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10" activeTab="1"/>
  </bookViews>
  <sheets>
    <sheet name="Data Dictionary" sheetId="1" r:id="rId1"/>
    <sheet name="GDP" sheetId="2" r:id="rId2"/>
    <sheet name="ENERGY" sheetId="3" r:id="rId3"/>
    <sheet name="HUMAN RESOURCES" sheetId="4" r:id="rId4"/>
    <sheet name="TOURISM" sheetId="5" r:id="rId5"/>
    <sheet name="BUSINESS" sheetId="6" r:id="rId6"/>
  </sheets>
  <definedNames>
    <definedName name="_xlnm._FilterDatabase" localSheetId="1" hidden="1">GDP!$A$1:$AE$2692</definedName>
    <definedName name="_xlnm._FilterDatabase" localSheetId="2" hidden="1">ENERGY!$B$1:$F$2692</definedName>
    <definedName name="_xlnm._FilterDatabase" localSheetId="3" hidden="1">'HUMAN RESOURCES'!$A$1:$M$2692</definedName>
    <definedName name="_xlnm._FilterDatabase" localSheetId="4" hidden="1">TOURISM!$B$1:$F$2692</definedName>
    <definedName name="_xlnm._FilterDatabase" localSheetId="5" hidden="1">BUSINESS!$B$1:$J$2692</definedName>
  </definedNames>
  <calcPr calcId="144525"/>
</workbook>
</file>

<file path=xl/sharedStrings.xml><?xml version="1.0" encoding="utf-8"?>
<sst xmlns="http://schemas.openxmlformats.org/spreadsheetml/2006/main" count="36870" uniqueCount="290">
  <si>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</si>
  <si>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</si>
  <si>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</si>
  <si>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</si>
  <si>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</si>
  <si>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</si>
  <si>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</si>
  <si>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</si>
  <si>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</si>
  <si>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</si>
  <si>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</si>
  <si>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</si>
  <si>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</si>
  <si>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</si>
  <si>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</si>
  <si>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</si>
  <si>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</si>
  <si>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</si>
  <si>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</si>
  <si>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</si>
  <si>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</si>
  <si>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</si>
  <si>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</si>
  <si>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</si>
  <si>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</si>
  <si>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</si>
  <si>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</si>
  <si>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</si>
  <si>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</si>
  <si>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</si>
  <si>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</si>
  <si>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</si>
  <si>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</si>
  <si>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</si>
  <si>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</si>
  <si>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</si>
  <si>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</si>
  <si>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</si>
  <si>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</si>
  <si>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</si>
  <si>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</si>
  <si>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</si>
  <si>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</si>
  <si>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</si>
  <si>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</si>
  <si>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</si>
  <si>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</si>
  <si>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</si>
  <si>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</si>
  <si>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</si>
  <si>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</si>
  <si>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</si>
  <si>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</si>
  <si>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</si>
  <si>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</si>
  <si>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</si>
  <si>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</si>
  <si>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</si>
  <si>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ID</t>
  </si>
  <si>
    <t>YEAR</t>
  </si>
  <si>
    <t>GDP/Capita</t>
  </si>
  <si>
    <t>Energy Usage/Capita</t>
  </si>
  <si>
    <t>CO2 Emission/Capita</t>
  </si>
  <si>
    <t>% Net Income</t>
  </si>
  <si>
    <t>Afghanistan-Asia</t>
  </si>
  <si>
    <t>Asia</t>
  </si>
  <si>
    <t>Albania-Europe</t>
  </si>
  <si>
    <t>Europe</t>
  </si>
  <si>
    <t>Algeria-Africa</t>
  </si>
  <si>
    <t>Africa</t>
  </si>
  <si>
    <t>American Samoa-Oceania</t>
  </si>
  <si>
    <t>Oceania</t>
  </si>
  <si>
    <t>Andorra-Europe</t>
  </si>
  <si>
    <t>Angola-Africa</t>
  </si>
  <si>
    <t>Antigua and Barbuda-The Americas</t>
  </si>
  <si>
    <t>The Americas</t>
  </si>
  <si>
    <t>Argentina-The Americas</t>
  </si>
  <si>
    <t>Armenia-Asia</t>
  </si>
  <si>
    <t>Aruba-The Americas</t>
  </si>
  <si>
    <t>Australia-Oceania</t>
  </si>
  <si>
    <t>Austria-Europe</t>
  </si>
  <si>
    <t>Azerbaijan-Asia</t>
  </si>
  <si>
    <t>Bahamas, The-The Americas</t>
  </si>
  <si>
    <t>Bahrain-Middle East</t>
  </si>
  <si>
    <t>Middle East</t>
  </si>
  <si>
    <t>Bangladesh-Asia</t>
  </si>
  <si>
    <t>Barbados-The Americas</t>
  </si>
  <si>
    <t>Belarus-Europe</t>
  </si>
  <si>
    <t>Belgium-Europe</t>
  </si>
  <si>
    <t>Belize-The Americas</t>
  </si>
  <si>
    <t>Benin-Africa</t>
  </si>
  <si>
    <t>Bermuda-The Americas</t>
  </si>
  <si>
    <t>Bhutan-Asia</t>
  </si>
  <si>
    <t>Bolivia-The Americas</t>
  </si>
  <si>
    <t>Bosnia and Herzegovina-Europe</t>
  </si>
  <si>
    <t>Botswana-Africa</t>
  </si>
  <si>
    <t>Brazil-The Americas</t>
  </si>
  <si>
    <t>Brunei-Asia</t>
  </si>
  <si>
    <t>Bulgaria-Europe</t>
  </si>
  <si>
    <t>Burkina Faso-Africa</t>
  </si>
  <si>
    <t>Burundi-Africa</t>
  </si>
  <si>
    <t>Cambodia-Asia</t>
  </si>
  <si>
    <t>Cameroon-Africa</t>
  </si>
  <si>
    <t>Canada-The Americas</t>
  </si>
  <si>
    <t>Cayman Islands-The Americas</t>
  </si>
  <si>
    <t>Central African Republic-Africa</t>
  </si>
  <si>
    <t>Chad-Africa</t>
  </si>
  <si>
    <t>Chile-The Americas</t>
  </si>
  <si>
    <t>China-Asia</t>
  </si>
  <si>
    <t>Colombia-The Americas</t>
  </si>
  <si>
    <t>Comoros-Africa</t>
  </si>
  <si>
    <t>Congo (Brazzaville)-Africa</t>
  </si>
  <si>
    <t>Congo (Kinshasa)-Africa</t>
  </si>
  <si>
    <t>Costa Rica-The Americas</t>
  </si>
  <si>
    <t>Cote d'Ivoire-Africa</t>
  </si>
  <si>
    <t>Croatia-Europe</t>
  </si>
  <si>
    <t>Cuba-The Americas</t>
  </si>
  <si>
    <t>Curacao-The Americas</t>
  </si>
  <si>
    <t>Cyprus-Europe</t>
  </si>
  <si>
    <t>Czech Republic-Europe</t>
  </si>
  <si>
    <t>Denmark-Europe</t>
  </si>
  <si>
    <t>Djibouti-Africa</t>
  </si>
  <si>
    <t>Dominica-The Americas</t>
  </si>
  <si>
    <t>Dominican Republic-The Americas</t>
  </si>
  <si>
    <t>Ecuador-The Americas</t>
  </si>
  <si>
    <t>Egypt-Africa</t>
  </si>
  <si>
    <t>El Salvador-The Americas</t>
  </si>
  <si>
    <t>Equatorial Guinea-Africa</t>
  </si>
  <si>
    <t>Eritrea-Africa</t>
  </si>
  <si>
    <t>Estonia-Europe</t>
  </si>
  <si>
    <t>Ethiopia-Africa</t>
  </si>
  <si>
    <t>Faeroe Islands-Europe</t>
  </si>
  <si>
    <t>Fiji-Oceania</t>
  </si>
  <si>
    <t>Finland-Europe</t>
  </si>
  <si>
    <t>France-Europe</t>
  </si>
  <si>
    <t>French Polynesia-Oceania</t>
  </si>
  <si>
    <t>Gabon-Africa</t>
  </si>
  <si>
    <t>Gambia, The-Africa</t>
  </si>
  <si>
    <t>Georgia-Asia</t>
  </si>
  <si>
    <t>Germany-Europe</t>
  </si>
  <si>
    <t>Ghana-Africa</t>
  </si>
  <si>
    <t>Greece-Europe</t>
  </si>
  <si>
    <t>Greenland-The Americas</t>
  </si>
  <si>
    <t>Grenada-The Americas</t>
  </si>
  <si>
    <t>Guam-Oceania</t>
  </si>
  <si>
    <t>Guatemala-The Americas</t>
  </si>
  <si>
    <t>Guinea-Africa</t>
  </si>
  <si>
    <t>Guinea-Bissau-Africa</t>
  </si>
  <si>
    <t>Guyana-The Americas</t>
  </si>
  <si>
    <t>Haiti-The Americas</t>
  </si>
  <si>
    <t>Honduras-The Americas</t>
  </si>
  <si>
    <t>Hong Kong SAR-Asia</t>
  </si>
  <si>
    <t>Hungary-Europe</t>
  </si>
  <si>
    <t>Iceland-Europe</t>
  </si>
  <si>
    <t>India-Asia</t>
  </si>
  <si>
    <t>Indonesia-Asia</t>
  </si>
  <si>
    <t>Iran-Middle East</t>
  </si>
  <si>
    <t>Iraq-Middle East</t>
  </si>
  <si>
    <t>Ireland-Europe</t>
  </si>
  <si>
    <t>Isle of Man-Europe</t>
  </si>
  <si>
    <t>Israel-Middle East</t>
  </si>
  <si>
    <t>Italy-Europe</t>
  </si>
  <si>
    <t>Jamaica-The Americas</t>
  </si>
  <si>
    <t>Japan-Asia</t>
  </si>
  <si>
    <t>Jordan-Middle East</t>
  </si>
  <si>
    <t>Kazakhstan-Asia</t>
  </si>
  <si>
    <t>Kenya-Africa</t>
  </si>
  <si>
    <t>Kiribati-Oceania</t>
  </si>
  <si>
    <t>Kosovo-Europe</t>
  </si>
  <si>
    <t>Kuwait-Middle East</t>
  </si>
  <si>
    <t>Kyrgyzstan-Asia</t>
  </si>
  <si>
    <t>Laos-Asia</t>
  </si>
  <si>
    <t>Latvia-Europe</t>
  </si>
  <si>
    <t>Lebanon-Middle East</t>
  </si>
  <si>
    <t>Lesotho-Africa</t>
  </si>
  <si>
    <t>Liberia-Africa</t>
  </si>
  <si>
    <t>Libya-Africa</t>
  </si>
  <si>
    <t>Liechtenstein-Europe</t>
  </si>
  <si>
    <t>Lithuania-Europe</t>
  </si>
  <si>
    <t>Luxembourg-Europe</t>
  </si>
  <si>
    <t>Macao SAR-Asia</t>
  </si>
  <si>
    <t>Madagascar-Africa</t>
  </si>
  <si>
    <t>Malawi-Africa</t>
  </si>
  <si>
    <t>Malaysia-Asia</t>
  </si>
  <si>
    <t>Maldives-Asia</t>
  </si>
  <si>
    <t>Mali-Africa</t>
  </si>
  <si>
    <t>Malta-Europe</t>
  </si>
  <si>
    <t>Marshall Islands-Oceania</t>
  </si>
  <si>
    <t>Mauritania-Africa</t>
  </si>
  <si>
    <t>Mauritius-Africa</t>
  </si>
  <si>
    <t>Mexico-The Americas</t>
  </si>
  <si>
    <t>Micronesia, Fed. Sts.-Oceania</t>
  </si>
  <si>
    <t>Moldova-Europe</t>
  </si>
  <si>
    <t>Monaco-Europe</t>
  </si>
  <si>
    <t>Mongolia-Asia</t>
  </si>
  <si>
    <t>Montenegro-Europe</t>
  </si>
  <si>
    <t>Morocco-Africa</t>
  </si>
  <si>
    <t>Mozambique-Africa</t>
  </si>
  <si>
    <t>Myanmar-Asia</t>
  </si>
  <si>
    <t>Namibia-Africa</t>
  </si>
  <si>
    <t>Nepal-Asia</t>
  </si>
  <si>
    <t>Netherlands-Europe</t>
  </si>
  <si>
    <t>New Caledonia-Oceania</t>
  </si>
  <si>
    <t>New Zealand-Oceania</t>
  </si>
  <si>
    <t>Nicaragua-The Americas</t>
  </si>
  <si>
    <t>Niger-Africa</t>
  </si>
  <si>
    <t>Nigeria-Africa</t>
  </si>
  <si>
    <t>North Korea-Asia</t>
  </si>
  <si>
    <t>North Macedonia-Europe</t>
  </si>
  <si>
    <t>Norway-Europe</t>
  </si>
  <si>
    <t>Oman-Middle East</t>
  </si>
  <si>
    <t>Pakistan-Asia</t>
  </si>
  <si>
    <t>Panama-The Americas</t>
  </si>
  <si>
    <t>Papua New Guinea-Oceania</t>
  </si>
  <si>
    <t>Paraguay-The Americas</t>
  </si>
  <si>
    <t>Peru-The Americas</t>
  </si>
  <si>
    <t>Philippines-Asia</t>
  </si>
  <si>
    <t>Poland-Europe</t>
  </si>
  <si>
    <t>Portugal-Europe</t>
  </si>
  <si>
    <t>Puerto Rico-The Americas</t>
  </si>
  <si>
    <t>Qatar-Middle East</t>
  </si>
  <si>
    <t>Romania-Europe</t>
  </si>
  <si>
    <t>Russia-Europe</t>
  </si>
  <si>
    <t>Rwanda-Africa</t>
  </si>
  <si>
    <t>Samoa-Oceania</t>
  </si>
  <si>
    <t>San Marino-Europe</t>
  </si>
  <si>
    <t>Sao Tome and Principe-Africa</t>
  </si>
  <si>
    <t>Saudi Arabia-Middle East</t>
  </si>
  <si>
    <t>Senegal-Africa</t>
  </si>
  <si>
    <t>Serbia-Europe</t>
  </si>
  <si>
    <t>Seychelles-Africa</t>
  </si>
  <si>
    <t>Sierra Leone-Africa</t>
  </si>
  <si>
    <t>Singapore-Asia</t>
  </si>
  <si>
    <t>Sint Maarten (Dutch part)-The Americas</t>
  </si>
  <si>
    <t>Slovakia-Europe</t>
  </si>
  <si>
    <t>Slovenia-Europe</t>
  </si>
  <si>
    <t>Solomon Islands-Oceania</t>
  </si>
  <si>
    <t>Somalia-Africa</t>
  </si>
  <si>
    <t>South Africa-Africa</t>
  </si>
  <si>
    <t>South Korea-Asia</t>
  </si>
  <si>
    <t>South Sudan-Africa</t>
  </si>
  <si>
    <t>Spain-Europe</t>
  </si>
  <si>
    <t>Sri Lanka-Asia</t>
  </si>
  <si>
    <t>St. Kitts and Nevis-The Americas</t>
  </si>
  <si>
    <t>St. Lucia-The Americas</t>
  </si>
  <si>
    <t>St. Martin (French part)-The Americas</t>
  </si>
  <si>
    <t>St. Vincent and the Grenadines-The Americas</t>
  </si>
  <si>
    <t>Sudan-Africa</t>
  </si>
  <si>
    <t>Suriname-The Americas</t>
  </si>
  <si>
    <t>Swaziland-Africa</t>
  </si>
  <si>
    <t>Sweden-Europe</t>
  </si>
  <si>
    <t>Switzerland-Europe</t>
  </si>
  <si>
    <t>Syria-Middle East</t>
  </si>
  <si>
    <t>Tajikistan-Asia</t>
  </si>
  <si>
    <t>Tanzania-Africa</t>
  </si>
  <si>
    <t>Thailand-Asia</t>
  </si>
  <si>
    <t>Timor-Leste-Asia</t>
  </si>
  <si>
    <t>Togo-Africa</t>
  </si>
  <si>
    <t>Tonga-Oceania</t>
  </si>
  <si>
    <t>Trinidad and Tobago-The Americas</t>
  </si>
  <si>
    <t>Tunisia-Africa</t>
  </si>
  <si>
    <t>Turkey-Europe</t>
  </si>
  <si>
    <t>Turkmenistan-Asia</t>
  </si>
  <si>
    <t>Turks and Caicos Islands-The Americas</t>
  </si>
  <si>
    <t>Uganda-Africa</t>
  </si>
  <si>
    <t>Ukraine-Europe</t>
  </si>
  <si>
    <t>United Arab Emirates-Middle East</t>
  </si>
  <si>
    <t>United Kingdom-Europe</t>
  </si>
  <si>
    <t>United States-The Americas</t>
  </si>
  <si>
    <t>Uruguay-The Americas</t>
  </si>
  <si>
    <t>Uzbekistan-Asia</t>
  </si>
  <si>
    <t>Vanuatu-Oceania</t>
  </si>
  <si>
    <t>Venezuela-The Americas</t>
  </si>
  <si>
    <t>Vietnam-Asia</t>
  </si>
  <si>
    <t>Yemen-Middle East</t>
  </si>
  <si>
    <t>Zambia-Africa</t>
  </si>
  <si>
    <t>Zimbabwe-Africa</t>
  </si>
  <si>
    <t>2000</t>
  </si>
  <si>
    <t>2001</t>
  </si>
  <si>
    <t>2002</t>
  </si>
  <si>
    <t>2003</t>
  </si>
  <si>
    <t>2004</t>
  </si>
  <si>
    <t>2005</t>
  </si>
  <si>
    <t>2008</t>
  </si>
  <si>
    <t>2009</t>
  </si>
  <si>
    <t>2011</t>
  </si>
  <si>
    <t>2012</t>
  </si>
  <si>
    <t>2006</t>
  </si>
  <si>
    <t>2010</t>
  </si>
  <si>
    <t>2007</t>
  </si>
</sst>
</file>

<file path=xl/styles.xml><?xml version="1.0" encoding="utf-8"?>
<styleSheet xmlns="http://schemas.openxmlformats.org/spreadsheetml/2006/main" xmlns:xr9="http://schemas.microsoft.com/office/spreadsheetml/2016/revision9">
  <numFmts count="7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&quot;$&quot;#,##0.00"/>
    <numFmt numFmtId="182" formatCode="yyyy/m"/>
  </numFmts>
  <fonts count="31">
    <font>
      <sz val="10"/>
      <color rgb="FF000000"/>
      <name val="Arial"/>
      <charset val="134"/>
      <scheme val="minor"/>
    </font>
    <font>
      <b/>
      <sz val="10"/>
      <color theme="1"/>
      <name val="Arial"/>
      <charset val="134"/>
      <scheme val="minor"/>
    </font>
    <font>
      <b/>
      <sz val="11"/>
      <color rgb="FF000000"/>
      <name val="Calibri"/>
      <charset val="134"/>
    </font>
    <font>
      <b/>
      <sz val="11"/>
      <color theme="1"/>
      <name val="Calibri"/>
      <charset val="134"/>
    </font>
    <font>
      <sz val="10"/>
      <color theme="1"/>
      <name val="Arial"/>
      <charset val="134"/>
      <scheme val="minor"/>
    </font>
    <font>
      <sz val="11"/>
      <color rgb="FF000000"/>
      <name val="Calibri"/>
      <charset val="134"/>
    </font>
    <font>
      <sz val="11"/>
      <color theme="1"/>
      <name val="Calibri"/>
      <charset val="134"/>
    </font>
    <font>
      <sz val="9"/>
      <color rgb="FF000000"/>
      <name val="&quot;Google Sans Mono&quot;"/>
      <charset val="134"/>
    </font>
    <font>
      <sz val="10"/>
      <color theme="1"/>
      <name val="Arial"/>
      <charset val="134"/>
    </font>
    <font>
      <b/>
      <sz val="11"/>
      <color rgb="FFFFFFFF"/>
      <name val="Calibri"/>
      <charset val="134"/>
    </font>
    <font>
      <b/>
      <sz val="10"/>
      <color theme="0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434343"/>
        <bgColor rgb="FF434343"/>
      </patternFill>
    </fill>
    <fill>
      <patternFill patternType="solid">
        <fgColor rgb="FFB6D7A8"/>
        <bgColor rgb="FFB6D7A8"/>
      </patternFill>
    </fill>
    <fill>
      <patternFill patternType="solid">
        <fgColor rgb="FFFFE599"/>
        <bgColor rgb="FFFFE599"/>
      </patternFill>
    </fill>
    <fill>
      <patternFill patternType="solid">
        <fgColor rgb="FFEA9999"/>
        <bgColor rgb="FFEA9999"/>
      </patternFill>
    </fill>
    <fill>
      <patternFill patternType="solid">
        <fgColor rgb="FF9FC5E8"/>
        <bgColor rgb="FF9FC5E8"/>
      </patternFill>
    </fill>
    <fill>
      <patternFill patternType="solid">
        <fgColor rgb="FF073763"/>
        <bgColor rgb="FF073763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1" fillId="0" borderId="0" applyFont="0" applyFill="0" applyBorder="0" applyAlignment="0" applyProtection="0">
      <alignment vertical="center"/>
    </xf>
    <xf numFmtId="177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178" fontId="11" fillId="0" borderId="0" applyFont="0" applyFill="0" applyBorder="0" applyAlignment="0" applyProtection="0">
      <alignment vertical="center"/>
    </xf>
    <xf numFmtId="179" fontId="11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9" borderId="2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10" borderId="5" applyNumberFormat="0" applyAlignment="0" applyProtection="0">
      <alignment vertical="center"/>
    </xf>
    <xf numFmtId="0" fontId="21" fillId="11" borderId="6" applyNumberFormat="0" applyAlignment="0" applyProtection="0">
      <alignment vertical="center"/>
    </xf>
    <xf numFmtId="0" fontId="22" fillId="11" borderId="5" applyNumberFormat="0" applyAlignment="0" applyProtection="0">
      <alignment vertical="center"/>
    </xf>
    <xf numFmtId="0" fontId="23" fillId="12" borderId="7" applyNumberFormat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25" fillId="0" borderId="9" applyNumberFormat="0" applyFill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30" fillId="33" borderId="0" applyNumberFormat="0" applyBorder="0" applyAlignment="0" applyProtection="0">
      <alignment vertical="center"/>
    </xf>
    <xf numFmtId="0" fontId="30" fillId="34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</cellStyleXfs>
  <cellXfs count="49">
    <xf numFmtId="0" fontId="0" fillId="0" borderId="0" xfId="0" applyFont="1" applyAlignment="1"/>
    <xf numFmtId="0" fontId="1" fillId="0" borderId="0" xfId="0" applyFont="1" applyAlignment="1"/>
    <xf numFmtId="49" fontId="2" fillId="0" borderId="0" xfId="0" applyNumberFormat="1" applyFont="1" applyAlignment="1"/>
    <xf numFmtId="0" fontId="3" fillId="0" borderId="0" xfId="0" applyFont="1" applyAlignment="1"/>
    <xf numFmtId="0" fontId="2" fillId="0" borderId="0" xfId="0" applyFont="1" applyAlignment="1"/>
    <xf numFmtId="0" fontId="4" fillId="0" borderId="0" xfId="0" applyFont="1"/>
    <xf numFmtId="49" fontId="5" fillId="0" borderId="0" xfId="0" applyNumberFormat="1" applyFont="1" applyAlignment="1"/>
    <xf numFmtId="180" fontId="6" fillId="0" borderId="0" xfId="0" applyNumberFormat="1" applyFont="1" applyAlignment="1">
      <alignment horizontal="right"/>
    </xf>
    <xf numFmtId="0" fontId="5" fillId="0" borderId="0" xfId="0" applyFont="1" applyAlignment="1"/>
    <xf numFmtId="0" fontId="5" fillId="0" borderId="0" xfId="0" applyFont="1" applyAlignment="1">
      <alignment horizontal="right"/>
    </xf>
    <xf numFmtId="0" fontId="7" fillId="2" borderId="0" xfId="0" applyFont="1" applyFill="1"/>
    <xf numFmtId="181" fontId="2" fillId="0" borderId="0" xfId="0" applyNumberFormat="1" applyFont="1" applyAlignment="1"/>
    <xf numFmtId="181" fontId="5" fillId="0" borderId="0" xfId="0" applyNumberFormat="1" applyFont="1" applyAlignment="1"/>
    <xf numFmtId="181" fontId="5" fillId="0" borderId="0" xfId="0" applyNumberFormat="1" applyFont="1" applyAlignment="1">
      <alignment horizontal="right"/>
    </xf>
    <xf numFmtId="0" fontId="6" fillId="0" borderId="0" xfId="0" applyFont="1" applyAlignment="1">
      <alignment horizontal="right"/>
    </xf>
    <xf numFmtId="0" fontId="8" fillId="0" borderId="0" xfId="0" applyFont="1" applyAlignment="1"/>
    <xf numFmtId="182" fontId="4" fillId="0" borderId="0" xfId="0" applyNumberFormat="1" applyFont="1" applyAlignment="1"/>
    <xf numFmtId="10" fontId="0" fillId="0" borderId="0" xfId="0" applyNumberFormat="1" applyFont="1" applyAlignment="1"/>
    <xf numFmtId="49" fontId="9" fillId="3" borderId="0" xfId="0" applyNumberFormat="1" applyFont="1" applyFill="1" applyAlignment="1"/>
    <xf numFmtId="0" fontId="9" fillId="3" borderId="0" xfId="0" applyFont="1" applyFill="1" applyAlignment="1"/>
    <xf numFmtId="181" fontId="9" fillId="3" borderId="0" xfId="0" applyNumberFormat="1" applyFont="1" applyFill="1" applyAlignment="1"/>
    <xf numFmtId="10" fontId="9" fillId="3" borderId="0" xfId="0" applyNumberFormat="1" applyFont="1" applyFill="1" applyAlignment="1"/>
    <xf numFmtId="49" fontId="4" fillId="0" borderId="0" xfId="0" applyNumberFormat="1" applyFont="1" applyAlignment="1"/>
    <xf numFmtId="0" fontId="4" fillId="0" borderId="0" xfId="0" applyFont="1" applyAlignment="1">
      <alignment horizontal="right"/>
    </xf>
    <xf numFmtId="181" fontId="0" fillId="0" borderId="0" xfId="0" applyNumberFormat="1" applyFont="1" applyAlignment="1"/>
    <xf numFmtId="181" fontId="0" fillId="0" borderId="0" xfId="0" applyNumberFormat="1" applyFont="1" applyAlignment="1">
      <alignment horizontal="right"/>
    </xf>
    <xf numFmtId="10" fontId="0" fillId="0" borderId="0" xfId="0" applyNumberFormat="1" applyFont="1" applyAlignment="1">
      <alignment horizontal="right"/>
    </xf>
    <xf numFmtId="0" fontId="0" fillId="0" borderId="0" xfId="0" applyFont="1" applyAlignment="1">
      <alignment horizontal="right"/>
    </xf>
    <xf numFmtId="0" fontId="2" fillId="4" borderId="0" xfId="0" applyFont="1" applyFill="1" applyAlignment="1"/>
    <xf numFmtId="10" fontId="3" fillId="0" borderId="0" xfId="0" applyNumberFormat="1" applyFont="1" applyAlignment="1"/>
    <xf numFmtId="0" fontId="2" fillId="5" borderId="0" xfId="0" applyFont="1" applyFill="1" applyAlignment="1"/>
    <xf numFmtId="0" fontId="0" fillId="2" borderId="0" xfId="0" applyFont="1" applyFill="1"/>
    <xf numFmtId="10" fontId="0" fillId="2" borderId="0" xfId="0" applyNumberFormat="1" applyFont="1" applyFill="1"/>
    <xf numFmtId="10" fontId="2" fillId="5" borderId="0" xfId="0" applyNumberFormat="1" applyFont="1" applyFill="1" applyAlignment="1"/>
    <xf numFmtId="181" fontId="2" fillId="6" borderId="0" xfId="0" applyNumberFormat="1" applyFont="1" applyFill="1" applyAlignment="1"/>
    <xf numFmtId="10" fontId="4" fillId="0" borderId="0" xfId="0" applyNumberFormat="1" applyFont="1"/>
    <xf numFmtId="181" fontId="4" fillId="0" borderId="0" xfId="0" applyNumberFormat="1" applyFont="1" applyAlignment="1"/>
    <xf numFmtId="181" fontId="0" fillId="2" borderId="0" xfId="0" applyNumberFormat="1" applyFont="1" applyFill="1" applyAlignment="1"/>
    <xf numFmtId="181" fontId="4" fillId="0" borderId="0" xfId="0" applyNumberFormat="1" applyFont="1"/>
    <xf numFmtId="181" fontId="0" fillId="2" borderId="0" xfId="0" applyNumberFormat="1" applyFont="1" applyFill="1"/>
    <xf numFmtId="10" fontId="2" fillId="6" borderId="0" xfId="0" applyNumberFormat="1" applyFont="1" applyFill="1" applyAlignment="1"/>
    <xf numFmtId="10" fontId="2" fillId="7" borderId="0" xfId="0" applyNumberFormat="1" applyFont="1" applyFill="1" applyAlignment="1"/>
    <xf numFmtId="0" fontId="2" fillId="7" borderId="0" xfId="0" applyFont="1" applyFill="1" applyAlignment="1"/>
    <xf numFmtId="10" fontId="0" fillId="2" borderId="0" xfId="0" applyNumberFormat="1" applyFont="1" applyFill="1" applyAlignment="1"/>
    <xf numFmtId="49" fontId="6" fillId="0" borderId="0" xfId="0" applyNumberFormat="1" applyFont="1" applyAlignment="1"/>
    <xf numFmtId="10" fontId="5" fillId="0" borderId="0" xfId="0" applyNumberFormat="1" applyFont="1" applyAlignment="1"/>
    <xf numFmtId="0" fontId="10" fillId="8" borderId="1" xfId="0" applyFont="1" applyFill="1" applyBorder="1" applyAlignment="1">
      <alignment horizontal="center"/>
    </xf>
    <xf numFmtId="0" fontId="4" fillId="0" borderId="1" xfId="0" applyFont="1" applyBorder="1" applyAlignment="1"/>
    <xf numFmtId="0" fontId="5" fillId="0" borderId="1" xfId="0" applyFont="1" applyBorder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4:C30"/>
  <sheetViews>
    <sheetView workbookViewId="0">
      <selection activeCell="A1" sqref="A1"/>
    </sheetView>
  </sheetViews>
  <sheetFormatPr defaultColWidth="12.6285714285714" defaultRowHeight="15.75" customHeight="1" outlineLevelCol="2"/>
  <cols>
    <col min="1" max="1" width="21.752380952381" customWidth="1"/>
    <col min="2" max="2" width="24" customWidth="1"/>
    <col min="3" max="3" width="50.8761904761905" customWidth="1"/>
  </cols>
  <sheetData>
    <row r="4" customHeight="1" spans="1:3">
      <c r="A4" s="46" t="s">
        <v>0</v>
      </c>
      <c r="B4" s="46" t="s">
        <v>1</v>
      </c>
      <c r="C4" s="46" t="s">
        <v>2</v>
      </c>
    </row>
    <row r="5" customHeight="1" spans="1:3">
      <c r="A5" s="47" t="s">
        <v>3</v>
      </c>
      <c r="B5" s="48" t="s">
        <v>4</v>
      </c>
      <c r="C5" s="47" t="s">
        <v>4</v>
      </c>
    </row>
    <row r="6" customHeight="1" spans="1:3">
      <c r="A6" s="47" t="s">
        <v>3</v>
      </c>
      <c r="B6" s="48" t="s">
        <v>5</v>
      </c>
      <c r="C6" s="47" t="s">
        <v>6</v>
      </c>
    </row>
    <row r="7" customHeight="1" spans="1:3">
      <c r="A7" s="47" t="s">
        <v>3</v>
      </c>
      <c r="B7" s="48" t="s">
        <v>7</v>
      </c>
      <c r="C7" s="47" t="s">
        <v>8</v>
      </c>
    </row>
    <row r="8" customHeight="1" spans="1:3">
      <c r="A8" s="47" t="s">
        <v>3</v>
      </c>
      <c r="B8" s="48" t="s">
        <v>3</v>
      </c>
      <c r="C8" s="47" t="s">
        <v>9</v>
      </c>
    </row>
    <row r="9" customHeight="1" spans="1:3">
      <c r="A9" s="47" t="s">
        <v>3</v>
      </c>
      <c r="B9" s="48" t="s">
        <v>10</v>
      </c>
      <c r="C9" s="47" t="s">
        <v>11</v>
      </c>
    </row>
    <row r="10" customHeight="1" spans="1:3">
      <c r="A10" s="47" t="s">
        <v>3</v>
      </c>
      <c r="B10" s="48" t="s">
        <v>12</v>
      </c>
      <c r="C10" s="47" t="s">
        <v>13</v>
      </c>
    </row>
    <row r="11" customHeight="1" spans="1:3">
      <c r="A11" s="47" t="s">
        <v>3</v>
      </c>
      <c r="B11" s="48" t="s">
        <v>14</v>
      </c>
      <c r="C11" s="47" t="s">
        <v>15</v>
      </c>
    </row>
    <row r="12" customHeight="1" spans="1:3">
      <c r="A12" s="47" t="s">
        <v>16</v>
      </c>
      <c r="B12" s="48" t="s">
        <v>17</v>
      </c>
      <c r="C12" s="47" t="s">
        <v>18</v>
      </c>
    </row>
    <row r="13" customHeight="1" spans="1:3">
      <c r="A13" s="47" t="s">
        <v>16</v>
      </c>
      <c r="B13" s="48" t="s">
        <v>19</v>
      </c>
      <c r="C13" s="47" t="s">
        <v>20</v>
      </c>
    </row>
    <row r="14" customHeight="1" spans="1:3">
      <c r="A14" s="47" t="s">
        <v>21</v>
      </c>
      <c r="B14" s="48" t="s">
        <v>22</v>
      </c>
      <c r="C14" s="47" t="s">
        <v>23</v>
      </c>
    </row>
    <row r="15" customHeight="1" spans="1:3">
      <c r="A15" s="47" t="s">
        <v>21</v>
      </c>
      <c r="B15" s="48" t="s">
        <v>24</v>
      </c>
      <c r="C15" s="47" t="s">
        <v>25</v>
      </c>
    </row>
    <row r="16" customHeight="1" spans="1:3">
      <c r="A16" s="47" t="s">
        <v>21</v>
      </c>
      <c r="B16" s="48" t="s">
        <v>26</v>
      </c>
      <c r="C16" s="47" t="s">
        <v>27</v>
      </c>
    </row>
    <row r="17" customHeight="1" spans="1:3">
      <c r="A17" s="47" t="s">
        <v>21</v>
      </c>
      <c r="B17" s="48" t="s">
        <v>28</v>
      </c>
      <c r="C17" s="47" t="s">
        <v>29</v>
      </c>
    </row>
    <row r="18" customHeight="1" spans="1:3">
      <c r="A18" s="47" t="s">
        <v>21</v>
      </c>
      <c r="B18" s="48" t="s">
        <v>30</v>
      </c>
      <c r="C18" s="47" t="s">
        <v>31</v>
      </c>
    </row>
    <row r="19" customHeight="1" spans="1:3">
      <c r="A19" s="47" t="s">
        <v>21</v>
      </c>
      <c r="B19" s="48" t="s">
        <v>32</v>
      </c>
      <c r="C19" s="47" t="s">
        <v>33</v>
      </c>
    </row>
    <row r="20" customHeight="1" spans="1:3">
      <c r="A20" s="47" t="s">
        <v>21</v>
      </c>
      <c r="B20" s="48" t="s">
        <v>34</v>
      </c>
      <c r="C20" s="47" t="s">
        <v>35</v>
      </c>
    </row>
    <row r="21" customHeight="1" spans="1:3">
      <c r="A21" s="47" t="s">
        <v>21</v>
      </c>
      <c r="B21" s="48" t="s">
        <v>36</v>
      </c>
      <c r="C21" s="47" t="s">
        <v>37</v>
      </c>
    </row>
    <row r="22" customHeight="1" spans="1:3">
      <c r="A22" s="47" t="s">
        <v>21</v>
      </c>
      <c r="B22" s="48" t="s">
        <v>38</v>
      </c>
      <c r="C22" s="47" t="s">
        <v>39</v>
      </c>
    </row>
    <row r="23" customHeight="1" spans="1:3">
      <c r="A23" s="47" t="s">
        <v>40</v>
      </c>
      <c r="B23" s="48" t="s">
        <v>41</v>
      </c>
      <c r="C23" s="47" t="s">
        <v>42</v>
      </c>
    </row>
    <row r="24" customHeight="1" spans="1:3">
      <c r="A24" s="47" t="s">
        <v>40</v>
      </c>
      <c r="B24" s="48" t="s">
        <v>43</v>
      </c>
      <c r="C24" s="47" t="s">
        <v>44</v>
      </c>
    </row>
    <row r="25" customHeight="1" spans="1:3">
      <c r="A25" s="47" t="s">
        <v>45</v>
      </c>
      <c r="B25" s="48" t="s">
        <v>46</v>
      </c>
      <c r="C25" s="47" t="s">
        <v>47</v>
      </c>
    </row>
    <row r="26" customHeight="1" spans="1:3">
      <c r="A26" s="47" t="s">
        <v>45</v>
      </c>
      <c r="B26" s="48" t="s">
        <v>48</v>
      </c>
      <c r="C26" s="47" t="s">
        <v>49</v>
      </c>
    </row>
    <row r="27" customHeight="1" spans="1:3">
      <c r="A27" s="47" t="s">
        <v>45</v>
      </c>
      <c r="B27" s="48" t="s">
        <v>50</v>
      </c>
      <c r="C27" s="47" t="s">
        <v>51</v>
      </c>
    </row>
    <row r="28" customHeight="1" spans="1:3">
      <c r="A28" s="47" t="s">
        <v>45</v>
      </c>
      <c r="B28" s="48" t="s">
        <v>52</v>
      </c>
      <c r="C28" s="47" t="s">
        <v>53</v>
      </c>
    </row>
    <row r="29" customHeight="1" spans="1:3">
      <c r="A29" s="47" t="s">
        <v>45</v>
      </c>
      <c r="B29" s="48" t="s">
        <v>54</v>
      </c>
      <c r="C29" s="47" t="s">
        <v>55</v>
      </c>
    </row>
    <row r="30" customHeight="1" spans="1:3">
      <c r="A30" s="47" t="s">
        <v>45</v>
      </c>
      <c r="B30" s="48" t="s">
        <v>56</v>
      </c>
      <c r="C30" s="47" t="s">
        <v>57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E8574"/>
  <sheetViews>
    <sheetView tabSelected="1" workbookViewId="0">
      <pane ySplit="1" topLeftCell="A2" activePane="bottomLeft" state="frozen"/>
      <selection/>
      <selection pane="bottomLeft" activeCell="AF10" sqref="AF10"/>
    </sheetView>
  </sheetViews>
  <sheetFormatPr defaultColWidth="12.6285714285714" defaultRowHeight="15.75" customHeight="1"/>
  <cols>
    <col min="1" max="1" width="19.752380952381" customWidth="1"/>
    <col min="2" max="2" width="18" customWidth="1"/>
    <col min="5" max="5" width="19.1333333333333" customWidth="1"/>
    <col min="6" max="6" width="17.3809523809524" customWidth="1"/>
    <col min="7" max="7" width="17.3809523809524" style="17" customWidth="1"/>
    <col min="8" max="8" width="15.8761904761905" customWidth="1"/>
    <col min="9" max="9" width="15.752380952381" style="17" customWidth="1"/>
    <col min="11" max="11" width="19.247619047619" customWidth="1"/>
    <col min="13" max="13" width="19.3809523809524" customWidth="1"/>
    <col min="14" max="15" width="12.6285714285714" style="17"/>
    <col min="21" max="21" width="15.8761904761905" customWidth="1"/>
    <col min="22" max="22" width="16.8761904761905" style="17" customWidth="1"/>
    <col min="23" max="23" width="16.752380952381" customWidth="1"/>
    <col min="24" max="25" width="17.752380952381" customWidth="1"/>
    <col min="26" max="26" width="16.8761904761905" style="17" customWidth="1"/>
    <col min="27" max="27" width="20.247619047619" customWidth="1"/>
    <col min="28" max="28" width="15.8761904761905" customWidth="1"/>
    <col min="29" max="29" width="15.247619047619" customWidth="1"/>
    <col min="30" max="30" width="14.752380952381" style="17" customWidth="1"/>
    <col min="31" max="31" width="19.1333333333333" style="17" customWidth="1"/>
  </cols>
  <sheetData>
    <row r="1" customHeight="1" spans="1:31">
      <c r="A1" s="18" t="s">
        <v>58</v>
      </c>
      <c r="B1" s="18" t="s">
        <v>5</v>
      </c>
      <c r="C1" s="18" t="s">
        <v>4</v>
      </c>
      <c r="D1" s="19" t="s">
        <v>59</v>
      </c>
      <c r="E1" s="20" t="s">
        <v>3</v>
      </c>
      <c r="F1" s="19" t="s">
        <v>60</v>
      </c>
      <c r="G1" s="21" t="s">
        <v>10</v>
      </c>
      <c r="H1" s="19" t="s">
        <v>12</v>
      </c>
      <c r="I1" s="21" t="s">
        <v>14</v>
      </c>
      <c r="J1" s="28" t="s">
        <v>17</v>
      </c>
      <c r="K1" s="28" t="s">
        <v>61</v>
      </c>
      <c r="L1" s="28" t="s">
        <v>19</v>
      </c>
      <c r="M1" s="28" t="s">
        <v>62</v>
      </c>
      <c r="N1" s="29" t="s">
        <v>22</v>
      </c>
      <c r="O1" s="29" t="s">
        <v>24</v>
      </c>
      <c r="P1" s="30" t="s">
        <v>26</v>
      </c>
      <c r="Q1" s="30" t="s">
        <v>28</v>
      </c>
      <c r="R1" s="30" t="s">
        <v>30</v>
      </c>
      <c r="S1" s="30" t="s">
        <v>32</v>
      </c>
      <c r="T1" s="30" t="s">
        <v>34</v>
      </c>
      <c r="U1" s="30" t="s">
        <v>36</v>
      </c>
      <c r="V1" s="33" t="s">
        <v>38</v>
      </c>
      <c r="W1" s="34" t="s">
        <v>41</v>
      </c>
      <c r="X1" s="34" t="s">
        <v>43</v>
      </c>
      <c r="Y1" s="40" t="s">
        <v>63</v>
      </c>
      <c r="Z1" s="41" t="s">
        <v>46</v>
      </c>
      <c r="AA1" s="42" t="s">
        <v>48</v>
      </c>
      <c r="AB1" s="42" t="s">
        <v>50</v>
      </c>
      <c r="AC1" s="42" t="s">
        <v>52</v>
      </c>
      <c r="AD1" s="41" t="s">
        <v>54</v>
      </c>
      <c r="AE1" s="41" t="s">
        <v>56</v>
      </c>
    </row>
    <row r="2" customHeight="1" spans="1:31">
      <c r="A2" s="22" t="str">
        <f t="shared" ref="A2:A2692" si="0">_xlfn.CONCAT(B2,D2)</f>
        <v>Afghanistan-Asia2000</v>
      </c>
      <c r="B2" s="22" t="s">
        <v>64</v>
      </c>
      <c r="C2" s="22" t="s">
        <v>65</v>
      </c>
      <c r="D2" s="23">
        <v>2000</v>
      </c>
      <c r="E2" s="24"/>
      <c r="F2" s="24">
        <f t="shared" ref="F2:F2692" si="1">E2/U2</f>
        <v>0</v>
      </c>
      <c r="J2" s="5">
        <f>VLOOKUP(A2,ENERGY!$A$2:$F$2692,5,0)</f>
        <v>0</v>
      </c>
      <c r="K2" s="5">
        <f t="shared" ref="K2:K2692" si="2">J2/U2</f>
        <v>0</v>
      </c>
      <c r="L2" s="31">
        <f>VLOOKUP(A2,ENERGY!$A$2:$F$2692,6,0)</f>
        <v>0</v>
      </c>
      <c r="M2" s="31">
        <f t="shared" ref="M2:M2692" si="3">L2/U2</f>
        <v>0</v>
      </c>
      <c r="N2" s="32">
        <f>VLOOKUP(A2,'HUMAN RESOURCES'!$A$2:$M$2692,5,0)</f>
        <v>0.02</v>
      </c>
      <c r="O2" s="32">
        <f>VLOOKUP(A2,'HUMAN RESOURCES'!$A$2:$M$2692,6,0)</f>
        <v>0.034</v>
      </c>
      <c r="P2" s="31">
        <f>VLOOKUP(A2,'HUMAN RESOURCES'!$A$2:$M$2692,7,0)</f>
        <v>56</v>
      </c>
      <c r="Q2" s="5">
        <f>VLOOKUP(A2,'HUMAN RESOURCES'!$A$2:$M$2692,8,0)</f>
        <v>54</v>
      </c>
      <c r="R2" s="5">
        <f>VLOOKUP(A2,'HUMAN RESOURCES'!$A$2:$M$2692,9,0)</f>
        <v>0.495</v>
      </c>
      <c r="S2" s="5">
        <f>VLOOKUP(A2,'HUMAN RESOURCES'!$A$2:$M$2692,10,0)</f>
        <v>0.485</v>
      </c>
      <c r="T2" s="5">
        <f>VLOOKUP(A2,'HUMAN RESOURCES'!$A$2:$M$2692,11,0)</f>
        <v>0.02</v>
      </c>
      <c r="U2" s="5">
        <f>VLOOKUP(A2,'HUMAN RESOURCES'!$A$2:$M$2692,12,0)</f>
        <v>20595360</v>
      </c>
      <c r="V2" s="35">
        <f>VLOOKUP(A2,'HUMAN RESOURCES'!$A$2:$M$2692,13,0)</f>
        <v>0.213</v>
      </c>
      <c r="W2" s="36">
        <v>0</v>
      </c>
      <c r="X2" s="37">
        <v>0</v>
      </c>
      <c r="Y2" s="43">
        <f t="shared" ref="Y2:Y2692" si="4">((W3-X3)/E3)*100</f>
        <v>0</v>
      </c>
      <c r="Z2" s="35">
        <f>VLOOKUP(A2,BUSINESS!$A$2:$J$2692,5,0)</f>
        <v>0</v>
      </c>
      <c r="AA2" s="5">
        <f>VLOOKUP(A2,BUSINESS!$A$2:$J$2692,6,0)</f>
        <v>0</v>
      </c>
      <c r="AB2" s="5">
        <f>VLOOKUP(A2,BUSINESS!$A$2:$J$2692,7,0)</f>
        <v>0</v>
      </c>
      <c r="AC2" s="5">
        <f>VLOOKUP(A2,BUSINESS!$A$2:$J$2692,8,0)</f>
        <v>0</v>
      </c>
      <c r="AD2" s="35">
        <f>VLOOKUP(A2,BUSINESS!$A$2:$J$2692,9,0)</f>
        <v>0</v>
      </c>
      <c r="AE2" s="35">
        <f>VLOOKUP(A2,BUSINESS!$A$2:$J$2692,10,0)</f>
        <v>0</v>
      </c>
    </row>
    <row r="3" customHeight="1" spans="1:31">
      <c r="A3" s="22" t="str">
        <f t="shared" si="0"/>
        <v>Afghanistan-Asia2001</v>
      </c>
      <c r="B3" s="22" t="s">
        <v>64</v>
      </c>
      <c r="C3" s="22" t="s">
        <v>65</v>
      </c>
      <c r="D3" s="23">
        <v>2001</v>
      </c>
      <c r="E3" s="25">
        <v>2461666315</v>
      </c>
      <c r="F3" s="24">
        <f t="shared" si="1"/>
        <v>115.31250951504</v>
      </c>
      <c r="J3" s="5">
        <f>VLOOKUP(A3,ENERGY!$A$2:$F$2692,5,0)</f>
        <v>0</v>
      </c>
      <c r="K3" s="5">
        <f t="shared" si="2"/>
        <v>0</v>
      </c>
      <c r="L3" s="31">
        <f>VLOOKUP(A3,ENERGY!$A$2:$F$2692,6,0)</f>
        <v>0</v>
      </c>
      <c r="M3" s="31">
        <f t="shared" si="3"/>
        <v>0</v>
      </c>
      <c r="N3" s="32">
        <f>VLOOKUP(A3,'HUMAN RESOURCES'!$A$2:$M$2692,5,0)</f>
        <v>0.05</v>
      </c>
      <c r="O3" s="32">
        <f>VLOOKUP(A3,'HUMAN RESOURCES'!$A$2:$M$2692,6,0)</f>
        <v>0.128</v>
      </c>
      <c r="P3" s="31">
        <f>VLOOKUP(A3,'HUMAN RESOURCES'!$A$2:$M$2692,7,0)</f>
        <v>56</v>
      </c>
      <c r="Q3" s="5">
        <f>VLOOKUP(A3,'HUMAN RESOURCES'!$A$2:$M$2692,8,0)</f>
        <v>54</v>
      </c>
      <c r="R3" s="5">
        <f>VLOOKUP(A3,'HUMAN RESOURCES'!$A$2:$M$2692,9,0)</f>
        <v>0.495</v>
      </c>
      <c r="S3" s="5">
        <f>VLOOKUP(A3,'HUMAN RESOURCES'!$A$2:$M$2692,10,0)</f>
        <v>0.484</v>
      </c>
      <c r="T3" s="5">
        <f>VLOOKUP(A3,'HUMAN RESOURCES'!$A$2:$M$2692,11,0)</f>
        <v>0.02</v>
      </c>
      <c r="U3" s="5">
        <f>VLOOKUP(A3,'HUMAN RESOURCES'!$A$2:$M$2692,12,0)</f>
        <v>21347782</v>
      </c>
      <c r="V3" s="35">
        <f>VLOOKUP(A3,'HUMAN RESOURCES'!$A$2:$M$2692,13,0)</f>
        <v>0.216</v>
      </c>
      <c r="W3" s="36">
        <v>0</v>
      </c>
      <c r="X3" s="37">
        <v>0</v>
      </c>
      <c r="Y3" s="43">
        <f t="shared" si="4"/>
        <v>0</v>
      </c>
      <c r="Z3" s="35">
        <f>VLOOKUP(A3,BUSINESS!$A$2:$J$2692,5,0)</f>
        <v>0</v>
      </c>
      <c r="AA3" s="5">
        <f>VLOOKUP(A3,BUSINESS!$A$2:$J$2692,6,0)</f>
        <v>0</v>
      </c>
      <c r="AB3" s="5">
        <f>VLOOKUP(A3,BUSINESS!$A$2:$J$2692,7,0)</f>
        <v>0</v>
      </c>
      <c r="AC3" s="5">
        <f>VLOOKUP(A3,BUSINESS!$A$2:$J$2692,8,0)</f>
        <v>0</v>
      </c>
      <c r="AD3" s="35">
        <f>VLOOKUP(A3,BUSINESS!$A$2:$J$2692,9,0)</f>
        <v>0</v>
      </c>
      <c r="AE3" s="35">
        <f>VLOOKUP(A3,BUSINESS!$A$2:$J$2692,10,0)</f>
        <v>0</v>
      </c>
    </row>
    <row r="4" customHeight="1" spans="1:31">
      <c r="A4" s="22" t="str">
        <f t="shared" si="0"/>
        <v>Afghanistan-Asia2002</v>
      </c>
      <c r="B4" s="22" t="s">
        <v>64</v>
      </c>
      <c r="C4" s="22" t="s">
        <v>65</v>
      </c>
      <c r="D4" s="23">
        <v>2002</v>
      </c>
      <c r="E4" s="25">
        <v>4128818043</v>
      </c>
      <c r="F4" s="24">
        <f t="shared" si="1"/>
        <v>185.959290145579</v>
      </c>
      <c r="G4" s="26">
        <v>0.089</v>
      </c>
      <c r="H4" s="27">
        <v>14</v>
      </c>
      <c r="J4" s="5">
        <f>VLOOKUP(A4,ENERGY!$A$2:$F$2692,5,0)</f>
        <v>0</v>
      </c>
      <c r="K4" s="5">
        <f t="shared" si="2"/>
        <v>0</v>
      </c>
      <c r="L4" s="31">
        <f>VLOOKUP(A4,ENERGY!$A$2:$F$2692,6,0)</f>
        <v>8236</v>
      </c>
      <c r="M4" s="31">
        <f t="shared" si="3"/>
        <v>0.000370944104992855</v>
      </c>
      <c r="N4" s="32">
        <f>VLOOKUP(A4,'HUMAN RESOURCES'!$A$2:$M$2692,5,0)</f>
        <v>0.043</v>
      </c>
      <c r="O4" s="32">
        <f>VLOOKUP(A4,'HUMAN RESOURCES'!$A$2:$M$2692,6,0)</f>
        <v>0.09</v>
      </c>
      <c r="P4" s="31">
        <f>VLOOKUP(A4,'HUMAN RESOURCES'!$A$2:$M$2692,7,0)</f>
        <v>57</v>
      </c>
      <c r="Q4" s="5">
        <f>VLOOKUP(A4,'HUMAN RESOURCES'!$A$2:$M$2692,8,0)</f>
        <v>55</v>
      </c>
      <c r="R4" s="5">
        <f>VLOOKUP(A4,'HUMAN RESOURCES'!$A$2:$M$2692,9,0)</f>
        <v>0.495</v>
      </c>
      <c r="S4" s="5">
        <f>VLOOKUP(A4,'HUMAN RESOURCES'!$A$2:$M$2692,10,0)</f>
        <v>0.485</v>
      </c>
      <c r="T4" s="5">
        <f>VLOOKUP(A4,'HUMAN RESOURCES'!$A$2:$M$2692,11,0)</f>
        <v>0.02</v>
      </c>
      <c r="U4" s="5">
        <f>VLOOKUP(A4,'HUMAN RESOURCES'!$A$2:$M$2692,12,0)</f>
        <v>22202806</v>
      </c>
      <c r="V4" s="35">
        <f>VLOOKUP(A4,'HUMAN RESOURCES'!$A$2:$M$2692,13,0)</f>
        <v>0.219</v>
      </c>
      <c r="W4" s="36">
        <v>0</v>
      </c>
      <c r="X4" s="37">
        <v>0</v>
      </c>
      <c r="Y4" s="43">
        <f t="shared" si="4"/>
        <v>0</v>
      </c>
      <c r="Z4" s="35">
        <f>VLOOKUP(A4,BUSINESS!$A$2:$J$2692,5,0)</f>
        <v>0</v>
      </c>
      <c r="AA4" s="5">
        <f>VLOOKUP(A4,BUSINESS!$A$2:$J$2692,6,0)</f>
        <v>0</v>
      </c>
      <c r="AB4" s="5">
        <f>VLOOKUP(A4,BUSINESS!$A$2:$J$2692,7,0)</f>
        <v>0</v>
      </c>
      <c r="AC4" s="5">
        <f>VLOOKUP(A4,BUSINESS!$A$2:$J$2692,8,0)</f>
        <v>0</v>
      </c>
      <c r="AD4" s="35">
        <f>VLOOKUP(A4,BUSINESS!$A$2:$J$2692,9,0)</f>
        <v>0</v>
      </c>
      <c r="AE4" s="35">
        <f>VLOOKUP(A4,BUSINESS!$A$2:$J$2692,10,0)</f>
        <v>0.001</v>
      </c>
    </row>
    <row r="5" customHeight="1" spans="1:31">
      <c r="A5" s="22" t="str">
        <f t="shared" si="0"/>
        <v>Afghanistan-Asia2003</v>
      </c>
      <c r="B5" s="22" t="s">
        <v>64</v>
      </c>
      <c r="C5" s="22" t="s">
        <v>65</v>
      </c>
      <c r="D5" s="23">
        <v>2003</v>
      </c>
      <c r="E5" s="25">
        <v>4583648922</v>
      </c>
      <c r="F5" s="24">
        <f t="shared" si="1"/>
        <v>198.287799149183</v>
      </c>
      <c r="G5" s="26">
        <v>0.1</v>
      </c>
      <c r="H5" s="27">
        <v>18</v>
      </c>
      <c r="J5" s="5">
        <f>VLOOKUP(A5,ENERGY!$A$2:$F$2692,5,0)</f>
        <v>0</v>
      </c>
      <c r="K5" s="5">
        <f t="shared" si="2"/>
        <v>0</v>
      </c>
      <c r="L5" s="31">
        <f>VLOOKUP(A5,ENERGY!$A$2:$F$2692,6,0)</f>
        <v>6524</v>
      </c>
      <c r="M5" s="31">
        <f t="shared" si="3"/>
        <v>0.000282227025599687</v>
      </c>
      <c r="N5" s="32">
        <f>VLOOKUP(A5,'HUMAN RESOURCES'!$A$2:$M$2692,5,0)</f>
        <v>0.027</v>
      </c>
      <c r="O5" s="32">
        <f>VLOOKUP(A5,'HUMAN RESOURCES'!$A$2:$M$2692,6,0)</f>
        <v>0.054</v>
      </c>
      <c r="P5" s="31">
        <f>VLOOKUP(A5,'HUMAN RESOURCES'!$A$2:$M$2692,7,0)</f>
        <v>57</v>
      </c>
      <c r="Q5" s="5">
        <f>VLOOKUP(A5,'HUMAN RESOURCES'!$A$2:$M$2692,8,0)</f>
        <v>55</v>
      </c>
      <c r="R5" s="5">
        <f>VLOOKUP(A5,'HUMAN RESOURCES'!$A$2:$M$2692,9,0)</f>
        <v>0.494</v>
      </c>
      <c r="S5" s="5">
        <f>VLOOKUP(A5,'HUMAN RESOURCES'!$A$2:$M$2692,10,0)</f>
        <v>0.485</v>
      </c>
      <c r="T5" s="5">
        <f>VLOOKUP(A5,'HUMAN RESOURCES'!$A$2:$M$2692,11,0)</f>
        <v>0.02</v>
      </c>
      <c r="U5" s="5">
        <f>VLOOKUP(A5,'HUMAN RESOURCES'!$A$2:$M$2692,12,0)</f>
        <v>23116142</v>
      </c>
      <c r="V5" s="35">
        <f>VLOOKUP(A5,'HUMAN RESOURCES'!$A$2:$M$2692,13,0)</f>
        <v>0.222</v>
      </c>
      <c r="W5" s="36">
        <v>0</v>
      </c>
      <c r="X5" s="37">
        <v>0</v>
      </c>
      <c r="Y5" s="43">
        <f t="shared" si="4"/>
        <v>0</v>
      </c>
      <c r="Z5" s="35">
        <f>VLOOKUP(A5,BUSINESS!$A$2:$J$2692,5,0)</f>
        <v>0</v>
      </c>
      <c r="AA5" s="5">
        <f>VLOOKUP(A5,BUSINESS!$A$2:$J$2692,6,0)</f>
        <v>0</v>
      </c>
      <c r="AB5" s="5">
        <f>VLOOKUP(A5,BUSINESS!$A$2:$J$2692,7,0)</f>
        <v>0</v>
      </c>
      <c r="AC5" s="5">
        <f>VLOOKUP(A5,BUSINESS!$A$2:$J$2692,8,0)</f>
        <v>0</v>
      </c>
      <c r="AD5" s="35">
        <f>VLOOKUP(A5,BUSINESS!$A$2:$J$2692,9,0)</f>
        <v>0.001</v>
      </c>
      <c r="AE5" s="35">
        <f>VLOOKUP(A5,BUSINESS!$A$2:$J$2692,10,0)</f>
        <v>0.009</v>
      </c>
    </row>
    <row r="6" customHeight="1" spans="1:31">
      <c r="A6" s="22" t="str">
        <f t="shared" si="0"/>
        <v>Afghanistan-Asia2004</v>
      </c>
      <c r="B6" s="22" t="s">
        <v>64</v>
      </c>
      <c r="C6" s="22" t="s">
        <v>65</v>
      </c>
      <c r="D6" s="23">
        <v>2004</v>
      </c>
      <c r="E6" s="25">
        <v>5285461999</v>
      </c>
      <c r="F6" s="24">
        <f t="shared" si="1"/>
        <v>220.056287809631</v>
      </c>
      <c r="G6" s="26">
        <v>0.098</v>
      </c>
      <c r="H6" s="27">
        <v>19</v>
      </c>
      <c r="J6" s="5">
        <f>VLOOKUP(A6,ENERGY!$A$2:$F$2692,5,0)</f>
        <v>0</v>
      </c>
      <c r="K6" s="5">
        <f t="shared" si="2"/>
        <v>0</v>
      </c>
      <c r="L6" s="31">
        <f>VLOOKUP(A6,ENERGY!$A$2:$F$2692,6,0)</f>
        <v>3927</v>
      </c>
      <c r="M6" s="31">
        <f t="shared" si="3"/>
        <v>0.000163497730641506</v>
      </c>
      <c r="N6" s="32">
        <f>VLOOKUP(A6,'HUMAN RESOURCES'!$A$2:$M$2692,5,0)</f>
        <v>0.046</v>
      </c>
      <c r="O6" s="32">
        <f>VLOOKUP(A6,'HUMAN RESOURCES'!$A$2:$M$2692,6,0)</f>
        <v>0.096</v>
      </c>
      <c r="P6" s="31">
        <f>VLOOKUP(A6,'HUMAN RESOURCES'!$A$2:$M$2692,7,0)</f>
        <v>58</v>
      </c>
      <c r="Q6" s="5">
        <f>VLOOKUP(A6,'HUMAN RESOURCES'!$A$2:$M$2692,8,0)</f>
        <v>55</v>
      </c>
      <c r="R6" s="5">
        <f>VLOOKUP(A6,'HUMAN RESOURCES'!$A$2:$M$2692,9,0)</f>
        <v>0.494</v>
      </c>
      <c r="S6" s="5">
        <f>VLOOKUP(A6,'HUMAN RESOURCES'!$A$2:$M$2692,10,0)</f>
        <v>0.486</v>
      </c>
      <c r="T6" s="5">
        <f>VLOOKUP(A6,'HUMAN RESOURCES'!$A$2:$M$2692,11,0)</f>
        <v>0.02</v>
      </c>
      <c r="U6" s="5">
        <f>VLOOKUP(A6,'HUMAN RESOURCES'!$A$2:$M$2692,12,0)</f>
        <v>24018682</v>
      </c>
      <c r="V6" s="35">
        <f>VLOOKUP(A6,'HUMAN RESOURCES'!$A$2:$M$2692,13,0)</f>
        <v>0.226</v>
      </c>
      <c r="W6" s="36">
        <v>0</v>
      </c>
      <c r="X6" s="37">
        <v>0</v>
      </c>
      <c r="Y6" s="43">
        <f t="shared" si="4"/>
        <v>0</v>
      </c>
      <c r="Z6" s="35">
        <f>VLOOKUP(A6,BUSINESS!$A$2:$J$2692,5,0)</f>
        <v>0</v>
      </c>
      <c r="AA6" s="5">
        <f>VLOOKUP(A6,BUSINESS!$A$2:$J$2692,6,0)</f>
        <v>9</v>
      </c>
      <c r="AB6" s="5">
        <f>VLOOKUP(A6,BUSINESS!$A$2:$J$2692,7,0)</f>
        <v>0</v>
      </c>
      <c r="AC6" s="5">
        <f>VLOOKUP(A6,BUSINESS!$A$2:$J$2692,8,0)</f>
        <v>0</v>
      </c>
      <c r="AD6" s="35">
        <f>VLOOKUP(A6,BUSINESS!$A$2:$J$2692,9,0)</f>
        <v>0.001</v>
      </c>
      <c r="AE6" s="35">
        <f>VLOOKUP(A6,BUSINESS!$A$2:$J$2692,10,0)</f>
        <v>0.025</v>
      </c>
    </row>
    <row r="7" customHeight="1" spans="1:31">
      <c r="A7" s="22" t="str">
        <f t="shared" si="0"/>
        <v>Afghanistan-Asia2005</v>
      </c>
      <c r="B7" s="22" t="s">
        <v>64</v>
      </c>
      <c r="C7" s="22" t="s">
        <v>65</v>
      </c>
      <c r="D7" s="23">
        <v>2005</v>
      </c>
      <c r="E7" s="25">
        <v>6275076016</v>
      </c>
      <c r="F7" s="24">
        <f t="shared" si="1"/>
        <v>252.40789248801</v>
      </c>
      <c r="G7" s="26">
        <v>0.092</v>
      </c>
      <c r="H7" s="27">
        <v>21</v>
      </c>
      <c r="J7" s="5">
        <f>VLOOKUP(A7,ENERGY!$A$2:$F$2692,5,0)</f>
        <v>0</v>
      </c>
      <c r="K7" s="5">
        <f t="shared" si="2"/>
        <v>0</v>
      </c>
      <c r="L7" s="31">
        <f>VLOOKUP(A7,ENERGY!$A$2:$F$2692,6,0)</f>
        <v>1991</v>
      </c>
      <c r="M7" s="31">
        <f t="shared" si="3"/>
        <v>8.00857412184738e-5</v>
      </c>
      <c r="N7" s="32">
        <f>VLOOKUP(A7,'HUMAN RESOURCES'!$A$2:$M$2692,5,0)</f>
        <v>0.042</v>
      </c>
      <c r="O7" s="32">
        <f>VLOOKUP(A7,'HUMAN RESOURCES'!$A$2:$M$2692,6,0)</f>
        <v>0.092</v>
      </c>
      <c r="P7" s="31">
        <f>VLOOKUP(A7,'HUMAN RESOURCES'!$A$2:$M$2692,7,0)</f>
        <v>58</v>
      </c>
      <c r="Q7" s="5">
        <f>VLOOKUP(A7,'HUMAN RESOURCES'!$A$2:$M$2692,8,0)</f>
        <v>56</v>
      </c>
      <c r="R7" s="5">
        <f>VLOOKUP(A7,'HUMAN RESOURCES'!$A$2:$M$2692,9,0)</f>
        <v>0.493</v>
      </c>
      <c r="S7" s="5">
        <f>VLOOKUP(A7,'HUMAN RESOURCES'!$A$2:$M$2692,10,0)</f>
        <v>0.487</v>
      </c>
      <c r="T7" s="5">
        <f>VLOOKUP(A7,'HUMAN RESOURCES'!$A$2:$M$2692,11,0)</f>
        <v>0.02</v>
      </c>
      <c r="U7" s="5">
        <f>VLOOKUP(A7,'HUMAN RESOURCES'!$A$2:$M$2692,12,0)</f>
        <v>24860855</v>
      </c>
      <c r="V7" s="35">
        <f>VLOOKUP(A7,'HUMAN RESOURCES'!$A$2:$M$2692,13,0)</f>
        <v>0.229</v>
      </c>
      <c r="W7" s="36">
        <v>0</v>
      </c>
      <c r="X7" s="37">
        <v>0</v>
      </c>
      <c r="Y7" s="43">
        <f t="shared" si="4"/>
        <v>0</v>
      </c>
      <c r="Z7" s="35">
        <f>VLOOKUP(A7,BUSINESS!$A$2:$J$2692,5,0)</f>
        <v>0.363</v>
      </c>
      <c r="AA7" s="5">
        <f>VLOOKUP(A7,BUSINESS!$A$2:$J$2692,6,0)</f>
        <v>9</v>
      </c>
      <c r="AB7" s="5">
        <f>VLOOKUP(A7,BUSINESS!$A$2:$J$2692,7,0)</f>
        <v>0</v>
      </c>
      <c r="AC7" s="5">
        <f>VLOOKUP(A7,BUSINESS!$A$2:$J$2692,8,0)</f>
        <v>275</v>
      </c>
      <c r="AD7" s="35">
        <f>VLOOKUP(A7,BUSINESS!$A$2:$J$2692,9,0)</f>
        <v>0.012</v>
      </c>
      <c r="AE7" s="35">
        <f>VLOOKUP(A7,BUSINESS!$A$2:$J$2692,10,0)</f>
        <v>0.048</v>
      </c>
    </row>
    <row r="8" customHeight="1" spans="1:31">
      <c r="A8" s="22" t="str">
        <f t="shared" si="0"/>
        <v>Afghanistan-Asia2006</v>
      </c>
      <c r="B8" s="22" t="s">
        <v>64</v>
      </c>
      <c r="C8" s="22" t="s">
        <v>65</v>
      </c>
      <c r="D8" s="23">
        <v>2006</v>
      </c>
      <c r="E8" s="25">
        <v>7057597615</v>
      </c>
      <c r="F8" s="24">
        <f t="shared" si="1"/>
        <v>275.350940893241</v>
      </c>
      <c r="G8" s="26">
        <v>0.091</v>
      </c>
      <c r="H8" s="27">
        <v>23</v>
      </c>
      <c r="I8" s="26">
        <v>0.18</v>
      </c>
      <c r="J8" s="5">
        <f>VLOOKUP(A8,ENERGY!$A$2:$F$2692,5,0)</f>
        <v>0</v>
      </c>
      <c r="K8" s="5">
        <f t="shared" si="2"/>
        <v>0</v>
      </c>
      <c r="L8" s="31">
        <f>VLOOKUP(A8,ENERGY!$A$2:$F$2692,6,0)</f>
        <v>1016</v>
      </c>
      <c r="M8" s="31">
        <f t="shared" si="3"/>
        <v>3.96390629231889e-5</v>
      </c>
      <c r="N8" s="32">
        <f>VLOOKUP(A8,'HUMAN RESOURCES'!$A$2:$M$2692,5,0)</f>
        <v>0.041</v>
      </c>
      <c r="O8" s="32">
        <f>VLOOKUP(A8,'HUMAN RESOURCES'!$A$2:$M$2692,6,0)</f>
        <v>0.093</v>
      </c>
      <c r="P8" s="31">
        <f>VLOOKUP(A8,'HUMAN RESOURCES'!$A$2:$M$2692,7,0)</f>
        <v>59</v>
      </c>
      <c r="Q8" s="5">
        <f>VLOOKUP(A8,'HUMAN RESOURCES'!$A$2:$M$2692,8,0)</f>
        <v>56</v>
      </c>
      <c r="R8" s="5">
        <f>VLOOKUP(A8,'HUMAN RESOURCES'!$A$2:$M$2692,9,0)</f>
        <v>0.493</v>
      </c>
      <c r="S8" s="5">
        <f>VLOOKUP(A8,'HUMAN RESOURCES'!$A$2:$M$2692,10,0)</f>
        <v>0.487</v>
      </c>
      <c r="T8" s="5">
        <f>VLOOKUP(A8,'HUMAN RESOURCES'!$A$2:$M$2692,11,0)</f>
        <v>0.02</v>
      </c>
      <c r="U8" s="5">
        <f>VLOOKUP(A8,'HUMAN RESOURCES'!$A$2:$M$2692,12,0)</f>
        <v>25631282</v>
      </c>
      <c r="V8" s="35">
        <f>VLOOKUP(A8,'HUMAN RESOURCES'!$A$2:$M$2692,13,0)</f>
        <v>0.232</v>
      </c>
      <c r="W8" s="36">
        <v>0</v>
      </c>
      <c r="X8" s="37">
        <v>0</v>
      </c>
      <c r="Y8" s="43">
        <f t="shared" si="4"/>
        <v>0</v>
      </c>
      <c r="Z8" s="35">
        <f>VLOOKUP(A8,BUSINESS!$A$2:$J$2692,5,0)</f>
        <v>0.363</v>
      </c>
      <c r="AA8" s="5">
        <f>VLOOKUP(A8,BUSINESS!$A$2:$J$2692,6,0)</f>
        <v>9</v>
      </c>
      <c r="AB8" s="5">
        <f>VLOOKUP(A8,BUSINESS!$A$2:$J$2692,7,0)</f>
        <v>0</v>
      </c>
      <c r="AC8" s="5">
        <f>VLOOKUP(A8,BUSINESS!$A$2:$J$2692,8,0)</f>
        <v>275</v>
      </c>
      <c r="AD8" s="35">
        <f>VLOOKUP(A8,BUSINESS!$A$2:$J$2692,9,0)</f>
        <v>0.021</v>
      </c>
      <c r="AE8" s="35">
        <f>VLOOKUP(A8,BUSINESS!$A$2:$J$2692,10,0)</f>
        <v>0.098</v>
      </c>
    </row>
    <row r="9" customHeight="1" spans="1:31">
      <c r="A9" s="22" t="str">
        <f t="shared" si="0"/>
        <v>Afghanistan-Asia2007</v>
      </c>
      <c r="B9" s="22" t="s">
        <v>64</v>
      </c>
      <c r="C9" s="22" t="s">
        <v>65</v>
      </c>
      <c r="D9" s="23">
        <v>2007</v>
      </c>
      <c r="E9" s="25">
        <v>9843851009</v>
      </c>
      <c r="F9" s="24">
        <f t="shared" si="1"/>
        <v>373.591416231578</v>
      </c>
      <c r="G9" s="26">
        <v>0.1</v>
      </c>
      <c r="H9" s="27">
        <v>30</v>
      </c>
      <c r="I9" s="26">
        <v>0.181</v>
      </c>
      <c r="J9" s="5">
        <f>VLOOKUP(A9,ENERGY!$A$2:$F$2692,5,0)</f>
        <v>0</v>
      </c>
      <c r="K9" s="5">
        <f t="shared" si="2"/>
        <v>0</v>
      </c>
      <c r="L9" s="31">
        <f>VLOOKUP(A9,ENERGY!$A$2:$F$2692,6,0)</f>
        <v>583</v>
      </c>
      <c r="M9" s="31">
        <f t="shared" si="3"/>
        <v>2.21258728381684e-5</v>
      </c>
      <c r="N9" s="32">
        <f>VLOOKUP(A9,'HUMAN RESOURCES'!$A$2:$M$2692,5,0)</f>
        <v>0.039</v>
      </c>
      <c r="O9" s="32">
        <f>VLOOKUP(A9,'HUMAN RESOURCES'!$A$2:$M$2692,6,0)</f>
        <v>0.113</v>
      </c>
      <c r="P9" s="31">
        <f>VLOOKUP(A9,'HUMAN RESOURCES'!$A$2:$M$2692,7,0)</f>
        <v>59</v>
      </c>
      <c r="Q9" s="5">
        <f>VLOOKUP(A9,'HUMAN RESOURCES'!$A$2:$M$2692,8,0)</f>
        <v>57</v>
      </c>
      <c r="R9" s="5">
        <f>VLOOKUP(A9,'HUMAN RESOURCES'!$A$2:$M$2692,9,0)</f>
        <v>0.492</v>
      </c>
      <c r="S9" s="5">
        <f>VLOOKUP(A9,'HUMAN RESOURCES'!$A$2:$M$2692,10,0)</f>
        <v>0.487</v>
      </c>
      <c r="T9" s="5">
        <f>VLOOKUP(A9,'HUMAN RESOURCES'!$A$2:$M$2692,11,0)</f>
        <v>0.021</v>
      </c>
      <c r="U9" s="5">
        <f>VLOOKUP(A9,'HUMAN RESOURCES'!$A$2:$M$2692,12,0)</f>
        <v>26349243</v>
      </c>
      <c r="V9" s="35">
        <f>VLOOKUP(A9,'HUMAN RESOURCES'!$A$2:$M$2692,13,0)</f>
        <v>0.236</v>
      </c>
      <c r="W9" s="36">
        <v>0</v>
      </c>
      <c r="X9" s="37">
        <v>0</v>
      </c>
      <c r="Y9" s="43">
        <f t="shared" si="4"/>
        <v>-0.147195417471127</v>
      </c>
      <c r="Z9" s="35">
        <f>VLOOKUP(A9,BUSINESS!$A$2:$J$2692,5,0)</f>
        <v>0.363</v>
      </c>
      <c r="AA9" s="5">
        <f>VLOOKUP(A9,BUSINESS!$A$2:$J$2692,6,0)</f>
        <v>9</v>
      </c>
      <c r="AB9" s="5">
        <f>VLOOKUP(A9,BUSINESS!$A$2:$J$2692,7,0)</f>
        <v>0</v>
      </c>
      <c r="AC9" s="5">
        <f>VLOOKUP(A9,BUSINESS!$A$2:$J$2692,8,0)</f>
        <v>275</v>
      </c>
      <c r="AD9" s="35">
        <f>VLOOKUP(A9,BUSINESS!$A$2:$J$2692,9,0)</f>
        <v>0.019</v>
      </c>
      <c r="AE9" s="35">
        <f>VLOOKUP(A9,BUSINESS!$A$2:$J$2692,10,0)</f>
        <v>0.177</v>
      </c>
    </row>
    <row r="10" customHeight="1" spans="1:31">
      <c r="A10" s="22" t="str">
        <f t="shared" si="0"/>
        <v>Afghanistan-Asia2008</v>
      </c>
      <c r="B10" s="22" t="s">
        <v>64</v>
      </c>
      <c r="C10" s="22" t="s">
        <v>65</v>
      </c>
      <c r="D10" s="23">
        <v>2008</v>
      </c>
      <c r="E10" s="25">
        <v>10190534636</v>
      </c>
      <c r="F10" s="24">
        <f t="shared" si="1"/>
        <v>376.977669850512</v>
      </c>
      <c r="G10" s="26">
        <v>0.097</v>
      </c>
      <c r="H10" s="27">
        <v>35</v>
      </c>
      <c r="I10" s="26">
        <v>0.149</v>
      </c>
      <c r="J10" s="5">
        <f>VLOOKUP(A10,ENERGY!$A$2:$F$2692,5,0)</f>
        <v>0</v>
      </c>
      <c r="K10" s="5">
        <f t="shared" si="2"/>
        <v>0</v>
      </c>
      <c r="L10" s="31">
        <f>VLOOKUP(A10,ENERGY!$A$2:$F$2692,6,0)</f>
        <v>781</v>
      </c>
      <c r="M10" s="31">
        <f t="shared" si="3"/>
        <v>2.88914733789488e-5</v>
      </c>
      <c r="N10" s="32">
        <f>VLOOKUP(A10,'HUMAN RESOURCES'!$A$2:$M$2692,5,0)</f>
        <v>0.051</v>
      </c>
      <c r="O10" s="32">
        <f>VLOOKUP(A10,'HUMAN RESOURCES'!$A$2:$M$2692,6,0)</f>
        <v>0.106</v>
      </c>
      <c r="P10" s="31">
        <f>VLOOKUP(A10,'HUMAN RESOURCES'!$A$2:$M$2692,7,0)</f>
        <v>60</v>
      </c>
      <c r="Q10" s="5">
        <f>VLOOKUP(A10,'HUMAN RESOURCES'!$A$2:$M$2692,8,0)</f>
        <v>57</v>
      </c>
      <c r="R10" s="5">
        <f>VLOOKUP(A10,'HUMAN RESOURCES'!$A$2:$M$2692,9,0)</f>
        <v>0.492</v>
      </c>
      <c r="S10" s="5">
        <f>VLOOKUP(A10,'HUMAN RESOURCES'!$A$2:$M$2692,10,0)</f>
        <v>0.487</v>
      </c>
      <c r="T10" s="5">
        <f>VLOOKUP(A10,'HUMAN RESOURCES'!$A$2:$M$2692,11,0)</f>
        <v>0.021</v>
      </c>
      <c r="U10" s="5">
        <f>VLOOKUP(A10,'HUMAN RESOURCES'!$A$2:$M$2692,12,0)</f>
        <v>27032197</v>
      </c>
      <c r="V10" s="35">
        <f>VLOOKUP(A10,'HUMAN RESOURCES'!$A$2:$M$2692,13,0)</f>
        <v>0.239</v>
      </c>
      <c r="W10" s="38">
        <f>VLOOKUP(A10,TOURISM!$A$2:$F$2692,5,0)</f>
        <v>43000000</v>
      </c>
      <c r="X10" s="39">
        <f>VLOOKUP(A10,TOURISM!$A$2:$F$2692,6,0)</f>
        <v>58000000</v>
      </c>
      <c r="Y10" s="43">
        <f t="shared" si="4"/>
        <v>0.280292614973453</v>
      </c>
      <c r="Z10" s="35">
        <f>VLOOKUP(A10,BUSINESS!$A$2:$J$2692,5,0)</f>
        <v>0.363</v>
      </c>
      <c r="AA10" s="5">
        <f>VLOOKUP(A10,BUSINESS!$A$2:$J$2692,6,0)</f>
        <v>9</v>
      </c>
      <c r="AB10" s="5">
        <f>VLOOKUP(A10,BUSINESS!$A$2:$J$2692,7,0)</f>
        <v>0</v>
      </c>
      <c r="AC10" s="5">
        <f>VLOOKUP(A10,BUSINESS!$A$2:$J$2692,8,0)</f>
        <v>275</v>
      </c>
      <c r="AD10" s="35">
        <f>VLOOKUP(A10,BUSINESS!$A$2:$J$2692,9,0)</f>
        <v>0.018</v>
      </c>
      <c r="AE10" s="35">
        <f>VLOOKUP(A10,BUSINESS!$A$2:$J$2692,10,0)</f>
        <v>0.292</v>
      </c>
    </row>
    <row r="11" customHeight="1" spans="1:31">
      <c r="A11" s="22" t="str">
        <f t="shared" si="0"/>
        <v>Afghanistan-Asia2009</v>
      </c>
      <c r="B11" s="22" t="s">
        <v>64</v>
      </c>
      <c r="C11" s="22" t="s">
        <v>65</v>
      </c>
      <c r="D11" s="23">
        <v>2009</v>
      </c>
      <c r="E11" s="25">
        <v>12486950469</v>
      </c>
      <c r="F11" s="24">
        <f t="shared" si="1"/>
        <v>450.659239054508</v>
      </c>
      <c r="G11" s="26">
        <v>0.087</v>
      </c>
      <c r="H11" s="27">
        <v>35</v>
      </c>
      <c r="I11" s="26">
        <v>0.15</v>
      </c>
      <c r="J11" s="5">
        <f>VLOOKUP(A11,ENERGY!$A$2:$F$2692,5,0)</f>
        <v>0</v>
      </c>
      <c r="K11" s="5">
        <f t="shared" si="2"/>
        <v>0</v>
      </c>
      <c r="L11" s="31">
        <f>VLOOKUP(A11,ENERGY!$A$2:$F$2692,6,0)</f>
        <v>1338</v>
      </c>
      <c r="M11" s="31">
        <f t="shared" si="3"/>
        <v>4.82889768284009e-5</v>
      </c>
      <c r="N11" s="32">
        <f>VLOOKUP(A11,'HUMAN RESOURCES'!$A$2:$M$2692,5,0)</f>
        <v>0.039</v>
      </c>
      <c r="O11" s="32">
        <f>VLOOKUP(A11,'HUMAN RESOURCES'!$A$2:$M$2692,6,0)</f>
        <v>0.073</v>
      </c>
      <c r="P11" s="31">
        <f>VLOOKUP(A11,'HUMAN RESOURCES'!$A$2:$M$2692,7,0)</f>
        <v>60</v>
      </c>
      <c r="Q11" s="5">
        <f>VLOOKUP(A11,'HUMAN RESOURCES'!$A$2:$M$2692,8,0)</f>
        <v>58</v>
      </c>
      <c r="R11" s="5">
        <f>VLOOKUP(A11,'HUMAN RESOURCES'!$A$2:$M$2692,9,0)</f>
        <v>0.49</v>
      </c>
      <c r="S11" s="5">
        <f>VLOOKUP(A11,'HUMAN RESOURCES'!$A$2:$M$2692,10,0)</f>
        <v>0.489</v>
      </c>
      <c r="T11" s="5">
        <f>VLOOKUP(A11,'HUMAN RESOURCES'!$A$2:$M$2692,11,0)</f>
        <v>0.021</v>
      </c>
      <c r="U11" s="5">
        <f>VLOOKUP(A11,'HUMAN RESOURCES'!$A$2:$M$2692,12,0)</f>
        <v>27708187</v>
      </c>
      <c r="V11" s="35">
        <f>VLOOKUP(A11,'HUMAN RESOURCES'!$A$2:$M$2692,13,0)</f>
        <v>0.243</v>
      </c>
      <c r="W11" s="38">
        <f>VLOOKUP(A11,TOURISM!$A$2:$F$2692,5,0)</f>
        <v>96000000</v>
      </c>
      <c r="X11" s="39">
        <f>VLOOKUP(A11,TOURISM!$A$2:$F$2692,6,0)</f>
        <v>61000000</v>
      </c>
      <c r="Y11" s="43">
        <f t="shared" si="4"/>
        <v>0.326289159578114</v>
      </c>
      <c r="Z11" s="35">
        <f>VLOOKUP(A11,BUSINESS!$A$2:$J$2692,5,0)</f>
        <v>0.363</v>
      </c>
      <c r="AA11" s="5">
        <f>VLOOKUP(A11,BUSINESS!$A$2:$J$2692,6,0)</f>
        <v>7</v>
      </c>
      <c r="AB11" s="5">
        <f>VLOOKUP(A11,BUSINESS!$A$2:$J$2692,7,0)</f>
        <v>0</v>
      </c>
      <c r="AC11" s="5">
        <f>VLOOKUP(A11,BUSINESS!$A$2:$J$2692,8,0)</f>
        <v>275</v>
      </c>
      <c r="AD11" s="35">
        <f>VLOOKUP(A11,BUSINESS!$A$2:$J$2692,9,0)</f>
        <v>0.036</v>
      </c>
      <c r="AE11" s="35">
        <f>VLOOKUP(A11,BUSINESS!$A$2:$J$2692,10,0)</f>
        <v>0.379</v>
      </c>
    </row>
    <row r="12" customHeight="1" spans="1:31">
      <c r="A12" s="22" t="str">
        <f t="shared" si="0"/>
        <v>Afghanistan-Asia2010</v>
      </c>
      <c r="B12" s="22" t="s">
        <v>64</v>
      </c>
      <c r="C12" s="22" t="s">
        <v>65</v>
      </c>
      <c r="D12" s="23">
        <v>2010</v>
      </c>
      <c r="E12" s="25">
        <v>15936784436</v>
      </c>
      <c r="F12" s="24">
        <f t="shared" si="1"/>
        <v>561.197617478417</v>
      </c>
      <c r="G12" s="26">
        <v>0.087</v>
      </c>
      <c r="H12" s="27">
        <v>43</v>
      </c>
      <c r="I12" s="26">
        <v>0.157</v>
      </c>
      <c r="J12" s="5">
        <f>VLOOKUP(A12,ENERGY!$A$2:$F$2692,5,0)</f>
        <v>0</v>
      </c>
      <c r="K12" s="5">
        <f t="shared" si="2"/>
        <v>0</v>
      </c>
      <c r="L12" s="31">
        <f>VLOOKUP(A12,ENERGY!$A$2:$F$2692,6,0)</f>
        <v>733</v>
      </c>
      <c r="M12" s="31">
        <f t="shared" si="3"/>
        <v>2.58118477578484e-5</v>
      </c>
      <c r="N12" s="32">
        <f>VLOOKUP(A12,'HUMAN RESOURCES'!$A$2:$M$2692,5,0)</f>
        <v>0.048</v>
      </c>
      <c r="O12" s="32">
        <f>VLOOKUP(A12,'HUMAN RESOURCES'!$A$2:$M$2692,6,0)</f>
        <v>0.115</v>
      </c>
      <c r="P12" s="31">
        <f>VLOOKUP(A12,'HUMAN RESOURCES'!$A$2:$M$2692,7,0)</f>
        <v>61</v>
      </c>
      <c r="Q12" s="5">
        <f>VLOOKUP(A12,'HUMAN RESOURCES'!$A$2:$M$2692,8,0)</f>
        <v>58</v>
      </c>
      <c r="R12" s="5">
        <f>VLOOKUP(A12,'HUMAN RESOURCES'!$A$2:$M$2692,9,0)</f>
        <v>0.486</v>
      </c>
      <c r="S12" s="5">
        <f>VLOOKUP(A12,'HUMAN RESOURCES'!$A$2:$M$2692,10,0)</f>
        <v>0.492</v>
      </c>
      <c r="T12" s="5">
        <f>VLOOKUP(A12,'HUMAN RESOURCES'!$A$2:$M$2692,11,0)</f>
        <v>0.022</v>
      </c>
      <c r="U12" s="5">
        <f>VLOOKUP(A12,'HUMAN RESOURCES'!$A$2:$M$2692,12,0)</f>
        <v>28397812</v>
      </c>
      <c r="V12" s="35">
        <f>VLOOKUP(A12,'HUMAN RESOURCES'!$A$2:$M$2692,13,0)</f>
        <v>0.247</v>
      </c>
      <c r="W12" s="38">
        <f>VLOOKUP(A12,TOURISM!$A$2:$F$2692,5,0)</f>
        <v>138000000</v>
      </c>
      <c r="X12" s="39">
        <f>VLOOKUP(A12,TOURISM!$A$2:$F$2692,6,0)</f>
        <v>86000000</v>
      </c>
      <c r="Y12" s="43">
        <f t="shared" si="4"/>
        <v>0.0559592108504096</v>
      </c>
      <c r="Z12" s="35">
        <f>VLOOKUP(A12,BUSINESS!$A$2:$J$2692,5,0)</f>
        <v>0.363</v>
      </c>
      <c r="AA12" s="5">
        <f>VLOOKUP(A12,BUSINESS!$A$2:$J$2692,6,0)</f>
        <v>7</v>
      </c>
      <c r="AB12" s="5">
        <f>VLOOKUP(A12,BUSINESS!$A$2:$J$2692,7,0)</f>
        <v>0</v>
      </c>
      <c r="AC12" s="5">
        <f>VLOOKUP(A12,BUSINESS!$A$2:$J$2692,8,0)</f>
        <v>275</v>
      </c>
      <c r="AD12" s="35">
        <f>VLOOKUP(A12,BUSINESS!$A$2:$J$2692,9,0)</f>
        <v>0.04</v>
      </c>
      <c r="AE12" s="35">
        <f>VLOOKUP(A12,BUSINESS!$A$2:$J$2692,10,0)</f>
        <v>0.458</v>
      </c>
    </row>
    <row r="13" customHeight="1" spans="1:31">
      <c r="A13" s="22" t="str">
        <f t="shared" si="0"/>
        <v>Afghanistan-Asia2011</v>
      </c>
      <c r="B13" s="22" t="s">
        <v>64</v>
      </c>
      <c r="C13" s="22" t="s">
        <v>65</v>
      </c>
      <c r="D13" s="23">
        <v>2011</v>
      </c>
      <c r="E13" s="25">
        <v>17870159082</v>
      </c>
      <c r="F13" s="24">
        <f t="shared" si="1"/>
        <v>613.979191616149</v>
      </c>
      <c r="G13" s="26">
        <v>0.084</v>
      </c>
      <c r="H13" s="27">
        <v>48</v>
      </c>
      <c r="I13" s="26">
        <v>0.151</v>
      </c>
      <c r="J13" s="5">
        <f>VLOOKUP(A13,ENERGY!$A$2:$F$2692,5,0)</f>
        <v>0</v>
      </c>
      <c r="K13" s="5">
        <f t="shared" si="2"/>
        <v>0</v>
      </c>
      <c r="L13" s="31">
        <f>VLOOKUP(A13,ENERGY!$A$2:$F$2692,6,0)</f>
        <v>645</v>
      </c>
      <c r="M13" s="31">
        <f t="shared" si="3"/>
        <v>2.21607752217108e-5</v>
      </c>
      <c r="N13" s="32">
        <f>VLOOKUP(A13,'HUMAN RESOURCES'!$A$2:$M$2692,5,0)</f>
        <v>0.039</v>
      </c>
      <c r="O13" s="32">
        <f>VLOOKUP(A13,'HUMAN RESOURCES'!$A$2:$M$2692,6,0)</f>
        <v>0.077</v>
      </c>
      <c r="P13" s="31">
        <f>VLOOKUP(A13,'HUMAN RESOURCES'!$A$2:$M$2692,7,0)</f>
        <v>61</v>
      </c>
      <c r="Q13" s="5">
        <f>VLOOKUP(A13,'HUMAN RESOURCES'!$A$2:$M$2692,8,0)</f>
        <v>59</v>
      </c>
      <c r="R13" s="5">
        <f>VLOOKUP(A13,'HUMAN RESOURCES'!$A$2:$M$2692,9,0)</f>
        <v>0.481</v>
      </c>
      <c r="S13" s="5">
        <f>VLOOKUP(A13,'HUMAN RESOURCES'!$A$2:$M$2692,10,0)</f>
        <v>0.497</v>
      </c>
      <c r="T13" s="5">
        <f>VLOOKUP(A13,'HUMAN RESOURCES'!$A$2:$M$2692,11,0)</f>
        <v>0.022</v>
      </c>
      <c r="U13" s="5">
        <f>VLOOKUP(A13,'HUMAN RESOURCES'!$A$2:$M$2692,12,0)</f>
        <v>29105480</v>
      </c>
      <c r="V13" s="35">
        <f>VLOOKUP(A13,'HUMAN RESOURCES'!$A$2:$M$2692,13,0)</f>
        <v>0.251</v>
      </c>
      <c r="W13" s="38">
        <f>VLOOKUP(A13,TOURISM!$A$2:$F$2692,5,0)</f>
        <v>137000000</v>
      </c>
      <c r="X13" s="39">
        <f>VLOOKUP(A13,TOURISM!$A$2:$F$2692,6,0)</f>
        <v>127000000</v>
      </c>
      <c r="Y13" s="43">
        <f t="shared" si="4"/>
        <v>0.175551565001255</v>
      </c>
      <c r="Z13" s="35">
        <f>VLOOKUP(A13,BUSINESS!$A$2:$J$2692,5,0)</f>
        <v>0.363</v>
      </c>
      <c r="AA13" s="5">
        <f>VLOOKUP(A13,BUSINESS!$A$2:$J$2692,6,0)</f>
        <v>7</v>
      </c>
      <c r="AB13" s="5">
        <f>VLOOKUP(A13,BUSINESS!$A$2:$J$2692,7,0)</f>
        <v>0</v>
      </c>
      <c r="AC13" s="5">
        <f>VLOOKUP(A13,BUSINESS!$A$2:$J$2692,8,0)</f>
        <v>275</v>
      </c>
      <c r="AD13" s="35">
        <f>VLOOKUP(A13,BUSINESS!$A$2:$J$2692,9,0)</f>
        <v>0.05</v>
      </c>
      <c r="AE13" s="35">
        <f>VLOOKUP(A13,BUSINESS!$A$2:$J$2692,10,0)</f>
        <v>0.603</v>
      </c>
    </row>
    <row r="14" customHeight="1" spans="1:31">
      <c r="A14" s="22" t="str">
        <f t="shared" si="0"/>
        <v>Afghanistan-Asia2012</v>
      </c>
      <c r="B14" s="22" t="s">
        <v>64</v>
      </c>
      <c r="C14" s="22" t="s">
        <v>65</v>
      </c>
      <c r="D14" s="23">
        <v>2012</v>
      </c>
      <c r="E14" s="25">
        <v>20506795254</v>
      </c>
      <c r="F14" s="24">
        <f t="shared" si="1"/>
        <v>687.581367703424</v>
      </c>
      <c r="G14" s="26">
        <v>0.086</v>
      </c>
      <c r="H14" s="27">
        <v>51</v>
      </c>
      <c r="I14" s="26">
        <v>0.15</v>
      </c>
      <c r="J14" s="5">
        <f>VLOOKUP(A14,ENERGY!$A$2:$F$2692,5,0)</f>
        <v>0</v>
      </c>
      <c r="K14" s="5">
        <f t="shared" si="2"/>
        <v>0</v>
      </c>
      <c r="L14" s="31">
        <f>VLOOKUP(A14,ENERGY!$A$2:$F$2692,6,0)</f>
        <v>359</v>
      </c>
      <c r="M14" s="31">
        <f t="shared" si="3"/>
        <v>1.203706907628e-5</v>
      </c>
      <c r="N14" s="32">
        <f>VLOOKUP(A14,'HUMAN RESOURCES'!$A$2:$M$2692,5,0)</f>
        <v>0.038</v>
      </c>
      <c r="O14" s="32">
        <f>VLOOKUP(A14,'HUMAN RESOURCES'!$A$2:$M$2692,6,0)</f>
        <v>0.1</v>
      </c>
      <c r="P14" s="31">
        <f>VLOOKUP(A14,'HUMAN RESOURCES'!$A$2:$M$2692,7,0)</f>
        <v>62</v>
      </c>
      <c r="Q14" s="5">
        <f>VLOOKUP(A14,'HUMAN RESOURCES'!$A$2:$M$2692,8,0)</f>
        <v>59</v>
      </c>
      <c r="R14" s="5">
        <f>VLOOKUP(A14,'HUMAN RESOURCES'!$A$2:$M$2692,9,0)</f>
        <v>0.474</v>
      </c>
      <c r="S14" s="5">
        <f>VLOOKUP(A14,'HUMAN RESOURCES'!$A$2:$M$2692,10,0)</f>
        <v>0.503</v>
      </c>
      <c r="T14" s="5">
        <f>VLOOKUP(A14,'HUMAN RESOURCES'!$A$2:$M$2692,11,0)</f>
        <v>0.023</v>
      </c>
      <c r="U14" s="5">
        <f>VLOOKUP(A14,'HUMAN RESOURCES'!$A$2:$M$2692,12,0)</f>
        <v>29824536</v>
      </c>
      <c r="V14" s="35">
        <f>VLOOKUP(A14,'HUMAN RESOURCES'!$A$2:$M$2692,13,0)</f>
        <v>0.255</v>
      </c>
      <c r="W14" s="38">
        <f>VLOOKUP(A14,TOURISM!$A$2:$F$2692,5,0)</f>
        <v>116000000</v>
      </c>
      <c r="X14" s="39">
        <f>VLOOKUP(A14,TOURISM!$A$2:$F$2692,6,0)</f>
        <v>80000000</v>
      </c>
      <c r="Y14" s="43">
        <f t="shared" si="4"/>
        <v>2.92948931842647</v>
      </c>
      <c r="Z14" s="35">
        <f>VLOOKUP(A14,BUSINESS!$A$2:$J$2692,5,0)</f>
        <v>0.363</v>
      </c>
      <c r="AA14" s="5">
        <f>VLOOKUP(A14,BUSINESS!$A$2:$J$2692,6,0)</f>
        <v>7</v>
      </c>
      <c r="AB14" s="5">
        <f>VLOOKUP(A14,BUSINESS!$A$2:$J$2692,7,0)</f>
        <v>170</v>
      </c>
      <c r="AC14" s="5">
        <f>VLOOKUP(A14,BUSINESS!$A$2:$J$2692,8,0)</f>
        <v>275</v>
      </c>
      <c r="AD14" s="35">
        <f>VLOOKUP(A14,BUSINESS!$A$2:$J$2692,9,0)</f>
        <v>0.055</v>
      </c>
      <c r="AE14" s="35">
        <f>VLOOKUP(A14,BUSINESS!$A$2:$J$2692,10,0)</f>
        <v>0.655</v>
      </c>
    </row>
    <row r="15" customHeight="1" spans="1:31">
      <c r="A15" s="22" t="str">
        <f t="shared" si="0"/>
        <v>Albania-Europe2000</v>
      </c>
      <c r="B15" s="22" t="s">
        <v>66</v>
      </c>
      <c r="C15" s="22" t="s">
        <v>67</v>
      </c>
      <c r="D15" s="23">
        <v>2000</v>
      </c>
      <c r="E15" s="25">
        <v>3686649387</v>
      </c>
      <c r="F15" s="24">
        <f t="shared" si="1"/>
        <v>1193.4662231829</v>
      </c>
      <c r="G15" s="26">
        <v>0.064</v>
      </c>
      <c r="H15" s="27">
        <v>70</v>
      </c>
      <c r="I15" s="26">
        <v>0.221</v>
      </c>
      <c r="J15" s="5">
        <f>VLOOKUP(A15,ENERGY!$A$2:$F$2692,5,0)</f>
        <v>0</v>
      </c>
      <c r="K15" s="5">
        <f t="shared" si="2"/>
        <v>0</v>
      </c>
      <c r="L15" s="31">
        <f>VLOOKUP(A15,ENERGY!$A$2:$F$2692,6,0)</f>
        <v>0</v>
      </c>
      <c r="M15" s="31">
        <f t="shared" si="3"/>
        <v>0</v>
      </c>
      <c r="N15" s="32">
        <f>VLOOKUP(A15,'HUMAN RESOURCES'!$A$2:$M$2692,5,0)</f>
        <v>0.03</v>
      </c>
      <c r="O15" s="32">
        <f>VLOOKUP(A15,'HUMAN RESOURCES'!$A$2:$M$2692,6,0)</f>
        <v>0.08</v>
      </c>
      <c r="P15" s="31">
        <f>VLOOKUP(A15,'HUMAN RESOURCES'!$A$2:$M$2692,7,0)</f>
        <v>77</v>
      </c>
      <c r="Q15" s="5">
        <f>VLOOKUP(A15,'HUMAN RESOURCES'!$A$2:$M$2692,8,0)</f>
        <v>71</v>
      </c>
      <c r="R15" s="5">
        <f>VLOOKUP(A15,'HUMAN RESOURCES'!$A$2:$M$2692,9,0)</f>
        <v>0.303</v>
      </c>
      <c r="S15" s="5">
        <f>VLOOKUP(A15,'HUMAN RESOURCES'!$A$2:$M$2692,10,0)</f>
        <v>0.628</v>
      </c>
      <c r="T15" s="5">
        <f>VLOOKUP(A15,'HUMAN RESOURCES'!$A$2:$M$2692,11,0)</f>
        <v>0.068</v>
      </c>
      <c r="U15" s="5">
        <f>VLOOKUP(A15,'HUMAN RESOURCES'!$A$2:$M$2692,12,0)</f>
        <v>3089027</v>
      </c>
      <c r="V15" s="35">
        <f>VLOOKUP(A15,'HUMAN RESOURCES'!$A$2:$M$2692,13,0)</f>
        <v>0.417</v>
      </c>
      <c r="W15" s="38">
        <f>VLOOKUP(A15,TOURISM!$A$2:$F$2692,5,0)</f>
        <v>398000000</v>
      </c>
      <c r="X15" s="39">
        <f>VLOOKUP(A15,TOURISM!$A$2:$F$2692,6,0)</f>
        <v>290000000</v>
      </c>
      <c r="Y15" s="43">
        <f t="shared" si="4"/>
        <v>4.44876800706346</v>
      </c>
      <c r="Z15" s="35">
        <f>VLOOKUP(A15,BUSINESS!$A$2:$J$2692,5,0)</f>
        <v>0</v>
      </c>
      <c r="AA15" s="5">
        <f>VLOOKUP(A15,BUSINESS!$A$2:$J$2692,6,0)</f>
        <v>0</v>
      </c>
      <c r="AB15" s="5">
        <f>VLOOKUP(A15,BUSINESS!$A$2:$J$2692,7,0)</f>
        <v>0</v>
      </c>
      <c r="AC15" s="5">
        <f>VLOOKUP(A15,BUSINESS!$A$2:$J$2692,8,0)</f>
        <v>0</v>
      </c>
      <c r="AD15" s="35">
        <f>VLOOKUP(A15,BUSINESS!$A$2:$J$2692,9,0)</f>
        <v>0.001</v>
      </c>
      <c r="AE15" s="35">
        <f>VLOOKUP(A15,BUSINESS!$A$2:$J$2692,10,0)</f>
        <v>0.009</v>
      </c>
    </row>
    <row r="16" customHeight="1" spans="1:31">
      <c r="A16" s="22" t="str">
        <f t="shared" si="0"/>
        <v>Albania-Europe2001</v>
      </c>
      <c r="B16" s="22" t="s">
        <v>66</v>
      </c>
      <c r="C16" s="22" t="s">
        <v>67</v>
      </c>
      <c r="D16" s="23">
        <v>2001</v>
      </c>
      <c r="E16" s="25">
        <v>4091020249</v>
      </c>
      <c r="F16" s="24">
        <f t="shared" si="1"/>
        <v>1335.14100794651</v>
      </c>
      <c r="G16" s="26">
        <v>0.06</v>
      </c>
      <c r="H16" s="27">
        <v>75</v>
      </c>
      <c r="I16" s="26">
        <v>0.197</v>
      </c>
      <c r="J16" s="5">
        <f>VLOOKUP(A16,ENERGY!$A$2:$F$2692,5,0)</f>
        <v>2173</v>
      </c>
      <c r="K16" s="5">
        <f t="shared" si="2"/>
        <v>0.000709177963853137</v>
      </c>
      <c r="L16" s="31">
        <f>VLOOKUP(A16,ENERGY!$A$2:$F$2692,6,0)</f>
        <v>0</v>
      </c>
      <c r="M16" s="31">
        <f t="shared" si="3"/>
        <v>0</v>
      </c>
      <c r="N16" s="32">
        <f>VLOOKUP(A16,'HUMAN RESOURCES'!$A$2:$M$2692,5,0)</f>
        <v>0.025</v>
      </c>
      <c r="O16" s="32">
        <f>VLOOKUP(A16,'HUMAN RESOURCES'!$A$2:$M$2692,6,0)</f>
        <v>0.036</v>
      </c>
      <c r="P16" s="31">
        <f>VLOOKUP(A16,'HUMAN RESOURCES'!$A$2:$M$2692,7,0)</f>
        <v>78</v>
      </c>
      <c r="Q16" s="5">
        <f>VLOOKUP(A16,'HUMAN RESOURCES'!$A$2:$M$2692,8,0)</f>
        <v>72</v>
      </c>
      <c r="R16" s="5">
        <f>VLOOKUP(A16,'HUMAN RESOURCES'!$A$2:$M$2692,9,0)</f>
        <v>0.297</v>
      </c>
      <c r="S16" s="5">
        <f>VLOOKUP(A16,'HUMAN RESOURCES'!$A$2:$M$2692,10,0)</f>
        <v>0.632</v>
      </c>
      <c r="T16" s="5">
        <f>VLOOKUP(A16,'HUMAN RESOURCES'!$A$2:$M$2692,11,0)</f>
        <v>0.071</v>
      </c>
      <c r="U16" s="5">
        <f>VLOOKUP(A16,'HUMAN RESOURCES'!$A$2:$M$2692,12,0)</f>
        <v>3064111</v>
      </c>
      <c r="V16" s="35">
        <f>VLOOKUP(A16,'HUMAN RESOURCES'!$A$2:$M$2692,13,0)</f>
        <v>0.424</v>
      </c>
      <c r="W16" s="38">
        <f>VLOOKUP(A16,TOURISM!$A$2:$F$2692,5,0)</f>
        <v>451000000</v>
      </c>
      <c r="X16" s="39">
        <f>VLOOKUP(A16,TOURISM!$A$2:$F$2692,6,0)</f>
        <v>269000000</v>
      </c>
      <c r="Y16" s="43">
        <f t="shared" si="4"/>
        <v>2.38235789933656</v>
      </c>
      <c r="Z16" s="35">
        <f>VLOOKUP(A16,BUSINESS!$A$2:$J$2692,5,0)</f>
        <v>0</v>
      </c>
      <c r="AA16" s="5">
        <f>VLOOKUP(A16,BUSINESS!$A$2:$J$2692,6,0)</f>
        <v>0</v>
      </c>
      <c r="AB16" s="5">
        <f>VLOOKUP(A16,BUSINESS!$A$2:$J$2692,7,0)</f>
        <v>0</v>
      </c>
      <c r="AC16" s="5">
        <f>VLOOKUP(A16,BUSINESS!$A$2:$J$2692,8,0)</f>
        <v>0</v>
      </c>
      <c r="AD16" s="35">
        <f>VLOOKUP(A16,BUSINESS!$A$2:$J$2692,9,0)</f>
        <v>0.003</v>
      </c>
      <c r="AE16" s="35">
        <f>VLOOKUP(A16,BUSINESS!$A$2:$J$2692,10,0)</f>
        <v>0.119</v>
      </c>
    </row>
    <row r="17" customHeight="1" spans="1:31">
      <c r="A17" s="22" t="str">
        <f t="shared" si="0"/>
        <v>Albania-Europe2002</v>
      </c>
      <c r="B17" s="22" t="s">
        <v>66</v>
      </c>
      <c r="C17" s="22" t="s">
        <v>67</v>
      </c>
      <c r="D17" s="23">
        <v>2002</v>
      </c>
      <c r="E17" s="25">
        <v>4449373456</v>
      </c>
      <c r="F17" s="24">
        <f t="shared" si="1"/>
        <v>1458.12875615245</v>
      </c>
      <c r="G17" s="26">
        <v>0.065</v>
      </c>
      <c r="H17" s="27">
        <v>89</v>
      </c>
      <c r="I17" s="26">
        <v>0.153</v>
      </c>
      <c r="J17" s="5">
        <f>VLOOKUP(A17,ENERGY!$A$2:$F$2692,5,0)</f>
        <v>2059</v>
      </c>
      <c r="K17" s="5">
        <f t="shared" si="2"/>
        <v>0.000674766265094987</v>
      </c>
      <c r="L17" s="31">
        <f>VLOOKUP(A17,ENERGY!$A$2:$F$2692,6,0)</f>
        <v>4283</v>
      </c>
      <c r="M17" s="31">
        <f t="shared" si="3"/>
        <v>0.00140360559174445</v>
      </c>
      <c r="N17" s="32">
        <f>VLOOKUP(A17,'HUMAN RESOURCES'!$A$2:$M$2692,5,0)</f>
        <v>0.04</v>
      </c>
      <c r="O17" s="32">
        <f>VLOOKUP(A17,'HUMAN RESOURCES'!$A$2:$M$2692,6,0)</f>
        <v>0.099</v>
      </c>
      <c r="P17" s="31">
        <f>VLOOKUP(A17,'HUMAN RESOURCES'!$A$2:$M$2692,7,0)</f>
        <v>78</v>
      </c>
      <c r="Q17" s="5">
        <f>VLOOKUP(A17,'HUMAN RESOURCES'!$A$2:$M$2692,8,0)</f>
        <v>72</v>
      </c>
      <c r="R17" s="5">
        <f>VLOOKUP(A17,'HUMAN RESOURCES'!$A$2:$M$2692,9,0)</f>
        <v>0.29</v>
      </c>
      <c r="S17" s="5">
        <f>VLOOKUP(A17,'HUMAN RESOURCES'!$A$2:$M$2692,10,0)</f>
        <v>0.636</v>
      </c>
      <c r="T17" s="5">
        <f>VLOOKUP(A17,'HUMAN RESOURCES'!$A$2:$M$2692,11,0)</f>
        <v>0.075</v>
      </c>
      <c r="U17" s="5">
        <f>VLOOKUP(A17,'HUMAN RESOURCES'!$A$2:$M$2692,12,0)</f>
        <v>3051427</v>
      </c>
      <c r="V17" s="35">
        <f>VLOOKUP(A17,'HUMAN RESOURCES'!$A$2:$M$2692,13,0)</f>
        <v>0.435</v>
      </c>
      <c r="W17" s="38">
        <f>VLOOKUP(A17,TOURISM!$A$2:$F$2692,5,0)</f>
        <v>492000000</v>
      </c>
      <c r="X17" s="39">
        <f>VLOOKUP(A17,TOURISM!$A$2:$F$2692,6,0)</f>
        <v>386000000</v>
      </c>
      <c r="Y17" s="43">
        <f t="shared" si="4"/>
        <v>0.530755035578826</v>
      </c>
      <c r="Z17" s="35">
        <f>VLOOKUP(A17,BUSINESS!$A$2:$J$2692,5,0)</f>
        <v>0</v>
      </c>
      <c r="AA17" s="5">
        <f>VLOOKUP(A17,BUSINESS!$A$2:$J$2692,6,0)</f>
        <v>0</v>
      </c>
      <c r="AB17" s="5">
        <f>VLOOKUP(A17,BUSINESS!$A$2:$J$2692,7,0)</f>
        <v>0</v>
      </c>
      <c r="AC17" s="5">
        <f>VLOOKUP(A17,BUSINESS!$A$2:$J$2692,8,0)</f>
        <v>0</v>
      </c>
      <c r="AD17" s="35">
        <f>VLOOKUP(A17,BUSINESS!$A$2:$J$2692,9,0)</f>
        <v>0.004</v>
      </c>
      <c r="AE17" s="35">
        <f>VLOOKUP(A17,BUSINESS!$A$2:$J$2692,10,0)</f>
        <v>0.261</v>
      </c>
    </row>
    <row r="18" customHeight="1" spans="1:31">
      <c r="A18" s="22" t="str">
        <f t="shared" si="0"/>
        <v>Albania-Europe2003</v>
      </c>
      <c r="B18" s="22" t="s">
        <v>66</v>
      </c>
      <c r="C18" s="22" t="s">
        <v>67</v>
      </c>
      <c r="D18" s="23">
        <v>2003</v>
      </c>
      <c r="E18" s="25">
        <v>5652325082</v>
      </c>
      <c r="F18" s="24">
        <f t="shared" si="1"/>
        <v>1863.20383470917</v>
      </c>
      <c r="G18" s="26">
        <v>0.062</v>
      </c>
      <c r="H18" s="27">
        <v>108</v>
      </c>
      <c r="I18" s="26">
        <v>0.143</v>
      </c>
      <c r="J18" s="5">
        <f>VLOOKUP(A18,ENERGY!$A$2:$F$2692,5,0)</f>
        <v>2068</v>
      </c>
      <c r="K18" s="5">
        <f t="shared" si="2"/>
        <v>0.000681685054252966</v>
      </c>
      <c r="L18" s="31">
        <f>VLOOKUP(A18,ENERGY!$A$2:$F$2692,6,0)</f>
        <v>3880</v>
      </c>
      <c r="M18" s="31">
        <f t="shared" si="3"/>
        <v>0.0012789835640723</v>
      </c>
      <c r="N18" s="32">
        <f>VLOOKUP(A18,'HUMAN RESOURCES'!$A$2:$M$2692,5,0)</f>
        <v>0.04</v>
      </c>
      <c r="O18" s="32">
        <f>VLOOKUP(A18,'HUMAN RESOURCES'!$A$2:$M$2692,6,0)</f>
        <v>0.058</v>
      </c>
      <c r="P18" s="31">
        <f>VLOOKUP(A18,'HUMAN RESOURCES'!$A$2:$M$2692,7,0)</f>
        <v>79</v>
      </c>
      <c r="Q18" s="5">
        <f>VLOOKUP(A18,'HUMAN RESOURCES'!$A$2:$M$2692,8,0)</f>
        <v>72</v>
      </c>
      <c r="R18" s="5">
        <f>VLOOKUP(A18,'HUMAN RESOURCES'!$A$2:$M$2692,9,0)</f>
        <v>0.282</v>
      </c>
      <c r="S18" s="5">
        <f>VLOOKUP(A18,'HUMAN RESOURCES'!$A$2:$M$2692,10,0)</f>
        <v>0.64</v>
      </c>
      <c r="T18" s="5">
        <f>VLOOKUP(A18,'HUMAN RESOURCES'!$A$2:$M$2692,11,0)</f>
        <v>0.078</v>
      </c>
      <c r="U18" s="5">
        <f>VLOOKUP(A18,'HUMAN RESOURCES'!$A$2:$M$2692,12,0)</f>
        <v>3033659</v>
      </c>
      <c r="V18" s="35">
        <f>VLOOKUP(A18,'HUMAN RESOURCES'!$A$2:$M$2692,13,0)</f>
        <v>0.446</v>
      </c>
      <c r="W18" s="38">
        <f>VLOOKUP(A18,TOURISM!$A$2:$F$2692,5,0)</f>
        <v>537000000</v>
      </c>
      <c r="X18" s="39">
        <f>VLOOKUP(A18,TOURISM!$A$2:$F$2692,6,0)</f>
        <v>507000000</v>
      </c>
      <c r="Y18" s="43">
        <f t="shared" si="4"/>
        <v>1.16552506277776</v>
      </c>
      <c r="Z18" s="35">
        <f>VLOOKUP(A18,BUSINESS!$A$2:$J$2692,5,0)</f>
        <v>0</v>
      </c>
      <c r="AA18" s="5">
        <f>VLOOKUP(A18,BUSINESS!$A$2:$J$2692,6,0)</f>
        <v>41</v>
      </c>
      <c r="AB18" s="5">
        <f>VLOOKUP(A18,BUSINESS!$A$2:$J$2692,7,0)</f>
        <v>0</v>
      </c>
      <c r="AC18" s="5">
        <f>VLOOKUP(A18,BUSINESS!$A$2:$J$2692,8,0)</f>
        <v>0</v>
      </c>
      <c r="AD18" s="35">
        <f>VLOOKUP(A18,BUSINESS!$A$2:$J$2692,9,0)</f>
        <v>0.01</v>
      </c>
      <c r="AE18" s="35">
        <f>VLOOKUP(A18,BUSINESS!$A$2:$J$2692,10,0)</f>
        <v>0.34</v>
      </c>
    </row>
    <row r="19" customHeight="1" spans="1:31">
      <c r="A19" s="22" t="str">
        <f t="shared" si="0"/>
        <v>Albania-Europe2004</v>
      </c>
      <c r="B19" s="22" t="s">
        <v>66</v>
      </c>
      <c r="C19" s="22" t="s">
        <v>67</v>
      </c>
      <c r="D19" s="23">
        <v>2004</v>
      </c>
      <c r="E19" s="25">
        <v>7464446950</v>
      </c>
      <c r="F19" s="24">
        <f t="shared" si="1"/>
        <v>2476.11588550176</v>
      </c>
      <c r="G19" s="26">
        <v>0.065</v>
      </c>
      <c r="H19" s="27">
        <v>148</v>
      </c>
      <c r="I19" s="26">
        <v>0.118</v>
      </c>
      <c r="J19" s="5">
        <f>VLOOKUP(A19,ENERGY!$A$2:$F$2692,5,0)</f>
        <v>2061</v>
      </c>
      <c r="K19" s="5">
        <f t="shared" si="2"/>
        <v>0.000683677554975338</v>
      </c>
      <c r="L19" s="31">
        <f>VLOOKUP(A19,ENERGY!$A$2:$F$2692,6,0)</f>
        <v>4129</v>
      </c>
      <c r="M19" s="31">
        <f t="shared" si="3"/>
        <v>0.00136967715890013</v>
      </c>
      <c r="N19" s="32">
        <f>VLOOKUP(A19,'HUMAN RESOURCES'!$A$2:$M$2692,5,0)</f>
        <v>0.044</v>
      </c>
      <c r="O19" s="32">
        <f>VLOOKUP(A19,'HUMAN RESOURCES'!$A$2:$M$2692,6,0)</f>
        <v>0.09</v>
      </c>
      <c r="P19" s="31">
        <f>VLOOKUP(A19,'HUMAN RESOURCES'!$A$2:$M$2692,7,0)</f>
        <v>79</v>
      </c>
      <c r="Q19" s="5">
        <f>VLOOKUP(A19,'HUMAN RESOURCES'!$A$2:$M$2692,8,0)</f>
        <v>73</v>
      </c>
      <c r="R19" s="5">
        <f>VLOOKUP(A19,'HUMAN RESOURCES'!$A$2:$M$2692,9,0)</f>
        <v>0.273</v>
      </c>
      <c r="S19" s="5">
        <f>VLOOKUP(A19,'HUMAN RESOURCES'!$A$2:$M$2692,10,0)</f>
        <v>0.645</v>
      </c>
      <c r="T19" s="5">
        <f>VLOOKUP(A19,'HUMAN RESOURCES'!$A$2:$M$2692,11,0)</f>
        <v>0.082</v>
      </c>
      <c r="U19" s="5">
        <f>VLOOKUP(A19,'HUMAN RESOURCES'!$A$2:$M$2692,12,0)</f>
        <v>3014579</v>
      </c>
      <c r="V19" s="35">
        <f>VLOOKUP(A19,'HUMAN RESOURCES'!$A$2:$M$2692,13,0)</f>
        <v>0.457</v>
      </c>
      <c r="W19" s="38">
        <f>VLOOKUP(A19,TOURISM!$A$2:$F$2692,5,0)</f>
        <v>756000000</v>
      </c>
      <c r="X19" s="39">
        <f>VLOOKUP(A19,TOURISM!$A$2:$F$2692,6,0)</f>
        <v>669000000</v>
      </c>
      <c r="Y19" s="43">
        <f t="shared" si="4"/>
        <v>0.859549212233056</v>
      </c>
      <c r="Z19" s="35">
        <f>VLOOKUP(A19,BUSINESS!$A$2:$J$2692,5,0)</f>
        <v>0</v>
      </c>
      <c r="AA19" s="5">
        <f>VLOOKUP(A19,BUSINESS!$A$2:$J$2692,6,0)</f>
        <v>41</v>
      </c>
      <c r="AB19" s="5">
        <f>VLOOKUP(A19,BUSINESS!$A$2:$J$2692,7,0)</f>
        <v>0</v>
      </c>
      <c r="AC19" s="5">
        <f>VLOOKUP(A19,BUSINESS!$A$2:$J$2692,8,0)</f>
        <v>0</v>
      </c>
      <c r="AD19" s="35">
        <f>VLOOKUP(A19,BUSINESS!$A$2:$J$2692,9,0)</f>
        <v>0.024</v>
      </c>
      <c r="AE19" s="35">
        <f>VLOOKUP(A19,BUSINESS!$A$2:$J$2692,10,0)</f>
        <v>0.392</v>
      </c>
    </row>
    <row r="20" customHeight="1" spans="1:31">
      <c r="A20" s="22" t="str">
        <f t="shared" si="0"/>
        <v>Albania-Europe2005</v>
      </c>
      <c r="B20" s="22" t="s">
        <v>66</v>
      </c>
      <c r="C20" s="22" t="s">
        <v>67</v>
      </c>
      <c r="D20" s="23">
        <v>2005</v>
      </c>
      <c r="E20" s="25">
        <v>8376483740</v>
      </c>
      <c r="F20" s="24">
        <f t="shared" si="1"/>
        <v>2798.94963250871</v>
      </c>
      <c r="G20" s="26">
        <v>0.063</v>
      </c>
      <c r="H20" s="27">
        <v>160</v>
      </c>
      <c r="I20" s="26">
        <v>0.131</v>
      </c>
      <c r="J20" s="5">
        <f>VLOOKUP(A20,ENERGY!$A$2:$F$2692,5,0)</f>
        <v>2025</v>
      </c>
      <c r="K20" s="5">
        <f t="shared" si="2"/>
        <v>0.00067664108016643</v>
      </c>
      <c r="L20" s="31">
        <f>VLOOKUP(A20,ENERGY!$A$2:$F$2692,6,0)</f>
        <v>4056</v>
      </c>
      <c r="M20" s="31">
        <f t="shared" si="3"/>
        <v>0.00135528702279261</v>
      </c>
      <c r="N20" s="32">
        <f>VLOOKUP(A20,'HUMAN RESOURCES'!$A$2:$M$2692,5,0)</f>
        <v>0.034</v>
      </c>
      <c r="O20" s="32">
        <f>VLOOKUP(A20,'HUMAN RESOURCES'!$A$2:$M$2692,6,0)</f>
        <v>0.056</v>
      </c>
      <c r="P20" s="31">
        <f>VLOOKUP(A20,'HUMAN RESOURCES'!$A$2:$M$2692,7,0)</f>
        <v>79</v>
      </c>
      <c r="Q20" s="5">
        <f>VLOOKUP(A20,'HUMAN RESOURCES'!$A$2:$M$2692,8,0)</f>
        <v>73</v>
      </c>
      <c r="R20" s="5">
        <f>VLOOKUP(A20,'HUMAN RESOURCES'!$A$2:$M$2692,9,0)</f>
        <v>0.265</v>
      </c>
      <c r="S20" s="5">
        <f>VLOOKUP(A20,'HUMAN RESOURCES'!$A$2:$M$2692,10,0)</f>
        <v>0.649</v>
      </c>
      <c r="T20" s="5">
        <f>VLOOKUP(A20,'HUMAN RESOURCES'!$A$2:$M$2692,11,0)</f>
        <v>0.085</v>
      </c>
      <c r="U20" s="5">
        <f>VLOOKUP(A20,'HUMAN RESOURCES'!$A$2:$M$2692,12,0)</f>
        <v>2992724</v>
      </c>
      <c r="V20" s="35">
        <f>VLOOKUP(A20,'HUMAN RESOURCES'!$A$2:$M$2692,13,0)</f>
        <v>0.467</v>
      </c>
      <c r="W20" s="38">
        <f>VLOOKUP(A20,TOURISM!$A$2:$F$2692,5,0)</f>
        <v>880000000</v>
      </c>
      <c r="X20" s="39">
        <f>VLOOKUP(A20,TOURISM!$A$2:$F$2692,6,0)</f>
        <v>808000000</v>
      </c>
      <c r="Y20" s="43">
        <f t="shared" si="4"/>
        <v>0.744588402772043</v>
      </c>
      <c r="Z20" s="35">
        <f>VLOOKUP(A20,BUSINESS!$A$2:$J$2692,5,0)</f>
        <v>0.582</v>
      </c>
      <c r="AA20" s="5">
        <f>VLOOKUP(A20,BUSINESS!$A$2:$J$2692,6,0)</f>
        <v>41</v>
      </c>
      <c r="AB20" s="5">
        <f>VLOOKUP(A20,BUSINESS!$A$2:$J$2692,7,0)</f>
        <v>0</v>
      </c>
      <c r="AC20" s="5">
        <f>VLOOKUP(A20,BUSINESS!$A$2:$J$2692,8,0)</f>
        <v>364</v>
      </c>
      <c r="AD20" s="35">
        <f>VLOOKUP(A20,BUSINESS!$A$2:$J$2692,9,0)</f>
        <v>0.06</v>
      </c>
      <c r="AE20" s="35">
        <f>VLOOKUP(A20,BUSINESS!$A$2:$J$2692,10,0)</f>
        <v>0.479</v>
      </c>
    </row>
    <row r="21" customHeight="1" spans="1:31">
      <c r="A21" s="22" t="str">
        <f t="shared" si="0"/>
        <v>Albania-Europe2006</v>
      </c>
      <c r="B21" s="22" t="s">
        <v>66</v>
      </c>
      <c r="C21" s="22" t="s">
        <v>67</v>
      </c>
      <c r="D21" s="23">
        <v>2006</v>
      </c>
      <c r="E21" s="25">
        <v>9132562332</v>
      </c>
      <c r="F21" s="24">
        <f t="shared" si="1"/>
        <v>3076.97984385592</v>
      </c>
      <c r="G21" s="26">
        <v>0.06</v>
      </c>
      <c r="H21" s="27">
        <v>168</v>
      </c>
      <c r="I21" s="26">
        <v>0.129</v>
      </c>
      <c r="J21" s="5">
        <f>VLOOKUP(A21,ENERGY!$A$2:$F$2692,5,0)</f>
        <v>2172</v>
      </c>
      <c r="K21" s="5">
        <f t="shared" si="2"/>
        <v>0.00073179902615474</v>
      </c>
      <c r="L21" s="31">
        <f>VLOOKUP(A21,ENERGY!$A$2:$F$2692,6,0)</f>
        <v>4254</v>
      </c>
      <c r="M21" s="31">
        <f t="shared" si="3"/>
        <v>0.00143327488824229</v>
      </c>
      <c r="N21" s="32">
        <f>VLOOKUP(A21,'HUMAN RESOURCES'!$A$2:$M$2692,5,0)</f>
        <v>0.045</v>
      </c>
      <c r="O21" s="32">
        <f>VLOOKUP(A21,'HUMAN RESOURCES'!$A$2:$M$2692,6,0)</f>
        <v>0.063</v>
      </c>
      <c r="P21" s="31">
        <f>VLOOKUP(A21,'HUMAN RESOURCES'!$A$2:$M$2692,7,0)</f>
        <v>80</v>
      </c>
      <c r="Q21" s="5">
        <f>VLOOKUP(A21,'HUMAN RESOURCES'!$A$2:$M$2692,8,0)</f>
        <v>73</v>
      </c>
      <c r="R21" s="5">
        <f>VLOOKUP(A21,'HUMAN RESOURCES'!$A$2:$M$2692,9,0)</f>
        <v>0.258</v>
      </c>
      <c r="S21" s="5">
        <f>VLOOKUP(A21,'HUMAN RESOURCES'!$A$2:$M$2692,10,0)</f>
        <v>0.654</v>
      </c>
      <c r="T21" s="5">
        <f>VLOOKUP(A21,'HUMAN RESOURCES'!$A$2:$M$2692,11,0)</f>
        <v>0.089</v>
      </c>
      <c r="U21" s="5">
        <f>VLOOKUP(A21,'HUMAN RESOURCES'!$A$2:$M$2692,12,0)</f>
        <v>2968028</v>
      </c>
      <c r="V21" s="35">
        <f>VLOOKUP(A21,'HUMAN RESOURCES'!$A$2:$M$2692,13,0)</f>
        <v>0.478</v>
      </c>
      <c r="W21" s="38">
        <f>VLOOKUP(A21,TOURISM!$A$2:$F$2692,5,0)</f>
        <v>1057000000</v>
      </c>
      <c r="X21" s="39">
        <f>VLOOKUP(A21,TOURISM!$A$2:$F$2692,6,0)</f>
        <v>989000000</v>
      </c>
      <c r="Y21" s="43">
        <f t="shared" si="4"/>
        <v>1.38304678091743</v>
      </c>
      <c r="Z21" s="35">
        <f>VLOOKUP(A21,BUSINESS!$A$2:$J$2692,5,0)</f>
        <v>0.565</v>
      </c>
      <c r="AA21" s="5">
        <f>VLOOKUP(A21,BUSINESS!$A$2:$J$2692,6,0)</f>
        <v>39</v>
      </c>
      <c r="AB21" s="5">
        <f>VLOOKUP(A21,BUSINESS!$A$2:$J$2692,7,0)</f>
        <v>0</v>
      </c>
      <c r="AC21" s="5">
        <f>VLOOKUP(A21,BUSINESS!$A$2:$J$2692,8,0)</f>
        <v>364</v>
      </c>
      <c r="AD21" s="35">
        <f>VLOOKUP(A21,BUSINESS!$A$2:$J$2692,9,0)</f>
        <v>0.096</v>
      </c>
      <c r="AE21" s="35">
        <f>VLOOKUP(A21,BUSINESS!$A$2:$J$2692,10,0)</f>
        <v>0.601</v>
      </c>
    </row>
    <row r="22" customHeight="1" spans="1:31">
      <c r="A22" s="22" t="str">
        <f t="shared" si="0"/>
        <v>Albania-Europe2007</v>
      </c>
      <c r="B22" s="22" t="s">
        <v>66</v>
      </c>
      <c r="C22" s="22" t="s">
        <v>67</v>
      </c>
      <c r="D22" s="23">
        <v>2007</v>
      </c>
      <c r="E22" s="25">
        <v>10701011856</v>
      </c>
      <c r="F22" s="24">
        <f t="shared" si="1"/>
        <v>3638.71081308996</v>
      </c>
      <c r="G22" s="26">
        <v>0.064</v>
      </c>
      <c r="H22" s="27">
        <v>218</v>
      </c>
      <c r="I22" s="26">
        <v>0.141</v>
      </c>
      <c r="J22" s="5">
        <f>VLOOKUP(A22,ENERGY!$A$2:$F$2692,5,0)</f>
        <v>1976</v>
      </c>
      <c r="K22" s="5">
        <f t="shared" si="2"/>
        <v>0.000671907728299013</v>
      </c>
      <c r="L22" s="31">
        <f>VLOOKUP(A22,ENERGY!$A$2:$F$2692,6,0)</f>
        <v>4294</v>
      </c>
      <c r="M22" s="31">
        <f t="shared" si="3"/>
        <v>0.00146010717880362</v>
      </c>
      <c r="N22" s="32">
        <f>VLOOKUP(A22,'HUMAN RESOURCES'!$A$2:$M$2692,5,0)</f>
        <v>0.035</v>
      </c>
      <c r="O22" s="32">
        <f>VLOOKUP(A22,'HUMAN RESOURCES'!$A$2:$M$2692,6,0)</f>
        <v>0.065</v>
      </c>
      <c r="P22" s="31">
        <f>VLOOKUP(A22,'HUMAN RESOURCES'!$A$2:$M$2692,7,0)</f>
        <v>80</v>
      </c>
      <c r="Q22" s="5">
        <f>VLOOKUP(A22,'HUMAN RESOURCES'!$A$2:$M$2692,8,0)</f>
        <v>73</v>
      </c>
      <c r="R22" s="5">
        <f>VLOOKUP(A22,'HUMAN RESOURCES'!$A$2:$M$2692,9,0)</f>
        <v>0.25</v>
      </c>
      <c r="S22" s="5">
        <f>VLOOKUP(A22,'HUMAN RESOURCES'!$A$2:$M$2692,10,0)</f>
        <v>0.658</v>
      </c>
      <c r="T22" s="5">
        <f>VLOOKUP(A22,'HUMAN RESOURCES'!$A$2:$M$2692,11,0)</f>
        <v>0.092</v>
      </c>
      <c r="U22" s="5">
        <f>VLOOKUP(A22,'HUMAN RESOURCES'!$A$2:$M$2692,12,0)</f>
        <v>2940880</v>
      </c>
      <c r="V22" s="35">
        <f>VLOOKUP(A22,'HUMAN RESOURCES'!$A$2:$M$2692,13,0)</f>
        <v>0.489</v>
      </c>
      <c r="W22" s="38">
        <f>VLOOKUP(A22,TOURISM!$A$2:$F$2692,5,0)</f>
        <v>1479000000</v>
      </c>
      <c r="X22" s="39">
        <f>VLOOKUP(A22,TOURISM!$A$2:$F$2692,6,0)</f>
        <v>1331000000</v>
      </c>
      <c r="Y22" s="43">
        <f t="shared" si="4"/>
        <v>1.58368460938145</v>
      </c>
      <c r="Z22" s="35">
        <f>VLOOKUP(A22,BUSINESS!$A$2:$J$2692,5,0)</f>
        <v>0.459</v>
      </c>
      <c r="AA22" s="5">
        <f>VLOOKUP(A22,BUSINESS!$A$2:$J$2692,6,0)</f>
        <v>36</v>
      </c>
      <c r="AB22" s="5">
        <f>VLOOKUP(A22,BUSINESS!$A$2:$J$2692,7,0)</f>
        <v>0</v>
      </c>
      <c r="AC22" s="5">
        <f>VLOOKUP(A22,BUSINESS!$A$2:$J$2692,8,0)</f>
        <v>364</v>
      </c>
      <c r="AD22" s="35">
        <f>VLOOKUP(A22,BUSINESS!$A$2:$J$2692,9,0)</f>
        <v>0.15</v>
      </c>
      <c r="AE22" s="35">
        <f>VLOOKUP(A22,BUSINESS!$A$2:$J$2692,10,0)</f>
        <v>0.734</v>
      </c>
    </row>
    <row r="23" customHeight="1" spans="1:31">
      <c r="A23" s="22" t="str">
        <f t="shared" si="0"/>
        <v>Albania-Europe2008</v>
      </c>
      <c r="B23" s="22" t="s">
        <v>66</v>
      </c>
      <c r="C23" s="22" t="s">
        <v>67</v>
      </c>
      <c r="D23" s="23">
        <v>2008</v>
      </c>
      <c r="E23" s="25">
        <v>12881352688</v>
      </c>
      <c r="F23" s="24">
        <f t="shared" si="1"/>
        <v>4422.6924460586</v>
      </c>
      <c r="G23" s="26">
        <v>0.061</v>
      </c>
      <c r="H23" s="27">
        <v>251</v>
      </c>
      <c r="I23" s="26">
        <v>0.13</v>
      </c>
      <c r="J23" s="5">
        <f>VLOOKUP(A23,ENERGY!$A$2:$F$2692,5,0)</f>
        <v>1763</v>
      </c>
      <c r="K23" s="5">
        <f t="shared" si="2"/>
        <v>0.000605309626345767</v>
      </c>
      <c r="L23" s="31">
        <f>VLOOKUP(A23,ENERGY!$A$2:$F$2692,6,0)</f>
        <v>3022</v>
      </c>
      <c r="M23" s="31">
        <f t="shared" si="3"/>
        <v>0.00103757554782581</v>
      </c>
      <c r="N23" s="32">
        <f>VLOOKUP(A23,'HUMAN RESOURCES'!$A$2:$M$2692,5,0)</f>
        <v>0.042</v>
      </c>
      <c r="O23" s="32">
        <f>VLOOKUP(A23,'HUMAN RESOURCES'!$A$2:$M$2692,6,0)</f>
        <v>0.103</v>
      </c>
      <c r="P23" s="31">
        <f>VLOOKUP(A23,'HUMAN RESOURCES'!$A$2:$M$2692,7,0)</f>
        <v>80</v>
      </c>
      <c r="Q23" s="5">
        <f>VLOOKUP(A23,'HUMAN RESOURCES'!$A$2:$M$2692,8,0)</f>
        <v>74</v>
      </c>
      <c r="R23" s="5">
        <f>VLOOKUP(A23,'HUMAN RESOURCES'!$A$2:$M$2692,9,0)</f>
        <v>0.243</v>
      </c>
      <c r="S23" s="5">
        <f>VLOOKUP(A23,'HUMAN RESOURCES'!$A$2:$M$2692,10,0)</f>
        <v>0.662</v>
      </c>
      <c r="T23" s="5">
        <f>VLOOKUP(A23,'HUMAN RESOURCES'!$A$2:$M$2692,11,0)</f>
        <v>0.095</v>
      </c>
      <c r="U23" s="5">
        <f>VLOOKUP(A23,'HUMAN RESOURCES'!$A$2:$M$2692,12,0)</f>
        <v>2912559</v>
      </c>
      <c r="V23" s="35">
        <f>VLOOKUP(A23,'HUMAN RESOURCES'!$A$2:$M$2692,13,0)</f>
        <v>0.5</v>
      </c>
      <c r="W23" s="38">
        <f>VLOOKUP(A23,TOURISM!$A$2:$F$2692,5,0)</f>
        <v>1848000000</v>
      </c>
      <c r="X23" s="39">
        <f>VLOOKUP(A23,TOURISM!$A$2:$F$2692,6,0)</f>
        <v>1644000000</v>
      </c>
      <c r="Y23" s="43">
        <f t="shared" si="4"/>
        <v>2.66518038628654</v>
      </c>
      <c r="Z23" s="35">
        <f>VLOOKUP(A23,BUSINESS!$A$2:$J$2692,5,0)</f>
        <v>0.462</v>
      </c>
      <c r="AA23" s="5">
        <f>VLOOKUP(A23,BUSINESS!$A$2:$J$2692,6,0)</f>
        <v>9</v>
      </c>
      <c r="AB23" s="5">
        <f>VLOOKUP(A23,BUSINESS!$A$2:$J$2692,7,0)</f>
        <v>0</v>
      </c>
      <c r="AC23" s="5">
        <f>VLOOKUP(A23,BUSINESS!$A$2:$J$2692,8,0)</f>
        <v>368</v>
      </c>
      <c r="AD23" s="35">
        <f>VLOOKUP(A23,BUSINESS!$A$2:$J$2692,9,0)</f>
        <v>0.239</v>
      </c>
      <c r="AE23" s="35">
        <f>VLOOKUP(A23,BUSINESS!$A$2:$J$2692,10,0)</f>
        <v>0.589</v>
      </c>
    </row>
    <row r="24" customHeight="1" spans="1:31">
      <c r="A24" s="22" t="str">
        <f t="shared" si="0"/>
        <v>Albania-Europe2009</v>
      </c>
      <c r="B24" s="22" t="s">
        <v>66</v>
      </c>
      <c r="C24" s="22" t="s">
        <v>67</v>
      </c>
      <c r="D24" s="23">
        <v>2009</v>
      </c>
      <c r="E24" s="25">
        <v>12044212904</v>
      </c>
      <c r="F24" s="24">
        <f t="shared" si="1"/>
        <v>4175.77934911831</v>
      </c>
      <c r="G24" s="26">
        <v>0.06</v>
      </c>
      <c r="H24" s="27">
        <v>230</v>
      </c>
      <c r="I24" s="26">
        <v>0.127</v>
      </c>
      <c r="J24" s="5">
        <f>VLOOKUP(A24,ENERGY!$A$2:$F$2692,5,0)</f>
        <v>2068</v>
      </c>
      <c r="K24" s="5">
        <f t="shared" si="2"/>
        <v>0.000716984311287684</v>
      </c>
      <c r="L24" s="31">
        <f>VLOOKUP(A24,ENERGY!$A$2:$F$2692,6,0)</f>
        <v>3865</v>
      </c>
      <c r="M24" s="31">
        <f t="shared" si="3"/>
        <v>0.00134001178100914</v>
      </c>
      <c r="N24" s="32">
        <f>VLOOKUP(A24,'HUMAN RESOURCES'!$A$2:$M$2692,5,0)</f>
        <v>0.042</v>
      </c>
      <c r="O24" s="32">
        <f>VLOOKUP(A24,'HUMAN RESOURCES'!$A$2:$M$2692,6,0)</f>
        <v>0.109</v>
      </c>
      <c r="P24" s="31">
        <f>VLOOKUP(A24,'HUMAN RESOURCES'!$A$2:$M$2692,7,0)</f>
        <v>80</v>
      </c>
      <c r="Q24" s="5">
        <f>VLOOKUP(A24,'HUMAN RESOURCES'!$A$2:$M$2692,8,0)</f>
        <v>74</v>
      </c>
      <c r="R24" s="5">
        <f>VLOOKUP(A24,'HUMAN RESOURCES'!$A$2:$M$2692,9,0)</f>
        <v>0.236</v>
      </c>
      <c r="S24" s="5">
        <f>VLOOKUP(A24,'HUMAN RESOURCES'!$A$2:$M$2692,10,0)</f>
        <v>0.666</v>
      </c>
      <c r="T24" s="5">
        <f>VLOOKUP(A24,'HUMAN RESOURCES'!$A$2:$M$2692,11,0)</f>
        <v>0.098</v>
      </c>
      <c r="U24" s="5">
        <f>VLOOKUP(A24,'HUMAN RESOURCES'!$A$2:$M$2692,12,0)</f>
        <v>2884303</v>
      </c>
      <c r="V24" s="35">
        <f>VLOOKUP(A24,'HUMAN RESOURCES'!$A$2:$M$2692,13,0)</f>
        <v>0.511</v>
      </c>
      <c r="W24" s="38">
        <f>VLOOKUP(A24,TOURISM!$A$2:$F$2692,5,0)</f>
        <v>2014000000</v>
      </c>
      <c r="X24" s="39">
        <f>VLOOKUP(A24,TOURISM!$A$2:$F$2692,6,0)</f>
        <v>1693000000</v>
      </c>
      <c r="Y24" s="43">
        <f t="shared" si="4"/>
        <v>2.73330491803515</v>
      </c>
      <c r="Z24" s="35">
        <f>VLOOKUP(A24,BUSINESS!$A$2:$J$2692,5,0)</f>
        <v>0.37</v>
      </c>
      <c r="AA24" s="5">
        <f>VLOOKUP(A24,BUSINESS!$A$2:$J$2692,6,0)</f>
        <v>6</v>
      </c>
      <c r="AB24" s="5">
        <f>VLOOKUP(A24,BUSINESS!$A$2:$J$2692,7,0)</f>
        <v>0</v>
      </c>
      <c r="AC24" s="5">
        <f>VLOOKUP(A24,BUSINESS!$A$2:$J$2692,8,0)</f>
        <v>368</v>
      </c>
      <c r="AD24" s="35">
        <f>VLOOKUP(A24,BUSINESS!$A$2:$J$2692,9,0)</f>
        <v>0.412</v>
      </c>
      <c r="AE24" s="35">
        <f>VLOOKUP(A24,BUSINESS!$A$2:$J$2692,10,0)</f>
        <v>0.782</v>
      </c>
    </row>
    <row r="25" customHeight="1" spans="1:31">
      <c r="A25" s="22" t="str">
        <f t="shared" si="0"/>
        <v>Albania-Europe2010</v>
      </c>
      <c r="B25" s="22" t="s">
        <v>66</v>
      </c>
      <c r="C25" s="22" t="s">
        <v>67</v>
      </c>
      <c r="D25" s="23">
        <v>2010</v>
      </c>
      <c r="E25" s="25">
        <v>11926953259</v>
      </c>
      <c r="F25" s="24">
        <f t="shared" si="1"/>
        <v>4175.12023917333</v>
      </c>
      <c r="G25" s="26">
        <v>0.055</v>
      </c>
      <c r="H25" s="27">
        <v>207</v>
      </c>
      <c r="I25" s="26">
        <v>0.128</v>
      </c>
      <c r="J25" s="5">
        <f>VLOOKUP(A25,ENERGY!$A$2:$F$2692,5,0)</f>
        <v>2172</v>
      </c>
      <c r="K25" s="5">
        <f t="shared" si="2"/>
        <v>0.00076032503545208</v>
      </c>
      <c r="L25" s="31">
        <f>VLOOKUP(A25,ENERGY!$A$2:$F$2692,6,0)</f>
        <v>4166</v>
      </c>
      <c r="M25" s="31">
        <f t="shared" si="3"/>
        <v>0.00145833982398405</v>
      </c>
      <c r="N25" s="32">
        <f>VLOOKUP(A25,'HUMAN RESOURCES'!$A$2:$M$2692,5,0)</f>
        <v>0.039</v>
      </c>
      <c r="O25" s="32">
        <f>VLOOKUP(A25,'HUMAN RESOURCES'!$A$2:$M$2692,6,0)</f>
        <v>0.069</v>
      </c>
      <c r="P25" s="31">
        <f>VLOOKUP(A25,'HUMAN RESOURCES'!$A$2:$M$2692,7,0)</f>
        <v>80</v>
      </c>
      <c r="Q25" s="5">
        <f>VLOOKUP(A25,'HUMAN RESOURCES'!$A$2:$M$2692,8,0)</f>
        <v>74</v>
      </c>
      <c r="R25" s="5">
        <f>VLOOKUP(A25,'HUMAN RESOURCES'!$A$2:$M$2692,9,0)</f>
        <v>0.228</v>
      </c>
      <c r="S25" s="5">
        <f>VLOOKUP(A25,'HUMAN RESOURCES'!$A$2:$M$2692,10,0)</f>
        <v>0.671</v>
      </c>
      <c r="T25" s="5">
        <f>VLOOKUP(A25,'HUMAN RESOURCES'!$A$2:$M$2692,11,0)</f>
        <v>0.101</v>
      </c>
      <c r="U25" s="5">
        <f>VLOOKUP(A25,'HUMAN RESOURCES'!$A$2:$M$2692,12,0)</f>
        <v>2856673</v>
      </c>
      <c r="V25" s="35">
        <f>VLOOKUP(A25,'HUMAN RESOURCES'!$A$2:$M$2692,13,0)</f>
        <v>0.522</v>
      </c>
      <c r="W25" s="38">
        <f>VLOOKUP(A25,TOURISM!$A$2:$F$2692,5,0)</f>
        <v>1780000000</v>
      </c>
      <c r="X25" s="39">
        <f>VLOOKUP(A25,TOURISM!$A$2:$F$2692,6,0)</f>
        <v>1454000000</v>
      </c>
      <c r="Y25" s="43">
        <f t="shared" si="4"/>
        <v>1.20240159816772</v>
      </c>
      <c r="Z25" s="35">
        <f>VLOOKUP(A25,BUSINESS!$A$2:$J$2692,5,0)</f>
        <v>0.331</v>
      </c>
      <c r="AA25" s="5">
        <f>VLOOKUP(A25,BUSINESS!$A$2:$J$2692,6,0)</f>
        <v>6</v>
      </c>
      <c r="AB25" s="5">
        <f>VLOOKUP(A25,BUSINESS!$A$2:$J$2692,7,0)</f>
        <v>0</v>
      </c>
      <c r="AC25" s="5">
        <f>VLOOKUP(A25,BUSINESS!$A$2:$J$2692,8,0)</f>
        <v>360</v>
      </c>
      <c r="AD25" s="35">
        <f>VLOOKUP(A25,BUSINESS!$A$2:$J$2692,9,0)</f>
        <v>0.45</v>
      </c>
      <c r="AE25" s="35">
        <f>VLOOKUP(A25,BUSINESS!$A$2:$J$2692,10,0)</f>
        <v>0.855</v>
      </c>
    </row>
    <row r="26" customHeight="1" spans="1:31">
      <c r="A26" s="22" t="str">
        <f t="shared" si="0"/>
        <v>Albania-Europe2011</v>
      </c>
      <c r="B26" s="22" t="s">
        <v>66</v>
      </c>
      <c r="C26" s="22" t="s">
        <v>67</v>
      </c>
      <c r="D26" s="23">
        <v>2011</v>
      </c>
      <c r="E26" s="25">
        <v>12890867763</v>
      </c>
      <c r="F26" s="24">
        <f t="shared" si="1"/>
        <v>4556.14434158957</v>
      </c>
      <c r="G26" s="26">
        <v>0.06</v>
      </c>
      <c r="H26" s="27">
        <v>243</v>
      </c>
      <c r="I26" s="26">
        <v>0.124</v>
      </c>
      <c r="J26" s="5">
        <f>VLOOKUP(A26,ENERGY!$A$2:$F$2692,5,0)</f>
        <v>1783</v>
      </c>
      <c r="K26" s="5">
        <f t="shared" si="2"/>
        <v>0.000630182972194546</v>
      </c>
      <c r="L26" s="31">
        <f>VLOOKUP(A26,ENERGY!$A$2:$F$2692,6,0)</f>
        <v>3223</v>
      </c>
      <c r="M26" s="31">
        <f t="shared" si="3"/>
        <v>0.00113913612977175</v>
      </c>
      <c r="N26" s="32">
        <f>VLOOKUP(A26,'HUMAN RESOURCES'!$A$2:$M$2692,5,0)</f>
        <v>0.031</v>
      </c>
      <c r="O26" s="32">
        <f>VLOOKUP(A26,'HUMAN RESOURCES'!$A$2:$M$2692,6,0)</f>
        <v>0.081</v>
      </c>
      <c r="P26" s="31">
        <f>VLOOKUP(A26,'HUMAN RESOURCES'!$A$2:$M$2692,7,0)</f>
        <v>80</v>
      </c>
      <c r="Q26" s="5">
        <f>VLOOKUP(A26,'HUMAN RESOURCES'!$A$2:$M$2692,8,0)</f>
        <v>74</v>
      </c>
      <c r="R26" s="5">
        <f>VLOOKUP(A26,'HUMAN RESOURCES'!$A$2:$M$2692,9,0)</f>
        <v>0.221</v>
      </c>
      <c r="S26" s="5">
        <f>VLOOKUP(A26,'HUMAN RESOURCES'!$A$2:$M$2692,10,0)</f>
        <v>0.676</v>
      </c>
      <c r="T26" s="5">
        <f>VLOOKUP(A26,'HUMAN RESOURCES'!$A$2:$M$2692,11,0)</f>
        <v>0.103</v>
      </c>
      <c r="U26" s="5">
        <f>VLOOKUP(A26,'HUMAN RESOURCES'!$A$2:$M$2692,12,0)</f>
        <v>2829337</v>
      </c>
      <c r="V26" s="35">
        <f>VLOOKUP(A26,'HUMAN RESOURCES'!$A$2:$M$2692,13,0)</f>
        <v>0.532</v>
      </c>
      <c r="W26" s="38">
        <f>VLOOKUP(A26,TOURISM!$A$2:$F$2692,5,0)</f>
        <v>1833000000</v>
      </c>
      <c r="X26" s="39">
        <f>VLOOKUP(A26,TOURISM!$A$2:$F$2692,6,0)</f>
        <v>1678000000</v>
      </c>
      <c r="Y26" s="43">
        <f t="shared" si="4"/>
        <v>2.01708731515749</v>
      </c>
      <c r="Z26" s="35">
        <f>VLOOKUP(A26,BUSINESS!$A$2:$J$2692,5,0)</f>
        <v>0.315</v>
      </c>
      <c r="AA26" s="5">
        <f>VLOOKUP(A26,BUSINESS!$A$2:$J$2692,6,0)</f>
        <v>6</v>
      </c>
      <c r="AB26" s="5">
        <f>VLOOKUP(A26,BUSINESS!$A$2:$J$2692,7,0)</f>
        <v>0</v>
      </c>
      <c r="AC26" s="5">
        <f>VLOOKUP(A26,BUSINESS!$A$2:$J$2692,8,0)</f>
        <v>371</v>
      </c>
      <c r="AD26" s="35">
        <f>VLOOKUP(A26,BUSINESS!$A$2:$J$2692,9,0)</f>
        <v>0.49</v>
      </c>
      <c r="AE26" s="35">
        <f>VLOOKUP(A26,BUSINESS!$A$2:$J$2692,10,0)</f>
        <v>0.983</v>
      </c>
    </row>
    <row r="27" customHeight="1" spans="1:31">
      <c r="A27" s="22" t="str">
        <f t="shared" si="0"/>
        <v>Albania-Europe2012</v>
      </c>
      <c r="B27" s="22" t="s">
        <v>66</v>
      </c>
      <c r="C27" s="22" t="s">
        <v>67</v>
      </c>
      <c r="D27" s="23">
        <v>2012</v>
      </c>
      <c r="E27" s="25">
        <v>12344532541</v>
      </c>
      <c r="F27" s="24">
        <f t="shared" si="1"/>
        <v>4406.11637834572</v>
      </c>
      <c r="G27" s="26">
        <v>0.06</v>
      </c>
      <c r="H27" s="27">
        <v>228</v>
      </c>
      <c r="I27" s="26">
        <v>0.109</v>
      </c>
      <c r="J27" s="5">
        <f>VLOOKUP(A27,ENERGY!$A$2:$F$2692,5,0)</f>
        <v>1975</v>
      </c>
      <c r="K27" s="5">
        <f t="shared" si="2"/>
        <v>0.000704933930736583</v>
      </c>
      <c r="L27" s="31">
        <f>VLOOKUP(A27,ENERGY!$A$2:$F$2692,6,0)</f>
        <v>3751</v>
      </c>
      <c r="M27" s="31">
        <f t="shared" si="3"/>
        <v>0.00133883907554072</v>
      </c>
      <c r="N27" s="32">
        <f>VLOOKUP(A27,'HUMAN RESOURCES'!$A$2:$M$2692,5,0)</f>
        <v>0.043</v>
      </c>
      <c r="O27" s="32">
        <f>VLOOKUP(A27,'HUMAN RESOURCES'!$A$2:$M$2692,6,0)</f>
        <v>0.119</v>
      </c>
      <c r="P27" s="31">
        <f>VLOOKUP(A27,'HUMAN RESOURCES'!$A$2:$M$2692,7,0)</f>
        <v>80</v>
      </c>
      <c r="Q27" s="5">
        <f>VLOOKUP(A27,'HUMAN RESOURCES'!$A$2:$M$2692,8,0)</f>
        <v>74</v>
      </c>
      <c r="R27" s="5">
        <f>VLOOKUP(A27,'HUMAN RESOURCES'!$A$2:$M$2692,9,0)</f>
        <v>0.213</v>
      </c>
      <c r="S27" s="5">
        <f>VLOOKUP(A27,'HUMAN RESOURCES'!$A$2:$M$2692,10,0)</f>
        <v>0.681</v>
      </c>
      <c r="T27" s="5">
        <f>VLOOKUP(A27,'HUMAN RESOURCES'!$A$2:$M$2692,11,0)</f>
        <v>0.106</v>
      </c>
      <c r="U27" s="5">
        <f>VLOOKUP(A27,'HUMAN RESOURCES'!$A$2:$M$2692,12,0)</f>
        <v>2801681</v>
      </c>
      <c r="V27" s="35">
        <f>VLOOKUP(A27,'HUMAN RESOURCES'!$A$2:$M$2692,13,0)</f>
        <v>0.543</v>
      </c>
      <c r="W27" s="38">
        <f>VLOOKUP(A27,TOURISM!$A$2:$F$2692,5,0)</f>
        <v>1623000000</v>
      </c>
      <c r="X27" s="39">
        <f>VLOOKUP(A27,TOURISM!$A$2:$F$2692,6,0)</f>
        <v>1374000000</v>
      </c>
      <c r="Y27" s="43">
        <f t="shared" si="4"/>
        <v>-0.166088523597717</v>
      </c>
      <c r="Z27" s="35">
        <f>VLOOKUP(A27,BUSINESS!$A$2:$J$2692,5,0)</f>
        <v>0.32</v>
      </c>
      <c r="AA27" s="5">
        <f>VLOOKUP(A27,BUSINESS!$A$2:$J$2692,6,0)</f>
        <v>5</v>
      </c>
      <c r="AB27" s="5">
        <f>VLOOKUP(A27,BUSINESS!$A$2:$J$2692,7,0)</f>
        <v>82</v>
      </c>
      <c r="AC27" s="5">
        <f>VLOOKUP(A27,BUSINESS!$A$2:$J$2692,8,0)</f>
        <v>357</v>
      </c>
      <c r="AD27" s="35">
        <f>VLOOKUP(A27,BUSINESS!$A$2:$J$2692,9,0)</f>
        <v>0.547</v>
      </c>
      <c r="AE27" s="35">
        <f>VLOOKUP(A27,BUSINESS!$A$2:$J$2692,10,0)</f>
        <v>1.107</v>
      </c>
    </row>
    <row r="28" customHeight="1" spans="1:31">
      <c r="A28" s="22" t="str">
        <f t="shared" si="0"/>
        <v>Algeria-Africa2000</v>
      </c>
      <c r="B28" s="22" t="s">
        <v>68</v>
      </c>
      <c r="C28" s="22" t="s">
        <v>69</v>
      </c>
      <c r="D28" s="23">
        <v>2000</v>
      </c>
      <c r="E28" s="25">
        <v>54790058957</v>
      </c>
      <c r="F28" s="24">
        <f t="shared" si="1"/>
        <v>1727.33325087078</v>
      </c>
      <c r="G28" s="26">
        <v>0.035</v>
      </c>
      <c r="H28" s="27">
        <v>60</v>
      </c>
      <c r="I28" s="26">
        <v>0.1</v>
      </c>
      <c r="J28" s="5">
        <f>VLOOKUP(A28,ENERGY!$A$2:$F$2692,5,0)</f>
        <v>0</v>
      </c>
      <c r="K28" s="5">
        <f t="shared" si="2"/>
        <v>0</v>
      </c>
      <c r="L28" s="31">
        <f>VLOOKUP(A28,ENERGY!$A$2:$F$2692,6,0)</f>
        <v>0</v>
      </c>
      <c r="M28" s="31">
        <f t="shared" si="3"/>
        <v>0</v>
      </c>
      <c r="N28" s="32">
        <f>VLOOKUP(A28,'HUMAN RESOURCES'!$A$2:$M$2692,5,0)</f>
        <v>0.022</v>
      </c>
      <c r="O28" s="32">
        <f>VLOOKUP(A28,'HUMAN RESOURCES'!$A$2:$M$2692,6,0)</f>
        <v>0.024</v>
      </c>
      <c r="P28" s="31">
        <f>VLOOKUP(A28,'HUMAN RESOURCES'!$A$2:$M$2692,7,0)</f>
        <v>71</v>
      </c>
      <c r="Q28" s="5">
        <f>VLOOKUP(A28,'HUMAN RESOURCES'!$A$2:$M$2692,8,0)</f>
        <v>67</v>
      </c>
      <c r="R28" s="5">
        <f>VLOOKUP(A28,'HUMAN RESOURCES'!$A$2:$M$2692,9,0)</f>
        <v>0.342</v>
      </c>
      <c r="S28" s="5">
        <f>VLOOKUP(A28,'HUMAN RESOURCES'!$A$2:$M$2692,10,0)</f>
        <v>0.619</v>
      </c>
      <c r="T28" s="5">
        <f>VLOOKUP(A28,'HUMAN RESOURCES'!$A$2:$M$2692,11,0)</f>
        <v>0.039</v>
      </c>
      <c r="U28" s="5">
        <f>VLOOKUP(A28,'HUMAN RESOURCES'!$A$2:$M$2692,12,0)</f>
        <v>31719449</v>
      </c>
      <c r="V28" s="35">
        <f>VLOOKUP(A28,'HUMAN RESOURCES'!$A$2:$M$2692,13,0)</f>
        <v>0.599</v>
      </c>
      <c r="W28" s="38">
        <f>VLOOKUP(A28,TOURISM!$A$2:$F$2692,5,0)</f>
        <v>102000000</v>
      </c>
      <c r="X28" s="39">
        <f>VLOOKUP(A28,TOURISM!$A$2:$F$2692,6,0)</f>
        <v>193000000</v>
      </c>
      <c r="Y28" s="43">
        <f t="shared" si="4"/>
        <v>-0.171706067098339</v>
      </c>
      <c r="Z28" s="35">
        <f>VLOOKUP(A28,BUSINESS!$A$2:$J$2692,5,0)</f>
        <v>0</v>
      </c>
      <c r="AA28" s="5">
        <f>VLOOKUP(A28,BUSINESS!$A$2:$J$2692,6,0)</f>
        <v>0</v>
      </c>
      <c r="AB28" s="5">
        <f>VLOOKUP(A28,BUSINESS!$A$2:$J$2692,7,0)</f>
        <v>0</v>
      </c>
      <c r="AC28" s="5">
        <f>VLOOKUP(A28,BUSINESS!$A$2:$J$2692,8,0)</f>
        <v>0</v>
      </c>
      <c r="AD28" s="35">
        <f>VLOOKUP(A28,BUSINESS!$A$2:$J$2692,9,0)</f>
        <v>0.005</v>
      </c>
      <c r="AE28" s="35">
        <f>VLOOKUP(A28,BUSINESS!$A$2:$J$2692,10,0)</f>
        <v>0.003</v>
      </c>
    </row>
    <row r="29" customHeight="1" spans="1:31">
      <c r="A29" s="22" t="str">
        <f t="shared" si="0"/>
        <v>Algeria-Africa2001</v>
      </c>
      <c r="B29" s="22" t="s">
        <v>68</v>
      </c>
      <c r="C29" s="22" t="s">
        <v>69</v>
      </c>
      <c r="D29" s="23">
        <v>2001</v>
      </c>
      <c r="E29" s="25">
        <v>54744716706</v>
      </c>
      <c r="F29" s="24">
        <f t="shared" si="1"/>
        <v>1702.78007948816</v>
      </c>
      <c r="G29" s="26">
        <v>0.038</v>
      </c>
      <c r="H29" s="27">
        <v>65</v>
      </c>
      <c r="I29" s="26">
        <v>0.095</v>
      </c>
      <c r="J29" s="5">
        <f>VLOOKUP(A29,ENERGY!$A$2:$F$2692,5,0)</f>
        <v>41852</v>
      </c>
      <c r="K29" s="5">
        <f t="shared" si="2"/>
        <v>0.00130176492225647</v>
      </c>
      <c r="L29" s="31">
        <f>VLOOKUP(A29,ENERGY!$A$2:$F$2692,6,0)</f>
        <v>0</v>
      </c>
      <c r="M29" s="31">
        <f t="shared" si="3"/>
        <v>0</v>
      </c>
      <c r="N29" s="32">
        <f>VLOOKUP(A29,'HUMAN RESOURCES'!$A$2:$M$2692,5,0)</f>
        <v>0.041</v>
      </c>
      <c r="O29" s="32">
        <f>VLOOKUP(A29,'HUMAN RESOURCES'!$A$2:$M$2692,6,0)</f>
        <v>0.071</v>
      </c>
      <c r="P29" s="31">
        <f>VLOOKUP(A29,'HUMAN RESOURCES'!$A$2:$M$2692,7,0)</f>
        <v>71</v>
      </c>
      <c r="Q29" s="5">
        <f>VLOOKUP(A29,'HUMAN RESOURCES'!$A$2:$M$2692,8,0)</f>
        <v>68</v>
      </c>
      <c r="R29" s="5">
        <f>VLOOKUP(A29,'HUMAN RESOURCES'!$A$2:$M$2692,9,0)</f>
        <v>0.33</v>
      </c>
      <c r="S29" s="5">
        <f>VLOOKUP(A29,'HUMAN RESOURCES'!$A$2:$M$2692,10,0)</f>
        <v>0.63</v>
      </c>
      <c r="T29" s="5">
        <f>VLOOKUP(A29,'HUMAN RESOURCES'!$A$2:$M$2692,11,0)</f>
        <v>0.04</v>
      </c>
      <c r="U29" s="5">
        <f>VLOOKUP(A29,'HUMAN RESOURCES'!$A$2:$M$2692,12,0)</f>
        <v>32150198</v>
      </c>
      <c r="V29" s="35">
        <f>VLOOKUP(A29,'HUMAN RESOURCES'!$A$2:$M$2692,13,0)</f>
        <v>0.607</v>
      </c>
      <c r="W29" s="38">
        <f>VLOOKUP(A29,TOURISM!$A$2:$F$2692,5,0)</f>
        <v>100000000</v>
      </c>
      <c r="X29" s="39">
        <f>VLOOKUP(A29,TOURISM!$A$2:$F$2692,6,0)</f>
        <v>194000000</v>
      </c>
      <c r="Y29" s="43">
        <f t="shared" si="4"/>
        <v>-0.241365931191293</v>
      </c>
      <c r="Z29" s="35">
        <f>VLOOKUP(A29,BUSINESS!$A$2:$J$2692,5,0)</f>
        <v>0</v>
      </c>
      <c r="AA29" s="5">
        <f>VLOOKUP(A29,BUSINESS!$A$2:$J$2692,6,0)</f>
        <v>0</v>
      </c>
      <c r="AB29" s="5">
        <f>VLOOKUP(A29,BUSINESS!$A$2:$J$2692,7,0)</f>
        <v>0</v>
      </c>
      <c r="AC29" s="5">
        <f>VLOOKUP(A29,BUSINESS!$A$2:$J$2692,8,0)</f>
        <v>0</v>
      </c>
      <c r="AD29" s="35">
        <f>VLOOKUP(A29,BUSINESS!$A$2:$J$2692,9,0)</f>
        <v>0.006</v>
      </c>
      <c r="AE29" s="35">
        <f>VLOOKUP(A29,BUSINESS!$A$2:$J$2692,10,0)</f>
        <v>0.003</v>
      </c>
    </row>
    <row r="30" customHeight="1" spans="1:31">
      <c r="A30" s="22" t="str">
        <f t="shared" si="0"/>
        <v>Algeria-Africa2002</v>
      </c>
      <c r="B30" s="22" t="s">
        <v>68</v>
      </c>
      <c r="C30" s="22" t="s">
        <v>69</v>
      </c>
      <c r="D30" s="23">
        <v>2002</v>
      </c>
      <c r="E30" s="25">
        <v>56760288962</v>
      </c>
      <c r="F30" s="24">
        <f t="shared" si="1"/>
        <v>1742.55761031606</v>
      </c>
      <c r="G30" s="26">
        <v>0.037</v>
      </c>
      <c r="H30" s="27">
        <v>65</v>
      </c>
      <c r="I30" s="26">
        <v>0.086</v>
      </c>
      <c r="J30" s="5">
        <f>VLOOKUP(A30,ENERGY!$A$2:$F$2692,5,0)</f>
        <v>40105</v>
      </c>
      <c r="K30" s="5">
        <f t="shared" si="2"/>
        <v>0.00123123532736968</v>
      </c>
      <c r="L30" s="31">
        <f>VLOOKUP(A30,ENERGY!$A$2:$F$2692,6,0)</f>
        <v>123475</v>
      </c>
      <c r="M30" s="31">
        <f t="shared" si="3"/>
        <v>0.00379071891402496</v>
      </c>
      <c r="N30" s="32">
        <f>VLOOKUP(A30,'HUMAN RESOURCES'!$A$2:$M$2692,5,0)</f>
        <v>0.045</v>
      </c>
      <c r="O30" s="32">
        <f>VLOOKUP(A30,'HUMAN RESOURCES'!$A$2:$M$2692,6,0)</f>
        <v>0.103</v>
      </c>
      <c r="P30" s="31">
        <f>VLOOKUP(A30,'HUMAN RESOURCES'!$A$2:$M$2692,7,0)</f>
        <v>71</v>
      </c>
      <c r="Q30" s="5">
        <f>VLOOKUP(A30,'HUMAN RESOURCES'!$A$2:$M$2692,8,0)</f>
        <v>68</v>
      </c>
      <c r="R30" s="5">
        <f>VLOOKUP(A30,'HUMAN RESOURCES'!$A$2:$M$2692,9,0)</f>
        <v>0.318</v>
      </c>
      <c r="S30" s="5">
        <f>VLOOKUP(A30,'HUMAN RESOURCES'!$A$2:$M$2692,10,0)</f>
        <v>0.641</v>
      </c>
      <c r="T30" s="5">
        <f>VLOOKUP(A30,'HUMAN RESOURCES'!$A$2:$M$2692,11,0)</f>
        <v>0.041</v>
      </c>
      <c r="U30" s="5">
        <f>VLOOKUP(A30,'HUMAN RESOURCES'!$A$2:$M$2692,12,0)</f>
        <v>32572977</v>
      </c>
      <c r="V30" s="35">
        <f>VLOOKUP(A30,'HUMAN RESOURCES'!$A$2:$M$2692,13,0)</f>
        <v>0.615</v>
      </c>
      <c r="W30" s="38">
        <f>VLOOKUP(A30,TOURISM!$A$2:$F$2692,5,0)</f>
        <v>111000000</v>
      </c>
      <c r="X30" s="39">
        <f>VLOOKUP(A30,TOURISM!$A$2:$F$2692,6,0)</f>
        <v>248000000</v>
      </c>
      <c r="Y30" s="43">
        <f t="shared" si="4"/>
        <v>-0.210716068368435</v>
      </c>
      <c r="Z30" s="35">
        <f>VLOOKUP(A30,BUSINESS!$A$2:$J$2692,5,0)</f>
        <v>0</v>
      </c>
      <c r="AA30" s="5">
        <f>VLOOKUP(A30,BUSINESS!$A$2:$J$2692,6,0)</f>
        <v>0</v>
      </c>
      <c r="AB30" s="5">
        <f>VLOOKUP(A30,BUSINESS!$A$2:$J$2692,7,0)</f>
        <v>0</v>
      </c>
      <c r="AC30" s="5">
        <f>VLOOKUP(A30,BUSINESS!$A$2:$J$2692,8,0)</f>
        <v>0</v>
      </c>
      <c r="AD30" s="35">
        <f>VLOOKUP(A30,BUSINESS!$A$2:$J$2692,9,0)</f>
        <v>0.016</v>
      </c>
      <c r="AE30" s="35">
        <f>VLOOKUP(A30,BUSINESS!$A$2:$J$2692,10,0)</f>
        <v>0.014</v>
      </c>
    </row>
    <row r="31" customHeight="1" spans="1:31">
      <c r="A31" s="22" t="str">
        <f t="shared" si="0"/>
        <v>Algeria-Africa2003</v>
      </c>
      <c r="B31" s="22" t="s">
        <v>68</v>
      </c>
      <c r="C31" s="22" t="s">
        <v>69</v>
      </c>
      <c r="D31" s="23">
        <v>2003</v>
      </c>
      <c r="E31" s="25">
        <v>67863832648</v>
      </c>
      <c r="F31" s="24">
        <f t="shared" si="1"/>
        <v>2056.26530250996</v>
      </c>
      <c r="G31" s="26">
        <v>0.036</v>
      </c>
      <c r="H31" s="27">
        <v>74</v>
      </c>
      <c r="I31" s="26">
        <v>0.081</v>
      </c>
      <c r="J31" s="5">
        <f>VLOOKUP(A31,ENERGY!$A$2:$F$2692,5,0)</f>
        <v>40823</v>
      </c>
      <c r="K31" s="5">
        <f t="shared" si="2"/>
        <v>0.00123693159034746</v>
      </c>
      <c r="L31" s="31">
        <f>VLOOKUP(A31,ENERGY!$A$2:$F$2692,6,0)</f>
        <v>124586</v>
      </c>
      <c r="M31" s="31">
        <f t="shared" si="3"/>
        <v>0.00377493959569429</v>
      </c>
      <c r="N31" s="32">
        <f>VLOOKUP(A31,'HUMAN RESOURCES'!$A$2:$M$2692,5,0)</f>
        <v>0.048</v>
      </c>
      <c r="O31" s="32">
        <f>VLOOKUP(A31,'HUMAN RESOURCES'!$A$2:$M$2692,6,0)</f>
        <v>0.116</v>
      </c>
      <c r="P31" s="31">
        <f>VLOOKUP(A31,'HUMAN RESOURCES'!$A$2:$M$2692,7,0)</f>
        <v>71</v>
      </c>
      <c r="Q31" s="5">
        <f>VLOOKUP(A31,'HUMAN RESOURCES'!$A$2:$M$2692,8,0)</f>
        <v>68</v>
      </c>
      <c r="R31" s="5">
        <f>VLOOKUP(A31,'HUMAN RESOURCES'!$A$2:$M$2692,9,0)</f>
        <v>0.307</v>
      </c>
      <c r="S31" s="5">
        <f>VLOOKUP(A31,'HUMAN RESOURCES'!$A$2:$M$2692,10,0)</f>
        <v>0.651</v>
      </c>
      <c r="T31" s="5">
        <f>VLOOKUP(A31,'HUMAN RESOURCES'!$A$2:$M$2692,11,0)</f>
        <v>0.042</v>
      </c>
      <c r="U31" s="5">
        <f>VLOOKUP(A31,'HUMAN RESOURCES'!$A$2:$M$2692,12,0)</f>
        <v>33003442</v>
      </c>
      <c r="V31" s="35">
        <f>VLOOKUP(A31,'HUMAN RESOURCES'!$A$2:$M$2692,13,0)</f>
        <v>0.623</v>
      </c>
      <c r="W31" s="38">
        <f>VLOOKUP(A31,TOURISM!$A$2:$F$2692,5,0)</f>
        <v>112000000</v>
      </c>
      <c r="X31" s="39">
        <f>VLOOKUP(A31,TOURISM!$A$2:$F$2692,6,0)</f>
        <v>255000000</v>
      </c>
      <c r="Y31" s="43">
        <f t="shared" si="4"/>
        <v>-0.191034286579785</v>
      </c>
      <c r="Z31" s="35">
        <f>VLOOKUP(A31,BUSINESS!$A$2:$J$2692,5,0)</f>
        <v>0</v>
      </c>
      <c r="AA31" s="5">
        <f>VLOOKUP(A31,BUSINESS!$A$2:$J$2692,6,0)</f>
        <v>25</v>
      </c>
      <c r="AB31" s="5">
        <f>VLOOKUP(A31,BUSINESS!$A$2:$J$2692,7,0)</f>
        <v>0</v>
      </c>
      <c r="AC31" s="5">
        <f>VLOOKUP(A31,BUSINESS!$A$2:$J$2692,8,0)</f>
        <v>0</v>
      </c>
      <c r="AD31" s="35">
        <f>VLOOKUP(A31,BUSINESS!$A$2:$J$2692,9,0)</f>
        <v>0.022</v>
      </c>
      <c r="AE31" s="35">
        <f>VLOOKUP(A31,BUSINESS!$A$2:$J$2692,10,0)</f>
        <v>0.044</v>
      </c>
    </row>
    <row r="32" customHeight="1" spans="1:31">
      <c r="A32" s="22" t="str">
        <f t="shared" si="0"/>
        <v>Algeria-Africa2004</v>
      </c>
      <c r="B32" s="22" t="s">
        <v>68</v>
      </c>
      <c r="C32" s="22" t="s">
        <v>69</v>
      </c>
      <c r="D32" s="23">
        <v>2004</v>
      </c>
      <c r="E32" s="25">
        <v>85324997370</v>
      </c>
      <c r="F32" s="24">
        <f t="shared" si="1"/>
        <v>2549.95719299389</v>
      </c>
      <c r="G32" s="26">
        <v>0.035</v>
      </c>
      <c r="H32" s="27">
        <v>90</v>
      </c>
      <c r="I32" s="26">
        <v>0.08</v>
      </c>
      <c r="J32" s="5">
        <f>VLOOKUP(A32,ENERGY!$A$2:$F$2692,5,0)</f>
        <v>37425</v>
      </c>
      <c r="K32" s="5">
        <f t="shared" si="2"/>
        <v>0.00111845474233029</v>
      </c>
      <c r="L32" s="31">
        <f>VLOOKUP(A32,ENERGY!$A$2:$F$2692,6,0)</f>
        <v>114619</v>
      </c>
      <c r="M32" s="31">
        <f t="shared" si="3"/>
        <v>0.00342541520671091</v>
      </c>
      <c r="N32" s="32">
        <f>VLOOKUP(A32,'HUMAN RESOURCES'!$A$2:$M$2692,5,0)</f>
        <v>0.038</v>
      </c>
      <c r="O32" s="32">
        <f>VLOOKUP(A32,'HUMAN RESOURCES'!$A$2:$M$2692,6,0)</f>
        <v>0.076</v>
      </c>
      <c r="P32" s="31">
        <f>VLOOKUP(A32,'HUMAN RESOURCES'!$A$2:$M$2692,7,0)</f>
        <v>71</v>
      </c>
      <c r="Q32" s="5">
        <f>VLOOKUP(A32,'HUMAN RESOURCES'!$A$2:$M$2692,8,0)</f>
        <v>68</v>
      </c>
      <c r="R32" s="5">
        <f>VLOOKUP(A32,'HUMAN RESOURCES'!$A$2:$M$2692,9,0)</f>
        <v>0.297</v>
      </c>
      <c r="S32" s="5">
        <f>VLOOKUP(A32,'HUMAN RESOURCES'!$A$2:$M$2692,10,0)</f>
        <v>0.66</v>
      </c>
      <c r="T32" s="5">
        <f>VLOOKUP(A32,'HUMAN RESOURCES'!$A$2:$M$2692,11,0)</f>
        <v>0.043</v>
      </c>
      <c r="U32" s="5">
        <f>VLOOKUP(A32,'HUMAN RESOURCES'!$A$2:$M$2692,12,0)</f>
        <v>33461345</v>
      </c>
      <c r="V32" s="35">
        <f>VLOOKUP(A32,'HUMAN RESOURCES'!$A$2:$M$2692,13,0)</f>
        <v>0.631</v>
      </c>
      <c r="W32" s="38">
        <f>VLOOKUP(A32,TOURISM!$A$2:$F$2692,5,0)</f>
        <v>178000000</v>
      </c>
      <c r="X32" s="39">
        <f>VLOOKUP(A32,TOURISM!$A$2:$F$2692,6,0)</f>
        <v>341000000</v>
      </c>
      <c r="Y32" s="43">
        <f t="shared" si="4"/>
        <v>-0.177669902912621</v>
      </c>
      <c r="Z32" s="35">
        <f>VLOOKUP(A32,BUSINESS!$A$2:$J$2692,5,0)</f>
        <v>0</v>
      </c>
      <c r="AA32" s="5">
        <f>VLOOKUP(A32,BUSINESS!$A$2:$J$2692,6,0)</f>
        <v>25</v>
      </c>
      <c r="AB32" s="5">
        <f>VLOOKUP(A32,BUSINESS!$A$2:$J$2692,7,0)</f>
        <v>0</v>
      </c>
      <c r="AC32" s="5">
        <f>VLOOKUP(A32,BUSINESS!$A$2:$J$2692,8,0)</f>
        <v>0</v>
      </c>
      <c r="AD32" s="35">
        <f>VLOOKUP(A32,BUSINESS!$A$2:$J$2692,9,0)</f>
        <v>0.046</v>
      </c>
      <c r="AE32" s="35">
        <f>VLOOKUP(A32,BUSINESS!$A$2:$J$2692,10,0)</f>
        <v>0.146</v>
      </c>
    </row>
    <row r="33" customHeight="1" spans="1:31">
      <c r="A33" s="22" t="str">
        <f t="shared" si="0"/>
        <v>Algeria-Africa2005</v>
      </c>
      <c r="B33" s="22" t="s">
        <v>68</v>
      </c>
      <c r="C33" s="22" t="s">
        <v>69</v>
      </c>
      <c r="D33" s="23">
        <v>2005</v>
      </c>
      <c r="E33" s="25">
        <v>103000000000</v>
      </c>
      <c r="F33" s="24">
        <f t="shared" si="1"/>
        <v>3032.89933132815</v>
      </c>
      <c r="G33" s="26">
        <v>0.031</v>
      </c>
      <c r="H33" s="27">
        <v>95</v>
      </c>
      <c r="I33" s="26">
        <v>0.08</v>
      </c>
      <c r="J33" s="5">
        <f>VLOOKUP(A33,ENERGY!$A$2:$F$2692,5,0)</f>
        <v>36793</v>
      </c>
      <c r="K33" s="5">
        <f t="shared" si="2"/>
        <v>0.00108339286502482</v>
      </c>
      <c r="L33" s="31">
        <f>VLOOKUP(A33,ENERGY!$A$2:$F$2692,6,0)</f>
        <v>112339</v>
      </c>
      <c r="M33" s="31">
        <f t="shared" si="3"/>
        <v>0.00330789201924342</v>
      </c>
      <c r="N33" s="32">
        <f>VLOOKUP(A33,'HUMAN RESOURCES'!$A$2:$M$2692,5,0)</f>
        <v>0.017</v>
      </c>
      <c r="O33" s="32">
        <f>VLOOKUP(A33,'HUMAN RESOURCES'!$A$2:$M$2692,6,0)</f>
        <v>0.016</v>
      </c>
      <c r="P33" s="31">
        <f>VLOOKUP(A33,'HUMAN RESOURCES'!$A$2:$M$2692,7,0)</f>
        <v>71</v>
      </c>
      <c r="Q33" s="5">
        <f>VLOOKUP(A33,'HUMAN RESOURCES'!$A$2:$M$2692,8,0)</f>
        <v>68</v>
      </c>
      <c r="R33" s="5">
        <f>VLOOKUP(A33,'HUMAN RESOURCES'!$A$2:$M$2692,9,0)</f>
        <v>0.289</v>
      </c>
      <c r="S33" s="5">
        <f>VLOOKUP(A33,'HUMAN RESOURCES'!$A$2:$M$2692,10,0)</f>
        <v>0.667</v>
      </c>
      <c r="T33" s="5">
        <f>VLOOKUP(A33,'HUMAN RESOURCES'!$A$2:$M$2692,11,0)</f>
        <v>0.044</v>
      </c>
      <c r="U33" s="5">
        <f>VLOOKUP(A33,'HUMAN RESOURCES'!$A$2:$M$2692,12,0)</f>
        <v>33960903</v>
      </c>
      <c r="V33" s="35">
        <f>VLOOKUP(A33,'HUMAN RESOURCES'!$A$2:$M$2692,13,0)</f>
        <v>0.638</v>
      </c>
      <c r="W33" s="38">
        <f>VLOOKUP(A33,TOURISM!$A$2:$F$2692,5,0)</f>
        <v>477000000</v>
      </c>
      <c r="X33" s="39">
        <f>VLOOKUP(A33,TOURISM!$A$2:$F$2692,6,0)</f>
        <v>660000000</v>
      </c>
      <c r="Y33" s="43">
        <f t="shared" si="4"/>
        <v>-0.017948717948718</v>
      </c>
      <c r="Z33" s="35">
        <f>VLOOKUP(A33,BUSINESS!$A$2:$J$2692,5,0)</f>
        <v>0.769</v>
      </c>
      <c r="AA33" s="5">
        <f>VLOOKUP(A33,BUSINESS!$A$2:$J$2692,6,0)</f>
        <v>25</v>
      </c>
      <c r="AB33" s="5">
        <f>VLOOKUP(A33,BUSINESS!$A$2:$J$2692,7,0)</f>
        <v>0</v>
      </c>
      <c r="AC33" s="5">
        <f>VLOOKUP(A33,BUSINESS!$A$2:$J$2692,8,0)</f>
        <v>451</v>
      </c>
      <c r="AD33" s="35">
        <f>VLOOKUP(A33,BUSINESS!$A$2:$J$2692,9,0)</f>
        <v>0.058</v>
      </c>
      <c r="AE33" s="35">
        <f>VLOOKUP(A33,BUSINESS!$A$2:$J$2692,10,0)</f>
        <v>0.402</v>
      </c>
    </row>
    <row r="34" customHeight="1" spans="1:31">
      <c r="A34" s="22" t="str">
        <f t="shared" si="0"/>
        <v>Algeria-Africa2006</v>
      </c>
      <c r="B34" s="22" t="s">
        <v>68</v>
      </c>
      <c r="C34" s="22" t="s">
        <v>69</v>
      </c>
      <c r="D34" s="23">
        <v>2006</v>
      </c>
      <c r="E34" s="25">
        <v>117000000000</v>
      </c>
      <c r="F34" s="24">
        <f t="shared" si="1"/>
        <v>3390.59536942043</v>
      </c>
      <c r="G34" s="26">
        <v>0.031</v>
      </c>
      <c r="H34" s="27">
        <v>106</v>
      </c>
      <c r="I34" s="26">
        <v>0.08</v>
      </c>
      <c r="J34" s="5">
        <f>VLOOKUP(A34,ENERGY!$A$2:$F$2692,5,0)</f>
        <v>32335</v>
      </c>
      <c r="K34" s="5">
        <f t="shared" si="2"/>
        <v>0.000937050438206921</v>
      </c>
      <c r="L34" s="31">
        <f>VLOOKUP(A34,ENERGY!$A$2:$F$2692,6,0)</f>
        <v>107128</v>
      </c>
      <c r="M34" s="31">
        <f t="shared" si="3"/>
        <v>0.00310451026269464</v>
      </c>
      <c r="N34" s="32">
        <f>VLOOKUP(A34,'HUMAN RESOURCES'!$A$2:$M$2692,5,0)</f>
        <v>0.022</v>
      </c>
      <c r="O34" s="32">
        <f>VLOOKUP(A34,'HUMAN RESOURCES'!$A$2:$M$2692,6,0)</f>
        <v>0.043</v>
      </c>
      <c r="P34" s="31">
        <f>VLOOKUP(A34,'HUMAN RESOURCES'!$A$2:$M$2692,7,0)</f>
        <v>72</v>
      </c>
      <c r="Q34" s="5">
        <f>VLOOKUP(A34,'HUMAN RESOURCES'!$A$2:$M$2692,8,0)</f>
        <v>68</v>
      </c>
      <c r="R34" s="5">
        <f>VLOOKUP(A34,'HUMAN RESOURCES'!$A$2:$M$2692,9,0)</f>
        <v>0.282</v>
      </c>
      <c r="S34" s="5">
        <f>VLOOKUP(A34,'HUMAN RESOURCES'!$A$2:$M$2692,10,0)</f>
        <v>0.673</v>
      </c>
      <c r="T34" s="5">
        <f>VLOOKUP(A34,'HUMAN RESOURCES'!$A$2:$M$2692,11,0)</f>
        <v>0.045</v>
      </c>
      <c r="U34" s="5">
        <f>VLOOKUP(A34,'HUMAN RESOURCES'!$A$2:$M$2692,12,0)</f>
        <v>34507214</v>
      </c>
      <c r="V34" s="35">
        <f>VLOOKUP(A34,'HUMAN RESOURCES'!$A$2:$M$2692,13,0)</f>
        <v>0.646</v>
      </c>
      <c r="W34" s="38">
        <f>VLOOKUP(A34,TOURISM!$A$2:$F$2692,5,0)</f>
        <v>393000000</v>
      </c>
      <c r="X34" s="39">
        <f>VLOOKUP(A34,TOURISM!$A$2:$F$2692,6,0)</f>
        <v>414000000</v>
      </c>
      <c r="Y34" s="43">
        <f t="shared" si="4"/>
        <v>-0.127407407407407</v>
      </c>
      <c r="Z34" s="35">
        <f>VLOOKUP(A34,BUSINESS!$A$2:$J$2692,5,0)</f>
        <v>0.769</v>
      </c>
      <c r="AA34" s="5">
        <f>VLOOKUP(A34,BUSINESS!$A$2:$J$2692,6,0)</f>
        <v>25</v>
      </c>
      <c r="AB34" s="5">
        <f>VLOOKUP(A34,BUSINESS!$A$2:$J$2692,7,0)</f>
        <v>0</v>
      </c>
      <c r="AC34" s="5">
        <f>VLOOKUP(A34,BUSINESS!$A$2:$J$2692,8,0)</f>
        <v>451</v>
      </c>
      <c r="AD34" s="35">
        <f>VLOOKUP(A34,BUSINESS!$A$2:$J$2692,9,0)</f>
        <v>0.074</v>
      </c>
      <c r="AE34" s="35">
        <f>VLOOKUP(A34,BUSINESS!$A$2:$J$2692,10,0)</f>
        <v>0.609</v>
      </c>
    </row>
    <row r="35" customHeight="1" spans="1:31">
      <c r="A35" s="22" t="str">
        <f t="shared" si="0"/>
        <v>Algeria-Africa2007</v>
      </c>
      <c r="B35" s="22" t="s">
        <v>68</v>
      </c>
      <c r="C35" s="22" t="s">
        <v>69</v>
      </c>
      <c r="D35" s="23">
        <v>2007</v>
      </c>
      <c r="E35" s="25">
        <v>135000000000</v>
      </c>
      <c r="F35" s="24">
        <f t="shared" si="1"/>
        <v>3846.47789273871</v>
      </c>
      <c r="G35" s="26">
        <v>0.035</v>
      </c>
      <c r="H35" s="27">
        <v>135</v>
      </c>
      <c r="I35" s="26">
        <v>0.08</v>
      </c>
      <c r="J35" s="5">
        <f>VLOOKUP(A35,ENERGY!$A$2:$F$2692,5,0)</f>
        <v>30698</v>
      </c>
      <c r="K35" s="5">
        <f t="shared" si="2"/>
        <v>0.000874660580379948</v>
      </c>
      <c r="L35" s="31">
        <f>VLOOKUP(A35,ENERGY!$A$2:$F$2692,6,0)</f>
        <v>92533</v>
      </c>
      <c r="M35" s="31">
        <f t="shared" si="3"/>
        <v>0.00263648991739845</v>
      </c>
      <c r="N35" s="32">
        <f>VLOOKUP(A35,'HUMAN RESOURCES'!$A$2:$M$2692,5,0)</f>
        <v>0.044</v>
      </c>
      <c r="O35" s="32">
        <f>VLOOKUP(A35,'HUMAN RESOURCES'!$A$2:$M$2692,6,0)</f>
        <v>0.114</v>
      </c>
      <c r="P35" s="31">
        <f>VLOOKUP(A35,'HUMAN RESOURCES'!$A$2:$M$2692,7,0)</f>
        <v>72</v>
      </c>
      <c r="Q35" s="5">
        <f>VLOOKUP(A35,'HUMAN RESOURCES'!$A$2:$M$2692,8,0)</f>
        <v>69</v>
      </c>
      <c r="R35" s="5">
        <f>VLOOKUP(A35,'HUMAN RESOURCES'!$A$2:$M$2692,9,0)</f>
        <v>0.277</v>
      </c>
      <c r="S35" s="5">
        <f>VLOOKUP(A35,'HUMAN RESOURCES'!$A$2:$M$2692,10,0)</f>
        <v>0.677</v>
      </c>
      <c r="T35" s="5">
        <f>VLOOKUP(A35,'HUMAN RESOURCES'!$A$2:$M$2692,11,0)</f>
        <v>0.046</v>
      </c>
      <c r="U35" s="5">
        <f>VLOOKUP(A35,'HUMAN RESOURCES'!$A$2:$M$2692,12,0)</f>
        <v>35097043</v>
      </c>
      <c r="V35" s="35">
        <f>VLOOKUP(A35,'HUMAN RESOURCES'!$A$2:$M$2692,13,0)</f>
        <v>0.653</v>
      </c>
      <c r="W35" s="38">
        <f>VLOOKUP(A35,TOURISM!$A$2:$F$2692,5,0)</f>
        <v>332000000</v>
      </c>
      <c r="X35" s="39">
        <f>VLOOKUP(A35,TOURISM!$A$2:$F$2692,6,0)</f>
        <v>504000000</v>
      </c>
      <c r="Y35" s="43">
        <f t="shared" si="4"/>
        <v>-0.083625730994152</v>
      </c>
      <c r="Z35" s="35">
        <f>VLOOKUP(A35,BUSINESS!$A$2:$J$2692,5,0)</f>
        <v>0.742</v>
      </c>
      <c r="AA35" s="5">
        <f>VLOOKUP(A35,BUSINESS!$A$2:$J$2692,6,0)</f>
        <v>25</v>
      </c>
      <c r="AB35" s="5">
        <f>VLOOKUP(A35,BUSINESS!$A$2:$J$2692,7,0)</f>
        <v>0</v>
      </c>
      <c r="AC35" s="5">
        <f>VLOOKUP(A35,BUSINESS!$A$2:$J$2692,8,0)</f>
        <v>451</v>
      </c>
      <c r="AD35" s="35">
        <f>VLOOKUP(A35,BUSINESS!$A$2:$J$2692,9,0)</f>
        <v>0.095</v>
      </c>
      <c r="AE35" s="35">
        <f>VLOOKUP(A35,BUSINESS!$A$2:$J$2692,10,0)</f>
        <v>0.785</v>
      </c>
    </row>
    <row r="36" customHeight="1" spans="1:31">
      <c r="A36" s="22" t="str">
        <f t="shared" si="0"/>
        <v>Algeria-Africa2008</v>
      </c>
      <c r="B36" s="22" t="s">
        <v>68</v>
      </c>
      <c r="C36" s="22" t="s">
        <v>69</v>
      </c>
      <c r="D36" s="23">
        <v>2008</v>
      </c>
      <c r="E36" s="25">
        <v>171000000000</v>
      </c>
      <c r="F36" s="24">
        <f t="shared" si="1"/>
        <v>4786.51351950744</v>
      </c>
      <c r="G36" s="26">
        <v>0.038</v>
      </c>
      <c r="H36" s="27">
        <v>183</v>
      </c>
      <c r="I36" s="26">
        <v>0.08</v>
      </c>
      <c r="J36" s="5">
        <f>VLOOKUP(A36,ENERGY!$A$2:$F$2692,5,0)</f>
        <v>26998</v>
      </c>
      <c r="K36" s="5">
        <f t="shared" si="2"/>
        <v>0.000755709309939542</v>
      </c>
      <c r="L36" s="31">
        <f>VLOOKUP(A36,ENERGY!$A$2:$F$2692,6,0)</f>
        <v>87931</v>
      </c>
      <c r="M36" s="31">
        <f t="shared" si="3"/>
        <v>0.00246130362739069</v>
      </c>
      <c r="N36" s="32">
        <f>VLOOKUP(A36,'HUMAN RESOURCES'!$A$2:$M$2692,5,0)</f>
        <v>0.032</v>
      </c>
      <c r="O36" s="32">
        <f>VLOOKUP(A36,'HUMAN RESOURCES'!$A$2:$M$2692,6,0)</f>
        <v>0.049</v>
      </c>
      <c r="P36" s="31">
        <f>VLOOKUP(A36,'HUMAN RESOURCES'!$A$2:$M$2692,7,0)</f>
        <v>72</v>
      </c>
      <c r="Q36" s="5">
        <f>VLOOKUP(A36,'HUMAN RESOURCES'!$A$2:$M$2692,8,0)</f>
        <v>69</v>
      </c>
      <c r="R36" s="5">
        <f>VLOOKUP(A36,'HUMAN RESOURCES'!$A$2:$M$2692,9,0)</f>
        <v>0.274</v>
      </c>
      <c r="S36" s="5">
        <f>VLOOKUP(A36,'HUMAN RESOURCES'!$A$2:$M$2692,10,0)</f>
        <v>0.68</v>
      </c>
      <c r="T36" s="5">
        <f>VLOOKUP(A36,'HUMAN RESOURCES'!$A$2:$M$2692,11,0)</f>
        <v>0.047</v>
      </c>
      <c r="U36" s="5">
        <f>VLOOKUP(A36,'HUMAN RESOURCES'!$A$2:$M$2692,12,0)</f>
        <v>35725377</v>
      </c>
      <c r="V36" s="35">
        <f>VLOOKUP(A36,'HUMAN RESOURCES'!$A$2:$M$2692,13,0)</f>
        <v>0.661</v>
      </c>
      <c r="W36" s="38">
        <f>VLOOKUP(A36,TOURISM!$A$2:$F$2692,5,0)</f>
        <v>474000000</v>
      </c>
      <c r="X36" s="39">
        <f>VLOOKUP(A36,TOURISM!$A$2:$F$2692,6,0)</f>
        <v>617000000</v>
      </c>
      <c r="Y36" s="43">
        <f t="shared" si="4"/>
        <v>-0.140875912408759</v>
      </c>
      <c r="Z36" s="35">
        <f>VLOOKUP(A36,BUSINESS!$A$2:$J$2692,5,0)</f>
        <v>0.738</v>
      </c>
      <c r="AA36" s="5">
        <f>VLOOKUP(A36,BUSINESS!$A$2:$J$2692,6,0)</f>
        <v>25</v>
      </c>
      <c r="AB36" s="5">
        <f>VLOOKUP(A36,BUSINESS!$A$2:$J$2692,7,0)</f>
        <v>0</v>
      </c>
      <c r="AC36" s="5">
        <f>VLOOKUP(A36,BUSINESS!$A$2:$J$2692,8,0)</f>
        <v>451</v>
      </c>
      <c r="AD36" s="35">
        <f>VLOOKUP(A36,BUSINESS!$A$2:$J$2692,9,0)</f>
        <v>0.102</v>
      </c>
      <c r="AE36" s="35">
        <f>VLOOKUP(A36,BUSINESS!$A$2:$J$2692,10,0)</f>
        <v>0.757</v>
      </c>
    </row>
    <row r="37" customHeight="1" spans="1:31">
      <c r="A37" s="22" t="str">
        <f t="shared" si="0"/>
        <v>Algeria-Africa2009</v>
      </c>
      <c r="B37" s="22" t="s">
        <v>68</v>
      </c>
      <c r="C37" s="22" t="s">
        <v>69</v>
      </c>
      <c r="D37" s="23">
        <v>2009</v>
      </c>
      <c r="E37" s="25">
        <v>137000000000</v>
      </c>
      <c r="F37" s="24">
        <f t="shared" si="1"/>
        <v>3765.46361844783</v>
      </c>
      <c r="G37" s="26">
        <v>0.046</v>
      </c>
      <c r="H37" s="27">
        <v>174</v>
      </c>
      <c r="I37" s="26">
        <v>0.08</v>
      </c>
      <c r="J37" s="5">
        <f>VLOOKUP(A37,ENERGY!$A$2:$F$2692,5,0)</f>
        <v>34658</v>
      </c>
      <c r="K37" s="5">
        <f t="shared" si="2"/>
        <v>0.000952579840059597</v>
      </c>
      <c r="L37" s="31">
        <f>VLOOKUP(A37,ENERGY!$A$2:$F$2692,6,0)</f>
        <v>103963</v>
      </c>
      <c r="M37" s="31">
        <f t="shared" si="3"/>
        <v>0.00285743718368388</v>
      </c>
      <c r="N37" s="32">
        <f>VLOOKUP(A37,'HUMAN RESOURCES'!$A$2:$M$2692,5,0)</f>
        <v>0.053</v>
      </c>
      <c r="O37" s="32">
        <f>VLOOKUP(A37,'HUMAN RESOURCES'!$A$2:$M$2692,6,0)</f>
        <v>0.101</v>
      </c>
      <c r="P37" s="31">
        <f>VLOOKUP(A37,'HUMAN RESOURCES'!$A$2:$M$2692,7,0)</f>
        <v>72</v>
      </c>
      <c r="Q37" s="5">
        <f>VLOOKUP(A37,'HUMAN RESOURCES'!$A$2:$M$2692,8,0)</f>
        <v>69</v>
      </c>
      <c r="R37" s="5">
        <f>VLOOKUP(A37,'HUMAN RESOURCES'!$A$2:$M$2692,9,0)</f>
        <v>0.272</v>
      </c>
      <c r="S37" s="5">
        <f>VLOOKUP(A37,'HUMAN RESOURCES'!$A$2:$M$2692,10,0)</f>
        <v>0.681</v>
      </c>
      <c r="T37" s="5">
        <f>VLOOKUP(A37,'HUMAN RESOURCES'!$A$2:$M$2692,11,0)</f>
        <v>0.047</v>
      </c>
      <c r="U37" s="5">
        <f>VLOOKUP(A37,'HUMAN RESOURCES'!$A$2:$M$2692,12,0)</f>
        <v>36383302</v>
      </c>
      <c r="V37" s="35">
        <f>VLOOKUP(A37,'HUMAN RESOURCES'!$A$2:$M$2692,13,0)</f>
        <v>0.668</v>
      </c>
      <c r="W37" s="38">
        <f>VLOOKUP(A37,TOURISM!$A$2:$F$2692,5,0)</f>
        <v>381000000</v>
      </c>
      <c r="X37" s="39">
        <f>VLOOKUP(A37,TOURISM!$A$2:$F$2692,6,0)</f>
        <v>574000000</v>
      </c>
      <c r="Y37" s="43">
        <f t="shared" si="4"/>
        <v>-0.257142857142857</v>
      </c>
      <c r="Z37" s="35">
        <f>VLOOKUP(A37,BUSINESS!$A$2:$J$2692,5,0)</f>
        <v>0.72</v>
      </c>
      <c r="AA37" s="5">
        <f>VLOOKUP(A37,BUSINESS!$A$2:$J$2692,6,0)</f>
        <v>25</v>
      </c>
      <c r="AB37" s="5">
        <f>VLOOKUP(A37,BUSINESS!$A$2:$J$2692,7,0)</f>
        <v>0</v>
      </c>
      <c r="AC37" s="5">
        <f>VLOOKUP(A37,BUSINESS!$A$2:$J$2692,8,0)</f>
        <v>451</v>
      </c>
      <c r="AD37" s="35">
        <f>VLOOKUP(A37,BUSINESS!$A$2:$J$2692,9,0)</f>
        <v>0.112</v>
      </c>
      <c r="AE37" s="35">
        <f>VLOOKUP(A37,BUSINESS!$A$2:$J$2692,10,0)</f>
        <v>0.9</v>
      </c>
    </row>
    <row r="38" customHeight="1" spans="1:31">
      <c r="A38" s="22" t="str">
        <f t="shared" si="0"/>
        <v>Algeria-Africa2010</v>
      </c>
      <c r="B38" s="22" t="s">
        <v>68</v>
      </c>
      <c r="C38" s="22" t="s">
        <v>69</v>
      </c>
      <c r="D38" s="23">
        <v>2010</v>
      </c>
      <c r="E38" s="25">
        <v>161000000000</v>
      </c>
      <c r="F38" s="24">
        <f t="shared" si="1"/>
        <v>4343.97598455811</v>
      </c>
      <c r="G38" s="26">
        <v>0.042</v>
      </c>
      <c r="H38" s="27">
        <v>181</v>
      </c>
      <c r="I38" s="26">
        <v>0.08</v>
      </c>
      <c r="J38" s="5">
        <f>VLOOKUP(A38,ENERGY!$A$2:$F$2692,5,0)</f>
        <v>30974</v>
      </c>
      <c r="K38" s="5">
        <f t="shared" si="2"/>
        <v>0.000835716224507471</v>
      </c>
      <c r="L38" s="31">
        <f>VLOOKUP(A38,ENERGY!$A$2:$F$2692,6,0)</f>
        <v>89493</v>
      </c>
      <c r="M38" s="31">
        <f t="shared" si="3"/>
        <v>0.00241463007941652</v>
      </c>
      <c r="N38" s="32">
        <f>VLOOKUP(A38,'HUMAN RESOURCES'!$A$2:$M$2692,5,0)</f>
        <v>0.043</v>
      </c>
      <c r="O38" s="32">
        <f>VLOOKUP(A38,'HUMAN RESOURCES'!$A$2:$M$2692,6,0)</f>
        <v>0.113</v>
      </c>
      <c r="P38" s="31">
        <f>VLOOKUP(A38,'HUMAN RESOURCES'!$A$2:$M$2692,7,0)</f>
        <v>72</v>
      </c>
      <c r="Q38" s="5">
        <f>VLOOKUP(A38,'HUMAN RESOURCES'!$A$2:$M$2692,8,0)</f>
        <v>69</v>
      </c>
      <c r="R38" s="5">
        <f>VLOOKUP(A38,'HUMAN RESOURCES'!$A$2:$M$2692,9,0)</f>
        <v>0.271</v>
      </c>
      <c r="S38" s="5">
        <f>VLOOKUP(A38,'HUMAN RESOURCES'!$A$2:$M$2692,10,0)</f>
        <v>0.681</v>
      </c>
      <c r="T38" s="5">
        <f>VLOOKUP(A38,'HUMAN RESOURCES'!$A$2:$M$2692,11,0)</f>
        <v>0.047</v>
      </c>
      <c r="U38" s="5">
        <f>VLOOKUP(A38,'HUMAN RESOURCES'!$A$2:$M$2692,12,0)</f>
        <v>37062820</v>
      </c>
      <c r="V38" s="35">
        <f>VLOOKUP(A38,'HUMAN RESOURCES'!$A$2:$M$2692,13,0)</f>
        <v>0.675</v>
      </c>
      <c r="W38" s="38">
        <f>VLOOKUP(A38,TOURISM!$A$2:$F$2692,5,0)</f>
        <v>323000000</v>
      </c>
      <c r="X38" s="39">
        <f>VLOOKUP(A38,TOURISM!$A$2:$F$2692,6,0)</f>
        <v>737000000</v>
      </c>
      <c r="Y38" s="43">
        <f t="shared" si="4"/>
        <v>-0.136180904522613</v>
      </c>
      <c r="Z38" s="35">
        <f>VLOOKUP(A38,BUSINESS!$A$2:$J$2692,5,0)</f>
        <v>0.72</v>
      </c>
      <c r="AA38" s="5">
        <f>VLOOKUP(A38,BUSINESS!$A$2:$J$2692,6,0)</f>
        <v>25</v>
      </c>
      <c r="AB38" s="5">
        <f>VLOOKUP(A38,BUSINESS!$A$2:$J$2692,7,0)</f>
        <v>0</v>
      </c>
      <c r="AC38" s="5">
        <f>VLOOKUP(A38,BUSINESS!$A$2:$J$2692,8,0)</f>
        <v>451</v>
      </c>
      <c r="AD38" s="35">
        <f>VLOOKUP(A38,BUSINESS!$A$2:$J$2692,9,0)</f>
        <v>0.125</v>
      </c>
      <c r="AE38" s="35">
        <f>VLOOKUP(A38,BUSINESS!$A$2:$J$2692,10,0)</f>
        <v>0.884</v>
      </c>
    </row>
    <row r="39" customHeight="1" spans="1:31">
      <c r="A39" s="22" t="str">
        <f t="shared" si="0"/>
        <v>Algeria-Africa2011</v>
      </c>
      <c r="B39" s="22" t="s">
        <v>68</v>
      </c>
      <c r="C39" s="22" t="s">
        <v>69</v>
      </c>
      <c r="D39" s="23">
        <v>2011</v>
      </c>
      <c r="E39" s="25">
        <v>199000000000</v>
      </c>
      <c r="F39" s="24">
        <f t="shared" si="1"/>
        <v>5269.71374756037</v>
      </c>
      <c r="G39" s="26">
        <v>0.044</v>
      </c>
      <c r="H39" s="27">
        <v>233</v>
      </c>
      <c r="I39" s="26">
        <v>0.08</v>
      </c>
      <c r="J39" s="5">
        <f>VLOOKUP(A39,ENERGY!$A$2:$F$2692,5,0)</f>
        <v>27072</v>
      </c>
      <c r="K39" s="5">
        <f t="shared" si="2"/>
        <v>0.000716892917457057</v>
      </c>
      <c r="L39" s="31">
        <f>VLOOKUP(A39,ENERGY!$A$2:$F$2692,6,0)</f>
        <v>84293</v>
      </c>
      <c r="M39" s="31">
        <f t="shared" si="3"/>
        <v>0.00223216070815631</v>
      </c>
      <c r="N39" s="32">
        <f>VLOOKUP(A39,'HUMAN RESOURCES'!$A$2:$M$2692,5,0)</f>
        <v>0.041</v>
      </c>
      <c r="O39" s="32">
        <f>VLOOKUP(A39,'HUMAN RESOURCES'!$A$2:$M$2692,6,0)</f>
        <v>0.108</v>
      </c>
      <c r="P39" s="31">
        <f>VLOOKUP(A39,'HUMAN RESOURCES'!$A$2:$M$2692,7,0)</f>
        <v>72</v>
      </c>
      <c r="Q39" s="5">
        <f>VLOOKUP(A39,'HUMAN RESOURCES'!$A$2:$M$2692,8,0)</f>
        <v>69</v>
      </c>
      <c r="R39" s="5">
        <f>VLOOKUP(A39,'HUMAN RESOURCES'!$A$2:$M$2692,9,0)</f>
        <v>0.272</v>
      </c>
      <c r="S39" s="5">
        <f>VLOOKUP(A39,'HUMAN RESOURCES'!$A$2:$M$2692,10,0)</f>
        <v>0.681</v>
      </c>
      <c r="T39" s="5">
        <f>VLOOKUP(A39,'HUMAN RESOURCES'!$A$2:$M$2692,11,0)</f>
        <v>0.047</v>
      </c>
      <c r="U39" s="5">
        <f>VLOOKUP(A39,'HUMAN RESOURCES'!$A$2:$M$2692,12,0)</f>
        <v>37762962</v>
      </c>
      <c r="V39" s="35">
        <f>VLOOKUP(A39,'HUMAN RESOURCES'!$A$2:$M$2692,13,0)</f>
        <v>0.682</v>
      </c>
      <c r="W39" s="38">
        <f>VLOOKUP(A39,TOURISM!$A$2:$F$2692,5,0)</f>
        <v>300000000</v>
      </c>
      <c r="X39" s="39">
        <f>VLOOKUP(A39,TOURISM!$A$2:$F$2692,6,0)</f>
        <v>571000000</v>
      </c>
      <c r="Y39" s="43">
        <f t="shared" si="4"/>
        <v>-0.129411764705882</v>
      </c>
      <c r="Z39" s="35">
        <f>VLOOKUP(A39,BUSINESS!$A$2:$J$2692,5,0)</f>
        <v>0.72</v>
      </c>
      <c r="AA39" s="5">
        <f>VLOOKUP(A39,BUSINESS!$A$2:$J$2692,6,0)</f>
        <v>25</v>
      </c>
      <c r="AB39" s="5">
        <f>VLOOKUP(A39,BUSINESS!$A$2:$J$2692,7,0)</f>
        <v>0</v>
      </c>
      <c r="AC39" s="5">
        <f>VLOOKUP(A39,BUSINESS!$A$2:$J$2692,8,0)</f>
        <v>451</v>
      </c>
      <c r="AD39" s="35">
        <f>VLOOKUP(A39,BUSINESS!$A$2:$J$2692,9,0)</f>
        <v>0.14</v>
      </c>
      <c r="AE39" s="35">
        <f>VLOOKUP(A39,BUSINESS!$A$2:$J$2692,10,0)</f>
        <v>0.943</v>
      </c>
    </row>
    <row r="40" customHeight="1" spans="1:31">
      <c r="A40" s="22" t="str">
        <f t="shared" si="0"/>
        <v>Algeria-Africa2012</v>
      </c>
      <c r="B40" s="22" t="s">
        <v>68</v>
      </c>
      <c r="C40" s="22" t="s">
        <v>69</v>
      </c>
      <c r="D40" s="23">
        <v>2012</v>
      </c>
      <c r="E40" s="25">
        <v>204000000000</v>
      </c>
      <c r="F40" s="24">
        <f t="shared" si="1"/>
        <v>5301.22041110185</v>
      </c>
      <c r="G40" s="26">
        <v>0.052</v>
      </c>
      <c r="H40" s="27">
        <v>279</v>
      </c>
      <c r="I40" s="26">
        <v>0.08</v>
      </c>
      <c r="J40" s="5">
        <f>VLOOKUP(A40,ENERGY!$A$2:$F$2692,5,0)</f>
        <v>28773</v>
      </c>
      <c r="K40" s="5">
        <f t="shared" si="2"/>
        <v>0.000747705955336438</v>
      </c>
      <c r="L40" s="31">
        <f>VLOOKUP(A40,ENERGY!$A$2:$F$2692,6,0)</f>
        <v>90854</v>
      </c>
      <c r="M40" s="31">
        <f t="shared" si="3"/>
        <v>0.00236096607465807</v>
      </c>
      <c r="N40" s="32">
        <f>VLOOKUP(A40,'HUMAN RESOURCES'!$A$2:$M$2692,5,0)</f>
        <v>0.036</v>
      </c>
      <c r="O40" s="32">
        <f>VLOOKUP(A40,'HUMAN RESOURCES'!$A$2:$M$2692,6,0)</f>
        <v>0.058</v>
      </c>
      <c r="P40" s="31">
        <f>VLOOKUP(A40,'HUMAN RESOURCES'!$A$2:$M$2692,7,0)</f>
        <v>73</v>
      </c>
      <c r="Q40" s="5">
        <f>VLOOKUP(A40,'HUMAN RESOURCES'!$A$2:$M$2692,8,0)</f>
        <v>69</v>
      </c>
      <c r="R40" s="5">
        <f>VLOOKUP(A40,'HUMAN RESOURCES'!$A$2:$M$2692,9,0)</f>
        <v>0.274</v>
      </c>
      <c r="S40" s="5">
        <f>VLOOKUP(A40,'HUMAN RESOURCES'!$A$2:$M$2692,10,0)</f>
        <v>0.679</v>
      </c>
      <c r="T40" s="5">
        <f>VLOOKUP(A40,'HUMAN RESOURCES'!$A$2:$M$2692,11,0)</f>
        <v>0.047</v>
      </c>
      <c r="U40" s="5">
        <f>VLOOKUP(A40,'HUMAN RESOURCES'!$A$2:$M$2692,12,0)</f>
        <v>38481705</v>
      </c>
      <c r="V40" s="35">
        <f>VLOOKUP(A40,'HUMAN RESOURCES'!$A$2:$M$2692,13,0)</f>
        <v>0.689</v>
      </c>
      <c r="W40" s="38">
        <f>VLOOKUP(A40,TOURISM!$A$2:$F$2692,5,0)</f>
        <v>295000000</v>
      </c>
      <c r="X40" s="39">
        <f>VLOOKUP(A40,TOURISM!$A$2:$F$2692,6,0)</f>
        <v>559000000</v>
      </c>
      <c r="Y40" s="43" t="e">
        <f t="shared" si="4"/>
        <v>#DIV/0!</v>
      </c>
      <c r="Z40" s="35">
        <f>VLOOKUP(A40,BUSINESS!$A$2:$J$2692,5,0)</f>
        <v>0.719</v>
      </c>
      <c r="AA40" s="5">
        <f>VLOOKUP(A40,BUSINESS!$A$2:$J$2692,6,0)</f>
        <v>25</v>
      </c>
      <c r="AB40" s="5">
        <f>VLOOKUP(A40,BUSINESS!$A$2:$J$2692,7,0)</f>
        <v>151</v>
      </c>
      <c r="AC40" s="5">
        <f>VLOOKUP(A40,BUSINESS!$A$2:$J$2692,8,0)</f>
        <v>451</v>
      </c>
      <c r="AD40" s="35">
        <f>VLOOKUP(A40,BUSINESS!$A$2:$J$2692,9,0)</f>
        <v>0.152</v>
      </c>
      <c r="AE40" s="35">
        <f>VLOOKUP(A40,BUSINESS!$A$2:$J$2692,10,0)</f>
        <v>0.975</v>
      </c>
    </row>
    <row r="41" customHeight="1" spans="1:31">
      <c r="A41" s="22" t="str">
        <f t="shared" si="0"/>
        <v>American Samoa-Oceania2001</v>
      </c>
      <c r="B41" s="22" t="s">
        <v>70</v>
      </c>
      <c r="C41" s="22" t="s">
        <v>71</v>
      </c>
      <c r="D41" s="23">
        <v>2001</v>
      </c>
      <c r="E41" s="24"/>
      <c r="F41" s="24">
        <f t="shared" si="1"/>
        <v>0</v>
      </c>
      <c r="J41" s="5">
        <f>VLOOKUP(A41,ENERGY!$A$2:$F$2692,5,0)</f>
        <v>0</v>
      </c>
      <c r="K41" s="5">
        <f t="shared" si="2"/>
        <v>0</v>
      </c>
      <c r="L41" s="31">
        <f>VLOOKUP(A41,ENERGY!$A$2:$F$2692,6,0)</f>
        <v>0</v>
      </c>
      <c r="M41" s="31">
        <f t="shared" si="3"/>
        <v>0</v>
      </c>
      <c r="N41" s="32">
        <f>VLOOKUP(A41,'HUMAN RESOURCES'!$A$2:$M$2692,5,0)</f>
        <v>0.019</v>
      </c>
      <c r="O41" s="32">
        <f>VLOOKUP(A41,'HUMAN RESOURCES'!$A$2:$M$2692,6,0)</f>
        <v>0.012</v>
      </c>
      <c r="P41" s="31">
        <f>VLOOKUP(A41,'HUMAN RESOURCES'!$A$2:$M$2692,7,0)</f>
        <v>0</v>
      </c>
      <c r="Q41" s="5">
        <f>VLOOKUP(A41,'HUMAN RESOURCES'!$A$2:$M$2692,8,0)</f>
        <v>0</v>
      </c>
      <c r="R41" s="5">
        <f>VLOOKUP(A41,'HUMAN RESOURCES'!$A$2:$M$2692,9,0)</f>
        <v>0</v>
      </c>
      <c r="S41" s="5">
        <f>VLOOKUP(A41,'HUMAN RESOURCES'!$A$2:$M$2692,10,0)</f>
        <v>0</v>
      </c>
      <c r="T41" s="5">
        <f>VLOOKUP(A41,'HUMAN RESOURCES'!$A$2:$M$2692,11,0)</f>
        <v>0</v>
      </c>
      <c r="U41" s="5">
        <f>VLOOKUP(A41,'HUMAN RESOURCES'!$A$2:$M$2692,12,0)</f>
        <v>58176</v>
      </c>
      <c r="V41" s="35">
        <f>VLOOKUP(A41,'HUMAN RESOURCES'!$A$2:$M$2692,13,0)</f>
        <v>0.885</v>
      </c>
      <c r="W41" s="36">
        <v>0</v>
      </c>
      <c r="X41" s="37">
        <v>0</v>
      </c>
      <c r="Y41" s="43" t="e">
        <f t="shared" si="4"/>
        <v>#DIV/0!</v>
      </c>
      <c r="Z41" s="35">
        <f>VLOOKUP(A41,BUSINESS!$A$2:$J$2692,5,0)</f>
        <v>0</v>
      </c>
      <c r="AA41" s="5">
        <f>VLOOKUP(A41,BUSINESS!$A$2:$J$2692,6,0)</f>
        <v>0</v>
      </c>
      <c r="AB41" s="5">
        <f>VLOOKUP(A41,BUSINESS!$A$2:$J$2692,7,0)</f>
        <v>0</v>
      </c>
      <c r="AC41" s="5">
        <f>VLOOKUP(A41,BUSINESS!$A$2:$J$2692,8,0)</f>
        <v>0</v>
      </c>
      <c r="AD41" s="35">
        <f>VLOOKUP(A41,BUSINESS!$A$2:$J$2692,9,0)</f>
        <v>0</v>
      </c>
      <c r="AE41" s="35">
        <f>VLOOKUP(A41,BUSINESS!$A$2:$J$2692,10,0)</f>
        <v>0.037</v>
      </c>
    </row>
    <row r="42" customHeight="1" spans="1:31">
      <c r="A42" s="22" t="str">
        <f t="shared" si="0"/>
        <v>American Samoa-Oceania2002</v>
      </c>
      <c r="B42" s="22" t="s">
        <v>70</v>
      </c>
      <c r="C42" s="22" t="s">
        <v>71</v>
      </c>
      <c r="D42" s="23">
        <v>2002</v>
      </c>
      <c r="E42" s="24"/>
      <c r="F42" s="24">
        <f t="shared" si="1"/>
        <v>0</v>
      </c>
      <c r="J42" s="5">
        <f>VLOOKUP(A42,ENERGY!$A$2:$F$2692,5,0)</f>
        <v>0</v>
      </c>
      <c r="K42" s="5">
        <f t="shared" si="2"/>
        <v>0</v>
      </c>
      <c r="L42" s="31">
        <f>VLOOKUP(A42,ENERGY!$A$2:$F$2692,6,0)</f>
        <v>0</v>
      </c>
      <c r="M42" s="31">
        <f t="shared" si="3"/>
        <v>0</v>
      </c>
      <c r="N42" s="32">
        <f>VLOOKUP(A42,'HUMAN RESOURCES'!$A$2:$M$2692,5,0)</f>
        <v>0.044</v>
      </c>
      <c r="O42" s="32">
        <f>VLOOKUP(A42,'HUMAN RESOURCES'!$A$2:$M$2692,6,0)</f>
        <v>0.141</v>
      </c>
      <c r="P42" s="31">
        <f>VLOOKUP(A42,'HUMAN RESOURCES'!$A$2:$M$2692,7,0)</f>
        <v>0</v>
      </c>
      <c r="Q42" s="5">
        <f>VLOOKUP(A42,'HUMAN RESOURCES'!$A$2:$M$2692,8,0)</f>
        <v>0</v>
      </c>
      <c r="R42" s="5">
        <f>VLOOKUP(A42,'HUMAN RESOURCES'!$A$2:$M$2692,9,0)</f>
        <v>0</v>
      </c>
      <c r="S42" s="5">
        <f>VLOOKUP(A42,'HUMAN RESOURCES'!$A$2:$M$2692,10,0)</f>
        <v>0</v>
      </c>
      <c r="T42" s="5">
        <f>VLOOKUP(A42,'HUMAN RESOURCES'!$A$2:$M$2692,11,0)</f>
        <v>0</v>
      </c>
      <c r="U42" s="5">
        <f>VLOOKUP(A42,'HUMAN RESOURCES'!$A$2:$M$2692,12,0)</f>
        <v>58729</v>
      </c>
      <c r="V42" s="35">
        <f>VLOOKUP(A42,'HUMAN RESOURCES'!$A$2:$M$2692,13,0)</f>
        <v>0.884</v>
      </c>
      <c r="W42" s="36">
        <v>0</v>
      </c>
      <c r="X42" s="37">
        <v>0</v>
      </c>
      <c r="Y42" s="43" t="e">
        <f t="shared" si="4"/>
        <v>#DIV/0!</v>
      </c>
      <c r="Z42" s="35">
        <f>VLOOKUP(A42,BUSINESS!$A$2:$J$2692,5,0)</f>
        <v>0</v>
      </c>
      <c r="AA42" s="5">
        <f>VLOOKUP(A42,BUSINESS!$A$2:$J$2692,6,0)</f>
        <v>0</v>
      </c>
      <c r="AB42" s="5">
        <f>VLOOKUP(A42,BUSINESS!$A$2:$J$2692,7,0)</f>
        <v>0</v>
      </c>
      <c r="AC42" s="5">
        <f>VLOOKUP(A42,BUSINESS!$A$2:$J$2692,8,0)</f>
        <v>0</v>
      </c>
      <c r="AD42" s="35">
        <f>VLOOKUP(A42,BUSINESS!$A$2:$J$2692,9,0)</f>
        <v>0</v>
      </c>
      <c r="AE42" s="35">
        <f>VLOOKUP(A42,BUSINESS!$A$2:$J$2692,10,0)</f>
        <v>0.035</v>
      </c>
    </row>
    <row r="43" customHeight="1" spans="1:31">
      <c r="A43" s="22" t="str">
        <f t="shared" si="0"/>
        <v>American Samoa-Oceania2003</v>
      </c>
      <c r="B43" s="22" t="s">
        <v>70</v>
      </c>
      <c r="C43" s="22" t="s">
        <v>71</v>
      </c>
      <c r="D43" s="23">
        <v>2003</v>
      </c>
      <c r="E43" s="24"/>
      <c r="F43" s="24">
        <f t="shared" si="1"/>
        <v>0</v>
      </c>
      <c r="J43" s="5">
        <f>VLOOKUP(A43,ENERGY!$A$2:$F$2692,5,0)</f>
        <v>0</v>
      </c>
      <c r="K43" s="5">
        <f t="shared" si="2"/>
        <v>0</v>
      </c>
      <c r="L43" s="31">
        <f>VLOOKUP(A43,ENERGY!$A$2:$F$2692,6,0)</f>
        <v>0</v>
      </c>
      <c r="M43" s="31">
        <f t="shared" si="3"/>
        <v>0</v>
      </c>
      <c r="N43" s="32">
        <f>VLOOKUP(A43,'HUMAN RESOURCES'!$A$2:$M$2692,5,0)</f>
        <v>0.049</v>
      </c>
      <c r="O43" s="32">
        <f>VLOOKUP(A43,'HUMAN RESOURCES'!$A$2:$M$2692,6,0)</f>
        <v>0.105</v>
      </c>
      <c r="P43" s="31">
        <f>VLOOKUP(A43,'HUMAN RESOURCES'!$A$2:$M$2692,7,0)</f>
        <v>0</v>
      </c>
      <c r="Q43" s="5">
        <f>VLOOKUP(A43,'HUMAN RESOURCES'!$A$2:$M$2692,8,0)</f>
        <v>0</v>
      </c>
      <c r="R43" s="5">
        <f>VLOOKUP(A43,'HUMAN RESOURCES'!$A$2:$M$2692,9,0)</f>
        <v>0</v>
      </c>
      <c r="S43" s="5">
        <f>VLOOKUP(A43,'HUMAN RESOURCES'!$A$2:$M$2692,10,0)</f>
        <v>0</v>
      </c>
      <c r="T43" s="5">
        <f>VLOOKUP(A43,'HUMAN RESOURCES'!$A$2:$M$2692,11,0)</f>
        <v>0</v>
      </c>
      <c r="U43" s="5">
        <f>VLOOKUP(A43,'HUMAN RESOURCES'!$A$2:$M$2692,12,0)</f>
        <v>59117</v>
      </c>
      <c r="V43" s="35">
        <f>VLOOKUP(A43,'HUMAN RESOURCES'!$A$2:$M$2692,13,0)</f>
        <v>0.883</v>
      </c>
      <c r="W43" s="36">
        <v>0</v>
      </c>
      <c r="X43" s="37">
        <v>0</v>
      </c>
      <c r="Y43" s="43" t="e">
        <f t="shared" si="4"/>
        <v>#DIV/0!</v>
      </c>
      <c r="Z43" s="35">
        <f>VLOOKUP(A43,BUSINESS!$A$2:$J$2692,5,0)</f>
        <v>0</v>
      </c>
      <c r="AA43" s="5">
        <f>VLOOKUP(A43,BUSINESS!$A$2:$J$2692,6,0)</f>
        <v>0</v>
      </c>
      <c r="AB43" s="5">
        <f>VLOOKUP(A43,BUSINESS!$A$2:$J$2692,7,0)</f>
        <v>0</v>
      </c>
      <c r="AC43" s="5">
        <f>VLOOKUP(A43,BUSINESS!$A$2:$J$2692,8,0)</f>
        <v>0</v>
      </c>
      <c r="AD43" s="35">
        <f>VLOOKUP(A43,BUSINESS!$A$2:$J$2692,9,0)</f>
        <v>0</v>
      </c>
      <c r="AE43" s="35">
        <f>VLOOKUP(A43,BUSINESS!$A$2:$J$2692,10,0)</f>
        <v>0.036</v>
      </c>
    </row>
    <row r="44" customHeight="1" spans="1:31">
      <c r="A44" s="22" t="str">
        <f t="shared" si="0"/>
        <v>American Samoa-Oceania2004</v>
      </c>
      <c r="B44" s="22" t="s">
        <v>70</v>
      </c>
      <c r="C44" s="22" t="s">
        <v>71</v>
      </c>
      <c r="D44" s="23">
        <v>2004</v>
      </c>
      <c r="E44" s="24"/>
      <c r="F44" s="24">
        <f t="shared" si="1"/>
        <v>0</v>
      </c>
      <c r="J44" s="5">
        <f>VLOOKUP(A44,ENERGY!$A$2:$F$2692,5,0)</f>
        <v>0</v>
      </c>
      <c r="K44" s="5">
        <f t="shared" si="2"/>
        <v>0</v>
      </c>
      <c r="L44" s="31">
        <f>VLOOKUP(A44,ENERGY!$A$2:$F$2692,6,0)</f>
        <v>0</v>
      </c>
      <c r="M44" s="31">
        <f t="shared" si="3"/>
        <v>0</v>
      </c>
      <c r="N44" s="32">
        <f>VLOOKUP(A44,'HUMAN RESOURCES'!$A$2:$M$2692,5,0)</f>
        <v>0.024</v>
      </c>
      <c r="O44" s="32">
        <f>VLOOKUP(A44,'HUMAN RESOURCES'!$A$2:$M$2692,6,0)</f>
        <v>0.052</v>
      </c>
      <c r="P44" s="31">
        <f>VLOOKUP(A44,'HUMAN RESOURCES'!$A$2:$M$2692,7,0)</f>
        <v>0</v>
      </c>
      <c r="Q44" s="5">
        <f>VLOOKUP(A44,'HUMAN RESOURCES'!$A$2:$M$2692,8,0)</f>
        <v>0</v>
      </c>
      <c r="R44" s="5">
        <f>VLOOKUP(A44,'HUMAN RESOURCES'!$A$2:$M$2692,9,0)</f>
        <v>0</v>
      </c>
      <c r="S44" s="5">
        <f>VLOOKUP(A44,'HUMAN RESOURCES'!$A$2:$M$2692,10,0)</f>
        <v>0</v>
      </c>
      <c r="T44" s="5">
        <f>VLOOKUP(A44,'HUMAN RESOURCES'!$A$2:$M$2692,11,0)</f>
        <v>0</v>
      </c>
      <c r="U44" s="5">
        <f>VLOOKUP(A44,'HUMAN RESOURCES'!$A$2:$M$2692,12,0)</f>
        <v>59262</v>
      </c>
      <c r="V44" s="35">
        <f>VLOOKUP(A44,'HUMAN RESOURCES'!$A$2:$M$2692,13,0)</f>
        <v>0.882</v>
      </c>
      <c r="W44" s="36">
        <v>0</v>
      </c>
      <c r="X44" s="37">
        <v>0</v>
      </c>
      <c r="Y44" s="43" t="e">
        <f t="shared" si="4"/>
        <v>#DIV/0!</v>
      </c>
      <c r="Z44" s="35">
        <f>VLOOKUP(A44,BUSINESS!$A$2:$J$2692,5,0)</f>
        <v>0</v>
      </c>
      <c r="AA44" s="5">
        <f>VLOOKUP(A44,BUSINESS!$A$2:$J$2692,6,0)</f>
        <v>0</v>
      </c>
      <c r="AB44" s="5">
        <f>VLOOKUP(A44,BUSINESS!$A$2:$J$2692,7,0)</f>
        <v>0</v>
      </c>
      <c r="AC44" s="5">
        <f>VLOOKUP(A44,BUSINESS!$A$2:$J$2692,8,0)</f>
        <v>0</v>
      </c>
      <c r="AD44" s="35">
        <f>VLOOKUP(A44,BUSINESS!$A$2:$J$2692,9,0)</f>
        <v>0</v>
      </c>
      <c r="AE44" s="35">
        <f>VLOOKUP(A44,BUSINESS!$A$2:$J$2692,10,0)</f>
        <v>0.038</v>
      </c>
    </row>
    <row r="45" customHeight="1" spans="1:31">
      <c r="A45" s="22" t="str">
        <f t="shared" si="0"/>
        <v>American Samoa-Oceania2005</v>
      </c>
      <c r="B45" s="22" t="s">
        <v>70</v>
      </c>
      <c r="C45" s="22" t="s">
        <v>71</v>
      </c>
      <c r="D45" s="23">
        <v>2005</v>
      </c>
      <c r="E45" s="24"/>
      <c r="F45" s="24">
        <f t="shared" si="1"/>
        <v>0</v>
      </c>
      <c r="J45" s="5">
        <f>VLOOKUP(A45,ENERGY!$A$2:$F$2692,5,0)</f>
        <v>0</v>
      </c>
      <c r="K45" s="5">
        <f t="shared" si="2"/>
        <v>0</v>
      </c>
      <c r="L45" s="31">
        <f>VLOOKUP(A45,ENERGY!$A$2:$F$2692,6,0)</f>
        <v>0</v>
      </c>
      <c r="M45" s="31">
        <f t="shared" si="3"/>
        <v>0</v>
      </c>
      <c r="N45" s="32">
        <f>VLOOKUP(A45,'HUMAN RESOURCES'!$A$2:$M$2692,5,0)</f>
        <v>0.043</v>
      </c>
      <c r="O45" s="32">
        <f>VLOOKUP(A45,'HUMAN RESOURCES'!$A$2:$M$2692,6,0)</f>
        <v>0.11</v>
      </c>
      <c r="P45" s="31">
        <f>VLOOKUP(A45,'HUMAN RESOURCES'!$A$2:$M$2692,7,0)</f>
        <v>0</v>
      </c>
      <c r="Q45" s="5">
        <f>VLOOKUP(A45,'HUMAN RESOURCES'!$A$2:$M$2692,8,0)</f>
        <v>0</v>
      </c>
      <c r="R45" s="5">
        <f>VLOOKUP(A45,'HUMAN RESOURCES'!$A$2:$M$2692,9,0)</f>
        <v>0</v>
      </c>
      <c r="S45" s="5">
        <f>VLOOKUP(A45,'HUMAN RESOURCES'!$A$2:$M$2692,10,0)</f>
        <v>0</v>
      </c>
      <c r="T45" s="5">
        <f>VLOOKUP(A45,'HUMAN RESOURCES'!$A$2:$M$2692,11,0)</f>
        <v>0</v>
      </c>
      <c r="U45" s="5">
        <f>VLOOKUP(A45,'HUMAN RESOURCES'!$A$2:$M$2692,12,0)</f>
        <v>59117</v>
      </c>
      <c r="V45" s="35">
        <f>VLOOKUP(A45,'HUMAN RESOURCES'!$A$2:$M$2692,13,0)</f>
        <v>0.881</v>
      </c>
      <c r="W45" s="36">
        <v>0</v>
      </c>
      <c r="X45" s="37">
        <v>0</v>
      </c>
      <c r="Y45" s="43" t="e">
        <f t="shared" si="4"/>
        <v>#DIV/0!</v>
      </c>
      <c r="Z45" s="35">
        <f>VLOOKUP(A45,BUSINESS!$A$2:$J$2692,5,0)</f>
        <v>0</v>
      </c>
      <c r="AA45" s="5">
        <f>VLOOKUP(A45,BUSINESS!$A$2:$J$2692,6,0)</f>
        <v>0</v>
      </c>
      <c r="AB45" s="5">
        <f>VLOOKUP(A45,BUSINESS!$A$2:$J$2692,7,0)</f>
        <v>0</v>
      </c>
      <c r="AC45" s="5">
        <f>VLOOKUP(A45,BUSINESS!$A$2:$J$2692,8,0)</f>
        <v>0</v>
      </c>
      <c r="AD45" s="35">
        <f>VLOOKUP(A45,BUSINESS!$A$2:$J$2692,9,0)</f>
        <v>0</v>
      </c>
      <c r="AE45" s="35">
        <f>VLOOKUP(A45,BUSINESS!$A$2:$J$2692,10,0)</f>
        <v>0</v>
      </c>
    </row>
    <row r="46" customHeight="1" spans="1:31">
      <c r="A46" s="22" t="str">
        <f t="shared" si="0"/>
        <v>American Samoa-Oceania2006</v>
      </c>
      <c r="B46" s="22" t="s">
        <v>70</v>
      </c>
      <c r="C46" s="22" t="s">
        <v>71</v>
      </c>
      <c r="D46" s="23">
        <v>2006</v>
      </c>
      <c r="E46" s="24"/>
      <c r="F46" s="24">
        <f t="shared" si="1"/>
        <v>0</v>
      </c>
      <c r="J46" s="5">
        <f>VLOOKUP(A46,ENERGY!$A$2:$F$2692,5,0)</f>
        <v>0</v>
      </c>
      <c r="K46" s="5">
        <f t="shared" si="2"/>
        <v>0</v>
      </c>
      <c r="L46" s="31">
        <f>VLOOKUP(A46,ENERGY!$A$2:$F$2692,6,0)</f>
        <v>0</v>
      </c>
      <c r="M46" s="31">
        <f t="shared" si="3"/>
        <v>0</v>
      </c>
      <c r="N46" s="32">
        <f>VLOOKUP(A46,'HUMAN RESOURCES'!$A$2:$M$2692,5,0)</f>
        <v>0.04</v>
      </c>
      <c r="O46" s="32">
        <f>VLOOKUP(A46,'HUMAN RESOURCES'!$A$2:$M$2692,6,0)</f>
        <v>0.069</v>
      </c>
      <c r="P46" s="31">
        <f>VLOOKUP(A46,'HUMAN RESOURCES'!$A$2:$M$2692,7,0)</f>
        <v>0</v>
      </c>
      <c r="Q46" s="5">
        <f>VLOOKUP(A46,'HUMAN RESOURCES'!$A$2:$M$2692,8,0)</f>
        <v>0</v>
      </c>
      <c r="R46" s="5">
        <f>VLOOKUP(A46,'HUMAN RESOURCES'!$A$2:$M$2692,9,0)</f>
        <v>0</v>
      </c>
      <c r="S46" s="5">
        <f>VLOOKUP(A46,'HUMAN RESOURCES'!$A$2:$M$2692,10,0)</f>
        <v>0</v>
      </c>
      <c r="T46" s="5">
        <f>VLOOKUP(A46,'HUMAN RESOURCES'!$A$2:$M$2692,11,0)</f>
        <v>0</v>
      </c>
      <c r="U46" s="5">
        <f>VLOOKUP(A46,'HUMAN RESOURCES'!$A$2:$M$2692,12,0)</f>
        <v>58652</v>
      </c>
      <c r="V46" s="35">
        <f>VLOOKUP(A46,'HUMAN RESOURCES'!$A$2:$M$2692,13,0)</f>
        <v>0.88</v>
      </c>
      <c r="W46" s="36">
        <v>0</v>
      </c>
      <c r="X46" s="37">
        <v>0</v>
      </c>
      <c r="Y46" s="43" t="e">
        <f t="shared" si="4"/>
        <v>#DIV/0!</v>
      </c>
      <c r="Z46" s="35">
        <f>VLOOKUP(A46,BUSINESS!$A$2:$J$2692,5,0)</f>
        <v>0</v>
      </c>
      <c r="AA46" s="5">
        <f>VLOOKUP(A46,BUSINESS!$A$2:$J$2692,6,0)</f>
        <v>0</v>
      </c>
      <c r="AB46" s="5">
        <f>VLOOKUP(A46,BUSINESS!$A$2:$J$2692,7,0)</f>
        <v>0</v>
      </c>
      <c r="AC46" s="5">
        <f>VLOOKUP(A46,BUSINESS!$A$2:$J$2692,8,0)</f>
        <v>0</v>
      </c>
      <c r="AD46" s="35">
        <f>VLOOKUP(A46,BUSINESS!$A$2:$J$2692,9,0)</f>
        <v>0</v>
      </c>
      <c r="AE46" s="35">
        <f>VLOOKUP(A46,BUSINESS!$A$2:$J$2692,10,0)</f>
        <v>0</v>
      </c>
    </row>
    <row r="47" customHeight="1" spans="1:31">
      <c r="A47" s="22" t="str">
        <f t="shared" si="0"/>
        <v>American Samoa-Oceania2007</v>
      </c>
      <c r="B47" s="22" t="s">
        <v>70</v>
      </c>
      <c r="C47" s="22" t="s">
        <v>71</v>
      </c>
      <c r="D47" s="23">
        <v>2007</v>
      </c>
      <c r="E47" s="24"/>
      <c r="F47" s="24">
        <f t="shared" si="1"/>
        <v>0</v>
      </c>
      <c r="J47" s="5">
        <f>VLOOKUP(A47,ENERGY!$A$2:$F$2692,5,0)</f>
        <v>0</v>
      </c>
      <c r="K47" s="5">
        <f t="shared" si="2"/>
        <v>0</v>
      </c>
      <c r="L47" s="31">
        <f>VLOOKUP(A47,ENERGY!$A$2:$F$2692,6,0)</f>
        <v>0</v>
      </c>
      <c r="M47" s="31">
        <f t="shared" si="3"/>
        <v>0</v>
      </c>
      <c r="N47" s="32">
        <f>VLOOKUP(A47,'HUMAN RESOURCES'!$A$2:$M$2692,5,0)</f>
        <v>0.033</v>
      </c>
      <c r="O47" s="32">
        <f>VLOOKUP(A47,'HUMAN RESOURCES'!$A$2:$M$2692,6,0)</f>
        <v>0.08</v>
      </c>
      <c r="P47" s="31">
        <f>VLOOKUP(A47,'HUMAN RESOURCES'!$A$2:$M$2692,7,0)</f>
        <v>0</v>
      </c>
      <c r="Q47" s="5">
        <f>VLOOKUP(A47,'HUMAN RESOURCES'!$A$2:$M$2692,8,0)</f>
        <v>0</v>
      </c>
      <c r="R47" s="5">
        <f>VLOOKUP(A47,'HUMAN RESOURCES'!$A$2:$M$2692,9,0)</f>
        <v>0</v>
      </c>
      <c r="S47" s="5">
        <f>VLOOKUP(A47,'HUMAN RESOURCES'!$A$2:$M$2692,10,0)</f>
        <v>0</v>
      </c>
      <c r="T47" s="5">
        <f>VLOOKUP(A47,'HUMAN RESOURCES'!$A$2:$M$2692,11,0)</f>
        <v>0</v>
      </c>
      <c r="U47" s="5">
        <f>VLOOKUP(A47,'HUMAN RESOURCES'!$A$2:$M$2692,12,0)</f>
        <v>57919</v>
      </c>
      <c r="V47" s="35">
        <f>VLOOKUP(A47,'HUMAN RESOURCES'!$A$2:$M$2692,13,0)</f>
        <v>0.879</v>
      </c>
      <c r="W47" s="36">
        <v>0</v>
      </c>
      <c r="X47" s="37">
        <v>0</v>
      </c>
      <c r="Y47" s="43" t="e">
        <f t="shared" si="4"/>
        <v>#DIV/0!</v>
      </c>
      <c r="Z47" s="35">
        <f>VLOOKUP(A47,BUSINESS!$A$2:$J$2692,5,0)</f>
        <v>0</v>
      </c>
      <c r="AA47" s="5">
        <f>VLOOKUP(A47,BUSINESS!$A$2:$J$2692,6,0)</f>
        <v>0</v>
      </c>
      <c r="AB47" s="5">
        <f>VLOOKUP(A47,BUSINESS!$A$2:$J$2692,7,0)</f>
        <v>0</v>
      </c>
      <c r="AC47" s="5">
        <f>VLOOKUP(A47,BUSINESS!$A$2:$J$2692,8,0)</f>
        <v>0</v>
      </c>
      <c r="AD47" s="35">
        <f>VLOOKUP(A47,BUSINESS!$A$2:$J$2692,9,0)</f>
        <v>0</v>
      </c>
      <c r="AE47" s="35">
        <f>VLOOKUP(A47,BUSINESS!$A$2:$J$2692,10,0)</f>
        <v>0</v>
      </c>
    </row>
    <row r="48" customHeight="1" spans="1:31">
      <c r="A48" s="22" t="str">
        <f t="shared" si="0"/>
        <v>American Samoa-Oceania2008</v>
      </c>
      <c r="B48" s="22" t="s">
        <v>70</v>
      </c>
      <c r="C48" s="22" t="s">
        <v>71</v>
      </c>
      <c r="D48" s="23">
        <v>2008</v>
      </c>
      <c r="E48" s="24"/>
      <c r="F48" s="24">
        <f t="shared" si="1"/>
        <v>0</v>
      </c>
      <c r="J48" s="5">
        <f>VLOOKUP(A48,ENERGY!$A$2:$F$2692,5,0)</f>
        <v>0</v>
      </c>
      <c r="K48" s="5">
        <f t="shared" si="2"/>
        <v>0</v>
      </c>
      <c r="L48" s="31">
        <f>VLOOKUP(A48,ENERGY!$A$2:$F$2692,6,0)</f>
        <v>0</v>
      </c>
      <c r="M48" s="31">
        <f t="shared" si="3"/>
        <v>0</v>
      </c>
      <c r="N48" s="32">
        <f>VLOOKUP(A48,'HUMAN RESOURCES'!$A$2:$M$2692,5,0)</f>
        <v>0.042</v>
      </c>
      <c r="O48" s="32">
        <f>VLOOKUP(A48,'HUMAN RESOURCES'!$A$2:$M$2692,6,0)</f>
        <v>0.08</v>
      </c>
      <c r="P48" s="31">
        <f>VLOOKUP(A48,'HUMAN RESOURCES'!$A$2:$M$2692,7,0)</f>
        <v>0</v>
      </c>
      <c r="Q48" s="5">
        <f>VLOOKUP(A48,'HUMAN RESOURCES'!$A$2:$M$2692,8,0)</f>
        <v>0</v>
      </c>
      <c r="R48" s="5">
        <f>VLOOKUP(A48,'HUMAN RESOURCES'!$A$2:$M$2692,9,0)</f>
        <v>0</v>
      </c>
      <c r="S48" s="5">
        <f>VLOOKUP(A48,'HUMAN RESOURCES'!$A$2:$M$2692,10,0)</f>
        <v>0</v>
      </c>
      <c r="T48" s="5">
        <f>VLOOKUP(A48,'HUMAN RESOURCES'!$A$2:$M$2692,11,0)</f>
        <v>0</v>
      </c>
      <c r="U48" s="5">
        <f>VLOOKUP(A48,'HUMAN RESOURCES'!$A$2:$M$2692,12,0)</f>
        <v>57053</v>
      </c>
      <c r="V48" s="35">
        <f>VLOOKUP(A48,'HUMAN RESOURCES'!$A$2:$M$2692,13,0)</f>
        <v>0.878</v>
      </c>
      <c r="W48" s="36">
        <v>0</v>
      </c>
      <c r="X48" s="37">
        <v>0</v>
      </c>
      <c r="Y48" s="43" t="e">
        <f t="shared" si="4"/>
        <v>#DIV/0!</v>
      </c>
      <c r="Z48" s="35">
        <f>VLOOKUP(A48,BUSINESS!$A$2:$J$2692,5,0)</f>
        <v>0</v>
      </c>
      <c r="AA48" s="5">
        <f>VLOOKUP(A48,BUSINESS!$A$2:$J$2692,6,0)</f>
        <v>0</v>
      </c>
      <c r="AB48" s="5">
        <f>VLOOKUP(A48,BUSINESS!$A$2:$J$2692,7,0)</f>
        <v>0</v>
      </c>
      <c r="AC48" s="5">
        <f>VLOOKUP(A48,BUSINESS!$A$2:$J$2692,8,0)</f>
        <v>0</v>
      </c>
      <c r="AD48" s="35">
        <f>VLOOKUP(A48,BUSINESS!$A$2:$J$2692,9,0)</f>
        <v>0</v>
      </c>
      <c r="AE48" s="35">
        <f>VLOOKUP(A48,BUSINESS!$A$2:$J$2692,10,0)</f>
        <v>0</v>
      </c>
    </row>
    <row r="49" customHeight="1" spans="1:31">
      <c r="A49" s="22" t="str">
        <f t="shared" si="0"/>
        <v>American Samoa-Oceania2009</v>
      </c>
      <c r="B49" s="22" t="s">
        <v>70</v>
      </c>
      <c r="C49" s="22" t="s">
        <v>71</v>
      </c>
      <c r="D49" s="23">
        <v>2009</v>
      </c>
      <c r="E49" s="24"/>
      <c r="F49" s="24">
        <f t="shared" si="1"/>
        <v>0</v>
      </c>
      <c r="J49" s="5">
        <f>VLOOKUP(A49,ENERGY!$A$2:$F$2692,5,0)</f>
        <v>0</v>
      </c>
      <c r="K49" s="5">
        <f t="shared" si="2"/>
        <v>0</v>
      </c>
      <c r="L49" s="31">
        <f>VLOOKUP(A49,ENERGY!$A$2:$F$2692,6,0)</f>
        <v>0</v>
      </c>
      <c r="M49" s="31">
        <f t="shared" si="3"/>
        <v>0</v>
      </c>
      <c r="N49" s="32">
        <f>VLOOKUP(A49,'HUMAN RESOURCES'!$A$2:$M$2692,5,0)</f>
        <v>0.039</v>
      </c>
      <c r="O49" s="32">
        <f>VLOOKUP(A49,'HUMAN RESOURCES'!$A$2:$M$2692,6,0)</f>
        <v>0.077</v>
      </c>
      <c r="P49" s="31">
        <f>VLOOKUP(A49,'HUMAN RESOURCES'!$A$2:$M$2692,7,0)</f>
        <v>0</v>
      </c>
      <c r="Q49" s="5">
        <f>VLOOKUP(A49,'HUMAN RESOURCES'!$A$2:$M$2692,8,0)</f>
        <v>0</v>
      </c>
      <c r="R49" s="5">
        <f>VLOOKUP(A49,'HUMAN RESOURCES'!$A$2:$M$2692,9,0)</f>
        <v>0</v>
      </c>
      <c r="S49" s="5">
        <f>VLOOKUP(A49,'HUMAN RESOURCES'!$A$2:$M$2692,10,0)</f>
        <v>0</v>
      </c>
      <c r="T49" s="5">
        <f>VLOOKUP(A49,'HUMAN RESOURCES'!$A$2:$M$2692,11,0)</f>
        <v>0</v>
      </c>
      <c r="U49" s="5">
        <f>VLOOKUP(A49,'HUMAN RESOURCES'!$A$2:$M$2692,12,0)</f>
        <v>56245</v>
      </c>
      <c r="V49" s="35">
        <f>VLOOKUP(A49,'HUMAN RESOURCES'!$A$2:$M$2692,13,0)</f>
        <v>0.877</v>
      </c>
      <c r="W49" s="36">
        <v>0</v>
      </c>
      <c r="X49" s="37">
        <v>0</v>
      </c>
      <c r="Y49" s="43" t="e">
        <f t="shared" si="4"/>
        <v>#DIV/0!</v>
      </c>
      <c r="Z49" s="35">
        <f>VLOOKUP(A49,BUSINESS!$A$2:$J$2692,5,0)</f>
        <v>0</v>
      </c>
      <c r="AA49" s="5">
        <f>VLOOKUP(A49,BUSINESS!$A$2:$J$2692,6,0)</f>
        <v>0</v>
      </c>
      <c r="AB49" s="5">
        <f>VLOOKUP(A49,BUSINESS!$A$2:$J$2692,7,0)</f>
        <v>0</v>
      </c>
      <c r="AC49" s="5">
        <f>VLOOKUP(A49,BUSINESS!$A$2:$J$2692,8,0)</f>
        <v>0</v>
      </c>
      <c r="AD49" s="35">
        <f>VLOOKUP(A49,BUSINESS!$A$2:$J$2692,9,0)</f>
        <v>0</v>
      </c>
      <c r="AE49" s="35">
        <f>VLOOKUP(A49,BUSINESS!$A$2:$J$2692,10,0)</f>
        <v>0</v>
      </c>
    </row>
    <row r="50" customHeight="1" spans="1:31">
      <c r="A50" s="22" t="str">
        <f t="shared" si="0"/>
        <v>American Samoa-Oceania2010</v>
      </c>
      <c r="B50" s="22" t="s">
        <v>70</v>
      </c>
      <c r="C50" s="22" t="s">
        <v>71</v>
      </c>
      <c r="D50" s="23">
        <v>2010</v>
      </c>
      <c r="E50" s="24"/>
      <c r="F50" s="24">
        <f t="shared" si="1"/>
        <v>0</v>
      </c>
      <c r="J50" s="5">
        <f>VLOOKUP(A50,ENERGY!$A$2:$F$2692,5,0)</f>
        <v>0</v>
      </c>
      <c r="K50" s="5">
        <f t="shared" si="2"/>
        <v>0</v>
      </c>
      <c r="L50" s="31">
        <f>VLOOKUP(A50,ENERGY!$A$2:$F$2692,6,0)</f>
        <v>0</v>
      </c>
      <c r="M50" s="31">
        <f t="shared" si="3"/>
        <v>0</v>
      </c>
      <c r="N50" s="32">
        <f>VLOOKUP(A50,'HUMAN RESOURCES'!$A$2:$M$2692,5,0)</f>
        <v>0.017</v>
      </c>
      <c r="O50" s="32">
        <f>VLOOKUP(A50,'HUMAN RESOURCES'!$A$2:$M$2692,6,0)</f>
        <v>0.026</v>
      </c>
      <c r="P50" s="31">
        <f>VLOOKUP(A50,'HUMAN RESOURCES'!$A$2:$M$2692,7,0)</f>
        <v>0</v>
      </c>
      <c r="Q50" s="5">
        <f>VLOOKUP(A50,'HUMAN RESOURCES'!$A$2:$M$2692,8,0)</f>
        <v>0</v>
      </c>
      <c r="R50" s="5">
        <f>VLOOKUP(A50,'HUMAN RESOURCES'!$A$2:$M$2692,9,0)</f>
        <v>0</v>
      </c>
      <c r="S50" s="5">
        <f>VLOOKUP(A50,'HUMAN RESOURCES'!$A$2:$M$2692,10,0)</f>
        <v>0</v>
      </c>
      <c r="T50" s="5">
        <f>VLOOKUP(A50,'HUMAN RESOURCES'!$A$2:$M$2692,11,0)</f>
        <v>0</v>
      </c>
      <c r="U50" s="5">
        <f>VLOOKUP(A50,'HUMAN RESOURCES'!$A$2:$M$2692,12,0)</f>
        <v>55636</v>
      </c>
      <c r="V50" s="35">
        <f>VLOOKUP(A50,'HUMAN RESOURCES'!$A$2:$M$2692,13,0)</f>
        <v>0.876</v>
      </c>
      <c r="W50" s="36">
        <v>0</v>
      </c>
      <c r="X50" s="37">
        <v>0</v>
      </c>
      <c r="Y50" s="43" t="e">
        <f t="shared" si="4"/>
        <v>#DIV/0!</v>
      </c>
      <c r="Z50" s="35">
        <f>VLOOKUP(A50,BUSINESS!$A$2:$J$2692,5,0)</f>
        <v>0</v>
      </c>
      <c r="AA50" s="5">
        <f>VLOOKUP(A50,BUSINESS!$A$2:$J$2692,6,0)</f>
        <v>0</v>
      </c>
      <c r="AB50" s="5">
        <f>VLOOKUP(A50,BUSINESS!$A$2:$J$2692,7,0)</f>
        <v>0</v>
      </c>
      <c r="AC50" s="5">
        <f>VLOOKUP(A50,BUSINESS!$A$2:$J$2692,8,0)</f>
        <v>0</v>
      </c>
      <c r="AD50" s="35">
        <f>VLOOKUP(A50,BUSINESS!$A$2:$J$2692,9,0)</f>
        <v>0</v>
      </c>
      <c r="AE50" s="35">
        <f>VLOOKUP(A50,BUSINESS!$A$2:$J$2692,10,0)</f>
        <v>0</v>
      </c>
    </row>
    <row r="51" customHeight="1" spans="1:31">
      <c r="A51" s="22" t="str">
        <f t="shared" si="0"/>
        <v>American Samoa-Oceania2011</v>
      </c>
      <c r="B51" s="22" t="s">
        <v>70</v>
      </c>
      <c r="C51" s="22" t="s">
        <v>71</v>
      </c>
      <c r="D51" s="23">
        <v>2011</v>
      </c>
      <c r="E51" s="24"/>
      <c r="F51" s="24">
        <f t="shared" si="1"/>
        <v>0</v>
      </c>
      <c r="J51" s="5">
        <f>VLOOKUP(A51,ENERGY!$A$2:$F$2692,5,0)</f>
        <v>0</v>
      </c>
      <c r="K51" s="5">
        <f t="shared" si="2"/>
        <v>0</v>
      </c>
      <c r="L51" s="31">
        <f>VLOOKUP(A51,ENERGY!$A$2:$F$2692,6,0)</f>
        <v>0</v>
      </c>
      <c r="M51" s="31">
        <f t="shared" si="3"/>
        <v>0</v>
      </c>
      <c r="N51" s="32">
        <f>VLOOKUP(A51,'HUMAN RESOURCES'!$A$2:$M$2692,5,0)</f>
        <v>0.048</v>
      </c>
      <c r="O51" s="32">
        <f>VLOOKUP(A51,'HUMAN RESOURCES'!$A$2:$M$2692,6,0)</f>
        <v>0.089</v>
      </c>
      <c r="P51" s="31">
        <f>VLOOKUP(A51,'HUMAN RESOURCES'!$A$2:$M$2692,7,0)</f>
        <v>0</v>
      </c>
      <c r="Q51" s="5">
        <f>VLOOKUP(A51,'HUMAN RESOURCES'!$A$2:$M$2692,8,0)</f>
        <v>0</v>
      </c>
      <c r="R51" s="5">
        <f>VLOOKUP(A51,'HUMAN RESOURCES'!$A$2:$M$2692,9,0)</f>
        <v>0</v>
      </c>
      <c r="S51" s="5">
        <f>VLOOKUP(A51,'HUMAN RESOURCES'!$A$2:$M$2692,10,0)</f>
        <v>0</v>
      </c>
      <c r="T51" s="5">
        <f>VLOOKUP(A51,'HUMAN RESOURCES'!$A$2:$M$2692,11,0)</f>
        <v>0</v>
      </c>
      <c r="U51" s="5">
        <f>VLOOKUP(A51,'HUMAN RESOURCES'!$A$2:$M$2692,12,0)</f>
        <v>55274</v>
      </c>
      <c r="V51" s="35">
        <f>VLOOKUP(A51,'HUMAN RESOURCES'!$A$2:$M$2692,13,0)</f>
        <v>0.875</v>
      </c>
      <c r="W51" s="36">
        <v>0</v>
      </c>
      <c r="X51" s="37">
        <v>0</v>
      </c>
      <c r="Y51" s="43" t="e">
        <f t="shared" si="4"/>
        <v>#DIV/0!</v>
      </c>
      <c r="Z51" s="35">
        <f>VLOOKUP(A51,BUSINESS!$A$2:$J$2692,5,0)</f>
        <v>0</v>
      </c>
      <c r="AA51" s="5">
        <f>VLOOKUP(A51,BUSINESS!$A$2:$J$2692,6,0)</f>
        <v>0</v>
      </c>
      <c r="AB51" s="5">
        <f>VLOOKUP(A51,BUSINESS!$A$2:$J$2692,7,0)</f>
        <v>0</v>
      </c>
      <c r="AC51" s="5">
        <f>VLOOKUP(A51,BUSINESS!$A$2:$J$2692,8,0)</f>
        <v>0</v>
      </c>
      <c r="AD51" s="35">
        <f>VLOOKUP(A51,BUSINESS!$A$2:$J$2692,9,0)</f>
        <v>0</v>
      </c>
      <c r="AE51" s="35">
        <f>VLOOKUP(A51,BUSINESS!$A$2:$J$2692,10,0)</f>
        <v>0</v>
      </c>
    </row>
    <row r="52" customHeight="1" spans="1:31">
      <c r="A52" s="22" t="str">
        <f t="shared" si="0"/>
        <v>American Samoa-Oceania2012</v>
      </c>
      <c r="B52" s="22" t="s">
        <v>70</v>
      </c>
      <c r="C52" s="22" t="s">
        <v>71</v>
      </c>
      <c r="D52" s="23">
        <v>2012</v>
      </c>
      <c r="E52" s="24"/>
      <c r="F52" s="24">
        <f t="shared" si="1"/>
        <v>0</v>
      </c>
      <c r="J52" s="5">
        <f>VLOOKUP(A52,ENERGY!$A$2:$F$2692,5,0)</f>
        <v>0</v>
      </c>
      <c r="K52" s="5">
        <f t="shared" si="2"/>
        <v>0</v>
      </c>
      <c r="L52" s="31">
        <f>VLOOKUP(A52,ENERGY!$A$2:$F$2692,6,0)</f>
        <v>0</v>
      </c>
      <c r="M52" s="31">
        <f t="shared" si="3"/>
        <v>0</v>
      </c>
      <c r="N52" s="32">
        <f>VLOOKUP(A52,'HUMAN RESOURCES'!$A$2:$M$2692,5,0)</f>
        <v>0.045</v>
      </c>
      <c r="O52" s="32">
        <f>VLOOKUP(A52,'HUMAN RESOURCES'!$A$2:$M$2692,6,0)</f>
        <v>0.1</v>
      </c>
      <c r="P52" s="31">
        <f>VLOOKUP(A52,'HUMAN RESOURCES'!$A$2:$M$2692,7,0)</f>
        <v>0</v>
      </c>
      <c r="Q52" s="5">
        <f>VLOOKUP(A52,'HUMAN RESOURCES'!$A$2:$M$2692,8,0)</f>
        <v>0</v>
      </c>
      <c r="R52" s="5">
        <f>VLOOKUP(A52,'HUMAN RESOURCES'!$A$2:$M$2692,9,0)</f>
        <v>0</v>
      </c>
      <c r="S52" s="5">
        <f>VLOOKUP(A52,'HUMAN RESOURCES'!$A$2:$M$2692,10,0)</f>
        <v>0</v>
      </c>
      <c r="T52" s="5">
        <f>VLOOKUP(A52,'HUMAN RESOURCES'!$A$2:$M$2692,11,0)</f>
        <v>0</v>
      </c>
      <c r="U52" s="5">
        <f>VLOOKUP(A52,'HUMAN RESOURCES'!$A$2:$M$2692,12,0)</f>
        <v>55128</v>
      </c>
      <c r="V52" s="35">
        <f>VLOOKUP(A52,'HUMAN RESOURCES'!$A$2:$M$2692,13,0)</f>
        <v>0.874</v>
      </c>
      <c r="W52" s="36">
        <v>0</v>
      </c>
      <c r="X52" s="37">
        <v>0</v>
      </c>
      <c r="Y52" s="43" t="e">
        <f t="shared" si="4"/>
        <v>#DIV/0!</v>
      </c>
      <c r="Z52" s="35">
        <f>VLOOKUP(A52,BUSINESS!$A$2:$J$2692,5,0)</f>
        <v>0</v>
      </c>
      <c r="AA52" s="5">
        <f>VLOOKUP(A52,BUSINESS!$A$2:$J$2692,6,0)</f>
        <v>0</v>
      </c>
      <c r="AB52" s="5">
        <f>VLOOKUP(A52,BUSINESS!$A$2:$J$2692,7,0)</f>
        <v>0</v>
      </c>
      <c r="AC52" s="5">
        <f>VLOOKUP(A52,BUSINESS!$A$2:$J$2692,8,0)</f>
        <v>0</v>
      </c>
      <c r="AD52" s="35">
        <f>VLOOKUP(A52,BUSINESS!$A$2:$J$2692,9,0)</f>
        <v>0</v>
      </c>
      <c r="AE52" s="35">
        <f>VLOOKUP(A52,BUSINESS!$A$2:$J$2692,10,0)</f>
        <v>0</v>
      </c>
    </row>
    <row r="53" customHeight="1" spans="1:31">
      <c r="A53" s="22" t="str">
        <f t="shared" si="0"/>
        <v>American Samoa-Oceania2000</v>
      </c>
      <c r="B53" s="22" t="s">
        <v>70</v>
      </c>
      <c r="C53" s="22" t="s">
        <v>71</v>
      </c>
      <c r="D53" s="23">
        <v>2000</v>
      </c>
      <c r="E53" s="24"/>
      <c r="F53" s="24">
        <f t="shared" si="1"/>
        <v>0</v>
      </c>
      <c r="J53" s="5">
        <f>VLOOKUP(A53,ENERGY!$A$2:$F$2692,5,0)</f>
        <v>0</v>
      </c>
      <c r="K53" s="5">
        <f t="shared" si="2"/>
        <v>0</v>
      </c>
      <c r="L53" s="31">
        <f>VLOOKUP(A53,ENERGY!$A$2:$F$2692,6,0)</f>
        <v>0</v>
      </c>
      <c r="M53" s="31">
        <f t="shared" si="3"/>
        <v>0</v>
      </c>
      <c r="N53" s="32">
        <f>VLOOKUP(A53,'HUMAN RESOURCES'!$A$2:$M$2692,5,0)</f>
        <v>0.04</v>
      </c>
      <c r="O53" s="32">
        <f>VLOOKUP(A53,'HUMAN RESOURCES'!$A$2:$M$2692,6,0)</f>
        <v>0.069</v>
      </c>
      <c r="P53" s="31">
        <f>VLOOKUP(A53,'HUMAN RESOURCES'!$A$2:$M$2692,7,0)</f>
        <v>0</v>
      </c>
      <c r="Q53" s="5">
        <f>VLOOKUP(A53,'HUMAN RESOURCES'!$A$2:$M$2692,8,0)</f>
        <v>0</v>
      </c>
      <c r="R53" s="5">
        <f>VLOOKUP(A53,'HUMAN RESOURCES'!$A$2:$M$2692,9,0)</f>
        <v>0</v>
      </c>
      <c r="S53" s="5">
        <f>VLOOKUP(A53,'HUMAN RESOURCES'!$A$2:$M$2692,10,0)</f>
        <v>0</v>
      </c>
      <c r="T53" s="5">
        <f>VLOOKUP(A53,'HUMAN RESOURCES'!$A$2:$M$2692,11,0)</f>
        <v>0</v>
      </c>
      <c r="U53" s="5">
        <f>VLOOKUP(A53,'HUMAN RESOURCES'!$A$2:$M$2692,12,0)</f>
        <v>57522</v>
      </c>
      <c r="V53" s="35">
        <f>VLOOKUP(A53,'HUMAN RESOURCES'!$A$2:$M$2692,13,0)</f>
        <v>0.886</v>
      </c>
      <c r="W53" s="36">
        <v>0</v>
      </c>
      <c r="X53" s="37">
        <v>0</v>
      </c>
      <c r="Y53" s="43">
        <f t="shared" si="4"/>
        <v>0</v>
      </c>
      <c r="Z53" s="35">
        <f>VLOOKUP(A53,BUSINESS!$A$2:$J$2692,5,0)</f>
        <v>0</v>
      </c>
      <c r="AA53" s="5">
        <f>VLOOKUP(A53,BUSINESS!$A$2:$J$2692,6,0)</f>
        <v>0</v>
      </c>
      <c r="AB53" s="5">
        <f>VLOOKUP(A53,BUSINESS!$A$2:$J$2692,7,0)</f>
        <v>0</v>
      </c>
      <c r="AC53" s="5">
        <f>VLOOKUP(A53,BUSINESS!$A$2:$J$2692,8,0)</f>
        <v>0</v>
      </c>
      <c r="AD53" s="35">
        <f>VLOOKUP(A53,BUSINESS!$A$2:$J$2692,9,0)</f>
        <v>0</v>
      </c>
      <c r="AE53" s="35">
        <f>VLOOKUP(A53,BUSINESS!$A$2:$J$2692,10,0)</f>
        <v>0.035</v>
      </c>
    </row>
    <row r="54" customHeight="1" spans="1:31">
      <c r="A54" s="22" t="str">
        <f t="shared" si="0"/>
        <v>Andorra-Europe2001</v>
      </c>
      <c r="B54" s="22" t="s">
        <v>72</v>
      </c>
      <c r="C54" s="22" t="s">
        <v>67</v>
      </c>
      <c r="D54" s="23">
        <v>2001</v>
      </c>
      <c r="E54" s="25">
        <v>1133644295</v>
      </c>
      <c r="F54" s="24">
        <f t="shared" si="1"/>
        <v>16671.2396323529</v>
      </c>
      <c r="G54" s="26">
        <v>0.062</v>
      </c>
      <c r="H54" s="27">
        <v>1330</v>
      </c>
      <c r="J54" s="5">
        <f>VLOOKUP(A54,ENERGY!$A$2:$F$2692,5,0)</f>
        <v>0</v>
      </c>
      <c r="K54" s="5">
        <f t="shared" si="2"/>
        <v>0</v>
      </c>
      <c r="L54" s="31">
        <f>VLOOKUP(A54,ENERGY!$A$2:$F$2692,6,0)</f>
        <v>0</v>
      </c>
      <c r="M54" s="31">
        <f t="shared" si="3"/>
        <v>0</v>
      </c>
      <c r="N54" s="32">
        <f>VLOOKUP(A54,'HUMAN RESOURCES'!$A$2:$M$2692,5,0)</f>
        <v>0.05</v>
      </c>
      <c r="O54" s="32">
        <f>VLOOKUP(A54,'HUMAN RESOURCES'!$A$2:$M$2692,6,0)</f>
        <v>0.095</v>
      </c>
      <c r="P54" s="31">
        <f>VLOOKUP(A54,'HUMAN RESOURCES'!$A$2:$M$2692,7,0)</f>
        <v>0</v>
      </c>
      <c r="Q54" s="5">
        <f>VLOOKUP(A54,'HUMAN RESOURCES'!$A$2:$M$2692,8,0)</f>
        <v>0</v>
      </c>
      <c r="R54" s="5">
        <f>VLOOKUP(A54,'HUMAN RESOURCES'!$A$2:$M$2692,9,0)</f>
        <v>0</v>
      </c>
      <c r="S54" s="5">
        <f>VLOOKUP(A54,'HUMAN RESOURCES'!$A$2:$M$2692,10,0)</f>
        <v>0</v>
      </c>
      <c r="T54" s="5">
        <f>VLOOKUP(A54,'HUMAN RESOURCES'!$A$2:$M$2692,11,0)</f>
        <v>0</v>
      </c>
      <c r="U54" s="5">
        <f>VLOOKUP(A54,'HUMAN RESOURCES'!$A$2:$M$2692,12,0)</f>
        <v>68000</v>
      </c>
      <c r="V54" s="35">
        <f>VLOOKUP(A54,'HUMAN RESOURCES'!$A$2:$M$2692,13,0)</f>
        <v>0.921</v>
      </c>
      <c r="W54" s="36">
        <v>0</v>
      </c>
      <c r="X54" s="37">
        <v>0</v>
      </c>
      <c r="Y54" s="43">
        <f t="shared" si="4"/>
        <v>0</v>
      </c>
      <c r="Z54" s="35">
        <f>VLOOKUP(A54,BUSINESS!$A$2:$J$2692,5,0)</f>
        <v>0</v>
      </c>
      <c r="AA54" s="5">
        <f>VLOOKUP(A54,BUSINESS!$A$2:$J$2692,6,0)</f>
        <v>0</v>
      </c>
      <c r="AB54" s="5">
        <f>VLOOKUP(A54,BUSINESS!$A$2:$J$2692,7,0)</f>
        <v>0</v>
      </c>
      <c r="AC54" s="5">
        <f>VLOOKUP(A54,BUSINESS!$A$2:$J$2692,8,0)</f>
        <v>0</v>
      </c>
      <c r="AD54" s="35">
        <f>VLOOKUP(A54,BUSINESS!$A$2:$J$2692,9,0)</f>
        <v>0</v>
      </c>
      <c r="AE54" s="35">
        <f>VLOOKUP(A54,BUSINESS!$A$2:$J$2692,10,0)</f>
        <v>0.433</v>
      </c>
    </row>
    <row r="55" customHeight="1" spans="1:31">
      <c r="A55" s="22" t="str">
        <f t="shared" si="0"/>
        <v>Andorra-Europe2002</v>
      </c>
      <c r="B55" s="22" t="s">
        <v>72</v>
      </c>
      <c r="C55" s="22" t="s">
        <v>67</v>
      </c>
      <c r="D55" s="23">
        <v>2002</v>
      </c>
      <c r="E55" s="25">
        <v>1264760246</v>
      </c>
      <c r="F55" s="24">
        <f t="shared" si="1"/>
        <v>17654.6328954899</v>
      </c>
      <c r="G55" s="26">
        <v>0.056</v>
      </c>
      <c r="H55" s="27">
        <v>1294</v>
      </c>
      <c r="J55" s="5">
        <f>VLOOKUP(A55,ENERGY!$A$2:$F$2692,5,0)</f>
        <v>0</v>
      </c>
      <c r="K55" s="5">
        <f t="shared" si="2"/>
        <v>0</v>
      </c>
      <c r="L55" s="31">
        <f>VLOOKUP(A55,ENERGY!$A$2:$F$2692,6,0)</f>
        <v>517</v>
      </c>
      <c r="M55" s="31">
        <f t="shared" si="3"/>
        <v>0.00721673948547579</v>
      </c>
      <c r="N55" s="32">
        <f>VLOOKUP(A55,'HUMAN RESOURCES'!$A$2:$M$2692,5,0)</f>
        <v>0.013</v>
      </c>
      <c r="O55" s="32">
        <f>VLOOKUP(A55,'HUMAN RESOURCES'!$A$2:$M$2692,6,0)</f>
        <v>0.027</v>
      </c>
      <c r="P55" s="31">
        <f>VLOOKUP(A55,'HUMAN RESOURCES'!$A$2:$M$2692,7,0)</f>
        <v>0</v>
      </c>
      <c r="Q55" s="5">
        <f>VLOOKUP(A55,'HUMAN RESOURCES'!$A$2:$M$2692,8,0)</f>
        <v>0</v>
      </c>
      <c r="R55" s="5">
        <f>VLOOKUP(A55,'HUMAN RESOURCES'!$A$2:$M$2692,9,0)</f>
        <v>0</v>
      </c>
      <c r="S55" s="5">
        <f>VLOOKUP(A55,'HUMAN RESOURCES'!$A$2:$M$2692,10,0)</f>
        <v>0</v>
      </c>
      <c r="T55" s="5">
        <f>VLOOKUP(A55,'HUMAN RESOURCES'!$A$2:$M$2692,11,0)</f>
        <v>0</v>
      </c>
      <c r="U55" s="5">
        <f>VLOOKUP(A55,'HUMAN RESOURCES'!$A$2:$M$2692,12,0)</f>
        <v>71639</v>
      </c>
      <c r="V55" s="35">
        <f>VLOOKUP(A55,'HUMAN RESOURCES'!$A$2:$M$2692,13,0)</f>
        <v>0.916</v>
      </c>
      <c r="W55" s="36">
        <v>0</v>
      </c>
      <c r="X55" s="37">
        <v>0</v>
      </c>
      <c r="Y55" s="43">
        <f t="shared" si="4"/>
        <v>0</v>
      </c>
      <c r="Z55" s="35">
        <f>VLOOKUP(A55,BUSINESS!$A$2:$J$2692,5,0)</f>
        <v>0</v>
      </c>
      <c r="AA55" s="5">
        <f>VLOOKUP(A55,BUSINESS!$A$2:$J$2692,6,0)</f>
        <v>0</v>
      </c>
      <c r="AB55" s="5">
        <f>VLOOKUP(A55,BUSINESS!$A$2:$J$2692,7,0)</f>
        <v>0</v>
      </c>
      <c r="AC55" s="5">
        <f>VLOOKUP(A55,BUSINESS!$A$2:$J$2692,8,0)</f>
        <v>0</v>
      </c>
      <c r="AD55" s="35">
        <f>VLOOKUP(A55,BUSINESS!$A$2:$J$2692,9,0)</f>
        <v>0.113</v>
      </c>
      <c r="AE55" s="35">
        <f>VLOOKUP(A55,BUSINESS!$A$2:$J$2692,10,0)</f>
        <v>0.458</v>
      </c>
    </row>
    <row r="56" customHeight="1" spans="1:31">
      <c r="A56" s="22" t="str">
        <f t="shared" si="0"/>
        <v>Andorra-Europe2003</v>
      </c>
      <c r="B56" s="22" t="s">
        <v>72</v>
      </c>
      <c r="C56" s="22" t="s">
        <v>67</v>
      </c>
      <c r="D56" s="23">
        <v>2003</v>
      </c>
      <c r="E56" s="25">
        <v>1456198796</v>
      </c>
      <c r="F56" s="24">
        <f t="shared" si="1"/>
        <v>19250.939227688</v>
      </c>
      <c r="G56" s="26">
        <v>0.058</v>
      </c>
      <c r="H56" s="27">
        <v>1486</v>
      </c>
      <c r="J56" s="5">
        <f>VLOOKUP(A56,ENERGY!$A$2:$F$2692,5,0)</f>
        <v>0</v>
      </c>
      <c r="K56" s="5">
        <f t="shared" si="2"/>
        <v>0</v>
      </c>
      <c r="L56" s="31">
        <f>VLOOKUP(A56,ENERGY!$A$2:$F$2692,6,0)</f>
        <v>517</v>
      </c>
      <c r="M56" s="31">
        <f t="shared" si="3"/>
        <v>0.00683473685602105</v>
      </c>
      <c r="N56" s="32">
        <f>VLOOKUP(A56,'HUMAN RESOURCES'!$A$2:$M$2692,5,0)</f>
        <v>0.015</v>
      </c>
      <c r="O56" s="32">
        <f>VLOOKUP(A56,'HUMAN RESOURCES'!$A$2:$M$2692,6,0)</f>
        <v>0.061</v>
      </c>
      <c r="P56" s="31">
        <f>VLOOKUP(A56,'HUMAN RESOURCES'!$A$2:$M$2692,7,0)</f>
        <v>0</v>
      </c>
      <c r="Q56" s="5">
        <f>VLOOKUP(A56,'HUMAN RESOURCES'!$A$2:$M$2692,8,0)</f>
        <v>0</v>
      </c>
      <c r="R56" s="5">
        <f>VLOOKUP(A56,'HUMAN RESOURCES'!$A$2:$M$2692,9,0)</f>
        <v>0</v>
      </c>
      <c r="S56" s="5">
        <f>VLOOKUP(A56,'HUMAN RESOURCES'!$A$2:$M$2692,10,0)</f>
        <v>0</v>
      </c>
      <c r="T56" s="5">
        <f>VLOOKUP(A56,'HUMAN RESOURCES'!$A$2:$M$2692,11,0)</f>
        <v>0</v>
      </c>
      <c r="U56" s="5">
        <f>VLOOKUP(A56,'HUMAN RESOURCES'!$A$2:$M$2692,12,0)</f>
        <v>75643</v>
      </c>
      <c r="V56" s="35">
        <f>VLOOKUP(A56,'HUMAN RESOURCES'!$A$2:$M$2692,13,0)</f>
        <v>0.912</v>
      </c>
      <c r="W56" s="36">
        <v>0</v>
      </c>
      <c r="X56" s="37">
        <v>0</v>
      </c>
      <c r="Y56" s="43">
        <f t="shared" si="4"/>
        <v>0</v>
      </c>
      <c r="Z56" s="35">
        <f>VLOOKUP(A56,BUSINESS!$A$2:$J$2692,5,0)</f>
        <v>0</v>
      </c>
      <c r="AA56" s="5">
        <f>VLOOKUP(A56,BUSINESS!$A$2:$J$2692,6,0)</f>
        <v>0</v>
      </c>
      <c r="AB56" s="5">
        <f>VLOOKUP(A56,BUSINESS!$A$2:$J$2692,7,0)</f>
        <v>0</v>
      </c>
      <c r="AC56" s="5">
        <f>VLOOKUP(A56,BUSINESS!$A$2:$J$2692,8,0)</f>
        <v>0</v>
      </c>
      <c r="AD56" s="35">
        <f>VLOOKUP(A56,BUSINESS!$A$2:$J$2692,9,0)</f>
        <v>0.135</v>
      </c>
      <c r="AE56" s="35">
        <f>VLOOKUP(A56,BUSINESS!$A$2:$J$2692,10,0)</f>
        <v>0.686</v>
      </c>
    </row>
    <row r="57" customHeight="1" spans="1:31">
      <c r="A57" s="22" t="str">
        <f t="shared" si="0"/>
        <v>Andorra-Europe2004</v>
      </c>
      <c r="B57" s="22" t="s">
        <v>72</v>
      </c>
      <c r="C57" s="22" t="s">
        <v>67</v>
      </c>
      <c r="D57" s="23">
        <v>2004</v>
      </c>
      <c r="E57" s="25">
        <v>1917948475</v>
      </c>
      <c r="F57" s="24">
        <f t="shared" si="1"/>
        <v>24259.4039337212</v>
      </c>
      <c r="G57" s="26">
        <v>0.058</v>
      </c>
      <c r="H57" s="27">
        <v>1891</v>
      </c>
      <c r="J57" s="5">
        <f>VLOOKUP(A57,ENERGY!$A$2:$F$2692,5,0)</f>
        <v>0</v>
      </c>
      <c r="K57" s="5">
        <f t="shared" si="2"/>
        <v>0</v>
      </c>
      <c r="L57" s="31">
        <f>VLOOKUP(A57,ENERGY!$A$2:$F$2692,6,0)</f>
        <v>539</v>
      </c>
      <c r="M57" s="31">
        <f t="shared" si="3"/>
        <v>0.00681760688084999</v>
      </c>
      <c r="N57" s="32">
        <f>VLOOKUP(A57,'HUMAN RESOURCES'!$A$2:$M$2692,5,0)</f>
        <v>0.027</v>
      </c>
      <c r="O57" s="32">
        <f>VLOOKUP(A57,'HUMAN RESOURCES'!$A$2:$M$2692,6,0)</f>
        <v>0.064</v>
      </c>
      <c r="P57" s="31">
        <f>VLOOKUP(A57,'HUMAN RESOURCES'!$A$2:$M$2692,7,0)</f>
        <v>0</v>
      </c>
      <c r="Q57" s="5">
        <f>VLOOKUP(A57,'HUMAN RESOURCES'!$A$2:$M$2692,8,0)</f>
        <v>0</v>
      </c>
      <c r="R57" s="5">
        <f>VLOOKUP(A57,'HUMAN RESOURCES'!$A$2:$M$2692,9,0)</f>
        <v>0</v>
      </c>
      <c r="S57" s="5">
        <f>VLOOKUP(A57,'HUMAN RESOURCES'!$A$2:$M$2692,10,0)</f>
        <v>0</v>
      </c>
      <c r="T57" s="5">
        <f>VLOOKUP(A57,'HUMAN RESOURCES'!$A$2:$M$2692,11,0)</f>
        <v>0</v>
      </c>
      <c r="U57" s="5">
        <f>VLOOKUP(A57,'HUMAN RESOURCES'!$A$2:$M$2692,12,0)</f>
        <v>79060</v>
      </c>
      <c r="V57" s="35">
        <f>VLOOKUP(A57,'HUMAN RESOURCES'!$A$2:$M$2692,13,0)</f>
        <v>0.908</v>
      </c>
      <c r="W57" s="36">
        <v>0</v>
      </c>
      <c r="X57" s="37">
        <v>0</v>
      </c>
      <c r="Y57" s="43">
        <f t="shared" si="4"/>
        <v>0</v>
      </c>
      <c r="Z57" s="35">
        <f>VLOOKUP(A57,BUSINESS!$A$2:$J$2692,5,0)</f>
        <v>0</v>
      </c>
      <c r="AA57" s="5">
        <f>VLOOKUP(A57,BUSINESS!$A$2:$J$2692,6,0)</f>
        <v>0</v>
      </c>
      <c r="AB57" s="5">
        <f>VLOOKUP(A57,BUSINESS!$A$2:$J$2692,7,0)</f>
        <v>0</v>
      </c>
      <c r="AC57" s="5">
        <f>VLOOKUP(A57,BUSINESS!$A$2:$J$2692,8,0)</f>
        <v>0</v>
      </c>
      <c r="AD57" s="35">
        <f>VLOOKUP(A57,BUSINESS!$A$2:$J$2692,9,0)</f>
        <v>0.268</v>
      </c>
      <c r="AE57" s="35">
        <f>VLOOKUP(A57,BUSINESS!$A$2:$J$2692,10,0)</f>
        <v>0.738</v>
      </c>
    </row>
    <row r="58" customHeight="1" spans="1:31">
      <c r="A58" s="22" t="str">
        <f t="shared" si="0"/>
        <v>Andorra-Europe2005</v>
      </c>
      <c r="B58" s="22" t="s">
        <v>72</v>
      </c>
      <c r="C58" s="22" t="s">
        <v>67</v>
      </c>
      <c r="D58" s="23">
        <v>2005</v>
      </c>
      <c r="E58" s="25">
        <v>2322163502</v>
      </c>
      <c r="F58" s="24">
        <f t="shared" si="1"/>
        <v>28589.9745392315</v>
      </c>
      <c r="G58" s="26">
        <v>0.057</v>
      </c>
      <c r="H58" s="27">
        <v>2193</v>
      </c>
      <c r="J58" s="5">
        <f>VLOOKUP(A58,ENERGY!$A$2:$F$2692,5,0)</f>
        <v>0</v>
      </c>
      <c r="K58" s="5">
        <f t="shared" si="2"/>
        <v>0</v>
      </c>
      <c r="L58" s="31">
        <f>VLOOKUP(A58,ENERGY!$A$2:$F$2692,6,0)</f>
        <v>539</v>
      </c>
      <c r="M58" s="31">
        <f t="shared" si="3"/>
        <v>0.00663605136476121</v>
      </c>
      <c r="N58" s="32">
        <f>VLOOKUP(A58,'HUMAN RESOURCES'!$A$2:$M$2692,5,0)</f>
        <v>0.028</v>
      </c>
      <c r="O58" s="32">
        <f>VLOOKUP(A58,'HUMAN RESOURCES'!$A$2:$M$2692,6,0)</f>
        <v>0.059</v>
      </c>
      <c r="P58" s="31">
        <f>VLOOKUP(A58,'HUMAN RESOURCES'!$A$2:$M$2692,7,0)</f>
        <v>0</v>
      </c>
      <c r="Q58" s="5">
        <f>VLOOKUP(A58,'HUMAN RESOURCES'!$A$2:$M$2692,8,0)</f>
        <v>0</v>
      </c>
      <c r="R58" s="5">
        <f>VLOOKUP(A58,'HUMAN RESOURCES'!$A$2:$M$2692,9,0)</f>
        <v>0</v>
      </c>
      <c r="S58" s="5">
        <f>VLOOKUP(A58,'HUMAN RESOURCES'!$A$2:$M$2692,10,0)</f>
        <v>0</v>
      </c>
      <c r="T58" s="5">
        <f>VLOOKUP(A58,'HUMAN RESOURCES'!$A$2:$M$2692,11,0)</f>
        <v>0</v>
      </c>
      <c r="U58" s="5">
        <f>VLOOKUP(A58,'HUMAN RESOURCES'!$A$2:$M$2692,12,0)</f>
        <v>81223</v>
      </c>
      <c r="V58" s="35">
        <f>VLOOKUP(A58,'HUMAN RESOURCES'!$A$2:$M$2692,13,0)</f>
        <v>0.903</v>
      </c>
      <c r="W58" s="36">
        <v>0</v>
      </c>
      <c r="X58" s="37">
        <v>0</v>
      </c>
      <c r="Y58" s="43">
        <f t="shared" si="4"/>
        <v>0</v>
      </c>
      <c r="Z58" s="35">
        <f>VLOOKUP(A58,BUSINESS!$A$2:$J$2692,5,0)</f>
        <v>0</v>
      </c>
      <c r="AA58" s="5">
        <f>VLOOKUP(A58,BUSINESS!$A$2:$J$2692,6,0)</f>
        <v>0</v>
      </c>
      <c r="AB58" s="5">
        <f>VLOOKUP(A58,BUSINESS!$A$2:$J$2692,7,0)</f>
        <v>0</v>
      </c>
      <c r="AC58" s="5">
        <f>VLOOKUP(A58,BUSINESS!$A$2:$J$2692,8,0)</f>
        <v>0</v>
      </c>
      <c r="AD58" s="35">
        <f>VLOOKUP(A58,BUSINESS!$A$2:$J$2692,9,0)</f>
        <v>0.376</v>
      </c>
      <c r="AE58" s="35">
        <f>VLOOKUP(A58,BUSINESS!$A$2:$J$2692,10,0)</f>
        <v>0.795</v>
      </c>
    </row>
    <row r="59" customHeight="1" spans="1:31">
      <c r="A59" s="22" t="str">
        <f t="shared" si="0"/>
        <v>Andorra-Europe2006</v>
      </c>
      <c r="B59" s="22" t="s">
        <v>72</v>
      </c>
      <c r="C59" s="22" t="s">
        <v>67</v>
      </c>
      <c r="D59" s="23">
        <v>2006</v>
      </c>
      <c r="E59" s="25">
        <v>2539759286</v>
      </c>
      <c r="F59" s="24">
        <f t="shared" si="1"/>
        <v>31019.2030240483</v>
      </c>
      <c r="G59" s="26">
        <v>0.058</v>
      </c>
      <c r="H59" s="27">
        <v>2356</v>
      </c>
      <c r="J59" s="5">
        <f>VLOOKUP(A59,ENERGY!$A$2:$F$2692,5,0)</f>
        <v>0</v>
      </c>
      <c r="K59" s="5">
        <f t="shared" si="2"/>
        <v>0</v>
      </c>
      <c r="L59" s="31">
        <f>VLOOKUP(A59,ENERGY!$A$2:$F$2692,6,0)</f>
        <v>576</v>
      </c>
      <c r="M59" s="31">
        <f t="shared" si="3"/>
        <v>0.00703494265788927</v>
      </c>
      <c r="N59" s="32">
        <f>VLOOKUP(A59,'HUMAN RESOURCES'!$A$2:$M$2692,5,0)</f>
        <v>0.023</v>
      </c>
      <c r="O59" s="32">
        <f>VLOOKUP(A59,'HUMAN RESOURCES'!$A$2:$M$2692,6,0)</f>
        <v>0.008</v>
      </c>
      <c r="P59" s="31">
        <f>VLOOKUP(A59,'HUMAN RESOURCES'!$A$2:$M$2692,7,0)</f>
        <v>0</v>
      </c>
      <c r="Q59" s="5">
        <f>VLOOKUP(A59,'HUMAN RESOURCES'!$A$2:$M$2692,8,0)</f>
        <v>0</v>
      </c>
      <c r="R59" s="5">
        <f>VLOOKUP(A59,'HUMAN RESOURCES'!$A$2:$M$2692,9,0)</f>
        <v>0</v>
      </c>
      <c r="S59" s="5">
        <f>VLOOKUP(A59,'HUMAN RESOURCES'!$A$2:$M$2692,10,0)</f>
        <v>0</v>
      </c>
      <c r="T59" s="5">
        <f>VLOOKUP(A59,'HUMAN RESOURCES'!$A$2:$M$2692,11,0)</f>
        <v>0</v>
      </c>
      <c r="U59" s="5">
        <f>VLOOKUP(A59,'HUMAN RESOURCES'!$A$2:$M$2692,12,0)</f>
        <v>81877</v>
      </c>
      <c r="V59" s="35">
        <f>VLOOKUP(A59,'HUMAN RESOURCES'!$A$2:$M$2692,13,0)</f>
        <v>0.898</v>
      </c>
      <c r="W59" s="36">
        <v>0</v>
      </c>
      <c r="X59" s="37">
        <v>0</v>
      </c>
      <c r="Y59" s="43">
        <f t="shared" si="4"/>
        <v>0</v>
      </c>
      <c r="Z59" s="35">
        <f>VLOOKUP(A59,BUSINESS!$A$2:$J$2692,5,0)</f>
        <v>0</v>
      </c>
      <c r="AA59" s="5">
        <f>VLOOKUP(A59,BUSINESS!$A$2:$J$2692,6,0)</f>
        <v>0</v>
      </c>
      <c r="AB59" s="5">
        <f>VLOOKUP(A59,BUSINESS!$A$2:$J$2692,7,0)</f>
        <v>0</v>
      </c>
      <c r="AC59" s="5">
        <f>VLOOKUP(A59,BUSINESS!$A$2:$J$2692,8,0)</f>
        <v>0</v>
      </c>
      <c r="AD59" s="35">
        <f>VLOOKUP(A59,BUSINESS!$A$2:$J$2692,9,0)</f>
        <v>0.489</v>
      </c>
      <c r="AE59" s="35">
        <f>VLOOKUP(A59,BUSINESS!$A$2:$J$2692,10,0)</f>
        <v>0.843</v>
      </c>
    </row>
    <row r="60" customHeight="1" spans="1:31">
      <c r="A60" s="22" t="str">
        <f t="shared" si="0"/>
        <v>Andorra-Europe2007</v>
      </c>
      <c r="B60" s="22" t="s">
        <v>72</v>
      </c>
      <c r="C60" s="22" t="s">
        <v>67</v>
      </c>
      <c r="D60" s="23">
        <v>2007</v>
      </c>
      <c r="E60" s="25">
        <v>2823503853</v>
      </c>
      <c r="F60" s="24">
        <f t="shared" si="1"/>
        <v>34732.8624341879</v>
      </c>
      <c r="G60" s="26">
        <v>0.06</v>
      </c>
      <c r="H60" s="27">
        <v>2631</v>
      </c>
      <c r="J60" s="5">
        <f>VLOOKUP(A60,ENERGY!$A$2:$F$2692,5,0)</f>
        <v>0</v>
      </c>
      <c r="K60" s="5">
        <f t="shared" si="2"/>
        <v>0</v>
      </c>
      <c r="L60" s="31">
        <f>VLOOKUP(A60,ENERGY!$A$2:$F$2692,6,0)</f>
        <v>535</v>
      </c>
      <c r="M60" s="31">
        <f t="shared" si="3"/>
        <v>0.00658121340353294</v>
      </c>
      <c r="N60" s="32">
        <f>VLOOKUP(A60,'HUMAN RESOURCES'!$A$2:$M$2692,5,0)</f>
        <v>0.028</v>
      </c>
      <c r="O60" s="32">
        <f>VLOOKUP(A60,'HUMAN RESOURCES'!$A$2:$M$2692,6,0)</f>
        <v>0.082</v>
      </c>
      <c r="P60" s="31">
        <f>VLOOKUP(A60,'HUMAN RESOURCES'!$A$2:$M$2692,7,0)</f>
        <v>0</v>
      </c>
      <c r="Q60" s="5">
        <f>VLOOKUP(A60,'HUMAN RESOURCES'!$A$2:$M$2692,8,0)</f>
        <v>0</v>
      </c>
      <c r="R60" s="5">
        <f>VLOOKUP(A60,'HUMAN RESOURCES'!$A$2:$M$2692,9,0)</f>
        <v>0</v>
      </c>
      <c r="S60" s="5">
        <f>VLOOKUP(A60,'HUMAN RESOURCES'!$A$2:$M$2692,10,0)</f>
        <v>0</v>
      </c>
      <c r="T60" s="5">
        <f>VLOOKUP(A60,'HUMAN RESOURCES'!$A$2:$M$2692,11,0)</f>
        <v>0</v>
      </c>
      <c r="U60" s="5">
        <f>VLOOKUP(A60,'HUMAN RESOURCES'!$A$2:$M$2692,12,0)</f>
        <v>81292</v>
      </c>
      <c r="V60" s="35">
        <f>VLOOKUP(A60,'HUMAN RESOURCES'!$A$2:$M$2692,13,0)</f>
        <v>0.894</v>
      </c>
      <c r="W60" s="36">
        <v>0</v>
      </c>
      <c r="X60" s="37">
        <v>0</v>
      </c>
      <c r="Y60" s="43">
        <f t="shared" si="4"/>
        <v>0</v>
      </c>
      <c r="Z60" s="35">
        <f>VLOOKUP(A60,BUSINESS!$A$2:$J$2692,5,0)</f>
        <v>0</v>
      </c>
      <c r="AA60" s="5">
        <f>VLOOKUP(A60,BUSINESS!$A$2:$J$2692,6,0)</f>
        <v>0</v>
      </c>
      <c r="AB60" s="5">
        <f>VLOOKUP(A60,BUSINESS!$A$2:$J$2692,7,0)</f>
        <v>0</v>
      </c>
      <c r="AC60" s="5">
        <f>VLOOKUP(A60,BUSINESS!$A$2:$J$2692,8,0)</f>
        <v>0</v>
      </c>
      <c r="AD60" s="35">
        <f>VLOOKUP(A60,BUSINESS!$A$2:$J$2692,9,0)</f>
        <v>0.709</v>
      </c>
      <c r="AE60" s="35">
        <f>VLOOKUP(A60,BUSINESS!$A$2:$J$2692,10,0)</f>
        <v>0.781</v>
      </c>
    </row>
    <row r="61" customHeight="1" spans="1:31">
      <c r="A61" s="22" t="str">
        <f t="shared" si="0"/>
        <v>Andorra-Europe2008</v>
      </c>
      <c r="B61" s="22" t="s">
        <v>72</v>
      </c>
      <c r="C61" s="22" t="s">
        <v>67</v>
      </c>
      <c r="D61" s="23">
        <v>2008</v>
      </c>
      <c r="E61" s="25">
        <v>3245411584</v>
      </c>
      <c r="F61" s="24">
        <f t="shared" si="1"/>
        <v>40583.3708562068</v>
      </c>
      <c r="G61" s="26">
        <v>0.062</v>
      </c>
      <c r="H61" s="27">
        <v>3012</v>
      </c>
      <c r="J61" s="5">
        <f>VLOOKUP(A61,ENERGY!$A$2:$F$2692,5,0)</f>
        <v>0</v>
      </c>
      <c r="K61" s="5">
        <f t="shared" si="2"/>
        <v>0</v>
      </c>
      <c r="L61" s="31">
        <f>VLOOKUP(A61,ENERGY!$A$2:$F$2692,6,0)</f>
        <v>524</v>
      </c>
      <c r="M61" s="31">
        <f t="shared" si="3"/>
        <v>0.0065525391089047</v>
      </c>
      <c r="N61" s="32">
        <f>VLOOKUP(A61,'HUMAN RESOURCES'!$A$2:$M$2692,5,0)</f>
        <v>0.014</v>
      </c>
      <c r="O61" s="32">
        <f>VLOOKUP(A61,'HUMAN RESOURCES'!$A$2:$M$2692,6,0)</f>
        <v>0.03</v>
      </c>
      <c r="P61" s="31">
        <f>VLOOKUP(A61,'HUMAN RESOURCES'!$A$2:$M$2692,7,0)</f>
        <v>0</v>
      </c>
      <c r="Q61" s="5">
        <f>VLOOKUP(A61,'HUMAN RESOURCES'!$A$2:$M$2692,8,0)</f>
        <v>0</v>
      </c>
      <c r="R61" s="5">
        <f>VLOOKUP(A61,'HUMAN RESOURCES'!$A$2:$M$2692,9,0)</f>
        <v>0</v>
      </c>
      <c r="S61" s="5">
        <f>VLOOKUP(A61,'HUMAN RESOURCES'!$A$2:$M$2692,10,0)</f>
        <v>0</v>
      </c>
      <c r="T61" s="5">
        <f>VLOOKUP(A61,'HUMAN RESOURCES'!$A$2:$M$2692,11,0)</f>
        <v>0</v>
      </c>
      <c r="U61" s="5">
        <f>VLOOKUP(A61,'HUMAN RESOURCES'!$A$2:$M$2692,12,0)</f>
        <v>79969</v>
      </c>
      <c r="V61" s="35">
        <f>VLOOKUP(A61,'HUMAN RESOURCES'!$A$2:$M$2692,13,0)</f>
        <v>0.889</v>
      </c>
      <c r="W61" s="36">
        <v>0</v>
      </c>
      <c r="X61" s="37">
        <v>0</v>
      </c>
      <c r="Y61" s="43">
        <f t="shared" si="4"/>
        <v>0</v>
      </c>
      <c r="Z61" s="35">
        <f>VLOOKUP(A61,BUSINESS!$A$2:$J$2692,5,0)</f>
        <v>0</v>
      </c>
      <c r="AA61" s="5">
        <f>VLOOKUP(A61,BUSINESS!$A$2:$J$2692,6,0)</f>
        <v>0</v>
      </c>
      <c r="AB61" s="5">
        <f>VLOOKUP(A61,BUSINESS!$A$2:$J$2692,7,0)</f>
        <v>0</v>
      </c>
      <c r="AC61" s="5">
        <f>VLOOKUP(A61,BUSINESS!$A$2:$J$2692,8,0)</f>
        <v>0</v>
      </c>
      <c r="AD61" s="35">
        <f>VLOOKUP(A61,BUSINESS!$A$2:$J$2692,9,0)</f>
        <v>0.7</v>
      </c>
      <c r="AE61" s="35">
        <f>VLOOKUP(A61,BUSINESS!$A$2:$J$2692,10,0)</f>
        <v>0.803</v>
      </c>
    </row>
    <row r="62" customHeight="1" spans="1:31">
      <c r="A62" s="22" t="str">
        <f t="shared" si="0"/>
        <v>Andorra-Europe2009</v>
      </c>
      <c r="B62" s="22" t="s">
        <v>72</v>
      </c>
      <c r="C62" s="22" t="s">
        <v>67</v>
      </c>
      <c r="D62" s="23">
        <v>2009</v>
      </c>
      <c r="E62" s="25">
        <v>3712034267</v>
      </c>
      <c r="F62" s="24">
        <f t="shared" si="1"/>
        <v>47191.4754446408</v>
      </c>
      <c r="G62" s="26">
        <v>0.062</v>
      </c>
      <c r="H62" s="27">
        <v>3105</v>
      </c>
      <c r="J62" s="5">
        <f>VLOOKUP(A62,ENERGY!$A$2:$F$2692,5,0)</f>
        <v>0</v>
      </c>
      <c r="K62" s="5">
        <f t="shared" si="2"/>
        <v>0</v>
      </c>
      <c r="L62" s="31">
        <f>VLOOKUP(A62,ENERGY!$A$2:$F$2692,6,0)</f>
        <v>546</v>
      </c>
      <c r="M62" s="31">
        <f t="shared" si="3"/>
        <v>0.00694135445403577</v>
      </c>
      <c r="N62" s="32">
        <f>VLOOKUP(A62,'HUMAN RESOURCES'!$A$2:$M$2692,5,0)</f>
        <v>0.012</v>
      </c>
      <c r="O62" s="32">
        <f>VLOOKUP(A62,'HUMAN RESOURCES'!$A$2:$M$2692,6,0)</f>
        <v>0.031</v>
      </c>
      <c r="P62" s="31">
        <f>VLOOKUP(A62,'HUMAN RESOURCES'!$A$2:$M$2692,7,0)</f>
        <v>0</v>
      </c>
      <c r="Q62" s="5">
        <f>VLOOKUP(A62,'HUMAN RESOURCES'!$A$2:$M$2692,8,0)</f>
        <v>0</v>
      </c>
      <c r="R62" s="5">
        <f>VLOOKUP(A62,'HUMAN RESOURCES'!$A$2:$M$2692,9,0)</f>
        <v>0</v>
      </c>
      <c r="S62" s="5">
        <f>VLOOKUP(A62,'HUMAN RESOURCES'!$A$2:$M$2692,10,0)</f>
        <v>0</v>
      </c>
      <c r="T62" s="5">
        <f>VLOOKUP(A62,'HUMAN RESOURCES'!$A$2:$M$2692,11,0)</f>
        <v>0</v>
      </c>
      <c r="U62" s="5">
        <f>VLOOKUP(A62,'HUMAN RESOURCES'!$A$2:$M$2692,12,0)</f>
        <v>78659</v>
      </c>
      <c r="V62" s="35">
        <f>VLOOKUP(A62,'HUMAN RESOURCES'!$A$2:$M$2692,13,0)</f>
        <v>0.884</v>
      </c>
      <c r="W62" s="36">
        <v>0</v>
      </c>
      <c r="X62" s="37">
        <v>0</v>
      </c>
      <c r="Y62" s="43">
        <f t="shared" si="4"/>
        <v>0</v>
      </c>
      <c r="Z62" s="35">
        <f>VLOOKUP(A62,BUSINESS!$A$2:$J$2692,5,0)</f>
        <v>0</v>
      </c>
      <c r="AA62" s="5">
        <f>VLOOKUP(A62,BUSINESS!$A$2:$J$2692,6,0)</f>
        <v>0</v>
      </c>
      <c r="AB62" s="5">
        <f>VLOOKUP(A62,BUSINESS!$A$2:$J$2692,7,0)</f>
        <v>0</v>
      </c>
      <c r="AC62" s="5">
        <f>VLOOKUP(A62,BUSINESS!$A$2:$J$2692,8,0)</f>
        <v>0</v>
      </c>
      <c r="AD62" s="35">
        <f>VLOOKUP(A62,BUSINESS!$A$2:$J$2692,9,0)</f>
        <v>0.785</v>
      </c>
      <c r="AE62" s="35">
        <f>VLOOKUP(A62,BUSINESS!$A$2:$J$2692,10,0)</f>
        <v>0.821</v>
      </c>
    </row>
    <row r="63" customHeight="1" spans="1:31">
      <c r="A63" s="22" t="str">
        <f t="shared" si="0"/>
        <v>Andorra-Europe2010</v>
      </c>
      <c r="B63" s="22" t="s">
        <v>72</v>
      </c>
      <c r="C63" s="22" t="s">
        <v>67</v>
      </c>
      <c r="D63" s="23">
        <v>2010</v>
      </c>
      <c r="E63" s="25">
        <v>3712034267</v>
      </c>
      <c r="F63" s="24">
        <f t="shared" si="1"/>
        <v>47646.9927862708</v>
      </c>
      <c r="G63" s="26">
        <v>0.062</v>
      </c>
      <c r="H63" s="27">
        <v>2762</v>
      </c>
      <c r="J63" s="5">
        <f>VLOOKUP(A63,ENERGY!$A$2:$F$2692,5,0)</f>
        <v>0</v>
      </c>
      <c r="K63" s="5">
        <f t="shared" si="2"/>
        <v>0</v>
      </c>
      <c r="L63" s="31">
        <f>VLOOKUP(A63,ENERGY!$A$2:$F$2692,6,0)</f>
        <v>565</v>
      </c>
      <c r="M63" s="31">
        <f t="shared" si="3"/>
        <v>0.00725223664112339</v>
      </c>
      <c r="N63" s="32">
        <f>VLOOKUP(A63,'HUMAN RESOURCES'!$A$2:$M$2692,5,0)</f>
        <v>0.008</v>
      </c>
      <c r="O63" s="32">
        <f>VLOOKUP(A63,'HUMAN RESOURCES'!$A$2:$M$2692,6,0)</f>
        <v>0</v>
      </c>
      <c r="P63" s="31">
        <f>VLOOKUP(A63,'HUMAN RESOURCES'!$A$2:$M$2692,7,0)</f>
        <v>0</v>
      </c>
      <c r="Q63" s="5">
        <f>VLOOKUP(A63,'HUMAN RESOURCES'!$A$2:$M$2692,8,0)</f>
        <v>0</v>
      </c>
      <c r="R63" s="5">
        <f>VLOOKUP(A63,'HUMAN RESOURCES'!$A$2:$M$2692,9,0)</f>
        <v>0</v>
      </c>
      <c r="S63" s="5">
        <f>VLOOKUP(A63,'HUMAN RESOURCES'!$A$2:$M$2692,10,0)</f>
        <v>0</v>
      </c>
      <c r="T63" s="5">
        <f>VLOOKUP(A63,'HUMAN RESOURCES'!$A$2:$M$2692,11,0)</f>
        <v>0</v>
      </c>
      <c r="U63" s="5">
        <f>VLOOKUP(A63,'HUMAN RESOURCES'!$A$2:$M$2692,12,0)</f>
        <v>77907</v>
      </c>
      <c r="V63" s="35">
        <f>VLOOKUP(A63,'HUMAN RESOURCES'!$A$2:$M$2692,13,0)</f>
        <v>0.878</v>
      </c>
      <c r="W63" s="36">
        <v>0</v>
      </c>
      <c r="X63" s="37">
        <v>0</v>
      </c>
      <c r="Y63" s="43">
        <f t="shared" si="4"/>
        <v>0</v>
      </c>
      <c r="Z63" s="35">
        <f>VLOOKUP(A63,BUSINESS!$A$2:$J$2692,5,0)</f>
        <v>0</v>
      </c>
      <c r="AA63" s="5">
        <f>VLOOKUP(A63,BUSINESS!$A$2:$J$2692,6,0)</f>
        <v>0</v>
      </c>
      <c r="AB63" s="5">
        <f>VLOOKUP(A63,BUSINESS!$A$2:$J$2692,7,0)</f>
        <v>0</v>
      </c>
      <c r="AC63" s="5">
        <f>VLOOKUP(A63,BUSINESS!$A$2:$J$2692,8,0)</f>
        <v>0</v>
      </c>
      <c r="AD63" s="35">
        <f>VLOOKUP(A63,BUSINESS!$A$2:$J$2692,9,0)</f>
        <v>0.81</v>
      </c>
      <c r="AE63" s="35">
        <f>VLOOKUP(A63,BUSINESS!$A$2:$J$2692,10,0)</f>
        <v>0.841</v>
      </c>
    </row>
    <row r="64" customHeight="1" spans="1:31">
      <c r="A64" s="22" t="str">
        <f t="shared" si="0"/>
        <v>Andorra-Europe2011</v>
      </c>
      <c r="B64" s="22" t="s">
        <v>72</v>
      </c>
      <c r="C64" s="22" t="s">
        <v>67</v>
      </c>
      <c r="D64" s="23">
        <v>2011</v>
      </c>
      <c r="E64" s="25">
        <v>3712034267</v>
      </c>
      <c r="F64" s="24">
        <f t="shared" si="1"/>
        <v>47672.693341039</v>
      </c>
      <c r="G64" s="26">
        <v>0.072</v>
      </c>
      <c r="H64" s="27">
        <v>2958</v>
      </c>
      <c r="J64" s="5">
        <f>VLOOKUP(A64,ENERGY!$A$2:$F$2692,5,0)</f>
        <v>0</v>
      </c>
      <c r="K64" s="5">
        <f t="shared" si="2"/>
        <v>0</v>
      </c>
      <c r="L64" s="31">
        <f>VLOOKUP(A64,ENERGY!$A$2:$F$2692,6,0)</f>
        <v>524</v>
      </c>
      <c r="M64" s="31">
        <f t="shared" si="3"/>
        <v>0.00672959609580685</v>
      </c>
      <c r="N64" s="32">
        <f>VLOOKUP(A64,'HUMAN RESOURCES'!$A$2:$M$2692,5,0)</f>
        <v>0.026</v>
      </c>
      <c r="O64" s="32">
        <f>VLOOKUP(A64,'HUMAN RESOURCES'!$A$2:$M$2692,6,0)</f>
        <v>0.067</v>
      </c>
      <c r="P64" s="31">
        <f>VLOOKUP(A64,'HUMAN RESOURCES'!$A$2:$M$2692,7,0)</f>
        <v>0</v>
      </c>
      <c r="Q64" s="5">
        <f>VLOOKUP(A64,'HUMAN RESOURCES'!$A$2:$M$2692,8,0)</f>
        <v>0</v>
      </c>
      <c r="R64" s="5">
        <f>VLOOKUP(A64,'HUMAN RESOURCES'!$A$2:$M$2692,9,0)</f>
        <v>0</v>
      </c>
      <c r="S64" s="5">
        <f>VLOOKUP(A64,'HUMAN RESOURCES'!$A$2:$M$2692,10,0)</f>
        <v>0</v>
      </c>
      <c r="T64" s="5">
        <f>VLOOKUP(A64,'HUMAN RESOURCES'!$A$2:$M$2692,11,0)</f>
        <v>0</v>
      </c>
      <c r="U64" s="5">
        <f>VLOOKUP(A64,'HUMAN RESOURCES'!$A$2:$M$2692,12,0)</f>
        <v>77865</v>
      </c>
      <c r="V64" s="35">
        <f>VLOOKUP(A64,'HUMAN RESOURCES'!$A$2:$M$2692,13,0)</f>
        <v>0.873</v>
      </c>
      <c r="W64" s="36">
        <v>0</v>
      </c>
      <c r="X64" s="37">
        <v>0</v>
      </c>
      <c r="Y64" s="43">
        <f t="shared" si="4"/>
        <v>0</v>
      </c>
      <c r="Z64" s="35">
        <f>VLOOKUP(A64,BUSINESS!$A$2:$J$2692,5,0)</f>
        <v>0</v>
      </c>
      <c r="AA64" s="5">
        <f>VLOOKUP(A64,BUSINESS!$A$2:$J$2692,6,0)</f>
        <v>0</v>
      </c>
      <c r="AB64" s="5">
        <f>VLOOKUP(A64,BUSINESS!$A$2:$J$2692,7,0)</f>
        <v>0</v>
      </c>
      <c r="AC64" s="5">
        <f>VLOOKUP(A64,BUSINESS!$A$2:$J$2692,8,0)</f>
        <v>0</v>
      </c>
      <c r="AD64" s="35">
        <f>VLOOKUP(A64,BUSINESS!$A$2:$J$2692,9,0)</f>
        <v>0.81</v>
      </c>
      <c r="AE64" s="35">
        <f>VLOOKUP(A64,BUSINESS!$A$2:$J$2692,10,0)</f>
        <v>0.835</v>
      </c>
    </row>
    <row r="65" customHeight="1" spans="1:31">
      <c r="A65" s="22" t="str">
        <f t="shared" si="0"/>
        <v>Andorra-Europe2012</v>
      </c>
      <c r="B65" s="22" t="s">
        <v>72</v>
      </c>
      <c r="C65" s="22" t="s">
        <v>67</v>
      </c>
      <c r="D65" s="23">
        <v>2012</v>
      </c>
      <c r="E65" s="25">
        <v>3712034267</v>
      </c>
      <c r="F65" s="24">
        <f t="shared" si="1"/>
        <v>47371.5450102093</v>
      </c>
      <c r="G65" s="26">
        <v>0.072</v>
      </c>
      <c r="H65" s="27">
        <v>3053</v>
      </c>
      <c r="J65" s="5">
        <f>VLOOKUP(A65,ENERGY!$A$2:$F$2692,5,0)</f>
        <v>0</v>
      </c>
      <c r="K65" s="5">
        <f t="shared" si="2"/>
        <v>0</v>
      </c>
      <c r="L65" s="31">
        <f>VLOOKUP(A65,ENERGY!$A$2:$F$2692,6,0)</f>
        <v>532</v>
      </c>
      <c r="M65" s="31">
        <f t="shared" si="3"/>
        <v>0.00678917815211843</v>
      </c>
      <c r="N65" s="32">
        <f>VLOOKUP(A65,'HUMAN RESOURCES'!$A$2:$M$2692,5,0)</f>
        <v>0.022</v>
      </c>
      <c r="O65" s="32">
        <f>VLOOKUP(A65,'HUMAN RESOURCES'!$A$2:$M$2692,6,0)</f>
        <v>0.041</v>
      </c>
      <c r="P65" s="31">
        <f>VLOOKUP(A65,'HUMAN RESOURCES'!$A$2:$M$2692,7,0)</f>
        <v>0</v>
      </c>
      <c r="Q65" s="5">
        <f>VLOOKUP(A65,'HUMAN RESOURCES'!$A$2:$M$2692,8,0)</f>
        <v>0</v>
      </c>
      <c r="R65" s="5">
        <f>VLOOKUP(A65,'HUMAN RESOURCES'!$A$2:$M$2692,9,0)</f>
        <v>0</v>
      </c>
      <c r="S65" s="5">
        <f>VLOOKUP(A65,'HUMAN RESOURCES'!$A$2:$M$2692,10,0)</f>
        <v>0</v>
      </c>
      <c r="T65" s="5">
        <f>VLOOKUP(A65,'HUMAN RESOURCES'!$A$2:$M$2692,11,0)</f>
        <v>0</v>
      </c>
      <c r="U65" s="5">
        <f>VLOOKUP(A65,'HUMAN RESOURCES'!$A$2:$M$2692,12,0)</f>
        <v>78360</v>
      </c>
      <c r="V65" s="35">
        <f>VLOOKUP(A65,'HUMAN RESOURCES'!$A$2:$M$2692,13,0)</f>
        <v>0.867</v>
      </c>
      <c r="W65" s="36">
        <v>0</v>
      </c>
      <c r="X65" s="37">
        <v>0</v>
      </c>
      <c r="Y65" s="43" t="e">
        <f t="shared" si="4"/>
        <v>#DIV/0!</v>
      </c>
      <c r="Z65" s="35">
        <f>VLOOKUP(A65,BUSINESS!$A$2:$J$2692,5,0)</f>
        <v>0</v>
      </c>
      <c r="AA65" s="5">
        <f>VLOOKUP(A65,BUSINESS!$A$2:$J$2692,6,0)</f>
        <v>0</v>
      </c>
      <c r="AB65" s="5">
        <f>VLOOKUP(A65,BUSINESS!$A$2:$J$2692,7,0)</f>
        <v>0</v>
      </c>
      <c r="AC65" s="5">
        <f>VLOOKUP(A65,BUSINESS!$A$2:$J$2692,8,0)</f>
        <v>0</v>
      </c>
      <c r="AD65" s="35">
        <f>VLOOKUP(A65,BUSINESS!$A$2:$J$2692,9,0)</f>
        <v>0.864</v>
      </c>
      <c r="AE65" s="35">
        <f>VLOOKUP(A65,BUSINESS!$A$2:$J$2692,10,0)</f>
        <v>0.815</v>
      </c>
    </row>
    <row r="66" customHeight="1" spans="1:31">
      <c r="A66" s="22" t="str">
        <f t="shared" si="0"/>
        <v>Andorra-Europe2000</v>
      </c>
      <c r="B66" s="22" t="s">
        <v>72</v>
      </c>
      <c r="C66" s="22" t="s">
        <v>67</v>
      </c>
      <c r="D66" s="23">
        <v>2000</v>
      </c>
      <c r="E66" s="24"/>
      <c r="F66" s="24">
        <f t="shared" si="1"/>
        <v>0</v>
      </c>
      <c r="G66" s="26">
        <v>0.083</v>
      </c>
      <c r="H66" s="27">
        <v>3057</v>
      </c>
      <c r="J66" s="5">
        <f>VLOOKUP(A66,ENERGY!$A$2:$F$2692,5,0)</f>
        <v>0</v>
      </c>
      <c r="K66" s="5">
        <f t="shared" si="2"/>
        <v>0</v>
      </c>
      <c r="L66" s="31">
        <f>VLOOKUP(A66,ENERGY!$A$2:$F$2692,6,0)</f>
        <v>0</v>
      </c>
      <c r="M66" s="31">
        <f t="shared" si="3"/>
        <v>0</v>
      </c>
      <c r="N66" s="32">
        <f>VLOOKUP(A66,'HUMAN RESOURCES'!$A$2:$M$2692,5,0)</f>
        <v>0.032</v>
      </c>
      <c r="O66" s="32">
        <f>VLOOKUP(A66,'HUMAN RESOURCES'!$A$2:$M$2692,6,0)</f>
        <v>0.061</v>
      </c>
      <c r="P66" s="31">
        <f>VLOOKUP(A66,'HUMAN RESOURCES'!$A$2:$M$2692,7,0)</f>
        <v>0</v>
      </c>
      <c r="Q66" s="5">
        <f>VLOOKUP(A66,'HUMAN RESOURCES'!$A$2:$M$2692,8,0)</f>
        <v>0</v>
      </c>
      <c r="R66" s="5">
        <f>VLOOKUP(A66,'HUMAN RESOURCES'!$A$2:$M$2692,9,0)</f>
        <v>0</v>
      </c>
      <c r="S66" s="5">
        <f>VLOOKUP(A66,'HUMAN RESOURCES'!$A$2:$M$2692,10,0)</f>
        <v>0</v>
      </c>
      <c r="T66" s="5">
        <f>VLOOKUP(A66,'HUMAN RESOURCES'!$A$2:$M$2692,11,0)</f>
        <v>0</v>
      </c>
      <c r="U66" s="5">
        <f>VLOOKUP(A66,'HUMAN RESOURCES'!$A$2:$M$2692,12,0)</f>
        <v>65399</v>
      </c>
      <c r="V66" s="35">
        <f>VLOOKUP(A66,'HUMAN RESOURCES'!$A$2:$M$2692,13,0)</f>
        <v>0.924</v>
      </c>
      <c r="W66" s="36">
        <v>0</v>
      </c>
      <c r="X66" s="37">
        <v>0</v>
      </c>
      <c r="Y66" s="43">
        <f t="shared" si="4"/>
        <v>-0.492902487921463</v>
      </c>
      <c r="Z66" s="35">
        <f>VLOOKUP(A66,BUSINESS!$A$2:$J$2692,5,0)</f>
        <v>0</v>
      </c>
      <c r="AA66" s="5">
        <f>VLOOKUP(A66,BUSINESS!$A$2:$J$2692,6,0)</f>
        <v>0</v>
      </c>
      <c r="AB66" s="5">
        <f>VLOOKUP(A66,BUSINESS!$A$2:$J$2692,7,0)</f>
        <v>0</v>
      </c>
      <c r="AC66" s="5">
        <f>VLOOKUP(A66,BUSINESS!$A$2:$J$2692,8,0)</f>
        <v>0</v>
      </c>
      <c r="AD66" s="35">
        <f>VLOOKUP(A66,BUSINESS!$A$2:$J$2692,9,0)</f>
        <v>0.105</v>
      </c>
      <c r="AE66" s="35">
        <f>VLOOKUP(A66,BUSINESS!$A$2:$J$2692,10,0)</f>
        <v>0.36</v>
      </c>
    </row>
    <row r="67" customHeight="1" spans="1:31">
      <c r="A67" s="22" t="str">
        <f t="shared" si="0"/>
        <v>Angola-Africa2001</v>
      </c>
      <c r="B67" s="22" t="s">
        <v>73</v>
      </c>
      <c r="C67" s="22" t="s">
        <v>69</v>
      </c>
      <c r="D67" s="23">
        <v>2001</v>
      </c>
      <c r="E67" s="25">
        <v>9129594819</v>
      </c>
      <c r="F67" s="24">
        <f t="shared" si="1"/>
        <v>634.648259544147</v>
      </c>
      <c r="G67" s="26">
        <v>0.034</v>
      </c>
      <c r="H67" s="27">
        <v>22</v>
      </c>
      <c r="I67" s="26">
        <v>1.032</v>
      </c>
      <c r="J67" s="5">
        <f>VLOOKUP(A67,ENERGY!$A$2:$F$2692,5,0)</f>
        <v>13576</v>
      </c>
      <c r="K67" s="5">
        <f t="shared" si="2"/>
        <v>0.000943742295511322</v>
      </c>
      <c r="L67" s="31">
        <f>VLOOKUP(A67,ENERGY!$A$2:$F$2692,6,0)</f>
        <v>0</v>
      </c>
      <c r="M67" s="31">
        <f t="shared" si="3"/>
        <v>0</v>
      </c>
      <c r="N67" s="32">
        <f>VLOOKUP(A67,'HUMAN RESOURCES'!$A$2:$M$2692,5,0)</f>
        <v>0.015</v>
      </c>
      <c r="O67" s="32">
        <f>VLOOKUP(A67,'HUMAN RESOURCES'!$A$2:$M$2692,6,0)</f>
        <v>0.038</v>
      </c>
      <c r="P67" s="31">
        <f>VLOOKUP(A67,'HUMAN RESOURCES'!$A$2:$M$2692,7,0)</f>
        <v>47</v>
      </c>
      <c r="Q67" s="5">
        <f>VLOOKUP(A67,'HUMAN RESOURCES'!$A$2:$M$2692,8,0)</f>
        <v>45</v>
      </c>
      <c r="R67" s="5">
        <f>VLOOKUP(A67,'HUMAN RESOURCES'!$A$2:$M$2692,9,0)</f>
        <v>0.477</v>
      </c>
      <c r="S67" s="5">
        <f>VLOOKUP(A67,'HUMAN RESOURCES'!$A$2:$M$2692,10,0)</f>
        <v>0.499</v>
      </c>
      <c r="T67" s="5">
        <f>VLOOKUP(A67,'HUMAN RESOURCES'!$A$2:$M$2692,11,0)</f>
        <v>0.025</v>
      </c>
      <c r="U67" s="5">
        <f>VLOOKUP(A67,'HUMAN RESOURCES'!$A$2:$M$2692,12,0)</f>
        <v>14385283</v>
      </c>
      <c r="V67" s="35">
        <f>VLOOKUP(A67,'HUMAN RESOURCES'!$A$2:$M$2692,13,0)</f>
        <v>0.332</v>
      </c>
      <c r="W67" s="38">
        <f>VLOOKUP(A67,TOURISM!$A$2:$F$2692,5,0)</f>
        <v>35000000</v>
      </c>
      <c r="X67" s="39">
        <f>VLOOKUP(A67,TOURISM!$A$2:$F$2692,6,0)</f>
        <v>80000000</v>
      </c>
      <c r="Y67" s="43">
        <f t="shared" si="4"/>
        <v>-0.0111905900976011</v>
      </c>
      <c r="Z67" s="35">
        <f>VLOOKUP(A67,BUSINESS!$A$2:$J$2692,5,0)</f>
        <v>0</v>
      </c>
      <c r="AA67" s="5">
        <f>VLOOKUP(A67,BUSINESS!$A$2:$J$2692,6,0)</f>
        <v>0</v>
      </c>
      <c r="AB67" s="5">
        <f>VLOOKUP(A67,BUSINESS!$A$2:$J$2692,7,0)</f>
        <v>0</v>
      </c>
      <c r="AC67" s="5">
        <f>VLOOKUP(A67,BUSINESS!$A$2:$J$2692,8,0)</f>
        <v>0</v>
      </c>
      <c r="AD67" s="35">
        <f>VLOOKUP(A67,BUSINESS!$A$2:$J$2692,9,0)</f>
        <v>0.001</v>
      </c>
      <c r="AE67" s="35">
        <f>VLOOKUP(A67,BUSINESS!$A$2:$J$2692,10,0)</f>
        <v>0.005</v>
      </c>
    </row>
    <row r="68" customHeight="1" spans="1:31">
      <c r="A68" s="22" t="str">
        <f t="shared" si="0"/>
        <v>Angola-Africa2002</v>
      </c>
      <c r="B68" s="22" t="s">
        <v>73</v>
      </c>
      <c r="C68" s="22" t="s">
        <v>69</v>
      </c>
      <c r="D68" s="23">
        <v>2002</v>
      </c>
      <c r="E68" s="25">
        <v>8936079253</v>
      </c>
      <c r="F68" s="24">
        <f t="shared" si="1"/>
        <v>600.277757192488</v>
      </c>
      <c r="G68" s="26">
        <v>0.058</v>
      </c>
      <c r="H68" s="27">
        <v>36</v>
      </c>
      <c r="I68" s="26">
        <v>0.96</v>
      </c>
      <c r="J68" s="5">
        <f>VLOOKUP(A68,ENERGY!$A$2:$F$2692,5,0)</f>
        <v>13378</v>
      </c>
      <c r="K68" s="5">
        <f t="shared" si="2"/>
        <v>0.00089866210989849</v>
      </c>
      <c r="L68" s="31">
        <f>VLOOKUP(A68,ENERGY!$A$2:$F$2692,6,0)</f>
        <v>30418</v>
      </c>
      <c r="M68" s="31">
        <f t="shared" si="3"/>
        <v>0.0020433176901549</v>
      </c>
      <c r="N68" s="32">
        <f>VLOOKUP(A68,'HUMAN RESOURCES'!$A$2:$M$2692,5,0)</f>
        <v>0.018</v>
      </c>
      <c r="O68" s="32">
        <f>VLOOKUP(A68,'HUMAN RESOURCES'!$A$2:$M$2692,6,0)</f>
        <v>0.045</v>
      </c>
      <c r="P68" s="31">
        <f>VLOOKUP(A68,'HUMAN RESOURCES'!$A$2:$M$2692,7,0)</f>
        <v>48</v>
      </c>
      <c r="Q68" s="5">
        <f>VLOOKUP(A68,'HUMAN RESOURCES'!$A$2:$M$2692,8,0)</f>
        <v>45</v>
      </c>
      <c r="R68" s="5">
        <f>VLOOKUP(A68,'HUMAN RESOURCES'!$A$2:$M$2692,9,0)</f>
        <v>0.477</v>
      </c>
      <c r="S68" s="5">
        <f>VLOOKUP(A68,'HUMAN RESOURCES'!$A$2:$M$2692,10,0)</f>
        <v>0.499</v>
      </c>
      <c r="T68" s="5">
        <f>VLOOKUP(A68,'HUMAN RESOURCES'!$A$2:$M$2692,11,0)</f>
        <v>0.025</v>
      </c>
      <c r="U68" s="5">
        <f>VLOOKUP(A68,'HUMAN RESOURCES'!$A$2:$M$2692,12,0)</f>
        <v>14886574</v>
      </c>
      <c r="V68" s="35">
        <f>VLOOKUP(A68,'HUMAN RESOURCES'!$A$2:$M$2692,13,0)</f>
        <v>0.339</v>
      </c>
      <c r="W68" s="38">
        <f>VLOOKUP(A68,TOURISM!$A$2:$F$2692,5,0)</f>
        <v>51000000</v>
      </c>
      <c r="X68" s="39">
        <f>VLOOKUP(A68,TOURISM!$A$2:$F$2692,6,0)</f>
        <v>52000000</v>
      </c>
      <c r="Y68" s="43">
        <f t="shared" si="4"/>
        <v>0.112023784504564</v>
      </c>
      <c r="Z68" s="35">
        <f>VLOOKUP(A68,BUSINESS!$A$2:$J$2692,5,0)</f>
        <v>0</v>
      </c>
      <c r="AA68" s="5">
        <f>VLOOKUP(A68,BUSINESS!$A$2:$J$2692,6,0)</f>
        <v>0</v>
      </c>
      <c r="AB68" s="5">
        <f>VLOOKUP(A68,BUSINESS!$A$2:$J$2692,7,0)</f>
        <v>0</v>
      </c>
      <c r="AC68" s="5">
        <f>VLOOKUP(A68,BUSINESS!$A$2:$J$2692,8,0)</f>
        <v>0</v>
      </c>
      <c r="AD68" s="35">
        <f>VLOOKUP(A68,BUSINESS!$A$2:$J$2692,9,0)</f>
        <v>0.003</v>
      </c>
      <c r="AE68" s="35">
        <f>VLOOKUP(A68,BUSINESS!$A$2:$J$2692,10,0)</f>
        <v>0.009</v>
      </c>
    </row>
    <row r="69" customHeight="1" spans="1:31">
      <c r="A69" s="22" t="str">
        <f t="shared" si="0"/>
        <v>Angola-Africa2003</v>
      </c>
      <c r="B69" s="22" t="s">
        <v>73</v>
      </c>
      <c r="C69" s="22" t="s">
        <v>69</v>
      </c>
      <c r="D69" s="23">
        <v>2003</v>
      </c>
      <c r="E69" s="25">
        <v>12497346043</v>
      </c>
      <c r="F69" s="24">
        <f t="shared" si="1"/>
        <v>810.406929672542</v>
      </c>
      <c r="G69" s="26">
        <v>0.044</v>
      </c>
      <c r="H69" s="27">
        <v>33</v>
      </c>
      <c r="I69" s="26">
        <v>0.973</v>
      </c>
      <c r="J69" s="5">
        <f>VLOOKUP(A69,ENERGY!$A$2:$F$2692,5,0)</f>
        <v>12586</v>
      </c>
      <c r="K69" s="5">
        <f t="shared" si="2"/>
        <v>0.000816155812743275</v>
      </c>
      <c r="L69" s="31">
        <f>VLOOKUP(A69,ENERGY!$A$2:$F$2692,6,0)</f>
        <v>27836</v>
      </c>
      <c r="M69" s="31">
        <f t="shared" si="3"/>
        <v>0.00180506222815206</v>
      </c>
      <c r="N69" s="32">
        <f>VLOOKUP(A69,'HUMAN RESOURCES'!$A$2:$M$2692,5,0)</f>
        <v>0.013</v>
      </c>
      <c r="O69" s="32">
        <f>VLOOKUP(A69,'HUMAN RESOURCES'!$A$2:$M$2692,6,0)</f>
        <v>0.005</v>
      </c>
      <c r="P69" s="31">
        <f>VLOOKUP(A69,'HUMAN RESOURCES'!$A$2:$M$2692,7,0)</f>
        <v>49</v>
      </c>
      <c r="Q69" s="5">
        <f>VLOOKUP(A69,'HUMAN RESOURCES'!$A$2:$M$2692,8,0)</f>
        <v>46</v>
      </c>
      <c r="R69" s="5">
        <f>VLOOKUP(A69,'HUMAN RESOURCES'!$A$2:$M$2692,9,0)</f>
        <v>0.477</v>
      </c>
      <c r="S69" s="5">
        <f>VLOOKUP(A69,'HUMAN RESOURCES'!$A$2:$M$2692,10,0)</f>
        <v>0.498</v>
      </c>
      <c r="T69" s="5">
        <f>VLOOKUP(A69,'HUMAN RESOURCES'!$A$2:$M$2692,11,0)</f>
        <v>0.025</v>
      </c>
      <c r="U69" s="5">
        <f>VLOOKUP(A69,'HUMAN RESOURCES'!$A$2:$M$2692,12,0)</f>
        <v>15421075</v>
      </c>
      <c r="V69" s="35">
        <f>VLOOKUP(A69,'HUMAN RESOURCES'!$A$2:$M$2692,13,0)</f>
        <v>0.346</v>
      </c>
      <c r="W69" s="38">
        <f>VLOOKUP(A69,TOURISM!$A$2:$F$2692,5,0)</f>
        <v>63000000</v>
      </c>
      <c r="X69" s="39">
        <f>VLOOKUP(A69,TOURISM!$A$2:$F$2692,6,0)</f>
        <v>49000000</v>
      </c>
      <c r="Y69" s="43">
        <f t="shared" si="4"/>
        <v>-0.028190952919358</v>
      </c>
      <c r="Z69" s="35">
        <f>VLOOKUP(A69,BUSINESS!$A$2:$J$2692,5,0)</f>
        <v>0</v>
      </c>
      <c r="AA69" s="5">
        <f>VLOOKUP(A69,BUSINESS!$A$2:$J$2692,6,0)</f>
        <v>119</v>
      </c>
      <c r="AB69" s="5">
        <f>VLOOKUP(A69,BUSINESS!$A$2:$J$2692,7,0)</f>
        <v>0</v>
      </c>
      <c r="AC69" s="5">
        <f>VLOOKUP(A69,BUSINESS!$A$2:$J$2692,8,0)</f>
        <v>0</v>
      </c>
      <c r="AD69" s="35">
        <f>VLOOKUP(A69,BUSINESS!$A$2:$J$2692,9,0)</f>
        <v>0.004</v>
      </c>
      <c r="AE69" s="35">
        <f>VLOOKUP(A69,BUSINESS!$A$2:$J$2692,10,0)</f>
        <v>0.023</v>
      </c>
    </row>
    <row r="70" customHeight="1" spans="1:31">
      <c r="A70" s="22" t="str">
        <f t="shared" si="0"/>
        <v>Angola-Africa2004</v>
      </c>
      <c r="B70" s="22" t="s">
        <v>73</v>
      </c>
      <c r="C70" s="22" t="s">
        <v>69</v>
      </c>
      <c r="D70" s="23">
        <v>2004</v>
      </c>
      <c r="E70" s="25">
        <v>14188949240</v>
      </c>
      <c r="F70" s="24">
        <f t="shared" si="1"/>
        <v>888.10179314083</v>
      </c>
      <c r="G70" s="26">
        <v>0.049</v>
      </c>
      <c r="H70" s="27">
        <v>45</v>
      </c>
      <c r="I70" s="26">
        <v>0.961</v>
      </c>
      <c r="J70" s="5">
        <f>VLOOKUP(A70,ENERGY!$A$2:$F$2692,5,0)</f>
        <v>11584</v>
      </c>
      <c r="K70" s="5">
        <f t="shared" si="2"/>
        <v>0.000725055181869364</v>
      </c>
      <c r="L70" s="31">
        <f>VLOOKUP(A70,ENERGY!$A$2:$F$2692,6,0)</f>
        <v>26597</v>
      </c>
      <c r="M70" s="31">
        <f t="shared" si="3"/>
        <v>0.00166473520996025</v>
      </c>
      <c r="N70" s="32">
        <f>VLOOKUP(A70,'HUMAN RESOURCES'!$A$2:$M$2692,5,0)</f>
        <v>0.02</v>
      </c>
      <c r="O70" s="32">
        <f>VLOOKUP(A70,'HUMAN RESOURCES'!$A$2:$M$2692,6,0)</f>
        <v>0.042</v>
      </c>
      <c r="P70" s="31">
        <f>VLOOKUP(A70,'HUMAN RESOURCES'!$A$2:$M$2692,7,0)</f>
        <v>49</v>
      </c>
      <c r="Q70" s="5">
        <f>VLOOKUP(A70,'HUMAN RESOURCES'!$A$2:$M$2692,8,0)</f>
        <v>47</v>
      </c>
      <c r="R70" s="5">
        <f>VLOOKUP(A70,'HUMAN RESOURCES'!$A$2:$M$2692,9,0)</f>
        <v>0.477</v>
      </c>
      <c r="S70" s="5">
        <f>VLOOKUP(A70,'HUMAN RESOURCES'!$A$2:$M$2692,10,0)</f>
        <v>0.498</v>
      </c>
      <c r="T70" s="5">
        <f>VLOOKUP(A70,'HUMAN RESOURCES'!$A$2:$M$2692,11,0)</f>
        <v>0.025</v>
      </c>
      <c r="U70" s="5">
        <f>VLOOKUP(A70,'HUMAN RESOURCES'!$A$2:$M$2692,12,0)</f>
        <v>15976715</v>
      </c>
      <c r="V70" s="35">
        <f>VLOOKUP(A70,'HUMAN RESOURCES'!$A$2:$M$2692,13,0)</f>
        <v>0.354</v>
      </c>
      <c r="W70" s="38">
        <f>VLOOKUP(A70,TOURISM!$A$2:$F$2692,5,0)</f>
        <v>82000000</v>
      </c>
      <c r="X70" s="39">
        <f>VLOOKUP(A70,TOURISM!$A$2:$F$2692,6,0)</f>
        <v>86000000</v>
      </c>
      <c r="Y70" s="43">
        <f t="shared" si="4"/>
        <v>-0.162925634852019</v>
      </c>
      <c r="Z70" s="35">
        <f>VLOOKUP(A70,BUSINESS!$A$2:$J$2692,5,0)</f>
        <v>0</v>
      </c>
      <c r="AA70" s="5">
        <f>VLOOKUP(A70,BUSINESS!$A$2:$J$2692,6,0)</f>
        <v>119</v>
      </c>
      <c r="AB70" s="5">
        <f>VLOOKUP(A70,BUSINESS!$A$2:$J$2692,7,0)</f>
        <v>0</v>
      </c>
      <c r="AC70" s="5">
        <f>VLOOKUP(A70,BUSINESS!$A$2:$J$2692,8,0)</f>
        <v>0</v>
      </c>
      <c r="AD70" s="35">
        <f>VLOOKUP(A70,BUSINESS!$A$2:$J$2692,9,0)</f>
        <v>0.005</v>
      </c>
      <c r="AE70" s="35">
        <f>VLOOKUP(A70,BUSINESS!$A$2:$J$2692,10,0)</f>
        <v>0.046</v>
      </c>
    </row>
    <row r="71" customHeight="1" spans="1:31">
      <c r="A71" s="22" t="str">
        <f t="shared" si="0"/>
        <v>Angola-Africa2005</v>
      </c>
      <c r="B71" s="22" t="s">
        <v>73</v>
      </c>
      <c r="C71" s="22" t="s">
        <v>69</v>
      </c>
      <c r="D71" s="23">
        <v>2005</v>
      </c>
      <c r="E71" s="25">
        <v>19640862550</v>
      </c>
      <c r="F71" s="24">
        <f t="shared" si="1"/>
        <v>1187.16248651505</v>
      </c>
      <c r="G71" s="26">
        <v>0.051</v>
      </c>
      <c r="H71" s="27">
        <v>63</v>
      </c>
      <c r="I71" s="26">
        <v>0.823</v>
      </c>
      <c r="J71" s="5">
        <f>VLOOKUP(A71,ENERGY!$A$2:$F$2692,5,0)</f>
        <v>10697</v>
      </c>
      <c r="K71" s="5">
        <f t="shared" si="2"/>
        <v>0.000646564125476839</v>
      </c>
      <c r="L71" s="31">
        <f>VLOOKUP(A71,ENERGY!$A$2:$F$2692,6,0)</f>
        <v>25152</v>
      </c>
      <c r="M71" s="31">
        <f t="shared" si="3"/>
        <v>0.00152027492605342</v>
      </c>
      <c r="N71" s="32">
        <f>VLOOKUP(A71,'HUMAN RESOURCES'!$A$2:$M$2692,5,0)</f>
        <v>0.031</v>
      </c>
      <c r="O71" s="32">
        <f>VLOOKUP(A71,'HUMAN RESOURCES'!$A$2:$M$2692,6,0)</f>
        <v>0.083</v>
      </c>
      <c r="P71" s="31">
        <f>VLOOKUP(A71,'HUMAN RESOURCES'!$A$2:$M$2692,7,0)</f>
        <v>50</v>
      </c>
      <c r="Q71" s="5">
        <f>VLOOKUP(A71,'HUMAN RESOURCES'!$A$2:$M$2692,8,0)</f>
        <v>47</v>
      </c>
      <c r="R71" s="5">
        <f>VLOOKUP(A71,'HUMAN RESOURCES'!$A$2:$M$2692,9,0)</f>
        <v>0.478</v>
      </c>
      <c r="S71" s="5">
        <f>VLOOKUP(A71,'HUMAN RESOURCES'!$A$2:$M$2692,10,0)</f>
        <v>0.498</v>
      </c>
      <c r="T71" s="5">
        <f>VLOOKUP(A71,'HUMAN RESOURCES'!$A$2:$M$2692,11,0)</f>
        <v>0.025</v>
      </c>
      <c r="U71" s="5">
        <f>VLOOKUP(A71,'HUMAN RESOURCES'!$A$2:$M$2692,12,0)</f>
        <v>16544376</v>
      </c>
      <c r="V71" s="35">
        <f>VLOOKUP(A71,'HUMAN RESOURCES'!$A$2:$M$2692,13,0)</f>
        <v>0.362</v>
      </c>
      <c r="W71" s="38">
        <f>VLOOKUP(A71,TOURISM!$A$2:$F$2692,5,0)</f>
        <v>103000000</v>
      </c>
      <c r="X71" s="39">
        <f>VLOOKUP(A71,TOURISM!$A$2:$F$2692,6,0)</f>
        <v>135000000</v>
      </c>
      <c r="Y71" s="43">
        <f t="shared" si="4"/>
        <v>-1.0696437524281</v>
      </c>
      <c r="Z71" s="35">
        <f>VLOOKUP(A71,BUSINESS!$A$2:$J$2692,5,0)</f>
        <v>0.521</v>
      </c>
      <c r="AA71" s="5">
        <f>VLOOKUP(A71,BUSINESS!$A$2:$J$2692,6,0)</f>
        <v>119</v>
      </c>
      <c r="AB71" s="5">
        <f>VLOOKUP(A71,BUSINESS!$A$2:$J$2692,7,0)</f>
        <v>0</v>
      </c>
      <c r="AC71" s="5">
        <f>VLOOKUP(A71,BUSINESS!$A$2:$J$2692,8,0)</f>
        <v>272</v>
      </c>
      <c r="AD71" s="35">
        <f>VLOOKUP(A71,BUSINESS!$A$2:$J$2692,9,0)</f>
        <v>0.011</v>
      </c>
      <c r="AE71" s="35">
        <f>VLOOKUP(A71,BUSINESS!$A$2:$J$2692,10,0)</f>
        <v>0.097</v>
      </c>
    </row>
    <row r="72" customHeight="1" spans="1:31">
      <c r="A72" s="22" t="str">
        <f t="shared" si="0"/>
        <v>Angola-Africa2006</v>
      </c>
      <c r="B72" s="22" t="s">
        <v>73</v>
      </c>
      <c r="C72" s="22" t="s">
        <v>69</v>
      </c>
      <c r="D72" s="23">
        <v>2006</v>
      </c>
      <c r="E72" s="25">
        <v>28233699240</v>
      </c>
      <c r="F72" s="24">
        <f t="shared" si="1"/>
        <v>1648.93264960555</v>
      </c>
      <c r="G72" s="26">
        <v>0.042</v>
      </c>
      <c r="H72" s="27">
        <v>71</v>
      </c>
      <c r="I72" s="26">
        <v>0.677</v>
      </c>
      <c r="J72" s="5">
        <f>VLOOKUP(A72,ENERGY!$A$2:$F$2692,5,0)</f>
        <v>9356</v>
      </c>
      <c r="K72" s="5">
        <f t="shared" si="2"/>
        <v>0.000546418439134353</v>
      </c>
      <c r="L72" s="31">
        <f>VLOOKUP(A72,ENERGY!$A$2:$F$2692,6,0)</f>
        <v>19156</v>
      </c>
      <c r="M72" s="31">
        <f t="shared" si="3"/>
        <v>0.00111876780889885</v>
      </c>
      <c r="N72" s="32">
        <f>VLOOKUP(A72,'HUMAN RESOURCES'!$A$2:$M$2692,5,0)</f>
        <v>0.009</v>
      </c>
      <c r="O72" s="32">
        <f>VLOOKUP(A72,'HUMAN RESOURCES'!$A$2:$M$2692,6,0)</f>
        <v>0</v>
      </c>
      <c r="P72" s="31">
        <f>VLOOKUP(A72,'HUMAN RESOURCES'!$A$2:$M$2692,7,0)</f>
        <v>50</v>
      </c>
      <c r="Q72" s="5">
        <f>VLOOKUP(A72,'HUMAN RESOURCES'!$A$2:$M$2692,8,0)</f>
        <v>48</v>
      </c>
      <c r="R72" s="5">
        <f>VLOOKUP(A72,'HUMAN RESOURCES'!$A$2:$M$2692,9,0)</f>
        <v>0.478</v>
      </c>
      <c r="S72" s="5">
        <f>VLOOKUP(A72,'HUMAN RESOURCES'!$A$2:$M$2692,10,0)</f>
        <v>0.497</v>
      </c>
      <c r="T72" s="5">
        <f>VLOOKUP(A72,'HUMAN RESOURCES'!$A$2:$M$2692,11,0)</f>
        <v>0.024</v>
      </c>
      <c r="U72" s="5">
        <f>VLOOKUP(A72,'HUMAN RESOURCES'!$A$2:$M$2692,12,0)</f>
        <v>17122409</v>
      </c>
      <c r="V72" s="35">
        <f>VLOOKUP(A72,'HUMAN RESOURCES'!$A$2:$M$2692,13,0)</f>
        <v>0.369</v>
      </c>
      <c r="W72" s="38">
        <f>VLOOKUP(A72,TOURISM!$A$2:$F$2692,5,0)</f>
        <v>91000000</v>
      </c>
      <c r="X72" s="39">
        <f>VLOOKUP(A72,TOURISM!$A$2:$F$2692,6,0)</f>
        <v>393000000</v>
      </c>
      <c r="Y72" s="43">
        <f t="shared" si="4"/>
        <v>-0.567128181499082</v>
      </c>
      <c r="Z72" s="35">
        <f>VLOOKUP(A72,BUSINESS!$A$2:$J$2692,5,0)</f>
        <v>0.521</v>
      </c>
      <c r="AA72" s="5">
        <f>VLOOKUP(A72,BUSINESS!$A$2:$J$2692,6,0)</f>
        <v>119</v>
      </c>
      <c r="AB72" s="5">
        <f>VLOOKUP(A72,BUSINESS!$A$2:$J$2692,7,0)</f>
        <v>0</v>
      </c>
      <c r="AC72" s="5">
        <f>VLOOKUP(A72,BUSINESS!$A$2:$J$2692,8,0)</f>
        <v>272</v>
      </c>
      <c r="AD72" s="35">
        <f>VLOOKUP(A72,BUSINESS!$A$2:$J$2692,9,0)</f>
        <v>0.019</v>
      </c>
      <c r="AE72" s="35">
        <f>VLOOKUP(A72,BUSINESS!$A$2:$J$2692,10,0)</f>
        <v>0.178</v>
      </c>
    </row>
    <row r="73" customHeight="1" spans="1:31">
      <c r="A73" s="22" t="str">
        <f t="shared" si="0"/>
        <v>Angola-Africa2007</v>
      </c>
      <c r="B73" s="22" t="s">
        <v>73</v>
      </c>
      <c r="C73" s="22" t="s">
        <v>69</v>
      </c>
      <c r="D73" s="23">
        <v>2007</v>
      </c>
      <c r="E73" s="25">
        <v>41789494462</v>
      </c>
      <c r="F73" s="24">
        <f t="shared" si="1"/>
        <v>2359.27904336429</v>
      </c>
      <c r="G73" s="26">
        <v>0.045</v>
      </c>
      <c r="H73" s="27">
        <v>111</v>
      </c>
      <c r="I73" s="26">
        <v>0.195</v>
      </c>
      <c r="J73" s="5">
        <f>VLOOKUP(A73,ENERGY!$A$2:$F$2692,5,0)</f>
        <v>9004</v>
      </c>
      <c r="K73" s="5">
        <f t="shared" si="2"/>
        <v>0.000508332268191679</v>
      </c>
      <c r="L73" s="31">
        <f>VLOOKUP(A73,ENERGY!$A$2:$F$2692,6,0)</f>
        <v>9065</v>
      </c>
      <c r="M73" s="31">
        <f t="shared" si="3"/>
        <v>0.000511776100750507</v>
      </c>
      <c r="N73" s="32">
        <f>VLOOKUP(A73,'HUMAN RESOURCES'!$A$2:$M$2692,5,0)</f>
        <v>0.023</v>
      </c>
      <c r="O73" s="32">
        <f>VLOOKUP(A73,'HUMAN RESOURCES'!$A$2:$M$2692,6,0)</f>
        <v>0.009</v>
      </c>
      <c r="P73" s="31">
        <f>VLOOKUP(A73,'HUMAN RESOURCES'!$A$2:$M$2692,7,0)</f>
        <v>51</v>
      </c>
      <c r="Q73" s="5">
        <f>VLOOKUP(A73,'HUMAN RESOURCES'!$A$2:$M$2692,8,0)</f>
        <v>48</v>
      </c>
      <c r="R73" s="5">
        <f>VLOOKUP(A73,'HUMAN RESOURCES'!$A$2:$M$2692,9,0)</f>
        <v>0.479</v>
      </c>
      <c r="S73" s="5">
        <f>VLOOKUP(A73,'HUMAN RESOURCES'!$A$2:$M$2692,10,0)</f>
        <v>0.497</v>
      </c>
      <c r="T73" s="5">
        <f>VLOOKUP(A73,'HUMAN RESOURCES'!$A$2:$M$2692,11,0)</f>
        <v>0.024</v>
      </c>
      <c r="U73" s="5">
        <f>VLOOKUP(A73,'HUMAN RESOURCES'!$A$2:$M$2692,12,0)</f>
        <v>17712824</v>
      </c>
      <c r="V73" s="35">
        <f>VLOOKUP(A73,'HUMAN RESOURCES'!$A$2:$M$2692,13,0)</f>
        <v>0.377</v>
      </c>
      <c r="W73" s="38">
        <f>VLOOKUP(A73,TOURISM!$A$2:$F$2692,5,0)</f>
        <v>236000000</v>
      </c>
      <c r="X73" s="39">
        <f>VLOOKUP(A73,TOURISM!$A$2:$F$2692,6,0)</f>
        <v>473000000</v>
      </c>
      <c r="Y73" s="43">
        <f t="shared" si="4"/>
        <v>-0.25476067058258</v>
      </c>
      <c r="Z73" s="35">
        <f>VLOOKUP(A73,BUSINESS!$A$2:$J$2692,5,0)</f>
        <v>0.521</v>
      </c>
      <c r="AA73" s="5">
        <f>VLOOKUP(A73,BUSINESS!$A$2:$J$2692,6,0)</f>
        <v>119</v>
      </c>
      <c r="AB73" s="5">
        <f>VLOOKUP(A73,BUSINESS!$A$2:$J$2692,7,0)</f>
        <v>0</v>
      </c>
      <c r="AC73" s="5">
        <f>VLOOKUP(A73,BUSINESS!$A$2:$J$2692,8,0)</f>
        <v>272</v>
      </c>
      <c r="AD73" s="35">
        <f>VLOOKUP(A73,BUSINESS!$A$2:$J$2692,9,0)</f>
        <v>0.032</v>
      </c>
      <c r="AE73" s="35">
        <f>VLOOKUP(A73,BUSINESS!$A$2:$J$2692,10,0)</f>
        <v>0.28</v>
      </c>
    </row>
    <row r="74" customHeight="1" spans="1:31">
      <c r="A74" s="22" t="str">
        <f t="shared" si="0"/>
        <v>Angola-Africa2008</v>
      </c>
      <c r="B74" s="22" t="s">
        <v>73</v>
      </c>
      <c r="C74" s="22" t="s">
        <v>69</v>
      </c>
      <c r="D74" s="23">
        <v>2008</v>
      </c>
      <c r="E74" s="25">
        <v>60448890972</v>
      </c>
      <c r="F74" s="24">
        <f t="shared" si="1"/>
        <v>3300.61348702917</v>
      </c>
      <c r="G74" s="26">
        <v>0.034</v>
      </c>
      <c r="H74" s="27">
        <v>115</v>
      </c>
      <c r="I74" s="26">
        <v>0.177</v>
      </c>
      <c r="J74" s="5">
        <f>VLOOKUP(A74,ENERGY!$A$2:$F$2692,5,0)</f>
        <v>7499</v>
      </c>
      <c r="K74" s="5">
        <f t="shared" si="2"/>
        <v>0.000409458306699069</v>
      </c>
      <c r="L74" s="31">
        <f>VLOOKUP(A74,ENERGY!$A$2:$F$2692,6,0)</f>
        <v>9542</v>
      </c>
      <c r="M74" s="31">
        <f t="shared" si="3"/>
        <v>0.000521009622952729</v>
      </c>
      <c r="N74" s="32">
        <f>VLOOKUP(A74,'HUMAN RESOURCES'!$A$2:$M$2692,5,0)</f>
        <v>0.025</v>
      </c>
      <c r="O74" s="32">
        <f>VLOOKUP(A74,'HUMAN RESOURCES'!$A$2:$M$2692,6,0)</f>
        <v>0.035</v>
      </c>
      <c r="P74" s="31">
        <f>VLOOKUP(A74,'HUMAN RESOURCES'!$A$2:$M$2692,7,0)</f>
        <v>51</v>
      </c>
      <c r="Q74" s="5">
        <f>VLOOKUP(A74,'HUMAN RESOURCES'!$A$2:$M$2692,8,0)</f>
        <v>48</v>
      </c>
      <c r="R74" s="5">
        <f>VLOOKUP(A74,'HUMAN RESOURCES'!$A$2:$M$2692,9,0)</f>
        <v>0.479</v>
      </c>
      <c r="S74" s="5">
        <f>VLOOKUP(A74,'HUMAN RESOURCES'!$A$2:$M$2692,10,0)</f>
        <v>0.497</v>
      </c>
      <c r="T74" s="5">
        <f>VLOOKUP(A74,'HUMAN RESOURCES'!$A$2:$M$2692,11,0)</f>
        <v>0.024</v>
      </c>
      <c r="U74" s="5">
        <f>VLOOKUP(A74,'HUMAN RESOURCES'!$A$2:$M$2692,12,0)</f>
        <v>18314441</v>
      </c>
      <c r="V74" s="35">
        <f>VLOOKUP(A74,'HUMAN RESOURCES'!$A$2:$M$2692,13,0)</f>
        <v>0.385</v>
      </c>
      <c r="W74" s="38">
        <f>VLOOKUP(A74,TOURISM!$A$2:$F$2692,5,0)</f>
        <v>293000000</v>
      </c>
      <c r="X74" s="39">
        <f>VLOOKUP(A74,TOURISM!$A$2:$F$2692,6,0)</f>
        <v>447000000</v>
      </c>
      <c r="Y74" s="43">
        <f t="shared" si="4"/>
        <v>0.337379964459603</v>
      </c>
      <c r="Z74" s="35">
        <f>VLOOKUP(A74,BUSINESS!$A$2:$J$2692,5,0)</f>
        <v>0.521</v>
      </c>
      <c r="AA74" s="5">
        <f>VLOOKUP(A74,BUSINESS!$A$2:$J$2692,6,0)</f>
        <v>68</v>
      </c>
      <c r="AB74" s="5">
        <f>VLOOKUP(A74,BUSINESS!$A$2:$J$2692,7,0)</f>
        <v>0</v>
      </c>
      <c r="AC74" s="5">
        <f>VLOOKUP(A74,BUSINESS!$A$2:$J$2692,8,0)</f>
        <v>272</v>
      </c>
      <c r="AD74" s="35">
        <f>VLOOKUP(A74,BUSINESS!$A$2:$J$2692,9,0)</f>
        <v>0.046</v>
      </c>
      <c r="AE74" s="35">
        <f>VLOOKUP(A74,BUSINESS!$A$2:$J$2692,10,0)</f>
        <v>0.37</v>
      </c>
    </row>
    <row r="75" customHeight="1" spans="1:31">
      <c r="A75" s="22" t="str">
        <f t="shared" si="0"/>
        <v>Angola-Africa2009</v>
      </c>
      <c r="B75" s="22" t="s">
        <v>73</v>
      </c>
      <c r="C75" s="22" t="s">
        <v>69</v>
      </c>
      <c r="D75" s="23">
        <v>2009</v>
      </c>
      <c r="E75" s="25">
        <v>84178086999</v>
      </c>
      <c r="F75" s="24">
        <f t="shared" si="1"/>
        <v>4447.59569173626</v>
      </c>
      <c r="G75" s="26">
        <v>0.038</v>
      </c>
      <c r="H75" s="27">
        <v>177</v>
      </c>
      <c r="I75" s="26">
        <v>0.125</v>
      </c>
      <c r="J75" s="5">
        <f>VLOOKUP(A75,ENERGY!$A$2:$F$2692,5,0)</f>
        <v>10006</v>
      </c>
      <c r="K75" s="5">
        <f t="shared" si="2"/>
        <v>0.000528672533174122</v>
      </c>
      <c r="L75" s="31">
        <f>VLOOKUP(A75,ENERGY!$A$2:$F$2692,6,0)</f>
        <v>22266</v>
      </c>
      <c r="M75" s="31">
        <f t="shared" si="3"/>
        <v>0.00117643640052519</v>
      </c>
      <c r="N75" s="32">
        <f>VLOOKUP(A75,'HUMAN RESOURCES'!$A$2:$M$2692,5,0)</f>
        <v>0.019</v>
      </c>
      <c r="O75" s="32">
        <f>VLOOKUP(A75,'HUMAN RESOURCES'!$A$2:$M$2692,6,0)</f>
        <v>0.049</v>
      </c>
      <c r="P75" s="31">
        <f>VLOOKUP(A75,'HUMAN RESOURCES'!$A$2:$M$2692,7,0)</f>
        <v>52</v>
      </c>
      <c r="Q75" s="5">
        <f>VLOOKUP(A75,'HUMAN RESOURCES'!$A$2:$M$2692,8,0)</f>
        <v>49</v>
      </c>
      <c r="R75" s="5">
        <f>VLOOKUP(A75,'HUMAN RESOURCES'!$A$2:$M$2692,9,0)</f>
        <v>0.479</v>
      </c>
      <c r="S75" s="5">
        <f>VLOOKUP(A75,'HUMAN RESOURCES'!$A$2:$M$2692,10,0)</f>
        <v>0.497</v>
      </c>
      <c r="T75" s="5">
        <f>VLOOKUP(A75,'HUMAN RESOURCES'!$A$2:$M$2692,11,0)</f>
        <v>0.024</v>
      </c>
      <c r="U75" s="5">
        <f>VLOOKUP(A75,'HUMAN RESOURCES'!$A$2:$M$2692,12,0)</f>
        <v>18926650</v>
      </c>
      <c r="V75" s="35">
        <f>VLOOKUP(A75,'HUMAN RESOURCES'!$A$2:$M$2692,13,0)</f>
        <v>0.393</v>
      </c>
      <c r="W75" s="38">
        <f>VLOOKUP(A75,TOURISM!$A$2:$F$2692,5,0)</f>
        <v>554000000</v>
      </c>
      <c r="X75" s="39">
        <f>VLOOKUP(A75,TOURISM!$A$2:$F$2692,6,0)</f>
        <v>270000000</v>
      </c>
      <c r="Y75" s="43">
        <f t="shared" si="4"/>
        <v>0.597410990461204</v>
      </c>
      <c r="Z75" s="35">
        <f>VLOOKUP(A75,BUSINESS!$A$2:$J$2692,5,0)</f>
        <v>0.521</v>
      </c>
      <c r="AA75" s="5">
        <f>VLOOKUP(A75,BUSINESS!$A$2:$J$2692,6,0)</f>
        <v>68</v>
      </c>
      <c r="AB75" s="5">
        <f>VLOOKUP(A75,BUSINESS!$A$2:$J$2692,7,0)</f>
        <v>0</v>
      </c>
      <c r="AC75" s="5">
        <f>VLOOKUP(A75,BUSINESS!$A$2:$J$2692,8,0)</f>
        <v>272</v>
      </c>
      <c r="AD75" s="35">
        <f>VLOOKUP(A75,BUSINESS!$A$2:$J$2692,9,0)</f>
        <v>0.06</v>
      </c>
      <c r="AE75" s="35">
        <f>VLOOKUP(A75,BUSINESS!$A$2:$J$2692,10,0)</f>
        <v>0.428</v>
      </c>
    </row>
    <row r="76" customHeight="1" spans="1:31">
      <c r="A76" s="22" t="str">
        <f t="shared" si="0"/>
        <v>Angola-Africa2010</v>
      </c>
      <c r="B76" s="22" t="s">
        <v>73</v>
      </c>
      <c r="C76" s="22" t="s">
        <v>69</v>
      </c>
      <c r="D76" s="23">
        <v>2010</v>
      </c>
      <c r="E76" s="25">
        <v>75492417649</v>
      </c>
      <c r="F76" s="24">
        <f t="shared" si="1"/>
        <v>3861.67777384808</v>
      </c>
      <c r="G76" s="26">
        <v>0.044</v>
      </c>
      <c r="H76" s="27">
        <v>174</v>
      </c>
      <c r="I76" s="26">
        <v>0.157</v>
      </c>
      <c r="J76" s="5">
        <f>VLOOKUP(A76,ENERGY!$A$2:$F$2692,5,0)</f>
        <v>9676</v>
      </c>
      <c r="K76" s="5">
        <f t="shared" si="2"/>
        <v>0.000494958239561016</v>
      </c>
      <c r="L76" s="31">
        <f>VLOOKUP(A76,ENERGY!$A$2:$F$2692,6,0)</f>
        <v>18793</v>
      </c>
      <c r="M76" s="31">
        <f t="shared" si="3"/>
        <v>0.000961321847464879</v>
      </c>
      <c r="N76" s="32">
        <f>VLOOKUP(A76,'HUMAN RESOURCES'!$A$2:$M$2692,5,0)</f>
        <v>0.021</v>
      </c>
      <c r="O76" s="32">
        <f>VLOOKUP(A76,'HUMAN RESOURCES'!$A$2:$M$2692,6,0)</f>
        <v>0.059</v>
      </c>
      <c r="P76" s="31">
        <f>VLOOKUP(A76,'HUMAN RESOURCES'!$A$2:$M$2692,7,0)</f>
        <v>52</v>
      </c>
      <c r="Q76" s="5">
        <f>VLOOKUP(A76,'HUMAN RESOURCES'!$A$2:$M$2692,8,0)</f>
        <v>49</v>
      </c>
      <c r="R76" s="5">
        <f>VLOOKUP(A76,'HUMAN RESOURCES'!$A$2:$M$2692,9,0)</f>
        <v>0.478</v>
      </c>
      <c r="S76" s="5">
        <f>VLOOKUP(A76,'HUMAN RESOURCES'!$A$2:$M$2692,10,0)</f>
        <v>0.498</v>
      </c>
      <c r="T76" s="5">
        <f>VLOOKUP(A76,'HUMAN RESOURCES'!$A$2:$M$2692,11,0)</f>
        <v>0.024</v>
      </c>
      <c r="U76" s="5">
        <f>VLOOKUP(A76,'HUMAN RESOURCES'!$A$2:$M$2692,12,0)</f>
        <v>19549124</v>
      </c>
      <c r="V76" s="35">
        <f>VLOOKUP(A76,'HUMAN RESOURCES'!$A$2:$M$2692,13,0)</f>
        <v>0.401</v>
      </c>
      <c r="W76" s="38">
        <f>VLOOKUP(A76,TOURISM!$A$2:$F$2692,5,0)</f>
        <v>726000000</v>
      </c>
      <c r="X76" s="39">
        <f>VLOOKUP(A76,TOURISM!$A$2:$F$2692,6,0)</f>
        <v>275000000</v>
      </c>
      <c r="Y76" s="43">
        <f t="shared" si="4"/>
        <v>0.400141165593251</v>
      </c>
      <c r="Z76" s="35">
        <f>VLOOKUP(A76,BUSINESS!$A$2:$J$2692,5,0)</f>
        <v>0.521</v>
      </c>
      <c r="AA76" s="5">
        <f>VLOOKUP(A76,BUSINESS!$A$2:$J$2692,6,0)</f>
        <v>66</v>
      </c>
      <c r="AB76" s="5">
        <f>VLOOKUP(A76,BUSINESS!$A$2:$J$2692,7,0)</f>
        <v>0</v>
      </c>
      <c r="AC76" s="5">
        <f>VLOOKUP(A76,BUSINESS!$A$2:$J$2692,8,0)</f>
        <v>282</v>
      </c>
      <c r="AD76" s="35">
        <f>VLOOKUP(A76,BUSINESS!$A$2:$J$2692,9,0)</f>
        <v>0.1</v>
      </c>
      <c r="AE76" s="35">
        <f>VLOOKUP(A76,BUSINESS!$A$2:$J$2692,10,0)</f>
        <v>0.481</v>
      </c>
    </row>
    <row r="77" customHeight="1" spans="1:31">
      <c r="A77" s="22" t="str">
        <f t="shared" si="0"/>
        <v>Angola-Africa2011</v>
      </c>
      <c r="B77" s="22" t="s">
        <v>73</v>
      </c>
      <c r="C77" s="22" t="s">
        <v>69</v>
      </c>
      <c r="D77" s="23">
        <v>2011</v>
      </c>
      <c r="E77" s="25">
        <v>82470894868</v>
      </c>
      <c r="F77" s="24">
        <f t="shared" si="1"/>
        <v>4086.66463837102</v>
      </c>
      <c r="G77" s="26">
        <v>0.034</v>
      </c>
      <c r="H77" s="27">
        <v>144</v>
      </c>
      <c r="I77" s="26">
        <v>0.225</v>
      </c>
      <c r="J77" s="5">
        <f>VLOOKUP(A77,ENERGY!$A$2:$F$2692,5,0)</f>
        <v>7883</v>
      </c>
      <c r="K77" s="5">
        <f t="shared" si="2"/>
        <v>0.000390624806434333</v>
      </c>
      <c r="L77" s="31">
        <f>VLOOKUP(A77,ENERGY!$A$2:$F$2692,6,0)</f>
        <v>9732</v>
      </c>
      <c r="M77" s="31">
        <f t="shared" si="3"/>
        <v>0.000482247953345038</v>
      </c>
      <c r="N77" s="32">
        <f>VLOOKUP(A77,'HUMAN RESOURCES'!$A$2:$M$2692,5,0)</f>
        <v>0.033</v>
      </c>
      <c r="O77" s="32">
        <f>VLOOKUP(A77,'HUMAN RESOURCES'!$A$2:$M$2692,6,0)</f>
        <v>0.06</v>
      </c>
      <c r="P77" s="31">
        <f>VLOOKUP(A77,'HUMAN RESOURCES'!$A$2:$M$2692,7,0)</f>
        <v>53</v>
      </c>
      <c r="Q77" s="5">
        <f>VLOOKUP(A77,'HUMAN RESOURCES'!$A$2:$M$2692,8,0)</f>
        <v>50</v>
      </c>
      <c r="R77" s="5">
        <f>VLOOKUP(A77,'HUMAN RESOURCES'!$A$2:$M$2692,9,0)</f>
        <v>0.477</v>
      </c>
      <c r="S77" s="5">
        <f>VLOOKUP(A77,'HUMAN RESOURCES'!$A$2:$M$2692,10,0)</f>
        <v>0.499</v>
      </c>
      <c r="T77" s="5">
        <f>VLOOKUP(A77,'HUMAN RESOURCES'!$A$2:$M$2692,11,0)</f>
        <v>0.024</v>
      </c>
      <c r="U77" s="5">
        <f>VLOOKUP(A77,'HUMAN RESOURCES'!$A$2:$M$2692,12,0)</f>
        <v>20180490</v>
      </c>
      <c r="V77" s="35">
        <f>VLOOKUP(A77,'HUMAN RESOURCES'!$A$2:$M$2692,13,0)</f>
        <v>0.409</v>
      </c>
      <c r="W77" s="38">
        <f>VLOOKUP(A77,TOURISM!$A$2:$F$2692,5,0)</f>
        <v>653000000</v>
      </c>
      <c r="X77" s="39">
        <f>VLOOKUP(A77,TOURISM!$A$2:$F$2692,6,0)</f>
        <v>323000000</v>
      </c>
      <c r="Y77" s="43">
        <f t="shared" si="4"/>
        <v>0.402884615384615</v>
      </c>
      <c r="Z77" s="35">
        <f>VLOOKUP(A77,BUSINESS!$A$2:$J$2692,5,0)</f>
        <v>0.521</v>
      </c>
      <c r="AA77" s="5">
        <f>VLOOKUP(A77,BUSINESS!$A$2:$J$2692,6,0)</f>
        <v>66</v>
      </c>
      <c r="AB77" s="5">
        <f>VLOOKUP(A77,BUSINESS!$A$2:$J$2692,7,0)</f>
        <v>0</v>
      </c>
      <c r="AC77" s="5">
        <f>VLOOKUP(A77,BUSINESS!$A$2:$J$2692,8,0)</f>
        <v>282</v>
      </c>
      <c r="AD77" s="35">
        <f>VLOOKUP(A77,BUSINESS!$A$2:$J$2692,9,0)</f>
        <v>0.148</v>
      </c>
      <c r="AE77" s="35">
        <f>VLOOKUP(A77,BUSINESS!$A$2:$J$2692,10,0)</f>
        <v>0.53</v>
      </c>
    </row>
    <row r="78" customHeight="1" spans="1:31">
      <c r="A78" s="22" t="str">
        <f t="shared" si="0"/>
        <v>Angola-Africa2012</v>
      </c>
      <c r="B78" s="22" t="s">
        <v>73</v>
      </c>
      <c r="C78" s="22" t="s">
        <v>69</v>
      </c>
      <c r="D78" s="23">
        <v>2012</v>
      </c>
      <c r="E78" s="25">
        <v>104000000000</v>
      </c>
      <c r="F78" s="24">
        <f t="shared" si="1"/>
        <v>4995.07096963213</v>
      </c>
      <c r="G78" s="26">
        <v>0.034</v>
      </c>
      <c r="H78" s="27">
        <v>178</v>
      </c>
      <c r="I78" s="26">
        <v>0.188</v>
      </c>
      <c r="J78" s="5">
        <f>VLOOKUP(A78,ENERGY!$A$2:$F$2692,5,0)</f>
        <v>8304</v>
      </c>
      <c r="K78" s="5">
        <f t="shared" si="2"/>
        <v>0.000398837205113704</v>
      </c>
      <c r="L78" s="31">
        <f>VLOOKUP(A78,ENERGY!$A$2:$F$2692,6,0)</f>
        <v>12666</v>
      </c>
      <c r="M78" s="31">
        <f t="shared" si="3"/>
        <v>0.000608342008666928</v>
      </c>
      <c r="N78" s="32">
        <f>VLOOKUP(A78,'HUMAN RESOURCES'!$A$2:$M$2692,5,0)</f>
        <v>0.031</v>
      </c>
      <c r="O78" s="32">
        <f>VLOOKUP(A78,'HUMAN RESOURCES'!$A$2:$M$2692,6,0)</f>
        <v>0.088</v>
      </c>
      <c r="P78" s="31">
        <f>VLOOKUP(A78,'HUMAN RESOURCES'!$A$2:$M$2692,7,0)</f>
        <v>53</v>
      </c>
      <c r="Q78" s="5">
        <f>VLOOKUP(A78,'HUMAN RESOURCES'!$A$2:$M$2692,8,0)</f>
        <v>50</v>
      </c>
      <c r="R78" s="5">
        <f>VLOOKUP(A78,'HUMAN RESOURCES'!$A$2:$M$2692,9,0)</f>
        <v>0.476</v>
      </c>
      <c r="S78" s="5">
        <f>VLOOKUP(A78,'HUMAN RESOURCES'!$A$2:$M$2692,10,0)</f>
        <v>0.5</v>
      </c>
      <c r="T78" s="5">
        <f>VLOOKUP(A78,'HUMAN RESOURCES'!$A$2:$M$2692,11,0)</f>
        <v>0.024</v>
      </c>
      <c r="U78" s="5">
        <f>VLOOKUP(A78,'HUMAN RESOURCES'!$A$2:$M$2692,12,0)</f>
        <v>20820525</v>
      </c>
      <c r="V78" s="35">
        <f>VLOOKUP(A78,'HUMAN RESOURCES'!$A$2:$M$2692,13,0)</f>
        <v>0.417</v>
      </c>
      <c r="W78" s="38">
        <f>VLOOKUP(A78,TOURISM!$A$2:$F$2692,5,0)</f>
        <v>711000000</v>
      </c>
      <c r="X78" s="39">
        <f>VLOOKUP(A78,TOURISM!$A$2:$F$2692,6,0)</f>
        <v>292000000</v>
      </c>
      <c r="Y78" s="43">
        <f t="shared" si="4"/>
        <v>-0.0973913043478261</v>
      </c>
      <c r="Z78" s="35">
        <f>VLOOKUP(A78,BUSINESS!$A$2:$J$2692,5,0)</f>
        <v>0.521</v>
      </c>
      <c r="AA78" s="5">
        <f>VLOOKUP(A78,BUSINESS!$A$2:$J$2692,6,0)</f>
        <v>66</v>
      </c>
      <c r="AB78" s="5">
        <f>VLOOKUP(A78,BUSINESS!$A$2:$J$2692,7,0)</f>
        <v>178</v>
      </c>
      <c r="AC78" s="5">
        <f>VLOOKUP(A78,BUSINESS!$A$2:$J$2692,8,0)</f>
        <v>282</v>
      </c>
      <c r="AD78" s="35">
        <f>VLOOKUP(A78,BUSINESS!$A$2:$J$2692,9,0)</f>
        <v>0.169</v>
      </c>
      <c r="AE78" s="35">
        <f>VLOOKUP(A78,BUSINESS!$A$2:$J$2692,10,0)</f>
        <v>0.614</v>
      </c>
    </row>
    <row r="79" customHeight="1" spans="1:31">
      <c r="A79" s="22" t="str">
        <f t="shared" si="0"/>
        <v>Angola-Africa2000</v>
      </c>
      <c r="B79" s="22" t="s">
        <v>73</v>
      </c>
      <c r="C79" s="22" t="s">
        <v>69</v>
      </c>
      <c r="D79" s="23">
        <v>2000</v>
      </c>
      <c r="E79" s="25">
        <v>115000000000</v>
      </c>
      <c r="F79" s="24">
        <f t="shared" si="1"/>
        <v>8258.56934289795</v>
      </c>
      <c r="G79" s="26">
        <v>0.035</v>
      </c>
      <c r="H79" s="27">
        <v>190</v>
      </c>
      <c r="I79" s="26">
        <v>0.167</v>
      </c>
      <c r="J79" s="5">
        <f>VLOOKUP(A79,ENERGY!$A$2:$F$2692,5,0)</f>
        <v>0</v>
      </c>
      <c r="K79" s="5">
        <f t="shared" si="2"/>
        <v>0</v>
      </c>
      <c r="L79" s="31">
        <f>VLOOKUP(A79,ENERGY!$A$2:$F$2692,6,0)</f>
        <v>0</v>
      </c>
      <c r="M79" s="31">
        <f t="shared" si="3"/>
        <v>0</v>
      </c>
      <c r="N79" s="32">
        <f>VLOOKUP(A79,'HUMAN RESOURCES'!$A$2:$M$2692,5,0)</f>
        <v>0.009</v>
      </c>
      <c r="O79" s="32">
        <f>VLOOKUP(A79,'HUMAN RESOURCES'!$A$2:$M$2692,6,0)</f>
        <v>0.003</v>
      </c>
      <c r="P79" s="31">
        <f>VLOOKUP(A79,'HUMAN RESOURCES'!$A$2:$M$2692,7,0)</f>
        <v>47</v>
      </c>
      <c r="Q79" s="5">
        <f>VLOOKUP(A79,'HUMAN RESOURCES'!$A$2:$M$2692,8,0)</f>
        <v>44</v>
      </c>
      <c r="R79" s="5">
        <f>VLOOKUP(A79,'HUMAN RESOURCES'!$A$2:$M$2692,9,0)</f>
        <v>0.476</v>
      </c>
      <c r="S79" s="5">
        <f>VLOOKUP(A79,'HUMAN RESOURCES'!$A$2:$M$2692,10,0)</f>
        <v>0.499</v>
      </c>
      <c r="T79" s="5">
        <f>VLOOKUP(A79,'HUMAN RESOURCES'!$A$2:$M$2692,11,0)</f>
        <v>0.025</v>
      </c>
      <c r="U79" s="5">
        <f>VLOOKUP(A79,'HUMAN RESOURCES'!$A$2:$M$2692,12,0)</f>
        <v>13924930</v>
      </c>
      <c r="V79" s="35">
        <f>VLOOKUP(A79,'HUMAN RESOURCES'!$A$2:$M$2692,13,0)</f>
        <v>0.324</v>
      </c>
      <c r="W79" s="38">
        <f>VLOOKUP(A79,TOURISM!$A$2:$F$2692,5,0)</f>
        <v>34000000</v>
      </c>
      <c r="X79" s="39">
        <f>VLOOKUP(A79,TOURISM!$A$2:$F$2692,6,0)</f>
        <v>146000000</v>
      </c>
      <c r="Y79" s="43">
        <f t="shared" si="4"/>
        <v>30.4687080966</v>
      </c>
      <c r="Z79" s="35">
        <f>VLOOKUP(A79,BUSINESS!$A$2:$J$2692,5,0)</f>
        <v>0</v>
      </c>
      <c r="AA79" s="5">
        <f>VLOOKUP(A79,BUSINESS!$A$2:$J$2692,6,0)</f>
        <v>0</v>
      </c>
      <c r="AB79" s="5">
        <f>VLOOKUP(A79,BUSINESS!$A$2:$J$2692,7,0)</f>
        <v>0</v>
      </c>
      <c r="AC79" s="5">
        <f>VLOOKUP(A79,BUSINESS!$A$2:$J$2692,8,0)</f>
        <v>0</v>
      </c>
      <c r="AD79" s="35">
        <f>VLOOKUP(A79,BUSINESS!$A$2:$J$2692,9,0)</f>
        <v>0.001</v>
      </c>
      <c r="AE79" s="35">
        <f>VLOOKUP(A79,BUSINESS!$A$2:$J$2692,10,0)</f>
        <v>0.002</v>
      </c>
    </row>
    <row r="80" customHeight="1" spans="1:31">
      <c r="A80" s="22" t="str">
        <f t="shared" si="0"/>
        <v>Antigua and Barbuda-The Americas2001</v>
      </c>
      <c r="B80" s="22" t="s">
        <v>74</v>
      </c>
      <c r="C80" s="22" t="s">
        <v>75</v>
      </c>
      <c r="D80" s="23">
        <v>2001</v>
      </c>
      <c r="E80" s="25">
        <v>787693391</v>
      </c>
      <c r="F80" s="24">
        <f t="shared" si="1"/>
        <v>9974.33762599402</v>
      </c>
      <c r="G80" s="26">
        <v>0.04</v>
      </c>
      <c r="H80" s="27">
        <v>408</v>
      </c>
      <c r="I80" s="26">
        <v>0.122</v>
      </c>
      <c r="J80" s="5">
        <f>VLOOKUP(A80,ENERGY!$A$2:$F$2692,5,0)</f>
        <v>0</v>
      </c>
      <c r="K80" s="5">
        <f t="shared" si="2"/>
        <v>0</v>
      </c>
      <c r="L80" s="31">
        <f>VLOOKUP(A80,ENERGY!$A$2:$F$2692,6,0)</f>
        <v>0</v>
      </c>
      <c r="M80" s="31">
        <f t="shared" si="3"/>
        <v>0</v>
      </c>
      <c r="N80" s="32">
        <f>VLOOKUP(A80,'HUMAN RESOURCES'!$A$2:$M$2692,5,0)</f>
        <v>0.012</v>
      </c>
      <c r="O80" s="32">
        <f>VLOOKUP(A80,'HUMAN RESOURCES'!$A$2:$M$2692,6,0)</f>
        <v>0.003</v>
      </c>
      <c r="P80" s="31">
        <f>VLOOKUP(A80,'HUMAN RESOURCES'!$A$2:$M$2692,7,0)</f>
        <v>76</v>
      </c>
      <c r="Q80" s="5">
        <f>VLOOKUP(A80,'HUMAN RESOURCES'!$A$2:$M$2692,8,0)</f>
        <v>71</v>
      </c>
      <c r="R80" s="5">
        <f>VLOOKUP(A80,'HUMAN RESOURCES'!$A$2:$M$2692,9,0)</f>
        <v>0.291</v>
      </c>
      <c r="S80" s="5">
        <f>VLOOKUP(A80,'HUMAN RESOURCES'!$A$2:$M$2692,10,0)</f>
        <v>0.639</v>
      </c>
      <c r="T80" s="5">
        <f>VLOOKUP(A80,'HUMAN RESOURCES'!$A$2:$M$2692,11,0)</f>
        <v>0.07</v>
      </c>
      <c r="U80" s="5">
        <f>VLOOKUP(A80,'HUMAN RESOURCES'!$A$2:$M$2692,12,0)</f>
        <v>78972</v>
      </c>
      <c r="V80" s="35">
        <f>VLOOKUP(A80,'HUMAN RESOURCES'!$A$2:$M$2692,13,0)</f>
        <v>0.317</v>
      </c>
      <c r="W80" s="38">
        <f>VLOOKUP(A80,TOURISM!$A$2:$F$2692,5,0)</f>
        <v>272000000</v>
      </c>
      <c r="X80" s="39">
        <f>VLOOKUP(A80,TOURISM!$A$2:$F$2692,6,0)</f>
        <v>32000000</v>
      </c>
      <c r="Y80" s="43">
        <f t="shared" si="4"/>
        <v>30.9644637590805</v>
      </c>
      <c r="Z80" s="35">
        <f>VLOOKUP(A80,BUSINESS!$A$2:$J$2692,5,0)</f>
        <v>0</v>
      </c>
      <c r="AA80" s="5">
        <f>VLOOKUP(A80,BUSINESS!$A$2:$J$2692,6,0)</f>
        <v>0</v>
      </c>
      <c r="AB80" s="5">
        <f>VLOOKUP(A80,BUSINESS!$A$2:$J$2692,7,0)</f>
        <v>0</v>
      </c>
      <c r="AC80" s="5">
        <f>VLOOKUP(A80,BUSINESS!$A$2:$J$2692,8,0)</f>
        <v>0</v>
      </c>
      <c r="AD80" s="35">
        <f>VLOOKUP(A80,BUSINESS!$A$2:$J$2692,9,0)</f>
        <v>0.089</v>
      </c>
      <c r="AE80" s="35">
        <f>VLOOKUP(A80,BUSINESS!$A$2:$J$2692,10,0)</f>
        <v>0.317</v>
      </c>
    </row>
    <row r="81" customHeight="1" spans="1:31">
      <c r="A81" s="22" t="str">
        <f t="shared" si="0"/>
        <v>Antigua and Barbuda-The Americas2002</v>
      </c>
      <c r="B81" s="22" t="s">
        <v>74</v>
      </c>
      <c r="C81" s="22" t="s">
        <v>75</v>
      </c>
      <c r="D81" s="23">
        <v>2002</v>
      </c>
      <c r="E81" s="25">
        <v>778311557</v>
      </c>
      <c r="F81" s="24">
        <f t="shared" si="1"/>
        <v>9725.24749468949</v>
      </c>
      <c r="G81" s="26">
        <v>0.044</v>
      </c>
      <c r="H81" s="27">
        <v>429</v>
      </c>
      <c r="I81" s="26">
        <v>0.116</v>
      </c>
      <c r="J81" s="5">
        <f>VLOOKUP(A81,ENERGY!$A$2:$F$2692,5,0)</f>
        <v>0</v>
      </c>
      <c r="K81" s="5">
        <f t="shared" si="2"/>
        <v>0</v>
      </c>
      <c r="L81" s="31">
        <f>VLOOKUP(A81,ENERGY!$A$2:$F$2692,6,0)</f>
        <v>513</v>
      </c>
      <c r="M81" s="31">
        <f t="shared" si="3"/>
        <v>0.00641009621391978</v>
      </c>
      <c r="N81" s="32">
        <f>VLOOKUP(A81,'HUMAN RESOURCES'!$A$2:$M$2692,5,0)</f>
        <v>0.018</v>
      </c>
      <c r="O81" s="32">
        <f>VLOOKUP(A81,'HUMAN RESOURCES'!$A$2:$M$2692,6,0)</f>
        <v>0.014</v>
      </c>
      <c r="P81" s="31">
        <f>VLOOKUP(A81,'HUMAN RESOURCES'!$A$2:$M$2692,7,0)</f>
        <v>76</v>
      </c>
      <c r="Q81" s="5">
        <f>VLOOKUP(A81,'HUMAN RESOURCES'!$A$2:$M$2692,8,0)</f>
        <v>71</v>
      </c>
      <c r="R81" s="5">
        <f>VLOOKUP(A81,'HUMAN RESOURCES'!$A$2:$M$2692,9,0)</f>
        <v>0.29</v>
      </c>
      <c r="S81" s="5">
        <f>VLOOKUP(A81,'HUMAN RESOURCES'!$A$2:$M$2692,10,0)</f>
        <v>0.64</v>
      </c>
      <c r="T81" s="5">
        <f>VLOOKUP(A81,'HUMAN RESOURCES'!$A$2:$M$2692,11,0)</f>
        <v>0.07</v>
      </c>
      <c r="U81" s="5">
        <f>VLOOKUP(A81,'HUMAN RESOURCES'!$A$2:$M$2692,12,0)</f>
        <v>80030</v>
      </c>
      <c r="V81" s="35">
        <f>VLOOKUP(A81,'HUMAN RESOURCES'!$A$2:$M$2692,13,0)</f>
        <v>0.311</v>
      </c>
      <c r="W81" s="38">
        <f>VLOOKUP(A81,TOURISM!$A$2:$F$2692,5,0)</f>
        <v>274000000</v>
      </c>
      <c r="X81" s="39">
        <f>VLOOKUP(A81,TOURISM!$A$2:$F$2692,6,0)</f>
        <v>33000000</v>
      </c>
      <c r="Y81" s="43">
        <f t="shared" si="4"/>
        <v>32.857789204397</v>
      </c>
      <c r="Z81" s="35">
        <f>VLOOKUP(A81,BUSINESS!$A$2:$J$2692,5,0)</f>
        <v>0</v>
      </c>
      <c r="AA81" s="5">
        <f>VLOOKUP(A81,BUSINESS!$A$2:$J$2692,6,0)</f>
        <v>0</v>
      </c>
      <c r="AB81" s="5">
        <f>VLOOKUP(A81,BUSINESS!$A$2:$J$2692,7,0)</f>
        <v>0</v>
      </c>
      <c r="AC81" s="5">
        <f>VLOOKUP(A81,BUSINESS!$A$2:$J$2692,8,0)</f>
        <v>0</v>
      </c>
      <c r="AD81" s="35">
        <f>VLOOKUP(A81,BUSINESS!$A$2:$J$2692,9,0)</f>
        <v>0.125</v>
      </c>
      <c r="AE81" s="35">
        <f>VLOOKUP(A81,BUSINESS!$A$2:$J$2692,10,0)</f>
        <v>0.477</v>
      </c>
    </row>
    <row r="82" customHeight="1" spans="1:31">
      <c r="A82" s="22" t="str">
        <f t="shared" si="0"/>
        <v>Antigua and Barbuda-The Americas2003</v>
      </c>
      <c r="B82" s="22" t="s">
        <v>74</v>
      </c>
      <c r="C82" s="22" t="s">
        <v>75</v>
      </c>
      <c r="D82" s="23">
        <v>2003</v>
      </c>
      <c r="E82" s="25">
        <v>806505874</v>
      </c>
      <c r="F82" s="24">
        <f t="shared" si="1"/>
        <v>9968.67737071097</v>
      </c>
      <c r="G82" s="26">
        <v>0.043</v>
      </c>
      <c r="H82" s="27">
        <v>433</v>
      </c>
      <c r="I82" s="26">
        <v>0.114</v>
      </c>
      <c r="J82" s="5">
        <f>VLOOKUP(A82,ENERGY!$A$2:$F$2692,5,0)</f>
        <v>0</v>
      </c>
      <c r="K82" s="5">
        <f t="shared" si="2"/>
        <v>0</v>
      </c>
      <c r="L82" s="31">
        <f>VLOOKUP(A82,ENERGY!$A$2:$F$2692,6,0)</f>
        <v>499</v>
      </c>
      <c r="M82" s="31">
        <f t="shared" si="3"/>
        <v>0.00616780381686938</v>
      </c>
      <c r="N82" s="32">
        <f>VLOOKUP(A82,'HUMAN RESOURCES'!$A$2:$M$2692,5,0)</f>
        <v>0.03</v>
      </c>
      <c r="O82" s="32">
        <f>VLOOKUP(A82,'HUMAN RESOURCES'!$A$2:$M$2692,6,0)</f>
        <v>0.075</v>
      </c>
      <c r="P82" s="31">
        <f>VLOOKUP(A82,'HUMAN RESOURCES'!$A$2:$M$2692,7,0)</f>
        <v>77</v>
      </c>
      <c r="Q82" s="5">
        <f>VLOOKUP(A82,'HUMAN RESOURCES'!$A$2:$M$2692,8,0)</f>
        <v>72</v>
      </c>
      <c r="R82" s="5">
        <f>VLOOKUP(A82,'HUMAN RESOURCES'!$A$2:$M$2692,9,0)</f>
        <v>0.288</v>
      </c>
      <c r="S82" s="5">
        <f>VLOOKUP(A82,'HUMAN RESOURCES'!$A$2:$M$2692,10,0)</f>
        <v>0.64</v>
      </c>
      <c r="T82" s="5">
        <f>VLOOKUP(A82,'HUMAN RESOURCES'!$A$2:$M$2692,11,0)</f>
        <v>0.071</v>
      </c>
      <c r="U82" s="5">
        <f>VLOOKUP(A82,'HUMAN RESOURCES'!$A$2:$M$2692,12,0)</f>
        <v>80904</v>
      </c>
      <c r="V82" s="35">
        <f>VLOOKUP(A82,'HUMAN RESOURCES'!$A$2:$M$2692,13,0)</f>
        <v>0.305</v>
      </c>
      <c r="W82" s="38">
        <f>VLOOKUP(A82,TOURISM!$A$2:$F$2692,5,0)</f>
        <v>300000000</v>
      </c>
      <c r="X82" s="39">
        <f>VLOOKUP(A82,TOURISM!$A$2:$F$2692,6,0)</f>
        <v>35000000</v>
      </c>
      <c r="Y82" s="43">
        <f t="shared" si="4"/>
        <v>35.2081681292097</v>
      </c>
      <c r="Z82" s="35">
        <f>VLOOKUP(A82,BUSINESS!$A$2:$J$2692,5,0)</f>
        <v>0</v>
      </c>
      <c r="AA82" s="5">
        <f>VLOOKUP(A82,BUSINESS!$A$2:$J$2692,6,0)</f>
        <v>0</v>
      </c>
      <c r="AB82" s="5">
        <f>VLOOKUP(A82,BUSINESS!$A$2:$J$2692,7,0)</f>
        <v>0</v>
      </c>
      <c r="AC82" s="5">
        <f>VLOOKUP(A82,BUSINESS!$A$2:$J$2692,8,0)</f>
        <v>0</v>
      </c>
      <c r="AD82" s="35">
        <f>VLOOKUP(A82,BUSINESS!$A$2:$J$2692,9,0)</f>
        <v>0.172</v>
      </c>
      <c r="AE82" s="35">
        <f>VLOOKUP(A82,BUSINESS!$A$2:$J$2692,10,0)</f>
        <v>0.57</v>
      </c>
    </row>
    <row r="83" customHeight="1" spans="1:31">
      <c r="A83" s="22" t="str">
        <f t="shared" si="0"/>
        <v>Antigua and Barbuda-The Americas2004</v>
      </c>
      <c r="B83" s="22" t="s">
        <v>74</v>
      </c>
      <c r="C83" s="22" t="s">
        <v>75</v>
      </c>
      <c r="D83" s="23">
        <v>2004</v>
      </c>
      <c r="E83" s="25">
        <v>849234754</v>
      </c>
      <c r="F83" s="24">
        <f t="shared" si="1"/>
        <v>10392.2606280134</v>
      </c>
      <c r="G83" s="26">
        <v>0.044</v>
      </c>
      <c r="H83" s="27">
        <v>457</v>
      </c>
      <c r="I83" s="26">
        <v>0.128</v>
      </c>
      <c r="J83" s="5">
        <f>VLOOKUP(A83,ENERGY!$A$2:$F$2692,5,0)</f>
        <v>0</v>
      </c>
      <c r="K83" s="5">
        <f t="shared" si="2"/>
        <v>0</v>
      </c>
      <c r="L83" s="31">
        <f>VLOOKUP(A83,ENERGY!$A$2:$F$2692,6,0)</f>
        <v>458</v>
      </c>
      <c r="M83" s="31">
        <f t="shared" si="3"/>
        <v>0.00560464034851563</v>
      </c>
      <c r="N83" s="32">
        <f>VLOOKUP(A83,'HUMAN RESOURCES'!$A$2:$M$2692,5,0)</f>
        <v>0.015</v>
      </c>
      <c r="O83" s="32">
        <f>VLOOKUP(A83,'HUMAN RESOURCES'!$A$2:$M$2692,6,0)</f>
        <v>0.019</v>
      </c>
      <c r="P83" s="31">
        <f>VLOOKUP(A83,'HUMAN RESOURCES'!$A$2:$M$2692,7,0)</f>
        <v>77</v>
      </c>
      <c r="Q83" s="5">
        <f>VLOOKUP(A83,'HUMAN RESOURCES'!$A$2:$M$2692,8,0)</f>
        <v>72</v>
      </c>
      <c r="R83" s="5">
        <f>VLOOKUP(A83,'HUMAN RESOURCES'!$A$2:$M$2692,9,0)</f>
        <v>0.286</v>
      </c>
      <c r="S83" s="5">
        <f>VLOOKUP(A83,'HUMAN RESOURCES'!$A$2:$M$2692,10,0)</f>
        <v>0.642</v>
      </c>
      <c r="T83" s="5">
        <f>VLOOKUP(A83,'HUMAN RESOURCES'!$A$2:$M$2692,11,0)</f>
        <v>0.072</v>
      </c>
      <c r="U83" s="5">
        <f>VLOOKUP(A83,'HUMAN RESOURCES'!$A$2:$M$2692,12,0)</f>
        <v>81718</v>
      </c>
      <c r="V83" s="35">
        <f>VLOOKUP(A83,'HUMAN RESOURCES'!$A$2:$M$2692,13,0)</f>
        <v>0.298</v>
      </c>
      <c r="W83" s="38">
        <f>VLOOKUP(A83,TOURISM!$A$2:$F$2692,5,0)</f>
        <v>337000000</v>
      </c>
      <c r="X83" s="39">
        <f>VLOOKUP(A83,TOURISM!$A$2:$F$2692,6,0)</f>
        <v>38000000</v>
      </c>
      <c r="Y83" s="43">
        <f t="shared" si="4"/>
        <v>29.7200208203219</v>
      </c>
      <c r="Z83" s="35">
        <f>VLOOKUP(A83,BUSINESS!$A$2:$J$2692,5,0)</f>
        <v>0</v>
      </c>
      <c r="AA83" s="5">
        <f>VLOOKUP(A83,BUSINESS!$A$2:$J$2692,6,0)</f>
        <v>0</v>
      </c>
      <c r="AB83" s="5">
        <f>VLOOKUP(A83,BUSINESS!$A$2:$J$2692,7,0)</f>
        <v>0</v>
      </c>
      <c r="AC83" s="5">
        <f>VLOOKUP(A83,BUSINESS!$A$2:$J$2692,8,0)</f>
        <v>0</v>
      </c>
      <c r="AD83" s="35">
        <f>VLOOKUP(A83,BUSINESS!$A$2:$J$2692,9,0)</f>
        <v>0.243</v>
      </c>
      <c r="AE83" s="35">
        <f>VLOOKUP(A83,BUSINESS!$A$2:$J$2692,10,0)</f>
        <v>0.661</v>
      </c>
    </row>
    <row r="84" customHeight="1" spans="1:31">
      <c r="A84" s="22" t="str">
        <f t="shared" si="0"/>
        <v>Antigua and Barbuda-The Americas2005</v>
      </c>
      <c r="B84" s="22" t="s">
        <v>74</v>
      </c>
      <c r="C84" s="22" t="s">
        <v>75</v>
      </c>
      <c r="D84" s="23">
        <v>2005</v>
      </c>
      <c r="E84" s="25">
        <v>905113767</v>
      </c>
      <c r="F84" s="24">
        <f t="shared" si="1"/>
        <v>10962.4388905711</v>
      </c>
      <c r="G84" s="26">
        <v>0.041</v>
      </c>
      <c r="H84" s="27">
        <v>453</v>
      </c>
      <c r="I84" s="26">
        <v>0.12</v>
      </c>
      <c r="J84" s="5">
        <f>VLOOKUP(A84,ENERGY!$A$2:$F$2692,5,0)</f>
        <v>146</v>
      </c>
      <c r="K84" s="5">
        <f t="shared" si="2"/>
        <v>0.00176830376067341</v>
      </c>
      <c r="L84" s="31">
        <f>VLOOKUP(A84,ENERGY!$A$2:$F$2692,6,0)</f>
        <v>444</v>
      </c>
      <c r="M84" s="31">
        <f t="shared" si="3"/>
        <v>0.00537758129958215</v>
      </c>
      <c r="N84" s="32">
        <f>VLOOKUP(A84,'HUMAN RESOURCES'!$A$2:$M$2692,5,0)</f>
        <v>0.043</v>
      </c>
      <c r="O84" s="32">
        <f>VLOOKUP(A84,'HUMAN RESOURCES'!$A$2:$M$2692,6,0)</f>
        <v>0.084</v>
      </c>
      <c r="P84" s="31">
        <f>VLOOKUP(A84,'HUMAN RESOURCES'!$A$2:$M$2692,7,0)</f>
        <v>77</v>
      </c>
      <c r="Q84" s="5">
        <f>VLOOKUP(A84,'HUMAN RESOURCES'!$A$2:$M$2692,8,0)</f>
        <v>72</v>
      </c>
      <c r="R84" s="5">
        <f>VLOOKUP(A84,'HUMAN RESOURCES'!$A$2:$M$2692,9,0)</f>
        <v>0.283</v>
      </c>
      <c r="S84" s="5">
        <f>VLOOKUP(A84,'HUMAN RESOURCES'!$A$2:$M$2692,10,0)</f>
        <v>0.644</v>
      </c>
      <c r="T84" s="5">
        <f>VLOOKUP(A84,'HUMAN RESOURCES'!$A$2:$M$2692,11,0)</f>
        <v>0.073</v>
      </c>
      <c r="U84" s="5">
        <f>VLOOKUP(A84,'HUMAN RESOURCES'!$A$2:$M$2692,12,0)</f>
        <v>82565</v>
      </c>
      <c r="V84" s="35">
        <f>VLOOKUP(A84,'HUMAN RESOURCES'!$A$2:$M$2692,13,0)</f>
        <v>0.292</v>
      </c>
      <c r="W84" s="38">
        <f>VLOOKUP(A84,TOURISM!$A$2:$F$2692,5,0)</f>
        <v>309000000</v>
      </c>
      <c r="X84" s="39">
        <f>VLOOKUP(A84,TOURISM!$A$2:$F$2692,6,0)</f>
        <v>40000000</v>
      </c>
      <c r="Y84" s="43">
        <f t="shared" si="4"/>
        <v>28.144528681917</v>
      </c>
      <c r="Z84" s="35">
        <f>VLOOKUP(A84,BUSINESS!$A$2:$J$2692,5,0)</f>
        <v>0.515</v>
      </c>
      <c r="AA84" s="5">
        <f>VLOOKUP(A84,BUSINESS!$A$2:$J$2692,6,0)</f>
        <v>31</v>
      </c>
      <c r="AB84" s="5">
        <f>VLOOKUP(A84,BUSINESS!$A$2:$J$2692,7,0)</f>
        <v>0</v>
      </c>
      <c r="AC84" s="5">
        <f>VLOOKUP(A84,BUSINESS!$A$2:$J$2692,8,0)</f>
        <v>184</v>
      </c>
      <c r="AD84" s="35">
        <f>VLOOKUP(A84,BUSINESS!$A$2:$J$2692,9,0)</f>
        <v>0.27</v>
      </c>
      <c r="AE84" s="35">
        <f>VLOOKUP(A84,BUSINESS!$A$2:$J$2692,10,0)</f>
        <v>1.042</v>
      </c>
    </row>
    <row r="85" customHeight="1" spans="1:31">
      <c r="A85" s="22" t="str">
        <f t="shared" si="0"/>
        <v>Antigua and Barbuda-The Americas2006</v>
      </c>
      <c r="B85" s="22" t="s">
        <v>74</v>
      </c>
      <c r="C85" s="22" t="s">
        <v>75</v>
      </c>
      <c r="D85" s="23">
        <v>2006</v>
      </c>
      <c r="E85" s="25">
        <v>1001970945</v>
      </c>
      <c r="F85" s="24">
        <f t="shared" si="1"/>
        <v>12004.3962883535</v>
      </c>
      <c r="G85" s="26">
        <v>0.045</v>
      </c>
      <c r="H85" s="27">
        <v>544</v>
      </c>
      <c r="I85" s="26">
        <v>0.114</v>
      </c>
      <c r="J85" s="5">
        <f>VLOOKUP(A85,ENERGY!$A$2:$F$2692,5,0)</f>
        <v>137</v>
      </c>
      <c r="K85" s="5">
        <f t="shared" si="2"/>
        <v>0.00164136724693591</v>
      </c>
      <c r="L85" s="31">
        <f>VLOOKUP(A85,ENERGY!$A$2:$F$2692,6,0)</f>
        <v>411</v>
      </c>
      <c r="M85" s="31">
        <f t="shared" si="3"/>
        <v>0.00492410174080774</v>
      </c>
      <c r="N85" s="32">
        <f>VLOOKUP(A85,'HUMAN RESOURCES'!$A$2:$M$2692,5,0)</f>
        <v>0.024</v>
      </c>
      <c r="O85" s="32">
        <f>VLOOKUP(A85,'HUMAN RESOURCES'!$A$2:$M$2692,6,0)</f>
        <v>0.066</v>
      </c>
      <c r="P85" s="31">
        <f>VLOOKUP(A85,'HUMAN RESOURCES'!$A$2:$M$2692,7,0)</f>
        <v>77</v>
      </c>
      <c r="Q85" s="5">
        <f>VLOOKUP(A85,'HUMAN RESOURCES'!$A$2:$M$2692,8,0)</f>
        <v>72</v>
      </c>
      <c r="R85" s="5">
        <f>VLOOKUP(A85,'HUMAN RESOURCES'!$A$2:$M$2692,9,0)</f>
        <v>0.28</v>
      </c>
      <c r="S85" s="5">
        <f>VLOOKUP(A85,'HUMAN RESOURCES'!$A$2:$M$2692,10,0)</f>
        <v>0.647</v>
      </c>
      <c r="T85" s="5">
        <f>VLOOKUP(A85,'HUMAN RESOURCES'!$A$2:$M$2692,11,0)</f>
        <v>0.073</v>
      </c>
      <c r="U85" s="5">
        <f>VLOOKUP(A85,'HUMAN RESOURCES'!$A$2:$M$2692,12,0)</f>
        <v>83467</v>
      </c>
      <c r="V85" s="35">
        <f>VLOOKUP(A85,'HUMAN RESOURCES'!$A$2:$M$2692,13,0)</f>
        <v>0.286</v>
      </c>
      <c r="W85" s="38">
        <f>VLOOKUP(A85,TOURISM!$A$2:$F$2692,5,0)</f>
        <v>327000000</v>
      </c>
      <c r="X85" s="39">
        <f>VLOOKUP(A85,TOURISM!$A$2:$F$2692,6,0)</f>
        <v>45000000</v>
      </c>
      <c r="Y85" s="43">
        <f t="shared" si="4"/>
        <v>25.0565449999691</v>
      </c>
      <c r="Z85" s="35">
        <f>VLOOKUP(A85,BUSINESS!$A$2:$J$2692,5,0)</f>
        <v>0.476</v>
      </c>
      <c r="AA85" s="5">
        <f>VLOOKUP(A85,BUSINESS!$A$2:$J$2692,6,0)</f>
        <v>21</v>
      </c>
      <c r="AB85" s="5">
        <f>VLOOKUP(A85,BUSINESS!$A$2:$J$2692,7,0)</f>
        <v>0</v>
      </c>
      <c r="AC85" s="5">
        <f>VLOOKUP(A85,BUSINESS!$A$2:$J$2692,8,0)</f>
        <v>184</v>
      </c>
      <c r="AD85" s="35">
        <f>VLOOKUP(A85,BUSINESS!$A$2:$J$2692,9,0)</f>
        <v>0.3</v>
      </c>
      <c r="AE85" s="35">
        <f>VLOOKUP(A85,BUSINESS!$A$2:$J$2692,10,0)</f>
        <v>1.32</v>
      </c>
    </row>
    <row r="86" customHeight="1" spans="1:31">
      <c r="A86" s="22" t="str">
        <f t="shared" si="0"/>
        <v>Antigua and Barbuda-The Americas2007</v>
      </c>
      <c r="B86" s="22" t="s">
        <v>74</v>
      </c>
      <c r="C86" s="22" t="s">
        <v>75</v>
      </c>
      <c r="D86" s="23">
        <v>2007</v>
      </c>
      <c r="E86" s="25">
        <v>1141418340</v>
      </c>
      <c r="F86" s="24">
        <f t="shared" si="1"/>
        <v>13524.394705973</v>
      </c>
      <c r="G86" s="26">
        <v>0.045</v>
      </c>
      <c r="H86" s="27">
        <v>607</v>
      </c>
      <c r="I86" s="26">
        <v>0.109</v>
      </c>
      <c r="J86" s="5">
        <f>VLOOKUP(A86,ENERGY!$A$2:$F$2692,5,0)</f>
        <v>0</v>
      </c>
      <c r="K86" s="5">
        <f t="shared" si="2"/>
        <v>0</v>
      </c>
      <c r="L86" s="31">
        <f>VLOOKUP(A86,ENERGY!$A$2:$F$2692,6,0)</f>
        <v>389</v>
      </c>
      <c r="M86" s="31">
        <f t="shared" si="3"/>
        <v>0.00460916857234262</v>
      </c>
      <c r="N86" s="32">
        <f>VLOOKUP(A86,'HUMAN RESOURCES'!$A$2:$M$2692,5,0)</f>
        <v>0.021</v>
      </c>
      <c r="O86" s="32">
        <f>VLOOKUP(A86,'HUMAN RESOURCES'!$A$2:$M$2692,6,0)</f>
        <v>0.053</v>
      </c>
      <c r="P86" s="31">
        <f>VLOOKUP(A86,'HUMAN RESOURCES'!$A$2:$M$2692,7,0)</f>
        <v>77</v>
      </c>
      <c r="Q86" s="5">
        <f>VLOOKUP(A86,'HUMAN RESOURCES'!$A$2:$M$2692,8,0)</f>
        <v>72</v>
      </c>
      <c r="R86" s="5">
        <f>VLOOKUP(A86,'HUMAN RESOURCES'!$A$2:$M$2692,9,0)</f>
        <v>0.276</v>
      </c>
      <c r="S86" s="5">
        <f>VLOOKUP(A86,'HUMAN RESOURCES'!$A$2:$M$2692,10,0)</f>
        <v>0.651</v>
      </c>
      <c r="T86" s="5">
        <f>VLOOKUP(A86,'HUMAN RESOURCES'!$A$2:$M$2692,11,0)</f>
        <v>0.073</v>
      </c>
      <c r="U86" s="5">
        <f>VLOOKUP(A86,'HUMAN RESOURCES'!$A$2:$M$2692,12,0)</f>
        <v>84397</v>
      </c>
      <c r="V86" s="35">
        <f>VLOOKUP(A86,'HUMAN RESOURCES'!$A$2:$M$2692,13,0)</f>
        <v>0.28</v>
      </c>
      <c r="W86" s="38">
        <f>VLOOKUP(A86,TOURISM!$A$2:$F$2692,5,0)</f>
        <v>338000000</v>
      </c>
      <c r="X86" s="39">
        <f>VLOOKUP(A86,TOURISM!$A$2:$F$2692,6,0)</f>
        <v>52000000</v>
      </c>
      <c r="Y86" s="43">
        <f t="shared" si="4"/>
        <v>21.4076418685435</v>
      </c>
      <c r="Z86" s="35">
        <f>VLOOKUP(A86,BUSINESS!$A$2:$J$2692,5,0)</f>
        <v>0.462</v>
      </c>
      <c r="AA86" s="5">
        <f>VLOOKUP(A86,BUSINESS!$A$2:$J$2692,6,0)</f>
        <v>21</v>
      </c>
      <c r="AB86" s="5">
        <f>VLOOKUP(A86,BUSINESS!$A$2:$J$2692,7,0)</f>
        <v>0</v>
      </c>
      <c r="AC86" s="5">
        <f>VLOOKUP(A86,BUSINESS!$A$2:$J$2692,8,0)</f>
        <v>184</v>
      </c>
      <c r="AD86" s="35">
        <f>VLOOKUP(A86,BUSINESS!$A$2:$J$2692,9,0)</f>
        <v>0.34</v>
      </c>
      <c r="AE86" s="35">
        <f>VLOOKUP(A86,BUSINESS!$A$2:$J$2692,10,0)</f>
        <v>1.332</v>
      </c>
    </row>
    <row r="87" customHeight="1" spans="1:31">
      <c r="A87" s="22" t="str">
        <f t="shared" si="0"/>
        <v>Antigua and Barbuda-The Americas2008</v>
      </c>
      <c r="B87" s="22" t="s">
        <v>74</v>
      </c>
      <c r="C87" s="22" t="s">
        <v>75</v>
      </c>
      <c r="D87" s="23">
        <v>2008</v>
      </c>
      <c r="E87" s="25">
        <v>1289259236</v>
      </c>
      <c r="F87" s="24">
        <f t="shared" si="1"/>
        <v>15105.7333536421</v>
      </c>
      <c r="G87" s="26">
        <v>0.046</v>
      </c>
      <c r="H87" s="27">
        <v>698</v>
      </c>
      <c r="I87" s="26">
        <v>0.104</v>
      </c>
      <c r="J87" s="5">
        <f>VLOOKUP(A87,ENERGY!$A$2:$F$2692,5,0)</f>
        <v>0</v>
      </c>
      <c r="K87" s="5">
        <f t="shared" si="2"/>
        <v>0</v>
      </c>
      <c r="L87" s="31">
        <f>VLOOKUP(A87,ENERGY!$A$2:$F$2692,6,0)</f>
        <v>345</v>
      </c>
      <c r="M87" s="31">
        <f t="shared" si="3"/>
        <v>0.00404222662245603</v>
      </c>
      <c r="N87" s="32">
        <f>VLOOKUP(A87,'HUMAN RESOURCES'!$A$2:$M$2692,5,0)</f>
        <v>0.017</v>
      </c>
      <c r="O87" s="32">
        <f>VLOOKUP(A87,'HUMAN RESOURCES'!$A$2:$M$2692,6,0)</f>
        <v>0.027</v>
      </c>
      <c r="P87" s="31">
        <f>VLOOKUP(A87,'HUMAN RESOURCES'!$A$2:$M$2692,7,0)</f>
        <v>77</v>
      </c>
      <c r="Q87" s="5">
        <f>VLOOKUP(A87,'HUMAN RESOURCES'!$A$2:$M$2692,8,0)</f>
        <v>73</v>
      </c>
      <c r="R87" s="5">
        <f>VLOOKUP(A87,'HUMAN RESOURCES'!$A$2:$M$2692,9,0)</f>
        <v>0.271</v>
      </c>
      <c r="S87" s="5">
        <f>VLOOKUP(A87,'HUMAN RESOURCES'!$A$2:$M$2692,10,0)</f>
        <v>0.656</v>
      </c>
      <c r="T87" s="5">
        <f>VLOOKUP(A87,'HUMAN RESOURCES'!$A$2:$M$2692,11,0)</f>
        <v>0.073</v>
      </c>
      <c r="U87" s="5">
        <f>VLOOKUP(A87,'HUMAN RESOURCES'!$A$2:$M$2692,12,0)</f>
        <v>85349</v>
      </c>
      <c r="V87" s="35">
        <f>VLOOKUP(A87,'HUMAN RESOURCES'!$A$2:$M$2692,13,0)</f>
        <v>0.274</v>
      </c>
      <c r="W87" s="38">
        <f>VLOOKUP(A87,TOURISM!$A$2:$F$2692,5,0)</f>
        <v>334000000</v>
      </c>
      <c r="X87" s="39">
        <f>VLOOKUP(A87,TOURISM!$A$2:$F$2692,6,0)</f>
        <v>58000000</v>
      </c>
      <c r="Y87" s="43">
        <f t="shared" si="4"/>
        <v>18.6283672403769</v>
      </c>
      <c r="Z87" s="35">
        <f>VLOOKUP(A87,BUSINESS!$A$2:$J$2692,5,0)</f>
        <v>0.462</v>
      </c>
      <c r="AA87" s="5">
        <f>VLOOKUP(A87,BUSINESS!$A$2:$J$2692,6,0)</f>
        <v>21</v>
      </c>
      <c r="AB87" s="5">
        <f>VLOOKUP(A87,BUSINESS!$A$2:$J$2692,7,0)</f>
        <v>0</v>
      </c>
      <c r="AC87" s="5">
        <f>VLOOKUP(A87,BUSINESS!$A$2:$J$2692,8,0)</f>
        <v>207</v>
      </c>
      <c r="AD87" s="35">
        <f>VLOOKUP(A87,BUSINESS!$A$2:$J$2692,9,0)</f>
        <v>0.38</v>
      </c>
      <c r="AE87" s="35">
        <f>VLOOKUP(A87,BUSINESS!$A$2:$J$2692,10,0)</f>
        <v>1.6</v>
      </c>
    </row>
    <row r="88" customHeight="1" spans="1:31">
      <c r="A88" s="22" t="str">
        <f t="shared" si="0"/>
        <v>Antigua and Barbuda-The Americas2009</v>
      </c>
      <c r="B88" s="22" t="s">
        <v>74</v>
      </c>
      <c r="C88" s="22" t="s">
        <v>75</v>
      </c>
      <c r="D88" s="23">
        <v>2009</v>
      </c>
      <c r="E88" s="25">
        <v>1347407407</v>
      </c>
      <c r="F88" s="24">
        <f t="shared" si="1"/>
        <v>15613.0638122827</v>
      </c>
      <c r="G88" s="26">
        <v>0.044</v>
      </c>
      <c r="H88" s="27">
        <v>702</v>
      </c>
      <c r="I88" s="26">
        <v>0.104</v>
      </c>
      <c r="J88" s="5">
        <f>VLOOKUP(A88,ENERGY!$A$2:$F$2692,5,0)</f>
        <v>143</v>
      </c>
      <c r="K88" s="5">
        <f t="shared" si="2"/>
        <v>0.00165701042873696</v>
      </c>
      <c r="L88" s="31">
        <f>VLOOKUP(A88,ENERGY!$A$2:$F$2692,6,0)</f>
        <v>425</v>
      </c>
      <c r="M88" s="31">
        <f t="shared" si="3"/>
        <v>0.00492468134414832</v>
      </c>
      <c r="N88" s="32">
        <f>VLOOKUP(A88,'HUMAN RESOURCES'!$A$2:$M$2692,5,0)</f>
        <v>0.019</v>
      </c>
      <c r="O88" s="32">
        <f>VLOOKUP(A88,'HUMAN RESOURCES'!$A$2:$M$2692,6,0)</f>
        <v>0.023</v>
      </c>
      <c r="P88" s="31">
        <f>VLOOKUP(A88,'HUMAN RESOURCES'!$A$2:$M$2692,7,0)</f>
        <v>78</v>
      </c>
      <c r="Q88" s="5">
        <f>VLOOKUP(A88,'HUMAN RESOURCES'!$A$2:$M$2692,8,0)</f>
        <v>73</v>
      </c>
      <c r="R88" s="5">
        <f>VLOOKUP(A88,'HUMAN RESOURCES'!$A$2:$M$2692,9,0)</f>
        <v>0.267</v>
      </c>
      <c r="S88" s="5">
        <f>VLOOKUP(A88,'HUMAN RESOURCES'!$A$2:$M$2692,10,0)</f>
        <v>0.661</v>
      </c>
      <c r="T88" s="5">
        <f>VLOOKUP(A88,'HUMAN RESOURCES'!$A$2:$M$2692,11,0)</f>
        <v>0.073</v>
      </c>
      <c r="U88" s="5">
        <f>VLOOKUP(A88,'HUMAN RESOURCES'!$A$2:$M$2692,12,0)</f>
        <v>86300</v>
      </c>
      <c r="V88" s="35">
        <f>VLOOKUP(A88,'HUMAN RESOURCES'!$A$2:$M$2692,13,0)</f>
        <v>0.268</v>
      </c>
      <c r="W88" s="38">
        <f>VLOOKUP(A88,TOURISM!$A$2:$F$2692,5,0)</f>
        <v>305000000</v>
      </c>
      <c r="X88" s="39">
        <f>VLOOKUP(A88,TOURISM!$A$2:$F$2692,6,0)</f>
        <v>54000000</v>
      </c>
      <c r="Y88" s="43">
        <f t="shared" si="4"/>
        <v>20.392999697978</v>
      </c>
      <c r="Z88" s="35">
        <f>VLOOKUP(A88,BUSINESS!$A$2:$J$2692,5,0)</f>
        <v>0.41</v>
      </c>
      <c r="AA88" s="5">
        <f>VLOOKUP(A88,BUSINESS!$A$2:$J$2692,6,0)</f>
        <v>21</v>
      </c>
      <c r="AB88" s="5">
        <f>VLOOKUP(A88,BUSINESS!$A$2:$J$2692,7,0)</f>
        <v>0</v>
      </c>
      <c r="AC88" s="5">
        <f>VLOOKUP(A88,BUSINESS!$A$2:$J$2692,8,0)</f>
        <v>207</v>
      </c>
      <c r="AD88" s="35">
        <f>VLOOKUP(A88,BUSINESS!$A$2:$J$2692,9,0)</f>
        <v>0.42</v>
      </c>
      <c r="AE88" s="35">
        <f>VLOOKUP(A88,BUSINESS!$A$2:$J$2692,10,0)</f>
        <v>1.563</v>
      </c>
    </row>
    <row r="89" customHeight="1" spans="1:31">
      <c r="A89" s="22" t="str">
        <f t="shared" si="0"/>
        <v>Antigua and Barbuda-The Americas2010</v>
      </c>
      <c r="B89" s="22" t="s">
        <v>74</v>
      </c>
      <c r="C89" s="22" t="s">
        <v>75</v>
      </c>
      <c r="D89" s="23">
        <v>2010</v>
      </c>
      <c r="E89" s="25">
        <v>1206296296</v>
      </c>
      <c r="F89" s="24">
        <f t="shared" si="1"/>
        <v>13828.4398794034</v>
      </c>
      <c r="G89" s="26">
        <v>0.046</v>
      </c>
      <c r="H89" s="27">
        <v>638</v>
      </c>
      <c r="I89" s="26">
        <v>0.101</v>
      </c>
      <c r="J89" s="5">
        <f>VLOOKUP(A89,ENERGY!$A$2:$F$2692,5,0)</f>
        <v>0</v>
      </c>
      <c r="K89" s="5">
        <f t="shared" si="2"/>
        <v>0</v>
      </c>
      <c r="L89" s="31">
        <f>VLOOKUP(A89,ENERGY!$A$2:$F$2692,6,0)</f>
        <v>345</v>
      </c>
      <c r="M89" s="31">
        <f t="shared" si="3"/>
        <v>0.00395492531496108</v>
      </c>
      <c r="N89" s="32">
        <f>VLOOKUP(A89,'HUMAN RESOURCES'!$A$2:$M$2692,5,0)</f>
        <v>0.011</v>
      </c>
      <c r="O89" s="32">
        <f>VLOOKUP(A89,'HUMAN RESOURCES'!$A$2:$M$2692,6,0)</f>
        <v>0.004</v>
      </c>
      <c r="P89" s="31">
        <f>VLOOKUP(A89,'HUMAN RESOURCES'!$A$2:$M$2692,7,0)</f>
        <v>78</v>
      </c>
      <c r="Q89" s="5">
        <f>VLOOKUP(A89,'HUMAN RESOURCES'!$A$2:$M$2692,8,0)</f>
        <v>73</v>
      </c>
      <c r="R89" s="5">
        <f>VLOOKUP(A89,'HUMAN RESOURCES'!$A$2:$M$2692,9,0)</f>
        <v>0.262</v>
      </c>
      <c r="S89" s="5">
        <f>VLOOKUP(A89,'HUMAN RESOURCES'!$A$2:$M$2692,10,0)</f>
        <v>0.665</v>
      </c>
      <c r="T89" s="5">
        <f>VLOOKUP(A89,'HUMAN RESOURCES'!$A$2:$M$2692,11,0)</f>
        <v>0.072</v>
      </c>
      <c r="U89" s="5">
        <f>VLOOKUP(A89,'HUMAN RESOURCES'!$A$2:$M$2692,12,0)</f>
        <v>87233</v>
      </c>
      <c r="V89" s="35">
        <f>VLOOKUP(A89,'HUMAN RESOURCES'!$A$2:$M$2692,13,0)</f>
        <v>0.262</v>
      </c>
      <c r="W89" s="38">
        <f>VLOOKUP(A89,TOURISM!$A$2:$F$2692,5,0)</f>
        <v>298000000</v>
      </c>
      <c r="X89" s="39">
        <f>VLOOKUP(A89,TOURISM!$A$2:$F$2692,6,0)</f>
        <v>52000000</v>
      </c>
      <c r="Y89" s="43">
        <f t="shared" si="4"/>
        <v>23.0724070359795</v>
      </c>
      <c r="Z89" s="35">
        <f>VLOOKUP(A89,BUSINESS!$A$2:$J$2692,5,0)</f>
        <v>0.41</v>
      </c>
      <c r="AA89" s="5">
        <f>VLOOKUP(A89,BUSINESS!$A$2:$J$2692,6,0)</f>
        <v>21</v>
      </c>
      <c r="AB89" s="5">
        <f>VLOOKUP(A89,BUSINESS!$A$2:$J$2692,7,0)</f>
        <v>0</v>
      </c>
      <c r="AC89" s="5">
        <f>VLOOKUP(A89,BUSINESS!$A$2:$J$2692,8,0)</f>
        <v>207</v>
      </c>
      <c r="AD89" s="35">
        <f>VLOOKUP(A89,BUSINESS!$A$2:$J$2692,9,0)</f>
        <v>0.47</v>
      </c>
      <c r="AE89" s="35">
        <f>VLOOKUP(A89,BUSINESS!$A$2:$J$2692,10,0)</f>
        <v>1.926</v>
      </c>
    </row>
    <row r="90" customHeight="1" spans="1:31">
      <c r="A90" s="22" t="str">
        <f t="shared" si="0"/>
        <v>Antigua and Barbuda-The Americas2011</v>
      </c>
      <c r="B90" s="22" t="s">
        <v>74</v>
      </c>
      <c r="C90" s="22" t="s">
        <v>75</v>
      </c>
      <c r="D90" s="23">
        <v>2011</v>
      </c>
      <c r="E90" s="25">
        <v>1135555556</v>
      </c>
      <c r="F90" s="24">
        <f t="shared" si="1"/>
        <v>12881.7900444686</v>
      </c>
      <c r="G90" s="26">
        <v>0.057</v>
      </c>
      <c r="H90" s="27">
        <v>736</v>
      </c>
      <c r="I90" s="26">
        <v>0.11</v>
      </c>
      <c r="J90" s="5">
        <f>VLOOKUP(A90,ENERGY!$A$2:$F$2692,5,0)</f>
        <v>135</v>
      </c>
      <c r="K90" s="5">
        <f t="shared" si="2"/>
        <v>0.00153144568472638</v>
      </c>
      <c r="L90" s="31">
        <f>VLOOKUP(A90,ENERGY!$A$2:$F$2692,6,0)</f>
        <v>407</v>
      </c>
      <c r="M90" s="31">
        <f t="shared" si="3"/>
        <v>0.00461702513839731</v>
      </c>
      <c r="N90" s="32">
        <f>VLOOKUP(A90,'HUMAN RESOURCES'!$A$2:$M$2692,5,0)</f>
        <v>0.01</v>
      </c>
      <c r="O90" s="32">
        <f>VLOOKUP(A90,'HUMAN RESOURCES'!$A$2:$M$2692,6,0)</f>
        <v>0.005</v>
      </c>
      <c r="P90" s="31">
        <f>VLOOKUP(A90,'HUMAN RESOURCES'!$A$2:$M$2692,7,0)</f>
        <v>78</v>
      </c>
      <c r="Q90" s="5">
        <f>VLOOKUP(A90,'HUMAN RESOURCES'!$A$2:$M$2692,8,0)</f>
        <v>73</v>
      </c>
      <c r="R90" s="5">
        <f>VLOOKUP(A90,'HUMAN RESOURCES'!$A$2:$M$2692,9,0)</f>
        <v>0.258</v>
      </c>
      <c r="S90" s="5">
        <f>VLOOKUP(A90,'HUMAN RESOURCES'!$A$2:$M$2692,10,0)</f>
        <v>0.67</v>
      </c>
      <c r="T90" s="5">
        <f>VLOOKUP(A90,'HUMAN RESOURCES'!$A$2:$M$2692,11,0)</f>
        <v>0.072</v>
      </c>
      <c r="U90" s="5">
        <f>VLOOKUP(A90,'HUMAN RESOURCES'!$A$2:$M$2692,12,0)</f>
        <v>88152</v>
      </c>
      <c r="V90" s="35">
        <f>VLOOKUP(A90,'HUMAN RESOURCES'!$A$2:$M$2692,13,0)</f>
        <v>0.257</v>
      </c>
      <c r="W90" s="38">
        <f>VLOOKUP(A90,TOURISM!$A$2:$F$2692,5,0)</f>
        <v>312000000</v>
      </c>
      <c r="X90" s="39">
        <f>VLOOKUP(A90,TOURISM!$A$2:$F$2692,6,0)</f>
        <v>50000000</v>
      </c>
      <c r="Y90" s="43">
        <f t="shared" si="4"/>
        <v>0</v>
      </c>
      <c r="Z90" s="35">
        <f>VLOOKUP(A90,BUSINESS!$A$2:$J$2692,5,0)</f>
        <v>0.41</v>
      </c>
      <c r="AA90" s="5">
        <f>VLOOKUP(A90,BUSINESS!$A$2:$J$2692,6,0)</f>
        <v>21</v>
      </c>
      <c r="AB90" s="5">
        <f>VLOOKUP(A90,BUSINESS!$A$2:$J$2692,7,0)</f>
        <v>0</v>
      </c>
      <c r="AC90" s="5">
        <f>VLOOKUP(A90,BUSINESS!$A$2:$J$2692,8,0)</f>
        <v>207</v>
      </c>
      <c r="AD90" s="35">
        <f>VLOOKUP(A90,BUSINESS!$A$2:$J$2692,9,0)</f>
        <v>0.53</v>
      </c>
      <c r="AE90" s="35">
        <f>VLOOKUP(A90,BUSINESS!$A$2:$J$2692,10,0)</f>
        <v>1.997</v>
      </c>
    </row>
    <row r="91" customHeight="1" spans="1:31">
      <c r="A91" s="22" t="str">
        <f t="shared" si="0"/>
        <v>Antigua and Barbuda-The Americas2012</v>
      </c>
      <c r="B91" s="22" t="s">
        <v>74</v>
      </c>
      <c r="C91" s="22" t="s">
        <v>75</v>
      </c>
      <c r="D91" s="23">
        <v>2012</v>
      </c>
      <c r="E91" s="25">
        <v>1127037037</v>
      </c>
      <c r="F91" s="24">
        <f t="shared" si="1"/>
        <v>12653.5274562418</v>
      </c>
      <c r="G91" s="26">
        <v>0.055</v>
      </c>
      <c r="H91" s="27">
        <v>703</v>
      </c>
      <c r="I91" s="26">
        <v>0.109</v>
      </c>
      <c r="J91" s="5">
        <f>VLOOKUP(A91,ENERGY!$A$2:$F$2692,5,0)</f>
        <v>0</v>
      </c>
      <c r="K91" s="5">
        <f t="shared" si="2"/>
        <v>0</v>
      </c>
      <c r="L91" s="31">
        <f>VLOOKUP(A91,ENERGY!$A$2:$F$2692,6,0)</f>
        <v>363</v>
      </c>
      <c r="M91" s="31">
        <f t="shared" si="3"/>
        <v>0.00407549203426557</v>
      </c>
      <c r="N91" s="32">
        <f>VLOOKUP(A91,'HUMAN RESOURCES'!$A$2:$M$2692,5,0)</f>
        <v>0.009</v>
      </c>
      <c r="O91" s="32">
        <f>VLOOKUP(A91,'HUMAN RESOURCES'!$A$2:$M$2692,6,0)</f>
        <v>0.011</v>
      </c>
      <c r="P91" s="31">
        <f>VLOOKUP(A91,'HUMAN RESOURCES'!$A$2:$M$2692,7,0)</f>
        <v>78</v>
      </c>
      <c r="Q91" s="5">
        <f>VLOOKUP(A91,'HUMAN RESOURCES'!$A$2:$M$2692,8,0)</f>
        <v>73</v>
      </c>
      <c r="R91" s="5">
        <f>VLOOKUP(A91,'HUMAN RESOURCES'!$A$2:$M$2692,9,0)</f>
        <v>0.254</v>
      </c>
      <c r="S91" s="5">
        <f>VLOOKUP(A91,'HUMAN RESOURCES'!$A$2:$M$2692,10,0)</f>
        <v>0.675</v>
      </c>
      <c r="T91" s="5">
        <f>VLOOKUP(A91,'HUMAN RESOURCES'!$A$2:$M$2692,11,0)</f>
        <v>0.071</v>
      </c>
      <c r="U91" s="5">
        <f>VLOOKUP(A91,'HUMAN RESOURCES'!$A$2:$M$2692,12,0)</f>
        <v>89069</v>
      </c>
      <c r="V91" s="35">
        <f>VLOOKUP(A91,'HUMAN RESOURCES'!$A$2:$M$2692,13,0)</f>
        <v>0.251</v>
      </c>
      <c r="W91" s="36">
        <v>0</v>
      </c>
      <c r="X91" s="37">
        <v>0</v>
      </c>
      <c r="Y91" s="43">
        <f t="shared" si="4"/>
        <v>21.7741935497379</v>
      </c>
      <c r="Z91" s="35">
        <f>VLOOKUP(A91,BUSINESS!$A$2:$J$2692,5,0)</f>
        <v>0.41</v>
      </c>
      <c r="AA91" s="5">
        <f>VLOOKUP(A91,BUSINESS!$A$2:$J$2692,6,0)</f>
        <v>21</v>
      </c>
      <c r="AB91" s="5">
        <f>VLOOKUP(A91,BUSINESS!$A$2:$J$2692,7,0)</f>
        <v>66</v>
      </c>
      <c r="AC91" s="5">
        <f>VLOOKUP(A91,BUSINESS!$A$2:$J$2692,8,0)</f>
        <v>207</v>
      </c>
      <c r="AD91" s="35">
        <f>VLOOKUP(A91,BUSINESS!$A$2:$J$2692,9,0)</f>
        <v>0.59</v>
      </c>
      <c r="AE91" s="35">
        <f>VLOOKUP(A91,BUSINESS!$A$2:$J$2692,10,0)</f>
        <v>1.43</v>
      </c>
    </row>
    <row r="92" customHeight="1" spans="1:31">
      <c r="A92" s="22" t="str">
        <f t="shared" si="0"/>
        <v>Antigua and Barbuda-The Americas2000</v>
      </c>
      <c r="B92" s="22" t="s">
        <v>74</v>
      </c>
      <c r="C92" s="22" t="s">
        <v>75</v>
      </c>
      <c r="D92" s="23">
        <v>2000</v>
      </c>
      <c r="E92" s="25">
        <v>1194074074</v>
      </c>
      <c r="F92" s="24">
        <f t="shared" si="1"/>
        <v>15378.0403101175</v>
      </c>
      <c r="G92" s="26">
        <v>0.052</v>
      </c>
      <c r="H92" s="27">
        <v>681</v>
      </c>
      <c r="I92" s="26">
        <v>0.102</v>
      </c>
      <c r="J92" s="5">
        <f>VLOOKUP(A92,ENERGY!$A$2:$F$2692,5,0)</f>
        <v>0</v>
      </c>
      <c r="K92" s="5">
        <f t="shared" si="2"/>
        <v>0</v>
      </c>
      <c r="L92" s="31">
        <f>VLOOKUP(A92,ENERGY!$A$2:$F$2692,6,0)</f>
        <v>0</v>
      </c>
      <c r="M92" s="31">
        <f t="shared" si="3"/>
        <v>0</v>
      </c>
      <c r="N92" s="32">
        <f>VLOOKUP(A92,'HUMAN RESOURCES'!$A$2:$M$2692,5,0)</f>
        <v>0.03</v>
      </c>
      <c r="O92" s="32">
        <f>VLOOKUP(A92,'HUMAN RESOURCES'!$A$2:$M$2692,6,0)</f>
        <v>0.03</v>
      </c>
      <c r="P92" s="31">
        <f>VLOOKUP(A92,'HUMAN RESOURCES'!$A$2:$M$2692,7,0)</f>
        <v>76</v>
      </c>
      <c r="Q92" s="5">
        <f>VLOOKUP(A92,'HUMAN RESOURCES'!$A$2:$M$2692,8,0)</f>
        <v>71</v>
      </c>
      <c r="R92" s="5">
        <f>VLOOKUP(A92,'HUMAN RESOURCES'!$A$2:$M$2692,9,0)</f>
        <v>0.292</v>
      </c>
      <c r="S92" s="5">
        <f>VLOOKUP(A92,'HUMAN RESOURCES'!$A$2:$M$2692,10,0)</f>
        <v>0.637</v>
      </c>
      <c r="T92" s="5">
        <f>VLOOKUP(A92,'HUMAN RESOURCES'!$A$2:$M$2692,11,0)</f>
        <v>0.071</v>
      </c>
      <c r="U92" s="5">
        <f>VLOOKUP(A92,'HUMAN RESOURCES'!$A$2:$M$2692,12,0)</f>
        <v>77648</v>
      </c>
      <c r="V92" s="35">
        <f>VLOOKUP(A92,'HUMAN RESOURCES'!$A$2:$M$2692,13,0)</f>
        <v>0.321</v>
      </c>
      <c r="W92" s="38">
        <f>VLOOKUP(A92,TOURISM!$A$2:$F$2692,5,0)</f>
        <v>291000000</v>
      </c>
      <c r="X92" s="39">
        <f>VLOOKUP(A92,TOURISM!$A$2:$F$2692,6,0)</f>
        <v>31000000</v>
      </c>
      <c r="Y92" s="43">
        <f t="shared" si="4"/>
        <v>-0.619767441860465</v>
      </c>
      <c r="Z92" s="35">
        <f>VLOOKUP(A92,BUSINESS!$A$2:$J$2692,5,0)</f>
        <v>0</v>
      </c>
      <c r="AA92" s="5">
        <f>VLOOKUP(A92,BUSINESS!$A$2:$J$2692,6,0)</f>
        <v>0</v>
      </c>
      <c r="AB92" s="5">
        <f>VLOOKUP(A92,BUSINESS!$A$2:$J$2692,7,0)</f>
        <v>0</v>
      </c>
      <c r="AC92" s="5">
        <f>VLOOKUP(A92,BUSINESS!$A$2:$J$2692,8,0)</f>
        <v>0</v>
      </c>
      <c r="AD92" s="35">
        <f>VLOOKUP(A92,BUSINESS!$A$2:$J$2692,9,0)</f>
        <v>0.065</v>
      </c>
      <c r="AE92" s="35">
        <f>VLOOKUP(A92,BUSINESS!$A$2:$J$2692,10,0)</f>
        <v>0.283</v>
      </c>
    </row>
    <row r="93" customHeight="1" spans="1:31">
      <c r="A93" s="22" t="str">
        <f t="shared" si="0"/>
        <v>Argentina-The Americas2001</v>
      </c>
      <c r="B93" s="22" t="s">
        <v>76</v>
      </c>
      <c r="C93" s="22" t="s">
        <v>75</v>
      </c>
      <c r="D93" s="23">
        <v>2001</v>
      </c>
      <c r="E93" s="25">
        <v>344000000000</v>
      </c>
      <c r="F93" s="24">
        <f t="shared" si="1"/>
        <v>9229.11137527952</v>
      </c>
      <c r="G93" s="26">
        <v>0.092</v>
      </c>
      <c r="H93" s="27">
        <v>710</v>
      </c>
      <c r="I93" s="26">
        <v>0.111</v>
      </c>
      <c r="J93" s="5">
        <f>VLOOKUP(A93,ENERGY!$A$2:$F$2692,5,0)</f>
        <v>80112</v>
      </c>
      <c r="K93" s="5">
        <f t="shared" si="2"/>
        <v>0.00214930979795463</v>
      </c>
      <c r="L93" s="31">
        <f>VLOOKUP(A93,ENERGY!$A$2:$F$2692,6,0)</f>
        <v>0</v>
      </c>
      <c r="M93" s="31">
        <f t="shared" si="3"/>
        <v>0</v>
      </c>
      <c r="N93" s="32">
        <f>VLOOKUP(A93,'HUMAN RESOURCES'!$A$2:$M$2692,5,0)</f>
        <v>0.01</v>
      </c>
      <c r="O93" s="32">
        <f>VLOOKUP(A93,'HUMAN RESOURCES'!$A$2:$M$2692,6,0)</f>
        <v>0.008</v>
      </c>
      <c r="P93" s="31">
        <f>VLOOKUP(A93,'HUMAN RESOURCES'!$A$2:$M$2692,7,0)</f>
        <v>78</v>
      </c>
      <c r="Q93" s="5">
        <f>VLOOKUP(A93,'HUMAN RESOURCES'!$A$2:$M$2692,8,0)</f>
        <v>70</v>
      </c>
      <c r="R93" s="5">
        <f>VLOOKUP(A93,'HUMAN RESOURCES'!$A$2:$M$2692,9,0)</f>
        <v>0.276</v>
      </c>
      <c r="S93" s="5">
        <f>VLOOKUP(A93,'HUMAN RESOURCES'!$A$2:$M$2692,10,0)</f>
        <v>0.624</v>
      </c>
      <c r="T93" s="5">
        <f>VLOOKUP(A93,'HUMAN RESOURCES'!$A$2:$M$2692,11,0)</f>
        <v>0.1</v>
      </c>
      <c r="U93" s="5">
        <f>VLOOKUP(A93,'HUMAN RESOURCES'!$A$2:$M$2692,12,0)</f>
        <v>37273361</v>
      </c>
      <c r="V93" s="35">
        <f>VLOOKUP(A93,'HUMAN RESOURCES'!$A$2:$M$2692,13,0)</f>
        <v>0.893</v>
      </c>
      <c r="W93" s="38">
        <f>VLOOKUP(A93,TOURISM!$A$2:$F$2692,5,0)</f>
        <v>2756000000</v>
      </c>
      <c r="X93" s="39">
        <f>VLOOKUP(A93,TOURISM!$A$2:$F$2692,6,0)</f>
        <v>4888000000</v>
      </c>
      <c r="Y93" s="43">
        <f t="shared" si="4"/>
        <v>-0.316307692307692</v>
      </c>
      <c r="Z93" s="35">
        <f>VLOOKUP(A93,BUSINESS!$A$2:$J$2692,5,0)</f>
        <v>0</v>
      </c>
      <c r="AA93" s="5">
        <f>VLOOKUP(A93,BUSINESS!$A$2:$J$2692,6,0)</f>
        <v>0</v>
      </c>
      <c r="AB93" s="5">
        <f>VLOOKUP(A93,BUSINESS!$A$2:$J$2692,7,0)</f>
        <v>0</v>
      </c>
      <c r="AC93" s="5">
        <f>VLOOKUP(A93,BUSINESS!$A$2:$J$2692,8,0)</f>
        <v>0</v>
      </c>
      <c r="AD93" s="35">
        <f>VLOOKUP(A93,BUSINESS!$A$2:$J$2692,9,0)</f>
        <v>0.098</v>
      </c>
      <c r="AE93" s="35">
        <f>VLOOKUP(A93,BUSINESS!$A$2:$J$2692,10,0)</f>
        <v>0.181</v>
      </c>
    </row>
    <row r="94" customHeight="1" spans="1:31">
      <c r="A94" s="22" t="str">
        <f t="shared" si="0"/>
        <v>Argentina-The Americas2002</v>
      </c>
      <c r="B94" s="22" t="s">
        <v>76</v>
      </c>
      <c r="C94" s="22" t="s">
        <v>75</v>
      </c>
      <c r="D94" s="23">
        <v>2002</v>
      </c>
      <c r="E94" s="25">
        <v>325000000000</v>
      </c>
      <c r="F94" s="24">
        <f t="shared" si="1"/>
        <v>8637.28951755954</v>
      </c>
      <c r="G94" s="26">
        <v>0.094</v>
      </c>
      <c r="H94" s="27">
        <v>676</v>
      </c>
      <c r="I94" s="26">
        <v>0.277</v>
      </c>
      <c r="J94" s="5">
        <f>VLOOKUP(A94,ENERGY!$A$2:$F$2692,5,0)</f>
        <v>78162</v>
      </c>
      <c r="K94" s="5">
        <f t="shared" si="2"/>
        <v>0.00207725484083535</v>
      </c>
      <c r="L94" s="31">
        <f>VLOOKUP(A94,ENERGY!$A$2:$F$2692,6,0)</f>
        <v>180512</v>
      </c>
      <c r="M94" s="31">
        <f t="shared" si="3"/>
        <v>0.00479733663198064</v>
      </c>
      <c r="N94" s="32">
        <f>VLOOKUP(A94,'HUMAN RESOURCES'!$A$2:$M$2692,5,0)</f>
        <v>0.009</v>
      </c>
      <c r="O94" s="32">
        <f>VLOOKUP(A94,'HUMAN RESOURCES'!$A$2:$M$2692,6,0)</f>
        <v>0.018</v>
      </c>
      <c r="P94" s="31">
        <f>VLOOKUP(A94,'HUMAN RESOURCES'!$A$2:$M$2692,7,0)</f>
        <v>78</v>
      </c>
      <c r="Q94" s="5">
        <f>VLOOKUP(A94,'HUMAN RESOURCES'!$A$2:$M$2692,8,0)</f>
        <v>71</v>
      </c>
      <c r="R94" s="5">
        <f>VLOOKUP(A94,'HUMAN RESOURCES'!$A$2:$M$2692,9,0)</f>
        <v>0.273</v>
      </c>
      <c r="S94" s="5">
        <f>VLOOKUP(A94,'HUMAN RESOURCES'!$A$2:$M$2692,10,0)</f>
        <v>0.626</v>
      </c>
      <c r="T94" s="5">
        <f>VLOOKUP(A94,'HUMAN RESOURCES'!$A$2:$M$2692,11,0)</f>
        <v>0.101</v>
      </c>
      <c r="U94" s="5">
        <f>VLOOKUP(A94,'HUMAN RESOURCES'!$A$2:$M$2692,12,0)</f>
        <v>37627545</v>
      </c>
      <c r="V94" s="35">
        <f>VLOOKUP(A94,'HUMAN RESOURCES'!$A$2:$M$2692,13,0)</f>
        <v>0.895</v>
      </c>
      <c r="W94" s="38">
        <f>VLOOKUP(A94,TOURISM!$A$2:$F$2692,5,0)</f>
        <v>1716000000</v>
      </c>
      <c r="X94" s="39">
        <f>VLOOKUP(A94,TOURISM!$A$2:$F$2692,6,0)</f>
        <v>2744000000</v>
      </c>
      <c r="Y94" s="43">
        <f t="shared" si="4"/>
        <v>-0.557258064516129</v>
      </c>
      <c r="Z94" s="35">
        <f>VLOOKUP(A94,BUSINESS!$A$2:$J$2692,5,0)</f>
        <v>0</v>
      </c>
      <c r="AA94" s="5">
        <f>VLOOKUP(A94,BUSINESS!$A$2:$J$2692,6,0)</f>
        <v>0</v>
      </c>
      <c r="AB94" s="5">
        <f>VLOOKUP(A94,BUSINESS!$A$2:$J$2692,7,0)</f>
        <v>0</v>
      </c>
      <c r="AC94" s="5">
        <f>VLOOKUP(A94,BUSINESS!$A$2:$J$2692,8,0)</f>
        <v>0</v>
      </c>
      <c r="AD94" s="35">
        <f>VLOOKUP(A94,BUSINESS!$A$2:$J$2692,9,0)</f>
        <v>0.109</v>
      </c>
      <c r="AE94" s="35">
        <f>VLOOKUP(A94,BUSINESS!$A$2:$J$2692,10,0)</f>
        <v>0.175</v>
      </c>
    </row>
    <row r="95" customHeight="1" spans="1:31">
      <c r="A95" s="22" t="str">
        <f t="shared" si="0"/>
        <v>Argentina-The Americas2003</v>
      </c>
      <c r="B95" s="22" t="s">
        <v>76</v>
      </c>
      <c r="C95" s="22" t="s">
        <v>75</v>
      </c>
      <c r="D95" s="23">
        <v>2003</v>
      </c>
      <c r="E95" s="25">
        <v>124000000000</v>
      </c>
      <c r="F95" s="24">
        <f t="shared" si="1"/>
        <v>3265.70075841423</v>
      </c>
      <c r="G95" s="26">
        <v>0.083</v>
      </c>
      <c r="H95" s="27">
        <v>225</v>
      </c>
      <c r="I95" s="26">
        <v>0.517</v>
      </c>
      <c r="J95" s="5">
        <f>VLOOKUP(A95,ENERGY!$A$2:$F$2692,5,0)</f>
        <v>76075</v>
      </c>
      <c r="K95" s="5">
        <f t="shared" si="2"/>
        <v>0.00200353375158357</v>
      </c>
      <c r="L95" s="31">
        <f>VLOOKUP(A95,ENERGY!$A$2:$F$2692,6,0)</f>
        <v>179639</v>
      </c>
      <c r="M95" s="31">
        <f t="shared" si="3"/>
        <v>0.00473102595597398</v>
      </c>
      <c r="N95" s="32">
        <f>VLOOKUP(A95,'HUMAN RESOURCES'!$A$2:$M$2692,5,0)</f>
        <v>0.01</v>
      </c>
      <c r="O95" s="32">
        <f>VLOOKUP(A95,'HUMAN RESOURCES'!$A$2:$M$2692,6,0)</f>
        <v>0.007</v>
      </c>
      <c r="P95" s="31">
        <f>VLOOKUP(A95,'HUMAN RESOURCES'!$A$2:$M$2692,7,0)</f>
        <v>78</v>
      </c>
      <c r="Q95" s="5">
        <f>VLOOKUP(A95,'HUMAN RESOURCES'!$A$2:$M$2692,8,0)</f>
        <v>71</v>
      </c>
      <c r="R95" s="5">
        <f>VLOOKUP(A95,'HUMAN RESOURCES'!$A$2:$M$2692,9,0)</f>
        <v>0.27</v>
      </c>
      <c r="S95" s="5">
        <f>VLOOKUP(A95,'HUMAN RESOURCES'!$A$2:$M$2692,10,0)</f>
        <v>0.629</v>
      </c>
      <c r="T95" s="5">
        <f>VLOOKUP(A95,'HUMAN RESOURCES'!$A$2:$M$2692,11,0)</f>
        <v>0.101</v>
      </c>
      <c r="U95" s="5">
        <f>VLOOKUP(A95,'HUMAN RESOURCES'!$A$2:$M$2692,12,0)</f>
        <v>37970411</v>
      </c>
      <c r="V95" s="35">
        <f>VLOOKUP(A95,'HUMAN RESOURCES'!$A$2:$M$2692,13,0)</f>
        <v>0.897</v>
      </c>
      <c r="W95" s="38">
        <f>VLOOKUP(A95,TOURISM!$A$2:$F$2692,5,0)</f>
        <v>2306000000</v>
      </c>
      <c r="X95" s="39">
        <f>VLOOKUP(A95,TOURISM!$A$2:$F$2692,6,0)</f>
        <v>2997000000</v>
      </c>
      <c r="Y95" s="43">
        <f t="shared" si="4"/>
        <v>-0.349044585987261</v>
      </c>
      <c r="Z95" s="35">
        <f>VLOOKUP(A95,BUSINESS!$A$2:$J$2692,5,0)</f>
        <v>0</v>
      </c>
      <c r="AA95" s="5">
        <f>VLOOKUP(A95,BUSINESS!$A$2:$J$2692,6,0)</f>
        <v>66</v>
      </c>
      <c r="AB95" s="5">
        <f>VLOOKUP(A95,BUSINESS!$A$2:$J$2692,7,0)</f>
        <v>0</v>
      </c>
      <c r="AC95" s="5">
        <f>VLOOKUP(A95,BUSINESS!$A$2:$J$2692,8,0)</f>
        <v>0</v>
      </c>
      <c r="AD95" s="35">
        <f>VLOOKUP(A95,BUSINESS!$A$2:$J$2692,9,0)</f>
        <v>0.119</v>
      </c>
      <c r="AE95" s="35">
        <f>VLOOKUP(A95,BUSINESS!$A$2:$J$2692,10,0)</f>
        <v>0.207</v>
      </c>
    </row>
    <row r="96" customHeight="1" spans="1:31">
      <c r="A96" s="22" t="str">
        <f t="shared" si="0"/>
        <v>Argentina-The Americas2004</v>
      </c>
      <c r="B96" s="22" t="s">
        <v>76</v>
      </c>
      <c r="C96" s="22" t="s">
        <v>75</v>
      </c>
      <c r="D96" s="23">
        <v>2004</v>
      </c>
      <c r="E96" s="25">
        <v>157000000000</v>
      </c>
      <c r="F96" s="24">
        <f t="shared" si="1"/>
        <v>4098.27731653885</v>
      </c>
      <c r="G96" s="26">
        <v>0.082</v>
      </c>
      <c r="H96" s="27">
        <v>280</v>
      </c>
      <c r="I96" s="26">
        <v>0.191</v>
      </c>
      <c r="J96" s="5">
        <f>VLOOKUP(A96,ENERGY!$A$2:$F$2692,5,0)</f>
        <v>77794</v>
      </c>
      <c r="K96" s="5">
        <f t="shared" si="2"/>
        <v>0.00203070946218359</v>
      </c>
      <c r="L96" s="31">
        <f>VLOOKUP(A96,ENERGY!$A$2:$F$2692,6,0)</f>
        <v>190057</v>
      </c>
      <c r="M96" s="31">
        <f t="shared" si="3"/>
        <v>0.00496118657292627</v>
      </c>
      <c r="N96" s="32">
        <f>VLOOKUP(A96,'HUMAN RESOURCES'!$A$2:$M$2692,5,0)</f>
        <v>0.013</v>
      </c>
      <c r="O96" s="32">
        <f>VLOOKUP(A96,'HUMAN RESOURCES'!$A$2:$M$2692,6,0)</f>
        <v>0.006</v>
      </c>
      <c r="P96" s="31">
        <f>VLOOKUP(A96,'HUMAN RESOURCES'!$A$2:$M$2692,7,0)</f>
        <v>78</v>
      </c>
      <c r="Q96" s="5">
        <f>VLOOKUP(A96,'HUMAN RESOURCES'!$A$2:$M$2692,8,0)</f>
        <v>71</v>
      </c>
      <c r="R96" s="5">
        <f>VLOOKUP(A96,'HUMAN RESOURCES'!$A$2:$M$2692,9,0)</f>
        <v>0.266</v>
      </c>
      <c r="S96" s="5">
        <f>VLOOKUP(A96,'HUMAN RESOURCES'!$A$2:$M$2692,10,0)</f>
        <v>0.632</v>
      </c>
      <c r="T96" s="5">
        <f>VLOOKUP(A96,'HUMAN RESOURCES'!$A$2:$M$2692,11,0)</f>
        <v>0.102</v>
      </c>
      <c r="U96" s="5">
        <f>VLOOKUP(A96,'HUMAN RESOURCES'!$A$2:$M$2692,12,0)</f>
        <v>38308779</v>
      </c>
      <c r="V96" s="35">
        <f>VLOOKUP(A96,'HUMAN RESOURCES'!$A$2:$M$2692,13,0)</f>
        <v>0.899</v>
      </c>
      <c r="W96" s="38">
        <f>VLOOKUP(A96,TOURISM!$A$2:$F$2692,5,0)</f>
        <v>2660000000</v>
      </c>
      <c r="X96" s="39">
        <f>VLOOKUP(A96,TOURISM!$A$2:$F$2692,6,0)</f>
        <v>3208000000</v>
      </c>
      <c r="Y96" s="43">
        <f t="shared" si="4"/>
        <v>-0.188524590163934</v>
      </c>
      <c r="Z96" s="35">
        <f>VLOOKUP(A96,BUSINESS!$A$2:$J$2692,5,0)</f>
        <v>0</v>
      </c>
      <c r="AA96" s="5">
        <f>VLOOKUP(A96,BUSINESS!$A$2:$J$2692,6,0)</f>
        <v>30</v>
      </c>
      <c r="AB96" s="5">
        <f>VLOOKUP(A96,BUSINESS!$A$2:$J$2692,7,0)</f>
        <v>0</v>
      </c>
      <c r="AC96" s="5">
        <f>VLOOKUP(A96,BUSINESS!$A$2:$J$2692,8,0)</f>
        <v>0</v>
      </c>
      <c r="AD96" s="35">
        <f>VLOOKUP(A96,BUSINESS!$A$2:$J$2692,9,0)</f>
        <v>0.16</v>
      </c>
      <c r="AE96" s="35">
        <f>VLOOKUP(A96,BUSINESS!$A$2:$J$2692,10,0)</f>
        <v>0.353</v>
      </c>
    </row>
    <row r="97" customHeight="1" spans="1:31">
      <c r="A97" s="22" t="str">
        <f t="shared" si="0"/>
        <v>Argentina-The Americas2005</v>
      </c>
      <c r="B97" s="22" t="s">
        <v>76</v>
      </c>
      <c r="C97" s="22" t="s">
        <v>75</v>
      </c>
      <c r="D97" s="23">
        <v>2005</v>
      </c>
      <c r="E97" s="25">
        <v>183000000000</v>
      </c>
      <c r="F97" s="24">
        <f t="shared" si="1"/>
        <v>4735.06239182129</v>
      </c>
      <c r="G97" s="26">
        <v>0.082</v>
      </c>
      <c r="H97" s="27">
        <v>327</v>
      </c>
      <c r="I97" s="26">
        <v>0.068</v>
      </c>
      <c r="J97" s="5">
        <f>VLOOKUP(A97,ENERGY!$A$2:$F$2692,5,0)</f>
        <v>73673</v>
      </c>
      <c r="K97" s="5">
        <f t="shared" si="2"/>
        <v>0.00190626366990519</v>
      </c>
      <c r="L97" s="31">
        <f>VLOOKUP(A97,ENERGY!$A$2:$F$2692,6,0)</f>
        <v>180416</v>
      </c>
      <c r="M97" s="31">
        <f t="shared" si="3"/>
        <v>0.00466820227586246</v>
      </c>
      <c r="N97" s="32">
        <f>VLOOKUP(A97,'HUMAN RESOURCES'!$A$2:$M$2692,5,0)</f>
        <v>0.009</v>
      </c>
      <c r="O97" s="32">
        <f>VLOOKUP(A97,'HUMAN RESOURCES'!$A$2:$M$2692,6,0)</f>
        <v>0.006</v>
      </c>
      <c r="P97" s="31">
        <f>VLOOKUP(A97,'HUMAN RESOURCES'!$A$2:$M$2692,7,0)</f>
        <v>79</v>
      </c>
      <c r="Q97" s="5">
        <f>VLOOKUP(A97,'HUMAN RESOURCES'!$A$2:$M$2692,8,0)</f>
        <v>71</v>
      </c>
      <c r="R97" s="5">
        <f>VLOOKUP(A97,'HUMAN RESOURCES'!$A$2:$M$2692,9,0)</f>
        <v>0.263</v>
      </c>
      <c r="S97" s="5">
        <f>VLOOKUP(A97,'HUMAN RESOURCES'!$A$2:$M$2692,10,0)</f>
        <v>0.634</v>
      </c>
      <c r="T97" s="5">
        <f>VLOOKUP(A97,'HUMAN RESOURCES'!$A$2:$M$2692,11,0)</f>
        <v>0.102</v>
      </c>
      <c r="U97" s="5">
        <f>VLOOKUP(A97,'HUMAN RESOURCES'!$A$2:$M$2692,12,0)</f>
        <v>38647854</v>
      </c>
      <c r="V97" s="35">
        <f>VLOOKUP(A97,'HUMAN RESOURCES'!$A$2:$M$2692,13,0)</f>
        <v>0.901</v>
      </c>
      <c r="W97" s="38">
        <f>VLOOKUP(A97,TOURISM!$A$2:$F$2692,5,0)</f>
        <v>3209000000</v>
      </c>
      <c r="X97" s="39">
        <f>VLOOKUP(A97,TOURISM!$A$2:$F$2692,6,0)</f>
        <v>3554000000</v>
      </c>
      <c r="Y97" s="43">
        <f t="shared" si="4"/>
        <v>-0.0623318385650224</v>
      </c>
      <c r="Z97" s="35">
        <f>VLOOKUP(A97,BUSINESS!$A$2:$J$2692,5,0)</f>
        <v>1.075</v>
      </c>
      <c r="AA97" s="5">
        <f>VLOOKUP(A97,BUSINESS!$A$2:$J$2692,6,0)</f>
        <v>30</v>
      </c>
      <c r="AB97" s="5">
        <f>VLOOKUP(A97,BUSINESS!$A$2:$J$2692,7,0)</f>
        <v>0</v>
      </c>
      <c r="AC97" s="5">
        <f>VLOOKUP(A97,BUSINESS!$A$2:$J$2692,8,0)</f>
        <v>453</v>
      </c>
      <c r="AD97" s="35">
        <f>VLOOKUP(A97,BUSINESS!$A$2:$J$2692,9,0)</f>
        <v>0.177</v>
      </c>
      <c r="AE97" s="35">
        <f>VLOOKUP(A97,BUSINESS!$A$2:$J$2692,10,0)</f>
        <v>0.573</v>
      </c>
    </row>
    <row r="98" customHeight="1" spans="1:31">
      <c r="A98" s="22" t="str">
        <f t="shared" si="0"/>
        <v>Argentina-The Americas2006</v>
      </c>
      <c r="B98" s="22" t="s">
        <v>76</v>
      </c>
      <c r="C98" s="22" t="s">
        <v>75</v>
      </c>
      <c r="D98" s="23">
        <v>2006</v>
      </c>
      <c r="E98" s="25">
        <v>223000000000</v>
      </c>
      <c r="F98" s="24">
        <f t="shared" si="1"/>
        <v>5719.57322339989</v>
      </c>
      <c r="G98" s="26">
        <v>0.083</v>
      </c>
      <c r="H98" s="27">
        <v>395</v>
      </c>
      <c r="I98" s="26">
        <v>0.062</v>
      </c>
      <c r="J98" s="5">
        <f>VLOOKUP(A98,ENERGY!$A$2:$F$2692,5,0)</f>
        <v>66973</v>
      </c>
      <c r="K98" s="5">
        <f t="shared" si="2"/>
        <v>0.00171774429368054</v>
      </c>
      <c r="L98" s="31">
        <f>VLOOKUP(A98,ENERGY!$A$2:$F$2692,6,0)</f>
        <v>160952</v>
      </c>
      <c r="M98" s="31">
        <f t="shared" si="3"/>
        <v>0.0041281468585321</v>
      </c>
      <c r="N98" s="32">
        <f>VLOOKUP(A98,'HUMAN RESOURCES'!$A$2:$M$2692,5,0)</f>
        <v>0.013</v>
      </c>
      <c r="O98" s="32">
        <f>VLOOKUP(A98,'HUMAN RESOURCES'!$A$2:$M$2692,6,0)</f>
        <v>0.005</v>
      </c>
      <c r="P98" s="31">
        <f>VLOOKUP(A98,'HUMAN RESOURCES'!$A$2:$M$2692,7,0)</f>
        <v>79</v>
      </c>
      <c r="Q98" s="5">
        <f>VLOOKUP(A98,'HUMAN RESOURCES'!$A$2:$M$2692,8,0)</f>
        <v>71</v>
      </c>
      <c r="R98" s="5">
        <f>VLOOKUP(A98,'HUMAN RESOURCES'!$A$2:$M$2692,9,0)</f>
        <v>0.26</v>
      </c>
      <c r="S98" s="5">
        <f>VLOOKUP(A98,'HUMAN RESOURCES'!$A$2:$M$2692,10,0)</f>
        <v>0.637</v>
      </c>
      <c r="T98" s="5">
        <f>VLOOKUP(A98,'HUMAN RESOURCES'!$A$2:$M$2692,11,0)</f>
        <v>0.103</v>
      </c>
      <c r="U98" s="5">
        <f>VLOOKUP(A98,'HUMAN RESOURCES'!$A$2:$M$2692,12,0)</f>
        <v>38988923</v>
      </c>
      <c r="V98" s="35">
        <f>VLOOKUP(A98,'HUMAN RESOURCES'!$A$2:$M$2692,13,0)</f>
        <v>0.903</v>
      </c>
      <c r="W98" s="38">
        <f>VLOOKUP(A98,TOURISM!$A$2:$F$2692,5,0)</f>
        <v>3899000000</v>
      </c>
      <c r="X98" s="39">
        <f>VLOOKUP(A98,TOURISM!$A$2:$F$2692,6,0)</f>
        <v>4038000000</v>
      </c>
      <c r="Y98" s="43">
        <f t="shared" si="4"/>
        <v>-0.0299242424242424</v>
      </c>
      <c r="Z98" s="35">
        <f>VLOOKUP(A98,BUSINESS!$A$2:$J$2692,5,0)</f>
        <v>1.076</v>
      </c>
      <c r="AA98" s="5">
        <f>VLOOKUP(A98,BUSINESS!$A$2:$J$2692,6,0)</f>
        <v>30</v>
      </c>
      <c r="AB98" s="5">
        <f>VLOOKUP(A98,BUSINESS!$A$2:$J$2692,7,0)</f>
        <v>0</v>
      </c>
      <c r="AC98" s="5">
        <f>VLOOKUP(A98,BUSINESS!$A$2:$J$2692,8,0)</f>
        <v>453</v>
      </c>
      <c r="AD98" s="35">
        <f>VLOOKUP(A98,BUSINESS!$A$2:$J$2692,9,0)</f>
        <v>0.209</v>
      </c>
      <c r="AE98" s="35">
        <f>VLOOKUP(A98,BUSINESS!$A$2:$J$2692,10,0)</f>
        <v>0.808</v>
      </c>
    </row>
    <row r="99" customHeight="1" spans="1:31">
      <c r="A99" s="22" t="str">
        <f t="shared" si="0"/>
        <v>Argentina-The Americas2007</v>
      </c>
      <c r="B99" s="22" t="s">
        <v>76</v>
      </c>
      <c r="C99" s="22" t="s">
        <v>75</v>
      </c>
      <c r="D99" s="23">
        <v>2007</v>
      </c>
      <c r="E99" s="25">
        <v>264000000000</v>
      </c>
      <c r="F99" s="24">
        <f t="shared" si="1"/>
        <v>6712.20166647187</v>
      </c>
      <c r="G99" s="26">
        <v>0.083</v>
      </c>
      <c r="H99" s="27">
        <v>454</v>
      </c>
      <c r="I99" s="26">
        <v>0.086</v>
      </c>
      <c r="J99" s="5">
        <f>VLOOKUP(A99,ENERGY!$A$2:$F$2692,5,0)</f>
        <v>59047</v>
      </c>
      <c r="K99" s="5">
        <f t="shared" si="2"/>
        <v>0.0015012703477279</v>
      </c>
      <c r="L99" s="31">
        <f>VLOOKUP(A99,ENERGY!$A$2:$F$2692,6,0)</f>
        <v>133127</v>
      </c>
      <c r="M99" s="31">
        <f t="shared" si="3"/>
        <v>0.00338475481535</v>
      </c>
      <c r="N99" s="32">
        <f>VLOOKUP(A99,'HUMAN RESOURCES'!$A$2:$M$2692,5,0)</f>
        <v>0.01</v>
      </c>
      <c r="O99" s="32">
        <f>VLOOKUP(A99,'HUMAN RESOURCES'!$A$2:$M$2692,6,0)</f>
        <v>0.009</v>
      </c>
      <c r="P99" s="31">
        <f>VLOOKUP(A99,'HUMAN RESOURCES'!$A$2:$M$2692,7,0)</f>
        <v>79</v>
      </c>
      <c r="Q99" s="5">
        <f>VLOOKUP(A99,'HUMAN RESOURCES'!$A$2:$M$2692,8,0)</f>
        <v>71</v>
      </c>
      <c r="R99" s="5">
        <f>VLOOKUP(A99,'HUMAN RESOURCES'!$A$2:$M$2692,9,0)</f>
        <v>0.257</v>
      </c>
      <c r="S99" s="5">
        <f>VLOOKUP(A99,'HUMAN RESOURCES'!$A$2:$M$2692,10,0)</f>
        <v>0.639</v>
      </c>
      <c r="T99" s="5">
        <f>VLOOKUP(A99,'HUMAN RESOURCES'!$A$2:$M$2692,11,0)</f>
        <v>0.104</v>
      </c>
      <c r="U99" s="5">
        <f>VLOOKUP(A99,'HUMAN RESOURCES'!$A$2:$M$2692,12,0)</f>
        <v>39331357</v>
      </c>
      <c r="V99" s="35">
        <f>VLOOKUP(A99,'HUMAN RESOURCES'!$A$2:$M$2692,13,0)</f>
        <v>0.904</v>
      </c>
      <c r="W99" s="38">
        <f>VLOOKUP(A99,TOURISM!$A$2:$F$2692,5,0)</f>
        <v>4984000000</v>
      </c>
      <c r="X99" s="39">
        <f>VLOOKUP(A99,TOURISM!$A$2:$F$2692,6,0)</f>
        <v>5063000000</v>
      </c>
      <c r="Y99" s="43">
        <f t="shared" si="4"/>
        <v>-0.202121212121212</v>
      </c>
      <c r="Z99" s="35">
        <f>VLOOKUP(A99,BUSINESS!$A$2:$J$2692,5,0)</f>
        <v>1.076</v>
      </c>
      <c r="AA99" s="5">
        <f>VLOOKUP(A99,BUSINESS!$A$2:$J$2692,6,0)</f>
        <v>30</v>
      </c>
      <c r="AB99" s="5">
        <f>VLOOKUP(A99,BUSINESS!$A$2:$J$2692,7,0)</f>
        <v>0</v>
      </c>
      <c r="AC99" s="5">
        <f>VLOOKUP(A99,BUSINESS!$A$2:$J$2692,8,0)</f>
        <v>453</v>
      </c>
      <c r="AD99" s="35">
        <f>VLOOKUP(A99,BUSINESS!$A$2:$J$2692,9,0)</f>
        <v>0.259</v>
      </c>
      <c r="AE99" s="35">
        <f>VLOOKUP(A99,BUSINESS!$A$2:$J$2692,10,0)</f>
        <v>1.027</v>
      </c>
    </row>
    <row r="100" customHeight="1" spans="1:31">
      <c r="A100" s="22" t="str">
        <f t="shared" si="0"/>
        <v>Argentina-The Americas2008</v>
      </c>
      <c r="B100" s="22" t="s">
        <v>76</v>
      </c>
      <c r="C100" s="22" t="s">
        <v>75</v>
      </c>
      <c r="D100" s="23">
        <v>2008</v>
      </c>
      <c r="E100" s="25">
        <v>330000000000</v>
      </c>
      <c r="F100" s="24">
        <f t="shared" si="1"/>
        <v>8317.35330324821</v>
      </c>
      <c r="G100" s="26">
        <v>0.082</v>
      </c>
      <c r="H100" s="27">
        <v>548</v>
      </c>
      <c r="I100" s="26">
        <v>0.111</v>
      </c>
      <c r="J100" s="5">
        <f>VLOOKUP(A100,ENERGY!$A$2:$F$2692,5,0)</f>
        <v>60954</v>
      </c>
      <c r="K100" s="5">
        <f t="shared" si="2"/>
        <v>0.0015362907674127</v>
      </c>
      <c r="L100" s="31">
        <f>VLOOKUP(A100,ENERGY!$A$2:$F$2692,6,0)</f>
        <v>141077</v>
      </c>
      <c r="M100" s="31">
        <f t="shared" si="3"/>
        <v>0.00355571894534045</v>
      </c>
      <c r="N100" s="32">
        <f>VLOOKUP(A100,'HUMAN RESOURCES'!$A$2:$M$2692,5,0)</f>
        <v>0</v>
      </c>
      <c r="O100" s="32">
        <f>VLOOKUP(A100,'HUMAN RESOURCES'!$A$2:$M$2692,6,0)</f>
        <v>0</v>
      </c>
      <c r="P100" s="31">
        <f>VLOOKUP(A100,'HUMAN RESOURCES'!$A$2:$M$2692,7,0)</f>
        <v>79</v>
      </c>
      <c r="Q100" s="5">
        <f>VLOOKUP(A100,'HUMAN RESOURCES'!$A$2:$M$2692,8,0)</f>
        <v>72</v>
      </c>
      <c r="R100" s="5">
        <f>VLOOKUP(A100,'HUMAN RESOURCES'!$A$2:$M$2692,9,0)</f>
        <v>0.254</v>
      </c>
      <c r="S100" s="5">
        <f>VLOOKUP(A100,'HUMAN RESOURCES'!$A$2:$M$2692,10,0)</f>
        <v>0.641</v>
      </c>
      <c r="T100" s="5">
        <f>VLOOKUP(A100,'HUMAN RESOURCES'!$A$2:$M$2692,11,0)</f>
        <v>0.104</v>
      </c>
      <c r="U100" s="5">
        <f>VLOOKUP(A100,'HUMAN RESOURCES'!$A$2:$M$2692,12,0)</f>
        <v>39676083</v>
      </c>
      <c r="V100" s="35">
        <f>VLOOKUP(A100,'HUMAN RESOURCES'!$A$2:$M$2692,13,0)</f>
        <v>0.906</v>
      </c>
      <c r="W100" s="38">
        <f>VLOOKUP(A100,TOURISM!$A$2:$F$2692,5,0)</f>
        <v>5295000000</v>
      </c>
      <c r="X100" s="39">
        <f>VLOOKUP(A100,TOURISM!$A$2:$F$2692,6,0)</f>
        <v>5962000000</v>
      </c>
      <c r="Y100" s="43">
        <f t="shared" si="4"/>
        <v>-0.317733990147783</v>
      </c>
      <c r="Z100" s="35">
        <f>VLOOKUP(A100,BUSINESS!$A$2:$J$2692,5,0)</f>
        <v>1.076</v>
      </c>
      <c r="AA100" s="5">
        <f>VLOOKUP(A100,BUSINESS!$A$2:$J$2692,6,0)</f>
        <v>31</v>
      </c>
      <c r="AB100" s="5">
        <f>VLOOKUP(A100,BUSINESS!$A$2:$J$2692,7,0)</f>
        <v>0</v>
      </c>
      <c r="AC100" s="5">
        <f>VLOOKUP(A100,BUSINESS!$A$2:$J$2692,8,0)</f>
        <v>453</v>
      </c>
      <c r="AD100" s="35">
        <f>VLOOKUP(A100,BUSINESS!$A$2:$J$2692,9,0)</f>
        <v>0.281</v>
      </c>
      <c r="AE100" s="35">
        <f>VLOOKUP(A100,BUSINESS!$A$2:$J$2692,10,0)</f>
        <v>1.172</v>
      </c>
    </row>
    <row r="101" customHeight="1" spans="1:31">
      <c r="A101" s="22" t="str">
        <f t="shared" si="0"/>
        <v>Argentina-The Americas2009</v>
      </c>
      <c r="B101" s="22" t="s">
        <v>76</v>
      </c>
      <c r="C101" s="22" t="s">
        <v>75</v>
      </c>
      <c r="D101" s="23">
        <v>2009</v>
      </c>
      <c r="E101" s="25">
        <v>406000000000</v>
      </c>
      <c r="F101" s="24">
        <f t="shared" si="1"/>
        <v>10144.0046396578</v>
      </c>
      <c r="G101" s="26">
        <v>0.083</v>
      </c>
      <c r="H101" s="27">
        <v>686</v>
      </c>
      <c r="I101" s="26">
        <v>0.195</v>
      </c>
      <c r="J101" s="5">
        <f>VLOOKUP(A101,ENERGY!$A$2:$F$2692,5,0)</f>
        <v>73128</v>
      </c>
      <c r="K101" s="5">
        <f t="shared" si="2"/>
        <v>0.00182712012632734</v>
      </c>
      <c r="L101" s="31">
        <f>VLOOKUP(A101,ENERGY!$A$2:$F$2692,6,0)</f>
        <v>174238</v>
      </c>
      <c r="M101" s="31">
        <f t="shared" si="3"/>
        <v>0.00435337704533178</v>
      </c>
      <c r="N101" s="32">
        <f>VLOOKUP(A101,'HUMAN RESOURCES'!$A$2:$M$2692,5,0)</f>
        <v>0.011</v>
      </c>
      <c r="O101" s="32">
        <f>VLOOKUP(A101,'HUMAN RESOURCES'!$A$2:$M$2692,6,0)</f>
        <v>0.004</v>
      </c>
      <c r="P101" s="31">
        <f>VLOOKUP(A101,'HUMAN RESOURCES'!$A$2:$M$2692,7,0)</f>
        <v>79</v>
      </c>
      <c r="Q101" s="5">
        <f>VLOOKUP(A101,'HUMAN RESOURCES'!$A$2:$M$2692,8,0)</f>
        <v>72</v>
      </c>
      <c r="R101" s="5">
        <f>VLOOKUP(A101,'HUMAN RESOURCES'!$A$2:$M$2692,9,0)</f>
        <v>0.251</v>
      </c>
      <c r="S101" s="5">
        <f>VLOOKUP(A101,'HUMAN RESOURCES'!$A$2:$M$2692,10,0)</f>
        <v>0.643</v>
      </c>
      <c r="T101" s="5">
        <f>VLOOKUP(A101,'HUMAN RESOURCES'!$A$2:$M$2692,11,0)</f>
        <v>0.105</v>
      </c>
      <c r="U101" s="5">
        <f>VLOOKUP(A101,'HUMAN RESOURCES'!$A$2:$M$2692,12,0)</f>
        <v>40023641</v>
      </c>
      <c r="V101" s="35">
        <f>VLOOKUP(A101,'HUMAN RESOURCES'!$A$2:$M$2692,13,0)</f>
        <v>0.908</v>
      </c>
      <c r="W101" s="38">
        <f>VLOOKUP(A101,TOURISM!$A$2:$F$2692,5,0)</f>
        <v>4476000000</v>
      </c>
      <c r="X101" s="39">
        <f>VLOOKUP(A101,TOURISM!$A$2:$F$2692,6,0)</f>
        <v>5766000000</v>
      </c>
      <c r="Y101" s="43">
        <f t="shared" si="4"/>
        <v>-0.197354497354497</v>
      </c>
      <c r="Z101" s="35">
        <f>VLOOKUP(A101,BUSINESS!$A$2:$J$2692,5,0)</f>
        <v>1.076</v>
      </c>
      <c r="AA101" s="5">
        <f>VLOOKUP(A101,BUSINESS!$A$2:$J$2692,6,0)</f>
        <v>26</v>
      </c>
      <c r="AB101" s="5">
        <f>VLOOKUP(A101,BUSINESS!$A$2:$J$2692,7,0)</f>
        <v>0</v>
      </c>
      <c r="AC101" s="5">
        <f>VLOOKUP(A101,BUSINESS!$A$2:$J$2692,8,0)</f>
        <v>453</v>
      </c>
      <c r="AD101" s="35">
        <f>VLOOKUP(A101,BUSINESS!$A$2:$J$2692,9,0)</f>
        <v>0.34</v>
      </c>
      <c r="AE101" s="35">
        <f>VLOOKUP(A101,BUSINESS!$A$2:$J$2692,10,0)</f>
        <v>1.311</v>
      </c>
    </row>
    <row r="102" customHeight="1" spans="1:31">
      <c r="A102" s="22" t="str">
        <f t="shared" si="0"/>
        <v>Argentina-The Americas2010</v>
      </c>
      <c r="B102" s="22" t="s">
        <v>76</v>
      </c>
      <c r="C102" s="22" t="s">
        <v>75</v>
      </c>
      <c r="D102" s="23">
        <v>2010</v>
      </c>
      <c r="E102" s="25">
        <v>378000000000</v>
      </c>
      <c r="F102" s="24">
        <f t="shared" si="1"/>
        <v>9362.4090459299</v>
      </c>
      <c r="G102" s="26">
        <v>0.094</v>
      </c>
      <c r="H102" s="27">
        <v>726</v>
      </c>
      <c r="I102" s="26">
        <v>0.157</v>
      </c>
      <c r="J102" s="5">
        <f>VLOOKUP(A102,ENERGY!$A$2:$F$2692,5,0)</f>
        <v>57835</v>
      </c>
      <c r="K102" s="5">
        <f t="shared" si="2"/>
        <v>0.00143247335230517</v>
      </c>
      <c r="L102" s="31">
        <f>VLOOKUP(A102,ENERGY!$A$2:$F$2692,6,0)</f>
        <v>132632</v>
      </c>
      <c r="M102" s="31">
        <f t="shared" si="3"/>
        <v>0.00328506623433803</v>
      </c>
      <c r="N102" s="32">
        <f>VLOOKUP(A102,'HUMAN RESOURCES'!$A$2:$M$2692,5,0)</f>
        <v>0.013</v>
      </c>
      <c r="O102" s="32">
        <f>VLOOKUP(A102,'HUMAN RESOURCES'!$A$2:$M$2692,6,0)</f>
        <v>0.004</v>
      </c>
      <c r="P102" s="31">
        <f>VLOOKUP(A102,'HUMAN RESOURCES'!$A$2:$M$2692,7,0)</f>
        <v>79</v>
      </c>
      <c r="Q102" s="5">
        <f>VLOOKUP(A102,'HUMAN RESOURCES'!$A$2:$M$2692,8,0)</f>
        <v>72</v>
      </c>
      <c r="R102" s="5">
        <f>VLOOKUP(A102,'HUMAN RESOURCES'!$A$2:$M$2692,9,0)</f>
        <v>0.249</v>
      </c>
      <c r="S102" s="5">
        <f>VLOOKUP(A102,'HUMAN RESOURCES'!$A$2:$M$2692,10,0)</f>
        <v>0.645</v>
      </c>
      <c r="T102" s="5">
        <f>VLOOKUP(A102,'HUMAN RESOURCES'!$A$2:$M$2692,11,0)</f>
        <v>0.106</v>
      </c>
      <c r="U102" s="5">
        <f>VLOOKUP(A102,'HUMAN RESOURCES'!$A$2:$M$2692,12,0)</f>
        <v>40374224</v>
      </c>
      <c r="V102" s="35">
        <f>VLOOKUP(A102,'HUMAN RESOURCES'!$A$2:$M$2692,13,0)</f>
        <v>0.91</v>
      </c>
      <c r="W102" s="38">
        <f>VLOOKUP(A102,TOURISM!$A$2:$F$2692,5,0)</f>
        <v>5629000000</v>
      </c>
      <c r="X102" s="39">
        <f>VLOOKUP(A102,TOURISM!$A$2:$F$2692,6,0)</f>
        <v>6375000000</v>
      </c>
      <c r="Y102" s="43">
        <f t="shared" si="4"/>
        <v>-0.306047516198704</v>
      </c>
      <c r="Z102" s="35">
        <f>VLOOKUP(A102,BUSINESS!$A$2:$J$2692,5,0)</f>
        <v>1.076</v>
      </c>
      <c r="AA102" s="5">
        <f>VLOOKUP(A102,BUSINESS!$A$2:$J$2692,6,0)</f>
        <v>25</v>
      </c>
      <c r="AB102" s="5">
        <f>VLOOKUP(A102,BUSINESS!$A$2:$J$2692,7,0)</f>
        <v>0</v>
      </c>
      <c r="AC102" s="5">
        <f>VLOOKUP(A102,BUSINESS!$A$2:$J$2692,8,0)</f>
        <v>453</v>
      </c>
      <c r="AD102" s="35">
        <f>VLOOKUP(A102,BUSINESS!$A$2:$J$2692,9,0)</f>
        <v>0.45</v>
      </c>
      <c r="AE102" s="35">
        <f>VLOOKUP(A102,BUSINESS!$A$2:$J$2692,10,0)</f>
        <v>1.414</v>
      </c>
    </row>
    <row r="103" customHeight="1" spans="1:31">
      <c r="A103" s="22" t="str">
        <f t="shared" si="0"/>
        <v>Argentina-The Americas2011</v>
      </c>
      <c r="B103" s="22" t="s">
        <v>76</v>
      </c>
      <c r="C103" s="22" t="s">
        <v>75</v>
      </c>
      <c r="D103" s="23">
        <v>2011</v>
      </c>
      <c r="E103" s="25">
        <v>463000000000</v>
      </c>
      <c r="F103" s="24">
        <f t="shared" si="1"/>
        <v>11367.8945809713</v>
      </c>
      <c r="G103" s="26">
        <v>0.082</v>
      </c>
      <c r="H103" s="27">
        <v>751</v>
      </c>
      <c r="I103" s="26">
        <v>0.106</v>
      </c>
      <c r="J103" s="5">
        <f>VLOOKUP(A103,ENERGY!$A$2:$F$2692,5,0)</f>
        <v>67303</v>
      </c>
      <c r="K103" s="5">
        <f t="shared" si="2"/>
        <v>0.00165246956583825</v>
      </c>
      <c r="L103" s="31">
        <f>VLOOKUP(A103,ENERGY!$A$2:$F$2692,6,0)</f>
        <v>156170</v>
      </c>
      <c r="M103" s="31">
        <f t="shared" si="3"/>
        <v>0.00383439329743043</v>
      </c>
      <c r="N103" s="32">
        <f>VLOOKUP(A103,'HUMAN RESOURCES'!$A$2:$M$2692,5,0)</f>
        <v>0.009</v>
      </c>
      <c r="O103" s="32">
        <f>VLOOKUP(A103,'HUMAN RESOURCES'!$A$2:$M$2692,6,0)</f>
        <v>0.004</v>
      </c>
      <c r="P103" s="31">
        <f>VLOOKUP(A103,'HUMAN RESOURCES'!$A$2:$M$2692,7,0)</f>
        <v>80</v>
      </c>
      <c r="Q103" s="5">
        <f>VLOOKUP(A103,'HUMAN RESOURCES'!$A$2:$M$2692,8,0)</f>
        <v>72</v>
      </c>
      <c r="R103" s="5">
        <f>VLOOKUP(A103,'HUMAN RESOURCES'!$A$2:$M$2692,9,0)</f>
        <v>0.246</v>
      </c>
      <c r="S103" s="5">
        <f>VLOOKUP(A103,'HUMAN RESOURCES'!$A$2:$M$2692,10,0)</f>
        <v>0.646</v>
      </c>
      <c r="T103" s="5">
        <f>VLOOKUP(A103,'HUMAN RESOURCES'!$A$2:$M$2692,11,0)</f>
        <v>0.107</v>
      </c>
      <c r="U103" s="5">
        <f>VLOOKUP(A103,'HUMAN RESOURCES'!$A$2:$M$2692,12,0)</f>
        <v>40728738</v>
      </c>
      <c r="V103" s="35">
        <f>VLOOKUP(A103,'HUMAN RESOURCES'!$A$2:$M$2692,13,0)</f>
        <v>0.911</v>
      </c>
      <c r="W103" s="38">
        <f>VLOOKUP(A103,TOURISM!$A$2:$F$2692,5,0)</f>
        <v>6060000000</v>
      </c>
      <c r="X103" s="39">
        <f>VLOOKUP(A103,TOURISM!$A$2:$F$2692,6,0)</f>
        <v>7477000000</v>
      </c>
      <c r="Y103" s="43">
        <f t="shared" si="4"/>
        <v>-0.4584229390681</v>
      </c>
      <c r="Z103" s="35">
        <f>VLOOKUP(A103,BUSINESS!$A$2:$J$2692,5,0)</f>
        <v>1.077</v>
      </c>
      <c r="AA103" s="5">
        <f>VLOOKUP(A103,BUSINESS!$A$2:$J$2692,6,0)</f>
        <v>25</v>
      </c>
      <c r="AB103" s="5">
        <f>VLOOKUP(A103,BUSINESS!$A$2:$J$2692,7,0)</f>
        <v>0</v>
      </c>
      <c r="AC103" s="5">
        <f>VLOOKUP(A103,BUSINESS!$A$2:$J$2692,8,0)</f>
        <v>415</v>
      </c>
      <c r="AD103" s="35">
        <f>VLOOKUP(A103,BUSINESS!$A$2:$J$2692,9,0)</f>
        <v>0.51</v>
      </c>
      <c r="AE103" s="35">
        <f>VLOOKUP(A103,BUSINESS!$A$2:$J$2692,10,0)</f>
        <v>1.491</v>
      </c>
    </row>
    <row r="104" customHeight="1" spans="1:31">
      <c r="A104" s="22" t="str">
        <f t="shared" si="0"/>
        <v>Argentina-The Americas2012</v>
      </c>
      <c r="B104" s="22" t="s">
        <v>76</v>
      </c>
      <c r="C104" s="22" t="s">
        <v>75</v>
      </c>
      <c r="D104" s="23">
        <v>2012</v>
      </c>
      <c r="E104" s="25">
        <v>558000000000</v>
      </c>
      <c r="F104" s="24">
        <f t="shared" si="1"/>
        <v>13580.9621391252</v>
      </c>
      <c r="G104" s="26">
        <v>0.079</v>
      </c>
      <c r="H104" s="27">
        <v>866</v>
      </c>
      <c r="I104" s="26">
        <v>0.141</v>
      </c>
      <c r="J104" s="5">
        <f>VLOOKUP(A104,ENERGY!$A$2:$F$2692,5,0)</f>
        <v>55386</v>
      </c>
      <c r="K104" s="5">
        <f t="shared" si="2"/>
        <v>0.00134802001619639</v>
      </c>
      <c r="L104" s="31">
        <f>VLOOKUP(A104,ENERGY!$A$2:$F$2692,6,0)</f>
        <v>123266</v>
      </c>
      <c r="M104" s="31">
        <f t="shared" si="3"/>
        <v>0.00300012702337169</v>
      </c>
      <c r="N104" s="32">
        <f>VLOOKUP(A104,'HUMAN RESOURCES'!$A$2:$M$2692,5,0)</f>
        <v>0.01</v>
      </c>
      <c r="O104" s="32">
        <f>VLOOKUP(A104,'HUMAN RESOURCES'!$A$2:$M$2692,6,0)</f>
        <v>0.007</v>
      </c>
      <c r="P104" s="31">
        <f>VLOOKUP(A104,'HUMAN RESOURCES'!$A$2:$M$2692,7,0)</f>
        <v>80</v>
      </c>
      <c r="Q104" s="5">
        <f>VLOOKUP(A104,'HUMAN RESOURCES'!$A$2:$M$2692,8,0)</f>
        <v>72</v>
      </c>
      <c r="R104" s="5">
        <f>VLOOKUP(A104,'HUMAN RESOURCES'!$A$2:$M$2692,9,0)</f>
        <v>0.244</v>
      </c>
      <c r="S104" s="5">
        <f>VLOOKUP(A104,'HUMAN RESOURCES'!$A$2:$M$2692,10,0)</f>
        <v>0.648</v>
      </c>
      <c r="T104" s="5">
        <f>VLOOKUP(A104,'HUMAN RESOURCES'!$A$2:$M$2692,11,0)</f>
        <v>0.108</v>
      </c>
      <c r="U104" s="5">
        <f>VLOOKUP(A104,'HUMAN RESOURCES'!$A$2:$M$2692,12,0)</f>
        <v>41086927</v>
      </c>
      <c r="V104" s="35">
        <f>VLOOKUP(A104,'HUMAN RESOURCES'!$A$2:$M$2692,13,0)</f>
        <v>0.913</v>
      </c>
      <c r="W104" s="38">
        <f>VLOOKUP(A104,TOURISM!$A$2:$F$2692,5,0)</f>
        <v>5655000000</v>
      </c>
      <c r="X104" s="39">
        <f>VLOOKUP(A104,TOURISM!$A$2:$F$2692,6,0)</f>
        <v>8213000000</v>
      </c>
      <c r="Y104" s="43">
        <f t="shared" si="4"/>
        <v>-0.375621890547264</v>
      </c>
      <c r="Z104" s="35">
        <f>VLOOKUP(A104,BUSINESS!$A$2:$J$2692,5,0)</f>
        <v>1.078</v>
      </c>
      <c r="AA104" s="5">
        <f>VLOOKUP(A104,BUSINESS!$A$2:$J$2692,6,0)</f>
        <v>25</v>
      </c>
      <c r="AB104" s="5">
        <f>VLOOKUP(A104,BUSINESS!$A$2:$J$2692,7,0)</f>
        <v>121</v>
      </c>
      <c r="AC104" s="5">
        <f>VLOOKUP(A104,BUSINESS!$A$2:$J$2692,8,0)</f>
        <v>405</v>
      </c>
      <c r="AD104" s="35">
        <f>VLOOKUP(A104,BUSINESS!$A$2:$J$2692,9,0)</f>
        <v>0.558</v>
      </c>
      <c r="AE104" s="35">
        <f>VLOOKUP(A104,BUSINESS!$A$2:$J$2692,10,0)</f>
        <v>1.566</v>
      </c>
    </row>
    <row r="105" customHeight="1" spans="1:31">
      <c r="A105" s="22" t="str">
        <f t="shared" si="0"/>
        <v>Argentina-The Americas2000</v>
      </c>
      <c r="B105" s="22" t="s">
        <v>76</v>
      </c>
      <c r="C105" s="22" t="s">
        <v>75</v>
      </c>
      <c r="D105" s="23">
        <v>2000</v>
      </c>
      <c r="E105" s="25">
        <v>603000000000</v>
      </c>
      <c r="F105" s="24">
        <f t="shared" si="1"/>
        <v>16340.1052817643</v>
      </c>
      <c r="G105" s="26">
        <v>0.085</v>
      </c>
      <c r="H105" s="27">
        <v>995</v>
      </c>
      <c r="I105" s="26">
        <v>0.141</v>
      </c>
      <c r="J105" s="5">
        <f>VLOOKUP(A105,ENERGY!$A$2:$F$2692,5,0)</f>
        <v>0</v>
      </c>
      <c r="K105" s="5">
        <f t="shared" si="2"/>
        <v>0</v>
      </c>
      <c r="L105" s="31">
        <f>VLOOKUP(A105,ENERGY!$A$2:$F$2692,6,0)</f>
        <v>0</v>
      </c>
      <c r="M105" s="31">
        <f t="shared" si="3"/>
        <v>0</v>
      </c>
      <c r="N105" s="32">
        <f>VLOOKUP(A105,'HUMAN RESOURCES'!$A$2:$M$2692,5,0)</f>
        <v>0.011</v>
      </c>
      <c r="O105" s="32">
        <f>VLOOKUP(A105,'HUMAN RESOURCES'!$A$2:$M$2692,6,0)</f>
        <v>0.005</v>
      </c>
      <c r="P105" s="31">
        <f>VLOOKUP(A105,'HUMAN RESOURCES'!$A$2:$M$2692,7,0)</f>
        <v>78</v>
      </c>
      <c r="Q105" s="5">
        <f>VLOOKUP(A105,'HUMAN RESOURCES'!$A$2:$M$2692,8,0)</f>
        <v>70</v>
      </c>
      <c r="R105" s="5">
        <f>VLOOKUP(A105,'HUMAN RESOURCES'!$A$2:$M$2692,9,0)</f>
        <v>0.279</v>
      </c>
      <c r="S105" s="5">
        <f>VLOOKUP(A105,'HUMAN RESOURCES'!$A$2:$M$2692,10,0)</f>
        <v>0.621</v>
      </c>
      <c r="T105" s="5">
        <f>VLOOKUP(A105,'HUMAN RESOURCES'!$A$2:$M$2692,11,0)</f>
        <v>0.099</v>
      </c>
      <c r="U105" s="5">
        <f>VLOOKUP(A105,'HUMAN RESOURCES'!$A$2:$M$2692,12,0)</f>
        <v>36903067</v>
      </c>
      <c r="V105" s="35">
        <f>VLOOKUP(A105,'HUMAN RESOURCES'!$A$2:$M$2692,13,0)</f>
        <v>0.891</v>
      </c>
      <c r="W105" s="38">
        <f>VLOOKUP(A105,TOURISM!$A$2:$F$2692,5,0)</f>
        <v>3195000000</v>
      </c>
      <c r="X105" s="39">
        <f>VLOOKUP(A105,TOURISM!$A$2:$F$2692,6,0)</f>
        <v>5460000000</v>
      </c>
      <c r="Y105" s="43">
        <f t="shared" si="4"/>
        <v>1.15089025821172</v>
      </c>
      <c r="Z105" s="35">
        <f>VLOOKUP(A105,BUSINESS!$A$2:$J$2692,5,0)</f>
        <v>0</v>
      </c>
      <c r="AA105" s="5">
        <f>VLOOKUP(A105,BUSINESS!$A$2:$J$2692,6,0)</f>
        <v>0</v>
      </c>
      <c r="AB105" s="5">
        <f>VLOOKUP(A105,BUSINESS!$A$2:$J$2692,7,0)</f>
        <v>0</v>
      </c>
      <c r="AC105" s="5">
        <f>VLOOKUP(A105,BUSINESS!$A$2:$J$2692,8,0)</f>
        <v>0</v>
      </c>
      <c r="AD105" s="35">
        <f>VLOOKUP(A105,BUSINESS!$A$2:$J$2692,9,0)</f>
        <v>0.07</v>
      </c>
      <c r="AE105" s="35">
        <f>VLOOKUP(A105,BUSINESS!$A$2:$J$2692,10,0)</f>
        <v>0.176</v>
      </c>
    </row>
    <row r="106" customHeight="1" spans="1:31">
      <c r="A106" s="22" t="str">
        <f t="shared" si="0"/>
        <v>Armenia-Asia2001</v>
      </c>
      <c r="B106" s="22" t="s">
        <v>77</v>
      </c>
      <c r="C106" s="22" t="s">
        <v>65</v>
      </c>
      <c r="D106" s="23">
        <v>2001</v>
      </c>
      <c r="E106" s="25">
        <v>1911563665</v>
      </c>
      <c r="F106" s="24">
        <f t="shared" si="1"/>
        <v>624.702174211428</v>
      </c>
      <c r="G106" s="26">
        <v>0.063</v>
      </c>
      <c r="H106" s="27">
        <v>39</v>
      </c>
      <c r="I106" s="26">
        <v>0.316</v>
      </c>
      <c r="J106" s="5">
        <f>VLOOKUP(A106,ENERGY!$A$2:$F$2692,5,0)</f>
        <v>2716</v>
      </c>
      <c r="K106" s="5">
        <f t="shared" si="2"/>
        <v>0.000887593301873227</v>
      </c>
      <c r="L106" s="31">
        <f>VLOOKUP(A106,ENERGY!$A$2:$F$2692,6,0)</f>
        <v>0</v>
      </c>
      <c r="M106" s="31">
        <f t="shared" si="3"/>
        <v>0</v>
      </c>
      <c r="N106" s="32">
        <f>VLOOKUP(A106,'HUMAN RESOURCES'!$A$2:$M$2692,5,0)</f>
        <v>0.014</v>
      </c>
      <c r="O106" s="32">
        <f>VLOOKUP(A106,'HUMAN RESOURCES'!$A$2:$M$2692,6,0)</f>
        <v>0.003</v>
      </c>
      <c r="P106" s="31">
        <f>VLOOKUP(A106,'HUMAN RESOURCES'!$A$2:$M$2692,7,0)</f>
        <v>75</v>
      </c>
      <c r="Q106" s="5">
        <f>VLOOKUP(A106,'HUMAN RESOURCES'!$A$2:$M$2692,8,0)</f>
        <v>68</v>
      </c>
      <c r="R106" s="5">
        <f>VLOOKUP(A106,'HUMAN RESOURCES'!$A$2:$M$2692,9,0)</f>
        <v>0.25</v>
      </c>
      <c r="S106" s="5">
        <f>VLOOKUP(A106,'HUMAN RESOURCES'!$A$2:$M$2692,10,0)</f>
        <v>0.646</v>
      </c>
      <c r="T106" s="5">
        <f>VLOOKUP(A106,'HUMAN RESOURCES'!$A$2:$M$2692,11,0)</f>
        <v>0.104</v>
      </c>
      <c r="U106" s="5">
        <f>VLOOKUP(A106,'HUMAN RESOURCES'!$A$2:$M$2692,12,0)</f>
        <v>3059960</v>
      </c>
      <c r="V106" s="35">
        <f>VLOOKUP(A106,'HUMAN RESOURCES'!$A$2:$M$2692,13,0)</f>
        <v>0.644</v>
      </c>
      <c r="W106" s="38">
        <f>VLOOKUP(A106,TOURISM!$A$2:$F$2692,5,0)</f>
        <v>81000000</v>
      </c>
      <c r="X106" s="39">
        <f>VLOOKUP(A106,TOURISM!$A$2:$F$2692,6,0)</f>
        <v>59000000</v>
      </c>
      <c r="Y106" s="43">
        <f t="shared" si="4"/>
        <v>-0.188815699093385</v>
      </c>
      <c r="Z106" s="35">
        <f>VLOOKUP(A106,BUSINESS!$A$2:$J$2692,5,0)</f>
        <v>0</v>
      </c>
      <c r="AA106" s="5">
        <f>VLOOKUP(A106,BUSINESS!$A$2:$J$2692,6,0)</f>
        <v>0</v>
      </c>
      <c r="AB106" s="5">
        <f>VLOOKUP(A106,BUSINESS!$A$2:$J$2692,7,0)</f>
        <v>0</v>
      </c>
      <c r="AC106" s="5">
        <f>VLOOKUP(A106,BUSINESS!$A$2:$J$2692,8,0)</f>
        <v>0</v>
      </c>
      <c r="AD106" s="35">
        <f>VLOOKUP(A106,BUSINESS!$A$2:$J$2692,9,0)</f>
        <v>0.016</v>
      </c>
      <c r="AE106" s="35">
        <f>VLOOKUP(A106,BUSINESS!$A$2:$J$2692,10,0)</f>
        <v>0.008</v>
      </c>
    </row>
    <row r="107" customHeight="1" spans="1:31">
      <c r="A107" s="22" t="str">
        <f t="shared" si="0"/>
        <v>Armenia-Asia2002</v>
      </c>
      <c r="B107" s="22" t="s">
        <v>77</v>
      </c>
      <c r="C107" s="22" t="s">
        <v>65</v>
      </c>
      <c r="D107" s="23">
        <v>2002</v>
      </c>
      <c r="E107" s="25">
        <v>2118467913</v>
      </c>
      <c r="F107" s="24">
        <f t="shared" si="1"/>
        <v>695.263052994386</v>
      </c>
      <c r="G107" s="26">
        <v>0.059</v>
      </c>
      <c r="H107" s="27">
        <v>41</v>
      </c>
      <c r="I107" s="26">
        <v>0.267</v>
      </c>
      <c r="J107" s="5">
        <f>VLOOKUP(A107,ENERGY!$A$2:$F$2692,5,0)</f>
        <v>2483</v>
      </c>
      <c r="K107" s="5">
        <f t="shared" si="2"/>
        <v>0.000814899366656143</v>
      </c>
      <c r="L107" s="31">
        <f>VLOOKUP(A107,ENERGY!$A$2:$F$2692,6,0)</f>
        <v>4221</v>
      </c>
      <c r="M107" s="31">
        <f t="shared" si="3"/>
        <v>0.00138529610417059</v>
      </c>
      <c r="N107" s="32">
        <f>VLOOKUP(A107,'HUMAN RESOURCES'!$A$2:$M$2692,5,0)</f>
        <v>0.014</v>
      </c>
      <c r="O107" s="32">
        <f>VLOOKUP(A107,'HUMAN RESOURCES'!$A$2:$M$2692,6,0)</f>
        <v>0.006</v>
      </c>
      <c r="P107" s="31">
        <f>VLOOKUP(A107,'HUMAN RESOURCES'!$A$2:$M$2692,7,0)</f>
        <v>76</v>
      </c>
      <c r="Q107" s="5">
        <f>VLOOKUP(A107,'HUMAN RESOURCES'!$A$2:$M$2692,8,0)</f>
        <v>69</v>
      </c>
      <c r="R107" s="5">
        <f>VLOOKUP(A107,'HUMAN RESOURCES'!$A$2:$M$2692,9,0)</f>
        <v>0.241</v>
      </c>
      <c r="S107" s="5">
        <f>VLOOKUP(A107,'HUMAN RESOURCES'!$A$2:$M$2692,10,0)</f>
        <v>0.651</v>
      </c>
      <c r="T107" s="5">
        <f>VLOOKUP(A107,'HUMAN RESOURCES'!$A$2:$M$2692,11,0)</f>
        <v>0.108</v>
      </c>
      <c r="U107" s="5">
        <f>VLOOKUP(A107,'HUMAN RESOURCES'!$A$2:$M$2692,12,0)</f>
        <v>3047002</v>
      </c>
      <c r="V107" s="35">
        <f>VLOOKUP(A107,'HUMAN RESOURCES'!$A$2:$M$2692,13,0)</f>
        <v>0.643</v>
      </c>
      <c r="W107" s="38">
        <f>VLOOKUP(A107,TOURISM!$A$2:$F$2692,5,0)</f>
        <v>81000000</v>
      </c>
      <c r="X107" s="39">
        <f>VLOOKUP(A107,TOURISM!$A$2:$F$2692,6,0)</f>
        <v>85000000</v>
      </c>
      <c r="Y107" s="43">
        <f t="shared" si="4"/>
        <v>-0.294571256098395</v>
      </c>
      <c r="Z107" s="35">
        <f>VLOOKUP(A107,BUSINESS!$A$2:$J$2692,5,0)</f>
        <v>0</v>
      </c>
      <c r="AA107" s="5">
        <f>VLOOKUP(A107,BUSINESS!$A$2:$J$2692,6,0)</f>
        <v>0</v>
      </c>
      <c r="AB107" s="5">
        <f>VLOOKUP(A107,BUSINESS!$A$2:$J$2692,7,0)</f>
        <v>0</v>
      </c>
      <c r="AC107" s="5">
        <f>VLOOKUP(A107,BUSINESS!$A$2:$J$2692,8,0)</f>
        <v>0</v>
      </c>
      <c r="AD107" s="35">
        <f>VLOOKUP(A107,BUSINESS!$A$2:$J$2692,9,0)</f>
        <v>0.02</v>
      </c>
      <c r="AE107" s="35">
        <f>VLOOKUP(A107,BUSINESS!$A$2:$J$2692,10,0)</f>
        <v>0.023</v>
      </c>
    </row>
    <row r="108" customHeight="1" spans="1:31">
      <c r="A108" s="22" t="str">
        <f t="shared" si="0"/>
        <v>Armenia-Asia2003</v>
      </c>
      <c r="B108" s="22" t="s">
        <v>77</v>
      </c>
      <c r="C108" s="22" t="s">
        <v>65</v>
      </c>
      <c r="D108" s="23">
        <v>2003</v>
      </c>
      <c r="E108" s="25">
        <v>2376335048</v>
      </c>
      <c r="F108" s="24">
        <f t="shared" si="1"/>
        <v>782.710804102197</v>
      </c>
      <c r="G108" s="26">
        <v>0.054</v>
      </c>
      <c r="H108" s="27">
        <v>42</v>
      </c>
      <c r="I108" s="26">
        <v>0.211</v>
      </c>
      <c r="J108" s="5">
        <f>VLOOKUP(A108,ENERGY!$A$2:$F$2692,5,0)</f>
        <v>2610</v>
      </c>
      <c r="K108" s="5">
        <f t="shared" si="2"/>
        <v>0.000859674733336144</v>
      </c>
      <c r="L108" s="31">
        <f>VLOOKUP(A108,ENERGY!$A$2:$F$2692,6,0)</f>
        <v>4353</v>
      </c>
      <c r="M108" s="31">
        <f t="shared" si="3"/>
        <v>0.0014337793541043</v>
      </c>
      <c r="N108" s="32">
        <f>VLOOKUP(A108,'HUMAN RESOURCES'!$A$2:$M$2692,5,0)</f>
        <v>0</v>
      </c>
      <c r="O108" s="32">
        <f>VLOOKUP(A108,'HUMAN RESOURCES'!$A$2:$M$2692,6,0)</f>
        <v>0</v>
      </c>
      <c r="P108" s="31">
        <f>VLOOKUP(A108,'HUMAN RESOURCES'!$A$2:$M$2692,7,0)</f>
        <v>76</v>
      </c>
      <c r="Q108" s="5">
        <f>VLOOKUP(A108,'HUMAN RESOURCES'!$A$2:$M$2692,8,0)</f>
        <v>69</v>
      </c>
      <c r="R108" s="5">
        <f>VLOOKUP(A108,'HUMAN RESOURCES'!$A$2:$M$2692,9,0)</f>
        <v>0.233</v>
      </c>
      <c r="S108" s="5">
        <f>VLOOKUP(A108,'HUMAN RESOURCES'!$A$2:$M$2692,10,0)</f>
        <v>0.655</v>
      </c>
      <c r="T108" s="5">
        <f>VLOOKUP(A108,'HUMAN RESOURCES'!$A$2:$M$2692,11,0)</f>
        <v>0.112</v>
      </c>
      <c r="U108" s="5">
        <f>VLOOKUP(A108,'HUMAN RESOURCES'!$A$2:$M$2692,12,0)</f>
        <v>3036032</v>
      </c>
      <c r="V108" s="35">
        <f>VLOOKUP(A108,'HUMAN RESOURCES'!$A$2:$M$2692,13,0)</f>
        <v>0.643</v>
      </c>
      <c r="W108" s="38">
        <f>VLOOKUP(A108,TOURISM!$A$2:$F$2692,5,0)</f>
        <v>90000000</v>
      </c>
      <c r="X108" s="39">
        <f>VLOOKUP(A108,TOURISM!$A$2:$F$2692,6,0)</f>
        <v>97000000</v>
      </c>
      <c r="Y108" s="43">
        <f t="shared" si="4"/>
        <v>-0.997484554494056</v>
      </c>
      <c r="Z108" s="35">
        <f>VLOOKUP(A108,BUSINESS!$A$2:$J$2692,5,0)</f>
        <v>0</v>
      </c>
      <c r="AA108" s="5">
        <f>VLOOKUP(A108,BUSINESS!$A$2:$J$2692,6,0)</f>
        <v>18</v>
      </c>
      <c r="AB108" s="5">
        <f>VLOOKUP(A108,BUSINESS!$A$2:$J$2692,7,0)</f>
        <v>0</v>
      </c>
      <c r="AC108" s="5">
        <f>VLOOKUP(A108,BUSINESS!$A$2:$J$2692,8,0)</f>
        <v>0</v>
      </c>
      <c r="AD108" s="35">
        <f>VLOOKUP(A108,BUSINESS!$A$2:$J$2692,9,0)</f>
        <v>0.046</v>
      </c>
      <c r="AE108" s="35">
        <f>VLOOKUP(A108,BUSINESS!$A$2:$J$2692,10,0)</f>
        <v>0.038</v>
      </c>
    </row>
    <row r="109" customHeight="1" spans="1:31">
      <c r="A109" s="22" t="str">
        <f t="shared" si="0"/>
        <v>Armenia-Asia2004</v>
      </c>
      <c r="B109" s="22" t="s">
        <v>77</v>
      </c>
      <c r="C109" s="22" t="s">
        <v>65</v>
      </c>
      <c r="D109" s="23">
        <v>2004</v>
      </c>
      <c r="E109" s="25">
        <v>2807061009</v>
      </c>
      <c r="F109" s="24">
        <f t="shared" si="1"/>
        <v>927.754087052972</v>
      </c>
      <c r="G109" s="26">
        <v>0.056</v>
      </c>
      <c r="H109" s="27">
        <v>51</v>
      </c>
      <c r="I109" s="26">
        <v>0.208</v>
      </c>
      <c r="J109" s="5">
        <f>VLOOKUP(A109,ENERGY!$A$2:$F$2692,5,0)</f>
        <v>3004</v>
      </c>
      <c r="K109" s="5">
        <f t="shared" si="2"/>
        <v>0.000992843856464656</v>
      </c>
      <c r="L109" s="31">
        <f>VLOOKUP(A109,ENERGY!$A$2:$F$2692,6,0)</f>
        <v>5556</v>
      </c>
      <c r="M109" s="31">
        <f t="shared" si="3"/>
        <v>0.00183629842427351</v>
      </c>
      <c r="N109" s="32">
        <f>VLOOKUP(A109,'HUMAN RESOURCES'!$A$2:$M$2692,5,0)</f>
        <v>0.01</v>
      </c>
      <c r="O109" s="32">
        <f>VLOOKUP(A109,'HUMAN RESOURCES'!$A$2:$M$2692,6,0)</f>
        <v>0.005</v>
      </c>
      <c r="P109" s="31">
        <f>VLOOKUP(A109,'HUMAN RESOURCES'!$A$2:$M$2692,7,0)</f>
        <v>76</v>
      </c>
      <c r="Q109" s="5">
        <f>VLOOKUP(A109,'HUMAN RESOURCES'!$A$2:$M$2692,8,0)</f>
        <v>70</v>
      </c>
      <c r="R109" s="5">
        <f>VLOOKUP(A109,'HUMAN RESOURCES'!$A$2:$M$2692,9,0)</f>
        <v>0.225</v>
      </c>
      <c r="S109" s="5">
        <f>VLOOKUP(A109,'HUMAN RESOURCES'!$A$2:$M$2692,10,0)</f>
        <v>0.66</v>
      </c>
      <c r="T109" s="5">
        <f>VLOOKUP(A109,'HUMAN RESOURCES'!$A$2:$M$2692,11,0)</f>
        <v>0.115</v>
      </c>
      <c r="U109" s="5">
        <f>VLOOKUP(A109,'HUMAN RESOURCES'!$A$2:$M$2692,12,0)</f>
        <v>3025652</v>
      </c>
      <c r="V109" s="35">
        <f>VLOOKUP(A109,'HUMAN RESOURCES'!$A$2:$M$2692,13,0)</f>
        <v>0.642</v>
      </c>
      <c r="W109" s="38">
        <f>VLOOKUP(A109,TOURISM!$A$2:$F$2692,5,0)</f>
        <v>188000000</v>
      </c>
      <c r="X109" s="39">
        <f>VLOOKUP(A109,TOURISM!$A$2:$F$2692,6,0)</f>
        <v>216000000</v>
      </c>
      <c r="Y109" s="43">
        <f t="shared" si="4"/>
        <v>-1.23021340142811</v>
      </c>
      <c r="Z109" s="35">
        <f>VLOOKUP(A109,BUSINESS!$A$2:$J$2692,5,0)</f>
        <v>0</v>
      </c>
      <c r="AA109" s="5">
        <f>VLOOKUP(A109,BUSINESS!$A$2:$J$2692,6,0)</f>
        <v>18</v>
      </c>
      <c r="AB109" s="5">
        <f>VLOOKUP(A109,BUSINESS!$A$2:$J$2692,7,0)</f>
        <v>0</v>
      </c>
      <c r="AC109" s="5">
        <f>VLOOKUP(A109,BUSINESS!$A$2:$J$2692,8,0)</f>
        <v>0</v>
      </c>
      <c r="AD109" s="35">
        <f>VLOOKUP(A109,BUSINESS!$A$2:$J$2692,9,0)</f>
        <v>0.049</v>
      </c>
      <c r="AE109" s="35">
        <f>VLOOKUP(A109,BUSINESS!$A$2:$J$2692,10,0)</f>
        <v>0.067</v>
      </c>
    </row>
    <row r="110" customHeight="1" spans="1:31">
      <c r="A110" s="22" t="str">
        <f t="shared" si="0"/>
        <v>Armenia-Asia2005</v>
      </c>
      <c r="B110" s="22" t="s">
        <v>77</v>
      </c>
      <c r="C110" s="22" t="s">
        <v>65</v>
      </c>
      <c r="D110" s="23">
        <v>2005</v>
      </c>
      <c r="E110" s="25">
        <v>3576615240</v>
      </c>
      <c r="F110" s="24">
        <f t="shared" si="1"/>
        <v>1186.3063692964</v>
      </c>
      <c r="G110" s="26">
        <v>0.055</v>
      </c>
      <c r="H110" s="27">
        <v>65</v>
      </c>
      <c r="I110" s="26">
        <v>0.186</v>
      </c>
      <c r="J110" s="5">
        <f>VLOOKUP(A110,ENERGY!$A$2:$F$2692,5,0)</f>
        <v>2853</v>
      </c>
      <c r="K110" s="5">
        <f t="shared" si="2"/>
        <v>0.000946294707283816</v>
      </c>
      <c r="L110" s="31">
        <f>VLOOKUP(A110,ENERGY!$A$2:$F$2692,6,0)</f>
        <v>5068</v>
      </c>
      <c r="M110" s="31">
        <f t="shared" si="3"/>
        <v>0.00168097496547998</v>
      </c>
      <c r="N110" s="32">
        <f>VLOOKUP(A110,'HUMAN RESOURCES'!$A$2:$M$2692,5,0)</f>
        <v>0.023</v>
      </c>
      <c r="O110" s="32">
        <f>VLOOKUP(A110,'HUMAN RESOURCES'!$A$2:$M$2692,6,0)</f>
        <v>0</v>
      </c>
      <c r="P110" s="31">
        <f>VLOOKUP(A110,'HUMAN RESOURCES'!$A$2:$M$2692,7,0)</f>
        <v>77</v>
      </c>
      <c r="Q110" s="5">
        <f>VLOOKUP(A110,'HUMAN RESOURCES'!$A$2:$M$2692,8,0)</f>
        <v>70</v>
      </c>
      <c r="R110" s="5">
        <f>VLOOKUP(A110,'HUMAN RESOURCES'!$A$2:$M$2692,9,0)</f>
        <v>0.219</v>
      </c>
      <c r="S110" s="5">
        <f>VLOOKUP(A110,'HUMAN RESOURCES'!$A$2:$M$2692,10,0)</f>
        <v>0.665</v>
      </c>
      <c r="T110" s="5">
        <f>VLOOKUP(A110,'HUMAN RESOURCES'!$A$2:$M$2692,11,0)</f>
        <v>0.116</v>
      </c>
      <c r="U110" s="5">
        <f>VLOOKUP(A110,'HUMAN RESOURCES'!$A$2:$M$2692,12,0)</f>
        <v>3014917</v>
      </c>
      <c r="V110" s="35">
        <f>VLOOKUP(A110,'HUMAN RESOURCES'!$A$2:$M$2692,13,0)</f>
        <v>0.642</v>
      </c>
      <c r="W110" s="38">
        <f>VLOOKUP(A110,TOURISM!$A$2:$F$2692,5,0)</f>
        <v>240000000</v>
      </c>
      <c r="X110" s="39">
        <f>VLOOKUP(A110,TOURISM!$A$2:$F$2692,6,0)</f>
        <v>284000000</v>
      </c>
      <c r="Y110" s="43">
        <f t="shared" si="4"/>
        <v>-0.285688820986987</v>
      </c>
      <c r="Z110" s="35">
        <f>VLOOKUP(A110,BUSINESS!$A$2:$J$2692,5,0)</f>
        <v>0.366</v>
      </c>
      <c r="AA110" s="5">
        <f>VLOOKUP(A110,BUSINESS!$A$2:$J$2692,6,0)</f>
        <v>18</v>
      </c>
      <c r="AB110" s="5">
        <f>VLOOKUP(A110,BUSINESS!$A$2:$J$2692,7,0)</f>
        <v>0</v>
      </c>
      <c r="AC110" s="5">
        <f>VLOOKUP(A110,BUSINESS!$A$2:$J$2692,8,0)</f>
        <v>580</v>
      </c>
      <c r="AD110" s="35">
        <f>VLOOKUP(A110,BUSINESS!$A$2:$J$2692,9,0)</f>
        <v>0.053</v>
      </c>
      <c r="AE110" s="35">
        <f>VLOOKUP(A110,BUSINESS!$A$2:$J$2692,10,0)</f>
        <v>0.105</v>
      </c>
    </row>
    <row r="111" customHeight="1" spans="1:31">
      <c r="A111" s="22" t="str">
        <f t="shared" si="0"/>
        <v>Armenia-Asia2006</v>
      </c>
      <c r="B111" s="22" t="s">
        <v>77</v>
      </c>
      <c r="C111" s="22" t="s">
        <v>65</v>
      </c>
      <c r="D111" s="23">
        <v>2006</v>
      </c>
      <c r="E111" s="25">
        <v>4900436759</v>
      </c>
      <c r="F111" s="24">
        <f t="shared" si="1"/>
        <v>1631.89543712751</v>
      </c>
      <c r="G111" s="26">
        <v>0.053</v>
      </c>
      <c r="H111" s="27">
        <v>85</v>
      </c>
      <c r="I111" s="26">
        <v>0.18</v>
      </c>
      <c r="J111" s="5">
        <f>VLOOKUP(A111,ENERGY!$A$2:$F$2692,5,0)</f>
        <v>2512</v>
      </c>
      <c r="K111" s="5">
        <f t="shared" si="2"/>
        <v>0.000836521628513133</v>
      </c>
      <c r="L111" s="31">
        <f>VLOOKUP(A111,ENERGY!$A$2:$F$2692,6,0)</f>
        <v>4360</v>
      </c>
      <c r="M111" s="31">
        <f t="shared" si="3"/>
        <v>0.00145192448261037</v>
      </c>
      <c r="N111" s="32">
        <f>VLOOKUP(A111,'HUMAN RESOURCES'!$A$2:$M$2692,5,0)</f>
        <v>0.009</v>
      </c>
      <c r="O111" s="32">
        <f>VLOOKUP(A111,'HUMAN RESOURCES'!$A$2:$M$2692,6,0)</f>
        <v>0.015</v>
      </c>
      <c r="P111" s="31">
        <f>VLOOKUP(A111,'HUMAN RESOURCES'!$A$2:$M$2692,7,0)</f>
        <v>77</v>
      </c>
      <c r="Q111" s="5">
        <f>VLOOKUP(A111,'HUMAN RESOURCES'!$A$2:$M$2692,8,0)</f>
        <v>70</v>
      </c>
      <c r="R111" s="5">
        <f>VLOOKUP(A111,'HUMAN RESOURCES'!$A$2:$M$2692,9,0)</f>
        <v>0.214</v>
      </c>
      <c r="S111" s="5">
        <f>VLOOKUP(A111,'HUMAN RESOURCES'!$A$2:$M$2692,10,0)</f>
        <v>0.67</v>
      </c>
      <c r="T111" s="5">
        <f>VLOOKUP(A111,'HUMAN RESOURCES'!$A$2:$M$2692,11,0)</f>
        <v>0.116</v>
      </c>
      <c r="U111" s="5">
        <f>VLOOKUP(A111,'HUMAN RESOURCES'!$A$2:$M$2692,12,0)</f>
        <v>3002911</v>
      </c>
      <c r="V111" s="35">
        <f>VLOOKUP(A111,'HUMAN RESOURCES'!$A$2:$M$2692,13,0)</f>
        <v>0.642</v>
      </c>
      <c r="W111" s="38">
        <f>VLOOKUP(A111,TOURISM!$A$2:$F$2692,5,0)</f>
        <v>307000000</v>
      </c>
      <c r="X111" s="39">
        <f>VLOOKUP(A111,TOURISM!$A$2:$F$2692,6,0)</f>
        <v>321000000</v>
      </c>
      <c r="Y111" s="43">
        <f t="shared" si="4"/>
        <v>-0.0313260746674933</v>
      </c>
      <c r="Z111" s="35">
        <f>VLOOKUP(A111,BUSINESS!$A$2:$J$2692,5,0)</f>
        <v>0.366</v>
      </c>
      <c r="AA111" s="5">
        <f>VLOOKUP(A111,BUSINESS!$A$2:$J$2692,6,0)</f>
        <v>17</v>
      </c>
      <c r="AB111" s="5">
        <f>VLOOKUP(A111,BUSINESS!$A$2:$J$2692,7,0)</f>
        <v>0</v>
      </c>
      <c r="AC111" s="5">
        <f>VLOOKUP(A111,BUSINESS!$A$2:$J$2692,8,0)</f>
        <v>580</v>
      </c>
      <c r="AD111" s="35">
        <f>VLOOKUP(A111,BUSINESS!$A$2:$J$2692,9,0)</f>
        <v>0.056</v>
      </c>
      <c r="AE111" s="35">
        <f>VLOOKUP(A111,BUSINESS!$A$2:$J$2692,10,0)</f>
        <v>0.42</v>
      </c>
    </row>
    <row r="112" customHeight="1" spans="1:31">
      <c r="A112" s="22" t="str">
        <f t="shared" si="0"/>
        <v>Armenia-Asia2007</v>
      </c>
      <c r="B112" s="22" t="s">
        <v>77</v>
      </c>
      <c r="C112" s="22" t="s">
        <v>65</v>
      </c>
      <c r="D112" s="23">
        <v>2007</v>
      </c>
      <c r="E112" s="25">
        <v>6384457744</v>
      </c>
      <c r="F112" s="24">
        <f t="shared" si="1"/>
        <v>2135.35442000721</v>
      </c>
      <c r="G112" s="26">
        <v>0.046</v>
      </c>
      <c r="H112" s="27">
        <v>97</v>
      </c>
      <c r="I112" s="26">
        <v>0.165</v>
      </c>
      <c r="J112" s="5">
        <f>VLOOKUP(A112,ENERGY!$A$2:$F$2692,5,0)</f>
        <v>1981</v>
      </c>
      <c r="K112" s="5">
        <f t="shared" si="2"/>
        <v>0.000662567954186821</v>
      </c>
      <c r="L112" s="31">
        <f>VLOOKUP(A112,ENERGY!$A$2:$F$2692,6,0)</f>
        <v>3429</v>
      </c>
      <c r="M112" s="31">
        <f t="shared" si="3"/>
        <v>0.00114686800348643</v>
      </c>
      <c r="N112" s="32">
        <f>VLOOKUP(A112,'HUMAN RESOURCES'!$A$2:$M$2692,5,0)</f>
        <v>0.013</v>
      </c>
      <c r="O112" s="32">
        <f>VLOOKUP(A112,'HUMAN RESOURCES'!$A$2:$M$2692,6,0)</f>
        <v>0</v>
      </c>
      <c r="P112" s="31">
        <f>VLOOKUP(A112,'HUMAN RESOURCES'!$A$2:$M$2692,7,0)</f>
        <v>77</v>
      </c>
      <c r="Q112" s="5">
        <f>VLOOKUP(A112,'HUMAN RESOURCES'!$A$2:$M$2692,8,0)</f>
        <v>70</v>
      </c>
      <c r="R112" s="5">
        <f>VLOOKUP(A112,'HUMAN RESOURCES'!$A$2:$M$2692,9,0)</f>
        <v>0.211</v>
      </c>
      <c r="S112" s="5">
        <f>VLOOKUP(A112,'HUMAN RESOURCES'!$A$2:$M$2692,10,0)</f>
        <v>0.676</v>
      </c>
      <c r="T112" s="5">
        <f>VLOOKUP(A112,'HUMAN RESOURCES'!$A$2:$M$2692,11,0)</f>
        <v>0.114</v>
      </c>
      <c r="U112" s="5">
        <f>VLOOKUP(A112,'HUMAN RESOURCES'!$A$2:$M$2692,12,0)</f>
        <v>2989882</v>
      </c>
      <c r="V112" s="35">
        <f>VLOOKUP(A112,'HUMAN RESOURCES'!$A$2:$M$2692,13,0)</f>
        <v>0.641</v>
      </c>
      <c r="W112" s="38">
        <f>VLOOKUP(A112,TOURISM!$A$2:$F$2692,5,0)</f>
        <v>343000000</v>
      </c>
      <c r="X112" s="39">
        <f>VLOOKUP(A112,TOURISM!$A$2:$F$2692,6,0)</f>
        <v>345000000</v>
      </c>
      <c r="Y112" s="43">
        <f t="shared" si="4"/>
        <v>-0.0651727500957306</v>
      </c>
      <c r="Z112" s="35">
        <f>VLOOKUP(A112,BUSINESS!$A$2:$J$2692,5,0)</f>
        <v>0.388</v>
      </c>
      <c r="AA112" s="5">
        <f>VLOOKUP(A112,BUSINESS!$A$2:$J$2692,6,0)</f>
        <v>17</v>
      </c>
      <c r="AB112" s="5">
        <f>VLOOKUP(A112,BUSINESS!$A$2:$J$2692,7,0)</f>
        <v>0</v>
      </c>
      <c r="AC112" s="5">
        <f>VLOOKUP(A112,BUSINESS!$A$2:$J$2692,8,0)</f>
        <v>581</v>
      </c>
      <c r="AD112" s="35">
        <f>VLOOKUP(A112,BUSINESS!$A$2:$J$2692,9,0)</f>
        <v>0.06</v>
      </c>
      <c r="AE112" s="35">
        <f>VLOOKUP(A112,BUSINESS!$A$2:$J$2692,10,0)</f>
        <v>0.628</v>
      </c>
    </row>
    <row r="113" customHeight="1" spans="1:31">
      <c r="A113" s="22" t="str">
        <f t="shared" si="0"/>
        <v>Armenia-Asia2008</v>
      </c>
      <c r="B113" s="22" t="s">
        <v>77</v>
      </c>
      <c r="C113" s="22" t="s">
        <v>65</v>
      </c>
      <c r="D113" s="23">
        <v>2008</v>
      </c>
      <c r="E113" s="25">
        <v>9206301700</v>
      </c>
      <c r="F113" s="24">
        <f t="shared" si="1"/>
        <v>3091.96937149705</v>
      </c>
      <c r="G113" s="26">
        <v>0.043</v>
      </c>
      <c r="H113" s="27">
        <v>133</v>
      </c>
      <c r="I113" s="26">
        <v>0.175</v>
      </c>
      <c r="J113" s="5">
        <f>VLOOKUP(A113,ENERGY!$A$2:$F$2692,5,0)</f>
        <v>2015</v>
      </c>
      <c r="K113" s="5">
        <f t="shared" si="2"/>
        <v>0.000676744960852907</v>
      </c>
      <c r="L113" s="31">
        <f>VLOOKUP(A113,ENERGY!$A$2:$F$2692,6,0)</f>
        <v>3465</v>
      </c>
      <c r="M113" s="31">
        <f t="shared" si="3"/>
        <v>0.00116373264980413</v>
      </c>
      <c r="N113" s="32">
        <f>VLOOKUP(A113,'HUMAN RESOURCES'!$A$2:$M$2692,5,0)</f>
        <v>0.01</v>
      </c>
      <c r="O113" s="32">
        <f>VLOOKUP(A113,'HUMAN RESOURCES'!$A$2:$M$2692,6,0)</f>
        <v>0.01</v>
      </c>
      <c r="P113" s="31">
        <f>VLOOKUP(A113,'HUMAN RESOURCES'!$A$2:$M$2692,7,0)</f>
        <v>77</v>
      </c>
      <c r="Q113" s="5">
        <f>VLOOKUP(A113,'HUMAN RESOURCES'!$A$2:$M$2692,8,0)</f>
        <v>71</v>
      </c>
      <c r="R113" s="5">
        <f>VLOOKUP(A113,'HUMAN RESOURCES'!$A$2:$M$2692,9,0)</f>
        <v>0.208</v>
      </c>
      <c r="S113" s="5">
        <f>VLOOKUP(A113,'HUMAN RESOURCES'!$A$2:$M$2692,10,0)</f>
        <v>0.681</v>
      </c>
      <c r="T113" s="5">
        <f>VLOOKUP(A113,'HUMAN RESOURCES'!$A$2:$M$2692,11,0)</f>
        <v>0.111</v>
      </c>
      <c r="U113" s="5">
        <f>VLOOKUP(A113,'HUMAN RESOURCES'!$A$2:$M$2692,12,0)</f>
        <v>2977488</v>
      </c>
      <c r="V113" s="35">
        <f>VLOOKUP(A113,'HUMAN RESOURCES'!$A$2:$M$2692,13,0)</f>
        <v>0.64</v>
      </c>
      <c r="W113" s="38">
        <f>VLOOKUP(A113,TOURISM!$A$2:$F$2692,5,0)</f>
        <v>377000000</v>
      </c>
      <c r="X113" s="39">
        <f>VLOOKUP(A113,TOURISM!$A$2:$F$2692,6,0)</f>
        <v>383000000</v>
      </c>
      <c r="Y113" s="43">
        <f t="shared" si="4"/>
        <v>-0.0428741428933413</v>
      </c>
      <c r="Z113" s="35">
        <f>VLOOKUP(A113,BUSINESS!$A$2:$J$2692,5,0)</f>
        <v>0.386</v>
      </c>
      <c r="AA113" s="5">
        <f>VLOOKUP(A113,BUSINESS!$A$2:$J$2692,6,0)</f>
        <v>17</v>
      </c>
      <c r="AB113" s="5">
        <f>VLOOKUP(A113,BUSINESS!$A$2:$J$2692,7,0)</f>
        <v>0</v>
      </c>
      <c r="AC113" s="5">
        <f>VLOOKUP(A113,BUSINESS!$A$2:$J$2692,8,0)</f>
        <v>581</v>
      </c>
      <c r="AD113" s="35">
        <f>VLOOKUP(A113,BUSINESS!$A$2:$J$2692,9,0)</f>
        <v>0.062</v>
      </c>
      <c r="AE113" s="35">
        <f>VLOOKUP(A113,BUSINESS!$A$2:$J$2692,10,0)</f>
        <v>0.484</v>
      </c>
    </row>
    <row r="114" customHeight="1" spans="1:31">
      <c r="A114" s="22" t="str">
        <f t="shared" si="0"/>
        <v>Armenia-Asia2009</v>
      </c>
      <c r="B114" s="22" t="s">
        <v>77</v>
      </c>
      <c r="C114" s="22" t="s">
        <v>65</v>
      </c>
      <c r="D114" s="23">
        <v>2009</v>
      </c>
      <c r="E114" s="25">
        <v>11662040714</v>
      </c>
      <c r="F114" s="24">
        <f t="shared" si="1"/>
        <v>3929.05513460555</v>
      </c>
      <c r="G114" s="26">
        <v>0.038</v>
      </c>
      <c r="H114" s="27">
        <v>149</v>
      </c>
      <c r="I114" s="26">
        <v>0.17</v>
      </c>
      <c r="J114" s="5">
        <f>VLOOKUP(A114,ENERGY!$A$2:$F$2692,5,0)</f>
        <v>2559</v>
      </c>
      <c r="K114" s="5">
        <f t="shared" si="2"/>
        <v>0.000862152031195147</v>
      </c>
      <c r="L114" s="31">
        <f>VLOOKUP(A114,ENERGY!$A$2:$F$2692,6,0)</f>
        <v>4382</v>
      </c>
      <c r="M114" s="31">
        <f t="shared" si="3"/>
        <v>0.0014763384918707</v>
      </c>
      <c r="N114" s="32">
        <f>VLOOKUP(A114,'HUMAN RESOURCES'!$A$2:$M$2692,5,0)</f>
        <v>0.013</v>
      </c>
      <c r="O114" s="32">
        <f>VLOOKUP(A114,'HUMAN RESOURCES'!$A$2:$M$2692,6,0)</f>
        <v>0.004</v>
      </c>
      <c r="P114" s="31">
        <f>VLOOKUP(A114,'HUMAN RESOURCES'!$A$2:$M$2692,7,0)</f>
        <v>78</v>
      </c>
      <c r="Q114" s="5">
        <f>VLOOKUP(A114,'HUMAN RESOURCES'!$A$2:$M$2692,8,0)</f>
        <v>71</v>
      </c>
      <c r="R114" s="5">
        <f>VLOOKUP(A114,'HUMAN RESOURCES'!$A$2:$M$2692,9,0)</f>
        <v>0.206</v>
      </c>
      <c r="S114" s="5">
        <f>VLOOKUP(A114,'HUMAN RESOURCES'!$A$2:$M$2692,10,0)</f>
        <v>0.686</v>
      </c>
      <c r="T114" s="5">
        <f>VLOOKUP(A114,'HUMAN RESOURCES'!$A$2:$M$2692,11,0)</f>
        <v>0.108</v>
      </c>
      <c r="U114" s="5">
        <f>VLOOKUP(A114,'HUMAN RESOURCES'!$A$2:$M$2692,12,0)</f>
        <v>2968154</v>
      </c>
      <c r="V114" s="35">
        <f>VLOOKUP(A114,'HUMAN RESOURCES'!$A$2:$M$2692,13,0)</f>
        <v>0.638</v>
      </c>
      <c r="W114" s="38">
        <f>VLOOKUP(A114,TOURISM!$A$2:$F$2692,5,0)</f>
        <v>374000000</v>
      </c>
      <c r="X114" s="39">
        <f>VLOOKUP(A114,TOURISM!$A$2:$F$2692,6,0)</f>
        <v>379000000</v>
      </c>
      <c r="Y114" s="43">
        <f t="shared" si="4"/>
        <v>-0.115634518283366</v>
      </c>
      <c r="Z114" s="35">
        <f>VLOOKUP(A114,BUSINESS!$A$2:$J$2692,5,0)</f>
        <v>0.386</v>
      </c>
      <c r="AA114" s="5">
        <f>VLOOKUP(A114,BUSINESS!$A$2:$J$2692,6,0)</f>
        <v>14</v>
      </c>
      <c r="AB114" s="5">
        <f>VLOOKUP(A114,BUSINESS!$A$2:$J$2692,7,0)</f>
        <v>0</v>
      </c>
      <c r="AC114" s="5">
        <f>VLOOKUP(A114,BUSINESS!$A$2:$J$2692,8,0)</f>
        <v>581</v>
      </c>
      <c r="AD114" s="35">
        <f>VLOOKUP(A114,BUSINESS!$A$2:$J$2692,9,0)</f>
        <v>0.153</v>
      </c>
      <c r="AE114" s="35">
        <f>VLOOKUP(A114,BUSINESS!$A$2:$J$2692,10,0)</f>
        <v>0.738</v>
      </c>
    </row>
    <row r="115" customHeight="1" spans="1:31">
      <c r="A115" s="22" t="str">
        <f t="shared" si="0"/>
        <v>Armenia-Asia2010</v>
      </c>
      <c r="B115" s="22" t="s">
        <v>77</v>
      </c>
      <c r="C115" s="22" t="s">
        <v>65</v>
      </c>
      <c r="D115" s="23">
        <v>2010</v>
      </c>
      <c r="E115" s="25">
        <v>8647936748</v>
      </c>
      <c r="F115" s="24">
        <f t="shared" si="1"/>
        <v>2918.15367660358</v>
      </c>
      <c r="G115" s="26">
        <v>0.045</v>
      </c>
      <c r="H115" s="27">
        <v>132</v>
      </c>
      <c r="I115" s="26">
        <v>0.188</v>
      </c>
      <c r="J115" s="5">
        <f>VLOOKUP(A115,ENERGY!$A$2:$F$2692,5,0)</f>
        <v>2006</v>
      </c>
      <c r="K115" s="5">
        <f t="shared" si="2"/>
        <v>0.000676903225109803</v>
      </c>
      <c r="L115" s="31">
        <f>VLOOKUP(A115,ENERGY!$A$2:$F$2692,6,0)</f>
        <v>3542</v>
      </c>
      <c r="M115" s="31">
        <f t="shared" si="3"/>
        <v>0.00119520998172429</v>
      </c>
      <c r="N115" s="32">
        <f>VLOOKUP(A115,'HUMAN RESOURCES'!$A$2:$M$2692,5,0)</f>
        <v>0.013</v>
      </c>
      <c r="O115" s="32">
        <f>VLOOKUP(A115,'HUMAN RESOURCES'!$A$2:$M$2692,6,0)</f>
        <v>0.014</v>
      </c>
      <c r="P115" s="31">
        <f>VLOOKUP(A115,'HUMAN RESOURCES'!$A$2:$M$2692,7,0)</f>
        <v>78</v>
      </c>
      <c r="Q115" s="5">
        <f>VLOOKUP(A115,'HUMAN RESOURCES'!$A$2:$M$2692,8,0)</f>
        <v>71</v>
      </c>
      <c r="R115" s="5">
        <f>VLOOKUP(A115,'HUMAN RESOURCES'!$A$2:$M$2692,9,0)</f>
        <v>0.205</v>
      </c>
      <c r="S115" s="5">
        <f>VLOOKUP(A115,'HUMAN RESOURCES'!$A$2:$M$2692,10,0)</f>
        <v>0.689</v>
      </c>
      <c r="T115" s="5">
        <f>VLOOKUP(A115,'HUMAN RESOURCES'!$A$2:$M$2692,11,0)</f>
        <v>0.105</v>
      </c>
      <c r="U115" s="5">
        <f>VLOOKUP(A115,'HUMAN RESOURCES'!$A$2:$M$2692,12,0)</f>
        <v>2963496</v>
      </c>
      <c r="V115" s="35">
        <f>VLOOKUP(A115,'HUMAN RESOURCES'!$A$2:$M$2692,13,0)</f>
        <v>0.636</v>
      </c>
      <c r="W115" s="38">
        <f>VLOOKUP(A115,TOURISM!$A$2:$F$2692,5,0)</f>
        <v>456000000</v>
      </c>
      <c r="X115" s="39">
        <f>VLOOKUP(A115,TOURISM!$A$2:$F$2692,6,0)</f>
        <v>466000000</v>
      </c>
      <c r="Y115" s="43">
        <f t="shared" si="4"/>
        <v>-0.647928053467666</v>
      </c>
      <c r="Z115" s="35">
        <f>VLOOKUP(A115,BUSINESS!$A$2:$J$2692,5,0)</f>
        <v>0.386</v>
      </c>
      <c r="AA115" s="5">
        <f>VLOOKUP(A115,BUSINESS!$A$2:$J$2692,6,0)</f>
        <v>14</v>
      </c>
      <c r="AB115" s="5">
        <f>VLOOKUP(A115,BUSINESS!$A$2:$J$2692,7,0)</f>
        <v>0</v>
      </c>
      <c r="AC115" s="5">
        <f>VLOOKUP(A115,BUSINESS!$A$2:$J$2692,8,0)</f>
        <v>581</v>
      </c>
      <c r="AD115" s="35">
        <f>VLOOKUP(A115,BUSINESS!$A$2:$J$2692,9,0)</f>
        <v>0.25</v>
      </c>
      <c r="AE115" s="35">
        <f>VLOOKUP(A115,BUSINESS!$A$2:$J$2692,10,0)</f>
        <v>1.304</v>
      </c>
    </row>
    <row r="116" customHeight="1" spans="1:31">
      <c r="A116" s="22" t="str">
        <f t="shared" si="0"/>
        <v>Armenia-Asia2011</v>
      </c>
      <c r="B116" s="22" t="s">
        <v>77</v>
      </c>
      <c r="C116" s="22" t="s">
        <v>65</v>
      </c>
      <c r="D116" s="23">
        <v>2011</v>
      </c>
      <c r="E116" s="25">
        <v>9260287416</v>
      </c>
      <c r="F116" s="24">
        <f t="shared" si="1"/>
        <v>3124.12703129428</v>
      </c>
      <c r="G116" s="26">
        <v>0.046</v>
      </c>
      <c r="H116" s="27">
        <v>143</v>
      </c>
      <c r="I116" s="26">
        <v>0.192</v>
      </c>
      <c r="J116" s="5">
        <f>VLOOKUP(A116,ENERGY!$A$2:$F$2692,5,0)</f>
        <v>2095</v>
      </c>
      <c r="K116" s="5">
        <f t="shared" si="2"/>
        <v>0.0007067864998718</v>
      </c>
      <c r="L116" s="31">
        <f>VLOOKUP(A116,ENERGY!$A$2:$F$2692,6,0)</f>
        <v>3645</v>
      </c>
      <c r="M116" s="31">
        <f t="shared" si="3"/>
        <v>0.00122970729929962</v>
      </c>
      <c r="N116" s="32">
        <f>VLOOKUP(A116,'HUMAN RESOURCES'!$A$2:$M$2692,5,0)</f>
        <v>0.012</v>
      </c>
      <c r="O116" s="32">
        <f>VLOOKUP(A116,'HUMAN RESOURCES'!$A$2:$M$2692,6,0)</f>
        <v>0.007</v>
      </c>
      <c r="P116" s="31">
        <f>VLOOKUP(A116,'HUMAN RESOURCES'!$A$2:$M$2692,7,0)</f>
        <v>78</v>
      </c>
      <c r="Q116" s="5">
        <f>VLOOKUP(A116,'HUMAN RESOURCES'!$A$2:$M$2692,8,0)</f>
        <v>71</v>
      </c>
      <c r="R116" s="5">
        <f>VLOOKUP(A116,'HUMAN RESOURCES'!$A$2:$M$2692,9,0)</f>
        <v>0.204</v>
      </c>
      <c r="S116" s="5">
        <f>VLOOKUP(A116,'HUMAN RESOURCES'!$A$2:$M$2692,10,0)</f>
        <v>0.692</v>
      </c>
      <c r="T116" s="5">
        <f>VLOOKUP(A116,'HUMAN RESOURCES'!$A$2:$M$2692,11,0)</f>
        <v>0.104</v>
      </c>
      <c r="U116" s="5">
        <f>VLOOKUP(A116,'HUMAN RESOURCES'!$A$2:$M$2692,12,0)</f>
        <v>2964120</v>
      </c>
      <c r="V116" s="35">
        <f>VLOOKUP(A116,'HUMAN RESOURCES'!$A$2:$M$2692,13,0)</f>
        <v>0.634</v>
      </c>
      <c r="W116" s="38">
        <f>VLOOKUP(A116,TOURISM!$A$2:$F$2692,5,0)</f>
        <v>486000000</v>
      </c>
      <c r="X116" s="39">
        <f>VLOOKUP(A116,TOURISM!$A$2:$F$2692,6,0)</f>
        <v>546000000</v>
      </c>
      <c r="Y116" s="43">
        <f t="shared" si="4"/>
        <v>-0.680316190891269</v>
      </c>
      <c r="Z116" s="35">
        <f>VLOOKUP(A116,BUSINESS!$A$2:$J$2692,5,0)</f>
        <v>0.388</v>
      </c>
      <c r="AA116" s="5">
        <f>VLOOKUP(A116,BUSINESS!$A$2:$J$2692,6,0)</f>
        <v>8</v>
      </c>
      <c r="AB116" s="5">
        <f>VLOOKUP(A116,BUSINESS!$A$2:$J$2692,7,0)</f>
        <v>0</v>
      </c>
      <c r="AC116" s="5">
        <f>VLOOKUP(A116,BUSINESS!$A$2:$J$2692,8,0)</f>
        <v>500</v>
      </c>
      <c r="AD116" s="35">
        <f>VLOOKUP(A116,BUSINESS!$A$2:$J$2692,9,0)</f>
        <v>0.32</v>
      </c>
      <c r="AE116" s="35">
        <f>VLOOKUP(A116,BUSINESS!$A$2:$J$2692,10,0)</f>
        <v>1.083</v>
      </c>
    </row>
    <row r="117" customHeight="1" spans="1:31">
      <c r="A117" s="22" t="str">
        <f t="shared" si="0"/>
        <v>Armenia-Asia2012</v>
      </c>
      <c r="B117" s="22" t="s">
        <v>77</v>
      </c>
      <c r="C117" s="22" t="s">
        <v>65</v>
      </c>
      <c r="D117" s="23">
        <v>2012</v>
      </c>
      <c r="E117" s="25">
        <v>10142342770</v>
      </c>
      <c r="F117" s="24">
        <f t="shared" si="1"/>
        <v>3415.98722635051</v>
      </c>
      <c r="G117" s="26">
        <v>0.037</v>
      </c>
      <c r="H117" s="27">
        <v>127</v>
      </c>
      <c r="I117" s="26">
        <v>0.178</v>
      </c>
      <c r="J117" s="5">
        <f>VLOOKUP(A117,ENERGY!$A$2:$F$2692,5,0)</f>
        <v>1876</v>
      </c>
      <c r="K117" s="5">
        <f t="shared" si="2"/>
        <v>0.000631845342043548</v>
      </c>
      <c r="L117" s="31">
        <f>VLOOKUP(A117,ENERGY!$A$2:$F$2692,6,0)</f>
        <v>3044</v>
      </c>
      <c r="M117" s="31">
        <f t="shared" si="3"/>
        <v>0.00102523306033079</v>
      </c>
      <c r="N117" s="32">
        <f>VLOOKUP(A117,'HUMAN RESOURCES'!$A$2:$M$2692,5,0)</f>
        <v>0.012</v>
      </c>
      <c r="O117" s="32">
        <f>VLOOKUP(A117,'HUMAN RESOURCES'!$A$2:$M$2692,6,0)</f>
        <v>0.025</v>
      </c>
      <c r="P117" s="31">
        <f>VLOOKUP(A117,'HUMAN RESOURCES'!$A$2:$M$2692,7,0)</f>
        <v>78</v>
      </c>
      <c r="Q117" s="5">
        <f>VLOOKUP(A117,'HUMAN RESOURCES'!$A$2:$M$2692,8,0)</f>
        <v>71</v>
      </c>
      <c r="R117" s="5">
        <f>VLOOKUP(A117,'HUMAN RESOURCES'!$A$2:$M$2692,9,0)</f>
        <v>0.203</v>
      </c>
      <c r="S117" s="5">
        <f>VLOOKUP(A117,'HUMAN RESOURCES'!$A$2:$M$2692,10,0)</f>
        <v>0.693</v>
      </c>
      <c r="T117" s="5">
        <f>VLOOKUP(A117,'HUMAN RESOURCES'!$A$2:$M$2692,11,0)</f>
        <v>0.103</v>
      </c>
      <c r="U117" s="5">
        <f>VLOOKUP(A117,'HUMAN RESOURCES'!$A$2:$M$2692,12,0)</f>
        <v>2969081</v>
      </c>
      <c r="V117" s="35">
        <f>VLOOKUP(A117,'HUMAN RESOURCES'!$A$2:$M$2692,13,0)</f>
        <v>0.632</v>
      </c>
      <c r="W117" s="38">
        <f>VLOOKUP(A117,TOURISM!$A$2:$F$2692,5,0)</f>
        <v>487000000</v>
      </c>
      <c r="X117" s="39">
        <f>VLOOKUP(A117,TOURISM!$A$2:$F$2692,6,0)</f>
        <v>556000000</v>
      </c>
      <c r="Y117" s="43">
        <f t="shared" si="4"/>
        <v>-0.0401678297081003</v>
      </c>
      <c r="Z117" s="35">
        <f>VLOOKUP(A117,BUSINESS!$A$2:$J$2692,5,0)</f>
        <v>0.388</v>
      </c>
      <c r="AA117" s="5">
        <f>VLOOKUP(A117,BUSINESS!$A$2:$J$2692,6,0)</f>
        <v>8</v>
      </c>
      <c r="AB117" s="5">
        <f>VLOOKUP(A117,BUSINESS!$A$2:$J$2692,7,0)</f>
        <v>40</v>
      </c>
      <c r="AC117" s="5">
        <f>VLOOKUP(A117,BUSINESS!$A$2:$J$2692,8,0)</f>
        <v>380</v>
      </c>
      <c r="AD117" s="35">
        <f>VLOOKUP(A117,BUSINESS!$A$2:$J$2692,9,0)</f>
        <v>0.392</v>
      </c>
      <c r="AE117" s="35">
        <f>VLOOKUP(A117,BUSINESS!$A$2:$J$2692,10,0)</f>
        <v>1.119</v>
      </c>
    </row>
    <row r="118" customHeight="1" spans="1:31">
      <c r="A118" s="22" t="str">
        <f t="shared" si="0"/>
        <v>Armenia-Asia2000</v>
      </c>
      <c r="B118" s="22" t="s">
        <v>77</v>
      </c>
      <c r="C118" s="22" t="s">
        <v>65</v>
      </c>
      <c r="D118" s="23">
        <v>2000</v>
      </c>
      <c r="E118" s="25">
        <v>9958217880</v>
      </c>
      <c r="F118" s="24">
        <f t="shared" si="1"/>
        <v>3237.28889001586</v>
      </c>
      <c r="G118" s="26">
        <v>0.045</v>
      </c>
      <c r="H118" s="27">
        <v>150</v>
      </c>
      <c r="I118" s="26">
        <v>0.172</v>
      </c>
      <c r="J118" s="5">
        <f>VLOOKUP(A118,ENERGY!$A$2:$F$2692,5,0)</f>
        <v>0</v>
      </c>
      <c r="K118" s="5">
        <f t="shared" si="2"/>
        <v>0</v>
      </c>
      <c r="L118" s="31">
        <f>VLOOKUP(A118,ENERGY!$A$2:$F$2692,6,0)</f>
        <v>0</v>
      </c>
      <c r="M118" s="31">
        <f t="shared" si="3"/>
        <v>0</v>
      </c>
      <c r="N118" s="32">
        <f>VLOOKUP(A118,'HUMAN RESOURCES'!$A$2:$M$2692,5,0)</f>
        <v>0.01</v>
      </c>
      <c r="O118" s="32">
        <f>VLOOKUP(A118,'HUMAN RESOURCES'!$A$2:$M$2692,6,0)</f>
        <v>0.01</v>
      </c>
      <c r="P118" s="31">
        <f>VLOOKUP(A118,'HUMAN RESOURCES'!$A$2:$M$2692,7,0)</f>
        <v>75</v>
      </c>
      <c r="Q118" s="5">
        <f>VLOOKUP(A118,'HUMAN RESOURCES'!$A$2:$M$2692,8,0)</f>
        <v>68</v>
      </c>
      <c r="R118" s="5">
        <f>VLOOKUP(A118,'HUMAN RESOURCES'!$A$2:$M$2692,9,0)</f>
        <v>0.259</v>
      </c>
      <c r="S118" s="5">
        <f>VLOOKUP(A118,'HUMAN RESOURCES'!$A$2:$M$2692,10,0)</f>
        <v>0.641</v>
      </c>
      <c r="T118" s="5">
        <f>VLOOKUP(A118,'HUMAN RESOURCES'!$A$2:$M$2692,11,0)</f>
        <v>0.1</v>
      </c>
      <c r="U118" s="5">
        <f>VLOOKUP(A118,'HUMAN RESOURCES'!$A$2:$M$2692,12,0)</f>
        <v>3076098</v>
      </c>
      <c r="V118" s="35">
        <f>VLOOKUP(A118,'HUMAN RESOURCES'!$A$2:$M$2692,13,0)</f>
        <v>0.647</v>
      </c>
      <c r="W118" s="38">
        <f>VLOOKUP(A118,TOURISM!$A$2:$F$2692,5,0)</f>
        <v>52000000</v>
      </c>
      <c r="X118" s="39">
        <f>VLOOKUP(A118,TOURISM!$A$2:$F$2692,6,0)</f>
        <v>56000000</v>
      </c>
      <c r="Y118" s="43">
        <f t="shared" si="4"/>
        <v>35.7094719508861</v>
      </c>
      <c r="Z118" s="35">
        <f>VLOOKUP(A118,BUSINESS!$A$2:$J$2692,5,0)</f>
        <v>0</v>
      </c>
      <c r="AA118" s="5">
        <f>VLOOKUP(A118,BUSINESS!$A$2:$J$2692,6,0)</f>
        <v>0</v>
      </c>
      <c r="AB118" s="5">
        <f>VLOOKUP(A118,BUSINESS!$A$2:$J$2692,7,0)</f>
        <v>0</v>
      </c>
      <c r="AC118" s="5">
        <f>VLOOKUP(A118,BUSINESS!$A$2:$J$2692,8,0)</f>
        <v>0</v>
      </c>
      <c r="AD118" s="35">
        <f>VLOOKUP(A118,BUSINESS!$A$2:$J$2692,9,0)</f>
        <v>0.013</v>
      </c>
      <c r="AE118" s="35">
        <f>VLOOKUP(A118,BUSINESS!$A$2:$J$2692,10,0)</f>
        <v>0.006</v>
      </c>
    </row>
    <row r="119" customHeight="1" spans="1:31">
      <c r="A119" s="22" t="str">
        <f t="shared" si="0"/>
        <v>Aruba-The Americas2001</v>
      </c>
      <c r="B119" s="22" t="s">
        <v>78</v>
      </c>
      <c r="C119" s="22" t="s">
        <v>75</v>
      </c>
      <c r="D119" s="23">
        <v>2001</v>
      </c>
      <c r="E119" s="25">
        <v>1873452514</v>
      </c>
      <c r="F119" s="24">
        <f t="shared" si="1"/>
        <v>20167.6374577475</v>
      </c>
      <c r="I119" s="26">
        <v>0.121</v>
      </c>
      <c r="J119" s="5">
        <f>VLOOKUP(A119,ENERGY!$A$2:$F$2692,5,0)</f>
        <v>0</v>
      </c>
      <c r="K119" s="5">
        <f t="shared" si="2"/>
        <v>0</v>
      </c>
      <c r="L119" s="31">
        <f>VLOOKUP(A119,ENERGY!$A$2:$F$2692,6,0)</f>
        <v>0</v>
      </c>
      <c r="M119" s="31">
        <f t="shared" si="3"/>
        <v>0</v>
      </c>
      <c r="N119" s="32">
        <f>VLOOKUP(A119,'HUMAN RESOURCES'!$A$2:$M$2692,5,0)</f>
        <v>0.013</v>
      </c>
      <c r="O119" s="32">
        <f>VLOOKUP(A119,'HUMAN RESOURCES'!$A$2:$M$2692,6,0)</f>
        <v>0.013</v>
      </c>
      <c r="P119" s="31">
        <f>VLOOKUP(A119,'HUMAN RESOURCES'!$A$2:$M$2692,7,0)</f>
        <v>76</v>
      </c>
      <c r="Q119" s="5">
        <f>VLOOKUP(A119,'HUMAN RESOURCES'!$A$2:$M$2692,8,0)</f>
        <v>71</v>
      </c>
      <c r="R119" s="5">
        <f>VLOOKUP(A119,'HUMAN RESOURCES'!$A$2:$M$2692,9,0)</f>
        <v>0.229</v>
      </c>
      <c r="S119" s="5">
        <f>VLOOKUP(A119,'HUMAN RESOURCES'!$A$2:$M$2692,10,0)</f>
        <v>0.694</v>
      </c>
      <c r="T119" s="5">
        <f>VLOOKUP(A119,'HUMAN RESOURCES'!$A$2:$M$2692,11,0)</f>
        <v>0.078</v>
      </c>
      <c r="U119" s="5">
        <f>VLOOKUP(A119,'HUMAN RESOURCES'!$A$2:$M$2692,12,0)</f>
        <v>92894</v>
      </c>
      <c r="V119" s="35">
        <f>VLOOKUP(A119,'HUMAN RESOURCES'!$A$2:$M$2692,13,0)</f>
        <v>0.463</v>
      </c>
      <c r="W119" s="38">
        <f>VLOOKUP(A119,TOURISM!$A$2:$F$2692,5,0)</f>
        <v>825000000</v>
      </c>
      <c r="X119" s="39">
        <f>VLOOKUP(A119,TOURISM!$A$2:$F$2692,6,0)</f>
        <v>156000000</v>
      </c>
      <c r="Y119" s="43">
        <f t="shared" si="4"/>
        <v>34.5265283174269</v>
      </c>
      <c r="Z119" s="35">
        <f>VLOOKUP(A119,BUSINESS!$A$2:$J$2692,5,0)</f>
        <v>0</v>
      </c>
      <c r="AA119" s="5">
        <f>VLOOKUP(A119,BUSINESS!$A$2:$J$2692,6,0)</f>
        <v>0</v>
      </c>
      <c r="AB119" s="5">
        <f>VLOOKUP(A119,BUSINESS!$A$2:$J$2692,7,0)</f>
        <v>0</v>
      </c>
      <c r="AC119" s="5">
        <f>VLOOKUP(A119,BUSINESS!$A$2:$J$2692,8,0)</f>
        <v>0</v>
      </c>
      <c r="AD119" s="35">
        <f>VLOOKUP(A119,BUSINESS!$A$2:$J$2692,9,0)</f>
        <v>0.171</v>
      </c>
      <c r="AE119" s="35">
        <f>VLOOKUP(A119,BUSINESS!$A$2:$J$2692,10,0)</f>
        <v>0.571</v>
      </c>
    </row>
    <row r="120" customHeight="1" spans="1:31">
      <c r="A120" s="22" t="str">
        <f t="shared" si="0"/>
        <v>Aruba-The Americas2002</v>
      </c>
      <c r="B120" s="22" t="s">
        <v>78</v>
      </c>
      <c r="C120" s="22" t="s">
        <v>75</v>
      </c>
      <c r="D120" s="23">
        <v>2002</v>
      </c>
      <c r="E120" s="25">
        <v>1920262570</v>
      </c>
      <c r="F120" s="24">
        <f t="shared" si="1"/>
        <v>20214.3541239013</v>
      </c>
      <c r="I120" s="26">
        <v>0.121</v>
      </c>
      <c r="J120" s="5">
        <f>VLOOKUP(A120,ENERGY!$A$2:$F$2692,5,0)</f>
        <v>0</v>
      </c>
      <c r="K120" s="5">
        <f t="shared" si="2"/>
        <v>0</v>
      </c>
      <c r="L120" s="31">
        <f>VLOOKUP(A120,ENERGY!$A$2:$F$2692,6,0)</f>
        <v>2321</v>
      </c>
      <c r="M120" s="31">
        <f t="shared" si="3"/>
        <v>0.0244328648876257</v>
      </c>
      <c r="N120" s="32">
        <f>VLOOKUP(A120,'HUMAN RESOURCES'!$A$2:$M$2692,5,0)</f>
        <v>0.013</v>
      </c>
      <c r="O120" s="32">
        <f>VLOOKUP(A120,'HUMAN RESOURCES'!$A$2:$M$2692,6,0)</f>
        <v>0.005</v>
      </c>
      <c r="P120" s="31">
        <f>VLOOKUP(A120,'HUMAN RESOURCES'!$A$2:$M$2692,7,0)</f>
        <v>76</v>
      </c>
      <c r="Q120" s="5">
        <f>VLOOKUP(A120,'HUMAN RESOURCES'!$A$2:$M$2692,8,0)</f>
        <v>71</v>
      </c>
      <c r="R120" s="5">
        <f>VLOOKUP(A120,'HUMAN RESOURCES'!$A$2:$M$2692,9,0)</f>
        <v>0.225</v>
      </c>
      <c r="S120" s="5">
        <f>VLOOKUP(A120,'HUMAN RESOURCES'!$A$2:$M$2692,10,0)</f>
        <v>0.695</v>
      </c>
      <c r="T120" s="5">
        <f>VLOOKUP(A120,'HUMAN RESOURCES'!$A$2:$M$2692,11,0)</f>
        <v>0.079</v>
      </c>
      <c r="U120" s="5">
        <f>VLOOKUP(A120,'HUMAN RESOURCES'!$A$2:$M$2692,12,0)</f>
        <v>94995</v>
      </c>
      <c r="V120" s="35">
        <f>VLOOKUP(A120,'HUMAN RESOURCES'!$A$2:$M$2692,13,0)</f>
        <v>0.46</v>
      </c>
      <c r="W120" s="38">
        <f>VLOOKUP(A120,TOURISM!$A$2:$F$2692,5,0)</f>
        <v>835000000</v>
      </c>
      <c r="X120" s="39">
        <f>VLOOKUP(A120,TOURISM!$A$2:$F$2692,6,0)</f>
        <v>172000000</v>
      </c>
      <c r="Y120" s="43">
        <f t="shared" si="4"/>
        <v>33.2286678036895</v>
      </c>
      <c r="Z120" s="35">
        <f>VLOOKUP(A120,BUSINESS!$A$2:$J$2692,5,0)</f>
        <v>0</v>
      </c>
      <c r="AA120" s="5">
        <f>VLOOKUP(A120,BUSINESS!$A$2:$J$2692,6,0)</f>
        <v>0</v>
      </c>
      <c r="AB120" s="5">
        <f>VLOOKUP(A120,BUSINESS!$A$2:$J$2692,7,0)</f>
        <v>0</v>
      </c>
      <c r="AC120" s="5">
        <f>VLOOKUP(A120,BUSINESS!$A$2:$J$2692,8,0)</f>
        <v>0</v>
      </c>
      <c r="AD120" s="35">
        <f>VLOOKUP(A120,BUSINESS!$A$2:$J$2692,9,0)</f>
        <v>0.188</v>
      </c>
      <c r="AE120" s="35">
        <f>VLOOKUP(A120,BUSINESS!$A$2:$J$2692,10,0)</f>
        <v>0.651</v>
      </c>
    </row>
    <row r="121" customHeight="1" spans="1:31">
      <c r="A121" s="22" t="str">
        <f t="shared" si="0"/>
        <v>Aruba-The Americas2003</v>
      </c>
      <c r="B121" s="22" t="s">
        <v>78</v>
      </c>
      <c r="C121" s="22" t="s">
        <v>75</v>
      </c>
      <c r="D121" s="23">
        <v>2003</v>
      </c>
      <c r="E121" s="25">
        <v>1941094972</v>
      </c>
      <c r="F121" s="24">
        <f t="shared" si="1"/>
        <v>20008.1943204659</v>
      </c>
      <c r="I121" s="26">
        <v>0.131</v>
      </c>
      <c r="J121" s="5">
        <f>VLOOKUP(A121,ENERGY!$A$2:$F$2692,5,0)</f>
        <v>0</v>
      </c>
      <c r="K121" s="5">
        <f t="shared" si="2"/>
        <v>0</v>
      </c>
      <c r="L121" s="31">
        <f>VLOOKUP(A121,ENERGY!$A$2:$F$2692,6,0)</f>
        <v>2296</v>
      </c>
      <c r="M121" s="31">
        <f t="shared" si="3"/>
        <v>0.0236664433335051</v>
      </c>
      <c r="N121" s="32">
        <f>VLOOKUP(A121,'HUMAN RESOURCES'!$A$2:$M$2692,5,0)</f>
        <v>0.013</v>
      </c>
      <c r="O121" s="32">
        <f>VLOOKUP(A121,'HUMAN RESOURCES'!$A$2:$M$2692,6,0)</f>
        <v>0.004</v>
      </c>
      <c r="P121" s="31">
        <f>VLOOKUP(A121,'HUMAN RESOURCES'!$A$2:$M$2692,7,0)</f>
        <v>76</v>
      </c>
      <c r="Q121" s="5">
        <f>VLOOKUP(A121,'HUMAN RESOURCES'!$A$2:$M$2692,8,0)</f>
        <v>72</v>
      </c>
      <c r="R121" s="5">
        <f>VLOOKUP(A121,'HUMAN RESOURCES'!$A$2:$M$2692,9,0)</f>
        <v>0.221</v>
      </c>
      <c r="S121" s="5">
        <f>VLOOKUP(A121,'HUMAN RESOURCES'!$A$2:$M$2692,10,0)</f>
        <v>0.698</v>
      </c>
      <c r="T121" s="5">
        <f>VLOOKUP(A121,'HUMAN RESOURCES'!$A$2:$M$2692,11,0)</f>
        <v>0.081</v>
      </c>
      <c r="U121" s="5">
        <f>VLOOKUP(A121,'HUMAN RESOURCES'!$A$2:$M$2692,12,0)</f>
        <v>97015</v>
      </c>
      <c r="V121" s="35">
        <f>VLOOKUP(A121,'HUMAN RESOURCES'!$A$2:$M$2692,13,0)</f>
        <v>0.456</v>
      </c>
      <c r="W121" s="38">
        <f>VLOOKUP(A121,TOURISM!$A$2:$F$2692,5,0)</f>
        <v>858000000</v>
      </c>
      <c r="X121" s="39">
        <f>VLOOKUP(A121,TOURISM!$A$2:$F$2692,6,0)</f>
        <v>213000000</v>
      </c>
      <c r="Y121" s="43">
        <f t="shared" si="4"/>
        <v>39.9742408366756</v>
      </c>
      <c r="Z121" s="35">
        <f>VLOOKUP(A121,BUSINESS!$A$2:$J$2692,5,0)</f>
        <v>0</v>
      </c>
      <c r="AA121" s="5">
        <f>VLOOKUP(A121,BUSINESS!$A$2:$J$2692,6,0)</f>
        <v>0</v>
      </c>
      <c r="AB121" s="5">
        <f>VLOOKUP(A121,BUSINESS!$A$2:$J$2692,7,0)</f>
        <v>0</v>
      </c>
      <c r="AC121" s="5">
        <f>VLOOKUP(A121,BUSINESS!$A$2:$J$2692,8,0)</f>
        <v>0</v>
      </c>
      <c r="AD121" s="35">
        <f>VLOOKUP(A121,BUSINESS!$A$2:$J$2692,9,0)</f>
        <v>0.208</v>
      </c>
      <c r="AE121" s="35">
        <f>VLOOKUP(A121,BUSINESS!$A$2:$J$2692,10,0)</f>
        <v>0.721</v>
      </c>
    </row>
    <row r="122" customHeight="1" spans="1:31">
      <c r="A122" s="22" t="str">
        <f t="shared" si="0"/>
        <v>Aruba-The Americas2004</v>
      </c>
      <c r="B122" s="22" t="s">
        <v>78</v>
      </c>
      <c r="C122" s="22" t="s">
        <v>75</v>
      </c>
      <c r="D122" s="23">
        <v>2004</v>
      </c>
      <c r="E122" s="25">
        <v>2021301676</v>
      </c>
      <c r="F122" s="24">
        <f t="shared" si="1"/>
        <v>20470.5361041907</v>
      </c>
      <c r="I122" s="26">
        <v>0.115</v>
      </c>
      <c r="J122" s="5">
        <f>VLOOKUP(A122,ENERGY!$A$2:$F$2692,5,0)</f>
        <v>0</v>
      </c>
      <c r="K122" s="5">
        <f t="shared" si="2"/>
        <v>0</v>
      </c>
      <c r="L122" s="31">
        <f>VLOOKUP(A122,ENERGY!$A$2:$F$2692,6,0)</f>
        <v>2288</v>
      </c>
      <c r="M122" s="31">
        <f t="shared" si="3"/>
        <v>0.0231714974377671</v>
      </c>
      <c r="N122" s="32">
        <f>VLOOKUP(A122,'HUMAN RESOURCES'!$A$2:$M$2692,5,0)</f>
        <v>0.01</v>
      </c>
      <c r="O122" s="32">
        <f>VLOOKUP(A122,'HUMAN RESOURCES'!$A$2:$M$2692,6,0)</f>
        <v>0.008</v>
      </c>
      <c r="P122" s="31">
        <f>VLOOKUP(A122,'HUMAN RESOURCES'!$A$2:$M$2692,7,0)</f>
        <v>77</v>
      </c>
      <c r="Q122" s="5">
        <f>VLOOKUP(A122,'HUMAN RESOURCES'!$A$2:$M$2692,8,0)</f>
        <v>72</v>
      </c>
      <c r="R122" s="5">
        <f>VLOOKUP(A122,'HUMAN RESOURCES'!$A$2:$M$2692,9,0)</f>
        <v>0.217</v>
      </c>
      <c r="S122" s="5">
        <f>VLOOKUP(A122,'HUMAN RESOURCES'!$A$2:$M$2692,10,0)</f>
        <v>0.699</v>
      </c>
      <c r="T122" s="5">
        <f>VLOOKUP(A122,'HUMAN RESOURCES'!$A$2:$M$2692,11,0)</f>
        <v>0.083</v>
      </c>
      <c r="U122" s="5">
        <f>VLOOKUP(A122,'HUMAN RESOURCES'!$A$2:$M$2692,12,0)</f>
        <v>98742</v>
      </c>
      <c r="V122" s="35">
        <f>VLOOKUP(A122,'HUMAN RESOURCES'!$A$2:$M$2692,13,0)</f>
        <v>0.452</v>
      </c>
      <c r="W122" s="38">
        <f>VLOOKUP(A122,TOURISM!$A$2:$F$2692,5,0)</f>
        <v>1056000000</v>
      </c>
      <c r="X122" s="39">
        <f>VLOOKUP(A122,TOURISM!$A$2:$F$2692,6,0)</f>
        <v>248000000</v>
      </c>
      <c r="Y122" s="43">
        <f t="shared" si="4"/>
        <v>38.0113924047395</v>
      </c>
      <c r="Z122" s="35">
        <f>VLOOKUP(A122,BUSINESS!$A$2:$J$2692,5,0)</f>
        <v>0</v>
      </c>
      <c r="AA122" s="5">
        <f>VLOOKUP(A122,BUSINESS!$A$2:$J$2692,6,0)</f>
        <v>0</v>
      </c>
      <c r="AB122" s="5">
        <f>VLOOKUP(A122,BUSINESS!$A$2:$J$2692,7,0)</f>
        <v>0</v>
      </c>
      <c r="AC122" s="5">
        <f>VLOOKUP(A122,BUSINESS!$A$2:$J$2692,8,0)</f>
        <v>0</v>
      </c>
      <c r="AD122" s="35">
        <f>VLOOKUP(A122,BUSINESS!$A$2:$J$2692,9,0)</f>
        <v>0.23</v>
      </c>
      <c r="AE122" s="35">
        <f>VLOOKUP(A122,BUSINESS!$A$2:$J$2692,10,0)</f>
        <v>0.996</v>
      </c>
    </row>
    <row r="123" customHeight="1" spans="1:31">
      <c r="A123" s="22" t="str">
        <f t="shared" si="0"/>
        <v>Aruba-The Americas2005</v>
      </c>
      <c r="B123" s="22" t="s">
        <v>78</v>
      </c>
      <c r="C123" s="22" t="s">
        <v>75</v>
      </c>
      <c r="D123" s="23">
        <v>2005</v>
      </c>
      <c r="E123" s="25">
        <v>2228279330</v>
      </c>
      <c r="F123" s="24">
        <f t="shared" si="1"/>
        <v>22275.8877747898</v>
      </c>
      <c r="I123" s="26">
        <v>0.116</v>
      </c>
      <c r="J123" s="5">
        <f>VLOOKUP(A123,ENERGY!$A$2:$F$2692,5,0)</f>
        <v>0</v>
      </c>
      <c r="K123" s="5">
        <f t="shared" si="2"/>
        <v>0</v>
      </c>
      <c r="L123" s="31">
        <f>VLOOKUP(A123,ENERGY!$A$2:$F$2692,6,0)</f>
        <v>2358</v>
      </c>
      <c r="M123" s="31">
        <f t="shared" si="3"/>
        <v>0.0235726924653357</v>
      </c>
      <c r="N123" s="32">
        <f>VLOOKUP(A123,'HUMAN RESOURCES'!$A$2:$M$2692,5,0)</f>
        <v>0.012</v>
      </c>
      <c r="O123" s="32">
        <f>VLOOKUP(A123,'HUMAN RESOURCES'!$A$2:$M$2692,6,0)</f>
        <v>0.006</v>
      </c>
      <c r="P123" s="31">
        <f>VLOOKUP(A123,'HUMAN RESOURCES'!$A$2:$M$2692,7,0)</f>
        <v>77</v>
      </c>
      <c r="Q123" s="5">
        <f>VLOOKUP(A123,'HUMAN RESOURCES'!$A$2:$M$2692,8,0)</f>
        <v>72</v>
      </c>
      <c r="R123" s="5">
        <f>VLOOKUP(A123,'HUMAN RESOURCES'!$A$2:$M$2692,9,0)</f>
        <v>0.215</v>
      </c>
      <c r="S123" s="5">
        <f>VLOOKUP(A123,'HUMAN RESOURCES'!$A$2:$M$2692,10,0)</f>
        <v>0.699</v>
      </c>
      <c r="T123" s="5">
        <f>VLOOKUP(A123,'HUMAN RESOURCES'!$A$2:$M$2692,11,0)</f>
        <v>0.086</v>
      </c>
      <c r="U123" s="5">
        <f>VLOOKUP(A123,'HUMAN RESOURCES'!$A$2:$M$2692,12,0)</f>
        <v>100031</v>
      </c>
      <c r="V123" s="35">
        <f>VLOOKUP(A123,'HUMAN RESOURCES'!$A$2:$M$2692,13,0)</f>
        <v>0.449</v>
      </c>
      <c r="W123" s="38">
        <f>VLOOKUP(A123,TOURISM!$A$2:$F$2692,5,0)</f>
        <v>1097000000</v>
      </c>
      <c r="X123" s="39">
        <f>VLOOKUP(A123,TOURISM!$A$2:$F$2692,6,0)</f>
        <v>250000000</v>
      </c>
      <c r="Y123" s="43">
        <f t="shared" si="4"/>
        <v>35.3066506828583</v>
      </c>
      <c r="Z123" s="35">
        <f>VLOOKUP(A123,BUSINESS!$A$2:$J$2692,5,0)</f>
        <v>0</v>
      </c>
      <c r="AA123" s="5">
        <f>VLOOKUP(A123,BUSINESS!$A$2:$J$2692,6,0)</f>
        <v>0</v>
      </c>
      <c r="AB123" s="5">
        <f>VLOOKUP(A123,BUSINESS!$A$2:$J$2692,7,0)</f>
        <v>0</v>
      </c>
      <c r="AC123" s="5">
        <f>VLOOKUP(A123,BUSINESS!$A$2:$J$2692,8,0)</f>
        <v>0</v>
      </c>
      <c r="AD123" s="35">
        <f>VLOOKUP(A123,BUSINESS!$A$2:$J$2692,9,0)</f>
        <v>0.254</v>
      </c>
      <c r="AE123" s="35">
        <f>VLOOKUP(A123,BUSINESS!$A$2:$J$2692,10,0)</f>
        <v>1.034</v>
      </c>
    </row>
    <row r="124" customHeight="1" spans="1:31">
      <c r="A124" s="22" t="str">
        <f t="shared" si="0"/>
        <v>Aruba-The Americas2006</v>
      </c>
      <c r="B124" s="22" t="s">
        <v>78</v>
      </c>
      <c r="C124" s="22" t="s">
        <v>75</v>
      </c>
      <c r="D124" s="23">
        <v>2006</v>
      </c>
      <c r="E124" s="25">
        <v>2331005587</v>
      </c>
      <c r="F124" s="24">
        <f t="shared" si="1"/>
        <v>23118.1750173559</v>
      </c>
      <c r="I124" s="26">
        <v>0.115</v>
      </c>
      <c r="J124" s="5">
        <f>VLOOKUP(A124,ENERGY!$A$2:$F$2692,5,0)</f>
        <v>0</v>
      </c>
      <c r="K124" s="5">
        <f t="shared" si="2"/>
        <v>0</v>
      </c>
      <c r="L124" s="31">
        <f>VLOOKUP(A124,ENERGY!$A$2:$F$2692,6,0)</f>
        <v>2274</v>
      </c>
      <c r="M124" s="31">
        <f t="shared" si="3"/>
        <v>0.0225528116631955</v>
      </c>
      <c r="N124" s="32">
        <f>VLOOKUP(A124,'HUMAN RESOURCES'!$A$2:$M$2692,5,0)</f>
        <v>0.01</v>
      </c>
      <c r="O124" s="32">
        <f>VLOOKUP(A124,'HUMAN RESOURCES'!$A$2:$M$2692,6,0)</f>
        <v>0.023</v>
      </c>
      <c r="P124" s="31">
        <f>VLOOKUP(A124,'HUMAN RESOURCES'!$A$2:$M$2692,7,0)</f>
        <v>77</v>
      </c>
      <c r="Q124" s="5">
        <f>VLOOKUP(A124,'HUMAN RESOURCES'!$A$2:$M$2692,8,0)</f>
        <v>72</v>
      </c>
      <c r="R124" s="5">
        <f>VLOOKUP(A124,'HUMAN RESOURCES'!$A$2:$M$2692,9,0)</f>
        <v>0.213</v>
      </c>
      <c r="S124" s="5">
        <f>VLOOKUP(A124,'HUMAN RESOURCES'!$A$2:$M$2692,10,0)</f>
        <v>0.698</v>
      </c>
      <c r="T124" s="5">
        <f>VLOOKUP(A124,'HUMAN RESOURCES'!$A$2:$M$2692,11,0)</f>
        <v>0.089</v>
      </c>
      <c r="U124" s="5">
        <f>VLOOKUP(A124,'HUMAN RESOURCES'!$A$2:$M$2692,12,0)</f>
        <v>100830</v>
      </c>
      <c r="V124" s="35">
        <f>VLOOKUP(A124,'HUMAN RESOURCES'!$A$2:$M$2692,13,0)</f>
        <v>0.445</v>
      </c>
      <c r="W124" s="38">
        <f>VLOOKUP(A124,TOURISM!$A$2:$F$2692,5,0)</f>
        <v>1064000000</v>
      </c>
      <c r="X124" s="39">
        <f>VLOOKUP(A124,TOURISM!$A$2:$F$2692,6,0)</f>
        <v>241000000</v>
      </c>
      <c r="Y124" s="43">
        <f t="shared" si="4"/>
        <v>38.9432083552583</v>
      </c>
      <c r="Z124" s="35">
        <f>VLOOKUP(A124,BUSINESS!$A$2:$J$2692,5,0)</f>
        <v>0</v>
      </c>
      <c r="AA124" s="5">
        <f>VLOOKUP(A124,BUSINESS!$A$2:$J$2692,6,0)</f>
        <v>0</v>
      </c>
      <c r="AB124" s="5">
        <f>VLOOKUP(A124,BUSINESS!$A$2:$J$2692,7,0)</f>
        <v>0</v>
      </c>
      <c r="AC124" s="5">
        <f>VLOOKUP(A124,BUSINESS!$A$2:$J$2692,8,0)</f>
        <v>0</v>
      </c>
      <c r="AD124" s="35">
        <f>VLOOKUP(A124,BUSINESS!$A$2:$J$2692,9,0)</f>
        <v>0.28</v>
      </c>
      <c r="AE124" s="35">
        <f>VLOOKUP(A124,BUSINESS!$A$2:$J$2692,10,0)</f>
        <v>1.081</v>
      </c>
    </row>
    <row r="125" customHeight="1" spans="1:31">
      <c r="A125" s="22" t="str">
        <f t="shared" si="0"/>
        <v>Aruba-The Americas2007</v>
      </c>
      <c r="B125" s="22" t="s">
        <v>78</v>
      </c>
      <c r="C125" s="22" t="s">
        <v>75</v>
      </c>
      <c r="D125" s="23">
        <v>2007</v>
      </c>
      <c r="E125" s="25">
        <v>2421474860</v>
      </c>
      <c r="F125" s="24">
        <f t="shared" si="1"/>
        <v>23923.1256977445</v>
      </c>
      <c r="I125" s="26">
        <v>0.113</v>
      </c>
      <c r="J125" s="5">
        <f>VLOOKUP(A125,ENERGY!$A$2:$F$2692,5,0)</f>
        <v>0</v>
      </c>
      <c r="K125" s="5">
        <f t="shared" si="2"/>
        <v>0</v>
      </c>
      <c r="L125" s="31">
        <f>VLOOKUP(A125,ENERGY!$A$2:$F$2692,6,0)</f>
        <v>2255</v>
      </c>
      <c r="M125" s="31">
        <f t="shared" si="3"/>
        <v>0.0222784259872158</v>
      </c>
      <c r="N125" s="32">
        <f>VLOOKUP(A125,'HUMAN RESOURCES'!$A$2:$M$2692,5,0)</f>
        <v>0.009</v>
      </c>
      <c r="O125" s="32">
        <f>VLOOKUP(A125,'HUMAN RESOURCES'!$A$2:$M$2692,6,0)</f>
        <v>0.02</v>
      </c>
      <c r="P125" s="31">
        <f>VLOOKUP(A125,'HUMAN RESOURCES'!$A$2:$M$2692,7,0)</f>
        <v>77</v>
      </c>
      <c r="Q125" s="5">
        <f>VLOOKUP(A125,'HUMAN RESOURCES'!$A$2:$M$2692,8,0)</f>
        <v>72</v>
      </c>
      <c r="R125" s="5">
        <f>VLOOKUP(A125,'HUMAN RESOURCES'!$A$2:$M$2692,9,0)</f>
        <v>0.212</v>
      </c>
      <c r="S125" s="5">
        <f>VLOOKUP(A125,'HUMAN RESOURCES'!$A$2:$M$2692,10,0)</f>
        <v>0.696</v>
      </c>
      <c r="T125" s="5">
        <f>VLOOKUP(A125,'HUMAN RESOURCES'!$A$2:$M$2692,11,0)</f>
        <v>0.092</v>
      </c>
      <c r="U125" s="5">
        <f>VLOOKUP(A125,'HUMAN RESOURCES'!$A$2:$M$2692,12,0)</f>
        <v>101219</v>
      </c>
      <c r="V125" s="35">
        <f>VLOOKUP(A125,'HUMAN RESOURCES'!$A$2:$M$2692,13,0)</f>
        <v>0.441</v>
      </c>
      <c r="W125" s="38">
        <f>VLOOKUP(A125,TOURISM!$A$2:$F$2692,5,0)</f>
        <v>1213000000</v>
      </c>
      <c r="X125" s="39">
        <f>VLOOKUP(A125,TOURISM!$A$2:$F$2692,6,0)</f>
        <v>270000000</v>
      </c>
      <c r="Y125" s="43">
        <f t="shared" si="4"/>
        <v>41.1628308067048</v>
      </c>
      <c r="Z125" s="35">
        <f>VLOOKUP(A125,BUSINESS!$A$2:$J$2692,5,0)</f>
        <v>0</v>
      </c>
      <c r="AA125" s="5">
        <f>VLOOKUP(A125,BUSINESS!$A$2:$J$2692,6,0)</f>
        <v>0</v>
      </c>
      <c r="AB125" s="5">
        <f>VLOOKUP(A125,BUSINESS!$A$2:$J$2692,7,0)</f>
        <v>0</v>
      </c>
      <c r="AC125" s="5">
        <f>VLOOKUP(A125,BUSINESS!$A$2:$J$2692,8,0)</f>
        <v>0</v>
      </c>
      <c r="AD125" s="35">
        <f>VLOOKUP(A125,BUSINESS!$A$2:$J$2692,9,0)</f>
        <v>0.309</v>
      </c>
      <c r="AE125" s="35">
        <f>VLOOKUP(A125,BUSINESS!$A$2:$J$2692,10,0)</f>
        <v>1.122</v>
      </c>
    </row>
    <row r="126" customHeight="1" spans="1:31">
      <c r="A126" s="22" t="str">
        <f t="shared" si="0"/>
        <v>Aruba-The Americas2008</v>
      </c>
      <c r="B126" s="22" t="s">
        <v>78</v>
      </c>
      <c r="C126" s="22" t="s">
        <v>75</v>
      </c>
      <c r="D126" s="23">
        <v>2008</v>
      </c>
      <c r="E126" s="25">
        <v>2623726257</v>
      </c>
      <c r="F126" s="24">
        <f t="shared" si="1"/>
        <v>25889.3102403694</v>
      </c>
      <c r="I126" s="26">
        <v>0.11</v>
      </c>
      <c r="J126" s="5">
        <f>VLOOKUP(A126,ENERGY!$A$2:$F$2692,5,0)</f>
        <v>0</v>
      </c>
      <c r="K126" s="5">
        <f t="shared" si="2"/>
        <v>0</v>
      </c>
      <c r="L126" s="31">
        <f>VLOOKUP(A126,ENERGY!$A$2:$F$2692,6,0)</f>
        <v>2233</v>
      </c>
      <c r="M126" s="31">
        <f t="shared" si="3"/>
        <v>0.0220338648563309</v>
      </c>
      <c r="N126" s="32">
        <f>VLOOKUP(A126,'HUMAN RESOURCES'!$A$2:$M$2692,5,0)</f>
        <v>0</v>
      </c>
      <c r="O126" s="32">
        <f>VLOOKUP(A126,'HUMAN RESOURCES'!$A$2:$M$2692,6,0)</f>
        <v>0.005</v>
      </c>
      <c r="P126" s="31">
        <f>VLOOKUP(A126,'HUMAN RESOURCES'!$A$2:$M$2692,7,0)</f>
        <v>77</v>
      </c>
      <c r="Q126" s="5">
        <f>VLOOKUP(A126,'HUMAN RESOURCES'!$A$2:$M$2692,8,0)</f>
        <v>72</v>
      </c>
      <c r="R126" s="5">
        <f>VLOOKUP(A126,'HUMAN RESOURCES'!$A$2:$M$2692,9,0)</f>
        <v>0.212</v>
      </c>
      <c r="S126" s="5">
        <f>VLOOKUP(A126,'HUMAN RESOURCES'!$A$2:$M$2692,10,0)</f>
        <v>0.693</v>
      </c>
      <c r="T126" s="5">
        <f>VLOOKUP(A126,'HUMAN RESOURCES'!$A$2:$M$2692,11,0)</f>
        <v>0.096</v>
      </c>
      <c r="U126" s="5">
        <f>VLOOKUP(A126,'HUMAN RESOURCES'!$A$2:$M$2692,12,0)</f>
        <v>101344</v>
      </c>
      <c r="V126" s="35">
        <f>VLOOKUP(A126,'HUMAN RESOURCES'!$A$2:$M$2692,13,0)</f>
        <v>0.438</v>
      </c>
      <c r="W126" s="38">
        <f>VLOOKUP(A126,TOURISM!$A$2:$F$2692,5,0)</f>
        <v>1353000000</v>
      </c>
      <c r="X126" s="39">
        <f>VLOOKUP(A126,TOURISM!$A$2:$F$2692,6,0)</f>
        <v>273000000</v>
      </c>
      <c r="Y126" s="43">
        <f t="shared" si="4"/>
        <v>34.3486186379228</v>
      </c>
      <c r="Z126" s="35">
        <f>VLOOKUP(A126,BUSINESS!$A$2:$J$2692,5,0)</f>
        <v>0</v>
      </c>
      <c r="AA126" s="5">
        <f>VLOOKUP(A126,BUSINESS!$A$2:$J$2692,6,0)</f>
        <v>0</v>
      </c>
      <c r="AB126" s="5">
        <f>VLOOKUP(A126,BUSINESS!$A$2:$J$2692,7,0)</f>
        <v>0</v>
      </c>
      <c r="AC126" s="5">
        <f>VLOOKUP(A126,BUSINESS!$A$2:$J$2692,8,0)</f>
        <v>0</v>
      </c>
      <c r="AD126" s="35">
        <f>VLOOKUP(A126,BUSINESS!$A$2:$J$2692,9,0)</f>
        <v>0.52</v>
      </c>
      <c r="AE126" s="35">
        <f>VLOOKUP(A126,BUSINESS!$A$2:$J$2692,10,0)</f>
        <v>1.192</v>
      </c>
    </row>
    <row r="127" customHeight="1" spans="1:31">
      <c r="A127" s="22" t="str">
        <f t="shared" si="0"/>
        <v>Aruba-The Americas2009</v>
      </c>
      <c r="B127" s="22" t="s">
        <v>78</v>
      </c>
      <c r="C127" s="22" t="s">
        <v>75</v>
      </c>
      <c r="D127" s="23">
        <v>2009</v>
      </c>
      <c r="E127" s="25">
        <v>2791960894</v>
      </c>
      <c r="F127" s="24">
        <f t="shared" si="1"/>
        <v>27529.2442564436</v>
      </c>
      <c r="I127" s="26">
        <v>0.112</v>
      </c>
      <c r="J127" s="5">
        <f>VLOOKUP(A127,ENERGY!$A$2:$F$2692,5,0)</f>
        <v>0</v>
      </c>
      <c r="K127" s="5">
        <f t="shared" si="2"/>
        <v>0</v>
      </c>
      <c r="L127" s="31">
        <f>VLOOKUP(A127,ENERGY!$A$2:$F$2692,6,0)</f>
        <v>2274</v>
      </c>
      <c r="M127" s="31">
        <f t="shared" si="3"/>
        <v>0.0224220552564634</v>
      </c>
      <c r="N127" s="32">
        <f>VLOOKUP(A127,'HUMAN RESOURCES'!$A$2:$M$2692,5,0)</f>
        <v>0.01</v>
      </c>
      <c r="O127" s="32">
        <f>VLOOKUP(A127,'HUMAN RESOURCES'!$A$2:$M$2692,6,0)</f>
        <v>0.011</v>
      </c>
      <c r="P127" s="31">
        <f>VLOOKUP(A127,'HUMAN RESOURCES'!$A$2:$M$2692,7,0)</f>
        <v>77</v>
      </c>
      <c r="Q127" s="5">
        <f>VLOOKUP(A127,'HUMAN RESOURCES'!$A$2:$M$2692,8,0)</f>
        <v>72</v>
      </c>
      <c r="R127" s="5">
        <f>VLOOKUP(A127,'HUMAN RESOURCES'!$A$2:$M$2692,9,0)</f>
        <v>0.21</v>
      </c>
      <c r="S127" s="5">
        <f>VLOOKUP(A127,'HUMAN RESOURCES'!$A$2:$M$2692,10,0)</f>
        <v>0.69</v>
      </c>
      <c r="T127" s="5">
        <f>VLOOKUP(A127,'HUMAN RESOURCES'!$A$2:$M$2692,11,0)</f>
        <v>0.099</v>
      </c>
      <c r="U127" s="5">
        <f>VLOOKUP(A127,'HUMAN RESOURCES'!$A$2:$M$2692,12,0)</f>
        <v>101418</v>
      </c>
      <c r="V127" s="35">
        <f>VLOOKUP(A127,'HUMAN RESOURCES'!$A$2:$M$2692,13,0)</f>
        <v>0.434</v>
      </c>
      <c r="W127" s="38">
        <f>VLOOKUP(A127,TOURISM!$A$2:$F$2692,5,0)</f>
        <v>1224000000</v>
      </c>
      <c r="X127" s="39">
        <f>VLOOKUP(A127,TOURISM!$A$2:$F$2692,6,0)</f>
        <v>265000000</v>
      </c>
      <c r="Y127" s="43">
        <f t="shared" si="4"/>
        <v>39.6969432746619</v>
      </c>
      <c r="Z127" s="35">
        <f>VLOOKUP(A127,BUSINESS!$A$2:$J$2692,5,0)</f>
        <v>0</v>
      </c>
      <c r="AA127" s="5">
        <f>VLOOKUP(A127,BUSINESS!$A$2:$J$2692,6,0)</f>
        <v>0</v>
      </c>
      <c r="AB127" s="5">
        <f>VLOOKUP(A127,BUSINESS!$A$2:$J$2692,7,0)</f>
        <v>0</v>
      </c>
      <c r="AC127" s="5">
        <f>VLOOKUP(A127,BUSINESS!$A$2:$J$2692,8,0)</f>
        <v>0</v>
      </c>
      <c r="AD127" s="35">
        <f>VLOOKUP(A127,BUSINESS!$A$2:$J$2692,9,0)</f>
        <v>0.58</v>
      </c>
      <c r="AE127" s="35">
        <f>VLOOKUP(A127,BUSINESS!$A$2:$J$2692,10,0)</f>
        <v>1.262</v>
      </c>
    </row>
    <row r="128" customHeight="1" spans="1:31">
      <c r="A128" s="22" t="str">
        <f t="shared" si="0"/>
        <v>Aruba-The Americas2010</v>
      </c>
      <c r="B128" s="22" t="s">
        <v>78</v>
      </c>
      <c r="C128" s="22" t="s">
        <v>75</v>
      </c>
      <c r="D128" s="23">
        <v>2010</v>
      </c>
      <c r="E128" s="25">
        <v>2498932961</v>
      </c>
      <c r="F128" s="24">
        <f t="shared" si="1"/>
        <v>24596.5231355257</v>
      </c>
      <c r="I128" s="26">
        <v>0.108</v>
      </c>
      <c r="J128" s="5">
        <f>VLOOKUP(A128,ENERGY!$A$2:$F$2692,5,0)</f>
        <v>0</v>
      </c>
      <c r="K128" s="5">
        <f t="shared" si="2"/>
        <v>0</v>
      </c>
      <c r="L128" s="31">
        <f>VLOOKUP(A128,ENERGY!$A$2:$F$2692,6,0)</f>
        <v>2237</v>
      </c>
      <c r="M128" s="31">
        <f t="shared" si="3"/>
        <v>0.0220183666840556</v>
      </c>
      <c r="N128" s="32">
        <f>VLOOKUP(A128,'HUMAN RESOURCES'!$A$2:$M$2692,5,0)</f>
        <v>0.01</v>
      </c>
      <c r="O128" s="32">
        <f>VLOOKUP(A128,'HUMAN RESOURCES'!$A$2:$M$2692,6,0)</f>
        <v>0.01</v>
      </c>
      <c r="P128" s="31">
        <f>VLOOKUP(A128,'HUMAN RESOURCES'!$A$2:$M$2692,7,0)</f>
        <v>77</v>
      </c>
      <c r="Q128" s="5">
        <f>VLOOKUP(A128,'HUMAN RESOURCES'!$A$2:$M$2692,8,0)</f>
        <v>73</v>
      </c>
      <c r="R128" s="5">
        <f>VLOOKUP(A128,'HUMAN RESOURCES'!$A$2:$M$2692,9,0)</f>
        <v>0.208</v>
      </c>
      <c r="S128" s="5">
        <f>VLOOKUP(A128,'HUMAN RESOURCES'!$A$2:$M$2692,10,0)</f>
        <v>0.689</v>
      </c>
      <c r="T128" s="5">
        <f>VLOOKUP(A128,'HUMAN RESOURCES'!$A$2:$M$2692,11,0)</f>
        <v>0.103</v>
      </c>
      <c r="U128" s="5">
        <f>VLOOKUP(A128,'HUMAN RESOURCES'!$A$2:$M$2692,12,0)</f>
        <v>101597</v>
      </c>
      <c r="V128" s="35">
        <f>VLOOKUP(A128,'HUMAN RESOURCES'!$A$2:$M$2692,13,0)</f>
        <v>0.431</v>
      </c>
      <c r="W128" s="38">
        <f>VLOOKUP(A128,TOURISM!$A$2:$F$2692,5,0)</f>
        <v>1256000000</v>
      </c>
      <c r="X128" s="39">
        <f>VLOOKUP(A128,TOURISM!$A$2:$F$2692,6,0)</f>
        <v>264000000</v>
      </c>
      <c r="Y128" s="43">
        <f t="shared" si="4"/>
        <v>43.4006687441685</v>
      </c>
      <c r="Z128" s="35">
        <f>VLOOKUP(A128,BUSINESS!$A$2:$J$2692,5,0)</f>
        <v>0</v>
      </c>
      <c r="AA128" s="5">
        <f>VLOOKUP(A128,BUSINESS!$A$2:$J$2692,6,0)</f>
        <v>0</v>
      </c>
      <c r="AB128" s="5">
        <f>VLOOKUP(A128,BUSINESS!$A$2:$J$2692,7,0)</f>
        <v>0</v>
      </c>
      <c r="AC128" s="5">
        <f>VLOOKUP(A128,BUSINESS!$A$2:$J$2692,8,0)</f>
        <v>0</v>
      </c>
      <c r="AD128" s="35">
        <f>VLOOKUP(A128,BUSINESS!$A$2:$J$2692,9,0)</f>
        <v>0.62</v>
      </c>
      <c r="AE128" s="35">
        <f>VLOOKUP(A128,BUSINESS!$A$2:$J$2692,10,0)</f>
        <v>1.297</v>
      </c>
    </row>
    <row r="129" customHeight="1" spans="1:31">
      <c r="A129" s="22" t="str">
        <f t="shared" si="0"/>
        <v>Aruba-The Americas2011</v>
      </c>
      <c r="B129" s="22" t="s">
        <v>78</v>
      </c>
      <c r="C129" s="22" t="s">
        <v>75</v>
      </c>
      <c r="D129" s="23">
        <v>2011</v>
      </c>
      <c r="E129" s="25">
        <v>2467703911</v>
      </c>
      <c r="F129" s="24">
        <f t="shared" si="1"/>
        <v>24209.3151414669</v>
      </c>
      <c r="I129" s="26">
        <v>0.107</v>
      </c>
      <c r="J129" s="5">
        <f>VLOOKUP(A129,ENERGY!$A$2:$F$2692,5,0)</f>
        <v>0</v>
      </c>
      <c r="K129" s="5">
        <f t="shared" si="2"/>
        <v>0</v>
      </c>
      <c r="L129" s="31">
        <f>VLOOKUP(A129,ENERGY!$A$2:$F$2692,6,0)</f>
        <v>2259</v>
      </c>
      <c r="M129" s="31">
        <f t="shared" si="3"/>
        <v>0.0221618333791155</v>
      </c>
      <c r="N129" s="32">
        <f>VLOOKUP(A129,'HUMAN RESOURCES'!$A$2:$M$2692,5,0)</f>
        <v>0.009</v>
      </c>
      <c r="O129" s="32">
        <f>VLOOKUP(A129,'HUMAN RESOURCES'!$A$2:$M$2692,6,0)</f>
        <v>0.005</v>
      </c>
      <c r="P129" s="31">
        <f>VLOOKUP(A129,'HUMAN RESOURCES'!$A$2:$M$2692,7,0)</f>
        <v>78</v>
      </c>
      <c r="Q129" s="5">
        <f>VLOOKUP(A129,'HUMAN RESOURCES'!$A$2:$M$2692,8,0)</f>
        <v>73</v>
      </c>
      <c r="R129" s="5">
        <f>VLOOKUP(A129,'HUMAN RESOURCES'!$A$2:$M$2692,9,0)</f>
        <v>0.204</v>
      </c>
      <c r="S129" s="5">
        <f>VLOOKUP(A129,'HUMAN RESOURCES'!$A$2:$M$2692,10,0)</f>
        <v>0.689</v>
      </c>
      <c r="T129" s="5">
        <f>VLOOKUP(A129,'HUMAN RESOURCES'!$A$2:$M$2692,11,0)</f>
        <v>0.107</v>
      </c>
      <c r="U129" s="5">
        <f>VLOOKUP(A129,'HUMAN RESOURCES'!$A$2:$M$2692,12,0)</f>
        <v>101932</v>
      </c>
      <c r="V129" s="35">
        <f>VLOOKUP(A129,'HUMAN RESOURCES'!$A$2:$M$2692,13,0)</f>
        <v>0.427</v>
      </c>
      <c r="W129" s="38">
        <f>VLOOKUP(A129,TOURISM!$A$2:$F$2692,5,0)</f>
        <v>1360000000</v>
      </c>
      <c r="X129" s="39">
        <f>VLOOKUP(A129,TOURISM!$A$2:$F$2692,6,0)</f>
        <v>289000000</v>
      </c>
      <c r="Y129" s="43">
        <f t="shared" si="4"/>
        <v>43.2584913312423</v>
      </c>
      <c r="Z129" s="35">
        <f>VLOOKUP(A129,BUSINESS!$A$2:$J$2692,5,0)</f>
        <v>0</v>
      </c>
      <c r="AA129" s="5">
        <f>VLOOKUP(A129,BUSINESS!$A$2:$J$2692,6,0)</f>
        <v>0</v>
      </c>
      <c r="AB129" s="5">
        <f>VLOOKUP(A129,BUSINESS!$A$2:$J$2692,7,0)</f>
        <v>0</v>
      </c>
      <c r="AC129" s="5">
        <f>VLOOKUP(A129,BUSINESS!$A$2:$J$2692,8,0)</f>
        <v>0</v>
      </c>
      <c r="AD129" s="35">
        <f>VLOOKUP(A129,BUSINESS!$A$2:$J$2692,9,0)</f>
        <v>0.69</v>
      </c>
      <c r="AE129" s="35">
        <f>VLOOKUP(A129,BUSINESS!$A$2:$J$2692,10,0)</f>
        <v>0</v>
      </c>
    </row>
    <row r="130" customHeight="1" spans="1:31">
      <c r="A130" s="22" t="str">
        <f t="shared" si="0"/>
        <v>Aruba-The Americas2012</v>
      </c>
      <c r="B130" s="22" t="s">
        <v>78</v>
      </c>
      <c r="C130" s="22" t="s">
        <v>75</v>
      </c>
      <c r="D130" s="23">
        <v>2012</v>
      </c>
      <c r="E130" s="25">
        <v>2584463687</v>
      </c>
      <c r="F130" s="24">
        <f t="shared" si="1"/>
        <v>25242.8473882638</v>
      </c>
      <c r="I130" s="26">
        <v>0.097</v>
      </c>
      <c r="J130" s="5">
        <f>VLOOKUP(A130,ENERGY!$A$2:$F$2692,5,0)</f>
        <v>0</v>
      </c>
      <c r="K130" s="5">
        <f t="shared" si="2"/>
        <v>0</v>
      </c>
      <c r="L130" s="31">
        <f>VLOOKUP(A130,ENERGY!$A$2:$F$2692,6,0)</f>
        <v>2255</v>
      </c>
      <c r="M130" s="31">
        <f t="shared" si="3"/>
        <v>0.0220249257696515</v>
      </c>
      <c r="N130" s="32">
        <f>VLOOKUP(A130,'HUMAN RESOURCES'!$A$2:$M$2692,5,0)</f>
        <v>0.01</v>
      </c>
      <c r="O130" s="32">
        <f>VLOOKUP(A130,'HUMAN RESOURCES'!$A$2:$M$2692,6,0)</f>
        <v>0.005</v>
      </c>
      <c r="P130" s="31">
        <f>VLOOKUP(A130,'HUMAN RESOURCES'!$A$2:$M$2692,7,0)</f>
        <v>78</v>
      </c>
      <c r="Q130" s="5">
        <f>VLOOKUP(A130,'HUMAN RESOURCES'!$A$2:$M$2692,8,0)</f>
        <v>73</v>
      </c>
      <c r="R130" s="5">
        <f>VLOOKUP(A130,'HUMAN RESOURCES'!$A$2:$M$2692,9,0)</f>
        <v>0.199</v>
      </c>
      <c r="S130" s="5">
        <f>VLOOKUP(A130,'HUMAN RESOURCES'!$A$2:$M$2692,10,0)</f>
        <v>0.69</v>
      </c>
      <c r="T130" s="5">
        <f>VLOOKUP(A130,'HUMAN RESOURCES'!$A$2:$M$2692,11,0)</f>
        <v>0.11</v>
      </c>
      <c r="U130" s="5">
        <f>VLOOKUP(A130,'HUMAN RESOURCES'!$A$2:$M$2692,12,0)</f>
        <v>102384</v>
      </c>
      <c r="V130" s="35">
        <f>VLOOKUP(A130,'HUMAN RESOURCES'!$A$2:$M$2692,13,0)</f>
        <v>0.424</v>
      </c>
      <c r="W130" s="38">
        <f>VLOOKUP(A130,TOURISM!$A$2:$F$2692,5,0)</f>
        <v>1414000000</v>
      </c>
      <c r="X130" s="39">
        <f>VLOOKUP(A130,TOURISM!$A$2:$F$2692,6,0)</f>
        <v>296000000</v>
      </c>
      <c r="Y130" s="43" t="e">
        <f t="shared" si="4"/>
        <v>#DIV/0!</v>
      </c>
      <c r="Z130" s="35">
        <f>VLOOKUP(A130,BUSINESS!$A$2:$J$2692,5,0)</f>
        <v>0</v>
      </c>
      <c r="AA130" s="5">
        <f>VLOOKUP(A130,BUSINESS!$A$2:$J$2692,6,0)</f>
        <v>0</v>
      </c>
      <c r="AB130" s="5">
        <f>VLOOKUP(A130,BUSINESS!$A$2:$J$2692,7,0)</f>
        <v>0</v>
      </c>
      <c r="AC130" s="5">
        <f>VLOOKUP(A130,BUSINESS!$A$2:$J$2692,8,0)</f>
        <v>0</v>
      </c>
      <c r="AD130" s="35">
        <f>VLOOKUP(A130,BUSINESS!$A$2:$J$2692,9,0)</f>
        <v>0.74</v>
      </c>
      <c r="AE130" s="35">
        <f>VLOOKUP(A130,BUSINESS!$A$2:$J$2692,10,0)</f>
        <v>1.319</v>
      </c>
    </row>
    <row r="131" customHeight="1" spans="1:31">
      <c r="A131" s="22" t="str">
        <f t="shared" si="0"/>
        <v>Aruba-The Americas2000</v>
      </c>
      <c r="B131" s="22" t="s">
        <v>78</v>
      </c>
      <c r="C131" s="22" t="s">
        <v>75</v>
      </c>
      <c r="D131" s="23">
        <v>2000</v>
      </c>
      <c r="E131" s="24"/>
      <c r="F131" s="24">
        <f t="shared" si="1"/>
        <v>0</v>
      </c>
      <c r="I131" s="26">
        <v>0.092</v>
      </c>
      <c r="J131" s="5">
        <f>VLOOKUP(A131,ENERGY!$A$2:$F$2692,5,0)</f>
        <v>0</v>
      </c>
      <c r="K131" s="5">
        <f t="shared" si="2"/>
        <v>0</v>
      </c>
      <c r="L131" s="31">
        <f>VLOOKUP(A131,ENERGY!$A$2:$F$2692,6,0)</f>
        <v>0</v>
      </c>
      <c r="M131" s="31">
        <f t="shared" si="3"/>
        <v>0</v>
      </c>
      <c r="N131" s="32">
        <f>VLOOKUP(A131,'HUMAN RESOURCES'!$A$2:$M$2692,5,0)</f>
        <v>0</v>
      </c>
      <c r="O131" s="32">
        <f>VLOOKUP(A131,'HUMAN RESOURCES'!$A$2:$M$2692,6,0)</f>
        <v>0.004</v>
      </c>
      <c r="P131" s="31">
        <f>VLOOKUP(A131,'HUMAN RESOURCES'!$A$2:$M$2692,7,0)</f>
        <v>76</v>
      </c>
      <c r="Q131" s="5">
        <f>VLOOKUP(A131,'HUMAN RESOURCES'!$A$2:$M$2692,8,0)</f>
        <v>71</v>
      </c>
      <c r="R131" s="5">
        <f>VLOOKUP(A131,'HUMAN RESOURCES'!$A$2:$M$2692,9,0)</f>
        <v>0.232</v>
      </c>
      <c r="S131" s="5">
        <f>VLOOKUP(A131,'HUMAN RESOURCES'!$A$2:$M$2692,10,0)</f>
        <v>0.692</v>
      </c>
      <c r="T131" s="5">
        <f>VLOOKUP(A131,'HUMAN RESOURCES'!$A$2:$M$2692,11,0)</f>
        <v>0.076</v>
      </c>
      <c r="U131" s="5">
        <f>VLOOKUP(A131,'HUMAN RESOURCES'!$A$2:$M$2692,12,0)</f>
        <v>90858</v>
      </c>
      <c r="V131" s="35">
        <f>VLOOKUP(A131,'HUMAN RESOURCES'!$A$2:$M$2692,13,0)</f>
        <v>0.467</v>
      </c>
      <c r="W131" s="38">
        <f>VLOOKUP(A131,TOURISM!$A$2:$F$2692,5,0)</f>
        <v>850000000</v>
      </c>
      <c r="X131" s="39">
        <f>VLOOKUP(A131,TOURISM!$A$2:$F$2692,6,0)</f>
        <v>163000000</v>
      </c>
      <c r="Y131" s="43">
        <f t="shared" si="4"/>
        <v>1.14481927710843</v>
      </c>
      <c r="Z131" s="35">
        <f>VLOOKUP(A131,BUSINESS!$A$2:$J$2692,5,0)</f>
        <v>0</v>
      </c>
      <c r="AA131" s="5">
        <f>VLOOKUP(A131,BUSINESS!$A$2:$J$2692,6,0)</f>
        <v>0</v>
      </c>
      <c r="AB131" s="5">
        <f>VLOOKUP(A131,BUSINESS!$A$2:$J$2692,7,0)</f>
        <v>0</v>
      </c>
      <c r="AC131" s="5">
        <f>VLOOKUP(A131,BUSINESS!$A$2:$J$2692,8,0)</f>
        <v>0</v>
      </c>
      <c r="AD131" s="35">
        <f>VLOOKUP(A131,BUSINESS!$A$2:$J$2692,9,0)</f>
        <v>0.154</v>
      </c>
      <c r="AE131" s="35">
        <f>VLOOKUP(A131,BUSINESS!$A$2:$J$2692,10,0)</f>
        <v>0.165</v>
      </c>
    </row>
    <row r="132" customHeight="1" spans="1:31">
      <c r="A132" s="22" t="str">
        <f t="shared" si="0"/>
        <v>Australia-Oceania2001</v>
      </c>
      <c r="B132" s="22" t="s">
        <v>79</v>
      </c>
      <c r="C132" s="22" t="s">
        <v>71</v>
      </c>
      <c r="D132" s="23">
        <v>2001</v>
      </c>
      <c r="E132" s="25">
        <v>415000000000</v>
      </c>
      <c r="F132" s="24">
        <f t="shared" si="1"/>
        <v>21377.4274970381</v>
      </c>
      <c r="G132" s="26">
        <v>0.081</v>
      </c>
      <c r="H132" s="27">
        <v>1713</v>
      </c>
      <c r="I132" s="26">
        <v>0.093</v>
      </c>
      <c r="J132" s="5">
        <f>VLOOKUP(A132,ENERGY!$A$2:$F$2692,5,0)</f>
        <v>122888</v>
      </c>
      <c r="K132" s="5">
        <f t="shared" si="2"/>
        <v>0.00633019110905064</v>
      </c>
      <c r="L132" s="31">
        <f>VLOOKUP(A132,ENERGY!$A$2:$F$2692,6,0)</f>
        <v>0</v>
      </c>
      <c r="M132" s="31">
        <f t="shared" si="3"/>
        <v>0</v>
      </c>
      <c r="N132" s="32">
        <f>VLOOKUP(A132,'HUMAN RESOURCES'!$A$2:$M$2692,5,0)</f>
        <v>0.011</v>
      </c>
      <c r="O132" s="32">
        <f>VLOOKUP(A132,'HUMAN RESOURCES'!$A$2:$M$2692,6,0)</f>
        <v>0.005</v>
      </c>
      <c r="P132" s="31">
        <f>VLOOKUP(A132,'HUMAN RESOURCES'!$A$2:$M$2692,7,0)</f>
        <v>82</v>
      </c>
      <c r="Q132" s="5">
        <f>VLOOKUP(A132,'HUMAN RESOURCES'!$A$2:$M$2692,8,0)</f>
        <v>77</v>
      </c>
      <c r="R132" s="5">
        <f>VLOOKUP(A132,'HUMAN RESOURCES'!$A$2:$M$2692,9,0)</f>
        <v>0.206</v>
      </c>
      <c r="S132" s="5">
        <f>VLOOKUP(A132,'HUMAN RESOURCES'!$A$2:$M$2692,10,0)</f>
        <v>0.669</v>
      </c>
      <c r="T132" s="5">
        <f>VLOOKUP(A132,'HUMAN RESOURCES'!$A$2:$M$2692,11,0)</f>
        <v>0.125</v>
      </c>
      <c r="U132" s="5">
        <f>VLOOKUP(A132,'HUMAN RESOURCES'!$A$2:$M$2692,12,0)</f>
        <v>19413000</v>
      </c>
      <c r="V132" s="35">
        <f>VLOOKUP(A132,'HUMAN RESOURCES'!$A$2:$M$2692,13,0)</f>
        <v>0.874</v>
      </c>
      <c r="W132" s="38">
        <f>VLOOKUP(A132,TOURISM!$A$2:$F$2692,5,0)</f>
        <v>12804000000</v>
      </c>
      <c r="X132" s="39">
        <f>VLOOKUP(A132,TOURISM!$A$2:$F$2692,6,0)</f>
        <v>8053000000</v>
      </c>
      <c r="Y132" s="43">
        <f t="shared" si="4"/>
        <v>1.35356200527704</v>
      </c>
      <c r="Z132" s="35">
        <f>VLOOKUP(A132,BUSINESS!$A$2:$J$2692,5,0)</f>
        <v>0</v>
      </c>
      <c r="AA132" s="5">
        <f>VLOOKUP(A132,BUSINESS!$A$2:$J$2692,6,0)</f>
        <v>0</v>
      </c>
      <c r="AB132" s="5">
        <f>VLOOKUP(A132,BUSINESS!$A$2:$J$2692,7,0)</f>
        <v>0</v>
      </c>
      <c r="AC132" s="5">
        <f>VLOOKUP(A132,BUSINESS!$A$2:$J$2692,8,0)</f>
        <v>0</v>
      </c>
      <c r="AD132" s="35">
        <f>VLOOKUP(A132,BUSINESS!$A$2:$J$2692,9,0)</f>
        <v>0.527</v>
      </c>
      <c r="AE132" s="35">
        <f>VLOOKUP(A132,BUSINESS!$A$2:$J$2692,10,0)</f>
        <v>0.571</v>
      </c>
    </row>
    <row r="133" customHeight="1" spans="1:31">
      <c r="A133" s="22" t="str">
        <f t="shared" si="0"/>
        <v>Australia-Oceania2002</v>
      </c>
      <c r="B133" s="22" t="s">
        <v>79</v>
      </c>
      <c r="C133" s="22" t="s">
        <v>71</v>
      </c>
      <c r="D133" s="23">
        <v>2002</v>
      </c>
      <c r="E133" s="25">
        <v>379000000000</v>
      </c>
      <c r="F133" s="24">
        <f t="shared" si="1"/>
        <v>19286.1577292203</v>
      </c>
      <c r="G133" s="26">
        <v>0.082</v>
      </c>
      <c r="H133" s="27">
        <v>1632</v>
      </c>
      <c r="I133" s="26">
        <v>0.087</v>
      </c>
      <c r="J133" s="5">
        <f>VLOOKUP(A133,ENERGY!$A$2:$F$2692,5,0)</f>
        <v>122512</v>
      </c>
      <c r="K133" s="5">
        <f t="shared" si="2"/>
        <v>0.00623426320771039</v>
      </c>
      <c r="L133" s="31">
        <f>VLOOKUP(A133,ENERGY!$A$2:$F$2692,6,0)</f>
        <v>373081</v>
      </c>
      <c r="M133" s="31">
        <f t="shared" si="3"/>
        <v>0.0189849578147104</v>
      </c>
      <c r="N133" s="32">
        <f>VLOOKUP(A133,'HUMAN RESOURCES'!$A$2:$M$2692,5,0)</f>
        <v>0.021</v>
      </c>
      <c r="O133" s="32">
        <f>VLOOKUP(A133,'HUMAN RESOURCES'!$A$2:$M$2692,6,0)</f>
        <v>0.034</v>
      </c>
      <c r="P133" s="31">
        <f>VLOOKUP(A133,'HUMAN RESOURCES'!$A$2:$M$2692,7,0)</f>
        <v>83</v>
      </c>
      <c r="Q133" s="5">
        <f>VLOOKUP(A133,'HUMAN RESOURCES'!$A$2:$M$2692,8,0)</f>
        <v>77</v>
      </c>
      <c r="R133" s="5">
        <f>VLOOKUP(A133,'HUMAN RESOURCES'!$A$2:$M$2692,9,0)</f>
        <v>0.204</v>
      </c>
      <c r="S133" s="5">
        <f>VLOOKUP(A133,'HUMAN RESOURCES'!$A$2:$M$2692,10,0)</f>
        <v>0.67</v>
      </c>
      <c r="T133" s="5">
        <f>VLOOKUP(A133,'HUMAN RESOURCES'!$A$2:$M$2692,11,0)</f>
        <v>0.126</v>
      </c>
      <c r="U133" s="5">
        <f>VLOOKUP(A133,'HUMAN RESOURCES'!$A$2:$M$2692,12,0)</f>
        <v>19651400</v>
      </c>
      <c r="V133" s="35">
        <f>VLOOKUP(A133,'HUMAN RESOURCES'!$A$2:$M$2692,13,0)</f>
        <v>0.875</v>
      </c>
      <c r="W133" s="38">
        <f>VLOOKUP(A133,TOURISM!$A$2:$F$2692,5,0)</f>
        <v>13624000000</v>
      </c>
      <c r="X133" s="39">
        <f>VLOOKUP(A133,TOURISM!$A$2:$F$2692,6,0)</f>
        <v>8494000000</v>
      </c>
      <c r="Y133" s="43">
        <f t="shared" si="4"/>
        <v>1.65279187817259</v>
      </c>
      <c r="Z133" s="35">
        <f>VLOOKUP(A133,BUSINESS!$A$2:$J$2692,5,0)</f>
        <v>0</v>
      </c>
      <c r="AA133" s="5">
        <f>VLOOKUP(A133,BUSINESS!$A$2:$J$2692,6,0)</f>
        <v>0</v>
      </c>
      <c r="AB133" s="5">
        <f>VLOOKUP(A133,BUSINESS!$A$2:$J$2692,7,0)</f>
        <v>0</v>
      </c>
      <c r="AC133" s="5">
        <f>VLOOKUP(A133,BUSINESS!$A$2:$J$2692,8,0)</f>
        <v>0</v>
      </c>
      <c r="AD133" s="35">
        <f>VLOOKUP(A133,BUSINESS!$A$2:$J$2692,9,0)</f>
        <v>0</v>
      </c>
      <c r="AE133" s="35">
        <f>VLOOKUP(A133,BUSINESS!$A$2:$J$2692,10,0)</f>
        <v>0.643</v>
      </c>
    </row>
    <row r="134" customHeight="1" spans="1:31">
      <c r="A134" s="22" t="str">
        <f t="shared" si="0"/>
        <v>Australia-Oceania2003</v>
      </c>
      <c r="B134" s="22" t="s">
        <v>79</v>
      </c>
      <c r="C134" s="22" t="s">
        <v>71</v>
      </c>
      <c r="D134" s="23">
        <v>2003</v>
      </c>
      <c r="E134" s="25">
        <v>394000000000</v>
      </c>
      <c r="F134" s="24">
        <f t="shared" si="1"/>
        <v>19803.5726851433</v>
      </c>
      <c r="G134" s="26">
        <v>0.084</v>
      </c>
      <c r="H134" s="27">
        <v>1847</v>
      </c>
      <c r="I134" s="26">
        <v>0.082</v>
      </c>
      <c r="J134" s="5">
        <f>VLOOKUP(A134,ENERGY!$A$2:$F$2692,5,0)</f>
        <v>122108</v>
      </c>
      <c r="K134" s="5">
        <f t="shared" si="2"/>
        <v>0.00613749912039969</v>
      </c>
      <c r="L134" s="31">
        <f>VLOOKUP(A134,ENERGY!$A$2:$F$2692,6,0)</f>
        <v>395094</v>
      </c>
      <c r="M134" s="31">
        <f t="shared" si="3"/>
        <v>0.0198585602702132</v>
      </c>
      <c r="N134" s="32">
        <f>VLOOKUP(A134,'HUMAN RESOURCES'!$A$2:$M$2692,5,0)</f>
        <v>0.008</v>
      </c>
      <c r="O134" s="32">
        <f>VLOOKUP(A134,'HUMAN RESOURCES'!$A$2:$M$2692,6,0)</f>
        <v>0.016</v>
      </c>
      <c r="P134" s="31">
        <f>VLOOKUP(A134,'HUMAN RESOURCES'!$A$2:$M$2692,7,0)</f>
        <v>83</v>
      </c>
      <c r="Q134" s="5">
        <f>VLOOKUP(A134,'HUMAN RESOURCES'!$A$2:$M$2692,8,0)</f>
        <v>78</v>
      </c>
      <c r="R134" s="5">
        <f>VLOOKUP(A134,'HUMAN RESOURCES'!$A$2:$M$2692,9,0)</f>
        <v>0.202</v>
      </c>
      <c r="S134" s="5">
        <f>VLOOKUP(A134,'HUMAN RESOURCES'!$A$2:$M$2692,10,0)</f>
        <v>0.671</v>
      </c>
      <c r="T134" s="5">
        <f>VLOOKUP(A134,'HUMAN RESOURCES'!$A$2:$M$2692,11,0)</f>
        <v>0.127</v>
      </c>
      <c r="U134" s="5">
        <f>VLOOKUP(A134,'HUMAN RESOURCES'!$A$2:$M$2692,12,0)</f>
        <v>19895400</v>
      </c>
      <c r="V134" s="35">
        <f>VLOOKUP(A134,'HUMAN RESOURCES'!$A$2:$M$2692,13,0)</f>
        <v>0.877</v>
      </c>
      <c r="W134" s="38">
        <f>VLOOKUP(A134,TOURISM!$A$2:$F$2692,5,0)</f>
        <v>16647000000</v>
      </c>
      <c r="X134" s="39">
        <f>VLOOKUP(A134,TOURISM!$A$2:$F$2692,6,0)</f>
        <v>10135000000</v>
      </c>
      <c r="Y134" s="43">
        <f t="shared" si="4"/>
        <v>1.3338329764454</v>
      </c>
      <c r="Z134" s="35">
        <f>VLOOKUP(A134,BUSINESS!$A$2:$J$2692,5,0)</f>
        <v>0</v>
      </c>
      <c r="AA134" s="5">
        <f>VLOOKUP(A134,BUSINESS!$A$2:$J$2692,6,0)</f>
        <v>3</v>
      </c>
      <c r="AB134" s="5">
        <f>VLOOKUP(A134,BUSINESS!$A$2:$J$2692,7,0)</f>
        <v>0</v>
      </c>
      <c r="AC134" s="5">
        <f>VLOOKUP(A134,BUSINESS!$A$2:$J$2692,8,0)</f>
        <v>0</v>
      </c>
      <c r="AD134" s="35">
        <f>VLOOKUP(A134,BUSINESS!$A$2:$J$2692,9,0)</f>
        <v>0</v>
      </c>
      <c r="AE134" s="35">
        <f>VLOOKUP(A134,BUSINESS!$A$2:$J$2692,10,0)</f>
        <v>0.719</v>
      </c>
    </row>
    <row r="135" customHeight="1" spans="1:31">
      <c r="A135" s="22" t="str">
        <f t="shared" si="0"/>
        <v>Australia-Oceania2004</v>
      </c>
      <c r="B135" s="22" t="s">
        <v>79</v>
      </c>
      <c r="C135" s="22" t="s">
        <v>71</v>
      </c>
      <c r="D135" s="23">
        <v>2004</v>
      </c>
      <c r="E135" s="25">
        <v>467000000000</v>
      </c>
      <c r="F135" s="24">
        <f t="shared" si="1"/>
        <v>23202.2019734293</v>
      </c>
      <c r="G135" s="26">
        <v>0.083</v>
      </c>
      <c r="H135" s="27">
        <v>2323</v>
      </c>
      <c r="I135" s="26">
        <v>0.084</v>
      </c>
      <c r="J135" s="5">
        <f>VLOOKUP(A135,ENERGY!$A$2:$F$2692,5,0)</f>
        <v>122519</v>
      </c>
      <c r="K135" s="5">
        <f t="shared" si="2"/>
        <v>0.00608717469717897</v>
      </c>
      <c r="L135" s="31">
        <f>VLOOKUP(A135,ENERGY!$A$2:$F$2692,6,0)</f>
        <v>387635</v>
      </c>
      <c r="M135" s="31">
        <f t="shared" si="3"/>
        <v>0.0192590697258464</v>
      </c>
      <c r="N135" s="32">
        <f>VLOOKUP(A135,'HUMAN RESOURCES'!$A$2:$M$2692,5,0)</f>
        <v>0.012</v>
      </c>
      <c r="O135" s="32">
        <f>VLOOKUP(A135,'HUMAN RESOURCES'!$A$2:$M$2692,6,0)</f>
        <v>0.006</v>
      </c>
      <c r="P135" s="31">
        <f>VLOOKUP(A135,'HUMAN RESOURCES'!$A$2:$M$2692,7,0)</f>
        <v>83</v>
      </c>
      <c r="Q135" s="5">
        <f>VLOOKUP(A135,'HUMAN RESOURCES'!$A$2:$M$2692,8,0)</f>
        <v>78</v>
      </c>
      <c r="R135" s="5">
        <f>VLOOKUP(A135,'HUMAN RESOURCES'!$A$2:$M$2692,9,0)</f>
        <v>0.2</v>
      </c>
      <c r="S135" s="5">
        <f>VLOOKUP(A135,'HUMAN RESOURCES'!$A$2:$M$2692,10,0)</f>
        <v>0.672</v>
      </c>
      <c r="T135" s="5">
        <f>VLOOKUP(A135,'HUMAN RESOURCES'!$A$2:$M$2692,11,0)</f>
        <v>0.128</v>
      </c>
      <c r="U135" s="5">
        <f>VLOOKUP(A135,'HUMAN RESOURCES'!$A$2:$M$2692,12,0)</f>
        <v>20127400</v>
      </c>
      <c r="V135" s="35">
        <f>VLOOKUP(A135,'HUMAN RESOURCES'!$A$2:$M$2692,13,0)</f>
        <v>0.878</v>
      </c>
      <c r="W135" s="38">
        <f>VLOOKUP(A135,TOURISM!$A$2:$F$2692,5,0)</f>
        <v>20453000000</v>
      </c>
      <c r="X135" s="39">
        <f>VLOOKUP(A135,TOURISM!$A$2:$F$2692,6,0)</f>
        <v>14224000000</v>
      </c>
      <c r="Y135" s="43">
        <f t="shared" si="4"/>
        <v>0.679282218597064</v>
      </c>
      <c r="Z135" s="35">
        <f>VLOOKUP(A135,BUSINESS!$A$2:$J$2692,5,0)</f>
        <v>0</v>
      </c>
      <c r="AA135" s="5">
        <f>VLOOKUP(A135,BUSINESS!$A$2:$J$2692,6,0)</f>
        <v>3</v>
      </c>
      <c r="AB135" s="5">
        <f>VLOOKUP(A135,BUSINESS!$A$2:$J$2692,7,0)</f>
        <v>0</v>
      </c>
      <c r="AC135" s="5">
        <f>VLOOKUP(A135,BUSINESS!$A$2:$J$2692,8,0)</f>
        <v>0</v>
      </c>
      <c r="AD135" s="35">
        <f>VLOOKUP(A135,BUSINESS!$A$2:$J$2692,9,0)</f>
        <v>0</v>
      </c>
      <c r="AE135" s="35">
        <f>VLOOKUP(A135,BUSINESS!$A$2:$J$2692,10,0)</f>
        <v>0.815</v>
      </c>
    </row>
    <row r="136" customHeight="1" spans="1:31">
      <c r="A136" s="22" t="str">
        <f t="shared" si="0"/>
        <v>Australia-Oceania2005</v>
      </c>
      <c r="B136" s="22" t="s">
        <v>79</v>
      </c>
      <c r="C136" s="22" t="s">
        <v>71</v>
      </c>
      <c r="D136" s="23">
        <v>2005</v>
      </c>
      <c r="E136" s="25">
        <v>613000000000</v>
      </c>
      <c r="F136" s="24">
        <f t="shared" si="1"/>
        <v>30056.681114794</v>
      </c>
      <c r="G136" s="26">
        <v>0.086</v>
      </c>
      <c r="H136" s="27">
        <v>2872</v>
      </c>
      <c r="I136" s="26">
        <v>0.089</v>
      </c>
      <c r="J136" s="5">
        <f>VLOOKUP(A136,ENERGY!$A$2:$F$2692,5,0)</f>
        <v>118655</v>
      </c>
      <c r="K136" s="5">
        <f t="shared" si="2"/>
        <v>0.00581790456390845</v>
      </c>
      <c r="L136" s="31">
        <f>VLOOKUP(A136,ENERGY!$A$2:$F$2692,6,0)</f>
        <v>377235</v>
      </c>
      <c r="M136" s="31">
        <f t="shared" si="3"/>
        <v>0.0184966265910918</v>
      </c>
      <c r="N136" s="32">
        <f>VLOOKUP(A136,'HUMAN RESOURCES'!$A$2:$M$2692,5,0)</f>
        <v>0.021</v>
      </c>
      <c r="O136" s="32">
        <f>VLOOKUP(A136,'HUMAN RESOURCES'!$A$2:$M$2692,6,0)</f>
        <v>0.011</v>
      </c>
      <c r="P136" s="31">
        <f>VLOOKUP(A136,'HUMAN RESOURCES'!$A$2:$M$2692,7,0)</f>
        <v>83</v>
      </c>
      <c r="Q136" s="5">
        <f>VLOOKUP(A136,'HUMAN RESOURCES'!$A$2:$M$2692,8,0)</f>
        <v>79</v>
      </c>
      <c r="R136" s="5">
        <f>VLOOKUP(A136,'HUMAN RESOURCES'!$A$2:$M$2692,9,0)</f>
        <v>0.198</v>
      </c>
      <c r="S136" s="5">
        <f>VLOOKUP(A136,'HUMAN RESOURCES'!$A$2:$M$2692,10,0)</f>
        <v>0.673</v>
      </c>
      <c r="T136" s="5">
        <f>VLOOKUP(A136,'HUMAN RESOURCES'!$A$2:$M$2692,11,0)</f>
        <v>0.129</v>
      </c>
      <c r="U136" s="5">
        <f>VLOOKUP(A136,'HUMAN RESOURCES'!$A$2:$M$2692,12,0)</f>
        <v>20394800</v>
      </c>
      <c r="V136" s="35">
        <f>VLOOKUP(A136,'HUMAN RESOURCES'!$A$2:$M$2692,13,0)</f>
        <v>0.88</v>
      </c>
      <c r="W136" s="38">
        <f>VLOOKUP(A136,TOURISM!$A$2:$F$2692,5,0)</f>
        <v>19820000000</v>
      </c>
      <c r="X136" s="39">
        <f>VLOOKUP(A136,TOURISM!$A$2:$F$2692,6,0)</f>
        <v>15656000000</v>
      </c>
      <c r="Y136" s="43">
        <f t="shared" si="4"/>
        <v>0.61671469740634</v>
      </c>
      <c r="Z136" s="35">
        <f>VLOOKUP(A136,BUSINESS!$A$2:$J$2692,5,0)</f>
        <v>0.521</v>
      </c>
      <c r="AA136" s="5">
        <f>VLOOKUP(A136,BUSINESS!$A$2:$J$2692,6,0)</f>
        <v>3</v>
      </c>
      <c r="AB136" s="5">
        <f>VLOOKUP(A136,BUSINESS!$A$2:$J$2692,7,0)</f>
        <v>0</v>
      </c>
      <c r="AC136" s="5">
        <f>VLOOKUP(A136,BUSINESS!$A$2:$J$2692,8,0)</f>
        <v>107</v>
      </c>
      <c r="AD136" s="35">
        <f>VLOOKUP(A136,BUSINESS!$A$2:$J$2692,9,0)</f>
        <v>0.63</v>
      </c>
      <c r="AE136" s="35">
        <f>VLOOKUP(A136,BUSINESS!$A$2:$J$2692,10,0)</f>
        <v>0.898</v>
      </c>
    </row>
    <row r="137" customHeight="1" spans="1:31">
      <c r="A137" s="22" t="str">
        <f t="shared" si="0"/>
        <v>Australia-Oceania2006</v>
      </c>
      <c r="B137" s="22" t="s">
        <v>79</v>
      </c>
      <c r="C137" s="22" t="s">
        <v>71</v>
      </c>
      <c r="D137" s="23">
        <v>2006</v>
      </c>
      <c r="E137" s="25">
        <v>694000000000</v>
      </c>
      <c r="F137" s="24">
        <f t="shared" si="1"/>
        <v>33529.9716396349</v>
      </c>
      <c r="G137" s="26">
        <v>0.085</v>
      </c>
      <c r="H137" s="27">
        <v>3136</v>
      </c>
      <c r="I137" s="26">
        <v>0.091</v>
      </c>
      <c r="J137" s="5">
        <f>VLOOKUP(A137,ENERGY!$A$2:$F$2692,5,0)</f>
        <v>109461</v>
      </c>
      <c r="K137" s="5">
        <f t="shared" si="2"/>
        <v>0.00528850752974939</v>
      </c>
      <c r="L137" s="31">
        <f>VLOOKUP(A137,ENERGY!$A$2:$F$2692,6,0)</f>
        <v>341002</v>
      </c>
      <c r="M137" s="31">
        <f t="shared" si="3"/>
        <v>0.0164751979669435</v>
      </c>
      <c r="N137" s="32">
        <f>VLOOKUP(A137,'HUMAN RESOURCES'!$A$2:$M$2692,5,0)</f>
        <v>0.019</v>
      </c>
      <c r="O137" s="32">
        <f>VLOOKUP(A137,'HUMAN RESOURCES'!$A$2:$M$2692,6,0)</f>
        <v>0.029</v>
      </c>
      <c r="P137" s="31">
        <f>VLOOKUP(A137,'HUMAN RESOURCES'!$A$2:$M$2692,7,0)</f>
        <v>84</v>
      </c>
      <c r="Q137" s="5">
        <f>VLOOKUP(A137,'HUMAN RESOURCES'!$A$2:$M$2692,8,0)</f>
        <v>79</v>
      </c>
      <c r="R137" s="5">
        <f>VLOOKUP(A137,'HUMAN RESOURCES'!$A$2:$M$2692,9,0)</f>
        <v>0.195</v>
      </c>
      <c r="S137" s="5">
        <f>VLOOKUP(A137,'HUMAN RESOURCES'!$A$2:$M$2692,10,0)</f>
        <v>0.674</v>
      </c>
      <c r="T137" s="5">
        <f>VLOOKUP(A137,'HUMAN RESOURCES'!$A$2:$M$2692,11,0)</f>
        <v>0.13</v>
      </c>
      <c r="U137" s="5">
        <f>VLOOKUP(A137,'HUMAN RESOURCES'!$A$2:$M$2692,12,0)</f>
        <v>20697900</v>
      </c>
      <c r="V137" s="35">
        <f>VLOOKUP(A137,'HUMAN RESOURCES'!$A$2:$M$2692,13,0)</f>
        <v>0.882</v>
      </c>
      <c r="W137" s="38">
        <f>VLOOKUP(A137,TOURISM!$A$2:$F$2692,5,0)</f>
        <v>20726000000</v>
      </c>
      <c r="X137" s="39">
        <f>VLOOKUP(A137,TOURISM!$A$2:$F$2692,6,0)</f>
        <v>16446000000</v>
      </c>
      <c r="Y137" s="43">
        <f t="shared" si="4"/>
        <v>0.695448460508701</v>
      </c>
      <c r="Z137" s="35">
        <f>VLOOKUP(A137,BUSINESS!$A$2:$J$2692,5,0)</f>
        <v>0.511</v>
      </c>
      <c r="AA137" s="5">
        <f>VLOOKUP(A137,BUSINESS!$A$2:$J$2692,6,0)</f>
        <v>3</v>
      </c>
      <c r="AB137" s="5">
        <f>VLOOKUP(A137,BUSINESS!$A$2:$J$2692,7,0)</f>
        <v>0</v>
      </c>
      <c r="AC137" s="5">
        <f>VLOOKUP(A137,BUSINESS!$A$2:$J$2692,8,0)</f>
        <v>107</v>
      </c>
      <c r="AD137" s="35">
        <f>VLOOKUP(A137,BUSINESS!$A$2:$J$2692,9,0)</f>
        <v>0.66</v>
      </c>
      <c r="AE137" s="35">
        <f>VLOOKUP(A137,BUSINESS!$A$2:$J$2692,10,0)</f>
        <v>0.947</v>
      </c>
    </row>
    <row r="138" customHeight="1" spans="1:31">
      <c r="A138" s="22" t="str">
        <f t="shared" si="0"/>
        <v>Australia-Oceania2007</v>
      </c>
      <c r="B138" s="22" t="s">
        <v>79</v>
      </c>
      <c r="C138" s="22" t="s">
        <v>71</v>
      </c>
      <c r="D138" s="23">
        <v>2007</v>
      </c>
      <c r="E138" s="25">
        <v>747000000000</v>
      </c>
      <c r="F138" s="24">
        <f t="shared" si="1"/>
        <v>35865.8702875031</v>
      </c>
      <c r="G138" s="26">
        <v>0.085</v>
      </c>
      <c r="H138" s="27">
        <v>3330</v>
      </c>
      <c r="I138" s="26">
        <v>0.094</v>
      </c>
      <c r="J138" s="5">
        <f>VLOOKUP(A138,ENERGY!$A$2:$F$2692,5,0)</f>
        <v>113503</v>
      </c>
      <c r="K138" s="5">
        <f t="shared" si="2"/>
        <v>0.00544964374195779</v>
      </c>
      <c r="L138" s="31">
        <f>VLOOKUP(A138,ENERGY!$A$2:$F$2692,6,0)</f>
        <v>362685</v>
      </c>
      <c r="M138" s="31">
        <f t="shared" si="3"/>
        <v>0.0174136722426012</v>
      </c>
      <c r="N138" s="32">
        <f>VLOOKUP(A138,'HUMAN RESOURCES'!$A$2:$M$2692,5,0)</f>
        <v>0.036</v>
      </c>
      <c r="O138" s="32">
        <f>VLOOKUP(A138,'HUMAN RESOURCES'!$A$2:$M$2692,6,0)</f>
        <v>0.036</v>
      </c>
      <c r="P138" s="31">
        <f>VLOOKUP(A138,'HUMAN RESOURCES'!$A$2:$M$2692,7,0)</f>
        <v>84</v>
      </c>
      <c r="Q138" s="5">
        <f>VLOOKUP(A138,'HUMAN RESOURCES'!$A$2:$M$2692,8,0)</f>
        <v>79</v>
      </c>
      <c r="R138" s="5">
        <f>VLOOKUP(A138,'HUMAN RESOURCES'!$A$2:$M$2692,9,0)</f>
        <v>0.193</v>
      </c>
      <c r="S138" s="5">
        <f>VLOOKUP(A138,'HUMAN RESOURCES'!$A$2:$M$2692,10,0)</f>
        <v>0.676</v>
      </c>
      <c r="T138" s="5">
        <f>VLOOKUP(A138,'HUMAN RESOURCES'!$A$2:$M$2692,11,0)</f>
        <v>0.131</v>
      </c>
      <c r="U138" s="5">
        <f>VLOOKUP(A138,'HUMAN RESOURCES'!$A$2:$M$2692,12,0)</f>
        <v>20827600</v>
      </c>
      <c r="V138" s="35">
        <f>VLOOKUP(A138,'HUMAN RESOURCES'!$A$2:$M$2692,13,0)</f>
        <v>0.883</v>
      </c>
      <c r="W138" s="38">
        <f>VLOOKUP(A138,TOURISM!$A$2:$F$2692,5,0)</f>
        <v>25624000000</v>
      </c>
      <c r="X138" s="39">
        <f>VLOOKUP(A138,TOURISM!$A$2:$F$2692,6,0)</f>
        <v>20429000000</v>
      </c>
      <c r="Y138" s="43">
        <f t="shared" si="4"/>
        <v>0.423536299765808</v>
      </c>
      <c r="Z138" s="35">
        <f>VLOOKUP(A138,BUSINESS!$A$2:$J$2692,5,0)</f>
        <v>0.501</v>
      </c>
      <c r="AA138" s="5">
        <f>VLOOKUP(A138,BUSINESS!$A$2:$J$2692,6,0)</f>
        <v>3</v>
      </c>
      <c r="AB138" s="5">
        <f>VLOOKUP(A138,BUSINESS!$A$2:$J$2692,7,0)</f>
        <v>0</v>
      </c>
      <c r="AC138" s="5">
        <f>VLOOKUP(A138,BUSINESS!$A$2:$J$2692,8,0)</f>
        <v>107</v>
      </c>
      <c r="AD138" s="35">
        <f>VLOOKUP(A138,BUSINESS!$A$2:$J$2692,9,0)</f>
        <v>0.695</v>
      </c>
      <c r="AE138" s="35">
        <f>VLOOKUP(A138,BUSINESS!$A$2:$J$2692,10,0)</f>
        <v>1.001</v>
      </c>
    </row>
    <row r="139" customHeight="1" spans="1:31">
      <c r="A139" s="22" t="str">
        <f t="shared" si="0"/>
        <v>Australia-Oceania2008</v>
      </c>
      <c r="B139" s="22" t="s">
        <v>79</v>
      </c>
      <c r="C139" s="22" t="s">
        <v>71</v>
      </c>
      <c r="D139" s="23">
        <v>2008</v>
      </c>
      <c r="E139" s="25">
        <v>854000000000</v>
      </c>
      <c r="F139" s="24">
        <f t="shared" si="1"/>
        <v>40189.7483199367</v>
      </c>
      <c r="G139" s="26">
        <v>0.086</v>
      </c>
      <c r="H139" s="27">
        <v>3956</v>
      </c>
      <c r="I139" s="26">
        <v>0.082</v>
      </c>
      <c r="J139" s="5">
        <f>VLOOKUP(A139,ENERGY!$A$2:$F$2692,5,0)</f>
        <v>110814</v>
      </c>
      <c r="K139" s="5">
        <f t="shared" si="2"/>
        <v>0.00521497279897596</v>
      </c>
      <c r="L139" s="31">
        <f>VLOOKUP(A139,ENERGY!$A$2:$F$2692,6,0)</f>
        <v>346476</v>
      </c>
      <c r="M139" s="31">
        <f t="shared" si="3"/>
        <v>0.0163053667902792</v>
      </c>
      <c r="N139" s="32">
        <f>VLOOKUP(A139,'HUMAN RESOURCES'!$A$2:$M$2692,5,0)</f>
        <v>0.022</v>
      </c>
      <c r="O139" s="32">
        <f>VLOOKUP(A139,'HUMAN RESOURCES'!$A$2:$M$2692,6,0)</f>
        <v>0.006</v>
      </c>
      <c r="P139" s="31">
        <f>VLOOKUP(A139,'HUMAN RESOURCES'!$A$2:$M$2692,7,0)</f>
        <v>84</v>
      </c>
      <c r="Q139" s="5">
        <f>VLOOKUP(A139,'HUMAN RESOURCES'!$A$2:$M$2692,8,0)</f>
        <v>79</v>
      </c>
      <c r="R139" s="5">
        <f>VLOOKUP(A139,'HUMAN RESOURCES'!$A$2:$M$2692,9,0)</f>
        <v>0.192</v>
      </c>
      <c r="S139" s="5">
        <f>VLOOKUP(A139,'HUMAN RESOURCES'!$A$2:$M$2692,10,0)</f>
        <v>0.677</v>
      </c>
      <c r="T139" s="5">
        <f>VLOOKUP(A139,'HUMAN RESOURCES'!$A$2:$M$2692,11,0)</f>
        <v>0.132</v>
      </c>
      <c r="U139" s="5">
        <f>VLOOKUP(A139,'HUMAN RESOURCES'!$A$2:$M$2692,12,0)</f>
        <v>21249200</v>
      </c>
      <c r="V139" s="35">
        <f>VLOOKUP(A139,'HUMAN RESOURCES'!$A$2:$M$2692,13,0)</f>
        <v>0.884</v>
      </c>
      <c r="W139" s="38">
        <f>VLOOKUP(A139,TOURISM!$A$2:$F$2692,5,0)</f>
        <v>28306000000</v>
      </c>
      <c r="X139" s="39">
        <f>VLOOKUP(A139,TOURISM!$A$2:$F$2692,6,0)</f>
        <v>24689000000</v>
      </c>
      <c r="Y139" s="43">
        <f t="shared" si="4"/>
        <v>0.578396226415094</v>
      </c>
      <c r="Z139" s="35">
        <f>VLOOKUP(A139,BUSINESS!$A$2:$J$2692,5,0)</f>
        <v>0.499</v>
      </c>
      <c r="AA139" s="5">
        <f>VLOOKUP(A139,BUSINESS!$A$2:$J$2692,6,0)</f>
        <v>3</v>
      </c>
      <c r="AB139" s="5">
        <f>VLOOKUP(A139,BUSINESS!$A$2:$J$2692,7,0)</f>
        <v>0</v>
      </c>
      <c r="AC139" s="5">
        <f>VLOOKUP(A139,BUSINESS!$A$2:$J$2692,8,0)</f>
        <v>107</v>
      </c>
      <c r="AD139" s="35">
        <f>VLOOKUP(A139,BUSINESS!$A$2:$J$2692,9,0)</f>
        <v>0.717</v>
      </c>
      <c r="AE139" s="35">
        <f>VLOOKUP(A139,BUSINESS!$A$2:$J$2692,10,0)</f>
        <v>1.022</v>
      </c>
    </row>
    <row r="140" customHeight="1" spans="1:31">
      <c r="A140" s="22" t="str">
        <f t="shared" si="0"/>
        <v>Australia-Oceania2009</v>
      </c>
      <c r="B140" s="22" t="s">
        <v>79</v>
      </c>
      <c r="C140" s="22" t="s">
        <v>71</v>
      </c>
      <c r="D140" s="23">
        <v>2009</v>
      </c>
      <c r="E140" s="25">
        <v>1060000000000</v>
      </c>
      <c r="F140" s="24">
        <f t="shared" si="1"/>
        <v>48866.617185375</v>
      </c>
      <c r="G140" s="26">
        <v>0.088</v>
      </c>
      <c r="H140" s="27">
        <v>4237</v>
      </c>
      <c r="I140" s="26">
        <v>0.089</v>
      </c>
      <c r="J140" s="5">
        <f>VLOOKUP(A140,ENERGY!$A$2:$F$2692,5,0)</f>
        <v>108110</v>
      </c>
      <c r="K140" s="5">
        <f t="shared" si="2"/>
        <v>0.00498393394708575</v>
      </c>
      <c r="L140" s="31">
        <f>VLOOKUP(A140,ENERGY!$A$2:$F$2692,6,0)</f>
        <v>329605</v>
      </c>
      <c r="M140" s="31">
        <f t="shared" si="3"/>
        <v>0.0151949824126279</v>
      </c>
      <c r="N140" s="32">
        <f>VLOOKUP(A140,'HUMAN RESOURCES'!$A$2:$M$2692,5,0)</f>
        <v>0.031</v>
      </c>
      <c r="O140" s="32">
        <f>VLOOKUP(A140,'HUMAN RESOURCES'!$A$2:$M$2692,6,0)</f>
        <v>0.023</v>
      </c>
      <c r="P140" s="31">
        <f>VLOOKUP(A140,'HUMAN RESOURCES'!$A$2:$M$2692,7,0)</f>
        <v>84</v>
      </c>
      <c r="Q140" s="5">
        <f>VLOOKUP(A140,'HUMAN RESOURCES'!$A$2:$M$2692,8,0)</f>
        <v>79</v>
      </c>
      <c r="R140" s="5">
        <f>VLOOKUP(A140,'HUMAN RESOURCES'!$A$2:$M$2692,9,0)</f>
        <v>0.19</v>
      </c>
      <c r="S140" s="5">
        <f>VLOOKUP(A140,'HUMAN RESOURCES'!$A$2:$M$2692,10,0)</f>
        <v>0.677</v>
      </c>
      <c r="T140" s="5">
        <f>VLOOKUP(A140,'HUMAN RESOURCES'!$A$2:$M$2692,11,0)</f>
        <v>0.133</v>
      </c>
      <c r="U140" s="5">
        <f>VLOOKUP(A140,'HUMAN RESOURCES'!$A$2:$M$2692,12,0)</f>
        <v>21691700</v>
      </c>
      <c r="V140" s="35">
        <f>VLOOKUP(A140,'HUMAN RESOURCES'!$A$2:$M$2692,13,0)</f>
        <v>0.886</v>
      </c>
      <c r="W140" s="38">
        <f>VLOOKUP(A140,TOURISM!$A$2:$F$2692,5,0)</f>
        <v>28022000000</v>
      </c>
      <c r="X140" s="39">
        <f>VLOOKUP(A140,TOURISM!$A$2:$F$2692,6,0)</f>
        <v>21891000000</v>
      </c>
      <c r="Y140" s="43">
        <f t="shared" si="4"/>
        <v>0.518015102481122</v>
      </c>
      <c r="Z140" s="35">
        <f>VLOOKUP(A140,BUSINESS!$A$2:$J$2692,5,0)</f>
        <v>0.476</v>
      </c>
      <c r="AA140" s="5">
        <f>VLOOKUP(A140,BUSINESS!$A$2:$J$2692,6,0)</f>
        <v>3</v>
      </c>
      <c r="AB140" s="5">
        <f>VLOOKUP(A140,BUSINESS!$A$2:$J$2692,7,0)</f>
        <v>0</v>
      </c>
      <c r="AC140" s="5">
        <f>VLOOKUP(A140,BUSINESS!$A$2:$J$2692,8,0)</f>
        <v>107</v>
      </c>
      <c r="AD140" s="35">
        <f>VLOOKUP(A140,BUSINESS!$A$2:$J$2692,9,0)</f>
        <v>0.743</v>
      </c>
      <c r="AE140" s="35">
        <f>VLOOKUP(A140,BUSINESS!$A$2:$J$2692,10,0)</f>
        <v>1.007</v>
      </c>
    </row>
    <row r="141" customHeight="1" spans="1:31">
      <c r="A141" s="22" t="str">
        <f t="shared" si="0"/>
        <v>Australia-Oceania2010</v>
      </c>
      <c r="B141" s="22" t="s">
        <v>79</v>
      </c>
      <c r="C141" s="22" t="s">
        <v>71</v>
      </c>
      <c r="D141" s="23">
        <v>2010</v>
      </c>
      <c r="E141" s="25">
        <v>927000000000</v>
      </c>
      <c r="F141" s="24">
        <f t="shared" si="1"/>
        <v>42075.5453480878</v>
      </c>
      <c r="G141" s="26">
        <v>0.09</v>
      </c>
      <c r="H141" s="27">
        <v>4118</v>
      </c>
      <c r="I141" s="26">
        <v>0.06</v>
      </c>
      <c r="J141" s="5">
        <f>VLOOKUP(A141,ENERGY!$A$2:$F$2692,5,0)</f>
        <v>115020</v>
      </c>
      <c r="K141" s="5">
        <f t="shared" si="2"/>
        <v>0.00522063562668506</v>
      </c>
      <c r="L141" s="31">
        <f>VLOOKUP(A141,ENERGY!$A$2:$F$2692,6,0)</f>
        <v>371214</v>
      </c>
      <c r="M141" s="31">
        <f t="shared" si="3"/>
        <v>0.0168490091594877</v>
      </c>
      <c r="N141" s="32">
        <f>VLOOKUP(A141,'HUMAN RESOURCES'!$A$2:$M$2692,5,0)</f>
        <v>0.024</v>
      </c>
      <c r="O141" s="32">
        <f>VLOOKUP(A141,'HUMAN RESOURCES'!$A$2:$M$2692,6,0)</f>
        <v>0.011</v>
      </c>
      <c r="P141" s="31">
        <f>VLOOKUP(A141,'HUMAN RESOURCES'!$A$2:$M$2692,7,0)</f>
        <v>84</v>
      </c>
      <c r="Q141" s="5">
        <f>VLOOKUP(A141,'HUMAN RESOURCES'!$A$2:$M$2692,8,0)</f>
        <v>80</v>
      </c>
      <c r="R141" s="5">
        <f>VLOOKUP(A141,'HUMAN RESOURCES'!$A$2:$M$2692,9,0)</f>
        <v>0.189</v>
      </c>
      <c r="S141" s="5">
        <f>VLOOKUP(A141,'HUMAN RESOURCES'!$A$2:$M$2692,10,0)</f>
        <v>0.676</v>
      </c>
      <c r="T141" s="5">
        <f>VLOOKUP(A141,'HUMAN RESOURCES'!$A$2:$M$2692,11,0)</f>
        <v>0.134</v>
      </c>
      <c r="U141" s="5">
        <f>VLOOKUP(A141,'HUMAN RESOURCES'!$A$2:$M$2692,12,0)</f>
        <v>22031800</v>
      </c>
      <c r="V141" s="35">
        <f>VLOOKUP(A141,'HUMAN RESOURCES'!$A$2:$M$2692,13,0)</f>
        <v>0.887</v>
      </c>
      <c r="W141" s="38">
        <f>VLOOKUP(A141,TOURISM!$A$2:$F$2692,5,0)</f>
        <v>32336000000</v>
      </c>
      <c r="X141" s="39">
        <f>VLOOKUP(A141,TOURISM!$A$2:$F$2692,6,0)</f>
        <v>27534000000</v>
      </c>
      <c r="Y141" s="43">
        <f t="shared" si="4"/>
        <v>0.0771052631578947</v>
      </c>
      <c r="Z141" s="35">
        <f>VLOOKUP(A141,BUSINESS!$A$2:$J$2692,5,0)</f>
        <v>0.475</v>
      </c>
      <c r="AA141" s="5">
        <f>VLOOKUP(A141,BUSINESS!$A$2:$J$2692,6,0)</f>
        <v>3</v>
      </c>
      <c r="AB141" s="5">
        <f>VLOOKUP(A141,BUSINESS!$A$2:$J$2692,7,0)</f>
        <v>0</v>
      </c>
      <c r="AC141" s="5">
        <f>VLOOKUP(A141,BUSINESS!$A$2:$J$2692,8,0)</f>
        <v>109</v>
      </c>
      <c r="AD141" s="35">
        <f>VLOOKUP(A141,BUSINESS!$A$2:$J$2692,9,0)</f>
        <v>0.76</v>
      </c>
      <c r="AE141" s="35">
        <f>VLOOKUP(A141,BUSINESS!$A$2:$J$2692,10,0)</f>
        <v>1.004</v>
      </c>
    </row>
    <row r="142" customHeight="1" spans="1:31">
      <c r="A142" s="22" t="str">
        <f t="shared" si="0"/>
        <v>Australia-Oceania2011</v>
      </c>
      <c r="B142" s="22" t="s">
        <v>79</v>
      </c>
      <c r="C142" s="22" t="s">
        <v>71</v>
      </c>
      <c r="D142" s="23">
        <v>2011</v>
      </c>
      <c r="E142" s="25">
        <v>1140000000000</v>
      </c>
      <c r="F142" s="24">
        <f t="shared" si="1"/>
        <v>51029.5434198747</v>
      </c>
      <c r="G142" s="26">
        <v>0.089</v>
      </c>
      <c r="H142" s="27">
        <v>5138</v>
      </c>
      <c r="I142" s="26">
        <v>0.073</v>
      </c>
      <c r="J142" s="5">
        <f>VLOOKUP(A142,ENERGY!$A$2:$F$2692,5,0)</f>
        <v>105751</v>
      </c>
      <c r="K142" s="5">
        <f t="shared" si="2"/>
        <v>0.00473370635631155</v>
      </c>
      <c r="L142" s="31">
        <f>VLOOKUP(A142,ENERGY!$A$2:$F$2692,6,0)</f>
        <v>324860</v>
      </c>
      <c r="M142" s="31">
        <f t="shared" si="3"/>
        <v>0.0145416293643688</v>
      </c>
      <c r="N142" s="32">
        <f>VLOOKUP(A142,'HUMAN RESOURCES'!$A$2:$M$2692,5,0)</f>
        <v>0.019</v>
      </c>
      <c r="O142" s="32">
        <f>VLOOKUP(A142,'HUMAN RESOURCES'!$A$2:$M$2692,6,0)</f>
        <v>0.017</v>
      </c>
      <c r="P142" s="31">
        <f>VLOOKUP(A142,'HUMAN RESOURCES'!$A$2:$M$2692,7,0)</f>
        <v>84</v>
      </c>
      <c r="Q142" s="5">
        <f>VLOOKUP(A142,'HUMAN RESOURCES'!$A$2:$M$2692,8,0)</f>
        <v>80</v>
      </c>
      <c r="R142" s="5">
        <f>VLOOKUP(A142,'HUMAN RESOURCES'!$A$2:$M$2692,9,0)</f>
        <v>0.189</v>
      </c>
      <c r="S142" s="5">
        <f>VLOOKUP(A142,'HUMAN RESOURCES'!$A$2:$M$2692,10,0)</f>
        <v>0.674</v>
      </c>
      <c r="T142" s="5">
        <f>VLOOKUP(A142,'HUMAN RESOURCES'!$A$2:$M$2692,11,0)</f>
        <v>0.137</v>
      </c>
      <c r="U142" s="5">
        <f>VLOOKUP(A142,'HUMAN RESOURCES'!$A$2:$M$2692,12,0)</f>
        <v>22340000</v>
      </c>
      <c r="V142" s="35">
        <f>VLOOKUP(A142,'HUMAN RESOURCES'!$A$2:$M$2692,13,0)</f>
        <v>0.889</v>
      </c>
      <c r="W142" s="38">
        <f>VLOOKUP(A142,TOURISM!$A$2:$F$2692,5,0)</f>
        <v>34207000000</v>
      </c>
      <c r="X142" s="39">
        <f>VLOOKUP(A142,TOURISM!$A$2:$F$2692,6,0)</f>
        <v>33328000000</v>
      </c>
      <c r="Y142" s="43">
        <f t="shared" si="4"/>
        <v>-0.041294964028777</v>
      </c>
      <c r="Z142" s="35">
        <f>VLOOKUP(A142,BUSINESS!$A$2:$J$2692,5,0)</f>
        <v>0.473</v>
      </c>
      <c r="AA142" s="5">
        <f>VLOOKUP(A142,BUSINESS!$A$2:$J$2692,6,0)</f>
        <v>3</v>
      </c>
      <c r="AB142" s="5">
        <f>VLOOKUP(A142,BUSINESS!$A$2:$J$2692,7,0)</f>
        <v>0</v>
      </c>
      <c r="AC142" s="5">
        <f>VLOOKUP(A142,BUSINESS!$A$2:$J$2692,8,0)</f>
        <v>109</v>
      </c>
      <c r="AD142" s="35">
        <f>VLOOKUP(A142,BUSINESS!$A$2:$J$2692,9,0)</f>
        <v>0.795</v>
      </c>
      <c r="AE142" s="35">
        <f>VLOOKUP(A142,BUSINESS!$A$2:$J$2692,10,0)</f>
        <v>1.046</v>
      </c>
    </row>
    <row r="143" customHeight="1" spans="1:31">
      <c r="A143" s="22" t="str">
        <f t="shared" si="0"/>
        <v>Australia-Oceania2012</v>
      </c>
      <c r="B143" s="22" t="s">
        <v>79</v>
      </c>
      <c r="C143" s="22" t="s">
        <v>71</v>
      </c>
      <c r="D143" s="23">
        <v>2012</v>
      </c>
      <c r="E143" s="25">
        <v>1390000000000</v>
      </c>
      <c r="F143" s="24">
        <f t="shared" si="1"/>
        <v>61169.0774910997</v>
      </c>
      <c r="G143" s="26">
        <v>0.092</v>
      </c>
      <c r="H143" s="27">
        <v>6114</v>
      </c>
      <c r="I143" s="26">
        <v>0.077</v>
      </c>
      <c r="J143" s="5">
        <f>VLOOKUP(A143,ENERGY!$A$2:$F$2692,5,0)</f>
        <v>112696</v>
      </c>
      <c r="K143" s="5">
        <f t="shared" si="2"/>
        <v>0.0049593599690194</v>
      </c>
      <c r="L143" s="31">
        <f>VLOOKUP(A143,ENERGY!$A$2:$F$2692,6,0)</f>
        <v>348757</v>
      </c>
      <c r="M143" s="31">
        <f t="shared" si="3"/>
        <v>0.0153475855817003</v>
      </c>
      <c r="N143" s="32">
        <f>VLOOKUP(A143,'HUMAN RESOURCES'!$A$2:$M$2692,5,0)</f>
        <v>0.024</v>
      </c>
      <c r="O143" s="32">
        <f>VLOOKUP(A143,'HUMAN RESOURCES'!$A$2:$M$2692,6,0)</f>
        <v>0.014</v>
      </c>
      <c r="P143" s="31">
        <f>VLOOKUP(A143,'HUMAN RESOURCES'!$A$2:$M$2692,7,0)</f>
        <v>84</v>
      </c>
      <c r="Q143" s="5">
        <f>VLOOKUP(A143,'HUMAN RESOURCES'!$A$2:$M$2692,8,0)</f>
        <v>80</v>
      </c>
      <c r="R143" s="5">
        <f>VLOOKUP(A143,'HUMAN RESOURCES'!$A$2:$M$2692,9,0)</f>
        <v>0.189</v>
      </c>
      <c r="S143" s="5">
        <f>VLOOKUP(A143,'HUMAN RESOURCES'!$A$2:$M$2692,10,0)</f>
        <v>0.671</v>
      </c>
      <c r="T143" s="5">
        <f>VLOOKUP(A143,'HUMAN RESOURCES'!$A$2:$M$2692,11,0)</f>
        <v>0.14</v>
      </c>
      <c r="U143" s="5">
        <f>VLOOKUP(A143,'HUMAN RESOURCES'!$A$2:$M$2692,12,0)</f>
        <v>22723900</v>
      </c>
      <c r="V143" s="35">
        <f>VLOOKUP(A143,'HUMAN RESOURCES'!$A$2:$M$2692,13,0)</f>
        <v>0.89</v>
      </c>
      <c r="W143" s="38">
        <f>VLOOKUP(A143,TOURISM!$A$2:$F$2692,5,0)</f>
        <v>34130000000</v>
      </c>
      <c r="X143" s="39">
        <f>VLOOKUP(A143,TOURISM!$A$2:$F$2692,6,0)</f>
        <v>34704000000</v>
      </c>
      <c r="Y143" s="43">
        <f t="shared" si="4"/>
        <v>0.276862745098039</v>
      </c>
      <c r="Z143" s="35">
        <f>VLOOKUP(A143,BUSINESS!$A$2:$J$2692,5,0)</f>
        <v>0.472</v>
      </c>
      <c r="AA143" s="5">
        <f>VLOOKUP(A143,BUSINESS!$A$2:$J$2692,6,0)</f>
        <v>3</v>
      </c>
      <c r="AB143" s="5">
        <f>VLOOKUP(A143,BUSINESS!$A$2:$J$2692,7,0)</f>
        <v>10</v>
      </c>
      <c r="AC143" s="5">
        <f>VLOOKUP(A143,BUSINESS!$A$2:$J$2692,8,0)</f>
        <v>109</v>
      </c>
      <c r="AD143" s="35">
        <f>VLOOKUP(A143,BUSINESS!$A$2:$J$2692,9,0)</f>
        <v>0.79</v>
      </c>
      <c r="AE143" s="35">
        <f>VLOOKUP(A143,BUSINESS!$A$2:$J$2692,10,0)</f>
        <v>1.056</v>
      </c>
    </row>
    <row r="144" customHeight="1" spans="1:31">
      <c r="A144" s="22" t="str">
        <f t="shared" si="0"/>
        <v>Australia-Oceania2000</v>
      </c>
      <c r="B144" s="22" t="s">
        <v>79</v>
      </c>
      <c r="C144" s="22" t="s">
        <v>71</v>
      </c>
      <c r="D144" s="23">
        <v>2000</v>
      </c>
      <c r="E144" s="25">
        <v>1530000000000</v>
      </c>
      <c r="F144" s="24">
        <f t="shared" si="1"/>
        <v>79883.0470422388</v>
      </c>
      <c r="G144" s="26">
        <v>0.091</v>
      </c>
      <c r="H144" s="27">
        <v>6140</v>
      </c>
      <c r="I144" s="26">
        <v>0.07</v>
      </c>
      <c r="J144" s="5">
        <f>VLOOKUP(A144,ENERGY!$A$2:$F$2692,5,0)</f>
        <v>133681</v>
      </c>
      <c r="K144" s="5">
        <f t="shared" si="2"/>
        <v>0.00697963765467551</v>
      </c>
      <c r="L144" s="31">
        <f>VLOOKUP(A144,ENERGY!$A$2:$F$2692,6,0)</f>
        <v>0</v>
      </c>
      <c r="M144" s="31">
        <f t="shared" si="3"/>
        <v>0</v>
      </c>
      <c r="N144" s="32">
        <f>VLOOKUP(A144,'HUMAN RESOURCES'!$A$2:$M$2692,5,0)</f>
        <v>0.01</v>
      </c>
      <c r="O144" s="32">
        <f>VLOOKUP(A144,'HUMAN RESOURCES'!$A$2:$M$2692,6,0)</f>
        <v>0.003</v>
      </c>
      <c r="P144" s="31">
        <f>VLOOKUP(A144,'HUMAN RESOURCES'!$A$2:$M$2692,7,0)</f>
        <v>82</v>
      </c>
      <c r="Q144" s="5">
        <f>VLOOKUP(A144,'HUMAN RESOURCES'!$A$2:$M$2692,8,0)</f>
        <v>77</v>
      </c>
      <c r="R144" s="5">
        <f>VLOOKUP(A144,'HUMAN RESOURCES'!$A$2:$M$2692,9,0)</f>
        <v>0.207</v>
      </c>
      <c r="S144" s="5">
        <f>VLOOKUP(A144,'HUMAN RESOURCES'!$A$2:$M$2692,10,0)</f>
        <v>0.669</v>
      </c>
      <c r="T144" s="5">
        <f>VLOOKUP(A144,'HUMAN RESOURCES'!$A$2:$M$2692,11,0)</f>
        <v>0.124</v>
      </c>
      <c r="U144" s="5">
        <f>VLOOKUP(A144,'HUMAN RESOURCES'!$A$2:$M$2692,12,0)</f>
        <v>19153000</v>
      </c>
      <c r="V144" s="35">
        <f>VLOOKUP(A144,'HUMAN RESOURCES'!$A$2:$M$2692,13,0)</f>
        <v>0.872</v>
      </c>
      <c r="W144" s="38">
        <f>VLOOKUP(A144,TOURISM!$A$2:$F$2692,5,0)</f>
        <v>13016000000</v>
      </c>
      <c r="X144" s="39">
        <f>VLOOKUP(A144,TOURISM!$A$2:$F$2692,6,0)</f>
        <v>8780000000</v>
      </c>
      <c r="Y144" s="43">
        <f t="shared" si="4"/>
        <v>2.13697916666667</v>
      </c>
      <c r="Z144" s="35">
        <f>VLOOKUP(A144,BUSINESS!$A$2:$J$2692,5,0)</f>
        <v>0</v>
      </c>
      <c r="AA144" s="5">
        <f>VLOOKUP(A144,BUSINESS!$A$2:$J$2692,6,0)</f>
        <v>0</v>
      </c>
      <c r="AB144" s="5">
        <f>VLOOKUP(A144,BUSINESS!$A$2:$J$2692,7,0)</f>
        <v>0</v>
      </c>
      <c r="AC144" s="5">
        <f>VLOOKUP(A144,BUSINESS!$A$2:$J$2692,8,0)</f>
        <v>0</v>
      </c>
      <c r="AD144" s="35">
        <f>VLOOKUP(A144,BUSINESS!$A$2:$J$2692,9,0)</f>
        <v>0.468</v>
      </c>
      <c r="AE144" s="35">
        <f>VLOOKUP(A144,BUSINESS!$A$2:$J$2692,10,0)</f>
        <v>0.445</v>
      </c>
    </row>
    <row r="145" customHeight="1" spans="1:31">
      <c r="A145" s="22" t="str">
        <f t="shared" si="0"/>
        <v>Austria-Europe2001</v>
      </c>
      <c r="B145" s="22" t="s">
        <v>80</v>
      </c>
      <c r="C145" s="22" t="s">
        <v>67</v>
      </c>
      <c r="D145" s="23">
        <v>2001</v>
      </c>
      <c r="E145" s="25">
        <v>192000000000</v>
      </c>
      <c r="F145" s="24">
        <f t="shared" si="1"/>
        <v>23873.788234276</v>
      </c>
      <c r="G145" s="26">
        <v>0.1</v>
      </c>
      <c r="H145" s="27">
        <v>2403</v>
      </c>
      <c r="J145" s="5">
        <f>VLOOKUP(A145,ENERGY!$A$2:$F$2692,5,0)</f>
        <v>33019</v>
      </c>
      <c r="K145" s="5">
        <f t="shared" si="2"/>
        <v>0.0041056698630602</v>
      </c>
      <c r="L145" s="31">
        <f>VLOOKUP(A145,ENERGY!$A$2:$F$2692,6,0)</f>
        <v>0</v>
      </c>
      <c r="M145" s="31">
        <f t="shared" si="3"/>
        <v>0</v>
      </c>
      <c r="N145" s="32">
        <f>VLOOKUP(A145,'HUMAN RESOURCES'!$A$2:$M$2692,5,0)</f>
        <v>0.027</v>
      </c>
      <c r="O145" s="32">
        <f>VLOOKUP(A145,'HUMAN RESOURCES'!$A$2:$M$2692,6,0)</f>
        <v>0.019</v>
      </c>
      <c r="P145" s="31">
        <f>VLOOKUP(A145,'HUMAN RESOURCES'!$A$2:$M$2692,7,0)</f>
        <v>82</v>
      </c>
      <c r="Q145" s="5">
        <f>VLOOKUP(A145,'HUMAN RESOURCES'!$A$2:$M$2692,8,0)</f>
        <v>76</v>
      </c>
      <c r="R145" s="5">
        <f>VLOOKUP(A145,'HUMAN RESOURCES'!$A$2:$M$2692,9,0)</f>
        <v>0.168</v>
      </c>
      <c r="S145" s="5">
        <f>VLOOKUP(A145,'HUMAN RESOURCES'!$A$2:$M$2692,10,0)</f>
        <v>0.676</v>
      </c>
      <c r="T145" s="5">
        <f>VLOOKUP(A145,'HUMAN RESOURCES'!$A$2:$M$2692,11,0)</f>
        <v>0.156</v>
      </c>
      <c r="U145" s="5">
        <f>VLOOKUP(A145,'HUMAN RESOURCES'!$A$2:$M$2692,12,0)</f>
        <v>8042293</v>
      </c>
      <c r="V145" s="35">
        <f>VLOOKUP(A145,'HUMAN RESOURCES'!$A$2:$M$2692,13,0)</f>
        <v>0.658</v>
      </c>
      <c r="W145" s="38">
        <f>VLOOKUP(A145,TOURISM!$A$2:$F$2692,5,0)</f>
        <v>11511000000</v>
      </c>
      <c r="X145" s="39">
        <f>VLOOKUP(A145,TOURISM!$A$2:$F$2692,6,0)</f>
        <v>7408000000</v>
      </c>
      <c r="Y145" s="43">
        <f t="shared" si="4"/>
        <v>2.39114583333333</v>
      </c>
      <c r="Z145" s="35">
        <f>VLOOKUP(A145,BUSINESS!$A$2:$J$2692,5,0)</f>
        <v>0</v>
      </c>
      <c r="AA145" s="5">
        <f>VLOOKUP(A145,BUSINESS!$A$2:$J$2692,6,0)</f>
        <v>0</v>
      </c>
      <c r="AB145" s="5">
        <f>VLOOKUP(A145,BUSINESS!$A$2:$J$2692,7,0)</f>
        <v>0</v>
      </c>
      <c r="AC145" s="5">
        <f>VLOOKUP(A145,BUSINESS!$A$2:$J$2692,8,0)</f>
        <v>0</v>
      </c>
      <c r="AD145" s="35">
        <f>VLOOKUP(A145,BUSINESS!$A$2:$J$2692,9,0)</f>
        <v>0.392</v>
      </c>
      <c r="AE145" s="35">
        <f>VLOOKUP(A145,BUSINESS!$A$2:$J$2692,10,0)</f>
        <v>0.813</v>
      </c>
    </row>
    <row r="146" customHeight="1" spans="1:31">
      <c r="A146" s="22" t="str">
        <f t="shared" si="0"/>
        <v>Austria-Europe2002</v>
      </c>
      <c r="B146" s="22" t="s">
        <v>80</v>
      </c>
      <c r="C146" s="22" t="s">
        <v>67</v>
      </c>
      <c r="D146" s="23">
        <v>2002</v>
      </c>
      <c r="E146" s="25">
        <v>192000000000</v>
      </c>
      <c r="F146" s="24">
        <f t="shared" si="1"/>
        <v>23756.6223131353</v>
      </c>
      <c r="G146" s="26">
        <v>0.101</v>
      </c>
      <c r="H146" s="27">
        <v>2406</v>
      </c>
      <c r="J146" s="5">
        <f>VLOOKUP(A146,ENERGY!$A$2:$F$2692,5,0)</f>
        <v>34228</v>
      </c>
      <c r="K146" s="5">
        <f t="shared" si="2"/>
        <v>0.00423511285694789</v>
      </c>
      <c r="L146" s="31">
        <f>VLOOKUP(A146,ENERGY!$A$2:$F$2692,6,0)</f>
        <v>66897</v>
      </c>
      <c r="M146" s="31">
        <f t="shared" si="3"/>
        <v>0.00827732689000944</v>
      </c>
      <c r="N146" s="32">
        <f>VLOOKUP(A146,'HUMAN RESOURCES'!$A$2:$M$2692,5,0)</f>
        <v>0.03</v>
      </c>
      <c r="O146" s="32">
        <f>VLOOKUP(A146,'HUMAN RESOURCES'!$A$2:$M$2692,6,0)</f>
        <v>0.02</v>
      </c>
      <c r="P146" s="31">
        <f>VLOOKUP(A146,'HUMAN RESOURCES'!$A$2:$M$2692,7,0)</f>
        <v>82</v>
      </c>
      <c r="Q146" s="5">
        <f>VLOOKUP(A146,'HUMAN RESOURCES'!$A$2:$M$2692,8,0)</f>
        <v>76</v>
      </c>
      <c r="R146" s="5">
        <f>VLOOKUP(A146,'HUMAN RESOURCES'!$A$2:$M$2692,9,0)</f>
        <v>0.167</v>
      </c>
      <c r="S146" s="5">
        <f>VLOOKUP(A146,'HUMAN RESOURCES'!$A$2:$M$2692,10,0)</f>
        <v>0.677</v>
      </c>
      <c r="T146" s="5">
        <f>VLOOKUP(A146,'HUMAN RESOURCES'!$A$2:$M$2692,11,0)</f>
        <v>0.156</v>
      </c>
      <c r="U146" s="5">
        <f>VLOOKUP(A146,'HUMAN RESOURCES'!$A$2:$M$2692,12,0)</f>
        <v>8081957</v>
      </c>
      <c r="V146" s="35">
        <f>VLOOKUP(A146,'HUMAN RESOURCES'!$A$2:$M$2692,13,0)</f>
        <v>0.658</v>
      </c>
      <c r="W146" s="38">
        <f>VLOOKUP(A146,TOURISM!$A$2:$F$2692,5,0)</f>
        <v>12334000000</v>
      </c>
      <c r="X146" s="39">
        <f>VLOOKUP(A146,TOURISM!$A$2:$F$2692,6,0)</f>
        <v>7743000000</v>
      </c>
      <c r="Y146" s="43">
        <f t="shared" si="4"/>
        <v>2.58028846153846</v>
      </c>
      <c r="Z146" s="35">
        <f>VLOOKUP(A146,BUSINESS!$A$2:$J$2692,5,0)</f>
        <v>0</v>
      </c>
      <c r="AA146" s="5">
        <f>VLOOKUP(A146,BUSINESS!$A$2:$J$2692,6,0)</f>
        <v>0</v>
      </c>
      <c r="AB146" s="5">
        <f>VLOOKUP(A146,BUSINESS!$A$2:$J$2692,7,0)</f>
        <v>0</v>
      </c>
      <c r="AC146" s="5">
        <f>VLOOKUP(A146,BUSINESS!$A$2:$J$2692,8,0)</f>
        <v>0</v>
      </c>
      <c r="AD146" s="35">
        <f>VLOOKUP(A146,BUSINESS!$A$2:$J$2692,9,0)</f>
        <v>0.366</v>
      </c>
      <c r="AE146" s="35">
        <f>VLOOKUP(A146,BUSINESS!$A$2:$J$2692,10,0)</f>
        <v>0.832</v>
      </c>
    </row>
    <row r="147" customHeight="1" spans="1:31">
      <c r="A147" s="22" t="str">
        <f t="shared" si="0"/>
        <v>Austria-Europe2003</v>
      </c>
      <c r="B147" s="22" t="s">
        <v>80</v>
      </c>
      <c r="C147" s="22" t="s">
        <v>67</v>
      </c>
      <c r="D147" s="23">
        <v>2003</v>
      </c>
      <c r="E147" s="25">
        <v>208000000000</v>
      </c>
      <c r="F147" s="24">
        <f t="shared" si="1"/>
        <v>25611.2752654307</v>
      </c>
      <c r="G147" s="26">
        <v>0.101</v>
      </c>
      <c r="H147" s="27">
        <v>2599</v>
      </c>
      <c r="J147" s="5">
        <f>VLOOKUP(A147,ENERGY!$A$2:$F$2692,5,0)</f>
        <v>31963</v>
      </c>
      <c r="K147" s="5">
        <f t="shared" si="2"/>
        <v>0.00393564034283155</v>
      </c>
      <c r="L147" s="31">
        <f>VLOOKUP(A147,ENERGY!$A$2:$F$2692,6,0)</f>
        <v>62262</v>
      </c>
      <c r="M147" s="31">
        <f t="shared" si="3"/>
        <v>0.00766639048353965</v>
      </c>
      <c r="N147" s="32">
        <f>VLOOKUP(A147,'HUMAN RESOURCES'!$A$2:$M$2692,5,0)</f>
        <v>0.017</v>
      </c>
      <c r="O147" s="32">
        <f>VLOOKUP(A147,'HUMAN RESOURCES'!$A$2:$M$2692,6,0)</f>
        <v>0.01</v>
      </c>
      <c r="P147" s="31">
        <f>VLOOKUP(A147,'HUMAN RESOURCES'!$A$2:$M$2692,7,0)</f>
        <v>82</v>
      </c>
      <c r="Q147" s="5">
        <f>VLOOKUP(A147,'HUMAN RESOURCES'!$A$2:$M$2692,8,0)</f>
        <v>76</v>
      </c>
      <c r="R147" s="5">
        <f>VLOOKUP(A147,'HUMAN RESOURCES'!$A$2:$M$2692,9,0)</f>
        <v>0.165</v>
      </c>
      <c r="S147" s="5">
        <f>VLOOKUP(A147,'HUMAN RESOURCES'!$A$2:$M$2692,10,0)</f>
        <v>0.678</v>
      </c>
      <c r="T147" s="5">
        <f>VLOOKUP(A147,'HUMAN RESOURCES'!$A$2:$M$2692,11,0)</f>
        <v>0.157</v>
      </c>
      <c r="U147" s="5">
        <f>VLOOKUP(A147,'HUMAN RESOURCES'!$A$2:$M$2692,12,0)</f>
        <v>8121423</v>
      </c>
      <c r="V147" s="35">
        <f>VLOOKUP(A147,'HUMAN RESOURCES'!$A$2:$M$2692,13,0)</f>
        <v>0.658</v>
      </c>
      <c r="W147" s="38">
        <f>VLOOKUP(A147,TOURISM!$A$2:$F$2692,5,0)</f>
        <v>15128000000</v>
      </c>
      <c r="X147" s="39">
        <f>VLOOKUP(A147,TOURISM!$A$2:$F$2692,6,0)</f>
        <v>9761000000</v>
      </c>
      <c r="Y147" s="43">
        <f t="shared" si="4"/>
        <v>2.53503937007874</v>
      </c>
      <c r="Z147" s="35">
        <f>VLOOKUP(A147,BUSINESS!$A$2:$J$2692,5,0)</f>
        <v>0</v>
      </c>
      <c r="AA147" s="5">
        <f>VLOOKUP(A147,BUSINESS!$A$2:$J$2692,6,0)</f>
        <v>25</v>
      </c>
      <c r="AB147" s="5">
        <f>VLOOKUP(A147,BUSINESS!$A$2:$J$2692,7,0)</f>
        <v>0</v>
      </c>
      <c r="AC147" s="5">
        <f>VLOOKUP(A147,BUSINESS!$A$2:$J$2692,8,0)</f>
        <v>0</v>
      </c>
      <c r="AD147" s="35">
        <f>VLOOKUP(A147,BUSINESS!$A$2:$J$2692,9,0)</f>
        <v>0.427</v>
      </c>
      <c r="AE147" s="35">
        <f>VLOOKUP(A147,BUSINESS!$A$2:$J$2692,10,0)</f>
        <v>0.893</v>
      </c>
    </row>
    <row r="148" customHeight="1" spans="1:31">
      <c r="A148" s="22" t="str">
        <f t="shared" si="0"/>
        <v>Austria-Europe2004</v>
      </c>
      <c r="B148" s="22" t="s">
        <v>80</v>
      </c>
      <c r="C148" s="22" t="s">
        <v>67</v>
      </c>
      <c r="D148" s="23">
        <v>2004</v>
      </c>
      <c r="E148" s="25">
        <v>254000000000</v>
      </c>
      <c r="F148" s="24">
        <f t="shared" si="1"/>
        <v>31081.8718531134</v>
      </c>
      <c r="G148" s="26">
        <v>0.103</v>
      </c>
      <c r="H148" s="27">
        <v>3223</v>
      </c>
      <c r="J148" s="5">
        <f>VLOOKUP(A148,ENERGY!$A$2:$F$2692,5,0)</f>
        <v>33545</v>
      </c>
      <c r="K148" s="5">
        <f t="shared" si="2"/>
        <v>0.0041048873673728</v>
      </c>
      <c r="L148" s="31">
        <f>VLOOKUP(A148,ENERGY!$A$2:$F$2692,6,0)</f>
        <v>68269</v>
      </c>
      <c r="M148" s="31">
        <f t="shared" si="3"/>
        <v>0.0083540484627567</v>
      </c>
      <c r="N148" s="32">
        <f>VLOOKUP(A148,'HUMAN RESOURCES'!$A$2:$M$2692,5,0)</f>
        <v>0.039</v>
      </c>
      <c r="O148" s="32">
        <f>VLOOKUP(A148,'HUMAN RESOURCES'!$A$2:$M$2692,6,0)</f>
        <v>0.069</v>
      </c>
      <c r="P148" s="31">
        <f>VLOOKUP(A148,'HUMAN RESOURCES'!$A$2:$M$2692,7,0)</f>
        <v>82</v>
      </c>
      <c r="Q148" s="5">
        <f>VLOOKUP(A148,'HUMAN RESOURCES'!$A$2:$M$2692,8,0)</f>
        <v>76</v>
      </c>
      <c r="R148" s="5">
        <f>VLOOKUP(A148,'HUMAN RESOURCES'!$A$2:$M$2692,9,0)</f>
        <v>0.163</v>
      </c>
      <c r="S148" s="5">
        <f>VLOOKUP(A148,'HUMAN RESOURCES'!$A$2:$M$2692,10,0)</f>
        <v>0.679</v>
      </c>
      <c r="T148" s="5">
        <f>VLOOKUP(A148,'HUMAN RESOURCES'!$A$2:$M$2692,11,0)</f>
        <v>0.158</v>
      </c>
      <c r="U148" s="5">
        <f>VLOOKUP(A148,'HUMAN RESOURCES'!$A$2:$M$2692,12,0)</f>
        <v>8171966</v>
      </c>
      <c r="V148" s="35">
        <f>VLOOKUP(A148,'HUMAN RESOURCES'!$A$2:$M$2692,13,0)</f>
        <v>0.658</v>
      </c>
      <c r="W148" s="38">
        <f>VLOOKUP(A148,TOURISM!$A$2:$F$2692,5,0)</f>
        <v>17251000000</v>
      </c>
      <c r="X148" s="39">
        <f>VLOOKUP(A148,TOURISM!$A$2:$F$2692,6,0)</f>
        <v>10812000000</v>
      </c>
      <c r="Y148" s="43">
        <f t="shared" si="4"/>
        <v>2.54089347079038</v>
      </c>
      <c r="Z148" s="35">
        <f>VLOOKUP(A148,BUSINESS!$A$2:$J$2692,5,0)</f>
        <v>0</v>
      </c>
      <c r="AA148" s="5">
        <f>VLOOKUP(A148,BUSINESS!$A$2:$J$2692,6,0)</f>
        <v>25</v>
      </c>
      <c r="AB148" s="5">
        <f>VLOOKUP(A148,BUSINESS!$A$2:$J$2692,7,0)</f>
        <v>0</v>
      </c>
      <c r="AC148" s="5">
        <f>VLOOKUP(A148,BUSINESS!$A$2:$J$2692,8,0)</f>
        <v>0</v>
      </c>
      <c r="AD148" s="35">
        <f>VLOOKUP(A148,BUSINESS!$A$2:$J$2692,9,0)</f>
        <v>0.543</v>
      </c>
      <c r="AE148" s="35">
        <f>VLOOKUP(A148,BUSINESS!$A$2:$J$2692,10,0)</f>
        <v>0.975</v>
      </c>
    </row>
    <row r="149" customHeight="1" spans="1:31">
      <c r="A149" s="22" t="str">
        <f t="shared" si="0"/>
        <v>Austria-Europe2005</v>
      </c>
      <c r="B149" s="22" t="s">
        <v>80</v>
      </c>
      <c r="C149" s="22" t="s">
        <v>67</v>
      </c>
      <c r="D149" s="23">
        <v>2005</v>
      </c>
      <c r="E149" s="25">
        <v>291000000000</v>
      </c>
      <c r="F149" s="24">
        <f t="shared" si="1"/>
        <v>35367.7744153409</v>
      </c>
      <c r="G149" s="26">
        <v>0.104</v>
      </c>
      <c r="H149" s="27">
        <v>3720</v>
      </c>
      <c r="J149" s="5">
        <f>VLOOKUP(A149,ENERGY!$A$2:$F$2692,5,0)</f>
        <v>33393</v>
      </c>
      <c r="K149" s="5">
        <f t="shared" si="2"/>
        <v>0.00405854326821814</v>
      </c>
      <c r="L149" s="31">
        <f>VLOOKUP(A149,ENERGY!$A$2:$F$2692,6,0)</f>
        <v>69141</v>
      </c>
      <c r="M149" s="31">
        <f t="shared" si="3"/>
        <v>0.00840331027783878</v>
      </c>
      <c r="N149" s="32">
        <f>VLOOKUP(A149,'HUMAN RESOURCES'!$A$2:$M$2692,5,0)</f>
        <v>0</v>
      </c>
      <c r="O149" s="32">
        <f>VLOOKUP(A149,'HUMAN RESOURCES'!$A$2:$M$2692,6,0)</f>
        <v>0</v>
      </c>
      <c r="P149" s="31">
        <f>VLOOKUP(A149,'HUMAN RESOURCES'!$A$2:$M$2692,7,0)</f>
        <v>82</v>
      </c>
      <c r="Q149" s="5">
        <f>VLOOKUP(A149,'HUMAN RESOURCES'!$A$2:$M$2692,8,0)</f>
        <v>77</v>
      </c>
      <c r="R149" s="5">
        <f>VLOOKUP(A149,'HUMAN RESOURCES'!$A$2:$M$2692,9,0)</f>
        <v>0.16</v>
      </c>
      <c r="S149" s="5">
        <f>VLOOKUP(A149,'HUMAN RESOURCES'!$A$2:$M$2692,10,0)</f>
        <v>0.679</v>
      </c>
      <c r="T149" s="5">
        <f>VLOOKUP(A149,'HUMAN RESOURCES'!$A$2:$M$2692,11,0)</f>
        <v>0.161</v>
      </c>
      <c r="U149" s="5">
        <f>VLOOKUP(A149,'HUMAN RESOURCES'!$A$2:$M$2692,12,0)</f>
        <v>8227829</v>
      </c>
      <c r="V149" s="35">
        <f>VLOOKUP(A149,'HUMAN RESOURCES'!$A$2:$M$2692,13,0)</f>
        <v>0.658</v>
      </c>
      <c r="W149" s="38">
        <f>VLOOKUP(A149,TOURISM!$A$2:$F$2692,5,0)</f>
        <v>18471000000</v>
      </c>
      <c r="X149" s="39">
        <f>VLOOKUP(A149,TOURISM!$A$2:$F$2692,6,0)</f>
        <v>11077000000</v>
      </c>
      <c r="Y149" s="43">
        <f t="shared" si="4"/>
        <v>2.34918032786885</v>
      </c>
      <c r="Z149" s="35">
        <f>VLOOKUP(A149,BUSINESS!$A$2:$J$2692,5,0)</f>
        <v>0.582</v>
      </c>
      <c r="AA149" s="5">
        <f>VLOOKUP(A149,BUSINESS!$A$2:$J$2692,6,0)</f>
        <v>25</v>
      </c>
      <c r="AB149" s="5">
        <f>VLOOKUP(A149,BUSINESS!$A$2:$J$2692,7,0)</f>
        <v>0</v>
      </c>
      <c r="AC149" s="5">
        <f>VLOOKUP(A149,BUSINESS!$A$2:$J$2692,8,0)</f>
        <v>170</v>
      </c>
      <c r="AD149" s="35">
        <f>VLOOKUP(A149,BUSINESS!$A$2:$J$2692,9,0)</f>
        <v>0.58</v>
      </c>
      <c r="AE149" s="35">
        <f>VLOOKUP(A149,BUSINESS!$A$2:$J$2692,10,0)</f>
        <v>1.052</v>
      </c>
    </row>
    <row r="150" customHeight="1" spans="1:31">
      <c r="A150" s="22" t="str">
        <f t="shared" si="0"/>
        <v>Austria-Europe2006</v>
      </c>
      <c r="B150" s="22" t="s">
        <v>80</v>
      </c>
      <c r="C150" s="22" t="s">
        <v>67</v>
      </c>
      <c r="D150" s="23">
        <v>2006</v>
      </c>
      <c r="E150" s="25">
        <v>305000000000</v>
      </c>
      <c r="F150" s="24">
        <f t="shared" si="1"/>
        <v>36886.3516991486</v>
      </c>
      <c r="G150" s="26">
        <v>0.104</v>
      </c>
      <c r="H150" s="27">
        <v>3863</v>
      </c>
      <c r="J150" s="5">
        <f>VLOOKUP(A150,ENERGY!$A$2:$F$2692,5,0)</f>
        <v>30447</v>
      </c>
      <c r="K150" s="5">
        <f t="shared" si="2"/>
        <v>0.00368222541043927</v>
      </c>
      <c r="L150" s="31">
        <f>VLOOKUP(A150,ENERGY!$A$2:$F$2692,6,0)</f>
        <v>67179</v>
      </c>
      <c r="M150" s="31">
        <f t="shared" si="3"/>
        <v>0.00812455154359707</v>
      </c>
      <c r="N150" s="32">
        <f>VLOOKUP(A150,'HUMAN RESOURCES'!$A$2:$M$2692,5,0)</f>
        <v>0.013</v>
      </c>
      <c r="O150" s="32">
        <f>VLOOKUP(A150,'HUMAN RESOURCES'!$A$2:$M$2692,6,0)</f>
        <v>0.005</v>
      </c>
      <c r="P150" s="31">
        <f>VLOOKUP(A150,'HUMAN RESOURCES'!$A$2:$M$2692,7,0)</f>
        <v>83</v>
      </c>
      <c r="Q150" s="5">
        <f>VLOOKUP(A150,'HUMAN RESOURCES'!$A$2:$M$2692,8,0)</f>
        <v>77</v>
      </c>
      <c r="R150" s="5">
        <f>VLOOKUP(A150,'HUMAN RESOURCES'!$A$2:$M$2692,9,0)</f>
        <v>0.158</v>
      </c>
      <c r="S150" s="5">
        <f>VLOOKUP(A150,'HUMAN RESOURCES'!$A$2:$M$2692,10,0)</f>
        <v>0.679</v>
      </c>
      <c r="T150" s="5">
        <f>VLOOKUP(A150,'HUMAN RESOURCES'!$A$2:$M$2692,11,0)</f>
        <v>0.164</v>
      </c>
      <c r="U150" s="5">
        <f>VLOOKUP(A150,'HUMAN RESOURCES'!$A$2:$M$2692,12,0)</f>
        <v>8268641</v>
      </c>
      <c r="V150" s="35">
        <f>VLOOKUP(A150,'HUMAN RESOURCES'!$A$2:$M$2692,13,0)</f>
        <v>0.658</v>
      </c>
      <c r="W150" s="38">
        <f>VLOOKUP(A150,TOURISM!$A$2:$F$2692,5,0)</f>
        <v>18886000000</v>
      </c>
      <c r="X150" s="39">
        <f>VLOOKUP(A150,TOURISM!$A$2:$F$2692,6,0)</f>
        <v>11721000000</v>
      </c>
      <c r="Y150" s="43">
        <f t="shared" si="4"/>
        <v>2.54246153846154</v>
      </c>
      <c r="Z150" s="35">
        <f>VLOOKUP(A150,BUSINESS!$A$2:$J$2692,5,0)</f>
        <v>0.524</v>
      </c>
      <c r="AA150" s="5">
        <f>VLOOKUP(A150,BUSINESS!$A$2:$J$2692,6,0)</f>
        <v>25</v>
      </c>
      <c r="AB150" s="5">
        <f>VLOOKUP(A150,BUSINESS!$A$2:$J$2692,7,0)</f>
        <v>0</v>
      </c>
      <c r="AC150" s="5">
        <f>VLOOKUP(A150,BUSINESS!$A$2:$J$2692,8,0)</f>
        <v>170</v>
      </c>
      <c r="AD150" s="35">
        <f>VLOOKUP(A150,BUSINESS!$A$2:$J$2692,9,0)</f>
        <v>0.636</v>
      </c>
      <c r="AE150" s="35">
        <f>VLOOKUP(A150,BUSINESS!$A$2:$J$2692,10,0)</f>
        <v>1.121</v>
      </c>
    </row>
    <row r="151" customHeight="1" spans="1:31">
      <c r="A151" s="22" t="str">
        <f t="shared" si="0"/>
        <v>Austria-Europe2007</v>
      </c>
      <c r="B151" s="22" t="s">
        <v>80</v>
      </c>
      <c r="C151" s="22" t="s">
        <v>67</v>
      </c>
      <c r="D151" s="23">
        <v>2007</v>
      </c>
      <c r="E151" s="25">
        <v>325000000000</v>
      </c>
      <c r="F151" s="24">
        <f t="shared" si="1"/>
        <v>39152.909338246</v>
      </c>
      <c r="G151" s="26">
        <v>0.102</v>
      </c>
      <c r="H151" s="27">
        <v>4016</v>
      </c>
      <c r="J151" s="5">
        <f>VLOOKUP(A151,ENERGY!$A$2:$F$2692,5,0)</f>
        <v>33792</v>
      </c>
      <c r="K151" s="5">
        <f t="shared" si="2"/>
        <v>0.00407093880725541</v>
      </c>
      <c r="L151" s="31">
        <f>VLOOKUP(A151,ENERGY!$A$2:$F$2692,6,0)</f>
        <v>74238</v>
      </c>
      <c r="M151" s="31">
        <f t="shared" si="3"/>
        <v>0.00894348825677755</v>
      </c>
      <c r="N151" s="32">
        <f>VLOOKUP(A151,'HUMAN RESOURCES'!$A$2:$M$2692,5,0)</f>
        <v>0.025</v>
      </c>
      <c r="O151" s="32">
        <f>VLOOKUP(A151,'HUMAN RESOURCES'!$A$2:$M$2692,6,0)</f>
        <v>0.021</v>
      </c>
      <c r="P151" s="31">
        <f>VLOOKUP(A151,'HUMAN RESOURCES'!$A$2:$M$2692,7,0)</f>
        <v>83</v>
      </c>
      <c r="Q151" s="5">
        <f>VLOOKUP(A151,'HUMAN RESOURCES'!$A$2:$M$2692,8,0)</f>
        <v>77</v>
      </c>
      <c r="R151" s="5">
        <f>VLOOKUP(A151,'HUMAN RESOURCES'!$A$2:$M$2692,9,0)</f>
        <v>0.155</v>
      </c>
      <c r="S151" s="5">
        <f>VLOOKUP(A151,'HUMAN RESOURCES'!$A$2:$M$2692,10,0)</f>
        <v>0.678</v>
      </c>
      <c r="T151" s="5">
        <f>VLOOKUP(A151,'HUMAN RESOURCES'!$A$2:$M$2692,11,0)</f>
        <v>0.167</v>
      </c>
      <c r="U151" s="5">
        <f>VLOOKUP(A151,'HUMAN RESOURCES'!$A$2:$M$2692,12,0)</f>
        <v>8300788</v>
      </c>
      <c r="V151" s="35">
        <f>VLOOKUP(A151,'HUMAN RESOURCES'!$A$2:$M$2692,13,0)</f>
        <v>0.658</v>
      </c>
      <c r="W151" s="38">
        <f>VLOOKUP(A151,TOURISM!$A$2:$F$2692,5,0)</f>
        <v>21088000000</v>
      </c>
      <c r="X151" s="39">
        <f>VLOOKUP(A151,TOURISM!$A$2:$F$2692,6,0)</f>
        <v>12825000000</v>
      </c>
      <c r="Y151" s="43">
        <f t="shared" si="4"/>
        <v>2.7608</v>
      </c>
      <c r="Z151" s="35">
        <f>VLOOKUP(A151,BUSINESS!$A$2:$J$2692,5,0)</f>
        <v>0.524</v>
      </c>
      <c r="AA151" s="5">
        <f>VLOOKUP(A151,BUSINESS!$A$2:$J$2692,6,0)</f>
        <v>25</v>
      </c>
      <c r="AB151" s="5">
        <f>VLOOKUP(A151,BUSINESS!$A$2:$J$2692,7,0)</f>
        <v>0</v>
      </c>
      <c r="AC151" s="5">
        <f>VLOOKUP(A151,BUSINESS!$A$2:$J$2692,8,0)</f>
        <v>170</v>
      </c>
      <c r="AD151" s="35">
        <f>VLOOKUP(A151,BUSINESS!$A$2:$J$2692,9,0)</f>
        <v>0.694</v>
      </c>
      <c r="AE151" s="35">
        <f>VLOOKUP(A151,BUSINESS!$A$2:$J$2692,10,0)</f>
        <v>1.193</v>
      </c>
    </row>
    <row r="152" customHeight="1" spans="1:31">
      <c r="A152" s="22" t="str">
        <f t="shared" si="0"/>
        <v>Austria-Europe2008</v>
      </c>
      <c r="B152" s="22" t="s">
        <v>80</v>
      </c>
      <c r="C152" s="22" t="s">
        <v>67</v>
      </c>
      <c r="D152" s="23">
        <v>2008</v>
      </c>
      <c r="E152" s="25">
        <v>375000000000</v>
      </c>
      <c r="F152" s="24">
        <f t="shared" si="1"/>
        <v>44980.6079602962</v>
      </c>
      <c r="G152" s="26">
        <v>0.103</v>
      </c>
      <c r="H152" s="27">
        <v>4636</v>
      </c>
      <c r="J152" s="5">
        <f>VLOOKUP(A152,ENERGY!$A$2:$F$2692,5,0)</f>
        <v>32214</v>
      </c>
      <c r="K152" s="5">
        <f t="shared" si="2"/>
        <v>0.00386401414622128</v>
      </c>
      <c r="L152" s="31">
        <f>VLOOKUP(A152,ENERGY!$A$2:$F$2692,6,0)</f>
        <v>72317</v>
      </c>
      <c r="M152" s="31">
        <f t="shared" si="3"/>
        <v>0.0086743003356393</v>
      </c>
      <c r="N152" s="32">
        <f>VLOOKUP(A152,'HUMAN RESOURCES'!$A$2:$M$2692,5,0)</f>
        <v>0.02</v>
      </c>
      <c r="O152" s="32">
        <f>VLOOKUP(A152,'HUMAN RESOURCES'!$A$2:$M$2692,6,0)</f>
        <v>0</v>
      </c>
      <c r="P152" s="31">
        <f>VLOOKUP(A152,'HUMAN RESOURCES'!$A$2:$M$2692,7,0)</f>
        <v>83</v>
      </c>
      <c r="Q152" s="5">
        <f>VLOOKUP(A152,'HUMAN RESOURCES'!$A$2:$M$2692,8,0)</f>
        <v>78</v>
      </c>
      <c r="R152" s="5">
        <f>VLOOKUP(A152,'HUMAN RESOURCES'!$A$2:$M$2692,9,0)</f>
        <v>0.152</v>
      </c>
      <c r="S152" s="5">
        <f>VLOOKUP(A152,'HUMAN RESOURCES'!$A$2:$M$2692,10,0)</f>
        <v>0.677</v>
      </c>
      <c r="T152" s="5">
        <f>VLOOKUP(A152,'HUMAN RESOURCES'!$A$2:$M$2692,11,0)</f>
        <v>0.171</v>
      </c>
      <c r="U152" s="5">
        <f>VLOOKUP(A152,'HUMAN RESOURCES'!$A$2:$M$2692,12,0)</f>
        <v>8336926</v>
      </c>
      <c r="V152" s="35">
        <f>VLOOKUP(A152,'HUMAN RESOURCES'!$A$2:$M$2692,13,0)</f>
        <v>0.658</v>
      </c>
      <c r="W152" s="38">
        <f>VLOOKUP(A152,TOURISM!$A$2:$F$2692,5,0)</f>
        <v>24346000000</v>
      </c>
      <c r="X152" s="39">
        <f>VLOOKUP(A152,TOURISM!$A$2:$F$2692,6,0)</f>
        <v>13993000000</v>
      </c>
      <c r="Y152" s="43">
        <f t="shared" si="4"/>
        <v>2.04178743961353</v>
      </c>
      <c r="Z152" s="35">
        <f>VLOOKUP(A152,BUSINESS!$A$2:$J$2692,5,0)</f>
        <v>0.524</v>
      </c>
      <c r="AA152" s="5">
        <f>VLOOKUP(A152,BUSINESS!$A$2:$J$2692,6,0)</f>
        <v>25</v>
      </c>
      <c r="AB152" s="5">
        <f>VLOOKUP(A152,BUSINESS!$A$2:$J$2692,7,0)</f>
        <v>0</v>
      </c>
      <c r="AC152" s="5">
        <f>VLOOKUP(A152,BUSINESS!$A$2:$J$2692,8,0)</f>
        <v>170</v>
      </c>
      <c r="AD152" s="35">
        <f>VLOOKUP(A152,BUSINESS!$A$2:$J$2692,9,0)</f>
        <v>0.729</v>
      </c>
      <c r="AE152" s="35">
        <f>VLOOKUP(A152,BUSINESS!$A$2:$J$2692,10,0)</f>
        <v>1.297</v>
      </c>
    </row>
    <row r="153" customHeight="1" spans="1:31">
      <c r="A153" s="22" t="str">
        <f t="shared" si="0"/>
        <v>Austria-Europe2009</v>
      </c>
      <c r="B153" s="22" t="s">
        <v>80</v>
      </c>
      <c r="C153" s="22" t="s">
        <v>67</v>
      </c>
      <c r="D153" s="23">
        <v>2009</v>
      </c>
      <c r="E153" s="25">
        <v>414000000000</v>
      </c>
      <c r="F153" s="24">
        <f t="shared" si="1"/>
        <v>49490.303666048</v>
      </c>
      <c r="G153" s="26">
        <v>0.105</v>
      </c>
      <c r="H153" s="27">
        <v>5211</v>
      </c>
      <c r="J153" s="5">
        <f>VLOOKUP(A153,ENERGY!$A$2:$F$2692,5,0)</f>
        <v>28558</v>
      </c>
      <c r="K153" s="5">
        <f t="shared" si="2"/>
        <v>0.00341387461858696</v>
      </c>
      <c r="L153" s="31">
        <f>VLOOKUP(A153,ENERGY!$A$2:$F$2692,6,0)</f>
        <v>63696</v>
      </c>
      <c r="M153" s="31">
        <f t="shared" si="3"/>
        <v>0.00761433425679371</v>
      </c>
      <c r="N153" s="32">
        <f>VLOOKUP(A153,'HUMAN RESOURCES'!$A$2:$M$2692,5,0)</f>
        <v>0.022</v>
      </c>
      <c r="O153" s="32">
        <f>VLOOKUP(A153,'HUMAN RESOURCES'!$A$2:$M$2692,6,0)</f>
        <v>0</v>
      </c>
      <c r="P153" s="31">
        <f>VLOOKUP(A153,'HUMAN RESOURCES'!$A$2:$M$2692,7,0)</f>
        <v>83</v>
      </c>
      <c r="Q153" s="5">
        <f>VLOOKUP(A153,'HUMAN RESOURCES'!$A$2:$M$2692,8,0)</f>
        <v>77</v>
      </c>
      <c r="R153" s="5">
        <f>VLOOKUP(A153,'HUMAN RESOURCES'!$A$2:$M$2692,9,0)</f>
        <v>0.15</v>
      </c>
      <c r="S153" s="5">
        <f>VLOOKUP(A153,'HUMAN RESOURCES'!$A$2:$M$2692,10,0)</f>
        <v>0.675</v>
      </c>
      <c r="T153" s="5">
        <f>VLOOKUP(A153,'HUMAN RESOURCES'!$A$2:$M$2692,11,0)</f>
        <v>0.175</v>
      </c>
      <c r="U153" s="5">
        <f>VLOOKUP(A153,'HUMAN RESOURCES'!$A$2:$M$2692,12,0)</f>
        <v>8365275</v>
      </c>
      <c r="V153" s="35">
        <f>VLOOKUP(A153,'HUMAN RESOURCES'!$A$2:$M$2692,13,0)</f>
        <v>0.658</v>
      </c>
      <c r="W153" s="38">
        <f>VLOOKUP(A153,TOURISM!$A$2:$F$2692,5,0)</f>
        <v>21220000000</v>
      </c>
      <c r="X153" s="39">
        <f>VLOOKUP(A153,TOURISM!$A$2:$F$2692,6,0)</f>
        <v>12767000000</v>
      </c>
      <c r="Y153" s="43">
        <f t="shared" si="4"/>
        <v>2.28307291666667</v>
      </c>
      <c r="Z153" s="35">
        <f>VLOOKUP(A153,BUSINESS!$A$2:$J$2692,5,0)</f>
        <v>0.534</v>
      </c>
      <c r="AA153" s="5">
        <f>VLOOKUP(A153,BUSINESS!$A$2:$J$2692,6,0)</f>
        <v>25</v>
      </c>
      <c r="AB153" s="5">
        <f>VLOOKUP(A153,BUSINESS!$A$2:$J$2692,7,0)</f>
        <v>0</v>
      </c>
      <c r="AC153" s="5">
        <f>VLOOKUP(A153,BUSINESS!$A$2:$J$2692,8,0)</f>
        <v>170</v>
      </c>
      <c r="AD153" s="35">
        <f>VLOOKUP(A153,BUSINESS!$A$2:$J$2692,9,0)</f>
        <v>0.735</v>
      </c>
      <c r="AE153" s="35">
        <f>VLOOKUP(A153,BUSINESS!$A$2:$J$2692,10,0)</f>
        <v>1.366</v>
      </c>
    </row>
    <row r="154" customHeight="1" spans="1:31">
      <c r="A154" s="22" t="str">
        <f t="shared" si="0"/>
        <v>Austria-Europe2010</v>
      </c>
      <c r="B154" s="22" t="s">
        <v>80</v>
      </c>
      <c r="C154" s="22" t="s">
        <v>67</v>
      </c>
      <c r="D154" s="23">
        <v>2010</v>
      </c>
      <c r="E154" s="25">
        <v>384000000000</v>
      </c>
      <c r="F154" s="24">
        <f t="shared" si="1"/>
        <v>45770.021613224</v>
      </c>
      <c r="G154" s="26">
        <v>0.112</v>
      </c>
      <c r="H154" s="27">
        <v>5125</v>
      </c>
      <c r="J154" s="5">
        <f>VLOOKUP(A154,ENERGY!$A$2:$F$2692,5,0)</f>
        <v>33799</v>
      </c>
      <c r="K154" s="5">
        <f t="shared" si="2"/>
        <v>0.00402859625131604</v>
      </c>
      <c r="L154" s="31">
        <f>VLOOKUP(A154,ENERGY!$A$2:$F$2692,6,0)</f>
        <v>71565</v>
      </c>
      <c r="M154" s="31">
        <f t="shared" si="3"/>
        <v>0.00853003019987077</v>
      </c>
      <c r="N154" s="32">
        <f>VLOOKUP(A154,'HUMAN RESOURCES'!$A$2:$M$2692,5,0)</f>
        <v>0.029</v>
      </c>
      <c r="O154" s="32">
        <f>VLOOKUP(A154,'HUMAN RESOURCES'!$A$2:$M$2692,6,0)</f>
        <v>0.054</v>
      </c>
      <c r="P154" s="31">
        <f>VLOOKUP(A154,'HUMAN RESOURCES'!$A$2:$M$2692,7,0)</f>
        <v>83</v>
      </c>
      <c r="Q154" s="5">
        <f>VLOOKUP(A154,'HUMAN RESOURCES'!$A$2:$M$2692,8,0)</f>
        <v>78</v>
      </c>
      <c r="R154" s="5">
        <f>VLOOKUP(A154,'HUMAN RESOURCES'!$A$2:$M$2692,9,0)</f>
        <v>0.148</v>
      </c>
      <c r="S154" s="5">
        <f>VLOOKUP(A154,'HUMAN RESOURCES'!$A$2:$M$2692,10,0)</f>
        <v>0.674</v>
      </c>
      <c r="T154" s="5">
        <f>VLOOKUP(A154,'HUMAN RESOURCES'!$A$2:$M$2692,11,0)</f>
        <v>0.178</v>
      </c>
      <c r="U154" s="5">
        <f>VLOOKUP(A154,'HUMAN RESOURCES'!$A$2:$M$2692,12,0)</f>
        <v>8389771</v>
      </c>
      <c r="V154" s="35">
        <f>VLOOKUP(A154,'HUMAN RESOURCES'!$A$2:$M$2692,13,0)</f>
        <v>0.659</v>
      </c>
      <c r="W154" s="38">
        <f>VLOOKUP(A154,TOURISM!$A$2:$F$2692,5,0)</f>
        <v>20980000000</v>
      </c>
      <c r="X154" s="39">
        <f>VLOOKUP(A154,TOURISM!$A$2:$F$2692,6,0)</f>
        <v>12213000000</v>
      </c>
      <c r="Y154" s="43">
        <f t="shared" si="4"/>
        <v>2.52195767195767</v>
      </c>
      <c r="Z154" s="35">
        <f>VLOOKUP(A154,BUSINESS!$A$2:$J$2692,5,0)</f>
        <v>0.532</v>
      </c>
      <c r="AA154" s="5">
        <f>VLOOKUP(A154,BUSINESS!$A$2:$J$2692,6,0)</f>
        <v>25</v>
      </c>
      <c r="AB154" s="5">
        <f>VLOOKUP(A154,BUSINESS!$A$2:$J$2692,7,0)</f>
        <v>0</v>
      </c>
      <c r="AC154" s="5">
        <f>VLOOKUP(A154,BUSINESS!$A$2:$J$2692,8,0)</f>
        <v>170</v>
      </c>
      <c r="AD154" s="35">
        <f>VLOOKUP(A154,BUSINESS!$A$2:$J$2692,9,0)</f>
        <v>0.752</v>
      </c>
      <c r="AE154" s="35">
        <f>VLOOKUP(A154,BUSINESS!$A$2:$J$2692,10,0)</f>
        <v>1.457</v>
      </c>
    </row>
    <row r="155" customHeight="1" spans="1:31">
      <c r="A155" s="22" t="str">
        <f t="shared" si="0"/>
        <v>Austria-Europe2011</v>
      </c>
      <c r="B155" s="22" t="s">
        <v>80</v>
      </c>
      <c r="C155" s="22" t="s">
        <v>67</v>
      </c>
      <c r="D155" s="23">
        <v>2011</v>
      </c>
      <c r="E155" s="25">
        <v>378000000000</v>
      </c>
      <c r="F155" s="24">
        <f t="shared" si="1"/>
        <v>44966.8797517828</v>
      </c>
      <c r="G155" s="26">
        <v>0.116</v>
      </c>
      <c r="H155" s="27">
        <v>5272</v>
      </c>
      <c r="J155" s="5">
        <f>VLOOKUP(A155,ENERGY!$A$2:$F$2692,5,0)</f>
        <v>30177</v>
      </c>
      <c r="K155" s="5">
        <f t="shared" si="2"/>
        <v>0.003589855900184</v>
      </c>
      <c r="L155" s="31">
        <f>VLOOKUP(A155,ENERGY!$A$2:$F$2692,6,0)</f>
        <v>65716</v>
      </c>
      <c r="M155" s="31">
        <f t="shared" si="3"/>
        <v>0.00781757531684698</v>
      </c>
      <c r="N155" s="32">
        <f>VLOOKUP(A155,'HUMAN RESOURCES'!$A$2:$M$2692,5,0)</f>
        <v>0</v>
      </c>
      <c r="O155" s="32">
        <f>VLOOKUP(A155,'HUMAN RESOURCES'!$A$2:$M$2692,6,0)</f>
        <v>0.034</v>
      </c>
      <c r="P155" s="31">
        <f>VLOOKUP(A155,'HUMAN RESOURCES'!$A$2:$M$2692,7,0)</f>
        <v>84</v>
      </c>
      <c r="Q155" s="5">
        <f>VLOOKUP(A155,'HUMAN RESOURCES'!$A$2:$M$2692,8,0)</f>
        <v>78</v>
      </c>
      <c r="R155" s="5">
        <f>VLOOKUP(A155,'HUMAN RESOURCES'!$A$2:$M$2692,9,0)</f>
        <v>0.146</v>
      </c>
      <c r="S155" s="5">
        <f>VLOOKUP(A155,'HUMAN RESOURCES'!$A$2:$M$2692,10,0)</f>
        <v>0.673</v>
      </c>
      <c r="T155" s="5">
        <f>VLOOKUP(A155,'HUMAN RESOURCES'!$A$2:$M$2692,11,0)</f>
        <v>0.181</v>
      </c>
      <c r="U155" s="5">
        <f>VLOOKUP(A155,'HUMAN RESOURCES'!$A$2:$M$2692,12,0)</f>
        <v>8406187</v>
      </c>
      <c r="V155" s="35">
        <f>VLOOKUP(A155,'HUMAN RESOURCES'!$A$2:$M$2692,13,0)</f>
        <v>0.659</v>
      </c>
      <c r="W155" s="38">
        <f>VLOOKUP(A155,TOURISM!$A$2:$F$2692,5,0)</f>
        <v>22453000000</v>
      </c>
      <c r="X155" s="39">
        <f>VLOOKUP(A155,TOURISM!$A$2:$F$2692,6,0)</f>
        <v>12920000000</v>
      </c>
      <c r="Y155" s="43">
        <f t="shared" si="4"/>
        <v>2.18605769230769</v>
      </c>
      <c r="Z155" s="35">
        <f>VLOOKUP(A155,BUSINESS!$A$2:$J$2692,5,0)</f>
        <v>0.523</v>
      </c>
      <c r="AA155" s="5">
        <f>VLOOKUP(A155,BUSINESS!$A$2:$J$2692,6,0)</f>
        <v>25</v>
      </c>
      <c r="AB155" s="5">
        <f>VLOOKUP(A155,BUSINESS!$A$2:$J$2692,7,0)</f>
        <v>0</v>
      </c>
      <c r="AC155" s="5">
        <f>VLOOKUP(A155,BUSINESS!$A$2:$J$2692,8,0)</f>
        <v>170</v>
      </c>
      <c r="AD155" s="35">
        <f>VLOOKUP(A155,BUSINESS!$A$2:$J$2692,9,0)</f>
        <v>0.787</v>
      </c>
      <c r="AE155" s="35">
        <f>VLOOKUP(A155,BUSINESS!$A$2:$J$2692,10,0)</f>
        <v>1.544</v>
      </c>
    </row>
    <row r="156" customHeight="1" spans="1:31">
      <c r="A156" s="22" t="str">
        <f t="shared" si="0"/>
        <v>Austria-Europe2012</v>
      </c>
      <c r="B156" s="22" t="s">
        <v>80</v>
      </c>
      <c r="C156" s="22" t="s">
        <v>67</v>
      </c>
      <c r="D156" s="23">
        <v>2012</v>
      </c>
      <c r="E156" s="25">
        <v>416000000000</v>
      </c>
      <c r="F156" s="24">
        <f t="shared" si="1"/>
        <v>49347.6208930709</v>
      </c>
      <c r="G156" s="26">
        <v>0.113</v>
      </c>
      <c r="H156" s="27">
        <v>5643</v>
      </c>
      <c r="J156" s="5">
        <f>VLOOKUP(A156,ENERGY!$A$2:$F$2692,5,0)</f>
        <v>32690</v>
      </c>
      <c r="K156" s="5">
        <f t="shared" si="2"/>
        <v>0.00387782145912137</v>
      </c>
      <c r="L156" s="31">
        <f>VLOOKUP(A156,ENERGY!$A$2:$F$2692,6,0)</f>
        <v>71866</v>
      </c>
      <c r="M156" s="31">
        <f t="shared" si="3"/>
        <v>0.00852503875745537</v>
      </c>
      <c r="N156" s="32">
        <f>VLOOKUP(A156,'HUMAN RESOURCES'!$A$2:$M$2692,5,0)</f>
        <v>0.03</v>
      </c>
      <c r="O156" s="32">
        <f>VLOOKUP(A156,'HUMAN RESOURCES'!$A$2:$M$2692,6,0)</f>
        <v>0.042</v>
      </c>
      <c r="P156" s="31">
        <f>VLOOKUP(A156,'HUMAN RESOURCES'!$A$2:$M$2692,7,0)</f>
        <v>84</v>
      </c>
      <c r="Q156" s="5">
        <f>VLOOKUP(A156,'HUMAN RESOURCES'!$A$2:$M$2692,8,0)</f>
        <v>78</v>
      </c>
      <c r="R156" s="5">
        <f>VLOOKUP(A156,'HUMAN RESOURCES'!$A$2:$M$2692,9,0)</f>
        <v>0.145</v>
      </c>
      <c r="S156" s="5">
        <f>VLOOKUP(A156,'HUMAN RESOURCES'!$A$2:$M$2692,10,0)</f>
        <v>0.672</v>
      </c>
      <c r="T156" s="5">
        <f>VLOOKUP(A156,'HUMAN RESOURCES'!$A$2:$M$2692,11,0)</f>
        <v>0.182</v>
      </c>
      <c r="U156" s="5">
        <f>VLOOKUP(A156,'HUMAN RESOURCES'!$A$2:$M$2692,12,0)</f>
        <v>8429991</v>
      </c>
      <c r="V156" s="35">
        <f>VLOOKUP(A156,'HUMAN RESOURCES'!$A$2:$M$2692,13,0)</f>
        <v>0.659</v>
      </c>
      <c r="W156" s="38">
        <f>VLOOKUP(A156,TOURISM!$A$2:$F$2692,5,0)</f>
        <v>21446000000</v>
      </c>
      <c r="X156" s="39">
        <f>VLOOKUP(A156,TOURISM!$A$2:$F$2692,6,0)</f>
        <v>12352000000</v>
      </c>
      <c r="Y156" s="43">
        <f t="shared" si="4"/>
        <v>1.11192893401015</v>
      </c>
      <c r="Z156" s="35">
        <f>VLOOKUP(A156,BUSINESS!$A$2:$J$2692,5,0)</f>
        <v>0.524</v>
      </c>
      <c r="AA156" s="5">
        <f>VLOOKUP(A156,BUSINESS!$A$2:$J$2692,6,0)</f>
        <v>25</v>
      </c>
      <c r="AB156" s="5">
        <f>VLOOKUP(A156,BUSINESS!$A$2:$J$2692,7,0)</f>
        <v>28</v>
      </c>
      <c r="AC156" s="5">
        <f>VLOOKUP(A156,BUSINESS!$A$2:$J$2692,8,0)</f>
        <v>170</v>
      </c>
      <c r="AD156" s="35">
        <f>VLOOKUP(A156,BUSINESS!$A$2:$J$2692,9,0)</f>
        <v>0.8</v>
      </c>
      <c r="AE156" s="35">
        <f>VLOOKUP(A156,BUSINESS!$A$2:$J$2692,10,0)</f>
        <v>1.605</v>
      </c>
    </row>
    <row r="157" customHeight="1" spans="1:31">
      <c r="A157" s="22" t="str">
        <f t="shared" si="0"/>
        <v>Austria-Europe2000</v>
      </c>
      <c r="B157" s="22" t="s">
        <v>80</v>
      </c>
      <c r="C157" s="22" t="s">
        <v>67</v>
      </c>
      <c r="D157" s="23">
        <v>2000</v>
      </c>
      <c r="E157" s="25">
        <v>394000000000</v>
      </c>
      <c r="F157" s="24">
        <f t="shared" si="1"/>
        <v>49178.8996058948</v>
      </c>
      <c r="G157" s="26">
        <v>0.115</v>
      </c>
      <c r="H157" s="27">
        <v>5407</v>
      </c>
      <c r="J157" s="5">
        <f>VLOOKUP(A157,ENERGY!$A$2:$F$2692,5,0)</f>
        <v>32896</v>
      </c>
      <c r="K157" s="5">
        <f t="shared" si="2"/>
        <v>0.00410606365846577</v>
      </c>
      <c r="L157" s="31">
        <f>VLOOKUP(A157,ENERGY!$A$2:$F$2692,6,0)</f>
        <v>0</v>
      </c>
      <c r="M157" s="31">
        <f t="shared" si="3"/>
        <v>0</v>
      </c>
      <c r="N157" s="32">
        <f>VLOOKUP(A157,'HUMAN RESOURCES'!$A$2:$M$2692,5,0)</f>
        <v>0.019</v>
      </c>
      <c r="O157" s="32">
        <f>VLOOKUP(A157,'HUMAN RESOURCES'!$A$2:$M$2692,6,0)</f>
        <v>0.011</v>
      </c>
      <c r="P157" s="31">
        <f>VLOOKUP(A157,'HUMAN RESOURCES'!$A$2:$M$2692,7,0)</f>
        <v>81</v>
      </c>
      <c r="Q157" s="5">
        <f>VLOOKUP(A157,'HUMAN RESOURCES'!$A$2:$M$2692,8,0)</f>
        <v>75</v>
      </c>
      <c r="R157" s="5">
        <f>VLOOKUP(A157,'HUMAN RESOURCES'!$A$2:$M$2692,9,0)</f>
        <v>0.17</v>
      </c>
      <c r="S157" s="5">
        <f>VLOOKUP(A157,'HUMAN RESOURCES'!$A$2:$M$2692,10,0)</f>
        <v>0.675</v>
      </c>
      <c r="T157" s="5">
        <f>VLOOKUP(A157,'HUMAN RESOURCES'!$A$2:$M$2692,11,0)</f>
        <v>0.155</v>
      </c>
      <c r="U157" s="5">
        <f>VLOOKUP(A157,'HUMAN RESOURCES'!$A$2:$M$2692,12,0)</f>
        <v>8011566</v>
      </c>
      <c r="V157" s="35">
        <f>VLOOKUP(A157,'HUMAN RESOURCES'!$A$2:$M$2692,13,0)</f>
        <v>0.658</v>
      </c>
      <c r="W157" s="38">
        <f>VLOOKUP(A157,TOURISM!$A$2:$F$2692,5,0)</f>
        <v>11382000000</v>
      </c>
      <c r="X157" s="39">
        <f>VLOOKUP(A157,TOURISM!$A$2:$F$2692,6,0)</f>
        <v>7001000000</v>
      </c>
      <c r="Y157" s="43">
        <f t="shared" si="4"/>
        <v>-1.1758866175044</v>
      </c>
      <c r="Z157" s="35">
        <f>VLOOKUP(A157,BUSINESS!$A$2:$J$2692,5,0)</f>
        <v>0</v>
      </c>
      <c r="AA157" s="5">
        <f>VLOOKUP(A157,BUSINESS!$A$2:$J$2692,6,0)</f>
        <v>0</v>
      </c>
      <c r="AB157" s="5">
        <f>VLOOKUP(A157,BUSINESS!$A$2:$J$2692,7,0)</f>
        <v>0</v>
      </c>
      <c r="AC157" s="5">
        <f>VLOOKUP(A157,BUSINESS!$A$2:$J$2692,8,0)</f>
        <v>0</v>
      </c>
      <c r="AD157" s="35">
        <f>VLOOKUP(A157,BUSINESS!$A$2:$J$2692,9,0)</f>
        <v>0.337</v>
      </c>
      <c r="AE157" s="35">
        <f>VLOOKUP(A157,BUSINESS!$A$2:$J$2692,10,0)</f>
        <v>0.763</v>
      </c>
    </row>
    <row r="158" customHeight="1" spans="1:31">
      <c r="A158" s="22" t="str">
        <f t="shared" si="0"/>
        <v>Azerbaijan-Asia2001</v>
      </c>
      <c r="B158" s="22" t="s">
        <v>81</v>
      </c>
      <c r="C158" s="22" t="s">
        <v>65</v>
      </c>
      <c r="D158" s="23">
        <v>2001</v>
      </c>
      <c r="E158" s="25">
        <v>5272617196</v>
      </c>
      <c r="F158" s="24">
        <f t="shared" si="1"/>
        <v>650.041571654009</v>
      </c>
      <c r="G158" s="26">
        <v>0.047</v>
      </c>
      <c r="H158" s="27">
        <v>30</v>
      </c>
      <c r="I158" s="26">
        <v>0.197</v>
      </c>
      <c r="J158" s="5">
        <f>VLOOKUP(A158,ENERGY!$A$2:$F$2692,5,0)</f>
        <v>12561</v>
      </c>
      <c r="K158" s="5">
        <f t="shared" si="2"/>
        <v>0.0015485994674031</v>
      </c>
      <c r="L158" s="31">
        <f>VLOOKUP(A158,ENERGY!$A$2:$F$2692,6,0)</f>
        <v>0</v>
      </c>
      <c r="M158" s="31">
        <f t="shared" si="3"/>
        <v>0</v>
      </c>
      <c r="N158" s="32">
        <f>VLOOKUP(A158,'HUMAN RESOURCES'!$A$2:$M$2692,5,0)</f>
        <v>0.015</v>
      </c>
      <c r="O158" s="32">
        <f>VLOOKUP(A158,'HUMAN RESOURCES'!$A$2:$M$2692,6,0)</f>
        <v>0.006</v>
      </c>
      <c r="P158" s="31">
        <f>VLOOKUP(A158,'HUMAN RESOURCES'!$A$2:$M$2692,7,0)</f>
        <v>70</v>
      </c>
      <c r="Q158" s="5">
        <f>VLOOKUP(A158,'HUMAN RESOURCES'!$A$2:$M$2692,8,0)</f>
        <v>64</v>
      </c>
      <c r="R158" s="5">
        <f>VLOOKUP(A158,'HUMAN RESOURCES'!$A$2:$M$2692,9,0)</f>
        <v>0.301</v>
      </c>
      <c r="S158" s="5">
        <f>VLOOKUP(A158,'HUMAN RESOURCES'!$A$2:$M$2692,10,0)</f>
        <v>0.641</v>
      </c>
      <c r="T158" s="5">
        <f>VLOOKUP(A158,'HUMAN RESOURCES'!$A$2:$M$2692,11,0)</f>
        <v>0.058</v>
      </c>
      <c r="U158" s="5">
        <f>VLOOKUP(A158,'HUMAN RESOURCES'!$A$2:$M$2692,12,0)</f>
        <v>8111200</v>
      </c>
      <c r="V158" s="35">
        <f>VLOOKUP(A158,'HUMAN RESOURCES'!$A$2:$M$2692,13,0)</f>
        <v>0.516</v>
      </c>
      <c r="W158" s="38">
        <f>VLOOKUP(A158,TOURISM!$A$2:$F$2692,5,0)</f>
        <v>57000000</v>
      </c>
      <c r="X158" s="39">
        <f>VLOOKUP(A158,TOURISM!$A$2:$F$2692,6,0)</f>
        <v>119000000</v>
      </c>
      <c r="Y158" s="43">
        <f t="shared" si="4"/>
        <v>-0.82346081966333</v>
      </c>
      <c r="Z158" s="35">
        <f>VLOOKUP(A158,BUSINESS!$A$2:$J$2692,5,0)</f>
        <v>0</v>
      </c>
      <c r="AA158" s="5">
        <f>VLOOKUP(A158,BUSINESS!$A$2:$J$2692,6,0)</f>
        <v>0</v>
      </c>
      <c r="AB158" s="5">
        <f>VLOOKUP(A158,BUSINESS!$A$2:$J$2692,7,0)</f>
        <v>0</v>
      </c>
      <c r="AC158" s="5">
        <f>VLOOKUP(A158,BUSINESS!$A$2:$J$2692,8,0)</f>
        <v>0</v>
      </c>
      <c r="AD158" s="35">
        <f>VLOOKUP(A158,BUSINESS!$A$2:$J$2692,9,0)</f>
        <v>0.003</v>
      </c>
      <c r="AE158" s="35">
        <f>VLOOKUP(A158,BUSINESS!$A$2:$J$2692,10,0)</f>
        <v>0.089</v>
      </c>
    </row>
    <row r="159" customHeight="1" spans="1:31">
      <c r="A159" s="22" t="str">
        <f t="shared" si="0"/>
        <v>Azerbaijan-Asia2002</v>
      </c>
      <c r="B159" s="22" t="s">
        <v>81</v>
      </c>
      <c r="C159" s="22" t="s">
        <v>65</v>
      </c>
      <c r="D159" s="23">
        <v>2002</v>
      </c>
      <c r="E159" s="25">
        <v>5707618247</v>
      </c>
      <c r="F159" s="24">
        <f t="shared" si="1"/>
        <v>698.440182208653</v>
      </c>
      <c r="G159" s="26">
        <v>0.045</v>
      </c>
      <c r="H159" s="27">
        <v>31</v>
      </c>
      <c r="I159" s="26">
        <v>0.197</v>
      </c>
      <c r="J159" s="5">
        <f>VLOOKUP(A159,ENERGY!$A$2:$F$2692,5,0)</f>
        <v>11586</v>
      </c>
      <c r="K159" s="5">
        <f t="shared" si="2"/>
        <v>0.00141777666285281</v>
      </c>
      <c r="L159" s="31">
        <f>VLOOKUP(A159,ENERGY!$A$2:$F$2692,6,0)</f>
        <v>45731</v>
      </c>
      <c r="M159" s="31">
        <f t="shared" si="3"/>
        <v>0.00559609395554305</v>
      </c>
      <c r="N159" s="32">
        <f>VLOOKUP(A159,'HUMAN RESOURCES'!$A$2:$M$2692,5,0)</f>
        <v>0.035</v>
      </c>
      <c r="O159" s="32">
        <f>VLOOKUP(A159,'HUMAN RESOURCES'!$A$2:$M$2692,6,0)</f>
        <v>0.058</v>
      </c>
      <c r="P159" s="31">
        <f>VLOOKUP(A159,'HUMAN RESOURCES'!$A$2:$M$2692,7,0)</f>
        <v>70</v>
      </c>
      <c r="Q159" s="5">
        <f>VLOOKUP(A159,'HUMAN RESOURCES'!$A$2:$M$2692,8,0)</f>
        <v>65</v>
      </c>
      <c r="R159" s="5">
        <f>VLOOKUP(A159,'HUMAN RESOURCES'!$A$2:$M$2692,9,0)</f>
        <v>0.291</v>
      </c>
      <c r="S159" s="5">
        <f>VLOOKUP(A159,'HUMAN RESOURCES'!$A$2:$M$2692,10,0)</f>
        <v>0.649</v>
      </c>
      <c r="T159" s="5">
        <f>VLOOKUP(A159,'HUMAN RESOURCES'!$A$2:$M$2692,11,0)</f>
        <v>0.06</v>
      </c>
      <c r="U159" s="5">
        <f>VLOOKUP(A159,'HUMAN RESOURCES'!$A$2:$M$2692,12,0)</f>
        <v>8171950</v>
      </c>
      <c r="V159" s="35">
        <f>VLOOKUP(A159,'HUMAN RESOURCES'!$A$2:$M$2692,13,0)</f>
        <v>0.518</v>
      </c>
      <c r="W159" s="38">
        <f>VLOOKUP(A159,TOURISM!$A$2:$F$2692,5,0)</f>
        <v>63000000</v>
      </c>
      <c r="X159" s="39">
        <f>VLOOKUP(A159,TOURISM!$A$2:$F$2692,6,0)</f>
        <v>110000000</v>
      </c>
      <c r="Y159" s="43">
        <f t="shared" si="4"/>
        <v>-0.801792815020441</v>
      </c>
      <c r="Z159" s="35">
        <f>VLOOKUP(A159,BUSINESS!$A$2:$J$2692,5,0)</f>
        <v>0</v>
      </c>
      <c r="AA159" s="5">
        <f>VLOOKUP(A159,BUSINESS!$A$2:$J$2692,6,0)</f>
        <v>0</v>
      </c>
      <c r="AB159" s="5">
        <f>VLOOKUP(A159,BUSINESS!$A$2:$J$2692,7,0)</f>
        <v>0</v>
      </c>
      <c r="AC159" s="5">
        <f>VLOOKUP(A159,BUSINESS!$A$2:$J$2692,8,0)</f>
        <v>0</v>
      </c>
      <c r="AD159" s="35">
        <f>VLOOKUP(A159,BUSINESS!$A$2:$J$2692,9,0)</f>
        <v>0.05</v>
      </c>
      <c r="AE159" s="35">
        <f>VLOOKUP(A159,BUSINESS!$A$2:$J$2692,10,0)</f>
        <v>0.096</v>
      </c>
    </row>
    <row r="160" customHeight="1" spans="1:31">
      <c r="A160" s="22" t="str">
        <f t="shared" si="0"/>
        <v>Azerbaijan-Asia2003</v>
      </c>
      <c r="B160" s="22" t="s">
        <v>81</v>
      </c>
      <c r="C160" s="22" t="s">
        <v>65</v>
      </c>
      <c r="D160" s="23">
        <v>2003</v>
      </c>
      <c r="E160" s="25">
        <v>6236024951</v>
      </c>
      <c r="F160" s="24">
        <f t="shared" si="1"/>
        <v>757.341415698133</v>
      </c>
      <c r="G160" s="26">
        <v>0.045</v>
      </c>
      <c r="H160" s="27">
        <v>34</v>
      </c>
      <c r="I160" s="26">
        <v>0.174</v>
      </c>
      <c r="J160" s="5">
        <f>VLOOKUP(A160,ENERGY!$A$2:$F$2692,5,0)</f>
        <v>11937</v>
      </c>
      <c r="K160" s="5">
        <f t="shared" si="2"/>
        <v>0.00144970306408715</v>
      </c>
      <c r="L160" s="31">
        <f>VLOOKUP(A160,ENERGY!$A$2:$F$2692,6,0)</f>
        <v>42629</v>
      </c>
      <c r="M160" s="31">
        <f t="shared" si="3"/>
        <v>0.00517712925517057</v>
      </c>
      <c r="N160" s="32">
        <f>VLOOKUP(A160,'HUMAN RESOURCES'!$A$2:$M$2692,5,0)</f>
        <v>0.031</v>
      </c>
      <c r="O160" s="32">
        <f>VLOOKUP(A160,'HUMAN RESOURCES'!$A$2:$M$2692,6,0)</f>
        <v>0.019</v>
      </c>
      <c r="P160" s="31">
        <f>VLOOKUP(A160,'HUMAN RESOURCES'!$A$2:$M$2692,7,0)</f>
        <v>71</v>
      </c>
      <c r="Q160" s="5">
        <f>VLOOKUP(A160,'HUMAN RESOURCES'!$A$2:$M$2692,8,0)</f>
        <v>65</v>
      </c>
      <c r="R160" s="5">
        <f>VLOOKUP(A160,'HUMAN RESOURCES'!$A$2:$M$2692,9,0)</f>
        <v>0.28</v>
      </c>
      <c r="S160" s="5">
        <f>VLOOKUP(A160,'HUMAN RESOURCES'!$A$2:$M$2692,10,0)</f>
        <v>0.658</v>
      </c>
      <c r="T160" s="5">
        <f>VLOOKUP(A160,'HUMAN RESOURCES'!$A$2:$M$2692,11,0)</f>
        <v>0.062</v>
      </c>
      <c r="U160" s="5">
        <f>VLOOKUP(A160,'HUMAN RESOURCES'!$A$2:$M$2692,12,0)</f>
        <v>8234100</v>
      </c>
      <c r="V160" s="35">
        <f>VLOOKUP(A160,'HUMAN RESOURCES'!$A$2:$M$2692,13,0)</f>
        <v>0.52</v>
      </c>
      <c r="W160" s="38">
        <f>VLOOKUP(A160,TOURISM!$A$2:$F$2692,5,0)</f>
        <v>70000000</v>
      </c>
      <c r="X160" s="39">
        <f>VLOOKUP(A160,TOURISM!$A$2:$F$2692,6,0)</f>
        <v>120000000</v>
      </c>
      <c r="Y160" s="43">
        <f t="shared" si="4"/>
        <v>-0.838399682856435</v>
      </c>
      <c r="Z160" s="35">
        <f>VLOOKUP(A160,BUSINESS!$A$2:$J$2692,5,0)</f>
        <v>0</v>
      </c>
      <c r="AA160" s="5">
        <f>VLOOKUP(A160,BUSINESS!$A$2:$J$2692,6,0)</f>
        <v>105</v>
      </c>
      <c r="AB160" s="5">
        <f>VLOOKUP(A160,BUSINESS!$A$2:$J$2692,7,0)</f>
        <v>0</v>
      </c>
      <c r="AC160" s="5">
        <f>VLOOKUP(A160,BUSINESS!$A$2:$J$2692,8,0)</f>
        <v>0</v>
      </c>
      <c r="AD160" s="35">
        <f>VLOOKUP(A160,BUSINESS!$A$2:$J$2692,9,0)</f>
        <v>0</v>
      </c>
      <c r="AE160" s="35">
        <f>VLOOKUP(A160,BUSINESS!$A$2:$J$2692,10,0)</f>
        <v>0.126</v>
      </c>
    </row>
    <row r="161" customHeight="1" spans="1:31">
      <c r="A161" s="22" t="str">
        <f t="shared" si="0"/>
        <v>Azerbaijan-Asia2004</v>
      </c>
      <c r="B161" s="22" t="s">
        <v>81</v>
      </c>
      <c r="C161" s="22" t="s">
        <v>65</v>
      </c>
      <c r="D161" s="23">
        <v>2004</v>
      </c>
      <c r="E161" s="25">
        <v>7275766111</v>
      </c>
      <c r="F161" s="24">
        <f t="shared" si="1"/>
        <v>875.912371155119</v>
      </c>
      <c r="G161" s="26">
        <v>0.066</v>
      </c>
      <c r="H161" s="27">
        <v>57</v>
      </c>
      <c r="I161" s="26">
        <v>0.155</v>
      </c>
      <c r="J161" s="5">
        <f>VLOOKUP(A161,ENERGY!$A$2:$F$2692,5,0)</f>
        <v>13322</v>
      </c>
      <c r="K161" s="5">
        <f t="shared" si="2"/>
        <v>0.00160380424968398</v>
      </c>
      <c r="L161" s="31">
        <f>VLOOKUP(A161,ENERGY!$A$2:$F$2692,6,0)</f>
        <v>45702</v>
      </c>
      <c r="M161" s="31">
        <f t="shared" si="3"/>
        <v>0.00550195629928369</v>
      </c>
      <c r="N161" s="32">
        <f>VLOOKUP(A161,'HUMAN RESOURCES'!$A$2:$M$2692,5,0)</f>
        <v>0.036</v>
      </c>
      <c r="O161" s="32">
        <f>VLOOKUP(A161,'HUMAN RESOURCES'!$A$2:$M$2692,6,0)</f>
        <v>0.028</v>
      </c>
      <c r="P161" s="31">
        <f>VLOOKUP(A161,'HUMAN RESOURCES'!$A$2:$M$2692,7,0)</f>
        <v>71</v>
      </c>
      <c r="Q161" s="5">
        <f>VLOOKUP(A161,'HUMAN RESOURCES'!$A$2:$M$2692,8,0)</f>
        <v>66</v>
      </c>
      <c r="R161" s="5">
        <f>VLOOKUP(A161,'HUMAN RESOURCES'!$A$2:$M$2692,9,0)</f>
        <v>0.27</v>
      </c>
      <c r="S161" s="5">
        <f>VLOOKUP(A161,'HUMAN RESOURCES'!$A$2:$M$2692,10,0)</f>
        <v>0.667</v>
      </c>
      <c r="T161" s="5">
        <f>VLOOKUP(A161,'HUMAN RESOURCES'!$A$2:$M$2692,11,0)</f>
        <v>0.064</v>
      </c>
      <c r="U161" s="5">
        <f>VLOOKUP(A161,'HUMAN RESOURCES'!$A$2:$M$2692,12,0)</f>
        <v>8306500</v>
      </c>
      <c r="V161" s="35">
        <f>VLOOKUP(A161,'HUMAN RESOURCES'!$A$2:$M$2692,13,0)</f>
        <v>0.522</v>
      </c>
      <c r="W161" s="38">
        <f>VLOOKUP(A161,TOURISM!$A$2:$F$2692,5,0)</f>
        <v>79000000</v>
      </c>
      <c r="X161" s="39">
        <f>VLOOKUP(A161,TOURISM!$A$2:$F$2692,6,0)</f>
        <v>140000000</v>
      </c>
      <c r="Y161" s="43">
        <f t="shared" si="4"/>
        <v>-1.01376509624418</v>
      </c>
      <c r="Z161" s="35">
        <f>VLOOKUP(A161,BUSINESS!$A$2:$J$2692,5,0)</f>
        <v>0</v>
      </c>
      <c r="AA161" s="5">
        <f>VLOOKUP(A161,BUSINESS!$A$2:$J$2692,6,0)</f>
        <v>121</v>
      </c>
      <c r="AB161" s="5">
        <f>VLOOKUP(A161,BUSINESS!$A$2:$J$2692,7,0)</f>
        <v>0</v>
      </c>
      <c r="AC161" s="5">
        <f>VLOOKUP(A161,BUSINESS!$A$2:$J$2692,8,0)</f>
        <v>0</v>
      </c>
      <c r="AD161" s="35">
        <f>VLOOKUP(A161,BUSINESS!$A$2:$J$2692,9,0)</f>
        <v>0</v>
      </c>
      <c r="AE161" s="35">
        <f>VLOOKUP(A161,BUSINESS!$A$2:$J$2692,10,0)</f>
        <v>0.172</v>
      </c>
    </row>
    <row r="162" customHeight="1" spans="1:31">
      <c r="A162" s="22" t="str">
        <f t="shared" si="0"/>
        <v>Azerbaijan-Asia2005</v>
      </c>
      <c r="B162" s="22" t="s">
        <v>81</v>
      </c>
      <c r="C162" s="22" t="s">
        <v>65</v>
      </c>
      <c r="D162" s="23">
        <v>2005</v>
      </c>
      <c r="E162" s="25">
        <v>8680511918</v>
      </c>
      <c r="F162" s="24">
        <f t="shared" si="1"/>
        <v>1034.39788818914</v>
      </c>
      <c r="G162" s="26">
        <v>0.079</v>
      </c>
      <c r="H162" s="27">
        <v>81</v>
      </c>
      <c r="I162" s="26">
        <v>0.157</v>
      </c>
      <c r="J162" s="5">
        <f>VLOOKUP(A162,ENERGY!$A$2:$F$2692,5,0)</f>
        <v>12113</v>
      </c>
      <c r="K162" s="5">
        <f t="shared" si="2"/>
        <v>0.00144342427474276</v>
      </c>
      <c r="L162" s="31">
        <f>VLOOKUP(A162,ENERGY!$A$2:$F$2692,6,0)</f>
        <v>41426</v>
      </c>
      <c r="M162" s="31">
        <f t="shared" si="3"/>
        <v>0.00493645620453178</v>
      </c>
      <c r="N162" s="32">
        <f>VLOOKUP(A162,'HUMAN RESOURCES'!$A$2:$M$2692,5,0)</f>
        <v>0.028</v>
      </c>
      <c r="O162" s="32">
        <f>VLOOKUP(A162,'HUMAN RESOURCES'!$A$2:$M$2692,6,0)</f>
        <v>0.015</v>
      </c>
      <c r="P162" s="31">
        <f>VLOOKUP(A162,'HUMAN RESOURCES'!$A$2:$M$2692,7,0)</f>
        <v>72</v>
      </c>
      <c r="Q162" s="5">
        <f>VLOOKUP(A162,'HUMAN RESOURCES'!$A$2:$M$2692,8,0)</f>
        <v>66</v>
      </c>
      <c r="R162" s="5">
        <f>VLOOKUP(A162,'HUMAN RESOURCES'!$A$2:$M$2692,9,0)</f>
        <v>0.26</v>
      </c>
      <c r="S162" s="5">
        <f>VLOOKUP(A162,'HUMAN RESOURCES'!$A$2:$M$2692,10,0)</f>
        <v>0.676</v>
      </c>
      <c r="T162" s="5">
        <f>VLOOKUP(A162,'HUMAN RESOURCES'!$A$2:$M$2692,11,0)</f>
        <v>0.064</v>
      </c>
      <c r="U162" s="5">
        <f>VLOOKUP(A162,'HUMAN RESOURCES'!$A$2:$M$2692,12,0)</f>
        <v>8391850</v>
      </c>
      <c r="V162" s="35">
        <f>VLOOKUP(A162,'HUMAN RESOURCES'!$A$2:$M$2692,13,0)</f>
        <v>0.524</v>
      </c>
      <c r="W162" s="38">
        <f>VLOOKUP(A162,TOURISM!$A$2:$F$2692,5,0)</f>
        <v>100000000</v>
      </c>
      <c r="X162" s="39">
        <f>VLOOKUP(A162,TOURISM!$A$2:$F$2692,6,0)</f>
        <v>188000000</v>
      </c>
      <c r="Y162" s="43">
        <f t="shared" si="4"/>
        <v>-0.415237811933308</v>
      </c>
      <c r="Z162" s="35">
        <f>VLOOKUP(A162,BUSINESS!$A$2:$J$2692,5,0)</f>
        <v>0.464</v>
      </c>
      <c r="AA162" s="5">
        <f>VLOOKUP(A162,BUSINESS!$A$2:$J$2692,6,0)</f>
        <v>113</v>
      </c>
      <c r="AB162" s="5">
        <f>VLOOKUP(A162,BUSINESS!$A$2:$J$2692,7,0)</f>
        <v>0</v>
      </c>
      <c r="AC162" s="5">
        <f>VLOOKUP(A162,BUSINESS!$A$2:$J$2692,8,0)</f>
        <v>756</v>
      </c>
      <c r="AD162" s="35">
        <f>VLOOKUP(A162,BUSINESS!$A$2:$J$2692,9,0)</f>
        <v>0.08</v>
      </c>
      <c r="AE162" s="35">
        <f>VLOOKUP(A162,BUSINESS!$A$2:$J$2692,10,0)</f>
        <v>0.262</v>
      </c>
    </row>
    <row r="163" customHeight="1" spans="1:31">
      <c r="A163" s="22" t="str">
        <f t="shared" si="0"/>
        <v>Azerbaijan-Asia2006</v>
      </c>
      <c r="B163" s="22" t="s">
        <v>81</v>
      </c>
      <c r="C163" s="22" t="s">
        <v>65</v>
      </c>
      <c r="D163" s="23">
        <v>2006</v>
      </c>
      <c r="E163" s="25">
        <v>13245421881</v>
      </c>
      <c r="F163" s="24">
        <f t="shared" si="1"/>
        <v>1561.12249689141</v>
      </c>
      <c r="G163" s="26">
        <v>0.079</v>
      </c>
      <c r="H163" s="27">
        <v>122</v>
      </c>
      <c r="I163" s="26">
        <v>0.17</v>
      </c>
      <c r="J163" s="5">
        <f>VLOOKUP(A163,ENERGY!$A$2:$F$2692,5,0)</f>
        <v>11559</v>
      </c>
      <c r="K163" s="5">
        <f t="shared" si="2"/>
        <v>0.00136235864011645</v>
      </c>
      <c r="L163" s="31">
        <f>VLOOKUP(A163,ENERGY!$A$2:$F$2692,6,0)</f>
        <v>29615</v>
      </c>
      <c r="M163" s="31">
        <f t="shared" si="3"/>
        <v>0.00349046207518372</v>
      </c>
      <c r="N163" s="32">
        <f>VLOOKUP(A163,'HUMAN RESOURCES'!$A$2:$M$2692,5,0)</f>
        <v>0.032</v>
      </c>
      <c r="O163" s="32">
        <f>VLOOKUP(A163,'HUMAN RESOURCES'!$A$2:$M$2692,6,0)</f>
        <v>0.02</v>
      </c>
      <c r="P163" s="31">
        <f>VLOOKUP(A163,'HUMAN RESOURCES'!$A$2:$M$2692,7,0)</f>
        <v>72</v>
      </c>
      <c r="Q163" s="5">
        <f>VLOOKUP(A163,'HUMAN RESOURCES'!$A$2:$M$2692,8,0)</f>
        <v>67</v>
      </c>
      <c r="R163" s="5">
        <f>VLOOKUP(A163,'HUMAN RESOURCES'!$A$2:$M$2692,9,0)</f>
        <v>0.251</v>
      </c>
      <c r="S163" s="5">
        <f>VLOOKUP(A163,'HUMAN RESOURCES'!$A$2:$M$2692,10,0)</f>
        <v>0.685</v>
      </c>
      <c r="T163" s="5">
        <f>VLOOKUP(A163,'HUMAN RESOURCES'!$A$2:$M$2692,11,0)</f>
        <v>0.064</v>
      </c>
      <c r="U163" s="5">
        <f>VLOOKUP(A163,'HUMAN RESOURCES'!$A$2:$M$2692,12,0)</f>
        <v>8484550</v>
      </c>
      <c r="V163" s="35">
        <f>VLOOKUP(A163,'HUMAN RESOURCES'!$A$2:$M$2692,13,0)</f>
        <v>0.526</v>
      </c>
      <c r="W163" s="38">
        <f>VLOOKUP(A163,TOURISM!$A$2:$F$2692,5,0)</f>
        <v>201000000</v>
      </c>
      <c r="X163" s="39">
        <f>VLOOKUP(A163,TOURISM!$A$2:$F$2692,6,0)</f>
        <v>256000000</v>
      </c>
      <c r="Y163" s="43">
        <f t="shared" si="4"/>
        <v>-0.305019417652178</v>
      </c>
      <c r="Z163" s="35">
        <f>VLOOKUP(A163,BUSINESS!$A$2:$J$2692,5,0)</f>
        <v>0.422</v>
      </c>
      <c r="AA163" s="5">
        <f>VLOOKUP(A163,BUSINESS!$A$2:$J$2692,6,0)</f>
        <v>51</v>
      </c>
      <c r="AB163" s="5">
        <f>VLOOKUP(A163,BUSINESS!$A$2:$J$2692,7,0)</f>
        <v>0</v>
      </c>
      <c r="AC163" s="5">
        <f>VLOOKUP(A163,BUSINESS!$A$2:$J$2692,8,0)</f>
        <v>1000</v>
      </c>
      <c r="AD163" s="35">
        <f>VLOOKUP(A163,BUSINESS!$A$2:$J$2692,9,0)</f>
        <v>0.12</v>
      </c>
      <c r="AE163" s="35">
        <f>VLOOKUP(A163,BUSINESS!$A$2:$J$2692,10,0)</f>
        <v>0.384</v>
      </c>
    </row>
    <row r="164" customHeight="1" spans="1:31">
      <c r="A164" s="22" t="str">
        <f t="shared" si="0"/>
        <v>Azerbaijan-Asia2007</v>
      </c>
      <c r="B164" s="22" t="s">
        <v>81</v>
      </c>
      <c r="C164" s="22" t="s">
        <v>65</v>
      </c>
      <c r="D164" s="23">
        <v>2007</v>
      </c>
      <c r="E164" s="25">
        <v>20982270733</v>
      </c>
      <c r="F164" s="24">
        <f t="shared" si="1"/>
        <v>2445.1156273525</v>
      </c>
      <c r="G164" s="26">
        <v>0.062</v>
      </c>
      <c r="H164" s="27">
        <v>149</v>
      </c>
      <c r="I164" s="26">
        <v>0.179</v>
      </c>
      <c r="J164" s="5">
        <f>VLOOKUP(A164,ENERGY!$A$2:$F$2692,5,0)</f>
        <v>13427</v>
      </c>
      <c r="K164" s="5">
        <f t="shared" si="2"/>
        <v>0.00156468134198781</v>
      </c>
      <c r="L164" s="31">
        <f>VLOOKUP(A164,ENERGY!$A$2:$F$2692,6,0)</f>
        <v>34338</v>
      </c>
      <c r="M164" s="31">
        <f t="shared" si="3"/>
        <v>0.00400149161548949</v>
      </c>
      <c r="N164" s="32">
        <f>VLOOKUP(A164,'HUMAN RESOURCES'!$A$2:$M$2692,5,0)</f>
        <v>0.02</v>
      </c>
      <c r="O164" s="32">
        <f>VLOOKUP(A164,'HUMAN RESOURCES'!$A$2:$M$2692,6,0)</f>
        <v>0.014</v>
      </c>
      <c r="P164" s="31">
        <f>VLOOKUP(A164,'HUMAN RESOURCES'!$A$2:$M$2692,7,0)</f>
        <v>73</v>
      </c>
      <c r="Q164" s="5">
        <f>VLOOKUP(A164,'HUMAN RESOURCES'!$A$2:$M$2692,8,0)</f>
        <v>67</v>
      </c>
      <c r="R164" s="5">
        <f>VLOOKUP(A164,'HUMAN RESOURCES'!$A$2:$M$2692,9,0)</f>
        <v>0.243</v>
      </c>
      <c r="S164" s="5">
        <f>VLOOKUP(A164,'HUMAN RESOURCES'!$A$2:$M$2692,10,0)</f>
        <v>0.693</v>
      </c>
      <c r="T164" s="5">
        <f>VLOOKUP(A164,'HUMAN RESOURCES'!$A$2:$M$2692,11,0)</f>
        <v>0.063</v>
      </c>
      <c r="U164" s="5">
        <f>VLOOKUP(A164,'HUMAN RESOURCES'!$A$2:$M$2692,12,0)</f>
        <v>8581300</v>
      </c>
      <c r="V164" s="35">
        <f>VLOOKUP(A164,'HUMAN RESOURCES'!$A$2:$M$2692,13,0)</f>
        <v>0.528</v>
      </c>
      <c r="W164" s="38">
        <f>VLOOKUP(A164,TOURISM!$A$2:$F$2692,5,0)</f>
        <v>317000000</v>
      </c>
      <c r="X164" s="39">
        <f>VLOOKUP(A164,TOURISM!$A$2:$F$2692,6,0)</f>
        <v>381000000</v>
      </c>
      <c r="Y164" s="43">
        <f t="shared" si="4"/>
        <v>-0.223900848008919</v>
      </c>
      <c r="Z164" s="35">
        <f>VLOOKUP(A164,BUSINESS!$A$2:$J$2692,5,0)</f>
        <v>0.409</v>
      </c>
      <c r="AA164" s="5">
        <f>VLOOKUP(A164,BUSINESS!$A$2:$J$2692,6,0)</f>
        <v>36</v>
      </c>
      <c r="AB164" s="5">
        <f>VLOOKUP(A164,BUSINESS!$A$2:$J$2692,7,0)</f>
        <v>0</v>
      </c>
      <c r="AC164" s="5">
        <f>VLOOKUP(A164,BUSINESS!$A$2:$J$2692,8,0)</f>
        <v>952</v>
      </c>
      <c r="AD164" s="35">
        <f>VLOOKUP(A164,BUSINESS!$A$2:$J$2692,9,0)</f>
        <v>0.145</v>
      </c>
      <c r="AE164" s="35">
        <f>VLOOKUP(A164,BUSINESS!$A$2:$J$2692,10,0)</f>
        <v>0.515</v>
      </c>
    </row>
    <row r="165" customHeight="1" spans="1:31">
      <c r="A165" s="22" t="str">
        <f t="shared" si="0"/>
        <v>Azerbaijan-Asia2008</v>
      </c>
      <c r="B165" s="22" t="s">
        <v>81</v>
      </c>
      <c r="C165" s="22" t="s">
        <v>65</v>
      </c>
      <c r="D165" s="23">
        <v>2008</v>
      </c>
      <c r="E165" s="25">
        <v>33050343783</v>
      </c>
      <c r="F165" s="24">
        <f t="shared" si="1"/>
        <v>3771.40650694936</v>
      </c>
      <c r="G165" s="26">
        <v>0.051</v>
      </c>
      <c r="H165" s="27">
        <v>192</v>
      </c>
      <c r="I165" s="26">
        <v>0.191</v>
      </c>
      <c r="J165" s="5">
        <f>VLOOKUP(A165,ENERGY!$A$2:$F$2692,5,0)</f>
        <v>12158</v>
      </c>
      <c r="K165" s="5">
        <f t="shared" si="2"/>
        <v>0.00138736106990437</v>
      </c>
      <c r="L165" s="31">
        <f>VLOOKUP(A165,ENERGY!$A$2:$F$2692,6,0)</f>
        <v>30616</v>
      </c>
      <c r="M165" s="31">
        <f t="shared" si="3"/>
        <v>0.00349362119725221</v>
      </c>
      <c r="N165" s="32">
        <f>VLOOKUP(A165,'HUMAN RESOURCES'!$A$2:$M$2692,5,0)</f>
        <v>0.019</v>
      </c>
      <c r="O165" s="32">
        <f>VLOOKUP(A165,'HUMAN RESOURCES'!$A$2:$M$2692,6,0)</f>
        <v>0.018</v>
      </c>
      <c r="P165" s="31">
        <f>VLOOKUP(A165,'HUMAN RESOURCES'!$A$2:$M$2692,7,0)</f>
        <v>73</v>
      </c>
      <c r="Q165" s="5">
        <f>VLOOKUP(A165,'HUMAN RESOURCES'!$A$2:$M$2692,8,0)</f>
        <v>67</v>
      </c>
      <c r="R165" s="5">
        <f>VLOOKUP(A165,'HUMAN RESOURCES'!$A$2:$M$2692,9,0)</f>
        <v>0.237</v>
      </c>
      <c r="S165" s="5">
        <f>VLOOKUP(A165,'HUMAN RESOURCES'!$A$2:$M$2692,10,0)</f>
        <v>0.701</v>
      </c>
      <c r="T165" s="5">
        <f>VLOOKUP(A165,'HUMAN RESOURCES'!$A$2:$M$2692,11,0)</f>
        <v>0.062</v>
      </c>
      <c r="U165" s="5">
        <f>VLOOKUP(A165,'HUMAN RESOURCES'!$A$2:$M$2692,12,0)</f>
        <v>8763400</v>
      </c>
      <c r="V165" s="35">
        <f>VLOOKUP(A165,'HUMAN RESOURCES'!$A$2:$M$2692,13,0)</f>
        <v>0.53</v>
      </c>
      <c r="W165" s="38">
        <f>VLOOKUP(A165,TOURISM!$A$2:$F$2692,5,0)</f>
        <v>382000000</v>
      </c>
      <c r="X165" s="39">
        <f>VLOOKUP(A165,TOURISM!$A$2:$F$2692,6,0)</f>
        <v>456000000</v>
      </c>
      <c r="Y165" s="43">
        <f t="shared" si="4"/>
        <v>0.116677795162778</v>
      </c>
      <c r="Z165" s="35">
        <f>VLOOKUP(A165,BUSINESS!$A$2:$J$2692,5,0)</f>
        <v>0.409</v>
      </c>
      <c r="AA165" s="5">
        <f>VLOOKUP(A165,BUSINESS!$A$2:$J$2692,6,0)</f>
        <v>10</v>
      </c>
      <c r="AB165" s="5">
        <f>VLOOKUP(A165,BUSINESS!$A$2:$J$2692,7,0)</f>
        <v>0</v>
      </c>
      <c r="AC165" s="5">
        <f>VLOOKUP(A165,BUSINESS!$A$2:$J$2692,8,0)</f>
        <v>376</v>
      </c>
      <c r="AD165" s="35">
        <f>VLOOKUP(A165,BUSINESS!$A$2:$J$2692,9,0)</f>
        <v>0.171</v>
      </c>
      <c r="AE165" s="35">
        <f>VLOOKUP(A165,BUSINESS!$A$2:$J$2692,10,0)</f>
        <v>0.738</v>
      </c>
    </row>
    <row r="166" customHeight="1" spans="1:31">
      <c r="A166" s="22" t="str">
        <f t="shared" si="0"/>
        <v>Azerbaijan-Asia2009</v>
      </c>
      <c r="B166" s="22" t="s">
        <v>81</v>
      </c>
      <c r="C166" s="22" t="s">
        <v>65</v>
      </c>
      <c r="D166" s="23">
        <v>2009</v>
      </c>
      <c r="E166" s="25">
        <v>48852482960</v>
      </c>
      <c r="F166" s="24">
        <f t="shared" si="1"/>
        <v>5460.05992684003</v>
      </c>
      <c r="G166" s="26">
        <v>0.044</v>
      </c>
      <c r="H166" s="27">
        <v>241</v>
      </c>
      <c r="I166" s="26">
        <v>0.198</v>
      </c>
      <c r="J166" s="5">
        <f>VLOOKUP(A166,ENERGY!$A$2:$F$2692,5,0)</f>
        <v>11296</v>
      </c>
      <c r="K166" s="5">
        <f t="shared" si="2"/>
        <v>0.00126251181509209</v>
      </c>
      <c r="L166" s="31">
        <f>VLOOKUP(A166,ENERGY!$A$2:$F$2692,6,0)</f>
        <v>29508</v>
      </c>
      <c r="M166" s="31">
        <f t="shared" si="3"/>
        <v>0.00329799917136486</v>
      </c>
      <c r="N166" s="32">
        <f>VLOOKUP(A166,'HUMAN RESOURCES'!$A$2:$M$2692,5,0)</f>
        <v>0.014</v>
      </c>
      <c r="O166" s="32">
        <f>VLOOKUP(A166,'HUMAN RESOURCES'!$A$2:$M$2692,6,0)</f>
        <v>0</v>
      </c>
      <c r="P166" s="31">
        <f>VLOOKUP(A166,'HUMAN RESOURCES'!$A$2:$M$2692,7,0)</f>
        <v>73</v>
      </c>
      <c r="Q166" s="5">
        <f>VLOOKUP(A166,'HUMAN RESOURCES'!$A$2:$M$2692,8,0)</f>
        <v>67</v>
      </c>
      <c r="R166" s="5">
        <f>VLOOKUP(A166,'HUMAN RESOURCES'!$A$2:$M$2692,9,0)</f>
        <v>0.231</v>
      </c>
      <c r="S166" s="5">
        <f>VLOOKUP(A166,'HUMAN RESOURCES'!$A$2:$M$2692,10,0)</f>
        <v>0.708</v>
      </c>
      <c r="T166" s="5">
        <f>VLOOKUP(A166,'HUMAN RESOURCES'!$A$2:$M$2692,11,0)</f>
        <v>0.061</v>
      </c>
      <c r="U166" s="5">
        <f>VLOOKUP(A166,'HUMAN RESOURCES'!$A$2:$M$2692,12,0)</f>
        <v>8947243</v>
      </c>
      <c r="V166" s="35">
        <f>VLOOKUP(A166,'HUMAN RESOURCES'!$A$2:$M$2692,13,0)</f>
        <v>0.532</v>
      </c>
      <c r="W166" s="38">
        <f>VLOOKUP(A166,TOURISM!$A$2:$F$2692,5,0)</f>
        <v>545000000</v>
      </c>
      <c r="X166" s="39">
        <f>VLOOKUP(A166,TOURISM!$A$2:$F$2692,6,0)</f>
        <v>488000000</v>
      </c>
      <c r="Y166" s="43">
        <f t="shared" si="4"/>
        <v>-0.144497282416253</v>
      </c>
      <c r="Z166" s="35">
        <f>VLOOKUP(A166,BUSINESS!$A$2:$J$2692,5,0)</f>
        <v>0.409</v>
      </c>
      <c r="AA166" s="5">
        <f>VLOOKUP(A166,BUSINESS!$A$2:$J$2692,6,0)</f>
        <v>10</v>
      </c>
      <c r="AB166" s="5">
        <f>VLOOKUP(A166,BUSINESS!$A$2:$J$2692,7,0)</f>
        <v>0</v>
      </c>
      <c r="AC166" s="5">
        <f>VLOOKUP(A166,BUSINESS!$A$2:$J$2692,8,0)</f>
        <v>376</v>
      </c>
      <c r="AD166" s="35">
        <f>VLOOKUP(A166,BUSINESS!$A$2:$J$2692,9,0)</f>
        <v>0.274</v>
      </c>
      <c r="AE166" s="35">
        <f>VLOOKUP(A166,BUSINESS!$A$2:$J$2692,10,0)</f>
        <v>0.863</v>
      </c>
    </row>
    <row r="167" customHeight="1" spans="1:31">
      <c r="A167" s="22" t="str">
        <f t="shared" si="0"/>
        <v>Azerbaijan-Asia2010</v>
      </c>
      <c r="B167" s="22" t="s">
        <v>81</v>
      </c>
      <c r="C167" s="22" t="s">
        <v>65</v>
      </c>
      <c r="D167" s="23">
        <v>2010</v>
      </c>
      <c r="E167" s="25">
        <v>44291490421</v>
      </c>
      <c r="F167" s="24">
        <f t="shared" si="1"/>
        <v>4891.7457876517</v>
      </c>
      <c r="G167" s="26">
        <v>0.059</v>
      </c>
      <c r="H167" s="27">
        <v>288</v>
      </c>
      <c r="I167" s="26">
        <v>0.2</v>
      </c>
      <c r="J167" s="5">
        <f>VLOOKUP(A167,ENERGY!$A$2:$F$2692,5,0)</f>
        <v>13232</v>
      </c>
      <c r="K167" s="5">
        <f t="shared" si="2"/>
        <v>0.00146139991332326</v>
      </c>
      <c r="L167" s="31">
        <f>VLOOKUP(A167,ENERGY!$A$2:$F$2692,6,0)</f>
        <v>39167</v>
      </c>
      <c r="M167" s="31">
        <f t="shared" si="3"/>
        <v>0.00432577466786064</v>
      </c>
      <c r="N167" s="32">
        <f>VLOOKUP(A167,'HUMAN RESOURCES'!$A$2:$M$2692,5,0)</f>
        <v>0.018</v>
      </c>
      <c r="O167" s="32">
        <f>VLOOKUP(A167,'HUMAN RESOURCES'!$A$2:$M$2692,6,0)</f>
        <v>0.013</v>
      </c>
      <c r="P167" s="31">
        <f>VLOOKUP(A167,'HUMAN RESOURCES'!$A$2:$M$2692,7,0)</f>
        <v>74</v>
      </c>
      <c r="Q167" s="5">
        <f>VLOOKUP(A167,'HUMAN RESOURCES'!$A$2:$M$2692,8,0)</f>
        <v>67</v>
      </c>
      <c r="R167" s="5">
        <f>VLOOKUP(A167,'HUMAN RESOURCES'!$A$2:$M$2692,9,0)</f>
        <v>0.227</v>
      </c>
      <c r="S167" s="5">
        <f>VLOOKUP(A167,'HUMAN RESOURCES'!$A$2:$M$2692,10,0)</f>
        <v>0.714</v>
      </c>
      <c r="T167" s="5">
        <f>VLOOKUP(A167,'HUMAN RESOURCES'!$A$2:$M$2692,11,0)</f>
        <v>0.059</v>
      </c>
      <c r="U167" s="5">
        <f>VLOOKUP(A167,'HUMAN RESOURCES'!$A$2:$M$2692,12,0)</f>
        <v>9054332</v>
      </c>
      <c r="V167" s="35">
        <f>VLOOKUP(A167,'HUMAN RESOURCES'!$A$2:$M$2692,13,0)</f>
        <v>0.534</v>
      </c>
      <c r="W167" s="38">
        <f>VLOOKUP(A167,TOURISM!$A$2:$F$2692,5,0)</f>
        <v>792000000</v>
      </c>
      <c r="X167" s="39">
        <f>VLOOKUP(A167,TOURISM!$A$2:$F$2692,6,0)</f>
        <v>856000000</v>
      </c>
      <c r="Y167" s="43">
        <f t="shared" si="4"/>
        <v>-0.525492994231592</v>
      </c>
      <c r="Z167" s="35">
        <f>VLOOKUP(A167,BUSINESS!$A$2:$J$2692,5,0)</f>
        <v>0.409</v>
      </c>
      <c r="AA167" s="5">
        <f>VLOOKUP(A167,BUSINESS!$A$2:$J$2692,6,0)</f>
        <v>8</v>
      </c>
      <c r="AB167" s="5">
        <f>VLOOKUP(A167,BUSINESS!$A$2:$J$2692,7,0)</f>
        <v>0</v>
      </c>
      <c r="AC167" s="5">
        <f>VLOOKUP(A167,BUSINESS!$A$2:$J$2692,8,0)</f>
        <v>306</v>
      </c>
      <c r="AD167" s="35">
        <f>VLOOKUP(A167,BUSINESS!$A$2:$J$2692,9,0)</f>
        <v>0.46</v>
      </c>
      <c r="AE167" s="35">
        <f>VLOOKUP(A167,BUSINESS!$A$2:$J$2692,10,0)</f>
        <v>1.001</v>
      </c>
    </row>
    <row r="168" customHeight="1" spans="1:31">
      <c r="A168" s="22" t="str">
        <f t="shared" si="0"/>
        <v>Azerbaijan-Asia2011</v>
      </c>
      <c r="B168" s="22" t="s">
        <v>81</v>
      </c>
      <c r="C168" s="22" t="s">
        <v>65</v>
      </c>
      <c r="D168" s="23">
        <v>2011</v>
      </c>
      <c r="E168" s="25">
        <v>52902703376</v>
      </c>
      <c r="F168" s="24">
        <f t="shared" si="1"/>
        <v>5767.16782603709</v>
      </c>
      <c r="G168" s="26">
        <v>0.053</v>
      </c>
      <c r="H168" s="27">
        <v>310</v>
      </c>
      <c r="I168" s="26">
        <v>0.207</v>
      </c>
      <c r="J168" s="5">
        <f>VLOOKUP(A168,ENERGY!$A$2:$F$2692,5,0)</f>
        <v>12786</v>
      </c>
      <c r="K168" s="5">
        <f t="shared" si="2"/>
        <v>0.00139386086377512</v>
      </c>
      <c r="L168" s="31">
        <f>VLOOKUP(A168,ENERGY!$A$2:$F$2692,6,0)</f>
        <v>32090</v>
      </c>
      <c r="M168" s="31">
        <f t="shared" si="3"/>
        <v>0.00349827898627746</v>
      </c>
      <c r="N168" s="32">
        <f>VLOOKUP(A168,'HUMAN RESOURCES'!$A$2:$M$2692,5,0)</f>
        <v>0.013</v>
      </c>
      <c r="O168" s="32">
        <f>VLOOKUP(A168,'HUMAN RESOURCES'!$A$2:$M$2692,6,0)</f>
        <v>0.015</v>
      </c>
      <c r="P168" s="31">
        <f>VLOOKUP(A168,'HUMAN RESOURCES'!$A$2:$M$2692,7,0)</f>
        <v>74</v>
      </c>
      <c r="Q168" s="5">
        <f>VLOOKUP(A168,'HUMAN RESOURCES'!$A$2:$M$2692,8,0)</f>
        <v>68</v>
      </c>
      <c r="R168" s="5">
        <f>VLOOKUP(A168,'HUMAN RESOURCES'!$A$2:$M$2692,9,0)</f>
        <v>0.224</v>
      </c>
      <c r="S168" s="5">
        <f>VLOOKUP(A168,'HUMAN RESOURCES'!$A$2:$M$2692,10,0)</f>
        <v>0.718</v>
      </c>
      <c r="T168" s="5">
        <f>VLOOKUP(A168,'HUMAN RESOURCES'!$A$2:$M$2692,11,0)</f>
        <v>0.058</v>
      </c>
      <c r="U168" s="5">
        <f>VLOOKUP(A168,'HUMAN RESOURCES'!$A$2:$M$2692,12,0)</f>
        <v>9173082</v>
      </c>
      <c r="V168" s="35">
        <f>VLOOKUP(A168,'HUMAN RESOURCES'!$A$2:$M$2692,13,0)</f>
        <v>0.536</v>
      </c>
      <c r="W168" s="38">
        <f>VLOOKUP(A168,TOURISM!$A$2:$F$2692,5,0)</f>
        <v>1500000000</v>
      </c>
      <c r="X168" s="39">
        <f>VLOOKUP(A168,TOURISM!$A$2:$F$2692,6,0)</f>
        <v>1778000000</v>
      </c>
      <c r="Y168" s="43">
        <f t="shared" si="4"/>
        <v>0.0272927306939896</v>
      </c>
      <c r="Z168" s="35">
        <f>VLOOKUP(A168,BUSINESS!$A$2:$J$2692,5,0)</f>
        <v>0.4</v>
      </c>
      <c r="AA168" s="5">
        <f>VLOOKUP(A168,BUSINESS!$A$2:$J$2692,6,0)</f>
        <v>8</v>
      </c>
      <c r="AB168" s="5">
        <f>VLOOKUP(A168,BUSINESS!$A$2:$J$2692,7,0)</f>
        <v>0</v>
      </c>
      <c r="AC168" s="5">
        <f>VLOOKUP(A168,BUSINESS!$A$2:$J$2692,8,0)</f>
        <v>225</v>
      </c>
      <c r="AD168" s="35">
        <f>VLOOKUP(A168,BUSINESS!$A$2:$J$2692,9,0)</f>
        <v>0.5</v>
      </c>
      <c r="AE168" s="35">
        <f>VLOOKUP(A168,BUSINESS!$A$2:$J$2692,10,0)</f>
        <v>1.1</v>
      </c>
    </row>
    <row r="169" customHeight="1" spans="1:31">
      <c r="A169" s="22" t="str">
        <f t="shared" si="0"/>
        <v>Azerbaijan-Asia2012</v>
      </c>
      <c r="B169" s="22" t="s">
        <v>81</v>
      </c>
      <c r="C169" s="22" t="s">
        <v>65</v>
      </c>
      <c r="D169" s="23">
        <v>2012</v>
      </c>
      <c r="E169" s="25">
        <v>65951627200</v>
      </c>
      <c r="F169" s="24">
        <f t="shared" si="1"/>
        <v>7094.7891216061</v>
      </c>
      <c r="G169" s="26">
        <v>0.05</v>
      </c>
      <c r="H169" s="27">
        <v>359</v>
      </c>
      <c r="I169" s="26">
        <v>0.19</v>
      </c>
      <c r="J169" s="5">
        <f>VLOOKUP(A169,ENERGY!$A$2:$F$2692,5,0)</f>
        <v>11445</v>
      </c>
      <c r="K169" s="5">
        <f t="shared" si="2"/>
        <v>0.0012312033067894</v>
      </c>
      <c r="L169" s="31">
        <f>VLOOKUP(A169,ENERGY!$A$2:$F$2692,6,0)</f>
        <v>28771</v>
      </c>
      <c r="M169" s="31">
        <f t="shared" si="3"/>
        <v>0.00309505900739518</v>
      </c>
      <c r="N169" s="32">
        <f>VLOOKUP(A169,'HUMAN RESOURCES'!$A$2:$M$2692,5,0)</f>
        <v>0.029</v>
      </c>
      <c r="O169" s="32">
        <f>VLOOKUP(A169,'HUMAN RESOURCES'!$A$2:$M$2692,6,0)</f>
        <v>0.021</v>
      </c>
      <c r="P169" s="31">
        <f>VLOOKUP(A169,'HUMAN RESOURCES'!$A$2:$M$2692,7,0)</f>
        <v>74</v>
      </c>
      <c r="Q169" s="5">
        <f>VLOOKUP(A169,'HUMAN RESOURCES'!$A$2:$M$2692,8,0)</f>
        <v>68</v>
      </c>
      <c r="R169" s="5">
        <f>VLOOKUP(A169,'HUMAN RESOURCES'!$A$2:$M$2692,9,0)</f>
        <v>0.222</v>
      </c>
      <c r="S169" s="5">
        <f>VLOOKUP(A169,'HUMAN RESOURCES'!$A$2:$M$2692,10,0)</f>
        <v>0.721</v>
      </c>
      <c r="T169" s="5">
        <f>VLOOKUP(A169,'HUMAN RESOURCES'!$A$2:$M$2692,11,0)</f>
        <v>0.057</v>
      </c>
      <c r="U169" s="5">
        <f>VLOOKUP(A169,'HUMAN RESOURCES'!$A$2:$M$2692,12,0)</f>
        <v>9295784</v>
      </c>
      <c r="V169" s="35">
        <f>VLOOKUP(A169,'HUMAN RESOURCES'!$A$2:$M$2692,13,0)</f>
        <v>0.539</v>
      </c>
      <c r="W169" s="38">
        <f>VLOOKUP(A169,TOURISM!$A$2:$F$2692,5,0)</f>
        <v>2634000000</v>
      </c>
      <c r="X169" s="39">
        <f>VLOOKUP(A169,TOURISM!$A$2:$F$2692,6,0)</f>
        <v>2616000000</v>
      </c>
      <c r="Y169" s="43">
        <f t="shared" si="4"/>
        <v>-0.101846467264962</v>
      </c>
      <c r="Z169" s="35">
        <f>VLOOKUP(A169,BUSINESS!$A$2:$J$2692,5,0)</f>
        <v>0.4</v>
      </c>
      <c r="AA169" s="5">
        <f>VLOOKUP(A169,BUSINESS!$A$2:$J$2692,6,0)</f>
        <v>8</v>
      </c>
      <c r="AB169" s="5">
        <f>VLOOKUP(A169,BUSINESS!$A$2:$J$2692,7,0)</f>
        <v>71</v>
      </c>
      <c r="AC169" s="5">
        <f>VLOOKUP(A169,BUSINESS!$A$2:$J$2692,8,0)</f>
        <v>214</v>
      </c>
      <c r="AD169" s="35">
        <f>VLOOKUP(A169,BUSINESS!$A$2:$J$2692,9,0)</f>
        <v>0.542</v>
      </c>
      <c r="AE169" s="35">
        <f>VLOOKUP(A169,BUSINESS!$A$2:$J$2692,10,0)</f>
        <v>1.088</v>
      </c>
    </row>
    <row r="170" customHeight="1" spans="1:31">
      <c r="A170" s="22" t="str">
        <f t="shared" si="0"/>
        <v>Azerbaijan-Asia2000</v>
      </c>
      <c r="B170" s="22" t="s">
        <v>81</v>
      </c>
      <c r="C170" s="22" t="s">
        <v>65</v>
      </c>
      <c r="D170" s="23">
        <v>2000</v>
      </c>
      <c r="E170" s="25">
        <v>68730906314</v>
      </c>
      <c r="F170" s="24">
        <f t="shared" si="1"/>
        <v>8539.48591233258</v>
      </c>
      <c r="G170" s="26">
        <v>0.054</v>
      </c>
      <c r="H170" s="27">
        <v>398</v>
      </c>
      <c r="I170" s="26">
        <v>0.183</v>
      </c>
      <c r="J170" s="5">
        <f>VLOOKUP(A170,ENERGY!$A$2:$F$2692,5,0)</f>
        <v>0</v>
      </c>
      <c r="K170" s="5">
        <f t="shared" si="2"/>
        <v>0</v>
      </c>
      <c r="L170" s="31">
        <f>VLOOKUP(A170,ENERGY!$A$2:$F$2692,6,0)</f>
        <v>0</v>
      </c>
      <c r="M170" s="31">
        <f t="shared" si="3"/>
        <v>0</v>
      </c>
      <c r="N170" s="32">
        <f>VLOOKUP(A170,'HUMAN RESOURCES'!$A$2:$M$2692,5,0)</f>
        <v>0.021</v>
      </c>
      <c r="O170" s="32">
        <f>VLOOKUP(A170,'HUMAN RESOURCES'!$A$2:$M$2692,6,0)</f>
        <v>0</v>
      </c>
      <c r="P170" s="31">
        <f>VLOOKUP(A170,'HUMAN RESOURCES'!$A$2:$M$2692,7,0)</f>
        <v>70</v>
      </c>
      <c r="Q170" s="5">
        <f>VLOOKUP(A170,'HUMAN RESOURCES'!$A$2:$M$2692,8,0)</f>
        <v>64</v>
      </c>
      <c r="R170" s="5">
        <f>VLOOKUP(A170,'HUMAN RESOURCES'!$A$2:$M$2692,9,0)</f>
        <v>0.311</v>
      </c>
      <c r="S170" s="5">
        <f>VLOOKUP(A170,'HUMAN RESOURCES'!$A$2:$M$2692,10,0)</f>
        <v>0.633</v>
      </c>
      <c r="T170" s="5">
        <f>VLOOKUP(A170,'HUMAN RESOURCES'!$A$2:$M$2692,11,0)</f>
        <v>0.056</v>
      </c>
      <c r="U170" s="5">
        <f>VLOOKUP(A170,'HUMAN RESOURCES'!$A$2:$M$2692,12,0)</f>
        <v>8048600</v>
      </c>
      <c r="V170" s="35">
        <f>VLOOKUP(A170,'HUMAN RESOURCES'!$A$2:$M$2692,13,0)</f>
        <v>0.514</v>
      </c>
      <c r="W170" s="38">
        <f>VLOOKUP(A170,TOURISM!$A$2:$F$2692,5,0)</f>
        <v>68000000</v>
      </c>
      <c r="X170" s="39">
        <f>VLOOKUP(A170,TOURISM!$A$2:$F$2692,6,0)</f>
        <v>138000000</v>
      </c>
      <c r="Y170" s="43">
        <f t="shared" si="4"/>
        <v>20.9085598980459</v>
      </c>
      <c r="Z170" s="35">
        <f>VLOOKUP(A170,BUSINESS!$A$2:$J$2692,5,0)</f>
        <v>0</v>
      </c>
      <c r="AA170" s="5">
        <f>VLOOKUP(A170,BUSINESS!$A$2:$J$2692,6,0)</f>
        <v>0</v>
      </c>
      <c r="AB170" s="5">
        <f>VLOOKUP(A170,BUSINESS!$A$2:$J$2692,7,0)</f>
        <v>0</v>
      </c>
      <c r="AC170" s="5">
        <f>VLOOKUP(A170,BUSINESS!$A$2:$J$2692,8,0)</f>
        <v>0</v>
      </c>
      <c r="AD170" s="35">
        <f>VLOOKUP(A170,BUSINESS!$A$2:$J$2692,9,0)</f>
        <v>0.001</v>
      </c>
      <c r="AE170" s="35">
        <f>VLOOKUP(A170,BUSINESS!$A$2:$J$2692,10,0)</f>
        <v>0.052</v>
      </c>
    </row>
    <row r="171" customHeight="1" spans="1:31">
      <c r="A171" s="22" t="str">
        <f t="shared" si="0"/>
        <v>Bahamas, The-The Americas2001</v>
      </c>
      <c r="B171" s="22" t="s">
        <v>82</v>
      </c>
      <c r="C171" s="22" t="s">
        <v>75</v>
      </c>
      <c r="D171" s="23">
        <v>2001</v>
      </c>
      <c r="E171" s="25">
        <v>6327552000</v>
      </c>
      <c r="F171" s="24">
        <f t="shared" si="1"/>
        <v>20882.6653025528</v>
      </c>
      <c r="G171" s="26">
        <v>0.052</v>
      </c>
      <c r="H171" s="27">
        <v>1107</v>
      </c>
      <c r="I171" s="26">
        <v>0.06</v>
      </c>
      <c r="J171" s="5">
        <f>VLOOKUP(A171,ENERGY!$A$2:$F$2692,5,0)</f>
        <v>0</v>
      </c>
      <c r="K171" s="5">
        <f t="shared" si="2"/>
        <v>0</v>
      </c>
      <c r="L171" s="31">
        <f>VLOOKUP(A171,ENERGY!$A$2:$F$2692,6,0)</f>
        <v>0</v>
      </c>
      <c r="M171" s="31">
        <f t="shared" si="3"/>
        <v>0</v>
      </c>
      <c r="N171" s="32">
        <f>VLOOKUP(A171,'HUMAN RESOURCES'!$A$2:$M$2692,5,0)</f>
        <v>0.031</v>
      </c>
      <c r="O171" s="32">
        <f>VLOOKUP(A171,'HUMAN RESOURCES'!$A$2:$M$2692,6,0)</f>
        <v>0.057</v>
      </c>
      <c r="P171" s="31">
        <f>VLOOKUP(A171,'HUMAN RESOURCES'!$A$2:$M$2692,7,0)</f>
        <v>76</v>
      </c>
      <c r="Q171" s="5">
        <f>VLOOKUP(A171,'HUMAN RESOURCES'!$A$2:$M$2692,8,0)</f>
        <v>70</v>
      </c>
      <c r="R171" s="5">
        <f>VLOOKUP(A171,'HUMAN RESOURCES'!$A$2:$M$2692,9,0)</f>
        <v>0.286</v>
      </c>
      <c r="S171" s="5">
        <f>VLOOKUP(A171,'HUMAN RESOURCES'!$A$2:$M$2692,10,0)</f>
        <v>0.659</v>
      </c>
      <c r="T171" s="5">
        <f>VLOOKUP(A171,'HUMAN RESOURCES'!$A$2:$M$2692,11,0)</f>
        <v>0.055</v>
      </c>
      <c r="U171" s="5">
        <f>VLOOKUP(A171,'HUMAN RESOURCES'!$A$2:$M$2692,12,0)</f>
        <v>303005</v>
      </c>
      <c r="V171" s="35">
        <f>VLOOKUP(A171,'HUMAN RESOURCES'!$A$2:$M$2692,13,0)</f>
        <v>0.821</v>
      </c>
      <c r="W171" s="38">
        <f>VLOOKUP(A171,TOURISM!$A$2:$F$2692,5,0)</f>
        <v>1665000000</v>
      </c>
      <c r="X171" s="39">
        <f>VLOOKUP(A171,TOURISM!$A$2:$F$2692,6,0)</f>
        <v>342000000</v>
      </c>
      <c r="Y171" s="43">
        <f t="shared" si="4"/>
        <v>22.0205132973977</v>
      </c>
      <c r="Z171" s="35">
        <f>VLOOKUP(A171,BUSINESS!$A$2:$J$2692,5,0)</f>
        <v>0</v>
      </c>
      <c r="AA171" s="5">
        <f>VLOOKUP(A171,BUSINESS!$A$2:$J$2692,6,0)</f>
        <v>0</v>
      </c>
      <c r="AB171" s="5">
        <f>VLOOKUP(A171,BUSINESS!$A$2:$J$2692,7,0)</f>
        <v>0</v>
      </c>
      <c r="AC171" s="5">
        <f>VLOOKUP(A171,BUSINESS!$A$2:$J$2692,8,0)</f>
        <v>0</v>
      </c>
      <c r="AD171" s="35">
        <f>VLOOKUP(A171,BUSINESS!$A$2:$J$2692,9,0)</f>
        <v>0.118</v>
      </c>
      <c r="AE171" s="35">
        <f>VLOOKUP(A171,BUSINESS!$A$2:$J$2692,10,0)</f>
        <v>0.2</v>
      </c>
    </row>
    <row r="172" customHeight="1" spans="1:31">
      <c r="A172" s="22" t="str">
        <f t="shared" si="0"/>
        <v>Bahamas, The-The Americas2002</v>
      </c>
      <c r="B172" s="22" t="s">
        <v>82</v>
      </c>
      <c r="C172" s="22" t="s">
        <v>75</v>
      </c>
      <c r="D172" s="23">
        <v>2002</v>
      </c>
      <c r="E172" s="25">
        <v>6516651000</v>
      </c>
      <c r="F172" s="24">
        <f t="shared" si="1"/>
        <v>21086.8239930883</v>
      </c>
      <c r="G172" s="26">
        <v>0.051</v>
      </c>
      <c r="H172" s="27">
        <v>1107</v>
      </c>
      <c r="I172" s="26">
        <v>0.06</v>
      </c>
      <c r="J172" s="5">
        <f>VLOOKUP(A172,ENERGY!$A$2:$F$2692,5,0)</f>
        <v>0</v>
      </c>
      <c r="K172" s="5">
        <f t="shared" si="2"/>
        <v>0</v>
      </c>
      <c r="L172" s="31">
        <f>VLOOKUP(A172,ENERGY!$A$2:$F$2692,6,0)</f>
        <v>2464</v>
      </c>
      <c r="M172" s="31">
        <f t="shared" si="3"/>
        <v>0.00797310371830093</v>
      </c>
      <c r="N172" s="32">
        <f>VLOOKUP(A172,'HUMAN RESOURCES'!$A$2:$M$2692,5,0)</f>
        <v>0.021</v>
      </c>
      <c r="O172" s="32">
        <f>VLOOKUP(A172,'HUMAN RESOURCES'!$A$2:$M$2692,6,0)</f>
        <v>0.029</v>
      </c>
      <c r="P172" s="31">
        <f>VLOOKUP(A172,'HUMAN RESOURCES'!$A$2:$M$2692,7,0)</f>
        <v>76</v>
      </c>
      <c r="Q172" s="5">
        <f>VLOOKUP(A172,'HUMAN RESOURCES'!$A$2:$M$2692,8,0)</f>
        <v>70</v>
      </c>
      <c r="R172" s="5">
        <f>VLOOKUP(A172,'HUMAN RESOURCES'!$A$2:$M$2692,9,0)</f>
        <v>0.279</v>
      </c>
      <c r="S172" s="5">
        <f>VLOOKUP(A172,'HUMAN RESOURCES'!$A$2:$M$2692,10,0)</f>
        <v>0.664</v>
      </c>
      <c r="T172" s="5">
        <f>VLOOKUP(A172,'HUMAN RESOURCES'!$A$2:$M$2692,11,0)</f>
        <v>0.057</v>
      </c>
      <c r="U172" s="5">
        <f>VLOOKUP(A172,'HUMAN RESOURCES'!$A$2:$M$2692,12,0)</f>
        <v>309039</v>
      </c>
      <c r="V172" s="35">
        <f>VLOOKUP(A172,'HUMAN RESOURCES'!$A$2:$M$2692,13,0)</f>
        <v>0.821</v>
      </c>
      <c r="W172" s="38">
        <f>VLOOKUP(A172,TOURISM!$A$2:$F$2692,5,0)</f>
        <v>1773000000</v>
      </c>
      <c r="X172" s="39">
        <f>VLOOKUP(A172,TOURISM!$A$2:$F$2692,6,0)</f>
        <v>338000000</v>
      </c>
      <c r="Y172" s="43">
        <f t="shared" si="4"/>
        <v>19.6320894694392</v>
      </c>
      <c r="Z172" s="35">
        <f>VLOOKUP(A172,BUSINESS!$A$2:$J$2692,5,0)</f>
        <v>0</v>
      </c>
      <c r="AA172" s="5">
        <f>VLOOKUP(A172,BUSINESS!$A$2:$J$2692,6,0)</f>
        <v>0</v>
      </c>
      <c r="AB172" s="5">
        <f>VLOOKUP(A172,BUSINESS!$A$2:$J$2692,7,0)</f>
        <v>0</v>
      </c>
      <c r="AC172" s="5">
        <f>VLOOKUP(A172,BUSINESS!$A$2:$J$2692,8,0)</f>
        <v>0</v>
      </c>
      <c r="AD172" s="35">
        <f>VLOOKUP(A172,BUSINESS!$A$2:$J$2692,9,0)</f>
        <v>0.18</v>
      </c>
      <c r="AE172" s="35">
        <f>VLOOKUP(A172,BUSINESS!$A$2:$J$2692,10,0)</f>
        <v>0.394</v>
      </c>
    </row>
    <row r="173" customHeight="1" spans="1:31">
      <c r="A173" s="22" t="str">
        <f t="shared" si="0"/>
        <v>Bahamas, The-The Americas2003</v>
      </c>
      <c r="B173" s="22" t="s">
        <v>82</v>
      </c>
      <c r="C173" s="22" t="s">
        <v>75</v>
      </c>
      <c r="D173" s="23">
        <v>2003</v>
      </c>
      <c r="E173" s="25">
        <v>6957996000</v>
      </c>
      <c r="F173" s="24">
        <f t="shared" si="1"/>
        <v>22045.2056877804</v>
      </c>
      <c r="G173" s="26">
        <v>0.053</v>
      </c>
      <c r="H173" s="27">
        <v>1183</v>
      </c>
      <c r="I173" s="26">
        <v>0.06</v>
      </c>
      <c r="J173" s="5">
        <f>VLOOKUP(A173,ENERGY!$A$2:$F$2692,5,0)</f>
        <v>0</v>
      </c>
      <c r="K173" s="5">
        <f t="shared" si="2"/>
        <v>0</v>
      </c>
      <c r="L173" s="31">
        <f>VLOOKUP(A173,ENERGY!$A$2:$F$2692,6,0)</f>
        <v>1643</v>
      </c>
      <c r="M173" s="31">
        <f t="shared" si="3"/>
        <v>0.00520556104732213</v>
      </c>
      <c r="N173" s="32">
        <f>VLOOKUP(A173,'HUMAN RESOURCES'!$A$2:$M$2692,5,0)</f>
        <v>0.011</v>
      </c>
      <c r="O173" s="32">
        <f>VLOOKUP(A173,'HUMAN RESOURCES'!$A$2:$M$2692,6,0)</f>
        <v>0.005</v>
      </c>
      <c r="P173" s="31">
        <f>VLOOKUP(A173,'HUMAN RESOURCES'!$A$2:$M$2692,7,0)</f>
        <v>76</v>
      </c>
      <c r="Q173" s="5">
        <f>VLOOKUP(A173,'HUMAN RESOURCES'!$A$2:$M$2692,8,0)</f>
        <v>70</v>
      </c>
      <c r="R173" s="5">
        <f>VLOOKUP(A173,'HUMAN RESOURCES'!$A$2:$M$2692,9,0)</f>
        <v>0.271</v>
      </c>
      <c r="S173" s="5">
        <f>VLOOKUP(A173,'HUMAN RESOURCES'!$A$2:$M$2692,10,0)</f>
        <v>0.67</v>
      </c>
      <c r="T173" s="5">
        <f>VLOOKUP(A173,'HUMAN RESOURCES'!$A$2:$M$2692,11,0)</f>
        <v>0.059</v>
      </c>
      <c r="U173" s="5">
        <f>VLOOKUP(A173,'HUMAN RESOURCES'!$A$2:$M$2692,12,0)</f>
        <v>315624</v>
      </c>
      <c r="V173" s="35">
        <f>VLOOKUP(A173,'HUMAN RESOURCES'!$A$2:$M$2692,13,0)</f>
        <v>0.822</v>
      </c>
      <c r="W173" s="38">
        <f>VLOOKUP(A173,TOURISM!$A$2:$F$2692,5,0)</f>
        <v>1770000000</v>
      </c>
      <c r="X173" s="39">
        <f>VLOOKUP(A173,TOURISM!$A$2:$F$2692,6,0)</f>
        <v>404000000</v>
      </c>
      <c r="Y173" s="43">
        <f t="shared" si="4"/>
        <v>20.5487819882155</v>
      </c>
      <c r="Z173" s="35">
        <f>VLOOKUP(A173,BUSINESS!$A$2:$J$2692,5,0)</f>
        <v>0</v>
      </c>
      <c r="AA173" s="5">
        <f>VLOOKUP(A173,BUSINESS!$A$2:$J$2692,6,0)</f>
        <v>0</v>
      </c>
      <c r="AB173" s="5">
        <f>VLOOKUP(A173,BUSINESS!$A$2:$J$2692,7,0)</f>
        <v>0</v>
      </c>
      <c r="AC173" s="5">
        <f>VLOOKUP(A173,BUSINESS!$A$2:$J$2692,8,0)</f>
        <v>0</v>
      </c>
      <c r="AD173" s="35">
        <f>VLOOKUP(A173,BUSINESS!$A$2:$J$2692,9,0)</f>
        <v>0.2</v>
      </c>
      <c r="AE173" s="35">
        <f>VLOOKUP(A173,BUSINESS!$A$2:$J$2692,10,0)</f>
        <v>0.387</v>
      </c>
    </row>
    <row r="174" customHeight="1" spans="1:31">
      <c r="A174" s="22" t="str">
        <f t="shared" si="0"/>
        <v>Bahamas, The-The Americas2004</v>
      </c>
      <c r="B174" s="22" t="s">
        <v>82</v>
      </c>
      <c r="C174" s="22" t="s">
        <v>75</v>
      </c>
      <c r="D174" s="23">
        <v>2004</v>
      </c>
      <c r="E174" s="25">
        <v>6949317000</v>
      </c>
      <c r="F174" s="24">
        <f t="shared" si="1"/>
        <v>21554.9534739454</v>
      </c>
      <c r="G174" s="26">
        <v>0.056</v>
      </c>
      <c r="H174" s="27">
        <v>1237</v>
      </c>
      <c r="I174" s="26">
        <v>0.06</v>
      </c>
      <c r="J174" s="5">
        <f>VLOOKUP(A174,ENERGY!$A$2:$F$2692,5,0)</f>
        <v>0</v>
      </c>
      <c r="K174" s="5">
        <f t="shared" si="2"/>
        <v>0</v>
      </c>
      <c r="L174" s="31">
        <f>VLOOKUP(A174,ENERGY!$A$2:$F$2692,6,0)</f>
        <v>1045</v>
      </c>
      <c r="M174" s="31">
        <f t="shared" si="3"/>
        <v>0.00324131513647643</v>
      </c>
      <c r="N174" s="32">
        <f>VLOOKUP(A174,'HUMAN RESOURCES'!$A$2:$M$2692,5,0)</f>
        <v>0</v>
      </c>
      <c r="O174" s="32">
        <f>VLOOKUP(A174,'HUMAN RESOURCES'!$A$2:$M$2692,6,0)</f>
        <v>0</v>
      </c>
      <c r="P174" s="31">
        <f>VLOOKUP(A174,'HUMAN RESOURCES'!$A$2:$M$2692,7,0)</f>
        <v>77</v>
      </c>
      <c r="Q174" s="5">
        <f>VLOOKUP(A174,'HUMAN RESOURCES'!$A$2:$M$2692,8,0)</f>
        <v>70</v>
      </c>
      <c r="R174" s="5">
        <f>VLOOKUP(A174,'HUMAN RESOURCES'!$A$2:$M$2692,9,0)</f>
        <v>0.263</v>
      </c>
      <c r="S174" s="5">
        <f>VLOOKUP(A174,'HUMAN RESOURCES'!$A$2:$M$2692,10,0)</f>
        <v>0.676</v>
      </c>
      <c r="T174" s="5">
        <f>VLOOKUP(A174,'HUMAN RESOURCES'!$A$2:$M$2692,11,0)</f>
        <v>0.061</v>
      </c>
      <c r="U174" s="5">
        <f>VLOOKUP(A174,'HUMAN RESOURCES'!$A$2:$M$2692,12,0)</f>
        <v>322400</v>
      </c>
      <c r="V174" s="35">
        <f>VLOOKUP(A174,'HUMAN RESOURCES'!$A$2:$M$2692,13,0)</f>
        <v>0.822</v>
      </c>
      <c r="W174" s="38">
        <f>VLOOKUP(A174,TOURISM!$A$2:$F$2692,5,0)</f>
        <v>1897000000</v>
      </c>
      <c r="X174" s="39">
        <f>VLOOKUP(A174,TOURISM!$A$2:$F$2692,6,0)</f>
        <v>469000000</v>
      </c>
      <c r="Y174" s="43">
        <f t="shared" si="4"/>
        <v>21.8904650744184</v>
      </c>
      <c r="Z174" s="35">
        <f>VLOOKUP(A174,BUSINESS!$A$2:$J$2692,5,0)</f>
        <v>0</v>
      </c>
      <c r="AA174" s="5">
        <f>VLOOKUP(A174,BUSINESS!$A$2:$J$2692,6,0)</f>
        <v>0</v>
      </c>
      <c r="AB174" s="5">
        <f>VLOOKUP(A174,BUSINESS!$A$2:$J$2692,7,0)</f>
        <v>0</v>
      </c>
      <c r="AC174" s="5">
        <f>VLOOKUP(A174,BUSINESS!$A$2:$J$2692,8,0)</f>
        <v>0</v>
      </c>
      <c r="AD174" s="35">
        <f>VLOOKUP(A174,BUSINESS!$A$2:$J$2692,9,0)</f>
        <v>0.22</v>
      </c>
      <c r="AE174" s="35">
        <f>VLOOKUP(A174,BUSINESS!$A$2:$J$2692,10,0)</f>
        <v>0.577</v>
      </c>
    </row>
    <row r="175" customHeight="1" spans="1:31">
      <c r="A175" s="22" t="str">
        <f t="shared" si="0"/>
        <v>Bahamas, The-The Americas2005</v>
      </c>
      <c r="B175" s="22" t="s">
        <v>82</v>
      </c>
      <c r="C175" s="22" t="s">
        <v>75</v>
      </c>
      <c r="D175" s="23">
        <v>2005</v>
      </c>
      <c r="E175" s="25">
        <v>7094413000</v>
      </c>
      <c r="F175" s="24">
        <f t="shared" si="1"/>
        <v>21557.7991297161</v>
      </c>
      <c r="G175" s="26">
        <v>0.06</v>
      </c>
      <c r="H175" s="27">
        <v>1326</v>
      </c>
      <c r="I175" s="26">
        <v>0.06</v>
      </c>
      <c r="J175" s="5">
        <f>VLOOKUP(A175,ENERGY!$A$2:$F$2692,5,0)</f>
        <v>709</v>
      </c>
      <c r="K175" s="5">
        <f t="shared" si="2"/>
        <v>0.00215443893426682</v>
      </c>
      <c r="L175" s="31">
        <f>VLOOKUP(A175,ENERGY!$A$2:$F$2692,6,0)</f>
        <v>1547</v>
      </c>
      <c r="M175" s="31">
        <f t="shared" si="3"/>
        <v>0.00470087028393621</v>
      </c>
      <c r="N175" s="32">
        <f>VLOOKUP(A175,'HUMAN RESOURCES'!$A$2:$M$2692,5,0)</f>
        <v>0.017</v>
      </c>
      <c r="O175" s="32">
        <f>VLOOKUP(A175,'HUMAN RESOURCES'!$A$2:$M$2692,6,0)</f>
        <v>0.009</v>
      </c>
      <c r="P175" s="31">
        <f>VLOOKUP(A175,'HUMAN RESOURCES'!$A$2:$M$2692,7,0)</f>
        <v>77</v>
      </c>
      <c r="Q175" s="5">
        <f>VLOOKUP(A175,'HUMAN RESOURCES'!$A$2:$M$2692,8,0)</f>
        <v>71</v>
      </c>
      <c r="R175" s="5">
        <f>VLOOKUP(A175,'HUMAN RESOURCES'!$A$2:$M$2692,9,0)</f>
        <v>0.256</v>
      </c>
      <c r="S175" s="5">
        <f>VLOOKUP(A175,'HUMAN RESOURCES'!$A$2:$M$2692,10,0)</f>
        <v>0.682</v>
      </c>
      <c r="T175" s="5">
        <f>VLOOKUP(A175,'HUMAN RESOURCES'!$A$2:$M$2692,11,0)</f>
        <v>0.062</v>
      </c>
      <c r="U175" s="5">
        <f>VLOOKUP(A175,'HUMAN RESOURCES'!$A$2:$M$2692,12,0)</f>
        <v>329088</v>
      </c>
      <c r="V175" s="35">
        <f>VLOOKUP(A175,'HUMAN RESOURCES'!$A$2:$M$2692,13,0)</f>
        <v>0.823</v>
      </c>
      <c r="W175" s="38">
        <f>VLOOKUP(A175,TOURISM!$A$2:$F$2692,5,0)</f>
        <v>2081000000</v>
      </c>
      <c r="X175" s="39">
        <f>VLOOKUP(A175,TOURISM!$A$2:$F$2692,6,0)</f>
        <v>528000000</v>
      </c>
      <c r="Y175" s="43">
        <f t="shared" si="4"/>
        <v>19.7892041002712</v>
      </c>
      <c r="Z175" s="35">
        <f>VLOOKUP(A175,BUSINESS!$A$2:$J$2692,5,0)</f>
        <v>0</v>
      </c>
      <c r="AA175" s="5">
        <f>VLOOKUP(A175,BUSINESS!$A$2:$J$2692,6,0)</f>
        <v>0</v>
      </c>
      <c r="AB175" s="5">
        <f>VLOOKUP(A175,BUSINESS!$A$2:$J$2692,7,0)</f>
        <v>0</v>
      </c>
      <c r="AC175" s="5">
        <f>VLOOKUP(A175,BUSINESS!$A$2:$J$2692,8,0)</f>
        <v>0</v>
      </c>
      <c r="AD175" s="35">
        <f>VLOOKUP(A175,BUSINESS!$A$2:$J$2692,9,0)</f>
        <v>0.25</v>
      </c>
      <c r="AE175" s="35">
        <f>VLOOKUP(A175,BUSINESS!$A$2:$J$2692,10,0)</f>
        <v>0.692</v>
      </c>
    </row>
    <row r="176" customHeight="1" spans="1:31">
      <c r="A176" s="22" t="str">
        <f t="shared" si="0"/>
        <v>Bahamas, The-The Americas2006</v>
      </c>
      <c r="B176" s="22" t="s">
        <v>82</v>
      </c>
      <c r="C176" s="22" t="s">
        <v>75</v>
      </c>
      <c r="D176" s="23">
        <v>2006</v>
      </c>
      <c r="E176" s="25">
        <v>7706222000</v>
      </c>
      <c r="F176" s="24">
        <f t="shared" si="1"/>
        <v>22961.0156664343</v>
      </c>
      <c r="G176" s="26">
        <v>0.06</v>
      </c>
      <c r="H176" s="27">
        <v>1394</v>
      </c>
      <c r="I176" s="26">
        <v>0.055</v>
      </c>
      <c r="J176" s="5">
        <f>VLOOKUP(A176,ENERGY!$A$2:$F$2692,5,0)</f>
        <v>0</v>
      </c>
      <c r="K176" s="5">
        <f t="shared" si="2"/>
        <v>0</v>
      </c>
      <c r="L176" s="31">
        <f>VLOOKUP(A176,ENERGY!$A$2:$F$2692,6,0)</f>
        <v>1577</v>
      </c>
      <c r="M176" s="31">
        <f t="shared" si="3"/>
        <v>0.00469873846172182</v>
      </c>
      <c r="N176" s="32">
        <f>VLOOKUP(A176,'HUMAN RESOURCES'!$A$2:$M$2692,5,0)</f>
        <v>0.023</v>
      </c>
      <c r="O176" s="32">
        <f>VLOOKUP(A176,'HUMAN RESOURCES'!$A$2:$M$2692,6,0)</f>
        <v>0.021</v>
      </c>
      <c r="P176" s="31">
        <f>VLOOKUP(A176,'HUMAN RESOURCES'!$A$2:$M$2692,7,0)</f>
        <v>77</v>
      </c>
      <c r="Q176" s="5">
        <f>VLOOKUP(A176,'HUMAN RESOURCES'!$A$2:$M$2692,8,0)</f>
        <v>71</v>
      </c>
      <c r="R176" s="5">
        <f>VLOOKUP(A176,'HUMAN RESOURCES'!$A$2:$M$2692,9,0)</f>
        <v>0.249</v>
      </c>
      <c r="S176" s="5">
        <f>VLOOKUP(A176,'HUMAN RESOURCES'!$A$2:$M$2692,10,0)</f>
        <v>0.688</v>
      </c>
      <c r="T176" s="5">
        <f>VLOOKUP(A176,'HUMAN RESOURCES'!$A$2:$M$2692,11,0)</f>
        <v>0.064</v>
      </c>
      <c r="U176" s="5">
        <f>VLOOKUP(A176,'HUMAN RESOURCES'!$A$2:$M$2692,12,0)</f>
        <v>335622</v>
      </c>
      <c r="V176" s="35">
        <f>VLOOKUP(A176,'HUMAN RESOURCES'!$A$2:$M$2692,13,0)</f>
        <v>0.823</v>
      </c>
      <c r="W176" s="38">
        <f>VLOOKUP(A176,TOURISM!$A$2:$F$2692,5,0)</f>
        <v>2066000000</v>
      </c>
      <c r="X176" s="39">
        <f>VLOOKUP(A176,TOURISM!$A$2:$F$2692,6,0)</f>
        <v>541000000</v>
      </c>
      <c r="Y176" s="43">
        <f t="shared" si="4"/>
        <v>20.8396417188536</v>
      </c>
      <c r="Z176" s="35">
        <f>VLOOKUP(A176,BUSINESS!$A$2:$J$2692,5,0)</f>
        <v>0</v>
      </c>
      <c r="AA176" s="5">
        <f>VLOOKUP(A176,BUSINESS!$A$2:$J$2692,6,0)</f>
        <v>0</v>
      </c>
      <c r="AB176" s="5">
        <f>VLOOKUP(A176,BUSINESS!$A$2:$J$2692,7,0)</f>
        <v>0</v>
      </c>
      <c r="AC176" s="5">
        <f>VLOOKUP(A176,BUSINESS!$A$2:$J$2692,8,0)</f>
        <v>0</v>
      </c>
      <c r="AD176" s="35">
        <f>VLOOKUP(A176,BUSINESS!$A$2:$J$2692,9,0)</f>
        <v>0.26</v>
      </c>
      <c r="AE176" s="35">
        <f>VLOOKUP(A176,BUSINESS!$A$2:$J$2692,10,0)</f>
        <v>0.754</v>
      </c>
    </row>
    <row r="177" customHeight="1" spans="1:31">
      <c r="A177" s="22" t="str">
        <f t="shared" si="0"/>
        <v>Bahamas, The-The Americas2007</v>
      </c>
      <c r="B177" s="22" t="s">
        <v>82</v>
      </c>
      <c r="C177" s="22" t="s">
        <v>75</v>
      </c>
      <c r="D177" s="23">
        <v>2007</v>
      </c>
      <c r="E177" s="25">
        <v>7965588000</v>
      </c>
      <c r="F177" s="24">
        <f t="shared" si="1"/>
        <v>23287.8564182325</v>
      </c>
      <c r="G177" s="26">
        <v>0.069</v>
      </c>
      <c r="H177" s="27">
        <v>1645</v>
      </c>
      <c r="I177" s="26">
        <v>0.055</v>
      </c>
      <c r="J177" s="5">
        <f>VLOOKUP(A177,ENERGY!$A$2:$F$2692,5,0)</f>
        <v>696</v>
      </c>
      <c r="K177" s="5">
        <f t="shared" si="2"/>
        <v>0.00203479618417244</v>
      </c>
      <c r="L177" s="31">
        <f>VLOOKUP(A177,ENERGY!$A$2:$F$2692,6,0)</f>
        <v>1599</v>
      </c>
      <c r="M177" s="31">
        <f t="shared" si="3"/>
        <v>0.00467476881967204</v>
      </c>
      <c r="N177" s="32">
        <f>VLOOKUP(A177,'HUMAN RESOURCES'!$A$2:$M$2692,5,0)</f>
        <v>0.02</v>
      </c>
      <c r="O177" s="32">
        <f>VLOOKUP(A177,'HUMAN RESOURCES'!$A$2:$M$2692,6,0)</f>
        <v>0.011</v>
      </c>
      <c r="P177" s="31">
        <f>VLOOKUP(A177,'HUMAN RESOURCES'!$A$2:$M$2692,7,0)</f>
        <v>77</v>
      </c>
      <c r="Q177" s="5">
        <f>VLOOKUP(A177,'HUMAN RESOURCES'!$A$2:$M$2692,8,0)</f>
        <v>71</v>
      </c>
      <c r="R177" s="5">
        <f>VLOOKUP(A177,'HUMAN RESOURCES'!$A$2:$M$2692,9,0)</f>
        <v>0.242</v>
      </c>
      <c r="S177" s="5">
        <f>VLOOKUP(A177,'HUMAN RESOURCES'!$A$2:$M$2692,10,0)</f>
        <v>0.693</v>
      </c>
      <c r="T177" s="5">
        <f>VLOOKUP(A177,'HUMAN RESOURCES'!$A$2:$M$2692,11,0)</f>
        <v>0.065</v>
      </c>
      <c r="U177" s="5">
        <f>VLOOKUP(A177,'HUMAN RESOURCES'!$A$2:$M$2692,12,0)</f>
        <v>342049</v>
      </c>
      <c r="V177" s="35">
        <f>VLOOKUP(A177,'HUMAN RESOURCES'!$A$2:$M$2692,13,0)</f>
        <v>0.824</v>
      </c>
      <c r="W177" s="38">
        <f>VLOOKUP(A177,TOURISM!$A$2:$F$2692,5,0)</f>
        <v>2198000000</v>
      </c>
      <c r="X177" s="39">
        <f>VLOOKUP(A177,TOURISM!$A$2:$F$2692,6,0)</f>
        <v>538000000</v>
      </c>
      <c r="Y177" s="43">
        <f t="shared" si="4"/>
        <v>20.3750548744103</v>
      </c>
      <c r="Z177" s="35">
        <f>VLOOKUP(A177,BUSINESS!$A$2:$J$2692,5,0)</f>
        <v>0.449</v>
      </c>
      <c r="AA177" s="5">
        <f>VLOOKUP(A177,BUSINESS!$A$2:$J$2692,6,0)</f>
        <v>31</v>
      </c>
      <c r="AB177" s="5">
        <f>VLOOKUP(A177,BUSINESS!$A$2:$J$2692,7,0)</f>
        <v>0</v>
      </c>
      <c r="AC177" s="5">
        <f>VLOOKUP(A177,BUSINESS!$A$2:$J$2692,8,0)</f>
        <v>58</v>
      </c>
      <c r="AD177" s="35">
        <f>VLOOKUP(A177,BUSINESS!$A$2:$J$2692,9,0)</f>
        <v>0.27</v>
      </c>
      <c r="AE177" s="35">
        <f>VLOOKUP(A177,BUSINESS!$A$2:$J$2692,10,0)</f>
        <v>1.093</v>
      </c>
    </row>
    <row r="178" customHeight="1" spans="1:31">
      <c r="A178" s="22" t="str">
        <f t="shared" si="0"/>
        <v>Bahamas, The-The Americas2008</v>
      </c>
      <c r="B178" s="22" t="s">
        <v>82</v>
      </c>
      <c r="C178" s="22" t="s">
        <v>75</v>
      </c>
      <c r="D178" s="23">
        <v>2008</v>
      </c>
      <c r="E178" s="25">
        <v>8318996000</v>
      </c>
      <c r="F178" s="24">
        <f t="shared" si="1"/>
        <v>23881.8280989838</v>
      </c>
      <c r="G178" s="26">
        <v>0.071</v>
      </c>
      <c r="H178" s="27">
        <v>1721</v>
      </c>
      <c r="I178" s="26">
        <v>0.055</v>
      </c>
      <c r="J178" s="5">
        <f>VLOOKUP(A178,ENERGY!$A$2:$F$2692,5,0)</f>
        <v>0</v>
      </c>
      <c r="K178" s="5">
        <f t="shared" si="2"/>
        <v>0</v>
      </c>
      <c r="L178" s="31">
        <f>VLOOKUP(A178,ENERGY!$A$2:$F$2692,6,0)</f>
        <v>1518</v>
      </c>
      <c r="M178" s="31">
        <f t="shared" si="3"/>
        <v>0.00435781133375438</v>
      </c>
      <c r="N178" s="32">
        <f>VLOOKUP(A178,'HUMAN RESOURCES'!$A$2:$M$2692,5,0)</f>
        <v>0.013</v>
      </c>
      <c r="O178" s="32">
        <f>VLOOKUP(A178,'HUMAN RESOURCES'!$A$2:$M$2692,6,0)</f>
        <v>0.007</v>
      </c>
      <c r="P178" s="31">
        <f>VLOOKUP(A178,'HUMAN RESOURCES'!$A$2:$M$2692,7,0)</f>
        <v>77</v>
      </c>
      <c r="Q178" s="5">
        <f>VLOOKUP(A178,'HUMAN RESOURCES'!$A$2:$M$2692,8,0)</f>
        <v>71</v>
      </c>
      <c r="R178" s="5">
        <f>VLOOKUP(A178,'HUMAN RESOURCES'!$A$2:$M$2692,9,0)</f>
        <v>0.236</v>
      </c>
      <c r="S178" s="5">
        <f>VLOOKUP(A178,'HUMAN RESOURCES'!$A$2:$M$2692,10,0)</f>
        <v>0.698</v>
      </c>
      <c r="T178" s="5">
        <f>VLOOKUP(A178,'HUMAN RESOURCES'!$A$2:$M$2692,11,0)</f>
        <v>0.066</v>
      </c>
      <c r="U178" s="5">
        <f>VLOOKUP(A178,'HUMAN RESOURCES'!$A$2:$M$2692,12,0)</f>
        <v>348340</v>
      </c>
      <c r="V178" s="35">
        <f>VLOOKUP(A178,'HUMAN RESOURCES'!$A$2:$M$2692,13,0)</f>
        <v>0.824</v>
      </c>
      <c r="W178" s="38">
        <f>VLOOKUP(A178,TOURISM!$A$2:$F$2692,5,0)</f>
        <v>2155000000</v>
      </c>
      <c r="X178" s="39">
        <f>VLOOKUP(A178,TOURISM!$A$2:$F$2692,6,0)</f>
        <v>460000000</v>
      </c>
      <c r="Y178" s="43">
        <f t="shared" si="4"/>
        <v>19.874737014424</v>
      </c>
      <c r="Z178" s="35">
        <f>VLOOKUP(A178,BUSINESS!$A$2:$J$2692,5,0)</f>
        <v>0.449</v>
      </c>
      <c r="AA178" s="5">
        <f>VLOOKUP(A178,BUSINESS!$A$2:$J$2692,6,0)</f>
        <v>31</v>
      </c>
      <c r="AB178" s="5">
        <f>VLOOKUP(A178,BUSINESS!$A$2:$J$2692,7,0)</f>
        <v>0</v>
      </c>
      <c r="AC178" s="5">
        <f>VLOOKUP(A178,BUSINESS!$A$2:$J$2692,8,0)</f>
        <v>58</v>
      </c>
      <c r="AD178" s="35">
        <f>VLOOKUP(A178,BUSINESS!$A$2:$J$2692,9,0)</f>
        <v>0.315</v>
      </c>
      <c r="AE178" s="35">
        <f>VLOOKUP(A178,BUSINESS!$A$2:$J$2692,10,0)</f>
        <v>1.028</v>
      </c>
    </row>
    <row r="179" customHeight="1" spans="1:31">
      <c r="A179" s="22" t="str">
        <f t="shared" si="0"/>
        <v>Bahamas, The-The Americas2009</v>
      </c>
      <c r="B179" s="22" t="s">
        <v>82</v>
      </c>
      <c r="C179" s="22" t="s">
        <v>75</v>
      </c>
      <c r="D179" s="23">
        <v>2009</v>
      </c>
      <c r="E179" s="25">
        <v>8246650000</v>
      </c>
      <c r="F179" s="24">
        <f t="shared" si="1"/>
        <v>23263.289439536</v>
      </c>
      <c r="G179" s="26">
        <v>0.073</v>
      </c>
      <c r="H179" s="27">
        <v>1729</v>
      </c>
      <c r="I179" s="26">
        <v>0.055</v>
      </c>
      <c r="J179" s="5">
        <f>VLOOKUP(A179,ENERGY!$A$2:$F$2692,5,0)</f>
        <v>0</v>
      </c>
      <c r="K179" s="5">
        <f t="shared" si="2"/>
        <v>0</v>
      </c>
      <c r="L179" s="31">
        <f>VLOOKUP(A179,ENERGY!$A$2:$F$2692,6,0)</f>
        <v>1668</v>
      </c>
      <c r="M179" s="31">
        <f t="shared" si="3"/>
        <v>0.00470532480281642</v>
      </c>
      <c r="N179" s="32">
        <f>VLOOKUP(A179,'HUMAN RESOURCES'!$A$2:$M$2692,5,0)</f>
        <v>0</v>
      </c>
      <c r="O179" s="32">
        <f>VLOOKUP(A179,'HUMAN RESOURCES'!$A$2:$M$2692,6,0)</f>
        <v>0</v>
      </c>
      <c r="P179" s="31">
        <f>VLOOKUP(A179,'HUMAN RESOURCES'!$A$2:$M$2692,7,0)</f>
        <v>78</v>
      </c>
      <c r="Q179" s="5">
        <f>VLOOKUP(A179,'HUMAN RESOURCES'!$A$2:$M$2692,8,0)</f>
        <v>71</v>
      </c>
      <c r="R179" s="5">
        <f>VLOOKUP(A179,'HUMAN RESOURCES'!$A$2:$M$2692,9,0)</f>
        <v>0.23</v>
      </c>
      <c r="S179" s="5">
        <f>VLOOKUP(A179,'HUMAN RESOURCES'!$A$2:$M$2692,10,0)</f>
        <v>0.702</v>
      </c>
      <c r="T179" s="5">
        <f>VLOOKUP(A179,'HUMAN RESOURCES'!$A$2:$M$2692,11,0)</f>
        <v>0.068</v>
      </c>
      <c r="U179" s="5">
        <f>VLOOKUP(A179,'HUMAN RESOURCES'!$A$2:$M$2692,12,0)</f>
        <v>354492</v>
      </c>
      <c r="V179" s="35">
        <f>VLOOKUP(A179,'HUMAN RESOURCES'!$A$2:$M$2692,13,0)</f>
        <v>0.825</v>
      </c>
      <c r="W179" s="38">
        <f>VLOOKUP(A179,TOURISM!$A$2:$F$2692,5,0)</f>
        <v>2025000000</v>
      </c>
      <c r="X179" s="39">
        <f>VLOOKUP(A179,TOURISM!$A$2:$F$2692,6,0)</f>
        <v>386000000</v>
      </c>
      <c r="Y179" s="43">
        <f t="shared" si="4"/>
        <v>22.8887962539096</v>
      </c>
      <c r="Z179" s="35">
        <f>VLOOKUP(A179,BUSINESS!$A$2:$J$2692,5,0)</f>
        <v>0.449</v>
      </c>
      <c r="AA179" s="5">
        <f>VLOOKUP(A179,BUSINESS!$A$2:$J$2692,6,0)</f>
        <v>31</v>
      </c>
      <c r="AB179" s="5">
        <f>VLOOKUP(A179,BUSINESS!$A$2:$J$2692,7,0)</f>
        <v>0</v>
      </c>
      <c r="AC179" s="5">
        <f>VLOOKUP(A179,BUSINESS!$A$2:$J$2692,8,0)</f>
        <v>58</v>
      </c>
      <c r="AD179" s="35">
        <f>VLOOKUP(A179,BUSINESS!$A$2:$J$2692,9,0)</f>
        <v>0.339</v>
      </c>
      <c r="AE179" s="35">
        <f>VLOOKUP(A179,BUSINESS!$A$2:$J$2692,10,0)</f>
        <v>1.012</v>
      </c>
    </row>
    <row r="180" customHeight="1" spans="1:31">
      <c r="A180" s="22" t="str">
        <f t="shared" si="0"/>
        <v>Bahamas, The-The Americas2010</v>
      </c>
      <c r="B180" s="22" t="s">
        <v>82</v>
      </c>
      <c r="C180" s="22" t="s">
        <v>75</v>
      </c>
      <c r="D180" s="23">
        <v>2010</v>
      </c>
      <c r="E180" s="25">
        <v>7820420000</v>
      </c>
      <c r="F180" s="24">
        <f t="shared" si="1"/>
        <v>21693.3797136184</v>
      </c>
      <c r="G180" s="26">
        <v>0.074</v>
      </c>
      <c r="H180" s="27">
        <v>1640</v>
      </c>
      <c r="I180" s="26">
        <v>0.055</v>
      </c>
      <c r="J180" s="5">
        <f>VLOOKUP(A180,ENERGY!$A$2:$F$2692,5,0)</f>
        <v>706</v>
      </c>
      <c r="K180" s="5">
        <f t="shared" si="2"/>
        <v>0.00195840198836055</v>
      </c>
      <c r="L180" s="31">
        <f>VLOOKUP(A180,ENERGY!$A$2:$F$2692,6,0)</f>
        <v>1522</v>
      </c>
      <c r="M180" s="31">
        <f t="shared" si="3"/>
        <v>0.00422193743099823</v>
      </c>
      <c r="N180" s="32">
        <f>VLOOKUP(A180,'HUMAN RESOURCES'!$A$2:$M$2692,5,0)</f>
        <v>0</v>
      </c>
      <c r="O180" s="32">
        <f>VLOOKUP(A180,'HUMAN RESOURCES'!$A$2:$M$2692,6,0)</f>
        <v>0.014</v>
      </c>
      <c r="P180" s="31">
        <f>VLOOKUP(A180,'HUMAN RESOURCES'!$A$2:$M$2692,7,0)</f>
        <v>78</v>
      </c>
      <c r="Q180" s="5">
        <f>VLOOKUP(A180,'HUMAN RESOURCES'!$A$2:$M$2692,8,0)</f>
        <v>72</v>
      </c>
      <c r="R180" s="5">
        <f>VLOOKUP(A180,'HUMAN RESOURCES'!$A$2:$M$2692,9,0)</f>
        <v>0.225</v>
      </c>
      <c r="S180" s="5">
        <f>VLOOKUP(A180,'HUMAN RESOURCES'!$A$2:$M$2692,10,0)</f>
        <v>0.706</v>
      </c>
      <c r="T180" s="5">
        <f>VLOOKUP(A180,'HUMAN RESOURCES'!$A$2:$M$2692,11,0)</f>
        <v>0.07</v>
      </c>
      <c r="U180" s="5">
        <f>VLOOKUP(A180,'HUMAN RESOURCES'!$A$2:$M$2692,12,0)</f>
        <v>360498</v>
      </c>
      <c r="V180" s="35">
        <f>VLOOKUP(A180,'HUMAN RESOURCES'!$A$2:$M$2692,13,0)</f>
        <v>0.825</v>
      </c>
      <c r="W180" s="38">
        <f>VLOOKUP(A180,TOURISM!$A$2:$F$2692,5,0)</f>
        <v>2159000000</v>
      </c>
      <c r="X180" s="39">
        <f>VLOOKUP(A180,TOURISM!$A$2:$F$2692,6,0)</f>
        <v>369000000</v>
      </c>
      <c r="Y180" s="43">
        <f t="shared" si="4"/>
        <v>23.7826991512644</v>
      </c>
      <c r="Z180" s="35">
        <f>VLOOKUP(A180,BUSINESS!$A$2:$J$2692,5,0)</f>
        <v>0.449</v>
      </c>
      <c r="AA180" s="5">
        <f>VLOOKUP(A180,BUSINESS!$A$2:$J$2692,6,0)</f>
        <v>24</v>
      </c>
      <c r="AB180" s="5">
        <f>VLOOKUP(A180,BUSINESS!$A$2:$J$2692,7,0)</f>
        <v>0</v>
      </c>
      <c r="AC180" s="5">
        <f>VLOOKUP(A180,BUSINESS!$A$2:$J$2692,8,0)</f>
        <v>58</v>
      </c>
      <c r="AD180" s="35">
        <f>VLOOKUP(A180,BUSINESS!$A$2:$J$2692,9,0)</f>
        <v>0.43</v>
      </c>
      <c r="AE180" s="35">
        <f>VLOOKUP(A180,BUSINESS!$A$2:$J$2692,10,0)</f>
        <v>1.188</v>
      </c>
    </row>
    <row r="181" customHeight="1" spans="1:31">
      <c r="A181" s="22" t="str">
        <f t="shared" si="0"/>
        <v>Bahamas, The-The Americas2011</v>
      </c>
      <c r="B181" s="22" t="s">
        <v>82</v>
      </c>
      <c r="C181" s="22" t="s">
        <v>75</v>
      </c>
      <c r="D181" s="23">
        <v>2011</v>
      </c>
      <c r="E181" s="25">
        <v>7888087000</v>
      </c>
      <c r="F181" s="24">
        <f t="shared" si="1"/>
        <v>21532.6767322449</v>
      </c>
      <c r="G181" s="26">
        <v>0.074</v>
      </c>
      <c r="H181" s="27">
        <v>1626</v>
      </c>
      <c r="I181" s="26">
        <v>0.055</v>
      </c>
      <c r="J181" s="5">
        <f>VLOOKUP(A181,ENERGY!$A$2:$F$2692,5,0)</f>
        <v>664</v>
      </c>
      <c r="K181" s="5">
        <f t="shared" si="2"/>
        <v>0.00181256841490346</v>
      </c>
      <c r="L181" s="31">
        <f>VLOOKUP(A181,ENERGY!$A$2:$F$2692,6,0)</f>
        <v>1723</v>
      </c>
      <c r="M181" s="31">
        <f t="shared" si="3"/>
        <v>0.00470339665493775</v>
      </c>
      <c r="N181" s="32">
        <f>VLOOKUP(A181,'HUMAN RESOURCES'!$A$2:$M$2692,5,0)</f>
        <v>0.025</v>
      </c>
      <c r="O181" s="32">
        <f>VLOOKUP(A181,'HUMAN RESOURCES'!$A$2:$M$2692,6,0)</f>
        <v>0.033</v>
      </c>
      <c r="P181" s="31">
        <f>VLOOKUP(A181,'HUMAN RESOURCES'!$A$2:$M$2692,7,0)</f>
        <v>78</v>
      </c>
      <c r="Q181" s="5">
        <f>VLOOKUP(A181,'HUMAN RESOURCES'!$A$2:$M$2692,8,0)</f>
        <v>72</v>
      </c>
      <c r="R181" s="5">
        <f>VLOOKUP(A181,'HUMAN RESOURCES'!$A$2:$M$2692,9,0)</f>
        <v>0.22</v>
      </c>
      <c r="S181" s="5">
        <f>VLOOKUP(A181,'HUMAN RESOURCES'!$A$2:$M$2692,10,0)</f>
        <v>0.708</v>
      </c>
      <c r="T181" s="5">
        <f>VLOOKUP(A181,'HUMAN RESOURCES'!$A$2:$M$2692,11,0)</f>
        <v>0.072</v>
      </c>
      <c r="U181" s="5">
        <f>VLOOKUP(A181,'HUMAN RESOURCES'!$A$2:$M$2692,12,0)</f>
        <v>366331</v>
      </c>
      <c r="V181" s="35">
        <f>VLOOKUP(A181,'HUMAN RESOURCES'!$A$2:$M$2692,13,0)</f>
        <v>0.826</v>
      </c>
      <c r="W181" s="38">
        <f>VLOOKUP(A181,TOURISM!$A$2:$F$2692,5,0)</f>
        <v>2223000000</v>
      </c>
      <c r="X181" s="39">
        <f>VLOOKUP(A181,TOURISM!$A$2:$F$2692,6,0)</f>
        <v>347000000</v>
      </c>
      <c r="Y181" s="43">
        <f t="shared" si="4"/>
        <v>25.7983909730274</v>
      </c>
      <c r="Z181" s="35">
        <f>VLOOKUP(A181,BUSINESS!$A$2:$J$2692,5,0)</f>
        <v>0.466</v>
      </c>
      <c r="AA181" s="5">
        <f>VLOOKUP(A181,BUSINESS!$A$2:$J$2692,6,0)</f>
        <v>24</v>
      </c>
      <c r="AB181" s="5">
        <f>VLOOKUP(A181,BUSINESS!$A$2:$J$2692,7,0)</f>
        <v>0</v>
      </c>
      <c r="AC181" s="5">
        <f>VLOOKUP(A181,BUSINESS!$A$2:$J$2692,8,0)</f>
        <v>58</v>
      </c>
      <c r="AD181" s="35">
        <f>VLOOKUP(A181,BUSINESS!$A$2:$J$2692,9,0)</f>
        <v>0.65</v>
      </c>
      <c r="AE181" s="35">
        <f>VLOOKUP(A181,BUSINESS!$A$2:$J$2692,10,0)</f>
        <v>0.816</v>
      </c>
    </row>
    <row r="182" customHeight="1" spans="1:31">
      <c r="A182" s="22" t="str">
        <f t="shared" si="0"/>
        <v>Bahamas, The-The Americas2012</v>
      </c>
      <c r="B182" s="22" t="s">
        <v>82</v>
      </c>
      <c r="C182" s="22" t="s">
        <v>75</v>
      </c>
      <c r="D182" s="23">
        <v>2012</v>
      </c>
      <c r="E182" s="25">
        <v>7872584000</v>
      </c>
      <c r="F182" s="24">
        <f t="shared" si="1"/>
        <v>21165.1360361329</v>
      </c>
      <c r="G182" s="26">
        <v>0.075</v>
      </c>
      <c r="H182" s="27">
        <v>1622</v>
      </c>
      <c r="I182" s="26">
        <v>0.051</v>
      </c>
      <c r="J182" s="5">
        <f>VLOOKUP(A182,ENERGY!$A$2:$F$2692,5,0)</f>
        <v>0</v>
      </c>
      <c r="K182" s="5">
        <f t="shared" si="2"/>
        <v>0</v>
      </c>
      <c r="L182" s="31">
        <f>VLOOKUP(A182,ENERGY!$A$2:$F$2692,6,0)</f>
        <v>1569</v>
      </c>
      <c r="M182" s="31">
        <f t="shared" si="3"/>
        <v>0.004218195504893</v>
      </c>
      <c r="N182" s="32">
        <f>VLOOKUP(A182,'HUMAN RESOURCES'!$A$2:$M$2692,5,0)</f>
        <v>0.025</v>
      </c>
      <c r="O182" s="32">
        <f>VLOOKUP(A182,'HUMAN RESOURCES'!$A$2:$M$2692,6,0)</f>
        <v>0.028</v>
      </c>
      <c r="P182" s="31">
        <f>VLOOKUP(A182,'HUMAN RESOURCES'!$A$2:$M$2692,7,0)</f>
        <v>78</v>
      </c>
      <c r="Q182" s="5">
        <f>VLOOKUP(A182,'HUMAN RESOURCES'!$A$2:$M$2692,8,0)</f>
        <v>72</v>
      </c>
      <c r="R182" s="5">
        <f>VLOOKUP(A182,'HUMAN RESOURCES'!$A$2:$M$2692,9,0)</f>
        <v>0.216</v>
      </c>
      <c r="S182" s="5">
        <f>VLOOKUP(A182,'HUMAN RESOURCES'!$A$2:$M$2692,10,0)</f>
        <v>0.71</v>
      </c>
      <c r="T182" s="5">
        <f>VLOOKUP(A182,'HUMAN RESOURCES'!$A$2:$M$2692,11,0)</f>
        <v>0.074</v>
      </c>
      <c r="U182" s="5">
        <f>VLOOKUP(A182,'HUMAN RESOURCES'!$A$2:$M$2692,12,0)</f>
        <v>371960</v>
      </c>
      <c r="V182" s="35">
        <f>VLOOKUP(A182,'HUMAN RESOURCES'!$A$2:$M$2692,13,0)</f>
        <v>0.827</v>
      </c>
      <c r="W182" s="38">
        <f>VLOOKUP(A182,TOURISM!$A$2:$F$2692,5,0)</f>
        <v>2415000000</v>
      </c>
      <c r="X182" s="39">
        <f>VLOOKUP(A182,TOURISM!$A$2:$F$2692,6,0)</f>
        <v>384000000</v>
      </c>
      <c r="Y182" s="43">
        <f t="shared" si="4"/>
        <v>17.2413708472839</v>
      </c>
      <c r="Z182" s="35">
        <f>VLOOKUP(A182,BUSINESS!$A$2:$J$2692,5,0)</f>
        <v>0.466</v>
      </c>
      <c r="AA182" s="5">
        <f>VLOOKUP(A182,BUSINESS!$A$2:$J$2692,6,0)</f>
        <v>24</v>
      </c>
      <c r="AB182" s="5">
        <f>VLOOKUP(A182,BUSINESS!$A$2:$J$2692,7,0)</f>
        <v>76</v>
      </c>
      <c r="AC182" s="5">
        <f>VLOOKUP(A182,BUSINESS!$A$2:$J$2692,8,0)</f>
        <v>58</v>
      </c>
      <c r="AD182" s="35">
        <f>VLOOKUP(A182,BUSINESS!$A$2:$J$2692,9,0)</f>
        <v>0.717</v>
      </c>
      <c r="AE182" s="35">
        <f>VLOOKUP(A182,BUSINESS!$A$2:$J$2692,10,0)</f>
        <v>0.807</v>
      </c>
    </row>
    <row r="183" customHeight="1" spans="1:31">
      <c r="A183" s="22" t="str">
        <f t="shared" si="0"/>
        <v>Bahamas, The-The Americas2000</v>
      </c>
      <c r="B183" s="22" t="s">
        <v>82</v>
      </c>
      <c r="C183" s="22" t="s">
        <v>75</v>
      </c>
      <c r="D183" s="23">
        <v>2000</v>
      </c>
      <c r="E183" s="25">
        <v>8149004000</v>
      </c>
      <c r="F183" s="24">
        <f t="shared" si="1"/>
        <v>27367.7840132456</v>
      </c>
      <c r="G183" s="26">
        <v>0.075</v>
      </c>
      <c r="H183" s="27">
        <v>1647</v>
      </c>
      <c r="I183" s="26">
        <v>0.048</v>
      </c>
      <c r="J183" s="5">
        <f>VLOOKUP(A183,ENERGY!$A$2:$F$2692,5,0)</f>
        <v>0</v>
      </c>
      <c r="K183" s="5">
        <f t="shared" si="2"/>
        <v>0</v>
      </c>
      <c r="L183" s="31">
        <f>VLOOKUP(A183,ENERGY!$A$2:$F$2692,6,0)</f>
        <v>0</v>
      </c>
      <c r="M183" s="31">
        <f t="shared" si="3"/>
        <v>0</v>
      </c>
      <c r="N183" s="32">
        <f>VLOOKUP(A183,'HUMAN RESOURCES'!$A$2:$M$2692,5,0)</f>
        <v>0.014</v>
      </c>
      <c r="O183" s="32">
        <f>VLOOKUP(A183,'HUMAN RESOURCES'!$A$2:$M$2692,6,0)</f>
        <v>0</v>
      </c>
      <c r="P183" s="31">
        <f>VLOOKUP(A183,'HUMAN RESOURCES'!$A$2:$M$2692,7,0)</f>
        <v>75</v>
      </c>
      <c r="Q183" s="5">
        <f>VLOOKUP(A183,'HUMAN RESOURCES'!$A$2:$M$2692,8,0)</f>
        <v>69</v>
      </c>
      <c r="R183" s="5">
        <f>VLOOKUP(A183,'HUMAN RESOURCES'!$A$2:$M$2692,9,0)</f>
        <v>0.293</v>
      </c>
      <c r="S183" s="5">
        <f>VLOOKUP(A183,'HUMAN RESOURCES'!$A$2:$M$2692,10,0)</f>
        <v>0.654</v>
      </c>
      <c r="T183" s="5">
        <f>VLOOKUP(A183,'HUMAN RESOURCES'!$A$2:$M$2692,11,0)</f>
        <v>0.054</v>
      </c>
      <c r="U183" s="5">
        <f>VLOOKUP(A183,'HUMAN RESOURCES'!$A$2:$M$2692,12,0)</f>
        <v>297759</v>
      </c>
      <c r="V183" s="35">
        <f>VLOOKUP(A183,'HUMAN RESOURCES'!$A$2:$M$2692,13,0)</f>
        <v>0.82</v>
      </c>
      <c r="W183" s="38">
        <f>VLOOKUP(A183,TOURISM!$A$2:$F$2692,5,0)</f>
        <v>1753000000</v>
      </c>
      <c r="X183" s="39">
        <f>VLOOKUP(A183,TOURISM!$A$2:$F$2692,6,0)</f>
        <v>348000000</v>
      </c>
      <c r="Y183" s="43">
        <f t="shared" si="4"/>
        <v>5.1086002905118</v>
      </c>
      <c r="Z183" s="35">
        <f>VLOOKUP(A183,BUSINESS!$A$2:$J$2692,5,0)</f>
        <v>0</v>
      </c>
      <c r="AA183" s="5">
        <f>VLOOKUP(A183,BUSINESS!$A$2:$J$2692,6,0)</f>
        <v>0</v>
      </c>
      <c r="AB183" s="5">
        <f>VLOOKUP(A183,BUSINESS!$A$2:$J$2692,7,0)</f>
        <v>0</v>
      </c>
      <c r="AC183" s="5">
        <f>VLOOKUP(A183,BUSINESS!$A$2:$J$2692,8,0)</f>
        <v>0</v>
      </c>
      <c r="AD183" s="35">
        <f>VLOOKUP(A183,BUSINESS!$A$2:$J$2692,9,0)</f>
        <v>0.08</v>
      </c>
      <c r="AE183" s="35">
        <f>VLOOKUP(A183,BUSINESS!$A$2:$J$2692,10,0)</f>
        <v>0.106</v>
      </c>
    </row>
    <row r="184" customHeight="1" spans="1:31">
      <c r="A184" s="22" t="str">
        <f t="shared" si="0"/>
        <v>Bahrain-Middle East2001</v>
      </c>
      <c r="B184" s="22" t="s">
        <v>83</v>
      </c>
      <c r="C184" s="22" t="s">
        <v>84</v>
      </c>
      <c r="D184" s="23">
        <v>2001</v>
      </c>
      <c r="E184" s="25">
        <v>9063147901</v>
      </c>
      <c r="F184" s="24">
        <f t="shared" si="1"/>
        <v>12970.5343420885</v>
      </c>
      <c r="G184" s="26">
        <v>0.035</v>
      </c>
      <c r="H184" s="27">
        <v>476</v>
      </c>
      <c r="I184" s="26">
        <v>0.116</v>
      </c>
      <c r="J184" s="5">
        <f>VLOOKUP(A184,ENERGY!$A$2:$F$2692,5,0)</f>
        <v>9506</v>
      </c>
      <c r="K184" s="5">
        <f t="shared" si="2"/>
        <v>0.0136043128505372</v>
      </c>
      <c r="L184" s="31">
        <f>VLOOKUP(A184,ENERGY!$A$2:$F$2692,6,0)</f>
        <v>0</v>
      </c>
      <c r="M184" s="31">
        <f t="shared" si="3"/>
        <v>0</v>
      </c>
      <c r="N184" s="32">
        <f>VLOOKUP(A184,'HUMAN RESOURCES'!$A$2:$M$2692,5,0)</f>
        <v>0.016</v>
      </c>
      <c r="O184" s="32">
        <f>VLOOKUP(A184,'HUMAN RESOURCES'!$A$2:$M$2692,6,0)</f>
        <v>0</v>
      </c>
      <c r="P184" s="31">
        <f>VLOOKUP(A184,'HUMAN RESOURCES'!$A$2:$M$2692,7,0)</f>
        <v>76</v>
      </c>
      <c r="Q184" s="5">
        <f>VLOOKUP(A184,'HUMAN RESOURCES'!$A$2:$M$2692,8,0)</f>
        <v>74</v>
      </c>
      <c r="R184" s="5">
        <f>VLOOKUP(A184,'HUMAN RESOURCES'!$A$2:$M$2692,9,0)</f>
        <v>0.305</v>
      </c>
      <c r="S184" s="5">
        <f>VLOOKUP(A184,'HUMAN RESOURCES'!$A$2:$M$2692,10,0)</f>
        <v>0.67</v>
      </c>
      <c r="T184" s="5">
        <f>VLOOKUP(A184,'HUMAN RESOURCES'!$A$2:$M$2692,11,0)</f>
        <v>0.024</v>
      </c>
      <c r="U184" s="5">
        <f>VLOOKUP(A184,'HUMAN RESOURCES'!$A$2:$M$2692,12,0)</f>
        <v>698749</v>
      </c>
      <c r="V184" s="35">
        <f>VLOOKUP(A184,'HUMAN RESOURCES'!$A$2:$M$2692,13,0)</f>
        <v>0.884</v>
      </c>
      <c r="W184" s="38">
        <f>VLOOKUP(A184,TOURISM!$A$2:$F$2692,5,0)</f>
        <v>886000000</v>
      </c>
      <c r="X184" s="39">
        <f>VLOOKUP(A184,TOURISM!$A$2:$F$2692,6,0)</f>
        <v>423000000</v>
      </c>
      <c r="Y184" s="43">
        <f t="shared" si="4"/>
        <v>4.84601566863694</v>
      </c>
      <c r="Z184" s="35">
        <f>VLOOKUP(A184,BUSINESS!$A$2:$J$2692,5,0)</f>
        <v>0</v>
      </c>
      <c r="AA184" s="5">
        <f>VLOOKUP(A184,BUSINESS!$A$2:$J$2692,6,0)</f>
        <v>0</v>
      </c>
      <c r="AB184" s="5">
        <f>VLOOKUP(A184,BUSINESS!$A$2:$J$2692,7,0)</f>
        <v>0</v>
      </c>
      <c r="AC184" s="5">
        <f>VLOOKUP(A184,BUSINESS!$A$2:$J$2692,8,0)</f>
        <v>0</v>
      </c>
      <c r="AD184" s="35">
        <f>VLOOKUP(A184,BUSINESS!$A$2:$J$2692,9,0)</f>
        <v>0.15</v>
      </c>
      <c r="AE184" s="35">
        <f>VLOOKUP(A184,BUSINESS!$A$2:$J$2692,10,0)</f>
        <v>0.429</v>
      </c>
    </row>
    <row r="185" customHeight="1" spans="1:31">
      <c r="A185" s="22" t="str">
        <f t="shared" si="0"/>
        <v>Bahrain-Middle East2002</v>
      </c>
      <c r="B185" s="22" t="s">
        <v>83</v>
      </c>
      <c r="C185" s="22" t="s">
        <v>84</v>
      </c>
      <c r="D185" s="23">
        <v>2002</v>
      </c>
      <c r="E185" s="25">
        <v>8976446420</v>
      </c>
      <c r="F185" s="24">
        <f t="shared" si="1"/>
        <v>12253.8484808359</v>
      </c>
      <c r="G185" s="26">
        <v>0.038</v>
      </c>
      <c r="H185" s="27">
        <v>488</v>
      </c>
      <c r="I185" s="26">
        <v>0.107</v>
      </c>
      <c r="J185" s="5">
        <f>VLOOKUP(A185,ENERGY!$A$2:$F$2692,5,0)</f>
        <v>9472</v>
      </c>
      <c r="K185" s="5">
        <f t="shared" si="2"/>
        <v>0.0129303342748051</v>
      </c>
      <c r="L185" s="31">
        <f>VLOOKUP(A185,ENERGY!$A$2:$F$2692,6,0)</f>
        <v>24202</v>
      </c>
      <c r="M185" s="31">
        <f t="shared" si="3"/>
        <v>0.0330384237878835</v>
      </c>
      <c r="N185" s="32">
        <f>VLOOKUP(A185,'HUMAN RESOURCES'!$A$2:$M$2692,5,0)</f>
        <v>0.019</v>
      </c>
      <c r="O185" s="32">
        <f>VLOOKUP(A185,'HUMAN RESOURCES'!$A$2:$M$2692,6,0)</f>
        <v>0.014</v>
      </c>
      <c r="P185" s="31">
        <f>VLOOKUP(A185,'HUMAN RESOURCES'!$A$2:$M$2692,7,0)</f>
        <v>76</v>
      </c>
      <c r="Q185" s="5">
        <f>VLOOKUP(A185,'HUMAN RESOURCES'!$A$2:$M$2692,8,0)</f>
        <v>74</v>
      </c>
      <c r="R185" s="5">
        <f>VLOOKUP(A185,'HUMAN RESOURCES'!$A$2:$M$2692,9,0)</f>
        <v>0.301</v>
      </c>
      <c r="S185" s="5">
        <f>VLOOKUP(A185,'HUMAN RESOURCES'!$A$2:$M$2692,10,0)</f>
        <v>0.675</v>
      </c>
      <c r="T185" s="5">
        <f>VLOOKUP(A185,'HUMAN RESOURCES'!$A$2:$M$2692,11,0)</f>
        <v>0.024</v>
      </c>
      <c r="U185" s="5">
        <f>VLOOKUP(A185,'HUMAN RESOURCES'!$A$2:$M$2692,12,0)</f>
        <v>732541</v>
      </c>
      <c r="V185" s="35">
        <f>VLOOKUP(A185,'HUMAN RESOURCES'!$A$2:$M$2692,13,0)</f>
        <v>0.884</v>
      </c>
      <c r="W185" s="38">
        <f>VLOOKUP(A185,TOURISM!$A$2:$F$2692,5,0)</f>
        <v>985000000</v>
      </c>
      <c r="X185" s="39">
        <f>VLOOKUP(A185,TOURISM!$A$2:$F$2692,6,0)</f>
        <v>550000000</v>
      </c>
      <c r="Y185" s="43">
        <f t="shared" si="4"/>
        <v>7.41247432154217</v>
      </c>
      <c r="Z185" s="35">
        <f>VLOOKUP(A185,BUSINESS!$A$2:$J$2692,5,0)</f>
        <v>0</v>
      </c>
      <c r="AA185" s="5">
        <f>VLOOKUP(A185,BUSINESS!$A$2:$J$2692,6,0)</f>
        <v>0</v>
      </c>
      <c r="AB185" s="5">
        <f>VLOOKUP(A185,BUSINESS!$A$2:$J$2692,7,0)</f>
        <v>0</v>
      </c>
      <c r="AC185" s="5">
        <f>VLOOKUP(A185,BUSINESS!$A$2:$J$2692,8,0)</f>
        <v>0</v>
      </c>
      <c r="AD185" s="35">
        <f>VLOOKUP(A185,BUSINESS!$A$2:$J$2692,9,0)</f>
        <v>0.181</v>
      </c>
      <c r="AE185" s="35">
        <f>VLOOKUP(A185,BUSINESS!$A$2:$J$2692,10,0)</f>
        <v>0.531</v>
      </c>
    </row>
    <row r="186" customHeight="1" spans="1:31">
      <c r="A186" s="22" t="str">
        <f t="shared" si="0"/>
        <v>Bahrain-Middle East2003</v>
      </c>
      <c r="B186" s="22" t="s">
        <v>83</v>
      </c>
      <c r="C186" s="22" t="s">
        <v>84</v>
      </c>
      <c r="D186" s="23">
        <v>2003</v>
      </c>
      <c r="E186" s="25">
        <v>9632411109</v>
      </c>
      <c r="F186" s="24">
        <f t="shared" si="1"/>
        <v>12476.2791254025</v>
      </c>
      <c r="G186" s="26">
        <v>0.039</v>
      </c>
      <c r="H186" s="27">
        <v>510</v>
      </c>
      <c r="I186" s="26">
        <v>0.084</v>
      </c>
      <c r="J186" s="5">
        <f>VLOOKUP(A186,ENERGY!$A$2:$F$2692,5,0)</f>
        <v>9340</v>
      </c>
      <c r="K186" s="5">
        <f t="shared" si="2"/>
        <v>0.012097536713563</v>
      </c>
      <c r="L186" s="31">
        <f>VLOOKUP(A186,ENERGY!$A$2:$F$2692,6,0)</f>
        <v>24169</v>
      </c>
      <c r="M186" s="31">
        <f t="shared" si="3"/>
        <v>0.0313046429154286</v>
      </c>
      <c r="N186" s="32">
        <f>VLOOKUP(A186,'HUMAN RESOURCES'!$A$2:$M$2692,5,0)</f>
        <v>0.037</v>
      </c>
      <c r="O186" s="32">
        <f>VLOOKUP(A186,'HUMAN RESOURCES'!$A$2:$M$2692,6,0)</f>
        <v>0.04</v>
      </c>
      <c r="P186" s="31">
        <f>VLOOKUP(A186,'HUMAN RESOURCES'!$A$2:$M$2692,7,0)</f>
        <v>76</v>
      </c>
      <c r="Q186" s="5">
        <f>VLOOKUP(A186,'HUMAN RESOURCES'!$A$2:$M$2692,8,0)</f>
        <v>74</v>
      </c>
      <c r="R186" s="5">
        <f>VLOOKUP(A186,'HUMAN RESOURCES'!$A$2:$M$2692,9,0)</f>
        <v>0.294</v>
      </c>
      <c r="S186" s="5">
        <f>VLOOKUP(A186,'HUMAN RESOURCES'!$A$2:$M$2692,10,0)</f>
        <v>0.683</v>
      </c>
      <c r="T186" s="5">
        <f>VLOOKUP(A186,'HUMAN RESOURCES'!$A$2:$M$2692,11,0)</f>
        <v>0.023</v>
      </c>
      <c r="U186" s="5">
        <f>VLOOKUP(A186,'HUMAN RESOURCES'!$A$2:$M$2692,12,0)</f>
        <v>772058</v>
      </c>
      <c r="V186" s="35">
        <f>VLOOKUP(A186,'HUMAN RESOURCES'!$A$2:$M$2692,13,0)</f>
        <v>0.884</v>
      </c>
      <c r="W186" s="38">
        <f>VLOOKUP(A186,TOURISM!$A$2:$F$2692,5,0)</f>
        <v>1206000000</v>
      </c>
      <c r="X186" s="39">
        <f>VLOOKUP(A186,TOURISM!$A$2:$F$2692,6,0)</f>
        <v>492000000</v>
      </c>
      <c r="Y186" s="43">
        <f t="shared" si="4"/>
        <v>8.81254830787744</v>
      </c>
      <c r="Z186" s="35">
        <f>VLOOKUP(A186,BUSINESS!$A$2:$J$2692,5,0)</f>
        <v>0</v>
      </c>
      <c r="AA186" s="5">
        <f>VLOOKUP(A186,BUSINESS!$A$2:$J$2692,6,0)</f>
        <v>0</v>
      </c>
      <c r="AB186" s="5">
        <f>VLOOKUP(A186,BUSINESS!$A$2:$J$2692,7,0)</f>
        <v>0</v>
      </c>
      <c r="AC186" s="5">
        <f>VLOOKUP(A186,BUSINESS!$A$2:$J$2692,8,0)</f>
        <v>0</v>
      </c>
      <c r="AD186" s="35">
        <f>VLOOKUP(A186,BUSINESS!$A$2:$J$2692,9,0)</f>
        <v>0.216</v>
      </c>
      <c r="AE186" s="35">
        <f>VLOOKUP(A186,BUSINESS!$A$2:$J$2692,10,0)</f>
        <v>0.574</v>
      </c>
    </row>
    <row r="187" customHeight="1" spans="1:31">
      <c r="A187" s="22" t="str">
        <f t="shared" si="0"/>
        <v>Bahrain-Middle East2004</v>
      </c>
      <c r="B187" s="22" t="s">
        <v>83</v>
      </c>
      <c r="C187" s="22" t="s">
        <v>84</v>
      </c>
      <c r="D187" s="23">
        <v>2004</v>
      </c>
      <c r="E187" s="25">
        <v>11075116594</v>
      </c>
      <c r="F187" s="24">
        <f t="shared" si="1"/>
        <v>13497.9270010542</v>
      </c>
      <c r="G187" s="26">
        <v>0.037</v>
      </c>
      <c r="H187" s="27">
        <v>536</v>
      </c>
      <c r="I187" s="26">
        <v>0.083</v>
      </c>
      <c r="J187" s="5">
        <f>VLOOKUP(A187,ENERGY!$A$2:$F$2692,5,0)</f>
        <v>9771</v>
      </c>
      <c r="K187" s="5">
        <f t="shared" si="2"/>
        <v>0.0119085197530789</v>
      </c>
      <c r="L187" s="31">
        <f>VLOOKUP(A187,ENERGY!$A$2:$F$2692,6,0)</f>
        <v>24301</v>
      </c>
      <c r="M187" s="31">
        <f t="shared" si="3"/>
        <v>0.0296171260382326</v>
      </c>
      <c r="N187" s="32">
        <f>VLOOKUP(A187,'HUMAN RESOURCES'!$A$2:$M$2692,5,0)</f>
        <v>0.022</v>
      </c>
      <c r="O187" s="32">
        <f>VLOOKUP(A187,'HUMAN RESOURCES'!$A$2:$M$2692,6,0)</f>
        <v>0.039</v>
      </c>
      <c r="P187" s="31">
        <f>VLOOKUP(A187,'HUMAN RESOURCES'!$A$2:$M$2692,7,0)</f>
        <v>76</v>
      </c>
      <c r="Q187" s="5">
        <f>VLOOKUP(A187,'HUMAN RESOURCES'!$A$2:$M$2692,8,0)</f>
        <v>75</v>
      </c>
      <c r="R187" s="5">
        <f>VLOOKUP(A187,'HUMAN RESOURCES'!$A$2:$M$2692,9,0)</f>
        <v>0.283</v>
      </c>
      <c r="S187" s="5">
        <f>VLOOKUP(A187,'HUMAN RESOURCES'!$A$2:$M$2692,10,0)</f>
        <v>0.694</v>
      </c>
      <c r="T187" s="5">
        <f>VLOOKUP(A187,'HUMAN RESOURCES'!$A$2:$M$2692,11,0)</f>
        <v>0.023</v>
      </c>
      <c r="U187" s="5">
        <f>VLOOKUP(A187,'HUMAN RESOURCES'!$A$2:$M$2692,12,0)</f>
        <v>820505</v>
      </c>
      <c r="V187" s="35">
        <f>VLOOKUP(A187,'HUMAN RESOURCES'!$A$2:$M$2692,13,0)</f>
        <v>0.884</v>
      </c>
      <c r="W187" s="38">
        <f>VLOOKUP(A187,TOURISM!$A$2:$F$2692,5,0)</f>
        <v>1504000000</v>
      </c>
      <c r="X187" s="39">
        <f>VLOOKUP(A187,TOURISM!$A$2:$F$2692,6,0)</f>
        <v>528000000</v>
      </c>
      <c r="Y187" s="43">
        <f t="shared" si="4"/>
        <v>7.82478771305879</v>
      </c>
      <c r="Z187" s="35">
        <f>VLOOKUP(A187,BUSINESS!$A$2:$J$2692,5,0)</f>
        <v>0</v>
      </c>
      <c r="AA187" s="5">
        <f>VLOOKUP(A187,BUSINESS!$A$2:$J$2692,6,0)</f>
        <v>0</v>
      </c>
      <c r="AB187" s="5">
        <f>VLOOKUP(A187,BUSINESS!$A$2:$J$2692,7,0)</f>
        <v>0</v>
      </c>
      <c r="AC187" s="5">
        <f>VLOOKUP(A187,BUSINESS!$A$2:$J$2692,8,0)</f>
        <v>0</v>
      </c>
      <c r="AD187" s="35">
        <f>VLOOKUP(A187,BUSINESS!$A$2:$J$2692,9,0)</f>
        <v>0.215</v>
      </c>
      <c r="AE187" s="35">
        <f>VLOOKUP(A187,BUSINESS!$A$2:$J$2692,10,0)</f>
        <v>0.792</v>
      </c>
    </row>
    <row r="188" customHeight="1" spans="1:31">
      <c r="A188" s="22" t="str">
        <f t="shared" si="0"/>
        <v>Bahrain-Middle East2005</v>
      </c>
      <c r="B188" s="22" t="s">
        <v>83</v>
      </c>
      <c r="C188" s="22" t="s">
        <v>84</v>
      </c>
      <c r="D188" s="23">
        <v>2005</v>
      </c>
      <c r="E188" s="25">
        <v>13150516509</v>
      </c>
      <c r="F188" s="24">
        <f t="shared" si="1"/>
        <v>14951.6863577758</v>
      </c>
      <c r="G188" s="26">
        <v>0.039</v>
      </c>
      <c r="H188" s="27">
        <v>539</v>
      </c>
      <c r="I188" s="26">
        <v>0.079</v>
      </c>
      <c r="J188" s="5">
        <f>VLOOKUP(A188,ENERGY!$A$2:$F$2692,5,0)</f>
        <v>8962</v>
      </c>
      <c r="K188" s="5">
        <f t="shared" si="2"/>
        <v>0.0101894867054599</v>
      </c>
      <c r="L188" s="31">
        <f>VLOOKUP(A188,ENERGY!$A$2:$F$2692,6,0)</f>
        <v>22398</v>
      </c>
      <c r="M188" s="31">
        <f t="shared" si="3"/>
        <v>0.0254657580036701</v>
      </c>
      <c r="N188" s="32">
        <f>VLOOKUP(A188,'HUMAN RESOURCES'!$A$2:$M$2692,5,0)</f>
        <v>0.031</v>
      </c>
      <c r="O188" s="32">
        <f>VLOOKUP(A188,'HUMAN RESOURCES'!$A$2:$M$2692,6,0)</f>
        <v>0.075</v>
      </c>
      <c r="P188" s="31">
        <f>VLOOKUP(A188,'HUMAN RESOURCES'!$A$2:$M$2692,7,0)</f>
        <v>76</v>
      </c>
      <c r="Q188" s="5">
        <f>VLOOKUP(A188,'HUMAN RESOURCES'!$A$2:$M$2692,8,0)</f>
        <v>75</v>
      </c>
      <c r="R188" s="5">
        <f>VLOOKUP(A188,'HUMAN RESOURCES'!$A$2:$M$2692,9,0)</f>
        <v>0.269</v>
      </c>
      <c r="S188" s="5">
        <f>VLOOKUP(A188,'HUMAN RESOURCES'!$A$2:$M$2692,10,0)</f>
        <v>0.709</v>
      </c>
      <c r="T188" s="5">
        <f>VLOOKUP(A188,'HUMAN RESOURCES'!$A$2:$M$2692,11,0)</f>
        <v>0.022</v>
      </c>
      <c r="U188" s="5">
        <f>VLOOKUP(A188,'HUMAN RESOURCES'!$A$2:$M$2692,12,0)</f>
        <v>879534</v>
      </c>
      <c r="V188" s="35">
        <f>VLOOKUP(A188,'HUMAN RESOURCES'!$A$2:$M$2692,13,0)</f>
        <v>0.884</v>
      </c>
      <c r="W188" s="38">
        <f>VLOOKUP(A188,TOURISM!$A$2:$F$2692,5,0)</f>
        <v>1603000000</v>
      </c>
      <c r="X188" s="39">
        <f>VLOOKUP(A188,TOURISM!$A$2:$F$2692,6,0)</f>
        <v>574000000</v>
      </c>
      <c r="Y188" s="43">
        <f t="shared" si="4"/>
        <v>7.18259836118557</v>
      </c>
      <c r="Z188" s="35">
        <f>VLOOKUP(A188,BUSINESS!$A$2:$J$2692,5,0)</f>
        <v>0</v>
      </c>
      <c r="AA188" s="5">
        <f>VLOOKUP(A188,BUSINESS!$A$2:$J$2692,6,0)</f>
        <v>0</v>
      </c>
      <c r="AB188" s="5">
        <f>VLOOKUP(A188,BUSINESS!$A$2:$J$2692,7,0)</f>
        <v>0</v>
      </c>
      <c r="AC188" s="5">
        <f>VLOOKUP(A188,BUSINESS!$A$2:$J$2692,8,0)</f>
        <v>0</v>
      </c>
      <c r="AD188" s="35">
        <f>VLOOKUP(A188,BUSINESS!$A$2:$J$2692,9,0)</f>
        <v>0.213</v>
      </c>
      <c r="AE188" s="35">
        <f>VLOOKUP(A188,BUSINESS!$A$2:$J$2692,10,0)</f>
        <v>0.872</v>
      </c>
    </row>
    <row r="189" customHeight="1" spans="1:31">
      <c r="A189" s="22" t="str">
        <f t="shared" si="0"/>
        <v>Bahrain-Middle East2006</v>
      </c>
      <c r="B189" s="22" t="s">
        <v>83</v>
      </c>
      <c r="C189" s="22" t="s">
        <v>84</v>
      </c>
      <c r="D189" s="23">
        <v>2006</v>
      </c>
      <c r="E189" s="25">
        <v>15969151306</v>
      </c>
      <c r="F189" s="24">
        <f t="shared" si="1"/>
        <v>16792.8224545744</v>
      </c>
      <c r="G189" s="26">
        <v>0.037</v>
      </c>
      <c r="H189" s="27">
        <v>573</v>
      </c>
      <c r="I189" s="26">
        <v>0.078</v>
      </c>
      <c r="J189" s="5">
        <f>VLOOKUP(A189,ENERGY!$A$2:$F$2692,5,0)</f>
        <v>6433</v>
      </c>
      <c r="K189" s="5">
        <f t="shared" si="2"/>
        <v>0.00676480701949943</v>
      </c>
      <c r="L189" s="31">
        <f>VLOOKUP(A189,ENERGY!$A$2:$F$2692,6,0)</f>
        <v>15698</v>
      </c>
      <c r="M189" s="31">
        <f t="shared" si="3"/>
        <v>0.0165076854643404</v>
      </c>
      <c r="N189" s="32">
        <f>VLOOKUP(A189,'HUMAN RESOURCES'!$A$2:$M$2692,5,0)</f>
        <v>0.032</v>
      </c>
      <c r="O189" s="32">
        <f>VLOOKUP(A189,'HUMAN RESOURCES'!$A$2:$M$2692,6,0)</f>
        <v>0.031</v>
      </c>
      <c r="P189" s="31">
        <f>VLOOKUP(A189,'HUMAN RESOURCES'!$A$2:$M$2692,7,0)</f>
        <v>76</v>
      </c>
      <c r="Q189" s="5">
        <f>VLOOKUP(A189,'HUMAN RESOURCES'!$A$2:$M$2692,8,0)</f>
        <v>75</v>
      </c>
      <c r="R189" s="5">
        <f>VLOOKUP(A189,'HUMAN RESOURCES'!$A$2:$M$2692,9,0)</f>
        <v>0.252</v>
      </c>
      <c r="S189" s="5">
        <f>VLOOKUP(A189,'HUMAN RESOURCES'!$A$2:$M$2692,10,0)</f>
        <v>0.727</v>
      </c>
      <c r="T189" s="5">
        <f>VLOOKUP(A189,'HUMAN RESOURCES'!$A$2:$M$2692,11,0)</f>
        <v>0.022</v>
      </c>
      <c r="U189" s="5">
        <f>VLOOKUP(A189,'HUMAN RESOURCES'!$A$2:$M$2692,12,0)</f>
        <v>950951</v>
      </c>
      <c r="V189" s="35">
        <f>VLOOKUP(A189,'HUMAN RESOURCES'!$A$2:$M$2692,13,0)</f>
        <v>0.884</v>
      </c>
      <c r="W189" s="38">
        <f>VLOOKUP(A189,TOURISM!$A$2:$F$2692,5,0)</f>
        <v>1786000000</v>
      </c>
      <c r="X189" s="39">
        <f>VLOOKUP(A189,TOURISM!$A$2:$F$2692,6,0)</f>
        <v>639000000</v>
      </c>
      <c r="Y189" s="43">
        <f t="shared" si="4"/>
        <v>6.39278013111887</v>
      </c>
      <c r="Z189" s="35">
        <f>VLOOKUP(A189,BUSINESS!$A$2:$J$2692,5,0)</f>
        <v>0</v>
      </c>
      <c r="AA189" s="5">
        <f>VLOOKUP(A189,BUSINESS!$A$2:$J$2692,6,0)</f>
        <v>0</v>
      </c>
      <c r="AB189" s="5">
        <f>VLOOKUP(A189,BUSINESS!$A$2:$J$2692,7,0)</f>
        <v>0</v>
      </c>
      <c r="AC189" s="5">
        <f>VLOOKUP(A189,BUSINESS!$A$2:$J$2692,8,0)</f>
        <v>0</v>
      </c>
      <c r="AD189" s="35">
        <f>VLOOKUP(A189,BUSINESS!$A$2:$J$2692,9,0)</f>
        <v>0.282</v>
      </c>
      <c r="AE189" s="35">
        <f>VLOOKUP(A189,BUSINESS!$A$2:$J$2692,10,0)</f>
        <v>0.954</v>
      </c>
    </row>
    <row r="190" customHeight="1" spans="1:31">
      <c r="A190" s="22" t="str">
        <f t="shared" si="0"/>
        <v>Bahrain-Middle East2007</v>
      </c>
      <c r="B190" s="22" t="s">
        <v>83</v>
      </c>
      <c r="C190" s="22" t="s">
        <v>84</v>
      </c>
      <c r="D190" s="23">
        <v>2007</v>
      </c>
      <c r="E190" s="25">
        <v>18505250857</v>
      </c>
      <c r="F190" s="24">
        <f t="shared" si="1"/>
        <v>17925.3131990705</v>
      </c>
      <c r="G190" s="26">
        <v>0.036</v>
      </c>
      <c r="H190" s="27">
        <v>599</v>
      </c>
      <c r="I190" s="26">
        <v>0.08</v>
      </c>
      <c r="J190" s="5">
        <f>VLOOKUP(A190,ENERGY!$A$2:$F$2692,5,0)</f>
        <v>7332</v>
      </c>
      <c r="K190" s="5">
        <f t="shared" si="2"/>
        <v>0.00710222181753722</v>
      </c>
      <c r="L190" s="31">
        <f>VLOOKUP(A190,ENERGY!$A$2:$F$2692,6,0)</f>
        <v>19208</v>
      </c>
      <c r="M190" s="31">
        <f t="shared" si="3"/>
        <v>0.0186060388258667</v>
      </c>
      <c r="N190" s="32">
        <f>VLOOKUP(A190,'HUMAN RESOURCES'!$A$2:$M$2692,5,0)</f>
        <v>0.021</v>
      </c>
      <c r="O190" s="32">
        <f>VLOOKUP(A190,'HUMAN RESOURCES'!$A$2:$M$2692,6,0)</f>
        <v>0.02</v>
      </c>
      <c r="P190" s="31">
        <f>VLOOKUP(A190,'HUMAN RESOURCES'!$A$2:$M$2692,7,0)</f>
        <v>77</v>
      </c>
      <c r="Q190" s="5">
        <f>VLOOKUP(A190,'HUMAN RESOURCES'!$A$2:$M$2692,8,0)</f>
        <v>75</v>
      </c>
      <c r="R190" s="5">
        <f>VLOOKUP(A190,'HUMAN RESOURCES'!$A$2:$M$2692,9,0)</f>
        <v>0.233</v>
      </c>
      <c r="S190" s="5">
        <f>VLOOKUP(A190,'HUMAN RESOURCES'!$A$2:$M$2692,10,0)</f>
        <v>0.746</v>
      </c>
      <c r="T190" s="5">
        <f>VLOOKUP(A190,'HUMAN RESOURCES'!$A$2:$M$2692,11,0)</f>
        <v>0.021</v>
      </c>
      <c r="U190" s="5">
        <f>VLOOKUP(A190,'HUMAN RESOURCES'!$A$2:$M$2692,12,0)</f>
        <v>1032353</v>
      </c>
      <c r="V190" s="35">
        <f>VLOOKUP(A190,'HUMAN RESOURCES'!$A$2:$M$2692,13,0)</f>
        <v>0.884</v>
      </c>
      <c r="W190" s="38">
        <f>VLOOKUP(A190,TOURISM!$A$2:$F$2692,5,0)</f>
        <v>1854000000</v>
      </c>
      <c r="X190" s="39">
        <f>VLOOKUP(A190,TOURISM!$A$2:$F$2692,6,0)</f>
        <v>671000000</v>
      </c>
      <c r="Y190" s="43">
        <f t="shared" si="4"/>
        <v>5.62801095229504</v>
      </c>
      <c r="Z190" s="35">
        <f>VLOOKUP(A190,BUSINESS!$A$2:$J$2692,5,0)</f>
        <v>0.147</v>
      </c>
      <c r="AA190" s="5">
        <f>VLOOKUP(A190,BUSINESS!$A$2:$J$2692,6,0)</f>
        <v>9</v>
      </c>
      <c r="AB190" s="5">
        <f>VLOOKUP(A190,BUSINESS!$A$2:$J$2692,7,0)</f>
        <v>0</v>
      </c>
      <c r="AC190" s="5">
        <f>VLOOKUP(A190,BUSINESS!$A$2:$J$2692,8,0)</f>
        <v>36</v>
      </c>
      <c r="AD190" s="35">
        <f>VLOOKUP(A190,BUSINESS!$A$2:$J$2692,9,0)</f>
        <v>0.329</v>
      </c>
      <c r="AE190" s="35">
        <f>VLOOKUP(A190,BUSINESS!$A$2:$J$2692,10,0)</f>
        <v>1.081</v>
      </c>
    </row>
    <row r="191" customHeight="1" spans="1:31">
      <c r="A191" s="22" t="str">
        <f t="shared" si="0"/>
        <v>Bahrain-Middle East2008</v>
      </c>
      <c r="B191" s="22" t="s">
        <v>83</v>
      </c>
      <c r="C191" s="22" t="s">
        <v>84</v>
      </c>
      <c r="D191" s="23">
        <v>2008</v>
      </c>
      <c r="E191" s="25">
        <v>21730590263</v>
      </c>
      <c r="F191" s="24">
        <f t="shared" si="1"/>
        <v>19471.1920767931</v>
      </c>
      <c r="G191" s="26">
        <v>0.036</v>
      </c>
      <c r="H191" s="27">
        <v>648</v>
      </c>
      <c r="I191" s="26">
        <v>0.083</v>
      </c>
      <c r="J191" s="5">
        <f>VLOOKUP(A191,ENERGY!$A$2:$F$2692,5,0)</f>
        <v>6752</v>
      </c>
      <c r="K191" s="5">
        <f t="shared" si="2"/>
        <v>0.00604997320879755</v>
      </c>
      <c r="L191" s="31">
        <f>VLOOKUP(A191,ENERGY!$A$2:$F$2692,6,0)</f>
        <v>16468</v>
      </c>
      <c r="M191" s="31">
        <f t="shared" si="3"/>
        <v>0.014755769964822</v>
      </c>
      <c r="N191" s="32">
        <f>VLOOKUP(A191,'HUMAN RESOURCES'!$A$2:$M$2692,5,0)</f>
        <v>0.024</v>
      </c>
      <c r="O191" s="32">
        <f>VLOOKUP(A191,'HUMAN RESOURCES'!$A$2:$M$2692,6,0)</f>
        <v>0.022</v>
      </c>
      <c r="P191" s="31">
        <f>VLOOKUP(A191,'HUMAN RESOURCES'!$A$2:$M$2692,7,0)</f>
        <v>77</v>
      </c>
      <c r="Q191" s="5">
        <f>VLOOKUP(A191,'HUMAN RESOURCES'!$A$2:$M$2692,8,0)</f>
        <v>75</v>
      </c>
      <c r="R191" s="5">
        <f>VLOOKUP(A191,'HUMAN RESOURCES'!$A$2:$M$2692,9,0)</f>
        <v>0.217</v>
      </c>
      <c r="S191" s="5">
        <f>VLOOKUP(A191,'HUMAN RESOURCES'!$A$2:$M$2692,10,0)</f>
        <v>0.763</v>
      </c>
      <c r="T191" s="5">
        <f>VLOOKUP(A191,'HUMAN RESOURCES'!$A$2:$M$2692,11,0)</f>
        <v>0.021</v>
      </c>
      <c r="U191" s="5">
        <f>VLOOKUP(A191,'HUMAN RESOURCES'!$A$2:$M$2692,12,0)</f>
        <v>1116038</v>
      </c>
      <c r="V191" s="35">
        <f>VLOOKUP(A191,'HUMAN RESOURCES'!$A$2:$M$2692,13,0)</f>
        <v>0.885</v>
      </c>
      <c r="W191" s="38">
        <f>VLOOKUP(A191,TOURISM!$A$2:$F$2692,5,0)</f>
        <v>1927000000</v>
      </c>
      <c r="X191" s="39">
        <f>VLOOKUP(A191,TOURISM!$A$2:$F$2692,6,0)</f>
        <v>704000000</v>
      </c>
      <c r="Y191" s="43">
        <f t="shared" si="4"/>
        <v>4.96282781120317</v>
      </c>
      <c r="Z191" s="35">
        <f>VLOOKUP(A191,BUSINESS!$A$2:$J$2692,5,0)</f>
        <v>0.135</v>
      </c>
      <c r="AA191" s="5">
        <f>VLOOKUP(A191,BUSINESS!$A$2:$J$2692,6,0)</f>
        <v>9</v>
      </c>
      <c r="AB191" s="5">
        <f>VLOOKUP(A191,BUSINESS!$A$2:$J$2692,7,0)</f>
        <v>0</v>
      </c>
      <c r="AC191" s="5">
        <f>VLOOKUP(A191,BUSINESS!$A$2:$J$2692,8,0)</f>
        <v>36</v>
      </c>
      <c r="AD191" s="35">
        <f>VLOOKUP(A191,BUSINESS!$A$2:$J$2692,9,0)</f>
        <v>0.52</v>
      </c>
      <c r="AE191" s="35">
        <f>VLOOKUP(A191,BUSINESS!$A$2:$J$2692,10,0)</f>
        <v>1.291</v>
      </c>
    </row>
    <row r="192" customHeight="1" spans="1:31">
      <c r="A192" s="22" t="str">
        <f t="shared" si="0"/>
        <v>Bahrain-Middle East2009</v>
      </c>
      <c r="B192" s="22" t="s">
        <v>83</v>
      </c>
      <c r="C192" s="22" t="s">
        <v>84</v>
      </c>
      <c r="D192" s="23">
        <v>2009</v>
      </c>
      <c r="E192" s="25">
        <v>25711147929</v>
      </c>
      <c r="F192" s="24">
        <f t="shared" si="1"/>
        <v>21578.1001956294</v>
      </c>
      <c r="G192" s="26">
        <v>0.041</v>
      </c>
      <c r="H192" s="27">
        <v>727</v>
      </c>
      <c r="I192" s="26">
        <v>0.082</v>
      </c>
      <c r="J192" s="5">
        <f>VLOOKUP(A192,ENERGY!$A$2:$F$2692,5,0)</f>
        <v>5865</v>
      </c>
      <c r="K192" s="5">
        <f t="shared" si="2"/>
        <v>0.0049222056516824</v>
      </c>
      <c r="L192" s="31">
        <f>VLOOKUP(A192,ENERGY!$A$2:$F$2692,6,0)</f>
        <v>18643</v>
      </c>
      <c r="M192" s="31">
        <f t="shared" si="3"/>
        <v>0.0156461517415712</v>
      </c>
      <c r="N192" s="32">
        <f>VLOOKUP(A192,'HUMAN RESOURCES'!$A$2:$M$2692,5,0)</f>
        <v>0.028</v>
      </c>
      <c r="O192" s="32">
        <f>VLOOKUP(A192,'HUMAN RESOURCES'!$A$2:$M$2692,6,0)</f>
        <v>0.033</v>
      </c>
      <c r="P192" s="31">
        <f>VLOOKUP(A192,'HUMAN RESOURCES'!$A$2:$M$2692,7,0)</f>
        <v>77</v>
      </c>
      <c r="Q192" s="5">
        <f>VLOOKUP(A192,'HUMAN RESOURCES'!$A$2:$M$2692,8,0)</f>
        <v>75</v>
      </c>
      <c r="R192" s="5">
        <f>VLOOKUP(A192,'HUMAN RESOURCES'!$A$2:$M$2692,9,0)</f>
        <v>0.205</v>
      </c>
      <c r="S192" s="5">
        <f>VLOOKUP(A192,'HUMAN RESOURCES'!$A$2:$M$2692,10,0)</f>
        <v>0.775</v>
      </c>
      <c r="T192" s="5">
        <f>VLOOKUP(A192,'HUMAN RESOURCES'!$A$2:$M$2692,11,0)</f>
        <v>0.02</v>
      </c>
      <c r="U192" s="5">
        <f>VLOOKUP(A192,'HUMAN RESOURCES'!$A$2:$M$2692,12,0)</f>
        <v>1191539</v>
      </c>
      <c r="V192" s="35">
        <f>VLOOKUP(A192,'HUMAN RESOURCES'!$A$2:$M$2692,13,0)</f>
        <v>0.885</v>
      </c>
      <c r="W192" s="38">
        <f>VLOOKUP(A192,TOURISM!$A$2:$F$2692,5,0)</f>
        <v>1873000000</v>
      </c>
      <c r="X192" s="39">
        <f>VLOOKUP(A192,TOURISM!$A$2:$F$2692,6,0)</f>
        <v>597000000</v>
      </c>
      <c r="Y192" s="43">
        <f t="shared" si="4"/>
        <v>6.44768522157035</v>
      </c>
      <c r="Z192" s="35">
        <f>VLOOKUP(A192,BUSINESS!$A$2:$J$2692,5,0)</f>
        <v>0.135</v>
      </c>
      <c r="AA192" s="5">
        <f>VLOOKUP(A192,BUSINESS!$A$2:$J$2692,6,0)</f>
        <v>9</v>
      </c>
      <c r="AB192" s="5">
        <f>VLOOKUP(A192,BUSINESS!$A$2:$J$2692,7,0)</f>
        <v>0</v>
      </c>
      <c r="AC192" s="5">
        <f>VLOOKUP(A192,BUSINESS!$A$2:$J$2692,8,0)</f>
        <v>36</v>
      </c>
      <c r="AD192" s="35">
        <f>VLOOKUP(A192,BUSINESS!$A$2:$J$2692,9,0)</f>
        <v>0.53</v>
      </c>
      <c r="AE192" s="35">
        <f>VLOOKUP(A192,BUSINESS!$A$2:$J$2692,10,0)</f>
        <v>1.177</v>
      </c>
    </row>
    <row r="193" customHeight="1" spans="1:31">
      <c r="A193" s="22" t="str">
        <f t="shared" si="0"/>
        <v>Bahrain-Middle East2010</v>
      </c>
      <c r="B193" s="22" t="s">
        <v>83</v>
      </c>
      <c r="C193" s="22" t="s">
        <v>84</v>
      </c>
      <c r="D193" s="23">
        <v>2010</v>
      </c>
      <c r="E193" s="25">
        <v>22938464723</v>
      </c>
      <c r="F193" s="24">
        <f t="shared" si="1"/>
        <v>18328.5868568684</v>
      </c>
      <c r="G193" s="26">
        <v>0.045</v>
      </c>
      <c r="H193" s="27">
        <v>729</v>
      </c>
      <c r="I193" s="26">
        <v>0.079</v>
      </c>
      <c r="J193" s="5">
        <f>VLOOKUP(A193,ENERGY!$A$2:$F$2692,5,0)</f>
        <v>8093</v>
      </c>
      <c r="K193" s="5">
        <f t="shared" si="2"/>
        <v>0.00646657286021</v>
      </c>
      <c r="L193" s="31">
        <f>VLOOKUP(A193,ENERGY!$A$2:$F$2692,6,0)</f>
        <v>19497</v>
      </c>
      <c r="M193" s="31">
        <f t="shared" si="3"/>
        <v>0.0155787434888811</v>
      </c>
      <c r="N193" s="32">
        <f>VLOOKUP(A193,'HUMAN RESOURCES'!$A$2:$M$2692,5,0)</f>
        <v>0.024</v>
      </c>
      <c r="O193" s="32">
        <f>VLOOKUP(A193,'HUMAN RESOURCES'!$A$2:$M$2692,6,0)</f>
        <v>0.022</v>
      </c>
      <c r="P193" s="31">
        <f>VLOOKUP(A193,'HUMAN RESOURCES'!$A$2:$M$2692,7,0)</f>
        <v>77</v>
      </c>
      <c r="Q193" s="5">
        <f>VLOOKUP(A193,'HUMAN RESOURCES'!$A$2:$M$2692,8,0)</f>
        <v>76</v>
      </c>
      <c r="R193" s="5">
        <f>VLOOKUP(A193,'HUMAN RESOURCES'!$A$2:$M$2692,9,0)</f>
        <v>0.199</v>
      </c>
      <c r="S193" s="5">
        <f>VLOOKUP(A193,'HUMAN RESOURCES'!$A$2:$M$2692,10,0)</f>
        <v>0.781</v>
      </c>
      <c r="T193" s="5">
        <f>VLOOKUP(A193,'HUMAN RESOURCES'!$A$2:$M$2692,11,0)</f>
        <v>0.02</v>
      </c>
      <c r="U193" s="5">
        <f>VLOOKUP(A193,'HUMAN RESOURCES'!$A$2:$M$2692,12,0)</f>
        <v>1251513</v>
      </c>
      <c r="V193" s="35">
        <f>VLOOKUP(A193,'HUMAN RESOURCES'!$A$2:$M$2692,13,0)</f>
        <v>0.885</v>
      </c>
      <c r="W193" s="38">
        <f>VLOOKUP(A193,TOURISM!$A$2:$F$2692,5,0)</f>
        <v>2163000000</v>
      </c>
      <c r="X193" s="39">
        <f>VLOOKUP(A193,TOURISM!$A$2:$F$2692,6,0)</f>
        <v>684000000</v>
      </c>
      <c r="Y193" s="43">
        <f t="shared" si="4"/>
        <v>3.37176341598993</v>
      </c>
      <c r="Z193" s="35">
        <f>VLOOKUP(A193,BUSINESS!$A$2:$J$2692,5,0)</f>
        <v>0.135</v>
      </c>
      <c r="AA193" s="5">
        <f>VLOOKUP(A193,BUSINESS!$A$2:$J$2692,6,0)</f>
        <v>9</v>
      </c>
      <c r="AB193" s="5">
        <f>VLOOKUP(A193,BUSINESS!$A$2:$J$2692,7,0)</f>
        <v>0</v>
      </c>
      <c r="AC193" s="5">
        <f>VLOOKUP(A193,BUSINESS!$A$2:$J$2692,8,0)</f>
        <v>36</v>
      </c>
      <c r="AD193" s="35">
        <f>VLOOKUP(A193,BUSINESS!$A$2:$J$2692,9,0)</f>
        <v>0.55</v>
      </c>
      <c r="AE193" s="35">
        <f>VLOOKUP(A193,BUSINESS!$A$2:$J$2692,10,0)</f>
        <v>1.252</v>
      </c>
    </row>
    <row r="194" customHeight="1" spans="1:31">
      <c r="A194" s="22" t="str">
        <f t="shared" si="0"/>
        <v>Bahrain-Middle East2011</v>
      </c>
      <c r="B194" s="22" t="s">
        <v>83</v>
      </c>
      <c r="C194" s="22" t="s">
        <v>84</v>
      </c>
      <c r="D194" s="23">
        <v>2011</v>
      </c>
      <c r="E194" s="25">
        <v>25713547869</v>
      </c>
      <c r="F194" s="24">
        <f t="shared" si="1"/>
        <v>19890.3650387851</v>
      </c>
      <c r="G194" s="26">
        <v>0.043</v>
      </c>
      <c r="H194" s="27">
        <v>747</v>
      </c>
      <c r="I194" s="26">
        <v>0.072</v>
      </c>
      <c r="J194" s="5">
        <f>VLOOKUP(A194,ENERGY!$A$2:$F$2692,5,0)</f>
        <v>6970</v>
      </c>
      <c r="K194" s="5">
        <f t="shared" si="2"/>
        <v>0.00539154865079783</v>
      </c>
      <c r="L194" s="31">
        <f>VLOOKUP(A194,ENERGY!$A$2:$F$2692,6,0)</f>
        <v>17510</v>
      </c>
      <c r="M194" s="31">
        <f t="shared" si="3"/>
        <v>0.013544622220297</v>
      </c>
      <c r="N194" s="32">
        <f>VLOOKUP(A194,'HUMAN RESOURCES'!$A$2:$M$2692,5,0)</f>
        <v>0.028</v>
      </c>
      <c r="O194" s="32">
        <f>VLOOKUP(A194,'HUMAN RESOURCES'!$A$2:$M$2692,6,0)</f>
        <v>0.028</v>
      </c>
      <c r="P194" s="31">
        <f>VLOOKUP(A194,'HUMAN RESOURCES'!$A$2:$M$2692,7,0)</f>
        <v>77</v>
      </c>
      <c r="Q194" s="5">
        <f>VLOOKUP(A194,'HUMAN RESOURCES'!$A$2:$M$2692,8,0)</f>
        <v>76</v>
      </c>
      <c r="R194" s="5">
        <f>VLOOKUP(A194,'HUMAN RESOURCES'!$A$2:$M$2692,9,0)</f>
        <v>0.198</v>
      </c>
      <c r="S194" s="5">
        <f>VLOOKUP(A194,'HUMAN RESOURCES'!$A$2:$M$2692,10,0)</f>
        <v>0.781</v>
      </c>
      <c r="T194" s="5">
        <f>VLOOKUP(A194,'HUMAN RESOURCES'!$A$2:$M$2692,11,0)</f>
        <v>0.021</v>
      </c>
      <c r="U194" s="5">
        <f>VLOOKUP(A194,'HUMAN RESOURCES'!$A$2:$M$2692,12,0)</f>
        <v>1292764</v>
      </c>
      <c r="V194" s="35">
        <f>VLOOKUP(A194,'HUMAN RESOURCES'!$A$2:$M$2692,13,0)</f>
        <v>0.886</v>
      </c>
      <c r="W194" s="38">
        <f>VLOOKUP(A194,TOURISM!$A$2:$F$2692,5,0)</f>
        <v>1766000000</v>
      </c>
      <c r="X194" s="39">
        <f>VLOOKUP(A194,TOURISM!$A$2:$F$2692,6,0)</f>
        <v>899000000</v>
      </c>
      <c r="Y194" s="43">
        <f t="shared" si="4"/>
        <v>2.93688499847237</v>
      </c>
      <c r="Z194" s="35">
        <f>VLOOKUP(A194,BUSINESS!$A$2:$J$2692,5,0)</f>
        <v>0.135</v>
      </c>
      <c r="AA194" s="5">
        <f>VLOOKUP(A194,BUSINESS!$A$2:$J$2692,6,0)</f>
        <v>9</v>
      </c>
      <c r="AB194" s="5">
        <f>VLOOKUP(A194,BUSINESS!$A$2:$J$2692,7,0)</f>
        <v>0</v>
      </c>
      <c r="AC194" s="5">
        <f>VLOOKUP(A194,BUSINESS!$A$2:$J$2692,8,0)</f>
        <v>36</v>
      </c>
      <c r="AD194" s="35">
        <f>VLOOKUP(A194,BUSINESS!$A$2:$J$2692,9,0)</f>
        <v>0.77</v>
      </c>
      <c r="AE194" s="35">
        <f>VLOOKUP(A194,BUSINESS!$A$2:$J$2692,10,0)</f>
        <v>1.31</v>
      </c>
    </row>
    <row r="195" customHeight="1" spans="1:31">
      <c r="A195" s="22" t="str">
        <f t="shared" si="0"/>
        <v>Bahrain-Middle East2012</v>
      </c>
      <c r="B195" s="22" t="s">
        <v>83</v>
      </c>
      <c r="C195" s="22" t="s">
        <v>84</v>
      </c>
      <c r="D195" s="23">
        <v>2012</v>
      </c>
      <c r="E195" s="25">
        <v>29044378668</v>
      </c>
      <c r="F195" s="24">
        <f t="shared" si="1"/>
        <v>22039.5990277935</v>
      </c>
      <c r="G195" s="26">
        <v>0.038</v>
      </c>
      <c r="H195" s="27">
        <v>766</v>
      </c>
      <c r="I195" s="26">
        <v>0.068</v>
      </c>
      <c r="J195" s="5">
        <f>VLOOKUP(A195,ENERGY!$A$2:$F$2692,5,0)</f>
        <v>6069</v>
      </c>
      <c r="K195" s="5">
        <f t="shared" si="2"/>
        <v>0.00460530858754601</v>
      </c>
      <c r="L195" s="31">
        <f>VLOOKUP(A195,ENERGY!$A$2:$F$2692,6,0)</f>
        <v>13927</v>
      </c>
      <c r="M195" s="31">
        <f t="shared" si="3"/>
        <v>0.0105681550006184</v>
      </c>
      <c r="N195" s="32">
        <f>VLOOKUP(A195,'HUMAN RESOURCES'!$A$2:$M$2692,5,0)</f>
        <v>0.024</v>
      </c>
      <c r="O195" s="32">
        <f>VLOOKUP(A195,'HUMAN RESOURCES'!$A$2:$M$2692,6,0)</f>
        <v>0.03</v>
      </c>
      <c r="P195" s="31">
        <f>VLOOKUP(A195,'HUMAN RESOURCES'!$A$2:$M$2692,7,0)</f>
        <v>77</v>
      </c>
      <c r="Q195" s="5">
        <f>VLOOKUP(A195,'HUMAN RESOURCES'!$A$2:$M$2692,8,0)</f>
        <v>76</v>
      </c>
      <c r="R195" s="5">
        <f>VLOOKUP(A195,'HUMAN RESOURCES'!$A$2:$M$2692,9,0)</f>
        <v>0.202</v>
      </c>
      <c r="S195" s="5">
        <f>VLOOKUP(A195,'HUMAN RESOURCES'!$A$2:$M$2692,10,0)</f>
        <v>0.777</v>
      </c>
      <c r="T195" s="5">
        <f>VLOOKUP(A195,'HUMAN RESOURCES'!$A$2:$M$2692,11,0)</f>
        <v>0.021</v>
      </c>
      <c r="U195" s="5">
        <f>VLOOKUP(A195,'HUMAN RESOURCES'!$A$2:$M$2692,12,0)</f>
        <v>1317827</v>
      </c>
      <c r="V195" s="35">
        <f>VLOOKUP(A195,'HUMAN RESOURCES'!$A$2:$M$2692,13,0)</f>
        <v>0.886</v>
      </c>
      <c r="W195" s="38">
        <f>VLOOKUP(A195,TOURISM!$A$2:$F$2692,5,0)</f>
        <v>1742000000</v>
      </c>
      <c r="X195" s="39">
        <f>VLOOKUP(A195,TOURISM!$A$2:$F$2692,6,0)</f>
        <v>889000000</v>
      </c>
      <c r="Y195" s="43">
        <f t="shared" si="4"/>
        <v>1.41293560281495</v>
      </c>
      <c r="Z195" s="35">
        <f>VLOOKUP(A195,BUSINESS!$A$2:$J$2692,5,0)</f>
        <v>0.135</v>
      </c>
      <c r="AA195" s="5">
        <f>VLOOKUP(A195,BUSINESS!$A$2:$J$2692,6,0)</f>
        <v>9</v>
      </c>
      <c r="AB195" s="5">
        <f>VLOOKUP(A195,BUSINESS!$A$2:$J$2692,7,0)</f>
        <v>47</v>
      </c>
      <c r="AC195" s="5">
        <f>VLOOKUP(A195,BUSINESS!$A$2:$J$2692,8,0)</f>
        <v>36</v>
      </c>
      <c r="AD195" s="35">
        <f>VLOOKUP(A195,BUSINESS!$A$2:$J$2692,9,0)</f>
        <v>0.88</v>
      </c>
      <c r="AE195" s="35">
        <f>VLOOKUP(A195,BUSINESS!$A$2:$J$2692,10,0)</f>
        <v>1.612</v>
      </c>
    </row>
    <row r="196" customHeight="1" spans="1:31">
      <c r="A196" s="22" t="str">
        <f t="shared" si="0"/>
        <v>Bahrain-Middle East2000</v>
      </c>
      <c r="B196" s="22" t="s">
        <v>83</v>
      </c>
      <c r="C196" s="22" t="s">
        <v>84</v>
      </c>
      <c r="D196" s="23">
        <v>2000</v>
      </c>
      <c r="E196" s="25">
        <v>30362317939</v>
      </c>
      <c r="F196" s="24">
        <f t="shared" si="1"/>
        <v>45436.3153587264</v>
      </c>
      <c r="G196" s="26">
        <v>0.039</v>
      </c>
      <c r="H196" s="27">
        <v>895</v>
      </c>
      <c r="I196" s="26">
        <v>0.06</v>
      </c>
      <c r="J196" s="5">
        <f>VLOOKUP(A196,ENERGY!$A$2:$F$2692,5,0)</f>
        <v>0</v>
      </c>
      <c r="K196" s="5">
        <f t="shared" si="2"/>
        <v>0</v>
      </c>
      <c r="L196" s="31">
        <f>VLOOKUP(A196,ENERGY!$A$2:$F$2692,6,0)</f>
        <v>0</v>
      </c>
      <c r="M196" s="31">
        <f t="shared" si="3"/>
        <v>0</v>
      </c>
      <c r="N196" s="32">
        <f>VLOOKUP(A196,'HUMAN RESOURCES'!$A$2:$M$2692,5,0)</f>
        <v>0.025</v>
      </c>
      <c r="O196" s="32">
        <f>VLOOKUP(A196,'HUMAN RESOURCES'!$A$2:$M$2692,6,0)</f>
        <v>0.027</v>
      </c>
      <c r="P196" s="31">
        <f>VLOOKUP(A196,'HUMAN RESOURCES'!$A$2:$M$2692,7,0)</f>
        <v>76</v>
      </c>
      <c r="Q196" s="5">
        <f>VLOOKUP(A196,'HUMAN RESOURCES'!$A$2:$M$2692,8,0)</f>
        <v>74</v>
      </c>
      <c r="R196" s="5">
        <f>VLOOKUP(A196,'HUMAN RESOURCES'!$A$2:$M$2692,9,0)</f>
        <v>0.308</v>
      </c>
      <c r="S196" s="5">
        <f>VLOOKUP(A196,'HUMAN RESOURCES'!$A$2:$M$2692,10,0)</f>
        <v>0.667</v>
      </c>
      <c r="T196" s="5">
        <f>VLOOKUP(A196,'HUMAN RESOURCES'!$A$2:$M$2692,11,0)</f>
        <v>0.024</v>
      </c>
      <c r="U196" s="5">
        <f>VLOOKUP(A196,'HUMAN RESOURCES'!$A$2:$M$2692,12,0)</f>
        <v>668239</v>
      </c>
      <c r="V196" s="35">
        <f>VLOOKUP(A196,'HUMAN RESOURCES'!$A$2:$M$2692,13,0)</f>
        <v>0.884</v>
      </c>
      <c r="W196" s="38">
        <f>VLOOKUP(A196,TOURISM!$A$2:$F$2692,5,0)</f>
        <v>854000000</v>
      </c>
      <c r="X196" s="39">
        <f>VLOOKUP(A196,TOURISM!$A$2:$F$2692,6,0)</f>
        <v>425000000</v>
      </c>
      <c r="Y196" s="43">
        <f t="shared" si="4"/>
        <v>-0.621751646559665</v>
      </c>
      <c r="Z196" s="35">
        <f>VLOOKUP(A196,BUSINESS!$A$2:$J$2692,5,0)</f>
        <v>0</v>
      </c>
      <c r="AA196" s="5">
        <f>VLOOKUP(A196,BUSINESS!$A$2:$J$2692,6,0)</f>
        <v>0</v>
      </c>
      <c r="AB196" s="5">
        <f>VLOOKUP(A196,BUSINESS!$A$2:$J$2692,7,0)</f>
        <v>0</v>
      </c>
      <c r="AC196" s="5">
        <f>VLOOKUP(A196,BUSINESS!$A$2:$J$2692,8,0)</f>
        <v>0</v>
      </c>
      <c r="AD196" s="35">
        <f>VLOOKUP(A196,BUSINESS!$A$2:$J$2692,9,0)</f>
        <v>0.062</v>
      </c>
      <c r="AE196" s="35">
        <f>VLOOKUP(A196,BUSINESS!$A$2:$J$2692,10,0)</f>
        <v>0.308</v>
      </c>
    </row>
    <row r="197" customHeight="1" spans="1:31">
      <c r="A197" s="22" t="str">
        <f t="shared" si="0"/>
        <v>Bangladesh-Asia2001</v>
      </c>
      <c r="B197" s="22" t="s">
        <v>85</v>
      </c>
      <c r="C197" s="22" t="s">
        <v>65</v>
      </c>
      <c r="D197" s="23">
        <v>2001</v>
      </c>
      <c r="E197" s="25">
        <v>47124925462</v>
      </c>
      <c r="F197" s="24">
        <f t="shared" si="1"/>
        <v>349.774358345254</v>
      </c>
      <c r="G197" s="26">
        <v>0.028</v>
      </c>
      <c r="H197" s="27">
        <v>10</v>
      </c>
      <c r="I197" s="26">
        <v>0.155</v>
      </c>
      <c r="J197" s="5">
        <f>VLOOKUP(A197,ENERGY!$A$2:$F$2692,5,0)</f>
        <v>31294</v>
      </c>
      <c r="K197" s="5">
        <f t="shared" si="2"/>
        <v>0.000232272808131713</v>
      </c>
      <c r="L197" s="31">
        <f>VLOOKUP(A197,ENERGY!$A$2:$F$2692,6,0)</f>
        <v>0</v>
      </c>
      <c r="M197" s="31">
        <f t="shared" si="3"/>
        <v>0</v>
      </c>
      <c r="N197" s="32">
        <f>VLOOKUP(A197,'HUMAN RESOURCES'!$A$2:$M$2692,5,0)</f>
        <v>0</v>
      </c>
      <c r="O197" s="32">
        <f>VLOOKUP(A197,'HUMAN RESOURCES'!$A$2:$M$2692,6,0)</f>
        <v>0</v>
      </c>
      <c r="P197" s="31">
        <f>VLOOKUP(A197,'HUMAN RESOURCES'!$A$2:$M$2692,7,0)</f>
        <v>66</v>
      </c>
      <c r="Q197" s="5">
        <f>VLOOKUP(A197,'HUMAN RESOURCES'!$A$2:$M$2692,8,0)</f>
        <v>66</v>
      </c>
      <c r="R197" s="5">
        <f>VLOOKUP(A197,'HUMAN RESOURCES'!$A$2:$M$2692,9,0)</f>
        <v>0.364</v>
      </c>
      <c r="S197" s="5">
        <f>VLOOKUP(A197,'HUMAN RESOURCES'!$A$2:$M$2692,10,0)</f>
        <v>0.595</v>
      </c>
      <c r="T197" s="5">
        <f>VLOOKUP(A197,'HUMAN RESOURCES'!$A$2:$M$2692,11,0)</f>
        <v>0.041</v>
      </c>
      <c r="U197" s="5">
        <f>VLOOKUP(A197,'HUMAN RESOURCES'!$A$2:$M$2692,12,0)</f>
        <v>134729503</v>
      </c>
      <c r="V197" s="35">
        <f>VLOOKUP(A197,'HUMAN RESOURCES'!$A$2:$M$2692,13,0)</f>
        <v>0.241</v>
      </c>
      <c r="W197" s="38">
        <f>VLOOKUP(A197,TOURISM!$A$2:$F$2692,5,0)</f>
        <v>48000000</v>
      </c>
      <c r="X197" s="39">
        <f>VLOOKUP(A197,TOURISM!$A$2:$F$2692,6,0)</f>
        <v>341000000</v>
      </c>
      <c r="Y197" s="43">
        <f t="shared" si="4"/>
        <v>-0.53205251582636</v>
      </c>
      <c r="Z197" s="35">
        <f>VLOOKUP(A197,BUSINESS!$A$2:$J$2692,5,0)</f>
        <v>0</v>
      </c>
      <c r="AA197" s="5">
        <f>VLOOKUP(A197,BUSINESS!$A$2:$J$2692,6,0)</f>
        <v>0</v>
      </c>
      <c r="AB197" s="5">
        <f>VLOOKUP(A197,BUSINESS!$A$2:$J$2692,7,0)</f>
        <v>0</v>
      </c>
      <c r="AC197" s="5">
        <f>VLOOKUP(A197,BUSINESS!$A$2:$J$2692,8,0)</f>
        <v>0</v>
      </c>
      <c r="AD197" s="35">
        <f>VLOOKUP(A197,BUSINESS!$A$2:$J$2692,9,0)</f>
        <v>0.001</v>
      </c>
      <c r="AE197" s="35">
        <f>VLOOKUP(A197,BUSINESS!$A$2:$J$2692,10,0)</f>
        <v>0.004</v>
      </c>
    </row>
    <row r="198" customHeight="1" spans="1:31">
      <c r="A198" s="22" t="str">
        <f t="shared" si="0"/>
        <v>Bangladesh-Asia2002</v>
      </c>
      <c r="B198" s="22" t="s">
        <v>85</v>
      </c>
      <c r="C198" s="22" t="s">
        <v>65</v>
      </c>
      <c r="D198" s="23">
        <v>2002</v>
      </c>
      <c r="E198" s="25">
        <v>46987842847</v>
      </c>
      <c r="F198" s="24">
        <f t="shared" si="1"/>
        <v>342.961236448148</v>
      </c>
      <c r="G198" s="26">
        <v>0.03</v>
      </c>
      <c r="H198" s="27">
        <v>10</v>
      </c>
      <c r="I198" s="26">
        <v>0.158</v>
      </c>
      <c r="J198" s="5">
        <f>VLOOKUP(A198,ENERGY!$A$2:$F$2692,5,0)</f>
        <v>30756</v>
      </c>
      <c r="K198" s="5">
        <f t="shared" si="2"/>
        <v>0.000224486061693567</v>
      </c>
      <c r="L198" s="31">
        <f>VLOOKUP(A198,ENERGY!$A$2:$F$2692,6,0)</f>
        <v>56153</v>
      </c>
      <c r="M198" s="31">
        <f t="shared" si="3"/>
        <v>0.000409857127789012</v>
      </c>
      <c r="N198" s="32">
        <f>VLOOKUP(A198,'HUMAN RESOURCES'!$A$2:$M$2692,5,0)</f>
        <v>0</v>
      </c>
      <c r="O198" s="32">
        <f>VLOOKUP(A198,'HUMAN RESOURCES'!$A$2:$M$2692,6,0)</f>
        <v>0.014</v>
      </c>
      <c r="P198" s="31">
        <f>VLOOKUP(A198,'HUMAN RESOURCES'!$A$2:$M$2692,7,0)</f>
        <v>67</v>
      </c>
      <c r="Q198" s="5">
        <f>VLOOKUP(A198,'HUMAN RESOURCES'!$A$2:$M$2692,8,0)</f>
        <v>66</v>
      </c>
      <c r="R198" s="5">
        <f>VLOOKUP(A198,'HUMAN RESOURCES'!$A$2:$M$2692,9,0)</f>
        <v>0.359</v>
      </c>
      <c r="S198" s="5">
        <f>VLOOKUP(A198,'HUMAN RESOURCES'!$A$2:$M$2692,10,0)</f>
        <v>0.6</v>
      </c>
      <c r="T198" s="5">
        <f>VLOOKUP(A198,'HUMAN RESOURCES'!$A$2:$M$2692,11,0)</f>
        <v>0.041</v>
      </c>
      <c r="U198" s="5">
        <f>VLOOKUP(A198,'HUMAN RESOURCES'!$A$2:$M$2692,12,0)</f>
        <v>137006279</v>
      </c>
      <c r="V198" s="35">
        <f>VLOOKUP(A198,'HUMAN RESOURCES'!$A$2:$M$2692,13,0)</f>
        <v>0.248</v>
      </c>
      <c r="W198" s="38">
        <f>VLOOKUP(A198,TOURISM!$A$2:$F$2692,5,0)</f>
        <v>59000000</v>
      </c>
      <c r="X198" s="39">
        <f>VLOOKUP(A198,TOURISM!$A$2:$F$2692,6,0)</f>
        <v>309000000</v>
      </c>
      <c r="Y198" s="43">
        <f t="shared" si="4"/>
        <v>-0.693698046498947</v>
      </c>
      <c r="Z198" s="35">
        <f>VLOOKUP(A198,BUSINESS!$A$2:$J$2692,5,0)</f>
        <v>0</v>
      </c>
      <c r="AA198" s="5">
        <f>VLOOKUP(A198,BUSINESS!$A$2:$J$2692,6,0)</f>
        <v>0</v>
      </c>
      <c r="AB198" s="5">
        <f>VLOOKUP(A198,BUSINESS!$A$2:$J$2692,7,0)</f>
        <v>0</v>
      </c>
      <c r="AC198" s="5">
        <f>VLOOKUP(A198,BUSINESS!$A$2:$J$2692,8,0)</f>
        <v>0</v>
      </c>
      <c r="AD198" s="35">
        <f>VLOOKUP(A198,BUSINESS!$A$2:$J$2692,9,0)</f>
        <v>0.001</v>
      </c>
      <c r="AE198" s="35">
        <f>VLOOKUP(A198,BUSINESS!$A$2:$J$2692,10,0)</f>
        <v>0.008</v>
      </c>
    </row>
    <row r="199" customHeight="1" spans="1:31">
      <c r="A199" s="22" t="str">
        <f t="shared" si="0"/>
        <v>Bangladesh-Asia2003</v>
      </c>
      <c r="B199" s="22" t="s">
        <v>85</v>
      </c>
      <c r="C199" s="22" t="s">
        <v>65</v>
      </c>
      <c r="D199" s="23">
        <v>2003</v>
      </c>
      <c r="E199" s="25">
        <v>47571130071</v>
      </c>
      <c r="F199" s="24">
        <f t="shared" si="1"/>
        <v>341.781032976984</v>
      </c>
      <c r="G199" s="26">
        <v>0.031</v>
      </c>
      <c r="H199" s="27">
        <v>11</v>
      </c>
      <c r="I199" s="26">
        <v>0.16</v>
      </c>
      <c r="J199" s="5">
        <f>VLOOKUP(A199,ENERGY!$A$2:$F$2692,5,0)</f>
        <v>29131</v>
      </c>
      <c r="K199" s="5">
        <f t="shared" si="2"/>
        <v>0.000209295496171576</v>
      </c>
      <c r="L199" s="31">
        <f>VLOOKUP(A199,ENERGY!$A$2:$F$2692,6,0)</f>
        <v>52328</v>
      </c>
      <c r="M199" s="31">
        <f t="shared" si="3"/>
        <v>0.000375957389848142</v>
      </c>
      <c r="N199" s="32">
        <f>VLOOKUP(A199,'HUMAN RESOURCES'!$A$2:$M$2692,5,0)</f>
        <v>0.02</v>
      </c>
      <c r="O199" s="32">
        <f>VLOOKUP(A199,'HUMAN RESOURCES'!$A$2:$M$2692,6,0)</f>
        <v>0.015</v>
      </c>
      <c r="P199" s="31">
        <f>VLOOKUP(A199,'HUMAN RESOURCES'!$A$2:$M$2692,7,0)</f>
        <v>67</v>
      </c>
      <c r="Q199" s="5">
        <f>VLOOKUP(A199,'HUMAN RESOURCES'!$A$2:$M$2692,8,0)</f>
        <v>66</v>
      </c>
      <c r="R199" s="5">
        <f>VLOOKUP(A199,'HUMAN RESOURCES'!$A$2:$M$2692,9,0)</f>
        <v>0.354</v>
      </c>
      <c r="S199" s="5">
        <f>VLOOKUP(A199,'HUMAN RESOURCES'!$A$2:$M$2692,10,0)</f>
        <v>0.605</v>
      </c>
      <c r="T199" s="5">
        <f>VLOOKUP(A199,'HUMAN RESOURCES'!$A$2:$M$2692,11,0)</f>
        <v>0.042</v>
      </c>
      <c r="U199" s="5">
        <f>VLOOKUP(A199,'HUMAN RESOURCES'!$A$2:$M$2692,12,0)</f>
        <v>139185986</v>
      </c>
      <c r="V199" s="35">
        <f>VLOOKUP(A199,'HUMAN RESOURCES'!$A$2:$M$2692,13,0)</f>
        <v>0.254</v>
      </c>
      <c r="W199" s="38">
        <f>VLOOKUP(A199,TOURISM!$A$2:$F$2692,5,0)</f>
        <v>59000000</v>
      </c>
      <c r="X199" s="39">
        <f>VLOOKUP(A199,TOURISM!$A$2:$F$2692,6,0)</f>
        <v>389000000</v>
      </c>
      <c r="Y199" s="43">
        <f t="shared" si="4"/>
        <v>-0.705016732648982</v>
      </c>
      <c r="Z199" s="35">
        <f>VLOOKUP(A199,BUSINESS!$A$2:$J$2692,5,0)</f>
        <v>0</v>
      </c>
      <c r="AA199" s="5">
        <f>VLOOKUP(A199,BUSINESS!$A$2:$J$2692,6,0)</f>
        <v>50</v>
      </c>
      <c r="AB199" s="5">
        <f>VLOOKUP(A199,BUSINESS!$A$2:$J$2692,7,0)</f>
        <v>0</v>
      </c>
      <c r="AC199" s="5">
        <f>VLOOKUP(A199,BUSINESS!$A$2:$J$2692,8,0)</f>
        <v>0</v>
      </c>
      <c r="AD199" s="35">
        <f>VLOOKUP(A199,BUSINESS!$A$2:$J$2692,9,0)</f>
        <v>0.002</v>
      </c>
      <c r="AE199" s="35">
        <f>VLOOKUP(A199,BUSINESS!$A$2:$J$2692,10,0)</f>
        <v>0.01</v>
      </c>
    </row>
    <row r="200" customHeight="1" spans="1:31">
      <c r="A200" s="22" t="str">
        <f t="shared" si="0"/>
        <v>Bangladesh-Asia2004</v>
      </c>
      <c r="B200" s="22" t="s">
        <v>85</v>
      </c>
      <c r="C200" s="22" t="s">
        <v>65</v>
      </c>
      <c r="D200" s="23">
        <v>2004</v>
      </c>
      <c r="E200" s="25">
        <v>51913661485</v>
      </c>
      <c r="F200" s="24">
        <f t="shared" si="1"/>
        <v>367.569289624207</v>
      </c>
      <c r="G200" s="26">
        <v>0.03</v>
      </c>
      <c r="H200" s="27">
        <v>11</v>
      </c>
      <c r="I200" s="26">
        <v>0.16</v>
      </c>
      <c r="J200" s="5">
        <f>VLOOKUP(A200,ENERGY!$A$2:$F$2692,5,0)</f>
        <v>27873</v>
      </c>
      <c r="K200" s="5">
        <f t="shared" si="2"/>
        <v>0.000197351882271987</v>
      </c>
      <c r="L200" s="31">
        <f>VLOOKUP(A200,ENERGY!$A$2:$F$2692,6,0)</f>
        <v>46435</v>
      </c>
      <c r="M200" s="31">
        <f t="shared" si="3"/>
        <v>0.000328778195863371</v>
      </c>
      <c r="N200" s="32">
        <f>VLOOKUP(A200,'HUMAN RESOURCES'!$A$2:$M$2692,5,0)</f>
        <v>0.017</v>
      </c>
      <c r="O200" s="32">
        <f>VLOOKUP(A200,'HUMAN RESOURCES'!$A$2:$M$2692,6,0)</f>
        <v>0</v>
      </c>
      <c r="P200" s="31">
        <f>VLOOKUP(A200,'HUMAN RESOURCES'!$A$2:$M$2692,7,0)</f>
        <v>68</v>
      </c>
      <c r="Q200" s="5">
        <f>VLOOKUP(A200,'HUMAN RESOURCES'!$A$2:$M$2692,8,0)</f>
        <v>67</v>
      </c>
      <c r="R200" s="5">
        <f>VLOOKUP(A200,'HUMAN RESOURCES'!$A$2:$M$2692,9,0)</f>
        <v>0.348</v>
      </c>
      <c r="S200" s="5">
        <f>VLOOKUP(A200,'HUMAN RESOURCES'!$A$2:$M$2692,10,0)</f>
        <v>0.609</v>
      </c>
      <c r="T200" s="5">
        <f>VLOOKUP(A200,'HUMAN RESOURCES'!$A$2:$M$2692,11,0)</f>
        <v>0.042</v>
      </c>
      <c r="U200" s="5">
        <f>VLOOKUP(A200,'HUMAN RESOURCES'!$A$2:$M$2692,12,0)</f>
        <v>141235035</v>
      </c>
      <c r="V200" s="35">
        <f>VLOOKUP(A200,'HUMAN RESOURCES'!$A$2:$M$2692,13,0)</f>
        <v>0.261</v>
      </c>
      <c r="W200" s="38">
        <f>VLOOKUP(A200,TOURISM!$A$2:$F$2692,5,0)</f>
        <v>76000000</v>
      </c>
      <c r="X200" s="39">
        <f>VLOOKUP(A200,TOURISM!$A$2:$F$2692,6,0)</f>
        <v>442000000</v>
      </c>
      <c r="Y200" s="43">
        <f t="shared" si="4"/>
        <v>-0.523331163991054</v>
      </c>
      <c r="Z200" s="35">
        <f>VLOOKUP(A200,BUSINESS!$A$2:$J$2692,5,0)</f>
        <v>0</v>
      </c>
      <c r="AA200" s="5">
        <f>VLOOKUP(A200,BUSINESS!$A$2:$J$2692,6,0)</f>
        <v>50</v>
      </c>
      <c r="AB200" s="5">
        <f>VLOOKUP(A200,BUSINESS!$A$2:$J$2692,7,0)</f>
        <v>0</v>
      </c>
      <c r="AC200" s="5">
        <f>VLOOKUP(A200,BUSINESS!$A$2:$J$2692,8,0)</f>
        <v>0</v>
      </c>
      <c r="AD200" s="35">
        <f>VLOOKUP(A200,BUSINESS!$A$2:$J$2692,9,0)</f>
        <v>0.002</v>
      </c>
      <c r="AE200" s="35">
        <f>VLOOKUP(A200,BUSINESS!$A$2:$J$2692,10,0)</f>
        <v>0.02</v>
      </c>
    </row>
    <row r="201" customHeight="1" spans="1:31">
      <c r="A201" s="22" t="str">
        <f t="shared" si="0"/>
        <v>Bangladesh-Asia2005</v>
      </c>
      <c r="B201" s="22" t="s">
        <v>85</v>
      </c>
      <c r="C201" s="22" t="s">
        <v>65</v>
      </c>
      <c r="D201" s="23">
        <v>2005</v>
      </c>
      <c r="E201" s="25">
        <v>56560744012</v>
      </c>
      <c r="F201" s="24">
        <f t="shared" si="1"/>
        <v>395.156131511484</v>
      </c>
      <c r="G201" s="26">
        <v>0.031</v>
      </c>
      <c r="H201" s="27">
        <v>12</v>
      </c>
      <c r="I201" s="26">
        <v>0.148</v>
      </c>
      <c r="J201" s="5">
        <f>VLOOKUP(A201,ENERGY!$A$2:$F$2692,5,0)</f>
        <v>26626</v>
      </c>
      <c r="K201" s="5">
        <f t="shared" si="2"/>
        <v>0.000186019956798881</v>
      </c>
      <c r="L201" s="31">
        <f>VLOOKUP(A201,ENERGY!$A$2:$F$2692,6,0)</f>
        <v>48467</v>
      </c>
      <c r="M201" s="31">
        <f t="shared" si="3"/>
        <v>0.000338609976946269</v>
      </c>
      <c r="N201" s="32">
        <f>VLOOKUP(A201,'HUMAN RESOURCES'!$A$2:$M$2692,5,0)</f>
        <v>0.02</v>
      </c>
      <c r="O201" s="32">
        <f>VLOOKUP(A201,'HUMAN RESOURCES'!$A$2:$M$2692,6,0)</f>
        <v>0.019</v>
      </c>
      <c r="P201" s="31">
        <f>VLOOKUP(A201,'HUMAN RESOURCES'!$A$2:$M$2692,7,0)</f>
        <v>68</v>
      </c>
      <c r="Q201" s="5">
        <f>VLOOKUP(A201,'HUMAN RESOURCES'!$A$2:$M$2692,8,0)</f>
        <v>67</v>
      </c>
      <c r="R201" s="5">
        <f>VLOOKUP(A201,'HUMAN RESOURCES'!$A$2:$M$2692,9,0)</f>
        <v>0.343</v>
      </c>
      <c r="S201" s="5">
        <f>VLOOKUP(A201,'HUMAN RESOURCES'!$A$2:$M$2692,10,0)</f>
        <v>0.614</v>
      </c>
      <c r="T201" s="5">
        <f>VLOOKUP(A201,'HUMAN RESOURCES'!$A$2:$M$2692,11,0)</f>
        <v>0.043</v>
      </c>
      <c r="U201" s="5">
        <f>VLOOKUP(A201,'HUMAN RESOURCES'!$A$2:$M$2692,12,0)</f>
        <v>143135180</v>
      </c>
      <c r="V201" s="35">
        <f>VLOOKUP(A201,'HUMAN RESOURCES'!$A$2:$M$2692,13,0)</f>
        <v>0.268</v>
      </c>
      <c r="W201" s="38">
        <f>VLOOKUP(A201,TOURISM!$A$2:$F$2692,5,0)</f>
        <v>79000000</v>
      </c>
      <c r="X201" s="39">
        <f>VLOOKUP(A201,TOURISM!$A$2:$F$2692,6,0)</f>
        <v>375000000</v>
      </c>
      <c r="Y201" s="43">
        <f t="shared" si="4"/>
        <v>-0.603873139699414</v>
      </c>
      <c r="Z201" s="35">
        <f>VLOOKUP(A201,BUSINESS!$A$2:$J$2692,5,0)</f>
        <v>0.353</v>
      </c>
      <c r="AA201" s="5">
        <f>VLOOKUP(A201,BUSINESS!$A$2:$J$2692,6,0)</f>
        <v>50</v>
      </c>
      <c r="AB201" s="5">
        <f>VLOOKUP(A201,BUSINESS!$A$2:$J$2692,7,0)</f>
        <v>0</v>
      </c>
      <c r="AC201" s="5">
        <f>VLOOKUP(A201,BUSINESS!$A$2:$J$2692,8,0)</f>
        <v>400</v>
      </c>
      <c r="AD201" s="35">
        <f>VLOOKUP(A201,BUSINESS!$A$2:$J$2692,9,0)</f>
        <v>0.002</v>
      </c>
      <c r="AE201" s="35">
        <f>VLOOKUP(A201,BUSINESS!$A$2:$J$2692,10,0)</f>
        <v>0.063</v>
      </c>
    </row>
    <row r="202" customHeight="1" spans="1:31">
      <c r="A202" s="22" t="str">
        <f t="shared" si="0"/>
        <v>Bangladesh-Asia2006</v>
      </c>
      <c r="B202" s="22" t="s">
        <v>85</v>
      </c>
      <c r="C202" s="22" t="s">
        <v>65</v>
      </c>
      <c r="D202" s="23">
        <v>2006</v>
      </c>
      <c r="E202" s="25">
        <v>60277560976</v>
      </c>
      <c r="F202" s="24">
        <f t="shared" si="1"/>
        <v>416.084082647472</v>
      </c>
      <c r="G202" s="26">
        <v>0.032</v>
      </c>
      <c r="H202" s="27">
        <v>13</v>
      </c>
      <c r="I202" s="26">
        <v>0.14</v>
      </c>
      <c r="J202" s="5">
        <f>VLOOKUP(A202,ENERGY!$A$2:$F$2692,5,0)</f>
        <v>20756</v>
      </c>
      <c r="K202" s="5">
        <f t="shared" si="2"/>
        <v>0.000143274563197232</v>
      </c>
      <c r="L202" s="31">
        <f>VLOOKUP(A202,ENERGY!$A$2:$F$2692,6,0)</f>
        <v>33707</v>
      </c>
      <c r="M202" s="31">
        <f t="shared" si="3"/>
        <v>0.000232672754947442</v>
      </c>
      <c r="N202" s="32">
        <f>VLOOKUP(A202,'HUMAN RESOURCES'!$A$2:$M$2692,5,0)</f>
        <v>0.023</v>
      </c>
      <c r="O202" s="32">
        <f>VLOOKUP(A202,'HUMAN RESOURCES'!$A$2:$M$2692,6,0)</f>
        <v>0.03</v>
      </c>
      <c r="P202" s="31">
        <f>VLOOKUP(A202,'HUMAN RESOURCES'!$A$2:$M$2692,7,0)</f>
        <v>68</v>
      </c>
      <c r="Q202" s="5">
        <f>VLOOKUP(A202,'HUMAN RESOURCES'!$A$2:$M$2692,8,0)</f>
        <v>67</v>
      </c>
      <c r="R202" s="5">
        <f>VLOOKUP(A202,'HUMAN RESOURCES'!$A$2:$M$2692,9,0)</f>
        <v>0.338</v>
      </c>
      <c r="S202" s="5">
        <f>VLOOKUP(A202,'HUMAN RESOURCES'!$A$2:$M$2692,10,0)</f>
        <v>0.619</v>
      </c>
      <c r="T202" s="5">
        <f>VLOOKUP(A202,'HUMAN RESOURCES'!$A$2:$M$2692,11,0)</f>
        <v>0.044</v>
      </c>
      <c r="U202" s="5">
        <f>VLOOKUP(A202,'HUMAN RESOURCES'!$A$2:$M$2692,12,0)</f>
        <v>144868702</v>
      </c>
      <c r="V202" s="35">
        <f>VLOOKUP(A202,'HUMAN RESOURCES'!$A$2:$M$2692,13,0)</f>
        <v>0.275</v>
      </c>
      <c r="W202" s="38">
        <f>VLOOKUP(A202,TOURISM!$A$2:$F$2692,5,0)</f>
        <v>80000000</v>
      </c>
      <c r="X202" s="39">
        <f>VLOOKUP(A202,TOURISM!$A$2:$F$2692,6,0)</f>
        <v>444000000</v>
      </c>
      <c r="Y202" s="43">
        <f t="shared" si="4"/>
        <v>-0.73342780217722</v>
      </c>
      <c r="Z202" s="35">
        <f>VLOOKUP(A202,BUSINESS!$A$2:$J$2692,5,0)</f>
        <v>0.353</v>
      </c>
      <c r="AA202" s="5">
        <f>VLOOKUP(A202,BUSINESS!$A$2:$J$2692,6,0)</f>
        <v>50</v>
      </c>
      <c r="AB202" s="5">
        <f>VLOOKUP(A202,BUSINESS!$A$2:$J$2692,7,0)</f>
        <v>0</v>
      </c>
      <c r="AC202" s="5">
        <f>VLOOKUP(A202,BUSINESS!$A$2:$J$2692,8,0)</f>
        <v>400</v>
      </c>
      <c r="AD202" s="35">
        <f>VLOOKUP(A202,BUSINESS!$A$2:$J$2692,9,0)</f>
        <v>0.01</v>
      </c>
      <c r="AE202" s="35">
        <f>VLOOKUP(A202,BUSINESS!$A$2:$J$2692,10,0)</f>
        <v>0.132</v>
      </c>
    </row>
    <row r="203" customHeight="1" spans="1:31">
      <c r="A203" s="22" t="str">
        <f t="shared" si="0"/>
        <v>Bangladesh-Asia2007</v>
      </c>
      <c r="B203" s="22" t="s">
        <v>85</v>
      </c>
      <c r="C203" s="22" t="s">
        <v>65</v>
      </c>
      <c r="D203" s="23">
        <v>2007</v>
      </c>
      <c r="E203" s="25">
        <v>61901116736</v>
      </c>
      <c r="F203" s="24">
        <f t="shared" si="1"/>
        <v>422.657083089067</v>
      </c>
      <c r="G203" s="26">
        <v>0.034</v>
      </c>
      <c r="H203" s="27">
        <v>14</v>
      </c>
      <c r="I203" s="26">
        <v>0.153</v>
      </c>
      <c r="J203" s="5">
        <f>VLOOKUP(A203,ENERGY!$A$2:$F$2692,5,0)</f>
        <v>23868</v>
      </c>
      <c r="K203" s="5">
        <f t="shared" si="2"/>
        <v>0.000162969261155558</v>
      </c>
      <c r="L203" s="31">
        <f>VLOOKUP(A203,ENERGY!$A$2:$F$2692,6,0)</f>
        <v>37554</v>
      </c>
      <c r="M203" s="31">
        <f t="shared" si="3"/>
        <v>0.000256416441823186</v>
      </c>
      <c r="N203" s="32">
        <f>VLOOKUP(A203,'HUMAN RESOURCES'!$A$2:$M$2692,5,0)</f>
        <v>0.015</v>
      </c>
      <c r="O203" s="32">
        <f>VLOOKUP(A203,'HUMAN RESOURCES'!$A$2:$M$2692,6,0)</f>
        <v>0.025</v>
      </c>
      <c r="P203" s="31">
        <f>VLOOKUP(A203,'HUMAN RESOURCES'!$A$2:$M$2692,7,0)</f>
        <v>69</v>
      </c>
      <c r="Q203" s="5">
        <f>VLOOKUP(A203,'HUMAN RESOURCES'!$A$2:$M$2692,8,0)</f>
        <v>68</v>
      </c>
      <c r="R203" s="5">
        <f>VLOOKUP(A203,'HUMAN RESOURCES'!$A$2:$M$2692,9,0)</f>
        <v>0.333</v>
      </c>
      <c r="S203" s="5">
        <f>VLOOKUP(A203,'HUMAN RESOURCES'!$A$2:$M$2692,10,0)</f>
        <v>0.623</v>
      </c>
      <c r="T203" s="5">
        <f>VLOOKUP(A203,'HUMAN RESOURCES'!$A$2:$M$2692,11,0)</f>
        <v>0.044</v>
      </c>
      <c r="U203" s="5">
        <f>VLOOKUP(A203,'HUMAN RESOURCES'!$A$2:$M$2692,12,0)</f>
        <v>146457067</v>
      </c>
      <c r="V203" s="35">
        <f>VLOOKUP(A203,'HUMAN RESOURCES'!$A$2:$M$2692,13,0)</f>
        <v>0.282</v>
      </c>
      <c r="W203" s="38">
        <f>VLOOKUP(A203,TOURISM!$A$2:$F$2692,5,0)</f>
        <v>76000000</v>
      </c>
      <c r="X203" s="39">
        <f>VLOOKUP(A203,TOURISM!$A$2:$F$2692,6,0)</f>
        <v>530000000</v>
      </c>
      <c r="Y203" s="43">
        <f t="shared" si="4"/>
        <v>-0.964694781899666</v>
      </c>
      <c r="Z203" s="35">
        <f>VLOOKUP(A203,BUSINESS!$A$2:$J$2692,5,0)</f>
        <v>0.37</v>
      </c>
      <c r="AA203" s="5">
        <f>VLOOKUP(A203,BUSINESS!$A$2:$J$2692,6,0)</f>
        <v>74</v>
      </c>
      <c r="AB203" s="5">
        <f>VLOOKUP(A203,BUSINESS!$A$2:$J$2692,7,0)</f>
        <v>0</v>
      </c>
      <c r="AC203" s="5">
        <f>VLOOKUP(A203,BUSINESS!$A$2:$J$2692,8,0)</f>
        <v>400</v>
      </c>
      <c r="AD203" s="35">
        <f>VLOOKUP(A203,BUSINESS!$A$2:$J$2692,9,0)</f>
        <v>0.018</v>
      </c>
      <c r="AE203" s="35">
        <f>VLOOKUP(A203,BUSINESS!$A$2:$J$2692,10,0)</f>
        <v>0.235</v>
      </c>
    </row>
    <row r="204" customHeight="1" spans="1:31">
      <c r="A204" s="22" t="str">
        <f t="shared" si="0"/>
        <v>Bangladesh-Asia2008</v>
      </c>
      <c r="B204" s="22" t="s">
        <v>85</v>
      </c>
      <c r="C204" s="22" t="s">
        <v>65</v>
      </c>
      <c r="D204" s="23">
        <v>2008</v>
      </c>
      <c r="E204" s="25">
        <v>68415421373</v>
      </c>
      <c r="F204" s="24">
        <f t="shared" si="1"/>
        <v>462.360185381402</v>
      </c>
      <c r="G204" s="26">
        <v>0.035</v>
      </c>
      <c r="H204" s="27">
        <v>16</v>
      </c>
      <c r="I204" s="26">
        <v>0.16</v>
      </c>
      <c r="J204" s="5">
        <f>VLOOKUP(A204,ENERGY!$A$2:$F$2692,5,0)</f>
        <v>21713</v>
      </c>
      <c r="K204" s="5">
        <f t="shared" si="2"/>
        <v>0.000146739236618198</v>
      </c>
      <c r="L204" s="31">
        <f>VLOOKUP(A204,ENERGY!$A$2:$F$2692,6,0)</f>
        <v>33883</v>
      </c>
      <c r="M204" s="31">
        <f t="shared" si="3"/>
        <v>0.000228985656258205</v>
      </c>
      <c r="N204" s="32">
        <f>VLOOKUP(A204,'HUMAN RESOURCES'!$A$2:$M$2692,5,0)</f>
        <v>0</v>
      </c>
      <c r="O204" s="32">
        <f>VLOOKUP(A204,'HUMAN RESOURCES'!$A$2:$M$2692,6,0)</f>
        <v>0</v>
      </c>
      <c r="P204" s="31">
        <f>VLOOKUP(A204,'HUMAN RESOURCES'!$A$2:$M$2692,7,0)</f>
        <v>69</v>
      </c>
      <c r="Q204" s="5">
        <f>VLOOKUP(A204,'HUMAN RESOURCES'!$A$2:$M$2692,8,0)</f>
        <v>68</v>
      </c>
      <c r="R204" s="5">
        <f>VLOOKUP(A204,'HUMAN RESOURCES'!$A$2:$M$2692,9,0)</f>
        <v>0.327</v>
      </c>
      <c r="S204" s="5">
        <f>VLOOKUP(A204,'HUMAN RESOURCES'!$A$2:$M$2692,10,0)</f>
        <v>0.628</v>
      </c>
      <c r="T204" s="5">
        <f>VLOOKUP(A204,'HUMAN RESOURCES'!$A$2:$M$2692,11,0)</f>
        <v>0.045</v>
      </c>
      <c r="U204" s="5">
        <f>VLOOKUP(A204,'HUMAN RESOURCES'!$A$2:$M$2692,12,0)</f>
        <v>147969967</v>
      </c>
      <c r="V204" s="35">
        <f>VLOOKUP(A204,'HUMAN RESOURCES'!$A$2:$M$2692,13,0)</f>
        <v>0.29</v>
      </c>
      <c r="W204" s="38">
        <f>VLOOKUP(A204,TOURISM!$A$2:$F$2692,5,0)</f>
        <v>75000000</v>
      </c>
      <c r="X204" s="39">
        <f>VLOOKUP(A204,TOURISM!$A$2:$F$2692,6,0)</f>
        <v>735000000</v>
      </c>
      <c r="Y204" s="43">
        <f t="shared" si="4"/>
        <v>-0.72151930737678</v>
      </c>
      <c r="Z204" s="35">
        <f>VLOOKUP(A204,BUSINESS!$A$2:$J$2692,5,0)</f>
        <v>0.361</v>
      </c>
      <c r="AA204" s="5">
        <f>VLOOKUP(A204,BUSINESS!$A$2:$J$2692,6,0)</f>
        <v>73</v>
      </c>
      <c r="AB204" s="5">
        <f>VLOOKUP(A204,BUSINESS!$A$2:$J$2692,7,0)</f>
        <v>0</v>
      </c>
      <c r="AC204" s="5">
        <f>VLOOKUP(A204,BUSINESS!$A$2:$J$2692,8,0)</f>
        <v>302</v>
      </c>
      <c r="AD204" s="35">
        <f>VLOOKUP(A204,BUSINESS!$A$2:$J$2692,9,0)</f>
        <v>0.025</v>
      </c>
      <c r="AE204" s="35">
        <f>VLOOKUP(A204,BUSINESS!$A$2:$J$2692,10,0)</f>
        <v>0.302</v>
      </c>
    </row>
    <row r="205" customHeight="1" spans="1:31">
      <c r="A205" s="22" t="str">
        <f t="shared" si="0"/>
        <v>Bangladesh-Asia2009</v>
      </c>
      <c r="B205" s="22" t="s">
        <v>85</v>
      </c>
      <c r="C205" s="22" t="s">
        <v>65</v>
      </c>
      <c r="D205" s="23">
        <v>2009</v>
      </c>
      <c r="E205" s="25">
        <v>79554350678</v>
      </c>
      <c r="F205" s="24">
        <f t="shared" si="1"/>
        <v>532.12509090447</v>
      </c>
      <c r="G205" s="26">
        <v>0.035</v>
      </c>
      <c r="H205" s="27">
        <v>19</v>
      </c>
      <c r="I205" s="26">
        <v>0.164</v>
      </c>
      <c r="J205" s="5">
        <f>VLOOKUP(A205,ENERGY!$A$2:$F$2692,5,0)</f>
        <v>18591</v>
      </c>
      <c r="K205" s="5">
        <f t="shared" si="2"/>
        <v>0.000124351936515029</v>
      </c>
      <c r="L205" s="31">
        <f>VLOOKUP(A205,ENERGY!$A$2:$F$2692,6,0)</f>
        <v>27869</v>
      </c>
      <c r="M205" s="31">
        <f t="shared" si="3"/>
        <v>0.000186410850343571</v>
      </c>
      <c r="N205" s="32">
        <f>VLOOKUP(A205,'HUMAN RESOURCES'!$A$2:$M$2692,5,0)</f>
        <v>0.014</v>
      </c>
      <c r="O205" s="32">
        <f>VLOOKUP(A205,'HUMAN RESOURCES'!$A$2:$M$2692,6,0)</f>
        <v>0.007</v>
      </c>
      <c r="P205" s="31">
        <f>VLOOKUP(A205,'HUMAN RESOURCES'!$A$2:$M$2692,7,0)</f>
        <v>70</v>
      </c>
      <c r="Q205" s="5">
        <f>VLOOKUP(A205,'HUMAN RESOURCES'!$A$2:$M$2692,8,0)</f>
        <v>68</v>
      </c>
      <c r="R205" s="5">
        <f>VLOOKUP(A205,'HUMAN RESOURCES'!$A$2:$M$2692,9,0)</f>
        <v>0.322</v>
      </c>
      <c r="S205" s="5">
        <f>VLOOKUP(A205,'HUMAN RESOURCES'!$A$2:$M$2692,10,0)</f>
        <v>0.632</v>
      </c>
      <c r="T205" s="5">
        <f>VLOOKUP(A205,'HUMAN RESOURCES'!$A$2:$M$2692,11,0)</f>
        <v>0.046</v>
      </c>
      <c r="U205" s="5">
        <f>VLOOKUP(A205,'HUMAN RESOURCES'!$A$2:$M$2692,12,0)</f>
        <v>149503100</v>
      </c>
      <c r="V205" s="35">
        <f>VLOOKUP(A205,'HUMAN RESOURCES'!$A$2:$M$2692,13,0)</f>
        <v>0.297</v>
      </c>
      <c r="W205" s="38">
        <f>VLOOKUP(A205,TOURISM!$A$2:$F$2692,5,0)</f>
        <v>77000000</v>
      </c>
      <c r="X205" s="39">
        <f>VLOOKUP(A205,TOURISM!$A$2:$F$2692,6,0)</f>
        <v>651000000</v>
      </c>
      <c r="Y205" s="43">
        <f t="shared" si="4"/>
        <v>-0.819189167388247</v>
      </c>
      <c r="Z205" s="35">
        <f>VLOOKUP(A205,BUSINESS!$A$2:$J$2692,5,0)</f>
        <v>0.35</v>
      </c>
      <c r="AA205" s="5">
        <f>VLOOKUP(A205,BUSINESS!$A$2:$J$2692,6,0)</f>
        <v>43</v>
      </c>
      <c r="AB205" s="5">
        <f>VLOOKUP(A205,BUSINESS!$A$2:$J$2692,7,0)</f>
        <v>0</v>
      </c>
      <c r="AC205" s="5">
        <f>VLOOKUP(A205,BUSINESS!$A$2:$J$2692,8,0)</f>
        <v>302</v>
      </c>
      <c r="AD205" s="35">
        <f>VLOOKUP(A205,BUSINESS!$A$2:$J$2692,9,0)</f>
        <v>0.031</v>
      </c>
      <c r="AE205" s="35">
        <f>VLOOKUP(A205,BUSINESS!$A$2:$J$2692,10,0)</f>
        <v>0.344</v>
      </c>
    </row>
    <row r="206" customHeight="1" spans="1:31">
      <c r="A206" s="22" t="str">
        <f t="shared" si="0"/>
        <v>Bangladesh-Asia2010</v>
      </c>
      <c r="B206" s="22" t="s">
        <v>85</v>
      </c>
      <c r="C206" s="22" t="s">
        <v>65</v>
      </c>
      <c r="D206" s="23">
        <v>2010</v>
      </c>
      <c r="E206" s="25">
        <v>89356650349</v>
      </c>
      <c r="F206" s="24">
        <f t="shared" si="1"/>
        <v>591.274570677115</v>
      </c>
      <c r="G206" s="26">
        <v>0.037</v>
      </c>
      <c r="H206" s="27">
        <v>22</v>
      </c>
      <c r="I206" s="26">
        <v>0.146</v>
      </c>
      <c r="J206" s="5">
        <f>VLOOKUP(A206,ENERGY!$A$2:$F$2692,5,0)</f>
        <v>25332</v>
      </c>
      <c r="K206" s="5">
        <f t="shared" si="2"/>
        <v>0.000167622301931557</v>
      </c>
      <c r="L206" s="31">
        <f>VLOOKUP(A206,ENERGY!$A$2:$F$2692,6,0)</f>
        <v>48137</v>
      </c>
      <c r="M206" s="31">
        <f t="shared" si="3"/>
        <v>0.000318523399182037</v>
      </c>
      <c r="N206" s="32">
        <f>VLOOKUP(A206,'HUMAN RESOURCES'!$A$2:$M$2692,5,0)</f>
        <v>0.016</v>
      </c>
      <c r="O206" s="32">
        <f>VLOOKUP(A206,'HUMAN RESOURCES'!$A$2:$M$2692,6,0)</f>
        <v>0.015</v>
      </c>
      <c r="P206" s="31">
        <f>VLOOKUP(A206,'HUMAN RESOURCES'!$A$2:$M$2692,7,0)</f>
        <v>70</v>
      </c>
      <c r="Q206" s="5">
        <f>VLOOKUP(A206,'HUMAN RESOURCES'!$A$2:$M$2692,8,0)</f>
        <v>69</v>
      </c>
      <c r="R206" s="5">
        <f>VLOOKUP(A206,'HUMAN RESOURCES'!$A$2:$M$2692,9,0)</f>
        <v>0.317</v>
      </c>
      <c r="S206" s="5">
        <f>VLOOKUP(A206,'HUMAN RESOURCES'!$A$2:$M$2692,10,0)</f>
        <v>0.637</v>
      </c>
      <c r="T206" s="5">
        <f>VLOOKUP(A206,'HUMAN RESOURCES'!$A$2:$M$2692,11,0)</f>
        <v>0.046</v>
      </c>
      <c r="U206" s="5">
        <f>VLOOKUP(A206,'HUMAN RESOURCES'!$A$2:$M$2692,12,0)</f>
        <v>151125475</v>
      </c>
      <c r="V206" s="35">
        <f>VLOOKUP(A206,'HUMAN RESOURCES'!$A$2:$M$2692,13,0)</f>
        <v>0.305</v>
      </c>
      <c r="W206" s="38">
        <f>VLOOKUP(A206,TOURISM!$A$2:$F$2692,5,0)</f>
        <v>103000000</v>
      </c>
      <c r="X206" s="39">
        <f>VLOOKUP(A206,TOURISM!$A$2:$F$2692,6,0)</f>
        <v>835000000</v>
      </c>
      <c r="Y206" s="43">
        <f t="shared" si="4"/>
        <v>-0.722</v>
      </c>
      <c r="Z206" s="35">
        <f>VLOOKUP(A206,BUSINESS!$A$2:$J$2692,5,0)</f>
        <v>0.35</v>
      </c>
      <c r="AA206" s="5">
        <f>VLOOKUP(A206,BUSINESS!$A$2:$J$2692,6,0)</f>
        <v>19</v>
      </c>
      <c r="AB206" s="5">
        <f>VLOOKUP(A206,BUSINESS!$A$2:$J$2692,7,0)</f>
        <v>0</v>
      </c>
      <c r="AC206" s="5">
        <f>VLOOKUP(A206,BUSINESS!$A$2:$J$2692,8,0)</f>
        <v>302</v>
      </c>
      <c r="AD206" s="35">
        <f>VLOOKUP(A206,BUSINESS!$A$2:$J$2692,9,0)</f>
        <v>0.037</v>
      </c>
      <c r="AE206" s="35">
        <f>VLOOKUP(A206,BUSINESS!$A$2:$J$2692,10,0)</f>
        <v>0.449</v>
      </c>
    </row>
    <row r="207" customHeight="1" spans="1:31">
      <c r="A207" s="22" t="str">
        <f t="shared" si="0"/>
        <v>Bangladesh-Asia2011</v>
      </c>
      <c r="B207" s="22" t="s">
        <v>85</v>
      </c>
      <c r="C207" s="22" t="s">
        <v>65</v>
      </c>
      <c r="D207" s="23">
        <v>2011</v>
      </c>
      <c r="E207" s="25">
        <v>100000000000</v>
      </c>
      <c r="F207" s="24">
        <f t="shared" si="1"/>
        <v>654.182975802603</v>
      </c>
      <c r="G207" s="26">
        <v>0.037</v>
      </c>
      <c r="H207" s="27">
        <v>24</v>
      </c>
      <c r="I207" s="26">
        <v>0.13</v>
      </c>
      <c r="J207" s="5">
        <f>VLOOKUP(A207,ENERGY!$A$2:$F$2692,5,0)</f>
        <v>22554</v>
      </c>
      <c r="K207" s="5">
        <f t="shared" si="2"/>
        <v>0.000147544428362519</v>
      </c>
      <c r="L207" s="31">
        <f>VLOOKUP(A207,ENERGY!$A$2:$F$2692,6,0)</f>
        <v>39750</v>
      </c>
      <c r="M207" s="31">
        <f t="shared" si="3"/>
        <v>0.000260037732881535</v>
      </c>
      <c r="N207" s="32">
        <f>VLOOKUP(A207,'HUMAN RESOURCES'!$A$2:$M$2692,5,0)</f>
        <v>0.024</v>
      </c>
      <c r="O207" s="32">
        <f>VLOOKUP(A207,'HUMAN RESOURCES'!$A$2:$M$2692,6,0)</f>
        <v>0.018</v>
      </c>
      <c r="P207" s="31">
        <f>VLOOKUP(A207,'HUMAN RESOURCES'!$A$2:$M$2692,7,0)</f>
        <v>71</v>
      </c>
      <c r="Q207" s="5">
        <f>VLOOKUP(A207,'HUMAN RESOURCES'!$A$2:$M$2692,8,0)</f>
        <v>69</v>
      </c>
      <c r="R207" s="5">
        <f>VLOOKUP(A207,'HUMAN RESOURCES'!$A$2:$M$2692,9,0)</f>
        <v>0.311</v>
      </c>
      <c r="S207" s="5">
        <f>VLOOKUP(A207,'HUMAN RESOURCES'!$A$2:$M$2692,10,0)</f>
        <v>0.642</v>
      </c>
      <c r="T207" s="5">
        <f>VLOOKUP(A207,'HUMAN RESOURCES'!$A$2:$M$2692,11,0)</f>
        <v>0.047</v>
      </c>
      <c r="U207" s="5">
        <f>VLOOKUP(A207,'HUMAN RESOURCES'!$A$2:$M$2692,12,0)</f>
        <v>152862431</v>
      </c>
      <c r="V207" s="35">
        <f>VLOOKUP(A207,'HUMAN RESOURCES'!$A$2:$M$2692,13,0)</f>
        <v>0.312</v>
      </c>
      <c r="W207" s="38">
        <f>VLOOKUP(A207,TOURISM!$A$2:$F$2692,5,0)</f>
        <v>97000000</v>
      </c>
      <c r="X207" s="39">
        <f>VLOOKUP(A207,TOURISM!$A$2:$F$2692,6,0)</f>
        <v>819000000</v>
      </c>
      <c r="Y207" s="43">
        <f t="shared" si="4"/>
        <v>-0.641964285714286</v>
      </c>
      <c r="Z207" s="35">
        <f>VLOOKUP(A207,BUSINESS!$A$2:$J$2692,5,0)</f>
        <v>0.35</v>
      </c>
      <c r="AA207" s="5">
        <f>VLOOKUP(A207,BUSINESS!$A$2:$J$2692,6,0)</f>
        <v>19</v>
      </c>
      <c r="AB207" s="5">
        <f>VLOOKUP(A207,BUSINESS!$A$2:$J$2692,7,0)</f>
        <v>0</v>
      </c>
      <c r="AC207" s="5">
        <f>VLOOKUP(A207,BUSINESS!$A$2:$J$2692,8,0)</f>
        <v>302</v>
      </c>
      <c r="AD207" s="35">
        <f>VLOOKUP(A207,BUSINESS!$A$2:$J$2692,9,0)</f>
        <v>0.05</v>
      </c>
      <c r="AE207" s="35">
        <f>VLOOKUP(A207,BUSINESS!$A$2:$J$2692,10,0)</f>
        <v>0.552</v>
      </c>
    </row>
    <row r="208" customHeight="1" spans="1:31">
      <c r="A208" s="22" t="str">
        <f t="shared" si="0"/>
        <v>Bangladesh-Asia2012</v>
      </c>
      <c r="B208" s="22" t="s">
        <v>85</v>
      </c>
      <c r="C208" s="22" t="s">
        <v>65</v>
      </c>
      <c r="D208" s="23">
        <v>2012</v>
      </c>
      <c r="E208" s="25">
        <v>112000000000</v>
      </c>
      <c r="F208" s="24">
        <f t="shared" si="1"/>
        <v>724.003578439401</v>
      </c>
      <c r="G208" s="26">
        <v>0.038</v>
      </c>
      <c r="H208" s="27">
        <v>27</v>
      </c>
      <c r="I208" s="26">
        <v>0.133</v>
      </c>
      <c r="J208" s="5">
        <f>VLOOKUP(A208,ENERGY!$A$2:$F$2692,5,0)</f>
        <v>20223</v>
      </c>
      <c r="K208" s="5">
        <f t="shared" si="2"/>
        <v>0.000130727896131964</v>
      </c>
      <c r="L208" s="31">
        <f>VLOOKUP(A208,ENERGY!$A$2:$F$2692,6,0)</f>
        <v>32457</v>
      </c>
      <c r="M208" s="31">
        <f t="shared" si="3"/>
        <v>0.00020981235844114</v>
      </c>
      <c r="N208" s="32">
        <f>VLOOKUP(A208,'HUMAN RESOURCES'!$A$2:$M$2692,5,0)</f>
        <v>0.019</v>
      </c>
      <c r="O208" s="32">
        <f>VLOOKUP(A208,'HUMAN RESOURCES'!$A$2:$M$2692,6,0)</f>
        <v>0.033</v>
      </c>
      <c r="P208" s="31">
        <f>VLOOKUP(A208,'HUMAN RESOURCES'!$A$2:$M$2692,7,0)</f>
        <v>71</v>
      </c>
      <c r="Q208" s="5">
        <f>VLOOKUP(A208,'HUMAN RESOURCES'!$A$2:$M$2692,8,0)</f>
        <v>70</v>
      </c>
      <c r="R208" s="5">
        <f>VLOOKUP(A208,'HUMAN RESOURCES'!$A$2:$M$2692,9,0)</f>
        <v>0.306</v>
      </c>
      <c r="S208" s="5">
        <f>VLOOKUP(A208,'HUMAN RESOURCES'!$A$2:$M$2692,10,0)</f>
        <v>0.647</v>
      </c>
      <c r="T208" s="5">
        <f>VLOOKUP(A208,'HUMAN RESOURCES'!$A$2:$M$2692,11,0)</f>
        <v>0.047</v>
      </c>
      <c r="U208" s="5">
        <f>VLOOKUP(A208,'HUMAN RESOURCES'!$A$2:$M$2692,12,0)</f>
        <v>154695368</v>
      </c>
      <c r="V208" s="35">
        <f>VLOOKUP(A208,'HUMAN RESOURCES'!$A$2:$M$2692,13,0)</f>
        <v>0.32</v>
      </c>
      <c r="W208" s="38">
        <f>VLOOKUP(A208,TOURISM!$A$2:$F$2692,5,0)</f>
        <v>110000000</v>
      </c>
      <c r="X208" s="39">
        <f>VLOOKUP(A208,TOURISM!$A$2:$F$2692,6,0)</f>
        <v>829000000</v>
      </c>
      <c r="Y208" s="43">
        <f t="shared" si="4"/>
        <v>-0.362931034482759</v>
      </c>
      <c r="Z208" s="35">
        <f>VLOOKUP(A208,BUSINESS!$A$2:$J$2692,5,0)</f>
        <v>0.35</v>
      </c>
      <c r="AA208" s="5">
        <f>VLOOKUP(A208,BUSINESS!$A$2:$J$2692,6,0)</f>
        <v>19</v>
      </c>
      <c r="AB208" s="5">
        <f>VLOOKUP(A208,BUSINESS!$A$2:$J$2692,7,0)</f>
        <v>132</v>
      </c>
      <c r="AC208" s="5">
        <f>VLOOKUP(A208,BUSINESS!$A$2:$J$2692,8,0)</f>
        <v>302</v>
      </c>
      <c r="AD208" s="35">
        <f>VLOOKUP(A208,BUSINESS!$A$2:$J$2692,9,0)</f>
        <v>0.058</v>
      </c>
      <c r="AE208" s="35">
        <f>VLOOKUP(A208,BUSINESS!$A$2:$J$2692,10,0)</f>
        <v>0.628</v>
      </c>
    </row>
    <row r="209" customHeight="1" spans="1:31">
      <c r="A209" s="22" t="str">
        <f t="shared" si="0"/>
        <v>Bangladesh-Asia2000</v>
      </c>
      <c r="B209" s="22" t="s">
        <v>85</v>
      </c>
      <c r="C209" s="22" t="s">
        <v>65</v>
      </c>
      <c r="D209" s="23">
        <v>2000</v>
      </c>
      <c r="E209" s="25">
        <v>116000000000</v>
      </c>
      <c r="F209" s="24">
        <f t="shared" si="1"/>
        <v>876.243685332886</v>
      </c>
      <c r="G209" s="26">
        <v>0.036</v>
      </c>
      <c r="H209" s="27">
        <v>26</v>
      </c>
      <c r="I209" s="26">
        <v>0.13</v>
      </c>
      <c r="J209" s="5">
        <f>VLOOKUP(A209,ENERGY!$A$2:$F$2692,5,0)</f>
        <v>0</v>
      </c>
      <c r="K209" s="5">
        <f t="shared" si="2"/>
        <v>0</v>
      </c>
      <c r="L209" s="31">
        <f>VLOOKUP(A209,ENERGY!$A$2:$F$2692,6,0)</f>
        <v>0</v>
      </c>
      <c r="M209" s="31">
        <f t="shared" si="3"/>
        <v>0</v>
      </c>
      <c r="N209" s="32">
        <f>VLOOKUP(A209,'HUMAN RESOURCES'!$A$2:$M$2692,5,0)</f>
        <v>0.016</v>
      </c>
      <c r="O209" s="32">
        <f>VLOOKUP(A209,'HUMAN RESOURCES'!$A$2:$M$2692,6,0)</f>
        <v>0</v>
      </c>
      <c r="P209" s="31">
        <f>VLOOKUP(A209,'HUMAN RESOURCES'!$A$2:$M$2692,7,0)</f>
        <v>66</v>
      </c>
      <c r="Q209" s="5">
        <f>VLOOKUP(A209,'HUMAN RESOURCES'!$A$2:$M$2692,8,0)</f>
        <v>65</v>
      </c>
      <c r="R209" s="5">
        <f>VLOOKUP(A209,'HUMAN RESOURCES'!$A$2:$M$2692,9,0)</f>
        <v>0.37</v>
      </c>
      <c r="S209" s="5">
        <f>VLOOKUP(A209,'HUMAN RESOURCES'!$A$2:$M$2692,10,0)</f>
        <v>0.59</v>
      </c>
      <c r="T209" s="5">
        <f>VLOOKUP(A209,'HUMAN RESOURCES'!$A$2:$M$2692,11,0)</f>
        <v>0.041</v>
      </c>
      <c r="U209" s="5">
        <f>VLOOKUP(A209,'HUMAN RESOURCES'!$A$2:$M$2692,12,0)</f>
        <v>132383265</v>
      </c>
      <c r="V209" s="35">
        <f>VLOOKUP(A209,'HUMAN RESOURCES'!$A$2:$M$2692,13,0)</f>
        <v>0.236</v>
      </c>
      <c r="W209" s="38">
        <f>VLOOKUP(A209,TOURISM!$A$2:$F$2692,5,0)</f>
        <v>50000000</v>
      </c>
      <c r="X209" s="39">
        <f>VLOOKUP(A209,TOURISM!$A$2:$F$2692,6,0)</f>
        <v>471000000</v>
      </c>
      <c r="Y209" s="43">
        <f t="shared" si="4"/>
        <v>17.8554255489662</v>
      </c>
      <c r="Z209" s="35">
        <f>VLOOKUP(A209,BUSINESS!$A$2:$J$2692,5,0)</f>
        <v>0</v>
      </c>
      <c r="AA209" s="5">
        <f>VLOOKUP(A209,BUSINESS!$A$2:$J$2692,6,0)</f>
        <v>0</v>
      </c>
      <c r="AB209" s="5">
        <f>VLOOKUP(A209,BUSINESS!$A$2:$J$2692,7,0)</f>
        <v>0</v>
      </c>
      <c r="AC209" s="5">
        <f>VLOOKUP(A209,BUSINESS!$A$2:$J$2692,8,0)</f>
        <v>0</v>
      </c>
      <c r="AD209" s="35">
        <f>VLOOKUP(A209,BUSINESS!$A$2:$J$2692,9,0)</f>
        <v>0.001</v>
      </c>
      <c r="AE209" s="35">
        <f>VLOOKUP(A209,BUSINESS!$A$2:$J$2692,10,0)</f>
        <v>0.002</v>
      </c>
    </row>
    <row r="210" customHeight="1" spans="1:31">
      <c r="A210" s="22" t="str">
        <f t="shared" si="0"/>
        <v>Barbados-The Americas2001</v>
      </c>
      <c r="B210" s="22" t="s">
        <v>86</v>
      </c>
      <c r="C210" s="22" t="s">
        <v>75</v>
      </c>
      <c r="D210" s="23">
        <v>2001</v>
      </c>
      <c r="E210" s="25">
        <v>3119500000</v>
      </c>
      <c r="F210" s="24">
        <f t="shared" si="1"/>
        <v>11627.0835196947</v>
      </c>
      <c r="G210" s="26">
        <v>0.063</v>
      </c>
      <c r="H210" s="27">
        <v>602</v>
      </c>
      <c r="I210" s="26">
        <v>0.102</v>
      </c>
      <c r="J210" s="5">
        <f>VLOOKUP(A210,ENERGY!$A$2:$F$2692,5,0)</f>
        <v>0</v>
      </c>
      <c r="K210" s="5">
        <f t="shared" si="2"/>
        <v>0</v>
      </c>
      <c r="L210" s="31">
        <f>VLOOKUP(A210,ENERGY!$A$2:$F$2692,6,0)</f>
        <v>0</v>
      </c>
      <c r="M210" s="31">
        <f t="shared" si="3"/>
        <v>0</v>
      </c>
      <c r="N210" s="32">
        <f>VLOOKUP(A210,'HUMAN RESOURCES'!$A$2:$M$2692,5,0)</f>
        <v>0.042</v>
      </c>
      <c r="O210" s="32">
        <f>VLOOKUP(A210,'HUMAN RESOURCES'!$A$2:$M$2692,6,0)</f>
        <v>0.088</v>
      </c>
      <c r="P210" s="31">
        <f>VLOOKUP(A210,'HUMAN RESOURCES'!$A$2:$M$2692,7,0)</f>
        <v>76</v>
      </c>
      <c r="Q210" s="5">
        <f>VLOOKUP(A210,'HUMAN RESOURCES'!$A$2:$M$2692,8,0)</f>
        <v>71</v>
      </c>
      <c r="R210" s="5">
        <f>VLOOKUP(A210,'HUMAN RESOURCES'!$A$2:$M$2692,9,0)</f>
        <v>0.217</v>
      </c>
      <c r="S210" s="5">
        <f>VLOOKUP(A210,'HUMAN RESOURCES'!$A$2:$M$2692,10,0)</f>
        <v>0.669</v>
      </c>
      <c r="T210" s="5">
        <f>VLOOKUP(A210,'HUMAN RESOURCES'!$A$2:$M$2692,11,0)</f>
        <v>0.115</v>
      </c>
      <c r="U210" s="5">
        <f>VLOOKUP(A210,'HUMAN RESOURCES'!$A$2:$M$2692,12,0)</f>
        <v>268296</v>
      </c>
      <c r="V210" s="35">
        <f>VLOOKUP(A210,'HUMAN RESOURCES'!$A$2:$M$2692,13,0)</f>
        <v>0.337</v>
      </c>
      <c r="W210" s="38">
        <f>VLOOKUP(A210,TOURISM!$A$2:$F$2692,5,0)</f>
        <v>706000000</v>
      </c>
      <c r="X210" s="39">
        <f>VLOOKUP(A210,TOURISM!$A$2:$F$2692,6,0)</f>
        <v>149000000</v>
      </c>
      <c r="Y210" s="43">
        <f t="shared" si="4"/>
        <v>16.7076324963452</v>
      </c>
      <c r="Z210" s="35">
        <f>VLOOKUP(A210,BUSINESS!$A$2:$J$2692,5,0)</f>
        <v>0</v>
      </c>
      <c r="AA210" s="5">
        <f>VLOOKUP(A210,BUSINESS!$A$2:$J$2692,6,0)</f>
        <v>0</v>
      </c>
      <c r="AB210" s="5">
        <f>VLOOKUP(A210,BUSINESS!$A$2:$J$2692,7,0)</f>
        <v>0</v>
      </c>
      <c r="AC210" s="5">
        <f>VLOOKUP(A210,BUSINESS!$A$2:$J$2692,8,0)</f>
        <v>0</v>
      </c>
      <c r="AD210" s="35">
        <f>VLOOKUP(A210,BUSINESS!$A$2:$J$2692,9,0)</f>
        <v>0.119</v>
      </c>
      <c r="AE210" s="35">
        <f>VLOOKUP(A210,BUSINESS!$A$2:$J$2692,10,0)</f>
        <v>0.198</v>
      </c>
    </row>
    <row r="211" customHeight="1" spans="1:31">
      <c r="A211" s="22" t="str">
        <f t="shared" si="0"/>
        <v>Barbados-The Americas2002</v>
      </c>
      <c r="B211" s="22" t="s">
        <v>86</v>
      </c>
      <c r="C211" s="22" t="s">
        <v>75</v>
      </c>
      <c r="D211" s="23">
        <v>2002</v>
      </c>
      <c r="E211" s="25">
        <v>3112350000</v>
      </c>
      <c r="F211" s="24">
        <f t="shared" si="1"/>
        <v>11547.5801783886</v>
      </c>
      <c r="G211" s="26">
        <v>0.067</v>
      </c>
      <c r="H211" s="27">
        <v>635</v>
      </c>
      <c r="I211" s="26">
        <v>0.096</v>
      </c>
      <c r="J211" s="5">
        <f>VLOOKUP(A211,ENERGY!$A$2:$F$2692,5,0)</f>
        <v>0</v>
      </c>
      <c r="K211" s="5">
        <f t="shared" si="2"/>
        <v>0</v>
      </c>
      <c r="L211" s="31">
        <f>VLOOKUP(A211,ENERGY!$A$2:$F$2692,6,0)</f>
        <v>1503</v>
      </c>
      <c r="M211" s="31">
        <f t="shared" si="3"/>
        <v>0.00557649782579659</v>
      </c>
      <c r="N211" s="32">
        <f>VLOOKUP(A211,'HUMAN RESOURCES'!$A$2:$M$2692,5,0)</f>
        <v>0.027</v>
      </c>
      <c r="O211" s="32">
        <f>VLOOKUP(A211,'HUMAN RESOURCES'!$A$2:$M$2692,6,0)</f>
        <v>0.054</v>
      </c>
      <c r="P211" s="31">
        <f>VLOOKUP(A211,'HUMAN RESOURCES'!$A$2:$M$2692,7,0)</f>
        <v>76</v>
      </c>
      <c r="Q211" s="5">
        <f>VLOOKUP(A211,'HUMAN RESOURCES'!$A$2:$M$2692,8,0)</f>
        <v>71</v>
      </c>
      <c r="R211" s="5">
        <f>VLOOKUP(A211,'HUMAN RESOURCES'!$A$2:$M$2692,9,0)</f>
        <v>0.214</v>
      </c>
      <c r="S211" s="5">
        <f>VLOOKUP(A211,'HUMAN RESOURCES'!$A$2:$M$2692,10,0)</f>
        <v>0.672</v>
      </c>
      <c r="T211" s="5">
        <f>VLOOKUP(A211,'HUMAN RESOURCES'!$A$2:$M$2692,11,0)</f>
        <v>0.114</v>
      </c>
      <c r="U211" s="5">
        <f>VLOOKUP(A211,'HUMAN RESOURCES'!$A$2:$M$2692,12,0)</f>
        <v>269524</v>
      </c>
      <c r="V211" s="35">
        <f>VLOOKUP(A211,'HUMAN RESOURCES'!$A$2:$M$2692,13,0)</f>
        <v>0.335</v>
      </c>
      <c r="W211" s="38">
        <f>VLOOKUP(A211,TOURISM!$A$2:$F$2692,5,0)</f>
        <v>666000000</v>
      </c>
      <c r="X211" s="39">
        <f>VLOOKUP(A211,TOURISM!$A$2:$F$2692,6,0)</f>
        <v>146000000</v>
      </c>
      <c r="Y211" s="43">
        <f t="shared" si="4"/>
        <v>19.3776431231459</v>
      </c>
      <c r="Z211" s="35">
        <f>VLOOKUP(A211,BUSINESS!$A$2:$J$2692,5,0)</f>
        <v>0</v>
      </c>
      <c r="AA211" s="5">
        <f>VLOOKUP(A211,BUSINESS!$A$2:$J$2692,6,0)</f>
        <v>0</v>
      </c>
      <c r="AB211" s="5">
        <f>VLOOKUP(A211,BUSINESS!$A$2:$J$2692,7,0)</f>
        <v>0</v>
      </c>
      <c r="AC211" s="5">
        <f>VLOOKUP(A211,BUSINESS!$A$2:$J$2692,8,0)</f>
        <v>0</v>
      </c>
      <c r="AD211" s="35">
        <f>VLOOKUP(A211,BUSINESS!$A$2:$J$2692,9,0)</f>
        <v>0.278</v>
      </c>
      <c r="AE211" s="35">
        <f>VLOOKUP(A211,BUSINESS!$A$2:$J$2692,10,0)</f>
        <v>0.361</v>
      </c>
    </row>
    <row r="212" customHeight="1" spans="1:31">
      <c r="A212" s="22" t="str">
        <f t="shared" si="0"/>
        <v>Barbados-The Americas2003</v>
      </c>
      <c r="B212" s="22" t="s">
        <v>86</v>
      </c>
      <c r="C212" s="22" t="s">
        <v>75</v>
      </c>
      <c r="D212" s="23">
        <v>2003</v>
      </c>
      <c r="E212" s="25">
        <v>3168600000</v>
      </c>
      <c r="F212" s="24">
        <f t="shared" si="1"/>
        <v>11698.985393806</v>
      </c>
      <c r="G212" s="26">
        <v>0.074</v>
      </c>
      <c r="H212" s="27">
        <v>677</v>
      </c>
      <c r="I212" s="26">
        <v>0.085</v>
      </c>
      <c r="J212" s="5">
        <f>VLOOKUP(A212,ENERGY!$A$2:$F$2692,5,0)</f>
        <v>0</v>
      </c>
      <c r="K212" s="5">
        <f t="shared" si="2"/>
        <v>0</v>
      </c>
      <c r="L212" s="31">
        <f>VLOOKUP(A212,ENERGY!$A$2:$F$2692,6,0)</f>
        <v>1624</v>
      </c>
      <c r="M212" s="31">
        <f t="shared" si="3"/>
        <v>0.0059960715393363</v>
      </c>
      <c r="N212" s="32">
        <f>VLOOKUP(A212,'HUMAN RESOURCES'!$A$2:$M$2692,5,0)</f>
        <v>0.046</v>
      </c>
      <c r="O212" s="32">
        <f>VLOOKUP(A212,'HUMAN RESOURCES'!$A$2:$M$2692,6,0)</f>
        <v>0.095</v>
      </c>
      <c r="P212" s="31">
        <f>VLOOKUP(A212,'HUMAN RESOURCES'!$A$2:$M$2692,7,0)</f>
        <v>76</v>
      </c>
      <c r="Q212" s="5">
        <f>VLOOKUP(A212,'HUMAN RESOURCES'!$A$2:$M$2692,8,0)</f>
        <v>71</v>
      </c>
      <c r="R212" s="5">
        <f>VLOOKUP(A212,'HUMAN RESOURCES'!$A$2:$M$2692,9,0)</f>
        <v>0.211</v>
      </c>
      <c r="S212" s="5">
        <f>VLOOKUP(A212,'HUMAN RESOURCES'!$A$2:$M$2692,10,0)</f>
        <v>0.677</v>
      </c>
      <c r="T212" s="5">
        <f>VLOOKUP(A212,'HUMAN RESOURCES'!$A$2:$M$2692,11,0)</f>
        <v>0.112</v>
      </c>
      <c r="U212" s="5">
        <f>VLOOKUP(A212,'HUMAN RESOURCES'!$A$2:$M$2692,12,0)</f>
        <v>270844</v>
      </c>
      <c r="V212" s="35">
        <f>VLOOKUP(A212,'HUMAN RESOURCES'!$A$2:$M$2692,13,0)</f>
        <v>0.333</v>
      </c>
      <c r="W212" s="38">
        <f>VLOOKUP(A212,TOURISM!$A$2:$F$2692,5,0)</f>
        <v>767000000</v>
      </c>
      <c r="X212" s="39">
        <f>VLOOKUP(A212,TOURISM!$A$2:$F$2692,6,0)</f>
        <v>153000000</v>
      </c>
      <c r="Y212" s="43">
        <f t="shared" si="4"/>
        <v>18.9838591342627</v>
      </c>
      <c r="Z212" s="35">
        <f>VLOOKUP(A212,BUSINESS!$A$2:$J$2692,5,0)</f>
        <v>0</v>
      </c>
      <c r="AA212" s="5">
        <f>VLOOKUP(A212,BUSINESS!$A$2:$J$2692,6,0)</f>
        <v>0</v>
      </c>
      <c r="AB212" s="5">
        <f>VLOOKUP(A212,BUSINESS!$A$2:$J$2692,7,0)</f>
        <v>0</v>
      </c>
      <c r="AC212" s="5">
        <f>VLOOKUP(A212,BUSINESS!$A$2:$J$2692,8,0)</f>
        <v>0</v>
      </c>
      <c r="AD212" s="35">
        <f>VLOOKUP(A212,BUSINESS!$A$2:$J$2692,9,0)</f>
        <v>0.397</v>
      </c>
      <c r="AE212" s="35">
        <f>VLOOKUP(A212,BUSINESS!$A$2:$J$2692,10,0)</f>
        <v>0.517</v>
      </c>
    </row>
    <row r="213" customHeight="1" spans="1:31">
      <c r="A213" s="22" t="str">
        <f t="shared" si="0"/>
        <v>Barbados-The Americas2004</v>
      </c>
      <c r="B213" s="22" t="s">
        <v>86</v>
      </c>
      <c r="C213" s="22" t="s">
        <v>75</v>
      </c>
      <c r="D213" s="23">
        <v>2004</v>
      </c>
      <c r="E213" s="25">
        <v>3271200000</v>
      </c>
      <c r="F213" s="24">
        <f t="shared" si="1"/>
        <v>12017.4133465587</v>
      </c>
      <c r="G213" s="26">
        <v>0.071</v>
      </c>
      <c r="H213" s="27">
        <v>702</v>
      </c>
      <c r="I213" s="26">
        <v>0.085</v>
      </c>
      <c r="J213" s="5">
        <f>VLOOKUP(A213,ENERGY!$A$2:$F$2692,5,0)</f>
        <v>0</v>
      </c>
      <c r="K213" s="5">
        <f t="shared" si="2"/>
        <v>0</v>
      </c>
      <c r="L213" s="31">
        <f>VLOOKUP(A213,ENERGY!$A$2:$F$2692,6,0)</f>
        <v>1635</v>
      </c>
      <c r="M213" s="31">
        <f t="shared" si="3"/>
        <v>0.00600650245219596</v>
      </c>
      <c r="N213" s="32">
        <f>VLOOKUP(A213,'HUMAN RESOURCES'!$A$2:$M$2692,5,0)</f>
        <v>0.042</v>
      </c>
      <c r="O213" s="32">
        <f>VLOOKUP(A213,'HUMAN RESOURCES'!$A$2:$M$2692,6,0)</f>
        <v>0.089</v>
      </c>
      <c r="P213" s="31">
        <f>VLOOKUP(A213,'HUMAN RESOURCES'!$A$2:$M$2692,7,0)</f>
        <v>76</v>
      </c>
      <c r="Q213" s="5">
        <f>VLOOKUP(A213,'HUMAN RESOURCES'!$A$2:$M$2692,8,0)</f>
        <v>71</v>
      </c>
      <c r="R213" s="5">
        <f>VLOOKUP(A213,'HUMAN RESOURCES'!$A$2:$M$2692,9,0)</f>
        <v>0.209</v>
      </c>
      <c r="S213" s="5">
        <f>VLOOKUP(A213,'HUMAN RESOURCES'!$A$2:$M$2692,10,0)</f>
        <v>0.681</v>
      </c>
      <c r="T213" s="5">
        <f>VLOOKUP(A213,'HUMAN RESOURCES'!$A$2:$M$2692,11,0)</f>
        <v>0.11</v>
      </c>
      <c r="U213" s="5">
        <f>VLOOKUP(A213,'HUMAN RESOURCES'!$A$2:$M$2692,12,0)</f>
        <v>272205</v>
      </c>
      <c r="V213" s="35">
        <f>VLOOKUP(A213,'HUMAN RESOURCES'!$A$2:$M$2692,13,0)</f>
        <v>0.331</v>
      </c>
      <c r="W213" s="38">
        <f>VLOOKUP(A213,TOURISM!$A$2:$F$2692,5,0)</f>
        <v>784000000</v>
      </c>
      <c r="X213" s="39">
        <f>VLOOKUP(A213,TOURISM!$A$2:$F$2692,6,0)</f>
        <v>163000000</v>
      </c>
      <c r="Y213" s="43">
        <f t="shared" si="4"/>
        <v>22.9934182408753</v>
      </c>
      <c r="Z213" s="35">
        <f>VLOOKUP(A213,BUSINESS!$A$2:$J$2692,5,0)</f>
        <v>0</v>
      </c>
      <c r="AA213" s="5">
        <f>VLOOKUP(A213,BUSINESS!$A$2:$J$2692,6,0)</f>
        <v>0</v>
      </c>
      <c r="AB213" s="5">
        <f>VLOOKUP(A213,BUSINESS!$A$2:$J$2692,7,0)</f>
        <v>0</v>
      </c>
      <c r="AC213" s="5">
        <f>VLOOKUP(A213,BUSINESS!$A$2:$J$2692,8,0)</f>
        <v>0</v>
      </c>
      <c r="AD213" s="35">
        <f>VLOOKUP(A213,BUSINESS!$A$2:$J$2692,9,0)</f>
        <v>0.498</v>
      </c>
      <c r="AE213" s="35">
        <f>VLOOKUP(A213,BUSINESS!$A$2:$J$2692,10,0)</f>
        <v>0.735</v>
      </c>
    </row>
    <row r="214" customHeight="1" spans="1:31">
      <c r="A214" s="22" t="str">
        <f t="shared" si="0"/>
        <v>Barbados-The Americas2005</v>
      </c>
      <c r="B214" s="22" t="s">
        <v>86</v>
      </c>
      <c r="C214" s="22" t="s">
        <v>75</v>
      </c>
      <c r="D214" s="23">
        <v>2005</v>
      </c>
      <c r="E214" s="25">
        <v>3509700000</v>
      </c>
      <c r="F214" s="24">
        <f t="shared" si="1"/>
        <v>12829.351386127</v>
      </c>
      <c r="G214" s="26">
        <v>0.071</v>
      </c>
      <c r="H214" s="27">
        <v>737</v>
      </c>
      <c r="I214" s="26">
        <v>0.083</v>
      </c>
      <c r="J214" s="5">
        <f>VLOOKUP(A214,ENERGY!$A$2:$F$2692,5,0)</f>
        <v>401</v>
      </c>
      <c r="K214" s="5">
        <f t="shared" si="2"/>
        <v>0.00146581471517137</v>
      </c>
      <c r="L214" s="31">
        <f>VLOOKUP(A214,ENERGY!$A$2:$F$2692,6,0)</f>
        <v>1426</v>
      </c>
      <c r="M214" s="31">
        <f t="shared" si="3"/>
        <v>0.00521259796467423</v>
      </c>
      <c r="N214" s="32">
        <f>VLOOKUP(A214,'HUMAN RESOURCES'!$A$2:$M$2692,5,0)</f>
        <v>0.041</v>
      </c>
      <c r="O214" s="32">
        <f>VLOOKUP(A214,'HUMAN RESOURCES'!$A$2:$M$2692,6,0)</f>
        <v>0.09</v>
      </c>
      <c r="P214" s="31">
        <f>VLOOKUP(A214,'HUMAN RESOURCES'!$A$2:$M$2692,7,0)</f>
        <v>76</v>
      </c>
      <c r="Q214" s="5">
        <f>VLOOKUP(A214,'HUMAN RESOURCES'!$A$2:$M$2692,8,0)</f>
        <v>72</v>
      </c>
      <c r="R214" s="5">
        <f>VLOOKUP(A214,'HUMAN RESOURCES'!$A$2:$M$2692,9,0)</f>
        <v>0.206</v>
      </c>
      <c r="S214" s="5">
        <f>VLOOKUP(A214,'HUMAN RESOURCES'!$A$2:$M$2692,10,0)</f>
        <v>0.686</v>
      </c>
      <c r="T214" s="5">
        <f>VLOOKUP(A214,'HUMAN RESOURCES'!$A$2:$M$2692,11,0)</f>
        <v>0.108</v>
      </c>
      <c r="U214" s="5">
        <f>VLOOKUP(A214,'HUMAN RESOURCES'!$A$2:$M$2692,12,0)</f>
        <v>273568</v>
      </c>
      <c r="V214" s="35">
        <f>VLOOKUP(A214,'HUMAN RESOURCES'!$A$2:$M$2692,13,0)</f>
        <v>0.329</v>
      </c>
      <c r="W214" s="38">
        <f>VLOOKUP(A214,TOURISM!$A$2:$F$2692,5,0)</f>
        <v>1081000000</v>
      </c>
      <c r="X214" s="39">
        <f>VLOOKUP(A214,TOURISM!$A$2:$F$2692,6,0)</f>
        <v>274000000</v>
      </c>
      <c r="Y214" s="43">
        <f t="shared" si="4"/>
        <v>24.4378774251574</v>
      </c>
      <c r="Z214" s="35">
        <f>VLOOKUP(A214,BUSINESS!$A$2:$J$2692,5,0)</f>
        <v>0</v>
      </c>
      <c r="AA214" s="5">
        <f>VLOOKUP(A214,BUSINESS!$A$2:$J$2692,6,0)</f>
        <v>0</v>
      </c>
      <c r="AB214" s="5">
        <f>VLOOKUP(A214,BUSINESS!$A$2:$J$2692,7,0)</f>
        <v>0</v>
      </c>
      <c r="AC214" s="5">
        <f>VLOOKUP(A214,BUSINESS!$A$2:$J$2692,8,0)</f>
        <v>0</v>
      </c>
      <c r="AD214" s="35">
        <f>VLOOKUP(A214,BUSINESS!$A$2:$J$2692,9,0)</f>
        <v>0.525</v>
      </c>
      <c r="AE214" s="35">
        <f>VLOOKUP(A214,BUSINESS!$A$2:$J$2692,10,0)</f>
        <v>0.754</v>
      </c>
    </row>
    <row r="215" customHeight="1" spans="1:31">
      <c r="A215" s="22" t="str">
        <f t="shared" si="0"/>
        <v>Barbados-The Americas2006</v>
      </c>
      <c r="B215" s="22" t="s">
        <v>86</v>
      </c>
      <c r="C215" s="22" t="s">
        <v>75</v>
      </c>
      <c r="D215" s="23">
        <v>2006</v>
      </c>
      <c r="E215" s="25">
        <v>3891500000</v>
      </c>
      <c r="F215" s="24">
        <f t="shared" si="1"/>
        <v>14154.8724551965</v>
      </c>
      <c r="G215" s="26">
        <v>0.07</v>
      </c>
      <c r="H215" s="27">
        <v>765</v>
      </c>
      <c r="I215" s="26">
        <v>0.092</v>
      </c>
      <c r="J215" s="5">
        <f>VLOOKUP(A215,ENERGY!$A$2:$F$2692,5,0)</f>
        <v>0</v>
      </c>
      <c r="K215" s="5">
        <f t="shared" si="2"/>
        <v>0</v>
      </c>
      <c r="L215" s="31">
        <f>VLOOKUP(A215,ENERGY!$A$2:$F$2692,6,0)</f>
        <v>1228</v>
      </c>
      <c r="M215" s="31">
        <f t="shared" si="3"/>
        <v>0.00446670522291696</v>
      </c>
      <c r="N215" s="32">
        <f>VLOOKUP(A215,'HUMAN RESOURCES'!$A$2:$M$2692,5,0)</f>
        <v>0.039</v>
      </c>
      <c r="O215" s="32">
        <f>VLOOKUP(A215,'HUMAN RESOURCES'!$A$2:$M$2692,6,0)</f>
        <v>0.113</v>
      </c>
      <c r="P215" s="31">
        <f>VLOOKUP(A215,'HUMAN RESOURCES'!$A$2:$M$2692,7,0)</f>
        <v>77</v>
      </c>
      <c r="Q215" s="5">
        <f>VLOOKUP(A215,'HUMAN RESOURCES'!$A$2:$M$2692,8,0)</f>
        <v>72</v>
      </c>
      <c r="R215" s="5">
        <f>VLOOKUP(A215,'HUMAN RESOURCES'!$A$2:$M$2692,9,0)</f>
        <v>0.203</v>
      </c>
      <c r="S215" s="5">
        <f>VLOOKUP(A215,'HUMAN RESOURCES'!$A$2:$M$2692,10,0)</f>
        <v>0.69</v>
      </c>
      <c r="T215" s="5">
        <f>VLOOKUP(A215,'HUMAN RESOURCES'!$A$2:$M$2692,11,0)</f>
        <v>0.107</v>
      </c>
      <c r="U215" s="5">
        <f>VLOOKUP(A215,'HUMAN RESOURCES'!$A$2:$M$2692,12,0)</f>
        <v>274923</v>
      </c>
      <c r="V215" s="35">
        <f>VLOOKUP(A215,'HUMAN RESOURCES'!$A$2:$M$2692,13,0)</f>
        <v>0.328</v>
      </c>
      <c r="W215" s="38">
        <f>VLOOKUP(A215,TOURISM!$A$2:$F$2692,5,0)</f>
        <v>1235000000</v>
      </c>
      <c r="X215" s="39">
        <f>VLOOKUP(A215,TOURISM!$A$2:$F$2692,6,0)</f>
        <v>284000000</v>
      </c>
      <c r="Y215" s="43">
        <f t="shared" si="4"/>
        <v>21.6501894971083</v>
      </c>
      <c r="Z215" s="35">
        <f>VLOOKUP(A215,BUSINESS!$A$2:$J$2692,5,0)</f>
        <v>0</v>
      </c>
      <c r="AA215" s="5">
        <f>VLOOKUP(A215,BUSINESS!$A$2:$J$2692,6,0)</f>
        <v>0</v>
      </c>
      <c r="AB215" s="5">
        <f>VLOOKUP(A215,BUSINESS!$A$2:$J$2692,7,0)</f>
        <v>0</v>
      </c>
      <c r="AC215" s="5">
        <f>VLOOKUP(A215,BUSINESS!$A$2:$J$2692,8,0)</f>
        <v>0</v>
      </c>
      <c r="AD215" s="35">
        <f>VLOOKUP(A215,BUSINESS!$A$2:$J$2692,9,0)</f>
        <v>0.553</v>
      </c>
      <c r="AE215" s="35">
        <f>VLOOKUP(A215,BUSINESS!$A$2:$J$2692,10,0)</f>
        <v>0.862</v>
      </c>
    </row>
    <row r="216" customHeight="1" spans="1:31">
      <c r="A216" s="22" t="str">
        <f t="shared" si="0"/>
        <v>Barbados-The Americas2007</v>
      </c>
      <c r="B216" s="22" t="s">
        <v>86</v>
      </c>
      <c r="C216" s="22" t="s">
        <v>75</v>
      </c>
      <c r="D216" s="23">
        <v>2007</v>
      </c>
      <c r="E216" s="25">
        <v>4314050000</v>
      </c>
      <c r="F216" s="24">
        <f t="shared" si="1"/>
        <v>15614.9444217217</v>
      </c>
      <c r="G216" s="26">
        <v>0.071</v>
      </c>
      <c r="H216" s="27">
        <v>826</v>
      </c>
      <c r="I216" s="26">
        <v>0.103</v>
      </c>
      <c r="J216" s="5">
        <f>VLOOKUP(A216,ENERGY!$A$2:$F$2692,5,0)</f>
        <v>390</v>
      </c>
      <c r="K216" s="5">
        <f t="shared" si="2"/>
        <v>0.00141162673693431</v>
      </c>
      <c r="L216" s="31">
        <f>VLOOKUP(A216,ENERGY!$A$2:$F$2692,6,0)</f>
        <v>1353</v>
      </c>
      <c r="M216" s="31">
        <f t="shared" si="3"/>
        <v>0.00489725891044133</v>
      </c>
      <c r="N216" s="32">
        <f>VLOOKUP(A216,'HUMAN RESOURCES'!$A$2:$M$2692,5,0)</f>
        <v>0.051</v>
      </c>
      <c r="O216" s="32">
        <f>VLOOKUP(A216,'HUMAN RESOURCES'!$A$2:$M$2692,6,0)</f>
        <v>0.105</v>
      </c>
      <c r="P216" s="31">
        <f>VLOOKUP(A216,'HUMAN RESOURCES'!$A$2:$M$2692,7,0)</f>
        <v>77</v>
      </c>
      <c r="Q216" s="5">
        <f>VLOOKUP(A216,'HUMAN RESOURCES'!$A$2:$M$2692,8,0)</f>
        <v>72</v>
      </c>
      <c r="R216" s="5">
        <f>VLOOKUP(A216,'HUMAN RESOURCES'!$A$2:$M$2692,9,0)</f>
        <v>0.2</v>
      </c>
      <c r="S216" s="5">
        <f>VLOOKUP(A216,'HUMAN RESOURCES'!$A$2:$M$2692,10,0)</f>
        <v>0.694</v>
      </c>
      <c r="T216" s="5">
        <f>VLOOKUP(A216,'HUMAN RESOURCES'!$A$2:$M$2692,11,0)</f>
        <v>0.106</v>
      </c>
      <c r="U216" s="5">
        <f>VLOOKUP(A216,'HUMAN RESOURCES'!$A$2:$M$2692,12,0)</f>
        <v>276277</v>
      </c>
      <c r="V216" s="35">
        <f>VLOOKUP(A216,'HUMAN RESOURCES'!$A$2:$M$2692,13,0)</f>
        <v>0.326</v>
      </c>
      <c r="W216" s="38">
        <f>VLOOKUP(A216,TOURISM!$A$2:$F$2692,5,0)</f>
        <v>1224000000</v>
      </c>
      <c r="X216" s="39">
        <f>VLOOKUP(A216,TOURISM!$A$2:$F$2692,6,0)</f>
        <v>290000000</v>
      </c>
      <c r="Y216" s="43">
        <f t="shared" si="4"/>
        <v>21.381487841356</v>
      </c>
      <c r="Z216" s="35">
        <f>VLOOKUP(A216,BUSINESS!$A$2:$J$2692,5,0)</f>
        <v>0</v>
      </c>
      <c r="AA216" s="5">
        <f>VLOOKUP(A216,BUSINESS!$A$2:$J$2692,6,0)</f>
        <v>0</v>
      </c>
      <c r="AB216" s="5">
        <f>VLOOKUP(A216,BUSINESS!$A$2:$J$2692,7,0)</f>
        <v>0</v>
      </c>
      <c r="AC216" s="5">
        <f>VLOOKUP(A216,BUSINESS!$A$2:$J$2692,8,0)</f>
        <v>0</v>
      </c>
      <c r="AD216" s="35">
        <f>VLOOKUP(A216,BUSINESS!$A$2:$J$2692,9,0)</f>
        <v>0.582</v>
      </c>
      <c r="AE216" s="35">
        <f>VLOOKUP(A216,BUSINESS!$A$2:$J$2692,10,0)</f>
        <v>0.932</v>
      </c>
    </row>
    <row r="217" customHeight="1" spans="1:31">
      <c r="A217" s="22" t="str">
        <f t="shared" si="0"/>
        <v>Barbados-The Americas2008</v>
      </c>
      <c r="B217" s="22" t="s">
        <v>86</v>
      </c>
      <c r="C217" s="22" t="s">
        <v>75</v>
      </c>
      <c r="D217" s="23">
        <v>2008</v>
      </c>
      <c r="E217" s="25">
        <v>4513250000</v>
      </c>
      <c r="F217" s="24">
        <f t="shared" si="1"/>
        <v>16256.1141646916</v>
      </c>
      <c r="G217" s="26">
        <v>0.075</v>
      </c>
      <c r="H217" s="27">
        <v>928</v>
      </c>
      <c r="I217" s="26">
        <v>0.108</v>
      </c>
      <c r="J217" s="5">
        <f>VLOOKUP(A217,ENERGY!$A$2:$F$2692,5,0)</f>
        <v>0</v>
      </c>
      <c r="K217" s="5">
        <f t="shared" si="2"/>
        <v>0</v>
      </c>
      <c r="L217" s="31">
        <f>VLOOKUP(A217,ENERGY!$A$2:$F$2692,6,0)</f>
        <v>1269</v>
      </c>
      <c r="M217" s="31">
        <f t="shared" si="3"/>
        <v>0.00457076582839278</v>
      </c>
      <c r="N217" s="32">
        <f>VLOOKUP(A217,'HUMAN RESOURCES'!$A$2:$M$2692,5,0)</f>
        <v>0.039</v>
      </c>
      <c r="O217" s="32">
        <f>VLOOKUP(A217,'HUMAN RESOURCES'!$A$2:$M$2692,6,0)</f>
        <v>0.073</v>
      </c>
      <c r="P217" s="31">
        <f>VLOOKUP(A217,'HUMAN RESOURCES'!$A$2:$M$2692,7,0)</f>
        <v>77</v>
      </c>
      <c r="Q217" s="5">
        <f>VLOOKUP(A217,'HUMAN RESOURCES'!$A$2:$M$2692,8,0)</f>
        <v>72</v>
      </c>
      <c r="R217" s="5">
        <f>VLOOKUP(A217,'HUMAN RESOURCES'!$A$2:$M$2692,9,0)</f>
        <v>0.198</v>
      </c>
      <c r="S217" s="5">
        <f>VLOOKUP(A217,'HUMAN RESOURCES'!$A$2:$M$2692,10,0)</f>
        <v>0.698</v>
      </c>
      <c r="T217" s="5">
        <f>VLOOKUP(A217,'HUMAN RESOURCES'!$A$2:$M$2692,11,0)</f>
        <v>0.105</v>
      </c>
      <c r="U217" s="5">
        <f>VLOOKUP(A217,'HUMAN RESOURCES'!$A$2:$M$2692,12,0)</f>
        <v>277634</v>
      </c>
      <c r="V217" s="35">
        <f>VLOOKUP(A217,'HUMAN RESOURCES'!$A$2:$M$2692,13,0)</f>
        <v>0.324</v>
      </c>
      <c r="W217" s="38">
        <f>VLOOKUP(A217,TOURISM!$A$2:$F$2692,5,0)</f>
        <v>1244000000</v>
      </c>
      <c r="X217" s="39">
        <f>VLOOKUP(A217,TOURISM!$A$2:$F$2692,6,0)</f>
        <v>279000000</v>
      </c>
      <c r="Y217" s="43">
        <f t="shared" si="4"/>
        <v>18.2536799110436</v>
      </c>
      <c r="Z217" s="35">
        <f>VLOOKUP(A217,BUSINESS!$A$2:$J$2692,5,0)</f>
        <v>0</v>
      </c>
      <c r="AA217" s="5">
        <f>VLOOKUP(A217,BUSINESS!$A$2:$J$2692,6,0)</f>
        <v>0</v>
      </c>
      <c r="AB217" s="5">
        <f>VLOOKUP(A217,BUSINESS!$A$2:$J$2692,7,0)</f>
        <v>0</v>
      </c>
      <c r="AC217" s="5">
        <f>VLOOKUP(A217,BUSINESS!$A$2:$J$2692,8,0)</f>
        <v>0</v>
      </c>
      <c r="AD217" s="35">
        <f>VLOOKUP(A217,BUSINESS!$A$2:$J$2692,9,0)</f>
        <v>0.614</v>
      </c>
      <c r="AE217" s="35">
        <f>VLOOKUP(A217,BUSINESS!$A$2:$J$2692,10,0)</f>
        <v>1.04</v>
      </c>
    </row>
    <row r="218" customHeight="1" spans="1:31">
      <c r="A218" s="22" t="str">
        <f t="shared" si="0"/>
        <v>Barbados-The Americas2009</v>
      </c>
      <c r="B218" s="22" t="s">
        <v>86</v>
      </c>
      <c r="C218" s="22" t="s">
        <v>75</v>
      </c>
      <c r="D218" s="23">
        <v>2009</v>
      </c>
      <c r="E218" s="25">
        <v>4541550000</v>
      </c>
      <c r="F218" s="24">
        <f t="shared" si="1"/>
        <v>16277.6069331842</v>
      </c>
      <c r="G218" s="26">
        <v>0.075</v>
      </c>
      <c r="H218" s="27">
        <v>996</v>
      </c>
      <c r="I218" s="26">
        <v>0.1</v>
      </c>
      <c r="J218" s="5">
        <f>VLOOKUP(A218,ENERGY!$A$2:$F$2692,5,0)</f>
        <v>0</v>
      </c>
      <c r="K218" s="5">
        <f t="shared" si="2"/>
        <v>0</v>
      </c>
      <c r="L218" s="31">
        <f>VLOOKUP(A218,ENERGY!$A$2:$F$2692,6,0)</f>
        <v>1188</v>
      </c>
      <c r="M218" s="31">
        <f t="shared" si="3"/>
        <v>0.00425797294681835</v>
      </c>
      <c r="N218" s="32">
        <f>VLOOKUP(A218,'HUMAN RESOURCES'!$A$2:$M$2692,5,0)</f>
        <v>0.047</v>
      </c>
      <c r="O218" s="32">
        <f>VLOOKUP(A218,'HUMAN RESOURCES'!$A$2:$M$2692,6,0)</f>
        <v>0.114</v>
      </c>
      <c r="P218" s="31">
        <f>VLOOKUP(A218,'HUMAN RESOURCES'!$A$2:$M$2692,7,0)</f>
        <v>77</v>
      </c>
      <c r="Q218" s="5">
        <f>VLOOKUP(A218,'HUMAN RESOURCES'!$A$2:$M$2692,8,0)</f>
        <v>72</v>
      </c>
      <c r="R218" s="5">
        <f>VLOOKUP(A218,'HUMAN RESOURCES'!$A$2:$M$2692,9,0)</f>
        <v>0.195</v>
      </c>
      <c r="S218" s="5">
        <f>VLOOKUP(A218,'HUMAN RESOURCES'!$A$2:$M$2692,10,0)</f>
        <v>0.701</v>
      </c>
      <c r="T218" s="5">
        <f>VLOOKUP(A218,'HUMAN RESOURCES'!$A$2:$M$2692,11,0)</f>
        <v>0.104</v>
      </c>
      <c r="U218" s="5">
        <f>VLOOKUP(A218,'HUMAN RESOURCES'!$A$2:$M$2692,12,0)</f>
        <v>279006</v>
      </c>
      <c r="V218" s="35">
        <f>VLOOKUP(A218,'HUMAN RESOURCES'!$A$2:$M$2692,13,0)</f>
        <v>0.322</v>
      </c>
      <c r="W218" s="38">
        <f>VLOOKUP(A218,TOURISM!$A$2:$F$2692,5,0)</f>
        <v>1122000000</v>
      </c>
      <c r="X218" s="39">
        <f>VLOOKUP(A218,TOURISM!$A$2:$F$2692,6,0)</f>
        <v>293000000</v>
      </c>
      <c r="Y218" s="43">
        <f t="shared" si="4"/>
        <v>15.7425451536694</v>
      </c>
      <c r="Z218" s="35">
        <f>VLOOKUP(A218,BUSINESS!$A$2:$J$2692,5,0)</f>
        <v>0</v>
      </c>
      <c r="AA218" s="5">
        <f>VLOOKUP(A218,BUSINESS!$A$2:$J$2692,6,0)</f>
        <v>0</v>
      </c>
      <c r="AB218" s="5">
        <f>VLOOKUP(A218,BUSINESS!$A$2:$J$2692,7,0)</f>
        <v>0</v>
      </c>
      <c r="AC218" s="5">
        <f>VLOOKUP(A218,BUSINESS!$A$2:$J$2692,8,0)</f>
        <v>0</v>
      </c>
      <c r="AD218" s="35">
        <f>VLOOKUP(A218,BUSINESS!$A$2:$J$2692,9,0)</f>
        <v>0.647</v>
      </c>
      <c r="AE218" s="35">
        <f>VLOOKUP(A218,BUSINESS!$A$2:$J$2692,10,0)</f>
        <v>1.208</v>
      </c>
    </row>
    <row r="219" customHeight="1" spans="1:31">
      <c r="A219" s="22" t="str">
        <f t="shared" si="0"/>
        <v>Barbados-The Americas2010</v>
      </c>
      <c r="B219" s="22" t="s">
        <v>86</v>
      </c>
      <c r="C219" s="22" t="s">
        <v>75</v>
      </c>
      <c r="D219" s="23">
        <v>2010</v>
      </c>
      <c r="E219" s="25">
        <v>4592650000</v>
      </c>
      <c r="F219" s="24">
        <f t="shared" si="1"/>
        <v>16379.1566213498</v>
      </c>
      <c r="G219" s="26">
        <v>0.08</v>
      </c>
      <c r="H219" s="27">
        <v>1025</v>
      </c>
      <c r="I219" s="26">
        <v>0.092</v>
      </c>
      <c r="J219" s="5">
        <f>VLOOKUP(A219,ENERGY!$A$2:$F$2692,5,0)</f>
        <v>398</v>
      </c>
      <c r="K219" s="5">
        <f t="shared" si="2"/>
        <v>0.00141942110443801</v>
      </c>
      <c r="L219" s="31">
        <f>VLOOKUP(A219,ENERGY!$A$2:$F$2692,6,0)</f>
        <v>1371</v>
      </c>
      <c r="M219" s="31">
        <f t="shared" si="3"/>
        <v>0.00488951340247364</v>
      </c>
      <c r="N219" s="32">
        <f>VLOOKUP(A219,'HUMAN RESOURCES'!$A$2:$M$2692,5,0)</f>
        <v>0.039</v>
      </c>
      <c r="O219" s="32">
        <f>VLOOKUP(A219,'HUMAN RESOURCES'!$A$2:$M$2692,6,0)</f>
        <v>0.075</v>
      </c>
      <c r="P219" s="31">
        <f>VLOOKUP(A219,'HUMAN RESOURCES'!$A$2:$M$2692,7,0)</f>
        <v>77</v>
      </c>
      <c r="Q219" s="5">
        <f>VLOOKUP(A219,'HUMAN RESOURCES'!$A$2:$M$2692,8,0)</f>
        <v>72</v>
      </c>
      <c r="R219" s="5">
        <f>VLOOKUP(A219,'HUMAN RESOURCES'!$A$2:$M$2692,9,0)</f>
        <v>0.193</v>
      </c>
      <c r="S219" s="5">
        <f>VLOOKUP(A219,'HUMAN RESOURCES'!$A$2:$M$2692,10,0)</f>
        <v>0.703</v>
      </c>
      <c r="T219" s="5">
        <f>VLOOKUP(A219,'HUMAN RESOURCES'!$A$2:$M$2692,11,0)</f>
        <v>0.104</v>
      </c>
      <c r="U219" s="5">
        <f>VLOOKUP(A219,'HUMAN RESOURCES'!$A$2:$M$2692,12,0)</f>
        <v>280396</v>
      </c>
      <c r="V219" s="35">
        <f>VLOOKUP(A219,'HUMAN RESOURCES'!$A$2:$M$2692,13,0)</f>
        <v>0.321</v>
      </c>
      <c r="W219" s="38">
        <f>VLOOKUP(A219,TOURISM!$A$2:$F$2692,5,0)</f>
        <v>1074000000</v>
      </c>
      <c r="X219" s="39">
        <f>VLOOKUP(A219,TOURISM!$A$2:$F$2692,6,0)</f>
        <v>351000000</v>
      </c>
      <c r="Y219" s="43">
        <f t="shared" si="4"/>
        <v>0</v>
      </c>
      <c r="Z219" s="35">
        <f>VLOOKUP(A219,BUSINESS!$A$2:$J$2692,5,0)</f>
        <v>0</v>
      </c>
      <c r="AA219" s="5">
        <f>VLOOKUP(A219,BUSINESS!$A$2:$J$2692,6,0)</f>
        <v>0</v>
      </c>
      <c r="AB219" s="5">
        <f>VLOOKUP(A219,BUSINESS!$A$2:$J$2692,7,0)</f>
        <v>0</v>
      </c>
      <c r="AC219" s="5">
        <f>VLOOKUP(A219,BUSINESS!$A$2:$J$2692,8,0)</f>
        <v>0</v>
      </c>
      <c r="AD219" s="35">
        <f>VLOOKUP(A219,BUSINESS!$A$2:$J$2692,9,0)</f>
        <v>0.681</v>
      </c>
      <c r="AE219" s="35">
        <f>VLOOKUP(A219,BUSINESS!$A$2:$J$2692,10,0)</f>
        <v>1.248</v>
      </c>
    </row>
    <row r="220" customHeight="1" spans="1:31">
      <c r="A220" s="22" t="str">
        <f t="shared" si="0"/>
        <v>Barbados-The Americas2011</v>
      </c>
      <c r="B220" s="22" t="s">
        <v>86</v>
      </c>
      <c r="C220" s="22" t="s">
        <v>75</v>
      </c>
      <c r="D220" s="23">
        <v>2011</v>
      </c>
      <c r="E220" s="25">
        <v>4433700000</v>
      </c>
      <c r="F220" s="24">
        <f t="shared" si="1"/>
        <v>15733.2756099984</v>
      </c>
      <c r="G220" s="26">
        <v>0.067</v>
      </c>
      <c r="H220" s="27">
        <v>978</v>
      </c>
      <c r="I220" s="26">
        <v>0.087</v>
      </c>
      <c r="J220" s="5">
        <f>VLOOKUP(A220,ENERGY!$A$2:$F$2692,5,0)</f>
        <v>375</v>
      </c>
      <c r="K220" s="5">
        <f t="shared" si="2"/>
        <v>0.00133071212615861</v>
      </c>
      <c r="L220" s="31">
        <f>VLOOKUP(A220,ENERGY!$A$2:$F$2692,6,0)</f>
        <v>1294</v>
      </c>
      <c r="M220" s="31">
        <f t="shared" si="3"/>
        <v>0.00459184397666463</v>
      </c>
      <c r="N220" s="32">
        <f>VLOOKUP(A220,'HUMAN RESOURCES'!$A$2:$M$2692,5,0)</f>
        <v>0.038</v>
      </c>
      <c r="O220" s="32">
        <f>VLOOKUP(A220,'HUMAN RESOURCES'!$A$2:$M$2692,6,0)</f>
        <v>0.098</v>
      </c>
      <c r="P220" s="31">
        <f>VLOOKUP(A220,'HUMAN RESOURCES'!$A$2:$M$2692,7,0)</f>
        <v>77</v>
      </c>
      <c r="Q220" s="5">
        <f>VLOOKUP(A220,'HUMAN RESOURCES'!$A$2:$M$2692,8,0)</f>
        <v>73</v>
      </c>
      <c r="R220" s="5">
        <f>VLOOKUP(A220,'HUMAN RESOURCES'!$A$2:$M$2692,9,0)</f>
        <v>0.191</v>
      </c>
      <c r="S220" s="5">
        <f>VLOOKUP(A220,'HUMAN RESOURCES'!$A$2:$M$2692,10,0)</f>
        <v>0.704</v>
      </c>
      <c r="T220" s="5">
        <f>VLOOKUP(A220,'HUMAN RESOURCES'!$A$2:$M$2692,11,0)</f>
        <v>0.105</v>
      </c>
      <c r="U220" s="5">
        <f>VLOOKUP(A220,'HUMAN RESOURCES'!$A$2:$M$2692,12,0)</f>
        <v>281804</v>
      </c>
      <c r="V220" s="35">
        <f>VLOOKUP(A220,'HUMAN RESOURCES'!$A$2:$M$2692,13,0)</f>
        <v>0.319</v>
      </c>
      <c r="W220" s="36">
        <v>0</v>
      </c>
      <c r="X220" s="37">
        <v>0</v>
      </c>
      <c r="Y220" s="43">
        <f t="shared" si="4"/>
        <v>0</v>
      </c>
      <c r="Z220" s="35">
        <f>VLOOKUP(A220,BUSINESS!$A$2:$J$2692,5,0)</f>
        <v>0.411</v>
      </c>
      <c r="AA220" s="5">
        <f>VLOOKUP(A220,BUSINESS!$A$2:$J$2692,6,0)</f>
        <v>18</v>
      </c>
      <c r="AB220" s="5">
        <f>VLOOKUP(A220,BUSINESS!$A$2:$J$2692,7,0)</f>
        <v>0</v>
      </c>
      <c r="AC220" s="5">
        <f>VLOOKUP(A220,BUSINESS!$A$2:$J$2692,8,0)</f>
        <v>245</v>
      </c>
      <c r="AD220" s="35">
        <f>VLOOKUP(A220,BUSINESS!$A$2:$J$2692,9,0)</f>
        <v>0.718</v>
      </c>
      <c r="AE220" s="35">
        <f>VLOOKUP(A220,BUSINESS!$A$2:$J$2692,10,0)</f>
        <v>1.235</v>
      </c>
    </row>
    <row r="221" customHeight="1" spans="1:31">
      <c r="A221" s="22" t="str">
        <f t="shared" si="0"/>
        <v>Barbados-The Americas2012</v>
      </c>
      <c r="B221" s="22" t="s">
        <v>86</v>
      </c>
      <c r="C221" s="22" t="s">
        <v>75</v>
      </c>
      <c r="D221" s="23">
        <v>2012</v>
      </c>
      <c r="E221" s="25">
        <v>4368900000</v>
      </c>
      <c r="F221" s="24">
        <f t="shared" si="1"/>
        <v>15425.7629201224</v>
      </c>
      <c r="G221" s="26">
        <v>0.072</v>
      </c>
      <c r="H221" s="27">
        <v>935</v>
      </c>
      <c r="I221" s="26">
        <v>0.087</v>
      </c>
      <c r="J221" s="5">
        <f>VLOOKUP(A221,ENERGY!$A$2:$F$2692,5,0)</f>
        <v>0</v>
      </c>
      <c r="K221" s="5">
        <f t="shared" si="2"/>
        <v>0</v>
      </c>
      <c r="L221" s="31">
        <f>VLOOKUP(A221,ENERGY!$A$2:$F$2692,6,0)</f>
        <v>1221</v>
      </c>
      <c r="M221" s="31">
        <f t="shared" si="3"/>
        <v>0.00431112099738367</v>
      </c>
      <c r="N221" s="32">
        <f>VLOOKUP(A221,'HUMAN RESOURCES'!$A$2:$M$2692,5,0)</f>
        <v>0.03</v>
      </c>
      <c r="O221" s="32">
        <f>VLOOKUP(A221,'HUMAN RESOURCES'!$A$2:$M$2692,6,0)</f>
        <v>0.078</v>
      </c>
      <c r="P221" s="31">
        <f>VLOOKUP(A221,'HUMAN RESOURCES'!$A$2:$M$2692,7,0)</f>
        <v>78</v>
      </c>
      <c r="Q221" s="5">
        <f>VLOOKUP(A221,'HUMAN RESOURCES'!$A$2:$M$2692,8,0)</f>
        <v>73</v>
      </c>
      <c r="R221" s="5">
        <f>VLOOKUP(A221,'HUMAN RESOURCES'!$A$2:$M$2692,9,0)</f>
        <v>0.19</v>
      </c>
      <c r="S221" s="5">
        <f>VLOOKUP(A221,'HUMAN RESOURCES'!$A$2:$M$2692,10,0)</f>
        <v>0.704</v>
      </c>
      <c r="T221" s="5">
        <f>VLOOKUP(A221,'HUMAN RESOURCES'!$A$2:$M$2692,11,0)</f>
        <v>0.106</v>
      </c>
      <c r="U221" s="5">
        <f>VLOOKUP(A221,'HUMAN RESOURCES'!$A$2:$M$2692,12,0)</f>
        <v>283221</v>
      </c>
      <c r="V221" s="35">
        <f>VLOOKUP(A221,'HUMAN RESOURCES'!$A$2:$M$2692,13,0)</f>
        <v>0.318</v>
      </c>
      <c r="W221" s="36">
        <v>0</v>
      </c>
      <c r="X221" s="37">
        <v>0</v>
      </c>
      <c r="Y221" s="43">
        <f t="shared" si="4"/>
        <v>14.0123317987621</v>
      </c>
      <c r="Z221" s="35">
        <f>VLOOKUP(A221,BUSINESS!$A$2:$J$2692,5,0)</f>
        <v>0.408</v>
      </c>
      <c r="AA221" s="5">
        <f>VLOOKUP(A221,BUSINESS!$A$2:$J$2692,6,0)</f>
        <v>18</v>
      </c>
      <c r="AB221" s="5">
        <f>VLOOKUP(A221,BUSINESS!$A$2:$J$2692,7,0)</f>
        <v>84</v>
      </c>
      <c r="AC221" s="5">
        <f>VLOOKUP(A221,BUSINESS!$A$2:$J$2692,8,0)</f>
        <v>237</v>
      </c>
      <c r="AD221" s="35">
        <f>VLOOKUP(A221,BUSINESS!$A$2:$J$2692,9,0)</f>
        <v>0.733</v>
      </c>
      <c r="AE221" s="35">
        <f>VLOOKUP(A221,BUSINESS!$A$2:$J$2692,10,0)</f>
        <v>1.233</v>
      </c>
    </row>
    <row r="222" customHeight="1" spans="1:31">
      <c r="A222" s="22" t="str">
        <f t="shared" si="0"/>
        <v>Barbados-The Americas2000</v>
      </c>
      <c r="B222" s="22" t="s">
        <v>86</v>
      </c>
      <c r="C222" s="22" t="s">
        <v>75</v>
      </c>
      <c r="D222" s="23">
        <v>2000</v>
      </c>
      <c r="E222" s="25">
        <v>4224850000</v>
      </c>
      <c r="F222" s="24">
        <f t="shared" si="1"/>
        <v>15812.1561435682</v>
      </c>
      <c r="G222" s="26">
        <v>0.063</v>
      </c>
      <c r="H222" s="27">
        <v>938</v>
      </c>
      <c r="I222" s="26">
        <v>0.087</v>
      </c>
      <c r="J222" s="5">
        <f>VLOOKUP(A222,ENERGY!$A$2:$F$2692,5,0)</f>
        <v>0</v>
      </c>
      <c r="K222" s="5">
        <f t="shared" si="2"/>
        <v>0</v>
      </c>
      <c r="L222" s="31">
        <f>VLOOKUP(A222,ENERGY!$A$2:$F$2692,6,0)</f>
        <v>0</v>
      </c>
      <c r="M222" s="31">
        <f t="shared" si="3"/>
        <v>0</v>
      </c>
      <c r="N222" s="32">
        <f>VLOOKUP(A222,'HUMAN RESOURCES'!$A$2:$M$2692,5,0)</f>
        <v>0.05</v>
      </c>
      <c r="O222" s="32">
        <f>VLOOKUP(A222,'HUMAN RESOURCES'!$A$2:$M$2692,6,0)</f>
        <v>0.127</v>
      </c>
      <c r="P222" s="31">
        <f>VLOOKUP(A222,'HUMAN RESOURCES'!$A$2:$M$2692,7,0)</f>
        <v>75</v>
      </c>
      <c r="Q222" s="5">
        <f>VLOOKUP(A222,'HUMAN RESOURCES'!$A$2:$M$2692,8,0)</f>
        <v>71</v>
      </c>
      <c r="R222" s="5">
        <f>VLOOKUP(A222,'HUMAN RESOURCES'!$A$2:$M$2692,9,0)</f>
        <v>0.219</v>
      </c>
      <c r="S222" s="5">
        <f>VLOOKUP(A222,'HUMAN RESOURCES'!$A$2:$M$2692,10,0)</f>
        <v>0.666</v>
      </c>
      <c r="T222" s="5">
        <f>VLOOKUP(A222,'HUMAN RESOURCES'!$A$2:$M$2692,11,0)</f>
        <v>0.115</v>
      </c>
      <c r="U222" s="5">
        <f>VLOOKUP(A222,'HUMAN RESOURCES'!$A$2:$M$2692,12,0)</f>
        <v>267190</v>
      </c>
      <c r="V222" s="35">
        <f>VLOOKUP(A222,'HUMAN RESOURCES'!$A$2:$M$2692,13,0)</f>
        <v>0.338</v>
      </c>
      <c r="W222" s="38">
        <f>VLOOKUP(A222,TOURISM!$A$2:$F$2692,5,0)</f>
        <v>733000000</v>
      </c>
      <c r="X222" s="39">
        <f>VLOOKUP(A222,TOURISM!$A$2:$F$2692,6,0)</f>
        <v>141000000</v>
      </c>
      <c r="Y222" s="43">
        <f t="shared" si="4"/>
        <v>-1.68016339237256</v>
      </c>
      <c r="Z222" s="35">
        <f>VLOOKUP(A222,BUSINESS!$A$2:$J$2692,5,0)</f>
        <v>0</v>
      </c>
      <c r="AA222" s="5">
        <f>VLOOKUP(A222,BUSINESS!$A$2:$J$2692,6,0)</f>
        <v>0</v>
      </c>
      <c r="AB222" s="5">
        <f>VLOOKUP(A222,BUSINESS!$A$2:$J$2692,7,0)</f>
        <v>0</v>
      </c>
      <c r="AC222" s="5">
        <f>VLOOKUP(A222,BUSINESS!$A$2:$J$2692,8,0)</f>
        <v>0</v>
      </c>
      <c r="AD222" s="35">
        <f>VLOOKUP(A222,BUSINESS!$A$2:$J$2692,9,0)</f>
        <v>0.04</v>
      </c>
      <c r="AE222" s="35">
        <f>VLOOKUP(A222,BUSINESS!$A$2:$J$2692,10,0)</f>
        <v>0.107</v>
      </c>
    </row>
    <row r="223" customHeight="1" spans="1:31">
      <c r="A223" s="22" t="str">
        <f t="shared" si="0"/>
        <v>Belarus-Europe2001</v>
      </c>
      <c r="B223" s="22" t="s">
        <v>87</v>
      </c>
      <c r="C223" s="22" t="s">
        <v>67</v>
      </c>
      <c r="D223" s="23">
        <v>2001</v>
      </c>
      <c r="E223" s="25">
        <v>12736856485</v>
      </c>
      <c r="F223" s="24">
        <f t="shared" si="1"/>
        <v>1282.92269188155</v>
      </c>
      <c r="G223" s="26">
        <v>0.061</v>
      </c>
      <c r="H223" s="27">
        <v>64</v>
      </c>
      <c r="I223" s="26">
        <v>0.677</v>
      </c>
      <c r="J223" s="5">
        <f>VLOOKUP(A223,ENERGY!$A$2:$F$2692,5,0)</f>
        <v>29501</v>
      </c>
      <c r="K223" s="5">
        <f t="shared" si="2"/>
        <v>0.00297149476228848</v>
      </c>
      <c r="L223" s="31">
        <f>VLOOKUP(A223,ENERGY!$A$2:$F$2692,6,0)</f>
        <v>0</v>
      </c>
      <c r="M223" s="31">
        <f t="shared" si="3"/>
        <v>0</v>
      </c>
      <c r="N223" s="32">
        <f>VLOOKUP(A223,'HUMAN RESOURCES'!$A$2:$M$2692,5,0)</f>
        <v>0.039</v>
      </c>
      <c r="O223" s="32">
        <f>VLOOKUP(A223,'HUMAN RESOURCES'!$A$2:$M$2692,6,0)</f>
        <v>0.096</v>
      </c>
      <c r="P223" s="31">
        <f>VLOOKUP(A223,'HUMAN RESOURCES'!$A$2:$M$2692,7,0)</f>
        <v>75</v>
      </c>
      <c r="Q223" s="5">
        <f>VLOOKUP(A223,'HUMAN RESOURCES'!$A$2:$M$2692,8,0)</f>
        <v>63</v>
      </c>
      <c r="R223" s="5">
        <f>VLOOKUP(A223,'HUMAN RESOURCES'!$A$2:$M$2692,9,0)</f>
        <v>0.179</v>
      </c>
      <c r="S223" s="5">
        <f>VLOOKUP(A223,'HUMAN RESOURCES'!$A$2:$M$2692,10,0)</f>
        <v>0.684</v>
      </c>
      <c r="T223" s="5">
        <f>VLOOKUP(A223,'HUMAN RESOURCES'!$A$2:$M$2692,11,0)</f>
        <v>0.137</v>
      </c>
      <c r="U223" s="5">
        <f>VLOOKUP(A223,'HUMAN RESOURCES'!$A$2:$M$2692,12,0)</f>
        <v>9928000</v>
      </c>
      <c r="V223" s="35">
        <f>VLOOKUP(A223,'HUMAN RESOURCES'!$A$2:$M$2692,13,0)</f>
        <v>0.705</v>
      </c>
      <c r="W223" s="38">
        <f>VLOOKUP(A223,TOURISM!$A$2:$F$2692,5,0)</f>
        <v>272000000</v>
      </c>
      <c r="X223" s="39">
        <f>VLOOKUP(A223,TOURISM!$A$2:$F$2692,6,0)</f>
        <v>486000000</v>
      </c>
      <c r="Y223" s="43">
        <f t="shared" si="4"/>
        <v>-1.87780961030557</v>
      </c>
      <c r="Z223" s="35">
        <f>VLOOKUP(A223,BUSINESS!$A$2:$J$2692,5,0)</f>
        <v>0</v>
      </c>
      <c r="AA223" s="5">
        <f>VLOOKUP(A223,BUSINESS!$A$2:$J$2692,6,0)</f>
        <v>0</v>
      </c>
      <c r="AB223" s="5">
        <f>VLOOKUP(A223,BUSINESS!$A$2:$J$2692,7,0)</f>
        <v>0</v>
      </c>
      <c r="AC223" s="5">
        <f>VLOOKUP(A223,BUSINESS!$A$2:$J$2692,8,0)</f>
        <v>0</v>
      </c>
      <c r="AD223" s="35">
        <f>VLOOKUP(A223,BUSINESS!$A$2:$J$2692,9,0)</f>
        <v>0.043</v>
      </c>
      <c r="AE223" s="35">
        <f>VLOOKUP(A223,BUSINESS!$A$2:$J$2692,10,0)</f>
        <v>0.014</v>
      </c>
    </row>
    <row r="224" customHeight="1" spans="1:31">
      <c r="A224" s="22" t="str">
        <f t="shared" si="0"/>
        <v>Belarus-Europe2002</v>
      </c>
      <c r="B224" s="22" t="s">
        <v>87</v>
      </c>
      <c r="C224" s="22" t="s">
        <v>67</v>
      </c>
      <c r="D224" s="23">
        <v>2002</v>
      </c>
      <c r="E224" s="25">
        <v>12354820144</v>
      </c>
      <c r="F224" s="24">
        <f t="shared" si="1"/>
        <v>1252.38926953877</v>
      </c>
      <c r="G224" s="26">
        <v>0.066</v>
      </c>
      <c r="H224" s="27">
        <v>83</v>
      </c>
      <c r="I224" s="26">
        <v>0.47</v>
      </c>
      <c r="J224" s="5">
        <f>VLOOKUP(A224,ENERGY!$A$2:$F$2692,5,0)</f>
        <v>27686</v>
      </c>
      <c r="K224" s="5">
        <f t="shared" si="2"/>
        <v>0.00280648758236189</v>
      </c>
      <c r="L224" s="31">
        <f>VLOOKUP(A224,ENERGY!$A$2:$F$2692,6,0)</f>
        <v>62222</v>
      </c>
      <c r="M224" s="31">
        <f t="shared" si="3"/>
        <v>0.00630734921439432</v>
      </c>
      <c r="N224" s="32">
        <f>VLOOKUP(A224,'HUMAN RESOURCES'!$A$2:$M$2692,5,0)</f>
        <v>0.04</v>
      </c>
      <c r="O224" s="32">
        <f>VLOOKUP(A224,'HUMAN RESOURCES'!$A$2:$M$2692,6,0)</f>
        <v>0.056</v>
      </c>
      <c r="P224" s="31">
        <f>VLOOKUP(A224,'HUMAN RESOURCES'!$A$2:$M$2692,7,0)</f>
        <v>74</v>
      </c>
      <c r="Q224" s="5">
        <f>VLOOKUP(A224,'HUMAN RESOURCES'!$A$2:$M$2692,8,0)</f>
        <v>62</v>
      </c>
      <c r="R224" s="5">
        <f>VLOOKUP(A224,'HUMAN RESOURCES'!$A$2:$M$2692,9,0)</f>
        <v>0.172</v>
      </c>
      <c r="S224" s="5">
        <f>VLOOKUP(A224,'HUMAN RESOURCES'!$A$2:$M$2692,10,0)</f>
        <v>0.687</v>
      </c>
      <c r="T224" s="5">
        <f>VLOOKUP(A224,'HUMAN RESOURCES'!$A$2:$M$2692,11,0)</f>
        <v>0.14</v>
      </c>
      <c r="U224" s="5">
        <f>VLOOKUP(A224,'HUMAN RESOURCES'!$A$2:$M$2692,12,0)</f>
        <v>9865000</v>
      </c>
      <c r="V224" s="35">
        <f>VLOOKUP(A224,'HUMAN RESOURCES'!$A$2:$M$2692,13,0)</f>
        <v>0.709</v>
      </c>
      <c r="W224" s="38">
        <f>VLOOKUP(A224,TOURISM!$A$2:$F$2692,5,0)</f>
        <v>295000000</v>
      </c>
      <c r="X224" s="39">
        <f>VLOOKUP(A224,TOURISM!$A$2:$F$2692,6,0)</f>
        <v>527000000</v>
      </c>
      <c r="Y224" s="43">
        <f t="shared" si="4"/>
        <v>-0.664614565597732</v>
      </c>
      <c r="Z224" s="35">
        <f>VLOOKUP(A224,BUSINESS!$A$2:$J$2692,5,0)</f>
        <v>0</v>
      </c>
      <c r="AA224" s="5">
        <f>VLOOKUP(A224,BUSINESS!$A$2:$J$2692,6,0)</f>
        <v>0</v>
      </c>
      <c r="AB224" s="5">
        <f>VLOOKUP(A224,BUSINESS!$A$2:$J$2692,7,0)</f>
        <v>0</v>
      </c>
      <c r="AC224" s="5">
        <f>VLOOKUP(A224,BUSINESS!$A$2:$J$2692,8,0)</f>
        <v>0</v>
      </c>
      <c r="AD224" s="35">
        <f>VLOOKUP(A224,BUSINESS!$A$2:$J$2692,9,0)</f>
        <v>0.09</v>
      </c>
      <c r="AE224" s="35">
        <f>VLOOKUP(A224,BUSINESS!$A$2:$J$2692,10,0)</f>
        <v>0.047</v>
      </c>
    </row>
    <row r="225" customHeight="1" spans="1:31">
      <c r="A225" s="22" t="str">
        <f t="shared" si="0"/>
        <v>Belarus-Europe2003</v>
      </c>
      <c r="B225" s="22" t="s">
        <v>87</v>
      </c>
      <c r="C225" s="22" t="s">
        <v>67</v>
      </c>
      <c r="D225" s="23">
        <v>2003</v>
      </c>
      <c r="E225" s="25">
        <v>14594925393</v>
      </c>
      <c r="F225" s="24">
        <f t="shared" si="1"/>
        <v>1489.73414239053</v>
      </c>
      <c r="G225" s="26">
        <v>0.065</v>
      </c>
      <c r="H225" s="27">
        <v>96</v>
      </c>
      <c r="I225" s="26">
        <v>0.369</v>
      </c>
      <c r="J225" s="5">
        <f>VLOOKUP(A225,ENERGY!$A$2:$F$2692,5,0)</f>
        <v>26737</v>
      </c>
      <c r="K225" s="5">
        <f t="shared" si="2"/>
        <v>0.00272910074512606</v>
      </c>
      <c r="L225" s="31">
        <f>VLOOKUP(A225,ENERGY!$A$2:$F$2692,6,0)</f>
        <v>60293</v>
      </c>
      <c r="M225" s="31">
        <f t="shared" si="3"/>
        <v>0.00615423088700623</v>
      </c>
      <c r="N225" s="32">
        <f>VLOOKUP(A225,'HUMAN RESOURCES'!$A$2:$M$2692,5,0)</f>
        <v>0.043</v>
      </c>
      <c r="O225" s="32">
        <f>VLOOKUP(A225,'HUMAN RESOURCES'!$A$2:$M$2692,6,0)</f>
        <v>0.087</v>
      </c>
      <c r="P225" s="31">
        <f>VLOOKUP(A225,'HUMAN RESOURCES'!$A$2:$M$2692,7,0)</f>
        <v>75</v>
      </c>
      <c r="Q225" s="5">
        <f>VLOOKUP(A225,'HUMAN RESOURCES'!$A$2:$M$2692,8,0)</f>
        <v>63</v>
      </c>
      <c r="R225" s="5">
        <f>VLOOKUP(A225,'HUMAN RESOURCES'!$A$2:$M$2692,9,0)</f>
        <v>0.166</v>
      </c>
      <c r="S225" s="5">
        <f>VLOOKUP(A225,'HUMAN RESOURCES'!$A$2:$M$2692,10,0)</f>
        <v>0.691</v>
      </c>
      <c r="T225" s="5">
        <f>VLOOKUP(A225,'HUMAN RESOURCES'!$A$2:$M$2692,11,0)</f>
        <v>0.143</v>
      </c>
      <c r="U225" s="5">
        <f>VLOOKUP(A225,'HUMAN RESOURCES'!$A$2:$M$2692,12,0)</f>
        <v>9797000</v>
      </c>
      <c r="V225" s="35">
        <f>VLOOKUP(A225,'HUMAN RESOURCES'!$A$2:$M$2692,13,0)</f>
        <v>0.714</v>
      </c>
      <c r="W225" s="38">
        <f>VLOOKUP(A225,TOURISM!$A$2:$F$2692,5,0)</f>
        <v>339000000</v>
      </c>
      <c r="X225" s="39">
        <f>VLOOKUP(A225,TOURISM!$A$2:$F$2692,6,0)</f>
        <v>436000000</v>
      </c>
      <c r="Y225" s="43">
        <f t="shared" si="4"/>
        <v>-0.774174610534289</v>
      </c>
      <c r="Z225" s="35">
        <f>VLOOKUP(A225,BUSINESS!$A$2:$J$2692,5,0)</f>
        <v>0</v>
      </c>
      <c r="AA225" s="5">
        <f>VLOOKUP(A225,BUSINESS!$A$2:$J$2692,6,0)</f>
        <v>79</v>
      </c>
      <c r="AB225" s="5">
        <f>VLOOKUP(A225,BUSINESS!$A$2:$J$2692,7,0)</f>
        <v>0</v>
      </c>
      <c r="AC225" s="5">
        <f>VLOOKUP(A225,BUSINESS!$A$2:$J$2692,8,0)</f>
        <v>0</v>
      </c>
      <c r="AD225" s="35">
        <f>VLOOKUP(A225,BUSINESS!$A$2:$J$2692,9,0)</f>
        <v>0</v>
      </c>
      <c r="AE225" s="35">
        <f>VLOOKUP(A225,BUSINESS!$A$2:$J$2692,10,0)</f>
        <v>0.114</v>
      </c>
    </row>
    <row r="226" customHeight="1" spans="1:31">
      <c r="A226" s="22" t="str">
        <f t="shared" si="0"/>
        <v>Belarus-Europe2004</v>
      </c>
      <c r="B226" s="22" t="s">
        <v>87</v>
      </c>
      <c r="C226" s="22" t="s">
        <v>67</v>
      </c>
      <c r="D226" s="23">
        <v>2004</v>
      </c>
      <c r="E226" s="25">
        <v>17825436035</v>
      </c>
      <c r="F226" s="24">
        <f t="shared" si="1"/>
        <v>1832.00781449126</v>
      </c>
      <c r="G226" s="26">
        <v>0.066</v>
      </c>
      <c r="H226" s="27">
        <v>120</v>
      </c>
      <c r="I226" s="26">
        <v>0.24</v>
      </c>
      <c r="J226" s="5">
        <f>VLOOKUP(A226,ENERGY!$A$2:$F$2692,5,0)</f>
        <v>28098</v>
      </c>
      <c r="K226" s="5">
        <f t="shared" si="2"/>
        <v>0.00288776978417266</v>
      </c>
      <c r="L226" s="31">
        <f>VLOOKUP(A226,ENERGY!$A$2:$F$2692,6,0)</f>
        <v>62816</v>
      </c>
      <c r="M226" s="31">
        <f t="shared" si="3"/>
        <v>0.00645590955806783</v>
      </c>
      <c r="N226" s="32">
        <f>VLOOKUP(A226,'HUMAN RESOURCES'!$A$2:$M$2692,5,0)</f>
        <v>0.034</v>
      </c>
      <c r="O226" s="32">
        <f>VLOOKUP(A226,'HUMAN RESOURCES'!$A$2:$M$2692,6,0)</f>
        <v>0.055</v>
      </c>
      <c r="P226" s="31">
        <f>VLOOKUP(A226,'HUMAN RESOURCES'!$A$2:$M$2692,7,0)</f>
        <v>75</v>
      </c>
      <c r="Q226" s="5">
        <f>VLOOKUP(A226,'HUMAN RESOURCES'!$A$2:$M$2692,8,0)</f>
        <v>63</v>
      </c>
      <c r="R226" s="5">
        <f>VLOOKUP(A226,'HUMAN RESOURCES'!$A$2:$M$2692,9,0)</f>
        <v>0.16</v>
      </c>
      <c r="S226" s="5">
        <f>VLOOKUP(A226,'HUMAN RESOURCES'!$A$2:$M$2692,10,0)</f>
        <v>0.694</v>
      </c>
      <c r="T226" s="5">
        <f>VLOOKUP(A226,'HUMAN RESOURCES'!$A$2:$M$2692,11,0)</f>
        <v>0.146</v>
      </c>
      <c r="U226" s="5">
        <f>VLOOKUP(A226,'HUMAN RESOURCES'!$A$2:$M$2692,12,0)</f>
        <v>9730000</v>
      </c>
      <c r="V226" s="35">
        <f>VLOOKUP(A226,'HUMAN RESOURCES'!$A$2:$M$2692,13,0)</f>
        <v>0.719</v>
      </c>
      <c r="W226" s="38">
        <f>VLOOKUP(A226,TOURISM!$A$2:$F$2692,5,0)</f>
        <v>362000000</v>
      </c>
      <c r="X226" s="39">
        <f>VLOOKUP(A226,TOURISM!$A$2:$F$2692,6,0)</f>
        <v>500000000</v>
      </c>
      <c r="Y226" s="43">
        <f t="shared" si="4"/>
        <v>-0.73460819573659</v>
      </c>
      <c r="Z226" s="35">
        <f>VLOOKUP(A226,BUSINESS!$A$2:$J$2692,5,0)</f>
        <v>0</v>
      </c>
      <c r="AA226" s="5">
        <f>VLOOKUP(A226,BUSINESS!$A$2:$J$2692,6,0)</f>
        <v>79</v>
      </c>
      <c r="AB226" s="5">
        <f>VLOOKUP(A226,BUSINESS!$A$2:$J$2692,7,0)</f>
        <v>0</v>
      </c>
      <c r="AC226" s="5">
        <f>VLOOKUP(A226,BUSINESS!$A$2:$J$2692,8,0)</f>
        <v>0</v>
      </c>
      <c r="AD226" s="35">
        <f>VLOOKUP(A226,BUSINESS!$A$2:$J$2692,9,0)</f>
        <v>0</v>
      </c>
      <c r="AE226" s="35">
        <f>VLOOKUP(A226,BUSINESS!$A$2:$J$2692,10,0)</f>
        <v>0.23</v>
      </c>
    </row>
    <row r="227" customHeight="1" spans="1:31">
      <c r="A227" s="22" t="str">
        <f t="shared" si="0"/>
        <v>Belarus-Europe2005</v>
      </c>
      <c r="B227" s="22" t="s">
        <v>87</v>
      </c>
      <c r="C227" s="22" t="s">
        <v>67</v>
      </c>
      <c r="D227" s="23">
        <v>2005</v>
      </c>
      <c r="E227" s="25">
        <v>23141587718</v>
      </c>
      <c r="F227" s="24">
        <f t="shared" si="1"/>
        <v>2394.86574749043</v>
      </c>
      <c r="G227" s="26">
        <v>0.066</v>
      </c>
      <c r="H227" s="27">
        <v>157</v>
      </c>
      <c r="I227" s="26">
        <v>0.169</v>
      </c>
      <c r="J227" s="5">
        <f>VLOOKUP(A227,ENERGY!$A$2:$F$2692,5,0)</f>
        <v>28039</v>
      </c>
      <c r="K227" s="5">
        <f t="shared" si="2"/>
        <v>0.00290168684673497</v>
      </c>
      <c r="L227" s="31">
        <f>VLOOKUP(A227,ENERGY!$A$2:$F$2692,6,0)</f>
        <v>60282</v>
      </c>
      <c r="M227" s="31">
        <f t="shared" si="3"/>
        <v>0.00623843526855014</v>
      </c>
      <c r="N227" s="32">
        <f>VLOOKUP(A227,'HUMAN RESOURCES'!$A$2:$M$2692,5,0)</f>
        <v>0.045</v>
      </c>
      <c r="O227" s="32">
        <f>VLOOKUP(A227,'HUMAN RESOURCES'!$A$2:$M$2692,6,0)</f>
        <v>0.062</v>
      </c>
      <c r="P227" s="31">
        <f>VLOOKUP(A227,'HUMAN RESOURCES'!$A$2:$M$2692,7,0)</f>
        <v>75</v>
      </c>
      <c r="Q227" s="5">
        <f>VLOOKUP(A227,'HUMAN RESOURCES'!$A$2:$M$2692,8,0)</f>
        <v>63</v>
      </c>
      <c r="R227" s="5">
        <f>VLOOKUP(A227,'HUMAN RESOURCES'!$A$2:$M$2692,9,0)</f>
        <v>0.155</v>
      </c>
      <c r="S227" s="5">
        <f>VLOOKUP(A227,'HUMAN RESOURCES'!$A$2:$M$2692,10,0)</f>
        <v>0.698</v>
      </c>
      <c r="T227" s="5">
        <f>VLOOKUP(A227,'HUMAN RESOURCES'!$A$2:$M$2692,11,0)</f>
        <v>0.147</v>
      </c>
      <c r="U227" s="5">
        <f>VLOOKUP(A227,'HUMAN RESOURCES'!$A$2:$M$2692,12,0)</f>
        <v>9663000</v>
      </c>
      <c r="V227" s="35">
        <f>VLOOKUP(A227,'HUMAN RESOURCES'!$A$2:$M$2692,13,0)</f>
        <v>0.724</v>
      </c>
      <c r="W227" s="38">
        <f>VLOOKUP(A227,TOURISM!$A$2:$F$2692,5,0)</f>
        <v>346000000</v>
      </c>
      <c r="X227" s="39">
        <f>VLOOKUP(A227,TOURISM!$A$2:$F$2692,6,0)</f>
        <v>516000000</v>
      </c>
      <c r="Y227" s="43">
        <f t="shared" si="4"/>
        <v>-0.906981685055379</v>
      </c>
      <c r="Z227" s="35">
        <f>VLOOKUP(A227,BUSINESS!$A$2:$J$2692,5,0)</f>
        <v>1.373</v>
      </c>
      <c r="AA227" s="5">
        <f>VLOOKUP(A227,BUSINESS!$A$2:$J$2692,6,0)</f>
        <v>79</v>
      </c>
      <c r="AB227" s="5">
        <f>VLOOKUP(A227,BUSINESS!$A$2:$J$2692,7,0)</f>
        <v>0</v>
      </c>
      <c r="AC227" s="5">
        <f>VLOOKUP(A227,BUSINESS!$A$2:$J$2692,8,0)</f>
        <v>987</v>
      </c>
      <c r="AD227" s="35">
        <f>VLOOKUP(A227,BUSINESS!$A$2:$J$2692,9,0)</f>
        <v>0</v>
      </c>
      <c r="AE227" s="35">
        <f>VLOOKUP(A227,BUSINESS!$A$2:$J$2692,10,0)</f>
        <v>0.424</v>
      </c>
    </row>
    <row r="228" customHeight="1" spans="1:31">
      <c r="A228" s="22" t="str">
        <f t="shared" si="0"/>
        <v>Belarus-Europe2006</v>
      </c>
      <c r="B228" s="22" t="s">
        <v>87</v>
      </c>
      <c r="C228" s="22" t="s">
        <v>67</v>
      </c>
      <c r="D228" s="23">
        <v>2006</v>
      </c>
      <c r="E228" s="25">
        <v>30210091837</v>
      </c>
      <c r="F228" s="24">
        <f t="shared" si="1"/>
        <v>3145.5739105581</v>
      </c>
      <c r="G228" s="26">
        <v>0.069</v>
      </c>
      <c r="H228" s="27">
        <v>215</v>
      </c>
      <c r="I228" s="26">
        <v>0.114</v>
      </c>
      <c r="J228" s="5">
        <f>VLOOKUP(A228,ENERGY!$A$2:$F$2692,5,0)</f>
        <v>25262</v>
      </c>
      <c r="K228" s="5">
        <f t="shared" si="2"/>
        <v>0.00263036234902124</v>
      </c>
      <c r="L228" s="31">
        <f>VLOOKUP(A228,ENERGY!$A$2:$F$2692,6,0)</f>
        <v>52390</v>
      </c>
      <c r="M228" s="31">
        <f t="shared" si="3"/>
        <v>0.00545501874219075</v>
      </c>
      <c r="N228" s="32">
        <f>VLOOKUP(A228,'HUMAN RESOURCES'!$A$2:$M$2692,5,0)</f>
        <v>0.034</v>
      </c>
      <c r="O228" s="32">
        <f>VLOOKUP(A228,'HUMAN RESOURCES'!$A$2:$M$2692,6,0)</f>
        <v>0.063</v>
      </c>
      <c r="P228" s="31">
        <f>VLOOKUP(A228,'HUMAN RESOURCES'!$A$2:$M$2692,7,0)</f>
        <v>76</v>
      </c>
      <c r="Q228" s="5">
        <f>VLOOKUP(A228,'HUMAN RESOURCES'!$A$2:$M$2692,8,0)</f>
        <v>64</v>
      </c>
      <c r="R228" s="5">
        <f>VLOOKUP(A228,'HUMAN RESOURCES'!$A$2:$M$2692,9,0)</f>
        <v>0.152</v>
      </c>
      <c r="S228" s="5">
        <f>VLOOKUP(A228,'HUMAN RESOURCES'!$A$2:$M$2692,10,0)</f>
        <v>0.702</v>
      </c>
      <c r="T228" s="5">
        <f>VLOOKUP(A228,'HUMAN RESOURCES'!$A$2:$M$2692,11,0)</f>
        <v>0.147</v>
      </c>
      <c r="U228" s="5">
        <f>VLOOKUP(A228,'HUMAN RESOURCES'!$A$2:$M$2692,12,0)</f>
        <v>9604000</v>
      </c>
      <c r="V228" s="35">
        <f>VLOOKUP(A228,'HUMAN RESOURCES'!$A$2:$M$2692,13,0)</f>
        <v>0.728</v>
      </c>
      <c r="W228" s="38">
        <f>VLOOKUP(A228,TOURISM!$A$2:$F$2692,5,0)</f>
        <v>401000000</v>
      </c>
      <c r="X228" s="39">
        <f>VLOOKUP(A228,TOURISM!$A$2:$F$2692,6,0)</f>
        <v>675000000</v>
      </c>
      <c r="Y228" s="43">
        <f t="shared" si="4"/>
        <v>-0.662844374867578</v>
      </c>
      <c r="Z228" s="35">
        <f>VLOOKUP(A228,BUSINESS!$A$2:$J$2692,5,0)</f>
        <v>1.373</v>
      </c>
      <c r="AA228" s="5">
        <f>VLOOKUP(A228,BUSINESS!$A$2:$J$2692,6,0)</f>
        <v>69</v>
      </c>
      <c r="AB228" s="5">
        <f>VLOOKUP(A228,BUSINESS!$A$2:$J$2692,7,0)</f>
        <v>0</v>
      </c>
      <c r="AC228" s="5">
        <f>VLOOKUP(A228,BUSINESS!$A$2:$J$2692,8,0)</f>
        <v>987</v>
      </c>
      <c r="AD228" s="35">
        <f>VLOOKUP(A228,BUSINESS!$A$2:$J$2692,9,0)</f>
        <v>0.162</v>
      </c>
      <c r="AE228" s="35">
        <f>VLOOKUP(A228,BUSINESS!$A$2:$J$2692,10,0)</f>
        <v>0.62</v>
      </c>
    </row>
    <row r="229" customHeight="1" spans="1:31">
      <c r="A229" s="22" t="str">
        <f t="shared" si="0"/>
        <v>Belarus-Europe2007</v>
      </c>
      <c r="B229" s="22" t="s">
        <v>87</v>
      </c>
      <c r="C229" s="22" t="s">
        <v>67</v>
      </c>
      <c r="D229" s="23">
        <v>2007</v>
      </c>
      <c r="E229" s="25">
        <v>36961918859</v>
      </c>
      <c r="F229" s="24">
        <f t="shared" si="1"/>
        <v>3866.3095040795</v>
      </c>
      <c r="G229" s="26">
        <v>0.063</v>
      </c>
      <c r="H229" s="27">
        <v>243</v>
      </c>
      <c r="I229" s="26">
        <v>0.088</v>
      </c>
      <c r="J229" s="5">
        <f>VLOOKUP(A229,ENERGY!$A$2:$F$2692,5,0)</f>
        <v>26874</v>
      </c>
      <c r="K229" s="5">
        <f t="shared" si="2"/>
        <v>0.00281108786610879</v>
      </c>
      <c r="L229" s="31">
        <f>VLOOKUP(A229,ENERGY!$A$2:$F$2692,6,0)</f>
        <v>59064</v>
      </c>
      <c r="M229" s="31">
        <f t="shared" si="3"/>
        <v>0.00617824267782427</v>
      </c>
      <c r="N229" s="32">
        <f>VLOOKUP(A229,'HUMAN RESOURCES'!$A$2:$M$2692,5,0)</f>
        <v>0.042</v>
      </c>
      <c r="O229" s="32">
        <f>VLOOKUP(A229,'HUMAN RESOURCES'!$A$2:$M$2692,6,0)</f>
        <v>0.099</v>
      </c>
      <c r="P229" s="31">
        <f>VLOOKUP(A229,'HUMAN RESOURCES'!$A$2:$M$2692,7,0)</f>
        <v>76</v>
      </c>
      <c r="Q229" s="5">
        <f>VLOOKUP(A229,'HUMAN RESOURCES'!$A$2:$M$2692,8,0)</f>
        <v>65</v>
      </c>
      <c r="R229" s="5">
        <f>VLOOKUP(A229,'HUMAN RESOURCES'!$A$2:$M$2692,9,0)</f>
        <v>0.15</v>
      </c>
      <c r="S229" s="5">
        <f>VLOOKUP(A229,'HUMAN RESOURCES'!$A$2:$M$2692,10,0)</f>
        <v>0.705</v>
      </c>
      <c r="T229" s="5">
        <f>VLOOKUP(A229,'HUMAN RESOURCES'!$A$2:$M$2692,11,0)</f>
        <v>0.145</v>
      </c>
      <c r="U229" s="5">
        <f>VLOOKUP(A229,'HUMAN RESOURCES'!$A$2:$M$2692,12,0)</f>
        <v>9560000</v>
      </c>
      <c r="V229" s="35">
        <f>VLOOKUP(A229,'HUMAN RESOURCES'!$A$2:$M$2692,13,0)</f>
        <v>0.733</v>
      </c>
      <c r="W229" s="38">
        <f>VLOOKUP(A229,TOURISM!$A$2:$F$2692,5,0)</f>
        <v>479000000</v>
      </c>
      <c r="X229" s="39">
        <f>VLOOKUP(A229,TOURISM!$A$2:$F$2692,6,0)</f>
        <v>724000000</v>
      </c>
      <c r="Y229" s="43">
        <f t="shared" si="4"/>
        <v>-0.607389675118297</v>
      </c>
      <c r="Z229" s="35">
        <f>VLOOKUP(A229,BUSINESS!$A$2:$J$2692,5,0)</f>
        <v>1.208</v>
      </c>
      <c r="AA229" s="5">
        <f>VLOOKUP(A229,BUSINESS!$A$2:$J$2692,6,0)</f>
        <v>48</v>
      </c>
      <c r="AB229" s="5">
        <f>VLOOKUP(A229,BUSINESS!$A$2:$J$2692,7,0)</f>
        <v>0</v>
      </c>
      <c r="AC229" s="5">
        <f>VLOOKUP(A229,BUSINESS!$A$2:$J$2692,8,0)</f>
        <v>987</v>
      </c>
      <c r="AD229" s="35">
        <f>VLOOKUP(A229,BUSINESS!$A$2:$J$2692,9,0)</f>
        <v>0.197</v>
      </c>
      <c r="AE229" s="35">
        <f>VLOOKUP(A229,BUSINESS!$A$2:$J$2692,10,0)</f>
        <v>0.726</v>
      </c>
    </row>
    <row r="230" customHeight="1" spans="1:31">
      <c r="A230" s="22" t="str">
        <f t="shared" si="0"/>
        <v>Belarus-Europe2008</v>
      </c>
      <c r="B230" s="22" t="s">
        <v>87</v>
      </c>
      <c r="C230" s="22" t="s">
        <v>67</v>
      </c>
      <c r="D230" s="23">
        <v>2008</v>
      </c>
      <c r="E230" s="25">
        <v>45275711996</v>
      </c>
      <c r="F230" s="24">
        <f t="shared" si="1"/>
        <v>4751.85894164568</v>
      </c>
      <c r="G230" s="26">
        <v>0.064</v>
      </c>
      <c r="H230" s="27">
        <v>304</v>
      </c>
      <c r="I230" s="26">
        <v>0.086</v>
      </c>
      <c r="J230" s="5">
        <f>VLOOKUP(A230,ENERGY!$A$2:$F$2692,5,0)</f>
        <v>26009</v>
      </c>
      <c r="K230" s="5">
        <f t="shared" si="2"/>
        <v>0.00272974391267842</v>
      </c>
      <c r="L230" s="31">
        <f>VLOOKUP(A230,ENERGY!$A$2:$F$2692,6,0)</f>
        <v>53722</v>
      </c>
      <c r="M230" s="31">
        <f t="shared" si="3"/>
        <v>0.00563832913518052</v>
      </c>
      <c r="N230" s="32">
        <f>VLOOKUP(A230,'HUMAN RESOURCES'!$A$2:$M$2692,5,0)</f>
        <v>0.041</v>
      </c>
      <c r="O230" s="32">
        <f>VLOOKUP(A230,'HUMAN RESOURCES'!$A$2:$M$2692,6,0)</f>
        <v>0.106</v>
      </c>
      <c r="P230" s="31">
        <f>VLOOKUP(A230,'HUMAN RESOURCES'!$A$2:$M$2692,7,0)</f>
        <v>77</v>
      </c>
      <c r="Q230" s="5">
        <f>VLOOKUP(A230,'HUMAN RESOURCES'!$A$2:$M$2692,8,0)</f>
        <v>65</v>
      </c>
      <c r="R230" s="5">
        <f>VLOOKUP(A230,'HUMAN RESOURCES'!$A$2:$M$2692,9,0)</f>
        <v>0.148</v>
      </c>
      <c r="S230" s="5">
        <f>VLOOKUP(A230,'HUMAN RESOURCES'!$A$2:$M$2692,10,0)</f>
        <v>0.708</v>
      </c>
      <c r="T230" s="5">
        <f>VLOOKUP(A230,'HUMAN RESOURCES'!$A$2:$M$2692,11,0)</f>
        <v>0.143</v>
      </c>
      <c r="U230" s="5">
        <f>VLOOKUP(A230,'HUMAN RESOURCES'!$A$2:$M$2692,12,0)</f>
        <v>9528000</v>
      </c>
      <c r="V230" s="35">
        <f>VLOOKUP(A230,'HUMAN RESOURCES'!$A$2:$M$2692,13,0)</f>
        <v>0.737</v>
      </c>
      <c r="W230" s="38">
        <f>VLOOKUP(A230,TOURISM!$A$2:$F$2692,5,0)</f>
        <v>585000000</v>
      </c>
      <c r="X230" s="39">
        <f>VLOOKUP(A230,TOURISM!$A$2:$F$2692,6,0)</f>
        <v>860000000</v>
      </c>
      <c r="Y230" s="43">
        <f t="shared" si="4"/>
        <v>-0.311042076942624</v>
      </c>
      <c r="Z230" s="35">
        <f>VLOOKUP(A230,BUSINESS!$A$2:$J$2692,5,0)</f>
        <v>1.175</v>
      </c>
      <c r="AA230" s="5">
        <f>VLOOKUP(A230,BUSINESS!$A$2:$J$2692,6,0)</f>
        <v>31</v>
      </c>
      <c r="AB230" s="5">
        <f>VLOOKUP(A230,BUSINESS!$A$2:$J$2692,7,0)</f>
        <v>0</v>
      </c>
      <c r="AC230" s="5">
        <f>VLOOKUP(A230,BUSINESS!$A$2:$J$2692,8,0)</f>
        <v>987</v>
      </c>
      <c r="AD230" s="35">
        <f>VLOOKUP(A230,BUSINESS!$A$2:$J$2692,9,0)</f>
        <v>0.23</v>
      </c>
      <c r="AE230" s="35">
        <f>VLOOKUP(A230,BUSINESS!$A$2:$J$2692,10,0)</f>
        <v>0.851</v>
      </c>
    </row>
    <row r="231" customHeight="1" spans="1:31">
      <c r="A231" s="22" t="str">
        <f t="shared" si="0"/>
        <v>Belarus-Europe2009</v>
      </c>
      <c r="B231" s="22" t="s">
        <v>87</v>
      </c>
      <c r="C231" s="22" t="s">
        <v>67</v>
      </c>
      <c r="D231" s="23">
        <v>2009</v>
      </c>
      <c r="E231" s="25">
        <v>60763483146</v>
      </c>
      <c r="F231" s="24">
        <f t="shared" si="1"/>
        <v>6391.44663363837</v>
      </c>
      <c r="G231" s="26">
        <v>0.059</v>
      </c>
      <c r="H231" s="27">
        <v>378</v>
      </c>
      <c r="I231" s="26">
        <v>0.086</v>
      </c>
      <c r="J231" s="5">
        <f>VLOOKUP(A231,ENERGY!$A$2:$F$2692,5,0)</f>
        <v>24695</v>
      </c>
      <c r="K231" s="5">
        <f t="shared" si="2"/>
        <v>0.00259755969285789</v>
      </c>
      <c r="L231" s="31">
        <f>VLOOKUP(A231,ENERGY!$A$2:$F$2692,6,0)</f>
        <v>53469</v>
      </c>
      <c r="M231" s="31">
        <f t="shared" si="3"/>
        <v>0.00562417166298517</v>
      </c>
      <c r="N231" s="32">
        <f>VLOOKUP(A231,'HUMAN RESOURCES'!$A$2:$M$2692,5,0)</f>
        <v>0.039</v>
      </c>
      <c r="O231" s="32">
        <f>VLOOKUP(A231,'HUMAN RESOURCES'!$A$2:$M$2692,6,0)</f>
        <v>0.068</v>
      </c>
      <c r="P231" s="31">
        <f>VLOOKUP(A231,'HUMAN RESOURCES'!$A$2:$M$2692,7,0)</f>
        <v>76</v>
      </c>
      <c r="Q231" s="5">
        <f>VLOOKUP(A231,'HUMAN RESOURCES'!$A$2:$M$2692,8,0)</f>
        <v>65</v>
      </c>
      <c r="R231" s="5">
        <f>VLOOKUP(A231,'HUMAN RESOURCES'!$A$2:$M$2692,9,0)</f>
        <v>0.148</v>
      </c>
      <c r="S231" s="5">
        <f>VLOOKUP(A231,'HUMAN RESOURCES'!$A$2:$M$2692,10,0)</f>
        <v>0.711</v>
      </c>
      <c r="T231" s="5">
        <f>VLOOKUP(A231,'HUMAN RESOURCES'!$A$2:$M$2692,11,0)</f>
        <v>0.141</v>
      </c>
      <c r="U231" s="5">
        <f>VLOOKUP(A231,'HUMAN RESOURCES'!$A$2:$M$2692,12,0)</f>
        <v>9507000</v>
      </c>
      <c r="V231" s="35">
        <f>VLOOKUP(A231,'HUMAN RESOURCES'!$A$2:$M$2692,13,0)</f>
        <v>0.742</v>
      </c>
      <c r="W231" s="38">
        <f>VLOOKUP(A231,TOURISM!$A$2:$F$2692,5,0)</f>
        <v>563000000</v>
      </c>
      <c r="X231" s="39">
        <f>VLOOKUP(A231,TOURISM!$A$2:$F$2692,6,0)</f>
        <v>752000000</v>
      </c>
      <c r="Y231" s="43">
        <f t="shared" si="4"/>
        <v>-0.168669508782734</v>
      </c>
      <c r="Z231" s="35">
        <f>VLOOKUP(A231,BUSINESS!$A$2:$J$2692,5,0)</f>
        <v>0.997</v>
      </c>
      <c r="AA231" s="5">
        <f>VLOOKUP(A231,BUSINESS!$A$2:$J$2692,6,0)</f>
        <v>10</v>
      </c>
      <c r="AB231" s="5">
        <f>VLOOKUP(A231,BUSINESS!$A$2:$J$2692,7,0)</f>
        <v>0</v>
      </c>
      <c r="AC231" s="5">
        <f>VLOOKUP(A231,BUSINESS!$A$2:$J$2692,8,0)</f>
        <v>900</v>
      </c>
      <c r="AD231" s="35">
        <f>VLOOKUP(A231,BUSINESS!$A$2:$J$2692,9,0)</f>
        <v>0.274</v>
      </c>
      <c r="AE231" s="35">
        <f>VLOOKUP(A231,BUSINESS!$A$2:$J$2692,10,0)</f>
        <v>1.017</v>
      </c>
    </row>
    <row r="232" customHeight="1" spans="1:31">
      <c r="A232" s="22" t="str">
        <f t="shared" si="0"/>
        <v>Belarus-Europe2010</v>
      </c>
      <c r="B232" s="22" t="s">
        <v>87</v>
      </c>
      <c r="C232" s="22" t="s">
        <v>67</v>
      </c>
      <c r="D232" s="23">
        <v>2010</v>
      </c>
      <c r="E232" s="25">
        <v>49208656976</v>
      </c>
      <c r="F232" s="24">
        <f t="shared" si="1"/>
        <v>5185.3168573235</v>
      </c>
      <c r="G232" s="26">
        <v>0.061</v>
      </c>
      <c r="H232" s="27">
        <v>314</v>
      </c>
      <c r="I232" s="26">
        <v>0.117</v>
      </c>
      <c r="J232" s="5">
        <f>VLOOKUP(A232,ENERGY!$A$2:$F$2692,5,0)</f>
        <v>28621</v>
      </c>
      <c r="K232" s="5">
        <f t="shared" si="2"/>
        <v>0.0030159114857745</v>
      </c>
      <c r="L232" s="31">
        <f>VLOOKUP(A232,ENERGY!$A$2:$F$2692,6,0)</f>
        <v>61829</v>
      </c>
      <c r="M232" s="31">
        <f t="shared" si="3"/>
        <v>0.00651517386722866</v>
      </c>
      <c r="N232" s="32">
        <f>VLOOKUP(A232,'HUMAN RESOURCES'!$A$2:$M$2692,5,0)</f>
        <v>0.031</v>
      </c>
      <c r="O232" s="32">
        <f>VLOOKUP(A232,'HUMAN RESOURCES'!$A$2:$M$2692,6,0)</f>
        <v>0.082</v>
      </c>
      <c r="P232" s="31">
        <f>VLOOKUP(A232,'HUMAN RESOURCES'!$A$2:$M$2692,7,0)</f>
        <v>77</v>
      </c>
      <c r="Q232" s="5">
        <f>VLOOKUP(A232,'HUMAN RESOURCES'!$A$2:$M$2692,8,0)</f>
        <v>65</v>
      </c>
      <c r="R232" s="5">
        <f>VLOOKUP(A232,'HUMAN RESOURCES'!$A$2:$M$2692,9,0)</f>
        <v>0.148</v>
      </c>
      <c r="S232" s="5">
        <f>VLOOKUP(A232,'HUMAN RESOURCES'!$A$2:$M$2692,10,0)</f>
        <v>0.712</v>
      </c>
      <c r="T232" s="5">
        <f>VLOOKUP(A232,'HUMAN RESOURCES'!$A$2:$M$2692,11,0)</f>
        <v>0.139</v>
      </c>
      <c r="U232" s="5">
        <f>VLOOKUP(A232,'HUMAN RESOURCES'!$A$2:$M$2692,12,0)</f>
        <v>9490000</v>
      </c>
      <c r="V232" s="35">
        <f>VLOOKUP(A232,'HUMAN RESOURCES'!$A$2:$M$2692,13,0)</f>
        <v>0.746</v>
      </c>
      <c r="W232" s="38">
        <f>VLOOKUP(A232,TOURISM!$A$2:$F$2692,5,0)</f>
        <v>665000000</v>
      </c>
      <c r="X232" s="39">
        <f>VLOOKUP(A232,TOURISM!$A$2:$F$2692,6,0)</f>
        <v>748000000</v>
      </c>
      <c r="Y232" s="43">
        <f t="shared" si="4"/>
        <v>0.0325963346650116</v>
      </c>
      <c r="Z232" s="35">
        <f>VLOOKUP(A232,BUSINESS!$A$2:$J$2692,5,0)</f>
        <v>0.805</v>
      </c>
      <c r="AA232" s="5">
        <f>VLOOKUP(A232,BUSINESS!$A$2:$J$2692,6,0)</f>
        <v>10</v>
      </c>
      <c r="AB232" s="5">
        <f>VLOOKUP(A232,BUSINESS!$A$2:$J$2692,7,0)</f>
        <v>0</v>
      </c>
      <c r="AC232" s="5">
        <f>VLOOKUP(A232,BUSINESS!$A$2:$J$2692,8,0)</f>
        <v>798</v>
      </c>
      <c r="AD232" s="35">
        <f>VLOOKUP(A232,BUSINESS!$A$2:$J$2692,9,0)</f>
        <v>0.318</v>
      </c>
      <c r="AE232" s="35">
        <f>VLOOKUP(A232,BUSINESS!$A$2:$J$2692,10,0)</f>
        <v>1.089</v>
      </c>
    </row>
    <row r="233" customHeight="1" spans="1:31">
      <c r="A233" s="22" t="str">
        <f t="shared" si="0"/>
        <v>Belarus-Europe2011</v>
      </c>
      <c r="B233" s="22" t="s">
        <v>87</v>
      </c>
      <c r="C233" s="22" t="s">
        <v>67</v>
      </c>
      <c r="D233" s="23">
        <v>2011</v>
      </c>
      <c r="E233" s="25">
        <v>55220932614</v>
      </c>
      <c r="F233" s="24">
        <f t="shared" si="1"/>
        <v>5829.29722516626</v>
      </c>
      <c r="G233" s="26">
        <v>0.056</v>
      </c>
      <c r="H233" s="27">
        <v>323</v>
      </c>
      <c r="I233" s="26">
        <v>0.092</v>
      </c>
      <c r="J233" s="5">
        <f>VLOOKUP(A233,ENERGY!$A$2:$F$2692,5,0)</f>
        <v>26888</v>
      </c>
      <c r="K233" s="5">
        <f t="shared" si="2"/>
        <v>0.0028383827720891</v>
      </c>
      <c r="L233" s="31">
        <f>VLOOKUP(A233,ENERGY!$A$2:$F$2692,6,0)</f>
        <v>58038</v>
      </c>
      <c r="M233" s="31">
        <f t="shared" si="3"/>
        <v>0.00612667581547556</v>
      </c>
      <c r="N233" s="32">
        <f>VLOOKUP(A233,'HUMAN RESOURCES'!$A$2:$M$2692,5,0)</f>
        <v>0.042</v>
      </c>
      <c r="O233" s="32">
        <f>VLOOKUP(A233,'HUMAN RESOURCES'!$A$2:$M$2692,6,0)</f>
        <v>0.112</v>
      </c>
      <c r="P233" s="31">
        <f>VLOOKUP(A233,'HUMAN RESOURCES'!$A$2:$M$2692,7,0)</f>
        <v>77</v>
      </c>
      <c r="Q233" s="5">
        <f>VLOOKUP(A233,'HUMAN RESOURCES'!$A$2:$M$2692,8,0)</f>
        <v>65</v>
      </c>
      <c r="R233" s="5">
        <f>VLOOKUP(A233,'HUMAN RESOURCES'!$A$2:$M$2692,9,0)</f>
        <v>0.149</v>
      </c>
      <c r="S233" s="5">
        <f>VLOOKUP(A233,'HUMAN RESOURCES'!$A$2:$M$2692,10,0)</f>
        <v>0.712</v>
      </c>
      <c r="T233" s="5">
        <f>VLOOKUP(A233,'HUMAN RESOURCES'!$A$2:$M$2692,11,0)</f>
        <v>0.138</v>
      </c>
      <c r="U233" s="5">
        <f>VLOOKUP(A233,'HUMAN RESOURCES'!$A$2:$M$2692,12,0)</f>
        <v>9473000</v>
      </c>
      <c r="V233" s="35">
        <f>VLOOKUP(A233,'HUMAN RESOURCES'!$A$2:$M$2692,13,0)</f>
        <v>0.75</v>
      </c>
      <c r="W233" s="38">
        <f>VLOOKUP(A233,TOURISM!$A$2:$F$2692,5,0)</f>
        <v>747000000</v>
      </c>
      <c r="X233" s="39">
        <f>VLOOKUP(A233,TOURISM!$A$2:$F$2692,6,0)</f>
        <v>729000000</v>
      </c>
      <c r="Y233" s="43">
        <f t="shared" si="4"/>
        <v>0.343184721948601</v>
      </c>
      <c r="Z233" s="35">
        <f>VLOOKUP(A233,BUSINESS!$A$2:$J$2692,5,0)</f>
        <v>0.623</v>
      </c>
      <c r="AA233" s="5">
        <f>VLOOKUP(A233,BUSINESS!$A$2:$J$2692,6,0)</f>
        <v>10</v>
      </c>
      <c r="AB233" s="5">
        <f>VLOOKUP(A233,BUSINESS!$A$2:$J$2692,7,0)</f>
        <v>0</v>
      </c>
      <c r="AC233" s="5">
        <f>VLOOKUP(A233,BUSINESS!$A$2:$J$2692,8,0)</f>
        <v>654</v>
      </c>
      <c r="AD233" s="35">
        <f>VLOOKUP(A233,BUSINESS!$A$2:$J$2692,9,0)</f>
        <v>0.396</v>
      </c>
      <c r="AE233" s="35">
        <f>VLOOKUP(A233,BUSINESS!$A$2:$J$2692,10,0)</f>
        <v>1.132</v>
      </c>
    </row>
    <row r="234" customHeight="1" spans="1:31">
      <c r="A234" s="22" t="str">
        <f t="shared" si="0"/>
        <v>Belarus-Europe2012</v>
      </c>
      <c r="B234" s="22" t="s">
        <v>87</v>
      </c>
      <c r="C234" s="22" t="s">
        <v>67</v>
      </c>
      <c r="D234" s="23">
        <v>2012</v>
      </c>
      <c r="E234" s="25">
        <v>59734593905</v>
      </c>
      <c r="F234" s="24">
        <f t="shared" si="1"/>
        <v>6311.77027736686</v>
      </c>
      <c r="G234" s="26">
        <v>0.049</v>
      </c>
      <c r="H234" s="27">
        <v>311</v>
      </c>
      <c r="I234" s="26">
        <v>0.136</v>
      </c>
      <c r="J234" s="5">
        <f>VLOOKUP(A234,ENERGY!$A$2:$F$2692,5,0)</f>
        <v>24785</v>
      </c>
      <c r="K234" s="5">
        <f t="shared" si="2"/>
        <v>0.00261887151310228</v>
      </c>
      <c r="L234" s="31">
        <f>VLOOKUP(A234,ENERGY!$A$2:$F$2692,6,0)</f>
        <v>52596</v>
      </c>
      <c r="M234" s="31">
        <f t="shared" si="3"/>
        <v>0.0055574809805579</v>
      </c>
      <c r="N234" s="32">
        <f>VLOOKUP(A234,'HUMAN RESOURCES'!$A$2:$M$2692,5,0)</f>
        <v>0.022</v>
      </c>
      <c r="O234" s="32">
        <f>VLOOKUP(A234,'HUMAN RESOURCES'!$A$2:$M$2692,6,0)</f>
        <v>0.024</v>
      </c>
      <c r="P234" s="31">
        <f>VLOOKUP(A234,'HUMAN RESOURCES'!$A$2:$M$2692,7,0)</f>
        <v>78</v>
      </c>
      <c r="Q234" s="5">
        <f>VLOOKUP(A234,'HUMAN RESOURCES'!$A$2:$M$2692,8,0)</f>
        <v>67</v>
      </c>
      <c r="R234" s="5">
        <f>VLOOKUP(A234,'HUMAN RESOURCES'!$A$2:$M$2692,9,0)</f>
        <v>0.151</v>
      </c>
      <c r="S234" s="5">
        <f>VLOOKUP(A234,'HUMAN RESOURCES'!$A$2:$M$2692,10,0)</f>
        <v>0.711</v>
      </c>
      <c r="T234" s="5">
        <f>VLOOKUP(A234,'HUMAN RESOURCES'!$A$2:$M$2692,11,0)</f>
        <v>0.138</v>
      </c>
      <c r="U234" s="5">
        <f>VLOOKUP(A234,'HUMAN RESOURCES'!$A$2:$M$2692,12,0)</f>
        <v>9464000</v>
      </c>
      <c r="V234" s="35">
        <f>VLOOKUP(A234,'HUMAN RESOURCES'!$A$2:$M$2692,13,0)</f>
        <v>0.755</v>
      </c>
      <c r="W234" s="38">
        <f>VLOOKUP(A234,TOURISM!$A$2:$F$2692,5,0)</f>
        <v>986000000</v>
      </c>
      <c r="X234" s="39">
        <f>VLOOKUP(A234,TOURISM!$A$2:$F$2692,6,0)</f>
        <v>781000000</v>
      </c>
      <c r="Y234" s="43">
        <f t="shared" si="4"/>
        <v>-0.0927447720819011</v>
      </c>
      <c r="Z234" s="35">
        <f>VLOOKUP(A234,BUSINESS!$A$2:$J$2692,5,0)</f>
        <v>0.605</v>
      </c>
      <c r="AA234" s="5">
        <f>VLOOKUP(A234,BUSINESS!$A$2:$J$2692,6,0)</f>
        <v>10</v>
      </c>
      <c r="AB234" s="5">
        <f>VLOOKUP(A234,BUSINESS!$A$2:$J$2692,7,0)</f>
        <v>64</v>
      </c>
      <c r="AC234" s="5">
        <f>VLOOKUP(A234,BUSINESS!$A$2:$J$2692,8,0)</f>
        <v>338</v>
      </c>
      <c r="AD234" s="35">
        <f>VLOOKUP(A234,BUSINESS!$A$2:$J$2692,9,0)</f>
        <v>0.469</v>
      </c>
      <c r="AE234" s="35">
        <f>VLOOKUP(A234,BUSINESS!$A$2:$J$2692,10,0)</f>
        <v>1.135</v>
      </c>
    </row>
    <row r="235" customHeight="1" spans="1:31">
      <c r="A235" s="22" t="str">
        <f t="shared" si="0"/>
        <v>Belarus-Europe2000</v>
      </c>
      <c r="B235" s="22" t="s">
        <v>87</v>
      </c>
      <c r="C235" s="22" t="s">
        <v>67</v>
      </c>
      <c r="D235" s="23">
        <v>2000</v>
      </c>
      <c r="E235" s="25">
        <v>63615445567</v>
      </c>
      <c r="F235" s="24">
        <f t="shared" si="1"/>
        <v>6358.36537401299</v>
      </c>
      <c r="G235" s="26">
        <v>0.05</v>
      </c>
      <c r="H235" s="27">
        <v>339</v>
      </c>
      <c r="I235" s="26">
        <v>0.195</v>
      </c>
      <c r="J235" s="5">
        <f>VLOOKUP(A235,ENERGY!$A$2:$F$2692,5,0)</f>
        <v>0</v>
      </c>
      <c r="K235" s="5">
        <f t="shared" si="2"/>
        <v>0</v>
      </c>
      <c r="L235" s="31">
        <f>VLOOKUP(A235,ENERGY!$A$2:$F$2692,6,0)</f>
        <v>0</v>
      </c>
      <c r="M235" s="31">
        <f t="shared" si="3"/>
        <v>0</v>
      </c>
      <c r="N235" s="32">
        <f>VLOOKUP(A235,'HUMAN RESOURCES'!$A$2:$M$2692,5,0)</f>
        <v>0.025</v>
      </c>
      <c r="O235" s="32">
        <f>VLOOKUP(A235,'HUMAN RESOURCES'!$A$2:$M$2692,6,0)</f>
        <v>0.034</v>
      </c>
      <c r="P235" s="31">
        <f>VLOOKUP(A235,'HUMAN RESOURCES'!$A$2:$M$2692,7,0)</f>
        <v>75</v>
      </c>
      <c r="Q235" s="5">
        <f>VLOOKUP(A235,'HUMAN RESOURCES'!$A$2:$M$2692,8,0)</f>
        <v>63</v>
      </c>
      <c r="R235" s="5">
        <f>VLOOKUP(A235,'HUMAN RESOURCES'!$A$2:$M$2692,9,0)</f>
        <v>0.186</v>
      </c>
      <c r="S235" s="5">
        <f>VLOOKUP(A235,'HUMAN RESOURCES'!$A$2:$M$2692,10,0)</f>
        <v>0.679</v>
      </c>
      <c r="T235" s="5">
        <f>VLOOKUP(A235,'HUMAN RESOURCES'!$A$2:$M$2692,11,0)</f>
        <v>0.134</v>
      </c>
      <c r="U235" s="5">
        <f>VLOOKUP(A235,'HUMAN RESOURCES'!$A$2:$M$2692,12,0)</f>
        <v>10005000</v>
      </c>
      <c r="V235" s="35">
        <f>VLOOKUP(A235,'HUMAN RESOURCES'!$A$2:$M$2692,13,0)</f>
        <v>0.7</v>
      </c>
      <c r="W235" s="38">
        <f>VLOOKUP(A235,TOURISM!$A$2:$F$2692,5,0)</f>
        <v>188000000</v>
      </c>
      <c r="X235" s="39">
        <f>VLOOKUP(A235,TOURISM!$A$2:$F$2692,6,0)</f>
        <v>247000000</v>
      </c>
      <c r="Y235" s="43">
        <f t="shared" si="4"/>
        <v>-1.10472103004292</v>
      </c>
      <c r="Z235" s="35">
        <f>VLOOKUP(A235,BUSINESS!$A$2:$J$2692,5,0)</f>
        <v>0</v>
      </c>
      <c r="AA235" s="5">
        <f>VLOOKUP(A235,BUSINESS!$A$2:$J$2692,6,0)</f>
        <v>0</v>
      </c>
      <c r="AB235" s="5">
        <f>VLOOKUP(A235,BUSINESS!$A$2:$J$2692,7,0)</f>
        <v>0</v>
      </c>
      <c r="AC235" s="5">
        <f>VLOOKUP(A235,BUSINESS!$A$2:$J$2692,8,0)</f>
        <v>0</v>
      </c>
      <c r="AD235" s="35">
        <f>VLOOKUP(A235,BUSINESS!$A$2:$J$2692,9,0)</f>
        <v>0.019</v>
      </c>
      <c r="AE235" s="35">
        <f>VLOOKUP(A235,BUSINESS!$A$2:$J$2692,10,0)</f>
        <v>0.005</v>
      </c>
    </row>
    <row r="236" customHeight="1" spans="1:31">
      <c r="A236" s="22" t="str">
        <f t="shared" si="0"/>
        <v>Belgium-Europe2001</v>
      </c>
      <c r="B236" s="22" t="s">
        <v>88</v>
      </c>
      <c r="C236" s="22" t="s">
        <v>67</v>
      </c>
      <c r="D236" s="23">
        <v>2001</v>
      </c>
      <c r="E236" s="25">
        <v>233000000000</v>
      </c>
      <c r="F236" s="24">
        <f t="shared" si="1"/>
        <v>22650.8933492894</v>
      </c>
      <c r="G236" s="26">
        <v>0.081</v>
      </c>
      <c r="H236" s="27">
        <v>1845</v>
      </c>
      <c r="I236" s="26">
        <v>0.08</v>
      </c>
      <c r="J236" s="5">
        <f>VLOOKUP(A236,ENERGY!$A$2:$F$2692,5,0)</f>
        <v>59094</v>
      </c>
      <c r="K236" s="5">
        <f t="shared" si="2"/>
        <v>0.00574477206687944</v>
      </c>
      <c r="L236" s="31">
        <f>VLOOKUP(A236,ENERGY!$A$2:$F$2692,6,0)</f>
        <v>0</v>
      </c>
      <c r="M236" s="31">
        <f t="shared" si="3"/>
        <v>0</v>
      </c>
      <c r="N236" s="32">
        <f>VLOOKUP(A236,'HUMAN RESOURCES'!$A$2:$M$2692,5,0)</f>
        <v>0.045</v>
      </c>
      <c r="O236" s="32">
        <f>VLOOKUP(A236,'HUMAN RESOURCES'!$A$2:$M$2692,6,0)</f>
        <v>0.097</v>
      </c>
      <c r="P236" s="31">
        <f>VLOOKUP(A236,'HUMAN RESOURCES'!$A$2:$M$2692,7,0)</f>
        <v>81</v>
      </c>
      <c r="Q236" s="5">
        <f>VLOOKUP(A236,'HUMAN RESOURCES'!$A$2:$M$2692,8,0)</f>
        <v>75</v>
      </c>
      <c r="R236" s="5">
        <f>VLOOKUP(A236,'HUMAN RESOURCES'!$A$2:$M$2692,9,0)</f>
        <v>0.175</v>
      </c>
      <c r="S236" s="5">
        <f>VLOOKUP(A236,'HUMAN RESOURCES'!$A$2:$M$2692,10,0)</f>
        <v>0.655</v>
      </c>
      <c r="T236" s="5">
        <f>VLOOKUP(A236,'HUMAN RESOURCES'!$A$2:$M$2692,11,0)</f>
        <v>0.17</v>
      </c>
      <c r="U236" s="5">
        <f>VLOOKUP(A236,'HUMAN RESOURCES'!$A$2:$M$2692,12,0)</f>
        <v>10286570</v>
      </c>
      <c r="V236" s="35">
        <f>VLOOKUP(A236,'HUMAN RESOURCES'!$A$2:$M$2692,13,0)</f>
        <v>0.972</v>
      </c>
      <c r="W236" s="38">
        <f>VLOOKUP(A236,TOURISM!$A$2:$F$2692,5,0)</f>
        <v>8304000000</v>
      </c>
      <c r="X236" s="39">
        <f>VLOOKUP(A236,TOURISM!$A$2:$F$2692,6,0)</f>
        <v>10878000000</v>
      </c>
      <c r="Y236" s="43">
        <f t="shared" si="4"/>
        <v>-1.58275862068966</v>
      </c>
      <c r="Z236" s="35">
        <f>VLOOKUP(A236,BUSINESS!$A$2:$J$2692,5,0)</f>
        <v>0</v>
      </c>
      <c r="AA236" s="5">
        <f>VLOOKUP(A236,BUSINESS!$A$2:$J$2692,6,0)</f>
        <v>0</v>
      </c>
      <c r="AB236" s="5">
        <f>VLOOKUP(A236,BUSINESS!$A$2:$J$2692,7,0)</f>
        <v>0</v>
      </c>
      <c r="AC236" s="5">
        <f>VLOOKUP(A236,BUSINESS!$A$2:$J$2692,8,0)</f>
        <v>0</v>
      </c>
      <c r="AD236" s="35">
        <f>VLOOKUP(A236,BUSINESS!$A$2:$J$2692,9,0)</f>
        <v>0.313</v>
      </c>
      <c r="AE236" s="35">
        <f>VLOOKUP(A236,BUSINESS!$A$2:$J$2692,10,0)</f>
        <v>0.747</v>
      </c>
    </row>
    <row r="237" customHeight="1" spans="1:31">
      <c r="A237" s="22" t="str">
        <f t="shared" si="0"/>
        <v>Belgium-Europe2002</v>
      </c>
      <c r="B237" s="22" t="s">
        <v>88</v>
      </c>
      <c r="C237" s="22" t="s">
        <v>67</v>
      </c>
      <c r="D237" s="23">
        <v>2002</v>
      </c>
      <c r="E237" s="25">
        <v>232000000000</v>
      </c>
      <c r="F237" s="24">
        <f t="shared" si="1"/>
        <v>22452.8043504244</v>
      </c>
      <c r="G237" s="26">
        <v>0.083</v>
      </c>
      <c r="H237" s="27">
        <v>1878</v>
      </c>
      <c r="I237" s="26">
        <v>0.085</v>
      </c>
      <c r="J237" s="5">
        <f>VLOOKUP(A237,ENERGY!$A$2:$F$2692,5,0)</f>
        <v>60892</v>
      </c>
      <c r="K237" s="5">
        <f t="shared" si="2"/>
        <v>0.00589308690735363</v>
      </c>
      <c r="L237" s="31">
        <f>VLOOKUP(A237,ENERGY!$A$2:$F$2692,6,0)</f>
        <v>108947</v>
      </c>
      <c r="M237" s="31">
        <f t="shared" si="3"/>
        <v>0.0105438175670935</v>
      </c>
      <c r="N237" s="32">
        <f>VLOOKUP(A237,'HUMAN RESOURCES'!$A$2:$M$2692,5,0)</f>
        <v>0.048</v>
      </c>
      <c r="O237" s="32">
        <f>VLOOKUP(A237,'HUMAN RESOURCES'!$A$2:$M$2692,6,0)</f>
        <v>0.113</v>
      </c>
      <c r="P237" s="31">
        <f>VLOOKUP(A237,'HUMAN RESOURCES'!$A$2:$M$2692,7,0)</f>
        <v>81</v>
      </c>
      <c r="Q237" s="5">
        <f>VLOOKUP(A237,'HUMAN RESOURCES'!$A$2:$M$2692,8,0)</f>
        <v>75</v>
      </c>
      <c r="R237" s="5">
        <f>VLOOKUP(A237,'HUMAN RESOURCES'!$A$2:$M$2692,9,0)</f>
        <v>0.174</v>
      </c>
      <c r="S237" s="5">
        <f>VLOOKUP(A237,'HUMAN RESOURCES'!$A$2:$M$2692,10,0)</f>
        <v>0.655</v>
      </c>
      <c r="T237" s="5">
        <f>VLOOKUP(A237,'HUMAN RESOURCES'!$A$2:$M$2692,11,0)</f>
        <v>0.171</v>
      </c>
      <c r="U237" s="5">
        <f>VLOOKUP(A237,'HUMAN RESOURCES'!$A$2:$M$2692,12,0)</f>
        <v>10332785</v>
      </c>
      <c r="V237" s="35">
        <f>VLOOKUP(A237,'HUMAN RESOURCES'!$A$2:$M$2692,13,0)</f>
        <v>0.972</v>
      </c>
      <c r="W237" s="38">
        <f>VLOOKUP(A237,TOURISM!$A$2:$F$2692,5,0)</f>
        <v>7598000000</v>
      </c>
      <c r="X237" s="39">
        <f>VLOOKUP(A237,TOURISM!$A$2:$F$2692,6,0)</f>
        <v>11270000000</v>
      </c>
      <c r="Y237" s="43">
        <f t="shared" si="4"/>
        <v>-1.8</v>
      </c>
      <c r="Z237" s="35">
        <f>VLOOKUP(A237,BUSINESS!$A$2:$J$2692,5,0)</f>
        <v>0</v>
      </c>
      <c r="AA237" s="5">
        <f>VLOOKUP(A237,BUSINESS!$A$2:$J$2692,6,0)</f>
        <v>0</v>
      </c>
      <c r="AB237" s="5">
        <f>VLOOKUP(A237,BUSINESS!$A$2:$J$2692,7,0)</f>
        <v>0</v>
      </c>
      <c r="AC237" s="5">
        <f>VLOOKUP(A237,BUSINESS!$A$2:$J$2692,8,0)</f>
        <v>0</v>
      </c>
      <c r="AD237" s="35">
        <f>VLOOKUP(A237,BUSINESS!$A$2:$J$2692,9,0)</f>
        <v>0.463</v>
      </c>
      <c r="AE237" s="35">
        <f>VLOOKUP(A237,BUSINESS!$A$2:$J$2692,10,0)</f>
        <v>0.784</v>
      </c>
    </row>
    <row r="238" customHeight="1" spans="1:31">
      <c r="A238" s="22" t="str">
        <f t="shared" si="0"/>
        <v>Belgium-Europe2003</v>
      </c>
      <c r="B238" s="22" t="s">
        <v>88</v>
      </c>
      <c r="C238" s="22" t="s">
        <v>67</v>
      </c>
      <c r="D238" s="23">
        <v>2003</v>
      </c>
      <c r="E238" s="25">
        <v>253000000000</v>
      </c>
      <c r="F238" s="24">
        <f t="shared" si="1"/>
        <v>24382.8794407319</v>
      </c>
      <c r="G238" s="26">
        <v>0.085</v>
      </c>
      <c r="H238" s="27">
        <v>2075</v>
      </c>
      <c r="I238" s="26">
        <v>0.077</v>
      </c>
      <c r="J238" s="5">
        <f>VLOOKUP(A238,ENERGY!$A$2:$F$2692,5,0)</f>
        <v>57096</v>
      </c>
      <c r="K238" s="5">
        <f t="shared" si="2"/>
        <v>0.00550262800216612</v>
      </c>
      <c r="L238" s="31">
        <f>VLOOKUP(A238,ENERGY!$A$2:$F$2692,6,0)</f>
        <v>104194</v>
      </c>
      <c r="M238" s="31">
        <f t="shared" si="3"/>
        <v>0.0100416985788444</v>
      </c>
      <c r="N238" s="32">
        <f>VLOOKUP(A238,'HUMAN RESOURCES'!$A$2:$M$2692,5,0)</f>
        <v>0.038</v>
      </c>
      <c r="O238" s="32">
        <f>VLOOKUP(A238,'HUMAN RESOURCES'!$A$2:$M$2692,6,0)</f>
        <v>0.076</v>
      </c>
      <c r="P238" s="31">
        <f>VLOOKUP(A238,'HUMAN RESOURCES'!$A$2:$M$2692,7,0)</f>
        <v>81</v>
      </c>
      <c r="Q238" s="5">
        <f>VLOOKUP(A238,'HUMAN RESOURCES'!$A$2:$M$2692,8,0)</f>
        <v>75</v>
      </c>
      <c r="R238" s="5">
        <f>VLOOKUP(A238,'HUMAN RESOURCES'!$A$2:$M$2692,9,0)</f>
        <v>0.173</v>
      </c>
      <c r="S238" s="5">
        <f>VLOOKUP(A238,'HUMAN RESOURCES'!$A$2:$M$2692,10,0)</f>
        <v>0.655</v>
      </c>
      <c r="T238" s="5">
        <f>VLOOKUP(A238,'HUMAN RESOURCES'!$A$2:$M$2692,11,0)</f>
        <v>0.172</v>
      </c>
      <c r="U238" s="5">
        <f>VLOOKUP(A238,'HUMAN RESOURCES'!$A$2:$M$2692,12,0)</f>
        <v>10376133</v>
      </c>
      <c r="V238" s="35">
        <f>VLOOKUP(A238,'HUMAN RESOURCES'!$A$2:$M$2692,13,0)</f>
        <v>0.973</v>
      </c>
      <c r="W238" s="38">
        <f>VLOOKUP(A238,TOURISM!$A$2:$F$2692,5,0)</f>
        <v>8848000000</v>
      </c>
      <c r="X238" s="39">
        <f>VLOOKUP(A238,TOURISM!$A$2:$F$2692,6,0)</f>
        <v>13402000000</v>
      </c>
      <c r="Y238" s="43">
        <f t="shared" si="4"/>
        <v>-1.72019230769231</v>
      </c>
      <c r="Z238" s="35">
        <f>VLOOKUP(A238,BUSINESS!$A$2:$J$2692,5,0)</f>
        <v>0</v>
      </c>
      <c r="AA238" s="5">
        <f>VLOOKUP(A238,BUSINESS!$A$2:$J$2692,6,0)</f>
        <v>56</v>
      </c>
      <c r="AB238" s="5">
        <f>VLOOKUP(A238,BUSINESS!$A$2:$J$2692,7,0)</f>
        <v>0</v>
      </c>
      <c r="AC238" s="5">
        <f>VLOOKUP(A238,BUSINESS!$A$2:$J$2692,8,0)</f>
        <v>0</v>
      </c>
      <c r="AD238" s="35">
        <f>VLOOKUP(A238,BUSINESS!$A$2:$J$2692,9,0)</f>
        <v>0.5</v>
      </c>
      <c r="AE238" s="35">
        <f>VLOOKUP(A238,BUSINESS!$A$2:$J$2692,10,0)</f>
        <v>0.829</v>
      </c>
    </row>
    <row r="239" customHeight="1" spans="1:31">
      <c r="A239" s="22" t="str">
        <f t="shared" si="0"/>
        <v>Belgium-Europe2004</v>
      </c>
      <c r="B239" s="22" t="s">
        <v>88</v>
      </c>
      <c r="C239" s="22" t="s">
        <v>67</v>
      </c>
      <c r="D239" s="23">
        <v>2004</v>
      </c>
      <c r="E239" s="25">
        <v>312000000000</v>
      </c>
      <c r="F239" s="24">
        <f t="shared" si="1"/>
        <v>29939.1515532326</v>
      </c>
      <c r="G239" s="26">
        <v>0.1</v>
      </c>
      <c r="H239" s="27">
        <v>3000</v>
      </c>
      <c r="I239" s="26">
        <v>0.069</v>
      </c>
      <c r="J239" s="5">
        <f>VLOOKUP(A239,ENERGY!$A$2:$F$2692,5,0)</f>
        <v>58600</v>
      </c>
      <c r="K239" s="5">
        <f t="shared" si="2"/>
        <v>0.0056231867981392</v>
      </c>
      <c r="L239" s="31">
        <f>VLOOKUP(A239,ENERGY!$A$2:$F$2692,6,0)</f>
        <v>103882</v>
      </c>
      <c r="M239" s="31">
        <f t="shared" si="3"/>
        <v>0.00996839404375933</v>
      </c>
      <c r="N239" s="32">
        <f>VLOOKUP(A239,'HUMAN RESOURCES'!$A$2:$M$2692,5,0)</f>
        <v>0.016</v>
      </c>
      <c r="O239" s="32">
        <f>VLOOKUP(A239,'HUMAN RESOURCES'!$A$2:$M$2692,6,0)</f>
        <v>0.015</v>
      </c>
      <c r="P239" s="31">
        <f>VLOOKUP(A239,'HUMAN RESOURCES'!$A$2:$M$2692,7,0)</f>
        <v>82</v>
      </c>
      <c r="Q239" s="5">
        <f>VLOOKUP(A239,'HUMAN RESOURCES'!$A$2:$M$2692,8,0)</f>
        <v>76</v>
      </c>
      <c r="R239" s="5">
        <f>VLOOKUP(A239,'HUMAN RESOURCES'!$A$2:$M$2692,9,0)</f>
        <v>0.172</v>
      </c>
      <c r="S239" s="5">
        <f>VLOOKUP(A239,'HUMAN RESOURCES'!$A$2:$M$2692,10,0)</f>
        <v>0.656</v>
      </c>
      <c r="T239" s="5">
        <f>VLOOKUP(A239,'HUMAN RESOURCES'!$A$2:$M$2692,11,0)</f>
        <v>0.173</v>
      </c>
      <c r="U239" s="5">
        <f>VLOOKUP(A239,'HUMAN RESOURCES'!$A$2:$M$2692,12,0)</f>
        <v>10421137</v>
      </c>
      <c r="V239" s="35">
        <f>VLOOKUP(A239,'HUMAN RESOURCES'!$A$2:$M$2692,13,0)</f>
        <v>0.973</v>
      </c>
      <c r="W239" s="38">
        <f>VLOOKUP(A239,TOURISM!$A$2:$F$2692,5,0)</f>
        <v>10089000000</v>
      </c>
      <c r="X239" s="39">
        <f>VLOOKUP(A239,TOURISM!$A$2:$F$2692,6,0)</f>
        <v>15456000000</v>
      </c>
      <c r="Y239" s="43">
        <f t="shared" si="4"/>
        <v>-1.62707182320442</v>
      </c>
      <c r="Z239" s="35">
        <f>VLOOKUP(A239,BUSINESS!$A$2:$J$2692,5,0)</f>
        <v>0</v>
      </c>
      <c r="AA239" s="5">
        <f>VLOOKUP(A239,BUSINESS!$A$2:$J$2692,6,0)</f>
        <v>34</v>
      </c>
      <c r="AB239" s="5">
        <f>VLOOKUP(A239,BUSINESS!$A$2:$J$2692,7,0)</f>
        <v>0</v>
      </c>
      <c r="AC239" s="5">
        <f>VLOOKUP(A239,BUSINESS!$A$2:$J$2692,8,0)</f>
        <v>0</v>
      </c>
      <c r="AD239" s="35">
        <f>VLOOKUP(A239,BUSINESS!$A$2:$J$2692,9,0)</f>
        <v>0.539</v>
      </c>
      <c r="AE239" s="35">
        <f>VLOOKUP(A239,BUSINESS!$A$2:$J$2692,10,0)</f>
        <v>0.875</v>
      </c>
    </row>
    <row r="240" customHeight="1" spans="1:31">
      <c r="A240" s="22" t="str">
        <f t="shared" si="0"/>
        <v>Belgium-Europe2005</v>
      </c>
      <c r="B240" s="22" t="s">
        <v>88</v>
      </c>
      <c r="C240" s="22" t="s">
        <v>67</v>
      </c>
      <c r="D240" s="23">
        <v>2005</v>
      </c>
      <c r="E240" s="25">
        <v>362000000000</v>
      </c>
      <c r="F240" s="24">
        <f t="shared" si="1"/>
        <v>34546.5436898782</v>
      </c>
      <c r="G240" s="26">
        <v>0.1</v>
      </c>
      <c r="H240" s="27">
        <v>3482</v>
      </c>
      <c r="I240" s="26">
        <v>0.067</v>
      </c>
      <c r="J240" s="5">
        <f>VLOOKUP(A240,ENERGY!$A$2:$F$2692,5,0)</f>
        <v>56375</v>
      </c>
      <c r="K240" s="5">
        <f t="shared" si="2"/>
        <v>0.00538000386883116</v>
      </c>
      <c r="L240" s="31">
        <f>VLOOKUP(A240,ENERGY!$A$2:$F$2692,6,0)</f>
        <v>107531</v>
      </c>
      <c r="M240" s="31">
        <f t="shared" si="3"/>
        <v>0.0102619458273931</v>
      </c>
      <c r="N240" s="32">
        <f>VLOOKUP(A240,'HUMAN RESOURCES'!$A$2:$M$2692,5,0)</f>
        <v>0.021</v>
      </c>
      <c r="O240" s="32">
        <f>VLOOKUP(A240,'HUMAN RESOURCES'!$A$2:$M$2692,6,0)</f>
        <v>0.041</v>
      </c>
      <c r="P240" s="31">
        <f>VLOOKUP(A240,'HUMAN RESOURCES'!$A$2:$M$2692,7,0)</f>
        <v>82</v>
      </c>
      <c r="Q240" s="5">
        <f>VLOOKUP(A240,'HUMAN RESOURCES'!$A$2:$M$2692,8,0)</f>
        <v>76</v>
      </c>
      <c r="R240" s="5">
        <f>VLOOKUP(A240,'HUMAN RESOURCES'!$A$2:$M$2692,9,0)</f>
        <v>0.171</v>
      </c>
      <c r="S240" s="5">
        <f>VLOOKUP(A240,'HUMAN RESOURCES'!$A$2:$M$2692,10,0)</f>
        <v>0.657</v>
      </c>
      <c r="T240" s="5">
        <f>VLOOKUP(A240,'HUMAN RESOURCES'!$A$2:$M$2692,11,0)</f>
        <v>0.173</v>
      </c>
      <c r="U240" s="5">
        <f>VLOOKUP(A240,'HUMAN RESOURCES'!$A$2:$M$2692,12,0)</f>
        <v>10478617</v>
      </c>
      <c r="V240" s="35">
        <f>VLOOKUP(A240,'HUMAN RESOURCES'!$A$2:$M$2692,13,0)</f>
        <v>0.974</v>
      </c>
      <c r="W240" s="38">
        <f>VLOOKUP(A240,TOURISM!$A$2:$F$2692,5,0)</f>
        <v>10881000000</v>
      </c>
      <c r="X240" s="39">
        <f>VLOOKUP(A240,TOURISM!$A$2:$F$2692,6,0)</f>
        <v>16771000000</v>
      </c>
      <c r="Y240" s="43">
        <f t="shared" si="4"/>
        <v>-1.66206896551724</v>
      </c>
      <c r="Z240" s="35">
        <f>VLOOKUP(A240,BUSINESS!$A$2:$J$2692,5,0)</f>
        <v>0.595</v>
      </c>
      <c r="AA240" s="5">
        <f>VLOOKUP(A240,BUSINESS!$A$2:$J$2692,6,0)</f>
        <v>34</v>
      </c>
      <c r="AB240" s="5">
        <f>VLOOKUP(A240,BUSINESS!$A$2:$J$2692,7,0)</f>
        <v>0</v>
      </c>
      <c r="AC240" s="5">
        <f>VLOOKUP(A240,BUSINESS!$A$2:$J$2692,8,0)</f>
        <v>156</v>
      </c>
      <c r="AD240" s="35">
        <f>VLOOKUP(A240,BUSINESS!$A$2:$J$2692,9,0)</f>
        <v>0.558</v>
      </c>
      <c r="AE240" s="35">
        <f>VLOOKUP(A240,BUSINESS!$A$2:$J$2692,10,0)</f>
        <v>0.914</v>
      </c>
    </row>
    <row r="241" customHeight="1" spans="1:31">
      <c r="A241" s="22" t="str">
        <f t="shared" si="0"/>
        <v>Belgium-Europe2006</v>
      </c>
      <c r="B241" s="22" t="s">
        <v>88</v>
      </c>
      <c r="C241" s="22" t="s">
        <v>67</v>
      </c>
      <c r="D241" s="23">
        <v>2006</v>
      </c>
      <c r="E241" s="25">
        <v>377000000000</v>
      </c>
      <c r="F241" s="24">
        <f t="shared" si="1"/>
        <v>35741.5150875648</v>
      </c>
      <c r="G241" s="26">
        <v>0.1</v>
      </c>
      <c r="H241" s="27">
        <v>3606</v>
      </c>
      <c r="I241" s="26">
        <v>0.067</v>
      </c>
      <c r="J241" s="5">
        <f>VLOOKUP(A241,ENERGY!$A$2:$F$2692,5,0)</f>
        <v>57019</v>
      </c>
      <c r="K241" s="5">
        <f t="shared" si="2"/>
        <v>0.00540569084556461</v>
      </c>
      <c r="L241" s="31">
        <f>VLOOKUP(A241,ENERGY!$A$2:$F$2692,6,0)</f>
        <v>103215</v>
      </c>
      <c r="M241" s="31">
        <f t="shared" si="3"/>
        <v>0.00978530631236871</v>
      </c>
      <c r="N241" s="32">
        <f>VLOOKUP(A241,'HUMAN RESOURCES'!$A$2:$M$2692,5,0)</f>
        <v>0.045</v>
      </c>
      <c r="O241" s="32">
        <f>VLOOKUP(A241,'HUMAN RESOURCES'!$A$2:$M$2692,6,0)</f>
        <v>0.109</v>
      </c>
      <c r="P241" s="31">
        <f>VLOOKUP(A241,'HUMAN RESOURCES'!$A$2:$M$2692,7,0)</f>
        <v>82</v>
      </c>
      <c r="Q241" s="5">
        <f>VLOOKUP(A241,'HUMAN RESOURCES'!$A$2:$M$2692,8,0)</f>
        <v>77</v>
      </c>
      <c r="R241" s="5">
        <f>VLOOKUP(A241,'HUMAN RESOURCES'!$A$2:$M$2692,9,0)</f>
        <v>0.17</v>
      </c>
      <c r="S241" s="5">
        <f>VLOOKUP(A241,'HUMAN RESOURCES'!$A$2:$M$2692,10,0)</f>
        <v>0.658</v>
      </c>
      <c r="T241" s="5">
        <f>VLOOKUP(A241,'HUMAN RESOURCES'!$A$2:$M$2692,11,0)</f>
        <v>0.172</v>
      </c>
      <c r="U241" s="5">
        <f>VLOOKUP(A241,'HUMAN RESOURCES'!$A$2:$M$2692,12,0)</f>
        <v>10547958</v>
      </c>
      <c r="V241" s="35">
        <f>VLOOKUP(A241,'HUMAN RESOURCES'!$A$2:$M$2692,13,0)</f>
        <v>0.974</v>
      </c>
      <c r="W241" s="38">
        <f>VLOOKUP(A241,TOURISM!$A$2:$F$2692,5,0)</f>
        <v>11625000000</v>
      </c>
      <c r="X241" s="39">
        <f>VLOOKUP(A241,TOURISM!$A$2:$F$2692,6,0)</f>
        <v>17891000000</v>
      </c>
      <c r="Y241" s="43">
        <f t="shared" si="4"/>
        <v>-1.711</v>
      </c>
      <c r="Z241" s="35">
        <f>VLOOKUP(A241,BUSINESS!$A$2:$J$2692,5,0)</f>
        <v>0.593</v>
      </c>
      <c r="AA241" s="5">
        <f>VLOOKUP(A241,BUSINESS!$A$2:$J$2692,6,0)</f>
        <v>27</v>
      </c>
      <c r="AB241" s="5">
        <f>VLOOKUP(A241,BUSINESS!$A$2:$J$2692,7,0)</f>
        <v>0</v>
      </c>
      <c r="AC241" s="5">
        <f>VLOOKUP(A241,BUSINESS!$A$2:$J$2692,8,0)</f>
        <v>156</v>
      </c>
      <c r="AD241" s="35">
        <f>VLOOKUP(A241,BUSINESS!$A$2:$J$2692,9,0)</f>
        <v>0.597</v>
      </c>
      <c r="AE241" s="35">
        <f>VLOOKUP(A241,BUSINESS!$A$2:$J$2692,10,0)</f>
        <v>0.93</v>
      </c>
    </row>
    <row r="242" customHeight="1" spans="1:31">
      <c r="A242" s="22" t="str">
        <f t="shared" si="0"/>
        <v>Belgium-Europe2007</v>
      </c>
      <c r="B242" s="22" t="s">
        <v>88</v>
      </c>
      <c r="C242" s="22" t="s">
        <v>67</v>
      </c>
      <c r="D242" s="23">
        <v>2007</v>
      </c>
      <c r="E242" s="25">
        <v>400000000000</v>
      </c>
      <c r="F242" s="24">
        <f t="shared" si="1"/>
        <v>37644.5787101085</v>
      </c>
      <c r="G242" s="26">
        <v>0.095</v>
      </c>
      <c r="H242" s="27">
        <v>3608</v>
      </c>
      <c r="I242" s="26">
        <v>0.075</v>
      </c>
      <c r="J242" s="5">
        <f>VLOOKUP(A242,ENERGY!$A$2:$F$2692,5,0)</f>
        <v>58688</v>
      </c>
      <c r="K242" s="5">
        <f t="shared" si="2"/>
        <v>0.00552321258834712</v>
      </c>
      <c r="L242" s="31">
        <f>VLOOKUP(A242,ENERGY!$A$2:$F$2692,6,0)</f>
        <v>108525</v>
      </c>
      <c r="M242" s="31">
        <f t="shared" si="3"/>
        <v>0.0102134447612863</v>
      </c>
      <c r="N242" s="32">
        <f>VLOOKUP(A242,'HUMAN RESOURCES'!$A$2:$M$2692,5,0)</f>
        <v>0.031</v>
      </c>
      <c r="O242" s="32">
        <f>VLOOKUP(A242,'HUMAN RESOURCES'!$A$2:$M$2692,6,0)</f>
        <v>0.049</v>
      </c>
      <c r="P242" s="31">
        <f>VLOOKUP(A242,'HUMAN RESOURCES'!$A$2:$M$2692,7,0)</f>
        <v>83</v>
      </c>
      <c r="Q242" s="5">
        <f>VLOOKUP(A242,'HUMAN RESOURCES'!$A$2:$M$2692,8,0)</f>
        <v>77</v>
      </c>
      <c r="R242" s="5">
        <f>VLOOKUP(A242,'HUMAN RESOURCES'!$A$2:$M$2692,9,0)</f>
        <v>0.169</v>
      </c>
      <c r="S242" s="5">
        <f>VLOOKUP(A242,'HUMAN RESOURCES'!$A$2:$M$2692,10,0)</f>
        <v>0.659</v>
      </c>
      <c r="T242" s="5">
        <f>VLOOKUP(A242,'HUMAN RESOURCES'!$A$2:$M$2692,11,0)</f>
        <v>0.172</v>
      </c>
      <c r="U242" s="5">
        <f>VLOOKUP(A242,'HUMAN RESOURCES'!$A$2:$M$2692,12,0)</f>
        <v>10625700</v>
      </c>
      <c r="V242" s="35">
        <f>VLOOKUP(A242,'HUMAN RESOURCES'!$A$2:$M$2692,13,0)</f>
        <v>0.975</v>
      </c>
      <c r="W242" s="38">
        <f>VLOOKUP(A242,TOURISM!$A$2:$F$2692,5,0)</f>
        <v>12371000000</v>
      </c>
      <c r="X242" s="39">
        <f>VLOOKUP(A242,TOURISM!$A$2:$F$2692,6,0)</f>
        <v>19215000000</v>
      </c>
      <c r="Y242" s="43">
        <f t="shared" si="4"/>
        <v>-1.81282608695652</v>
      </c>
      <c r="Z242" s="35">
        <f>VLOOKUP(A242,BUSINESS!$A$2:$J$2692,5,0)</f>
        <v>0.573</v>
      </c>
      <c r="AA242" s="5">
        <f>VLOOKUP(A242,BUSINESS!$A$2:$J$2692,6,0)</f>
        <v>4</v>
      </c>
      <c r="AB242" s="5">
        <f>VLOOKUP(A242,BUSINESS!$A$2:$J$2692,7,0)</f>
        <v>0</v>
      </c>
      <c r="AC242" s="5">
        <f>VLOOKUP(A242,BUSINESS!$A$2:$J$2692,8,0)</f>
        <v>156</v>
      </c>
      <c r="AD242" s="35">
        <f>VLOOKUP(A242,BUSINESS!$A$2:$J$2692,9,0)</f>
        <v>0.644</v>
      </c>
      <c r="AE242" s="35">
        <f>VLOOKUP(A242,BUSINESS!$A$2:$J$2692,10,0)</f>
        <v>1.006</v>
      </c>
    </row>
    <row r="243" customHeight="1" spans="1:31">
      <c r="A243" s="22" t="str">
        <f t="shared" si="0"/>
        <v>Belgium-Europe2008</v>
      </c>
      <c r="B243" s="22" t="s">
        <v>88</v>
      </c>
      <c r="C243" s="22" t="s">
        <v>67</v>
      </c>
      <c r="D243" s="23">
        <v>2008</v>
      </c>
      <c r="E243" s="25">
        <v>460000000000</v>
      </c>
      <c r="F243" s="24">
        <f t="shared" si="1"/>
        <v>42950.6218176274</v>
      </c>
      <c r="G243" s="26">
        <v>0.095</v>
      </c>
      <c r="H243" s="27">
        <v>4136</v>
      </c>
      <c r="I243" s="26">
        <v>0.086</v>
      </c>
      <c r="J243" s="5">
        <f>VLOOKUP(A243,ENERGY!$A$2:$F$2692,5,0)</f>
        <v>59242</v>
      </c>
      <c r="K243" s="5">
        <f t="shared" si="2"/>
        <v>0.00553147986460844</v>
      </c>
      <c r="L243" s="31">
        <f>VLOOKUP(A243,ENERGY!$A$2:$F$2692,6,0)</f>
        <v>114836</v>
      </c>
      <c r="M243" s="31">
        <f t="shared" si="3"/>
        <v>0.0107223426240197</v>
      </c>
      <c r="N243" s="32">
        <f>VLOOKUP(A243,'HUMAN RESOURCES'!$A$2:$M$2692,5,0)</f>
        <v>0.053</v>
      </c>
      <c r="O243" s="32">
        <f>VLOOKUP(A243,'HUMAN RESOURCES'!$A$2:$M$2692,6,0)</f>
        <v>0.098</v>
      </c>
      <c r="P243" s="31">
        <f>VLOOKUP(A243,'HUMAN RESOURCES'!$A$2:$M$2692,7,0)</f>
        <v>83</v>
      </c>
      <c r="Q243" s="5">
        <f>VLOOKUP(A243,'HUMAN RESOURCES'!$A$2:$M$2692,8,0)</f>
        <v>77</v>
      </c>
      <c r="R243" s="5">
        <f>VLOOKUP(A243,'HUMAN RESOURCES'!$A$2:$M$2692,9,0)</f>
        <v>0.168</v>
      </c>
      <c r="S243" s="5">
        <f>VLOOKUP(A243,'HUMAN RESOURCES'!$A$2:$M$2692,10,0)</f>
        <v>0.661</v>
      </c>
      <c r="T243" s="5">
        <f>VLOOKUP(A243,'HUMAN RESOURCES'!$A$2:$M$2692,11,0)</f>
        <v>0.171</v>
      </c>
      <c r="U243" s="5">
        <f>VLOOKUP(A243,'HUMAN RESOURCES'!$A$2:$M$2692,12,0)</f>
        <v>10709973</v>
      </c>
      <c r="V243" s="35">
        <f>VLOOKUP(A243,'HUMAN RESOURCES'!$A$2:$M$2692,13,0)</f>
        <v>0.975</v>
      </c>
      <c r="W243" s="38">
        <f>VLOOKUP(A243,TOURISM!$A$2:$F$2692,5,0)</f>
        <v>13106000000</v>
      </c>
      <c r="X243" s="39">
        <f>VLOOKUP(A243,TOURISM!$A$2:$F$2692,6,0)</f>
        <v>21445000000</v>
      </c>
      <c r="Y243" s="43">
        <f t="shared" si="4"/>
        <v>-2.12859960552268</v>
      </c>
      <c r="Z243" s="35">
        <f>VLOOKUP(A243,BUSINESS!$A$2:$J$2692,5,0)</f>
        <v>0.552</v>
      </c>
      <c r="AA243" s="5">
        <f>VLOOKUP(A243,BUSINESS!$A$2:$J$2692,6,0)</f>
        <v>4</v>
      </c>
      <c r="AB243" s="5">
        <f>VLOOKUP(A243,BUSINESS!$A$2:$J$2692,7,0)</f>
        <v>0</v>
      </c>
      <c r="AC243" s="5">
        <f>VLOOKUP(A243,BUSINESS!$A$2:$J$2692,8,0)</f>
        <v>156</v>
      </c>
      <c r="AD243" s="35">
        <f>VLOOKUP(A243,BUSINESS!$A$2:$J$2692,9,0)</f>
        <v>0.66</v>
      </c>
      <c r="AE243" s="35">
        <f>VLOOKUP(A243,BUSINESS!$A$2:$J$2692,10,0)</f>
        <v>1.053</v>
      </c>
    </row>
    <row r="244" customHeight="1" spans="1:31">
      <c r="A244" s="22" t="str">
        <f t="shared" si="0"/>
        <v>Belgium-Europe2009</v>
      </c>
      <c r="B244" s="22" t="s">
        <v>88</v>
      </c>
      <c r="C244" s="22" t="s">
        <v>67</v>
      </c>
      <c r="D244" s="23">
        <v>2009</v>
      </c>
      <c r="E244" s="25">
        <v>507000000000</v>
      </c>
      <c r="F244" s="24">
        <f t="shared" si="1"/>
        <v>46959.6933004078</v>
      </c>
      <c r="G244" s="26">
        <v>0.099</v>
      </c>
      <c r="H244" s="27">
        <v>4715</v>
      </c>
      <c r="I244" s="26">
        <v>0.092</v>
      </c>
      <c r="J244" s="5">
        <f>VLOOKUP(A244,ENERGY!$A$2:$F$2692,5,0)</f>
        <v>58508</v>
      </c>
      <c r="K244" s="5">
        <f t="shared" si="2"/>
        <v>0.00541916713140091</v>
      </c>
      <c r="L244" s="31">
        <f>VLOOKUP(A244,ENERGY!$A$2:$F$2692,6,0)</f>
        <v>115709</v>
      </c>
      <c r="M244" s="31">
        <f t="shared" si="3"/>
        <v>0.0107172764341162</v>
      </c>
      <c r="N244" s="32">
        <f>VLOOKUP(A244,'HUMAN RESOURCES'!$A$2:$M$2692,5,0)</f>
        <v>0.043</v>
      </c>
      <c r="O244" s="32">
        <f>VLOOKUP(A244,'HUMAN RESOURCES'!$A$2:$M$2692,6,0)</f>
        <v>0.11</v>
      </c>
      <c r="P244" s="31">
        <f>VLOOKUP(A244,'HUMAN RESOURCES'!$A$2:$M$2692,7,0)</f>
        <v>83</v>
      </c>
      <c r="Q244" s="5">
        <f>VLOOKUP(A244,'HUMAN RESOURCES'!$A$2:$M$2692,8,0)</f>
        <v>77</v>
      </c>
      <c r="R244" s="5">
        <f>VLOOKUP(A244,'HUMAN RESOURCES'!$A$2:$M$2692,9,0)</f>
        <v>0.168</v>
      </c>
      <c r="S244" s="5">
        <f>VLOOKUP(A244,'HUMAN RESOURCES'!$A$2:$M$2692,10,0)</f>
        <v>0.661</v>
      </c>
      <c r="T244" s="5">
        <f>VLOOKUP(A244,'HUMAN RESOURCES'!$A$2:$M$2692,11,0)</f>
        <v>0.171</v>
      </c>
      <c r="U244" s="5">
        <f>VLOOKUP(A244,'HUMAN RESOURCES'!$A$2:$M$2692,12,0)</f>
        <v>10796493</v>
      </c>
      <c r="V244" s="35">
        <f>VLOOKUP(A244,'HUMAN RESOURCES'!$A$2:$M$2692,13,0)</f>
        <v>0.976</v>
      </c>
      <c r="W244" s="38">
        <f>VLOOKUP(A244,TOURISM!$A$2:$F$2692,5,0)</f>
        <v>11500000000</v>
      </c>
      <c r="X244" s="39">
        <f>VLOOKUP(A244,TOURISM!$A$2:$F$2692,6,0)</f>
        <v>22292000000</v>
      </c>
      <c r="Y244" s="43">
        <f t="shared" si="4"/>
        <v>-1.95602536997886</v>
      </c>
      <c r="Z244" s="35">
        <f>VLOOKUP(A244,BUSINESS!$A$2:$J$2692,5,0)</f>
        <v>0.545</v>
      </c>
      <c r="AA244" s="5">
        <f>VLOOKUP(A244,BUSINESS!$A$2:$J$2692,6,0)</f>
        <v>4</v>
      </c>
      <c r="AB244" s="5">
        <f>VLOOKUP(A244,BUSINESS!$A$2:$J$2692,7,0)</f>
        <v>0</v>
      </c>
      <c r="AC244" s="5">
        <f>VLOOKUP(A244,BUSINESS!$A$2:$J$2692,8,0)</f>
        <v>156</v>
      </c>
      <c r="AD244" s="35">
        <f>VLOOKUP(A244,BUSINESS!$A$2:$J$2692,9,0)</f>
        <v>0.7</v>
      </c>
      <c r="AE244" s="35">
        <f>VLOOKUP(A244,BUSINESS!$A$2:$J$2692,10,0)</f>
        <v>1.084</v>
      </c>
    </row>
    <row r="245" customHeight="1" spans="1:31">
      <c r="A245" s="22" t="str">
        <f t="shared" si="0"/>
        <v>Belgium-Europe2010</v>
      </c>
      <c r="B245" s="22" t="s">
        <v>88</v>
      </c>
      <c r="C245" s="22" t="s">
        <v>67</v>
      </c>
      <c r="D245" s="23">
        <v>2010</v>
      </c>
      <c r="E245" s="25">
        <v>473000000000</v>
      </c>
      <c r="F245" s="24">
        <f t="shared" si="1"/>
        <v>43313.9394330105</v>
      </c>
      <c r="G245" s="26">
        <v>0.106</v>
      </c>
      <c r="H245" s="27">
        <v>4664</v>
      </c>
      <c r="I245" s="26">
        <v>0.095</v>
      </c>
      <c r="J245" s="5">
        <f>VLOOKUP(A245,ENERGY!$A$2:$F$2692,5,0)</f>
        <v>58111</v>
      </c>
      <c r="K245" s="5">
        <f t="shared" si="2"/>
        <v>0.00532138759913672</v>
      </c>
      <c r="L245" s="31">
        <f>VLOOKUP(A245,ENERGY!$A$2:$F$2692,6,0)</f>
        <v>106834</v>
      </c>
      <c r="M245" s="31">
        <f t="shared" si="3"/>
        <v>0.00978308965197936</v>
      </c>
      <c r="N245" s="32">
        <f>VLOOKUP(A245,'HUMAN RESOURCES'!$A$2:$M$2692,5,0)</f>
        <v>0.04</v>
      </c>
      <c r="O245" s="32">
        <f>VLOOKUP(A245,'HUMAN RESOURCES'!$A$2:$M$2692,6,0)</f>
        <v>0.101</v>
      </c>
      <c r="P245" s="31">
        <f>VLOOKUP(A245,'HUMAN RESOURCES'!$A$2:$M$2692,7,0)</f>
        <v>83</v>
      </c>
      <c r="Q245" s="5">
        <f>VLOOKUP(A245,'HUMAN RESOURCES'!$A$2:$M$2692,8,0)</f>
        <v>78</v>
      </c>
      <c r="R245" s="5">
        <f>VLOOKUP(A245,'HUMAN RESOURCES'!$A$2:$M$2692,9,0)</f>
        <v>0.168</v>
      </c>
      <c r="S245" s="5">
        <f>VLOOKUP(A245,'HUMAN RESOURCES'!$A$2:$M$2692,10,0)</f>
        <v>0.661</v>
      </c>
      <c r="T245" s="5">
        <f>VLOOKUP(A245,'HUMAN RESOURCES'!$A$2:$M$2692,11,0)</f>
        <v>0.172</v>
      </c>
      <c r="U245" s="5">
        <f>VLOOKUP(A245,'HUMAN RESOURCES'!$A$2:$M$2692,12,0)</f>
        <v>10920272</v>
      </c>
      <c r="V245" s="35">
        <f>VLOOKUP(A245,'HUMAN RESOURCES'!$A$2:$M$2692,13,0)</f>
        <v>0.976</v>
      </c>
      <c r="W245" s="38">
        <f>VLOOKUP(A245,TOURISM!$A$2:$F$2692,5,0)</f>
        <v>11624000000</v>
      </c>
      <c r="X245" s="39">
        <f>VLOOKUP(A245,TOURISM!$A$2:$F$2692,6,0)</f>
        <v>20876000000</v>
      </c>
      <c r="Y245" s="43">
        <f t="shared" si="4"/>
        <v>-2.37940552016985</v>
      </c>
      <c r="Z245" s="35">
        <f>VLOOKUP(A245,BUSINESS!$A$2:$J$2692,5,0)</f>
        <v>0.567</v>
      </c>
      <c r="AA245" s="5">
        <f>VLOOKUP(A245,BUSINESS!$A$2:$J$2692,6,0)</f>
        <v>4</v>
      </c>
      <c r="AB245" s="5">
        <f>VLOOKUP(A245,BUSINESS!$A$2:$J$2692,7,0)</f>
        <v>0</v>
      </c>
      <c r="AC245" s="5">
        <f>VLOOKUP(A245,BUSINESS!$A$2:$J$2692,8,0)</f>
        <v>156</v>
      </c>
      <c r="AD245" s="35">
        <f>VLOOKUP(A245,BUSINESS!$A$2:$J$2692,9,0)</f>
        <v>0.75</v>
      </c>
      <c r="AE245" s="35">
        <f>VLOOKUP(A245,BUSINESS!$A$2:$J$2692,10,0)</f>
        <v>1.111</v>
      </c>
    </row>
    <row r="246" customHeight="1" spans="1:31">
      <c r="A246" s="22" t="str">
        <f t="shared" si="0"/>
        <v>Belgium-Europe2011</v>
      </c>
      <c r="B246" s="22" t="s">
        <v>88</v>
      </c>
      <c r="C246" s="22" t="s">
        <v>67</v>
      </c>
      <c r="D246" s="23">
        <v>2011</v>
      </c>
      <c r="E246" s="25">
        <v>471000000000</v>
      </c>
      <c r="F246" s="24">
        <f t="shared" si="1"/>
        <v>42633.1384941577</v>
      </c>
      <c r="G246" s="26">
        <v>0.105</v>
      </c>
      <c r="H246" s="27">
        <v>4570</v>
      </c>
      <c r="J246" s="5">
        <f>VLOOKUP(A246,ENERGY!$A$2:$F$2692,5,0)</f>
        <v>58895</v>
      </c>
      <c r="K246" s="5">
        <f t="shared" si="2"/>
        <v>0.00533095263612191</v>
      </c>
      <c r="L246" s="31">
        <f>VLOOKUP(A246,ENERGY!$A$2:$F$2692,6,0)</f>
        <v>111282</v>
      </c>
      <c r="M246" s="31">
        <f t="shared" si="3"/>
        <v>0.01007282572804</v>
      </c>
      <c r="N246" s="32">
        <f>VLOOKUP(A246,'HUMAN RESOURCES'!$A$2:$M$2692,5,0)</f>
        <v>0.037</v>
      </c>
      <c r="O246" s="32">
        <f>VLOOKUP(A246,'HUMAN RESOURCES'!$A$2:$M$2692,6,0)</f>
        <v>0.056</v>
      </c>
      <c r="P246" s="31">
        <f>VLOOKUP(A246,'HUMAN RESOURCES'!$A$2:$M$2692,7,0)</f>
        <v>83</v>
      </c>
      <c r="Q246" s="5">
        <f>VLOOKUP(A246,'HUMAN RESOURCES'!$A$2:$M$2692,8,0)</f>
        <v>78</v>
      </c>
      <c r="R246" s="5">
        <f>VLOOKUP(A246,'HUMAN RESOURCES'!$A$2:$M$2692,9,0)</f>
        <v>0.168</v>
      </c>
      <c r="S246" s="5">
        <f>VLOOKUP(A246,'HUMAN RESOURCES'!$A$2:$M$2692,10,0)</f>
        <v>0.658</v>
      </c>
      <c r="T246" s="5">
        <f>VLOOKUP(A246,'HUMAN RESOURCES'!$A$2:$M$2692,11,0)</f>
        <v>0.174</v>
      </c>
      <c r="U246" s="5">
        <f>VLOOKUP(A246,'HUMAN RESOURCES'!$A$2:$M$2692,12,0)</f>
        <v>11047744</v>
      </c>
      <c r="V246" s="35">
        <f>VLOOKUP(A246,'HUMAN RESOURCES'!$A$2:$M$2692,13,0)</f>
        <v>0.977</v>
      </c>
      <c r="W246" s="38">
        <f>VLOOKUP(A246,TOURISM!$A$2:$F$2692,5,0)</f>
        <v>13008000000</v>
      </c>
      <c r="X246" s="39">
        <f>VLOOKUP(A246,TOURISM!$A$2:$F$2692,6,0)</f>
        <v>24215000000</v>
      </c>
      <c r="Y246" s="43">
        <f t="shared" si="4"/>
        <v>-2.16861598440546</v>
      </c>
      <c r="Z246" s="35">
        <f>VLOOKUP(A246,BUSINESS!$A$2:$J$2692,5,0)</f>
        <v>0.57</v>
      </c>
      <c r="AA246" s="5">
        <f>VLOOKUP(A246,BUSINESS!$A$2:$J$2692,6,0)</f>
        <v>4</v>
      </c>
      <c r="AB246" s="5">
        <f>VLOOKUP(A246,BUSINESS!$A$2:$J$2692,7,0)</f>
        <v>0</v>
      </c>
      <c r="AC246" s="5">
        <f>VLOOKUP(A246,BUSINESS!$A$2:$J$2692,8,0)</f>
        <v>156</v>
      </c>
      <c r="AD246" s="35">
        <f>VLOOKUP(A246,BUSINESS!$A$2:$J$2692,9,0)</f>
        <v>0.816</v>
      </c>
      <c r="AE246" s="35">
        <f>VLOOKUP(A246,BUSINESS!$A$2:$J$2692,10,0)</f>
        <v>1.135</v>
      </c>
    </row>
    <row r="247" customHeight="1" spans="1:31">
      <c r="A247" s="22" t="str">
        <f t="shared" si="0"/>
        <v>Belgium-Europe2012</v>
      </c>
      <c r="B247" s="22" t="s">
        <v>88</v>
      </c>
      <c r="C247" s="22" t="s">
        <v>67</v>
      </c>
      <c r="D247" s="23">
        <v>2012</v>
      </c>
      <c r="E247" s="25">
        <v>513000000000</v>
      </c>
      <c r="F247" s="24">
        <f t="shared" si="1"/>
        <v>46098.9090284309</v>
      </c>
      <c r="G247" s="26">
        <v>0.105</v>
      </c>
      <c r="H247" s="27">
        <v>4914</v>
      </c>
      <c r="J247" s="5">
        <f>VLOOKUP(A247,ENERGY!$A$2:$F$2692,5,0)</f>
        <v>58391</v>
      </c>
      <c r="K247" s="5">
        <f t="shared" si="2"/>
        <v>0.00524709823992029</v>
      </c>
      <c r="L247" s="31">
        <f>VLOOKUP(A247,ENERGY!$A$2:$F$2692,6,0)</f>
        <v>114766</v>
      </c>
      <c r="M247" s="31">
        <f t="shared" si="3"/>
        <v>0.0103130358548867</v>
      </c>
      <c r="N247" s="32">
        <f>VLOOKUP(A247,'HUMAN RESOURCES'!$A$2:$M$2692,5,0)</f>
        <v>0.04</v>
      </c>
      <c r="O247" s="32">
        <f>VLOOKUP(A247,'HUMAN RESOURCES'!$A$2:$M$2692,6,0)</f>
        <v>0.067</v>
      </c>
      <c r="P247" s="31">
        <f>VLOOKUP(A247,'HUMAN RESOURCES'!$A$2:$M$2692,7,0)</f>
        <v>83</v>
      </c>
      <c r="Q247" s="5">
        <f>VLOOKUP(A247,'HUMAN RESOURCES'!$A$2:$M$2692,8,0)</f>
        <v>78</v>
      </c>
      <c r="R247" s="5">
        <f>VLOOKUP(A247,'HUMAN RESOURCES'!$A$2:$M$2692,9,0)</f>
        <v>0.169</v>
      </c>
      <c r="S247" s="5">
        <f>VLOOKUP(A247,'HUMAN RESOURCES'!$A$2:$M$2692,10,0)</f>
        <v>0.655</v>
      </c>
      <c r="T247" s="5">
        <f>VLOOKUP(A247,'HUMAN RESOURCES'!$A$2:$M$2692,11,0)</f>
        <v>0.176</v>
      </c>
      <c r="U247" s="5">
        <f>VLOOKUP(A247,'HUMAN RESOURCES'!$A$2:$M$2692,12,0)</f>
        <v>11128246</v>
      </c>
      <c r="V247" s="35">
        <f>VLOOKUP(A247,'HUMAN RESOURCES'!$A$2:$M$2692,13,0)</f>
        <v>0.977</v>
      </c>
      <c r="W247" s="38">
        <f>VLOOKUP(A247,TOURISM!$A$2:$F$2692,5,0)</f>
        <v>12659000000</v>
      </c>
      <c r="X247" s="39">
        <f>VLOOKUP(A247,TOURISM!$A$2:$F$2692,6,0)</f>
        <v>23784000000</v>
      </c>
      <c r="Y247" s="43">
        <f t="shared" si="4"/>
        <v>-0.587370600414079</v>
      </c>
      <c r="Z247" s="35">
        <f>VLOOKUP(A247,BUSINESS!$A$2:$J$2692,5,0)</f>
        <v>0.576</v>
      </c>
      <c r="AA247" s="5">
        <f>VLOOKUP(A247,BUSINESS!$A$2:$J$2692,6,0)</f>
        <v>4</v>
      </c>
      <c r="AB247" s="5">
        <f>VLOOKUP(A247,BUSINESS!$A$2:$J$2692,7,0)</f>
        <v>32</v>
      </c>
      <c r="AC247" s="5">
        <f>VLOOKUP(A247,BUSINESS!$A$2:$J$2692,8,0)</f>
        <v>156</v>
      </c>
      <c r="AD247" s="35">
        <f>VLOOKUP(A247,BUSINESS!$A$2:$J$2692,9,0)</f>
        <v>0.807</v>
      </c>
      <c r="AE247" s="35">
        <f>VLOOKUP(A247,BUSINESS!$A$2:$J$2692,10,0)</f>
        <v>1.113</v>
      </c>
    </row>
    <row r="248" customHeight="1" spans="1:31">
      <c r="A248" s="22" t="str">
        <f t="shared" si="0"/>
        <v>Belgium-Europe2000</v>
      </c>
      <c r="B248" s="22" t="s">
        <v>88</v>
      </c>
      <c r="C248" s="22" t="s">
        <v>67</v>
      </c>
      <c r="D248" s="23">
        <v>2000</v>
      </c>
      <c r="E248" s="25">
        <v>483000000000</v>
      </c>
      <c r="F248" s="24">
        <f t="shared" si="1"/>
        <v>47116.2053408121</v>
      </c>
      <c r="G248" s="26">
        <v>0.108</v>
      </c>
      <c r="H248" s="27">
        <v>4711</v>
      </c>
      <c r="J248" s="5">
        <f>VLOOKUP(A248,ENERGY!$A$2:$F$2692,5,0)</f>
        <v>57286</v>
      </c>
      <c r="K248" s="5">
        <f t="shared" si="2"/>
        <v>0.00558819656139495</v>
      </c>
      <c r="L248" s="31">
        <f>VLOOKUP(A248,ENERGY!$A$2:$F$2692,6,0)</f>
        <v>0</v>
      </c>
      <c r="M248" s="31">
        <f t="shared" si="3"/>
        <v>0</v>
      </c>
      <c r="N248" s="32">
        <f>VLOOKUP(A248,'HUMAN RESOURCES'!$A$2:$M$2692,5,0)</f>
        <v>0.04</v>
      </c>
      <c r="O248" s="32">
        <f>VLOOKUP(A248,'HUMAN RESOURCES'!$A$2:$M$2692,6,0)</f>
        <v>0.067</v>
      </c>
      <c r="P248" s="31">
        <f>VLOOKUP(A248,'HUMAN RESOURCES'!$A$2:$M$2692,7,0)</f>
        <v>81</v>
      </c>
      <c r="Q248" s="5">
        <f>VLOOKUP(A248,'HUMAN RESOURCES'!$A$2:$M$2692,8,0)</f>
        <v>75</v>
      </c>
      <c r="R248" s="5">
        <f>VLOOKUP(A248,'HUMAN RESOURCES'!$A$2:$M$2692,9,0)</f>
        <v>0.176</v>
      </c>
      <c r="S248" s="5">
        <f>VLOOKUP(A248,'HUMAN RESOURCES'!$A$2:$M$2692,10,0)</f>
        <v>0.655</v>
      </c>
      <c r="T248" s="5">
        <f>VLOOKUP(A248,'HUMAN RESOURCES'!$A$2:$M$2692,11,0)</f>
        <v>0.169</v>
      </c>
      <c r="U248" s="5">
        <f>VLOOKUP(A248,'HUMAN RESOURCES'!$A$2:$M$2692,12,0)</f>
        <v>10251250</v>
      </c>
      <c r="V248" s="35">
        <f>VLOOKUP(A248,'HUMAN RESOURCES'!$A$2:$M$2692,13,0)</f>
        <v>0.971</v>
      </c>
      <c r="W248" s="38">
        <f>VLOOKUP(A248,TOURISM!$A$2:$F$2692,5,0)</f>
        <v>6592000000</v>
      </c>
      <c r="X248" s="39">
        <f>VLOOKUP(A248,TOURISM!$A$2:$F$2692,6,0)</f>
        <v>9429000000</v>
      </c>
      <c r="Y248" s="43">
        <f t="shared" si="4"/>
        <v>7.93507664562669</v>
      </c>
      <c r="Z248" s="35">
        <f>VLOOKUP(A248,BUSINESS!$A$2:$J$2692,5,0)</f>
        <v>0</v>
      </c>
      <c r="AA248" s="5">
        <f>VLOOKUP(A248,BUSINESS!$A$2:$J$2692,6,0)</f>
        <v>0</v>
      </c>
      <c r="AB248" s="5">
        <f>VLOOKUP(A248,BUSINESS!$A$2:$J$2692,7,0)</f>
        <v>0</v>
      </c>
      <c r="AC248" s="5">
        <f>VLOOKUP(A248,BUSINESS!$A$2:$J$2692,8,0)</f>
        <v>0</v>
      </c>
      <c r="AD248" s="35">
        <f>VLOOKUP(A248,BUSINESS!$A$2:$J$2692,9,0)</f>
        <v>0.294</v>
      </c>
      <c r="AE248" s="35">
        <f>VLOOKUP(A248,BUSINESS!$A$2:$J$2692,10,0)</f>
        <v>0.548</v>
      </c>
    </row>
    <row r="249" customHeight="1" spans="1:31">
      <c r="A249" s="22" t="str">
        <f t="shared" si="0"/>
        <v>Belize-The Americas2001</v>
      </c>
      <c r="B249" s="22" t="s">
        <v>89</v>
      </c>
      <c r="C249" s="22" t="s">
        <v>75</v>
      </c>
      <c r="D249" s="23">
        <v>2001</v>
      </c>
      <c r="E249" s="25">
        <v>831750000</v>
      </c>
      <c r="F249" s="24">
        <f t="shared" si="1"/>
        <v>3392.15654287555</v>
      </c>
      <c r="G249" s="26">
        <v>0.04</v>
      </c>
      <c r="H249" s="27">
        <v>139</v>
      </c>
      <c r="I249" s="26">
        <v>0.16</v>
      </c>
      <c r="J249" s="5">
        <f>VLOOKUP(A249,ENERGY!$A$2:$F$2692,5,0)</f>
        <v>0</v>
      </c>
      <c r="K249" s="5">
        <f t="shared" si="2"/>
        <v>0</v>
      </c>
      <c r="L249" s="31">
        <f>VLOOKUP(A249,ENERGY!$A$2:$F$2692,6,0)</f>
        <v>0</v>
      </c>
      <c r="M249" s="31">
        <f t="shared" si="3"/>
        <v>0</v>
      </c>
      <c r="N249" s="32">
        <f>VLOOKUP(A249,'HUMAN RESOURCES'!$A$2:$M$2692,5,0)</f>
        <v>0.044</v>
      </c>
      <c r="O249" s="32">
        <f>VLOOKUP(A249,'HUMAN RESOURCES'!$A$2:$M$2692,6,0)</f>
        <v>0.139</v>
      </c>
      <c r="P249" s="31">
        <f>VLOOKUP(A249,'HUMAN RESOURCES'!$A$2:$M$2692,7,0)</f>
        <v>74</v>
      </c>
      <c r="Q249" s="5">
        <f>VLOOKUP(A249,'HUMAN RESOURCES'!$A$2:$M$2692,8,0)</f>
        <v>67</v>
      </c>
      <c r="R249" s="5">
        <f>VLOOKUP(A249,'HUMAN RESOURCES'!$A$2:$M$2692,9,0)</f>
        <v>0.397</v>
      </c>
      <c r="S249" s="5">
        <f>VLOOKUP(A249,'HUMAN RESOURCES'!$A$2:$M$2692,10,0)</f>
        <v>0.56</v>
      </c>
      <c r="T249" s="5">
        <f>VLOOKUP(A249,'HUMAN RESOURCES'!$A$2:$M$2692,11,0)</f>
        <v>0.042</v>
      </c>
      <c r="U249" s="5">
        <f>VLOOKUP(A249,'HUMAN RESOURCES'!$A$2:$M$2692,12,0)</f>
        <v>245198</v>
      </c>
      <c r="V249" s="35">
        <f>VLOOKUP(A249,'HUMAN RESOURCES'!$A$2:$M$2692,13,0)</f>
        <v>0.474</v>
      </c>
      <c r="W249" s="38">
        <f>VLOOKUP(A249,TOURISM!$A$2:$F$2692,5,0)</f>
        <v>111000000</v>
      </c>
      <c r="X249" s="39">
        <f>VLOOKUP(A249,TOURISM!$A$2:$F$2692,6,0)</f>
        <v>45000000</v>
      </c>
      <c r="Y249" s="43">
        <f t="shared" si="4"/>
        <v>8.37308872994817</v>
      </c>
      <c r="Z249" s="35">
        <f>VLOOKUP(A249,BUSINESS!$A$2:$J$2692,5,0)</f>
        <v>0</v>
      </c>
      <c r="AA249" s="5">
        <f>VLOOKUP(A249,BUSINESS!$A$2:$J$2692,6,0)</f>
        <v>0</v>
      </c>
      <c r="AB249" s="5">
        <f>VLOOKUP(A249,BUSINESS!$A$2:$J$2692,7,0)</f>
        <v>0</v>
      </c>
      <c r="AC249" s="5">
        <f>VLOOKUP(A249,BUSINESS!$A$2:$J$2692,8,0)</f>
        <v>0</v>
      </c>
      <c r="AD249" s="35">
        <f>VLOOKUP(A249,BUSINESS!$A$2:$J$2692,9,0)</f>
        <v>0</v>
      </c>
      <c r="AE249" s="35">
        <f>VLOOKUP(A249,BUSINESS!$A$2:$J$2692,10,0)</f>
        <v>0.16</v>
      </c>
    </row>
    <row r="250" customHeight="1" spans="1:31">
      <c r="A250" s="22" t="str">
        <f t="shared" si="0"/>
        <v>Belize-The Americas2002</v>
      </c>
      <c r="B250" s="22" t="s">
        <v>89</v>
      </c>
      <c r="C250" s="22" t="s">
        <v>75</v>
      </c>
      <c r="D250" s="23">
        <v>2002</v>
      </c>
      <c r="E250" s="25">
        <v>871840755</v>
      </c>
      <c r="F250" s="24">
        <f t="shared" si="1"/>
        <v>3462.90108672339</v>
      </c>
      <c r="G250" s="26">
        <v>0.045</v>
      </c>
      <c r="H250" s="27">
        <v>160</v>
      </c>
      <c r="I250" s="26">
        <v>0.155</v>
      </c>
      <c r="J250" s="5">
        <f>VLOOKUP(A250,ENERGY!$A$2:$F$2692,5,0)</f>
        <v>0</v>
      </c>
      <c r="K250" s="5">
        <f t="shared" si="2"/>
        <v>0</v>
      </c>
      <c r="L250" s="31">
        <f>VLOOKUP(A250,ENERGY!$A$2:$F$2692,6,0)</f>
        <v>422</v>
      </c>
      <c r="M250" s="31">
        <f t="shared" si="3"/>
        <v>0.00167615960852538</v>
      </c>
      <c r="N250" s="32">
        <f>VLOOKUP(A250,'HUMAN RESOURCES'!$A$2:$M$2692,5,0)</f>
        <v>0.048</v>
      </c>
      <c r="O250" s="32">
        <f>VLOOKUP(A250,'HUMAN RESOURCES'!$A$2:$M$2692,6,0)</f>
        <v>0.105</v>
      </c>
      <c r="P250" s="31">
        <f>VLOOKUP(A250,'HUMAN RESOURCES'!$A$2:$M$2692,7,0)</f>
        <v>75</v>
      </c>
      <c r="Q250" s="5">
        <f>VLOOKUP(A250,'HUMAN RESOURCES'!$A$2:$M$2692,8,0)</f>
        <v>68</v>
      </c>
      <c r="R250" s="5">
        <f>VLOOKUP(A250,'HUMAN RESOURCES'!$A$2:$M$2692,9,0)</f>
        <v>0.393</v>
      </c>
      <c r="S250" s="5">
        <f>VLOOKUP(A250,'HUMAN RESOURCES'!$A$2:$M$2692,10,0)</f>
        <v>0.565</v>
      </c>
      <c r="T250" s="5">
        <f>VLOOKUP(A250,'HUMAN RESOURCES'!$A$2:$M$2692,11,0)</f>
        <v>0.042</v>
      </c>
      <c r="U250" s="5">
        <f>VLOOKUP(A250,'HUMAN RESOURCES'!$A$2:$M$2692,12,0)</f>
        <v>251766</v>
      </c>
      <c r="V250" s="35">
        <f>VLOOKUP(A250,'HUMAN RESOURCES'!$A$2:$M$2692,13,0)</f>
        <v>0.471</v>
      </c>
      <c r="W250" s="38">
        <f>VLOOKUP(A250,TOURISM!$A$2:$F$2692,5,0)</f>
        <v>121000000</v>
      </c>
      <c r="X250" s="39">
        <f>VLOOKUP(A250,TOURISM!$A$2:$F$2692,6,0)</f>
        <v>48000000</v>
      </c>
      <c r="Y250" s="43">
        <f t="shared" si="4"/>
        <v>10.7218323180843</v>
      </c>
      <c r="Z250" s="35">
        <f>VLOOKUP(A250,BUSINESS!$A$2:$J$2692,5,0)</f>
        <v>0</v>
      </c>
      <c r="AA250" s="5">
        <f>VLOOKUP(A250,BUSINESS!$A$2:$J$2692,6,0)</f>
        <v>0</v>
      </c>
      <c r="AB250" s="5">
        <f>VLOOKUP(A250,BUSINESS!$A$2:$J$2692,7,0)</f>
        <v>0</v>
      </c>
      <c r="AC250" s="5">
        <f>VLOOKUP(A250,BUSINESS!$A$2:$J$2692,8,0)</f>
        <v>0</v>
      </c>
      <c r="AD250" s="35">
        <f>VLOOKUP(A250,BUSINESS!$A$2:$J$2692,9,0)</f>
        <v>0.057</v>
      </c>
      <c r="AE250" s="35">
        <f>VLOOKUP(A250,BUSINESS!$A$2:$J$2692,10,0)</f>
        <v>0.205</v>
      </c>
    </row>
    <row r="251" customHeight="1" spans="1:31">
      <c r="A251" s="22" t="str">
        <f t="shared" si="0"/>
        <v>Belize-The Americas2003</v>
      </c>
      <c r="B251" s="22" t="s">
        <v>89</v>
      </c>
      <c r="C251" s="22" t="s">
        <v>75</v>
      </c>
      <c r="D251" s="23">
        <v>2003</v>
      </c>
      <c r="E251" s="25">
        <v>932676403</v>
      </c>
      <c r="F251" s="24">
        <f t="shared" si="1"/>
        <v>3610.18325424044</v>
      </c>
      <c r="G251" s="26">
        <v>0.044</v>
      </c>
      <c r="H251" s="27">
        <v>162</v>
      </c>
      <c r="I251" s="26">
        <v>0.148</v>
      </c>
      <c r="J251" s="5">
        <f>VLOOKUP(A251,ENERGY!$A$2:$F$2692,5,0)</f>
        <v>0</v>
      </c>
      <c r="K251" s="5">
        <f t="shared" si="2"/>
        <v>0</v>
      </c>
      <c r="L251" s="31">
        <f>VLOOKUP(A251,ENERGY!$A$2:$F$2692,6,0)</f>
        <v>414</v>
      </c>
      <c r="M251" s="31">
        <f t="shared" si="3"/>
        <v>0.0016025020708662</v>
      </c>
      <c r="N251" s="32">
        <f>VLOOKUP(A251,'HUMAN RESOURCES'!$A$2:$M$2692,5,0)</f>
        <v>0.024</v>
      </c>
      <c r="O251" s="32">
        <f>VLOOKUP(A251,'HUMAN RESOURCES'!$A$2:$M$2692,6,0)</f>
        <v>0.053</v>
      </c>
      <c r="P251" s="31">
        <f>VLOOKUP(A251,'HUMAN RESOURCES'!$A$2:$M$2692,7,0)</f>
        <v>75</v>
      </c>
      <c r="Q251" s="5">
        <f>VLOOKUP(A251,'HUMAN RESOURCES'!$A$2:$M$2692,8,0)</f>
        <v>68</v>
      </c>
      <c r="R251" s="5">
        <f>VLOOKUP(A251,'HUMAN RESOURCES'!$A$2:$M$2692,9,0)</f>
        <v>0.388</v>
      </c>
      <c r="S251" s="5">
        <f>VLOOKUP(A251,'HUMAN RESOURCES'!$A$2:$M$2692,10,0)</f>
        <v>0.57</v>
      </c>
      <c r="T251" s="5">
        <f>VLOOKUP(A251,'HUMAN RESOURCES'!$A$2:$M$2692,11,0)</f>
        <v>0.042</v>
      </c>
      <c r="U251" s="5">
        <f>VLOOKUP(A251,'HUMAN RESOURCES'!$A$2:$M$2692,12,0)</f>
        <v>258346</v>
      </c>
      <c r="V251" s="35">
        <f>VLOOKUP(A251,'HUMAN RESOURCES'!$A$2:$M$2692,13,0)</f>
        <v>0.469</v>
      </c>
      <c r="W251" s="38">
        <f>VLOOKUP(A251,TOURISM!$A$2:$F$2692,5,0)</f>
        <v>150000000</v>
      </c>
      <c r="X251" s="39">
        <f>VLOOKUP(A251,TOURISM!$A$2:$F$2692,6,0)</f>
        <v>50000000</v>
      </c>
      <c r="Y251" s="43">
        <f t="shared" si="4"/>
        <v>12.2179027616499</v>
      </c>
      <c r="Z251" s="35">
        <f>VLOOKUP(A251,BUSINESS!$A$2:$J$2692,5,0)</f>
        <v>0</v>
      </c>
      <c r="AA251" s="5">
        <f>VLOOKUP(A251,BUSINESS!$A$2:$J$2692,6,0)</f>
        <v>0</v>
      </c>
      <c r="AB251" s="5">
        <f>VLOOKUP(A251,BUSINESS!$A$2:$J$2692,7,0)</f>
        <v>0</v>
      </c>
      <c r="AC251" s="5">
        <f>VLOOKUP(A251,BUSINESS!$A$2:$J$2692,8,0)</f>
        <v>0</v>
      </c>
      <c r="AD251" s="35">
        <f>VLOOKUP(A251,BUSINESS!$A$2:$J$2692,9,0)</f>
        <v>0</v>
      </c>
      <c r="AE251" s="35">
        <f>VLOOKUP(A251,BUSINESS!$A$2:$J$2692,10,0)</f>
        <v>0.234</v>
      </c>
    </row>
    <row r="252" customHeight="1" spans="1:31">
      <c r="A252" s="22" t="str">
        <f t="shared" si="0"/>
        <v>Belize-The Americas2004</v>
      </c>
      <c r="B252" s="22" t="s">
        <v>89</v>
      </c>
      <c r="C252" s="22" t="s">
        <v>75</v>
      </c>
      <c r="D252" s="23">
        <v>2004</v>
      </c>
      <c r="E252" s="25">
        <v>990350000</v>
      </c>
      <c r="F252" s="24">
        <f t="shared" si="1"/>
        <v>3736.60579535165</v>
      </c>
      <c r="G252" s="26">
        <v>0.045</v>
      </c>
      <c r="H252" s="27">
        <v>174</v>
      </c>
      <c r="I252" s="26">
        <v>0.143</v>
      </c>
      <c r="J252" s="5">
        <f>VLOOKUP(A252,ENERGY!$A$2:$F$2692,5,0)</f>
        <v>0</v>
      </c>
      <c r="K252" s="5">
        <f t="shared" si="2"/>
        <v>0</v>
      </c>
      <c r="L252" s="31">
        <f>VLOOKUP(A252,ENERGY!$A$2:$F$2692,6,0)</f>
        <v>407</v>
      </c>
      <c r="M252" s="31">
        <f t="shared" si="3"/>
        <v>0.00153561726531844</v>
      </c>
      <c r="N252" s="32">
        <f>VLOOKUP(A252,'HUMAN RESOURCES'!$A$2:$M$2692,5,0)</f>
        <v>0.042</v>
      </c>
      <c r="O252" s="32">
        <f>VLOOKUP(A252,'HUMAN RESOURCES'!$A$2:$M$2692,6,0)</f>
        <v>0.105</v>
      </c>
      <c r="P252" s="31">
        <f>VLOOKUP(A252,'HUMAN RESOURCES'!$A$2:$M$2692,7,0)</f>
        <v>75</v>
      </c>
      <c r="Q252" s="5">
        <f>VLOOKUP(A252,'HUMAN RESOURCES'!$A$2:$M$2692,8,0)</f>
        <v>69</v>
      </c>
      <c r="R252" s="5">
        <f>VLOOKUP(A252,'HUMAN RESOURCES'!$A$2:$M$2692,9,0)</f>
        <v>0.384</v>
      </c>
      <c r="S252" s="5">
        <f>VLOOKUP(A252,'HUMAN RESOURCES'!$A$2:$M$2692,10,0)</f>
        <v>0.575</v>
      </c>
      <c r="T252" s="5">
        <f>VLOOKUP(A252,'HUMAN RESOURCES'!$A$2:$M$2692,11,0)</f>
        <v>0.041</v>
      </c>
      <c r="U252" s="5">
        <f>VLOOKUP(A252,'HUMAN RESOURCES'!$A$2:$M$2692,12,0)</f>
        <v>265040</v>
      </c>
      <c r="V252" s="35">
        <f>VLOOKUP(A252,'HUMAN RESOURCES'!$A$2:$M$2692,13,0)</f>
        <v>0.466</v>
      </c>
      <c r="W252" s="38">
        <f>VLOOKUP(A252,TOURISM!$A$2:$F$2692,5,0)</f>
        <v>168000000</v>
      </c>
      <c r="X252" s="39">
        <f>VLOOKUP(A252,TOURISM!$A$2:$F$2692,6,0)</f>
        <v>47000000</v>
      </c>
      <c r="Y252" s="43">
        <f t="shared" si="4"/>
        <v>15.9757999716406</v>
      </c>
      <c r="Z252" s="35">
        <f>VLOOKUP(A252,BUSINESS!$A$2:$J$2692,5,0)</f>
        <v>0</v>
      </c>
      <c r="AA252" s="5">
        <f>VLOOKUP(A252,BUSINESS!$A$2:$J$2692,6,0)</f>
        <v>0</v>
      </c>
      <c r="AB252" s="5">
        <f>VLOOKUP(A252,BUSINESS!$A$2:$J$2692,7,0)</f>
        <v>0</v>
      </c>
      <c r="AC252" s="5">
        <f>VLOOKUP(A252,BUSINESS!$A$2:$J$2692,8,0)</f>
        <v>0</v>
      </c>
      <c r="AD252" s="35">
        <f>VLOOKUP(A252,BUSINESS!$A$2:$J$2692,9,0)</f>
        <v>0.058</v>
      </c>
      <c r="AE252" s="35">
        <f>VLOOKUP(A252,BUSINESS!$A$2:$J$2692,10,0)</f>
        <v>0.283</v>
      </c>
    </row>
    <row r="253" customHeight="1" spans="1:31">
      <c r="A253" s="22" t="str">
        <f t="shared" si="0"/>
        <v>Belize-The Americas2005</v>
      </c>
      <c r="B253" s="22" t="s">
        <v>89</v>
      </c>
      <c r="C253" s="22" t="s">
        <v>75</v>
      </c>
      <c r="D253" s="23">
        <v>2005</v>
      </c>
      <c r="E253" s="25">
        <v>1057850000</v>
      </c>
      <c r="F253" s="24">
        <f t="shared" si="1"/>
        <v>3890.29861724036</v>
      </c>
      <c r="G253" s="26">
        <v>0.044</v>
      </c>
      <c r="H253" s="27">
        <v>175</v>
      </c>
      <c r="I253" s="26">
        <v>0.139</v>
      </c>
      <c r="J253" s="5">
        <f>VLOOKUP(A253,ENERGY!$A$2:$F$2692,5,0)</f>
        <v>0</v>
      </c>
      <c r="K253" s="5">
        <f t="shared" si="2"/>
        <v>0</v>
      </c>
      <c r="L253" s="31">
        <f>VLOOKUP(A253,ENERGY!$A$2:$F$2692,6,0)</f>
        <v>359</v>
      </c>
      <c r="M253" s="31">
        <f t="shared" si="3"/>
        <v>0.00132024124742571</v>
      </c>
      <c r="N253" s="32">
        <f>VLOOKUP(A253,'HUMAN RESOURCES'!$A$2:$M$2692,5,0)</f>
        <v>0.039</v>
      </c>
      <c r="O253" s="32">
        <f>VLOOKUP(A253,'HUMAN RESOURCES'!$A$2:$M$2692,6,0)</f>
        <v>0.067</v>
      </c>
      <c r="P253" s="31">
        <f>VLOOKUP(A253,'HUMAN RESOURCES'!$A$2:$M$2692,7,0)</f>
        <v>75</v>
      </c>
      <c r="Q253" s="5">
        <f>VLOOKUP(A253,'HUMAN RESOURCES'!$A$2:$M$2692,8,0)</f>
        <v>69</v>
      </c>
      <c r="R253" s="5">
        <f>VLOOKUP(A253,'HUMAN RESOURCES'!$A$2:$M$2692,9,0)</f>
        <v>0.379</v>
      </c>
      <c r="S253" s="5">
        <f>VLOOKUP(A253,'HUMAN RESOURCES'!$A$2:$M$2692,10,0)</f>
        <v>0.58</v>
      </c>
      <c r="T253" s="5">
        <f>VLOOKUP(A253,'HUMAN RESOURCES'!$A$2:$M$2692,11,0)</f>
        <v>0.041</v>
      </c>
      <c r="U253" s="5">
        <f>VLOOKUP(A253,'HUMAN RESOURCES'!$A$2:$M$2692,12,0)</f>
        <v>271920</v>
      </c>
      <c r="V253" s="35">
        <f>VLOOKUP(A253,'HUMAN RESOURCES'!$A$2:$M$2692,13,0)</f>
        <v>0.463</v>
      </c>
      <c r="W253" s="38">
        <f>VLOOKUP(A253,TOURISM!$A$2:$F$2692,5,0)</f>
        <v>214000000</v>
      </c>
      <c r="X253" s="39">
        <f>VLOOKUP(A253,TOURISM!$A$2:$F$2692,6,0)</f>
        <v>45000000</v>
      </c>
      <c r="Y253" s="43">
        <f t="shared" si="4"/>
        <v>19.4758571172141</v>
      </c>
      <c r="Z253" s="35">
        <f>VLOOKUP(A253,BUSINESS!$A$2:$J$2692,5,0)</f>
        <v>0.347</v>
      </c>
      <c r="AA253" s="5">
        <f>VLOOKUP(A253,BUSINESS!$A$2:$J$2692,6,0)</f>
        <v>45</v>
      </c>
      <c r="AB253" s="5">
        <f>VLOOKUP(A253,BUSINESS!$A$2:$J$2692,7,0)</f>
        <v>0</v>
      </c>
      <c r="AC253" s="5">
        <f>VLOOKUP(A253,BUSINESS!$A$2:$J$2692,8,0)</f>
        <v>147</v>
      </c>
      <c r="AD253" s="35">
        <f>VLOOKUP(A253,BUSINESS!$A$2:$J$2692,9,0)</f>
        <v>0.092</v>
      </c>
      <c r="AE253" s="35">
        <f>VLOOKUP(A253,BUSINESS!$A$2:$J$2692,10,0)</f>
        <v>0.353</v>
      </c>
    </row>
    <row r="254" customHeight="1" spans="1:31">
      <c r="A254" s="22" t="str">
        <f t="shared" si="0"/>
        <v>Belize-The Americas2006</v>
      </c>
      <c r="B254" s="22" t="s">
        <v>89</v>
      </c>
      <c r="C254" s="22" t="s">
        <v>75</v>
      </c>
      <c r="D254" s="23">
        <v>2006</v>
      </c>
      <c r="E254" s="25">
        <v>1114200000</v>
      </c>
      <c r="F254" s="24">
        <f t="shared" si="1"/>
        <v>3993.76310554331</v>
      </c>
      <c r="G254" s="26">
        <v>0.044</v>
      </c>
      <c r="H254" s="27">
        <v>182</v>
      </c>
      <c r="I254" s="26">
        <v>0.143</v>
      </c>
      <c r="J254" s="5">
        <f>VLOOKUP(A254,ENERGY!$A$2:$F$2692,5,0)</f>
        <v>178</v>
      </c>
      <c r="K254" s="5">
        <f t="shared" si="2"/>
        <v>0.000638027134075309</v>
      </c>
      <c r="L254" s="31">
        <f>VLOOKUP(A254,ENERGY!$A$2:$F$2692,6,0)</f>
        <v>425</v>
      </c>
      <c r="M254" s="31">
        <f t="shared" si="3"/>
        <v>0.00152337939315734</v>
      </c>
      <c r="N254" s="32">
        <f>VLOOKUP(A254,'HUMAN RESOURCES'!$A$2:$M$2692,5,0)</f>
        <v>0.032</v>
      </c>
      <c r="O254" s="32">
        <f>VLOOKUP(A254,'HUMAN RESOURCES'!$A$2:$M$2692,6,0)</f>
        <v>0.081</v>
      </c>
      <c r="P254" s="31">
        <f>VLOOKUP(A254,'HUMAN RESOURCES'!$A$2:$M$2692,7,0)</f>
        <v>75</v>
      </c>
      <c r="Q254" s="5">
        <f>VLOOKUP(A254,'HUMAN RESOURCES'!$A$2:$M$2692,8,0)</f>
        <v>69</v>
      </c>
      <c r="R254" s="5">
        <f>VLOOKUP(A254,'HUMAN RESOURCES'!$A$2:$M$2692,9,0)</f>
        <v>0.374</v>
      </c>
      <c r="S254" s="5">
        <f>VLOOKUP(A254,'HUMAN RESOURCES'!$A$2:$M$2692,10,0)</f>
        <v>0.585</v>
      </c>
      <c r="T254" s="5">
        <f>VLOOKUP(A254,'HUMAN RESOURCES'!$A$2:$M$2692,11,0)</f>
        <v>0.04</v>
      </c>
      <c r="U254" s="5">
        <f>VLOOKUP(A254,'HUMAN RESOURCES'!$A$2:$M$2692,12,0)</f>
        <v>278985</v>
      </c>
      <c r="V254" s="35">
        <f>VLOOKUP(A254,'HUMAN RESOURCES'!$A$2:$M$2692,13,0)</f>
        <v>0.46</v>
      </c>
      <c r="W254" s="38">
        <f>VLOOKUP(A254,TOURISM!$A$2:$F$2692,5,0)</f>
        <v>260000000</v>
      </c>
      <c r="X254" s="39">
        <f>VLOOKUP(A254,TOURISM!$A$2:$F$2692,6,0)</f>
        <v>43000000</v>
      </c>
      <c r="Y254" s="43">
        <f t="shared" si="4"/>
        <v>19.9597519405314</v>
      </c>
      <c r="Z254" s="35">
        <f>VLOOKUP(A254,BUSINESS!$A$2:$J$2692,5,0)</f>
        <v>0.348</v>
      </c>
      <c r="AA254" s="5">
        <f>VLOOKUP(A254,BUSINESS!$A$2:$J$2692,6,0)</f>
        <v>45</v>
      </c>
      <c r="AB254" s="5">
        <f>VLOOKUP(A254,BUSINESS!$A$2:$J$2692,7,0)</f>
        <v>0</v>
      </c>
      <c r="AC254" s="5">
        <f>VLOOKUP(A254,BUSINESS!$A$2:$J$2692,8,0)</f>
        <v>147</v>
      </c>
      <c r="AD254" s="35">
        <f>VLOOKUP(A254,BUSINESS!$A$2:$J$2692,9,0)</f>
        <v>0.104</v>
      </c>
      <c r="AE254" s="35">
        <f>VLOOKUP(A254,BUSINESS!$A$2:$J$2692,10,0)</f>
        <v>0.423</v>
      </c>
    </row>
    <row r="255" customHeight="1" spans="1:31">
      <c r="A255" s="22" t="str">
        <f t="shared" si="0"/>
        <v>Belize-The Americas2007</v>
      </c>
      <c r="B255" s="22" t="s">
        <v>89</v>
      </c>
      <c r="C255" s="22" t="s">
        <v>75</v>
      </c>
      <c r="D255" s="23">
        <v>2007</v>
      </c>
      <c r="E255" s="25">
        <v>1217450000</v>
      </c>
      <c r="F255" s="24">
        <f t="shared" si="1"/>
        <v>4253.90291967742</v>
      </c>
      <c r="G255" s="26">
        <v>0.044</v>
      </c>
      <c r="H255" s="27">
        <v>192</v>
      </c>
      <c r="I255" s="26">
        <v>0.142</v>
      </c>
      <c r="J255" s="5">
        <f>VLOOKUP(A255,ENERGY!$A$2:$F$2692,5,0)</f>
        <v>161</v>
      </c>
      <c r="K255" s="5">
        <f t="shared" si="2"/>
        <v>0.000562551538106752</v>
      </c>
      <c r="L255" s="31">
        <f>VLOOKUP(A255,ENERGY!$A$2:$F$2692,6,0)</f>
        <v>396</v>
      </c>
      <c r="M255" s="31">
        <f t="shared" si="3"/>
        <v>0.00138366713720667</v>
      </c>
      <c r="N255" s="32">
        <f>VLOOKUP(A255,'HUMAN RESOURCES'!$A$2:$M$2692,5,0)</f>
        <v>0.042</v>
      </c>
      <c r="O255" s="32">
        <f>VLOOKUP(A255,'HUMAN RESOURCES'!$A$2:$M$2692,6,0)</f>
        <v>0.076</v>
      </c>
      <c r="P255" s="31">
        <f>VLOOKUP(A255,'HUMAN RESOURCES'!$A$2:$M$2692,7,0)</f>
        <v>76</v>
      </c>
      <c r="Q255" s="5">
        <f>VLOOKUP(A255,'HUMAN RESOURCES'!$A$2:$M$2692,8,0)</f>
        <v>70</v>
      </c>
      <c r="R255" s="5">
        <f>VLOOKUP(A255,'HUMAN RESOURCES'!$A$2:$M$2692,9,0)</f>
        <v>0.37</v>
      </c>
      <c r="S255" s="5">
        <f>VLOOKUP(A255,'HUMAN RESOURCES'!$A$2:$M$2692,10,0)</f>
        <v>0.59</v>
      </c>
      <c r="T255" s="5">
        <f>VLOOKUP(A255,'HUMAN RESOURCES'!$A$2:$M$2692,11,0)</f>
        <v>0.04</v>
      </c>
      <c r="U255" s="5">
        <f>VLOOKUP(A255,'HUMAN RESOURCES'!$A$2:$M$2692,12,0)</f>
        <v>286196</v>
      </c>
      <c r="V255" s="35">
        <f>VLOOKUP(A255,'HUMAN RESOURCES'!$A$2:$M$2692,13,0)</f>
        <v>0.458</v>
      </c>
      <c r="W255" s="38">
        <f>VLOOKUP(A255,TOURISM!$A$2:$F$2692,5,0)</f>
        <v>289000000</v>
      </c>
      <c r="X255" s="39">
        <f>VLOOKUP(A255,TOURISM!$A$2:$F$2692,6,0)</f>
        <v>46000000</v>
      </c>
      <c r="Y255" s="43">
        <f t="shared" si="4"/>
        <v>18.1325067803177</v>
      </c>
      <c r="Z255" s="35">
        <f>VLOOKUP(A255,BUSINESS!$A$2:$J$2692,5,0)</f>
        <v>0.348</v>
      </c>
      <c r="AA255" s="5">
        <f>VLOOKUP(A255,BUSINESS!$A$2:$J$2692,6,0)</f>
        <v>44</v>
      </c>
      <c r="AB255" s="5">
        <f>VLOOKUP(A255,BUSINESS!$A$2:$J$2692,7,0)</f>
        <v>0</v>
      </c>
      <c r="AC255" s="5">
        <f>VLOOKUP(A255,BUSINESS!$A$2:$J$2692,8,0)</f>
        <v>147</v>
      </c>
      <c r="AD255" s="35">
        <f>VLOOKUP(A255,BUSINESS!$A$2:$J$2692,9,0)</f>
        <v>0.109</v>
      </c>
      <c r="AE255" s="35">
        <f>VLOOKUP(A255,BUSINESS!$A$2:$J$2692,10,0)</f>
        <v>0.413</v>
      </c>
    </row>
    <row r="256" customHeight="1" spans="1:31">
      <c r="A256" s="22" t="str">
        <f t="shared" si="0"/>
        <v>Belize-The Americas2008</v>
      </c>
      <c r="B256" s="22" t="s">
        <v>89</v>
      </c>
      <c r="C256" s="22" t="s">
        <v>75</v>
      </c>
      <c r="D256" s="23">
        <v>2008</v>
      </c>
      <c r="E256" s="25">
        <v>1290500000</v>
      </c>
      <c r="F256" s="24">
        <f t="shared" si="1"/>
        <v>4396.27449377265</v>
      </c>
      <c r="G256" s="26">
        <v>0.048</v>
      </c>
      <c r="H256" s="27">
        <v>215</v>
      </c>
      <c r="I256" s="26">
        <v>0.143</v>
      </c>
      <c r="J256" s="5">
        <f>VLOOKUP(A256,ENERGY!$A$2:$F$2692,5,0)</f>
        <v>0</v>
      </c>
      <c r="K256" s="5">
        <f t="shared" si="2"/>
        <v>0</v>
      </c>
      <c r="L256" s="31">
        <f>VLOOKUP(A256,ENERGY!$A$2:$F$2692,6,0)</f>
        <v>374</v>
      </c>
      <c r="M256" s="31">
        <f t="shared" si="3"/>
        <v>0.0012740849753359</v>
      </c>
      <c r="N256" s="32">
        <f>VLOOKUP(A256,'HUMAN RESOURCES'!$A$2:$M$2692,5,0)</f>
        <v>0.039</v>
      </c>
      <c r="O256" s="32">
        <f>VLOOKUP(A256,'HUMAN RESOURCES'!$A$2:$M$2692,6,0)</f>
        <v>0.075</v>
      </c>
      <c r="P256" s="31">
        <f>VLOOKUP(A256,'HUMAN RESOURCES'!$A$2:$M$2692,7,0)</f>
        <v>76</v>
      </c>
      <c r="Q256" s="5">
        <f>VLOOKUP(A256,'HUMAN RESOURCES'!$A$2:$M$2692,8,0)</f>
        <v>70</v>
      </c>
      <c r="R256" s="5">
        <f>VLOOKUP(A256,'HUMAN RESOURCES'!$A$2:$M$2692,9,0)</f>
        <v>0.365</v>
      </c>
      <c r="S256" s="5">
        <f>VLOOKUP(A256,'HUMAN RESOURCES'!$A$2:$M$2692,10,0)</f>
        <v>0.596</v>
      </c>
      <c r="T256" s="5">
        <f>VLOOKUP(A256,'HUMAN RESOURCES'!$A$2:$M$2692,11,0)</f>
        <v>0.039</v>
      </c>
      <c r="U256" s="5">
        <f>VLOOKUP(A256,'HUMAN RESOURCES'!$A$2:$M$2692,12,0)</f>
        <v>293544</v>
      </c>
      <c r="V256" s="35">
        <f>VLOOKUP(A256,'HUMAN RESOURCES'!$A$2:$M$2692,13,0)</f>
        <v>0.455</v>
      </c>
      <c r="W256" s="38">
        <f>VLOOKUP(A256,TOURISM!$A$2:$F$2692,5,0)</f>
        <v>278000000</v>
      </c>
      <c r="X256" s="39">
        <f>VLOOKUP(A256,TOURISM!$A$2:$F$2692,6,0)</f>
        <v>44000000</v>
      </c>
      <c r="Y256" s="43">
        <f t="shared" si="4"/>
        <v>15.553121577218</v>
      </c>
      <c r="Z256" s="35">
        <f>VLOOKUP(A256,BUSINESS!$A$2:$J$2692,5,0)</f>
        <v>0.332</v>
      </c>
      <c r="AA256" s="5">
        <f>VLOOKUP(A256,BUSINESS!$A$2:$J$2692,6,0)</f>
        <v>44</v>
      </c>
      <c r="AB256" s="5">
        <f>VLOOKUP(A256,BUSINESS!$A$2:$J$2692,7,0)</f>
        <v>0</v>
      </c>
      <c r="AC256" s="5">
        <f>VLOOKUP(A256,BUSINESS!$A$2:$J$2692,8,0)</f>
        <v>147</v>
      </c>
      <c r="AD256" s="35">
        <f>VLOOKUP(A256,BUSINESS!$A$2:$J$2692,9,0)</f>
        <v>0.113</v>
      </c>
      <c r="AE256" s="35">
        <f>VLOOKUP(A256,BUSINESS!$A$2:$J$2692,10,0)</f>
        <v>0.545</v>
      </c>
    </row>
    <row r="257" customHeight="1" spans="1:31">
      <c r="A257" s="22" t="str">
        <f t="shared" si="0"/>
        <v>Belize-The Americas2009</v>
      </c>
      <c r="B257" s="22" t="s">
        <v>89</v>
      </c>
      <c r="C257" s="22" t="s">
        <v>75</v>
      </c>
      <c r="D257" s="23">
        <v>2009</v>
      </c>
      <c r="E257" s="25">
        <v>1369500000</v>
      </c>
      <c r="F257" s="24">
        <f t="shared" si="1"/>
        <v>4549.59204826322</v>
      </c>
      <c r="G257" s="26">
        <v>0.051</v>
      </c>
      <c r="H257" s="27">
        <v>237</v>
      </c>
      <c r="I257" s="26">
        <v>0.141</v>
      </c>
      <c r="J257" s="5">
        <f>VLOOKUP(A257,ENERGY!$A$2:$F$2692,5,0)</f>
        <v>0</v>
      </c>
      <c r="K257" s="5">
        <f t="shared" si="2"/>
        <v>0</v>
      </c>
      <c r="L257" s="31">
        <f>VLOOKUP(A257,ENERGY!$A$2:$F$2692,6,0)</f>
        <v>689</v>
      </c>
      <c r="M257" s="31">
        <f t="shared" si="3"/>
        <v>0.00228891487495681</v>
      </c>
      <c r="N257" s="32">
        <f>VLOOKUP(A257,'HUMAN RESOURCES'!$A$2:$M$2692,5,0)</f>
        <v>0.017</v>
      </c>
      <c r="O257" s="32">
        <f>VLOOKUP(A257,'HUMAN RESOURCES'!$A$2:$M$2692,6,0)</f>
        <v>0.024</v>
      </c>
      <c r="P257" s="31">
        <f>VLOOKUP(A257,'HUMAN RESOURCES'!$A$2:$M$2692,7,0)</f>
        <v>76</v>
      </c>
      <c r="Q257" s="5">
        <f>VLOOKUP(A257,'HUMAN RESOURCES'!$A$2:$M$2692,8,0)</f>
        <v>70</v>
      </c>
      <c r="R257" s="5">
        <f>VLOOKUP(A257,'HUMAN RESOURCES'!$A$2:$M$2692,9,0)</f>
        <v>0.36</v>
      </c>
      <c r="S257" s="5">
        <f>VLOOKUP(A257,'HUMAN RESOURCES'!$A$2:$M$2692,10,0)</f>
        <v>0.601</v>
      </c>
      <c r="T257" s="5">
        <f>VLOOKUP(A257,'HUMAN RESOURCES'!$A$2:$M$2692,11,0)</f>
        <v>0.039</v>
      </c>
      <c r="U257" s="5">
        <f>VLOOKUP(A257,'HUMAN RESOURCES'!$A$2:$M$2692,12,0)</f>
        <v>301016</v>
      </c>
      <c r="V257" s="35">
        <f>VLOOKUP(A257,'HUMAN RESOURCES'!$A$2:$M$2692,13,0)</f>
        <v>0.452</v>
      </c>
      <c r="W257" s="38">
        <f>VLOOKUP(A257,TOURISM!$A$2:$F$2692,5,0)</f>
        <v>256000000</v>
      </c>
      <c r="X257" s="39">
        <f>VLOOKUP(A257,TOURISM!$A$2:$F$2692,6,0)</f>
        <v>43000000</v>
      </c>
      <c r="Y257" s="43">
        <f t="shared" si="4"/>
        <v>16.8098617855809</v>
      </c>
      <c r="Z257" s="35">
        <f>VLOOKUP(A257,BUSINESS!$A$2:$J$2692,5,0)</f>
        <v>0.332</v>
      </c>
      <c r="AA257" s="5">
        <f>VLOOKUP(A257,BUSINESS!$A$2:$J$2692,6,0)</f>
        <v>44</v>
      </c>
      <c r="AB257" s="5">
        <f>VLOOKUP(A257,BUSINESS!$A$2:$J$2692,7,0)</f>
        <v>0</v>
      </c>
      <c r="AC257" s="5">
        <f>VLOOKUP(A257,BUSINESS!$A$2:$J$2692,8,0)</f>
        <v>147</v>
      </c>
      <c r="AD257" s="35">
        <f>VLOOKUP(A257,BUSINESS!$A$2:$J$2692,9,0)</f>
        <v>0.117</v>
      </c>
      <c r="AE257" s="35">
        <f>VLOOKUP(A257,BUSINESS!$A$2:$J$2692,10,0)</f>
        <v>0.537</v>
      </c>
    </row>
    <row r="258" customHeight="1" spans="1:31">
      <c r="A258" s="22" t="str">
        <f t="shared" si="0"/>
        <v>Belize-The Americas2010</v>
      </c>
      <c r="B258" s="22" t="s">
        <v>89</v>
      </c>
      <c r="C258" s="22" t="s">
        <v>75</v>
      </c>
      <c r="D258" s="23">
        <v>2010</v>
      </c>
      <c r="E258" s="25">
        <v>1338500000</v>
      </c>
      <c r="F258" s="24">
        <f t="shared" si="1"/>
        <v>4337.40015230318</v>
      </c>
      <c r="G258" s="26">
        <v>0.058</v>
      </c>
      <c r="H258" s="27">
        <v>259</v>
      </c>
      <c r="I258" s="26">
        <v>0.141</v>
      </c>
      <c r="J258" s="5">
        <f>VLOOKUP(A258,ENERGY!$A$2:$F$2692,5,0)</f>
        <v>172</v>
      </c>
      <c r="K258" s="5">
        <f t="shared" si="2"/>
        <v>0.000557364830927267</v>
      </c>
      <c r="L258" s="31">
        <f>VLOOKUP(A258,ENERGY!$A$2:$F$2692,6,0)</f>
        <v>407</v>
      </c>
      <c r="M258" s="31">
        <f t="shared" si="3"/>
        <v>0.00131888073364766</v>
      </c>
      <c r="N258" s="32">
        <f>VLOOKUP(A258,'HUMAN RESOURCES'!$A$2:$M$2692,5,0)</f>
        <v>0.048</v>
      </c>
      <c r="O258" s="32">
        <f>VLOOKUP(A258,'HUMAN RESOURCES'!$A$2:$M$2692,6,0)</f>
        <v>0.085</v>
      </c>
      <c r="P258" s="31">
        <f>VLOOKUP(A258,'HUMAN RESOURCES'!$A$2:$M$2692,7,0)</f>
        <v>76</v>
      </c>
      <c r="Q258" s="5">
        <f>VLOOKUP(A258,'HUMAN RESOURCES'!$A$2:$M$2692,8,0)</f>
        <v>70</v>
      </c>
      <c r="R258" s="5">
        <f>VLOOKUP(A258,'HUMAN RESOURCES'!$A$2:$M$2692,9,0)</f>
        <v>0.355</v>
      </c>
      <c r="S258" s="5">
        <f>VLOOKUP(A258,'HUMAN RESOURCES'!$A$2:$M$2692,10,0)</f>
        <v>0.606</v>
      </c>
      <c r="T258" s="5">
        <f>VLOOKUP(A258,'HUMAN RESOURCES'!$A$2:$M$2692,11,0)</f>
        <v>0.039</v>
      </c>
      <c r="U258" s="5">
        <f>VLOOKUP(A258,'HUMAN RESOURCES'!$A$2:$M$2692,12,0)</f>
        <v>308595</v>
      </c>
      <c r="V258" s="35">
        <f>VLOOKUP(A258,'HUMAN RESOURCES'!$A$2:$M$2692,13,0)</f>
        <v>0.45</v>
      </c>
      <c r="W258" s="38">
        <f>VLOOKUP(A258,TOURISM!$A$2:$F$2692,5,0)</f>
        <v>264000000</v>
      </c>
      <c r="X258" s="39">
        <f>VLOOKUP(A258,TOURISM!$A$2:$F$2692,6,0)</f>
        <v>39000000</v>
      </c>
      <c r="Y258" s="43">
        <f t="shared" si="4"/>
        <v>15.0875938505542</v>
      </c>
      <c r="Z258" s="35">
        <f>VLOOKUP(A258,BUSINESS!$A$2:$J$2692,5,0)</f>
        <v>0.332</v>
      </c>
      <c r="AA258" s="5">
        <f>VLOOKUP(A258,BUSINESS!$A$2:$J$2692,6,0)</f>
        <v>44</v>
      </c>
      <c r="AB258" s="5">
        <f>VLOOKUP(A258,BUSINESS!$A$2:$J$2692,7,0)</f>
        <v>0</v>
      </c>
      <c r="AC258" s="5">
        <f>VLOOKUP(A258,BUSINESS!$A$2:$J$2692,8,0)</f>
        <v>147</v>
      </c>
      <c r="AD258" s="35">
        <f>VLOOKUP(A258,BUSINESS!$A$2:$J$2692,9,0)</f>
        <v>0.14</v>
      </c>
      <c r="AE258" s="35">
        <f>VLOOKUP(A258,BUSINESS!$A$2:$J$2692,10,0)</f>
        <v>0.629</v>
      </c>
    </row>
    <row r="259" customHeight="1" spans="1:31">
      <c r="A259" s="22" t="str">
        <f t="shared" si="0"/>
        <v>Belize-The Americas2011</v>
      </c>
      <c r="B259" s="22" t="s">
        <v>89</v>
      </c>
      <c r="C259" s="22" t="s">
        <v>75</v>
      </c>
      <c r="D259" s="23">
        <v>2011</v>
      </c>
      <c r="E259" s="25">
        <v>1398500000</v>
      </c>
      <c r="F259" s="24">
        <f t="shared" si="1"/>
        <v>4421.71493613254</v>
      </c>
      <c r="G259" s="26">
        <v>0.058</v>
      </c>
      <c r="H259" s="27">
        <v>265</v>
      </c>
      <c r="I259" s="26">
        <v>0.139</v>
      </c>
      <c r="J259" s="5">
        <f>VLOOKUP(A259,ENERGY!$A$2:$F$2692,5,0)</f>
        <v>155</v>
      </c>
      <c r="K259" s="5">
        <f t="shared" si="2"/>
        <v>0.000490072088023271</v>
      </c>
      <c r="L259" s="31">
        <f>VLOOKUP(A259,ENERGY!$A$2:$F$2692,6,0)</f>
        <v>381</v>
      </c>
      <c r="M259" s="31">
        <f t="shared" si="3"/>
        <v>0.00120462880991526</v>
      </c>
      <c r="N259" s="32">
        <f>VLOOKUP(A259,'HUMAN RESOURCES'!$A$2:$M$2692,5,0)</f>
        <v>0.045</v>
      </c>
      <c r="O259" s="32">
        <f>VLOOKUP(A259,'HUMAN RESOURCES'!$A$2:$M$2692,6,0)</f>
        <v>0.095</v>
      </c>
      <c r="P259" s="31">
        <f>VLOOKUP(A259,'HUMAN RESOURCES'!$A$2:$M$2692,7,0)</f>
        <v>77</v>
      </c>
      <c r="Q259" s="5">
        <f>VLOOKUP(A259,'HUMAN RESOURCES'!$A$2:$M$2692,8,0)</f>
        <v>71</v>
      </c>
      <c r="R259" s="5">
        <f>VLOOKUP(A259,'HUMAN RESOURCES'!$A$2:$M$2692,9,0)</f>
        <v>0.349</v>
      </c>
      <c r="S259" s="5">
        <f>VLOOKUP(A259,'HUMAN RESOURCES'!$A$2:$M$2692,10,0)</f>
        <v>0.612</v>
      </c>
      <c r="T259" s="5">
        <f>VLOOKUP(A259,'HUMAN RESOURCES'!$A$2:$M$2692,11,0)</f>
        <v>0.039</v>
      </c>
      <c r="U259" s="5">
        <f>VLOOKUP(A259,'HUMAN RESOURCES'!$A$2:$M$2692,12,0)</f>
        <v>316280</v>
      </c>
      <c r="V259" s="35">
        <f>VLOOKUP(A259,'HUMAN RESOURCES'!$A$2:$M$2692,13,0)</f>
        <v>0.447</v>
      </c>
      <c r="W259" s="38">
        <f>VLOOKUP(A259,TOURISM!$A$2:$F$2692,5,0)</f>
        <v>248000000</v>
      </c>
      <c r="X259" s="39">
        <f>VLOOKUP(A259,TOURISM!$A$2:$F$2692,6,0)</f>
        <v>37000000</v>
      </c>
      <c r="Y259" s="43">
        <f t="shared" si="4"/>
        <v>17.3942243116185</v>
      </c>
      <c r="Z259" s="35">
        <f>VLOOKUP(A259,BUSINESS!$A$2:$J$2692,5,0)</f>
        <v>0.332</v>
      </c>
      <c r="AA259" s="5">
        <f>VLOOKUP(A259,BUSINESS!$A$2:$J$2692,6,0)</f>
        <v>44</v>
      </c>
      <c r="AB259" s="5">
        <f>VLOOKUP(A259,BUSINESS!$A$2:$J$2692,7,0)</f>
        <v>0</v>
      </c>
      <c r="AC259" s="5">
        <f>VLOOKUP(A259,BUSINESS!$A$2:$J$2692,8,0)</f>
        <v>147</v>
      </c>
      <c r="AD259" s="35">
        <f>VLOOKUP(A259,BUSINESS!$A$2:$J$2692,9,0)</f>
        <v>0.187</v>
      </c>
      <c r="AE259" s="35">
        <f>VLOOKUP(A259,BUSINESS!$A$2:$J$2692,10,0)</f>
        <v>0.703</v>
      </c>
    </row>
    <row r="260" customHeight="1" spans="1:31">
      <c r="A260" s="22" t="str">
        <f t="shared" si="0"/>
        <v>Belize-The Americas2012</v>
      </c>
      <c r="B260" s="22" t="s">
        <v>89</v>
      </c>
      <c r="C260" s="22" t="s">
        <v>75</v>
      </c>
      <c r="D260" s="23">
        <v>2012</v>
      </c>
      <c r="E260" s="25">
        <v>1489000000</v>
      </c>
      <c r="F260" s="24">
        <f t="shared" si="1"/>
        <v>4594.82811824971</v>
      </c>
      <c r="G260" s="26">
        <v>0.058</v>
      </c>
      <c r="H260" s="27">
        <v>264</v>
      </c>
      <c r="I260" s="26">
        <v>0.134</v>
      </c>
      <c r="J260" s="5">
        <f>VLOOKUP(A260,ENERGY!$A$2:$F$2692,5,0)</f>
        <v>0</v>
      </c>
      <c r="K260" s="5">
        <f t="shared" si="2"/>
        <v>0</v>
      </c>
      <c r="L260" s="31">
        <f>VLOOKUP(A260,ENERGY!$A$2:$F$2692,6,0)</f>
        <v>711</v>
      </c>
      <c r="M260" s="31">
        <f t="shared" si="3"/>
        <v>0.00219403814108498</v>
      </c>
      <c r="N260" s="32">
        <f>VLOOKUP(A260,'HUMAN RESOURCES'!$A$2:$M$2692,5,0)</f>
        <v>0.032</v>
      </c>
      <c r="O260" s="32">
        <f>VLOOKUP(A260,'HUMAN RESOURCES'!$A$2:$M$2692,6,0)</f>
        <v>0.06</v>
      </c>
      <c r="P260" s="31">
        <f>VLOOKUP(A260,'HUMAN RESOURCES'!$A$2:$M$2692,7,0)</f>
        <v>77</v>
      </c>
      <c r="Q260" s="5">
        <f>VLOOKUP(A260,'HUMAN RESOURCES'!$A$2:$M$2692,8,0)</f>
        <v>71</v>
      </c>
      <c r="R260" s="5">
        <f>VLOOKUP(A260,'HUMAN RESOURCES'!$A$2:$M$2692,9,0)</f>
        <v>0.344</v>
      </c>
      <c r="S260" s="5">
        <f>VLOOKUP(A260,'HUMAN RESOURCES'!$A$2:$M$2692,10,0)</f>
        <v>0.617</v>
      </c>
      <c r="T260" s="5">
        <f>VLOOKUP(A260,'HUMAN RESOURCES'!$A$2:$M$2692,11,0)</f>
        <v>0.039</v>
      </c>
      <c r="U260" s="5">
        <f>VLOOKUP(A260,'HUMAN RESOURCES'!$A$2:$M$2692,12,0)</f>
        <v>324060</v>
      </c>
      <c r="V260" s="35">
        <f>VLOOKUP(A260,'HUMAN RESOURCES'!$A$2:$M$2692,13,0)</f>
        <v>0.445</v>
      </c>
      <c r="W260" s="38">
        <f>VLOOKUP(A260,TOURISM!$A$2:$F$2692,5,0)</f>
        <v>299000000</v>
      </c>
      <c r="X260" s="39">
        <f>VLOOKUP(A260,TOURISM!$A$2:$F$2692,6,0)</f>
        <v>40000000</v>
      </c>
      <c r="Y260" s="43">
        <f t="shared" si="4"/>
        <v>4.26073131955485</v>
      </c>
      <c r="Z260" s="35">
        <f>VLOOKUP(A260,BUSINESS!$A$2:$J$2692,5,0)</f>
        <v>0.332</v>
      </c>
      <c r="AA260" s="5">
        <f>VLOOKUP(A260,BUSINESS!$A$2:$J$2692,6,0)</f>
        <v>44</v>
      </c>
      <c r="AB260" s="5">
        <f>VLOOKUP(A260,BUSINESS!$A$2:$J$2692,7,0)</f>
        <v>104</v>
      </c>
      <c r="AC260" s="5">
        <f>VLOOKUP(A260,BUSINESS!$A$2:$J$2692,8,0)</f>
        <v>147</v>
      </c>
      <c r="AD260" s="35">
        <f>VLOOKUP(A260,BUSINESS!$A$2:$J$2692,9,0)</f>
        <v>0.25</v>
      </c>
      <c r="AE260" s="35">
        <f>VLOOKUP(A260,BUSINESS!$A$2:$J$2692,10,0)</f>
        <v>0.532</v>
      </c>
    </row>
    <row r="261" customHeight="1" spans="1:31">
      <c r="A261" s="22" t="str">
        <f t="shared" si="0"/>
        <v>Belize-The Americas2000</v>
      </c>
      <c r="B261" s="22" t="s">
        <v>89</v>
      </c>
      <c r="C261" s="22" t="s">
        <v>75</v>
      </c>
      <c r="D261" s="23">
        <v>2000</v>
      </c>
      <c r="E261" s="25">
        <v>1572500000</v>
      </c>
      <c r="F261" s="24">
        <f t="shared" si="1"/>
        <v>6590.91480640105</v>
      </c>
      <c r="G261" s="26">
        <v>0.058</v>
      </c>
      <c r="H261" s="27">
        <v>259</v>
      </c>
      <c r="I261" s="26">
        <v>0.124</v>
      </c>
      <c r="J261" s="5">
        <f>VLOOKUP(A261,ENERGY!$A$2:$F$2692,5,0)</f>
        <v>0</v>
      </c>
      <c r="K261" s="5">
        <f t="shared" si="2"/>
        <v>0</v>
      </c>
      <c r="L261" s="31">
        <f>VLOOKUP(A261,ENERGY!$A$2:$F$2692,6,0)</f>
        <v>0</v>
      </c>
      <c r="M261" s="31">
        <f t="shared" si="3"/>
        <v>0</v>
      </c>
      <c r="N261" s="32">
        <f>VLOOKUP(A261,'HUMAN RESOURCES'!$A$2:$M$2692,5,0)</f>
        <v>0.018</v>
      </c>
      <c r="O261" s="32">
        <f>VLOOKUP(A261,'HUMAN RESOURCES'!$A$2:$M$2692,6,0)</f>
        <v>0.012</v>
      </c>
      <c r="P261" s="31">
        <f>VLOOKUP(A261,'HUMAN RESOURCES'!$A$2:$M$2692,7,0)</f>
        <v>74</v>
      </c>
      <c r="Q261" s="5">
        <f>VLOOKUP(A261,'HUMAN RESOURCES'!$A$2:$M$2692,8,0)</f>
        <v>67</v>
      </c>
      <c r="R261" s="5">
        <f>VLOOKUP(A261,'HUMAN RESOURCES'!$A$2:$M$2692,9,0)</f>
        <v>0.402</v>
      </c>
      <c r="S261" s="5">
        <f>VLOOKUP(A261,'HUMAN RESOURCES'!$A$2:$M$2692,10,0)</f>
        <v>0.555</v>
      </c>
      <c r="T261" s="5">
        <f>VLOOKUP(A261,'HUMAN RESOURCES'!$A$2:$M$2692,11,0)</f>
        <v>0.043</v>
      </c>
      <c r="U261" s="5">
        <f>VLOOKUP(A261,'HUMAN RESOURCES'!$A$2:$M$2692,12,0)</f>
        <v>238586</v>
      </c>
      <c r="V261" s="35">
        <f>VLOOKUP(A261,'HUMAN RESOURCES'!$A$2:$M$2692,13,0)</f>
        <v>0.477</v>
      </c>
      <c r="W261" s="38">
        <f>VLOOKUP(A261,TOURISM!$A$2:$F$2692,5,0)</f>
        <v>111000000</v>
      </c>
      <c r="X261" s="39">
        <f>VLOOKUP(A261,TOURISM!$A$2:$F$2692,6,0)</f>
        <v>44000000</v>
      </c>
      <c r="Y261" s="43">
        <f t="shared" si="4"/>
        <v>1.61076854522027</v>
      </c>
      <c r="Z261" s="35">
        <f>VLOOKUP(A261,BUSINESS!$A$2:$J$2692,5,0)</f>
        <v>0</v>
      </c>
      <c r="AA261" s="5">
        <f>VLOOKUP(A261,BUSINESS!$A$2:$J$2692,6,0)</f>
        <v>0</v>
      </c>
      <c r="AB261" s="5">
        <f>VLOOKUP(A261,BUSINESS!$A$2:$J$2692,7,0)</f>
        <v>0</v>
      </c>
      <c r="AC261" s="5">
        <f>VLOOKUP(A261,BUSINESS!$A$2:$J$2692,8,0)</f>
        <v>0</v>
      </c>
      <c r="AD261" s="35">
        <f>VLOOKUP(A261,BUSINESS!$A$2:$J$2692,9,0)</f>
        <v>0.06</v>
      </c>
      <c r="AE261" s="35">
        <f>VLOOKUP(A261,BUSINESS!$A$2:$J$2692,10,0)</f>
        <v>0.07</v>
      </c>
    </row>
    <row r="262" customHeight="1" spans="1:31">
      <c r="A262" s="22" t="str">
        <f t="shared" si="0"/>
        <v>Benin-Africa2001</v>
      </c>
      <c r="B262" s="22" t="s">
        <v>90</v>
      </c>
      <c r="C262" s="22" t="s">
        <v>69</v>
      </c>
      <c r="D262" s="23">
        <v>2001</v>
      </c>
      <c r="E262" s="25">
        <v>2359122303</v>
      </c>
      <c r="F262" s="24">
        <f t="shared" si="1"/>
        <v>328.801612033933</v>
      </c>
      <c r="G262" s="26">
        <v>0.043</v>
      </c>
      <c r="H262" s="27">
        <v>15</v>
      </c>
      <c r="J262" s="5">
        <f>VLOOKUP(A262,ENERGY!$A$2:$F$2692,5,0)</f>
        <v>3761</v>
      </c>
      <c r="K262" s="5">
        <f t="shared" si="2"/>
        <v>0.000524187686788031</v>
      </c>
      <c r="L262" s="31">
        <f>VLOOKUP(A262,ENERGY!$A$2:$F$2692,6,0)</f>
        <v>0</v>
      </c>
      <c r="M262" s="31">
        <f t="shared" si="3"/>
        <v>0</v>
      </c>
      <c r="N262" s="32">
        <f>VLOOKUP(A262,'HUMAN RESOURCES'!$A$2:$M$2692,5,0)</f>
        <v>0.013</v>
      </c>
      <c r="O262" s="32">
        <f>VLOOKUP(A262,'HUMAN RESOURCES'!$A$2:$M$2692,6,0)</f>
        <v>0.025</v>
      </c>
      <c r="P262" s="31">
        <f>VLOOKUP(A262,'HUMAN RESOURCES'!$A$2:$M$2692,7,0)</f>
        <v>57</v>
      </c>
      <c r="Q262" s="5">
        <f>VLOOKUP(A262,'HUMAN RESOURCES'!$A$2:$M$2692,8,0)</f>
        <v>54</v>
      </c>
      <c r="R262" s="5">
        <f>VLOOKUP(A262,'HUMAN RESOURCES'!$A$2:$M$2692,9,0)</f>
        <v>0.453</v>
      </c>
      <c r="S262" s="5">
        <f>VLOOKUP(A262,'HUMAN RESOURCES'!$A$2:$M$2692,10,0)</f>
        <v>0.518</v>
      </c>
      <c r="T262" s="5">
        <f>VLOOKUP(A262,'HUMAN RESOURCES'!$A$2:$M$2692,11,0)</f>
        <v>0.029</v>
      </c>
      <c r="U262" s="5">
        <f>VLOOKUP(A262,'HUMAN RESOURCES'!$A$2:$M$2692,12,0)</f>
        <v>7174911</v>
      </c>
      <c r="V262" s="35">
        <f>VLOOKUP(A262,'HUMAN RESOURCES'!$A$2:$M$2692,13,0)</f>
        <v>0.387</v>
      </c>
      <c r="W262" s="38">
        <f>VLOOKUP(A262,TOURISM!$A$2:$F$2692,5,0)</f>
        <v>86000000</v>
      </c>
      <c r="X262" s="39">
        <f>VLOOKUP(A262,TOURISM!$A$2:$F$2692,6,0)</f>
        <v>48000000</v>
      </c>
      <c r="Y262" s="43">
        <f t="shared" si="4"/>
        <v>1.84053788541757</v>
      </c>
      <c r="Z262" s="35">
        <f>VLOOKUP(A262,BUSINESS!$A$2:$J$2692,5,0)</f>
        <v>0</v>
      </c>
      <c r="AA262" s="5">
        <f>VLOOKUP(A262,BUSINESS!$A$2:$J$2692,6,0)</f>
        <v>0</v>
      </c>
      <c r="AB262" s="5">
        <f>VLOOKUP(A262,BUSINESS!$A$2:$J$2692,7,0)</f>
        <v>0</v>
      </c>
      <c r="AC262" s="5">
        <f>VLOOKUP(A262,BUSINESS!$A$2:$J$2692,8,0)</f>
        <v>0</v>
      </c>
      <c r="AD262" s="35">
        <f>VLOOKUP(A262,BUSINESS!$A$2:$J$2692,9,0)</f>
        <v>0.004</v>
      </c>
      <c r="AE262" s="35">
        <f>VLOOKUP(A262,BUSINESS!$A$2:$J$2692,10,0)</f>
        <v>0.017</v>
      </c>
    </row>
    <row r="263" customHeight="1" spans="1:31">
      <c r="A263" s="22" t="str">
        <f t="shared" si="0"/>
        <v>Benin-Africa2002</v>
      </c>
      <c r="B263" s="22" t="s">
        <v>90</v>
      </c>
      <c r="C263" s="22" t="s">
        <v>69</v>
      </c>
      <c r="D263" s="23">
        <v>2002</v>
      </c>
      <c r="E263" s="25">
        <v>2499269391</v>
      </c>
      <c r="F263" s="24">
        <f t="shared" si="1"/>
        <v>337.067522627888</v>
      </c>
      <c r="G263" s="26">
        <v>0.047</v>
      </c>
      <c r="H263" s="27">
        <v>16</v>
      </c>
      <c r="J263" s="5">
        <f>VLOOKUP(A263,ENERGY!$A$2:$F$2692,5,0)</f>
        <v>3653</v>
      </c>
      <c r="K263" s="5">
        <f t="shared" si="2"/>
        <v>0.000492667042854076</v>
      </c>
      <c r="L263" s="31">
        <f>VLOOKUP(A263,ENERGY!$A$2:$F$2692,6,0)</f>
        <v>5189</v>
      </c>
      <c r="M263" s="31">
        <f t="shared" si="3"/>
        <v>0.000699821868428634</v>
      </c>
      <c r="N263" s="32">
        <f>VLOOKUP(A263,'HUMAN RESOURCES'!$A$2:$M$2692,5,0)</f>
        <v>0.014</v>
      </c>
      <c r="O263" s="32">
        <f>VLOOKUP(A263,'HUMAN RESOURCES'!$A$2:$M$2692,6,0)</f>
        <v>0.057</v>
      </c>
      <c r="P263" s="31">
        <f>VLOOKUP(A263,'HUMAN RESOURCES'!$A$2:$M$2692,7,0)</f>
        <v>58</v>
      </c>
      <c r="Q263" s="5">
        <f>VLOOKUP(A263,'HUMAN RESOURCES'!$A$2:$M$2692,8,0)</f>
        <v>54</v>
      </c>
      <c r="R263" s="5">
        <f>VLOOKUP(A263,'HUMAN RESOURCES'!$A$2:$M$2692,9,0)</f>
        <v>0.451</v>
      </c>
      <c r="S263" s="5">
        <f>VLOOKUP(A263,'HUMAN RESOURCES'!$A$2:$M$2692,10,0)</f>
        <v>0.52</v>
      </c>
      <c r="T263" s="5">
        <f>VLOOKUP(A263,'HUMAN RESOURCES'!$A$2:$M$2692,11,0)</f>
        <v>0.028</v>
      </c>
      <c r="U263" s="5">
        <f>VLOOKUP(A263,'HUMAN RESOURCES'!$A$2:$M$2692,12,0)</f>
        <v>7414744</v>
      </c>
      <c r="V263" s="35">
        <f>VLOOKUP(A263,'HUMAN RESOURCES'!$A$2:$M$2692,13,0)</f>
        <v>0.39</v>
      </c>
      <c r="W263" s="38">
        <f>VLOOKUP(A263,TOURISM!$A$2:$F$2692,5,0)</f>
        <v>95000000</v>
      </c>
      <c r="X263" s="39">
        <f>VLOOKUP(A263,TOURISM!$A$2:$F$2692,6,0)</f>
        <v>49000000</v>
      </c>
      <c r="Y263" s="43">
        <f t="shared" si="4"/>
        <v>1.95892847447306</v>
      </c>
      <c r="Z263" s="35">
        <f>VLOOKUP(A263,BUSINESS!$A$2:$J$2692,5,0)</f>
        <v>0</v>
      </c>
      <c r="AA263" s="5">
        <f>VLOOKUP(A263,BUSINESS!$A$2:$J$2692,6,0)</f>
        <v>0</v>
      </c>
      <c r="AB263" s="5">
        <f>VLOOKUP(A263,BUSINESS!$A$2:$J$2692,7,0)</f>
        <v>0</v>
      </c>
      <c r="AC263" s="5">
        <f>VLOOKUP(A263,BUSINESS!$A$2:$J$2692,8,0)</f>
        <v>0</v>
      </c>
      <c r="AD263" s="35">
        <f>VLOOKUP(A263,BUSINESS!$A$2:$J$2692,9,0)</f>
        <v>0.007</v>
      </c>
      <c r="AE263" s="35">
        <f>VLOOKUP(A263,BUSINESS!$A$2:$J$2692,10,0)</f>
        <v>0.03</v>
      </c>
    </row>
    <row r="264" customHeight="1" spans="1:31">
      <c r="A264" s="22" t="str">
        <f t="shared" si="0"/>
        <v>Benin-Africa2003</v>
      </c>
      <c r="B264" s="22" t="s">
        <v>90</v>
      </c>
      <c r="C264" s="22" t="s">
        <v>69</v>
      </c>
      <c r="D264" s="23">
        <v>2003</v>
      </c>
      <c r="E264" s="25">
        <v>2807657386</v>
      </c>
      <c r="F264" s="24">
        <f t="shared" si="1"/>
        <v>366.263269499474</v>
      </c>
      <c r="G264" s="26">
        <v>0.043</v>
      </c>
      <c r="H264" s="27">
        <v>16</v>
      </c>
      <c r="J264" s="5">
        <f>VLOOKUP(A264,ENERGY!$A$2:$F$2692,5,0)</f>
        <v>3439</v>
      </c>
      <c r="K264" s="5">
        <f t="shared" si="2"/>
        <v>0.000448622894691287</v>
      </c>
      <c r="L264" s="31">
        <f>VLOOKUP(A264,ENERGY!$A$2:$F$2692,6,0)</f>
        <v>4756</v>
      </c>
      <c r="M264" s="31">
        <f t="shared" si="3"/>
        <v>0.000620427591495133</v>
      </c>
      <c r="N264" s="32">
        <f>VLOOKUP(A264,'HUMAN RESOURCES'!$A$2:$M$2692,5,0)</f>
        <v>0.026</v>
      </c>
      <c r="O264" s="32">
        <f>VLOOKUP(A264,'HUMAN RESOURCES'!$A$2:$M$2692,6,0)</f>
        <v>0.062</v>
      </c>
      <c r="P264" s="31">
        <f>VLOOKUP(A264,'HUMAN RESOURCES'!$A$2:$M$2692,7,0)</f>
        <v>58</v>
      </c>
      <c r="Q264" s="5">
        <f>VLOOKUP(A264,'HUMAN RESOURCES'!$A$2:$M$2692,8,0)</f>
        <v>55</v>
      </c>
      <c r="R264" s="5">
        <f>VLOOKUP(A264,'HUMAN RESOURCES'!$A$2:$M$2692,9,0)</f>
        <v>0.449</v>
      </c>
      <c r="S264" s="5">
        <f>VLOOKUP(A264,'HUMAN RESOURCES'!$A$2:$M$2692,10,0)</f>
        <v>0.522</v>
      </c>
      <c r="T264" s="5">
        <f>VLOOKUP(A264,'HUMAN RESOURCES'!$A$2:$M$2692,11,0)</f>
        <v>0.028</v>
      </c>
      <c r="U264" s="5">
        <f>VLOOKUP(A264,'HUMAN RESOURCES'!$A$2:$M$2692,12,0)</f>
        <v>7665681</v>
      </c>
      <c r="V264" s="35">
        <f>VLOOKUP(A264,'HUMAN RESOURCES'!$A$2:$M$2692,13,0)</f>
        <v>0.393</v>
      </c>
      <c r="W264" s="38">
        <f>VLOOKUP(A264,TOURISM!$A$2:$F$2692,5,0)</f>
        <v>108000000</v>
      </c>
      <c r="X264" s="39">
        <f>VLOOKUP(A264,TOURISM!$A$2:$F$2692,6,0)</f>
        <v>53000000</v>
      </c>
      <c r="Y264" s="43">
        <f t="shared" si="4"/>
        <v>1.74292933529542</v>
      </c>
      <c r="Z264" s="35">
        <f>VLOOKUP(A264,BUSINESS!$A$2:$J$2692,5,0)</f>
        <v>0</v>
      </c>
      <c r="AA264" s="5">
        <f>VLOOKUP(A264,BUSINESS!$A$2:$J$2692,6,0)</f>
        <v>32</v>
      </c>
      <c r="AB264" s="5">
        <f>VLOOKUP(A264,BUSINESS!$A$2:$J$2692,7,0)</f>
        <v>0</v>
      </c>
      <c r="AC264" s="5">
        <f>VLOOKUP(A264,BUSINESS!$A$2:$J$2692,8,0)</f>
        <v>0</v>
      </c>
      <c r="AD264" s="35">
        <f>VLOOKUP(A264,BUSINESS!$A$2:$J$2692,9,0)</f>
        <v>0.01</v>
      </c>
      <c r="AE264" s="35">
        <f>VLOOKUP(A264,BUSINESS!$A$2:$J$2692,10,0)</f>
        <v>0.031</v>
      </c>
    </row>
    <row r="265" customHeight="1" spans="1:31">
      <c r="A265" s="22" t="str">
        <f t="shared" si="0"/>
        <v>Benin-Africa2004</v>
      </c>
      <c r="B265" s="22" t="s">
        <v>90</v>
      </c>
      <c r="C265" s="22" t="s">
        <v>69</v>
      </c>
      <c r="D265" s="23">
        <v>2004</v>
      </c>
      <c r="E265" s="25">
        <v>3557229702</v>
      </c>
      <c r="F265" s="24">
        <f t="shared" si="1"/>
        <v>448.986658497833</v>
      </c>
      <c r="G265" s="26">
        <v>0.046</v>
      </c>
      <c r="H265" s="27">
        <v>21</v>
      </c>
      <c r="J265" s="5">
        <f>VLOOKUP(A265,ENERGY!$A$2:$F$2692,5,0)</f>
        <v>3278</v>
      </c>
      <c r="K265" s="5">
        <f t="shared" si="2"/>
        <v>0.000413742825133955</v>
      </c>
      <c r="L265" s="31">
        <f>VLOOKUP(A265,ENERGY!$A$2:$F$2692,6,0)</f>
        <v>4492</v>
      </c>
      <c r="M265" s="31">
        <f t="shared" si="3"/>
        <v>0.000566971559030423</v>
      </c>
      <c r="N265" s="32">
        <f>VLOOKUP(A265,'HUMAN RESOURCES'!$A$2:$M$2692,5,0)</f>
        <v>0.027</v>
      </c>
      <c r="O265" s="32">
        <f>VLOOKUP(A265,'HUMAN RESOURCES'!$A$2:$M$2692,6,0)</f>
        <v>0.056</v>
      </c>
      <c r="P265" s="31">
        <f>VLOOKUP(A265,'HUMAN RESOURCES'!$A$2:$M$2692,7,0)</f>
        <v>58</v>
      </c>
      <c r="Q265" s="5">
        <f>VLOOKUP(A265,'HUMAN RESOURCES'!$A$2:$M$2692,8,0)</f>
        <v>55</v>
      </c>
      <c r="R265" s="5">
        <f>VLOOKUP(A265,'HUMAN RESOURCES'!$A$2:$M$2692,9,0)</f>
        <v>0.447</v>
      </c>
      <c r="S265" s="5">
        <f>VLOOKUP(A265,'HUMAN RESOURCES'!$A$2:$M$2692,10,0)</f>
        <v>0.525</v>
      </c>
      <c r="T265" s="5">
        <f>VLOOKUP(A265,'HUMAN RESOURCES'!$A$2:$M$2692,11,0)</f>
        <v>0.028</v>
      </c>
      <c r="U265" s="5">
        <f>VLOOKUP(A265,'HUMAN RESOURCES'!$A$2:$M$2692,12,0)</f>
        <v>7922796</v>
      </c>
      <c r="V265" s="35">
        <f>VLOOKUP(A265,'HUMAN RESOURCES'!$A$2:$M$2692,13,0)</f>
        <v>0.396</v>
      </c>
      <c r="W265" s="38">
        <f>VLOOKUP(A265,TOURISM!$A$2:$F$2692,5,0)</f>
        <v>121000000</v>
      </c>
      <c r="X265" s="39">
        <f>VLOOKUP(A265,TOURISM!$A$2:$F$2692,6,0)</f>
        <v>59000000</v>
      </c>
      <c r="Y265" s="43">
        <f t="shared" si="4"/>
        <v>1.23430276446731</v>
      </c>
      <c r="Z265" s="35">
        <f>VLOOKUP(A265,BUSINESS!$A$2:$J$2692,5,0)</f>
        <v>0</v>
      </c>
      <c r="AA265" s="5">
        <f>VLOOKUP(A265,BUSINESS!$A$2:$J$2692,6,0)</f>
        <v>31</v>
      </c>
      <c r="AB265" s="5">
        <f>VLOOKUP(A265,BUSINESS!$A$2:$J$2692,7,0)</f>
        <v>0</v>
      </c>
      <c r="AC265" s="5">
        <f>VLOOKUP(A265,BUSINESS!$A$2:$J$2692,8,0)</f>
        <v>0</v>
      </c>
      <c r="AD265" s="35">
        <f>VLOOKUP(A265,BUSINESS!$A$2:$J$2692,9,0)</f>
        <v>0.012</v>
      </c>
      <c r="AE265" s="35">
        <f>VLOOKUP(A265,BUSINESS!$A$2:$J$2692,10,0)</f>
        <v>0.058</v>
      </c>
    </row>
    <row r="266" customHeight="1" spans="1:31">
      <c r="A266" s="22" t="str">
        <f t="shared" si="0"/>
        <v>Benin-Africa2005</v>
      </c>
      <c r="B266" s="22" t="s">
        <v>90</v>
      </c>
      <c r="C266" s="22" t="s">
        <v>69</v>
      </c>
      <c r="D266" s="23">
        <v>2005</v>
      </c>
      <c r="E266" s="25">
        <v>4050869968</v>
      </c>
      <c r="F266" s="24">
        <f t="shared" si="1"/>
        <v>495.073423542004</v>
      </c>
      <c r="G266" s="26">
        <v>0.046</v>
      </c>
      <c r="H266" s="27">
        <v>23</v>
      </c>
      <c r="J266" s="5">
        <f>VLOOKUP(A266,ENERGY!$A$2:$F$2692,5,0)</f>
        <v>2262</v>
      </c>
      <c r="K266" s="5">
        <f t="shared" si="2"/>
        <v>0.000276448292070187</v>
      </c>
      <c r="L266" s="31">
        <f>VLOOKUP(A266,ENERGY!$A$2:$F$2692,6,0)</f>
        <v>2054</v>
      </c>
      <c r="M266" s="31">
        <f t="shared" si="3"/>
        <v>0.000251027759466032</v>
      </c>
      <c r="N266" s="32">
        <f>VLOOKUP(A266,'HUMAN RESOURCES'!$A$2:$M$2692,5,0)</f>
        <v>0.022</v>
      </c>
      <c r="O266" s="32">
        <f>VLOOKUP(A266,'HUMAN RESOURCES'!$A$2:$M$2692,6,0)</f>
        <v>0.008</v>
      </c>
      <c r="P266" s="31">
        <f>VLOOKUP(A266,'HUMAN RESOURCES'!$A$2:$M$2692,7,0)</f>
        <v>59</v>
      </c>
      <c r="Q266" s="5">
        <f>VLOOKUP(A266,'HUMAN RESOURCES'!$A$2:$M$2692,8,0)</f>
        <v>56</v>
      </c>
      <c r="R266" s="5">
        <f>VLOOKUP(A266,'HUMAN RESOURCES'!$A$2:$M$2692,9,0)</f>
        <v>0.445</v>
      </c>
      <c r="S266" s="5">
        <f>VLOOKUP(A266,'HUMAN RESOURCES'!$A$2:$M$2692,10,0)</f>
        <v>0.527</v>
      </c>
      <c r="T266" s="5">
        <f>VLOOKUP(A266,'HUMAN RESOURCES'!$A$2:$M$2692,11,0)</f>
        <v>0.028</v>
      </c>
      <c r="U266" s="5">
        <f>VLOOKUP(A266,'HUMAN RESOURCES'!$A$2:$M$2692,12,0)</f>
        <v>8182362</v>
      </c>
      <c r="V266" s="35">
        <f>VLOOKUP(A266,'HUMAN RESOURCES'!$A$2:$M$2692,13,0)</f>
        <v>0.4</v>
      </c>
      <c r="W266" s="38">
        <f>VLOOKUP(A266,TOURISM!$A$2:$F$2692,5,0)</f>
        <v>108000000</v>
      </c>
      <c r="X266" s="39">
        <f>VLOOKUP(A266,TOURISM!$A$2:$F$2692,6,0)</f>
        <v>58000000</v>
      </c>
      <c r="Y266" s="43">
        <f t="shared" si="4"/>
        <v>1.17025729327102</v>
      </c>
      <c r="Z266" s="35">
        <f>VLOOKUP(A266,BUSINESS!$A$2:$J$2692,5,0)</f>
        <v>0.757</v>
      </c>
      <c r="AA266" s="5">
        <f>VLOOKUP(A266,BUSINESS!$A$2:$J$2692,6,0)</f>
        <v>31</v>
      </c>
      <c r="AB266" s="5">
        <f>VLOOKUP(A266,BUSINESS!$A$2:$J$2692,7,0)</f>
        <v>0</v>
      </c>
      <c r="AC266" s="5">
        <f>VLOOKUP(A266,BUSINESS!$A$2:$J$2692,8,0)</f>
        <v>270</v>
      </c>
      <c r="AD266" s="35">
        <f>VLOOKUP(A266,BUSINESS!$A$2:$J$2692,9,0)</f>
        <v>0.013</v>
      </c>
      <c r="AE266" s="35">
        <f>VLOOKUP(A266,BUSINESS!$A$2:$J$2692,10,0)</f>
        <v>0.073</v>
      </c>
    </row>
    <row r="267" customHeight="1" spans="1:31">
      <c r="A267" s="22" t="str">
        <f t="shared" si="0"/>
        <v>Benin-Africa2006</v>
      </c>
      <c r="B267" s="22" t="s">
        <v>90</v>
      </c>
      <c r="C267" s="22" t="s">
        <v>69</v>
      </c>
      <c r="D267" s="23">
        <v>2006</v>
      </c>
      <c r="E267" s="25">
        <v>4358015993</v>
      </c>
      <c r="F267" s="24">
        <f t="shared" si="1"/>
        <v>516.128114536912</v>
      </c>
      <c r="G267" s="26">
        <v>0.047</v>
      </c>
      <c r="H267" s="27">
        <v>25</v>
      </c>
      <c r="J267" s="5">
        <f>VLOOKUP(A267,ENERGY!$A$2:$F$2692,5,0)</f>
        <v>3206</v>
      </c>
      <c r="K267" s="5">
        <f t="shared" si="2"/>
        <v>0.000379692671587986</v>
      </c>
      <c r="L267" s="31">
        <f>VLOOKUP(A267,ENERGY!$A$2:$F$2692,6,0)</f>
        <v>4499</v>
      </c>
      <c r="M267" s="31">
        <f t="shared" si="3"/>
        <v>0.000532825118363802</v>
      </c>
      <c r="N267" s="32">
        <f>VLOOKUP(A267,'HUMAN RESOURCES'!$A$2:$M$2692,5,0)</f>
        <v>0.027</v>
      </c>
      <c r="O267" s="32">
        <f>VLOOKUP(A267,'HUMAN RESOURCES'!$A$2:$M$2692,6,0)</f>
        <v>0.076</v>
      </c>
      <c r="P267" s="31">
        <f>VLOOKUP(A267,'HUMAN RESOURCES'!$A$2:$M$2692,7,0)</f>
        <v>59</v>
      </c>
      <c r="Q267" s="5">
        <f>VLOOKUP(A267,'HUMAN RESOURCES'!$A$2:$M$2692,8,0)</f>
        <v>56</v>
      </c>
      <c r="R267" s="5">
        <f>VLOOKUP(A267,'HUMAN RESOURCES'!$A$2:$M$2692,9,0)</f>
        <v>0.443</v>
      </c>
      <c r="S267" s="5">
        <f>VLOOKUP(A267,'HUMAN RESOURCES'!$A$2:$M$2692,10,0)</f>
        <v>0.529</v>
      </c>
      <c r="T267" s="5">
        <f>VLOOKUP(A267,'HUMAN RESOURCES'!$A$2:$M$2692,11,0)</f>
        <v>0.028</v>
      </c>
      <c r="U267" s="5">
        <f>VLOOKUP(A267,'HUMAN RESOURCES'!$A$2:$M$2692,12,0)</f>
        <v>8443671</v>
      </c>
      <c r="V267" s="35">
        <f>VLOOKUP(A267,'HUMAN RESOURCES'!$A$2:$M$2692,13,0)</f>
        <v>0.403</v>
      </c>
      <c r="W267" s="38">
        <f>VLOOKUP(A267,TOURISM!$A$2:$F$2692,5,0)</f>
        <v>122000000</v>
      </c>
      <c r="X267" s="39">
        <f>VLOOKUP(A267,TOURISM!$A$2:$F$2692,6,0)</f>
        <v>71000000</v>
      </c>
      <c r="Y267" s="43">
        <f t="shared" si="4"/>
        <v>2.10410541801764</v>
      </c>
      <c r="Z267" s="35">
        <f>VLOOKUP(A267,BUSINESS!$A$2:$J$2692,5,0)</f>
        <v>0.757</v>
      </c>
      <c r="AA267" s="5">
        <f>VLOOKUP(A267,BUSINESS!$A$2:$J$2692,6,0)</f>
        <v>31</v>
      </c>
      <c r="AB267" s="5">
        <f>VLOOKUP(A267,BUSINESS!$A$2:$J$2692,7,0)</f>
        <v>0</v>
      </c>
      <c r="AC267" s="5">
        <f>VLOOKUP(A267,BUSINESS!$A$2:$J$2692,8,0)</f>
        <v>270</v>
      </c>
      <c r="AD267" s="35">
        <f>VLOOKUP(A267,BUSINESS!$A$2:$J$2692,9,0)</f>
        <v>0.015</v>
      </c>
      <c r="AE267" s="35">
        <f>VLOOKUP(A267,BUSINESS!$A$2:$J$2692,10,0)</f>
        <v>0.125</v>
      </c>
    </row>
    <row r="268" customHeight="1" spans="1:31">
      <c r="A268" s="22" t="str">
        <f t="shared" si="0"/>
        <v>Benin-Africa2007</v>
      </c>
      <c r="B268" s="22" t="s">
        <v>90</v>
      </c>
      <c r="C268" s="22" t="s">
        <v>69</v>
      </c>
      <c r="D268" s="23">
        <v>2007</v>
      </c>
      <c r="E268" s="25">
        <v>4705087452</v>
      </c>
      <c r="F268" s="24">
        <f t="shared" si="1"/>
        <v>540.349452253175</v>
      </c>
      <c r="G268" s="26">
        <v>0.048</v>
      </c>
      <c r="H268" s="27">
        <v>26</v>
      </c>
      <c r="J268" s="5">
        <f>VLOOKUP(A268,ENERGY!$A$2:$F$2692,5,0)</f>
        <v>2499</v>
      </c>
      <c r="K268" s="5">
        <f t="shared" si="2"/>
        <v>0.000286994300309274</v>
      </c>
      <c r="L268" s="31">
        <f>VLOOKUP(A268,ENERGY!$A$2:$F$2692,6,0)</f>
        <v>2398</v>
      </c>
      <c r="M268" s="31">
        <f t="shared" si="3"/>
        <v>0.000275395090893013</v>
      </c>
      <c r="N268" s="32">
        <f>VLOOKUP(A268,'HUMAN RESOURCES'!$A$2:$M$2692,5,0)</f>
        <v>0.013</v>
      </c>
      <c r="O268" s="32">
        <f>VLOOKUP(A268,'HUMAN RESOURCES'!$A$2:$M$2692,6,0)</f>
        <v>0.028</v>
      </c>
      <c r="P268" s="31">
        <f>VLOOKUP(A268,'HUMAN RESOURCES'!$A$2:$M$2692,7,0)</f>
        <v>59</v>
      </c>
      <c r="Q268" s="5">
        <f>VLOOKUP(A268,'HUMAN RESOURCES'!$A$2:$M$2692,8,0)</f>
        <v>57</v>
      </c>
      <c r="R268" s="5">
        <f>VLOOKUP(A268,'HUMAN RESOURCES'!$A$2:$M$2692,9,0)</f>
        <v>0.441</v>
      </c>
      <c r="S268" s="5">
        <f>VLOOKUP(A268,'HUMAN RESOURCES'!$A$2:$M$2692,10,0)</f>
        <v>0.531</v>
      </c>
      <c r="T268" s="5">
        <f>VLOOKUP(A268,'HUMAN RESOURCES'!$A$2:$M$2692,11,0)</f>
        <v>0.028</v>
      </c>
      <c r="U268" s="5">
        <f>VLOOKUP(A268,'HUMAN RESOURCES'!$A$2:$M$2692,12,0)</f>
        <v>8707490</v>
      </c>
      <c r="V268" s="35">
        <f>VLOOKUP(A268,'HUMAN RESOURCES'!$A$2:$M$2692,13,0)</f>
        <v>0.407</v>
      </c>
      <c r="W268" s="38">
        <f>VLOOKUP(A268,TOURISM!$A$2:$F$2692,5,0)</f>
        <v>206000000</v>
      </c>
      <c r="X268" s="39">
        <f>VLOOKUP(A268,TOURISM!$A$2:$F$2692,6,0)</f>
        <v>107000000</v>
      </c>
      <c r="Y268" s="43">
        <f t="shared" si="4"/>
        <v>2.43358671569433</v>
      </c>
      <c r="Z268" s="35">
        <f>VLOOKUP(A268,BUSINESS!$A$2:$J$2692,5,0)</f>
        <v>0.732</v>
      </c>
      <c r="AA268" s="5">
        <f>VLOOKUP(A268,BUSINESS!$A$2:$J$2692,6,0)</f>
        <v>31</v>
      </c>
      <c r="AB268" s="5">
        <f>VLOOKUP(A268,BUSINESS!$A$2:$J$2692,7,0)</f>
        <v>0</v>
      </c>
      <c r="AC268" s="5">
        <f>VLOOKUP(A268,BUSINESS!$A$2:$J$2692,8,0)</f>
        <v>270</v>
      </c>
      <c r="AD268" s="35">
        <f>VLOOKUP(A268,BUSINESS!$A$2:$J$2692,9,0)</f>
        <v>0.018</v>
      </c>
      <c r="AE268" s="35">
        <f>VLOOKUP(A268,BUSINESS!$A$2:$J$2692,10,0)</f>
        <v>0.236</v>
      </c>
    </row>
    <row r="269" customHeight="1" spans="1:31">
      <c r="A269" s="22" t="str">
        <f t="shared" si="0"/>
        <v>Benin-Africa2008</v>
      </c>
      <c r="B269" s="22" t="s">
        <v>90</v>
      </c>
      <c r="C269" s="22" t="s">
        <v>69</v>
      </c>
      <c r="D269" s="23">
        <v>2008</v>
      </c>
      <c r="E269" s="25">
        <v>5506275948</v>
      </c>
      <c r="F269" s="24">
        <f t="shared" si="1"/>
        <v>613.629349671297</v>
      </c>
      <c r="G269" s="26">
        <v>0.045</v>
      </c>
      <c r="H269" s="27">
        <v>29</v>
      </c>
      <c r="J269" s="5">
        <f>VLOOKUP(A269,ENERGY!$A$2:$F$2692,5,0)</f>
        <v>2386</v>
      </c>
      <c r="K269" s="5">
        <f t="shared" si="2"/>
        <v>0.000265900155048988</v>
      </c>
      <c r="L269" s="31">
        <f>VLOOKUP(A269,ENERGY!$A$2:$F$2692,6,0)</f>
        <v>2321</v>
      </c>
      <c r="M269" s="31">
        <f t="shared" si="3"/>
        <v>0.00025865643749736</v>
      </c>
      <c r="N269" s="32">
        <f>VLOOKUP(A269,'HUMAN RESOURCES'!$A$2:$M$2692,5,0)</f>
        <v>0.012</v>
      </c>
      <c r="O269" s="32">
        <f>VLOOKUP(A269,'HUMAN RESOURCES'!$A$2:$M$2692,6,0)</f>
        <v>0.029</v>
      </c>
      <c r="P269" s="31">
        <f>VLOOKUP(A269,'HUMAN RESOURCES'!$A$2:$M$2692,7,0)</f>
        <v>60</v>
      </c>
      <c r="Q269" s="5">
        <f>VLOOKUP(A269,'HUMAN RESOURCES'!$A$2:$M$2692,8,0)</f>
        <v>57</v>
      </c>
      <c r="R269" s="5">
        <f>VLOOKUP(A269,'HUMAN RESOURCES'!$A$2:$M$2692,9,0)</f>
        <v>0.439</v>
      </c>
      <c r="S269" s="5">
        <f>VLOOKUP(A269,'HUMAN RESOURCES'!$A$2:$M$2692,10,0)</f>
        <v>0.533</v>
      </c>
      <c r="T269" s="5">
        <f>VLOOKUP(A269,'HUMAN RESOURCES'!$A$2:$M$2692,11,0)</f>
        <v>0.029</v>
      </c>
      <c r="U269" s="5">
        <f>VLOOKUP(A269,'HUMAN RESOURCES'!$A$2:$M$2692,12,0)</f>
        <v>8973293</v>
      </c>
      <c r="V269" s="35">
        <f>VLOOKUP(A269,'HUMAN RESOURCES'!$A$2:$M$2692,13,0)</f>
        <v>0.411</v>
      </c>
      <c r="W269" s="38">
        <f>VLOOKUP(A269,TOURISM!$A$2:$F$2692,5,0)</f>
        <v>236000000</v>
      </c>
      <c r="X269" s="39">
        <f>VLOOKUP(A269,TOURISM!$A$2:$F$2692,6,0)</f>
        <v>102000000</v>
      </c>
      <c r="Y269" s="43">
        <f t="shared" si="4"/>
        <v>0.648218876518545</v>
      </c>
      <c r="Z269" s="35">
        <f>VLOOKUP(A269,BUSINESS!$A$2:$J$2692,5,0)</f>
        <v>0.732</v>
      </c>
      <c r="AA269" s="5">
        <f>VLOOKUP(A269,BUSINESS!$A$2:$J$2692,6,0)</f>
        <v>31</v>
      </c>
      <c r="AB269" s="5">
        <f>VLOOKUP(A269,BUSINESS!$A$2:$J$2692,7,0)</f>
        <v>0</v>
      </c>
      <c r="AC269" s="5">
        <f>VLOOKUP(A269,BUSINESS!$A$2:$J$2692,8,0)</f>
        <v>270</v>
      </c>
      <c r="AD269" s="35">
        <f>VLOOKUP(A269,BUSINESS!$A$2:$J$2692,9,0)</f>
        <v>0.019</v>
      </c>
      <c r="AE269" s="35">
        <f>VLOOKUP(A269,BUSINESS!$A$2:$J$2692,10,0)</f>
        <v>0.404</v>
      </c>
    </row>
    <row r="270" customHeight="1" spans="1:31">
      <c r="A270" s="22" t="str">
        <f t="shared" si="0"/>
        <v>Benin-Africa2009</v>
      </c>
      <c r="B270" s="22" t="s">
        <v>90</v>
      </c>
      <c r="C270" s="22" t="s">
        <v>69</v>
      </c>
      <c r="D270" s="23">
        <v>2009</v>
      </c>
      <c r="E270" s="25">
        <v>6633561835</v>
      </c>
      <c r="F270" s="24">
        <f t="shared" si="1"/>
        <v>717.857116112347</v>
      </c>
      <c r="G270" s="26">
        <v>0.042</v>
      </c>
      <c r="H270" s="27">
        <v>31</v>
      </c>
      <c r="J270" s="5">
        <f>VLOOKUP(A270,ENERGY!$A$2:$F$2692,5,0)</f>
        <v>1983</v>
      </c>
      <c r="K270" s="5">
        <f t="shared" si="2"/>
        <v>0.000214592205011199</v>
      </c>
      <c r="L270" s="31">
        <f>VLOOKUP(A270,ENERGY!$A$2:$F$2692,6,0)</f>
        <v>1617</v>
      </c>
      <c r="M270" s="31">
        <f t="shared" si="3"/>
        <v>0.000174985171711098</v>
      </c>
      <c r="N270" s="32">
        <f>VLOOKUP(A270,'HUMAN RESOURCES'!$A$2:$M$2692,5,0)</f>
        <v>0.007</v>
      </c>
      <c r="O270" s="32">
        <f>VLOOKUP(A270,'HUMAN RESOURCES'!$A$2:$M$2692,6,0)</f>
        <v>0</v>
      </c>
      <c r="P270" s="31">
        <f>VLOOKUP(A270,'HUMAN RESOURCES'!$A$2:$M$2692,7,0)</f>
        <v>60</v>
      </c>
      <c r="Q270" s="5">
        <f>VLOOKUP(A270,'HUMAN RESOURCES'!$A$2:$M$2692,8,0)</f>
        <v>57</v>
      </c>
      <c r="R270" s="5">
        <f>VLOOKUP(A270,'HUMAN RESOURCES'!$A$2:$M$2692,9,0)</f>
        <v>0.436</v>
      </c>
      <c r="S270" s="5">
        <f>VLOOKUP(A270,'HUMAN RESOURCES'!$A$2:$M$2692,10,0)</f>
        <v>0.535</v>
      </c>
      <c r="T270" s="5">
        <f>VLOOKUP(A270,'HUMAN RESOURCES'!$A$2:$M$2692,11,0)</f>
        <v>0.029</v>
      </c>
      <c r="U270" s="5">
        <f>VLOOKUP(A270,'HUMAN RESOURCES'!$A$2:$M$2692,12,0)</f>
        <v>9240783</v>
      </c>
      <c r="V270" s="35">
        <f>VLOOKUP(A270,'HUMAN RESOURCES'!$A$2:$M$2692,13,0)</f>
        <v>0.415</v>
      </c>
      <c r="W270" s="38">
        <f>VLOOKUP(A270,TOURISM!$A$2:$F$2692,5,0)</f>
        <v>131000000</v>
      </c>
      <c r="X270" s="39">
        <f>VLOOKUP(A270,TOURISM!$A$2:$F$2692,6,0)</f>
        <v>88000000</v>
      </c>
      <c r="Y270" s="43">
        <f t="shared" si="4"/>
        <v>0.880771658409548</v>
      </c>
      <c r="Z270" s="35">
        <f>VLOOKUP(A270,BUSINESS!$A$2:$J$2692,5,0)</f>
        <v>0.732</v>
      </c>
      <c r="AA270" s="5">
        <f>VLOOKUP(A270,BUSINESS!$A$2:$J$2692,6,0)</f>
        <v>31</v>
      </c>
      <c r="AB270" s="5">
        <f>VLOOKUP(A270,BUSINESS!$A$2:$J$2692,7,0)</f>
        <v>0</v>
      </c>
      <c r="AC270" s="5">
        <f>VLOOKUP(A270,BUSINESS!$A$2:$J$2692,8,0)</f>
        <v>270</v>
      </c>
      <c r="AD270" s="35">
        <f>VLOOKUP(A270,BUSINESS!$A$2:$J$2692,9,0)</f>
        <v>0.022</v>
      </c>
      <c r="AE270" s="35">
        <f>VLOOKUP(A270,BUSINESS!$A$2:$J$2692,10,0)</f>
        <v>0.545</v>
      </c>
    </row>
    <row r="271" customHeight="1" spans="1:31">
      <c r="A271" s="22" t="str">
        <f t="shared" si="0"/>
        <v>Benin-Africa2010</v>
      </c>
      <c r="B271" s="22" t="s">
        <v>90</v>
      </c>
      <c r="C271" s="22" t="s">
        <v>69</v>
      </c>
      <c r="D271" s="23">
        <v>2010</v>
      </c>
      <c r="E271" s="25">
        <v>6585134688</v>
      </c>
      <c r="F271" s="24">
        <f t="shared" si="1"/>
        <v>692.45789321708</v>
      </c>
      <c r="G271" s="26">
        <v>0.044</v>
      </c>
      <c r="H271" s="27">
        <v>32</v>
      </c>
      <c r="J271" s="5">
        <f>VLOOKUP(A271,ENERGY!$A$2:$F$2692,5,0)</f>
        <v>2949</v>
      </c>
      <c r="K271" s="5">
        <f t="shared" si="2"/>
        <v>0.000310101224021793</v>
      </c>
      <c r="L271" s="31">
        <f>VLOOKUP(A271,ENERGY!$A$2:$F$2692,6,0)</f>
        <v>3876</v>
      </c>
      <c r="M271" s="31">
        <f t="shared" si="3"/>
        <v>0.000407579635235154</v>
      </c>
      <c r="N271" s="32">
        <f>VLOOKUP(A271,'HUMAN RESOURCES'!$A$2:$M$2692,5,0)</f>
        <v>0.025</v>
      </c>
      <c r="O271" s="32">
        <f>VLOOKUP(A271,'HUMAN RESOURCES'!$A$2:$M$2692,6,0)</f>
        <v>0.064</v>
      </c>
      <c r="P271" s="31">
        <f>VLOOKUP(A271,'HUMAN RESOURCES'!$A$2:$M$2692,7,0)</f>
        <v>60</v>
      </c>
      <c r="Q271" s="5">
        <f>VLOOKUP(A271,'HUMAN RESOURCES'!$A$2:$M$2692,8,0)</f>
        <v>57</v>
      </c>
      <c r="R271" s="5">
        <f>VLOOKUP(A271,'HUMAN RESOURCES'!$A$2:$M$2692,9,0)</f>
        <v>0.434</v>
      </c>
      <c r="S271" s="5">
        <f>VLOOKUP(A271,'HUMAN RESOURCES'!$A$2:$M$2692,10,0)</f>
        <v>0.537</v>
      </c>
      <c r="T271" s="5">
        <f>VLOOKUP(A271,'HUMAN RESOURCES'!$A$2:$M$2692,11,0)</f>
        <v>0.029</v>
      </c>
      <c r="U271" s="5">
        <f>VLOOKUP(A271,'HUMAN RESOURCES'!$A$2:$M$2692,12,0)</f>
        <v>9509798</v>
      </c>
      <c r="V271" s="35">
        <f>VLOOKUP(A271,'HUMAN RESOURCES'!$A$2:$M$2692,13,0)</f>
        <v>0.419</v>
      </c>
      <c r="W271" s="38">
        <f>VLOOKUP(A271,TOURISM!$A$2:$F$2692,5,0)</f>
        <v>149000000</v>
      </c>
      <c r="X271" s="39">
        <f>VLOOKUP(A271,TOURISM!$A$2:$F$2692,6,0)</f>
        <v>91000000</v>
      </c>
      <c r="Y271" s="43">
        <f t="shared" si="4"/>
        <v>2.86654568374014</v>
      </c>
      <c r="Z271" s="35">
        <f>VLOOKUP(A271,BUSINESS!$A$2:$J$2692,5,0)</f>
        <v>0.659</v>
      </c>
      <c r="AA271" s="5">
        <f>VLOOKUP(A271,BUSINESS!$A$2:$J$2692,6,0)</f>
        <v>31</v>
      </c>
      <c r="AB271" s="5">
        <f>VLOOKUP(A271,BUSINESS!$A$2:$J$2692,7,0)</f>
        <v>0</v>
      </c>
      <c r="AC271" s="5">
        <f>VLOOKUP(A271,BUSINESS!$A$2:$J$2692,8,0)</f>
        <v>270</v>
      </c>
      <c r="AD271" s="35">
        <f>VLOOKUP(A271,BUSINESS!$A$2:$J$2692,9,0)</f>
        <v>0.031</v>
      </c>
      <c r="AE271" s="35">
        <f>VLOOKUP(A271,BUSINESS!$A$2:$J$2692,10,0)</f>
        <v>0.744</v>
      </c>
    </row>
    <row r="272" customHeight="1" spans="1:31">
      <c r="A272" s="22" t="str">
        <f t="shared" si="0"/>
        <v>Benin-Africa2011</v>
      </c>
      <c r="B272" s="22" t="s">
        <v>90</v>
      </c>
      <c r="C272" s="22" t="s">
        <v>69</v>
      </c>
      <c r="D272" s="23">
        <v>2011</v>
      </c>
      <c r="E272" s="25">
        <v>6558416322</v>
      </c>
      <c r="F272" s="24">
        <f t="shared" si="1"/>
        <v>670.608772678773</v>
      </c>
      <c r="G272" s="26">
        <v>0.043</v>
      </c>
      <c r="H272" s="27">
        <v>30</v>
      </c>
      <c r="J272" s="5">
        <f>VLOOKUP(A272,ENERGY!$A$2:$F$2692,5,0)</f>
        <v>2491</v>
      </c>
      <c r="K272" s="5">
        <f t="shared" si="2"/>
        <v>0.000254708815471081</v>
      </c>
      <c r="L272" s="31">
        <f>VLOOKUP(A272,ENERGY!$A$2:$F$2692,6,0)</f>
        <v>2512</v>
      </c>
      <c r="M272" s="31">
        <f t="shared" si="3"/>
        <v>0.000256856099744422</v>
      </c>
      <c r="N272" s="32">
        <f>VLOOKUP(A272,'HUMAN RESOURCES'!$A$2:$M$2692,5,0)</f>
        <v>0.021</v>
      </c>
      <c r="O272" s="32">
        <f>VLOOKUP(A272,'HUMAN RESOURCES'!$A$2:$M$2692,6,0)</f>
        <v>0.039</v>
      </c>
      <c r="P272" s="31">
        <f>VLOOKUP(A272,'HUMAN RESOURCES'!$A$2:$M$2692,7,0)</f>
        <v>60</v>
      </c>
      <c r="Q272" s="5">
        <f>VLOOKUP(A272,'HUMAN RESOURCES'!$A$2:$M$2692,8,0)</f>
        <v>58</v>
      </c>
      <c r="R272" s="5">
        <f>VLOOKUP(A272,'HUMAN RESOURCES'!$A$2:$M$2692,9,0)</f>
        <v>0.432</v>
      </c>
      <c r="S272" s="5">
        <f>VLOOKUP(A272,'HUMAN RESOURCES'!$A$2:$M$2692,10,0)</f>
        <v>0.539</v>
      </c>
      <c r="T272" s="5">
        <f>VLOOKUP(A272,'HUMAN RESOURCES'!$A$2:$M$2692,11,0)</f>
        <v>0.029</v>
      </c>
      <c r="U272" s="5">
        <f>VLOOKUP(A272,'HUMAN RESOURCES'!$A$2:$M$2692,12,0)</f>
        <v>9779795</v>
      </c>
      <c r="V272" s="35">
        <f>VLOOKUP(A272,'HUMAN RESOURCES'!$A$2:$M$2692,13,0)</f>
        <v>0.423</v>
      </c>
      <c r="W272" s="38">
        <f>VLOOKUP(A272,TOURISM!$A$2:$F$2692,5,0)</f>
        <v>188000000</v>
      </c>
      <c r="X272" s="37">
        <v>0</v>
      </c>
      <c r="Y272" s="43">
        <f t="shared" si="4"/>
        <v>2.63197560838648</v>
      </c>
      <c r="Z272" s="35">
        <f>VLOOKUP(A272,BUSINESS!$A$2:$J$2692,5,0)</f>
        <v>0.659</v>
      </c>
      <c r="AA272" s="5">
        <f>VLOOKUP(A272,BUSINESS!$A$2:$J$2692,6,0)</f>
        <v>29</v>
      </c>
      <c r="AB272" s="5">
        <f>VLOOKUP(A272,BUSINESS!$A$2:$J$2692,7,0)</f>
        <v>0</v>
      </c>
      <c r="AC272" s="5">
        <f>VLOOKUP(A272,BUSINESS!$A$2:$J$2692,8,0)</f>
        <v>270</v>
      </c>
      <c r="AD272" s="35">
        <f>VLOOKUP(A272,BUSINESS!$A$2:$J$2692,9,0)</f>
        <v>0.041</v>
      </c>
      <c r="AE272" s="35">
        <f>VLOOKUP(A272,BUSINESS!$A$2:$J$2692,10,0)</f>
        <v>0.794</v>
      </c>
    </row>
    <row r="273" customHeight="1" spans="1:31">
      <c r="A273" s="22" t="str">
        <f t="shared" si="0"/>
        <v>Benin-Africa2012</v>
      </c>
      <c r="B273" s="22" t="s">
        <v>90</v>
      </c>
      <c r="C273" s="22" t="s">
        <v>69</v>
      </c>
      <c r="D273" s="23">
        <v>2012</v>
      </c>
      <c r="E273" s="25">
        <v>7294900431</v>
      </c>
      <c r="F273" s="24">
        <f t="shared" si="1"/>
        <v>725.81004102997</v>
      </c>
      <c r="G273" s="26">
        <v>0.045</v>
      </c>
      <c r="H273" s="27">
        <v>34</v>
      </c>
      <c r="J273" s="5">
        <f>VLOOKUP(A273,ENERGY!$A$2:$F$2692,5,0)</f>
        <v>2109</v>
      </c>
      <c r="K273" s="5">
        <f t="shared" si="2"/>
        <v>0.000209836089061242</v>
      </c>
      <c r="L273" s="31">
        <f>VLOOKUP(A273,ENERGY!$A$2:$F$2692,6,0)</f>
        <v>1738</v>
      </c>
      <c r="M273" s="31">
        <f t="shared" si="3"/>
        <v>0.000172923244565404</v>
      </c>
      <c r="N273" s="32">
        <f>VLOOKUP(A273,'HUMAN RESOURCES'!$A$2:$M$2692,5,0)</f>
        <v>0.009</v>
      </c>
      <c r="O273" s="32">
        <f>VLOOKUP(A273,'HUMAN RESOURCES'!$A$2:$M$2692,6,0)</f>
        <v>0.003</v>
      </c>
      <c r="P273" s="31">
        <f>VLOOKUP(A273,'HUMAN RESOURCES'!$A$2:$M$2692,7,0)</f>
        <v>61</v>
      </c>
      <c r="Q273" s="5">
        <f>VLOOKUP(A273,'HUMAN RESOURCES'!$A$2:$M$2692,8,0)</f>
        <v>58</v>
      </c>
      <c r="R273" s="5">
        <f>VLOOKUP(A273,'HUMAN RESOURCES'!$A$2:$M$2692,9,0)</f>
        <v>0.43</v>
      </c>
      <c r="S273" s="5">
        <f>VLOOKUP(A273,'HUMAN RESOURCES'!$A$2:$M$2692,10,0)</f>
        <v>0.542</v>
      </c>
      <c r="T273" s="5">
        <f>VLOOKUP(A273,'HUMAN RESOURCES'!$A$2:$M$2692,11,0)</f>
        <v>0.029</v>
      </c>
      <c r="U273" s="5">
        <f>VLOOKUP(A273,'HUMAN RESOURCES'!$A$2:$M$2692,12,0)</f>
        <v>10050702</v>
      </c>
      <c r="V273" s="35">
        <f>VLOOKUP(A273,'HUMAN RESOURCES'!$A$2:$M$2692,13,0)</f>
        <v>0.427</v>
      </c>
      <c r="W273" s="38">
        <f>VLOOKUP(A273,TOURISM!$A$2:$F$2692,5,0)</f>
        <v>192000000</v>
      </c>
      <c r="X273" s="37">
        <v>0</v>
      </c>
      <c r="Y273" s="43">
        <f t="shared" si="4"/>
        <v>0.357939046198967</v>
      </c>
      <c r="Z273" s="35">
        <f>VLOOKUP(A273,BUSINESS!$A$2:$J$2692,5,0)</f>
        <v>0.659</v>
      </c>
      <c r="AA273" s="5">
        <f>VLOOKUP(A273,BUSINESS!$A$2:$J$2692,6,0)</f>
        <v>26</v>
      </c>
      <c r="AB273" s="5">
        <f>VLOOKUP(A273,BUSINESS!$A$2:$J$2692,7,0)</f>
        <v>175</v>
      </c>
      <c r="AC273" s="5">
        <f>VLOOKUP(A273,BUSINESS!$A$2:$J$2692,8,0)</f>
        <v>270</v>
      </c>
      <c r="AD273" s="35">
        <f>VLOOKUP(A273,BUSINESS!$A$2:$J$2692,9,0)</f>
        <v>0.045</v>
      </c>
      <c r="AE273" s="35">
        <f>VLOOKUP(A273,BUSINESS!$A$2:$J$2692,10,0)</f>
        <v>0.837</v>
      </c>
    </row>
    <row r="274" customHeight="1" spans="1:31">
      <c r="A274" s="22" t="str">
        <f t="shared" si="0"/>
        <v>Benin-Africa2000</v>
      </c>
      <c r="B274" s="22" t="s">
        <v>90</v>
      </c>
      <c r="C274" s="22" t="s">
        <v>69</v>
      </c>
      <c r="D274" s="23">
        <v>2000</v>
      </c>
      <c r="E274" s="25">
        <v>7543183759</v>
      </c>
      <c r="F274" s="24">
        <f t="shared" si="1"/>
        <v>1085.4491991068</v>
      </c>
      <c r="G274" s="26">
        <v>0.045</v>
      </c>
      <c r="H274" s="27">
        <v>33</v>
      </c>
      <c r="J274" s="5">
        <f>VLOOKUP(A274,ENERGY!$A$2:$F$2692,5,0)</f>
        <v>0</v>
      </c>
      <c r="K274" s="5">
        <f t="shared" si="2"/>
        <v>0</v>
      </c>
      <c r="L274" s="31">
        <f>VLOOKUP(A274,ENERGY!$A$2:$F$2692,6,0)</f>
        <v>0</v>
      </c>
      <c r="M274" s="31">
        <f t="shared" si="3"/>
        <v>0</v>
      </c>
      <c r="N274" s="32">
        <f>VLOOKUP(A274,'HUMAN RESOURCES'!$A$2:$M$2692,5,0)</f>
        <v>0.049</v>
      </c>
      <c r="O274" s="32">
        <f>VLOOKUP(A274,'HUMAN RESOURCES'!$A$2:$M$2692,6,0)</f>
        <v>0.093</v>
      </c>
      <c r="P274" s="31">
        <f>VLOOKUP(A274,'HUMAN RESOURCES'!$A$2:$M$2692,7,0)</f>
        <v>57</v>
      </c>
      <c r="Q274" s="5">
        <f>VLOOKUP(A274,'HUMAN RESOURCES'!$A$2:$M$2692,8,0)</f>
        <v>53</v>
      </c>
      <c r="R274" s="5">
        <f>VLOOKUP(A274,'HUMAN RESOURCES'!$A$2:$M$2692,9,0)</f>
        <v>0.454</v>
      </c>
      <c r="S274" s="5">
        <f>VLOOKUP(A274,'HUMAN RESOURCES'!$A$2:$M$2692,10,0)</f>
        <v>0.517</v>
      </c>
      <c r="T274" s="5">
        <f>VLOOKUP(A274,'HUMAN RESOURCES'!$A$2:$M$2692,11,0)</f>
        <v>0.029</v>
      </c>
      <c r="U274" s="5">
        <f>VLOOKUP(A274,'HUMAN RESOURCES'!$A$2:$M$2692,12,0)</f>
        <v>6949366</v>
      </c>
      <c r="V274" s="35">
        <f>VLOOKUP(A274,'HUMAN RESOURCES'!$A$2:$M$2692,13,0)</f>
        <v>0.383</v>
      </c>
      <c r="W274" s="38">
        <f>VLOOKUP(A274,TOURISM!$A$2:$F$2692,5,0)</f>
        <v>77000000</v>
      </c>
      <c r="X274" s="39">
        <f>VLOOKUP(A274,TOURISM!$A$2:$F$2692,6,0)</f>
        <v>50000000</v>
      </c>
      <c r="Y274" s="43">
        <f t="shared" si="4"/>
        <v>10.0855722010598</v>
      </c>
      <c r="Z274" s="35">
        <f>VLOOKUP(A274,BUSINESS!$A$2:$J$2692,5,0)</f>
        <v>0</v>
      </c>
      <c r="AA274" s="5">
        <f>VLOOKUP(A274,BUSINESS!$A$2:$J$2692,6,0)</f>
        <v>0</v>
      </c>
      <c r="AB274" s="5">
        <f>VLOOKUP(A274,BUSINESS!$A$2:$J$2692,7,0)</f>
        <v>0</v>
      </c>
      <c r="AC274" s="5">
        <f>VLOOKUP(A274,BUSINESS!$A$2:$J$2692,8,0)</f>
        <v>0</v>
      </c>
      <c r="AD274" s="35">
        <f>VLOOKUP(A274,BUSINESS!$A$2:$J$2692,9,0)</f>
        <v>0.002</v>
      </c>
      <c r="AE274" s="35">
        <f>VLOOKUP(A274,BUSINESS!$A$2:$J$2692,10,0)</f>
        <v>0.008</v>
      </c>
    </row>
    <row r="275" customHeight="1" spans="1:31">
      <c r="A275" s="22" t="str">
        <f t="shared" si="0"/>
        <v>Bermuda-The Americas2001</v>
      </c>
      <c r="B275" s="22" t="s">
        <v>91</v>
      </c>
      <c r="C275" s="22" t="s">
        <v>75</v>
      </c>
      <c r="D275" s="23">
        <v>2001</v>
      </c>
      <c r="E275" s="25">
        <v>3480219000</v>
      </c>
      <c r="F275" s="24">
        <f t="shared" si="1"/>
        <v>55679.940483809</v>
      </c>
      <c r="J275" s="5">
        <f>VLOOKUP(A275,ENERGY!$A$2:$F$2692,5,0)</f>
        <v>0</v>
      </c>
      <c r="K275" s="5">
        <f t="shared" si="2"/>
        <v>0</v>
      </c>
      <c r="L275" s="31">
        <f>VLOOKUP(A275,ENERGY!$A$2:$F$2692,6,0)</f>
        <v>0</v>
      </c>
      <c r="M275" s="31">
        <f t="shared" si="3"/>
        <v>0</v>
      </c>
      <c r="N275" s="32">
        <f>VLOOKUP(A275,'HUMAN RESOURCES'!$A$2:$M$2692,5,0)</f>
        <v>0.017</v>
      </c>
      <c r="O275" s="32">
        <f>VLOOKUP(A275,'HUMAN RESOURCES'!$A$2:$M$2692,6,0)</f>
        <v>0.039</v>
      </c>
      <c r="P275" s="31">
        <f>VLOOKUP(A275,'HUMAN RESOURCES'!$A$2:$M$2692,7,0)</f>
        <v>81</v>
      </c>
      <c r="Q275" s="5">
        <f>VLOOKUP(A275,'HUMAN RESOURCES'!$A$2:$M$2692,8,0)</f>
        <v>75</v>
      </c>
      <c r="R275" s="5">
        <f>VLOOKUP(A275,'HUMAN RESOURCES'!$A$2:$M$2692,9,0)</f>
        <v>0</v>
      </c>
      <c r="S275" s="5">
        <f>VLOOKUP(A275,'HUMAN RESOURCES'!$A$2:$M$2692,10,0)</f>
        <v>0</v>
      </c>
      <c r="T275" s="5">
        <f>VLOOKUP(A275,'HUMAN RESOURCES'!$A$2:$M$2692,11,0)</f>
        <v>0</v>
      </c>
      <c r="U275" s="5">
        <f>VLOOKUP(A275,'HUMAN RESOURCES'!$A$2:$M$2692,12,0)</f>
        <v>62504</v>
      </c>
      <c r="V275" s="35">
        <f>VLOOKUP(A275,'HUMAN RESOURCES'!$A$2:$M$2692,13,0)</f>
        <v>1</v>
      </c>
      <c r="W275" s="38">
        <f>VLOOKUP(A275,TOURISM!$A$2:$F$2692,5,0)</f>
        <v>351000000</v>
      </c>
      <c r="X275" s="37">
        <v>0</v>
      </c>
      <c r="Y275" s="43">
        <f t="shared" si="4"/>
        <v>3.6679968362848</v>
      </c>
      <c r="Z275" s="35">
        <f>VLOOKUP(A275,BUSINESS!$A$2:$J$2692,5,0)</f>
        <v>0</v>
      </c>
      <c r="AA275" s="5">
        <f>VLOOKUP(A275,BUSINESS!$A$2:$J$2692,6,0)</f>
        <v>0</v>
      </c>
      <c r="AB275" s="5">
        <f>VLOOKUP(A275,BUSINESS!$A$2:$J$2692,7,0)</f>
        <v>0</v>
      </c>
      <c r="AC275" s="5">
        <f>VLOOKUP(A275,BUSINESS!$A$2:$J$2692,8,0)</f>
        <v>0</v>
      </c>
      <c r="AD275" s="35">
        <f>VLOOKUP(A275,BUSINESS!$A$2:$J$2692,9,0)</f>
        <v>0.475</v>
      </c>
      <c r="AE275" s="35">
        <f>VLOOKUP(A275,BUSINESS!$A$2:$J$2692,10,0)</f>
        <v>0.211</v>
      </c>
    </row>
    <row r="276" customHeight="1" spans="1:31">
      <c r="A276" s="22" t="str">
        <f t="shared" si="0"/>
        <v>Bermuda-The Americas2002</v>
      </c>
      <c r="B276" s="22" t="s">
        <v>91</v>
      </c>
      <c r="C276" s="22" t="s">
        <v>75</v>
      </c>
      <c r="D276" s="23">
        <v>2002</v>
      </c>
      <c r="E276" s="25">
        <v>3680483000</v>
      </c>
      <c r="F276" s="24">
        <f t="shared" si="1"/>
        <v>58502.0822736521</v>
      </c>
      <c r="J276" s="5">
        <f>VLOOKUP(A276,ENERGY!$A$2:$F$2692,5,0)</f>
        <v>0</v>
      </c>
      <c r="K276" s="5">
        <f t="shared" si="2"/>
        <v>0</v>
      </c>
      <c r="L276" s="31">
        <f>VLOOKUP(A276,ENERGY!$A$2:$F$2692,6,0)</f>
        <v>477</v>
      </c>
      <c r="M276" s="31">
        <f t="shared" si="3"/>
        <v>0.00758201932858596</v>
      </c>
      <c r="N276" s="32">
        <f>VLOOKUP(A276,'HUMAN RESOURCES'!$A$2:$M$2692,5,0)</f>
        <v>0.012</v>
      </c>
      <c r="O276" s="32">
        <f>VLOOKUP(A276,'HUMAN RESOURCES'!$A$2:$M$2692,6,0)</f>
        <v>0.006</v>
      </c>
      <c r="P276" s="31">
        <f>VLOOKUP(A276,'HUMAN RESOURCES'!$A$2:$M$2692,7,0)</f>
        <v>81</v>
      </c>
      <c r="Q276" s="5">
        <f>VLOOKUP(A276,'HUMAN RESOURCES'!$A$2:$M$2692,8,0)</f>
        <v>76</v>
      </c>
      <c r="R276" s="5">
        <f>VLOOKUP(A276,'HUMAN RESOURCES'!$A$2:$M$2692,9,0)</f>
        <v>0</v>
      </c>
      <c r="S276" s="5">
        <f>VLOOKUP(A276,'HUMAN RESOURCES'!$A$2:$M$2692,10,0)</f>
        <v>0</v>
      </c>
      <c r="T276" s="5">
        <f>VLOOKUP(A276,'HUMAN RESOURCES'!$A$2:$M$2692,11,0)</f>
        <v>0</v>
      </c>
      <c r="U276" s="5">
        <f>VLOOKUP(A276,'HUMAN RESOURCES'!$A$2:$M$2692,12,0)</f>
        <v>62912</v>
      </c>
      <c r="V276" s="35">
        <f>VLOOKUP(A276,'HUMAN RESOURCES'!$A$2:$M$2692,13,0)</f>
        <v>1</v>
      </c>
      <c r="W276" s="38">
        <f>VLOOKUP(A276,TOURISM!$A$2:$F$2692,5,0)</f>
        <v>378000000</v>
      </c>
      <c r="X276" s="39">
        <f>VLOOKUP(A276,TOURISM!$A$2:$F$2692,6,0)</f>
        <v>243000000</v>
      </c>
      <c r="Y276" s="43">
        <f t="shared" si="4"/>
        <v>2.53985799145998</v>
      </c>
      <c r="Z276" s="35">
        <f>VLOOKUP(A276,BUSINESS!$A$2:$J$2692,5,0)</f>
        <v>0</v>
      </c>
      <c r="AA276" s="5">
        <f>VLOOKUP(A276,BUSINESS!$A$2:$J$2692,6,0)</f>
        <v>0</v>
      </c>
      <c r="AB276" s="5">
        <f>VLOOKUP(A276,BUSINESS!$A$2:$J$2692,7,0)</f>
        <v>0</v>
      </c>
      <c r="AC276" s="5">
        <f>VLOOKUP(A276,BUSINESS!$A$2:$J$2692,8,0)</f>
        <v>0</v>
      </c>
      <c r="AD276" s="35">
        <f>VLOOKUP(A276,BUSINESS!$A$2:$J$2692,9,0)</f>
        <v>0.52</v>
      </c>
      <c r="AE276" s="35">
        <f>VLOOKUP(A276,BUSINESS!$A$2:$J$2692,10,0)</f>
        <v>0.473</v>
      </c>
    </row>
    <row r="277" customHeight="1" spans="1:31">
      <c r="A277" s="22" t="str">
        <f t="shared" si="0"/>
        <v>Bermuda-The Americas2003</v>
      </c>
      <c r="B277" s="22" t="s">
        <v>91</v>
      </c>
      <c r="C277" s="22" t="s">
        <v>75</v>
      </c>
      <c r="D277" s="23">
        <v>2003</v>
      </c>
      <c r="E277" s="25">
        <v>3937228000</v>
      </c>
      <c r="F277" s="24">
        <f t="shared" si="1"/>
        <v>62174.9388077379</v>
      </c>
      <c r="J277" s="5">
        <f>VLOOKUP(A277,ENERGY!$A$2:$F$2692,5,0)</f>
        <v>0</v>
      </c>
      <c r="K277" s="5">
        <f t="shared" si="2"/>
        <v>0</v>
      </c>
      <c r="L277" s="31">
        <f>VLOOKUP(A277,ENERGY!$A$2:$F$2692,6,0)</f>
        <v>466</v>
      </c>
      <c r="M277" s="31">
        <f t="shared" si="3"/>
        <v>0.00735886300829056</v>
      </c>
      <c r="N277" s="32">
        <f>VLOOKUP(A277,'HUMAN RESOURCES'!$A$2:$M$2692,5,0)</f>
        <v>0.02</v>
      </c>
      <c r="O277" s="32">
        <f>VLOOKUP(A277,'HUMAN RESOURCES'!$A$2:$M$2692,6,0)</f>
        <v>0.04</v>
      </c>
      <c r="P277" s="31">
        <f>VLOOKUP(A277,'HUMAN RESOURCES'!$A$2:$M$2692,7,0)</f>
        <v>81</v>
      </c>
      <c r="Q277" s="5">
        <f>VLOOKUP(A277,'HUMAN RESOURCES'!$A$2:$M$2692,8,0)</f>
        <v>76</v>
      </c>
      <c r="R277" s="5">
        <f>VLOOKUP(A277,'HUMAN RESOURCES'!$A$2:$M$2692,9,0)</f>
        <v>0</v>
      </c>
      <c r="S277" s="5">
        <f>VLOOKUP(A277,'HUMAN RESOURCES'!$A$2:$M$2692,10,0)</f>
        <v>0</v>
      </c>
      <c r="T277" s="5">
        <f>VLOOKUP(A277,'HUMAN RESOURCES'!$A$2:$M$2692,11,0)</f>
        <v>0</v>
      </c>
      <c r="U277" s="5">
        <f>VLOOKUP(A277,'HUMAN RESOURCES'!$A$2:$M$2692,12,0)</f>
        <v>63325</v>
      </c>
      <c r="V277" s="35">
        <f>VLOOKUP(A277,'HUMAN RESOURCES'!$A$2:$M$2692,13,0)</f>
        <v>1</v>
      </c>
      <c r="W277" s="38">
        <f>VLOOKUP(A277,TOURISM!$A$2:$F$2692,5,0)</f>
        <v>348000000</v>
      </c>
      <c r="X277" s="39">
        <f>VLOOKUP(A277,TOURISM!$A$2:$F$2692,6,0)</f>
        <v>248000000</v>
      </c>
      <c r="Y277" s="43">
        <f t="shared" si="4"/>
        <v>4.9922071407671</v>
      </c>
      <c r="Z277" s="35">
        <f>VLOOKUP(A277,BUSINESS!$A$2:$J$2692,5,0)</f>
        <v>0</v>
      </c>
      <c r="AA277" s="5">
        <f>VLOOKUP(A277,BUSINESS!$A$2:$J$2692,6,0)</f>
        <v>0</v>
      </c>
      <c r="AB277" s="5">
        <f>VLOOKUP(A277,BUSINESS!$A$2:$J$2692,7,0)</f>
        <v>0</v>
      </c>
      <c r="AC277" s="5">
        <f>VLOOKUP(A277,BUSINESS!$A$2:$J$2692,8,0)</f>
        <v>0</v>
      </c>
      <c r="AD277" s="35">
        <f>VLOOKUP(A277,BUSINESS!$A$2:$J$2692,9,0)</f>
        <v>0.565</v>
      </c>
      <c r="AE277" s="35">
        <f>VLOOKUP(A277,BUSINESS!$A$2:$J$2692,10,0)</f>
        <v>0.628</v>
      </c>
    </row>
    <row r="278" customHeight="1" spans="1:31">
      <c r="A278" s="22" t="str">
        <f t="shared" si="0"/>
        <v>Bermuda-The Americas2004</v>
      </c>
      <c r="B278" s="22" t="s">
        <v>91</v>
      </c>
      <c r="C278" s="22" t="s">
        <v>75</v>
      </c>
      <c r="D278" s="23">
        <v>2004</v>
      </c>
      <c r="E278" s="25">
        <v>4186525000</v>
      </c>
      <c r="F278" s="24">
        <f t="shared" si="1"/>
        <v>65681.2833385629</v>
      </c>
      <c r="J278" s="5">
        <f>VLOOKUP(A278,ENERGY!$A$2:$F$2692,5,0)</f>
        <v>0</v>
      </c>
      <c r="K278" s="5">
        <f t="shared" si="2"/>
        <v>0</v>
      </c>
      <c r="L278" s="31">
        <f>VLOOKUP(A278,ENERGY!$A$2:$F$2692,6,0)</f>
        <v>389</v>
      </c>
      <c r="M278" s="31">
        <f t="shared" si="3"/>
        <v>0.00610291810480075</v>
      </c>
      <c r="N278" s="32">
        <f>VLOOKUP(A278,'HUMAN RESOURCES'!$A$2:$M$2692,5,0)</f>
        <v>0.03</v>
      </c>
      <c r="O278" s="32">
        <f>VLOOKUP(A278,'HUMAN RESOURCES'!$A$2:$M$2692,6,0)</f>
        <v>0.08</v>
      </c>
      <c r="P278" s="31">
        <f>VLOOKUP(A278,'HUMAN RESOURCES'!$A$2:$M$2692,7,0)</f>
        <v>81</v>
      </c>
      <c r="Q278" s="5">
        <f>VLOOKUP(A278,'HUMAN RESOURCES'!$A$2:$M$2692,8,0)</f>
        <v>76</v>
      </c>
      <c r="R278" s="5">
        <f>VLOOKUP(A278,'HUMAN RESOURCES'!$A$2:$M$2692,9,0)</f>
        <v>0</v>
      </c>
      <c r="S278" s="5">
        <f>VLOOKUP(A278,'HUMAN RESOURCES'!$A$2:$M$2692,10,0)</f>
        <v>0</v>
      </c>
      <c r="T278" s="5">
        <f>VLOOKUP(A278,'HUMAN RESOURCES'!$A$2:$M$2692,11,0)</f>
        <v>0</v>
      </c>
      <c r="U278" s="5">
        <f>VLOOKUP(A278,'HUMAN RESOURCES'!$A$2:$M$2692,12,0)</f>
        <v>63740</v>
      </c>
      <c r="V278" s="35">
        <f>VLOOKUP(A278,'HUMAN RESOURCES'!$A$2:$M$2692,13,0)</f>
        <v>1</v>
      </c>
      <c r="W278" s="38">
        <f>VLOOKUP(A278,TOURISM!$A$2:$F$2692,5,0)</f>
        <v>426000000</v>
      </c>
      <c r="X278" s="39">
        <f>VLOOKUP(A278,TOURISM!$A$2:$F$2692,6,0)</f>
        <v>217000000</v>
      </c>
      <c r="Y278" s="43">
        <f t="shared" si="4"/>
        <v>4.23662391913132</v>
      </c>
      <c r="Z278" s="35">
        <f>VLOOKUP(A278,BUSINESS!$A$2:$J$2692,5,0)</f>
        <v>0</v>
      </c>
      <c r="AA278" s="5">
        <f>VLOOKUP(A278,BUSINESS!$A$2:$J$2692,6,0)</f>
        <v>0</v>
      </c>
      <c r="AB278" s="5">
        <f>VLOOKUP(A278,BUSINESS!$A$2:$J$2692,7,0)</f>
        <v>0</v>
      </c>
      <c r="AC278" s="5">
        <f>VLOOKUP(A278,BUSINESS!$A$2:$J$2692,8,0)</f>
        <v>0</v>
      </c>
      <c r="AD278" s="35">
        <f>VLOOKUP(A278,BUSINESS!$A$2:$J$2692,9,0)</f>
        <v>0.61</v>
      </c>
      <c r="AE278" s="35">
        <f>VLOOKUP(A278,BUSINESS!$A$2:$J$2692,10,0)</f>
        <v>0.767</v>
      </c>
    </row>
    <row r="279" customHeight="1" spans="1:31">
      <c r="A279" s="22" t="str">
        <f t="shared" si="0"/>
        <v>Bermuda-The Americas2005</v>
      </c>
      <c r="B279" s="22" t="s">
        <v>91</v>
      </c>
      <c r="C279" s="22" t="s">
        <v>75</v>
      </c>
      <c r="D279" s="23">
        <v>2005</v>
      </c>
      <c r="E279" s="25">
        <v>4484703000</v>
      </c>
      <c r="F279" s="24">
        <f t="shared" si="1"/>
        <v>69905.2748074945</v>
      </c>
      <c r="J279" s="5">
        <f>VLOOKUP(A279,ENERGY!$A$2:$F$2692,5,0)</f>
        <v>0</v>
      </c>
      <c r="K279" s="5">
        <f t="shared" si="2"/>
        <v>0</v>
      </c>
      <c r="L279" s="31">
        <f>VLOOKUP(A279,ENERGY!$A$2:$F$2692,6,0)</f>
        <v>524</v>
      </c>
      <c r="M279" s="31">
        <f t="shared" si="3"/>
        <v>0.00816784612027309</v>
      </c>
      <c r="N279" s="32">
        <f>VLOOKUP(A279,'HUMAN RESOURCES'!$A$2:$M$2692,5,0)</f>
        <v>0.008</v>
      </c>
      <c r="O279" s="32">
        <f>VLOOKUP(A279,'HUMAN RESOURCES'!$A$2:$M$2692,6,0)</f>
        <v>0</v>
      </c>
      <c r="P279" s="31">
        <f>VLOOKUP(A279,'HUMAN RESOURCES'!$A$2:$M$2692,7,0)</f>
        <v>81</v>
      </c>
      <c r="Q279" s="5">
        <f>VLOOKUP(A279,'HUMAN RESOURCES'!$A$2:$M$2692,8,0)</f>
        <v>76</v>
      </c>
      <c r="R279" s="5">
        <f>VLOOKUP(A279,'HUMAN RESOURCES'!$A$2:$M$2692,9,0)</f>
        <v>0</v>
      </c>
      <c r="S279" s="5">
        <f>VLOOKUP(A279,'HUMAN RESOURCES'!$A$2:$M$2692,10,0)</f>
        <v>0</v>
      </c>
      <c r="T279" s="5">
        <f>VLOOKUP(A279,'HUMAN RESOURCES'!$A$2:$M$2692,11,0)</f>
        <v>0</v>
      </c>
      <c r="U279" s="5">
        <f>VLOOKUP(A279,'HUMAN RESOURCES'!$A$2:$M$2692,12,0)</f>
        <v>64154</v>
      </c>
      <c r="V279" s="35">
        <f>VLOOKUP(A279,'HUMAN RESOURCES'!$A$2:$M$2692,13,0)</f>
        <v>1</v>
      </c>
      <c r="W279" s="38">
        <f>VLOOKUP(A279,TOURISM!$A$2:$F$2692,5,0)</f>
        <v>429000000</v>
      </c>
      <c r="X279" s="39">
        <f>VLOOKUP(A279,TOURISM!$A$2:$F$2692,6,0)</f>
        <v>239000000</v>
      </c>
      <c r="Y279" s="43">
        <f t="shared" si="4"/>
        <v>2.07471607202428</v>
      </c>
      <c r="Z279" s="35">
        <f>VLOOKUP(A279,BUSINESS!$A$2:$J$2692,5,0)</f>
        <v>0</v>
      </c>
      <c r="AA279" s="5">
        <f>VLOOKUP(A279,BUSINESS!$A$2:$J$2692,6,0)</f>
        <v>0</v>
      </c>
      <c r="AB279" s="5">
        <f>VLOOKUP(A279,BUSINESS!$A$2:$J$2692,7,0)</f>
        <v>0</v>
      </c>
      <c r="AC279" s="5">
        <f>VLOOKUP(A279,BUSINESS!$A$2:$J$2692,8,0)</f>
        <v>0</v>
      </c>
      <c r="AD279" s="35">
        <f>VLOOKUP(A279,BUSINESS!$A$2:$J$2692,9,0)</f>
        <v>0.654</v>
      </c>
      <c r="AE279" s="35">
        <f>VLOOKUP(A279,BUSINESS!$A$2:$J$2692,10,0)</f>
        <v>0.822</v>
      </c>
    </row>
    <row r="280" customHeight="1" spans="1:31">
      <c r="A280" s="22" t="str">
        <f t="shared" si="0"/>
        <v>Bermuda-The Americas2006</v>
      </c>
      <c r="B280" s="22" t="s">
        <v>91</v>
      </c>
      <c r="C280" s="22" t="s">
        <v>75</v>
      </c>
      <c r="D280" s="23">
        <v>2006</v>
      </c>
      <c r="E280" s="25">
        <v>4868136000</v>
      </c>
      <c r="F280" s="24">
        <f t="shared" si="1"/>
        <v>75448.0727802489</v>
      </c>
      <c r="J280" s="5">
        <f>VLOOKUP(A280,ENERGY!$A$2:$F$2692,5,0)</f>
        <v>0</v>
      </c>
      <c r="K280" s="5">
        <f t="shared" si="2"/>
        <v>0</v>
      </c>
      <c r="L280" s="31">
        <f>VLOOKUP(A280,ENERGY!$A$2:$F$2692,6,0)</f>
        <v>517</v>
      </c>
      <c r="M280" s="31">
        <f t="shared" si="3"/>
        <v>0.00801264665313144</v>
      </c>
      <c r="N280" s="32">
        <f>VLOOKUP(A280,'HUMAN RESOURCES'!$A$2:$M$2692,5,0)</f>
        <v>0.022</v>
      </c>
      <c r="O280" s="32">
        <f>VLOOKUP(A280,'HUMAN RESOURCES'!$A$2:$M$2692,6,0)</f>
        <v>0.008</v>
      </c>
      <c r="P280" s="31">
        <f>VLOOKUP(A280,'HUMAN RESOURCES'!$A$2:$M$2692,7,0)</f>
        <v>82</v>
      </c>
      <c r="Q280" s="5">
        <f>VLOOKUP(A280,'HUMAN RESOURCES'!$A$2:$M$2692,8,0)</f>
        <v>76</v>
      </c>
      <c r="R280" s="5">
        <f>VLOOKUP(A280,'HUMAN RESOURCES'!$A$2:$M$2692,9,0)</f>
        <v>0</v>
      </c>
      <c r="S280" s="5">
        <f>VLOOKUP(A280,'HUMAN RESOURCES'!$A$2:$M$2692,10,0)</f>
        <v>0</v>
      </c>
      <c r="T280" s="5">
        <f>VLOOKUP(A280,'HUMAN RESOURCES'!$A$2:$M$2692,11,0)</f>
        <v>0</v>
      </c>
      <c r="U280" s="5">
        <f>VLOOKUP(A280,'HUMAN RESOURCES'!$A$2:$M$2692,12,0)</f>
        <v>64523</v>
      </c>
      <c r="V280" s="35">
        <f>VLOOKUP(A280,'HUMAN RESOURCES'!$A$2:$M$2692,13,0)</f>
        <v>1</v>
      </c>
      <c r="W280" s="38">
        <f>VLOOKUP(A280,TOURISM!$A$2:$F$2692,5,0)</f>
        <v>495000000</v>
      </c>
      <c r="X280" s="39">
        <f>VLOOKUP(A280,TOURISM!$A$2:$F$2692,6,0)</f>
        <v>394000000</v>
      </c>
      <c r="Y280" s="43">
        <f t="shared" si="4"/>
        <v>2.14247495382135</v>
      </c>
      <c r="Z280" s="35">
        <f>VLOOKUP(A280,BUSINESS!$A$2:$J$2692,5,0)</f>
        <v>0</v>
      </c>
      <c r="AA280" s="5">
        <f>VLOOKUP(A280,BUSINESS!$A$2:$J$2692,6,0)</f>
        <v>0</v>
      </c>
      <c r="AB280" s="5">
        <f>VLOOKUP(A280,BUSINESS!$A$2:$J$2692,7,0)</f>
        <v>0</v>
      </c>
      <c r="AC280" s="5">
        <f>VLOOKUP(A280,BUSINESS!$A$2:$J$2692,8,0)</f>
        <v>0</v>
      </c>
      <c r="AD280" s="35">
        <f>VLOOKUP(A280,BUSINESS!$A$2:$J$2692,9,0)</f>
        <v>0.699</v>
      </c>
      <c r="AE280" s="35">
        <f>VLOOKUP(A280,BUSINESS!$A$2:$J$2692,10,0)</f>
        <v>0.934</v>
      </c>
    </row>
    <row r="281" customHeight="1" spans="1:31">
      <c r="A281" s="22" t="str">
        <f t="shared" si="0"/>
        <v>Bermuda-The Americas2007</v>
      </c>
      <c r="B281" s="22" t="s">
        <v>91</v>
      </c>
      <c r="C281" s="22" t="s">
        <v>75</v>
      </c>
      <c r="D281" s="23">
        <v>2007</v>
      </c>
      <c r="E281" s="25">
        <v>5414299000</v>
      </c>
      <c r="F281" s="24">
        <f t="shared" si="1"/>
        <v>83440.6824066083</v>
      </c>
      <c r="J281" s="5">
        <f>VLOOKUP(A281,ENERGY!$A$2:$F$2692,5,0)</f>
        <v>0</v>
      </c>
      <c r="K281" s="5">
        <f t="shared" si="2"/>
        <v>0</v>
      </c>
      <c r="L281" s="31">
        <f>VLOOKUP(A281,ENERGY!$A$2:$F$2692,6,0)</f>
        <v>444</v>
      </c>
      <c r="M281" s="31">
        <f t="shared" si="3"/>
        <v>0.00684255948711626</v>
      </c>
      <c r="N281" s="32">
        <f>VLOOKUP(A281,'HUMAN RESOURCES'!$A$2:$M$2692,5,0)</f>
        <v>0.023</v>
      </c>
      <c r="O281" s="32">
        <f>VLOOKUP(A281,'HUMAN RESOURCES'!$A$2:$M$2692,6,0)</f>
        <v>0.032</v>
      </c>
      <c r="P281" s="31">
        <f>VLOOKUP(A281,'HUMAN RESOURCES'!$A$2:$M$2692,7,0)</f>
        <v>82</v>
      </c>
      <c r="Q281" s="5">
        <f>VLOOKUP(A281,'HUMAN RESOURCES'!$A$2:$M$2692,8,0)</f>
        <v>76</v>
      </c>
      <c r="R281" s="5">
        <f>VLOOKUP(A281,'HUMAN RESOURCES'!$A$2:$M$2692,9,0)</f>
        <v>0</v>
      </c>
      <c r="S281" s="5">
        <f>VLOOKUP(A281,'HUMAN RESOURCES'!$A$2:$M$2692,10,0)</f>
        <v>0</v>
      </c>
      <c r="T281" s="5">
        <f>VLOOKUP(A281,'HUMAN RESOURCES'!$A$2:$M$2692,11,0)</f>
        <v>0</v>
      </c>
      <c r="U281" s="5">
        <f>VLOOKUP(A281,'HUMAN RESOURCES'!$A$2:$M$2692,12,0)</f>
        <v>64888</v>
      </c>
      <c r="V281" s="35">
        <f>VLOOKUP(A281,'HUMAN RESOURCES'!$A$2:$M$2692,13,0)</f>
        <v>1</v>
      </c>
      <c r="W281" s="38">
        <f>VLOOKUP(A281,TOURISM!$A$2:$F$2692,5,0)</f>
        <v>569000000</v>
      </c>
      <c r="X281" s="39">
        <f>VLOOKUP(A281,TOURISM!$A$2:$F$2692,6,0)</f>
        <v>453000000</v>
      </c>
      <c r="Y281" s="43">
        <f t="shared" si="4"/>
        <v>-0.474974928109152</v>
      </c>
      <c r="Z281" s="35">
        <f>VLOOKUP(A281,BUSINESS!$A$2:$J$2692,5,0)</f>
        <v>0</v>
      </c>
      <c r="AA281" s="5">
        <f>VLOOKUP(A281,BUSINESS!$A$2:$J$2692,6,0)</f>
        <v>0</v>
      </c>
      <c r="AB281" s="5">
        <f>VLOOKUP(A281,BUSINESS!$A$2:$J$2692,7,0)</f>
        <v>0</v>
      </c>
      <c r="AC281" s="5">
        <f>VLOOKUP(A281,BUSINESS!$A$2:$J$2692,8,0)</f>
        <v>0</v>
      </c>
      <c r="AD281" s="35">
        <f>VLOOKUP(A281,BUSINESS!$A$2:$J$2692,9,0)</f>
        <v>0.744</v>
      </c>
      <c r="AE281" s="35">
        <f>VLOOKUP(A281,BUSINESS!$A$2:$J$2692,10,0)</f>
        <v>1.07</v>
      </c>
    </row>
    <row r="282" customHeight="1" spans="1:31">
      <c r="A282" s="22" t="str">
        <f t="shared" si="0"/>
        <v>Bermuda-The Americas2008</v>
      </c>
      <c r="B282" s="22" t="s">
        <v>91</v>
      </c>
      <c r="C282" s="22" t="s">
        <v>75</v>
      </c>
      <c r="D282" s="23">
        <v>2008</v>
      </c>
      <c r="E282" s="25">
        <v>5895048000</v>
      </c>
      <c r="F282" s="24">
        <f t="shared" si="1"/>
        <v>90313.7284941706</v>
      </c>
      <c r="J282" s="5">
        <f>VLOOKUP(A282,ENERGY!$A$2:$F$2692,5,0)</f>
        <v>0</v>
      </c>
      <c r="K282" s="5">
        <f t="shared" si="2"/>
        <v>0</v>
      </c>
      <c r="L282" s="31">
        <f>VLOOKUP(A282,ENERGY!$A$2:$F$2692,6,0)</f>
        <v>510</v>
      </c>
      <c r="M282" s="31">
        <f t="shared" si="3"/>
        <v>0.00781333782727927</v>
      </c>
      <c r="N282" s="32">
        <f>VLOOKUP(A282,'HUMAN RESOURCES'!$A$2:$M$2692,5,0)</f>
        <v>0.019</v>
      </c>
      <c r="O282" s="32">
        <f>VLOOKUP(A282,'HUMAN RESOURCES'!$A$2:$M$2692,6,0)</f>
        <v>0.047</v>
      </c>
      <c r="P282" s="31">
        <f>VLOOKUP(A282,'HUMAN RESOURCES'!$A$2:$M$2692,7,0)</f>
        <v>82</v>
      </c>
      <c r="Q282" s="5">
        <f>VLOOKUP(A282,'HUMAN RESOURCES'!$A$2:$M$2692,8,0)</f>
        <v>77</v>
      </c>
      <c r="R282" s="5">
        <f>VLOOKUP(A282,'HUMAN RESOURCES'!$A$2:$M$2692,9,0)</f>
        <v>0</v>
      </c>
      <c r="S282" s="5">
        <f>VLOOKUP(A282,'HUMAN RESOURCES'!$A$2:$M$2692,10,0)</f>
        <v>0</v>
      </c>
      <c r="T282" s="5">
        <f>VLOOKUP(A282,'HUMAN RESOURCES'!$A$2:$M$2692,11,0)</f>
        <v>0</v>
      </c>
      <c r="U282" s="5">
        <f>VLOOKUP(A282,'HUMAN RESOURCES'!$A$2:$M$2692,12,0)</f>
        <v>65273</v>
      </c>
      <c r="V282" s="35">
        <f>VLOOKUP(A282,'HUMAN RESOURCES'!$A$2:$M$2692,13,0)</f>
        <v>1</v>
      </c>
      <c r="W282" s="38">
        <f>VLOOKUP(A282,TOURISM!$A$2:$F$2692,5,0)</f>
        <v>431000000</v>
      </c>
      <c r="X282" s="39">
        <f>VLOOKUP(A282,TOURISM!$A$2:$F$2692,6,0)</f>
        <v>459000000</v>
      </c>
      <c r="Y282" s="43">
        <f t="shared" si="4"/>
        <v>-0.671039004060277</v>
      </c>
      <c r="Z282" s="35">
        <f>VLOOKUP(A282,BUSINESS!$A$2:$J$2692,5,0)</f>
        <v>0</v>
      </c>
      <c r="AA282" s="5">
        <f>VLOOKUP(A282,BUSINESS!$A$2:$J$2692,6,0)</f>
        <v>0</v>
      </c>
      <c r="AB282" s="5">
        <f>VLOOKUP(A282,BUSINESS!$A$2:$J$2692,7,0)</f>
        <v>0</v>
      </c>
      <c r="AC282" s="5">
        <f>VLOOKUP(A282,BUSINESS!$A$2:$J$2692,8,0)</f>
        <v>0</v>
      </c>
      <c r="AD282" s="35">
        <f>VLOOKUP(A282,BUSINESS!$A$2:$J$2692,9,0)</f>
        <v>0.823</v>
      </c>
      <c r="AE282" s="35">
        <f>VLOOKUP(A282,BUSINESS!$A$2:$J$2692,10,0)</f>
        <v>1.222</v>
      </c>
    </row>
    <row r="283" customHeight="1" spans="1:31">
      <c r="A283" s="22" t="str">
        <f t="shared" si="0"/>
        <v>Bermuda-The Americas2009</v>
      </c>
      <c r="B283" s="22" t="s">
        <v>91</v>
      </c>
      <c r="C283" s="22" t="s">
        <v>75</v>
      </c>
      <c r="D283" s="23">
        <v>2009</v>
      </c>
      <c r="E283" s="25">
        <v>6109928000</v>
      </c>
      <c r="F283" s="24">
        <f t="shared" si="1"/>
        <v>93088.0614297032</v>
      </c>
      <c r="J283" s="5">
        <f>VLOOKUP(A283,ENERGY!$A$2:$F$2692,5,0)</f>
        <v>0</v>
      </c>
      <c r="K283" s="5">
        <f t="shared" si="2"/>
        <v>0</v>
      </c>
      <c r="L283" s="31">
        <f>VLOOKUP(A283,ENERGY!$A$2:$F$2692,6,0)</f>
        <v>495</v>
      </c>
      <c r="M283" s="31">
        <f t="shared" si="3"/>
        <v>0.00754159302821622</v>
      </c>
      <c r="N283" s="32">
        <f>VLOOKUP(A283,'HUMAN RESOURCES'!$A$2:$M$2692,5,0)</f>
        <v>0.02</v>
      </c>
      <c r="O283" s="32">
        <f>VLOOKUP(A283,'HUMAN RESOURCES'!$A$2:$M$2692,6,0)</f>
        <v>0.057</v>
      </c>
      <c r="P283" s="31">
        <f>VLOOKUP(A283,'HUMAN RESOURCES'!$A$2:$M$2692,7,0)</f>
        <v>82</v>
      </c>
      <c r="Q283" s="5">
        <f>VLOOKUP(A283,'HUMAN RESOURCES'!$A$2:$M$2692,8,0)</f>
        <v>77</v>
      </c>
      <c r="R283" s="5">
        <f>VLOOKUP(A283,'HUMAN RESOURCES'!$A$2:$M$2692,9,0)</f>
        <v>0</v>
      </c>
      <c r="S283" s="5">
        <f>VLOOKUP(A283,'HUMAN RESOURCES'!$A$2:$M$2692,10,0)</f>
        <v>0</v>
      </c>
      <c r="T283" s="5">
        <f>VLOOKUP(A283,'HUMAN RESOURCES'!$A$2:$M$2692,11,0)</f>
        <v>0</v>
      </c>
      <c r="U283" s="5">
        <f>VLOOKUP(A283,'HUMAN RESOURCES'!$A$2:$M$2692,12,0)</f>
        <v>65636</v>
      </c>
      <c r="V283" s="35">
        <f>VLOOKUP(A283,'HUMAN RESOURCES'!$A$2:$M$2692,13,0)</f>
        <v>1</v>
      </c>
      <c r="W283" s="38">
        <f>VLOOKUP(A283,TOURISM!$A$2:$F$2692,5,0)</f>
        <v>366000000</v>
      </c>
      <c r="X283" s="39">
        <f>VLOOKUP(A283,TOURISM!$A$2:$F$2692,6,0)</f>
        <v>407000000</v>
      </c>
      <c r="Y283" s="43">
        <f t="shared" si="4"/>
        <v>0.430561014112412</v>
      </c>
      <c r="Z283" s="35">
        <f>VLOOKUP(A283,BUSINESS!$A$2:$J$2692,5,0)</f>
        <v>0</v>
      </c>
      <c r="AA283" s="5">
        <f>VLOOKUP(A283,BUSINESS!$A$2:$J$2692,6,0)</f>
        <v>0</v>
      </c>
      <c r="AB283" s="5">
        <f>VLOOKUP(A283,BUSINESS!$A$2:$J$2692,7,0)</f>
        <v>0</v>
      </c>
      <c r="AC283" s="5">
        <f>VLOOKUP(A283,BUSINESS!$A$2:$J$2692,8,0)</f>
        <v>0</v>
      </c>
      <c r="AD283" s="35">
        <f>VLOOKUP(A283,BUSINESS!$A$2:$J$2692,9,0)</f>
        <v>0.833</v>
      </c>
      <c r="AE283" s="35">
        <f>VLOOKUP(A283,BUSINESS!$A$2:$J$2692,10,0)</f>
        <v>1.311</v>
      </c>
    </row>
    <row r="284" customHeight="1" spans="1:31">
      <c r="A284" s="22" t="str">
        <f t="shared" si="0"/>
        <v>Bermuda-The Americas2010</v>
      </c>
      <c r="B284" s="22" t="s">
        <v>91</v>
      </c>
      <c r="C284" s="22" t="s">
        <v>75</v>
      </c>
      <c r="D284" s="23">
        <v>2010</v>
      </c>
      <c r="E284" s="25">
        <v>5806378000</v>
      </c>
      <c r="F284" s="24">
        <f t="shared" si="1"/>
        <v>89158.8047417235</v>
      </c>
      <c r="J284" s="5">
        <f>VLOOKUP(A284,ENERGY!$A$2:$F$2692,5,0)</f>
        <v>0</v>
      </c>
      <c r="K284" s="5">
        <f t="shared" si="2"/>
        <v>0</v>
      </c>
      <c r="L284" s="31">
        <f>VLOOKUP(A284,ENERGY!$A$2:$F$2692,6,0)</f>
        <v>521</v>
      </c>
      <c r="M284" s="31">
        <f t="shared" si="3"/>
        <v>0.00800012284257724</v>
      </c>
      <c r="N284" s="32">
        <f>VLOOKUP(A284,'HUMAN RESOURCES'!$A$2:$M$2692,5,0)</f>
        <v>0.032</v>
      </c>
      <c r="O284" s="32">
        <f>VLOOKUP(A284,'HUMAN RESOURCES'!$A$2:$M$2692,6,0)</f>
        <v>0.057</v>
      </c>
      <c r="P284" s="31">
        <f>VLOOKUP(A284,'HUMAN RESOURCES'!$A$2:$M$2692,7,0)</f>
        <v>82</v>
      </c>
      <c r="Q284" s="5">
        <f>VLOOKUP(A284,'HUMAN RESOURCES'!$A$2:$M$2692,8,0)</f>
        <v>77</v>
      </c>
      <c r="R284" s="5">
        <f>VLOOKUP(A284,'HUMAN RESOURCES'!$A$2:$M$2692,9,0)</f>
        <v>0</v>
      </c>
      <c r="S284" s="5">
        <f>VLOOKUP(A284,'HUMAN RESOURCES'!$A$2:$M$2692,10,0)</f>
        <v>0</v>
      </c>
      <c r="T284" s="5">
        <f>VLOOKUP(A284,'HUMAN RESOURCES'!$A$2:$M$2692,11,0)</f>
        <v>0</v>
      </c>
      <c r="U284" s="5">
        <f>VLOOKUP(A284,'HUMAN RESOURCES'!$A$2:$M$2692,12,0)</f>
        <v>65124</v>
      </c>
      <c r="V284" s="35">
        <f>VLOOKUP(A284,'HUMAN RESOURCES'!$A$2:$M$2692,13,0)</f>
        <v>1</v>
      </c>
      <c r="W284" s="38">
        <f>VLOOKUP(A284,TOURISM!$A$2:$F$2692,5,0)</f>
        <v>442000000</v>
      </c>
      <c r="X284" s="39">
        <f>VLOOKUP(A284,TOURISM!$A$2:$F$2692,6,0)</f>
        <v>417000000</v>
      </c>
      <c r="Y284" s="43">
        <f t="shared" si="4"/>
        <v>1.02708474702555</v>
      </c>
      <c r="Z284" s="35">
        <f>VLOOKUP(A284,BUSINESS!$A$2:$J$2692,5,0)</f>
        <v>0</v>
      </c>
      <c r="AA284" s="5">
        <f>VLOOKUP(A284,BUSINESS!$A$2:$J$2692,6,0)</f>
        <v>0</v>
      </c>
      <c r="AB284" s="5">
        <f>VLOOKUP(A284,BUSINESS!$A$2:$J$2692,7,0)</f>
        <v>0</v>
      </c>
      <c r="AC284" s="5">
        <f>VLOOKUP(A284,BUSINESS!$A$2:$J$2692,8,0)</f>
        <v>0</v>
      </c>
      <c r="AD284" s="35">
        <f>VLOOKUP(A284,BUSINESS!$A$2:$J$2692,9,0)</f>
        <v>0.842</v>
      </c>
      <c r="AE284" s="35">
        <f>VLOOKUP(A284,BUSINESS!$A$2:$J$2692,10,0)</f>
        <v>1.358</v>
      </c>
    </row>
    <row r="285" customHeight="1" spans="1:31">
      <c r="A285" s="22" t="str">
        <f t="shared" si="0"/>
        <v>Bermuda-The Americas2011</v>
      </c>
      <c r="B285" s="22" t="s">
        <v>91</v>
      </c>
      <c r="C285" s="22" t="s">
        <v>75</v>
      </c>
      <c r="D285" s="23">
        <v>2011</v>
      </c>
      <c r="E285" s="25">
        <v>5744414000</v>
      </c>
      <c r="F285" s="24">
        <f t="shared" si="1"/>
        <v>88972.3994795862</v>
      </c>
      <c r="J285" s="5">
        <f>VLOOKUP(A285,ENERGY!$A$2:$F$2692,5,0)</f>
        <v>0</v>
      </c>
      <c r="K285" s="5">
        <f t="shared" si="2"/>
        <v>0</v>
      </c>
      <c r="L285" s="31">
        <f>VLOOKUP(A285,ENERGY!$A$2:$F$2692,6,0)</f>
        <v>671</v>
      </c>
      <c r="M285" s="31">
        <f t="shared" si="3"/>
        <v>0.0103927885508952</v>
      </c>
      <c r="N285" s="32">
        <f>VLOOKUP(A285,'HUMAN RESOURCES'!$A$2:$M$2692,5,0)</f>
        <v>0.03</v>
      </c>
      <c r="O285" s="32">
        <f>VLOOKUP(A285,'HUMAN RESOURCES'!$A$2:$M$2692,6,0)</f>
        <v>0.086</v>
      </c>
      <c r="P285" s="31">
        <f>VLOOKUP(A285,'HUMAN RESOURCES'!$A$2:$M$2692,7,0)</f>
        <v>82</v>
      </c>
      <c r="Q285" s="5">
        <f>VLOOKUP(A285,'HUMAN RESOURCES'!$A$2:$M$2692,8,0)</f>
        <v>77</v>
      </c>
      <c r="R285" s="5">
        <f>VLOOKUP(A285,'HUMAN RESOURCES'!$A$2:$M$2692,9,0)</f>
        <v>0</v>
      </c>
      <c r="S285" s="5">
        <f>VLOOKUP(A285,'HUMAN RESOURCES'!$A$2:$M$2692,10,0)</f>
        <v>0</v>
      </c>
      <c r="T285" s="5">
        <f>VLOOKUP(A285,'HUMAN RESOURCES'!$A$2:$M$2692,11,0)</f>
        <v>0</v>
      </c>
      <c r="U285" s="5">
        <f>VLOOKUP(A285,'HUMAN RESOURCES'!$A$2:$M$2692,12,0)</f>
        <v>64564</v>
      </c>
      <c r="V285" s="35">
        <f>VLOOKUP(A285,'HUMAN RESOURCES'!$A$2:$M$2692,13,0)</f>
        <v>1</v>
      </c>
      <c r="W285" s="38">
        <f>VLOOKUP(A285,TOURISM!$A$2:$F$2692,5,0)</f>
        <v>472000000</v>
      </c>
      <c r="X285" s="39">
        <f>VLOOKUP(A285,TOURISM!$A$2:$F$2692,6,0)</f>
        <v>413000000</v>
      </c>
      <c r="Y285" s="43">
        <f t="shared" si="4"/>
        <v>0.900775766105285</v>
      </c>
      <c r="Z285" s="35">
        <f>VLOOKUP(A285,BUSINESS!$A$2:$J$2692,5,0)</f>
        <v>0</v>
      </c>
      <c r="AA285" s="5">
        <f>VLOOKUP(A285,BUSINESS!$A$2:$J$2692,6,0)</f>
        <v>0</v>
      </c>
      <c r="AB285" s="5">
        <f>VLOOKUP(A285,BUSINESS!$A$2:$J$2692,7,0)</f>
        <v>0</v>
      </c>
      <c r="AC285" s="5">
        <f>VLOOKUP(A285,BUSINESS!$A$2:$J$2692,8,0)</f>
        <v>0</v>
      </c>
      <c r="AD285" s="35">
        <f>VLOOKUP(A285,BUSINESS!$A$2:$J$2692,9,0)</f>
        <v>0.883</v>
      </c>
      <c r="AE285" s="35">
        <f>VLOOKUP(A285,BUSINESS!$A$2:$J$2692,10,0)</f>
        <v>0</v>
      </c>
    </row>
    <row r="286" customHeight="1" spans="1:31">
      <c r="A286" s="22" t="str">
        <f t="shared" si="0"/>
        <v>Bermuda-The Americas2012</v>
      </c>
      <c r="B286" s="22" t="s">
        <v>91</v>
      </c>
      <c r="C286" s="22" t="s">
        <v>75</v>
      </c>
      <c r="D286" s="23">
        <v>2012</v>
      </c>
      <c r="E286" s="25">
        <v>5550771000</v>
      </c>
      <c r="F286" s="24">
        <f t="shared" si="1"/>
        <v>85662.6902064879</v>
      </c>
      <c r="J286" s="5">
        <f>VLOOKUP(A286,ENERGY!$A$2:$F$2692,5,0)</f>
        <v>0</v>
      </c>
      <c r="K286" s="5">
        <f t="shared" si="2"/>
        <v>0</v>
      </c>
      <c r="L286" s="31">
        <f>VLOOKUP(A286,ENERGY!$A$2:$F$2692,6,0)</f>
        <v>495</v>
      </c>
      <c r="M286" s="31">
        <f t="shared" si="3"/>
        <v>0.00763912466434149</v>
      </c>
      <c r="N286" s="32">
        <f>VLOOKUP(A286,'HUMAN RESOURCES'!$A$2:$M$2692,5,0)</f>
        <v>0.029</v>
      </c>
      <c r="O286" s="32">
        <f>VLOOKUP(A286,'HUMAN RESOURCES'!$A$2:$M$2692,6,0)</f>
        <v>0.03</v>
      </c>
      <c r="P286" s="31">
        <f>VLOOKUP(A286,'HUMAN RESOURCES'!$A$2:$M$2692,7,0)</f>
        <v>82</v>
      </c>
      <c r="Q286" s="5">
        <f>VLOOKUP(A286,'HUMAN RESOURCES'!$A$2:$M$2692,8,0)</f>
        <v>77</v>
      </c>
      <c r="R286" s="5">
        <f>VLOOKUP(A286,'HUMAN RESOURCES'!$A$2:$M$2692,9,0)</f>
        <v>0</v>
      </c>
      <c r="S286" s="5">
        <f>VLOOKUP(A286,'HUMAN RESOURCES'!$A$2:$M$2692,10,0)</f>
        <v>0</v>
      </c>
      <c r="T286" s="5">
        <f>VLOOKUP(A286,'HUMAN RESOURCES'!$A$2:$M$2692,11,0)</f>
        <v>0</v>
      </c>
      <c r="U286" s="5">
        <f>VLOOKUP(A286,'HUMAN RESOURCES'!$A$2:$M$2692,12,0)</f>
        <v>64798</v>
      </c>
      <c r="V286" s="35">
        <f>VLOOKUP(A286,'HUMAN RESOURCES'!$A$2:$M$2692,13,0)</f>
        <v>1</v>
      </c>
      <c r="W286" s="38">
        <f>VLOOKUP(A286,TOURISM!$A$2:$F$2692,5,0)</f>
        <v>461000000</v>
      </c>
      <c r="X286" s="39">
        <f>VLOOKUP(A286,TOURISM!$A$2:$F$2692,6,0)</f>
        <v>411000000</v>
      </c>
      <c r="Y286" s="43">
        <f t="shared" si="4"/>
        <v>7.87425167204527</v>
      </c>
      <c r="Z286" s="35">
        <f>VLOOKUP(A286,BUSINESS!$A$2:$J$2692,5,0)</f>
        <v>0</v>
      </c>
      <c r="AA286" s="5">
        <f>VLOOKUP(A286,BUSINESS!$A$2:$J$2692,6,0)</f>
        <v>0</v>
      </c>
      <c r="AB286" s="5">
        <f>VLOOKUP(A286,BUSINESS!$A$2:$J$2692,7,0)</f>
        <v>0</v>
      </c>
      <c r="AC286" s="5">
        <f>VLOOKUP(A286,BUSINESS!$A$2:$J$2692,8,0)</f>
        <v>0</v>
      </c>
      <c r="AD286" s="35">
        <f>VLOOKUP(A286,BUSINESS!$A$2:$J$2692,9,0)</f>
        <v>0.913</v>
      </c>
      <c r="AE286" s="35">
        <f>VLOOKUP(A286,BUSINESS!$A$2:$J$2692,10,0)</f>
        <v>1.395</v>
      </c>
    </row>
    <row r="287" customHeight="1" spans="1:31">
      <c r="A287" s="22" t="str">
        <f t="shared" si="0"/>
        <v>Bermuda-The Americas2000</v>
      </c>
      <c r="B287" s="22" t="s">
        <v>91</v>
      </c>
      <c r="C287" s="22" t="s">
        <v>75</v>
      </c>
      <c r="D287" s="23">
        <v>2000</v>
      </c>
      <c r="E287" s="25">
        <v>5473536000</v>
      </c>
      <c r="F287" s="24">
        <f t="shared" si="1"/>
        <v>88521.2750473048</v>
      </c>
      <c r="J287" s="5">
        <f>VLOOKUP(A287,ENERGY!$A$2:$F$2692,5,0)</f>
        <v>0</v>
      </c>
      <c r="K287" s="5">
        <f t="shared" si="2"/>
        <v>0</v>
      </c>
      <c r="L287" s="31">
        <f>VLOOKUP(A287,ENERGY!$A$2:$F$2692,6,0)</f>
        <v>0</v>
      </c>
      <c r="M287" s="31">
        <f t="shared" si="3"/>
        <v>0</v>
      </c>
      <c r="N287" s="32">
        <f>VLOOKUP(A287,'HUMAN RESOURCES'!$A$2:$M$2692,5,0)</f>
        <v>0.015</v>
      </c>
      <c r="O287" s="32">
        <f>VLOOKUP(A287,'HUMAN RESOURCES'!$A$2:$M$2692,6,0)</f>
        <v>0.036</v>
      </c>
      <c r="P287" s="31">
        <f>VLOOKUP(A287,'HUMAN RESOURCES'!$A$2:$M$2692,7,0)</f>
        <v>81</v>
      </c>
      <c r="Q287" s="5">
        <f>VLOOKUP(A287,'HUMAN RESOURCES'!$A$2:$M$2692,8,0)</f>
        <v>75</v>
      </c>
      <c r="R287" s="5">
        <f>VLOOKUP(A287,'HUMAN RESOURCES'!$A$2:$M$2692,9,0)</f>
        <v>0</v>
      </c>
      <c r="S287" s="5">
        <f>VLOOKUP(A287,'HUMAN RESOURCES'!$A$2:$M$2692,10,0)</f>
        <v>0</v>
      </c>
      <c r="T287" s="5">
        <f>VLOOKUP(A287,'HUMAN RESOURCES'!$A$2:$M$2692,11,0)</f>
        <v>0</v>
      </c>
      <c r="U287" s="5">
        <f>VLOOKUP(A287,'HUMAN RESOURCES'!$A$2:$M$2692,12,0)</f>
        <v>61833</v>
      </c>
      <c r="V287" s="35">
        <f>VLOOKUP(A287,'HUMAN RESOURCES'!$A$2:$M$2692,13,0)</f>
        <v>1</v>
      </c>
      <c r="W287" s="38">
        <f>VLOOKUP(A287,TOURISM!$A$2:$F$2692,5,0)</f>
        <v>431000000</v>
      </c>
      <c r="X287" s="37">
        <v>0</v>
      </c>
      <c r="Y287" s="43">
        <f t="shared" si="4"/>
        <v>2.04937521915933</v>
      </c>
      <c r="Z287" s="35">
        <f>VLOOKUP(A287,BUSINESS!$A$2:$J$2692,5,0)</f>
        <v>0</v>
      </c>
      <c r="AA287" s="5">
        <f>VLOOKUP(A287,BUSINESS!$A$2:$J$2692,6,0)</f>
        <v>0</v>
      </c>
      <c r="AB287" s="5">
        <f>VLOOKUP(A287,BUSINESS!$A$2:$J$2692,7,0)</f>
        <v>0</v>
      </c>
      <c r="AC287" s="5">
        <f>VLOOKUP(A287,BUSINESS!$A$2:$J$2692,8,0)</f>
        <v>0</v>
      </c>
      <c r="AD287" s="35">
        <f>VLOOKUP(A287,BUSINESS!$A$2:$J$2692,9,0)</f>
        <v>0.429</v>
      </c>
      <c r="AE287" s="35">
        <f>VLOOKUP(A287,BUSINESS!$A$2:$J$2692,10,0)</f>
        <v>0.207</v>
      </c>
    </row>
    <row r="288" customHeight="1" spans="1:31">
      <c r="A288" s="22" t="str">
        <f t="shared" si="0"/>
        <v>Bhutan-Asia2001</v>
      </c>
      <c r="B288" s="22" t="s">
        <v>92</v>
      </c>
      <c r="C288" s="22" t="s">
        <v>65</v>
      </c>
      <c r="D288" s="23">
        <v>2001</v>
      </c>
      <c r="E288" s="25">
        <v>439158233</v>
      </c>
      <c r="F288" s="24">
        <f t="shared" si="1"/>
        <v>756.011886973048</v>
      </c>
      <c r="G288" s="26">
        <v>0.067</v>
      </c>
      <c r="H288" s="27">
        <v>52</v>
      </c>
      <c r="I288" s="26">
        <v>0.16</v>
      </c>
      <c r="J288" s="5">
        <f>VLOOKUP(A288,ENERGY!$A$2:$F$2692,5,0)</f>
        <v>0</v>
      </c>
      <c r="K288" s="5">
        <f t="shared" si="2"/>
        <v>0</v>
      </c>
      <c r="L288" s="31">
        <f>VLOOKUP(A288,ENERGY!$A$2:$F$2692,6,0)</f>
        <v>0</v>
      </c>
      <c r="M288" s="31">
        <f t="shared" si="3"/>
        <v>0</v>
      </c>
      <c r="N288" s="32">
        <f>VLOOKUP(A288,'HUMAN RESOURCES'!$A$2:$M$2692,5,0)</f>
        <v>0.018</v>
      </c>
      <c r="O288" s="32">
        <f>VLOOKUP(A288,'HUMAN RESOURCES'!$A$2:$M$2692,6,0)</f>
        <v>0.013</v>
      </c>
      <c r="P288" s="31">
        <f>VLOOKUP(A288,'HUMAN RESOURCES'!$A$2:$M$2692,7,0)</f>
        <v>61</v>
      </c>
      <c r="Q288" s="5">
        <f>VLOOKUP(A288,'HUMAN RESOURCES'!$A$2:$M$2692,8,0)</f>
        <v>61</v>
      </c>
      <c r="R288" s="5">
        <f>VLOOKUP(A288,'HUMAN RESOURCES'!$A$2:$M$2692,9,0)</f>
        <v>0.393</v>
      </c>
      <c r="S288" s="5">
        <f>VLOOKUP(A288,'HUMAN RESOURCES'!$A$2:$M$2692,10,0)</f>
        <v>0.568</v>
      </c>
      <c r="T288" s="5">
        <f>VLOOKUP(A288,'HUMAN RESOURCES'!$A$2:$M$2692,11,0)</f>
        <v>0.039</v>
      </c>
      <c r="U288" s="5">
        <f>VLOOKUP(A288,'HUMAN RESOURCES'!$A$2:$M$2692,12,0)</f>
        <v>580888</v>
      </c>
      <c r="V288" s="35">
        <f>VLOOKUP(A288,'HUMAN RESOURCES'!$A$2:$M$2692,13,0)</f>
        <v>0.265</v>
      </c>
      <c r="W288" s="38">
        <f>VLOOKUP(A288,TOURISM!$A$2:$F$2692,5,0)</f>
        <v>9000000</v>
      </c>
      <c r="X288" s="37">
        <v>0</v>
      </c>
      <c r="Y288" s="43">
        <f t="shared" si="4"/>
        <v>1.67939967557819</v>
      </c>
      <c r="Z288" s="35">
        <f>VLOOKUP(A288,BUSINESS!$A$2:$J$2692,5,0)</f>
        <v>0</v>
      </c>
      <c r="AA288" s="5">
        <f>VLOOKUP(A288,BUSINESS!$A$2:$J$2692,6,0)</f>
        <v>0</v>
      </c>
      <c r="AB288" s="5">
        <f>VLOOKUP(A288,BUSINESS!$A$2:$J$2692,7,0)</f>
        <v>0</v>
      </c>
      <c r="AC288" s="5">
        <f>VLOOKUP(A288,BUSINESS!$A$2:$J$2692,8,0)</f>
        <v>0</v>
      </c>
      <c r="AD288" s="35">
        <f>VLOOKUP(A288,BUSINESS!$A$2:$J$2692,9,0)</f>
        <v>0.009</v>
      </c>
      <c r="AE288" s="35">
        <f>VLOOKUP(A288,BUSINESS!$A$2:$J$2692,10,0)</f>
        <v>0</v>
      </c>
    </row>
    <row r="289" customHeight="1" spans="1:31">
      <c r="A289" s="22" t="str">
        <f t="shared" si="0"/>
        <v>Bhutan-Asia2002</v>
      </c>
      <c r="B289" s="22" t="s">
        <v>92</v>
      </c>
      <c r="C289" s="22" t="s">
        <v>65</v>
      </c>
      <c r="D289" s="23">
        <v>2002</v>
      </c>
      <c r="E289" s="25">
        <v>476360697</v>
      </c>
      <c r="F289" s="24">
        <f t="shared" si="1"/>
        <v>795.984154197057</v>
      </c>
      <c r="G289" s="26">
        <v>0.062</v>
      </c>
      <c r="H289" s="27">
        <v>51</v>
      </c>
      <c r="I289" s="26">
        <v>0.158</v>
      </c>
      <c r="J289" s="5">
        <f>VLOOKUP(A289,ENERGY!$A$2:$F$2692,5,0)</f>
        <v>0</v>
      </c>
      <c r="K289" s="5">
        <f t="shared" si="2"/>
        <v>0</v>
      </c>
      <c r="L289" s="31">
        <f>VLOOKUP(A289,ENERGY!$A$2:$F$2692,6,0)</f>
        <v>477</v>
      </c>
      <c r="M289" s="31">
        <f t="shared" si="3"/>
        <v>0.000797052409955636</v>
      </c>
      <c r="N289" s="32">
        <f>VLOOKUP(A289,'HUMAN RESOURCES'!$A$2:$M$2692,5,0)</f>
        <v>0.03</v>
      </c>
      <c r="O289" s="32">
        <f>VLOOKUP(A289,'HUMAN RESOURCES'!$A$2:$M$2692,6,0)</f>
        <v>0.07</v>
      </c>
      <c r="P289" s="31">
        <f>VLOOKUP(A289,'HUMAN RESOURCES'!$A$2:$M$2692,7,0)</f>
        <v>62</v>
      </c>
      <c r="Q289" s="5">
        <f>VLOOKUP(A289,'HUMAN RESOURCES'!$A$2:$M$2692,8,0)</f>
        <v>62</v>
      </c>
      <c r="R289" s="5">
        <f>VLOOKUP(A289,'HUMAN RESOURCES'!$A$2:$M$2692,9,0)</f>
        <v>0.38</v>
      </c>
      <c r="S289" s="5">
        <f>VLOOKUP(A289,'HUMAN RESOURCES'!$A$2:$M$2692,10,0)</f>
        <v>0.581</v>
      </c>
      <c r="T289" s="5">
        <f>VLOOKUP(A289,'HUMAN RESOURCES'!$A$2:$M$2692,11,0)</f>
        <v>0.039</v>
      </c>
      <c r="U289" s="5">
        <f>VLOOKUP(A289,'HUMAN RESOURCES'!$A$2:$M$2692,12,0)</f>
        <v>598455</v>
      </c>
      <c r="V289" s="35">
        <f>VLOOKUP(A289,'HUMAN RESOURCES'!$A$2:$M$2692,13,0)</f>
        <v>0.276</v>
      </c>
      <c r="W289" s="38">
        <f>VLOOKUP(A289,TOURISM!$A$2:$F$2692,5,0)</f>
        <v>8000000</v>
      </c>
      <c r="X289" s="37">
        <v>0</v>
      </c>
      <c r="Y289" s="43">
        <f t="shared" si="4"/>
        <v>1.48961884718498</v>
      </c>
      <c r="Z289" s="35">
        <f>VLOOKUP(A289,BUSINESS!$A$2:$J$2692,5,0)</f>
        <v>0</v>
      </c>
      <c r="AA289" s="5">
        <f>VLOOKUP(A289,BUSINESS!$A$2:$J$2692,6,0)</f>
        <v>0</v>
      </c>
      <c r="AB289" s="5">
        <f>VLOOKUP(A289,BUSINESS!$A$2:$J$2692,7,0)</f>
        <v>0</v>
      </c>
      <c r="AC289" s="5">
        <f>VLOOKUP(A289,BUSINESS!$A$2:$J$2692,8,0)</f>
        <v>0</v>
      </c>
      <c r="AD289" s="35">
        <f>VLOOKUP(A289,BUSINESS!$A$2:$J$2692,9,0)</f>
        <v>0.017</v>
      </c>
      <c r="AE289" s="35">
        <f>VLOOKUP(A289,BUSINESS!$A$2:$J$2692,10,0)</f>
        <v>0</v>
      </c>
    </row>
    <row r="290" customHeight="1" spans="1:31">
      <c r="A290" s="22" t="str">
        <f t="shared" si="0"/>
        <v>Bhutan-Asia2003</v>
      </c>
      <c r="B290" s="22" t="s">
        <v>92</v>
      </c>
      <c r="C290" s="22" t="s">
        <v>65</v>
      </c>
      <c r="D290" s="23">
        <v>2003</v>
      </c>
      <c r="E290" s="25">
        <v>537050133</v>
      </c>
      <c r="F290" s="24">
        <f t="shared" si="1"/>
        <v>871.292902302627</v>
      </c>
      <c r="G290" s="26">
        <v>0.079</v>
      </c>
      <c r="H290" s="27">
        <v>71</v>
      </c>
      <c r="I290" s="26">
        <v>0.153</v>
      </c>
      <c r="J290" s="5">
        <f>VLOOKUP(A290,ENERGY!$A$2:$F$2692,5,0)</f>
        <v>0</v>
      </c>
      <c r="K290" s="5">
        <f t="shared" si="2"/>
        <v>0</v>
      </c>
      <c r="L290" s="31">
        <f>VLOOKUP(A290,ENERGY!$A$2:$F$2692,6,0)</f>
        <v>389</v>
      </c>
      <c r="M290" s="31">
        <f t="shared" si="3"/>
        <v>0.00063110111732478</v>
      </c>
      <c r="N290" s="32">
        <f>VLOOKUP(A290,'HUMAN RESOURCES'!$A$2:$M$2692,5,0)</f>
        <v>0.014</v>
      </c>
      <c r="O290" s="32">
        <f>VLOOKUP(A290,'HUMAN RESOURCES'!$A$2:$M$2692,6,0)</f>
        <v>0.018</v>
      </c>
      <c r="P290" s="31">
        <f>VLOOKUP(A290,'HUMAN RESOURCES'!$A$2:$M$2692,7,0)</f>
        <v>63</v>
      </c>
      <c r="Q290" s="5">
        <f>VLOOKUP(A290,'HUMAN RESOURCES'!$A$2:$M$2692,8,0)</f>
        <v>62</v>
      </c>
      <c r="R290" s="5">
        <f>VLOOKUP(A290,'HUMAN RESOURCES'!$A$2:$M$2692,9,0)</f>
        <v>0.365</v>
      </c>
      <c r="S290" s="5">
        <f>VLOOKUP(A290,'HUMAN RESOURCES'!$A$2:$M$2692,10,0)</f>
        <v>0.595</v>
      </c>
      <c r="T290" s="5">
        <f>VLOOKUP(A290,'HUMAN RESOURCES'!$A$2:$M$2692,11,0)</f>
        <v>0.04</v>
      </c>
      <c r="U290" s="5">
        <f>VLOOKUP(A290,'HUMAN RESOURCES'!$A$2:$M$2692,12,0)</f>
        <v>616383</v>
      </c>
      <c r="V290" s="35">
        <f>VLOOKUP(A290,'HUMAN RESOURCES'!$A$2:$M$2692,13,0)</f>
        <v>0.287</v>
      </c>
      <c r="W290" s="38">
        <f>VLOOKUP(A290,TOURISM!$A$2:$F$2692,5,0)</f>
        <v>8000000</v>
      </c>
      <c r="X290" s="37">
        <v>0</v>
      </c>
      <c r="Y290" s="43">
        <f t="shared" si="4"/>
        <v>2.08994443379528</v>
      </c>
      <c r="Z290" s="35">
        <f>VLOOKUP(A290,BUSINESS!$A$2:$J$2692,5,0)</f>
        <v>0</v>
      </c>
      <c r="AA290" s="5">
        <f>VLOOKUP(A290,BUSINESS!$A$2:$J$2692,6,0)</f>
        <v>62</v>
      </c>
      <c r="AB290" s="5">
        <f>VLOOKUP(A290,BUSINESS!$A$2:$J$2692,7,0)</f>
        <v>0</v>
      </c>
      <c r="AC290" s="5">
        <f>VLOOKUP(A290,BUSINESS!$A$2:$J$2692,8,0)</f>
        <v>0</v>
      </c>
      <c r="AD290" s="35">
        <f>VLOOKUP(A290,BUSINESS!$A$2:$J$2692,9,0)</f>
        <v>0.024</v>
      </c>
      <c r="AE290" s="35">
        <f>VLOOKUP(A290,BUSINESS!$A$2:$J$2692,10,0)</f>
        <v>0.004</v>
      </c>
    </row>
    <row r="291" customHeight="1" spans="1:31">
      <c r="A291" s="22" t="str">
        <f t="shared" si="0"/>
        <v>Bhutan-Asia2004</v>
      </c>
      <c r="B291" s="22" t="s">
        <v>92</v>
      </c>
      <c r="C291" s="22" t="s">
        <v>65</v>
      </c>
      <c r="D291" s="23">
        <v>2004</v>
      </c>
      <c r="E291" s="25">
        <v>622026107</v>
      </c>
      <c r="F291" s="24">
        <f t="shared" si="1"/>
        <v>981.279343674721</v>
      </c>
      <c r="G291" s="26">
        <v>0.051</v>
      </c>
      <c r="H291" s="27">
        <v>51</v>
      </c>
      <c r="I291" s="26">
        <v>0.15</v>
      </c>
      <c r="J291" s="5">
        <f>VLOOKUP(A291,ENERGY!$A$2:$F$2692,5,0)</f>
        <v>0</v>
      </c>
      <c r="K291" s="5">
        <f t="shared" si="2"/>
        <v>0</v>
      </c>
      <c r="L291" s="31">
        <f>VLOOKUP(A291,ENERGY!$A$2:$F$2692,6,0)</f>
        <v>422</v>
      </c>
      <c r="M291" s="31">
        <f t="shared" si="3"/>
        <v>0.000665727496596429</v>
      </c>
      <c r="N291" s="32">
        <f>VLOOKUP(A291,'HUMAN RESOURCES'!$A$2:$M$2692,5,0)</f>
        <v>0.041</v>
      </c>
      <c r="O291" s="32">
        <f>VLOOKUP(A291,'HUMAN RESOURCES'!$A$2:$M$2692,6,0)</f>
        <v>0.08</v>
      </c>
      <c r="P291" s="31">
        <f>VLOOKUP(A291,'HUMAN RESOURCES'!$A$2:$M$2692,7,0)</f>
        <v>63</v>
      </c>
      <c r="Q291" s="5">
        <f>VLOOKUP(A291,'HUMAN RESOURCES'!$A$2:$M$2692,8,0)</f>
        <v>63</v>
      </c>
      <c r="R291" s="5">
        <f>VLOOKUP(A291,'HUMAN RESOURCES'!$A$2:$M$2692,9,0)</f>
        <v>0.352</v>
      </c>
      <c r="S291" s="5">
        <f>VLOOKUP(A291,'HUMAN RESOURCES'!$A$2:$M$2692,10,0)</f>
        <v>0.608</v>
      </c>
      <c r="T291" s="5">
        <f>VLOOKUP(A291,'HUMAN RESOURCES'!$A$2:$M$2692,11,0)</f>
        <v>0.04</v>
      </c>
      <c r="U291" s="5">
        <f>VLOOKUP(A291,'HUMAN RESOURCES'!$A$2:$M$2692,12,0)</f>
        <v>633893</v>
      </c>
      <c r="V291" s="35">
        <f>VLOOKUP(A291,'HUMAN RESOURCES'!$A$2:$M$2692,13,0)</f>
        <v>0.298</v>
      </c>
      <c r="W291" s="38">
        <f>VLOOKUP(A291,TOURISM!$A$2:$F$2692,5,0)</f>
        <v>13000000</v>
      </c>
      <c r="X291" s="37">
        <v>0</v>
      </c>
      <c r="Y291" s="43">
        <f t="shared" si="4"/>
        <v>2.70392574639643</v>
      </c>
      <c r="Z291" s="35">
        <f>VLOOKUP(A291,BUSINESS!$A$2:$J$2692,5,0)</f>
        <v>0</v>
      </c>
      <c r="AA291" s="5">
        <f>VLOOKUP(A291,BUSINESS!$A$2:$J$2692,6,0)</f>
        <v>62</v>
      </c>
      <c r="AB291" s="5">
        <f>VLOOKUP(A291,BUSINESS!$A$2:$J$2692,7,0)</f>
        <v>0</v>
      </c>
      <c r="AC291" s="5">
        <f>VLOOKUP(A291,BUSINESS!$A$2:$J$2692,8,0)</f>
        <v>0</v>
      </c>
      <c r="AD291" s="35">
        <f>VLOOKUP(A291,BUSINESS!$A$2:$J$2692,9,0)</f>
        <v>0.032</v>
      </c>
      <c r="AE291" s="35">
        <f>VLOOKUP(A291,BUSINESS!$A$2:$J$2692,10,0)</f>
        <v>0.03</v>
      </c>
    </row>
    <row r="292" customHeight="1" spans="1:31">
      <c r="A292" s="22" t="str">
        <f t="shared" si="0"/>
        <v>Bhutan-Asia2005</v>
      </c>
      <c r="B292" s="22" t="s">
        <v>92</v>
      </c>
      <c r="C292" s="22" t="s">
        <v>65</v>
      </c>
      <c r="D292" s="23">
        <v>2005</v>
      </c>
      <c r="E292" s="25">
        <v>702682018</v>
      </c>
      <c r="F292" s="24">
        <f t="shared" si="1"/>
        <v>1080.35616842733</v>
      </c>
      <c r="G292" s="26">
        <v>0.044</v>
      </c>
      <c r="H292" s="27">
        <v>49</v>
      </c>
      <c r="I292" s="26">
        <v>0.15</v>
      </c>
      <c r="J292" s="5">
        <f>VLOOKUP(A292,ENERGY!$A$2:$F$2692,5,0)</f>
        <v>0</v>
      </c>
      <c r="K292" s="5">
        <f t="shared" si="2"/>
        <v>0</v>
      </c>
      <c r="L292" s="31">
        <f>VLOOKUP(A292,ENERGY!$A$2:$F$2692,6,0)</f>
        <v>418</v>
      </c>
      <c r="M292" s="31">
        <f t="shared" si="3"/>
        <v>0.00064266462899955</v>
      </c>
      <c r="N292" s="32">
        <f>VLOOKUP(A292,'HUMAN RESOURCES'!$A$2:$M$2692,5,0)</f>
        <v>0.023</v>
      </c>
      <c r="O292" s="32">
        <f>VLOOKUP(A292,'HUMAN RESOURCES'!$A$2:$M$2692,6,0)</f>
        <v>0.065</v>
      </c>
      <c r="P292" s="31">
        <f>VLOOKUP(A292,'HUMAN RESOURCES'!$A$2:$M$2692,7,0)</f>
        <v>64</v>
      </c>
      <c r="Q292" s="5">
        <f>VLOOKUP(A292,'HUMAN RESOURCES'!$A$2:$M$2692,8,0)</f>
        <v>64</v>
      </c>
      <c r="R292" s="5">
        <f>VLOOKUP(A292,'HUMAN RESOURCES'!$A$2:$M$2692,9,0)</f>
        <v>0.34</v>
      </c>
      <c r="S292" s="5">
        <f>VLOOKUP(A292,'HUMAN RESOURCES'!$A$2:$M$2692,10,0)</f>
        <v>0.619</v>
      </c>
      <c r="T292" s="5">
        <f>VLOOKUP(A292,'HUMAN RESOURCES'!$A$2:$M$2692,11,0)</f>
        <v>0.041</v>
      </c>
      <c r="U292" s="5">
        <f>VLOOKUP(A292,'HUMAN RESOURCES'!$A$2:$M$2692,12,0)</f>
        <v>650417</v>
      </c>
      <c r="V292" s="35">
        <f>VLOOKUP(A292,'HUMAN RESOURCES'!$A$2:$M$2692,13,0)</f>
        <v>0.31</v>
      </c>
      <c r="W292" s="38">
        <f>VLOOKUP(A292,TOURISM!$A$2:$F$2692,5,0)</f>
        <v>19000000</v>
      </c>
      <c r="X292" s="37">
        <v>0</v>
      </c>
      <c r="Y292" s="43">
        <f t="shared" si="4"/>
        <v>1.70967486910296</v>
      </c>
      <c r="Z292" s="35">
        <f>VLOOKUP(A292,BUSINESS!$A$2:$J$2692,5,0)</f>
        <v>0.408</v>
      </c>
      <c r="AA292" s="5">
        <f>VLOOKUP(A292,BUSINESS!$A$2:$J$2692,6,0)</f>
        <v>62</v>
      </c>
      <c r="AB292" s="5">
        <f>VLOOKUP(A292,BUSINESS!$A$2:$J$2692,7,0)</f>
        <v>0</v>
      </c>
      <c r="AC292" s="5">
        <f>VLOOKUP(A292,BUSINESS!$A$2:$J$2692,8,0)</f>
        <v>274</v>
      </c>
      <c r="AD292" s="35">
        <f>VLOOKUP(A292,BUSINESS!$A$2:$J$2692,9,0)</f>
        <v>0.038</v>
      </c>
      <c r="AE292" s="35">
        <f>VLOOKUP(A292,BUSINESS!$A$2:$J$2692,10,0)</f>
        <v>0.055</v>
      </c>
    </row>
    <row r="293" customHeight="1" spans="1:31">
      <c r="A293" s="22" t="str">
        <f t="shared" si="0"/>
        <v>Bhutan-Asia2006</v>
      </c>
      <c r="B293" s="22" t="s">
        <v>92</v>
      </c>
      <c r="C293" s="22" t="s">
        <v>65</v>
      </c>
      <c r="D293" s="23">
        <v>2006</v>
      </c>
      <c r="E293" s="25">
        <v>818869146</v>
      </c>
      <c r="F293" s="24">
        <f t="shared" si="1"/>
        <v>1230.33130499062</v>
      </c>
      <c r="G293" s="26">
        <v>0.043</v>
      </c>
      <c r="H293" s="27">
        <v>55</v>
      </c>
      <c r="I293" s="26">
        <v>0.14</v>
      </c>
      <c r="J293" s="5">
        <f>VLOOKUP(A293,ENERGY!$A$2:$F$2692,5,0)</f>
        <v>244</v>
      </c>
      <c r="K293" s="5">
        <f t="shared" si="2"/>
        <v>0.000366604163661715</v>
      </c>
      <c r="L293" s="31">
        <f>VLOOKUP(A293,ENERGY!$A$2:$F$2692,6,0)</f>
        <v>392</v>
      </c>
      <c r="M293" s="31">
        <f t="shared" si="3"/>
        <v>0.000588970623587672</v>
      </c>
      <c r="N293" s="32">
        <f>VLOOKUP(A293,'HUMAN RESOURCES'!$A$2:$M$2692,5,0)</f>
        <v>0.021</v>
      </c>
      <c r="O293" s="32">
        <f>VLOOKUP(A293,'HUMAN RESOURCES'!$A$2:$M$2692,6,0)</f>
        <v>0.052</v>
      </c>
      <c r="P293" s="31">
        <f>VLOOKUP(A293,'HUMAN RESOURCES'!$A$2:$M$2692,7,0)</f>
        <v>65</v>
      </c>
      <c r="Q293" s="5">
        <f>VLOOKUP(A293,'HUMAN RESOURCES'!$A$2:$M$2692,8,0)</f>
        <v>65</v>
      </c>
      <c r="R293" s="5">
        <f>VLOOKUP(A293,'HUMAN RESOURCES'!$A$2:$M$2692,9,0)</f>
        <v>0.329</v>
      </c>
      <c r="S293" s="5">
        <f>VLOOKUP(A293,'HUMAN RESOURCES'!$A$2:$M$2692,10,0)</f>
        <v>0.629</v>
      </c>
      <c r="T293" s="5">
        <f>VLOOKUP(A293,'HUMAN RESOURCES'!$A$2:$M$2692,11,0)</f>
        <v>0.041</v>
      </c>
      <c r="U293" s="5">
        <f>VLOOKUP(A293,'HUMAN RESOURCES'!$A$2:$M$2692,12,0)</f>
        <v>665568</v>
      </c>
      <c r="V293" s="35">
        <f>VLOOKUP(A293,'HUMAN RESOURCES'!$A$2:$M$2692,13,0)</f>
        <v>0.317</v>
      </c>
      <c r="W293" s="38">
        <f>VLOOKUP(A293,TOURISM!$A$2:$F$2692,5,0)</f>
        <v>36000000</v>
      </c>
      <c r="X293" s="39">
        <f>VLOOKUP(A293,TOURISM!$A$2:$F$2692,6,0)</f>
        <v>22000000</v>
      </c>
      <c r="Y293" s="43">
        <f t="shared" si="4"/>
        <v>2.33938431722606</v>
      </c>
      <c r="Z293" s="35">
        <f>VLOOKUP(A293,BUSINESS!$A$2:$J$2692,5,0)</f>
        <v>0.408</v>
      </c>
      <c r="AA293" s="5">
        <f>VLOOKUP(A293,BUSINESS!$A$2:$J$2692,6,0)</f>
        <v>62</v>
      </c>
      <c r="AB293" s="5">
        <f>VLOOKUP(A293,BUSINESS!$A$2:$J$2692,7,0)</f>
        <v>0</v>
      </c>
      <c r="AC293" s="5">
        <f>VLOOKUP(A293,BUSINESS!$A$2:$J$2692,8,0)</f>
        <v>274</v>
      </c>
      <c r="AD293" s="35">
        <f>VLOOKUP(A293,BUSINESS!$A$2:$J$2692,9,0)</f>
        <v>0.045</v>
      </c>
      <c r="AE293" s="35">
        <f>VLOOKUP(A293,BUSINESS!$A$2:$J$2692,10,0)</f>
        <v>0.123</v>
      </c>
    </row>
    <row r="294" customHeight="1" spans="1:31">
      <c r="A294" s="22" t="str">
        <f t="shared" si="0"/>
        <v>Bhutan-Asia2007</v>
      </c>
      <c r="B294" s="22" t="s">
        <v>92</v>
      </c>
      <c r="C294" s="22" t="s">
        <v>65</v>
      </c>
      <c r="D294" s="23">
        <v>2007</v>
      </c>
      <c r="E294" s="25">
        <v>897672086</v>
      </c>
      <c r="F294" s="24">
        <f t="shared" si="1"/>
        <v>1321.33990711915</v>
      </c>
      <c r="G294" s="26">
        <v>0.044</v>
      </c>
      <c r="H294" s="27">
        <v>59</v>
      </c>
      <c r="I294" s="26">
        <v>0.14</v>
      </c>
      <c r="J294" s="5">
        <f>VLOOKUP(A294,ENERGY!$A$2:$F$2692,5,0)</f>
        <v>204</v>
      </c>
      <c r="K294" s="5">
        <f t="shared" si="2"/>
        <v>0.000300280408911263</v>
      </c>
      <c r="L294" s="31">
        <f>VLOOKUP(A294,ENERGY!$A$2:$F$2692,6,0)</f>
        <v>396</v>
      </c>
      <c r="M294" s="31">
        <f t="shared" si="3"/>
        <v>0.000582897264357157</v>
      </c>
      <c r="N294" s="32">
        <f>VLOOKUP(A294,'HUMAN RESOURCES'!$A$2:$M$2692,5,0)</f>
        <v>0.017</v>
      </c>
      <c r="O294" s="32">
        <f>VLOOKUP(A294,'HUMAN RESOURCES'!$A$2:$M$2692,6,0)</f>
        <v>0.026</v>
      </c>
      <c r="P294" s="31">
        <f>VLOOKUP(A294,'HUMAN RESOURCES'!$A$2:$M$2692,7,0)</f>
        <v>66</v>
      </c>
      <c r="Q294" s="5">
        <f>VLOOKUP(A294,'HUMAN RESOURCES'!$A$2:$M$2692,8,0)</f>
        <v>65</v>
      </c>
      <c r="R294" s="5">
        <f>VLOOKUP(A294,'HUMAN RESOURCES'!$A$2:$M$2692,9,0)</f>
        <v>0.32</v>
      </c>
      <c r="S294" s="5">
        <f>VLOOKUP(A294,'HUMAN RESOURCES'!$A$2:$M$2692,10,0)</f>
        <v>0.638</v>
      </c>
      <c r="T294" s="5">
        <f>VLOOKUP(A294,'HUMAN RESOURCES'!$A$2:$M$2692,11,0)</f>
        <v>0.042</v>
      </c>
      <c r="U294" s="5">
        <f>VLOOKUP(A294,'HUMAN RESOURCES'!$A$2:$M$2692,12,0)</f>
        <v>679365</v>
      </c>
      <c r="V294" s="35">
        <f>VLOOKUP(A294,'HUMAN RESOURCES'!$A$2:$M$2692,13,0)</f>
        <v>0.325</v>
      </c>
      <c r="W294" s="38">
        <f>VLOOKUP(A294,TOURISM!$A$2:$F$2692,5,0)</f>
        <v>47000000</v>
      </c>
      <c r="X294" s="39">
        <f>VLOOKUP(A294,TOURISM!$A$2:$F$2692,6,0)</f>
        <v>26000000</v>
      </c>
      <c r="Y294" s="43">
        <f t="shared" si="4"/>
        <v>-1.67211244986992</v>
      </c>
      <c r="Z294" s="35">
        <f>VLOOKUP(A294,BUSINESS!$A$2:$J$2692,5,0)</f>
        <v>0.408</v>
      </c>
      <c r="AA294" s="5">
        <f>VLOOKUP(A294,BUSINESS!$A$2:$J$2692,6,0)</f>
        <v>48</v>
      </c>
      <c r="AB294" s="5">
        <f>VLOOKUP(A294,BUSINESS!$A$2:$J$2692,7,0)</f>
        <v>0</v>
      </c>
      <c r="AC294" s="5">
        <f>VLOOKUP(A294,BUSINESS!$A$2:$J$2692,8,0)</f>
        <v>274</v>
      </c>
      <c r="AD294" s="35">
        <f>VLOOKUP(A294,BUSINESS!$A$2:$J$2692,9,0)</f>
        <v>0.059</v>
      </c>
      <c r="AE294" s="35">
        <f>VLOOKUP(A294,BUSINESS!$A$2:$J$2692,10,0)</f>
        <v>0.22</v>
      </c>
    </row>
    <row r="295" customHeight="1" spans="1:31">
      <c r="A295" s="22" t="str">
        <f t="shared" si="0"/>
        <v>Bhutan-Asia2008</v>
      </c>
      <c r="B295" s="22" t="s">
        <v>92</v>
      </c>
      <c r="C295" s="22" t="s">
        <v>65</v>
      </c>
      <c r="D295" s="23">
        <v>2008</v>
      </c>
      <c r="E295" s="25">
        <v>1196091806</v>
      </c>
      <c r="F295" s="24">
        <f t="shared" si="1"/>
        <v>1728.05931296133</v>
      </c>
      <c r="G295" s="26">
        <v>0.05</v>
      </c>
      <c r="H295" s="27">
        <v>88</v>
      </c>
      <c r="I295" s="26">
        <v>0.14</v>
      </c>
      <c r="J295" s="5">
        <f>VLOOKUP(A295,ENERGY!$A$2:$F$2692,5,0)</f>
        <v>0</v>
      </c>
      <c r="K295" s="5">
        <f t="shared" si="2"/>
        <v>0</v>
      </c>
      <c r="L295" s="31">
        <f>VLOOKUP(A295,ENERGY!$A$2:$F$2692,6,0)</f>
        <v>378</v>
      </c>
      <c r="M295" s="31">
        <f t="shared" si="3"/>
        <v>0.000546117293858781</v>
      </c>
      <c r="N295" s="32">
        <f>VLOOKUP(A295,'HUMAN RESOURCES'!$A$2:$M$2692,5,0)</f>
        <v>0.018</v>
      </c>
      <c r="O295" s="32">
        <f>VLOOKUP(A295,'HUMAN RESOURCES'!$A$2:$M$2692,6,0)</f>
        <v>0.022</v>
      </c>
      <c r="P295" s="31">
        <f>VLOOKUP(A295,'HUMAN RESOURCES'!$A$2:$M$2692,7,0)</f>
        <v>66</v>
      </c>
      <c r="Q295" s="5">
        <f>VLOOKUP(A295,'HUMAN RESOURCES'!$A$2:$M$2692,8,0)</f>
        <v>66</v>
      </c>
      <c r="R295" s="5">
        <f>VLOOKUP(A295,'HUMAN RESOURCES'!$A$2:$M$2692,9,0)</f>
        <v>0.312</v>
      </c>
      <c r="S295" s="5">
        <f>VLOOKUP(A295,'HUMAN RESOURCES'!$A$2:$M$2692,10,0)</f>
        <v>0.645</v>
      </c>
      <c r="T295" s="5">
        <f>VLOOKUP(A295,'HUMAN RESOURCES'!$A$2:$M$2692,11,0)</f>
        <v>0.043</v>
      </c>
      <c r="U295" s="5">
        <f>VLOOKUP(A295,'HUMAN RESOURCES'!$A$2:$M$2692,12,0)</f>
        <v>692159</v>
      </c>
      <c r="V295" s="35">
        <f>VLOOKUP(A295,'HUMAN RESOURCES'!$A$2:$M$2692,13,0)</f>
        <v>0.332</v>
      </c>
      <c r="W295" s="38">
        <f>VLOOKUP(A295,TOURISM!$A$2:$F$2692,5,0)</f>
        <v>46000000</v>
      </c>
      <c r="X295" s="39">
        <f>VLOOKUP(A295,TOURISM!$A$2:$F$2692,6,0)</f>
        <v>66000000</v>
      </c>
      <c r="Y295" s="43">
        <f t="shared" si="4"/>
        <v>1.35114350402245</v>
      </c>
      <c r="Z295" s="35">
        <f>VLOOKUP(A295,BUSINESS!$A$2:$J$2692,5,0)</f>
        <v>0.408</v>
      </c>
      <c r="AA295" s="5">
        <f>VLOOKUP(A295,BUSINESS!$A$2:$J$2692,6,0)</f>
        <v>46</v>
      </c>
      <c r="AB295" s="5">
        <f>VLOOKUP(A295,BUSINESS!$A$2:$J$2692,7,0)</f>
        <v>0</v>
      </c>
      <c r="AC295" s="5">
        <f>VLOOKUP(A295,BUSINESS!$A$2:$J$2692,8,0)</f>
        <v>274</v>
      </c>
      <c r="AD295" s="35">
        <f>VLOOKUP(A295,BUSINESS!$A$2:$J$2692,9,0)</f>
        <v>0.066</v>
      </c>
      <c r="AE295" s="35">
        <f>VLOOKUP(A295,BUSINESS!$A$2:$J$2692,10,0)</f>
        <v>0.366</v>
      </c>
    </row>
    <row r="296" customHeight="1" spans="1:31">
      <c r="A296" s="22" t="str">
        <f t="shared" si="0"/>
        <v>Bhutan-Asia2009</v>
      </c>
      <c r="B296" s="22" t="s">
        <v>92</v>
      </c>
      <c r="C296" s="22" t="s">
        <v>65</v>
      </c>
      <c r="D296" s="23">
        <v>2009</v>
      </c>
      <c r="E296" s="25">
        <v>1258193519</v>
      </c>
      <c r="F296" s="24">
        <f t="shared" si="1"/>
        <v>1785.83181556245</v>
      </c>
      <c r="G296" s="26">
        <v>0.052</v>
      </c>
      <c r="H296" s="27">
        <v>95</v>
      </c>
      <c r="I296" s="26">
        <v>0.138</v>
      </c>
      <c r="J296" s="5">
        <f>VLOOKUP(A296,ENERGY!$A$2:$F$2692,5,0)</f>
        <v>0</v>
      </c>
      <c r="K296" s="5">
        <f t="shared" si="2"/>
        <v>0</v>
      </c>
      <c r="L296" s="31">
        <f>VLOOKUP(A296,ENERGY!$A$2:$F$2692,6,0)</f>
        <v>400</v>
      </c>
      <c r="M296" s="31">
        <f t="shared" si="3"/>
        <v>0.00056774471926443</v>
      </c>
      <c r="N296" s="32">
        <f>VLOOKUP(A296,'HUMAN RESOURCES'!$A$2:$M$2692,5,0)</f>
        <v>0.012</v>
      </c>
      <c r="O296" s="32">
        <f>VLOOKUP(A296,'HUMAN RESOURCES'!$A$2:$M$2692,6,0)</f>
        <v>0.004</v>
      </c>
      <c r="P296" s="31">
        <f>VLOOKUP(A296,'HUMAN RESOURCES'!$A$2:$M$2692,7,0)</f>
        <v>67</v>
      </c>
      <c r="Q296" s="5">
        <f>VLOOKUP(A296,'HUMAN RESOURCES'!$A$2:$M$2692,8,0)</f>
        <v>66</v>
      </c>
      <c r="R296" s="5">
        <f>VLOOKUP(A296,'HUMAN RESOURCES'!$A$2:$M$2692,9,0)</f>
        <v>0.305</v>
      </c>
      <c r="S296" s="5">
        <f>VLOOKUP(A296,'HUMAN RESOURCES'!$A$2:$M$2692,10,0)</f>
        <v>0.651</v>
      </c>
      <c r="T296" s="5">
        <f>VLOOKUP(A296,'HUMAN RESOURCES'!$A$2:$M$2692,11,0)</f>
        <v>0.044</v>
      </c>
      <c r="U296" s="5">
        <f>VLOOKUP(A296,'HUMAN RESOURCES'!$A$2:$M$2692,12,0)</f>
        <v>704542</v>
      </c>
      <c r="V296" s="35">
        <f>VLOOKUP(A296,'HUMAN RESOURCES'!$A$2:$M$2692,13,0)</f>
        <v>0.34</v>
      </c>
      <c r="W296" s="38">
        <f>VLOOKUP(A296,TOURISM!$A$2:$F$2692,5,0)</f>
        <v>51000000</v>
      </c>
      <c r="X296" s="39">
        <f>VLOOKUP(A296,TOURISM!$A$2:$F$2692,6,0)</f>
        <v>34000000</v>
      </c>
      <c r="Y296" s="43">
        <f t="shared" si="4"/>
        <v>1.66039643255192</v>
      </c>
      <c r="Z296" s="35">
        <f>VLOOKUP(A296,BUSINESS!$A$2:$J$2692,5,0)</f>
        <v>0.408</v>
      </c>
      <c r="AA296" s="5">
        <f>VLOOKUP(A296,BUSINESS!$A$2:$J$2692,6,0)</f>
        <v>46</v>
      </c>
      <c r="AB296" s="5">
        <f>VLOOKUP(A296,BUSINESS!$A$2:$J$2692,7,0)</f>
        <v>0</v>
      </c>
      <c r="AC296" s="5">
        <f>VLOOKUP(A296,BUSINESS!$A$2:$J$2692,8,0)</f>
        <v>274</v>
      </c>
      <c r="AD296" s="35">
        <f>VLOOKUP(A296,BUSINESS!$A$2:$J$2692,9,0)</f>
        <v>0.072</v>
      </c>
      <c r="AE296" s="35">
        <f>VLOOKUP(A296,BUSINESS!$A$2:$J$2692,10,0)</f>
        <v>0.481</v>
      </c>
    </row>
    <row r="297" customHeight="1" spans="1:31">
      <c r="A297" s="22" t="str">
        <f t="shared" si="0"/>
        <v>Bhutan-Asia2010</v>
      </c>
      <c r="B297" s="22" t="s">
        <v>92</v>
      </c>
      <c r="C297" s="22" t="s">
        <v>65</v>
      </c>
      <c r="D297" s="23">
        <v>2010</v>
      </c>
      <c r="E297" s="25">
        <v>1264758198</v>
      </c>
      <c r="F297" s="24">
        <f t="shared" si="1"/>
        <v>1764.10851969275</v>
      </c>
      <c r="G297" s="26">
        <v>0.046</v>
      </c>
      <c r="H297" s="27">
        <v>82</v>
      </c>
      <c r="I297" s="26">
        <v>0.138</v>
      </c>
      <c r="J297" s="5">
        <f>VLOOKUP(A297,ENERGY!$A$2:$F$2692,5,0)</f>
        <v>211</v>
      </c>
      <c r="K297" s="5">
        <f t="shared" si="2"/>
        <v>0.000294306768079293</v>
      </c>
      <c r="L297" s="31">
        <f>VLOOKUP(A297,ENERGY!$A$2:$F$2692,6,0)</f>
        <v>392</v>
      </c>
      <c r="M297" s="31">
        <f t="shared" si="3"/>
        <v>0.000546768971976695</v>
      </c>
      <c r="N297" s="32">
        <f>VLOOKUP(A297,'HUMAN RESOURCES'!$A$2:$M$2692,5,0)</f>
        <v>0.009</v>
      </c>
      <c r="O297" s="32">
        <f>VLOOKUP(A297,'HUMAN RESOURCES'!$A$2:$M$2692,6,0)</f>
        <v>0.005</v>
      </c>
      <c r="P297" s="31">
        <f>VLOOKUP(A297,'HUMAN RESOURCES'!$A$2:$M$2692,7,0)</f>
        <v>67</v>
      </c>
      <c r="Q297" s="5">
        <f>VLOOKUP(A297,'HUMAN RESOURCES'!$A$2:$M$2692,8,0)</f>
        <v>67</v>
      </c>
      <c r="R297" s="5">
        <f>VLOOKUP(A297,'HUMAN RESOURCES'!$A$2:$M$2692,9,0)</f>
        <v>0.298</v>
      </c>
      <c r="S297" s="5">
        <f>VLOOKUP(A297,'HUMAN RESOURCES'!$A$2:$M$2692,10,0)</f>
        <v>0.657</v>
      </c>
      <c r="T297" s="5">
        <f>VLOOKUP(A297,'HUMAN RESOURCES'!$A$2:$M$2692,11,0)</f>
        <v>0.045</v>
      </c>
      <c r="U297" s="5">
        <f>VLOOKUP(A297,'HUMAN RESOURCES'!$A$2:$M$2692,12,0)</f>
        <v>716939</v>
      </c>
      <c r="V297" s="35">
        <f>VLOOKUP(A297,'HUMAN RESOURCES'!$A$2:$M$2692,13,0)</f>
        <v>0.348</v>
      </c>
      <c r="W297" s="38">
        <f>VLOOKUP(A297,TOURISM!$A$2:$F$2692,5,0)</f>
        <v>64000000</v>
      </c>
      <c r="X297" s="39">
        <f>VLOOKUP(A297,TOURISM!$A$2:$F$2692,6,0)</f>
        <v>43000000</v>
      </c>
      <c r="Y297" s="43">
        <f t="shared" si="4"/>
        <v>1.13536284268859</v>
      </c>
      <c r="Z297" s="35">
        <f>VLOOKUP(A297,BUSINESS!$A$2:$J$2692,5,0)</f>
        <v>0.408</v>
      </c>
      <c r="AA297" s="5">
        <f>VLOOKUP(A297,BUSINESS!$A$2:$J$2692,6,0)</f>
        <v>46</v>
      </c>
      <c r="AB297" s="5">
        <f>VLOOKUP(A297,BUSINESS!$A$2:$J$2692,7,0)</f>
        <v>0</v>
      </c>
      <c r="AC297" s="5">
        <f>VLOOKUP(A297,BUSINESS!$A$2:$J$2692,8,0)</f>
        <v>274</v>
      </c>
      <c r="AD297" s="35">
        <f>VLOOKUP(A297,BUSINESS!$A$2:$J$2692,9,0)</f>
        <v>0.136</v>
      </c>
      <c r="AE297" s="35">
        <f>VLOOKUP(A297,BUSINESS!$A$2:$J$2692,10,0)</f>
        <v>0.55</v>
      </c>
    </row>
    <row r="298" customHeight="1" spans="1:31">
      <c r="A298" s="22" t="str">
        <f t="shared" si="0"/>
        <v>Bhutan-Asia2011</v>
      </c>
      <c r="B298" s="22" t="s">
        <v>92</v>
      </c>
      <c r="C298" s="22" t="s">
        <v>65</v>
      </c>
      <c r="D298" s="23">
        <v>2011</v>
      </c>
      <c r="E298" s="25">
        <v>1585396256</v>
      </c>
      <c r="F298" s="24">
        <f t="shared" si="1"/>
        <v>2173.47576803226</v>
      </c>
      <c r="G298" s="26">
        <v>0.041</v>
      </c>
      <c r="H298" s="27">
        <v>90</v>
      </c>
      <c r="I298" s="26">
        <v>0.14</v>
      </c>
      <c r="J298" s="5">
        <f>VLOOKUP(A298,ENERGY!$A$2:$F$2692,5,0)</f>
        <v>180</v>
      </c>
      <c r="K298" s="5">
        <f t="shared" si="2"/>
        <v>0.000246768362650786</v>
      </c>
      <c r="L298" s="31">
        <f>VLOOKUP(A298,ENERGY!$A$2:$F$2692,6,0)</f>
        <v>308</v>
      </c>
      <c r="M298" s="31">
        <f t="shared" si="3"/>
        <v>0.000422248087202456</v>
      </c>
      <c r="N298" s="32">
        <f>VLOOKUP(A298,'HUMAN RESOURCES'!$A$2:$M$2692,5,0)</f>
        <v>0.009</v>
      </c>
      <c r="O298" s="32">
        <f>VLOOKUP(A298,'HUMAN RESOURCES'!$A$2:$M$2692,6,0)</f>
        <v>0.01</v>
      </c>
      <c r="P298" s="31">
        <f>VLOOKUP(A298,'HUMAN RESOURCES'!$A$2:$M$2692,7,0)</f>
        <v>68</v>
      </c>
      <c r="Q298" s="5">
        <f>VLOOKUP(A298,'HUMAN RESOURCES'!$A$2:$M$2692,8,0)</f>
        <v>67</v>
      </c>
      <c r="R298" s="5">
        <f>VLOOKUP(A298,'HUMAN RESOURCES'!$A$2:$M$2692,9,0)</f>
        <v>0.291</v>
      </c>
      <c r="S298" s="5">
        <f>VLOOKUP(A298,'HUMAN RESOURCES'!$A$2:$M$2692,10,0)</f>
        <v>0.663</v>
      </c>
      <c r="T298" s="5">
        <f>VLOOKUP(A298,'HUMAN RESOURCES'!$A$2:$M$2692,11,0)</f>
        <v>0.046</v>
      </c>
      <c r="U298" s="5">
        <f>VLOOKUP(A298,'HUMAN RESOURCES'!$A$2:$M$2692,12,0)</f>
        <v>729429</v>
      </c>
      <c r="V298" s="35">
        <f>VLOOKUP(A298,'HUMAN RESOURCES'!$A$2:$M$2692,13,0)</f>
        <v>0.356</v>
      </c>
      <c r="W298" s="38">
        <f>VLOOKUP(A298,TOURISM!$A$2:$F$2692,5,0)</f>
        <v>76000000</v>
      </c>
      <c r="X298" s="39">
        <f>VLOOKUP(A298,TOURISM!$A$2:$F$2692,6,0)</f>
        <v>58000000</v>
      </c>
      <c r="Y298" s="43">
        <f t="shared" si="4"/>
        <v>1.24942851004143</v>
      </c>
      <c r="Z298" s="35">
        <f>VLOOKUP(A298,BUSINESS!$A$2:$J$2692,5,0)</f>
        <v>0.408</v>
      </c>
      <c r="AA298" s="5">
        <f>VLOOKUP(A298,BUSINESS!$A$2:$J$2692,6,0)</f>
        <v>36</v>
      </c>
      <c r="AB298" s="5">
        <f>VLOOKUP(A298,BUSINESS!$A$2:$J$2692,7,0)</f>
        <v>0</v>
      </c>
      <c r="AC298" s="5">
        <f>VLOOKUP(A298,BUSINESS!$A$2:$J$2692,8,0)</f>
        <v>274</v>
      </c>
      <c r="AD298" s="35">
        <f>VLOOKUP(A298,BUSINESS!$A$2:$J$2692,9,0)</f>
        <v>0.21</v>
      </c>
      <c r="AE298" s="35">
        <f>VLOOKUP(A298,BUSINESS!$A$2:$J$2692,10,0)</f>
        <v>0.664</v>
      </c>
    </row>
    <row r="299" customHeight="1" spans="1:31">
      <c r="A299" s="22" t="str">
        <f t="shared" si="0"/>
        <v>Bhutan-Asia2012</v>
      </c>
      <c r="B299" s="22" t="s">
        <v>92</v>
      </c>
      <c r="C299" s="22" t="s">
        <v>65</v>
      </c>
      <c r="D299" s="23">
        <v>2012</v>
      </c>
      <c r="E299" s="25">
        <v>1840841618</v>
      </c>
      <c r="F299" s="24">
        <f t="shared" si="1"/>
        <v>2481.51391843326</v>
      </c>
      <c r="G299" s="26">
        <v>0.037</v>
      </c>
      <c r="H299" s="27">
        <v>94</v>
      </c>
      <c r="I299" s="26">
        <v>0.14</v>
      </c>
      <c r="J299" s="5">
        <f>VLOOKUP(A299,ENERGY!$A$2:$F$2692,5,0)</f>
        <v>0</v>
      </c>
      <c r="K299" s="5">
        <f t="shared" si="2"/>
        <v>0</v>
      </c>
      <c r="L299" s="31">
        <f>VLOOKUP(A299,ENERGY!$A$2:$F$2692,6,0)</f>
        <v>389</v>
      </c>
      <c r="M299" s="31">
        <f t="shared" si="3"/>
        <v>0.000524384555863806</v>
      </c>
      <c r="N299" s="32">
        <f>VLOOKUP(A299,'HUMAN RESOURCES'!$A$2:$M$2692,5,0)</f>
        <v>0.011</v>
      </c>
      <c r="O299" s="32">
        <f>VLOOKUP(A299,'HUMAN RESOURCES'!$A$2:$M$2692,6,0)</f>
        <v>0.005</v>
      </c>
      <c r="P299" s="31">
        <f>VLOOKUP(A299,'HUMAN RESOURCES'!$A$2:$M$2692,7,0)</f>
        <v>68</v>
      </c>
      <c r="Q299" s="5">
        <f>VLOOKUP(A299,'HUMAN RESOURCES'!$A$2:$M$2692,8,0)</f>
        <v>68</v>
      </c>
      <c r="R299" s="5">
        <f>VLOOKUP(A299,'HUMAN RESOURCES'!$A$2:$M$2692,9,0)</f>
        <v>0.285</v>
      </c>
      <c r="S299" s="5">
        <f>VLOOKUP(A299,'HUMAN RESOURCES'!$A$2:$M$2692,10,0)</f>
        <v>0.668</v>
      </c>
      <c r="T299" s="5">
        <f>VLOOKUP(A299,'HUMAN RESOURCES'!$A$2:$M$2692,11,0)</f>
        <v>0.047</v>
      </c>
      <c r="U299" s="5">
        <f>VLOOKUP(A299,'HUMAN RESOURCES'!$A$2:$M$2692,12,0)</f>
        <v>741822</v>
      </c>
      <c r="V299" s="35">
        <f>VLOOKUP(A299,'HUMAN RESOURCES'!$A$2:$M$2692,13,0)</f>
        <v>0.364</v>
      </c>
      <c r="W299" s="38">
        <f>VLOOKUP(A299,TOURISM!$A$2:$F$2692,5,0)</f>
        <v>94000000</v>
      </c>
      <c r="X299" s="39">
        <f>VLOOKUP(A299,TOURISM!$A$2:$F$2692,6,0)</f>
        <v>71000000</v>
      </c>
      <c r="Y299" s="43">
        <f t="shared" si="4"/>
        <v>0.537300023687731</v>
      </c>
      <c r="Z299" s="35">
        <f>VLOOKUP(A299,BUSINESS!$A$2:$J$2692,5,0)</f>
        <v>0.408</v>
      </c>
      <c r="AA299" s="5">
        <f>VLOOKUP(A299,BUSINESS!$A$2:$J$2692,6,0)</f>
        <v>36</v>
      </c>
      <c r="AB299" s="5">
        <f>VLOOKUP(A299,BUSINESS!$A$2:$J$2692,7,0)</f>
        <v>146</v>
      </c>
      <c r="AC299" s="5">
        <f>VLOOKUP(A299,BUSINESS!$A$2:$J$2692,8,0)</f>
        <v>274</v>
      </c>
      <c r="AD299" s="35">
        <f>VLOOKUP(A299,BUSINESS!$A$2:$J$2692,9,0)</f>
        <v>0.254</v>
      </c>
      <c r="AE299" s="35">
        <f>VLOOKUP(A299,BUSINESS!$A$2:$J$2692,10,0)</f>
        <v>0.756</v>
      </c>
    </row>
    <row r="300" customHeight="1" spans="1:31">
      <c r="A300" s="22" t="str">
        <f t="shared" si="0"/>
        <v>Bhutan-Asia2000</v>
      </c>
      <c r="B300" s="22" t="s">
        <v>92</v>
      </c>
      <c r="C300" s="22" t="s">
        <v>65</v>
      </c>
      <c r="D300" s="23">
        <v>2000</v>
      </c>
      <c r="E300" s="25">
        <v>1861157558</v>
      </c>
      <c r="F300" s="24">
        <f t="shared" si="1"/>
        <v>3297.87819261097</v>
      </c>
      <c r="G300" s="26">
        <v>0.038</v>
      </c>
      <c r="H300" s="27">
        <v>90</v>
      </c>
      <c r="I300" s="26">
        <v>0.14</v>
      </c>
      <c r="J300" s="5">
        <f>VLOOKUP(A300,ENERGY!$A$2:$F$2692,5,0)</f>
        <v>0</v>
      </c>
      <c r="K300" s="5">
        <f t="shared" si="2"/>
        <v>0</v>
      </c>
      <c r="L300" s="31">
        <f>VLOOKUP(A300,ENERGY!$A$2:$F$2692,6,0)</f>
        <v>0</v>
      </c>
      <c r="M300" s="31">
        <f t="shared" si="3"/>
        <v>0</v>
      </c>
      <c r="N300" s="32">
        <f>VLOOKUP(A300,'HUMAN RESOURCES'!$A$2:$M$2692,5,0)</f>
        <v>0.012</v>
      </c>
      <c r="O300" s="32">
        <f>VLOOKUP(A300,'HUMAN RESOURCES'!$A$2:$M$2692,6,0)</f>
        <v>0.003</v>
      </c>
      <c r="P300" s="31">
        <f>VLOOKUP(A300,'HUMAN RESOURCES'!$A$2:$M$2692,7,0)</f>
        <v>60</v>
      </c>
      <c r="Q300" s="5">
        <f>VLOOKUP(A300,'HUMAN RESOURCES'!$A$2:$M$2692,8,0)</f>
        <v>60</v>
      </c>
      <c r="R300" s="5">
        <f>VLOOKUP(A300,'HUMAN RESOURCES'!$A$2:$M$2692,9,0)</f>
        <v>0.406</v>
      </c>
      <c r="S300" s="5">
        <f>VLOOKUP(A300,'HUMAN RESOURCES'!$A$2:$M$2692,10,0)</f>
        <v>0.556</v>
      </c>
      <c r="T300" s="5">
        <f>VLOOKUP(A300,'HUMAN RESOURCES'!$A$2:$M$2692,11,0)</f>
        <v>0.038</v>
      </c>
      <c r="U300" s="5">
        <f>VLOOKUP(A300,'HUMAN RESOURCES'!$A$2:$M$2692,12,0)</f>
        <v>564350</v>
      </c>
      <c r="V300" s="35">
        <f>VLOOKUP(A300,'HUMAN RESOURCES'!$A$2:$M$2692,13,0)</f>
        <v>0.254</v>
      </c>
      <c r="W300" s="38">
        <f>VLOOKUP(A300,TOURISM!$A$2:$F$2692,5,0)</f>
        <v>10000000</v>
      </c>
      <c r="X300" s="37">
        <v>0</v>
      </c>
      <c r="Y300" s="43">
        <f t="shared" si="4"/>
        <v>0.0595389906551512</v>
      </c>
      <c r="Z300" s="35">
        <f>VLOOKUP(A300,BUSINESS!$A$2:$J$2692,5,0)</f>
        <v>0</v>
      </c>
      <c r="AA300" s="5">
        <f>VLOOKUP(A300,BUSINESS!$A$2:$J$2692,6,0)</f>
        <v>0</v>
      </c>
      <c r="AB300" s="5">
        <f>VLOOKUP(A300,BUSINESS!$A$2:$J$2692,7,0)</f>
        <v>0</v>
      </c>
      <c r="AC300" s="5">
        <f>VLOOKUP(A300,BUSINESS!$A$2:$J$2692,8,0)</f>
        <v>0</v>
      </c>
      <c r="AD300" s="35">
        <f>VLOOKUP(A300,BUSINESS!$A$2:$J$2692,9,0)</f>
        <v>0.004</v>
      </c>
      <c r="AE300" s="35">
        <f>VLOOKUP(A300,BUSINESS!$A$2:$J$2692,10,0)</f>
        <v>0</v>
      </c>
    </row>
    <row r="301" customHeight="1" spans="1:31">
      <c r="A301" s="22" t="str">
        <f t="shared" si="0"/>
        <v>Bolivia-The Americas2001</v>
      </c>
      <c r="B301" s="22" t="s">
        <v>93</v>
      </c>
      <c r="C301" s="22" t="s">
        <v>75</v>
      </c>
      <c r="D301" s="23">
        <v>2001</v>
      </c>
      <c r="E301" s="25">
        <v>8397858185</v>
      </c>
      <c r="F301" s="24">
        <f t="shared" si="1"/>
        <v>968.715451583827</v>
      </c>
      <c r="G301" s="26">
        <v>0.061</v>
      </c>
      <c r="H301" s="27">
        <v>60</v>
      </c>
      <c r="I301" s="26">
        <v>0.346</v>
      </c>
      <c r="J301" s="5">
        <f>VLOOKUP(A301,ENERGY!$A$2:$F$2692,5,0)</f>
        <v>7704</v>
      </c>
      <c r="K301" s="5">
        <f t="shared" si="2"/>
        <v>0.000888677050099745</v>
      </c>
      <c r="L301" s="31">
        <f>VLOOKUP(A301,ENERGY!$A$2:$F$2692,6,0)</f>
        <v>0</v>
      </c>
      <c r="M301" s="31">
        <f t="shared" si="3"/>
        <v>0</v>
      </c>
      <c r="N301" s="32">
        <f>VLOOKUP(A301,'HUMAN RESOURCES'!$A$2:$M$2692,5,0)</f>
        <v>0.009</v>
      </c>
      <c r="O301" s="32">
        <f>VLOOKUP(A301,'HUMAN RESOURCES'!$A$2:$M$2692,6,0)</f>
        <v>0.017</v>
      </c>
      <c r="P301" s="31">
        <f>VLOOKUP(A301,'HUMAN RESOURCES'!$A$2:$M$2692,7,0)</f>
        <v>65</v>
      </c>
      <c r="Q301" s="5">
        <f>VLOOKUP(A301,'HUMAN RESOURCES'!$A$2:$M$2692,8,0)</f>
        <v>61</v>
      </c>
      <c r="R301" s="5">
        <f>VLOOKUP(A301,'HUMAN RESOURCES'!$A$2:$M$2692,9,0)</f>
        <v>0.396</v>
      </c>
      <c r="S301" s="5">
        <f>VLOOKUP(A301,'HUMAN RESOURCES'!$A$2:$M$2692,10,0)</f>
        <v>0.562</v>
      </c>
      <c r="T301" s="5">
        <f>VLOOKUP(A301,'HUMAN RESOURCES'!$A$2:$M$2692,11,0)</f>
        <v>0.042</v>
      </c>
      <c r="U301" s="5">
        <f>VLOOKUP(A301,'HUMAN RESOURCES'!$A$2:$M$2692,12,0)</f>
        <v>8669066</v>
      </c>
      <c r="V301" s="35">
        <f>VLOOKUP(A301,'HUMAN RESOURCES'!$A$2:$M$2692,13,0)</f>
        <v>0.623</v>
      </c>
      <c r="W301" s="38">
        <f>VLOOKUP(A301,TOURISM!$A$2:$F$2692,5,0)</f>
        <v>119000000</v>
      </c>
      <c r="X301" s="39">
        <f>VLOOKUP(A301,TOURISM!$A$2:$F$2692,6,0)</f>
        <v>114000000</v>
      </c>
      <c r="Y301" s="43">
        <f t="shared" si="4"/>
        <v>0.356199135957881</v>
      </c>
      <c r="Z301" s="35">
        <f>VLOOKUP(A301,BUSINESS!$A$2:$J$2692,5,0)</f>
        <v>0</v>
      </c>
      <c r="AA301" s="5">
        <f>VLOOKUP(A301,BUSINESS!$A$2:$J$2692,6,0)</f>
        <v>0</v>
      </c>
      <c r="AB301" s="5">
        <f>VLOOKUP(A301,BUSINESS!$A$2:$J$2692,7,0)</f>
        <v>0</v>
      </c>
      <c r="AC301" s="5">
        <f>VLOOKUP(A301,BUSINESS!$A$2:$J$2692,8,0)</f>
        <v>0</v>
      </c>
      <c r="AD301" s="35">
        <f>VLOOKUP(A301,BUSINESS!$A$2:$J$2692,9,0)</f>
        <v>0.021</v>
      </c>
      <c r="AE301" s="35">
        <f>VLOOKUP(A301,BUSINESS!$A$2:$J$2692,10,0)</f>
        <v>0.09</v>
      </c>
    </row>
    <row r="302" customHeight="1" spans="1:31">
      <c r="A302" s="22" t="str">
        <f t="shared" si="0"/>
        <v>Bolivia-The Americas2002</v>
      </c>
      <c r="B302" s="22" t="s">
        <v>93</v>
      </c>
      <c r="C302" s="22" t="s">
        <v>75</v>
      </c>
      <c r="D302" s="23">
        <v>2002</v>
      </c>
      <c r="E302" s="25">
        <v>8141513292</v>
      </c>
      <c r="F302" s="24">
        <f t="shared" si="1"/>
        <v>920.636782667202</v>
      </c>
      <c r="G302" s="26">
        <v>0.063</v>
      </c>
      <c r="H302" s="27">
        <v>59</v>
      </c>
      <c r="I302" s="26">
        <v>0.201</v>
      </c>
      <c r="J302" s="5">
        <f>VLOOKUP(A302,ENERGY!$A$2:$F$2692,5,0)</f>
        <v>7341</v>
      </c>
      <c r="K302" s="5">
        <f t="shared" si="2"/>
        <v>0.000830115284366219</v>
      </c>
      <c r="L302" s="31">
        <f>VLOOKUP(A302,ENERGY!$A$2:$F$2692,6,0)</f>
        <v>15456</v>
      </c>
      <c r="M302" s="31">
        <f t="shared" si="3"/>
        <v>0.00174775396201666</v>
      </c>
      <c r="N302" s="32">
        <f>VLOOKUP(A302,'HUMAN RESOURCES'!$A$2:$M$2692,5,0)</f>
        <v>0.009</v>
      </c>
      <c r="O302" s="32">
        <f>VLOOKUP(A302,'HUMAN RESOURCES'!$A$2:$M$2692,6,0)</f>
        <v>0.007</v>
      </c>
      <c r="P302" s="31">
        <f>VLOOKUP(A302,'HUMAN RESOURCES'!$A$2:$M$2692,7,0)</f>
        <v>66</v>
      </c>
      <c r="Q302" s="5">
        <f>VLOOKUP(A302,'HUMAN RESOURCES'!$A$2:$M$2692,8,0)</f>
        <v>62</v>
      </c>
      <c r="R302" s="5">
        <f>VLOOKUP(A302,'HUMAN RESOURCES'!$A$2:$M$2692,9,0)</f>
        <v>0.393</v>
      </c>
      <c r="S302" s="5">
        <f>VLOOKUP(A302,'HUMAN RESOURCES'!$A$2:$M$2692,10,0)</f>
        <v>0.564</v>
      </c>
      <c r="T302" s="5">
        <f>VLOOKUP(A302,'HUMAN RESOURCES'!$A$2:$M$2692,11,0)</f>
        <v>0.043</v>
      </c>
      <c r="U302" s="5">
        <f>VLOOKUP(A302,'HUMAN RESOURCES'!$A$2:$M$2692,12,0)</f>
        <v>8843350</v>
      </c>
      <c r="V302" s="35">
        <f>VLOOKUP(A302,'HUMAN RESOURCES'!$A$2:$M$2692,13,0)</f>
        <v>0.628</v>
      </c>
      <c r="W302" s="38">
        <f>VLOOKUP(A302,TOURISM!$A$2:$F$2692,5,0)</f>
        <v>143000000</v>
      </c>
      <c r="X302" s="39">
        <f>VLOOKUP(A302,TOURISM!$A$2:$F$2692,6,0)</f>
        <v>114000000</v>
      </c>
      <c r="Y302" s="43">
        <f t="shared" si="4"/>
        <v>0.581874467450778</v>
      </c>
      <c r="Z302" s="35">
        <f>VLOOKUP(A302,BUSINESS!$A$2:$J$2692,5,0)</f>
        <v>0</v>
      </c>
      <c r="AA302" s="5">
        <f>VLOOKUP(A302,BUSINESS!$A$2:$J$2692,6,0)</f>
        <v>0</v>
      </c>
      <c r="AB302" s="5">
        <f>VLOOKUP(A302,BUSINESS!$A$2:$J$2692,7,0)</f>
        <v>0</v>
      </c>
      <c r="AC302" s="5">
        <f>VLOOKUP(A302,BUSINESS!$A$2:$J$2692,8,0)</f>
        <v>0</v>
      </c>
      <c r="AD302" s="35">
        <f>VLOOKUP(A302,BUSINESS!$A$2:$J$2692,9,0)</f>
        <v>0.031</v>
      </c>
      <c r="AE302" s="35">
        <f>VLOOKUP(A302,BUSINESS!$A$2:$J$2692,10,0)</f>
        <v>0.116</v>
      </c>
    </row>
    <row r="303" customHeight="1" spans="1:31">
      <c r="A303" s="22" t="str">
        <f t="shared" si="0"/>
        <v>Bolivia-The Americas2003</v>
      </c>
      <c r="B303" s="22" t="s">
        <v>93</v>
      </c>
      <c r="C303" s="22" t="s">
        <v>75</v>
      </c>
      <c r="D303" s="23">
        <v>2003</v>
      </c>
      <c r="E303" s="25">
        <v>7905485216</v>
      </c>
      <c r="F303" s="24">
        <f t="shared" si="1"/>
        <v>876.751909078034</v>
      </c>
      <c r="G303" s="26">
        <v>0.065</v>
      </c>
      <c r="H303" s="27">
        <v>58</v>
      </c>
      <c r="I303" s="26">
        <v>0.206</v>
      </c>
      <c r="J303" s="5">
        <f>VLOOKUP(A303,ENERGY!$A$2:$F$2692,5,0)</f>
        <v>6203</v>
      </c>
      <c r="K303" s="5">
        <f t="shared" si="2"/>
        <v>0.00068793906299439</v>
      </c>
      <c r="L303" s="31">
        <f>VLOOKUP(A303,ENERGY!$A$2:$F$2692,6,0)</f>
        <v>14408</v>
      </c>
      <c r="M303" s="31">
        <f t="shared" si="3"/>
        <v>0.00159790843456766</v>
      </c>
      <c r="N303" s="32">
        <f>VLOOKUP(A303,'HUMAN RESOURCES'!$A$2:$M$2692,5,0)</f>
        <v>0.013</v>
      </c>
      <c r="O303" s="32">
        <f>VLOOKUP(A303,'HUMAN RESOURCES'!$A$2:$M$2692,6,0)</f>
        <v>0.005</v>
      </c>
      <c r="P303" s="31">
        <f>VLOOKUP(A303,'HUMAN RESOURCES'!$A$2:$M$2692,7,0)</f>
        <v>66</v>
      </c>
      <c r="Q303" s="5">
        <f>VLOOKUP(A303,'HUMAN RESOURCES'!$A$2:$M$2692,8,0)</f>
        <v>62</v>
      </c>
      <c r="R303" s="5">
        <f>VLOOKUP(A303,'HUMAN RESOURCES'!$A$2:$M$2692,9,0)</f>
        <v>0.39</v>
      </c>
      <c r="S303" s="5">
        <f>VLOOKUP(A303,'HUMAN RESOURCES'!$A$2:$M$2692,10,0)</f>
        <v>0.567</v>
      </c>
      <c r="T303" s="5">
        <f>VLOOKUP(A303,'HUMAN RESOURCES'!$A$2:$M$2692,11,0)</f>
        <v>0.043</v>
      </c>
      <c r="U303" s="5">
        <f>VLOOKUP(A303,'HUMAN RESOURCES'!$A$2:$M$2692,12,0)</f>
        <v>9016787</v>
      </c>
      <c r="V303" s="35">
        <f>VLOOKUP(A303,'HUMAN RESOURCES'!$A$2:$M$2692,13,0)</f>
        <v>0.633</v>
      </c>
      <c r="W303" s="38">
        <f>VLOOKUP(A303,TOURISM!$A$2:$F$2692,5,0)</f>
        <v>243000000</v>
      </c>
      <c r="X303" s="39">
        <f>VLOOKUP(A303,TOURISM!$A$2:$F$2692,6,0)</f>
        <v>197000000</v>
      </c>
      <c r="Y303" s="43">
        <f t="shared" si="4"/>
        <v>0.631000964082123</v>
      </c>
      <c r="Z303" s="35">
        <f>VLOOKUP(A303,BUSINESS!$A$2:$J$2692,5,0)</f>
        <v>0</v>
      </c>
      <c r="AA303" s="5">
        <f>VLOOKUP(A303,BUSINESS!$A$2:$J$2692,6,0)</f>
        <v>60</v>
      </c>
      <c r="AB303" s="5">
        <f>VLOOKUP(A303,BUSINESS!$A$2:$J$2692,7,0)</f>
        <v>0</v>
      </c>
      <c r="AC303" s="5">
        <f>VLOOKUP(A303,BUSINESS!$A$2:$J$2692,8,0)</f>
        <v>0</v>
      </c>
      <c r="AD303" s="35">
        <f>VLOOKUP(A303,BUSINESS!$A$2:$J$2692,9,0)</f>
        <v>0.035</v>
      </c>
      <c r="AE303" s="35">
        <f>VLOOKUP(A303,BUSINESS!$A$2:$J$2692,10,0)</f>
        <v>0.142</v>
      </c>
    </row>
    <row r="304" customHeight="1" spans="1:31">
      <c r="A304" s="22" t="str">
        <f t="shared" si="0"/>
        <v>Bolivia-The Americas2004</v>
      </c>
      <c r="B304" s="22" t="s">
        <v>93</v>
      </c>
      <c r="C304" s="22" t="s">
        <v>75</v>
      </c>
      <c r="D304" s="23">
        <v>2004</v>
      </c>
      <c r="E304" s="25">
        <v>8082396526</v>
      </c>
      <c r="F304" s="24">
        <f t="shared" si="1"/>
        <v>879.706096144699</v>
      </c>
      <c r="G304" s="26">
        <v>0.056</v>
      </c>
      <c r="H304" s="27">
        <v>50</v>
      </c>
      <c r="I304" s="26">
        <v>0.177</v>
      </c>
      <c r="J304" s="5">
        <f>VLOOKUP(A304,ENERGY!$A$2:$F$2692,5,0)</f>
        <v>5973</v>
      </c>
      <c r="K304" s="5">
        <f t="shared" si="2"/>
        <v>0.000650114665293803</v>
      </c>
      <c r="L304" s="31">
        <f>VLOOKUP(A304,ENERGY!$A$2:$F$2692,6,0)</f>
        <v>13773</v>
      </c>
      <c r="M304" s="31">
        <f t="shared" si="3"/>
        <v>0.00149908409259862</v>
      </c>
      <c r="N304" s="32">
        <f>VLOOKUP(A304,'HUMAN RESOURCES'!$A$2:$M$2692,5,0)</f>
        <v>0.009</v>
      </c>
      <c r="O304" s="32">
        <f>VLOOKUP(A304,'HUMAN RESOURCES'!$A$2:$M$2692,6,0)</f>
        <v>0.005</v>
      </c>
      <c r="P304" s="31">
        <f>VLOOKUP(A304,'HUMAN RESOURCES'!$A$2:$M$2692,7,0)</f>
        <v>67</v>
      </c>
      <c r="Q304" s="5">
        <f>VLOOKUP(A304,'HUMAN RESOURCES'!$A$2:$M$2692,8,0)</f>
        <v>62</v>
      </c>
      <c r="R304" s="5">
        <f>VLOOKUP(A304,'HUMAN RESOURCES'!$A$2:$M$2692,9,0)</f>
        <v>0.387</v>
      </c>
      <c r="S304" s="5">
        <f>VLOOKUP(A304,'HUMAN RESOURCES'!$A$2:$M$2692,10,0)</f>
        <v>0.569</v>
      </c>
      <c r="T304" s="5">
        <f>VLOOKUP(A304,'HUMAN RESOURCES'!$A$2:$M$2692,11,0)</f>
        <v>0.044</v>
      </c>
      <c r="U304" s="5">
        <f>VLOOKUP(A304,'HUMAN RESOURCES'!$A$2:$M$2692,12,0)</f>
        <v>9187610</v>
      </c>
      <c r="V304" s="35">
        <f>VLOOKUP(A304,'HUMAN RESOURCES'!$A$2:$M$2692,13,0)</f>
        <v>0.637</v>
      </c>
      <c r="W304" s="38">
        <f>VLOOKUP(A304,TOURISM!$A$2:$F$2692,5,0)</f>
        <v>283000000</v>
      </c>
      <c r="X304" s="39">
        <f>VLOOKUP(A304,TOURISM!$A$2:$F$2692,6,0)</f>
        <v>232000000</v>
      </c>
      <c r="Y304" s="43">
        <f t="shared" si="4"/>
        <v>1.00302597675234</v>
      </c>
      <c r="Z304" s="35">
        <f>VLOOKUP(A304,BUSINESS!$A$2:$J$2692,5,0)</f>
        <v>0</v>
      </c>
      <c r="AA304" s="5">
        <f>VLOOKUP(A304,BUSINESS!$A$2:$J$2692,6,0)</f>
        <v>60</v>
      </c>
      <c r="AB304" s="5">
        <f>VLOOKUP(A304,BUSINESS!$A$2:$J$2692,7,0)</f>
        <v>0</v>
      </c>
      <c r="AC304" s="5">
        <f>VLOOKUP(A304,BUSINESS!$A$2:$J$2692,8,0)</f>
        <v>0</v>
      </c>
      <c r="AD304" s="35">
        <f>VLOOKUP(A304,BUSINESS!$A$2:$J$2692,9,0)</f>
        <v>0.044</v>
      </c>
      <c r="AE304" s="35">
        <f>VLOOKUP(A304,BUSINESS!$A$2:$J$2692,10,0)</f>
        <v>0.196</v>
      </c>
    </row>
    <row r="305" customHeight="1" spans="1:31">
      <c r="A305" s="22" t="str">
        <f t="shared" si="0"/>
        <v>Bolivia-The Americas2005</v>
      </c>
      <c r="B305" s="22" t="s">
        <v>93</v>
      </c>
      <c r="C305" s="22" t="s">
        <v>75</v>
      </c>
      <c r="D305" s="23">
        <v>2005</v>
      </c>
      <c r="E305" s="25">
        <v>8773451739</v>
      </c>
      <c r="F305" s="24">
        <f t="shared" si="1"/>
        <v>937.864741596986</v>
      </c>
      <c r="G305" s="26">
        <v>0.053</v>
      </c>
      <c r="H305" s="27">
        <v>51</v>
      </c>
      <c r="I305" s="26">
        <v>0.145</v>
      </c>
      <c r="J305" s="5">
        <f>VLOOKUP(A305,ENERGY!$A$2:$F$2692,5,0)</f>
        <v>5372</v>
      </c>
      <c r="K305" s="5">
        <f t="shared" si="2"/>
        <v>0.000574256238221841</v>
      </c>
      <c r="L305" s="31">
        <f>VLOOKUP(A305,ENERGY!$A$2:$F$2692,6,0)</f>
        <v>12757</v>
      </c>
      <c r="M305" s="31">
        <f t="shared" si="3"/>
        <v>0.00136369821872599</v>
      </c>
      <c r="N305" s="32">
        <f>VLOOKUP(A305,'HUMAN RESOURCES'!$A$2:$M$2692,5,0)</f>
        <v>0.012</v>
      </c>
      <c r="O305" s="32">
        <f>VLOOKUP(A305,'HUMAN RESOURCES'!$A$2:$M$2692,6,0)</f>
        <v>0.005</v>
      </c>
      <c r="P305" s="31">
        <f>VLOOKUP(A305,'HUMAN RESOURCES'!$A$2:$M$2692,7,0)</f>
        <v>67</v>
      </c>
      <c r="Q305" s="5">
        <f>VLOOKUP(A305,'HUMAN RESOURCES'!$A$2:$M$2692,8,0)</f>
        <v>63</v>
      </c>
      <c r="R305" s="5">
        <f>VLOOKUP(A305,'HUMAN RESOURCES'!$A$2:$M$2692,9,0)</f>
        <v>0.383</v>
      </c>
      <c r="S305" s="5">
        <f>VLOOKUP(A305,'HUMAN RESOURCES'!$A$2:$M$2692,10,0)</f>
        <v>0.573</v>
      </c>
      <c r="T305" s="5">
        <f>VLOOKUP(A305,'HUMAN RESOURCES'!$A$2:$M$2692,11,0)</f>
        <v>0.044</v>
      </c>
      <c r="U305" s="5">
        <f>VLOOKUP(A305,'HUMAN RESOURCES'!$A$2:$M$2692,12,0)</f>
        <v>9354709</v>
      </c>
      <c r="V305" s="35">
        <f>VLOOKUP(A305,'HUMAN RESOURCES'!$A$2:$M$2692,13,0)</f>
        <v>0.642</v>
      </c>
      <c r="W305" s="38">
        <f>VLOOKUP(A305,TOURISM!$A$2:$F$2692,5,0)</f>
        <v>345000000</v>
      </c>
      <c r="X305" s="39">
        <f>VLOOKUP(A305,TOURISM!$A$2:$F$2692,6,0)</f>
        <v>257000000</v>
      </c>
      <c r="Y305" s="43">
        <f t="shared" si="4"/>
        <v>-0.314162566102359</v>
      </c>
      <c r="Z305" s="35">
        <f>VLOOKUP(A305,BUSINESS!$A$2:$J$2692,5,0)</f>
        <v>0.8</v>
      </c>
      <c r="AA305" s="5">
        <f>VLOOKUP(A305,BUSINESS!$A$2:$J$2692,6,0)</f>
        <v>50</v>
      </c>
      <c r="AB305" s="5">
        <f>VLOOKUP(A305,BUSINESS!$A$2:$J$2692,7,0)</f>
        <v>0</v>
      </c>
      <c r="AC305" s="5">
        <f>VLOOKUP(A305,BUSINESS!$A$2:$J$2692,8,0)</f>
        <v>1080</v>
      </c>
      <c r="AD305" s="35">
        <f>VLOOKUP(A305,BUSINESS!$A$2:$J$2692,9,0)</f>
        <v>0.052</v>
      </c>
      <c r="AE305" s="35">
        <f>VLOOKUP(A305,BUSINESS!$A$2:$J$2692,10,0)</f>
        <v>0.259</v>
      </c>
    </row>
    <row r="306" customHeight="1" spans="1:31">
      <c r="A306" s="22" t="str">
        <f t="shared" si="0"/>
        <v>Bolivia-The Americas2006</v>
      </c>
      <c r="B306" s="22" t="s">
        <v>93</v>
      </c>
      <c r="C306" s="22" t="s">
        <v>75</v>
      </c>
      <c r="D306" s="23">
        <v>2006</v>
      </c>
      <c r="E306" s="25">
        <v>9549196256</v>
      </c>
      <c r="F306" s="24">
        <f t="shared" si="1"/>
        <v>1003.34138238457</v>
      </c>
      <c r="G306" s="26">
        <v>0.056</v>
      </c>
      <c r="H306" s="27">
        <v>57</v>
      </c>
      <c r="I306" s="26">
        <v>0.166</v>
      </c>
      <c r="J306" s="5">
        <f>VLOOKUP(A306,ENERGY!$A$2:$F$2692,5,0)</f>
        <v>5183</v>
      </c>
      <c r="K306" s="5">
        <f t="shared" si="2"/>
        <v>0.000544581789449739</v>
      </c>
      <c r="L306" s="31">
        <f>VLOOKUP(A306,ENERGY!$A$2:$F$2692,6,0)</f>
        <v>12325</v>
      </c>
      <c r="M306" s="31">
        <f t="shared" si="3"/>
        <v>0.00129499721299788</v>
      </c>
      <c r="N306" s="32">
        <f>VLOOKUP(A306,'HUMAN RESOURCES'!$A$2:$M$2692,5,0)</f>
        <v>0.009</v>
      </c>
      <c r="O306" s="32">
        <f>VLOOKUP(A306,'HUMAN RESOURCES'!$A$2:$M$2692,6,0)</f>
        <v>0.008</v>
      </c>
      <c r="P306" s="31">
        <f>VLOOKUP(A306,'HUMAN RESOURCES'!$A$2:$M$2692,7,0)</f>
        <v>67</v>
      </c>
      <c r="Q306" s="5">
        <f>VLOOKUP(A306,'HUMAN RESOURCES'!$A$2:$M$2692,8,0)</f>
        <v>63</v>
      </c>
      <c r="R306" s="5">
        <f>VLOOKUP(A306,'HUMAN RESOURCES'!$A$2:$M$2692,9,0)</f>
        <v>0.379</v>
      </c>
      <c r="S306" s="5">
        <f>VLOOKUP(A306,'HUMAN RESOURCES'!$A$2:$M$2692,10,0)</f>
        <v>0.576</v>
      </c>
      <c r="T306" s="5">
        <f>VLOOKUP(A306,'HUMAN RESOURCES'!$A$2:$M$2692,11,0)</f>
        <v>0.045</v>
      </c>
      <c r="U306" s="5">
        <f>VLOOKUP(A306,'HUMAN RESOURCES'!$A$2:$M$2692,12,0)</f>
        <v>9517395</v>
      </c>
      <c r="V306" s="35">
        <f>VLOOKUP(A306,'HUMAN RESOURCES'!$A$2:$M$2692,13,0)</f>
        <v>0.647</v>
      </c>
      <c r="W306" s="38">
        <f>VLOOKUP(A306,TOURISM!$A$2:$F$2692,5,0)</f>
        <v>330000000</v>
      </c>
      <c r="X306" s="39">
        <f>VLOOKUP(A306,TOURISM!$A$2:$F$2692,6,0)</f>
        <v>360000000</v>
      </c>
      <c r="Y306" s="43">
        <f t="shared" si="4"/>
        <v>-0.515200810377413</v>
      </c>
      <c r="Z306" s="35">
        <f>VLOOKUP(A306,BUSINESS!$A$2:$J$2692,5,0)</f>
        <v>0.8</v>
      </c>
      <c r="AA306" s="5">
        <f>VLOOKUP(A306,BUSINESS!$A$2:$J$2692,6,0)</f>
        <v>50</v>
      </c>
      <c r="AB306" s="5">
        <f>VLOOKUP(A306,BUSINESS!$A$2:$J$2692,7,0)</f>
        <v>0</v>
      </c>
      <c r="AC306" s="5">
        <f>VLOOKUP(A306,BUSINESS!$A$2:$J$2692,8,0)</f>
        <v>1080</v>
      </c>
      <c r="AD306" s="35">
        <f>VLOOKUP(A306,BUSINESS!$A$2:$J$2692,9,0)</f>
        <v>0.062</v>
      </c>
      <c r="AE306" s="35">
        <f>VLOOKUP(A306,BUSINESS!$A$2:$J$2692,10,0)</f>
        <v>0.302</v>
      </c>
    </row>
    <row r="307" customHeight="1" spans="1:31">
      <c r="A307" s="22" t="str">
        <f t="shared" si="0"/>
        <v>Bolivia-The Americas2007</v>
      </c>
      <c r="B307" s="22" t="s">
        <v>93</v>
      </c>
      <c r="C307" s="22" t="s">
        <v>75</v>
      </c>
      <c r="D307" s="23">
        <v>2007</v>
      </c>
      <c r="E307" s="25">
        <v>11451845341</v>
      </c>
      <c r="F307" s="24">
        <f t="shared" si="1"/>
        <v>1183.47516291088</v>
      </c>
      <c r="G307" s="26">
        <v>0.048</v>
      </c>
      <c r="H307" s="27">
        <v>58</v>
      </c>
      <c r="I307" s="26">
        <v>0.119</v>
      </c>
      <c r="J307" s="5">
        <f>VLOOKUP(A307,ENERGY!$A$2:$F$2692,5,0)</f>
        <v>3527</v>
      </c>
      <c r="K307" s="5">
        <f t="shared" si="2"/>
        <v>0.000364492950724935</v>
      </c>
      <c r="L307" s="31">
        <f>VLOOKUP(A307,ENERGY!$A$2:$F$2692,6,0)</f>
        <v>9567</v>
      </c>
      <c r="M307" s="31">
        <f t="shared" si="3"/>
        <v>0.000988688420636646</v>
      </c>
      <c r="N307" s="32">
        <f>VLOOKUP(A307,'HUMAN RESOURCES'!$A$2:$M$2692,5,0)</f>
        <v>0</v>
      </c>
      <c r="O307" s="32">
        <f>VLOOKUP(A307,'HUMAN RESOURCES'!$A$2:$M$2692,6,0)</f>
        <v>0</v>
      </c>
      <c r="P307" s="31">
        <f>VLOOKUP(A307,'HUMAN RESOURCES'!$A$2:$M$2692,7,0)</f>
        <v>68</v>
      </c>
      <c r="Q307" s="5">
        <f>VLOOKUP(A307,'HUMAN RESOURCES'!$A$2:$M$2692,8,0)</f>
        <v>63</v>
      </c>
      <c r="R307" s="5">
        <f>VLOOKUP(A307,'HUMAN RESOURCES'!$A$2:$M$2692,9,0)</f>
        <v>0.374</v>
      </c>
      <c r="S307" s="5">
        <f>VLOOKUP(A307,'HUMAN RESOURCES'!$A$2:$M$2692,10,0)</f>
        <v>0.58</v>
      </c>
      <c r="T307" s="5">
        <f>VLOOKUP(A307,'HUMAN RESOURCES'!$A$2:$M$2692,11,0)</f>
        <v>0.045</v>
      </c>
      <c r="U307" s="5">
        <f>VLOOKUP(A307,'HUMAN RESOURCES'!$A$2:$M$2692,12,0)</f>
        <v>9676456</v>
      </c>
      <c r="V307" s="35">
        <f>VLOOKUP(A307,'HUMAN RESOURCES'!$A$2:$M$2692,13,0)</f>
        <v>0.651</v>
      </c>
      <c r="W307" s="38">
        <f>VLOOKUP(A307,TOURISM!$A$2:$F$2692,5,0)</f>
        <v>326000000</v>
      </c>
      <c r="X307" s="39">
        <f>VLOOKUP(A307,TOURISM!$A$2:$F$2692,6,0)</f>
        <v>385000000</v>
      </c>
      <c r="Y307" s="43">
        <f t="shared" si="4"/>
        <v>-0.602125740583516</v>
      </c>
      <c r="Z307" s="35">
        <f>VLOOKUP(A307,BUSINESS!$A$2:$J$2692,5,0)</f>
        <v>0.8</v>
      </c>
      <c r="AA307" s="5">
        <f>VLOOKUP(A307,BUSINESS!$A$2:$J$2692,6,0)</f>
        <v>50</v>
      </c>
      <c r="AB307" s="5">
        <f>VLOOKUP(A307,BUSINESS!$A$2:$J$2692,7,0)</f>
        <v>0</v>
      </c>
      <c r="AC307" s="5">
        <f>VLOOKUP(A307,BUSINESS!$A$2:$J$2692,8,0)</f>
        <v>1080</v>
      </c>
      <c r="AD307" s="35">
        <f>VLOOKUP(A307,BUSINESS!$A$2:$J$2692,9,0)</f>
        <v>0.105</v>
      </c>
      <c r="AE307" s="35">
        <f>VLOOKUP(A307,BUSINESS!$A$2:$J$2692,10,0)</f>
        <v>0.336</v>
      </c>
    </row>
    <row r="308" customHeight="1" spans="1:31">
      <c r="A308" s="22" t="str">
        <f t="shared" si="0"/>
        <v>Bolivia-The Americas2008</v>
      </c>
      <c r="B308" s="22" t="s">
        <v>93</v>
      </c>
      <c r="C308" s="22" t="s">
        <v>75</v>
      </c>
      <c r="D308" s="23">
        <v>2008</v>
      </c>
      <c r="E308" s="25">
        <v>13120183157</v>
      </c>
      <c r="F308" s="24">
        <f t="shared" si="1"/>
        <v>1334.15216698064</v>
      </c>
      <c r="G308" s="26">
        <v>0.047</v>
      </c>
      <c r="H308" s="27">
        <v>64</v>
      </c>
      <c r="I308" s="26">
        <v>0.129</v>
      </c>
      <c r="J308" s="5">
        <f>VLOOKUP(A308,ENERGY!$A$2:$F$2692,5,0)</f>
        <v>3688</v>
      </c>
      <c r="K308" s="5">
        <f t="shared" si="2"/>
        <v>0.000375021684754413</v>
      </c>
      <c r="L308" s="31">
        <f>VLOOKUP(A308,ENERGY!$A$2:$F$2692,6,0)</f>
        <v>14129</v>
      </c>
      <c r="M308" s="31">
        <f t="shared" si="3"/>
        <v>0.00143673573316028</v>
      </c>
      <c r="N308" s="32">
        <f>VLOOKUP(A308,'HUMAN RESOURCES'!$A$2:$M$2692,5,0)</f>
        <v>0.011</v>
      </c>
      <c r="O308" s="32">
        <f>VLOOKUP(A308,'HUMAN RESOURCES'!$A$2:$M$2692,6,0)</f>
        <v>0.003</v>
      </c>
      <c r="P308" s="31">
        <f>VLOOKUP(A308,'HUMAN RESOURCES'!$A$2:$M$2692,7,0)</f>
        <v>68</v>
      </c>
      <c r="Q308" s="5">
        <f>VLOOKUP(A308,'HUMAN RESOURCES'!$A$2:$M$2692,8,0)</f>
        <v>64</v>
      </c>
      <c r="R308" s="5">
        <f>VLOOKUP(A308,'HUMAN RESOURCES'!$A$2:$M$2692,9,0)</f>
        <v>0.37</v>
      </c>
      <c r="S308" s="5">
        <f>VLOOKUP(A308,'HUMAN RESOURCES'!$A$2:$M$2692,10,0)</f>
        <v>0.585</v>
      </c>
      <c r="T308" s="5">
        <f>VLOOKUP(A308,'HUMAN RESOURCES'!$A$2:$M$2692,11,0)</f>
        <v>0.046</v>
      </c>
      <c r="U308" s="5">
        <f>VLOOKUP(A308,'HUMAN RESOURCES'!$A$2:$M$2692,12,0)</f>
        <v>9834098</v>
      </c>
      <c r="V308" s="35">
        <f>VLOOKUP(A308,'HUMAN RESOURCES'!$A$2:$M$2692,13,0)</f>
        <v>0.656</v>
      </c>
      <c r="W308" s="38">
        <f>VLOOKUP(A308,TOURISM!$A$2:$F$2692,5,0)</f>
        <v>302000000</v>
      </c>
      <c r="X308" s="39">
        <f>VLOOKUP(A308,TOURISM!$A$2:$F$2692,6,0)</f>
        <v>381000000</v>
      </c>
      <c r="Y308" s="43">
        <f t="shared" si="4"/>
        <v>-0.49177404062769</v>
      </c>
      <c r="Z308" s="35">
        <f>VLOOKUP(A308,BUSINESS!$A$2:$J$2692,5,0)</f>
        <v>0.8</v>
      </c>
      <c r="AA308" s="5">
        <f>VLOOKUP(A308,BUSINESS!$A$2:$J$2692,6,0)</f>
        <v>50</v>
      </c>
      <c r="AB308" s="5">
        <f>VLOOKUP(A308,BUSINESS!$A$2:$J$2692,7,0)</f>
        <v>0</v>
      </c>
      <c r="AC308" s="5">
        <f>VLOOKUP(A308,BUSINESS!$A$2:$J$2692,8,0)</f>
        <v>1080</v>
      </c>
      <c r="AD308" s="35">
        <f>VLOOKUP(A308,BUSINESS!$A$2:$J$2692,9,0)</f>
        <v>0.125</v>
      </c>
      <c r="AE308" s="35">
        <f>VLOOKUP(A308,BUSINESS!$A$2:$J$2692,10,0)</f>
        <v>0.512</v>
      </c>
    </row>
    <row r="309" customHeight="1" spans="1:31">
      <c r="A309" s="22" t="str">
        <f t="shared" si="0"/>
        <v>Bolivia-The Americas2009</v>
      </c>
      <c r="B309" s="22" t="s">
        <v>93</v>
      </c>
      <c r="C309" s="22" t="s">
        <v>75</v>
      </c>
      <c r="D309" s="23">
        <v>2009</v>
      </c>
      <c r="E309" s="25">
        <v>16674324634</v>
      </c>
      <c r="F309" s="24">
        <f t="shared" si="1"/>
        <v>1668.53269385833</v>
      </c>
      <c r="G309" s="26">
        <v>0.049</v>
      </c>
      <c r="H309" s="27">
        <v>84</v>
      </c>
      <c r="I309" s="26">
        <v>0.139</v>
      </c>
      <c r="J309" s="5">
        <f>VLOOKUP(A309,ENERGY!$A$2:$F$2692,5,0)</f>
        <v>3737</v>
      </c>
      <c r="K309" s="5">
        <f t="shared" si="2"/>
        <v>0.000373946580375099</v>
      </c>
      <c r="L309" s="31">
        <f>VLOOKUP(A309,ENERGY!$A$2:$F$2692,6,0)</f>
        <v>10224</v>
      </c>
      <c r="M309" s="31">
        <f t="shared" si="3"/>
        <v>0.0010230746154014</v>
      </c>
      <c r="N309" s="32">
        <f>VLOOKUP(A309,'HUMAN RESOURCES'!$A$2:$M$2692,5,0)</f>
        <v>0.013</v>
      </c>
      <c r="O309" s="32">
        <f>VLOOKUP(A309,'HUMAN RESOURCES'!$A$2:$M$2692,6,0)</f>
        <v>0.004</v>
      </c>
      <c r="P309" s="31">
        <f>VLOOKUP(A309,'HUMAN RESOURCES'!$A$2:$M$2692,7,0)</f>
        <v>68</v>
      </c>
      <c r="Q309" s="5">
        <f>VLOOKUP(A309,'HUMAN RESOURCES'!$A$2:$M$2692,8,0)</f>
        <v>64</v>
      </c>
      <c r="R309" s="5">
        <f>VLOOKUP(A309,'HUMAN RESOURCES'!$A$2:$M$2692,9,0)</f>
        <v>0.365</v>
      </c>
      <c r="S309" s="5">
        <f>VLOOKUP(A309,'HUMAN RESOURCES'!$A$2:$M$2692,10,0)</f>
        <v>0.589</v>
      </c>
      <c r="T309" s="5">
        <f>VLOOKUP(A309,'HUMAN RESOURCES'!$A$2:$M$2692,11,0)</f>
        <v>0.046</v>
      </c>
      <c r="U309" s="5">
        <f>VLOOKUP(A309,'HUMAN RESOURCES'!$A$2:$M$2692,12,0)</f>
        <v>9993406</v>
      </c>
      <c r="V309" s="35">
        <f>VLOOKUP(A309,'HUMAN RESOURCES'!$A$2:$M$2692,13,0)</f>
        <v>0.66</v>
      </c>
      <c r="W309" s="38">
        <f>VLOOKUP(A309,TOURISM!$A$2:$F$2692,5,0)</f>
        <v>306000000</v>
      </c>
      <c r="X309" s="39">
        <f>VLOOKUP(A309,TOURISM!$A$2:$F$2692,6,0)</f>
        <v>388000000</v>
      </c>
      <c r="Y309" s="43">
        <f t="shared" si="4"/>
        <v>-0.472895254044655</v>
      </c>
      <c r="Z309" s="35">
        <f>VLOOKUP(A309,BUSINESS!$A$2:$J$2692,5,0)</f>
        <v>0.8</v>
      </c>
      <c r="AA309" s="5">
        <f>VLOOKUP(A309,BUSINESS!$A$2:$J$2692,6,0)</f>
        <v>50</v>
      </c>
      <c r="AB309" s="5">
        <f>VLOOKUP(A309,BUSINESS!$A$2:$J$2692,7,0)</f>
        <v>0</v>
      </c>
      <c r="AC309" s="5">
        <f>VLOOKUP(A309,BUSINESS!$A$2:$J$2692,8,0)</f>
        <v>1080</v>
      </c>
      <c r="AD309" s="35">
        <f>VLOOKUP(A309,BUSINESS!$A$2:$J$2692,9,0)</f>
        <v>0.168</v>
      </c>
      <c r="AE309" s="35">
        <f>VLOOKUP(A309,BUSINESS!$A$2:$J$2692,10,0)</f>
        <v>0.647</v>
      </c>
    </row>
    <row r="310" customHeight="1" spans="1:31">
      <c r="A310" s="22" t="str">
        <f t="shared" si="0"/>
        <v>Bolivia-The Americas2010</v>
      </c>
      <c r="B310" s="22" t="s">
        <v>93</v>
      </c>
      <c r="C310" s="22" t="s">
        <v>75</v>
      </c>
      <c r="D310" s="23">
        <v>2010</v>
      </c>
      <c r="E310" s="25">
        <v>17339992165</v>
      </c>
      <c r="F310" s="24">
        <f t="shared" si="1"/>
        <v>1707.26330245719</v>
      </c>
      <c r="G310" s="26">
        <v>0.058</v>
      </c>
      <c r="H310" s="27">
        <v>100</v>
      </c>
      <c r="I310" s="26">
        <v>0.124</v>
      </c>
      <c r="J310" s="5">
        <f>VLOOKUP(A310,ENERGY!$A$2:$F$2692,5,0)</f>
        <v>6439</v>
      </c>
      <c r="K310" s="5">
        <f t="shared" si="2"/>
        <v>0.000633971936083735</v>
      </c>
      <c r="L310" s="31">
        <f>VLOOKUP(A310,ENERGY!$A$2:$F$2692,6,0)</f>
        <v>14910</v>
      </c>
      <c r="M310" s="31">
        <f t="shared" si="3"/>
        <v>0.00146801080400815</v>
      </c>
      <c r="N310" s="32">
        <f>VLOOKUP(A310,'HUMAN RESOURCES'!$A$2:$M$2692,5,0)</f>
        <v>0.009</v>
      </c>
      <c r="O310" s="32">
        <f>VLOOKUP(A310,'HUMAN RESOURCES'!$A$2:$M$2692,6,0)</f>
        <v>0.004</v>
      </c>
      <c r="P310" s="31">
        <f>VLOOKUP(A310,'HUMAN RESOURCES'!$A$2:$M$2692,7,0)</f>
        <v>69</v>
      </c>
      <c r="Q310" s="5">
        <f>VLOOKUP(A310,'HUMAN RESOURCES'!$A$2:$M$2692,8,0)</f>
        <v>64</v>
      </c>
      <c r="R310" s="5">
        <f>VLOOKUP(A310,'HUMAN RESOURCES'!$A$2:$M$2692,9,0)</f>
        <v>0.36</v>
      </c>
      <c r="S310" s="5">
        <f>VLOOKUP(A310,'HUMAN RESOURCES'!$A$2:$M$2692,10,0)</f>
        <v>0.593</v>
      </c>
      <c r="T310" s="5">
        <f>VLOOKUP(A310,'HUMAN RESOURCES'!$A$2:$M$2692,11,0)</f>
        <v>0.047</v>
      </c>
      <c r="U310" s="5">
        <f>VLOOKUP(A310,'HUMAN RESOURCES'!$A$2:$M$2692,12,0)</f>
        <v>10156601</v>
      </c>
      <c r="V310" s="35">
        <f>VLOOKUP(A310,'HUMAN RESOURCES'!$A$2:$M$2692,13,0)</f>
        <v>0.664</v>
      </c>
      <c r="W310" s="38">
        <f>VLOOKUP(A310,TOURISM!$A$2:$F$2692,5,0)</f>
        <v>339000000</v>
      </c>
      <c r="X310" s="39">
        <f>VLOOKUP(A310,TOURISM!$A$2:$F$2692,6,0)</f>
        <v>421000000</v>
      </c>
      <c r="Y310" s="43">
        <f t="shared" si="4"/>
        <v>0.45293470704341</v>
      </c>
      <c r="Z310" s="35">
        <f>VLOOKUP(A310,BUSINESS!$A$2:$J$2692,5,0)</f>
        <v>0.8</v>
      </c>
      <c r="AA310" s="5">
        <f>VLOOKUP(A310,BUSINESS!$A$2:$J$2692,6,0)</f>
        <v>49</v>
      </c>
      <c r="AB310" s="5">
        <f>VLOOKUP(A310,BUSINESS!$A$2:$J$2692,7,0)</f>
        <v>0</v>
      </c>
      <c r="AC310" s="5">
        <f>VLOOKUP(A310,BUSINESS!$A$2:$J$2692,8,0)</f>
        <v>1080</v>
      </c>
      <c r="AD310" s="35">
        <f>VLOOKUP(A310,BUSINESS!$A$2:$J$2692,9,0)</f>
        <v>0.224</v>
      </c>
      <c r="AE310" s="35">
        <f>VLOOKUP(A310,BUSINESS!$A$2:$J$2692,10,0)</f>
        <v>0.707</v>
      </c>
    </row>
    <row r="311" customHeight="1" spans="1:31">
      <c r="A311" s="22" t="str">
        <f t="shared" si="0"/>
        <v>Bolivia-The Americas2011</v>
      </c>
      <c r="B311" s="22" t="s">
        <v>93</v>
      </c>
      <c r="C311" s="22" t="s">
        <v>75</v>
      </c>
      <c r="D311" s="23">
        <v>2011</v>
      </c>
      <c r="E311" s="25">
        <v>19649631308</v>
      </c>
      <c r="F311" s="24">
        <f t="shared" si="1"/>
        <v>1903.21429461826</v>
      </c>
      <c r="G311" s="26">
        <v>0.055</v>
      </c>
      <c r="H311" s="27">
        <v>106</v>
      </c>
      <c r="I311" s="26">
        <v>0.099</v>
      </c>
      <c r="J311" s="5">
        <f>VLOOKUP(A311,ENERGY!$A$2:$F$2692,5,0)</f>
        <v>3622</v>
      </c>
      <c r="K311" s="5">
        <f t="shared" si="2"/>
        <v>0.000350817889000329</v>
      </c>
      <c r="L311" s="31">
        <f>VLOOKUP(A311,ENERGY!$A$2:$F$2692,6,0)</f>
        <v>13084</v>
      </c>
      <c r="M311" s="31">
        <f t="shared" si="3"/>
        <v>0.00126728361669804</v>
      </c>
      <c r="N311" s="32">
        <f>VLOOKUP(A311,'HUMAN RESOURCES'!$A$2:$M$2692,5,0)</f>
        <v>0.009</v>
      </c>
      <c r="O311" s="32">
        <f>VLOOKUP(A311,'HUMAN RESOURCES'!$A$2:$M$2692,6,0)</f>
        <v>0.006</v>
      </c>
      <c r="P311" s="31">
        <f>VLOOKUP(A311,'HUMAN RESOURCES'!$A$2:$M$2692,7,0)</f>
        <v>69</v>
      </c>
      <c r="Q311" s="5">
        <f>VLOOKUP(A311,'HUMAN RESOURCES'!$A$2:$M$2692,8,0)</f>
        <v>65</v>
      </c>
      <c r="R311" s="5">
        <f>VLOOKUP(A311,'HUMAN RESOURCES'!$A$2:$M$2692,9,0)</f>
        <v>0.356</v>
      </c>
      <c r="S311" s="5">
        <f>VLOOKUP(A311,'HUMAN RESOURCES'!$A$2:$M$2692,10,0)</f>
        <v>0.596</v>
      </c>
      <c r="T311" s="5">
        <f>VLOOKUP(A311,'HUMAN RESOURCES'!$A$2:$M$2692,11,0)</f>
        <v>0.048</v>
      </c>
      <c r="U311" s="5">
        <f>VLOOKUP(A311,'HUMAN RESOURCES'!$A$2:$M$2692,12,0)</f>
        <v>10324445</v>
      </c>
      <c r="V311" s="35">
        <f>VLOOKUP(A311,'HUMAN RESOURCES'!$A$2:$M$2692,13,0)</f>
        <v>0.669</v>
      </c>
      <c r="W311" s="38">
        <f>VLOOKUP(A311,TOURISM!$A$2:$F$2692,5,0)</f>
        <v>499000000</v>
      </c>
      <c r="X311" s="39">
        <f>VLOOKUP(A311,TOURISM!$A$2:$F$2692,6,0)</f>
        <v>410000000</v>
      </c>
      <c r="Y311" s="43">
        <f t="shared" si="4"/>
        <v>0.0918636331820495</v>
      </c>
      <c r="Z311" s="35">
        <f>VLOOKUP(A311,BUSINESS!$A$2:$J$2692,5,0)</f>
        <v>0.8</v>
      </c>
      <c r="AA311" s="5">
        <f>VLOOKUP(A311,BUSINESS!$A$2:$J$2692,6,0)</f>
        <v>49</v>
      </c>
      <c r="AB311" s="5">
        <f>VLOOKUP(A311,BUSINESS!$A$2:$J$2692,7,0)</f>
        <v>0</v>
      </c>
      <c r="AC311" s="5">
        <f>VLOOKUP(A311,BUSINESS!$A$2:$J$2692,8,0)</f>
        <v>1080</v>
      </c>
      <c r="AD311" s="35">
        <f>VLOOKUP(A311,BUSINESS!$A$2:$J$2692,9,0)</f>
        <v>0.3</v>
      </c>
      <c r="AE311" s="35">
        <f>VLOOKUP(A311,BUSINESS!$A$2:$J$2692,10,0)</f>
        <v>0.809</v>
      </c>
    </row>
    <row r="312" customHeight="1" spans="1:31">
      <c r="A312" s="22" t="str">
        <f t="shared" si="0"/>
        <v>Bolivia-The Americas2012</v>
      </c>
      <c r="B312" s="22" t="s">
        <v>93</v>
      </c>
      <c r="C312" s="22" t="s">
        <v>75</v>
      </c>
      <c r="D312" s="23">
        <v>2012</v>
      </c>
      <c r="E312" s="25">
        <v>23948541156</v>
      </c>
      <c r="F312" s="24">
        <f t="shared" si="1"/>
        <v>2281.62070256286</v>
      </c>
      <c r="G312" s="26">
        <v>0.05</v>
      </c>
      <c r="H312" s="27">
        <v>115</v>
      </c>
      <c r="I312" s="26">
        <v>0.109</v>
      </c>
      <c r="J312" s="5">
        <f>VLOOKUP(A312,ENERGY!$A$2:$F$2692,5,0)</f>
        <v>2903</v>
      </c>
      <c r="K312" s="5">
        <f t="shared" si="2"/>
        <v>0.000276574045007353</v>
      </c>
      <c r="L312" s="31">
        <f>VLOOKUP(A312,ENERGY!$A$2:$F$2692,6,0)</f>
        <v>9824</v>
      </c>
      <c r="M312" s="31">
        <f t="shared" si="3"/>
        <v>0.000935950195712102</v>
      </c>
      <c r="N312" s="32">
        <f>VLOOKUP(A312,'HUMAN RESOURCES'!$A$2:$M$2692,5,0)</f>
        <v>0.01</v>
      </c>
      <c r="O312" s="32">
        <f>VLOOKUP(A312,'HUMAN RESOURCES'!$A$2:$M$2692,6,0)</f>
        <v>0.009</v>
      </c>
      <c r="P312" s="31">
        <f>VLOOKUP(A312,'HUMAN RESOURCES'!$A$2:$M$2692,7,0)</f>
        <v>69</v>
      </c>
      <c r="Q312" s="5">
        <f>VLOOKUP(A312,'HUMAN RESOURCES'!$A$2:$M$2692,8,0)</f>
        <v>65</v>
      </c>
      <c r="R312" s="5">
        <f>VLOOKUP(A312,'HUMAN RESOURCES'!$A$2:$M$2692,9,0)</f>
        <v>0.352</v>
      </c>
      <c r="S312" s="5">
        <f>VLOOKUP(A312,'HUMAN RESOURCES'!$A$2:$M$2692,10,0)</f>
        <v>0.599</v>
      </c>
      <c r="T312" s="5">
        <f>VLOOKUP(A312,'HUMAN RESOURCES'!$A$2:$M$2692,11,0)</f>
        <v>0.048</v>
      </c>
      <c r="U312" s="5">
        <f>VLOOKUP(A312,'HUMAN RESOURCES'!$A$2:$M$2692,12,0)</f>
        <v>10496285</v>
      </c>
      <c r="V312" s="35">
        <f>VLOOKUP(A312,'HUMAN RESOURCES'!$A$2:$M$2692,13,0)</f>
        <v>0.673</v>
      </c>
      <c r="W312" s="38">
        <f>VLOOKUP(A312,TOURISM!$A$2:$F$2692,5,0)</f>
        <v>581000000</v>
      </c>
      <c r="X312" s="39">
        <f>VLOOKUP(A312,TOURISM!$A$2:$F$2692,6,0)</f>
        <v>559000000</v>
      </c>
      <c r="Y312" s="43">
        <f t="shared" si="4"/>
        <v>-0.0554834063107994</v>
      </c>
      <c r="Z312" s="35">
        <f>VLOOKUP(A312,BUSINESS!$A$2:$J$2692,5,0)</f>
        <v>0.834</v>
      </c>
      <c r="AA312" s="5">
        <f>VLOOKUP(A312,BUSINESS!$A$2:$J$2692,6,0)</f>
        <v>49</v>
      </c>
      <c r="AB312" s="5">
        <f>VLOOKUP(A312,BUSINESS!$A$2:$J$2692,7,0)</f>
        <v>158</v>
      </c>
      <c r="AC312" s="5">
        <f>VLOOKUP(A312,BUSINESS!$A$2:$J$2692,8,0)</f>
        <v>1025</v>
      </c>
      <c r="AD312" s="35">
        <f>VLOOKUP(A312,BUSINESS!$A$2:$J$2692,9,0)</f>
        <v>0.355</v>
      </c>
      <c r="AE312" s="35">
        <f>VLOOKUP(A312,BUSINESS!$A$2:$J$2692,10,0)</f>
        <v>0.904</v>
      </c>
    </row>
    <row r="313" customHeight="1" spans="1:31">
      <c r="A313" s="22" t="str">
        <f t="shared" si="0"/>
        <v>Bolivia-The Americas2000</v>
      </c>
      <c r="B313" s="22" t="s">
        <v>93</v>
      </c>
      <c r="C313" s="22" t="s">
        <v>75</v>
      </c>
      <c r="D313" s="23">
        <v>2000</v>
      </c>
      <c r="E313" s="25">
        <v>27035110130</v>
      </c>
      <c r="F313" s="24">
        <f t="shared" si="1"/>
        <v>3182.3717136275</v>
      </c>
      <c r="G313" s="26">
        <v>0.058</v>
      </c>
      <c r="H313" s="27">
        <v>149</v>
      </c>
      <c r="I313" s="26">
        <v>0.111</v>
      </c>
      <c r="J313" s="5">
        <f>VLOOKUP(A313,ENERGY!$A$2:$F$2692,5,0)</f>
        <v>0</v>
      </c>
      <c r="K313" s="5">
        <f t="shared" si="2"/>
        <v>0</v>
      </c>
      <c r="L313" s="31">
        <f>VLOOKUP(A313,ENERGY!$A$2:$F$2692,6,0)</f>
        <v>0</v>
      </c>
      <c r="M313" s="31">
        <f t="shared" si="3"/>
        <v>0</v>
      </c>
      <c r="N313" s="32">
        <f>VLOOKUP(A313,'HUMAN RESOURCES'!$A$2:$M$2692,5,0)</f>
        <v>0.01</v>
      </c>
      <c r="O313" s="32">
        <f>VLOOKUP(A313,'HUMAN RESOURCES'!$A$2:$M$2692,6,0)</f>
        <v>0.008</v>
      </c>
      <c r="P313" s="31">
        <f>VLOOKUP(A313,'HUMAN RESOURCES'!$A$2:$M$2692,7,0)</f>
        <v>65</v>
      </c>
      <c r="Q313" s="5">
        <f>VLOOKUP(A313,'HUMAN RESOURCES'!$A$2:$M$2692,8,0)</f>
        <v>61</v>
      </c>
      <c r="R313" s="5">
        <f>VLOOKUP(A313,'HUMAN RESOURCES'!$A$2:$M$2692,9,0)</f>
        <v>0.398</v>
      </c>
      <c r="S313" s="5">
        <f>VLOOKUP(A313,'HUMAN RESOURCES'!$A$2:$M$2692,10,0)</f>
        <v>0.56</v>
      </c>
      <c r="T313" s="5">
        <f>VLOOKUP(A313,'HUMAN RESOURCES'!$A$2:$M$2692,11,0)</f>
        <v>0.042</v>
      </c>
      <c r="U313" s="5">
        <f>VLOOKUP(A313,'HUMAN RESOURCES'!$A$2:$M$2692,12,0)</f>
        <v>8495271</v>
      </c>
      <c r="V313" s="35">
        <f>VLOOKUP(A313,'HUMAN RESOURCES'!$A$2:$M$2692,13,0)</f>
        <v>0.618</v>
      </c>
      <c r="W313" s="38">
        <f>VLOOKUP(A313,TOURISM!$A$2:$F$2692,5,0)</f>
        <v>101000000</v>
      </c>
      <c r="X313" s="39">
        <f>VLOOKUP(A313,TOURISM!$A$2:$F$2692,6,0)</f>
        <v>116000000</v>
      </c>
      <c r="Y313" s="43">
        <f t="shared" si="4"/>
        <v>3.32365631364216</v>
      </c>
      <c r="Z313" s="35">
        <f>VLOOKUP(A313,BUSINESS!$A$2:$J$2692,5,0)</f>
        <v>0</v>
      </c>
      <c r="AA313" s="5">
        <f>VLOOKUP(A313,BUSINESS!$A$2:$J$2692,6,0)</f>
        <v>0</v>
      </c>
      <c r="AB313" s="5">
        <f>VLOOKUP(A313,BUSINESS!$A$2:$J$2692,7,0)</f>
        <v>0</v>
      </c>
      <c r="AC313" s="5">
        <f>VLOOKUP(A313,BUSINESS!$A$2:$J$2692,8,0)</f>
        <v>0</v>
      </c>
      <c r="AD313" s="35">
        <f>VLOOKUP(A313,BUSINESS!$A$2:$J$2692,9,0)</f>
        <v>0.014</v>
      </c>
      <c r="AE313" s="35">
        <f>VLOOKUP(A313,BUSINESS!$A$2:$J$2692,10,0)</f>
        <v>0.069</v>
      </c>
    </row>
    <row r="314" customHeight="1" spans="1:31">
      <c r="A314" s="22" t="str">
        <f t="shared" si="0"/>
        <v>Bosnia and Herzegovina-Europe2001</v>
      </c>
      <c r="B314" s="22" t="s">
        <v>94</v>
      </c>
      <c r="C314" s="22" t="s">
        <v>67</v>
      </c>
      <c r="D314" s="23">
        <v>2001</v>
      </c>
      <c r="E314" s="25">
        <v>5505984456</v>
      </c>
      <c r="F314" s="24">
        <f t="shared" si="1"/>
        <v>1419.30483150154</v>
      </c>
      <c r="G314" s="26">
        <v>0.071</v>
      </c>
      <c r="H314" s="27">
        <v>103</v>
      </c>
      <c r="I314" s="26">
        <v>0.305</v>
      </c>
      <c r="J314" s="5">
        <f>VLOOKUP(A314,ENERGY!$A$2:$F$2692,5,0)</f>
        <v>7095</v>
      </c>
      <c r="K314" s="5">
        <f t="shared" si="2"/>
        <v>0.00182891322341638</v>
      </c>
      <c r="L314" s="31">
        <f>VLOOKUP(A314,ENERGY!$A$2:$F$2692,6,0)</f>
        <v>0</v>
      </c>
      <c r="M314" s="31">
        <f t="shared" si="3"/>
        <v>0</v>
      </c>
      <c r="N314" s="32">
        <f>VLOOKUP(A314,'HUMAN RESOURCES'!$A$2:$M$2692,5,0)</f>
        <v>0.015</v>
      </c>
      <c r="O314" s="32">
        <f>VLOOKUP(A314,'HUMAN RESOURCES'!$A$2:$M$2692,6,0)</f>
        <v>0.006</v>
      </c>
      <c r="P314" s="31">
        <f>VLOOKUP(A314,'HUMAN RESOURCES'!$A$2:$M$2692,7,0)</f>
        <v>77</v>
      </c>
      <c r="Q314" s="5">
        <f>VLOOKUP(A314,'HUMAN RESOURCES'!$A$2:$M$2692,8,0)</f>
        <v>73</v>
      </c>
      <c r="R314" s="5">
        <f>VLOOKUP(A314,'HUMAN RESOURCES'!$A$2:$M$2692,9,0)</f>
        <v>0.199</v>
      </c>
      <c r="S314" s="5">
        <f>VLOOKUP(A314,'HUMAN RESOURCES'!$A$2:$M$2692,10,0)</f>
        <v>0.689</v>
      </c>
      <c r="T314" s="5">
        <f>VLOOKUP(A314,'HUMAN RESOURCES'!$A$2:$M$2692,11,0)</f>
        <v>0.112</v>
      </c>
      <c r="U314" s="5">
        <f>VLOOKUP(A314,'HUMAN RESOURCES'!$A$2:$M$2692,12,0)</f>
        <v>3879353</v>
      </c>
      <c r="V314" s="35">
        <f>VLOOKUP(A314,'HUMAN RESOURCES'!$A$2:$M$2692,13,0)</f>
        <v>0.393</v>
      </c>
      <c r="W314" s="38">
        <f>VLOOKUP(A314,TOURISM!$A$2:$F$2692,5,0)</f>
        <v>279000000</v>
      </c>
      <c r="X314" s="39">
        <f>VLOOKUP(A314,TOURISM!$A$2:$F$2692,6,0)</f>
        <v>96000000</v>
      </c>
      <c r="Y314" s="43">
        <f t="shared" si="4"/>
        <v>3.39189981501022</v>
      </c>
      <c r="Z314" s="35">
        <f>VLOOKUP(A314,BUSINESS!$A$2:$J$2692,5,0)</f>
        <v>0</v>
      </c>
      <c r="AA314" s="5">
        <f>VLOOKUP(A314,BUSINESS!$A$2:$J$2692,6,0)</f>
        <v>0</v>
      </c>
      <c r="AB314" s="5">
        <f>VLOOKUP(A314,BUSINESS!$A$2:$J$2692,7,0)</f>
        <v>0</v>
      </c>
      <c r="AC314" s="5">
        <f>VLOOKUP(A314,BUSINESS!$A$2:$J$2692,8,0)</f>
        <v>0</v>
      </c>
      <c r="AD314" s="35">
        <f>VLOOKUP(A314,BUSINESS!$A$2:$J$2692,9,0)</f>
        <v>0.012</v>
      </c>
      <c r="AE314" s="35">
        <f>VLOOKUP(A314,BUSINESS!$A$2:$J$2692,10,0)</f>
        <v>0.115</v>
      </c>
    </row>
    <row r="315" customHeight="1" spans="1:31">
      <c r="A315" s="22" t="str">
        <f t="shared" si="0"/>
        <v>Bosnia and Herzegovina-Europe2002</v>
      </c>
      <c r="B315" s="22" t="s">
        <v>94</v>
      </c>
      <c r="C315" s="22" t="s">
        <v>67</v>
      </c>
      <c r="D315" s="23">
        <v>2002</v>
      </c>
      <c r="E315" s="25">
        <v>5748990555</v>
      </c>
      <c r="F315" s="24">
        <f t="shared" si="1"/>
        <v>1475.01578672299</v>
      </c>
      <c r="G315" s="26">
        <v>0.072</v>
      </c>
      <c r="H315" s="27">
        <v>108</v>
      </c>
      <c r="J315" s="5">
        <f>VLOOKUP(A315,ENERGY!$A$2:$F$2692,5,0)</f>
        <v>6451</v>
      </c>
      <c r="K315" s="5">
        <f t="shared" si="2"/>
        <v>0.00165513001789059</v>
      </c>
      <c r="L315" s="31">
        <f>VLOOKUP(A315,ENERGY!$A$2:$F$2692,6,0)</f>
        <v>31125</v>
      </c>
      <c r="M315" s="31">
        <f t="shared" si="3"/>
        <v>0.00798572652408072</v>
      </c>
      <c r="N315" s="32">
        <f>VLOOKUP(A315,'HUMAN RESOURCES'!$A$2:$M$2692,5,0)</f>
        <v>0</v>
      </c>
      <c r="O315" s="32">
        <f>VLOOKUP(A315,'HUMAN RESOURCES'!$A$2:$M$2692,6,0)</f>
        <v>0</v>
      </c>
      <c r="P315" s="31">
        <f>VLOOKUP(A315,'HUMAN RESOURCES'!$A$2:$M$2692,7,0)</f>
        <v>77</v>
      </c>
      <c r="Q315" s="5">
        <f>VLOOKUP(A315,'HUMAN RESOURCES'!$A$2:$M$2692,8,0)</f>
        <v>73</v>
      </c>
      <c r="R315" s="5">
        <f>VLOOKUP(A315,'HUMAN RESOURCES'!$A$2:$M$2692,9,0)</f>
        <v>0.197</v>
      </c>
      <c r="S315" s="5">
        <f>VLOOKUP(A315,'HUMAN RESOURCES'!$A$2:$M$2692,10,0)</f>
        <v>0.686</v>
      </c>
      <c r="T315" s="5">
        <f>VLOOKUP(A315,'HUMAN RESOURCES'!$A$2:$M$2692,11,0)</f>
        <v>0.117</v>
      </c>
      <c r="U315" s="5">
        <f>VLOOKUP(A315,'HUMAN RESOURCES'!$A$2:$M$2692,12,0)</f>
        <v>3897579</v>
      </c>
      <c r="V315" s="35">
        <f>VLOOKUP(A315,'HUMAN RESOURCES'!$A$2:$M$2692,13,0)</f>
        <v>0.393</v>
      </c>
      <c r="W315" s="38">
        <f>VLOOKUP(A315,TOURISM!$A$2:$F$2692,5,0)</f>
        <v>307000000</v>
      </c>
      <c r="X315" s="39">
        <f>VLOOKUP(A315,TOURISM!$A$2:$F$2692,6,0)</f>
        <v>112000000</v>
      </c>
      <c r="Y315" s="43">
        <f t="shared" si="4"/>
        <v>3.89401883246346</v>
      </c>
      <c r="Z315" s="35">
        <f>VLOOKUP(A315,BUSINESS!$A$2:$J$2692,5,0)</f>
        <v>0</v>
      </c>
      <c r="AA315" s="5">
        <f>VLOOKUP(A315,BUSINESS!$A$2:$J$2692,6,0)</f>
        <v>0</v>
      </c>
      <c r="AB315" s="5">
        <f>VLOOKUP(A315,BUSINESS!$A$2:$J$2692,7,0)</f>
        <v>0</v>
      </c>
      <c r="AC315" s="5">
        <f>VLOOKUP(A315,BUSINESS!$A$2:$J$2692,8,0)</f>
        <v>0</v>
      </c>
      <c r="AD315" s="35">
        <f>VLOOKUP(A315,BUSINESS!$A$2:$J$2692,9,0)</f>
        <v>0.026</v>
      </c>
      <c r="AE315" s="35">
        <f>VLOOKUP(A315,BUSINESS!$A$2:$J$2692,10,0)</f>
        <v>0.192</v>
      </c>
    </row>
    <row r="316" customHeight="1" spans="1:31">
      <c r="A316" s="22" t="str">
        <f t="shared" si="0"/>
        <v>Bosnia and Herzegovina-Europe2003</v>
      </c>
      <c r="B316" s="22" t="s">
        <v>94</v>
      </c>
      <c r="C316" s="22" t="s">
        <v>67</v>
      </c>
      <c r="D316" s="23">
        <v>2003</v>
      </c>
      <c r="E316" s="25">
        <v>6651226179</v>
      </c>
      <c r="F316" s="24">
        <f t="shared" si="1"/>
        <v>1707.29042355842</v>
      </c>
      <c r="G316" s="26">
        <v>0.071</v>
      </c>
      <c r="H316" s="27">
        <v>122</v>
      </c>
      <c r="I316" s="26">
        <v>0.127</v>
      </c>
      <c r="J316" s="5">
        <f>VLOOKUP(A316,ENERGY!$A$2:$F$2692,5,0)</f>
        <v>6161</v>
      </c>
      <c r="K316" s="5">
        <f t="shared" si="2"/>
        <v>0.00158145521088337</v>
      </c>
      <c r="L316" s="31">
        <f>VLOOKUP(A316,ENERGY!$A$2:$F$2692,6,0)</f>
        <v>30590</v>
      </c>
      <c r="M316" s="31">
        <f t="shared" si="3"/>
        <v>0.00785208811896157</v>
      </c>
      <c r="N316" s="32">
        <f>VLOOKUP(A316,'HUMAN RESOURCES'!$A$2:$M$2692,5,0)</f>
        <v>0.009</v>
      </c>
      <c r="O316" s="32">
        <f>VLOOKUP(A316,'HUMAN RESOURCES'!$A$2:$M$2692,6,0)</f>
        <v>0.004</v>
      </c>
      <c r="P316" s="31">
        <f>VLOOKUP(A316,'HUMAN RESOURCES'!$A$2:$M$2692,7,0)</f>
        <v>78</v>
      </c>
      <c r="Q316" s="5">
        <f>VLOOKUP(A316,'HUMAN RESOURCES'!$A$2:$M$2692,8,0)</f>
        <v>73</v>
      </c>
      <c r="R316" s="5">
        <f>VLOOKUP(A316,'HUMAN RESOURCES'!$A$2:$M$2692,9,0)</f>
        <v>0.194</v>
      </c>
      <c r="S316" s="5">
        <f>VLOOKUP(A316,'HUMAN RESOURCES'!$A$2:$M$2692,10,0)</f>
        <v>0.684</v>
      </c>
      <c r="T316" s="5">
        <f>VLOOKUP(A316,'HUMAN RESOURCES'!$A$2:$M$2692,11,0)</f>
        <v>0.122</v>
      </c>
      <c r="U316" s="5">
        <f>VLOOKUP(A316,'HUMAN RESOURCES'!$A$2:$M$2692,12,0)</f>
        <v>3895779</v>
      </c>
      <c r="V316" s="35">
        <f>VLOOKUP(A316,'HUMAN RESOURCES'!$A$2:$M$2692,13,0)</f>
        <v>0.392</v>
      </c>
      <c r="W316" s="38">
        <f>VLOOKUP(A316,TOURISM!$A$2:$F$2692,5,0)</f>
        <v>404000000</v>
      </c>
      <c r="X316" s="39">
        <f>VLOOKUP(A316,TOURISM!$A$2:$F$2692,6,0)</f>
        <v>145000000</v>
      </c>
      <c r="Y316" s="43">
        <f t="shared" si="4"/>
        <v>4.12185385364869</v>
      </c>
      <c r="Z316" s="35">
        <f>VLOOKUP(A316,BUSINESS!$A$2:$J$2692,5,0)</f>
        <v>0</v>
      </c>
      <c r="AA316" s="5">
        <f>VLOOKUP(A316,BUSINESS!$A$2:$J$2692,6,0)</f>
        <v>68</v>
      </c>
      <c r="AB316" s="5">
        <f>VLOOKUP(A316,BUSINESS!$A$2:$J$2692,7,0)</f>
        <v>0</v>
      </c>
      <c r="AC316" s="5">
        <f>VLOOKUP(A316,BUSINESS!$A$2:$J$2692,8,0)</f>
        <v>0</v>
      </c>
      <c r="AD316" s="35">
        <f>VLOOKUP(A316,BUSINESS!$A$2:$J$2692,9,0)</f>
        <v>0.04</v>
      </c>
      <c r="AE316" s="35">
        <f>VLOOKUP(A316,BUSINESS!$A$2:$J$2692,10,0)</f>
        <v>0.276</v>
      </c>
    </row>
    <row r="317" customHeight="1" spans="1:31">
      <c r="A317" s="22" t="str">
        <f t="shared" si="0"/>
        <v>Bosnia and Herzegovina-Europe2004</v>
      </c>
      <c r="B317" s="22" t="s">
        <v>94</v>
      </c>
      <c r="C317" s="22" t="s">
        <v>67</v>
      </c>
      <c r="D317" s="23">
        <v>2004</v>
      </c>
      <c r="E317" s="25">
        <v>8370020196</v>
      </c>
      <c r="F317" s="24">
        <f t="shared" si="1"/>
        <v>2153.49027857143</v>
      </c>
      <c r="G317" s="26">
        <v>0.08</v>
      </c>
      <c r="H317" s="27">
        <v>174</v>
      </c>
      <c r="I317" s="26">
        <v>0.109</v>
      </c>
      <c r="J317" s="5">
        <f>VLOOKUP(A317,ENERGY!$A$2:$F$2692,5,0)</f>
        <v>5954</v>
      </c>
      <c r="K317" s="5">
        <f t="shared" si="2"/>
        <v>0.00153188174202278</v>
      </c>
      <c r="L317" s="31">
        <f>VLOOKUP(A317,ENERGY!$A$2:$F$2692,6,0)</f>
        <v>30997</v>
      </c>
      <c r="M317" s="31">
        <f t="shared" si="3"/>
        <v>0.00797509881717838</v>
      </c>
      <c r="N317" s="32">
        <f>VLOOKUP(A317,'HUMAN RESOURCES'!$A$2:$M$2692,5,0)</f>
        <v>0.022</v>
      </c>
      <c r="O317" s="32">
        <f>VLOOKUP(A317,'HUMAN RESOURCES'!$A$2:$M$2692,6,0)</f>
        <v>0</v>
      </c>
      <c r="P317" s="31">
        <f>VLOOKUP(A317,'HUMAN RESOURCES'!$A$2:$M$2692,7,0)</f>
        <v>78</v>
      </c>
      <c r="Q317" s="5">
        <f>VLOOKUP(A317,'HUMAN RESOURCES'!$A$2:$M$2692,8,0)</f>
        <v>73</v>
      </c>
      <c r="R317" s="5">
        <f>VLOOKUP(A317,'HUMAN RESOURCES'!$A$2:$M$2692,9,0)</f>
        <v>0.192</v>
      </c>
      <c r="S317" s="5">
        <f>VLOOKUP(A317,'HUMAN RESOURCES'!$A$2:$M$2692,10,0)</f>
        <v>0.682</v>
      </c>
      <c r="T317" s="5">
        <f>VLOOKUP(A317,'HUMAN RESOURCES'!$A$2:$M$2692,11,0)</f>
        <v>0.127</v>
      </c>
      <c r="U317" s="5">
        <f>VLOOKUP(A317,'HUMAN RESOURCES'!$A$2:$M$2692,12,0)</f>
        <v>3886723</v>
      </c>
      <c r="V317" s="35">
        <f>VLOOKUP(A317,'HUMAN RESOURCES'!$A$2:$M$2692,13,0)</f>
        <v>0.392</v>
      </c>
      <c r="W317" s="38">
        <f>VLOOKUP(A317,TOURISM!$A$2:$F$2692,5,0)</f>
        <v>507000000</v>
      </c>
      <c r="X317" s="39">
        <f>VLOOKUP(A317,TOURISM!$A$2:$F$2692,6,0)</f>
        <v>162000000</v>
      </c>
      <c r="Y317" s="43">
        <f t="shared" si="4"/>
        <v>3.98090735481399</v>
      </c>
      <c r="Z317" s="35">
        <f>VLOOKUP(A317,BUSINESS!$A$2:$J$2692,5,0)</f>
        <v>0</v>
      </c>
      <c r="AA317" s="5">
        <f>VLOOKUP(A317,BUSINESS!$A$2:$J$2692,6,0)</f>
        <v>63</v>
      </c>
      <c r="AB317" s="5">
        <f>VLOOKUP(A317,BUSINESS!$A$2:$J$2692,7,0)</f>
        <v>0</v>
      </c>
      <c r="AC317" s="5">
        <f>VLOOKUP(A317,BUSINESS!$A$2:$J$2692,8,0)</f>
        <v>0</v>
      </c>
      <c r="AD317" s="35">
        <f>VLOOKUP(A317,BUSINESS!$A$2:$J$2692,9,0)</f>
        <v>0.155</v>
      </c>
      <c r="AE317" s="35">
        <f>VLOOKUP(A317,BUSINESS!$A$2:$J$2692,10,0)</f>
        <v>0.362</v>
      </c>
    </row>
    <row r="318" customHeight="1" spans="1:31">
      <c r="A318" s="22" t="str">
        <f t="shared" si="0"/>
        <v>Bosnia and Herzegovina-Europe2005</v>
      </c>
      <c r="B318" s="22" t="s">
        <v>94</v>
      </c>
      <c r="C318" s="22" t="s">
        <v>67</v>
      </c>
      <c r="D318" s="23">
        <v>2005</v>
      </c>
      <c r="E318" s="25">
        <v>10022840635</v>
      </c>
      <c r="F318" s="24">
        <f t="shared" si="1"/>
        <v>2583.32086757454</v>
      </c>
      <c r="G318" s="26">
        <v>0.09</v>
      </c>
      <c r="H318" s="27">
        <v>236</v>
      </c>
      <c r="I318" s="26">
        <v>0.103</v>
      </c>
      <c r="J318" s="5">
        <f>VLOOKUP(A318,ENERGY!$A$2:$F$2692,5,0)</f>
        <v>5305</v>
      </c>
      <c r="K318" s="5">
        <f t="shared" si="2"/>
        <v>0.00136732865477542</v>
      </c>
      <c r="L318" s="31">
        <f>VLOOKUP(A318,ENERGY!$A$2:$F$2692,6,0)</f>
        <v>27884</v>
      </c>
      <c r="M318" s="31">
        <f t="shared" si="3"/>
        <v>0.00718691653341334</v>
      </c>
      <c r="N318" s="32">
        <f>VLOOKUP(A318,'HUMAN RESOURCES'!$A$2:$M$2692,5,0)</f>
        <v>0.008</v>
      </c>
      <c r="O318" s="32">
        <f>VLOOKUP(A318,'HUMAN RESOURCES'!$A$2:$M$2692,6,0)</f>
        <v>0.014</v>
      </c>
      <c r="P318" s="31">
        <f>VLOOKUP(A318,'HUMAN RESOURCES'!$A$2:$M$2692,7,0)</f>
        <v>78</v>
      </c>
      <c r="Q318" s="5">
        <f>VLOOKUP(A318,'HUMAN RESOURCES'!$A$2:$M$2692,8,0)</f>
        <v>73</v>
      </c>
      <c r="R318" s="5">
        <f>VLOOKUP(A318,'HUMAN RESOURCES'!$A$2:$M$2692,9,0)</f>
        <v>0.189</v>
      </c>
      <c r="S318" s="5">
        <f>VLOOKUP(A318,'HUMAN RESOURCES'!$A$2:$M$2692,10,0)</f>
        <v>0.68</v>
      </c>
      <c r="T318" s="5">
        <f>VLOOKUP(A318,'HUMAN RESOURCES'!$A$2:$M$2692,11,0)</f>
        <v>0.131</v>
      </c>
      <c r="U318" s="5">
        <f>VLOOKUP(A318,'HUMAN RESOURCES'!$A$2:$M$2692,12,0)</f>
        <v>3879828</v>
      </c>
      <c r="V318" s="35">
        <f>VLOOKUP(A318,'HUMAN RESOURCES'!$A$2:$M$2692,13,0)</f>
        <v>0.392</v>
      </c>
      <c r="W318" s="38">
        <f>VLOOKUP(A318,TOURISM!$A$2:$F$2692,5,0)</f>
        <v>557000000</v>
      </c>
      <c r="X318" s="39">
        <f>VLOOKUP(A318,TOURISM!$A$2:$F$2692,6,0)</f>
        <v>158000000</v>
      </c>
      <c r="Y318" s="43">
        <f t="shared" si="4"/>
        <v>4.09205250329667</v>
      </c>
      <c r="Z318" s="35">
        <f>VLOOKUP(A318,BUSINESS!$A$2:$J$2692,5,0)</f>
        <v>0.428</v>
      </c>
      <c r="AA318" s="5">
        <f>VLOOKUP(A318,BUSINESS!$A$2:$J$2692,6,0)</f>
        <v>63</v>
      </c>
      <c r="AB318" s="5">
        <f>VLOOKUP(A318,BUSINESS!$A$2:$J$2692,7,0)</f>
        <v>0</v>
      </c>
      <c r="AC318" s="5">
        <f>VLOOKUP(A318,BUSINESS!$A$2:$J$2692,8,0)</f>
        <v>368</v>
      </c>
      <c r="AD318" s="35">
        <f>VLOOKUP(A318,BUSINESS!$A$2:$J$2692,9,0)</f>
        <v>0.213</v>
      </c>
      <c r="AE318" s="35">
        <f>VLOOKUP(A318,BUSINESS!$A$2:$J$2692,10,0)</f>
        <v>0.411</v>
      </c>
    </row>
    <row r="319" customHeight="1" spans="1:31">
      <c r="A319" s="22" t="str">
        <f t="shared" si="0"/>
        <v>Bosnia and Herzegovina-Europe2006</v>
      </c>
      <c r="B319" s="22" t="s">
        <v>94</v>
      </c>
      <c r="C319" s="22" t="s">
        <v>67</v>
      </c>
      <c r="D319" s="23">
        <v>2006</v>
      </c>
      <c r="E319" s="25">
        <v>10948051122</v>
      </c>
      <c r="F319" s="24">
        <f t="shared" si="1"/>
        <v>2825.18904963076</v>
      </c>
      <c r="G319" s="26">
        <v>0.087</v>
      </c>
      <c r="H319" s="27">
        <v>246</v>
      </c>
      <c r="I319" s="26">
        <v>0.096</v>
      </c>
      <c r="J319" s="5">
        <f>VLOOKUP(A319,ENERGY!$A$2:$F$2692,5,0)</f>
        <v>5042</v>
      </c>
      <c r="K319" s="5">
        <f t="shared" si="2"/>
        <v>0.00130110857443969</v>
      </c>
      <c r="L319" s="31">
        <f>VLOOKUP(A319,ENERGY!$A$2:$F$2692,6,0)</f>
        <v>25618</v>
      </c>
      <c r="M319" s="31">
        <f t="shared" si="3"/>
        <v>0.00661082892899565</v>
      </c>
      <c r="N319" s="32">
        <f>VLOOKUP(A319,'HUMAN RESOURCES'!$A$2:$M$2692,5,0)</f>
        <v>0.012</v>
      </c>
      <c r="O319" s="32">
        <f>VLOOKUP(A319,'HUMAN RESOURCES'!$A$2:$M$2692,6,0)</f>
        <v>0</v>
      </c>
      <c r="P319" s="31">
        <f>VLOOKUP(A319,'HUMAN RESOURCES'!$A$2:$M$2692,7,0)</f>
        <v>78</v>
      </c>
      <c r="Q319" s="5">
        <f>VLOOKUP(A319,'HUMAN RESOURCES'!$A$2:$M$2692,8,0)</f>
        <v>73</v>
      </c>
      <c r="R319" s="5">
        <f>VLOOKUP(A319,'HUMAN RESOURCES'!$A$2:$M$2692,9,0)</f>
        <v>0.186</v>
      </c>
      <c r="S319" s="5">
        <f>VLOOKUP(A319,'HUMAN RESOURCES'!$A$2:$M$2692,10,0)</f>
        <v>0.678</v>
      </c>
      <c r="T319" s="5">
        <f>VLOOKUP(A319,'HUMAN RESOURCES'!$A$2:$M$2692,11,0)</f>
        <v>0.136</v>
      </c>
      <c r="U319" s="5">
        <f>VLOOKUP(A319,'HUMAN RESOURCES'!$A$2:$M$2692,12,0)</f>
        <v>3875157</v>
      </c>
      <c r="V319" s="35">
        <f>VLOOKUP(A319,'HUMAN RESOURCES'!$A$2:$M$2692,13,0)</f>
        <v>0.392</v>
      </c>
      <c r="W319" s="38">
        <f>VLOOKUP(A319,TOURISM!$A$2:$F$2692,5,0)</f>
        <v>658000000</v>
      </c>
      <c r="X319" s="39">
        <f>VLOOKUP(A319,TOURISM!$A$2:$F$2692,6,0)</f>
        <v>210000000</v>
      </c>
      <c r="Y319" s="43">
        <f t="shared" si="4"/>
        <v>4.35480266911981</v>
      </c>
      <c r="Z319" s="35">
        <f>VLOOKUP(A319,BUSINESS!$A$2:$J$2692,5,0)</f>
        <v>0.427</v>
      </c>
      <c r="AA319" s="5">
        <f>VLOOKUP(A319,BUSINESS!$A$2:$J$2692,6,0)</f>
        <v>63</v>
      </c>
      <c r="AB319" s="5">
        <f>VLOOKUP(A319,BUSINESS!$A$2:$J$2692,7,0)</f>
        <v>0</v>
      </c>
      <c r="AC319" s="5">
        <f>VLOOKUP(A319,BUSINESS!$A$2:$J$2692,8,0)</f>
        <v>368</v>
      </c>
      <c r="AD319" s="35">
        <f>VLOOKUP(A319,BUSINESS!$A$2:$J$2692,9,0)</f>
        <v>0.251</v>
      </c>
      <c r="AE319" s="35">
        <f>VLOOKUP(A319,BUSINESS!$A$2:$J$2692,10,0)</f>
        <v>0.487</v>
      </c>
    </row>
    <row r="320" customHeight="1" spans="1:31">
      <c r="A320" s="22" t="str">
        <f t="shared" si="0"/>
        <v>Bosnia and Herzegovina-Europe2007</v>
      </c>
      <c r="B320" s="22" t="s">
        <v>94</v>
      </c>
      <c r="C320" s="22" t="s">
        <v>67</v>
      </c>
      <c r="D320" s="23">
        <v>2007</v>
      </c>
      <c r="E320" s="25">
        <v>12400102623</v>
      </c>
      <c r="F320" s="24">
        <f t="shared" si="1"/>
        <v>3205.26657723013</v>
      </c>
      <c r="G320" s="26">
        <v>0.085</v>
      </c>
      <c r="H320" s="27">
        <v>275</v>
      </c>
      <c r="I320" s="26">
        <v>0.08</v>
      </c>
      <c r="J320" s="5">
        <f>VLOOKUP(A320,ENERGY!$A$2:$F$2692,5,0)</f>
        <v>4407</v>
      </c>
      <c r="K320" s="5">
        <f t="shared" si="2"/>
        <v>0.00113915265343471</v>
      </c>
      <c r="L320" s="31">
        <f>VLOOKUP(A320,ENERGY!$A$2:$F$2692,6,0)</f>
        <v>22919</v>
      </c>
      <c r="M320" s="31">
        <f t="shared" si="3"/>
        <v>0.00592426586432271</v>
      </c>
      <c r="N320" s="32">
        <f>VLOOKUP(A320,'HUMAN RESOURCES'!$A$2:$M$2692,5,0)</f>
        <v>0.009</v>
      </c>
      <c r="O320" s="32">
        <f>VLOOKUP(A320,'HUMAN RESOURCES'!$A$2:$M$2692,6,0)</f>
        <v>0.009</v>
      </c>
      <c r="P320" s="31">
        <f>VLOOKUP(A320,'HUMAN RESOURCES'!$A$2:$M$2692,7,0)</f>
        <v>78</v>
      </c>
      <c r="Q320" s="5">
        <f>VLOOKUP(A320,'HUMAN RESOURCES'!$A$2:$M$2692,8,0)</f>
        <v>73</v>
      </c>
      <c r="R320" s="5">
        <f>VLOOKUP(A320,'HUMAN RESOURCES'!$A$2:$M$2692,9,0)</f>
        <v>0.184</v>
      </c>
      <c r="S320" s="5">
        <f>VLOOKUP(A320,'HUMAN RESOURCES'!$A$2:$M$2692,10,0)</f>
        <v>0.676</v>
      </c>
      <c r="T320" s="5">
        <f>VLOOKUP(A320,'HUMAN RESOURCES'!$A$2:$M$2692,11,0)</f>
        <v>0.14</v>
      </c>
      <c r="U320" s="5">
        <f>VLOOKUP(A320,'HUMAN RESOURCES'!$A$2:$M$2692,12,0)</f>
        <v>3868665</v>
      </c>
      <c r="V320" s="35">
        <f>VLOOKUP(A320,'HUMAN RESOURCES'!$A$2:$M$2692,13,0)</f>
        <v>0.392</v>
      </c>
      <c r="W320" s="38">
        <f>VLOOKUP(A320,TOURISM!$A$2:$F$2692,5,0)</f>
        <v>804000000</v>
      </c>
      <c r="X320" s="39">
        <f>VLOOKUP(A320,TOURISM!$A$2:$F$2692,6,0)</f>
        <v>264000000</v>
      </c>
      <c r="Y320" s="43">
        <f t="shared" si="4"/>
        <v>3.71712767912423</v>
      </c>
      <c r="Z320" s="35">
        <f>VLOOKUP(A320,BUSINESS!$A$2:$J$2692,5,0)</f>
        <v>0.428</v>
      </c>
      <c r="AA320" s="5">
        <f>VLOOKUP(A320,BUSINESS!$A$2:$J$2692,6,0)</f>
        <v>63</v>
      </c>
      <c r="AB320" s="5">
        <f>VLOOKUP(A320,BUSINESS!$A$2:$J$2692,7,0)</f>
        <v>0</v>
      </c>
      <c r="AC320" s="5">
        <f>VLOOKUP(A320,BUSINESS!$A$2:$J$2692,8,0)</f>
        <v>368</v>
      </c>
      <c r="AD320" s="35">
        <f>VLOOKUP(A320,BUSINESS!$A$2:$J$2692,9,0)</f>
        <v>0.279</v>
      </c>
      <c r="AE320" s="35">
        <f>VLOOKUP(A320,BUSINESS!$A$2:$J$2692,10,0)</f>
        <v>0.633</v>
      </c>
    </row>
    <row r="321" customHeight="1" spans="1:31">
      <c r="A321" s="22" t="str">
        <f t="shared" si="0"/>
        <v>Bosnia and Herzegovina-Europe2008</v>
      </c>
      <c r="B321" s="22" t="s">
        <v>94</v>
      </c>
      <c r="C321" s="22" t="s">
        <v>67</v>
      </c>
      <c r="D321" s="23">
        <v>2008</v>
      </c>
      <c r="E321" s="25">
        <v>15280615815</v>
      </c>
      <c r="F321" s="24">
        <f t="shared" si="1"/>
        <v>3957.47743124484</v>
      </c>
      <c r="G321" s="26">
        <v>0.086</v>
      </c>
      <c r="H321" s="27">
        <v>341</v>
      </c>
      <c r="I321" s="26">
        <v>0.072</v>
      </c>
      <c r="J321" s="5">
        <f>VLOOKUP(A321,ENERGY!$A$2:$F$2692,5,0)</f>
        <v>4400</v>
      </c>
      <c r="K321" s="5">
        <f t="shared" si="2"/>
        <v>0.00113954181613441</v>
      </c>
      <c r="L321" s="31">
        <f>VLOOKUP(A321,ENERGY!$A$2:$F$2692,6,0)</f>
        <v>23238</v>
      </c>
      <c r="M321" s="31">
        <f t="shared" si="3"/>
        <v>0.00601833470984805</v>
      </c>
      <c r="N321" s="32">
        <f>VLOOKUP(A321,'HUMAN RESOURCES'!$A$2:$M$2692,5,0)</f>
        <v>0.012</v>
      </c>
      <c r="O321" s="32">
        <f>VLOOKUP(A321,'HUMAN RESOURCES'!$A$2:$M$2692,6,0)</f>
        <v>0.004</v>
      </c>
      <c r="P321" s="31">
        <f>VLOOKUP(A321,'HUMAN RESOURCES'!$A$2:$M$2692,7,0)</f>
        <v>78</v>
      </c>
      <c r="Q321" s="5">
        <f>VLOOKUP(A321,'HUMAN RESOURCES'!$A$2:$M$2692,8,0)</f>
        <v>73</v>
      </c>
      <c r="R321" s="5">
        <f>VLOOKUP(A321,'HUMAN RESOURCES'!$A$2:$M$2692,9,0)</f>
        <v>0.181</v>
      </c>
      <c r="S321" s="5">
        <f>VLOOKUP(A321,'HUMAN RESOURCES'!$A$2:$M$2692,10,0)</f>
        <v>0.674</v>
      </c>
      <c r="T321" s="5">
        <f>VLOOKUP(A321,'HUMAN RESOURCES'!$A$2:$M$2692,11,0)</f>
        <v>0.144</v>
      </c>
      <c r="U321" s="5">
        <f>VLOOKUP(A321,'HUMAN RESOURCES'!$A$2:$M$2692,12,0)</f>
        <v>3861201</v>
      </c>
      <c r="V321" s="35">
        <f>VLOOKUP(A321,'HUMAN RESOURCES'!$A$2:$M$2692,13,0)</f>
        <v>0.392</v>
      </c>
      <c r="W321" s="38">
        <f>VLOOKUP(A321,TOURISM!$A$2:$F$2692,5,0)</f>
        <v>913000000</v>
      </c>
      <c r="X321" s="39">
        <f>VLOOKUP(A321,TOURISM!$A$2:$F$2692,6,0)</f>
        <v>345000000</v>
      </c>
      <c r="Y321" s="43">
        <f t="shared" si="4"/>
        <v>2.52382406395594</v>
      </c>
      <c r="Z321" s="35">
        <f>VLOOKUP(A321,BUSINESS!$A$2:$J$2692,5,0)</f>
        <v>0.428</v>
      </c>
      <c r="AA321" s="5">
        <f>VLOOKUP(A321,BUSINESS!$A$2:$J$2692,6,0)</f>
        <v>69</v>
      </c>
      <c r="AB321" s="5">
        <f>VLOOKUP(A321,BUSINESS!$A$2:$J$2692,7,0)</f>
        <v>0</v>
      </c>
      <c r="AC321" s="5">
        <f>VLOOKUP(A321,BUSINESS!$A$2:$J$2692,8,0)</f>
        <v>428</v>
      </c>
      <c r="AD321" s="35">
        <f>VLOOKUP(A321,BUSINESS!$A$2:$J$2692,9,0)</f>
        <v>0.347</v>
      </c>
      <c r="AE321" s="35">
        <f>VLOOKUP(A321,BUSINESS!$A$2:$J$2692,10,0)</f>
        <v>0.823</v>
      </c>
    </row>
    <row r="322" customHeight="1" spans="1:31">
      <c r="A322" s="22" t="str">
        <f t="shared" si="0"/>
        <v>Bosnia and Herzegovina-Europe2009</v>
      </c>
      <c r="B322" s="22" t="s">
        <v>94</v>
      </c>
      <c r="C322" s="22" t="s">
        <v>67</v>
      </c>
      <c r="D322" s="23">
        <v>2009</v>
      </c>
      <c r="E322" s="25">
        <v>18543289395</v>
      </c>
      <c r="F322" s="24">
        <f t="shared" si="1"/>
        <v>4812.13163360794</v>
      </c>
      <c r="G322" s="26">
        <v>0.088</v>
      </c>
      <c r="H322" s="27">
        <v>425</v>
      </c>
      <c r="I322" s="26">
        <v>0.07</v>
      </c>
      <c r="J322" s="5">
        <f>VLOOKUP(A322,ENERGY!$A$2:$F$2692,5,0)</f>
        <v>4346</v>
      </c>
      <c r="K322" s="5">
        <f t="shared" si="2"/>
        <v>0.00112782169517881</v>
      </c>
      <c r="L322" s="31">
        <f>VLOOKUP(A322,ENERGY!$A$2:$F$2692,6,0)</f>
        <v>23223</v>
      </c>
      <c r="M322" s="31">
        <f t="shared" si="3"/>
        <v>0.00602655389487747</v>
      </c>
      <c r="N322" s="32">
        <f>VLOOKUP(A322,'HUMAN RESOURCES'!$A$2:$M$2692,5,0)</f>
        <v>0.012</v>
      </c>
      <c r="O322" s="32">
        <f>VLOOKUP(A322,'HUMAN RESOURCES'!$A$2:$M$2692,6,0)</f>
        <v>0.014</v>
      </c>
      <c r="P322" s="31">
        <f>VLOOKUP(A322,'HUMAN RESOURCES'!$A$2:$M$2692,7,0)</f>
        <v>78</v>
      </c>
      <c r="Q322" s="5">
        <f>VLOOKUP(A322,'HUMAN RESOURCES'!$A$2:$M$2692,8,0)</f>
        <v>73</v>
      </c>
      <c r="R322" s="5">
        <f>VLOOKUP(A322,'HUMAN RESOURCES'!$A$2:$M$2692,9,0)</f>
        <v>0.178</v>
      </c>
      <c r="S322" s="5">
        <f>VLOOKUP(A322,'HUMAN RESOURCES'!$A$2:$M$2692,10,0)</f>
        <v>0.674</v>
      </c>
      <c r="T322" s="5">
        <f>VLOOKUP(A322,'HUMAN RESOURCES'!$A$2:$M$2692,11,0)</f>
        <v>0.148</v>
      </c>
      <c r="U322" s="5">
        <f>VLOOKUP(A322,'HUMAN RESOURCES'!$A$2:$M$2692,12,0)</f>
        <v>3853446</v>
      </c>
      <c r="V322" s="35">
        <f>VLOOKUP(A322,'HUMAN RESOURCES'!$A$2:$M$2692,13,0)</f>
        <v>0.392</v>
      </c>
      <c r="W322" s="38">
        <f>VLOOKUP(A322,TOURISM!$A$2:$F$2692,5,0)</f>
        <v>753000000</v>
      </c>
      <c r="X322" s="39">
        <f>VLOOKUP(A322,TOURISM!$A$2:$F$2692,6,0)</f>
        <v>285000000</v>
      </c>
      <c r="Y322" s="43">
        <f t="shared" si="4"/>
        <v>2.4293314206967</v>
      </c>
      <c r="Z322" s="35">
        <f>VLOOKUP(A322,BUSINESS!$A$2:$J$2692,5,0)</f>
        <v>0.259</v>
      </c>
      <c r="AA322" s="5">
        <f>VLOOKUP(A322,BUSINESS!$A$2:$J$2692,6,0)</f>
        <v>69</v>
      </c>
      <c r="AB322" s="5">
        <f>VLOOKUP(A322,BUSINESS!$A$2:$J$2692,7,0)</f>
        <v>0</v>
      </c>
      <c r="AC322" s="5">
        <f>VLOOKUP(A322,BUSINESS!$A$2:$J$2692,8,0)</f>
        <v>422</v>
      </c>
      <c r="AD322" s="35">
        <f>VLOOKUP(A322,BUSINESS!$A$2:$J$2692,9,0)</f>
        <v>0.377</v>
      </c>
      <c r="AE322" s="35">
        <f>VLOOKUP(A322,BUSINESS!$A$2:$J$2692,10,0)</f>
        <v>0.845</v>
      </c>
    </row>
    <row r="323" customHeight="1" spans="1:31">
      <c r="A323" s="22" t="str">
        <f t="shared" si="0"/>
        <v>Bosnia and Herzegovina-Europe2010</v>
      </c>
      <c r="B323" s="22" t="s">
        <v>94</v>
      </c>
      <c r="C323" s="22" t="s">
        <v>67</v>
      </c>
      <c r="D323" s="23">
        <v>2010</v>
      </c>
      <c r="E323" s="25">
        <v>17082889410</v>
      </c>
      <c r="F323" s="24">
        <f t="shared" si="1"/>
        <v>4441.81091486608</v>
      </c>
      <c r="G323" s="26">
        <v>0.099</v>
      </c>
      <c r="H323" s="27">
        <v>440</v>
      </c>
      <c r="I323" s="26">
        <v>0.079</v>
      </c>
      <c r="J323" s="5">
        <f>VLOOKUP(A323,ENERGY!$A$2:$F$2692,5,0)</f>
        <v>5301</v>
      </c>
      <c r="K323" s="5">
        <f t="shared" si="2"/>
        <v>0.00137834057779018</v>
      </c>
      <c r="L323" s="31">
        <f>VLOOKUP(A323,ENERGY!$A$2:$F$2692,6,0)</f>
        <v>27169</v>
      </c>
      <c r="M323" s="31">
        <f t="shared" si="3"/>
        <v>0.00706435298207533</v>
      </c>
      <c r="N323" s="32">
        <f>VLOOKUP(A323,'HUMAN RESOURCES'!$A$2:$M$2692,5,0)</f>
        <v>0.01</v>
      </c>
      <c r="O323" s="32">
        <f>VLOOKUP(A323,'HUMAN RESOURCES'!$A$2:$M$2692,6,0)</f>
        <v>0.007</v>
      </c>
      <c r="P323" s="31">
        <f>VLOOKUP(A323,'HUMAN RESOURCES'!$A$2:$M$2692,7,0)</f>
        <v>78</v>
      </c>
      <c r="Q323" s="5">
        <f>VLOOKUP(A323,'HUMAN RESOURCES'!$A$2:$M$2692,8,0)</f>
        <v>73</v>
      </c>
      <c r="R323" s="5">
        <f>VLOOKUP(A323,'HUMAN RESOURCES'!$A$2:$M$2692,9,0)</f>
        <v>0.174</v>
      </c>
      <c r="S323" s="5">
        <f>VLOOKUP(A323,'HUMAN RESOURCES'!$A$2:$M$2692,10,0)</f>
        <v>0.675</v>
      </c>
      <c r="T323" s="5">
        <f>VLOOKUP(A323,'HUMAN RESOURCES'!$A$2:$M$2692,11,0)</f>
        <v>0.151</v>
      </c>
      <c r="U323" s="5">
        <f>VLOOKUP(A323,'HUMAN RESOURCES'!$A$2:$M$2692,12,0)</f>
        <v>3845929</v>
      </c>
      <c r="V323" s="35">
        <f>VLOOKUP(A323,'HUMAN RESOURCES'!$A$2:$M$2692,13,0)</f>
        <v>0.392</v>
      </c>
      <c r="W323" s="38">
        <f>VLOOKUP(A323,TOURISM!$A$2:$F$2692,5,0)</f>
        <v>662000000</v>
      </c>
      <c r="X323" s="39">
        <f>VLOOKUP(A323,TOURISM!$A$2:$F$2692,6,0)</f>
        <v>247000000</v>
      </c>
      <c r="Y323" s="43">
        <f t="shared" si="4"/>
        <v>2.95661889969207</v>
      </c>
      <c r="Z323" s="35">
        <f>VLOOKUP(A323,BUSINESS!$A$2:$J$2692,5,0)</f>
        <v>0.222</v>
      </c>
      <c r="AA323" s="5">
        <f>VLOOKUP(A323,BUSINESS!$A$2:$J$2692,6,0)</f>
        <v>64</v>
      </c>
      <c r="AB323" s="5">
        <f>VLOOKUP(A323,BUSINESS!$A$2:$J$2692,7,0)</f>
        <v>0</v>
      </c>
      <c r="AC323" s="5">
        <f>VLOOKUP(A323,BUSINESS!$A$2:$J$2692,8,0)</f>
        <v>422</v>
      </c>
      <c r="AD323" s="35">
        <f>VLOOKUP(A323,BUSINESS!$A$2:$J$2692,9,0)</f>
        <v>0.52</v>
      </c>
      <c r="AE323" s="35">
        <f>VLOOKUP(A323,BUSINESS!$A$2:$J$2692,10,0)</f>
        <v>0.809</v>
      </c>
    </row>
    <row r="324" customHeight="1" spans="1:31">
      <c r="A324" s="22" t="str">
        <f t="shared" si="0"/>
        <v>Bosnia and Herzegovina-Europe2011</v>
      </c>
      <c r="B324" s="22" t="s">
        <v>94</v>
      </c>
      <c r="C324" s="22" t="s">
        <v>67</v>
      </c>
      <c r="D324" s="23">
        <v>2011</v>
      </c>
      <c r="E324" s="25">
        <v>16775919279</v>
      </c>
      <c r="F324" s="24">
        <f t="shared" si="1"/>
        <v>4369.50046883278</v>
      </c>
      <c r="G324" s="26">
        <v>0.098</v>
      </c>
      <c r="H324" s="27">
        <v>427</v>
      </c>
      <c r="I324" s="26">
        <v>0.079</v>
      </c>
      <c r="J324" s="5">
        <f>VLOOKUP(A324,ENERGY!$A$2:$F$2692,5,0)</f>
        <v>4811</v>
      </c>
      <c r="K324" s="5">
        <f t="shared" si="2"/>
        <v>0.00125308583130042</v>
      </c>
      <c r="L324" s="31">
        <f>VLOOKUP(A324,ENERGY!$A$2:$F$2692,6,0)</f>
        <v>24617</v>
      </c>
      <c r="M324" s="31">
        <f t="shared" si="3"/>
        <v>0.00641180916838963</v>
      </c>
      <c r="N324" s="32">
        <f>VLOOKUP(A324,'HUMAN RESOURCES'!$A$2:$M$2692,5,0)</f>
        <v>0.012</v>
      </c>
      <c r="O324" s="32">
        <f>VLOOKUP(A324,'HUMAN RESOURCES'!$A$2:$M$2692,6,0)</f>
        <v>0.024</v>
      </c>
      <c r="P324" s="31">
        <f>VLOOKUP(A324,'HUMAN RESOURCES'!$A$2:$M$2692,7,0)</f>
        <v>79</v>
      </c>
      <c r="Q324" s="5">
        <f>VLOOKUP(A324,'HUMAN RESOURCES'!$A$2:$M$2692,8,0)</f>
        <v>73</v>
      </c>
      <c r="R324" s="5">
        <f>VLOOKUP(A324,'HUMAN RESOURCES'!$A$2:$M$2692,9,0)</f>
        <v>0.169</v>
      </c>
      <c r="S324" s="5">
        <f>VLOOKUP(A324,'HUMAN RESOURCES'!$A$2:$M$2692,10,0)</f>
        <v>0.678</v>
      </c>
      <c r="T324" s="5">
        <f>VLOOKUP(A324,'HUMAN RESOURCES'!$A$2:$M$2692,11,0)</f>
        <v>0.153</v>
      </c>
      <c r="U324" s="5">
        <f>VLOOKUP(A324,'HUMAN RESOURCES'!$A$2:$M$2692,12,0)</f>
        <v>3839322</v>
      </c>
      <c r="V324" s="35">
        <f>VLOOKUP(A324,'HUMAN RESOURCES'!$A$2:$M$2692,13,0)</f>
        <v>0.393</v>
      </c>
      <c r="W324" s="38">
        <f>VLOOKUP(A324,TOURISM!$A$2:$F$2692,5,0)</f>
        <v>734000000</v>
      </c>
      <c r="X324" s="39">
        <f>VLOOKUP(A324,TOURISM!$A$2:$F$2692,6,0)</f>
        <v>238000000</v>
      </c>
      <c r="Y324" s="43">
        <f t="shared" si="4"/>
        <v>2.58041238317465</v>
      </c>
      <c r="Z324" s="35">
        <f>VLOOKUP(A324,BUSINESS!$A$2:$J$2692,5,0)</f>
        <v>0.237</v>
      </c>
      <c r="AA324" s="5">
        <f>VLOOKUP(A324,BUSINESS!$A$2:$J$2692,6,0)</f>
        <v>40</v>
      </c>
      <c r="AB324" s="5">
        <f>VLOOKUP(A324,BUSINESS!$A$2:$J$2692,7,0)</f>
        <v>0</v>
      </c>
      <c r="AC324" s="5">
        <f>VLOOKUP(A324,BUSINESS!$A$2:$J$2692,8,0)</f>
        <v>422</v>
      </c>
      <c r="AD324" s="35">
        <f>VLOOKUP(A324,BUSINESS!$A$2:$J$2692,9,0)</f>
        <v>0.6</v>
      </c>
      <c r="AE324" s="35">
        <f>VLOOKUP(A324,BUSINESS!$A$2:$J$2692,10,0)</f>
        <v>0.826</v>
      </c>
    </row>
    <row r="325" customHeight="1" spans="1:31">
      <c r="A325" s="22" t="str">
        <f t="shared" si="0"/>
        <v>Bosnia and Herzegovina-Europe2012</v>
      </c>
      <c r="B325" s="22" t="s">
        <v>94</v>
      </c>
      <c r="C325" s="22" t="s">
        <v>67</v>
      </c>
      <c r="D325" s="23">
        <v>2012</v>
      </c>
      <c r="E325" s="25">
        <v>18252896439</v>
      </c>
      <c r="F325" s="24">
        <f t="shared" si="1"/>
        <v>4760.90150097185</v>
      </c>
      <c r="G325" s="26">
        <v>0.099</v>
      </c>
      <c r="H325" s="27">
        <v>471</v>
      </c>
      <c r="I325" s="26">
        <v>0.074</v>
      </c>
      <c r="J325" s="5">
        <f>VLOOKUP(A325,ENERGY!$A$2:$F$2692,5,0)</f>
        <v>4201</v>
      </c>
      <c r="K325" s="5">
        <f t="shared" si="2"/>
        <v>0.00109574649001178</v>
      </c>
      <c r="L325" s="31">
        <f>VLOOKUP(A325,ENERGY!$A$2:$F$2692,6,0)</f>
        <v>20700</v>
      </c>
      <c r="M325" s="31">
        <f t="shared" si="3"/>
        <v>0.00539917932474264</v>
      </c>
      <c r="N325" s="32">
        <f>VLOOKUP(A325,'HUMAN RESOURCES'!$A$2:$M$2692,5,0)</f>
        <v>0</v>
      </c>
      <c r="O325" s="32">
        <f>VLOOKUP(A325,'HUMAN RESOURCES'!$A$2:$M$2692,6,0)</f>
        <v>0.004</v>
      </c>
      <c r="P325" s="31">
        <f>VLOOKUP(A325,'HUMAN RESOURCES'!$A$2:$M$2692,7,0)</f>
        <v>79</v>
      </c>
      <c r="Q325" s="5">
        <f>VLOOKUP(A325,'HUMAN RESOURCES'!$A$2:$M$2692,8,0)</f>
        <v>74</v>
      </c>
      <c r="R325" s="5">
        <f>VLOOKUP(A325,'HUMAN RESOURCES'!$A$2:$M$2692,9,0)</f>
        <v>0.163</v>
      </c>
      <c r="S325" s="5">
        <f>VLOOKUP(A325,'HUMAN RESOURCES'!$A$2:$M$2692,10,0)</f>
        <v>0.682</v>
      </c>
      <c r="T325" s="5">
        <f>VLOOKUP(A325,'HUMAN RESOURCES'!$A$2:$M$2692,11,0)</f>
        <v>0.155</v>
      </c>
      <c r="U325" s="5">
        <f>VLOOKUP(A325,'HUMAN RESOURCES'!$A$2:$M$2692,12,0)</f>
        <v>3833916</v>
      </c>
      <c r="V325" s="35">
        <f>VLOOKUP(A325,'HUMAN RESOURCES'!$A$2:$M$2692,13,0)</f>
        <v>0.394</v>
      </c>
      <c r="W325" s="38">
        <f>VLOOKUP(A325,TOURISM!$A$2:$F$2692,5,0)</f>
        <v>665000000</v>
      </c>
      <c r="X325" s="39">
        <f>VLOOKUP(A325,TOURISM!$A$2:$F$2692,6,0)</f>
        <v>194000000</v>
      </c>
      <c r="Y325" s="43">
        <f t="shared" si="4"/>
        <v>0.913770951920687</v>
      </c>
      <c r="Z325" s="35">
        <f>VLOOKUP(A325,BUSINESS!$A$2:$J$2692,5,0)</f>
        <v>0.237</v>
      </c>
      <c r="AA325" s="5">
        <f>VLOOKUP(A325,BUSINESS!$A$2:$J$2692,6,0)</f>
        <v>37</v>
      </c>
      <c r="AB325" s="5">
        <f>VLOOKUP(A325,BUSINESS!$A$2:$J$2692,7,0)</f>
        <v>130</v>
      </c>
      <c r="AC325" s="5">
        <f>VLOOKUP(A325,BUSINESS!$A$2:$J$2692,8,0)</f>
        <v>407</v>
      </c>
      <c r="AD325" s="35">
        <f>VLOOKUP(A325,BUSINESS!$A$2:$J$2692,9,0)</f>
        <v>0.654</v>
      </c>
      <c r="AE325" s="35">
        <f>VLOOKUP(A325,BUSINESS!$A$2:$J$2692,10,0)</f>
        <v>0.876</v>
      </c>
    </row>
    <row r="326" customHeight="1" spans="1:31">
      <c r="A326" s="22" t="str">
        <f t="shared" si="0"/>
        <v>Bosnia and Herzegovina-Europe2000</v>
      </c>
      <c r="B326" s="22" t="s">
        <v>94</v>
      </c>
      <c r="C326" s="22" t="s">
        <v>67</v>
      </c>
      <c r="D326" s="23">
        <v>2000</v>
      </c>
      <c r="E326" s="25">
        <v>16853238733</v>
      </c>
      <c r="F326" s="24">
        <f t="shared" si="1"/>
        <v>4395.31529427044</v>
      </c>
      <c r="G326" s="26">
        <v>0.099</v>
      </c>
      <c r="H326" s="27">
        <v>447</v>
      </c>
      <c r="I326" s="26">
        <v>0.069</v>
      </c>
      <c r="J326" s="5">
        <f>VLOOKUP(A326,ENERGY!$A$2:$F$2692,5,0)</f>
        <v>0</v>
      </c>
      <c r="K326" s="5">
        <f t="shared" si="2"/>
        <v>0</v>
      </c>
      <c r="L326" s="31">
        <f>VLOOKUP(A326,ENERGY!$A$2:$F$2692,6,0)</f>
        <v>0</v>
      </c>
      <c r="M326" s="31">
        <f t="shared" si="3"/>
        <v>0</v>
      </c>
      <c r="N326" s="32">
        <f>VLOOKUP(A326,'HUMAN RESOURCES'!$A$2:$M$2692,5,0)</f>
        <v>0.014</v>
      </c>
      <c r="O326" s="32">
        <f>VLOOKUP(A326,'HUMAN RESOURCES'!$A$2:$M$2692,6,0)</f>
        <v>0.003</v>
      </c>
      <c r="P326" s="31">
        <f>VLOOKUP(A326,'HUMAN RESOURCES'!$A$2:$M$2692,7,0)</f>
        <v>77</v>
      </c>
      <c r="Q326" s="5">
        <f>VLOOKUP(A326,'HUMAN RESOURCES'!$A$2:$M$2692,8,0)</f>
        <v>72</v>
      </c>
      <c r="R326" s="5">
        <f>VLOOKUP(A326,'HUMAN RESOURCES'!$A$2:$M$2692,9,0)</f>
        <v>0.202</v>
      </c>
      <c r="S326" s="5">
        <f>VLOOKUP(A326,'HUMAN RESOURCES'!$A$2:$M$2692,10,0)</f>
        <v>0.691</v>
      </c>
      <c r="T326" s="5">
        <f>VLOOKUP(A326,'HUMAN RESOURCES'!$A$2:$M$2692,11,0)</f>
        <v>0.107</v>
      </c>
      <c r="U326" s="5">
        <f>VLOOKUP(A326,'HUMAN RESOURCES'!$A$2:$M$2692,12,0)</f>
        <v>3834364</v>
      </c>
      <c r="V326" s="35">
        <f>VLOOKUP(A326,'HUMAN RESOURCES'!$A$2:$M$2692,13,0)</f>
        <v>0.393</v>
      </c>
      <c r="W326" s="38">
        <f>VLOOKUP(A326,TOURISM!$A$2:$F$2692,5,0)</f>
        <v>246000000</v>
      </c>
      <c r="X326" s="39">
        <f>VLOOKUP(A326,TOURISM!$A$2:$F$2692,6,0)</f>
        <v>92000000</v>
      </c>
      <c r="Y326" s="43">
        <f t="shared" si="4"/>
        <v>0.345523897582056</v>
      </c>
      <c r="Z326" s="35">
        <f>VLOOKUP(A326,BUSINESS!$A$2:$J$2692,5,0)</f>
        <v>0</v>
      </c>
      <c r="AA326" s="5">
        <f>VLOOKUP(A326,BUSINESS!$A$2:$J$2692,6,0)</f>
        <v>0</v>
      </c>
      <c r="AB326" s="5">
        <f>VLOOKUP(A326,BUSINESS!$A$2:$J$2692,7,0)</f>
        <v>0</v>
      </c>
      <c r="AC326" s="5">
        <f>VLOOKUP(A326,BUSINESS!$A$2:$J$2692,8,0)</f>
        <v>0</v>
      </c>
      <c r="AD326" s="35">
        <f>VLOOKUP(A326,BUSINESS!$A$2:$J$2692,9,0)</f>
        <v>0.011</v>
      </c>
      <c r="AE326" s="35">
        <f>VLOOKUP(A326,BUSINESS!$A$2:$J$2692,10,0)</f>
        <v>0.024</v>
      </c>
    </row>
    <row r="327" customHeight="1" spans="1:31">
      <c r="A327" s="22" t="str">
        <f t="shared" si="0"/>
        <v>Botswana-Africa2001</v>
      </c>
      <c r="B327" s="22" t="s">
        <v>95</v>
      </c>
      <c r="C327" s="22" t="s">
        <v>69</v>
      </c>
      <c r="D327" s="23">
        <v>2001</v>
      </c>
      <c r="E327" s="25">
        <v>5788311645</v>
      </c>
      <c r="F327" s="24">
        <f t="shared" si="1"/>
        <v>3245.75371674305</v>
      </c>
      <c r="G327" s="26">
        <v>0.047</v>
      </c>
      <c r="H327" s="27">
        <v>152</v>
      </c>
      <c r="I327" s="26">
        <v>0.155</v>
      </c>
      <c r="J327" s="5">
        <f>VLOOKUP(A327,ENERGY!$A$2:$F$2692,5,0)</f>
        <v>2215</v>
      </c>
      <c r="K327" s="5">
        <f t="shared" si="2"/>
        <v>0.00124204516334156</v>
      </c>
      <c r="L327" s="31">
        <f>VLOOKUP(A327,ENERGY!$A$2:$F$2692,6,0)</f>
        <v>0</v>
      </c>
      <c r="M327" s="31">
        <f t="shared" si="3"/>
        <v>0</v>
      </c>
      <c r="N327" s="32">
        <f>VLOOKUP(A327,'HUMAN RESOURCES'!$A$2:$M$2692,5,0)</f>
        <v>0.013</v>
      </c>
      <c r="O327" s="32">
        <f>VLOOKUP(A327,'HUMAN RESOURCES'!$A$2:$M$2692,6,0)</f>
        <v>0.005</v>
      </c>
      <c r="P327" s="31">
        <f>VLOOKUP(A327,'HUMAN RESOURCES'!$A$2:$M$2692,7,0)</f>
        <v>51</v>
      </c>
      <c r="Q327" s="5">
        <f>VLOOKUP(A327,'HUMAN RESOURCES'!$A$2:$M$2692,8,0)</f>
        <v>48</v>
      </c>
      <c r="R327" s="5">
        <f>VLOOKUP(A327,'HUMAN RESOURCES'!$A$2:$M$2692,9,0)</f>
        <v>0.377</v>
      </c>
      <c r="S327" s="5">
        <f>VLOOKUP(A327,'HUMAN RESOURCES'!$A$2:$M$2692,10,0)</f>
        <v>0.593</v>
      </c>
      <c r="T327" s="5">
        <f>VLOOKUP(A327,'HUMAN RESOURCES'!$A$2:$M$2692,11,0)</f>
        <v>0.03</v>
      </c>
      <c r="U327" s="5">
        <f>VLOOKUP(A327,'HUMAN RESOURCES'!$A$2:$M$2692,12,0)</f>
        <v>1783349</v>
      </c>
      <c r="V327" s="35">
        <f>VLOOKUP(A327,'HUMAN RESOURCES'!$A$2:$M$2692,13,0)</f>
        <v>0.541</v>
      </c>
      <c r="W327" s="38">
        <f>VLOOKUP(A327,TOURISM!$A$2:$F$2692,5,0)</f>
        <v>235000000</v>
      </c>
      <c r="X327" s="39">
        <f>VLOOKUP(A327,TOURISM!$A$2:$F$2692,6,0)</f>
        <v>215000000</v>
      </c>
      <c r="Y327" s="43">
        <f t="shared" si="4"/>
        <v>2.31344569594443</v>
      </c>
      <c r="Z327" s="35">
        <f>VLOOKUP(A327,BUSINESS!$A$2:$J$2692,5,0)</f>
        <v>0</v>
      </c>
      <c r="AA327" s="5">
        <f>VLOOKUP(A327,BUSINESS!$A$2:$J$2692,6,0)</f>
        <v>0</v>
      </c>
      <c r="AB327" s="5">
        <f>VLOOKUP(A327,BUSINESS!$A$2:$J$2692,7,0)</f>
        <v>0</v>
      </c>
      <c r="AC327" s="5">
        <f>VLOOKUP(A327,BUSINESS!$A$2:$J$2692,8,0)</f>
        <v>0</v>
      </c>
      <c r="AD327" s="35">
        <f>VLOOKUP(A327,BUSINESS!$A$2:$J$2692,9,0)</f>
        <v>0.034</v>
      </c>
      <c r="AE327" s="35">
        <f>VLOOKUP(A327,BUSINESS!$A$2:$J$2692,10,0)</f>
        <v>0.186</v>
      </c>
    </row>
    <row r="328" customHeight="1" spans="1:31">
      <c r="A328" s="22" t="str">
        <f t="shared" si="0"/>
        <v>Botswana-Africa2002</v>
      </c>
      <c r="B328" s="22" t="s">
        <v>95</v>
      </c>
      <c r="C328" s="22" t="s">
        <v>69</v>
      </c>
      <c r="D328" s="23">
        <v>2002</v>
      </c>
      <c r="E328" s="25">
        <v>5489646903</v>
      </c>
      <c r="F328" s="24">
        <f t="shared" si="1"/>
        <v>3034.6709425664</v>
      </c>
      <c r="G328" s="26">
        <v>0.052</v>
      </c>
      <c r="H328" s="27">
        <v>175</v>
      </c>
      <c r="I328" s="26">
        <v>0.158</v>
      </c>
      <c r="J328" s="5">
        <f>VLOOKUP(A328,ENERGY!$A$2:$F$2692,5,0)</f>
        <v>2263</v>
      </c>
      <c r="K328" s="5">
        <f t="shared" si="2"/>
        <v>0.00125098398209816</v>
      </c>
      <c r="L328" s="31">
        <f>VLOOKUP(A328,ENERGY!$A$2:$F$2692,6,0)</f>
        <v>5233</v>
      </c>
      <c r="M328" s="31">
        <f t="shared" si="3"/>
        <v>0.00289279680880233</v>
      </c>
      <c r="N328" s="32">
        <f>VLOOKUP(A328,'HUMAN RESOURCES'!$A$2:$M$2692,5,0)</f>
        <v>0.013</v>
      </c>
      <c r="O328" s="32">
        <f>VLOOKUP(A328,'HUMAN RESOURCES'!$A$2:$M$2692,6,0)</f>
        <v>0.004</v>
      </c>
      <c r="P328" s="31">
        <f>VLOOKUP(A328,'HUMAN RESOURCES'!$A$2:$M$2692,7,0)</f>
        <v>49</v>
      </c>
      <c r="Q328" s="5">
        <f>VLOOKUP(A328,'HUMAN RESOURCES'!$A$2:$M$2692,8,0)</f>
        <v>48</v>
      </c>
      <c r="R328" s="5">
        <f>VLOOKUP(A328,'HUMAN RESOURCES'!$A$2:$M$2692,9,0)</f>
        <v>0.372</v>
      </c>
      <c r="S328" s="5">
        <f>VLOOKUP(A328,'HUMAN RESOURCES'!$A$2:$M$2692,10,0)</f>
        <v>0.598</v>
      </c>
      <c r="T328" s="5">
        <f>VLOOKUP(A328,'HUMAN RESOURCES'!$A$2:$M$2692,11,0)</f>
        <v>0.03</v>
      </c>
      <c r="U328" s="5">
        <f>VLOOKUP(A328,'HUMAN RESOURCES'!$A$2:$M$2692,12,0)</f>
        <v>1808976</v>
      </c>
      <c r="V328" s="35">
        <f>VLOOKUP(A328,'HUMAN RESOURCES'!$A$2:$M$2692,13,0)</f>
        <v>0.544</v>
      </c>
      <c r="W328" s="38">
        <f>VLOOKUP(A328,TOURISM!$A$2:$F$2692,5,0)</f>
        <v>324000000</v>
      </c>
      <c r="X328" s="39">
        <f>VLOOKUP(A328,TOURISM!$A$2:$F$2692,6,0)</f>
        <v>197000000</v>
      </c>
      <c r="Y328" s="43">
        <f t="shared" si="4"/>
        <v>4.11851276793611</v>
      </c>
      <c r="Z328" s="35">
        <f>VLOOKUP(A328,BUSINESS!$A$2:$J$2692,5,0)</f>
        <v>0</v>
      </c>
      <c r="AA328" s="5">
        <f>VLOOKUP(A328,BUSINESS!$A$2:$J$2692,6,0)</f>
        <v>0</v>
      </c>
      <c r="AB328" s="5">
        <f>VLOOKUP(A328,BUSINESS!$A$2:$J$2692,7,0)</f>
        <v>0</v>
      </c>
      <c r="AC328" s="5">
        <f>VLOOKUP(A328,BUSINESS!$A$2:$J$2692,8,0)</f>
        <v>0</v>
      </c>
      <c r="AD328" s="35">
        <f>VLOOKUP(A328,BUSINESS!$A$2:$J$2692,9,0)</f>
        <v>0.034</v>
      </c>
      <c r="AE328" s="35">
        <f>VLOOKUP(A328,BUSINESS!$A$2:$J$2692,10,0)</f>
        <v>0.184</v>
      </c>
    </row>
    <row r="329" customHeight="1" spans="1:31">
      <c r="A329" s="22" t="str">
        <f t="shared" si="0"/>
        <v>Botswana-Africa2003</v>
      </c>
      <c r="B329" s="22" t="s">
        <v>95</v>
      </c>
      <c r="C329" s="22" t="s">
        <v>69</v>
      </c>
      <c r="D329" s="23">
        <v>2003</v>
      </c>
      <c r="E329" s="25">
        <v>5438856515</v>
      </c>
      <c r="F329" s="24">
        <f t="shared" si="1"/>
        <v>2967.83290370741</v>
      </c>
      <c r="G329" s="26">
        <v>0.057</v>
      </c>
      <c r="H329" s="27">
        <v>193</v>
      </c>
      <c r="I329" s="26">
        <v>0.162</v>
      </c>
      <c r="J329" s="5">
        <f>VLOOKUP(A329,ENERGY!$A$2:$F$2692,5,0)</f>
        <v>2023</v>
      </c>
      <c r="K329" s="5">
        <f t="shared" si="2"/>
        <v>0.00110389489916523</v>
      </c>
      <c r="L329" s="31">
        <f>VLOOKUP(A329,ENERGY!$A$2:$F$2692,6,0)</f>
        <v>4397</v>
      </c>
      <c r="M329" s="31">
        <f t="shared" si="3"/>
        <v>0.00239932074722171</v>
      </c>
      <c r="N329" s="32">
        <f>VLOOKUP(A329,'HUMAN RESOURCES'!$A$2:$M$2692,5,0)</f>
        <v>0.01</v>
      </c>
      <c r="O329" s="32">
        <f>VLOOKUP(A329,'HUMAN RESOURCES'!$A$2:$M$2692,6,0)</f>
        <v>0.008</v>
      </c>
      <c r="P329" s="31">
        <f>VLOOKUP(A329,'HUMAN RESOURCES'!$A$2:$M$2692,7,0)</f>
        <v>48</v>
      </c>
      <c r="Q329" s="5">
        <f>VLOOKUP(A329,'HUMAN RESOURCES'!$A$2:$M$2692,8,0)</f>
        <v>47</v>
      </c>
      <c r="R329" s="5">
        <f>VLOOKUP(A329,'HUMAN RESOURCES'!$A$2:$M$2692,9,0)</f>
        <v>0.367</v>
      </c>
      <c r="S329" s="5">
        <f>VLOOKUP(A329,'HUMAN RESOURCES'!$A$2:$M$2692,10,0)</f>
        <v>0.602</v>
      </c>
      <c r="T329" s="5">
        <f>VLOOKUP(A329,'HUMAN RESOURCES'!$A$2:$M$2692,11,0)</f>
        <v>0.031</v>
      </c>
      <c r="U329" s="5">
        <f>VLOOKUP(A329,'HUMAN RESOURCES'!$A$2:$M$2692,12,0)</f>
        <v>1832602</v>
      </c>
      <c r="V329" s="35">
        <f>VLOOKUP(A329,'HUMAN RESOURCES'!$A$2:$M$2692,13,0)</f>
        <v>0.546</v>
      </c>
      <c r="W329" s="38">
        <f>VLOOKUP(A329,TOURISM!$A$2:$F$2692,5,0)</f>
        <v>459000000</v>
      </c>
      <c r="X329" s="39">
        <f>VLOOKUP(A329,TOURISM!$A$2:$F$2692,6,0)</f>
        <v>235000000</v>
      </c>
      <c r="Y329" s="43">
        <f t="shared" si="4"/>
        <v>4.02048114837892</v>
      </c>
      <c r="Z329" s="35">
        <f>VLOOKUP(A329,BUSINESS!$A$2:$J$2692,5,0)</f>
        <v>0</v>
      </c>
      <c r="AA329" s="5">
        <f>VLOOKUP(A329,BUSINESS!$A$2:$J$2692,6,0)</f>
        <v>107</v>
      </c>
      <c r="AB329" s="5">
        <f>VLOOKUP(A329,BUSINESS!$A$2:$J$2692,7,0)</f>
        <v>0</v>
      </c>
      <c r="AC329" s="5">
        <f>VLOOKUP(A329,BUSINESS!$A$2:$J$2692,8,0)</f>
        <v>0</v>
      </c>
      <c r="AD329" s="35">
        <f>VLOOKUP(A329,BUSINESS!$A$2:$J$2692,9,0)</f>
        <v>0.033</v>
      </c>
      <c r="AE329" s="35">
        <f>VLOOKUP(A329,BUSINESS!$A$2:$J$2692,10,0)</f>
        <v>0.243</v>
      </c>
    </row>
    <row r="330" customHeight="1" spans="1:31">
      <c r="A330" s="22" t="str">
        <f t="shared" si="0"/>
        <v>Botswana-Africa2004</v>
      </c>
      <c r="B330" s="22" t="s">
        <v>95</v>
      </c>
      <c r="C330" s="22" t="s">
        <v>69</v>
      </c>
      <c r="D330" s="23">
        <v>2004</v>
      </c>
      <c r="E330" s="25">
        <v>7511538765</v>
      </c>
      <c r="F330" s="24">
        <f t="shared" si="1"/>
        <v>4049.91686970512</v>
      </c>
      <c r="G330" s="26">
        <v>0.043</v>
      </c>
      <c r="H330" s="27">
        <v>190</v>
      </c>
      <c r="I330" s="26">
        <v>0.164</v>
      </c>
      <c r="J330" s="5">
        <f>VLOOKUP(A330,ENERGY!$A$2:$F$2692,5,0)</f>
        <v>2151</v>
      </c>
      <c r="K330" s="5">
        <f t="shared" si="2"/>
        <v>0.00115973190837094</v>
      </c>
      <c r="L330" s="31">
        <f>VLOOKUP(A330,ENERGY!$A$2:$F$2692,6,0)</f>
        <v>4980</v>
      </c>
      <c r="M330" s="31">
        <f t="shared" si="3"/>
        <v>0.0026850139022256</v>
      </c>
      <c r="N330" s="32">
        <f>VLOOKUP(A330,'HUMAN RESOURCES'!$A$2:$M$2692,5,0)</f>
        <v>0.011</v>
      </c>
      <c r="O330" s="32">
        <f>VLOOKUP(A330,'HUMAN RESOURCES'!$A$2:$M$2692,6,0)</f>
        <v>0.005</v>
      </c>
      <c r="P330" s="31">
        <f>VLOOKUP(A330,'HUMAN RESOURCES'!$A$2:$M$2692,7,0)</f>
        <v>48</v>
      </c>
      <c r="Q330" s="5">
        <f>VLOOKUP(A330,'HUMAN RESOURCES'!$A$2:$M$2692,8,0)</f>
        <v>47</v>
      </c>
      <c r="R330" s="5">
        <f>VLOOKUP(A330,'HUMAN RESOURCES'!$A$2:$M$2692,9,0)</f>
        <v>0.362</v>
      </c>
      <c r="S330" s="5">
        <f>VLOOKUP(A330,'HUMAN RESOURCES'!$A$2:$M$2692,10,0)</f>
        <v>0.607</v>
      </c>
      <c r="T330" s="5">
        <f>VLOOKUP(A330,'HUMAN RESOURCES'!$A$2:$M$2692,11,0)</f>
        <v>0.032</v>
      </c>
      <c r="U330" s="5">
        <f>VLOOKUP(A330,'HUMAN RESOURCES'!$A$2:$M$2692,12,0)</f>
        <v>1854739</v>
      </c>
      <c r="V330" s="35">
        <f>VLOOKUP(A330,'HUMAN RESOURCES'!$A$2:$M$2692,13,0)</f>
        <v>0.548</v>
      </c>
      <c r="W330" s="38">
        <f>VLOOKUP(A330,TOURISM!$A$2:$F$2692,5,0)</f>
        <v>582000000</v>
      </c>
      <c r="X330" s="39">
        <f>VLOOKUP(A330,TOURISM!$A$2:$F$2692,6,0)</f>
        <v>280000000</v>
      </c>
      <c r="Y330" s="43">
        <f t="shared" si="4"/>
        <v>2.92492593114893</v>
      </c>
      <c r="Z330" s="35">
        <f>VLOOKUP(A330,BUSINESS!$A$2:$J$2692,5,0)</f>
        <v>0</v>
      </c>
      <c r="AA330" s="5">
        <f>VLOOKUP(A330,BUSINESS!$A$2:$J$2692,6,0)</f>
        <v>107</v>
      </c>
      <c r="AB330" s="5">
        <f>VLOOKUP(A330,BUSINESS!$A$2:$J$2692,7,0)</f>
        <v>0</v>
      </c>
      <c r="AC330" s="5">
        <f>VLOOKUP(A330,BUSINESS!$A$2:$J$2692,8,0)</f>
        <v>0</v>
      </c>
      <c r="AD330" s="35">
        <f>VLOOKUP(A330,BUSINESS!$A$2:$J$2692,9,0)</f>
        <v>0.033</v>
      </c>
      <c r="AE330" s="35">
        <f>VLOOKUP(A330,BUSINESS!$A$2:$J$2692,10,0)</f>
        <v>0.282</v>
      </c>
    </row>
    <row r="331" customHeight="1" spans="1:31">
      <c r="A331" s="22" t="str">
        <f t="shared" si="0"/>
        <v>Botswana-Africa2005</v>
      </c>
      <c r="B331" s="22" t="s">
        <v>95</v>
      </c>
      <c r="C331" s="22" t="s">
        <v>69</v>
      </c>
      <c r="D331" s="23">
        <v>2005</v>
      </c>
      <c r="E331" s="25">
        <v>8957491785</v>
      </c>
      <c r="F331" s="24">
        <f t="shared" si="1"/>
        <v>4775.27876564995</v>
      </c>
      <c r="G331" s="26">
        <v>0.049</v>
      </c>
      <c r="H331" s="27">
        <v>268</v>
      </c>
      <c r="I331" s="26">
        <v>0.158</v>
      </c>
      <c r="J331" s="5">
        <f>VLOOKUP(A331,ENERGY!$A$2:$F$2692,5,0)</f>
        <v>2033</v>
      </c>
      <c r="K331" s="5">
        <f t="shared" si="2"/>
        <v>0.00108380135461842</v>
      </c>
      <c r="L331" s="31">
        <f>VLOOKUP(A331,ENERGY!$A$2:$F$2692,6,0)</f>
        <v>4701</v>
      </c>
      <c r="M331" s="31">
        <f t="shared" si="3"/>
        <v>0.00250612403741327</v>
      </c>
      <c r="N331" s="32">
        <f>VLOOKUP(A331,'HUMAN RESOURCES'!$A$2:$M$2692,5,0)</f>
        <v>0.01</v>
      </c>
      <c r="O331" s="32">
        <f>VLOOKUP(A331,'HUMAN RESOURCES'!$A$2:$M$2692,6,0)</f>
        <v>0.022</v>
      </c>
      <c r="P331" s="31">
        <f>VLOOKUP(A331,'HUMAN RESOURCES'!$A$2:$M$2692,7,0)</f>
        <v>47</v>
      </c>
      <c r="Q331" s="5">
        <f>VLOOKUP(A331,'HUMAN RESOURCES'!$A$2:$M$2692,8,0)</f>
        <v>46</v>
      </c>
      <c r="R331" s="5">
        <f>VLOOKUP(A331,'HUMAN RESOURCES'!$A$2:$M$2692,9,0)</f>
        <v>0.358</v>
      </c>
      <c r="S331" s="5">
        <f>VLOOKUP(A331,'HUMAN RESOURCES'!$A$2:$M$2692,10,0)</f>
        <v>0.61</v>
      </c>
      <c r="T331" s="5">
        <f>VLOOKUP(A331,'HUMAN RESOURCES'!$A$2:$M$2692,11,0)</f>
        <v>0.032</v>
      </c>
      <c r="U331" s="5">
        <f>VLOOKUP(A331,'HUMAN RESOURCES'!$A$2:$M$2692,12,0)</f>
        <v>1875805</v>
      </c>
      <c r="V331" s="35">
        <f>VLOOKUP(A331,'HUMAN RESOURCES'!$A$2:$M$2692,13,0)</f>
        <v>0.551</v>
      </c>
      <c r="W331" s="38">
        <f>VLOOKUP(A331,TOURISM!$A$2:$F$2692,5,0)</f>
        <v>563000000</v>
      </c>
      <c r="X331" s="39">
        <f>VLOOKUP(A331,TOURISM!$A$2:$F$2692,6,0)</f>
        <v>301000000</v>
      </c>
      <c r="Y331" s="43">
        <f t="shared" si="4"/>
        <v>2.55759021134006</v>
      </c>
      <c r="Z331" s="35">
        <f>VLOOKUP(A331,BUSINESS!$A$2:$J$2692,5,0)</f>
        <v>0.171</v>
      </c>
      <c r="AA331" s="5">
        <f>VLOOKUP(A331,BUSINESS!$A$2:$J$2692,6,0)</f>
        <v>107</v>
      </c>
      <c r="AB331" s="5">
        <f>VLOOKUP(A331,BUSINESS!$A$2:$J$2692,7,0)</f>
        <v>0</v>
      </c>
      <c r="AC331" s="5">
        <f>VLOOKUP(A331,BUSINESS!$A$2:$J$2692,8,0)</f>
        <v>140</v>
      </c>
      <c r="AD331" s="35">
        <f>VLOOKUP(A331,BUSINESS!$A$2:$J$2692,9,0)</f>
        <v>0.033</v>
      </c>
      <c r="AE331" s="35">
        <f>VLOOKUP(A331,BUSINESS!$A$2:$J$2692,10,0)</f>
        <v>0.301</v>
      </c>
    </row>
    <row r="332" customHeight="1" spans="1:31">
      <c r="A332" s="22" t="str">
        <f t="shared" si="0"/>
        <v>Botswana-Africa2006</v>
      </c>
      <c r="B332" s="22" t="s">
        <v>95</v>
      </c>
      <c r="C332" s="22" t="s">
        <v>69</v>
      </c>
      <c r="D332" s="23">
        <v>2006</v>
      </c>
      <c r="E332" s="25">
        <v>9931223496</v>
      </c>
      <c r="F332" s="24">
        <f t="shared" si="1"/>
        <v>5238.14178899799</v>
      </c>
      <c r="G332" s="26">
        <v>0.056</v>
      </c>
      <c r="H332" s="27">
        <v>298</v>
      </c>
      <c r="I332" s="26">
        <v>0.157</v>
      </c>
      <c r="J332" s="5">
        <f>VLOOKUP(A332,ENERGY!$A$2:$F$2692,5,0)</f>
        <v>1929</v>
      </c>
      <c r="K332" s="5">
        <f t="shared" si="2"/>
        <v>0.00101743511411729</v>
      </c>
      <c r="L332" s="31">
        <f>VLOOKUP(A332,ENERGY!$A$2:$F$2692,6,0)</f>
        <v>4613</v>
      </c>
      <c r="M332" s="31">
        <f t="shared" si="3"/>
        <v>0.00243308874101767</v>
      </c>
      <c r="N332" s="32">
        <f>VLOOKUP(A332,'HUMAN RESOURCES'!$A$2:$M$2692,5,0)</f>
        <v>0.009</v>
      </c>
      <c r="O332" s="32">
        <f>VLOOKUP(A332,'HUMAN RESOURCES'!$A$2:$M$2692,6,0)</f>
        <v>0.019</v>
      </c>
      <c r="P332" s="31">
        <f>VLOOKUP(A332,'HUMAN RESOURCES'!$A$2:$M$2692,7,0)</f>
        <v>47</v>
      </c>
      <c r="Q332" s="5">
        <f>VLOOKUP(A332,'HUMAN RESOURCES'!$A$2:$M$2692,8,0)</f>
        <v>46</v>
      </c>
      <c r="R332" s="5">
        <f>VLOOKUP(A332,'HUMAN RESOURCES'!$A$2:$M$2692,9,0)</f>
        <v>0.354</v>
      </c>
      <c r="S332" s="5">
        <f>VLOOKUP(A332,'HUMAN RESOURCES'!$A$2:$M$2692,10,0)</f>
        <v>0.613</v>
      </c>
      <c r="T332" s="5">
        <f>VLOOKUP(A332,'HUMAN RESOURCES'!$A$2:$M$2692,11,0)</f>
        <v>0.033</v>
      </c>
      <c r="U332" s="5">
        <f>VLOOKUP(A332,'HUMAN RESOURCES'!$A$2:$M$2692,12,0)</f>
        <v>1895944</v>
      </c>
      <c r="V332" s="35">
        <f>VLOOKUP(A332,'HUMAN RESOURCES'!$A$2:$M$2692,13,0)</f>
        <v>0.553</v>
      </c>
      <c r="W332" s="38">
        <f>VLOOKUP(A332,TOURISM!$A$2:$F$2692,5,0)</f>
        <v>539000000</v>
      </c>
      <c r="X332" s="39">
        <f>VLOOKUP(A332,TOURISM!$A$2:$F$2692,6,0)</f>
        <v>285000000</v>
      </c>
      <c r="Y332" s="43">
        <f t="shared" si="4"/>
        <v>2.60689491426725</v>
      </c>
      <c r="Z332" s="35">
        <f>VLOOKUP(A332,BUSINESS!$A$2:$J$2692,5,0)</f>
        <v>0.171</v>
      </c>
      <c r="AA332" s="5">
        <f>VLOOKUP(A332,BUSINESS!$A$2:$J$2692,6,0)</f>
        <v>107</v>
      </c>
      <c r="AB332" s="5">
        <f>VLOOKUP(A332,BUSINESS!$A$2:$J$2692,7,0)</f>
        <v>0</v>
      </c>
      <c r="AC332" s="5">
        <f>VLOOKUP(A332,BUSINESS!$A$2:$J$2692,8,0)</f>
        <v>140</v>
      </c>
      <c r="AD332" s="35">
        <f>VLOOKUP(A332,BUSINESS!$A$2:$J$2692,9,0)</f>
        <v>0.043</v>
      </c>
      <c r="AE332" s="35">
        <f>VLOOKUP(A332,BUSINESS!$A$2:$J$2692,10,0)</f>
        <v>0.434</v>
      </c>
    </row>
    <row r="333" customHeight="1" spans="1:31">
      <c r="A333" s="22" t="str">
        <f t="shared" si="0"/>
        <v>Botswana-Africa2007</v>
      </c>
      <c r="B333" s="22" t="s">
        <v>95</v>
      </c>
      <c r="C333" s="22" t="s">
        <v>69</v>
      </c>
      <c r="D333" s="23">
        <v>2007</v>
      </c>
      <c r="E333" s="25">
        <v>10126990488</v>
      </c>
      <c r="F333" s="24">
        <f t="shared" si="1"/>
        <v>5287.72933817951</v>
      </c>
      <c r="G333" s="26">
        <v>0.049</v>
      </c>
      <c r="H333" s="27">
        <v>263</v>
      </c>
      <c r="I333" s="26">
        <v>0.165</v>
      </c>
      <c r="J333" s="5">
        <f>VLOOKUP(A333,ENERGY!$A$2:$F$2692,5,0)</f>
        <v>1916</v>
      </c>
      <c r="K333" s="5">
        <f t="shared" si="2"/>
        <v>0.0010004245016283</v>
      </c>
      <c r="L333" s="31">
        <f>VLOOKUP(A333,ENERGY!$A$2:$F$2692,6,0)</f>
        <v>4485</v>
      </c>
      <c r="M333" s="31">
        <f t="shared" si="3"/>
        <v>0.00234180787568003</v>
      </c>
      <c r="N333" s="32">
        <f>VLOOKUP(A333,'HUMAN RESOURCES'!$A$2:$M$2692,5,0)</f>
        <v>0</v>
      </c>
      <c r="O333" s="32">
        <f>VLOOKUP(A333,'HUMAN RESOURCES'!$A$2:$M$2692,6,0)</f>
        <v>0.005</v>
      </c>
      <c r="P333" s="31">
        <f>VLOOKUP(A333,'HUMAN RESOURCES'!$A$2:$M$2692,7,0)</f>
        <v>46</v>
      </c>
      <c r="Q333" s="5">
        <f>VLOOKUP(A333,'HUMAN RESOURCES'!$A$2:$M$2692,8,0)</f>
        <v>46</v>
      </c>
      <c r="R333" s="5">
        <f>VLOOKUP(A333,'HUMAN RESOURCES'!$A$2:$M$2692,9,0)</f>
        <v>0.351</v>
      </c>
      <c r="S333" s="5">
        <f>VLOOKUP(A333,'HUMAN RESOURCES'!$A$2:$M$2692,10,0)</f>
        <v>0.616</v>
      </c>
      <c r="T333" s="5">
        <f>VLOOKUP(A333,'HUMAN RESOURCES'!$A$2:$M$2692,11,0)</f>
        <v>0.033</v>
      </c>
      <c r="U333" s="5">
        <f>VLOOKUP(A333,'HUMAN RESOURCES'!$A$2:$M$2692,12,0)</f>
        <v>1915187</v>
      </c>
      <c r="V333" s="35">
        <f>VLOOKUP(A333,'HUMAN RESOURCES'!$A$2:$M$2692,13,0)</f>
        <v>0.555</v>
      </c>
      <c r="W333" s="38">
        <f>VLOOKUP(A333,TOURISM!$A$2:$F$2692,5,0)</f>
        <v>548000000</v>
      </c>
      <c r="X333" s="39">
        <f>VLOOKUP(A333,TOURISM!$A$2:$F$2692,6,0)</f>
        <v>284000000</v>
      </c>
      <c r="Y333" s="43">
        <f t="shared" si="4"/>
        <v>0.0457078995423794</v>
      </c>
      <c r="Z333" s="35">
        <f>VLOOKUP(A333,BUSINESS!$A$2:$J$2692,5,0)</f>
        <v>0.171</v>
      </c>
      <c r="AA333" s="5">
        <f>VLOOKUP(A333,BUSINESS!$A$2:$J$2692,6,0)</f>
        <v>107</v>
      </c>
      <c r="AB333" s="5">
        <f>VLOOKUP(A333,BUSINESS!$A$2:$J$2692,7,0)</f>
        <v>0</v>
      </c>
      <c r="AC333" s="5">
        <f>VLOOKUP(A333,BUSINESS!$A$2:$J$2692,8,0)</f>
        <v>140</v>
      </c>
      <c r="AD333" s="35">
        <f>VLOOKUP(A333,BUSINESS!$A$2:$J$2692,9,0)</f>
        <v>0.053</v>
      </c>
      <c r="AE333" s="35">
        <f>VLOOKUP(A333,BUSINESS!$A$2:$J$2692,10,0)</f>
        <v>0.601</v>
      </c>
    </row>
    <row r="334" customHeight="1" spans="1:31">
      <c r="A334" s="22" t="str">
        <f t="shared" si="0"/>
        <v>Botswana-Africa2008</v>
      </c>
      <c r="B334" s="22" t="s">
        <v>95</v>
      </c>
      <c r="C334" s="22" t="s">
        <v>69</v>
      </c>
      <c r="D334" s="23">
        <v>2008</v>
      </c>
      <c r="E334" s="25">
        <v>10939028155</v>
      </c>
      <c r="F334" s="24">
        <f t="shared" si="1"/>
        <v>5656.9895393281</v>
      </c>
      <c r="G334" s="26">
        <v>0.047</v>
      </c>
      <c r="H334" s="27">
        <v>269</v>
      </c>
      <c r="I334" s="26">
        <v>0.162</v>
      </c>
      <c r="J334" s="5">
        <f>VLOOKUP(A334,ENERGY!$A$2:$F$2692,5,0)</f>
        <v>1836</v>
      </c>
      <c r="K334" s="5">
        <f t="shared" si="2"/>
        <v>0.000949465770362705</v>
      </c>
      <c r="L334" s="31">
        <f>VLOOKUP(A334,ENERGY!$A$2:$F$2692,6,0)</f>
        <v>4276</v>
      </c>
      <c r="M334" s="31">
        <f t="shared" si="3"/>
        <v>0.0022112830250931</v>
      </c>
      <c r="N334" s="32">
        <f>VLOOKUP(A334,'HUMAN RESOURCES'!$A$2:$M$2692,5,0)</f>
        <v>0.011</v>
      </c>
      <c r="O334" s="32">
        <f>VLOOKUP(A334,'HUMAN RESOURCES'!$A$2:$M$2692,6,0)</f>
        <v>0.011</v>
      </c>
      <c r="P334" s="31">
        <f>VLOOKUP(A334,'HUMAN RESOURCES'!$A$2:$M$2692,7,0)</f>
        <v>46</v>
      </c>
      <c r="Q334" s="5">
        <f>VLOOKUP(A334,'HUMAN RESOURCES'!$A$2:$M$2692,8,0)</f>
        <v>46</v>
      </c>
      <c r="R334" s="5">
        <f>VLOOKUP(A334,'HUMAN RESOURCES'!$A$2:$M$2692,9,0)</f>
        <v>0.348</v>
      </c>
      <c r="S334" s="5">
        <f>VLOOKUP(A334,'HUMAN RESOURCES'!$A$2:$M$2692,10,0)</f>
        <v>0.618</v>
      </c>
      <c r="T334" s="5">
        <f>VLOOKUP(A334,'HUMAN RESOURCES'!$A$2:$M$2692,11,0)</f>
        <v>0.034</v>
      </c>
      <c r="U334" s="5">
        <f>VLOOKUP(A334,'HUMAN RESOURCES'!$A$2:$M$2692,12,0)</f>
        <v>1933719</v>
      </c>
      <c r="V334" s="35">
        <f>VLOOKUP(A334,'HUMAN RESOURCES'!$A$2:$M$2692,13,0)</f>
        <v>0.558</v>
      </c>
      <c r="W334" s="38">
        <f>VLOOKUP(A334,TOURISM!$A$2:$F$2692,5,0)</f>
        <v>59000000</v>
      </c>
      <c r="X334" s="39">
        <f>VLOOKUP(A334,TOURISM!$A$2:$F$2692,6,0)</f>
        <v>54000000</v>
      </c>
      <c r="Y334" s="43">
        <f t="shared" si="4"/>
        <v>-0.242957773593949</v>
      </c>
      <c r="Z334" s="35">
        <f>VLOOKUP(A334,BUSINESS!$A$2:$J$2692,5,0)</f>
        <v>0.171</v>
      </c>
      <c r="AA334" s="5">
        <f>VLOOKUP(A334,BUSINESS!$A$2:$J$2692,6,0)</f>
        <v>77</v>
      </c>
      <c r="AB334" s="5">
        <f>VLOOKUP(A334,BUSINESS!$A$2:$J$2692,7,0)</f>
        <v>0</v>
      </c>
      <c r="AC334" s="5">
        <f>VLOOKUP(A334,BUSINESS!$A$2:$J$2692,8,0)</f>
        <v>140</v>
      </c>
      <c r="AD334" s="35">
        <f>VLOOKUP(A334,BUSINESS!$A$2:$J$2692,9,0)</f>
        <v>0.063</v>
      </c>
      <c r="AE334" s="35">
        <f>VLOOKUP(A334,BUSINESS!$A$2:$J$2692,10,0)</f>
        <v>0.768</v>
      </c>
    </row>
    <row r="335" customHeight="1" spans="1:31">
      <c r="A335" s="22" t="str">
        <f t="shared" si="0"/>
        <v>Botswana-Africa2009</v>
      </c>
      <c r="B335" s="22" t="s">
        <v>95</v>
      </c>
      <c r="C335" s="22" t="s">
        <v>69</v>
      </c>
      <c r="D335" s="23">
        <v>2009</v>
      </c>
      <c r="E335" s="25">
        <v>11113042238</v>
      </c>
      <c r="F335" s="24">
        <f t="shared" si="1"/>
        <v>5693.98822983889</v>
      </c>
      <c r="G335" s="26">
        <v>0.053</v>
      </c>
      <c r="H335" s="27">
        <v>307</v>
      </c>
      <c r="I335" s="26">
        <v>0.165</v>
      </c>
      <c r="J335" s="5">
        <f>VLOOKUP(A335,ENERGY!$A$2:$F$2692,5,0)</f>
        <v>1907</v>
      </c>
      <c r="K335" s="5">
        <f t="shared" si="2"/>
        <v>0.000977089380365473</v>
      </c>
      <c r="L335" s="31">
        <f>VLOOKUP(A335,ENERGY!$A$2:$F$2692,6,0)</f>
        <v>4265</v>
      </c>
      <c r="M335" s="31">
        <f t="shared" si="3"/>
        <v>0.00218525758115299</v>
      </c>
      <c r="N335" s="32">
        <f>VLOOKUP(A335,'HUMAN RESOURCES'!$A$2:$M$2692,5,0)</f>
        <v>0.01</v>
      </c>
      <c r="O335" s="32">
        <f>VLOOKUP(A335,'HUMAN RESOURCES'!$A$2:$M$2692,6,0)</f>
        <v>0.01</v>
      </c>
      <c r="P335" s="31">
        <f>VLOOKUP(A335,'HUMAN RESOURCES'!$A$2:$M$2692,7,0)</f>
        <v>46</v>
      </c>
      <c r="Q335" s="5">
        <f>VLOOKUP(A335,'HUMAN RESOURCES'!$A$2:$M$2692,8,0)</f>
        <v>47</v>
      </c>
      <c r="R335" s="5">
        <f>VLOOKUP(A335,'HUMAN RESOURCES'!$A$2:$M$2692,9,0)</f>
        <v>0.345</v>
      </c>
      <c r="S335" s="5">
        <f>VLOOKUP(A335,'HUMAN RESOURCES'!$A$2:$M$2692,10,0)</f>
        <v>0.621</v>
      </c>
      <c r="T335" s="5">
        <f>VLOOKUP(A335,'HUMAN RESOURCES'!$A$2:$M$2692,11,0)</f>
        <v>0.034</v>
      </c>
      <c r="U335" s="5">
        <f>VLOOKUP(A335,'HUMAN RESOURCES'!$A$2:$M$2692,12,0)</f>
        <v>1951715</v>
      </c>
      <c r="V335" s="35">
        <f>VLOOKUP(A335,'HUMAN RESOURCES'!$A$2:$M$2692,13,0)</f>
        <v>0.56</v>
      </c>
      <c r="W335" s="38">
        <f>VLOOKUP(A335,TOURISM!$A$2:$F$2692,5,0)</f>
        <v>53000000</v>
      </c>
      <c r="X335" s="39">
        <f>VLOOKUP(A335,TOURISM!$A$2:$F$2692,6,0)</f>
        <v>80000000</v>
      </c>
      <c r="Y335" s="43">
        <f t="shared" si="4"/>
        <v>-0.0890486286196257</v>
      </c>
      <c r="Z335" s="35">
        <f>VLOOKUP(A335,BUSINESS!$A$2:$J$2692,5,0)</f>
        <v>0.17</v>
      </c>
      <c r="AA335" s="5">
        <f>VLOOKUP(A335,BUSINESS!$A$2:$J$2692,6,0)</f>
        <v>60</v>
      </c>
      <c r="AB335" s="5">
        <f>VLOOKUP(A335,BUSINESS!$A$2:$J$2692,7,0)</f>
        <v>0</v>
      </c>
      <c r="AC335" s="5">
        <f>VLOOKUP(A335,BUSINESS!$A$2:$J$2692,8,0)</f>
        <v>140</v>
      </c>
      <c r="AD335" s="35">
        <f>VLOOKUP(A335,BUSINESS!$A$2:$J$2692,9,0)</f>
        <v>0.062</v>
      </c>
      <c r="AE335" s="35">
        <f>VLOOKUP(A335,BUSINESS!$A$2:$J$2692,10,0)</f>
        <v>0.96</v>
      </c>
    </row>
    <row r="336" customHeight="1" spans="1:31">
      <c r="A336" s="22" t="str">
        <f t="shared" si="0"/>
        <v>Botswana-Africa2010</v>
      </c>
      <c r="B336" s="22" t="s">
        <v>95</v>
      </c>
      <c r="C336" s="22" t="s">
        <v>69</v>
      </c>
      <c r="D336" s="23">
        <v>2010</v>
      </c>
      <c r="E336" s="25">
        <v>10106837286</v>
      </c>
      <c r="F336" s="24">
        <f t="shared" si="1"/>
        <v>5132.09103248244</v>
      </c>
      <c r="G336" s="26">
        <v>0.061</v>
      </c>
      <c r="H336" s="27">
        <v>318</v>
      </c>
      <c r="I336" s="26">
        <v>0.138</v>
      </c>
      <c r="J336" s="5">
        <f>VLOOKUP(A336,ENERGY!$A$2:$F$2692,5,0)</f>
        <v>1956</v>
      </c>
      <c r="K336" s="5">
        <f t="shared" si="2"/>
        <v>0.000993225652642178</v>
      </c>
      <c r="L336" s="31">
        <f>VLOOKUP(A336,ENERGY!$A$2:$F$2692,6,0)</f>
        <v>4646</v>
      </c>
      <c r="M336" s="31">
        <f t="shared" si="3"/>
        <v>0.00235916481706317</v>
      </c>
      <c r="N336" s="32">
        <f>VLOOKUP(A336,'HUMAN RESOURCES'!$A$2:$M$2692,5,0)</f>
        <v>0.009</v>
      </c>
      <c r="O336" s="32">
        <f>VLOOKUP(A336,'HUMAN RESOURCES'!$A$2:$M$2692,6,0)</f>
        <v>0.004</v>
      </c>
      <c r="P336" s="31">
        <f>VLOOKUP(A336,'HUMAN RESOURCES'!$A$2:$M$2692,7,0)</f>
        <v>46</v>
      </c>
      <c r="Q336" s="5">
        <f>VLOOKUP(A336,'HUMAN RESOURCES'!$A$2:$M$2692,8,0)</f>
        <v>47</v>
      </c>
      <c r="R336" s="5">
        <f>VLOOKUP(A336,'HUMAN RESOURCES'!$A$2:$M$2692,9,0)</f>
        <v>0.343</v>
      </c>
      <c r="S336" s="5">
        <f>VLOOKUP(A336,'HUMAN RESOURCES'!$A$2:$M$2692,10,0)</f>
        <v>0.623</v>
      </c>
      <c r="T336" s="5">
        <f>VLOOKUP(A336,'HUMAN RESOURCES'!$A$2:$M$2692,11,0)</f>
        <v>0.035</v>
      </c>
      <c r="U336" s="5">
        <f>VLOOKUP(A336,'HUMAN RESOURCES'!$A$2:$M$2692,12,0)</f>
        <v>1969341</v>
      </c>
      <c r="V336" s="35">
        <f>VLOOKUP(A336,'HUMAN RESOURCES'!$A$2:$M$2692,13,0)</f>
        <v>0.562</v>
      </c>
      <c r="W336" s="38">
        <f>VLOOKUP(A336,TOURISM!$A$2:$F$2692,5,0)</f>
        <v>80000000</v>
      </c>
      <c r="X336" s="39">
        <f>VLOOKUP(A336,TOURISM!$A$2:$F$2692,6,0)</f>
        <v>89000000</v>
      </c>
      <c r="Y336" s="43">
        <f t="shared" si="4"/>
        <v>-0.334625455436502</v>
      </c>
      <c r="Z336" s="35">
        <f>VLOOKUP(A336,BUSINESS!$A$2:$J$2692,5,0)</f>
        <v>0.195</v>
      </c>
      <c r="AA336" s="5">
        <f>VLOOKUP(A336,BUSINESS!$A$2:$J$2692,6,0)</f>
        <v>60</v>
      </c>
      <c r="AB336" s="5">
        <f>VLOOKUP(A336,BUSINESS!$A$2:$J$2692,7,0)</f>
        <v>0</v>
      </c>
      <c r="AC336" s="5">
        <f>VLOOKUP(A336,BUSINESS!$A$2:$J$2692,8,0)</f>
        <v>152</v>
      </c>
      <c r="AD336" s="35">
        <f>VLOOKUP(A336,BUSINESS!$A$2:$J$2692,9,0)</f>
        <v>0.06</v>
      </c>
      <c r="AE336" s="35">
        <f>VLOOKUP(A336,BUSINESS!$A$2:$J$2692,10,0)</f>
        <v>1.2</v>
      </c>
    </row>
    <row r="337" customHeight="1" spans="1:31">
      <c r="A337" s="22" t="str">
        <f t="shared" si="0"/>
        <v>Botswana-Africa2011</v>
      </c>
      <c r="B337" s="22" t="s">
        <v>95</v>
      </c>
      <c r="C337" s="22" t="s">
        <v>69</v>
      </c>
      <c r="D337" s="23">
        <v>2011</v>
      </c>
      <c r="E337" s="25">
        <v>13746712706</v>
      </c>
      <c r="F337" s="24">
        <f t="shared" si="1"/>
        <v>6919.3666817503</v>
      </c>
      <c r="G337" s="26">
        <v>0.056</v>
      </c>
      <c r="H337" s="27">
        <v>394</v>
      </c>
      <c r="I337" s="26">
        <v>0.115</v>
      </c>
      <c r="J337" s="5">
        <f>VLOOKUP(A337,ENERGY!$A$2:$F$2692,5,0)</f>
        <v>1857</v>
      </c>
      <c r="K337" s="5">
        <f t="shared" si="2"/>
        <v>0.00093471538998571</v>
      </c>
      <c r="L337" s="31">
        <f>VLOOKUP(A337,ENERGY!$A$2:$F$2692,6,0)</f>
        <v>4378</v>
      </c>
      <c r="M337" s="31">
        <f t="shared" si="3"/>
        <v>0.00220365319189954</v>
      </c>
      <c r="N337" s="32">
        <f>VLOOKUP(A337,'HUMAN RESOURCES'!$A$2:$M$2692,5,0)</f>
        <v>0.01</v>
      </c>
      <c r="O337" s="32">
        <f>VLOOKUP(A337,'HUMAN RESOURCES'!$A$2:$M$2692,6,0)</f>
        <v>0.005</v>
      </c>
      <c r="P337" s="31">
        <f>VLOOKUP(A337,'HUMAN RESOURCES'!$A$2:$M$2692,7,0)</f>
        <v>46</v>
      </c>
      <c r="Q337" s="5">
        <f>VLOOKUP(A337,'HUMAN RESOURCES'!$A$2:$M$2692,8,0)</f>
        <v>47</v>
      </c>
      <c r="R337" s="5">
        <f>VLOOKUP(A337,'HUMAN RESOURCES'!$A$2:$M$2692,9,0)</f>
        <v>0.34</v>
      </c>
      <c r="S337" s="5">
        <f>VLOOKUP(A337,'HUMAN RESOURCES'!$A$2:$M$2692,10,0)</f>
        <v>0.625</v>
      </c>
      <c r="T337" s="5">
        <f>VLOOKUP(A337,'HUMAN RESOURCES'!$A$2:$M$2692,11,0)</f>
        <v>0.035</v>
      </c>
      <c r="U337" s="5">
        <f>VLOOKUP(A337,'HUMAN RESOURCES'!$A$2:$M$2692,12,0)</f>
        <v>1986701</v>
      </c>
      <c r="V337" s="35">
        <f>VLOOKUP(A337,'HUMAN RESOURCES'!$A$2:$M$2692,13,0)</f>
        <v>0.565</v>
      </c>
      <c r="W337" s="38">
        <f>VLOOKUP(A337,TOURISM!$A$2:$F$2692,5,0)</f>
        <v>36000000</v>
      </c>
      <c r="X337" s="39">
        <f>VLOOKUP(A337,TOURISM!$A$2:$F$2692,6,0)</f>
        <v>82000000</v>
      </c>
      <c r="Y337" s="43">
        <f t="shared" si="4"/>
        <v>-0.457742974788599</v>
      </c>
      <c r="Z337" s="35">
        <f>VLOOKUP(A337,BUSINESS!$A$2:$J$2692,5,0)</f>
        <v>0.195</v>
      </c>
      <c r="AA337" s="5">
        <f>VLOOKUP(A337,BUSINESS!$A$2:$J$2692,6,0)</f>
        <v>60</v>
      </c>
      <c r="AB337" s="5">
        <f>VLOOKUP(A337,BUSINESS!$A$2:$J$2692,7,0)</f>
        <v>0</v>
      </c>
      <c r="AC337" s="5">
        <f>VLOOKUP(A337,BUSINESS!$A$2:$J$2692,8,0)</f>
        <v>152</v>
      </c>
      <c r="AD337" s="35">
        <f>VLOOKUP(A337,BUSINESS!$A$2:$J$2692,9,0)</f>
        <v>0.08</v>
      </c>
      <c r="AE337" s="35">
        <f>VLOOKUP(A337,BUSINESS!$A$2:$J$2692,10,0)</f>
        <v>1.46</v>
      </c>
    </row>
    <row r="338" customHeight="1" spans="1:31">
      <c r="A338" s="22" t="str">
        <f t="shared" si="0"/>
        <v>Botswana-Africa2012</v>
      </c>
      <c r="B338" s="22" t="s">
        <v>95</v>
      </c>
      <c r="C338" s="22" t="s">
        <v>69</v>
      </c>
      <c r="D338" s="23">
        <v>2012</v>
      </c>
      <c r="E338" s="25">
        <v>15292424757</v>
      </c>
      <c r="F338" s="24">
        <f t="shared" si="1"/>
        <v>7631.29320029343</v>
      </c>
      <c r="G338" s="26">
        <v>0.052</v>
      </c>
      <c r="H338" s="27">
        <v>404</v>
      </c>
      <c r="I338" s="26">
        <v>0.11</v>
      </c>
      <c r="J338" s="5">
        <f>VLOOKUP(A338,ENERGY!$A$2:$F$2692,5,0)</f>
        <v>1868</v>
      </c>
      <c r="K338" s="5">
        <f t="shared" si="2"/>
        <v>0.000932177592806064</v>
      </c>
      <c r="L338" s="31">
        <f>VLOOKUP(A338,ENERGY!$A$2:$F$2692,6,0)</f>
        <v>4334</v>
      </c>
      <c r="M338" s="31">
        <f t="shared" si="3"/>
        <v>0.00216277178116782</v>
      </c>
      <c r="N338" s="32">
        <f>VLOOKUP(A338,'HUMAN RESOURCES'!$A$2:$M$2692,5,0)</f>
        <v>0.01</v>
      </c>
      <c r="O338" s="32">
        <f>VLOOKUP(A338,'HUMAN RESOURCES'!$A$2:$M$2692,6,0)</f>
        <v>0.003</v>
      </c>
      <c r="P338" s="31">
        <f>VLOOKUP(A338,'HUMAN RESOURCES'!$A$2:$M$2692,7,0)</f>
        <v>46</v>
      </c>
      <c r="Q338" s="5">
        <f>VLOOKUP(A338,'HUMAN RESOURCES'!$A$2:$M$2692,8,0)</f>
        <v>48</v>
      </c>
      <c r="R338" s="5">
        <f>VLOOKUP(A338,'HUMAN RESOURCES'!$A$2:$M$2692,9,0)</f>
        <v>0.338</v>
      </c>
      <c r="S338" s="5">
        <f>VLOOKUP(A338,'HUMAN RESOURCES'!$A$2:$M$2692,10,0)</f>
        <v>0.627</v>
      </c>
      <c r="T338" s="5">
        <f>VLOOKUP(A338,'HUMAN RESOURCES'!$A$2:$M$2692,11,0)</f>
        <v>0.036</v>
      </c>
      <c r="U338" s="5">
        <f>VLOOKUP(A338,'HUMAN RESOURCES'!$A$2:$M$2692,12,0)</f>
        <v>2003910</v>
      </c>
      <c r="V338" s="35">
        <f>VLOOKUP(A338,'HUMAN RESOURCES'!$A$2:$M$2692,13,0)</f>
        <v>0.567</v>
      </c>
      <c r="W338" s="38">
        <f>VLOOKUP(A338,TOURISM!$A$2:$F$2692,5,0)</f>
        <v>30000000</v>
      </c>
      <c r="X338" s="39">
        <f>VLOOKUP(A338,TOURISM!$A$2:$F$2692,6,0)</f>
        <v>100000000</v>
      </c>
      <c r="Y338" s="43">
        <f t="shared" si="4"/>
        <v>0.123817793273031</v>
      </c>
      <c r="Z338" s="35">
        <f>VLOOKUP(A338,BUSINESS!$A$2:$J$2692,5,0)</f>
        <v>0.254</v>
      </c>
      <c r="AA338" s="5">
        <f>VLOOKUP(A338,BUSINESS!$A$2:$J$2692,6,0)</f>
        <v>60</v>
      </c>
      <c r="AB338" s="5">
        <f>VLOOKUP(A338,BUSINESS!$A$2:$J$2692,7,0)</f>
        <v>65</v>
      </c>
      <c r="AC338" s="5">
        <f>VLOOKUP(A338,BUSINESS!$A$2:$J$2692,8,0)</f>
        <v>152</v>
      </c>
      <c r="AD338" s="35">
        <f>VLOOKUP(A338,BUSINESS!$A$2:$J$2692,9,0)</f>
        <v>0.115</v>
      </c>
      <c r="AE338" s="35">
        <f>VLOOKUP(A338,BUSINESS!$A$2:$J$2692,10,0)</f>
        <v>1.538</v>
      </c>
    </row>
    <row r="339" customHeight="1" spans="1:31">
      <c r="A339" s="22" t="str">
        <f t="shared" si="0"/>
        <v>Botswana-Africa2000</v>
      </c>
      <c r="B339" s="22" t="s">
        <v>95</v>
      </c>
      <c r="C339" s="22" t="s">
        <v>69</v>
      </c>
      <c r="D339" s="23">
        <v>2000</v>
      </c>
      <c r="E339" s="25">
        <v>14537490553</v>
      </c>
      <c r="F339" s="24">
        <f t="shared" si="1"/>
        <v>8281.7008063804</v>
      </c>
      <c r="G339" s="26">
        <v>0.053</v>
      </c>
      <c r="H339" s="27">
        <v>384</v>
      </c>
      <c r="I339" s="26">
        <v>0.11</v>
      </c>
      <c r="J339" s="5">
        <f>VLOOKUP(A339,ENERGY!$A$2:$F$2692,5,0)</f>
        <v>0</v>
      </c>
      <c r="K339" s="5">
        <f t="shared" si="2"/>
        <v>0</v>
      </c>
      <c r="L339" s="31">
        <f>VLOOKUP(A339,ENERGY!$A$2:$F$2692,6,0)</f>
        <v>0</v>
      </c>
      <c r="M339" s="31">
        <f t="shared" si="3"/>
        <v>0</v>
      </c>
      <c r="N339" s="32">
        <f>VLOOKUP(A339,'HUMAN RESOURCES'!$A$2:$M$2692,5,0)</f>
        <v>0.013</v>
      </c>
      <c r="O339" s="32">
        <f>VLOOKUP(A339,'HUMAN RESOURCES'!$A$2:$M$2692,6,0)</f>
        <v>0.012</v>
      </c>
      <c r="P339" s="31">
        <f>VLOOKUP(A339,'HUMAN RESOURCES'!$A$2:$M$2692,7,0)</f>
        <v>52</v>
      </c>
      <c r="Q339" s="5">
        <f>VLOOKUP(A339,'HUMAN RESOURCES'!$A$2:$M$2692,8,0)</f>
        <v>49</v>
      </c>
      <c r="R339" s="5">
        <f>VLOOKUP(A339,'HUMAN RESOURCES'!$A$2:$M$2692,9,0)</f>
        <v>0.383</v>
      </c>
      <c r="S339" s="5">
        <f>VLOOKUP(A339,'HUMAN RESOURCES'!$A$2:$M$2692,10,0)</f>
        <v>0.587</v>
      </c>
      <c r="T339" s="5">
        <f>VLOOKUP(A339,'HUMAN RESOURCES'!$A$2:$M$2692,11,0)</f>
        <v>0.029</v>
      </c>
      <c r="U339" s="5">
        <f>VLOOKUP(A339,'HUMAN RESOURCES'!$A$2:$M$2692,12,0)</f>
        <v>1755375</v>
      </c>
      <c r="V339" s="35">
        <f>VLOOKUP(A339,'HUMAN RESOURCES'!$A$2:$M$2692,13,0)</f>
        <v>0.532</v>
      </c>
      <c r="W339" s="38">
        <f>VLOOKUP(A339,TOURISM!$A$2:$F$2692,5,0)</f>
        <v>227000000</v>
      </c>
      <c r="X339" s="39">
        <f>VLOOKUP(A339,TOURISM!$A$2:$F$2692,6,0)</f>
        <v>209000000</v>
      </c>
      <c r="Y339" s="43">
        <f t="shared" si="4"/>
        <v>-0.297829457364341</v>
      </c>
      <c r="Z339" s="35">
        <f>VLOOKUP(A339,BUSINESS!$A$2:$J$2692,5,0)</f>
        <v>0</v>
      </c>
      <c r="AA339" s="5">
        <f>VLOOKUP(A339,BUSINESS!$A$2:$J$2692,6,0)</f>
        <v>0</v>
      </c>
      <c r="AB339" s="5">
        <f>VLOOKUP(A339,BUSINESS!$A$2:$J$2692,7,0)</f>
        <v>0</v>
      </c>
      <c r="AC339" s="5">
        <f>VLOOKUP(A339,BUSINESS!$A$2:$J$2692,8,0)</f>
        <v>0</v>
      </c>
      <c r="AD339" s="35">
        <f>VLOOKUP(A339,BUSINESS!$A$2:$J$2692,9,0)</f>
        <v>0.029</v>
      </c>
      <c r="AE339" s="35">
        <f>VLOOKUP(A339,BUSINESS!$A$2:$J$2692,10,0)</f>
        <v>0.127</v>
      </c>
    </row>
    <row r="340" customHeight="1" spans="1:31">
      <c r="A340" s="22" t="str">
        <f t="shared" si="0"/>
        <v>Brazil-The Americas2001</v>
      </c>
      <c r="B340" s="22" t="s">
        <v>96</v>
      </c>
      <c r="C340" s="22" t="s">
        <v>75</v>
      </c>
      <c r="D340" s="23">
        <v>2001</v>
      </c>
      <c r="E340" s="25">
        <v>645000000000</v>
      </c>
      <c r="F340" s="24">
        <f t="shared" si="1"/>
        <v>3644.72250820423</v>
      </c>
      <c r="G340" s="26">
        <v>0.072</v>
      </c>
      <c r="H340" s="27">
        <v>265</v>
      </c>
      <c r="I340" s="26">
        <v>0.568</v>
      </c>
      <c r="J340" s="5">
        <f>VLOOKUP(A340,ENERGY!$A$2:$F$2692,5,0)</f>
        <v>270028</v>
      </c>
      <c r="K340" s="5">
        <f t="shared" si="2"/>
        <v>0.00152585601464399</v>
      </c>
      <c r="L340" s="31">
        <f>VLOOKUP(A340,ENERGY!$A$2:$F$2692,6,0)</f>
        <v>0</v>
      </c>
      <c r="M340" s="31">
        <f t="shared" si="3"/>
        <v>0</v>
      </c>
      <c r="N340" s="32">
        <f>VLOOKUP(A340,'HUMAN RESOURCES'!$A$2:$M$2692,5,0)</f>
        <v>0.021</v>
      </c>
      <c r="O340" s="32">
        <f>VLOOKUP(A340,'HUMAN RESOURCES'!$A$2:$M$2692,6,0)</f>
        <v>0.032</v>
      </c>
      <c r="P340" s="31">
        <f>VLOOKUP(A340,'HUMAN RESOURCES'!$A$2:$M$2692,7,0)</f>
        <v>74</v>
      </c>
      <c r="Q340" s="5">
        <f>VLOOKUP(A340,'HUMAN RESOURCES'!$A$2:$M$2692,8,0)</f>
        <v>67</v>
      </c>
      <c r="R340" s="5">
        <f>VLOOKUP(A340,'HUMAN RESOURCES'!$A$2:$M$2692,9,0)</f>
        <v>0.291</v>
      </c>
      <c r="S340" s="5">
        <f>VLOOKUP(A340,'HUMAN RESOURCES'!$A$2:$M$2692,10,0)</f>
        <v>0.653</v>
      </c>
      <c r="T340" s="5">
        <f>VLOOKUP(A340,'HUMAN RESOURCES'!$A$2:$M$2692,11,0)</f>
        <v>0.056</v>
      </c>
      <c r="U340" s="5">
        <f>VLOOKUP(A340,'HUMAN RESOURCES'!$A$2:$M$2692,12,0)</f>
        <v>176968205</v>
      </c>
      <c r="V340" s="35">
        <f>VLOOKUP(A340,'HUMAN RESOURCES'!$A$2:$M$2692,13,0)</f>
        <v>0.816</v>
      </c>
      <c r="W340" s="38">
        <f>VLOOKUP(A340,TOURISM!$A$2:$F$2692,5,0)</f>
        <v>1844000000</v>
      </c>
      <c r="X340" s="39">
        <f>VLOOKUP(A340,TOURISM!$A$2:$F$2692,6,0)</f>
        <v>3765000000</v>
      </c>
      <c r="Y340" s="43">
        <f t="shared" si="4"/>
        <v>-0.142057761732852</v>
      </c>
      <c r="Z340" s="35">
        <f>VLOOKUP(A340,BUSINESS!$A$2:$J$2692,5,0)</f>
        <v>0</v>
      </c>
      <c r="AA340" s="5">
        <f>VLOOKUP(A340,BUSINESS!$A$2:$J$2692,6,0)</f>
        <v>0</v>
      </c>
      <c r="AB340" s="5">
        <f>VLOOKUP(A340,BUSINESS!$A$2:$J$2692,7,0)</f>
        <v>0</v>
      </c>
      <c r="AC340" s="5">
        <f>VLOOKUP(A340,BUSINESS!$A$2:$J$2692,8,0)</f>
        <v>0</v>
      </c>
      <c r="AD340" s="35">
        <f>VLOOKUP(A340,BUSINESS!$A$2:$J$2692,9,0)</f>
        <v>0.045</v>
      </c>
      <c r="AE340" s="35">
        <f>VLOOKUP(A340,BUSINESS!$A$2:$J$2692,10,0)</f>
        <v>0.162</v>
      </c>
    </row>
    <row r="341" customHeight="1" spans="1:31">
      <c r="A341" s="22" t="str">
        <f t="shared" si="0"/>
        <v>Brazil-The Americas2002</v>
      </c>
      <c r="B341" s="22" t="s">
        <v>96</v>
      </c>
      <c r="C341" s="22" t="s">
        <v>75</v>
      </c>
      <c r="D341" s="23">
        <v>2002</v>
      </c>
      <c r="E341" s="25">
        <v>554000000000</v>
      </c>
      <c r="F341" s="24">
        <f t="shared" si="1"/>
        <v>3088.17862613823</v>
      </c>
      <c r="G341" s="26">
        <v>0.073</v>
      </c>
      <c r="H341" s="27">
        <v>228</v>
      </c>
      <c r="I341" s="26">
        <v>0.576</v>
      </c>
      <c r="J341" s="5">
        <f>VLOOKUP(A341,ENERGY!$A$2:$F$2692,5,0)</f>
        <v>265887</v>
      </c>
      <c r="K341" s="5">
        <f t="shared" si="2"/>
        <v>0.0014821417876679</v>
      </c>
      <c r="L341" s="31">
        <f>VLOOKUP(A341,ENERGY!$A$2:$F$2692,6,0)</f>
        <v>419754</v>
      </c>
      <c r="M341" s="31">
        <f t="shared" si="3"/>
        <v>0.00233984716793506</v>
      </c>
      <c r="N341" s="32">
        <f>VLOOKUP(A341,'HUMAN RESOURCES'!$A$2:$M$2692,5,0)</f>
        <v>0.008</v>
      </c>
      <c r="O341" s="32">
        <f>VLOOKUP(A341,'HUMAN RESOURCES'!$A$2:$M$2692,6,0)</f>
        <v>0.015</v>
      </c>
      <c r="P341" s="31">
        <f>VLOOKUP(A341,'HUMAN RESOURCES'!$A$2:$M$2692,7,0)</f>
        <v>75</v>
      </c>
      <c r="Q341" s="5">
        <f>VLOOKUP(A341,'HUMAN RESOURCES'!$A$2:$M$2692,8,0)</f>
        <v>67</v>
      </c>
      <c r="R341" s="5">
        <f>VLOOKUP(A341,'HUMAN RESOURCES'!$A$2:$M$2692,9,0)</f>
        <v>0.287</v>
      </c>
      <c r="S341" s="5">
        <f>VLOOKUP(A341,'HUMAN RESOURCES'!$A$2:$M$2692,10,0)</f>
        <v>0.655</v>
      </c>
      <c r="T341" s="5">
        <f>VLOOKUP(A341,'HUMAN RESOURCES'!$A$2:$M$2692,11,0)</f>
        <v>0.057</v>
      </c>
      <c r="U341" s="5">
        <f>VLOOKUP(A341,'HUMAN RESOURCES'!$A$2:$M$2692,12,0)</f>
        <v>179393768</v>
      </c>
      <c r="V341" s="35">
        <f>VLOOKUP(A341,'HUMAN RESOURCES'!$A$2:$M$2692,13,0)</f>
        <v>0.819</v>
      </c>
      <c r="W341" s="38">
        <f>VLOOKUP(A341,TOURISM!$A$2:$F$2692,5,0)</f>
        <v>2142000000</v>
      </c>
      <c r="X341" s="39">
        <f>VLOOKUP(A341,TOURISM!$A$2:$F$2692,6,0)</f>
        <v>2929000000</v>
      </c>
      <c r="Y341" s="43">
        <f t="shared" si="4"/>
        <v>-0.0398809523809524</v>
      </c>
      <c r="Z341" s="35">
        <f>VLOOKUP(A341,BUSINESS!$A$2:$J$2692,5,0)</f>
        <v>0</v>
      </c>
      <c r="AA341" s="5">
        <f>VLOOKUP(A341,BUSINESS!$A$2:$J$2692,6,0)</f>
        <v>0</v>
      </c>
      <c r="AB341" s="5">
        <f>VLOOKUP(A341,BUSINESS!$A$2:$J$2692,7,0)</f>
        <v>0</v>
      </c>
      <c r="AC341" s="5">
        <f>VLOOKUP(A341,BUSINESS!$A$2:$J$2692,8,0)</f>
        <v>0</v>
      </c>
      <c r="AD341" s="35">
        <f>VLOOKUP(A341,BUSINESS!$A$2:$J$2692,9,0)</f>
        <v>0.091</v>
      </c>
      <c r="AE341" s="35">
        <f>VLOOKUP(A341,BUSINESS!$A$2:$J$2692,10,0)</f>
        <v>0.194</v>
      </c>
    </row>
    <row r="342" customHeight="1" spans="1:31">
      <c r="A342" s="22" t="str">
        <f t="shared" si="0"/>
        <v>Brazil-The Americas2003</v>
      </c>
      <c r="B342" s="22" t="s">
        <v>96</v>
      </c>
      <c r="C342" s="22" t="s">
        <v>75</v>
      </c>
      <c r="D342" s="23">
        <v>2003</v>
      </c>
      <c r="E342" s="25">
        <v>504000000000</v>
      </c>
      <c r="F342" s="24">
        <f t="shared" si="1"/>
        <v>2772.99486598157</v>
      </c>
      <c r="G342" s="26">
        <v>0.072</v>
      </c>
      <c r="H342" s="27">
        <v>203</v>
      </c>
      <c r="I342" s="26">
        <v>0.629</v>
      </c>
      <c r="J342" s="5">
        <f>VLOOKUP(A342,ENERGY!$A$2:$F$2692,5,0)</f>
        <v>240464</v>
      </c>
      <c r="K342" s="5">
        <f t="shared" si="2"/>
        <v>0.00132302666161387</v>
      </c>
      <c r="L342" s="31">
        <f>VLOOKUP(A342,ENERGY!$A$2:$F$2692,6,0)</f>
        <v>367147</v>
      </c>
      <c r="M342" s="31">
        <f t="shared" si="3"/>
        <v>0.00202003322631059</v>
      </c>
      <c r="N342" s="32">
        <f>VLOOKUP(A342,'HUMAN RESOURCES'!$A$2:$M$2692,5,0)</f>
        <v>0.011</v>
      </c>
      <c r="O342" s="32">
        <f>VLOOKUP(A342,'HUMAN RESOURCES'!$A$2:$M$2692,6,0)</f>
        <v>0.006</v>
      </c>
      <c r="P342" s="31">
        <f>VLOOKUP(A342,'HUMAN RESOURCES'!$A$2:$M$2692,7,0)</f>
        <v>75</v>
      </c>
      <c r="Q342" s="5">
        <f>VLOOKUP(A342,'HUMAN RESOURCES'!$A$2:$M$2692,8,0)</f>
        <v>67</v>
      </c>
      <c r="R342" s="5">
        <f>VLOOKUP(A342,'HUMAN RESOURCES'!$A$2:$M$2692,9,0)</f>
        <v>0.283</v>
      </c>
      <c r="S342" s="5">
        <f>VLOOKUP(A342,'HUMAN RESOURCES'!$A$2:$M$2692,10,0)</f>
        <v>0.658</v>
      </c>
      <c r="T342" s="5">
        <f>VLOOKUP(A342,'HUMAN RESOURCES'!$A$2:$M$2692,11,0)</f>
        <v>0.059</v>
      </c>
      <c r="U342" s="5">
        <f>VLOOKUP(A342,'HUMAN RESOURCES'!$A$2:$M$2692,12,0)</f>
        <v>181752951</v>
      </c>
      <c r="V342" s="35">
        <f>VLOOKUP(A342,'HUMAN RESOURCES'!$A$2:$M$2692,13,0)</f>
        <v>0.822</v>
      </c>
      <c r="W342" s="38">
        <f>VLOOKUP(A342,TOURISM!$A$2:$F$2692,5,0)</f>
        <v>2673000000</v>
      </c>
      <c r="X342" s="39">
        <f>VLOOKUP(A342,TOURISM!$A$2:$F$2692,6,0)</f>
        <v>2874000000</v>
      </c>
      <c r="Y342" s="43">
        <f t="shared" si="4"/>
        <v>-0.0657608695652174</v>
      </c>
      <c r="Z342" s="35">
        <f>VLOOKUP(A342,BUSINESS!$A$2:$J$2692,5,0)</f>
        <v>0</v>
      </c>
      <c r="AA342" s="5">
        <f>VLOOKUP(A342,BUSINESS!$A$2:$J$2692,6,0)</f>
        <v>152</v>
      </c>
      <c r="AB342" s="5">
        <f>VLOOKUP(A342,BUSINESS!$A$2:$J$2692,7,0)</f>
        <v>0</v>
      </c>
      <c r="AC342" s="5">
        <f>VLOOKUP(A342,BUSINESS!$A$2:$J$2692,8,0)</f>
        <v>0</v>
      </c>
      <c r="AD342" s="35">
        <f>VLOOKUP(A342,BUSINESS!$A$2:$J$2692,9,0)</f>
        <v>0.132</v>
      </c>
      <c r="AE342" s="35">
        <f>VLOOKUP(A342,BUSINESS!$A$2:$J$2692,10,0)</f>
        <v>0.255</v>
      </c>
    </row>
    <row r="343" customHeight="1" spans="1:31">
      <c r="A343" s="22" t="str">
        <f t="shared" si="0"/>
        <v>Brazil-The Americas2004</v>
      </c>
      <c r="B343" s="22" t="s">
        <v>96</v>
      </c>
      <c r="C343" s="22" t="s">
        <v>75</v>
      </c>
      <c r="D343" s="23">
        <v>2004</v>
      </c>
      <c r="E343" s="25">
        <v>552000000000</v>
      </c>
      <c r="F343" s="24">
        <f t="shared" si="1"/>
        <v>2999.83235176047</v>
      </c>
      <c r="G343" s="26">
        <v>0.07</v>
      </c>
      <c r="H343" s="27">
        <v>214</v>
      </c>
      <c r="I343" s="26">
        <v>0.671</v>
      </c>
      <c r="J343" s="5">
        <f>VLOOKUP(A343,ENERGY!$A$2:$F$2692,5,0)</f>
        <v>248594</v>
      </c>
      <c r="K343" s="5">
        <f t="shared" si="2"/>
        <v>0.00135097884719845</v>
      </c>
      <c r="L343" s="31">
        <f>VLOOKUP(A343,ENERGY!$A$2:$F$2692,6,0)</f>
        <v>387675</v>
      </c>
      <c r="M343" s="31">
        <f t="shared" si="3"/>
        <v>0.00210681160682743</v>
      </c>
      <c r="N343" s="32">
        <f>VLOOKUP(A343,'HUMAN RESOURCES'!$A$2:$M$2692,5,0)</f>
        <v>0.021</v>
      </c>
      <c r="O343" s="32">
        <f>VLOOKUP(A343,'HUMAN RESOURCES'!$A$2:$M$2692,6,0)</f>
        <v>0.011</v>
      </c>
      <c r="P343" s="31">
        <f>VLOOKUP(A343,'HUMAN RESOURCES'!$A$2:$M$2692,7,0)</f>
        <v>75</v>
      </c>
      <c r="Q343" s="5">
        <f>VLOOKUP(A343,'HUMAN RESOURCES'!$A$2:$M$2692,8,0)</f>
        <v>68</v>
      </c>
      <c r="R343" s="5">
        <f>VLOOKUP(A343,'HUMAN RESOURCES'!$A$2:$M$2692,9,0)</f>
        <v>0.28</v>
      </c>
      <c r="S343" s="5">
        <f>VLOOKUP(A343,'HUMAN RESOURCES'!$A$2:$M$2692,10,0)</f>
        <v>0.66</v>
      </c>
      <c r="T343" s="5">
        <f>VLOOKUP(A343,'HUMAN RESOURCES'!$A$2:$M$2692,11,0)</f>
        <v>0.06</v>
      </c>
      <c r="U343" s="5">
        <f>VLOOKUP(A343,'HUMAN RESOURCES'!$A$2:$M$2692,12,0)</f>
        <v>184010283</v>
      </c>
      <c r="V343" s="35">
        <f>VLOOKUP(A343,'HUMAN RESOURCES'!$A$2:$M$2692,13,0)</f>
        <v>0.825</v>
      </c>
      <c r="W343" s="38">
        <f>VLOOKUP(A343,TOURISM!$A$2:$F$2692,5,0)</f>
        <v>3389000000</v>
      </c>
      <c r="X343" s="39">
        <f>VLOOKUP(A343,TOURISM!$A$2:$F$2692,6,0)</f>
        <v>3752000000</v>
      </c>
      <c r="Y343" s="43">
        <f t="shared" si="4"/>
        <v>-0.261596385542169</v>
      </c>
      <c r="Z343" s="35">
        <f>VLOOKUP(A343,BUSINESS!$A$2:$J$2692,5,0)</f>
        <v>0</v>
      </c>
      <c r="AA343" s="5">
        <f>VLOOKUP(A343,BUSINESS!$A$2:$J$2692,6,0)</f>
        <v>152</v>
      </c>
      <c r="AB343" s="5">
        <f>VLOOKUP(A343,BUSINESS!$A$2:$J$2692,7,0)</f>
        <v>0</v>
      </c>
      <c r="AC343" s="5">
        <f>VLOOKUP(A343,BUSINESS!$A$2:$J$2692,8,0)</f>
        <v>0</v>
      </c>
      <c r="AD343" s="35">
        <f>VLOOKUP(A343,BUSINESS!$A$2:$J$2692,9,0)</f>
        <v>0.191</v>
      </c>
      <c r="AE343" s="35">
        <f>VLOOKUP(A343,BUSINESS!$A$2:$J$2692,10,0)</f>
        <v>0.357</v>
      </c>
    </row>
    <row r="344" customHeight="1" spans="1:31">
      <c r="A344" s="22" t="str">
        <f t="shared" si="0"/>
        <v>Brazil-The Americas2005</v>
      </c>
      <c r="B344" s="22" t="s">
        <v>96</v>
      </c>
      <c r="C344" s="22" t="s">
        <v>75</v>
      </c>
      <c r="D344" s="23">
        <v>2005</v>
      </c>
      <c r="E344" s="25">
        <v>664000000000</v>
      </c>
      <c r="F344" s="24">
        <f t="shared" si="1"/>
        <v>3567.1614274798</v>
      </c>
      <c r="G344" s="26">
        <v>0.071</v>
      </c>
      <c r="H344" s="27">
        <v>257</v>
      </c>
      <c r="I344" s="26">
        <v>0.549</v>
      </c>
      <c r="J344" s="5">
        <f>VLOOKUP(A344,ENERGY!$A$2:$F$2692,5,0)</f>
        <v>235460</v>
      </c>
      <c r="K344" s="5">
        <f t="shared" si="2"/>
        <v>0.0012649455266783</v>
      </c>
      <c r="L344" s="31">
        <f>VLOOKUP(A344,ENERGY!$A$2:$F$2692,6,0)</f>
        <v>363213</v>
      </c>
      <c r="M344" s="31">
        <f t="shared" si="3"/>
        <v>0.00195126416198678</v>
      </c>
      <c r="N344" s="32">
        <f>VLOOKUP(A344,'HUMAN RESOURCES'!$A$2:$M$2692,5,0)</f>
        <v>0.018</v>
      </c>
      <c r="O344" s="32">
        <f>VLOOKUP(A344,'HUMAN RESOURCES'!$A$2:$M$2692,6,0)</f>
        <v>0.027</v>
      </c>
      <c r="P344" s="31">
        <f>VLOOKUP(A344,'HUMAN RESOURCES'!$A$2:$M$2692,7,0)</f>
        <v>76</v>
      </c>
      <c r="Q344" s="5">
        <f>VLOOKUP(A344,'HUMAN RESOURCES'!$A$2:$M$2692,8,0)</f>
        <v>68</v>
      </c>
      <c r="R344" s="5">
        <f>VLOOKUP(A344,'HUMAN RESOURCES'!$A$2:$M$2692,9,0)</f>
        <v>0.276</v>
      </c>
      <c r="S344" s="5">
        <f>VLOOKUP(A344,'HUMAN RESOURCES'!$A$2:$M$2692,10,0)</f>
        <v>0.663</v>
      </c>
      <c r="T344" s="5">
        <f>VLOOKUP(A344,'HUMAN RESOURCES'!$A$2:$M$2692,11,0)</f>
        <v>0.062</v>
      </c>
      <c r="U344" s="5">
        <f>VLOOKUP(A344,'HUMAN RESOURCES'!$A$2:$M$2692,12,0)</f>
        <v>186142403</v>
      </c>
      <c r="V344" s="35">
        <f>VLOOKUP(A344,'HUMAN RESOURCES'!$A$2:$M$2692,13,0)</f>
        <v>0.828</v>
      </c>
      <c r="W344" s="38">
        <f>VLOOKUP(A344,TOURISM!$A$2:$F$2692,5,0)</f>
        <v>4168000000</v>
      </c>
      <c r="X344" s="39">
        <f>VLOOKUP(A344,TOURISM!$A$2:$F$2692,6,0)</f>
        <v>5905000000</v>
      </c>
      <c r="Y344" s="43">
        <f t="shared" si="4"/>
        <v>-0.331519274376417</v>
      </c>
      <c r="Z344" s="35">
        <f>VLOOKUP(A344,BUSINESS!$A$2:$J$2692,5,0)</f>
        <v>0.69</v>
      </c>
      <c r="AA344" s="5">
        <f>VLOOKUP(A344,BUSINESS!$A$2:$J$2692,6,0)</f>
        <v>152</v>
      </c>
      <c r="AB344" s="5">
        <f>VLOOKUP(A344,BUSINESS!$A$2:$J$2692,7,0)</f>
        <v>0</v>
      </c>
      <c r="AC344" s="5">
        <f>VLOOKUP(A344,BUSINESS!$A$2:$J$2692,8,0)</f>
        <v>2600</v>
      </c>
      <c r="AD344" s="35">
        <f>VLOOKUP(A344,BUSINESS!$A$2:$J$2692,9,0)</f>
        <v>0.21</v>
      </c>
      <c r="AE344" s="35">
        <f>VLOOKUP(A344,BUSINESS!$A$2:$J$2692,10,0)</f>
        <v>0.463</v>
      </c>
    </row>
    <row r="345" customHeight="1" spans="1:31">
      <c r="A345" s="22" t="str">
        <f t="shared" si="0"/>
        <v>Brazil-The Americas2006</v>
      </c>
      <c r="B345" s="22" t="s">
        <v>96</v>
      </c>
      <c r="C345" s="22" t="s">
        <v>75</v>
      </c>
      <c r="D345" s="23">
        <v>2006</v>
      </c>
      <c r="E345" s="25">
        <v>882000000000</v>
      </c>
      <c r="F345" s="24">
        <f t="shared" si="1"/>
        <v>4688.13996000676</v>
      </c>
      <c r="G345" s="26">
        <v>0.082</v>
      </c>
      <c r="H345" s="27">
        <v>387</v>
      </c>
      <c r="I345" s="26">
        <v>0.554</v>
      </c>
      <c r="J345" s="5">
        <f>VLOOKUP(A345,ENERGY!$A$2:$F$2692,5,0)</f>
        <v>215332</v>
      </c>
      <c r="K345" s="5">
        <f t="shared" si="2"/>
        <v>0.00114456525381879</v>
      </c>
      <c r="L345" s="31">
        <f>VLOOKUP(A345,ENERGY!$A$2:$F$2692,6,0)</f>
        <v>347309</v>
      </c>
      <c r="M345" s="31">
        <f t="shared" si="3"/>
        <v>0.00184606938930838</v>
      </c>
      <c r="N345" s="32">
        <f>VLOOKUP(A345,'HUMAN RESOURCES'!$A$2:$M$2692,5,0)</f>
        <v>0.036</v>
      </c>
      <c r="O345" s="32">
        <f>VLOOKUP(A345,'HUMAN RESOURCES'!$A$2:$M$2692,6,0)</f>
        <v>0.035</v>
      </c>
      <c r="P345" s="31">
        <f>VLOOKUP(A345,'HUMAN RESOURCES'!$A$2:$M$2692,7,0)</f>
        <v>76</v>
      </c>
      <c r="Q345" s="5">
        <f>VLOOKUP(A345,'HUMAN RESOURCES'!$A$2:$M$2692,8,0)</f>
        <v>68</v>
      </c>
      <c r="R345" s="5">
        <f>VLOOKUP(A345,'HUMAN RESOURCES'!$A$2:$M$2692,9,0)</f>
        <v>0.272</v>
      </c>
      <c r="S345" s="5">
        <f>VLOOKUP(A345,'HUMAN RESOURCES'!$A$2:$M$2692,10,0)</f>
        <v>0.665</v>
      </c>
      <c r="T345" s="5">
        <f>VLOOKUP(A345,'HUMAN RESOURCES'!$A$2:$M$2692,11,0)</f>
        <v>0.063</v>
      </c>
      <c r="U345" s="5">
        <f>VLOOKUP(A345,'HUMAN RESOURCES'!$A$2:$M$2692,12,0)</f>
        <v>188134315</v>
      </c>
      <c r="V345" s="35">
        <f>VLOOKUP(A345,'HUMAN RESOURCES'!$A$2:$M$2692,13,0)</f>
        <v>0.831</v>
      </c>
      <c r="W345" s="38">
        <f>VLOOKUP(A345,TOURISM!$A$2:$F$2692,5,0)</f>
        <v>4577000000</v>
      </c>
      <c r="X345" s="39">
        <f>VLOOKUP(A345,TOURISM!$A$2:$F$2692,6,0)</f>
        <v>7501000000</v>
      </c>
      <c r="Y345" s="43">
        <f t="shared" si="4"/>
        <v>-0.472477064220183</v>
      </c>
      <c r="Z345" s="35">
        <f>VLOOKUP(A345,BUSINESS!$A$2:$J$2692,5,0)</f>
        <v>0.69</v>
      </c>
      <c r="AA345" s="5">
        <f>VLOOKUP(A345,BUSINESS!$A$2:$J$2692,6,0)</f>
        <v>149</v>
      </c>
      <c r="AB345" s="5">
        <f>VLOOKUP(A345,BUSINESS!$A$2:$J$2692,7,0)</f>
        <v>0</v>
      </c>
      <c r="AC345" s="5">
        <f>VLOOKUP(A345,BUSINESS!$A$2:$J$2692,8,0)</f>
        <v>2600</v>
      </c>
      <c r="AD345" s="35">
        <f>VLOOKUP(A345,BUSINESS!$A$2:$J$2692,9,0)</f>
        <v>0.282</v>
      </c>
      <c r="AE345" s="35">
        <f>VLOOKUP(A345,BUSINESS!$A$2:$J$2692,10,0)</f>
        <v>0.531</v>
      </c>
    </row>
    <row r="346" customHeight="1" spans="1:31">
      <c r="A346" s="22" t="str">
        <f t="shared" si="0"/>
        <v>Brazil-The Americas2007</v>
      </c>
      <c r="B346" s="22" t="s">
        <v>96</v>
      </c>
      <c r="C346" s="22" t="s">
        <v>75</v>
      </c>
      <c r="D346" s="23">
        <v>2007</v>
      </c>
      <c r="E346" s="25">
        <v>1090000000000</v>
      </c>
      <c r="F346" s="24">
        <f t="shared" si="1"/>
        <v>5736.93341308758</v>
      </c>
      <c r="G346" s="26">
        <v>0.085</v>
      </c>
      <c r="H346" s="27">
        <v>491</v>
      </c>
      <c r="I346" s="26">
        <v>0.508</v>
      </c>
      <c r="J346" s="5">
        <f>VLOOKUP(A346,ENERGY!$A$2:$F$2692,5,0)</f>
        <v>195759</v>
      </c>
      <c r="K346" s="5">
        <f t="shared" si="2"/>
        <v>0.00103032692478221</v>
      </c>
      <c r="L346" s="31">
        <f>VLOOKUP(A346,ENERGY!$A$2:$F$2692,6,0)</f>
        <v>332267</v>
      </c>
      <c r="M346" s="31">
        <f t="shared" si="3"/>
        <v>0.00174880151776731</v>
      </c>
      <c r="N346" s="32">
        <f>VLOOKUP(A346,'HUMAN RESOURCES'!$A$2:$M$2692,5,0)</f>
        <v>0.021</v>
      </c>
      <c r="O346" s="32">
        <f>VLOOKUP(A346,'HUMAN RESOURCES'!$A$2:$M$2692,6,0)</f>
        <v>0.005</v>
      </c>
      <c r="P346" s="31">
        <f>VLOOKUP(A346,'HUMAN RESOURCES'!$A$2:$M$2692,7,0)</f>
        <v>76</v>
      </c>
      <c r="Q346" s="5">
        <f>VLOOKUP(A346,'HUMAN RESOURCES'!$A$2:$M$2692,8,0)</f>
        <v>69</v>
      </c>
      <c r="R346" s="5">
        <f>VLOOKUP(A346,'HUMAN RESOURCES'!$A$2:$M$2692,9,0)</f>
        <v>0.268</v>
      </c>
      <c r="S346" s="5">
        <f>VLOOKUP(A346,'HUMAN RESOURCES'!$A$2:$M$2692,10,0)</f>
        <v>0.668</v>
      </c>
      <c r="T346" s="5">
        <f>VLOOKUP(A346,'HUMAN RESOURCES'!$A$2:$M$2692,11,0)</f>
        <v>0.064</v>
      </c>
      <c r="U346" s="5">
        <f>VLOOKUP(A346,'HUMAN RESOURCES'!$A$2:$M$2692,12,0)</f>
        <v>189996976</v>
      </c>
      <c r="V346" s="35">
        <f>VLOOKUP(A346,'HUMAN RESOURCES'!$A$2:$M$2692,13,0)</f>
        <v>0.834</v>
      </c>
      <c r="W346" s="38">
        <f>VLOOKUP(A346,TOURISM!$A$2:$F$2692,5,0)</f>
        <v>5284000000</v>
      </c>
      <c r="X346" s="39">
        <f>VLOOKUP(A346,TOURISM!$A$2:$F$2692,6,0)</f>
        <v>10434000000</v>
      </c>
      <c r="Y346" s="43">
        <f t="shared" si="4"/>
        <v>-0.522627737226277</v>
      </c>
      <c r="Z346" s="35">
        <f>VLOOKUP(A346,BUSINESS!$A$2:$J$2692,5,0)</f>
        <v>0.69</v>
      </c>
      <c r="AA346" s="5">
        <f>VLOOKUP(A346,BUSINESS!$A$2:$J$2692,6,0)</f>
        <v>149</v>
      </c>
      <c r="AB346" s="5">
        <f>VLOOKUP(A346,BUSINESS!$A$2:$J$2692,7,0)</f>
        <v>0</v>
      </c>
      <c r="AC346" s="5">
        <f>VLOOKUP(A346,BUSINESS!$A$2:$J$2692,8,0)</f>
        <v>2600</v>
      </c>
      <c r="AD346" s="35">
        <f>VLOOKUP(A346,BUSINESS!$A$2:$J$2692,9,0)</f>
        <v>0.309</v>
      </c>
      <c r="AE346" s="35">
        <f>VLOOKUP(A346,BUSINESS!$A$2:$J$2692,10,0)</f>
        <v>0.637</v>
      </c>
    </row>
    <row r="347" customHeight="1" spans="1:31">
      <c r="A347" s="22" t="str">
        <f t="shared" si="0"/>
        <v>Brazil-The Americas2008</v>
      </c>
      <c r="B347" s="22" t="s">
        <v>96</v>
      </c>
      <c r="C347" s="22" t="s">
        <v>75</v>
      </c>
      <c r="D347" s="23">
        <v>2008</v>
      </c>
      <c r="E347" s="25">
        <v>1370000000000</v>
      </c>
      <c r="F347" s="24">
        <f t="shared" si="1"/>
        <v>7144.13969844753</v>
      </c>
      <c r="G347" s="26">
        <v>0.085</v>
      </c>
      <c r="H347" s="27">
        <v>609</v>
      </c>
      <c r="I347" s="26">
        <v>0.437</v>
      </c>
      <c r="J347" s="5">
        <f>VLOOKUP(A347,ENERGY!$A$2:$F$2692,5,0)</f>
        <v>187442</v>
      </c>
      <c r="K347" s="5">
        <f t="shared" si="2"/>
        <v>0.000977453892960878</v>
      </c>
      <c r="L347" s="31">
        <f>VLOOKUP(A347,ENERGY!$A$2:$F$2692,6,0)</f>
        <v>327984</v>
      </c>
      <c r="M347" s="31">
        <f t="shared" si="3"/>
        <v>0.0017103383320114</v>
      </c>
      <c r="N347" s="32">
        <f>VLOOKUP(A347,'HUMAN RESOURCES'!$A$2:$M$2692,5,0)</f>
        <v>0.031</v>
      </c>
      <c r="O347" s="32">
        <f>VLOOKUP(A347,'HUMAN RESOURCES'!$A$2:$M$2692,6,0)</f>
        <v>0.023</v>
      </c>
      <c r="P347" s="31">
        <f>VLOOKUP(A347,'HUMAN RESOURCES'!$A$2:$M$2692,7,0)</f>
        <v>76</v>
      </c>
      <c r="Q347" s="5">
        <f>VLOOKUP(A347,'HUMAN RESOURCES'!$A$2:$M$2692,8,0)</f>
        <v>69</v>
      </c>
      <c r="R347" s="5">
        <f>VLOOKUP(A347,'HUMAN RESOURCES'!$A$2:$M$2692,9,0)</f>
        <v>0.264</v>
      </c>
      <c r="S347" s="5">
        <f>VLOOKUP(A347,'HUMAN RESOURCES'!$A$2:$M$2692,10,0)</f>
        <v>0.671</v>
      </c>
      <c r="T347" s="5">
        <f>VLOOKUP(A347,'HUMAN RESOURCES'!$A$2:$M$2692,11,0)</f>
        <v>0.066</v>
      </c>
      <c r="U347" s="5">
        <f>VLOOKUP(A347,'HUMAN RESOURCES'!$A$2:$M$2692,12,0)</f>
        <v>191765567</v>
      </c>
      <c r="V347" s="35">
        <f>VLOOKUP(A347,'HUMAN RESOURCES'!$A$2:$M$2692,13,0)</f>
        <v>0.837</v>
      </c>
      <c r="W347" s="38">
        <f>VLOOKUP(A347,TOURISM!$A$2:$F$2692,5,0)</f>
        <v>6109000000</v>
      </c>
      <c r="X347" s="39">
        <f>VLOOKUP(A347,TOURISM!$A$2:$F$2692,6,0)</f>
        <v>13269000000</v>
      </c>
      <c r="Y347" s="43">
        <f t="shared" si="4"/>
        <v>-0.440121212121212</v>
      </c>
      <c r="Z347" s="35">
        <f>VLOOKUP(A347,BUSINESS!$A$2:$J$2692,5,0)</f>
        <v>0.684</v>
      </c>
      <c r="AA347" s="5">
        <f>VLOOKUP(A347,BUSINESS!$A$2:$J$2692,6,0)</f>
        <v>149</v>
      </c>
      <c r="AB347" s="5">
        <f>VLOOKUP(A347,BUSINESS!$A$2:$J$2692,7,0)</f>
        <v>0</v>
      </c>
      <c r="AC347" s="5">
        <f>VLOOKUP(A347,BUSINESS!$A$2:$J$2692,8,0)</f>
        <v>2600</v>
      </c>
      <c r="AD347" s="35">
        <f>VLOOKUP(A347,BUSINESS!$A$2:$J$2692,9,0)</f>
        <v>0.338</v>
      </c>
      <c r="AE347" s="35">
        <f>VLOOKUP(A347,BUSINESS!$A$2:$J$2692,10,0)</f>
        <v>0.786</v>
      </c>
    </row>
    <row r="348" customHeight="1" spans="1:31">
      <c r="A348" s="22" t="str">
        <f t="shared" si="0"/>
        <v>Brazil-The Americas2009</v>
      </c>
      <c r="B348" s="22" t="s">
        <v>96</v>
      </c>
      <c r="C348" s="22" t="s">
        <v>75</v>
      </c>
      <c r="D348" s="23">
        <v>2009</v>
      </c>
      <c r="E348" s="25">
        <v>1650000000000</v>
      </c>
      <c r="F348" s="24">
        <f t="shared" si="1"/>
        <v>8527.5318497888</v>
      </c>
      <c r="G348" s="26">
        <v>0.083</v>
      </c>
      <c r="H348" s="27">
        <v>714</v>
      </c>
      <c r="I348" s="26">
        <v>0.473</v>
      </c>
      <c r="J348" s="5">
        <f>VLOOKUP(A348,ENERGY!$A$2:$F$2692,5,0)</f>
        <v>198976</v>
      </c>
      <c r="K348" s="5">
        <f t="shared" si="2"/>
        <v>0.00102834798626883</v>
      </c>
      <c r="L348" s="31">
        <f>VLOOKUP(A348,ENERGY!$A$2:$F$2692,6,0)</f>
        <v>321622</v>
      </c>
      <c r="M348" s="31">
        <f t="shared" si="3"/>
        <v>0.00166220718096532</v>
      </c>
      <c r="N348" s="32">
        <f>VLOOKUP(A348,'HUMAN RESOURCES'!$A$2:$M$2692,5,0)</f>
        <v>0.023</v>
      </c>
      <c r="O348" s="32">
        <f>VLOOKUP(A348,'HUMAN RESOURCES'!$A$2:$M$2692,6,0)</f>
        <v>0.011</v>
      </c>
      <c r="P348" s="31">
        <f>VLOOKUP(A348,'HUMAN RESOURCES'!$A$2:$M$2692,7,0)</f>
        <v>77</v>
      </c>
      <c r="Q348" s="5">
        <f>VLOOKUP(A348,'HUMAN RESOURCES'!$A$2:$M$2692,8,0)</f>
        <v>69</v>
      </c>
      <c r="R348" s="5">
        <f>VLOOKUP(A348,'HUMAN RESOURCES'!$A$2:$M$2692,9,0)</f>
        <v>0.259</v>
      </c>
      <c r="S348" s="5">
        <f>VLOOKUP(A348,'HUMAN RESOURCES'!$A$2:$M$2692,10,0)</f>
        <v>0.673</v>
      </c>
      <c r="T348" s="5">
        <f>VLOOKUP(A348,'HUMAN RESOURCES'!$A$2:$M$2692,11,0)</f>
        <v>0.067</v>
      </c>
      <c r="U348" s="5">
        <f>VLOOKUP(A348,'HUMAN RESOURCES'!$A$2:$M$2692,12,0)</f>
        <v>193490922</v>
      </c>
      <c r="V348" s="35">
        <f>VLOOKUP(A348,'HUMAN RESOURCES'!$A$2:$M$2692,13,0)</f>
        <v>0.84</v>
      </c>
      <c r="W348" s="38">
        <f>VLOOKUP(A348,TOURISM!$A$2:$F$2692,5,0)</f>
        <v>5635000000</v>
      </c>
      <c r="X348" s="39">
        <f>VLOOKUP(A348,TOURISM!$A$2:$F$2692,6,0)</f>
        <v>12897000000</v>
      </c>
      <c r="Y348" s="43">
        <f t="shared" si="4"/>
        <v>-0.812345679012346</v>
      </c>
      <c r="Z348" s="35">
        <f>VLOOKUP(A348,BUSINESS!$A$2:$J$2692,5,0)</f>
        <v>0.656</v>
      </c>
      <c r="AA348" s="5">
        <f>VLOOKUP(A348,BUSINESS!$A$2:$J$2692,6,0)</f>
        <v>119</v>
      </c>
      <c r="AB348" s="5">
        <f>VLOOKUP(A348,BUSINESS!$A$2:$J$2692,7,0)</f>
        <v>0</v>
      </c>
      <c r="AC348" s="5">
        <f>VLOOKUP(A348,BUSINESS!$A$2:$J$2692,8,0)</f>
        <v>2600</v>
      </c>
      <c r="AD348" s="35">
        <f>VLOOKUP(A348,BUSINESS!$A$2:$J$2692,9,0)</f>
        <v>0.392</v>
      </c>
      <c r="AE348" s="35">
        <f>VLOOKUP(A348,BUSINESS!$A$2:$J$2692,10,0)</f>
        <v>0.875</v>
      </c>
    </row>
    <row r="349" customHeight="1" spans="1:31">
      <c r="A349" s="22" t="str">
        <f t="shared" si="0"/>
        <v>Brazil-The Americas2010</v>
      </c>
      <c r="B349" s="22" t="s">
        <v>96</v>
      </c>
      <c r="C349" s="22" t="s">
        <v>75</v>
      </c>
      <c r="D349" s="23">
        <v>2010</v>
      </c>
      <c r="E349" s="25">
        <v>1620000000000</v>
      </c>
      <c r="F349" s="24">
        <f t="shared" si="1"/>
        <v>8298.74863988889</v>
      </c>
      <c r="G349" s="26">
        <v>0.088</v>
      </c>
      <c r="H349" s="27">
        <v>733</v>
      </c>
      <c r="I349" s="26">
        <v>0.447</v>
      </c>
      <c r="J349" s="5">
        <f>VLOOKUP(A349,ENERGY!$A$2:$F$2692,5,0)</f>
        <v>222818</v>
      </c>
      <c r="K349" s="5">
        <f t="shared" si="2"/>
        <v>0.00114142628052022</v>
      </c>
      <c r="L349" s="31">
        <f>VLOOKUP(A349,ENERGY!$A$2:$F$2692,6,0)</f>
        <v>347668</v>
      </c>
      <c r="M349" s="31">
        <f t="shared" si="3"/>
        <v>0.00178099342106968</v>
      </c>
      <c r="N349" s="32">
        <f>VLOOKUP(A349,'HUMAN RESOURCES'!$A$2:$M$2692,5,0)</f>
        <v>0.018</v>
      </c>
      <c r="O349" s="32">
        <f>VLOOKUP(A349,'HUMAN RESOURCES'!$A$2:$M$2692,6,0)</f>
        <v>0.016</v>
      </c>
      <c r="P349" s="31">
        <f>VLOOKUP(A349,'HUMAN RESOURCES'!$A$2:$M$2692,7,0)</f>
        <v>77</v>
      </c>
      <c r="Q349" s="5">
        <f>VLOOKUP(A349,'HUMAN RESOURCES'!$A$2:$M$2692,8,0)</f>
        <v>70</v>
      </c>
      <c r="R349" s="5">
        <f>VLOOKUP(A349,'HUMAN RESOURCES'!$A$2:$M$2692,9,0)</f>
        <v>0.255</v>
      </c>
      <c r="S349" s="5">
        <f>VLOOKUP(A349,'HUMAN RESOURCES'!$A$2:$M$2692,10,0)</f>
        <v>0.676</v>
      </c>
      <c r="T349" s="5">
        <f>VLOOKUP(A349,'HUMAN RESOURCES'!$A$2:$M$2692,11,0)</f>
        <v>0.069</v>
      </c>
      <c r="U349" s="5">
        <f>VLOOKUP(A349,'HUMAN RESOURCES'!$A$2:$M$2692,12,0)</f>
        <v>195210154</v>
      </c>
      <c r="V349" s="35">
        <f>VLOOKUP(A349,'HUMAN RESOURCES'!$A$2:$M$2692,13,0)</f>
        <v>0.843</v>
      </c>
      <c r="W349" s="38">
        <f>VLOOKUP(A349,TOURISM!$A$2:$F$2692,5,0)</f>
        <v>6180000000</v>
      </c>
      <c r="X349" s="39">
        <f>VLOOKUP(A349,TOURISM!$A$2:$F$2692,6,0)</f>
        <v>19340000000</v>
      </c>
      <c r="Y349" s="43">
        <f t="shared" si="4"/>
        <v>-0.852336448598131</v>
      </c>
      <c r="Z349" s="35">
        <f>VLOOKUP(A349,BUSINESS!$A$2:$J$2692,5,0)</f>
        <v>0.663</v>
      </c>
      <c r="AA349" s="5">
        <f>VLOOKUP(A349,BUSINESS!$A$2:$J$2692,6,0)</f>
        <v>119</v>
      </c>
      <c r="AB349" s="5">
        <f>VLOOKUP(A349,BUSINESS!$A$2:$J$2692,7,0)</f>
        <v>0</v>
      </c>
      <c r="AC349" s="5">
        <f>VLOOKUP(A349,BUSINESS!$A$2:$J$2692,8,0)</f>
        <v>2600</v>
      </c>
      <c r="AD349" s="35">
        <f>VLOOKUP(A349,BUSINESS!$A$2:$J$2692,9,0)</f>
        <v>0.407</v>
      </c>
      <c r="AE349" s="35">
        <f>VLOOKUP(A349,BUSINESS!$A$2:$J$2692,10,0)</f>
        <v>1.009</v>
      </c>
    </row>
    <row r="350" customHeight="1" spans="1:31">
      <c r="A350" s="22" t="str">
        <f t="shared" si="0"/>
        <v>Brazil-The Americas2011</v>
      </c>
      <c r="B350" s="22" t="s">
        <v>96</v>
      </c>
      <c r="C350" s="22" t="s">
        <v>75</v>
      </c>
      <c r="D350" s="23">
        <v>2011</v>
      </c>
      <c r="E350" s="25">
        <v>2140000000000</v>
      </c>
      <c r="F350" s="24">
        <f t="shared" si="1"/>
        <v>10866.5221717116</v>
      </c>
      <c r="G350" s="26">
        <v>0.09</v>
      </c>
      <c r="H350" s="27">
        <v>989</v>
      </c>
      <c r="I350" s="26">
        <v>0.4</v>
      </c>
      <c r="J350" s="5">
        <f>VLOOKUP(A350,ENERGY!$A$2:$F$2692,5,0)</f>
        <v>210042</v>
      </c>
      <c r="K350" s="5">
        <f t="shared" si="2"/>
        <v>0.0010665542289676</v>
      </c>
      <c r="L350" s="31">
        <f>VLOOKUP(A350,ENERGY!$A$2:$F$2692,6,0)</f>
        <v>337826</v>
      </c>
      <c r="M350" s="31">
        <f t="shared" si="3"/>
        <v>0.00171541762578535</v>
      </c>
      <c r="N350" s="32">
        <f>VLOOKUP(A350,'HUMAN RESOURCES'!$A$2:$M$2692,5,0)</f>
        <v>0.023</v>
      </c>
      <c r="O350" s="32">
        <f>VLOOKUP(A350,'HUMAN RESOURCES'!$A$2:$M$2692,6,0)</f>
        <v>0.013</v>
      </c>
      <c r="P350" s="31">
        <f>VLOOKUP(A350,'HUMAN RESOURCES'!$A$2:$M$2692,7,0)</f>
        <v>77</v>
      </c>
      <c r="Q350" s="5">
        <f>VLOOKUP(A350,'HUMAN RESOURCES'!$A$2:$M$2692,8,0)</f>
        <v>70</v>
      </c>
      <c r="R350" s="5">
        <f>VLOOKUP(A350,'HUMAN RESOURCES'!$A$2:$M$2692,9,0)</f>
        <v>0.25</v>
      </c>
      <c r="S350" s="5">
        <f>VLOOKUP(A350,'HUMAN RESOURCES'!$A$2:$M$2692,10,0)</f>
        <v>0.679</v>
      </c>
      <c r="T350" s="5">
        <f>VLOOKUP(A350,'HUMAN RESOURCES'!$A$2:$M$2692,11,0)</f>
        <v>0.071</v>
      </c>
      <c r="U350" s="5">
        <f>VLOOKUP(A350,'HUMAN RESOURCES'!$A$2:$M$2692,12,0)</f>
        <v>196935134</v>
      </c>
      <c r="V350" s="35">
        <f>VLOOKUP(A350,'HUMAN RESOURCES'!$A$2:$M$2692,13,0)</f>
        <v>0.846</v>
      </c>
      <c r="W350" s="38">
        <f>VLOOKUP(A350,TOURISM!$A$2:$F$2692,5,0)</f>
        <v>6830000000</v>
      </c>
      <c r="X350" s="39">
        <f>VLOOKUP(A350,TOURISM!$A$2:$F$2692,6,0)</f>
        <v>25070000000</v>
      </c>
      <c r="Y350" s="43">
        <f t="shared" si="4"/>
        <v>-0.778709677419355</v>
      </c>
      <c r="Z350" s="35">
        <f>VLOOKUP(A350,BUSINESS!$A$2:$J$2692,5,0)</f>
        <v>0.663</v>
      </c>
      <c r="AA350" s="5">
        <f>VLOOKUP(A350,BUSINESS!$A$2:$J$2692,6,0)</f>
        <v>119</v>
      </c>
      <c r="AB350" s="5">
        <f>VLOOKUP(A350,BUSINESS!$A$2:$J$2692,7,0)</f>
        <v>0</v>
      </c>
      <c r="AC350" s="5">
        <f>VLOOKUP(A350,BUSINESS!$A$2:$J$2692,8,0)</f>
        <v>2600</v>
      </c>
      <c r="AD350" s="35">
        <f>VLOOKUP(A350,BUSINESS!$A$2:$J$2692,9,0)</f>
        <v>0.457</v>
      </c>
      <c r="AE350" s="35">
        <f>VLOOKUP(A350,BUSINESS!$A$2:$J$2692,10,0)</f>
        <v>1.19</v>
      </c>
    </row>
    <row r="351" customHeight="1" spans="1:31">
      <c r="A351" s="22" t="str">
        <f t="shared" si="0"/>
        <v>Brazil-The Americas2012</v>
      </c>
      <c r="B351" s="22" t="s">
        <v>96</v>
      </c>
      <c r="C351" s="22" t="s">
        <v>75</v>
      </c>
      <c r="D351" s="23">
        <v>2012</v>
      </c>
      <c r="E351" s="25">
        <v>2480000000000</v>
      </c>
      <c r="F351" s="24">
        <f t="shared" si="1"/>
        <v>12483.8905585841</v>
      </c>
      <c r="G351" s="26">
        <v>0.089</v>
      </c>
      <c r="H351" s="27">
        <v>1119</v>
      </c>
      <c r="I351" s="26">
        <v>0.439</v>
      </c>
      <c r="J351" s="5">
        <f>VLOOKUP(A351,ENERGY!$A$2:$F$2692,5,0)</f>
        <v>190712</v>
      </c>
      <c r="K351" s="5">
        <f t="shared" si="2"/>
        <v>0.000960011183955116</v>
      </c>
      <c r="L351" s="31">
        <f>VLOOKUP(A351,ENERGY!$A$2:$F$2692,6,0)</f>
        <v>337434</v>
      </c>
      <c r="M351" s="31">
        <f t="shared" si="3"/>
        <v>0.00169858432530051</v>
      </c>
      <c r="N351" s="32">
        <f>VLOOKUP(A351,'HUMAN RESOURCES'!$A$2:$M$2692,5,0)</f>
        <v>0.019</v>
      </c>
      <c r="O351" s="32">
        <f>VLOOKUP(A351,'HUMAN RESOURCES'!$A$2:$M$2692,6,0)</f>
        <v>0.01</v>
      </c>
      <c r="P351" s="31">
        <f>VLOOKUP(A351,'HUMAN RESOURCES'!$A$2:$M$2692,7,0)</f>
        <v>77</v>
      </c>
      <c r="Q351" s="5">
        <f>VLOOKUP(A351,'HUMAN RESOURCES'!$A$2:$M$2692,8,0)</f>
        <v>70</v>
      </c>
      <c r="R351" s="5">
        <f>VLOOKUP(A351,'HUMAN RESOURCES'!$A$2:$M$2692,9,0)</f>
        <v>0.246</v>
      </c>
      <c r="S351" s="5">
        <f>VLOOKUP(A351,'HUMAN RESOURCES'!$A$2:$M$2692,10,0)</f>
        <v>0.681</v>
      </c>
      <c r="T351" s="5">
        <f>VLOOKUP(A351,'HUMAN RESOURCES'!$A$2:$M$2692,11,0)</f>
        <v>0.073</v>
      </c>
      <c r="U351" s="5">
        <f>VLOOKUP(A351,'HUMAN RESOURCES'!$A$2:$M$2692,12,0)</f>
        <v>198656019</v>
      </c>
      <c r="V351" s="35">
        <f>VLOOKUP(A351,'HUMAN RESOURCES'!$A$2:$M$2692,13,0)</f>
        <v>0.849</v>
      </c>
      <c r="W351" s="38">
        <f>VLOOKUP(A351,TOURISM!$A$2:$F$2692,5,0)</f>
        <v>6890000000</v>
      </c>
      <c r="X351" s="39">
        <f>VLOOKUP(A351,TOURISM!$A$2:$F$2692,6,0)</f>
        <v>26202000000</v>
      </c>
      <c r="Y351" s="43">
        <f t="shared" si="4"/>
        <v>-0.114622222222222</v>
      </c>
      <c r="Z351" s="35">
        <f>VLOOKUP(A351,BUSINESS!$A$2:$J$2692,5,0)</f>
        <v>0.685</v>
      </c>
      <c r="AA351" s="5">
        <f>VLOOKUP(A351,BUSINESS!$A$2:$J$2692,6,0)</f>
        <v>119</v>
      </c>
      <c r="AB351" s="5">
        <f>VLOOKUP(A351,BUSINESS!$A$2:$J$2692,7,0)</f>
        <v>118</v>
      </c>
      <c r="AC351" s="5">
        <f>VLOOKUP(A351,BUSINESS!$A$2:$J$2692,8,0)</f>
        <v>2600</v>
      </c>
      <c r="AD351" s="35">
        <f>VLOOKUP(A351,BUSINESS!$A$2:$J$2692,9,0)</f>
        <v>0.486</v>
      </c>
      <c r="AE351" s="35">
        <f>VLOOKUP(A351,BUSINESS!$A$2:$J$2692,10,0)</f>
        <v>1.25</v>
      </c>
    </row>
    <row r="352" customHeight="1" spans="1:31">
      <c r="A352" s="22" t="str">
        <f t="shared" si="0"/>
        <v>Brazil-The Americas2000</v>
      </c>
      <c r="B352" s="22" t="s">
        <v>96</v>
      </c>
      <c r="C352" s="22" t="s">
        <v>75</v>
      </c>
      <c r="D352" s="23">
        <v>2000</v>
      </c>
      <c r="E352" s="25">
        <v>2250000000000</v>
      </c>
      <c r="F352" s="24">
        <f t="shared" si="1"/>
        <v>12893.6208999704</v>
      </c>
      <c r="G352" s="26">
        <v>0.093</v>
      </c>
      <c r="H352" s="27">
        <v>1056</v>
      </c>
      <c r="I352" s="26">
        <v>0.366</v>
      </c>
      <c r="J352" s="5">
        <f>VLOOKUP(A352,ENERGY!$A$2:$F$2692,5,0)</f>
        <v>0</v>
      </c>
      <c r="K352" s="5">
        <f t="shared" si="2"/>
        <v>0</v>
      </c>
      <c r="L352" s="31">
        <f>VLOOKUP(A352,ENERGY!$A$2:$F$2692,6,0)</f>
        <v>0</v>
      </c>
      <c r="M352" s="31">
        <f t="shared" si="3"/>
        <v>0</v>
      </c>
      <c r="N352" s="32">
        <f>VLOOKUP(A352,'HUMAN RESOURCES'!$A$2:$M$2692,5,0)</f>
        <v>0.01</v>
      </c>
      <c r="O352" s="32">
        <f>VLOOKUP(A352,'HUMAN RESOURCES'!$A$2:$M$2692,6,0)</f>
        <v>0.005</v>
      </c>
      <c r="P352" s="31">
        <f>VLOOKUP(A352,'HUMAN RESOURCES'!$A$2:$M$2692,7,0)</f>
        <v>74</v>
      </c>
      <c r="Q352" s="5">
        <f>VLOOKUP(A352,'HUMAN RESOURCES'!$A$2:$M$2692,8,0)</f>
        <v>67</v>
      </c>
      <c r="R352" s="5">
        <f>VLOOKUP(A352,'HUMAN RESOURCES'!$A$2:$M$2692,9,0)</f>
        <v>0.296</v>
      </c>
      <c r="S352" s="5">
        <f>VLOOKUP(A352,'HUMAN RESOURCES'!$A$2:$M$2692,10,0)</f>
        <v>0.649</v>
      </c>
      <c r="T352" s="5">
        <f>VLOOKUP(A352,'HUMAN RESOURCES'!$A$2:$M$2692,11,0)</f>
        <v>0.055</v>
      </c>
      <c r="U352" s="5">
        <f>VLOOKUP(A352,'HUMAN RESOURCES'!$A$2:$M$2692,12,0)</f>
        <v>174504898</v>
      </c>
      <c r="V352" s="35">
        <f>VLOOKUP(A352,'HUMAN RESOURCES'!$A$2:$M$2692,13,0)</f>
        <v>0.812</v>
      </c>
      <c r="W352" s="38">
        <f>VLOOKUP(A352,TOURISM!$A$2:$F$2692,5,0)</f>
        <v>1969000000</v>
      </c>
      <c r="X352" s="39">
        <f>VLOOKUP(A352,TOURISM!$A$2:$F$2692,6,0)</f>
        <v>4548000000</v>
      </c>
      <c r="Y352" s="43">
        <f t="shared" si="4"/>
        <v>-5.01570254999441</v>
      </c>
      <c r="Z352" s="35">
        <f>VLOOKUP(A352,BUSINESS!$A$2:$J$2692,5,0)</f>
        <v>0</v>
      </c>
      <c r="AA352" s="5">
        <f>VLOOKUP(A352,BUSINESS!$A$2:$J$2692,6,0)</f>
        <v>0</v>
      </c>
      <c r="AB352" s="5">
        <f>VLOOKUP(A352,BUSINESS!$A$2:$J$2692,7,0)</f>
        <v>0</v>
      </c>
      <c r="AC352" s="5">
        <f>VLOOKUP(A352,BUSINESS!$A$2:$J$2692,8,0)</f>
        <v>0</v>
      </c>
      <c r="AD352" s="35">
        <f>VLOOKUP(A352,BUSINESS!$A$2:$J$2692,9,0)</f>
        <v>0.029</v>
      </c>
      <c r="AE352" s="35">
        <f>VLOOKUP(A352,BUSINESS!$A$2:$J$2692,10,0)</f>
        <v>0.133</v>
      </c>
    </row>
    <row r="353" customHeight="1" spans="1:31">
      <c r="A353" s="22" t="str">
        <f t="shared" si="0"/>
        <v>Brunei-Asia2001</v>
      </c>
      <c r="B353" s="22" t="s">
        <v>97</v>
      </c>
      <c r="C353" s="22" t="s">
        <v>65</v>
      </c>
      <c r="D353" s="23">
        <v>2001</v>
      </c>
      <c r="E353" s="25">
        <v>6001153318</v>
      </c>
      <c r="F353" s="24">
        <f t="shared" si="1"/>
        <v>17696.5661046138</v>
      </c>
      <c r="G353" s="26">
        <v>0.03</v>
      </c>
      <c r="H353" s="27">
        <v>543</v>
      </c>
      <c r="I353" s="26">
        <v>0.055</v>
      </c>
      <c r="J353" s="5">
        <f>VLOOKUP(A353,ENERGY!$A$2:$F$2692,5,0)</f>
        <v>3832</v>
      </c>
      <c r="K353" s="5">
        <f t="shared" si="2"/>
        <v>0.0113000347965581</v>
      </c>
      <c r="L353" s="31">
        <f>VLOOKUP(A353,ENERGY!$A$2:$F$2692,6,0)</f>
        <v>0</v>
      </c>
      <c r="M353" s="31">
        <f t="shared" si="3"/>
        <v>0</v>
      </c>
      <c r="N353" s="32">
        <f>VLOOKUP(A353,'HUMAN RESOURCES'!$A$2:$M$2692,5,0)</f>
        <v>0.03</v>
      </c>
      <c r="O353" s="32">
        <f>VLOOKUP(A353,'HUMAN RESOURCES'!$A$2:$M$2692,6,0)</f>
        <v>0.019</v>
      </c>
      <c r="P353" s="31">
        <f>VLOOKUP(A353,'HUMAN RESOURCES'!$A$2:$M$2692,7,0)</f>
        <v>78</v>
      </c>
      <c r="Q353" s="5">
        <f>VLOOKUP(A353,'HUMAN RESOURCES'!$A$2:$M$2692,8,0)</f>
        <v>74</v>
      </c>
      <c r="R353" s="5">
        <f>VLOOKUP(A353,'HUMAN RESOURCES'!$A$2:$M$2692,9,0)</f>
        <v>0.301</v>
      </c>
      <c r="S353" s="5">
        <f>VLOOKUP(A353,'HUMAN RESOURCES'!$A$2:$M$2692,10,0)</f>
        <v>0.671</v>
      </c>
      <c r="T353" s="5">
        <f>VLOOKUP(A353,'HUMAN RESOURCES'!$A$2:$M$2692,11,0)</f>
        <v>0.028</v>
      </c>
      <c r="U353" s="5">
        <f>VLOOKUP(A353,'HUMAN RESOURCES'!$A$2:$M$2692,12,0)</f>
        <v>339114</v>
      </c>
      <c r="V353" s="35">
        <f>VLOOKUP(A353,'HUMAN RESOURCES'!$A$2:$M$2692,13,0)</f>
        <v>0.717</v>
      </c>
      <c r="W353" s="38">
        <f>VLOOKUP(A353,TOURISM!$A$2:$F$2692,5,0)</f>
        <v>155000000</v>
      </c>
      <c r="X353" s="39">
        <f>VLOOKUP(A353,TOURISM!$A$2:$F$2692,6,0)</f>
        <v>456000000</v>
      </c>
      <c r="Y353" s="43">
        <f t="shared" si="4"/>
        <v>-5.08829478341463</v>
      </c>
      <c r="Z353" s="35">
        <f>VLOOKUP(A353,BUSINESS!$A$2:$J$2692,5,0)</f>
        <v>0</v>
      </c>
      <c r="AA353" s="5">
        <f>VLOOKUP(A353,BUSINESS!$A$2:$J$2692,6,0)</f>
        <v>0</v>
      </c>
      <c r="AB353" s="5">
        <f>VLOOKUP(A353,BUSINESS!$A$2:$J$2692,7,0)</f>
        <v>0</v>
      </c>
      <c r="AC353" s="5">
        <f>VLOOKUP(A353,BUSINESS!$A$2:$J$2692,8,0)</f>
        <v>0</v>
      </c>
      <c r="AD353" s="35">
        <f>VLOOKUP(A353,BUSINESS!$A$2:$J$2692,9,0)</f>
        <v>0.129</v>
      </c>
      <c r="AE353" s="35">
        <f>VLOOKUP(A353,BUSINESS!$A$2:$J$2692,10,0)</f>
        <v>0.422</v>
      </c>
    </row>
    <row r="354" customHeight="1" spans="1:31">
      <c r="A354" s="22" t="str">
        <f t="shared" si="0"/>
        <v>Brunei-Asia2002</v>
      </c>
      <c r="B354" s="22" t="s">
        <v>97</v>
      </c>
      <c r="C354" s="22" t="s">
        <v>65</v>
      </c>
      <c r="D354" s="23">
        <v>2002</v>
      </c>
      <c r="E354" s="25">
        <v>5601090584</v>
      </c>
      <c r="F354" s="24">
        <f t="shared" si="1"/>
        <v>16169.1033495282</v>
      </c>
      <c r="G354" s="26">
        <v>0.032</v>
      </c>
      <c r="H354" s="27">
        <v>525</v>
      </c>
      <c r="I354" s="26">
        <v>0.055</v>
      </c>
      <c r="J354" s="5">
        <f>VLOOKUP(A354,ENERGY!$A$2:$F$2692,5,0)</f>
        <v>3240</v>
      </c>
      <c r="K354" s="5">
        <f t="shared" si="2"/>
        <v>0.00935315972252293</v>
      </c>
      <c r="L354" s="31">
        <f>VLOOKUP(A354,ENERGY!$A$2:$F$2692,6,0)</f>
        <v>9160</v>
      </c>
      <c r="M354" s="31">
        <f t="shared" si="3"/>
        <v>0.0264428836599722</v>
      </c>
      <c r="N354" s="32">
        <f>VLOOKUP(A354,'HUMAN RESOURCES'!$A$2:$M$2692,5,0)</f>
        <v>0.016</v>
      </c>
      <c r="O354" s="32">
        <f>VLOOKUP(A354,'HUMAN RESOURCES'!$A$2:$M$2692,6,0)</f>
        <v>0.009</v>
      </c>
      <c r="P354" s="31">
        <f>VLOOKUP(A354,'HUMAN RESOURCES'!$A$2:$M$2692,7,0)</f>
        <v>78</v>
      </c>
      <c r="Q354" s="5">
        <f>VLOOKUP(A354,'HUMAN RESOURCES'!$A$2:$M$2692,8,0)</f>
        <v>75</v>
      </c>
      <c r="R354" s="5">
        <f>VLOOKUP(A354,'HUMAN RESOURCES'!$A$2:$M$2692,9,0)</f>
        <v>0.298</v>
      </c>
      <c r="S354" s="5">
        <f>VLOOKUP(A354,'HUMAN RESOURCES'!$A$2:$M$2692,10,0)</f>
        <v>0.673</v>
      </c>
      <c r="T354" s="5">
        <f>VLOOKUP(A354,'HUMAN RESOURCES'!$A$2:$M$2692,11,0)</f>
        <v>0.029</v>
      </c>
      <c r="U354" s="5">
        <f>VLOOKUP(A354,'HUMAN RESOURCES'!$A$2:$M$2692,12,0)</f>
        <v>346407</v>
      </c>
      <c r="V354" s="35">
        <f>VLOOKUP(A354,'HUMAN RESOURCES'!$A$2:$M$2692,13,0)</f>
        <v>0.721</v>
      </c>
      <c r="W354" s="38">
        <f>VLOOKUP(A354,TOURISM!$A$2:$F$2692,5,0)</f>
        <v>113000000</v>
      </c>
      <c r="X354" s="39">
        <f>VLOOKUP(A354,TOURISM!$A$2:$F$2692,6,0)</f>
        <v>398000000</v>
      </c>
      <c r="Y354" s="43">
        <f t="shared" si="4"/>
        <v>-5.90416856517489</v>
      </c>
      <c r="Z354" s="35">
        <f>VLOOKUP(A354,BUSINESS!$A$2:$J$2692,5,0)</f>
        <v>0</v>
      </c>
      <c r="AA354" s="5">
        <f>VLOOKUP(A354,BUSINESS!$A$2:$J$2692,6,0)</f>
        <v>0</v>
      </c>
      <c r="AB354" s="5">
        <f>VLOOKUP(A354,BUSINESS!$A$2:$J$2692,7,0)</f>
        <v>0</v>
      </c>
      <c r="AC354" s="5">
        <f>VLOOKUP(A354,BUSINESS!$A$2:$J$2692,8,0)</f>
        <v>0</v>
      </c>
      <c r="AD354" s="35">
        <f>VLOOKUP(A354,BUSINESS!$A$2:$J$2692,9,0)</f>
        <v>0.153</v>
      </c>
      <c r="AE354" s="35">
        <f>VLOOKUP(A354,BUSINESS!$A$2:$J$2692,10,0)</f>
        <v>0.444</v>
      </c>
    </row>
    <row r="355" customHeight="1" spans="1:31">
      <c r="A355" s="22" t="str">
        <f t="shared" si="0"/>
        <v>Brunei-Asia2003</v>
      </c>
      <c r="B355" s="22" t="s">
        <v>97</v>
      </c>
      <c r="C355" s="22" t="s">
        <v>65</v>
      </c>
      <c r="D355" s="23">
        <v>2003</v>
      </c>
      <c r="E355" s="25">
        <v>5843329102</v>
      </c>
      <c r="F355" s="24">
        <f t="shared" si="1"/>
        <v>16522.9623213978</v>
      </c>
      <c r="G355" s="26">
        <v>0.031</v>
      </c>
      <c r="H355" s="27">
        <v>526</v>
      </c>
      <c r="I355" s="26">
        <v>0.055</v>
      </c>
      <c r="J355" s="5">
        <f>VLOOKUP(A355,ENERGY!$A$2:$F$2692,5,0)</f>
        <v>3043</v>
      </c>
      <c r="K355" s="5">
        <f t="shared" si="2"/>
        <v>0.00860457685445173</v>
      </c>
      <c r="L355" s="31">
        <f>VLOOKUP(A355,ENERGY!$A$2:$F$2692,6,0)</f>
        <v>9094</v>
      </c>
      <c r="M355" s="31">
        <f t="shared" si="3"/>
        <v>0.0257147623773855</v>
      </c>
      <c r="N355" s="32">
        <f>VLOOKUP(A355,'HUMAN RESOURCES'!$A$2:$M$2692,5,0)</f>
        <v>0.039</v>
      </c>
      <c r="O355" s="32">
        <f>VLOOKUP(A355,'HUMAN RESOURCES'!$A$2:$M$2692,6,0)</f>
        <v>0.067</v>
      </c>
      <c r="P355" s="31">
        <f>VLOOKUP(A355,'HUMAN RESOURCES'!$A$2:$M$2692,7,0)</f>
        <v>79</v>
      </c>
      <c r="Q355" s="5">
        <f>VLOOKUP(A355,'HUMAN RESOURCES'!$A$2:$M$2692,8,0)</f>
        <v>75</v>
      </c>
      <c r="R355" s="5">
        <f>VLOOKUP(A355,'HUMAN RESOURCES'!$A$2:$M$2692,9,0)</f>
        <v>0.295</v>
      </c>
      <c r="S355" s="5">
        <f>VLOOKUP(A355,'HUMAN RESOURCES'!$A$2:$M$2692,10,0)</f>
        <v>0.675</v>
      </c>
      <c r="T355" s="5">
        <f>VLOOKUP(A355,'HUMAN RESOURCES'!$A$2:$M$2692,11,0)</f>
        <v>0.03</v>
      </c>
      <c r="U355" s="5">
        <f>VLOOKUP(A355,'HUMAN RESOURCES'!$A$2:$M$2692,12,0)</f>
        <v>353649</v>
      </c>
      <c r="V355" s="35">
        <f>VLOOKUP(A355,'HUMAN RESOURCES'!$A$2:$M$2692,13,0)</f>
        <v>0.726</v>
      </c>
      <c r="W355" s="38">
        <f>VLOOKUP(A355,TOURISM!$A$2:$F$2692,5,0)</f>
        <v>124000000</v>
      </c>
      <c r="X355" s="39">
        <f>VLOOKUP(A355,TOURISM!$A$2:$F$2692,6,0)</f>
        <v>469000000</v>
      </c>
      <c r="Y355" s="43">
        <f t="shared" si="4"/>
        <v>-3.06527055963558</v>
      </c>
      <c r="Z355" s="35">
        <f>VLOOKUP(A355,BUSINESS!$A$2:$J$2692,5,0)</f>
        <v>0</v>
      </c>
      <c r="AA355" s="5">
        <f>VLOOKUP(A355,BUSINESS!$A$2:$J$2692,6,0)</f>
        <v>0</v>
      </c>
      <c r="AB355" s="5">
        <f>VLOOKUP(A355,BUSINESS!$A$2:$J$2692,7,0)</f>
        <v>0</v>
      </c>
      <c r="AC355" s="5">
        <f>VLOOKUP(A355,BUSINESS!$A$2:$J$2692,8,0)</f>
        <v>0</v>
      </c>
      <c r="AD355" s="35">
        <f>VLOOKUP(A355,BUSINESS!$A$2:$J$2692,9,0)</f>
        <v>0.196</v>
      </c>
      <c r="AE355" s="35">
        <f>VLOOKUP(A355,BUSINESS!$A$2:$J$2692,10,0)</f>
        <v>0.502</v>
      </c>
    </row>
    <row r="356" customHeight="1" spans="1:31">
      <c r="A356" s="22" t="str">
        <f t="shared" si="0"/>
        <v>Brunei-Asia2004</v>
      </c>
      <c r="B356" s="22" t="s">
        <v>97</v>
      </c>
      <c r="C356" s="22" t="s">
        <v>65</v>
      </c>
      <c r="D356" s="23">
        <v>2004</v>
      </c>
      <c r="E356" s="25">
        <v>6557333067</v>
      </c>
      <c r="F356" s="24">
        <f t="shared" si="1"/>
        <v>18174.5775796362</v>
      </c>
      <c r="G356" s="26">
        <v>0.031</v>
      </c>
      <c r="H356" s="27">
        <v>575</v>
      </c>
      <c r="I356" s="26">
        <v>0.055</v>
      </c>
      <c r="J356" s="5">
        <f>VLOOKUP(A356,ENERGY!$A$2:$F$2692,5,0)</f>
        <v>3542</v>
      </c>
      <c r="K356" s="5">
        <f t="shared" si="2"/>
        <v>0.00981715479895897</v>
      </c>
      <c r="L356" s="31">
        <f>VLOOKUP(A356,ENERGY!$A$2:$F$2692,6,0)</f>
        <v>10583</v>
      </c>
      <c r="M356" s="31">
        <f t="shared" si="3"/>
        <v>0.0293322838050206</v>
      </c>
      <c r="N356" s="32">
        <f>VLOOKUP(A356,'HUMAN RESOURCES'!$A$2:$M$2692,5,0)</f>
        <v>0</v>
      </c>
      <c r="O356" s="32">
        <f>VLOOKUP(A356,'HUMAN RESOURCES'!$A$2:$M$2692,6,0)</f>
        <v>0</v>
      </c>
      <c r="P356" s="31">
        <f>VLOOKUP(A356,'HUMAN RESOURCES'!$A$2:$M$2692,7,0)</f>
        <v>79</v>
      </c>
      <c r="Q356" s="5">
        <f>VLOOKUP(A356,'HUMAN RESOURCES'!$A$2:$M$2692,8,0)</f>
        <v>75</v>
      </c>
      <c r="R356" s="5">
        <f>VLOOKUP(A356,'HUMAN RESOURCES'!$A$2:$M$2692,9,0)</f>
        <v>0.292</v>
      </c>
      <c r="S356" s="5">
        <f>VLOOKUP(A356,'HUMAN RESOURCES'!$A$2:$M$2692,10,0)</f>
        <v>0.677</v>
      </c>
      <c r="T356" s="5">
        <f>VLOOKUP(A356,'HUMAN RESOURCES'!$A$2:$M$2692,11,0)</f>
        <v>0.031</v>
      </c>
      <c r="U356" s="5">
        <f>VLOOKUP(A356,'HUMAN RESOURCES'!$A$2:$M$2692,12,0)</f>
        <v>360797</v>
      </c>
      <c r="V356" s="35">
        <f>VLOOKUP(A356,'HUMAN RESOURCES'!$A$2:$M$2692,13,0)</f>
        <v>0.731</v>
      </c>
      <c r="W356" s="38">
        <f>VLOOKUP(A356,TOURISM!$A$2:$F$2692,5,0)</f>
        <v>181000000</v>
      </c>
      <c r="X356" s="39">
        <f>VLOOKUP(A356,TOURISM!$A$2:$F$2692,6,0)</f>
        <v>382000000</v>
      </c>
      <c r="Y356" s="43">
        <f t="shared" si="4"/>
        <v>-2.32459672908329</v>
      </c>
      <c r="Z356" s="35">
        <f>VLOOKUP(A356,BUSINESS!$A$2:$J$2692,5,0)</f>
        <v>0</v>
      </c>
      <c r="AA356" s="5">
        <f>VLOOKUP(A356,BUSINESS!$A$2:$J$2692,6,0)</f>
        <v>0</v>
      </c>
      <c r="AB356" s="5">
        <f>VLOOKUP(A356,BUSINESS!$A$2:$J$2692,7,0)</f>
        <v>0</v>
      </c>
      <c r="AC356" s="5">
        <f>VLOOKUP(A356,BUSINESS!$A$2:$J$2692,8,0)</f>
        <v>0</v>
      </c>
      <c r="AD356" s="35">
        <f>VLOOKUP(A356,BUSINESS!$A$2:$J$2692,9,0)</f>
        <v>0.297</v>
      </c>
      <c r="AE356" s="35">
        <f>VLOOKUP(A356,BUSINESS!$A$2:$J$2692,10,0)</f>
        <v>0.561</v>
      </c>
    </row>
    <row r="357" customHeight="1" spans="1:31">
      <c r="A357" s="22" t="str">
        <f t="shared" si="0"/>
        <v>Brunei-Asia2005</v>
      </c>
      <c r="B357" s="22" t="s">
        <v>97</v>
      </c>
      <c r="C357" s="22" t="s">
        <v>65</v>
      </c>
      <c r="D357" s="23">
        <v>2005</v>
      </c>
      <c r="E357" s="25">
        <v>7872333197</v>
      </c>
      <c r="F357" s="24">
        <f t="shared" si="1"/>
        <v>21402.9694194092</v>
      </c>
      <c r="G357" s="26">
        <v>0.03</v>
      </c>
      <c r="H357" s="27">
        <v>658</v>
      </c>
      <c r="I357" s="26">
        <v>0.055</v>
      </c>
      <c r="J357" s="5">
        <f>VLOOKUP(A357,ENERGY!$A$2:$F$2692,5,0)</f>
        <v>2208</v>
      </c>
      <c r="K357" s="5">
        <f t="shared" si="2"/>
        <v>0.00600301782145916</v>
      </c>
      <c r="L357" s="31">
        <f>VLOOKUP(A357,ENERGY!$A$2:$F$2692,6,0)</f>
        <v>6197</v>
      </c>
      <c r="M357" s="31">
        <f t="shared" si="3"/>
        <v>0.0168481437679268</v>
      </c>
      <c r="N357" s="32">
        <f>VLOOKUP(A357,'HUMAN RESOURCES'!$A$2:$M$2692,5,0)</f>
        <v>0.013</v>
      </c>
      <c r="O357" s="32">
        <f>VLOOKUP(A357,'HUMAN RESOURCES'!$A$2:$M$2692,6,0)</f>
        <v>0.005</v>
      </c>
      <c r="P357" s="31">
        <f>VLOOKUP(A357,'HUMAN RESOURCES'!$A$2:$M$2692,7,0)</f>
        <v>79</v>
      </c>
      <c r="Q357" s="5">
        <f>VLOOKUP(A357,'HUMAN RESOURCES'!$A$2:$M$2692,8,0)</f>
        <v>75</v>
      </c>
      <c r="R357" s="5">
        <f>VLOOKUP(A357,'HUMAN RESOURCES'!$A$2:$M$2692,9,0)</f>
        <v>0.289</v>
      </c>
      <c r="S357" s="5">
        <f>VLOOKUP(A357,'HUMAN RESOURCES'!$A$2:$M$2692,10,0)</f>
        <v>0.679</v>
      </c>
      <c r="T357" s="5">
        <f>VLOOKUP(A357,'HUMAN RESOURCES'!$A$2:$M$2692,11,0)</f>
        <v>0.032</v>
      </c>
      <c r="U357" s="5">
        <f>VLOOKUP(A357,'HUMAN RESOURCES'!$A$2:$M$2692,12,0)</f>
        <v>367815</v>
      </c>
      <c r="V357" s="35">
        <f>VLOOKUP(A357,'HUMAN RESOURCES'!$A$2:$M$2692,13,0)</f>
        <v>0.735</v>
      </c>
      <c r="W357" s="38">
        <f>VLOOKUP(A357,TOURISM!$A$2:$F$2692,5,0)</f>
        <v>191000000</v>
      </c>
      <c r="X357" s="39">
        <f>VLOOKUP(A357,TOURISM!$A$2:$F$2692,6,0)</f>
        <v>374000000</v>
      </c>
      <c r="Y357" s="43">
        <f t="shared" si="4"/>
        <v>-1.93046084906685</v>
      </c>
      <c r="Z357" s="35">
        <f>VLOOKUP(A357,BUSINESS!$A$2:$J$2692,5,0)</f>
        <v>0</v>
      </c>
      <c r="AA357" s="5">
        <f>VLOOKUP(A357,BUSINESS!$A$2:$J$2692,6,0)</f>
        <v>0</v>
      </c>
      <c r="AB357" s="5">
        <f>VLOOKUP(A357,BUSINESS!$A$2:$J$2692,7,0)</f>
        <v>0</v>
      </c>
      <c r="AC357" s="5">
        <f>VLOOKUP(A357,BUSINESS!$A$2:$J$2692,8,0)</f>
        <v>0</v>
      </c>
      <c r="AD357" s="35">
        <f>VLOOKUP(A357,BUSINESS!$A$2:$J$2692,9,0)</f>
        <v>0.365</v>
      </c>
      <c r="AE357" s="35">
        <f>VLOOKUP(A357,BUSINESS!$A$2:$J$2692,10,0)</f>
        <v>0.633</v>
      </c>
    </row>
    <row r="358" customHeight="1" spans="1:31">
      <c r="A358" s="22" t="str">
        <f t="shared" si="0"/>
        <v>Brunei-Asia2006</v>
      </c>
      <c r="B358" s="22" t="s">
        <v>97</v>
      </c>
      <c r="C358" s="22" t="s">
        <v>65</v>
      </c>
      <c r="D358" s="23">
        <v>2006</v>
      </c>
      <c r="E358" s="25">
        <v>9531402830</v>
      </c>
      <c r="F358" s="24">
        <f t="shared" si="1"/>
        <v>25437.6278166092</v>
      </c>
      <c r="G358" s="26">
        <v>0.026</v>
      </c>
      <c r="H358" s="27">
        <v>671</v>
      </c>
      <c r="I358" s="26">
        <v>0.055</v>
      </c>
      <c r="J358" s="5">
        <f>VLOOKUP(A358,ENERGY!$A$2:$F$2692,5,0)</f>
        <v>3227</v>
      </c>
      <c r="K358" s="5">
        <f t="shared" si="2"/>
        <v>0.00861229206532211</v>
      </c>
      <c r="L358" s="31">
        <f>VLOOKUP(A358,ENERGY!$A$2:$F$2692,6,0)</f>
        <v>10176</v>
      </c>
      <c r="M358" s="31">
        <f t="shared" si="3"/>
        <v>0.0271579436184437</v>
      </c>
      <c r="N358" s="32">
        <f>VLOOKUP(A358,'HUMAN RESOURCES'!$A$2:$M$2692,5,0)</f>
        <v>0.024</v>
      </c>
      <c r="O358" s="32">
        <f>VLOOKUP(A358,'HUMAN RESOURCES'!$A$2:$M$2692,6,0)</f>
        <v>0.02</v>
      </c>
      <c r="P358" s="31">
        <f>VLOOKUP(A358,'HUMAN RESOURCES'!$A$2:$M$2692,7,0)</f>
        <v>79</v>
      </c>
      <c r="Q358" s="5">
        <f>VLOOKUP(A358,'HUMAN RESOURCES'!$A$2:$M$2692,8,0)</f>
        <v>75</v>
      </c>
      <c r="R358" s="5">
        <f>VLOOKUP(A358,'HUMAN RESOURCES'!$A$2:$M$2692,9,0)</f>
        <v>0.285</v>
      </c>
      <c r="S358" s="5">
        <f>VLOOKUP(A358,'HUMAN RESOURCES'!$A$2:$M$2692,10,0)</f>
        <v>0.683</v>
      </c>
      <c r="T358" s="5">
        <f>VLOOKUP(A358,'HUMAN RESOURCES'!$A$2:$M$2692,11,0)</f>
        <v>0.033</v>
      </c>
      <c r="U358" s="5">
        <f>VLOOKUP(A358,'HUMAN RESOURCES'!$A$2:$M$2692,12,0)</f>
        <v>374697</v>
      </c>
      <c r="V358" s="35">
        <f>VLOOKUP(A358,'HUMAN RESOURCES'!$A$2:$M$2692,13,0)</f>
        <v>0.739</v>
      </c>
      <c r="W358" s="38">
        <f>VLOOKUP(A358,TOURISM!$A$2:$F$2692,5,0)</f>
        <v>224000000</v>
      </c>
      <c r="X358" s="39">
        <f>VLOOKUP(A358,TOURISM!$A$2:$F$2692,6,0)</f>
        <v>408000000</v>
      </c>
      <c r="Y358" s="43">
        <f t="shared" si="4"/>
        <v>-1.71741871414203</v>
      </c>
      <c r="Z358" s="35">
        <f>VLOOKUP(A358,BUSINESS!$A$2:$J$2692,5,0)</f>
        <v>0.374</v>
      </c>
      <c r="AA358" s="5">
        <f>VLOOKUP(A358,BUSINESS!$A$2:$J$2692,6,0)</f>
        <v>116</v>
      </c>
      <c r="AB358" s="5">
        <f>VLOOKUP(A358,BUSINESS!$A$2:$J$2692,7,0)</f>
        <v>0</v>
      </c>
      <c r="AC358" s="5">
        <f>VLOOKUP(A358,BUSINESS!$A$2:$J$2692,8,0)</f>
        <v>144</v>
      </c>
      <c r="AD358" s="35">
        <f>VLOOKUP(A358,BUSINESS!$A$2:$J$2692,9,0)</f>
        <v>0.422</v>
      </c>
      <c r="AE358" s="35">
        <f>VLOOKUP(A358,BUSINESS!$A$2:$J$2692,10,0)</f>
        <v>0.804</v>
      </c>
    </row>
    <row r="359" customHeight="1" spans="1:31">
      <c r="A359" s="22" t="str">
        <f t="shared" si="0"/>
        <v>Brunei-Asia2007</v>
      </c>
      <c r="B359" s="22" t="s">
        <v>97</v>
      </c>
      <c r="C359" s="22" t="s">
        <v>65</v>
      </c>
      <c r="D359" s="23">
        <v>2007</v>
      </c>
      <c r="E359" s="25">
        <v>11470703002</v>
      </c>
      <c r="F359" s="24">
        <f t="shared" si="1"/>
        <v>30072.103088297</v>
      </c>
      <c r="G359" s="26">
        <v>0.022</v>
      </c>
      <c r="H359" s="27">
        <v>680</v>
      </c>
      <c r="I359" s="26">
        <v>0.055</v>
      </c>
      <c r="J359" s="5">
        <f>VLOOKUP(A359,ENERGY!$A$2:$F$2692,5,0)</f>
        <v>2217</v>
      </c>
      <c r="K359" s="5">
        <f t="shared" si="2"/>
        <v>0.00581218540268456</v>
      </c>
      <c r="L359" s="31">
        <f>VLOOKUP(A359,ENERGY!$A$2:$F$2692,6,0)</f>
        <v>5126</v>
      </c>
      <c r="M359" s="31">
        <f t="shared" si="3"/>
        <v>0.0134385486577181</v>
      </c>
      <c r="N359" s="32">
        <f>VLOOKUP(A359,'HUMAN RESOURCES'!$A$2:$M$2692,5,0)</f>
        <v>0.02</v>
      </c>
      <c r="O359" s="32">
        <f>VLOOKUP(A359,'HUMAN RESOURCES'!$A$2:$M$2692,6,0)</f>
        <v>0</v>
      </c>
      <c r="P359" s="31">
        <f>VLOOKUP(A359,'HUMAN RESOURCES'!$A$2:$M$2692,7,0)</f>
        <v>79</v>
      </c>
      <c r="Q359" s="5">
        <f>VLOOKUP(A359,'HUMAN RESOURCES'!$A$2:$M$2692,8,0)</f>
        <v>76</v>
      </c>
      <c r="R359" s="5">
        <f>VLOOKUP(A359,'HUMAN RESOURCES'!$A$2:$M$2692,9,0)</f>
        <v>0.28</v>
      </c>
      <c r="S359" s="5">
        <f>VLOOKUP(A359,'HUMAN RESOURCES'!$A$2:$M$2692,10,0)</f>
        <v>0.686</v>
      </c>
      <c r="T359" s="5">
        <f>VLOOKUP(A359,'HUMAN RESOURCES'!$A$2:$M$2692,11,0)</f>
        <v>0.033</v>
      </c>
      <c r="U359" s="5">
        <f>VLOOKUP(A359,'HUMAN RESOURCES'!$A$2:$M$2692,12,0)</f>
        <v>381440</v>
      </c>
      <c r="V359" s="35">
        <f>VLOOKUP(A359,'HUMAN RESOURCES'!$A$2:$M$2692,13,0)</f>
        <v>0.743</v>
      </c>
      <c r="W359" s="38">
        <f>VLOOKUP(A359,TOURISM!$A$2:$F$2692,5,0)</f>
        <v>233000000</v>
      </c>
      <c r="X359" s="39">
        <f>VLOOKUP(A359,TOURISM!$A$2:$F$2692,6,0)</f>
        <v>430000000</v>
      </c>
      <c r="Y359" s="43">
        <f t="shared" si="4"/>
        <v>-1.77176206087242</v>
      </c>
      <c r="Z359" s="35">
        <f>VLOOKUP(A359,BUSINESS!$A$2:$J$2692,5,0)</f>
        <v>0.374</v>
      </c>
      <c r="AA359" s="5">
        <f>VLOOKUP(A359,BUSINESS!$A$2:$J$2692,6,0)</f>
        <v>116</v>
      </c>
      <c r="AB359" s="5">
        <f>VLOOKUP(A359,BUSINESS!$A$2:$J$2692,7,0)</f>
        <v>0</v>
      </c>
      <c r="AC359" s="5">
        <f>VLOOKUP(A359,BUSINESS!$A$2:$J$2692,8,0)</f>
        <v>144</v>
      </c>
      <c r="AD359" s="35">
        <f>VLOOKUP(A359,BUSINESS!$A$2:$J$2692,9,0)</f>
        <v>0.447</v>
      </c>
      <c r="AE359" s="35">
        <f>VLOOKUP(A359,BUSINESS!$A$2:$J$2692,10,0)</f>
        <v>0.96</v>
      </c>
    </row>
    <row r="360" customHeight="1" spans="1:31">
      <c r="A360" s="22" t="str">
        <f t="shared" si="0"/>
        <v>Brunei-Asia2008</v>
      </c>
      <c r="B360" s="22" t="s">
        <v>97</v>
      </c>
      <c r="C360" s="22" t="s">
        <v>65</v>
      </c>
      <c r="D360" s="23">
        <v>2008</v>
      </c>
      <c r="E360" s="25">
        <v>12247694247</v>
      </c>
      <c r="F360" s="24">
        <f t="shared" si="1"/>
        <v>31564.8392905465</v>
      </c>
      <c r="G360" s="26">
        <v>0.023</v>
      </c>
      <c r="H360" s="27">
        <v>738</v>
      </c>
      <c r="I360" s="26">
        <v>0.055</v>
      </c>
      <c r="J360" s="5">
        <f>VLOOKUP(A360,ENERGY!$A$2:$F$2692,5,0)</f>
        <v>2157</v>
      </c>
      <c r="K360" s="5">
        <f t="shared" si="2"/>
        <v>0.00555903478455841</v>
      </c>
      <c r="L360" s="31">
        <f>VLOOKUP(A360,ENERGY!$A$2:$F$2692,6,0)</f>
        <v>5321</v>
      </c>
      <c r="M360" s="31">
        <f t="shared" si="3"/>
        <v>0.0137133166845783</v>
      </c>
      <c r="N360" s="32">
        <f>VLOOKUP(A360,'HUMAN RESOURCES'!$A$2:$M$2692,5,0)</f>
        <v>0.021</v>
      </c>
      <c r="O360" s="32">
        <f>VLOOKUP(A360,'HUMAN RESOURCES'!$A$2:$M$2692,6,0)</f>
        <v>0</v>
      </c>
      <c r="P360" s="31">
        <f>VLOOKUP(A360,'HUMAN RESOURCES'!$A$2:$M$2692,7,0)</f>
        <v>80</v>
      </c>
      <c r="Q360" s="5">
        <f>VLOOKUP(A360,'HUMAN RESOURCES'!$A$2:$M$2692,8,0)</f>
        <v>76</v>
      </c>
      <c r="R360" s="5">
        <f>VLOOKUP(A360,'HUMAN RESOURCES'!$A$2:$M$2692,9,0)</f>
        <v>0.275</v>
      </c>
      <c r="S360" s="5">
        <f>VLOOKUP(A360,'HUMAN RESOURCES'!$A$2:$M$2692,10,0)</f>
        <v>0.691</v>
      </c>
      <c r="T360" s="5">
        <f>VLOOKUP(A360,'HUMAN RESOURCES'!$A$2:$M$2692,11,0)</f>
        <v>0.034</v>
      </c>
      <c r="U360" s="5">
        <f>VLOOKUP(A360,'HUMAN RESOURCES'!$A$2:$M$2692,12,0)</f>
        <v>388017</v>
      </c>
      <c r="V360" s="35">
        <f>VLOOKUP(A360,'HUMAN RESOURCES'!$A$2:$M$2692,13,0)</f>
        <v>0.747</v>
      </c>
      <c r="W360" s="38">
        <f>VLOOKUP(A360,TOURISM!$A$2:$F$2692,5,0)</f>
        <v>242000000</v>
      </c>
      <c r="X360" s="39">
        <f>VLOOKUP(A360,TOURISM!$A$2:$F$2692,6,0)</f>
        <v>459000000</v>
      </c>
      <c r="Y360" s="43">
        <f t="shared" si="4"/>
        <v>-1.54935360988586</v>
      </c>
      <c r="Z360" s="35">
        <f>VLOOKUP(A360,BUSINESS!$A$2:$J$2692,5,0)</f>
        <v>0.374</v>
      </c>
      <c r="AA360" s="5">
        <f>VLOOKUP(A360,BUSINESS!$A$2:$J$2692,6,0)</f>
        <v>116</v>
      </c>
      <c r="AB360" s="5">
        <f>VLOOKUP(A360,BUSINESS!$A$2:$J$2692,7,0)</f>
        <v>0</v>
      </c>
      <c r="AC360" s="5">
        <f>VLOOKUP(A360,BUSINESS!$A$2:$J$2692,8,0)</f>
        <v>144</v>
      </c>
      <c r="AD360" s="35">
        <f>VLOOKUP(A360,BUSINESS!$A$2:$J$2692,9,0)</f>
        <v>0.46</v>
      </c>
      <c r="AE360" s="35">
        <f>VLOOKUP(A360,BUSINESS!$A$2:$J$2692,10,0)</f>
        <v>1.028</v>
      </c>
    </row>
    <row r="361" customHeight="1" spans="1:31">
      <c r="A361" s="22" t="str">
        <f t="shared" si="0"/>
        <v>Brunei-Asia2009</v>
      </c>
      <c r="B361" s="22" t="s">
        <v>97</v>
      </c>
      <c r="C361" s="22" t="s">
        <v>65</v>
      </c>
      <c r="D361" s="23">
        <v>2009</v>
      </c>
      <c r="E361" s="25">
        <v>14393099069</v>
      </c>
      <c r="F361" s="24">
        <f t="shared" si="1"/>
        <v>36493.6588970588</v>
      </c>
      <c r="G361" s="26">
        <v>0.022</v>
      </c>
      <c r="H361" s="27">
        <v>821</v>
      </c>
      <c r="I361" s="26">
        <v>0.055</v>
      </c>
      <c r="J361" s="5">
        <f>VLOOKUP(A361,ENERGY!$A$2:$F$2692,5,0)</f>
        <v>2385</v>
      </c>
      <c r="K361" s="5">
        <f t="shared" si="2"/>
        <v>0.00604716024340771</v>
      </c>
      <c r="L361" s="31">
        <f>VLOOKUP(A361,ENERGY!$A$2:$F$2692,6,0)</f>
        <v>6527</v>
      </c>
      <c r="M361" s="31">
        <f t="shared" si="3"/>
        <v>0.0165491886409736</v>
      </c>
      <c r="N361" s="32">
        <f>VLOOKUP(A361,'HUMAN RESOURCES'!$A$2:$M$2692,5,0)</f>
        <v>0.028</v>
      </c>
      <c r="O361" s="32">
        <f>VLOOKUP(A361,'HUMAN RESOURCES'!$A$2:$M$2692,6,0)</f>
        <v>0.053</v>
      </c>
      <c r="P361" s="31">
        <f>VLOOKUP(A361,'HUMAN RESOURCES'!$A$2:$M$2692,7,0)</f>
        <v>80</v>
      </c>
      <c r="Q361" s="5">
        <f>VLOOKUP(A361,'HUMAN RESOURCES'!$A$2:$M$2692,8,0)</f>
        <v>76</v>
      </c>
      <c r="R361" s="5">
        <f>VLOOKUP(A361,'HUMAN RESOURCES'!$A$2:$M$2692,9,0)</f>
        <v>0.271</v>
      </c>
      <c r="S361" s="5">
        <f>VLOOKUP(A361,'HUMAN RESOURCES'!$A$2:$M$2692,10,0)</f>
        <v>0.694</v>
      </c>
      <c r="T361" s="5">
        <f>VLOOKUP(A361,'HUMAN RESOURCES'!$A$2:$M$2692,11,0)</f>
        <v>0.035</v>
      </c>
      <c r="U361" s="5">
        <f>VLOOKUP(A361,'HUMAN RESOURCES'!$A$2:$M$2692,12,0)</f>
        <v>394400</v>
      </c>
      <c r="V361" s="35">
        <f>VLOOKUP(A361,'HUMAN RESOURCES'!$A$2:$M$2692,13,0)</f>
        <v>0.751</v>
      </c>
      <c r="W361" s="38">
        <f>VLOOKUP(A361,TOURISM!$A$2:$F$2692,5,0)</f>
        <v>254000000</v>
      </c>
      <c r="X361" s="39">
        <f>VLOOKUP(A361,TOURISM!$A$2:$F$2692,6,0)</f>
        <v>477000000</v>
      </c>
      <c r="Y361" s="43">
        <f t="shared" si="4"/>
        <v>0</v>
      </c>
      <c r="Z361" s="35">
        <f>VLOOKUP(A361,BUSINESS!$A$2:$J$2692,5,0)</f>
        <v>0.303</v>
      </c>
      <c r="AA361" s="5">
        <f>VLOOKUP(A361,BUSINESS!$A$2:$J$2692,6,0)</f>
        <v>116</v>
      </c>
      <c r="AB361" s="5">
        <f>VLOOKUP(A361,BUSINESS!$A$2:$J$2692,7,0)</f>
        <v>0</v>
      </c>
      <c r="AC361" s="5">
        <f>VLOOKUP(A361,BUSINESS!$A$2:$J$2692,8,0)</f>
        <v>144</v>
      </c>
      <c r="AD361" s="35">
        <f>VLOOKUP(A361,BUSINESS!$A$2:$J$2692,9,0)</f>
        <v>0.49</v>
      </c>
      <c r="AE361" s="35">
        <f>VLOOKUP(A361,BUSINESS!$A$2:$J$2692,10,0)</f>
        <v>1.047</v>
      </c>
    </row>
    <row r="362" customHeight="1" spans="1:31">
      <c r="A362" s="22" t="str">
        <f t="shared" si="0"/>
        <v>Brunei-Asia2010</v>
      </c>
      <c r="B362" s="22" t="s">
        <v>97</v>
      </c>
      <c r="C362" s="22" t="s">
        <v>65</v>
      </c>
      <c r="D362" s="23">
        <v>2010</v>
      </c>
      <c r="E362" s="25">
        <v>10732366286</v>
      </c>
      <c r="F362" s="24">
        <f t="shared" si="1"/>
        <v>26792.8029527996</v>
      </c>
      <c r="G362" s="26">
        <v>0.028</v>
      </c>
      <c r="H362" s="27">
        <v>766</v>
      </c>
      <c r="I362" s="26">
        <v>0.055</v>
      </c>
      <c r="J362" s="5">
        <f>VLOOKUP(A362,ENERGY!$A$2:$F$2692,5,0)</f>
        <v>2505</v>
      </c>
      <c r="K362" s="5">
        <f t="shared" si="2"/>
        <v>0.00625360424795728</v>
      </c>
      <c r="L362" s="31">
        <f>VLOOKUP(A362,ENERGY!$A$2:$F$2692,6,0)</f>
        <v>5357</v>
      </c>
      <c r="M362" s="31">
        <f t="shared" si="3"/>
        <v>0.0133734762300627</v>
      </c>
      <c r="N362" s="32">
        <f>VLOOKUP(A362,'HUMAN RESOURCES'!$A$2:$M$2692,5,0)</f>
        <v>0</v>
      </c>
      <c r="O362" s="32">
        <f>VLOOKUP(A362,'HUMAN RESOURCES'!$A$2:$M$2692,6,0)</f>
        <v>0.033</v>
      </c>
      <c r="P362" s="31">
        <f>VLOOKUP(A362,'HUMAN RESOURCES'!$A$2:$M$2692,7,0)</f>
        <v>80</v>
      </c>
      <c r="Q362" s="5">
        <f>VLOOKUP(A362,'HUMAN RESOURCES'!$A$2:$M$2692,8,0)</f>
        <v>76</v>
      </c>
      <c r="R362" s="5">
        <f>VLOOKUP(A362,'HUMAN RESOURCES'!$A$2:$M$2692,9,0)</f>
        <v>0.266</v>
      </c>
      <c r="S362" s="5">
        <f>VLOOKUP(A362,'HUMAN RESOURCES'!$A$2:$M$2692,10,0)</f>
        <v>0.697</v>
      </c>
      <c r="T362" s="5">
        <f>VLOOKUP(A362,'HUMAN RESOURCES'!$A$2:$M$2692,11,0)</f>
        <v>0.037</v>
      </c>
      <c r="U362" s="5">
        <f>VLOOKUP(A362,'HUMAN RESOURCES'!$A$2:$M$2692,12,0)</f>
        <v>400569</v>
      </c>
      <c r="V362" s="35">
        <f>VLOOKUP(A362,'HUMAN RESOURCES'!$A$2:$M$2692,13,0)</f>
        <v>0.755</v>
      </c>
      <c r="W362" s="36">
        <v>0</v>
      </c>
      <c r="X362" s="37">
        <v>0</v>
      </c>
      <c r="Y362" s="43">
        <f t="shared" si="4"/>
        <v>0</v>
      </c>
      <c r="Z362" s="35">
        <f>VLOOKUP(A362,BUSINESS!$A$2:$J$2692,5,0)</f>
        <v>0.173</v>
      </c>
      <c r="AA362" s="5">
        <f>VLOOKUP(A362,BUSINESS!$A$2:$J$2692,6,0)</f>
        <v>105</v>
      </c>
      <c r="AB362" s="5">
        <f>VLOOKUP(A362,BUSINESS!$A$2:$J$2692,7,0)</f>
        <v>0</v>
      </c>
      <c r="AC362" s="5">
        <f>VLOOKUP(A362,BUSINESS!$A$2:$J$2692,8,0)</f>
        <v>144</v>
      </c>
      <c r="AD362" s="35">
        <f>VLOOKUP(A362,BUSINESS!$A$2:$J$2692,9,0)</f>
        <v>0.53</v>
      </c>
      <c r="AE362" s="35">
        <f>VLOOKUP(A362,BUSINESS!$A$2:$J$2692,10,0)</f>
        <v>1.086</v>
      </c>
    </row>
    <row r="363" customHeight="1" spans="1:31">
      <c r="A363" s="22" t="str">
        <f t="shared" si="0"/>
        <v>Brunei-Asia2011</v>
      </c>
      <c r="B363" s="22" t="s">
        <v>97</v>
      </c>
      <c r="C363" s="22" t="s">
        <v>65</v>
      </c>
      <c r="D363" s="23">
        <v>2011</v>
      </c>
      <c r="E363" s="25">
        <v>12369708859</v>
      </c>
      <c r="F363" s="24">
        <f t="shared" si="1"/>
        <v>30428.8898212107</v>
      </c>
      <c r="G363" s="26">
        <v>0.027</v>
      </c>
      <c r="H363" s="27">
        <v>844</v>
      </c>
      <c r="I363" s="26">
        <v>0.055</v>
      </c>
      <c r="J363" s="5">
        <f>VLOOKUP(A363,ENERGY!$A$2:$F$2692,5,0)</f>
        <v>3152</v>
      </c>
      <c r="K363" s="5">
        <f t="shared" si="2"/>
        <v>0.00775376864643602</v>
      </c>
      <c r="L363" s="31">
        <f>VLOOKUP(A363,ENERGY!$A$2:$F$2692,6,0)</f>
        <v>4822</v>
      </c>
      <c r="M363" s="31">
        <f t="shared" si="3"/>
        <v>0.0118618884559373</v>
      </c>
      <c r="N363" s="32">
        <f>VLOOKUP(A363,'HUMAN RESOURCES'!$A$2:$M$2692,5,0)</f>
        <v>0.029</v>
      </c>
      <c r="O363" s="32">
        <f>VLOOKUP(A363,'HUMAN RESOURCES'!$A$2:$M$2692,6,0)</f>
        <v>0.041</v>
      </c>
      <c r="P363" s="31">
        <f>VLOOKUP(A363,'HUMAN RESOURCES'!$A$2:$M$2692,7,0)</f>
        <v>80</v>
      </c>
      <c r="Q363" s="5">
        <f>VLOOKUP(A363,'HUMAN RESOURCES'!$A$2:$M$2692,8,0)</f>
        <v>76</v>
      </c>
      <c r="R363" s="5">
        <f>VLOOKUP(A363,'HUMAN RESOURCES'!$A$2:$M$2692,9,0)</f>
        <v>0.262</v>
      </c>
      <c r="S363" s="5">
        <f>VLOOKUP(A363,'HUMAN RESOURCES'!$A$2:$M$2692,10,0)</f>
        <v>0.7</v>
      </c>
      <c r="T363" s="5">
        <f>VLOOKUP(A363,'HUMAN RESOURCES'!$A$2:$M$2692,11,0)</f>
        <v>0.038</v>
      </c>
      <c r="U363" s="5">
        <f>VLOOKUP(A363,'HUMAN RESOURCES'!$A$2:$M$2692,12,0)</f>
        <v>406512</v>
      </c>
      <c r="V363" s="35">
        <f>VLOOKUP(A363,'HUMAN RESOURCES'!$A$2:$M$2692,13,0)</f>
        <v>0.759</v>
      </c>
      <c r="W363" s="36">
        <v>0</v>
      </c>
      <c r="X363" s="37">
        <v>0</v>
      </c>
      <c r="Y363" s="43">
        <f t="shared" si="4"/>
        <v>0</v>
      </c>
      <c r="Z363" s="35">
        <f>VLOOKUP(A363,BUSINESS!$A$2:$J$2692,5,0)</f>
        <v>0.168</v>
      </c>
      <c r="AA363" s="5">
        <f>VLOOKUP(A363,BUSINESS!$A$2:$J$2692,6,0)</f>
        <v>101</v>
      </c>
      <c r="AB363" s="5">
        <f>VLOOKUP(A363,BUSINESS!$A$2:$J$2692,7,0)</f>
        <v>0</v>
      </c>
      <c r="AC363" s="5">
        <f>VLOOKUP(A363,BUSINESS!$A$2:$J$2692,8,0)</f>
        <v>96</v>
      </c>
      <c r="AD363" s="35">
        <f>VLOOKUP(A363,BUSINESS!$A$2:$J$2692,9,0)</f>
        <v>0.56</v>
      </c>
      <c r="AE363" s="35">
        <f>VLOOKUP(A363,BUSINESS!$A$2:$J$2692,10,0)</f>
        <v>1.09</v>
      </c>
    </row>
    <row r="364" customHeight="1" spans="1:31">
      <c r="A364" s="22" t="str">
        <f t="shared" si="0"/>
        <v>Brunei-Asia2012</v>
      </c>
      <c r="B364" s="22" t="s">
        <v>97</v>
      </c>
      <c r="C364" s="22" t="s">
        <v>65</v>
      </c>
      <c r="D364" s="23">
        <v>2012</v>
      </c>
      <c r="E364" s="25">
        <v>16691360399</v>
      </c>
      <c r="F364" s="24">
        <f t="shared" si="1"/>
        <v>40489.6210417283</v>
      </c>
      <c r="G364" s="26">
        <v>0.022</v>
      </c>
      <c r="H364" s="27">
        <v>917</v>
      </c>
      <c r="I364" s="26">
        <v>0.055</v>
      </c>
      <c r="J364" s="5">
        <f>VLOOKUP(A364,ENERGY!$A$2:$F$2692,5,0)</f>
        <v>2296</v>
      </c>
      <c r="K364" s="5">
        <f t="shared" si="2"/>
        <v>0.00556959814476104</v>
      </c>
      <c r="L364" s="31">
        <f>VLOOKUP(A364,ENERGY!$A$2:$F$2692,6,0)</f>
        <v>5361</v>
      </c>
      <c r="M364" s="31">
        <f t="shared" si="3"/>
        <v>0.0130046235427108</v>
      </c>
      <c r="N364" s="32">
        <f>VLOOKUP(A364,'HUMAN RESOURCES'!$A$2:$M$2692,5,0)</f>
        <v>0.02</v>
      </c>
      <c r="O364" s="32">
        <f>VLOOKUP(A364,'HUMAN RESOURCES'!$A$2:$M$2692,6,0)</f>
        <v>0</v>
      </c>
      <c r="P364" s="31">
        <f>VLOOKUP(A364,'HUMAN RESOURCES'!$A$2:$M$2692,7,0)</f>
        <v>80</v>
      </c>
      <c r="Q364" s="5">
        <f>VLOOKUP(A364,'HUMAN RESOURCES'!$A$2:$M$2692,8,0)</f>
        <v>77</v>
      </c>
      <c r="R364" s="5">
        <f>VLOOKUP(A364,'HUMAN RESOURCES'!$A$2:$M$2692,9,0)</f>
        <v>0.258</v>
      </c>
      <c r="S364" s="5">
        <f>VLOOKUP(A364,'HUMAN RESOURCES'!$A$2:$M$2692,10,0)</f>
        <v>0.702</v>
      </c>
      <c r="T364" s="5">
        <f>VLOOKUP(A364,'HUMAN RESOURCES'!$A$2:$M$2692,11,0)</f>
        <v>0.04</v>
      </c>
      <c r="U364" s="5">
        <f>VLOOKUP(A364,'HUMAN RESOURCES'!$A$2:$M$2692,12,0)</f>
        <v>412238</v>
      </c>
      <c r="V364" s="35">
        <f>VLOOKUP(A364,'HUMAN RESOURCES'!$A$2:$M$2692,13,0)</f>
        <v>0.762</v>
      </c>
      <c r="W364" s="36">
        <v>0</v>
      </c>
      <c r="X364" s="37">
        <v>0</v>
      </c>
      <c r="Y364" s="43">
        <f t="shared" si="4"/>
        <v>0</v>
      </c>
      <c r="Z364" s="35">
        <f>VLOOKUP(A364,BUSINESS!$A$2:$J$2692,5,0)</f>
        <v>0.168</v>
      </c>
      <c r="AA364" s="5">
        <f>VLOOKUP(A364,BUSINESS!$A$2:$J$2692,6,0)</f>
        <v>101</v>
      </c>
      <c r="AB364" s="5">
        <f>VLOOKUP(A364,BUSINESS!$A$2:$J$2692,7,0)</f>
        <v>79</v>
      </c>
      <c r="AC364" s="5">
        <f>VLOOKUP(A364,BUSINESS!$A$2:$J$2692,8,0)</f>
        <v>96</v>
      </c>
      <c r="AD364" s="35">
        <f>VLOOKUP(A364,BUSINESS!$A$2:$J$2692,9,0)</f>
        <v>0.603</v>
      </c>
      <c r="AE364" s="35">
        <f>VLOOKUP(A364,BUSINESS!$A$2:$J$2692,10,0)</f>
        <v>1.139</v>
      </c>
    </row>
    <row r="365" customHeight="1" spans="1:31">
      <c r="A365" s="22" t="str">
        <f t="shared" si="0"/>
        <v>Brunei-Asia2000</v>
      </c>
      <c r="B365" s="22" t="s">
        <v>97</v>
      </c>
      <c r="C365" s="22" t="s">
        <v>65</v>
      </c>
      <c r="D365" s="23">
        <v>2000</v>
      </c>
      <c r="E365" s="25">
        <v>16953952625</v>
      </c>
      <c r="F365" s="24">
        <f t="shared" si="1"/>
        <v>51096.7496330632</v>
      </c>
      <c r="G365" s="26">
        <v>0.023</v>
      </c>
      <c r="H365" s="27">
        <v>939</v>
      </c>
      <c r="I365" s="26">
        <v>0.055</v>
      </c>
      <c r="J365" s="5">
        <f>VLOOKUP(A365,ENERGY!$A$2:$F$2692,5,0)</f>
        <v>0</v>
      </c>
      <c r="K365" s="5">
        <f t="shared" si="2"/>
        <v>0</v>
      </c>
      <c r="L365" s="31">
        <f>VLOOKUP(A365,ENERGY!$A$2:$F$2692,6,0)</f>
        <v>0</v>
      </c>
      <c r="M365" s="31">
        <f t="shared" si="3"/>
        <v>0</v>
      </c>
      <c r="N365" s="32">
        <f>VLOOKUP(A365,'HUMAN RESOURCES'!$A$2:$M$2692,5,0)</f>
        <v>0.026</v>
      </c>
      <c r="O365" s="32">
        <f>VLOOKUP(A365,'HUMAN RESOURCES'!$A$2:$M$2692,6,0)</f>
        <v>0.019</v>
      </c>
      <c r="P365" s="31">
        <f>VLOOKUP(A365,'HUMAN RESOURCES'!$A$2:$M$2692,7,0)</f>
        <v>78</v>
      </c>
      <c r="Q365" s="5">
        <f>VLOOKUP(A365,'HUMAN RESOURCES'!$A$2:$M$2692,8,0)</f>
        <v>74</v>
      </c>
      <c r="R365" s="5">
        <f>VLOOKUP(A365,'HUMAN RESOURCES'!$A$2:$M$2692,9,0)</f>
        <v>0.304</v>
      </c>
      <c r="S365" s="5">
        <f>VLOOKUP(A365,'HUMAN RESOURCES'!$A$2:$M$2692,10,0)</f>
        <v>0.668</v>
      </c>
      <c r="T365" s="5">
        <f>VLOOKUP(A365,'HUMAN RESOURCES'!$A$2:$M$2692,11,0)</f>
        <v>0.028</v>
      </c>
      <c r="U365" s="5">
        <f>VLOOKUP(A365,'HUMAN RESOURCES'!$A$2:$M$2692,12,0)</f>
        <v>331801</v>
      </c>
      <c r="V365" s="35">
        <f>VLOOKUP(A365,'HUMAN RESOURCES'!$A$2:$M$2692,13,0)</f>
        <v>0.712</v>
      </c>
      <c r="W365" s="36">
        <v>0</v>
      </c>
      <c r="X365" s="37">
        <v>0</v>
      </c>
      <c r="Y365" s="43">
        <f t="shared" si="4"/>
        <v>3.30141787958251</v>
      </c>
      <c r="Z365" s="35">
        <f>VLOOKUP(A365,BUSINESS!$A$2:$J$2692,5,0)</f>
        <v>0</v>
      </c>
      <c r="AA365" s="5">
        <f>VLOOKUP(A365,BUSINESS!$A$2:$J$2692,6,0)</f>
        <v>0</v>
      </c>
      <c r="AB365" s="5">
        <f>VLOOKUP(A365,BUSINESS!$A$2:$J$2692,7,0)</f>
        <v>0</v>
      </c>
      <c r="AC365" s="5">
        <f>VLOOKUP(A365,BUSINESS!$A$2:$J$2692,8,0)</f>
        <v>0</v>
      </c>
      <c r="AD365" s="35">
        <f>VLOOKUP(A365,BUSINESS!$A$2:$J$2692,9,0)</f>
        <v>0.09</v>
      </c>
      <c r="AE365" s="35">
        <f>VLOOKUP(A365,BUSINESS!$A$2:$J$2692,10,0)</f>
        <v>0.286</v>
      </c>
    </row>
    <row r="366" customHeight="1" spans="1:31">
      <c r="A366" s="22" t="str">
        <f t="shared" si="0"/>
        <v>Bulgaria-Europe2001</v>
      </c>
      <c r="B366" s="22" t="s">
        <v>98</v>
      </c>
      <c r="C366" s="22" t="s">
        <v>67</v>
      </c>
      <c r="D366" s="23">
        <v>2001</v>
      </c>
      <c r="E366" s="25">
        <v>12903546765</v>
      </c>
      <c r="F366" s="24">
        <f t="shared" si="1"/>
        <v>1608.86447197243</v>
      </c>
      <c r="G366" s="26">
        <v>0.062</v>
      </c>
      <c r="H366" s="27">
        <v>98</v>
      </c>
      <c r="I366" s="26">
        <v>0.113</v>
      </c>
      <c r="J366" s="5">
        <f>VLOOKUP(A366,ENERGY!$A$2:$F$2692,5,0)</f>
        <v>19216</v>
      </c>
      <c r="K366" s="5">
        <f t="shared" si="2"/>
        <v>0.00239592572929481</v>
      </c>
      <c r="L366" s="31">
        <f>VLOOKUP(A366,ENERGY!$A$2:$F$2692,6,0)</f>
        <v>0</v>
      </c>
      <c r="M366" s="31">
        <f t="shared" si="3"/>
        <v>0</v>
      </c>
      <c r="N366" s="32">
        <f>VLOOKUP(A366,'HUMAN RESOURCES'!$A$2:$M$2692,5,0)</f>
        <v>0.035</v>
      </c>
      <c r="O366" s="32">
        <f>VLOOKUP(A366,'HUMAN RESOURCES'!$A$2:$M$2692,6,0)</f>
        <v>0.058</v>
      </c>
      <c r="P366" s="31">
        <f>VLOOKUP(A366,'HUMAN RESOURCES'!$A$2:$M$2692,7,0)</f>
        <v>75</v>
      </c>
      <c r="Q366" s="5">
        <f>VLOOKUP(A366,'HUMAN RESOURCES'!$A$2:$M$2692,8,0)</f>
        <v>69</v>
      </c>
      <c r="R366" s="5">
        <f>VLOOKUP(A366,'HUMAN RESOURCES'!$A$2:$M$2692,9,0)</f>
        <v>0.152</v>
      </c>
      <c r="S366" s="5">
        <f>VLOOKUP(A366,'HUMAN RESOURCES'!$A$2:$M$2692,10,0)</f>
        <v>0.68</v>
      </c>
      <c r="T366" s="5">
        <f>VLOOKUP(A366,'HUMAN RESOURCES'!$A$2:$M$2692,11,0)</f>
        <v>0.168</v>
      </c>
      <c r="U366" s="5">
        <f>VLOOKUP(A366,'HUMAN RESOURCES'!$A$2:$M$2692,12,0)</f>
        <v>8020282</v>
      </c>
      <c r="V366" s="35">
        <f>VLOOKUP(A366,'HUMAN RESOURCES'!$A$2:$M$2692,13,0)</f>
        <v>0.692</v>
      </c>
      <c r="W366" s="38">
        <f>VLOOKUP(A366,TOURISM!$A$2:$F$2692,5,0)</f>
        <v>1262000000</v>
      </c>
      <c r="X366" s="39">
        <f>VLOOKUP(A366,TOURISM!$A$2:$F$2692,6,0)</f>
        <v>836000000</v>
      </c>
      <c r="Y366" s="43">
        <f t="shared" si="4"/>
        <v>2.69673925885202</v>
      </c>
      <c r="Z366" s="35">
        <f>VLOOKUP(A366,BUSINESS!$A$2:$J$2692,5,0)</f>
        <v>0</v>
      </c>
      <c r="AA366" s="5">
        <f>VLOOKUP(A366,BUSINESS!$A$2:$J$2692,6,0)</f>
        <v>0</v>
      </c>
      <c r="AB366" s="5">
        <f>VLOOKUP(A366,BUSINESS!$A$2:$J$2692,7,0)</f>
        <v>0</v>
      </c>
      <c r="AC366" s="5">
        <f>VLOOKUP(A366,BUSINESS!$A$2:$J$2692,8,0)</f>
        <v>0</v>
      </c>
      <c r="AD366" s="35">
        <f>VLOOKUP(A366,BUSINESS!$A$2:$J$2692,9,0)</f>
        <v>0.076</v>
      </c>
      <c r="AE366" s="35">
        <f>VLOOKUP(A366,BUSINESS!$A$2:$J$2692,10,0)</f>
        <v>0.195</v>
      </c>
    </row>
    <row r="367" customHeight="1" spans="1:31">
      <c r="A367" s="22" t="str">
        <f t="shared" si="0"/>
        <v>Bulgaria-Europe2002</v>
      </c>
      <c r="B367" s="22" t="s">
        <v>98</v>
      </c>
      <c r="C367" s="22" t="s">
        <v>67</v>
      </c>
      <c r="D367" s="23">
        <v>2002</v>
      </c>
      <c r="E367" s="25">
        <v>13868600710</v>
      </c>
      <c r="F367" s="24">
        <f t="shared" si="1"/>
        <v>1762.55412235266</v>
      </c>
      <c r="G367" s="26">
        <v>0.074</v>
      </c>
      <c r="H367" s="27">
        <v>129</v>
      </c>
      <c r="I367" s="26">
        <v>0.111</v>
      </c>
      <c r="J367" s="5">
        <f>VLOOKUP(A367,ENERGY!$A$2:$F$2692,5,0)</f>
        <v>17897</v>
      </c>
      <c r="K367" s="5">
        <f t="shared" si="2"/>
        <v>0.00227452154599853</v>
      </c>
      <c r="L367" s="31">
        <f>VLOOKUP(A367,ENERGY!$A$2:$F$2692,6,0)</f>
        <v>44679</v>
      </c>
      <c r="M367" s="31">
        <f t="shared" si="3"/>
        <v>0.00567823367903383</v>
      </c>
      <c r="N367" s="32">
        <f>VLOOKUP(A367,'HUMAN RESOURCES'!$A$2:$M$2692,5,0)</f>
        <v>0.03</v>
      </c>
      <c r="O367" s="32">
        <f>VLOOKUP(A367,'HUMAN RESOURCES'!$A$2:$M$2692,6,0)</f>
        <v>0.018</v>
      </c>
      <c r="P367" s="31">
        <f>VLOOKUP(A367,'HUMAN RESOURCES'!$A$2:$M$2692,7,0)</f>
        <v>75</v>
      </c>
      <c r="Q367" s="5">
        <f>VLOOKUP(A367,'HUMAN RESOURCES'!$A$2:$M$2692,8,0)</f>
        <v>69</v>
      </c>
      <c r="R367" s="5">
        <f>VLOOKUP(A367,'HUMAN RESOURCES'!$A$2:$M$2692,9,0)</f>
        <v>0.148</v>
      </c>
      <c r="S367" s="5">
        <f>VLOOKUP(A367,'HUMAN RESOURCES'!$A$2:$M$2692,10,0)</f>
        <v>0.683</v>
      </c>
      <c r="T367" s="5">
        <f>VLOOKUP(A367,'HUMAN RESOURCES'!$A$2:$M$2692,11,0)</f>
        <v>0.17</v>
      </c>
      <c r="U367" s="5">
        <f>VLOOKUP(A367,'HUMAN RESOURCES'!$A$2:$M$2692,12,0)</f>
        <v>7868468</v>
      </c>
      <c r="V367" s="35">
        <f>VLOOKUP(A367,'HUMAN RESOURCES'!$A$2:$M$2692,13,0)</f>
        <v>0.695</v>
      </c>
      <c r="W367" s="38">
        <f>VLOOKUP(A367,TOURISM!$A$2:$F$2692,5,0)</f>
        <v>1392000000</v>
      </c>
      <c r="X367" s="39">
        <f>VLOOKUP(A367,TOURISM!$A$2:$F$2692,6,0)</f>
        <v>1018000000</v>
      </c>
      <c r="Y367" s="43">
        <f t="shared" si="4"/>
        <v>3.65475243197007</v>
      </c>
      <c r="Z367" s="35">
        <f>VLOOKUP(A367,BUSINESS!$A$2:$J$2692,5,0)</f>
        <v>0</v>
      </c>
      <c r="AA367" s="5">
        <f>VLOOKUP(A367,BUSINESS!$A$2:$J$2692,6,0)</f>
        <v>0</v>
      </c>
      <c r="AB367" s="5">
        <f>VLOOKUP(A367,BUSINESS!$A$2:$J$2692,7,0)</f>
        <v>0</v>
      </c>
      <c r="AC367" s="5">
        <f>VLOOKUP(A367,BUSINESS!$A$2:$J$2692,8,0)</f>
        <v>0</v>
      </c>
      <c r="AD367" s="35">
        <f>VLOOKUP(A367,BUSINESS!$A$2:$J$2692,9,0)</f>
        <v>0.091</v>
      </c>
      <c r="AE367" s="35">
        <f>VLOOKUP(A367,BUSINESS!$A$2:$J$2692,10,0)</f>
        <v>0.33</v>
      </c>
    </row>
    <row r="368" customHeight="1" spans="1:31">
      <c r="A368" s="22" t="str">
        <f t="shared" si="0"/>
        <v>Bulgaria-Europe2003</v>
      </c>
      <c r="B368" s="22" t="s">
        <v>98</v>
      </c>
      <c r="C368" s="22" t="s">
        <v>67</v>
      </c>
      <c r="D368" s="23">
        <v>2003</v>
      </c>
      <c r="E368" s="25">
        <v>15979194511</v>
      </c>
      <c r="F368" s="24">
        <f t="shared" si="1"/>
        <v>2042.44623142645</v>
      </c>
      <c r="G368" s="26">
        <v>0.076</v>
      </c>
      <c r="H368" s="27">
        <v>154</v>
      </c>
      <c r="I368" s="26">
        <v>0.092</v>
      </c>
      <c r="J368" s="5">
        <f>VLOOKUP(A368,ENERGY!$A$2:$F$2692,5,0)</f>
        <v>17512</v>
      </c>
      <c r="K368" s="5">
        <f t="shared" si="2"/>
        <v>0.00223836804665704</v>
      </c>
      <c r="L368" s="31">
        <f>VLOOKUP(A368,ENERGY!$A$2:$F$2692,6,0)</f>
        <v>42805</v>
      </c>
      <c r="M368" s="31">
        <f t="shared" si="3"/>
        <v>0.00547129649595446</v>
      </c>
      <c r="N368" s="32">
        <f>VLOOKUP(A368,'HUMAN RESOURCES'!$A$2:$M$2692,5,0)</f>
        <v>0.035</v>
      </c>
      <c r="O368" s="32">
        <f>VLOOKUP(A368,'HUMAN RESOURCES'!$A$2:$M$2692,6,0)</f>
        <v>0.029</v>
      </c>
      <c r="P368" s="31">
        <f>VLOOKUP(A368,'HUMAN RESOURCES'!$A$2:$M$2692,7,0)</f>
        <v>76</v>
      </c>
      <c r="Q368" s="5">
        <f>VLOOKUP(A368,'HUMAN RESOURCES'!$A$2:$M$2692,8,0)</f>
        <v>69</v>
      </c>
      <c r="R368" s="5">
        <f>VLOOKUP(A368,'HUMAN RESOURCES'!$A$2:$M$2692,9,0)</f>
        <v>0.143</v>
      </c>
      <c r="S368" s="5">
        <f>VLOOKUP(A368,'HUMAN RESOURCES'!$A$2:$M$2692,10,0)</f>
        <v>0.685</v>
      </c>
      <c r="T368" s="5">
        <f>VLOOKUP(A368,'HUMAN RESOURCES'!$A$2:$M$2692,11,0)</f>
        <v>0.171</v>
      </c>
      <c r="U368" s="5">
        <f>VLOOKUP(A368,'HUMAN RESOURCES'!$A$2:$M$2692,12,0)</f>
        <v>7823557</v>
      </c>
      <c r="V368" s="35">
        <f>VLOOKUP(A368,'HUMAN RESOURCES'!$A$2:$M$2692,13,0)</f>
        <v>0.699</v>
      </c>
      <c r="W368" s="38">
        <f>VLOOKUP(A368,TOURISM!$A$2:$F$2692,5,0)</f>
        <v>2051000000</v>
      </c>
      <c r="X368" s="39">
        <f>VLOOKUP(A368,TOURISM!$A$2:$F$2692,6,0)</f>
        <v>1467000000</v>
      </c>
      <c r="Y368" s="43">
        <f t="shared" si="4"/>
        <v>4.16582462456785</v>
      </c>
      <c r="Z368" s="35">
        <f>VLOOKUP(A368,BUSINESS!$A$2:$J$2692,5,0)</f>
        <v>0</v>
      </c>
      <c r="AA368" s="5">
        <f>VLOOKUP(A368,BUSINESS!$A$2:$J$2692,6,0)</f>
        <v>32</v>
      </c>
      <c r="AB368" s="5">
        <f>VLOOKUP(A368,BUSINESS!$A$2:$J$2692,7,0)</f>
        <v>0</v>
      </c>
      <c r="AC368" s="5">
        <f>VLOOKUP(A368,BUSINESS!$A$2:$J$2692,8,0)</f>
        <v>0</v>
      </c>
      <c r="AD368" s="35">
        <f>VLOOKUP(A368,BUSINESS!$A$2:$J$2692,9,0)</f>
        <v>0.12</v>
      </c>
      <c r="AE368" s="35">
        <f>VLOOKUP(A368,BUSINESS!$A$2:$J$2692,10,0)</f>
        <v>0.448</v>
      </c>
    </row>
    <row r="369" customHeight="1" spans="1:31">
      <c r="A369" s="22" t="str">
        <f t="shared" si="0"/>
        <v>Bulgaria-Europe2004</v>
      </c>
      <c r="B369" s="22" t="s">
        <v>98</v>
      </c>
      <c r="C369" s="22" t="s">
        <v>67</v>
      </c>
      <c r="D369" s="23">
        <v>2004</v>
      </c>
      <c r="E369" s="25">
        <v>20668176834</v>
      </c>
      <c r="F369" s="24">
        <f t="shared" si="1"/>
        <v>2656.18162045484</v>
      </c>
      <c r="G369" s="26">
        <v>0.076</v>
      </c>
      <c r="H369" s="27">
        <v>201</v>
      </c>
      <c r="I369" s="26">
        <v>0.085</v>
      </c>
      <c r="J369" s="5">
        <f>VLOOKUP(A369,ENERGY!$A$2:$F$2692,5,0)</f>
        <v>19815</v>
      </c>
      <c r="K369" s="5">
        <f t="shared" si="2"/>
        <v>0.00254653515073136</v>
      </c>
      <c r="L369" s="31">
        <f>VLOOKUP(A369,ENERGY!$A$2:$F$2692,6,0)</f>
        <v>50792</v>
      </c>
      <c r="M369" s="31">
        <f t="shared" si="3"/>
        <v>0.00652756060438796</v>
      </c>
      <c r="N369" s="32">
        <f>VLOOKUP(A369,'HUMAN RESOURCES'!$A$2:$M$2692,5,0)</f>
        <v>0.028</v>
      </c>
      <c r="O369" s="32">
        <f>VLOOKUP(A369,'HUMAN RESOURCES'!$A$2:$M$2692,6,0)</f>
        <v>0.015</v>
      </c>
      <c r="P369" s="31">
        <f>VLOOKUP(A369,'HUMAN RESOURCES'!$A$2:$M$2692,7,0)</f>
        <v>76</v>
      </c>
      <c r="Q369" s="5">
        <f>VLOOKUP(A369,'HUMAN RESOURCES'!$A$2:$M$2692,8,0)</f>
        <v>69</v>
      </c>
      <c r="R369" s="5">
        <f>VLOOKUP(A369,'HUMAN RESOURCES'!$A$2:$M$2692,9,0)</f>
        <v>0.14</v>
      </c>
      <c r="S369" s="5">
        <f>VLOOKUP(A369,'HUMAN RESOURCES'!$A$2:$M$2692,10,0)</f>
        <v>0.688</v>
      </c>
      <c r="T369" s="5">
        <f>VLOOKUP(A369,'HUMAN RESOURCES'!$A$2:$M$2692,11,0)</f>
        <v>0.173</v>
      </c>
      <c r="U369" s="5">
        <f>VLOOKUP(A369,'HUMAN RESOURCES'!$A$2:$M$2692,12,0)</f>
        <v>7781161</v>
      </c>
      <c r="V369" s="35">
        <f>VLOOKUP(A369,'HUMAN RESOURCES'!$A$2:$M$2692,13,0)</f>
        <v>0.702</v>
      </c>
      <c r="W369" s="38">
        <f>VLOOKUP(A369,TOURISM!$A$2:$F$2692,5,0)</f>
        <v>2796000000</v>
      </c>
      <c r="X369" s="39">
        <f>VLOOKUP(A369,TOURISM!$A$2:$F$2692,6,0)</f>
        <v>1935000000</v>
      </c>
      <c r="Y369" s="43">
        <f t="shared" si="4"/>
        <v>4.76600528443765</v>
      </c>
      <c r="Z369" s="35">
        <f>VLOOKUP(A369,BUSINESS!$A$2:$J$2692,5,0)</f>
        <v>0</v>
      </c>
      <c r="AA369" s="5">
        <f>VLOOKUP(A369,BUSINESS!$A$2:$J$2692,6,0)</f>
        <v>32</v>
      </c>
      <c r="AB369" s="5">
        <f>VLOOKUP(A369,BUSINESS!$A$2:$J$2692,7,0)</f>
        <v>0</v>
      </c>
      <c r="AC369" s="5">
        <f>VLOOKUP(A369,BUSINESS!$A$2:$J$2692,8,0)</f>
        <v>0</v>
      </c>
      <c r="AD369" s="35">
        <f>VLOOKUP(A369,BUSINESS!$A$2:$J$2692,9,0)</f>
        <v>0.181</v>
      </c>
      <c r="AE369" s="35">
        <f>VLOOKUP(A369,BUSINESS!$A$2:$J$2692,10,0)</f>
        <v>0.611</v>
      </c>
    </row>
    <row r="370" customHeight="1" spans="1:31">
      <c r="A370" s="22" t="str">
        <f t="shared" si="0"/>
        <v>Bulgaria-Europe2005</v>
      </c>
      <c r="B370" s="22" t="s">
        <v>98</v>
      </c>
      <c r="C370" s="22" t="s">
        <v>67</v>
      </c>
      <c r="D370" s="23">
        <v>2005</v>
      </c>
      <c r="E370" s="25">
        <v>25283228366</v>
      </c>
      <c r="F370" s="24">
        <f t="shared" si="1"/>
        <v>3266.60917660435</v>
      </c>
      <c r="G370" s="26">
        <v>0.073</v>
      </c>
      <c r="H370" s="27">
        <v>238</v>
      </c>
      <c r="I370" s="26">
        <v>0.089</v>
      </c>
      <c r="J370" s="5">
        <f>VLOOKUP(A370,ENERGY!$A$2:$F$2692,5,0)</f>
        <v>19416</v>
      </c>
      <c r="K370" s="5">
        <f t="shared" si="2"/>
        <v>0.00250855954211295</v>
      </c>
      <c r="L370" s="31">
        <f>VLOOKUP(A370,ENERGY!$A$2:$F$2692,6,0)</f>
        <v>46454</v>
      </c>
      <c r="M370" s="31">
        <f t="shared" si="3"/>
        <v>0.00600188632928074</v>
      </c>
      <c r="N370" s="32">
        <f>VLOOKUP(A370,'HUMAN RESOURCES'!$A$2:$M$2692,5,0)</f>
        <v>0.032</v>
      </c>
      <c r="O370" s="32">
        <f>VLOOKUP(A370,'HUMAN RESOURCES'!$A$2:$M$2692,6,0)</f>
        <v>0.019</v>
      </c>
      <c r="P370" s="31">
        <f>VLOOKUP(A370,'HUMAN RESOURCES'!$A$2:$M$2692,7,0)</f>
        <v>76</v>
      </c>
      <c r="Q370" s="5">
        <f>VLOOKUP(A370,'HUMAN RESOURCES'!$A$2:$M$2692,8,0)</f>
        <v>69</v>
      </c>
      <c r="R370" s="5">
        <f>VLOOKUP(A370,'HUMAN RESOURCES'!$A$2:$M$2692,9,0)</f>
        <v>0.137</v>
      </c>
      <c r="S370" s="5">
        <f>VLOOKUP(A370,'HUMAN RESOURCES'!$A$2:$M$2692,10,0)</f>
        <v>0.689</v>
      </c>
      <c r="T370" s="5">
        <f>VLOOKUP(A370,'HUMAN RESOURCES'!$A$2:$M$2692,11,0)</f>
        <v>0.174</v>
      </c>
      <c r="U370" s="5">
        <f>VLOOKUP(A370,'HUMAN RESOURCES'!$A$2:$M$2692,12,0)</f>
        <v>7739900</v>
      </c>
      <c r="V370" s="35">
        <f>VLOOKUP(A370,'HUMAN RESOURCES'!$A$2:$M$2692,13,0)</f>
        <v>0.706</v>
      </c>
      <c r="W370" s="38">
        <f>VLOOKUP(A370,TOURISM!$A$2:$F$2692,5,0)</f>
        <v>3063000000</v>
      </c>
      <c r="X370" s="39">
        <f>VLOOKUP(A370,TOURISM!$A$2:$F$2692,6,0)</f>
        <v>1858000000</v>
      </c>
      <c r="Y370" s="43">
        <f t="shared" si="4"/>
        <v>4.21524996913022</v>
      </c>
      <c r="Z370" s="35">
        <f>VLOOKUP(A370,BUSINESS!$A$2:$J$2692,5,0)</f>
        <v>0.452</v>
      </c>
      <c r="AA370" s="5">
        <f>VLOOKUP(A370,BUSINESS!$A$2:$J$2692,6,0)</f>
        <v>32</v>
      </c>
      <c r="AB370" s="5">
        <f>VLOOKUP(A370,BUSINESS!$A$2:$J$2692,7,0)</f>
        <v>0</v>
      </c>
      <c r="AC370" s="5">
        <f>VLOOKUP(A370,BUSINESS!$A$2:$J$2692,8,0)</f>
        <v>616</v>
      </c>
      <c r="AD370" s="35">
        <f>VLOOKUP(A370,BUSINESS!$A$2:$J$2692,9,0)</f>
        <v>0.2</v>
      </c>
      <c r="AE370" s="35">
        <f>VLOOKUP(A370,BUSINESS!$A$2:$J$2692,10,0)</f>
        <v>0.813</v>
      </c>
    </row>
    <row r="371" customHeight="1" spans="1:31">
      <c r="A371" s="22" t="str">
        <f t="shared" si="0"/>
        <v>Bulgaria-Europe2006</v>
      </c>
      <c r="B371" s="22" t="s">
        <v>98</v>
      </c>
      <c r="C371" s="22" t="s">
        <v>67</v>
      </c>
      <c r="D371" s="23">
        <v>2006</v>
      </c>
      <c r="E371" s="25">
        <v>28895083540</v>
      </c>
      <c r="F371" s="24">
        <f t="shared" si="1"/>
        <v>3753.08591742845</v>
      </c>
      <c r="G371" s="26">
        <v>0.073</v>
      </c>
      <c r="H371" s="27">
        <v>274</v>
      </c>
      <c r="I371" s="26">
        <v>0.087</v>
      </c>
      <c r="J371" s="5">
        <f>VLOOKUP(A371,ENERGY!$A$2:$F$2692,5,0)</f>
        <v>20117</v>
      </c>
      <c r="K371" s="5">
        <f t="shared" si="2"/>
        <v>0.00261292995731924</v>
      </c>
      <c r="L371" s="31">
        <f>VLOOKUP(A371,ENERGY!$A$2:$F$2692,6,0)</f>
        <v>52812</v>
      </c>
      <c r="M371" s="31">
        <f t="shared" si="3"/>
        <v>0.0068595743354349</v>
      </c>
      <c r="N371" s="32">
        <f>VLOOKUP(A371,'HUMAN RESOURCES'!$A$2:$M$2692,5,0)</f>
        <v>0.02</v>
      </c>
      <c r="O371" s="32">
        <f>VLOOKUP(A371,'HUMAN RESOURCES'!$A$2:$M$2692,6,0)</f>
        <v>0.013</v>
      </c>
      <c r="P371" s="31">
        <f>VLOOKUP(A371,'HUMAN RESOURCES'!$A$2:$M$2692,7,0)</f>
        <v>76</v>
      </c>
      <c r="Q371" s="5">
        <f>VLOOKUP(A371,'HUMAN RESOURCES'!$A$2:$M$2692,8,0)</f>
        <v>69</v>
      </c>
      <c r="R371" s="5">
        <f>VLOOKUP(A371,'HUMAN RESOURCES'!$A$2:$M$2692,9,0)</f>
        <v>0.135</v>
      </c>
      <c r="S371" s="5">
        <f>VLOOKUP(A371,'HUMAN RESOURCES'!$A$2:$M$2692,10,0)</f>
        <v>0.69</v>
      </c>
      <c r="T371" s="5">
        <f>VLOOKUP(A371,'HUMAN RESOURCES'!$A$2:$M$2692,11,0)</f>
        <v>0.176</v>
      </c>
      <c r="U371" s="5">
        <f>VLOOKUP(A371,'HUMAN RESOURCES'!$A$2:$M$2692,12,0)</f>
        <v>7699020</v>
      </c>
      <c r="V371" s="35">
        <f>VLOOKUP(A371,'HUMAN RESOURCES'!$A$2:$M$2692,13,0)</f>
        <v>0.709</v>
      </c>
      <c r="W371" s="38">
        <f>VLOOKUP(A371,TOURISM!$A$2:$F$2692,5,0)</f>
        <v>3317000000</v>
      </c>
      <c r="X371" s="39">
        <f>VLOOKUP(A371,TOURISM!$A$2:$F$2692,6,0)</f>
        <v>2099000000</v>
      </c>
      <c r="Y371" s="43">
        <f t="shared" si="4"/>
        <v>6.13986693871101</v>
      </c>
      <c r="Z371" s="35">
        <f>VLOOKUP(A371,BUSINESS!$A$2:$J$2692,5,0)</f>
        <v>0.416</v>
      </c>
      <c r="AA371" s="5">
        <f>VLOOKUP(A371,BUSINESS!$A$2:$J$2692,6,0)</f>
        <v>32</v>
      </c>
      <c r="AB371" s="5">
        <f>VLOOKUP(A371,BUSINESS!$A$2:$J$2692,7,0)</f>
        <v>0</v>
      </c>
      <c r="AC371" s="5">
        <f>VLOOKUP(A371,BUSINESS!$A$2:$J$2692,8,0)</f>
        <v>616</v>
      </c>
      <c r="AD371" s="35">
        <f>VLOOKUP(A371,BUSINESS!$A$2:$J$2692,9,0)</f>
        <v>0.271</v>
      </c>
      <c r="AE371" s="35">
        <f>VLOOKUP(A371,BUSINESS!$A$2:$J$2692,10,0)</f>
        <v>1.083</v>
      </c>
    </row>
    <row r="372" customHeight="1" spans="1:31">
      <c r="A372" s="22" t="str">
        <f t="shared" si="0"/>
        <v>Bulgaria-Europe2007</v>
      </c>
      <c r="B372" s="22" t="s">
        <v>98</v>
      </c>
      <c r="C372" s="22" t="s">
        <v>67</v>
      </c>
      <c r="D372" s="23">
        <v>2007</v>
      </c>
      <c r="E372" s="25">
        <v>33209188739</v>
      </c>
      <c r="F372" s="24">
        <f t="shared" si="1"/>
        <v>4401.28576599219</v>
      </c>
      <c r="G372" s="26">
        <v>0.069</v>
      </c>
      <c r="H372" s="27">
        <v>297</v>
      </c>
      <c r="I372" s="26">
        <v>0.089</v>
      </c>
      <c r="J372" s="5">
        <f>VLOOKUP(A372,ENERGY!$A$2:$F$2692,5,0)</f>
        <v>19898</v>
      </c>
      <c r="K372" s="5">
        <f t="shared" si="2"/>
        <v>0.00263712506981132</v>
      </c>
      <c r="L372" s="31">
        <f>VLOOKUP(A372,ENERGY!$A$2:$F$2692,6,0)</f>
        <v>47909</v>
      </c>
      <c r="M372" s="31">
        <f t="shared" si="3"/>
        <v>0.00634948361491559</v>
      </c>
      <c r="N372" s="32">
        <f>VLOOKUP(A372,'HUMAN RESOURCES'!$A$2:$M$2692,5,0)</f>
        <v>0.018</v>
      </c>
      <c r="O372" s="32">
        <f>VLOOKUP(A372,'HUMAN RESOURCES'!$A$2:$M$2692,6,0)</f>
        <v>0.018</v>
      </c>
      <c r="P372" s="31">
        <f>VLOOKUP(A372,'HUMAN RESOURCES'!$A$2:$M$2692,7,0)</f>
        <v>76</v>
      </c>
      <c r="Q372" s="5">
        <f>VLOOKUP(A372,'HUMAN RESOURCES'!$A$2:$M$2692,8,0)</f>
        <v>69</v>
      </c>
      <c r="R372" s="5">
        <f>VLOOKUP(A372,'HUMAN RESOURCES'!$A$2:$M$2692,9,0)</f>
        <v>0.133</v>
      </c>
      <c r="S372" s="5">
        <f>VLOOKUP(A372,'HUMAN RESOURCES'!$A$2:$M$2692,10,0)</f>
        <v>0.689</v>
      </c>
      <c r="T372" s="5">
        <f>VLOOKUP(A372,'HUMAN RESOURCES'!$A$2:$M$2692,11,0)</f>
        <v>0.177</v>
      </c>
      <c r="U372" s="5">
        <f>VLOOKUP(A372,'HUMAN RESOURCES'!$A$2:$M$2692,12,0)</f>
        <v>7545338</v>
      </c>
      <c r="V372" s="35">
        <f>VLOOKUP(A372,'HUMAN RESOURCES'!$A$2:$M$2692,13,0)</f>
        <v>0.713</v>
      </c>
      <c r="W372" s="38">
        <f>VLOOKUP(A372,TOURISM!$A$2:$F$2692,5,0)</f>
        <v>4181000000</v>
      </c>
      <c r="X372" s="39">
        <f>VLOOKUP(A372,TOURISM!$A$2:$F$2692,6,0)</f>
        <v>2142000000</v>
      </c>
      <c r="Y372" s="43">
        <f t="shared" si="4"/>
        <v>5.34268502394153</v>
      </c>
      <c r="Z372" s="35">
        <f>VLOOKUP(A372,BUSINESS!$A$2:$J$2692,5,0)</f>
        <v>0.358</v>
      </c>
      <c r="AA372" s="5">
        <f>VLOOKUP(A372,BUSINESS!$A$2:$J$2692,6,0)</f>
        <v>32</v>
      </c>
      <c r="AB372" s="5">
        <f>VLOOKUP(A372,BUSINESS!$A$2:$J$2692,7,0)</f>
        <v>0</v>
      </c>
      <c r="AC372" s="5">
        <f>VLOOKUP(A372,BUSINESS!$A$2:$J$2692,8,0)</f>
        <v>616</v>
      </c>
      <c r="AD372" s="35">
        <f>VLOOKUP(A372,BUSINESS!$A$2:$J$2692,9,0)</f>
        <v>0.336</v>
      </c>
      <c r="AE372" s="35">
        <f>VLOOKUP(A372,BUSINESS!$A$2:$J$2692,10,0)</f>
        <v>1.309</v>
      </c>
    </row>
    <row r="373" customHeight="1" spans="1:31">
      <c r="A373" s="22" t="str">
        <f t="shared" si="0"/>
        <v>Bulgaria-Europe2008</v>
      </c>
      <c r="B373" s="22" t="s">
        <v>98</v>
      </c>
      <c r="C373" s="22" t="s">
        <v>67</v>
      </c>
      <c r="D373" s="23">
        <v>2008</v>
      </c>
      <c r="E373" s="25">
        <v>42113656147</v>
      </c>
      <c r="F373" s="24">
        <f t="shared" si="1"/>
        <v>5620.72916683628</v>
      </c>
      <c r="G373" s="26">
        <v>0.068</v>
      </c>
      <c r="H373" s="27">
        <v>375</v>
      </c>
      <c r="I373" s="26">
        <v>0.1</v>
      </c>
      <c r="J373" s="5">
        <f>VLOOKUP(A373,ENERGY!$A$2:$F$2692,5,0)</f>
        <v>18861</v>
      </c>
      <c r="K373" s="5">
        <f t="shared" si="2"/>
        <v>0.00251729682280865</v>
      </c>
      <c r="L373" s="31">
        <f>VLOOKUP(A373,ENERGY!$A$2:$F$2692,6,0)</f>
        <v>44635</v>
      </c>
      <c r="M373" s="31">
        <f t="shared" si="3"/>
        <v>0.00595724212322062</v>
      </c>
      <c r="N373" s="32">
        <f>VLOOKUP(A373,'HUMAN RESOURCES'!$A$2:$M$2692,5,0)</f>
        <v>0.014</v>
      </c>
      <c r="O373" s="32">
        <f>VLOOKUP(A373,'HUMAN RESOURCES'!$A$2:$M$2692,6,0)</f>
        <v>0</v>
      </c>
      <c r="P373" s="31">
        <f>VLOOKUP(A373,'HUMAN RESOURCES'!$A$2:$M$2692,7,0)</f>
        <v>77</v>
      </c>
      <c r="Q373" s="5">
        <f>VLOOKUP(A373,'HUMAN RESOURCES'!$A$2:$M$2692,8,0)</f>
        <v>70</v>
      </c>
      <c r="R373" s="5">
        <f>VLOOKUP(A373,'HUMAN RESOURCES'!$A$2:$M$2692,9,0)</f>
        <v>0.133</v>
      </c>
      <c r="S373" s="5">
        <f>VLOOKUP(A373,'HUMAN RESOURCES'!$A$2:$M$2692,10,0)</f>
        <v>0.688</v>
      </c>
      <c r="T373" s="5">
        <f>VLOOKUP(A373,'HUMAN RESOURCES'!$A$2:$M$2692,11,0)</f>
        <v>0.179</v>
      </c>
      <c r="U373" s="5">
        <f>VLOOKUP(A373,'HUMAN RESOURCES'!$A$2:$M$2692,12,0)</f>
        <v>7492561</v>
      </c>
      <c r="V373" s="35">
        <f>VLOOKUP(A373,'HUMAN RESOURCES'!$A$2:$M$2692,13,0)</f>
        <v>0.716</v>
      </c>
      <c r="W373" s="38">
        <f>VLOOKUP(A373,TOURISM!$A$2:$F$2692,5,0)</f>
        <v>4852000000</v>
      </c>
      <c r="X373" s="39">
        <f>VLOOKUP(A373,TOURISM!$A$2:$F$2692,6,0)</f>
        <v>2602000000</v>
      </c>
      <c r="Y373" s="43">
        <f t="shared" si="4"/>
        <v>4.47275407669876</v>
      </c>
      <c r="Z373" s="35">
        <f>VLOOKUP(A373,BUSINESS!$A$2:$J$2692,5,0)</f>
        <v>0.339</v>
      </c>
      <c r="AA373" s="5">
        <f>VLOOKUP(A373,BUSINESS!$A$2:$J$2692,6,0)</f>
        <v>49</v>
      </c>
      <c r="AB373" s="5">
        <f>VLOOKUP(A373,BUSINESS!$A$2:$J$2692,7,0)</f>
        <v>0</v>
      </c>
      <c r="AC373" s="5">
        <f>VLOOKUP(A373,BUSINESS!$A$2:$J$2692,8,0)</f>
        <v>616</v>
      </c>
      <c r="AD373" s="35">
        <f>VLOOKUP(A373,BUSINESS!$A$2:$J$2692,9,0)</f>
        <v>0.397</v>
      </c>
      <c r="AE373" s="35">
        <f>VLOOKUP(A373,BUSINESS!$A$2:$J$2692,10,0)</f>
        <v>1.39</v>
      </c>
    </row>
    <row r="374" customHeight="1" spans="1:31">
      <c r="A374" s="22" t="str">
        <f t="shared" si="0"/>
        <v>Bulgaria-Europe2009</v>
      </c>
      <c r="B374" s="22" t="s">
        <v>98</v>
      </c>
      <c r="C374" s="22" t="s">
        <v>67</v>
      </c>
      <c r="D374" s="23">
        <v>2009</v>
      </c>
      <c r="E374" s="25">
        <v>51824892678</v>
      </c>
      <c r="F374" s="24">
        <f t="shared" si="1"/>
        <v>6961.55409854035</v>
      </c>
      <c r="G374" s="26">
        <v>0.07</v>
      </c>
      <c r="H374" s="27">
        <v>474</v>
      </c>
      <c r="I374" s="26">
        <v>0.109</v>
      </c>
      <c r="J374" s="5">
        <f>VLOOKUP(A374,ENERGY!$A$2:$F$2692,5,0)</f>
        <v>18688</v>
      </c>
      <c r="K374" s="5">
        <f t="shared" si="2"/>
        <v>0.00251032884528769</v>
      </c>
      <c r="L374" s="31">
        <f>VLOOKUP(A374,ENERGY!$A$2:$F$2692,6,0)</f>
        <v>43531</v>
      </c>
      <c r="M374" s="31">
        <f t="shared" si="3"/>
        <v>0.00584744889577367</v>
      </c>
      <c r="N374" s="32">
        <f>VLOOKUP(A374,'HUMAN RESOURCES'!$A$2:$M$2692,5,0)</f>
        <v>0.017</v>
      </c>
      <c r="O374" s="32">
        <f>VLOOKUP(A374,'HUMAN RESOURCES'!$A$2:$M$2692,6,0)</f>
        <v>0.013</v>
      </c>
      <c r="P374" s="31">
        <f>VLOOKUP(A374,'HUMAN RESOURCES'!$A$2:$M$2692,7,0)</f>
        <v>77</v>
      </c>
      <c r="Q374" s="5">
        <f>VLOOKUP(A374,'HUMAN RESOURCES'!$A$2:$M$2692,8,0)</f>
        <v>70</v>
      </c>
      <c r="R374" s="5">
        <f>VLOOKUP(A374,'HUMAN RESOURCES'!$A$2:$M$2692,9,0)</f>
        <v>0.133</v>
      </c>
      <c r="S374" s="5">
        <f>VLOOKUP(A374,'HUMAN RESOURCES'!$A$2:$M$2692,10,0)</f>
        <v>0.686</v>
      </c>
      <c r="T374" s="5">
        <f>VLOOKUP(A374,'HUMAN RESOURCES'!$A$2:$M$2692,11,0)</f>
        <v>0.181</v>
      </c>
      <c r="U374" s="5">
        <f>VLOOKUP(A374,'HUMAN RESOURCES'!$A$2:$M$2692,12,0)</f>
        <v>7444443</v>
      </c>
      <c r="V374" s="35">
        <f>VLOOKUP(A374,'HUMAN RESOURCES'!$A$2:$M$2692,13,0)</f>
        <v>0.72</v>
      </c>
      <c r="W374" s="38">
        <f>VLOOKUP(A374,TOURISM!$A$2:$F$2692,5,0)</f>
        <v>4273000000</v>
      </c>
      <c r="X374" s="39">
        <f>VLOOKUP(A374,TOURISM!$A$2:$F$2692,6,0)</f>
        <v>1955000000</v>
      </c>
      <c r="Y374" s="43">
        <f t="shared" si="4"/>
        <v>5.4623641040702</v>
      </c>
      <c r="Z374" s="35">
        <f>VLOOKUP(A374,BUSINESS!$A$2:$J$2692,5,0)</f>
        <v>0.304</v>
      </c>
      <c r="AA374" s="5">
        <f>VLOOKUP(A374,BUSINESS!$A$2:$J$2692,6,0)</f>
        <v>18</v>
      </c>
      <c r="AB374" s="5">
        <f>VLOOKUP(A374,BUSINESS!$A$2:$J$2692,7,0)</f>
        <v>0</v>
      </c>
      <c r="AC374" s="5">
        <f>VLOOKUP(A374,BUSINESS!$A$2:$J$2692,8,0)</f>
        <v>616</v>
      </c>
      <c r="AD374" s="35">
        <f>VLOOKUP(A374,BUSINESS!$A$2:$J$2692,9,0)</f>
        <v>0.45</v>
      </c>
      <c r="AE374" s="35">
        <f>VLOOKUP(A374,BUSINESS!$A$2:$J$2692,10,0)</f>
        <v>1.404</v>
      </c>
    </row>
    <row r="375" customHeight="1" spans="1:31">
      <c r="A375" s="22" t="str">
        <f t="shared" si="0"/>
        <v>Bulgaria-Europe2010</v>
      </c>
      <c r="B375" s="22" t="s">
        <v>98</v>
      </c>
      <c r="C375" s="22" t="s">
        <v>67</v>
      </c>
      <c r="D375" s="23">
        <v>2010</v>
      </c>
      <c r="E375" s="25">
        <v>48568714012</v>
      </c>
      <c r="F375" s="24">
        <f t="shared" si="1"/>
        <v>6567.24546747329</v>
      </c>
      <c r="G375" s="26">
        <v>0.072</v>
      </c>
      <c r="H375" s="27">
        <v>463</v>
      </c>
      <c r="I375" s="26">
        <v>0.113</v>
      </c>
      <c r="J375" s="5">
        <f>VLOOKUP(A375,ENERGY!$A$2:$F$2692,5,0)</f>
        <v>19399</v>
      </c>
      <c r="K375" s="5">
        <f t="shared" si="2"/>
        <v>0.00262304649021668</v>
      </c>
      <c r="L375" s="31">
        <f>VLOOKUP(A375,ENERGY!$A$2:$F$2692,6,0)</f>
        <v>47308</v>
      </c>
      <c r="M375" s="31">
        <f t="shared" si="3"/>
        <v>0.00639677732662358</v>
      </c>
      <c r="N375" s="32">
        <f>VLOOKUP(A375,'HUMAN RESOURCES'!$A$2:$M$2692,5,0)</f>
        <v>0.013</v>
      </c>
      <c r="O375" s="32">
        <f>VLOOKUP(A375,'HUMAN RESOURCES'!$A$2:$M$2692,6,0)</f>
        <v>0.015</v>
      </c>
      <c r="P375" s="31">
        <f>VLOOKUP(A375,'HUMAN RESOURCES'!$A$2:$M$2692,7,0)</f>
        <v>77</v>
      </c>
      <c r="Q375" s="5">
        <f>VLOOKUP(A375,'HUMAN RESOURCES'!$A$2:$M$2692,8,0)</f>
        <v>70</v>
      </c>
      <c r="R375" s="5">
        <f>VLOOKUP(A375,'HUMAN RESOURCES'!$A$2:$M$2692,9,0)</f>
        <v>0.133</v>
      </c>
      <c r="S375" s="5">
        <f>VLOOKUP(A375,'HUMAN RESOURCES'!$A$2:$M$2692,10,0)</f>
        <v>0.683</v>
      </c>
      <c r="T375" s="5">
        <f>VLOOKUP(A375,'HUMAN RESOURCES'!$A$2:$M$2692,11,0)</f>
        <v>0.183</v>
      </c>
      <c r="U375" s="5">
        <f>VLOOKUP(A375,'HUMAN RESOURCES'!$A$2:$M$2692,12,0)</f>
        <v>7395599</v>
      </c>
      <c r="V375" s="35">
        <f>VLOOKUP(A375,'HUMAN RESOURCES'!$A$2:$M$2692,13,0)</f>
        <v>0.723</v>
      </c>
      <c r="W375" s="38">
        <f>VLOOKUP(A375,TOURISM!$A$2:$F$2692,5,0)</f>
        <v>4035000000</v>
      </c>
      <c r="X375" s="39">
        <f>VLOOKUP(A375,TOURISM!$A$2:$F$2692,6,0)</f>
        <v>1382000000</v>
      </c>
      <c r="Y375" s="43">
        <f t="shared" si="4"/>
        <v>6.40314112745933</v>
      </c>
      <c r="Z375" s="35">
        <f>VLOOKUP(A375,BUSINESS!$A$2:$J$2692,5,0)</f>
        <v>0.28</v>
      </c>
      <c r="AA375" s="5">
        <f>VLOOKUP(A375,BUSINESS!$A$2:$J$2692,6,0)</f>
        <v>18</v>
      </c>
      <c r="AB375" s="5">
        <f>VLOOKUP(A375,BUSINESS!$A$2:$J$2692,7,0)</f>
        <v>0</v>
      </c>
      <c r="AC375" s="5">
        <f>VLOOKUP(A375,BUSINESS!$A$2:$J$2692,8,0)</f>
        <v>616</v>
      </c>
      <c r="AD375" s="35">
        <f>VLOOKUP(A375,BUSINESS!$A$2:$J$2692,9,0)</f>
        <v>0.462</v>
      </c>
      <c r="AE375" s="35">
        <f>VLOOKUP(A375,BUSINESS!$A$2:$J$2692,10,0)</f>
        <v>1.38</v>
      </c>
    </row>
    <row r="376" customHeight="1" spans="1:31">
      <c r="A376" s="22" t="str">
        <f t="shared" si="0"/>
        <v>Bulgaria-Europe2011</v>
      </c>
      <c r="B376" s="22" t="s">
        <v>98</v>
      </c>
      <c r="C376" s="22" t="s">
        <v>67</v>
      </c>
      <c r="D376" s="23">
        <v>2011</v>
      </c>
      <c r="E376" s="25">
        <v>47726575741</v>
      </c>
      <c r="F376" s="24">
        <f t="shared" si="1"/>
        <v>6494.88914226474</v>
      </c>
      <c r="G376" s="26">
        <v>0.076</v>
      </c>
      <c r="H376" s="27">
        <v>480</v>
      </c>
      <c r="I376" s="26">
        <v>0.111</v>
      </c>
      <c r="J376" s="5">
        <f>VLOOKUP(A376,ENERGY!$A$2:$F$2692,5,0)</f>
        <v>20459</v>
      </c>
      <c r="K376" s="5">
        <f t="shared" si="2"/>
        <v>0.00278417076646551</v>
      </c>
      <c r="L376" s="31">
        <f>VLOOKUP(A376,ENERGY!$A$2:$F$2692,6,0)</f>
        <v>48943</v>
      </c>
      <c r="M376" s="31">
        <f t="shared" si="3"/>
        <v>0.00666042669842718</v>
      </c>
      <c r="N376" s="32">
        <f>VLOOKUP(A376,'HUMAN RESOURCES'!$A$2:$M$2692,5,0)</f>
        <v>0.029</v>
      </c>
      <c r="O376" s="32">
        <f>VLOOKUP(A376,'HUMAN RESOURCES'!$A$2:$M$2692,6,0)</f>
        <v>0.021</v>
      </c>
      <c r="P376" s="31">
        <f>VLOOKUP(A376,'HUMAN RESOURCES'!$A$2:$M$2692,7,0)</f>
        <v>78</v>
      </c>
      <c r="Q376" s="5">
        <f>VLOOKUP(A376,'HUMAN RESOURCES'!$A$2:$M$2692,8,0)</f>
        <v>71</v>
      </c>
      <c r="R376" s="5">
        <f>VLOOKUP(A376,'HUMAN RESOURCES'!$A$2:$M$2692,9,0)</f>
        <v>0.134</v>
      </c>
      <c r="S376" s="5">
        <f>VLOOKUP(A376,'HUMAN RESOURCES'!$A$2:$M$2692,10,0)</f>
        <v>0.68</v>
      </c>
      <c r="T376" s="5">
        <f>VLOOKUP(A376,'HUMAN RESOURCES'!$A$2:$M$2692,11,0)</f>
        <v>0.186</v>
      </c>
      <c r="U376" s="5">
        <f>VLOOKUP(A376,'HUMAN RESOURCES'!$A$2:$M$2692,12,0)</f>
        <v>7348328</v>
      </c>
      <c r="V376" s="35">
        <f>VLOOKUP(A376,'HUMAN RESOURCES'!$A$2:$M$2692,13,0)</f>
        <v>0.726</v>
      </c>
      <c r="W376" s="38">
        <f>VLOOKUP(A376,TOURISM!$A$2:$F$2692,5,0)</f>
        <v>4554000000</v>
      </c>
      <c r="X376" s="39">
        <f>VLOOKUP(A376,TOURISM!$A$2:$F$2692,6,0)</f>
        <v>1498000000</v>
      </c>
      <c r="Y376" s="43">
        <f t="shared" si="4"/>
        <v>5.09312360384435</v>
      </c>
      <c r="Z376" s="35">
        <f>VLOOKUP(A376,BUSINESS!$A$2:$J$2692,5,0)</f>
        <v>0.272</v>
      </c>
      <c r="AA376" s="5">
        <f>VLOOKUP(A376,BUSINESS!$A$2:$J$2692,6,0)</f>
        <v>18</v>
      </c>
      <c r="AB376" s="5">
        <f>VLOOKUP(A376,BUSINESS!$A$2:$J$2692,7,0)</f>
        <v>0</v>
      </c>
      <c r="AC376" s="5">
        <f>VLOOKUP(A376,BUSINESS!$A$2:$J$2692,8,0)</f>
        <v>500</v>
      </c>
      <c r="AD376" s="35">
        <f>VLOOKUP(A376,BUSINESS!$A$2:$J$2692,9,0)</f>
        <v>0.48</v>
      </c>
      <c r="AE376" s="35">
        <f>VLOOKUP(A376,BUSINESS!$A$2:$J$2692,10,0)</f>
        <v>1.428</v>
      </c>
    </row>
    <row r="377" customHeight="1" spans="1:31">
      <c r="A377" s="22" t="str">
        <f t="shared" si="0"/>
        <v>Bulgaria-Europe2012</v>
      </c>
      <c r="B377" s="22" t="s">
        <v>98</v>
      </c>
      <c r="C377" s="22" t="s">
        <v>67</v>
      </c>
      <c r="D377" s="23">
        <v>2012</v>
      </c>
      <c r="E377" s="25">
        <v>53542780661</v>
      </c>
      <c r="F377" s="24">
        <f t="shared" si="1"/>
        <v>7328.7163259278</v>
      </c>
      <c r="G377" s="26">
        <v>0.073</v>
      </c>
      <c r="H377" s="27">
        <v>522</v>
      </c>
      <c r="I377" s="26">
        <v>0.106</v>
      </c>
      <c r="J377" s="5">
        <f>VLOOKUP(A377,ENERGY!$A$2:$F$2692,5,0)</f>
        <v>18833</v>
      </c>
      <c r="K377" s="5">
        <f t="shared" si="2"/>
        <v>0.00257778383681765</v>
      </c>
      <c r="L377" s="31">
        <f>VLOOKUP(A377,ENERGY!$A$2:$F$2692,6,0)</f>
        <v>46787</v>
      </c>
      <c r="M377" s="31">
        <f t="shared" si="3"/>
        <v>0.00640401276340398</v>
      </c>
      <c r="N377" s="32">
        <f>VLOOKUP(A377,'HUMAN RESOURCES'!$A$2:$M$2692,5,0)</f>
        <v>0.013</v>
      </c>
      <c r="O377" s="32">
        <f>VLOOKUP(A377,'HUMAN RESOURCES'!$A$2:$M$2692,6,0)</f>
        <v>0</v>
      </c>
      <c r="P377" s="31">
        <f>VLOOKUP(A377,'HUMAN RESOURCES'!$A$2:$M$2692,7,0)</f>
        <v>78</v>
      </c>
      <c r="Q377" s="5">
        <f>VLOOKUP(A377,'HUMAN RESOURCES'!$A$2:$M$2692,8,0)</f>
        <v>71</v>
      </c>
      <c r="R377" s="5">
        <f>VLOOKUP(A377,'HUMAN RESOURCES'!$A$2:$M$2692,9,0)</f>
        <v>0.135</v>
      </c>
      <c r="S377" s="5">
        <f>VLOOKUP(A377,'HUMAN RESOURCES'!$A$2:$M$2692,10,0)</f>
        <v>0.675</v>
      </c>
      <c r="T377" s="5">
        <f>VLOOKUP(A377,'HUMAN RESOURCES'!$A$2:$M$2692,11,0)</f>
        <v>0.189</v>
      </c>
      <c r="U377" s="5">
        <f>VLOOKUP(A377,'HUMAN RESOURCES'!$A$2:$M$2692,12,0)</f>
        <v>7305888</v>
      </c>
      <c r="V377" s="35">
        <f>VLOOKUP(A377,'HUMAN RESOURCES'!$A$2:$M$2692,13,0)</f>
        <v>0.73</v>
      </c>
      <c r="W377" s="38">
        <f>VLOOKUP(A377,TOURISM!$A$2:$F$2692,5,0)</f>
        <v>4202000000</v>
      </c>
      <c r="X377" s="39">
        <f>VLOOKUP(A377,TOURISM!$A$2:$F$2692,6,0)</f>
        <v>1475000000</v>
      </c>
      <c r="Y377" s="43">
        <f t="shared" si="4"/>
        <v>1.16950721801628</v>
      </c>
      <c r="Z377" s="35">
        <f>VLOOKUP(A377,BUSINESS!$A$2:$J$2692,5,0)</f>
        <v>0.277</v>
      </c>
      <c r="AA377" s="5">
        <f>VLOOKUP(A377,BUSINESS!$A$2:$J$2692,6,0)</f>
        <v>18</v>
      </c>
      <c r="AB377" s="5">
        <f>VLOOKUP(A377,BUSINESS!$A$2:$J$2692,7,0)</f>
        <v>57</v>
      </c>
      <c r="AC377" s="5">
        <f>VLOOKUP(A377,BUSINESS!$A$2:$J$2692,8,0)</f>
        <v>454</v>
      </c>
      <c r="AD377" s="35">
        <f>VLOOKUP(A377,BUSINESS!$A$2:$J$2692,9,0)</f>
        <v>0.519</v>
      </c>
      <c r="AE377" s="35">
        <f>VLOOKUP(A377,BUSINESS!$A$2:$J$2692,10,0)</f>
        <v>1.481</v>
      </c>
    </row>
    <row r="378" customHeight="1" spans="1:31">
      <c r="A378" s="22" t="str">
        <f t="shared" si="0"/>
        <v>Bulgaria-Europe2000</v>
      </c>
      <c r="B378" s="22" t="s">
        <v>98</v>
      </c>
      <c r="C378" s="22" t="s">
        <v>67</v>
      </c>
      <c r="D378" s="23">
        <v>2000</v>
      </c>
      <c r="E378" s="25">
        <v>51303659418</v>
      </c>
      <c r="F378" s="24">
        <f t="shared" si="1"/>
        <v>6279.38547903276</v>
      </c>
      <c r="G378" s="26">
        <v>0.074</v>
      </c>
      <c r="H378" s="27">
        <v>516</v>
      </c>
      <c r="I378" s="26">
        <v>0.097</v>
      </c>
      <c r="J378" s="5">
        <f>VLOOKUP(A378,ENERGY!$A$2:$F$2692,5,0)</f>
        <v>0</v>
      </c>
      <c r="K378" s="5">
        <f t="shared" si="2"/>
        <v>0</v>
      </c>
      <c r="L378" s="31">
        <f>VLOOKUP(A378,ENERGY!$A$2:$F$2692,6,0)</f>
        <v>0</v>
      </c>
      <c r="M378" s="31">
        <f t="shared" si="3"/>
        <v>0</v>
      </c>
      <c r="N378" s="32">
        <f>VLOOKUP(A378,'HUMAN RESOURCES'!$A$2:$M$2692,5,0)</f>
        <v>0.014</v>
      </c>
      <c r="O378" s="32">
        <f>VLOOKUP(A378,'HUMAN RESOURCES'!$A$2:$M$2692,6,0)</f>
        <v>0.006</v>
      </c>
      <c r="P378" s="31">
        <f>VLOOKUP(A378,'HUMAN RESOURCES'!$A$2:$M$2692,7,0)</f>
        <v>75</v>
      </c>
      <c r="Q378" s="5">
        <f>VLOOKUP(A378,'HUMAN RESOURCES'!$A$2:$M$2692,8,0)</f>
        <v>68</v>
      </c>
      <c r="R378" s="5">
        <f>VLOOKUP(A378,'HUMAN RESOURCES'!$A$2:$M$2692,9,0)</f>
        <v>0.157</v>
      </c>
      <c r="S378" s="5">
        <f>VLOOKUP(A378,'HUMAN RESOURCES'!$A$2:$M$2692,10,0)</f>
        <v>0.677</v>
      </c>
      <c r="T378" s="5">
        <f>VLOOKUP(A378,'HUMAN RESOURCES'!$A$2:$M$2692,11,0)</f>
        <v>0.166</v>
      </c>
      <c r="U378" s="5">
        <f>VLOOKUP(A378,'HUMAN RESOURCES'!$A$2:$M$2692,12,0)</f>
        <v>8170172</v>
      </c>
      <c r="V378" s="35">
        <f>VLOOKUP(A378,'HUMAN RESOURCES'!$A$2:$M$2692,13,0)</f>
        <v>0.689</v>
      </c>
      <c r="W378" s="38">
        <f>VLOOKUP(A378,TOURISM!$A$2:$F$2692,5,0)</f>
        <v>1364000000</v>
      </c>
      <c r="X378" s="39">
        <f>VLOOKUP(A378,TOURISM!$A$2:$F$2692,6,0)</f>
        <v>764000000</v>
      </c>
      <c r="Y378" s="43">
        <f t="shared" si="4"/>
        <v>-0.383001014861918</v>
      </c>
      <c r="Z378" s="35">
        <f>VLOOKUP(A378,BUSINESS!$A$2:$J$2692,5,0)</f>
        <v>0</v>
      </c>
      <c r="AA378" s="5">
        <f>VLOOKUP(A378,BUSINESS!$A$2:$J$2692,6,0)</f>
        <v>0</v>
      </c>
      <c r="AB378" s="5">
        <f>VLOOKUP(A378,BUSINESS!$A$2:$J$2692,7,0)</f>
        <v>0</v>
      </c>
      <c r="AC378" s="5">
        <f>VLOOKUP(A378,BUSINESS!$A$2:$J$2692,8,0)</f>
        <v>0</v>
      </c>
      <c r="AD378" s="35">
        <f>VLOOKUP(A378,BUSINESS!$A$2:$J$2692,9,0)</f>
        <v>0.054</v>
      </c>
      <c r="AE378" s="35">
        <f>VLOOKUP(A378,BUSINESS!$A$2:$J$2692,10,0)</f>
        <v>0.092</v>
      </c>
    </row>
    <row r="379" customHeight="1" spans="1:31">
      <c r="A379" s="22" t="str">
        <f t="shared" si="0"/>
        <v>Burkina Faso-Africa2001</v>
      </c>
      <c r="B379" s="22" t="s">
        <v>99</v>
      </c>
      <c r="C379" s="22" t="s">
        <v>69</v>
      </c>
      <c r="D379" s="23">
        <v>2001</v>
      </c>
      <c r="E379" s="25">
        <v>2610959139</v>
      </c>
      <c r="F379" s="24">
        <f t="shared" si="1"/>
        <v>218.562000170767</v>
      </c>
      <c r="G379" s="26">
        <v>0.051</v>
      </c>
      <c r="H379" s="27">
        <v>12</v>
      </c>
      <c r="J379" s="5">
        <f>VLOOKUP(A379,ENERGY!$A$2:$F$2692,5,0)</f>
        <v>0</v>
      </c>
      <c r="K379" s="5">
        <f t="shared" si="2"/>
        <v>0</v>
      </c>
      <c r="L379" s="31">
        <f>VLOOKUP(A379,ENERGY!$A$2:$F$2692,6,0)</f>
        <v>0</v>
      </c>
      <c r="M379" s="31">
        <f t="shared" si="3"/>
        <v>0</v>
      </c>
      <c r="N379" s="32">
        <f>VLOOKUP(A379,'HUMAN RESOURCES'!$A$2:$M$2692,5,0)</f>
        <v>0.02</v>
      </c>
      <c r="O379" s="32">
        <f>VLOOKUP(A379,'HUMAN RESOURCES'!$A$2:$M$2692,6,0)</f>
        <v>0.027</v>
      </c>
      <c r="P379" s="31">
        <f>VLOOKUP(A379,'HUMAN RESOURCES'!$A$2:$M$2692,7,0)</f>
        <v>52</v>
      </c>
      <c r="Q379" s="5">
        <f>VLOOKUP(A379,'HUMAN RESOURCES'!$A$2:$M$2692,8,0)</f>
        <v>50</v>
      </c>
      <c r="R379" s="5">
        <f>VLOOKUP(A379,'HUMAN RESOURCES'!$A$2:$M$2692,9,0)</f>
        <v>0.467</v>
      </c>
      <c r="S379" s="5">
        <f>VLOOKUP(A379,'HUMAN RESOURCES'!$A$2:$M$2692,10,0)</f>
        <v>0.506</v>
      </c>
      <c r="T379" s="5">
        <f>VLOOKUP(A379,'HUMAN RESOURCES'!$A$2:$M$2692,11,0)</f>
        <v>0.027</v>
      </c>
      <c r="U379" s="5">
        <f>VLOOKUP(A379,'HUMAN RESOURCES'!$A$2:$M$2692,12,0)</f>
        <v>11946080</v>
      </c>
      <c r="V379" s="35">
        <f>VLOOKUP(A379,'HUMAN RESOURCES'!$A$2:$M$2692,13,0)</f>
        <v>0.185</v>
      </c>
      <c r="W379" s="38">
        <f>VLOOKUP(A379,TOURISM!$A$2:$F$2692,5,0)</f>
        <v>25000000</v>
      </c>
      <c r="X379" s="39">
        <f>VLOOKUP(A379,TOURISM!$A$2:$F$2692,6,0)</f>
        <v>35000000</v>
      </c>
      <c r="Y379" s="43">
        <f t="shared" si="4"/>
        <v>0.035551188466525</v>
      </c>
      <c r="Z379" s="35">
        <f>VLOOKUP(A379,BUSINESS!$A$2:$J$2692,5,0)</f>
        <v>0</v>
      </c>
      <c r="AA379" s="5">
        <f>VLOOKUP(A379,BUSINESS!$A$2:$J$2692,6,0)</f>
        <v>0</v>
      </c>
      <c r="AB379" s="5">
        <f>VLOOKUP(A379,BUSINESS!$A$2:$J$2692,7,0)</f>
        <v>0</v>
      </c>
      <c r="AC379" s="5">
        <f>VLOOKUP(A379,BUSINESS!$A$2:$J$2692,8,0)</f>
        <v>0</v>
      </c>
      <c r="AD379" s="35">
        <f>VLOOKUP(A379,BUSINESS!$A$2:$J$2692,9,0)</f>
        <v>0.002</v>
      </c>
      <c r="AE379" s="35">
        <f>VLOOKUP(A379,BUSINESS!$A$2:$J$2692,10,0)</f>
        <v>0.006</v>
      </c>
    </row>
    <row r="380" customHeight="1" spans="1:31">
      <c r="A380" s="22" t="str">
        <f t="shared" si="0"/>
        <v>Burkina Faso-Africa2002</v>
      </c>
      <c r="B380" s="22" t="s">
        <v>99</v>
      </c>
      <c r="C380" s="22" t="s">
        <v>69</v>
      </c>
      <c r="D380" s="23">
        <v>2002</v>
      </c>
      <c r="E380" s="25">
        <v>2812845486</v>
      </c>
      <c r="F380" s="24">
        <f t="shared" si="1"/>
        <v>228.753595747828</v>
      </c>
      <c r="G380" s="26">
        <v>0.049</v>
      </c>
      <c r="H380" s="27">
        <v>12</v>
      </c>
      <c r="J380" s="5">
        <f>VLOOKUP(A380,ENERGY!$A$2:$F$2692,5,0)</f>
        <v>0</v>
      </c>
      <c r="K380" s="5">
        <f t="shared" si="2"/>
        <v>0</v>
      </c>
      <c r="L380" s="31">
        <f>VLOOKUP(A380,ENERGY!$A$2:$F$2692,6,0)</f>
        <v>1683</v>
      </c>
      <c r="M380" s="31">
        <f t="shared" si="3"/>
        <v>0.000136869338738927</v>
      </c>
      <c r="N380" s="32">
        <f>VLOOKUP(A380,'HUMAN RESOURCES'!$A$2:$M$2692,5,0)</f>
        <v>0.011</v>
      </c>
      <c r="O380" s="32">
        <f>VLOOKUP(A380,'HUMAN RESOURCES'!$A$2:$M$2692,6,0)</f>
        <v>0.005</v>
      </c>
      <c r="P380" s="31">
        <f>VLOOKUP(A380,'HUMAN RESOURCES'!$A$2:$M$2692,7,0)</f>
        <v>52</v>
      </c>
      <c r="Q380" s="5">
        <f>VLOOKUP(A380,'HUMAN RESOURCES'!$A$2:$M$2692,8,0)</f>
        <v>50</v>
      </c>
      <c r="R380" s="5">
        <f>VLOOKUP(A380,'HUMAN RESOURCES'!$A$2:$M$2692,9,0)</f>
        <v>0.467</v>
      </c>
      <c r="S380" s="5">
        <f>VLOOKUP(A380,'HUMAN RESOURCES'!$A$2:$M$2692,10,0)</f>
        <v>0.507</v>
      </c>
      <c r="T380" s="5">
        <f>VLOOKUP(A380,'HUMAN RESOURCES'!$A$2:$M$2692,11,0)</f>
        <v>0.027</v>
      </c>
      <c r="U380" s="5">
        <f>VLOOKUP(A380,'HUMAN RESOURCES'!$A$2:$M$2692,12,0)</f>
        <v>12296399</v>
      </c>
      <c r="V380" s="35">
        <f>VLOOKUP(A380,'HUMAN RESOURCES'!$A$2:$M$2692,13,0)</f>
        <v>0.193</v>
      </c>
      <c r="W380" s="38">
        <f>VLOOKUP(A380,TOURISM!$A$2:$F$2692,5,0)</f>
        <v>37000000</v>
      </c>
      <c r="X380" s="39">
        <f>VLOOKUP(A380,TOURISM!$A$2:$F$2692,6,0)</f>
        <v>36000000</v>
      </c>
      <c r="Y380" s="43">
        <f t="shared" si="4"/>
        <v>-0.374345798780256</v>
      </c>
      <c r="Z380" s="35">
        <f>VLOOKUP(A380,BUSINESS!$A$2:$J$2692,5,0)</f>
        <v>0</v>
      </c>
      <c r="AA380" s="5">
        <f>VLOOKUP(A380,BUSINESS!$A$2:$J$2692,6,0)</f>
        <v>0</v>
      </c>
      <c r="AB380" s="5">
        <f>VLOOKUP(A380,BUSINESS!$A$2:$J$2692,7,0)</f>
        <v>0</v>
      </c>
      <c r="AC380" s="5">
        <f>VLOOKUP(A380,BUSINESS!$A$2:$J$2692,8,0)</f>
        <v>0</v>
      </c>
      <c r="AD380" s="35">
        <f>VLOOKUP(A380,BUSINESS!$A$2:$J$2692,9,0)</f>
        <v>0.002</v>
      </c>
      <c r="AE380" s="35">
        <f>VLOOKUP(A380,BUSINESS!$A$2:$J$2692,10,0)</f>
        <v>0.009</v>
      </c>
    </row>
    <row r="381" customHeight="1" spans="1:31">
      <c r="A381" s="22" t="str">
        <f t="shared" si="0"/>
        <v>Burkina Faso-Africa2003</v>
      </c>
      <c r="B381" s="22" t="s">
        <v>99</v>
      </c>
      <c r="C381" s="22" t="s">
        <v>69</v>
      </c>
      <c r="D381" s="23">
        <v>2003</v>
      </c>
      <c r="E381" s="25">
        <v>3205592273</v>
      </c>
      <c r="F381" s="24">
        <f t="shared" si="1"/>
        <v>253.224622456945</v>
      </c>
      <c r="G381" s="26">
        <v>0.05</v>
      </c>
      <c r="H381" s="27">
        <v>13</v>
      </c>
      <c r="J381" s="5">
        <f>VLOOKUP(A381,ENERGY!$A$2:$F$2692,5,0)</f>
        <v>0</v>
      </c>
      <c r="K381" s="5">
        <f t="shared" si="2"/>
        <v>0</v>
      </c>
      <c r="L381" s="31">
        <f>VLOOKUP(A381,ENERGY!$A$2:$F$2692,6,0)</f>
        <v>1665</v>
      </c>
      <c r="M381" s="31">
        <f t="shared" si="3"/>
        <v>0.000131526083320707</v>
      </c>
      <c r="N381" s="32">
        <f>VLOOKUP(A381,'HUMAN RESOURCES'!$A$2:$M$2692,5,0)</f>
        <v>0</v>
      </c>
      <c r="O381" s="32">
        <f>VLOOKUP(A381,'HUMAN RESOURCES'!$A$2:$M$2692,6,0)</f>
        <v>0</v>
      </c>
      <c r="P381" s="31">
        <f>VLOOKUP(A381,'HUMAN RESOURCES'!$A$2:$M$2692,7,0)</f>
        <v>53</v>
      </c>
      <c r="Q381" s="5">
        <f>VLOOKUP(A381,'HUMAN RESOURCES'!$A$2:$M$2692,8,0)</f>
        <v>51</v>
      </c>
      <c r="R381" s="5">
        <f>VLOOKUP(A381,'HUMAN RESOURCES'!$A$2:$M$2692,9,0)</f>
        <v>0.466</v>
      </c>
      <c r="S381" s="5">
        <f>VLOOKUP(A381,'HUMAN RESOURCES'!$A$2:$M$2692,10,0)</f>
        <v>0.508</v>
      </c>
      <c r="T381" s="5">
        <f>VLOOKUP(A381,'HUMAN RESOURCES'!$A$2:$M$2692,11,0)</f>
        <v>0.026</v>
      </c>
      <c r="U381" s="5">
        <f>VLOOKUP(A381,'HUMAN RESOURCES'!$A$2:$M$2692,12,0)</f>
        <v>12659086</v>
      </c>
      <c r="V381" s="35">
        <f>VLOOKUP(A381,'HUMAN RESOURCES'!$A$2:$M$2692,13,0)</f>
        <v>0.2</v>
      </c>
      <c r="W381" s="38">
        <f>VLOOKUP(A381,TOURISM!$A$2:$F$2692,5,0)</f>
        <v>38000000</v>
      </c>
      <c r="X381" s="39">
        <f>VLOOKUP(A381,TOURISM!$A$2:$F$2692,6,0)</f>
        <v>50000000</v>
      </c>
      <c r="Y381" s="43">
        <f t="shared" si="4"/>
        <v>-0.356659573061248</v>
      </c>
      <c r="Z381" s="35">
        <f>VLOOKUP(A381,BUSINESS!$A$2:$J$2692,5,0)</f>
        <v>0</v>
      </c>
      <c r="AA381" s="5">
        <f>VLOOKUP(A381,BUSINESS!$A$2:$J$2692,6,0)</f>
        <v>40</v>
      </c>
      <c r="AB381" s="5">
        <f>VLOOKUP(A381,BUSINESS!$A$2:$J$2692,7,0)</f>
        <v>0</v>
      </c>
      <c r="AC381" s="5">
        <f>VLOOKUP(A381,BUSINESS!$A$2:$J$2692,8,0)</f>
        <v>0</v>
      </c>
      <c r="AD381" s="35">
        <f>VLOOKUP(A381,BUSINESS!$A$2:$J$2692,9,0)</f>
        <v>0.004</v>
      </c>
      <c r="AE381" s="35">
        <f>VLOOKUP(A381,BUSINESS!$A$2:$J$2692,10,0)</f>
        <v>0.019</v>
      </c>
    </row>
    <row r="382" customHeight="1" spans="1:31">
      <c r="A382" s="22" t="str">
        <f t="shared" si="0"/>
        <v>Burkina Faso-Africa2004</v>
      </c>
      <c r="B382" s="22" t="s">
        <v>99</v>
      </c>
      <c r="C382" s="22" t="s">
        <v>69</v>
      </c>
      <c r="D382" s="23">
        <v>2004</v>
      </c>
      <c r="E382" s="25">
        <v>4205691122</v>
      </c>
      <c r="F382" s="24">
        <f t="shared" si="1"/>
        <v>322.66440652011</v>
      </c>
      <c r="G382" s="26">
        <v>0.055</v>
      </c>
      <c r="H382" s="27">
        <v>19</v>
      </c>
      <c r="J382" s="5">
        <f>VLOOKUP(A382,ENERGY!$A$2:$F$2692,5,0)</f>
        <v>0</v>
      </c>
      <c r="K382" s="5">
        <f t="shared" si="2"/>
        <v>0</v>
      </c>
      <c r="L382" s="31">
        <f>VLOOKUP(A382,ENERGY!$A$2:$F$2692,6,0)</f>
        <v>1698</v>
      </c>
      <c r="M382" s="31">
        <f t="shared" si="3"/>
        <v>0.000130272087601765</v>
      </c>
      <c r="N382" s="32">
        <f>VLOOKUP(A382,'HUMAN RESOURCES'!$A$2:$M$2692,5,0)</f>
        <v>0.016</v>
      </c>
      <c r="O382" s="32">
        <f>VLOOKUP(A382,'HUMAN RESOURCES'!$A$2:$M$2692,6,0)</f>
        <v>0.009</v>
      </c>
      <c r="P382" s="31">
        <f>VLOOKUP(A382,'HUMAN RESOURCES'!$A$2:$M$2692,7,0)</f>
        <v>53</v>
      </c>
      <c r="Q382" s="5">
        <f>VLOOKUP(A382,'HUMAN RESOURCES'!$A$2:$M$2692,8,0)</f>
        <v>51</v>
      </c>
      <c r="R382" s="5">
        <f>VLOOKUP(A382,'HUMAN RESOURCES'!$A$2:$M$2692,9,0)</f>
        <v>0.466</v>
      </c>
      <c r="S382" s="5">
        <f>VLOOKUP(A382,'HUMAN RESOURCES'!$A$2:$M$2692,10,0)</f>
        <v>0.508</v>
      </c>
      <c r="T382" s="5">
        <f>VLOOKUP(A382,'HUMAN RESOURCES'!$A$2:$M$2692,11,0)</f>
        <v>0.026</v>
      </c>
      <c r="U382" s="5">
        <f>VLOOKUP(A382,'HUMAN RESOURCES'!$A$2:$M$2692,12,0)</f>
        <v>13034258</v>
      </c>
      <c r="V382" s="35">
        <f>VLOOKUP(A382,'HUMAN RESOURCES'!$A$2:$M$2692,13,0)</f>
        <v>0.208</v>
      </c>
      <c r="W382" s="38">
        <f>VLOOKUP(A382,TOURISM!$A$2:$F$2692,5,0)</f>
        <v>52000000</v>
      </c>
      <c r="X382" s="39">
        <f>VLOOKUP(A382,TOURISM!$A$2:$F$2692,6,0)</f>
        <v>67000000</v>
      </c>
      <c r="Y382" s="43">
        <f t="shared" si="4"/>
        <v>-0.57868564202349</v>
      </c>
      <c r="Z382" s="35">
        <f>VLOOKUP(A382,BUSINESS!$A$2:$J$2692,5,0)</f>
        <v>0</v>
      </c>
      <c r="AA382" s="5">
        <f>VLOOKUP(A382,BUSINESS!$A$2:$J$2692,6,0)</f>
        <v>40</v>
      </c>
      <c r="AB382" s="5">
        <f>VLOOKUP(A382,BUSINESS!$A$2:$J$2692,7,0)</f>
        <v>0</v>
      </c>
      <c r="AC382" s="5">
        <f>VLOOKUP(A382,BUSINESS!$A$2:$J$2692,8,0)</f>
        <v>0</v>
      </c>
      <c r="AD382" s="35">
        <f>VLOOKUP(A382,BUSINESS!$A$2:$J$2692,9,0)</f>
        <v>0.004</v>
      </c>
      <c r="AE382" s="35">
        <f>VLOOKUP(A382,BUSINESS!$A$2:$J$2692,10,0)</f>
        <v>0.03</v>
      </c>
    </row>
    <row r="383" customHeight="1" spans="1:31">
      <c r="A383" s="22" t="str">
        <f t="shared" si="0"/>
        <v>Burkina Faso-Africa2005</v>
      </c>
      <c r="B383" s="22" t="s">
        <v>99</v>
      </c>
      <c r="C383" s="22" t="s">
        <v>69</v>
      </c>
      <c r="D383" s="23">
        <v>2005</v>
      </c>
      <c r="E383" s="25">
        <v>4838551014</v>
      </c>
      <c r="F383" s="24">
        <f t="shared" si="1"/>
        <v>360.495947639121</v>
      </c>
      <c r="G383" s="26">
        <v>0.061</v>
      </c>
      <c r="H383" s="27">
        <v>24</v>
      </c>
      <c r="J383" s="5">
        <f>VLOOKUP(A383,ENERGY!$A$2:$F$2692,5,0)</f>
        <v>0</v>
      </c>
      <c r="K383" s="5">
        <f t="shared" si="2"/>
        <v>0</v>
      </c>
      <c r="L383" s="31">
        <f>VLOOKUP(A383,ENERGY!$A$2:$F$2692,6,0)</f>
        <v>997</v>
      </c>
      <c r="M383" s="31">
        <f t="shared" si="3"/>
        <v>7.42814240784615e-5</v>
      </c>
      <c r="N383" s="32">
        <f>VLOOKUP(A383,'HUMAN RESOURCES'!$A$2:$M$2692,5,0)</f>
        <v>0.023</v>
      </c>
      <c r="O383" s="32">
        <f>VLOOKUP(A383,'HUMAN RESOURCES'!$A$2:$M$2692,6,0)</f>
        <v>0.021</v>
      </c>
      <c r="P383" s="31">
        <f>VLOOKUP(A383,'HUMAN RESOURCES'!$A$2:$M$2692,7,0)</f>
        <v>53</v>
      </c>
      <c r="Q383" s="5">
        <f>VLOOKUP(A383,'HUMAN RESOURCES'!$A$2:$M$2692,8,0)</f>
        <v>52</v>
      </c>
      <c r="R383" s="5">
        <f>VLOOKUP(A383,'HUMAN RESOURCES'!$A$2:$M$2692,9,0)</f>
        <v>0.465</v>
      </c>
      <c r="S383" s="5">
        <f>VLOOKUP(A383,'HUMAN RESOURCES'!$A$2:$M$2692,10,0)</f>
        <v>0.509</v>
      </c>
      <c r="T383" s="5">
        <f>VLOOKUP(A383,'HUMAN RESOURCES'!$A$2:$M$2692,11,0)</f>
        <v>0.026</v>
      </c>
      <c r="U383" s="5">
        <f>VLOOKUP(A383,'HUMAN RESOURCES'!$A$2:$M$2692,12,0)</f>
        <v>13421929</v>
      </c>
      <c r="V383" s="35">
        <f>VLOOKUP(A383,'HUMAN RESOURCES'!$A$2:$M$2692,13,0)</f>
        <v>0.215</v>
      </c>
      <c r="W383" s="38">
        <f>VLOOKUP(A383,TOURISM!$A$2:$F$2692,5,0)</f>
        <v>46000000</v>
      </c>
      <c r="X383" s="39">
        <f>VLOOKUP(A383,TOURISM!$A$2:$F$2692,6,0)</f>
        <v>74000000</v>
      </c>
      <c r="Y383" s="43">
        <f t="shared" si="4"/>
        <v>-0.53087213153804</v>
      </c>
      <c r="Z383" s="35">
        <f>VLOOKUP(A383,BUSINESS!$A$2:$J$2692,5,0)</f>
        <v>0.475</v>
      </c>
      <c r="AA383" s="5">
        <f>VLOOKUP(A383,BUSINESS!$A$2:$J$2692,6,0)</f>
        <v>40</v>
      </c>
      <c r="AB383" s="5">
        <f>VLOOKUP(A383,BUSINESS!$A$2:$J$2692,7,0)</f>
        <v>0</v>
      </c>
      <c r="AC383" s="5">
        <f>VLOOKUP(A383,BUSINESS!$A$2:$J$2692,8,0)</f>
        <v>270</v>
      </c>
      <c r="AD383" s="35">
        <f>VLOOKUP(A383,BUSINESS!$A$2:$J$2692,9,0)</f>
        <v>0.005</v>
      </c>
      <c r="AE383" s="35">
        <f>VLOOKUP(A383,BUSINESS!$A$2:$J$2692,10,0)</f>
        <v>0.047</v>
      </c>
    </row>
    <row r="384" customHeight="1" spans="1:31">
      <c r="A384" s="22" t="str">
        <f t="shared" si="0"/>
        <v>Burkina Faso-Africa2006</v>
      </c>
      <c r="B384" s="22" t="s">
        <v>99</v>
      </c>
      <c r="C384" s="22" t="s">
        <v>69</v>
      </c>
      <c r="D384" s="23">
        <v>2006</v>
      </c>
      <c r="E384" s="25">
        <v>5462709055</v>
      </c>
      <c r="F384" s="24">
        <f t="shared" si="1"/>
        <v>395.211075513934</v>
      </c>
      <c r="G384" s="26">
        <v>0.069</v>
      </c>
      <c r="H384" s="27">
        <v>28</v>
      </c>
      <c r="J384" s="5">
        <f>VLOOKUP(A384,ENERGY!$A$2:$F$2692,5,0)</f>
        <v>0</v>
      </c>
      <c r="K384" s="5">
        <f t="shared" si="2"/>
        <v>0</v>
      </c>
      <c r="L384" s="31">
        <f>VLOOKUP(A384,ENERGY!$A$2:$F$2692,6,0)</f>
        <v>1646</v>
      </c>
      <c r="M384" s="31">
        <f t="shared" si="3"/>
        <v>0.000119083301663397</v>
      </c>
      <c r="N384" s="32">
        <f>VLOOKUP(A384,'HUMAN RESOURCES'!$A$2:$M$2692,5,0)</f>
        <v>0.02</v>
      </c>
      <c r="O384" s="32">
        <f>VLOOKUP(A384,'HUMAN RESOURCES'!$A$2:$M$2692,6,0)</f>
        <v>0.011</v>
      </c>
      <c r="P384" s="31">
        <f>VLOOKUP(A384,'HUMAN RESOURCES'!$A$2:$M$2692,7,0)</f>
        <v>54</v>
      </c>
      <c r="Q384" s="5">
        <f>VLOOKUP(A384,'HUMAN RESOURCES'!$A$2:$M$2692,8,0)</f>
        <v>52</v>
      </c>
      <c r="R384" s="5">
        <f>VLOOKUP(A384,'HUMAN RESOURCES'!$A$2:$M$2692,9,0)</f>
        <v>0.464</v>
      </c>
      <c r="S384" s="5">
        <f>VLOOKUP(A384,'HUMAN RESOURCES'!$A$2:$M$2692,10,0)</f>
        <v>0.51</v>
      </c>
      <c r="T384" s="5">
        <f>VLOOKUP(A384,'HUMAN RESOURCES'!$A$2:$M$2692,11,0)</f>
        <v>0.025</v>
      </c>
      <c r="U384" s="5">
        <f>VLOOKUP(A384,'HUMAN RESOURCES'!$A$2:$M$2692,12,0)</f>
        <v>13822257</v>
      </c>
      <c r="V384" s="35">
        <f>VLOOKUP(A384,'HUMAN RESOURCES'!$A$2:$M$2692,13,0)</f>
        <v>0.223</v>
      </c>
      <c r="W384" s="38">
        <f>VLOOKUP(A384,TOURISM!$A$2:$F$2692,5,0)</f>
        <v>55000000</v>
      </c>
      <c r="X384" s="39">
        <f>VLOOKUP(A384,TOURISM!$A$2:$F$2692,6,0)</f>
        <v>84000000</v>
      </c>
      <c r="Y384" s="43">
        <f t="shared" si="4"/>
        <v>-0.54750741161553</v>
      </c>
      <c r="Z384" s="35">
        <f>VLOOKUP(A384,BUSINESS!$A$2:$J$2692,5,0)</f>
        <v>0.476</v>
      </c>
      <c r="AA384" s="5">
        <f>VLOOKUP(A384,BUSINESS!$A$2:$J$2692,6,0)</f>
        <v>34</v>
      </c>
      <c r="AB384" s="5">
        <f>VLOOKUP(A384,BUSINESS!$A$2:$J$2692,7,0)</f>
        <v>0</v>
      </c>
      <c r="AC384" s="5">
        <f>VLOOKUP(A384,BUSINESS!$A$2:$J$2692,8,0)</f>
        <v>270</v>
      </c>
      <c r="AD384" s="35">
        <f>VLOOKUP(A384,BUSINESS!$A$2:$J$2692,9,0)</f>
        <v>0.006</v>
      </c>
      <c r="AE384" s="35">
        <f>VLOOKUP(A384,BUSINESS!$A$2:$J$2692,10,0)</f>
        <v>0.074</v>
      </c>
    </row>
    <row r="385" customHeight="1" spans="1:31">
      <c r="A385" s="22" t="str">
        <f t="shared" si="0"/>
        <v>Burkina Faso-Africa2007</v>
      </c>
      <c r="B385" s="22" t="s">
        <v>99</v>
      </c>
      <c r="C385" s="22" t="s">
        <v>69</v>
      </c>
      <c r="D385" s="23">
        <v>2007</v>
      </c>
      <c r="E385" s="25">
        <v>5844669738</v>
      </c>
      <c r="F385" s="24">
        <f t="shared" si="1"/>
        <v>410.582293243977</v>
      </c>
      <c r="G385" s="26">
        <v>0.074</v>
      </c>
      <c r="H385" s="27">
        <v>28</v>
      </c>
      <c r="J385" s="5">
        <f>VLOOKUP(A385,ENERGY!$A$2:$F$2692,5,0)</f>
        <v>0</v>
      </c>
      <c r="K385" s="5">
        <f t="shared" si="2"/>
        <v>0</v>
      </c>
      <c r="L385" s="31">
        <f>VLOOKUP(A385,ENERGY!$A$2:$F$2692,6,0)</f>
        <v>1126</v>
      </c>
      <c r="M385" s="31">
        <f t="shared" si="3"/>
        <v>7.91003911113921e-5</v>
      </c>
      <c r="N385" s="32">
        <f>VLOOKUP(A385,'HUMAN RESOURCES'!$A$2:$M$2692,5,0)</f>
        <v>0.013</v>
      </c>
      <c r="O385" s="32">
        <f>VLOOKUP(A385,'HUMAN RESOURCES'!$A$2:$M$2692,6,0)</f>
        <v>0.006</v>
      </c>
      <c r="P385" s="31">
        <f>VLOOKUP(A385,'HUMAN RESOURCES'!$A$2:$M$2692,7,0)</f>
        <v>54</v>
      </c>
      <c r="Q385" s="5">
        <f>VLOOKUP(A385,'HUMAN RESOURCES'!$A$2:$M$2692,8,0)</f>
        <v>53</v>
      </c>
      <c r="R385" s="5">
        <f>VLOOKUP(A385,'HUMAN RESOURCES'!$A$2:$M$2692,9,0)</f>
        <v>0.463</v>
      </c>
      <c r="S385" s="5">
        <f>VLOOKUP(A385,'HUMAN RESOURCES'!$A$2:$M$2692,10,0)</f>
        <v>0.511</v>
      </c>
      <c r="T385" s="5">
        <f>VLOOKUP(A385,'HUMAN RESOURCES'!$A$2:$M$2692,11,0)</f>
        <v>0.025</v>
      </c>
      <c r="U385" s="5">
        <f>VLOOKUP(A385,'HUMAN RESOURCES'!$A$2:$M$2692,12,0)</f>
        <v>14235075</v>
      </c>
      <c r="V385" s="35">
        <f>VLOOKUP(A385,'HUMAN RESOURCES'!$A$2:$M$2692,13,0)</f>
        <v>0.232</v>
      </c>
      <c r="W385" s="38">
        <f>VLOOKUP(A385,TOURISM!$A$2:$F$2692,5,0)</f>
        <v>61000000</v>
      </c>
      <c r="X385" s="39">
        <f>VLOOKUP(A385,TOURISM!$A$2:$F$2692,6,0)</f>
        <v>93000000</v>
      </c>
      <c r="Y385" s="43">
        <f t="shared" si="4"/>
        <v>-0.41445721909994</v>
      </c>
      <c r="Z385" s="35">
        <f>VLOOKUP(A385,BUSINESS!$A$2:$J$2692,5,0)</f>
        <v>0.476</v>
      </c>
      <c r="AA385" s="5">
        <f>VLOOKUP(A385,BUSINESS!$A$2:$J$2692,6,0)</f>
        <v>18</v>
      </c>
      <c r="AB385" s="5">
        <f>VLOOKUP(A385,BUSINESS!$A$2:$J$2692,7,0)</f>
        <v>0</v>
      </c>
      <c r="AC385" s="5">
        <f>VLOOKUP(A385,BUSINESS!$A$2:$J$2692,8,0)</f>
        <v>270</v>
      </c>
      <c r="AD385" s="35">
        <f>VLOOKUP(A385,BUSINESS!$A$2:$J$2692,9,0)</f>
        <v>0.008</v>
      </c>
      <c r="AE385" s="35">
        <f>VLOOKUP(A385,BUSINESS!$A$2:$J$2692,10,0)</f>
        <v>0.131</v>
      </c>
    </row>
    <row r="386" customHeight="1" spans="1:31">
      <c r="A386" s="22" t="str">
        <f t="shared" si="0"/>
        <v>Burkina Faso-Africa2008</v>
      </c>
      <c r="B386" s="22" t="s">
        <v>99</v>
      </c>
      <c r="C386" s="22" t="s">
        <v>69</v>
      </c>
      <c r="D386" s="23">
        <v>2008</v>
      </c>
      <c r="E386" s="25">
        <v>6755823933</v>
      </c>
      <c r="F386" s="24">
        <f t="shared" si="1"/>
        <v>460.84495717018</v>
      </c>
      <c r="G386" s="26">
        <v>0.077</v>
      </c>
      <c r="H386" s="27">
        <v>32</v>
      </c>
      <c r="J386" s="5">
        <f>VLOOKUP(A386,ENERGY!$A$2:$F$2692,5,0)</f>
        <v>0</v>
      </c>
      <c r="K386" s="5">
        <f t="shared" si="2"/>
        <v>0</v>
      </c>
      <c r="L386" s="31">
        <f>VLOOKUP(A386,ENERGY!$A$2:$F$2692,6,0)</f>
        <v>1005</v>
      </c>
      <c r="M386" s="31">
        <f t="shared" si="3"/>
        <v>6.85555435649674e-5</v>
      </c>
      <c r="N386" s="32">
        <f>VLOOKUP(A386,'HUMAN RESOURCES'!$A$2:$M$2692,5,0)</f>
        <v>0</v>
      </c>
      <c r="O386" s="32">
        <f>VLOOKUP(A386,'HUMAN RESOURCES'!$A$2:$M$2692,6,0)</f>
        <v>0</v>
      </c>
      <c r="P386" s="31">
        <f>VLOOKUP(A386,'HUMAN RESOURCES'!$A$2:$M$2692,7,0)</f>
        <v>55</v>
      </c>
      <c r="Q386" s="5">
        <f>VLOOKUP(A386,'HUMAN RESOURCES'!$A$2:$M$2692,8,0)</f>
        <v>54</v>
      </c>
      <c r="R386" s="5">
        <f>VLOOKUP(A386,'HUMAN RESOURCES'!$A$2:$M$2692,9,0)</f>
        <v>0.462</v>
      </c>
      <c r="S386" s="5">
        <f>VLOOKUP(A386,'HUMAN RESOURCES'!$A$2:$M$2692,10,0)</f>
        <v>0.512</v>
      </c>
      <c r="T386" s="5">
        <f>VLOOKUP(A386,'HUMAN RESOURCES'!$A$2:$M$2692,11,0)</f>
        <v>0.025</v>
      </c>
      <c r="U386" s="5">
        <f>VLOOKUP(A386,'HUMAN RESOURCES'!$A$2:$M$2692,12,0)</f>
        <v>14659646</v>
      </c>
      <c r="V386" s="35">
        <f>VLOOKUP(A386,'HUMAN RESOURCES'!$A$2:$M$2692,13,0)</f>
        <v>0.24</v>
      </c>
      <c r="W386" s="38">
        <f>VLOOKUP(A386,TOURISM!$A$2:$F$2692,5,0)</f>
        <v>82000000</v>
      </c>
      <c r="X386" s="39">
        <f>VLOOKUP(A386,TOURISM!$A$2:$F$2692,6,0)</f>
        <v>110000000</v>
      </c>
      <c r="Y386" s="43">
        <f t="shared" si="4"/>
        <v>-0.143700349323658</v>
      </c>
      <c r="Z386" s="35">
        <f>VLOOKUP(A386,BUSINESS!$A$2:$J$2692,5,0)</f>
        <v>0.445</v>
      </c>
      <c r="AA386" s="5">
        <f>VLOOKUP(A386,BUSINESS!$A$2:$J$2692,6,0)</f>
        <v>16</v>
      </c>
      <c r="AB386" s="5">
        <f>VLOOKUP(A386,BUSINESS!$A$2:$J$2692,7,0)</f>
        <v>0</v>
      </c>
      <c r="AC386" s="5">
        <f>VLOOKUP(A386,BUSINESS!$A$2:$J$2692,8,0)</f>
        <v>270</v>
      </c>
      <c r="AD386" s="35">
        <f>VLOOKUP(A386,BUSINESS!$A$2:$J$2692,9,0)</f>
        <v>0.009</v>
      </c>
      <c r="AE386" s="35">
        <f>VLOOKUP(A386,BUSINESS!$A$2:$J$2692,10,0)</f>
        <v>0.206</v>
      </c>
    </row>
    <row r="387" customHeight="1" spans="1:31">
      <c r="A387" s="22" t="str">
        <f t="shared" si="0"/>
        <v>Burkina Faso-Africa2009</v>
      </c>
      <c r="B387" s="22" t="s">
        <v>99</v>
      </c>
      <c r="C387" s="22" t="s">
        <v>69</v>
      </c>
      <c r="D387" s="23">
        <v>2009</v>
      </c>
      <c r="E387" s="25">
        <v>8350710389</v>
      </c>
      <c r="F387" s="24">
        <f t="shared" si="1"/>
        <v>553.211569723869</v>
      </c>
      <c r="G387" s="26">
        <v>0.086</v>
      </c>
      <c r="H387" s="27">
        <v>39</v>
      </c>
      <c r="J387" s="5">
        <f>VLOOKUP(A387,ENERGY!$A$2:$F$2692,5,0)</f>
        <v>0</v>
      </c>
      <c r="K387" s="5">
        <f t="shared" si="2"/>
        <v>0</v>
      </c>
      <c r="L387" s="31">
        <f>VLOOKUP(A387,ENERGY!$A$2:$F$2692,6,0)</f>
        <v>1041</v>
      </c>
      <c r="M387" s="31">
        <f t="shared" si="3"/>
        <v>6.89633836231639e-5</v>
      </c>
      <c r="N387" s="32">
        <f>VLOOKUP(A387,'HUMAN RESOURCES'!$A$2:$M$2692,5,0)</f>
        <v>0</v>
      </c>
      <c r="O387" s="32">
        <f>VLOOKUP(A387,'HUMAN RESOURCES'!$A$2:$M$2692,6,0)</f>
        <v>0.013</v>
      </c>
      <c r="P387" s="31">
        <f>VLOOKUP(A387,'HUMAN RESOURCES'!$A$2:$M$2692,7,0)</f>
        <v>55</v>
      </c>
      <c r="Q387" s="5">
        <f>VLOOKUP(A387,'HUMAN RESOURCES'!$A$2:$M$2692,8,0)</f>
        <v>54</v>
      </c>
      <c r="R387" s="5">
        <f>VLOOKUP(A387,'HUMAN RESOURCES'!$A$2:$M$2692,9,0)</f>
        <v>0.461</v>
      </c>
      <c r="S387" s="5">
        <f>VLOOKUP(A387,'HUMAN RESOURCES'!$A$2:$M$2692,10,0)</f>
        <v>0.514</v>
      </c>
      <c r="T387" s="5">
        <f>VLOOKUP(A387,'HUMAN RESOURCES'!$A$2:$M$2692,11,0)</f>
        <v>0.025</v>
      </c>
      <c r="U387" s="5">
        <f>VLOOKUP(A387,'HUMAN RESOURCES'!$A$2:$M$2692,12,0)</f>
        <v>15094967</v>
      </c>
      <c r="V387" s="35">
        <f>VLOOKUP(A387,'HUMAN RESOURCES'!$A$2:$M$2692,13,0)</f>
        <v>0.248</v>
      </c>
      <c r="W387" s="38">
        <f>VLOOKUP(A387,TOURISM!$A$2:$F$2692,5,0)</f>
        <v>99000000</v>
      </c>
      <c r="X387" s="39">
        <f>VLOOKUP(A387,TOURISM!$A$2:$F$2692,6,0)</f>
        <v>111000000</v>
      </c>
      <c r="Y387" s="43">
        <f t="shared" si="4"/>
        <v>-0.0598934635027715</v>
      </c>
      <c r="Z387" s="35">
        <f>VLOOKUP(A387,BUSINESS!$A$2:$J$2692,5,0)</f>
        <v>0.449</v>
      </c>
      <c r="AA387" s="5">
        <f>VLOOKUP(A387,BUSINESS!$A$2:$J$2692,6,0)</f>
        <v>14</v>
      </c>
      <c r="AB387" s="5">
        <f>VLOOKUP(A387,BUSINESS!$A$2:$J$2692,7,0)</f>
        <v>0</v>
      </c>
      <c r="AC387" s="5">
        <f>VLOOKUP(A387,BUSINESS!$A$2:$J$2692,8,0)</f>
        <v>270</v>
      </c>
      <c r="AD387" s="35">
        <f>VLOOKUP(A387,BUSINESS!$A$2:$J$2692,9,0)</f>
        <v>0.011</v>
      </c>
      <c r="AE387" s="35">
        <f>VLOOKUP(A387,BUSINESS!$A$2:$J$2692,10,0)</f>
        <v>0.253</v>
      </c>
    </row>
    <row r="388" customHeight="1" spans="1:31">
      <c r="A388" s="22" t="str">
        <f t="shared" si="0"/>
        <v>Burkina Faso-Africa2010</v>
      </c>
      <c r="B388" s="22" t="s">
        <v>99</v>
      </c>
      <c r="C388" s="22" t="s">
        <v>69</v>
      </c>
      <c r="D388" s="23">
        <v>2010</v>
      </c>
      <c r="E388" s="25">
        <v>8348156389</v>
      </c>
      <c r="F388" s="24">
        <f t="shared" si="1"/>
        <v>537.194583380844</v>
      </c>
      <c r="G388" s="26">
        <v>0.073</v>
      </c>
      <c r="H388" s="27">
        <v>41</v>
      </c>
      <c r="J388" s="5">
        <f>VLOOKUP(A388,ENERGY!$A$2:$F$2692,5,0)</f>
        <v>0</v>
      </c>
      <c r="K388" s="5">
        <f t="shared" si="2"/>
        <v>0</v>
      </c>
      <c r="L388" s="31">
        <f>VLOOKUP(A388,ENERGY!$A$2:$F$2692,6,0)</f>
        <v>1078</v>
      </c>
      <c r="M388" s="31">
        <f t="shared" si="3"/>
        <v>6.9368101638297e-5</v>
      </c>
      <c r="N388" s="32">
        <f>VLOOKUP(A388,'HUMAN RESOURCES'!$A$2:$M$2692,5,0)</f>
        <v>0.025</v>
      </c>
      <c r="O388" s="32">
        <f>VLOOKUP(A388,'HUMAN RESOURCES'!$A$2:$M$2692,6,0)</f>
        <v>0.032</v>
      </c>
      <c r="P388" s="31">
        <f>VLOOKUP(A388,'HUMAN RESOURCES'!$A$2:$M$2692,7,0)</f>
        <v>56</v>
      </c>
      <c r="Q388" s="5">
        <f>VLOOKUP(A388,'HUMAN RESOURCES'!$A$2:$M$2692,8,0)</f>
        <v>54</v>
      </c>
      <c r="R388" s="5">
        <f>VLOOKUP(A388,'HUMAN RESOURCES'!$A$2:$M$2692,9,0)</f>
        <v>0.46</v>
      </c>
      <c r="S388" s="5">
        <f>VLOOKUP(A388,'HUMAN RESOURCES'!$A$2:$M$2692,10,0)</f>
        <v>0.515</v>
      </c>
      <c r="T388" s="5">
        <f>VLOOKUP(A388,'HUMAN RESOURCES'!$A$2:$M$2692,11,0)</f>
        <v>0.025</v>
      </c>
      <c r="U388" s="5">
        <f>VLOOKUP(A388,'HUMAN RESOURCES'!$A$2:$M$2692,12,0)</f>
        <v>15540284</v>
      </c>
      <c r="V388" s="35">
        <f>VLOOKUP(A388,'HUMAN RESOURCES'!$A$2:$M$2692,13,0)</f>
        <v>0.257</v>
      </c>
      <c r="W388" s="38">
        <f>VLOOKUP(A388,TOURISM!$A$2:$F$2692,5,0)</f>
        <v>105000000</v>
      </c>
      <c r="X388" s="39">
        <f>VLOOKUP(A388,TOURISM!$A$2:$F$2692,6,0)</f>
        <v>110000000</v>
      </c>
      <c r="Y388" s="43">
        <f t="shared" si="4"/>
        <v>0</v>
      </c>
      <c r="Z388" s="35">
        <f>VLOOKUP(A388,BUSINESS!$A$2:$J$2692,5,0)</f>
        <v>0.448</v>
      </c>
      <c r="AA388" s="5">
        <f>VLOOKUP(A388,BUSINESS!$A$2:$J$2692,6,0)</f>
        <v>14</v>
      </c>
      <c r="AB388" s="5">
        <f>VLOOKUP(A388,BUSINESS!$A$2:$J$2692,7,0)</f>
        <v>0</v>
      </c>
      <c r="AC388" s="5">
        <f>VLOOKUP(A388,BUSINESS!$A$2:$J$2692,8,0)</f>
        <v>270</v>
      </c>
      <c r="AD388" s="35">
        <f>VLOOKUP(A388,BUSINESS!$A$2:$J$2692,9,0)</f>
        <v>0.024</v>
      </c>
      <c r="AE388" s="35">
        <f>VLOOKUP(A388,BUSINESS!$A$2:$J$2692,10,0)</f>
        <v>0.367</v>
      </c>
    </row>
    <row r="389" customHeight="1" spans="1:31">
      <c r="A389" s="22" t="str">
        <f t="shared" si="0"/>
        <v>Burkina Faso-Africa2011</v>
      </c>
      <c r="B389" s="22" t="s">
        <v>99</v>
      </c>
      <c r="C389" s="22" t="s">
        <v>69</v>
      </c>
      <c r="D389" s="23">
        <v>2011</v>
      </c>
      <c r="E389" s="25">
        <v>9209288383</v>
      </c>
      <c r="F389" s="24">
        <f t="shared" si="1"/>
        <v>575.749182463638</v>
      </c>
      <c r="G389" s="26">
        <v>0.074</v>
      </c>
      <c r="H389" s="27">
        <v>41</v>
      </c>
      <c r="J389" s="5">
        <f>VLOOKUP(A389,ENERGY!$A$2:$F$2692,5,0)</f>
        <v>0</v>
      </c>
      <c r="K389" s="5">
        <f t="shared" si="2"/>
        <v>0</v>
      </c>
      <c r="L389" s="31">
        <f>VLOOKUP(A389,ENERGY!$A$2:$F$2692,6,0)</f>
        <v>1360</v>
      </c>
      <c r="M389" s="31">
        <f t="shared" si="3"/>
        <v>8.50249069836895e-5</v>
      </c>
      <c r="N389" s="32">
        <f>VLOOKUP(A389,'HUMAN RESOURCES'!$A$2:$M$2692,5,0)</f>
        <v>0.025</v>
      </c>
      <c r="O389" s="32">
        <f>VLOOKUP(A389,'HUMAN RESOURCES'!$A$2:$M$2692,6,0)</f>
        <v>0.027</v>
      </c>
      <c r="P389" s="31">
        <f>VLOOKUP(A389,'HUMAN RESOURCES'!$A$2:$M$2692,7,0)</f>
        <v>56</v>
      </c>
      <c r="Q389" s="5">
        <f>VLOOKUP(A389,'HUMAN RESOURCES'!$A$2:$M$2692,8,0)</f>
        <v>55</v>
      </c>
      <c r="R389" s="5">
        <f>VLOOKUP(A389,'HUMAN RESOURCES'!$A$2:$M$2692,9,0)</f>
        <v>0.458</v>
      </c>
      <c r="S389" s="5">
        <f>VLOOKUP(A389,'HUMAN RESOURCES'!$A$2:$M$2692,10,0)</f>
        <v>0.517</v>
      </c>
      <c r="T389" s="5">
        <f>VLOOKUP(A389,'HUMAN RESOURCES'!$A$2:$M$2692,11,0)</f>
        <v>0.025</v>
      </c>
      <c r="U389" s="5">
        <f>VLOOKUP(A389,'HUMAN RESOURCES'!$A$2:$M$2692,12,0)</f>
        <v>15995313</v>
      </c>
      <c r="V389" s="35">
        <f>VLOOKUP(A389,'HUMAN RESOURCES'!$A$2:$M$2692,13,0)</f>
        <v>0.265</v>
      </c>
      <c r="W389" s="36">
        <v>0</v>
      </c>
      <c r="X389" s="37">
        <v>0</v>
      </c>
      <c r="Y389" s="43">
        <f t="shared" si="4"/>
        <v>0</v>
      </c>
      <c r="Z389" s="35">
        <f>VLOOKUP(A389,BUSINESS!$A$2:$J$2692,5,0)</f>
        <v>0.435</v>
      </c>
      <c r="AA389" s="5">
        <f>VLOOKUP(A389,BUSINESS!$A$2:$J$2692,6,0)</f>
        <v>13</v>
      </c>
      <c r="AB389" s="5">
        <f>VLOOKUP(A389,BUSINESS!$A$2:$J$2692,7,0)</f>
        <v>0</v>
      </c>
      <c r="AC389" s="5">
        <f>VLOOKUP(A389,BUSINESS!$A$2:$J$2692,8,0)</f>
        <v>270</v>
      </c>
      <c r="AD389" s="35">
        <f>VLOOKUP(A389,BUSINESS!$A$2:$J$2692,9,0)</f>
        <v>0.03</v>
      </c>
      <c r="AE389" s="35">
        <f>VLOOKUP(A389,BUSINESS!$A$2:$J$2692,10,0)</f>
        <v>0.48</v>
      </c>
    </row>
    <row r="390" customHeight="1" spans="1:31">
      <c r="A390" s="22" t="str">
        <f t="shared" si="0"/>
        <v>Burkina Faso-Africa2012</v>
      </c>
      <c r="B390" s="22" t="s">
        <v>99</v>
      </c>
      <c r="C390" s="22" t="s">
        <v>69</v>
      </c>
      <c r="D390" s="23">
        <v>2012</v>
      </c>
      <c r="E390" s="25">
        <v>10395757480</v>
      </c>
      <c r="F390" s="24">
        <f t="shared" si="1"/>
        <v>631.571593463264</v>
      </c>
      <c r="G390" s="26">
        <v>0.064</v>
      </c>
      <c r="H390" s="27">
        <v>39</v>
      </c>
      <c r="J390" s="5">
        <f>VLOOKUP(A390,ENERGY!$A$2:$F$2692,5,0)</f>
        <v>0</v>
      </c>
      <c r="K390" s="5">
        <f t="shared" si="2"/>
        <v>0</v>
      </c>
      <c r="L390" s="31">
        <f>VLOOKUP(A390,ENERGY!$A$2:$F$2692,6,0)</f>
        <v>1104</v>
      </c>
      <c r="M390" s="31">
        <f t="shared" si="3"/>
        <v>6.70711143968937e-5</v>
      </c>
      <c r="N390" s="32">
        <f>VLOOKUP(A390,'HUMAN RESOURCES'!$A$2:$M$2692,5,0)</f>
        <v>0.024</v>
      </c>
      <c r="O390" s="32">
        <f>VLOOKUP(A390,'HUMAN RESOURCES'!$A$2:$M$2692,6,0)</f>
        <v>0.025</v>
      </c>
      <c r="P390" s="31">
        <f>VLOOKUP(A390,'HUMAN RESOURCES'!$A$2:$M$2692,7,0)</f>
        <v>56</v>
      </c>
      <c r="Q390" s="5">
        <f>VLOOKUP(A390,'HUMAN RESOURCES'!$A$2:$M$2692,8,0)</f>
        <v>55</v>
      </c>
      <c r="R390" s="5">
        <f>VLOOKUP(A390,'HUMAN RESOURCES'!$A$2:$M$2692,9,0)</f>
        <v>0.457</v>
      </c>
      <c r="S390" s="5">
        <f>VLOOKUP(A390,'HUMAN RESOURCES'!$A$2:$M$2692,10,0)</f>
        <v>0.519</v>
      </c>
      <c r="T390" s="5">
        <f>VLOOKUP(A390,'HUMAN RESOURCES'!$A$2:$M$2692,11,0)</f>
        <v>0.024</v>
      </c>
      <c r="U390" s="5">
        <f>VLOOKUP(A390,'HUMAN RESOURCES'!$A$2:$M$2692,12,0)</f>
        <v>16460141</v>
      </c>
      <c r="V390" s="35">
        <f>VLOOKUP(A390,'HUMAN RESOURCES'!$A$2:$M$2692,13,0)</f>
        <v>0.273</v>
      </c>
      <c r="W390" s="36">
        <v>0</v>
      </c>
      <c r="X390" s="37">
        <v>0</v>
      </c>
      <c r="Y390" s="43">
        <f t="shared" si="4"/>
        <v>-0.0652601217877867</v>
      </c>
      <c r="Z390" s="35">
        <f>VLOOKUP(A390,BUSINESS!$A$2:$J$2692,5,0)</f>
        <v>0.435</v>
      </c>
      <c r="AA390" s="5">
        <f>VLOOKUP(A390,BUSINESS!$A$2:$J$2692,6,0)</f>
        <v>13</v>
      </c>
      <c r="AB390" s="5">
        <f>VLOOKUP(A390,BUSINESS!$A$2:$J$2692,7,0)</f>
        <v>154</v>
      </c>
      <c r="AC390" s="5">
        <f>VLOOKUP(A390,BUSINESS!$A$2:$J$2692,8,0)</f>
        <v>270</v>
      </c>
      <c r="AD390" s="35">
        <f>VLOOKUP(A390,BUSINESS!$A$2:$J$2692,9,0)</f>
        <v>0.037</v>
      </c>
      <c r="AE390" s="35">
        <f>VLOOKUP(A390,BUSINESS!$A$2:$J$2692,10,0)</f>
        <v>0.606</v>
      </c>
    </row>
    <row r="391" customHeight="1" spans="1:31">
      <c r="A391" s="22" t="str">
        <f t="shared" si="0"/>
        <v>Burkina Faso-Africa2000</v>
      </c>
      <c r="B391" s="22" t="s">
        <v>99</v>
      </c>
      <c r="C391" s="22" t="s">
        <v>69</v>
      </c>
      <c r="D391" s="23">
        <v>2000</v>
      </c>
      <c r="E391" s="25">
        <v>10726305450</v>
      </c>
      <c r="F391" s="24">
        <f t="shared" si="1"/>
        <v>924.048690276245</v>
      </c>
      <c r="G391" s="26">
        <v>0.062</v>
      </c>
      <c r="H391" s="27">
        <v>38</v>
      </c>
      <c r="J391" s="5">
        <f>VLOOKUP(A391,ENERGY!$A$2:$F$2692,5,0)</f>
        <v>0</v>
      </c>
      <c r="K391" s="5">
        <f t="shared" si="2"/>
        <v>0</v>
      </c>
      <c r="L391" s="31">
        <f>VLOOKUP(A391,ENERGY!$A$2:$F$2692,6,0)</f>
        <v>0</v>
      </c>
      <c r="M391" s="31">
        <f t="shared" si="3"/>
        <v>0</v>
      </c>
      <c r="N391" s="32">
        <f>VLOOKUP(A391,'HUMAN RESOURCES'!$A$2:$M$2692,5,0)</f>
        <v>0.031</v>
      </c>
      <c r="O391" s="32">
        <f>VLOOKUP(A391,'HUMAN RESOURCES'!$A$2:$M$2692,6,0)</f>
        <v>0.054</v>
      </c>
      <c r="P391" s="31">
        <f>VLOOKUP(A391,'HUMAN RESOURCES'!$A$2:$M$2692,7,0)</f>
        <v>52</v>
      </c>
      <c r="Q391" s="5">
        <f>VLOOKUP(A391,'HUMAN RESOURCES'!$A$2:$M$2692,8,0)</f>
        <v>49</v>
      </c>
      <c r="R391" s="5">
        <f>VLOOKUP(A391,'HUMAN RESOURCES'!$A$2:$M$2692,9,0)</f>
        <v>0.468</v>
      </c>
      <c r="S391" s="5">
        <f>VLOOKUP(A391,'HUMAN RESOURCES'!$A$2:$M$2692,10,0)</f>
        <v>0.505</v>
      </c>
      <c r="T391" s="5">
        <f>VLOOKUP(A391,'HUMAN RESOURCES'!$A$2:$M$2692,11,0)</f>
        <v>0.028</v>
      </c>
      <c r="U391" s="5">
        <f>VLOOKUP(A391,'HUMAN RESOURCES'!$A$2:$M$2692,12,0)</f>
        <v>11607944</v>
      </c>
      <c r="V391" s="35">
        <f>VLOOKUP(A391,'HUMAN RESOURCES'!$A$2:$M$2692,13,0)</f>
        <v>0.178</v>
      </c>
      <c r="W391" s="38">
        <f>VLOOKUP(A391,TOURISM!$A$2:$F$2692,5,0)</f>
        <v>23000000</v>
      </c>
      <c r="X391" s="39">
        <f>VLOOKUP(A391,TOURISM!$A$2:$F$2692,6,0)</f>
        <v>30000000</v>
      </c>
      <c r="Y391" s="43">
        <f t="shared" si="4"/>
        <v>-1.27514964725466</v>
      </c>
      <c r="Z391" s="35">
        <f>VLOOKUP(A391,BUSINESS!$A$2:$J$2692,5,0)</f>
        <v>0</v>
      </c>
      <c r="AA391" s="5">
        <f>VLOOKUP(A391,BUSINESS!$A$2:$J$2692,6,0)</f>
        <v>0</v>
      </c>
      <c r="AB391" s="5">
        <f>VLOOKUP(A391,BUSINESS!$A$2:$J$2692,7,0)</f>
        <v>0</v>
      </c>
      <c r="AC391" s="5">
        <f>VLOOKUP(A391,BUSINESS!$A$2:$J$2692,8,0)</f>
        <v>0</v>
      </c>
      <c r="AD391" s="35">
        <f>VLOOKUP(A391,BUSINESS!$A$2:$J$2692,9,0)</f>
        <v>0.001</v>
      </c>
      <c r="AE391" s="35">
        <f>VLOOKUP(A391,BUSINESS!$A$2:$J$2692,10,0)</f>
        <v>0.002</v>
      </c>
    </row>
    <row r="392" customHeight="1" spans="1:31">
      <c r="A392" s="22" t="str">
        <f t="shared" si="0"/>
        <v>Burundi-Africa2001</v>
      </c>
      <c r="B392" s="22" t="s">
        <v>100</v>
      </c>
      <c r="C392" s="22" t="s">
        <v>69</v>
      </c>
      <c r="D392" s="23">
        <v>2001</v>
      </c>
      <c r="E392" s="25">
        <v>870486066</v>
      </c>
      <c r="F392" s="24">
        <f t="shared" si="1"/>
        <v>127.275655849306</v>
      </c>
      <c r="G392" s="26">
        <v>0.063</v>
      </c>
      <c r="H392" s="27">
        <v>7</v>
      </c>
      <c r="I392" s="26">
        <v>0.158</v>
      </c>
      <c r="J392" s="5">
        <f>VLOOKUP(A392,ENERGY!$A$2:$F$2692,5,0)</f>
        <v>0</v>
      </c>
      <c r="K392" s="5">
        <f t="shared" si="2"/>
        <v>0</v>
      </c>
      <c r="L392" s="31">
        <f>VLOOKUP(A392,ENERGY!$A$2:$F$2692,6,0)</f>
        <v>0</v>
      </c>
      <c r="M392" s="31">
        <f t="shared" si="3"/>
        <v>0</v>
      </c>
      <c r="N392" s="32">
        <f>VLOOKUP(A392,'HUMAN RESOURCES'!$A$2:$M$2692,5,0)</f>
        <v>0.019</v>
      </c>
      <c r="O392" s="32">
        <f>VLOOKUP(A392,'HUMAN RESOURCES'!$A$2:$M$2692,6,0)</f>
        <v>0.013</v>
      </c>
      <c r="P392" s="31">
        <f>VLOOKUP(A392,'HUMAN RESOURCES'!$A$2:$M$2692,7,0)</f>
        <v>50</v>
      </c>
      <c r="Q392" s="5">
        <f>VLOOKUP(A392,'HUMAN RESOURCES'!$A$2:$M$2692,8,0)</f>
        <v>47</v>
      </c>
      <c r="R392" s="5">
        <f>VLOOKUP(A392,'HUMAN RESOURCES'!$A$2:$M$2692,9,0)</f>
        <v>0.484</v>
      </c>
      <c r="S392" s="5">
        <f>VLOOKUP(A392,'HUMAN RESOURCES'!$A$2:$M$2692,10,0)</f>
        <v>0.487</v>
      </c>
      <c r="T392" s="5">
        <f>VLOOKUP(A392,'HUMAN RESOURCES'!$A$2:$M$2692,11,0)</f>
        <v>0.029</v>
      </c>
      <c r="U392" s="5">
        <f>VLOOKUP(A392,'HUMAN RESOURCES'!$A$2:$M$2692,12,0)</f>
        <v>6839376</v>
      </c>
      <c r="V392" s="35">
        <f>VLOOKUP(A392,'HUMAN RESOURCES'!$A$2:$M$2692,13,0)</f>
        <v>0.085</v>
      </c>
      <c r="W392" s="38">
        <f>VLOOKUP(A392,TOURISM!$A$2:$F$2692,5,0)</f>
        <v>900000</v>
      </c>
      <c r="X392" s="39">
        <f>VLOOKUP(A392,TOURISM!$A$2:$F$2692,6,0)</f>
        <v>12000000</v>
      </c>
      <c r="Y392" s="43">
        <f t="shared" si="4"/>
        <v>-1.41424208822479</v>
      </c>
      <c r="Z392" s="35">
        <f>VLOOKUP(A392,BUSINESS!$A$2:$J$2692,5,0)</f>
        <v>0</v>
      </c>
      <c r="AA392" s="5">
        <f>VLOOKUP(A392,BUSINESS!$A$2:$J$2692,6,0)</f>
        <v>0</v>
      </c>
      <c r="AB392" s="5">
        <f>VLOOKUP(A392,BUSINESS!$A$2:$J$2692,7,0)</f>
        <v>0</v>
      </c>
      <c r="AC392" s="5">
        <f>VLOOKUP(A392,BUSINESS!$A$2:$J$2692,8,0)</f>
        <v>0</v>
      </c>
      <c r="AD392" s="35">
        <f>VLOOKUP(A392,BUSINESS!$A$2:$J$2692,9,0)</f>
        <v>0.001</v>
      </c>
      <c r="AE392" s="35">
        <f>VLOOKUP(A392,BUSINESS!$A$2:$J$2692,10,0)</f>
        <v>0.005</v>
      </c>
    </row>
    <row r="393" customHeight="1" spans="1:31">
      <c r="A393" s="22" t="str">
        <f t="shared" si="0"/>
        <v>Burundi-Africa2002</v>
      </c>
      <c r="B393" s="22" t="s">
        <v>100</v>
      </c>
      <c r="C393" s="22" t="s">
        <v>69</v>
      </c>
      <c r="D393" s="23">
        <v>2002</v>
      </c>
      <c r="E393" s="25">
        <v>876794723</v>
      </c>
      <c r="F393" s="24">
        <f t="shared" si="1"/>
        <v>124.584929622874</v>
      </c>
      <c r="G393" s="26">
        <v>0.068</v>
      </c>
      <c r="H393" s="27">
        <v>7</v>
      </c>
      <c r="I393" s="26">
        <v>0.168</v>
      </c>
      <c r="J393" s="5">
        <f>VLOOKUP(A393,ENERGY!$A$2:$F$2692,5,0)</f>
        <v>0</v>
      </c>
      <c r="K393" s="5">
        <f t="shared" si="2"/>
        <v>0</v>
      </c>
      <c r="L393" s="31">
        <f>VLOOKUP(A393,ENERGY!$A$2:$F$2692,6,0)</f>
        <v>308</v>
      </c>
      <c r="M393" s="31">
        <f t="shared" si="3"/>
        <v>4.37641300948445e-5</v>
      </c>
      <c r="N393" s="32">
        <f>VLOOKUP(A393,'HUMAN RESOURCES'!$A$2:$M$2692,5,0)</f>
        <v>0.036</v>
      </c>
      <c r="O393" s="32">
        <f>VLOOKUP(A393,'HUMAN RESOURCES'!$A$2:$M$2692,6,0)</f>
        <v>0.039</v>
      </c>
      <c r="P393" s="31">
        <f>VLOOKUP(A393,'HUMAN RESOURCES'!$A$2:$M$2692,7,0)</f>
        <v>50</v>
      </c>
      <c r="Q393" s="5">
        <f>VLOOKUP(A393,'HUMAN RESOURCES'!$A$2:$M$2692,8,0)</f>
        <v>48</v>
      </c>
      <c r="R393" s="5">
        <f>VLOOKUP(A393,'HUMAN RESOURCES'!$A$2:$M$2692,9,0)</f>
        <v>0.476</v>
      </c>
      <c r="S393" s="5">
        <f>VLOOKUP(A393,'HUMAN RESOURCES'!$A$2:$M$2692,10,0)</f>
        <v>0.495</v>
      </c>
      <c r="T393" s="5">
        <f>VLOOKUP(A393,'HUMAN RESOURCES'!$A$2:$M$2692,11,0)</f>
        <v>0.028</v>
      </c>
      <c r="U393" s="5">
        <f>VLOOKUP(A393,'HUMAN RESOURCES'!$A$2:$M$2692,12,0)</f>
        <v>7037727</v>
      </c>
      <c r="V393" s="35">
        <f>VLOOKUP(A393,'HUMAN RESOURCES'!$A$2:$M$2692,13,0)</f>
        <v>0.087</v>
      </c>
      <c r="W393" s="38">
        <f>VLOOKUP(A393,TOURISM!$A$2:$F$2692,5,0)</f>
        <v>1600000</v>
      </c>
      <c r="X393" s="39">
        <f>VLOOKUP(A393,TOURISM!$A$2:$F$2692,6,0)</f>
        <v>14000000</v>
      </c>
      <c r="Y393" s="43">
        <f t="shared" si="4"/>
        <v>-1.67192781966786</v>
      </c>
      <c r="Z393" s="35">
        <f>VLOOKUP(A393,BUSINESS!$A$2:$J$2692,5,0)</f>
        <v>0</v>
      </c>
      <c r="AA393" s="5">
        <f>VLOOKUP(A393,BUSINESS!$A$2:$J$2692,6,0)</f>
        <v>0</v>
      </c>
      <c r="AB393" s="5">
        <f>VLOOKUP(A393,BUSINESS!$A$2:$J$2692,7,0)</f>
        <v>0</v>
      </c>
      <c r="AC393" s="5">
        <f>VLOOKUP(A393,BUSINESS!$A$2:$J$2692,8,0)</f>
        <v>0</v>
      </c>
      <c r="AD393" s="35">
        <f>VLOOKUP(A393,BUSINESS!$A$2:$J$2692,9,0)</f>
        <v>0.001</v>
      </c>
      <c r="AE393" s="35">
        <f>VLOOKUP(A393,BUSINESS!$A$2:$J$2692,10,0)</f>
        <v>0.007</v>
      </c>
    </row>
    <row r="394" customHeight="1" spans="1:31">
      <c r="A394" s="22" t="str">
        <f t="shared" si="0"/>
        <v>Burundi-Africa2003</v>
      </c>
      <c r="B394" s="22" t="s">
        <v>100</v>
      </c>
      <c r="C394" s="22" t="s">
        <v>69</v>
      </c>
      <c r="D394" s="23">
        <v>2003</v>
      </c>
      <c r="E394" s="25">
        <v>825394484</v>
      </c>
      <c r="F394" s="24">
        <f t="shared" si="1"/>
        <v>113.622777017596</v>
      </c>
      <c r="G394" s="26">
        <v>0.071</v>
      </c>
      <c r="H394" s="27">
        <v>6</v>
      </c>
      <c r="I394" s="26">
        <v>0.195</v>
      </c>
      <c r="J394" s="5">
        <f>VLOOKUP(A394,ENERGY!$A$2:$F$2692,5,0)</f>
        <v>0</v>
      </c>
      <c r="K394" s="5">
        <f t="shared" si="2"/>
        <v>0</v>
      </c>
      <c r="L394" s="31">
        <f>VLOOKUP(A394,ENERGY!$A$2:$F$2692,6,0)</f>
        <v>180</v>
      </c>
      <c r="M394" s="31">
        <f t="shared" si="3"/>
        <v>2.47785758926482e-5</v>
      </c>
      <c r="N394" s="32">
        <f>VLOOKUP(A394,'HUMAN RESOURCES'!$A$2:$M$2692,5,0)</f>
        <v>0.022</v>
      </c>
      <c r="O394" s="32">
        <f>VLOOKUP(A394,'HUMAN RESOURCES'!$A$2:$M$2692,6,0)</f>
        <v>0.038</v>
      </c>
      <c r="P394" s="31">
        <f>VLOOKUP(A394,'HUMAN RESOURCES'!$A$2:$M$2692,7,0)</f>
        <v>50</v>
      </c>
      <c r="Q394" s="5">
        <f>VLOOKUP(A394,'HUMAN RESOURCES'!$A$2:$M$2692,8,0)</f>
        <v>48</v>
      </c>
      <c r="R394" s="5">
        <f>VLOOKUP(A394,'HUMAN RESOURCES'!$A$2:$M$2692,9,0)</f>
        <v>0.468</v>
      </c>
      <c r="S394" s="5">
        <f>VLOOKUP(A394,'HUMAN RESOURCES'!$A$2:$M$2692,10,0)</f>
        <v>0.504</v>
      </c>
      <c r="T394" s="5">
        <f>VLOOKUP(A394,'HUMAN RESOURCES'!$A$2:$M$2692,11,0)</f>
        <v>0.028</v>
      </c>
      <c r="U394" s="5">
        <f>VLOOKUP(A394,'HUMAN RESOURCES'!$A$2:$M$2692,12,0)</f>
        <v>7264340</v>
      </c>
      <c r="V394" s="35">
        <f>VLOOKUP(A394,'HUMAN RESOURCES'!$A$2:$M$2692,13,0)</f>
        <v>0.089</v>
      </c>
      <c r="W394" s="38">
        <f>VLOOKUP(A394,TOURISM!$A$2:$F$2692,5,0)</f>
        <v>1200000</v>
      </c>
      <c r="X394" s="39">
        <f>VLOOKUP(A394,TOURISM!$A$2:$F$2692,6,0)</f>
        <v>15000000</v>
      </c>
      <c r="Y394" s="43">
        <f t="shared" si="4"/>
        <v>-3.46649418750999</v>
      </c>
      <c r="Z394" s="35">
        <f>VLOOKUP(A394,BUSINESS!$A$2:$J$2692,5,0)</f>
        <v>0</v>
      </c>
      <c r="AA394" s="5">
        <f>VLOOKUP(A394,BUSINESS!$A$2:$J$2692,6,0)</f>
        <v>13</v>
      </c>
      <c r="AB394" s="5">
        <f>VLOOKUP(A394,BUSINESS!$A$2:$J$2692,7,0)</f>
        <v>0</v>
      </c>
      <c r="AC394" s="5">
        <f>VLOOKUP(A394,BUSINESS!$A$2:$J$2692,8,0)</f>
        <v>0</v>
      </c>
      <c r="AD394" s="35">
        <f>VLOOKUP(A394,BUSINESS!$A$2:$J$2692,9,0)</f>
        <v>0.002</v>
      </c>
      <c r="AE394" s="35">
        <f>VLOOKUP(A394,BUSINESS!$A$2:$J$2692,10,0)</f>
        <v>0.009</v>
      </c>
    </row>
    <row r="395" customHeight="1" spans="1:31">
      <c r="A395" s="22" t="str">
        <f t="shared" si="0"/>
        <v>Burundi-Africa2004</v>
      </c>
      <c r="B395" s="22" t="s">
        <v>100</v>
      </c>
      <c r="C395" s="22" t="s">
        <v>69</v>
      </c>
      <c r="D395" s="23">
        <v>2004</v>
      </c>
      <c r="E395" s="25">
        <v>784654424</v>
      </c>
      <c r="F395" s="24">
        <f t="shared" si="1"/>
        <v>104.470556218529</v>
      </c>
      <c r="G395" s="26">
        <v>0.072</v>
      </c>
      <c r="H395" s="27">
        <v>6</v>
      </c>
      <c r="I395" s="26">
        <v>0.182</v>
      </c>
      <c r="J395" s="5">
        <f>VLOOKUP(A395,ENERGY!$A$2:$F$2692,5,0)</f>
        <v>0</v>
      </c>
      <c r="K395" s="5">
        <f t="shared" si="2"/>
        <v>0</v>
      </c>
      <c r="L395" s="31">
        <f>VLOOKUP(A395,ENERGY!$A$2:$F$2692,6,0)</f>
        <v>249</v>
      </c>
      <c r="M395" s="31">
        <f t="shared" si="3"/>
        <v>3.31523887494373e-5</v>
      </c>
      <c r="N395" s="32">
        <f>VLOOKUP(A395,'HUMAN RESOURCES'!$A$2:$M$2692,5,0)</f>
        <v>0.031</v>
      </c>
      <c r="O395" s="32">
        <f>VLOOKUP(A395,'HUMAN RESOURCES'!$A$2:$M$2692,6,0)</f>
        <v>0.073</v>
      </c>
      <c r="P395" s="31">
        <f>VLOOKUP(A395,'HUMAN RESOURCES'!$A$2:$M$2692,7,0)</f>
        <v>51</v>
      </c>
      <c r="Q395" s="5">
        <f>VLOOKUP(A395,'HUMAN RESOURCES'!$A$2:$M$2692,8,0)</f>
        <v>48</v>
      </c>
      <c r="R395" s="5">
        <f>VLOOKUP(A395,'HUMAN RESOURCES'!$A$2:$M$2692,9,0)</f>
        <v>0.461</v>
      </c>
      <c r="S395" s="5">
        <f>VLOOKUP(A395,'HUMAN RESOURCES'!$A$2:$M$2692,10,0)</f>
        <v>0.512</v>
      </c>
      <c r="T395" s="5">
        <f>VLOOKUP(A395,'HUMAN RESOURCES'!$A$2:$M$2692,11,0)</f>
        <v>0.028</v>
      </c>
      <c r="U395" s="5">
        <f>VLOOKUP(A395,'HUMAN RESOURCES'!$A$2:$M$2692,12,0)</f>
        <v>7510771</v>
      </c>
      <c r="V395" s="35">
        <f>VLOOKUP(A395,'HUMAN RESOURCES'!$A$2:$M$2692,13,0)</f>
        <v>0.091</v>
      </c>
      <c r="W395" s="38">
        <f>VLOOKUP(A395,TOURISM!$A$2:$F$2692,5,0)</f>
        <v>1800000</v>
      </c>
      <c r="X395" s="39">
        <f>VLOOKUP(A395,TOURISM!$A$2:$F$2692,6,0)</f>
        <v>29000000</v>
      </c>
      <c r="Y395" s="43">
        <f t="shared" si="4"/>
        <v>-6.56645934315021</v>
      </c>
      <c r="Z395" s="35">
        <f>VLOOKUP(A395,BUSINESS!$A$2:$J$2692,5,0)</f>
        <v>0</v>
      </c>
      <c r="AA395" s="5">
        <f>VLOOKUP(A395,BUSINESS!$A$2:$J$2692,6,0)</f>
        <v>13</v>
      </c>
      <c r="AB395" s="5">
        <f>VLOOKUP(A395,BUSINESS!$A$2:$J$2692,7,0)</f>
        <v>0</v>
      </c>
      <c r="AC395" s="5">
        <f>VLOOKUP(A395,BUSINESS!$A$2:$J$2692,8,0)</f>
        <v>0</v>
      </c>
      <c r="AD395" s="35">
        <f>VLOOKUP(A395,BUSINESS!$A$2:$J$2692,9,0)</f>
        <v>0.003</v>
      </c>
      <c r="AE395" s="35">
        <f>VLOOKUP(A395,BUSINESS!$A$2:$J$2692,10,0)</f>
        <v>0.013</v>
      </c>
    </row>
    <row r="396" customHeight="1" spans="1:31">
      <c r="A396" s="22" t="str">
        <f t="shared" si="0"/>
        <v>Burundi-Africa2005</v>
      </c>
      <c r="B396" s="22" t="s">
        <v>100</v>
      </c>
      <c r="C396" s="22" t="s">
        <v>69</v>
      </c>
      <c r="D396" s="23">
        <v>2005</v>
      </c>
      <c r="E396" s="25">
        <v>915257323</v>
      </c>
      <c r="F396" s="24">
        <f t="shared" si="1"/>
        <v>117.78779281663</v>
      </c>
      <c r="G396" s="26">
        <v>0.097</v>
      </c>
      <c r="H396" s="27">
        <v>9</v>
      </c>
      <c r="I396" s="26">
        <v>0.183</v>
      </c>
      <c r="J396" s="5">
        <f>VLOOKUP(A396,ENERGY!$A$2:$F$2692,5,0)</f>
        <v>0</v>
      </c>
      <c r="K396" s="5">
        <f t="shared" si="2"/>
        <v>0</v>
      </c>
      <c r="L396" s="31">
        <f>VLOOKUP(A396,ENERGY!$A$2:$F$2692,6,0)</f>
        <v>216</v>
      </c>
      <c r="M396" s="31">
        <f t="shared" si="3"/>
        <v>2.77978253864155e-5</v>
      </c>
      <c r="N396" s="32">
        <f>VLOOKUP(A396,'HUMAN RESOURCES'!$A$2:$M$2692,5,0)</f>
        <v>0.031</v>
      </c>
      <c r="O396" s="32">
        <f>VLOOKUP(A396,'HUMAN RESOURCES'!$A$2:$M$2692,6,0)</f>
        <v>0.03</v>
      </c>
      <c r="P396" s="31">
        <f>VLOOKUP(A396,'HUMAN RESOURCES'!$A$2:$M$2692,7,0)</f>
        <v>51</v>
      </c>
      <c r="Q396" s="5">
        <f>VLOOKUP(A396,'HUMAN RESOURCES'!$A$2:$M$2692,8,0)</f>
        <v>49</v>
      </c>
      <c r="R396" s="5">
        <f>VLOOKUP(A396,'HUMAN RESOURCES'!$A$2:$M$2692,9,0)</f>
        <v>0.454</v>
      </c>
      <c r="S396" s="5">
        <f>VLOOKUP(A396,'HUMAN RESOURCES'!$A$2:$M$2692,10,0)</f>
        <v>0.519</v>
      </c>
      <c r="T396" s="5">
        <f>VLOOKUP(A396,'HUMAN RESOURCES'!$A$2:$M$2692,11,0)</f>
        <v>0.027</v>
      </c>
      <c r="U396" s="5">
        <f>VLOOKUP(A396,'HUMAN RESOURCES'!$A$2:$M$2692,12,0)</f>
        <v>7770392</v>
      </c>
      <c r="V396" s="35">
        <f>VLOOKUP(A396,'HUMAN RESOURCES'!$A$2:$M$2692,13,0)</f>
        <v>0.094</v>
      </c>
      <c r="W396" s="38">
        <f>VLOOKUP(A396,TOURISM!$A$2:$F$2692,5,0)</f>
        <v>1900000</v>
      </c>
      <c r="X396" s="39">
        <f>VLOOKUP(A396,TOURISM!$A$2:$F$2692,6,0)</f>
        <v>62000000</v>
      </c>
      <c r="Y396" s="43">
        <f t="shared" si="4"/>
        <v>-11.1344382664751</v>
      </c>
      <c r="Z396" s="35">
        <f>VLOOKUP(A396,BUSINESS!$A$2:$J$2692,5,0)</f>
        <v>2.797</v>
      </c>
      <c r="AA396" s="5">
        <f>VLOOKUP(A396,BUSINESS!$A$2:$J$2692,6,0)</f>
        <v>13</v>
      </c>
      <c r="AB396" s="5">
        <f>VLOOKUP(A396,BUSINESS!$A$2:$J$2692,7,0)</f>
        <v>0</v>
      </c>
      <c r="AC396" s="5">
        <f>VLOOKUP(A396,BUSINESS!$A$2:$J$2692,8,0)</f>
        <v>140</v>
      </c>
      <c r="AD396" s="35">
        <f>VLOOKUP(A396,BUSINESS!$A$2:$J$2692,9,0)</f>
        <v>0.005</v>
      </c>
      <c r="AE396" s="35">
        <f>VLOOKUP(A396,BUSINESS!$A$2:$J$2692,10,0)</f>
        <v>0.02</v>
      </c>
    </row>
    <row r="397" customHeight="1" spans="1:31">
      <c r="A397" s="22" t="str">
        <f t="shared" si="0"/>
        <v>Burundi-Africa2006</v>
      </c>
      <c r="B397" s="22" t="s">
        <v>100</v>
      </c>
      <c r="C397" s="22" t="s">
        <v>69</v>
      </c>
      <c r="D397" s="23">
        <v>2006</v>
      </c>
      <c r="E397" s="25">
        <v>1117254387</v>
      </c>
      <c r="F397" s="24">
        <f t="shared" si="1"/>
        <v>138.917427730582</v>
      </c>
      <c r="G397" s="26">
        <v>0.101</v>
      </c>
      <c r="H397" s="27">
        <v>14</v>
      </c>
      <c r="I397" s="26">
        <v>0.184</v>
      </c>
      <c r="J397" s="5">
        <f>VLOOKUP(A397,ENERGY!$A$2:$F$2692,5,0)</f>
        <v>0</v>
      </c>
      <c r="K397" s="5">
        <f t="shared" si="2"/>
        <v>0</v>
      </c>
      <c r="L397" s="31">
        <f>VLOOKUP(A397,ENERGY!$A$2:$F$2692,6,0)</f>
        <v>191</v>
      </c>
      <c r="M397" s="31">
        <f t="shared" si="3"/>
        <v>2.37486010395422e-5</v>
      </c>
      <c r="N397" s="32">
        <f>VLOOKUP(A397,'HUMAN RESOURCES'!$A$2:$M$2692,5,0)</f>
        <v>0.019</v>
      </c>
      <c r="O397" s="32">
        <f>VLOOKUP(A397,'HUMAN RESOURCES'!$A$2:$M$2692,6,0)</f>
        <v>0.02</v>
      </c>
      <c r="P397" s="31">
        <f>VLOOKUP(A397,'HUMAN RESOURCES'!$A$2:$M$2692,7,0)</f>
        <v>52</v>
      </c>
      <c r="Q397" s="5">
        <f>VLOOKUP(A397,'HUMAN RESOURCES'!$A$2:$M$2692,8,0)</f>
        <v>49</v>
      </c>
      <c r="R397" s="5">
        <f>VLOOKUP(A397,'HUMAN RESOURCES'!$A$2:$M$2692,9,0)</f>
        <v>0.449</v>
      </c>
      <c r="S397" s="5">
        <f>VLOOKUP(A397,'HUMAN RESOURCES'!$A$2:$M$2692,10,0)</f>
        <v>0.524</v>
      </c>
      <c r="T397" s="5">
        <f>VLOOKUP(A397,'HUMAN RESOURCES'!$A$2:$M$2692,11,0)</f>
        <v>0.027</v>
      </c>
      <c r="U397" s="5">
        <f>VLOOKUP(A397,'HUMAN RESOURCES'!$A$2:$M$2692,12,0)</f>
        <v>8042579</v>
      </c>
      <c r="V397" s="35">
        <f>VLOOKUP(A397,'HUMAN RESOURCES'!$A$2:$M$2692,13,0)</f>
        <v>0.096</v>
      </c>
      <c r="W397" s="38">
        <f>VLOOKUP(A397,TOURISM!$A$2:$F$2692,5,0)</f>
        <v>1600000</v>
      </c>
      <c r="X397" s="39">
        <f>VLOOKUP(A397,TOURISM!$A$2:$F$2692,6,0)</f>
        <v>126000000</v>
      </c>
      <c r="Y397" s="43">
        <f t="shared" si="4"/>
        <v>-8.14495567402412</v>
      </c>
      <c r="Z397" s="35">
        <f>VLOOKUP(A397,BUSINESS!$A$2:$J$2692,5,0)</f>
        <v>2.797</v>
      </c>
      <c r="AA397" s="5">
        <f>VLOOKUP(A397,BUSINESS!$A$2:$J$2692,6,0)</f>
        <v>13</v>
      </c>
      <c r="AB397" s="5">
        <f>VLOOKUP(A397,BUSINESS!$A$2:$J$2692,7,0)</f>
        <v>0</v>
      </c>
      <c r="AC397" s="5">
        <f>VLOOKUP(A397,BUSINESS!$A$2:$J$2692,8,0)</f>
        <v>140</v>
      </c>
      <c r="AD397" s="35">
        <f>VLOOKUP(A397,BUSINESS!$A$2:$J$2692,9,0)</f>
        <v>0.007</v>
      </c>
      <c r="AE397" s="35">
        <f>VLOOKUP(A397,BUSINESS!$A$2:$J$2692,10,0)</f>
        <v>0.025</v>
      </c>
    </row>
    <row r="398" customHeight="1" spans="1:31">
      <c r="A398" s="22" t="str">
        <f t="shared" si="0"/>
        <v>Burundi-Africa2007</v>
      </c>
      <c r="B398" s="22" t="s">
        <v>100</v>
      </c>
      <c r="C398" s="22" t="s">
        <v>69</v>
      </c>
      <c r="D398" s="23">
        <v>2007</v>
      </c>
      <c r="E398" s="25">
        <v>1273180655</v>
      </c>
      <c r="F398" s="24">
        <f t="shared" si="1"/>
        <v>152.873794233453</v>
      </c>
      <c r="G398" s="26">
        <v>0.116</v>
      </c>
      <c r="H398" s="27">
        <v>18</v>
      </c>
      <c r="I398" s="26">
        <v>0.171</v>
      </c>
      <c r="J398" s="5">
        <f>VLOOKUP(A398,ENERGY!$A$2:$F$2692,5,0)</f>
        <v>0</v>
      </c>
      <c r="K398" s="5">
        <f t="shared" si="2"/>
        <v>0</v>
      </c>
      <c r="L398" s="31">
        <f>VLOOKUP(A398,ENERGY!$A$2:$F$2692,6,0)</f>
        <v>154</v>
      </c>
      <c r="M398" s="31">
        <f t="shared" si="3"/>
        <v>1.84911420225371e-5</v>
      </c>
      <c r="N398" s="32">
        <f>VLOOKUP(A398,'HUMAN RESOURCES'!$A$2:$M$2692,5,0)</f>
        <v>0.024</v>
      </c>
      <c r="O398" s="32">
        <f>VLOOKUP(A398,'HUMAN RESOURCES'!$A$2:$M$2692,6,0)</f>
        <v>0.02</v>
      </c>
      <c r="P398" s="31">
        <f>VLOOKUP(A398,'HUMAN RESOURCES'!$A$2:$M$2692,7,0)</f>
        <v>53</v>
      </c>
      <c r="Q398" s="5">
        <f>VLOOKUP(A398,'HUMAN RESOURCES'!$A$2:$M$2692,8,0)</f>
        <v>50</v>
      </c>
      <c r="R398" s="5">
        <f>VLOOKUP(A398,'HUMAN RESOURCES'!$A$2:$M$2692,9,0)</f>
        <v>0.445</v>
      </c>
      <c r="S398" s="5">
        <f>VLOOKUP(A398,'HUMAN RESOURCES'!$A$2:$M$2692,10,0)</f>
        <v>0.529</v>
      </c>
      <c r="T398" s="5">
        <f>VLOOKUP(A398,'HUMAN RESOURCES'!$A$2:$M$2692,11,0)</f>
        <v>0.026</v>
      </c>
      <c r="U398" s="5">
        <f>VLOOKUP(A398,'HUMAN RESOURCES'!$A$2:$M$2692,12,0)</f>
        <v>8328312</v>
      </c>
      <c r="V398" s="35">
        <f>VLOOKUP(A398,'HUMAN RESOURCES'!$A$2:$M$2692,13,0)</f>
        <v>0.099</v>
      </c>
      <c r="W398" s="38">
        <f>VLOOKUP(A398,TOURISM!$A$2:$F$2692,5,0)</f>
        <v>2300000</v>
      </c>
      <c r="X398" s="39">
        <f>VLOOKUP(A398,TOURISM!$A$2:$F$2692,6,0)</f>
        <v>106000000</v>
      </c>
      <c r="Y398" s="43">
        <f t="shared" si="4"/>
        <v>-11.0170629527808</v>
      </c>
      <c r="Z398" s="35">
        <f>VLOOKUP(A398,BUSINESS!$A$2:$J$2692,5,0)</f>
        <v>2.797</v>
      </c>
      <c r="AA398" s="5">
        <f>VLOOKUP(A398,BUSINESS!$A$2:$J$2692,6,0)</f>
        <v>13</v>
      </c>
      <c r="AB398" s="5">
        <f>VLOOKUP(A398,BUSINESS!$A$2:$J$2692,7,0)</f>
        <v>0</v>
      </c>
      <c r="AC398" s="5">
        <f>VLOOKUP(A398,BUSINESS!$A$2:$J$2692,8,0)</f>
        <v>140</v>
      </c>
      <c r="AD398" s="35">
        <f>VLOOKUP(A398,BUSINESS!$A$2:$J$2692,9,0)</f>
        <v>0.007</v>
      </c>
      <c r="AE398" s="35">
        <f>VLOOKUP(A398,BUSINESS!$A$2:$J$2692,10,0)</f>
        <v>0.032</v>
      </c>
    </row>
    <row r="399" customHeight="1" spans="1:31">
      <c r="A399" s="22" t="str">
        <f t="shared" si="0"/>
        <v>Burundi-Africa2008</v>
      </c>
      <c r="B399" s="22" t="s">
        <v>100</v>
      </c>
      <c r="C399" s="22" t="s">
        <v>69</v>
      </c>
      <c r="D399" s="23">
        <v>2008</v>
      </c>
      <c r="E399" s="25">
        <v>1356078300</v>
      </c>
      <c r="F399" s="24">
        <f t="shared" si="1"/>
        <v>157.239595653202</v>
      </c>
      <c r="G399" s="26">
        <v>0.1</v>
      </c>
      <c r="H399" s="27">
        <v>16</v>
      </c>
      <c r="I399" s="26">
        <v>0.168</v>
      </c>
      <c r="J399" s="5">
        <f>VLOOKUP(A399,ENERGY!$A$2:$F$2692,5,0)</f>
        <v>0</v>
      </c>
      <c r="K399" s="5">
        <f t="shared" si="2"/>
        <v>0</v>
      </c>
      <c r="L399" s="31">
        <f>VLOOKUP(A399,ENERGY!$A$2:$F$2692,6,0)</f>
        <v>220</v>
      </c>
      <c r="M399" s="31">
        <f t="shared" si="3"/>
        <v>2.55093758551438e-5</v>
      </c>
      <c r="N399" s="32">
        <f>VLOOKUP(A399,'HUMAN RESOURCES'!$A$2:$M$2692,5,0)</f>
        <v>0.027</v>
      </c>
      <c r="O399" s="32">
        <f>VLOOKUP(A399,'HUMAN RESOURCES'!$A$2:$M$2692,6,0)</f>
        <v>0.031</v>
      </c>
      <c r="P399" s="31">
        <f>VLOOKUP(A399,'HUMAN RESOURCES'!$A$2:$M$2692,7,0)</f>
        <v>53</v>
      </c>
      <c r="Q399" s="5">
        <f>VLOOKUP(A399,'HUMAN RESOURCES'!$A$2:$M$2692,8,0)</f>
        <v>50</v>
      </c>
      <c r="R399" s="5">
        <f>VLOOKUP(A399,'HUMAN RESOURCES'!$A$2:$M$2692,9,0)</f>
        <v>0.442</v>
      </c>
      <c r="S399" s="5">
        <f>VLOOKUP(A399,'HUMAN RESOURCES'!$A$2:$M$2692,10,0)</f>
        <v>0.532</v>
      </c>
      <c r="T399" s="5">
        <f>VLOOKUP(A399,'HUMAN RESOURCES'!$A$2:$M$2692,11,0)</f>
        <v>0.026</v>
      </c>
      <c r="U399" s="5">
        <f>VLOOKUP(A399,'HUMAN RESOURCES'!$A$2:$M$2692,12,0)</f>
        <v>8624280</v>
      </c>
      <c r="V399" s="35">
        <f>VLOOKUP(A399,'HUMAN RESOURCES'!$A$2:$M$2692,13,0)</f>
        <v>0.101</v>
      </c>
      <c r="W399" s="38">
        <f>VLOOKUP(A399,TOURISM!$A$2:$F$2692,5,0)</f>
        <v>1600000</v>
      </c>
      <c r="X399" s="39">
        <f>VLOOKUP(A399,TOURISM!$A$2:$F$2692,6,0)</f>
        <v>151000000</v>
      </c>
      <c r="Y399" s="43">
        <f t="shared" si="4"/>
        <v>-4.29998298013374</v>
      </c>
      <c r="Z399" s="35">
        <f>VLOOKUP(A399,BUSINESS!$A$2:$J$2692,5,0)</f>
        <v>2.797</v>
      </c>
      <c r="AA399" s="5">
        <f>VLOOKUP(A399,BUSINESS!$A$2:$J$2692,6,0)</f>
        <v>13</v>
      </c>
      <c r="AB399" s="5">
        <f>VLOOKUP(A399,BUSINESS!$A$2:$J$2692,7,0)</f>
        <v>0</v>
      </c>
      <c r="AC399" s="5">
        <f>VLOOKUP(A399,BUSINESS!$A$2:$J$2692,8,0)</f>
        <v>140</v>
      </c>
      <c r="AD399" s="35">
        <f>VLOOKUP(A399,BUSINESS!$A$2:$J$2692,9,0)</f>
        <v>0.008</v>
      </c>
      <c r="AE399" s="35">
        <f>VLOOKUP(A399,BUSINESS!$A$2:$J$2692,10,0)</f>
        <v>0.056</v>
      </c>
    </row>
    <row r="400" customHeight="1" spans="1:31">
      <c r="A400" s="22" t="str">
        <f t="shared" si="0"/>
        <v>Burundi-Africa2009</v>
      </c>
      <c r="B400" s="22" t="s">
        <v>100</v>
      </c>
      <c r="C400" s="22" t="s">
        <v>69</v>
      </c>
      <c r="D400" s="23">
        <v>2009</v>
      </c>
      <c r="E400" s="25">
        <v>1611634286</v>
      </c>
      <c r="F400" s="24">
        <f t="shared" si="1"/>
        <v>180.541144323756</v>
      </c>
      <c r="G400" s="26">
        <v>0.079</v>
      </c>
      <c r="H400" s="27">
        <v>15</v>
      </c>
      <c r="I400" s="26">
        <v>0.165</v>
      </c>
      <c r="J400" s="5">
        <f>VLOOKUP(A400,ENERGY!$A$2:$F$2692,5,0)</f>
        <v>0</v>
      </c>
      <c r="K400" s="5">
        <f t="shared" si="2"/>
        <v>0</v>
      </c>
      <c r="L400" s="31">
        <f>VLOOKUP(A400,ENERGY!$A$2:$F$2692,6,0)</f>
        <v>301</v>
      </c>
      <c r="M400" s="31">
        <f t="shared" si="3"/>
        <v>3.37191166218778e-5</v>
      </c>
      <c r="N400" s="32">
        <f>VLOOKUP(A400,'HUMAN RESOURCES'!$A$2:$M$2692,5,0)</f>
        <v>0.024</v>
      </c>
      <c r="O400" s="32">
        <f>VLOOKUP(A400,'HUMAN RESOURCES'!$A$2:$M$2692,6,0)</f>
        <v>0.021</v>
      </c>
      <c r="P400" s="31">
        <f>VLOOKUP(A400,'HUMAN RESOURCES'!$A$2:$M$2692,7,0)</f>
        <v>54</v>
      </c>
      <c r="Q400" s="5">
        <f>VLOOKUP(A400,'HUMAN RESOURCES'!$A$2:$M$2692,8,0)</f>
        <v>51</v>
      </c>
      <c r="R400" s="5">
        <f>VLOOKUP(A400,'HUMAN RESOURCES'!$A$2:$M$2692,9,0)</f>
        <v>0.44</v>
      </c>
      <c r="S400" s="5">
        <f>VLOOKUP(A400,'HUMAN RESOURCES'!$A$2:$M$2692,10,0)</f>
        <v>0.535</v>
      </c>
      <c r="T400" s="5">
        <f>VLOOKUP(A400,'HUMAN RESOURCES'!$A$2:$M$2692,11,0)</f>
        <v>0.026</v>
      </c>
      <c r="U400" s="5">
        <f>VLOOKUP(A400,'HUMAN RESOURCES'!$A$2:$M$2692,12,0)</f>
        <v>8926687</v>
      </c>
      <c r="V400" s="35">
        <f>VLOOKUP(A400,'HUMAN RESOURCES'!$A$2:$M$2692,13,0)</f>
        <v>0.104</v>
      </c>
      <c r="W400" s="38">
        <f>VLOOKUP(A400,TOURISM!$A$2:$F$2692,5,0)</f>
        <v>1700000</v>
      </c>
      <c r="X400" s="39">
        <f>VLOOKUP(A400,TOURISM!$A$2:$F$2692,6,0)</f>
        <v>71000000</v>
      </c>
      <c r="Y400" s="43">
        <f t="shared" si="4"/>
        <v>-1.89104202563511</v>
      </c>
      <c r="Z400" s="35">
        <f>VLOOKUP(A400,BUSINESS!$A$2:$J$2692,5,0)</f>
        <v>2.797</v>
      </c>
      <c r="AA400" s="5">
        <f>VLOOKUP(A400,BUSINESS!$A$2:$J$2692,6,0)</f>
        <v>13</v>
      </c>
      <c r="AB400" s="5">
        <f>VLOOKUP(A400,BUSINESS!$A$2:$J$2692,7,0)</f>
        <v>0</v>
      </c>
      <c r="AC400" s="5">
        <f>VLOOKUP(A400,BUSINESS!$A$2:$J$2692,8,0)</f>
        <v>140</v>
      </c>
      <c r="AD400" s="35">
        <f>VLOOKUP(A400,BUSINESS!$A$2:$J$2692,9,0)</f>
        <v>0.009</v>
      </c>
      <c r="AE400" s="35">
        <f>VLOOKUP(A400,BUSINESS!$A$2:$J$2692,10,0)</f>
        <v>0.103</v>
      </c>
    </row>
    <row r="401" customHeight="1" spans="1:31">
      <c r="A401" s="22" t="str">
        <f t="shared" si="0"/>
        <v>Burundi-Africa2010</v>
      </c>
      <c r="B401" s="22" t="s">
        <v>100</v>
      </c>
      <c r="C401" s="22" t="s">
        <v>69</v>
      </c>
      <c r="D401" s="23">
        <v>2010</v>
      </c>
      <c r="E401" s="25">
        <v>1739781536</v>
      </c>
      <c r="F401" s="24">
        <f t="shared" si="1"/>
        <v>188.435836635075</v>
      </c>
      <c r="G401" s="26">
        <v>0.07</v>
      </c>
      <c r="H401" s="27">
        <v>14</v>
      </c>
      <c r="I401" s="26">
        <v>0.141</v>
      </c>
      <c r="J401" s="5">
        <f>VLOOKUP(A401,ENERGY!$A$2:$F$2692,5,0)</f>
        <v>0</v>
      </c>
      <c r="K401" s="5">
        <f t="shared" si="2"/>
        <v>0</v>
      </c>
      <c r="L401" s="31">
        <f>VLOOKUP(A401,ENERGY!$A$2:$F$2692,6,0)</f>
        <v>165</v>
      </c>
      <c r="M401" s="31">
        <f t="shared" si="3"/>
        <v>1.78711593389317e-5</v>
      </c>
      <c r="N401" s="32">
        <f>VLOOKUP(A401,'HUMAN RESOURCES'!$A$2:$M$2692,5,0)</f>
        <v>0.028</v>
      </c>
      <c r="O401" s="32">
        <f>VLOOKUP(A401,'HUMAN RESOURCES'!$A$2:$M$2692,6,0)</f>
        <v>0.027</v>
      </c>
      <c r="P401" s="31">
        <f>VLOOKUP(A401,'HUMAN RESOURCES'!$A$2:$M$2692,7,0)</f>
        <v>54</v>
      </c>
      <c r="Q401" s="5">
        <f>VLOOKUP(A401,'HUMAN RESOURCES'!$A$2:$M$2692,8,0)</f>
        <v>51</v>
      </c>
      <c r="R401" s="5">
        <f>VLOOKUP(A401,'HUMAN RESOURCES'!$A$2:$M$2692,9,0)</f>
        <v>0.439</v>
      </c>
      <c r="S401" s="5">
        <f>VLOOKUP(A401,'HUMAN RESOURCES'!$A$2:$M$2692,10,0)</f>
        <v>0.535</v>
      </c>
      <c r="T401" s="5">
        <f>VLOOKUP(A401,'HUMAN RESOURCES'!$A$2:$M$2692,11,0)</f>
        <v>0.025</v>
      </c>
      <c r="U401" s="5">
        <f>VLOOKUP(A401,'HUMAN RESOURCES'!$A$2:$M$2692,12,0)</f>
        <v>9232753</v>
      </c>
      <c r="V401" s="35">
        <f>VLOOKUP(A401,'HUMAN RESOURCES'!$A$2:$M$2692,13,0)</f>
        <v>0.106</v>
      </c>
      <c r="W401" s="38">
        <f>VLOOKUP(A401,TOURISM!$A$2:$F$2692,5,0)</f>
        <v>2100000</v>
      </c>
      <c r="X401" s="39">
        <f>VLOOKUP(A401,TOURISM!$A$2:$F$2692,6,0)</f>
        <v>35000000</v>
      </c>
      <c r="Y401" s="43">
        <f t="shared" si="4"/>
        <v>-2.23497929546263</v>
      </c>
      <c r="Z401" s="35">
        <f>VLOOKUP(A401,BUSINESS!$A$2:$J$2692,5,0)</f>
        <v>1.545</v>
      </c>
      <c r="AA401" s="5">
        <f>VLOOKUP(A401,BUSINESS!$A$2:$J$2692,6,0)</f>
        <v>13</v>
      </c>
      <c r="AB401" s="5">
        <f>VLOOKUP(A401,BUSINESS!$A$2:$J$2692,7,0)</f>
        <v>0</v>
      </c>
      <c r="AC401" s="5">
        <f>VLOOKUP(A401,BUSINESS!$A$2:$J$2692,8,0)</f>
        <v>211</v>
      </c>
      <c r="AD401" s="35">
        <f>VLOOKUP(A401,BUSINESS!$A$2:$J$2692,9,0)</f>
        <v>0.01</v>
      </c>
      <c r="AE401" s="35">
        <f>VLOOKUP(A401,BUSINESS!$A$2:$J$2692,10,0)</f>
        <v>0.182</v>
      </c>
    </row>
    <row r="402" customHeight="1" spans="1:31">
      <c r="A402" s="22" t="str">
        <f t="shared" si="0"/>
        <v>Burundi-Africa2011</v>
      </c>
      <c r="B402" s="22" t="s">
        <v>100</v>
      </c>
      <c r="C402" s="22" t="s">
        <v>69</v>
      </c>
      <c r="D402" s="23">
        <v>2011</v>
      </c>
      <c r="E402" s="25">
        <v>2026864414</v>
      </c>
      <c r="F402" s="24">
        <f t="shared" si="1"/>
        <v>212.451520602677</v>
      </c>
      <c r="G402" s="26">
        <v>0.088</v>
      </c>
      <c r="H402" s="27">
        <v>19</v>
      </c>
      <c r="I402" s="26">
        <v>0.124</v>
      </c>
      <c r="J402" s="5">
        <f>VLOOKUP(A402,ENERGY!$A$2:$F$2692,5,0)</f>
        <v>0</v>
      </c>
      <c r="K402" s="5">
        <f t="shared" si="2"/>
        <v>0</v>
      </c>
      <c r="L402" s="31">
        <f>VLOOKUP(A402,ENERGY!$A$2:$F$2692,6,0)</f>
        <v>187</v>
      </c>
      <c r="M402" s="31">
        <f t="shared" si="3"/>
        <v>1.96009333817731e-5</v>
      </c>
      <c r="N402" s="32">
        <f>VLOOKUP(A402,'HUMAN RESOURCES'!$A$2:$M$2692,5,0)</f>
        <v>0.024</v>
      </c>
      <c r="O402" s="32">
        <f>VLOOKUP(A402,'HUMAN RESOURCES'!$A$2:$M$2692,6,0)</f>
        <v>0.028</v>
      </c>
      <c r="P402" s="31">
        <f>VLOOKUP(A402,'HUMAN RESOURCES'!$A$2:$M$2692,7,0)</f>
        <v>55</v>
      </c>
      <c r="Q402" s="5">
        <f>VLOOKUP(A402,'HUMAN RESOURCES'!$A$2:$M$2692,8,0)</f>
        <v>51</v>
      </c>
      <c r="R402" s="5">
        <f>VLOOKUP(A402,'HUMAN RESOURCES'!$A$2:$M$2692,9,0)</f>
        <v>0.44</v>
      </c>
      <c r="S402" s="5">
        <f>VLOOKUP(A402,'HUMAN RESOURCES'!$A$2:$M$2692,10,0)</f>
        <v>0.535</v>
      </c>
      <c r="T402" s="5">
        <f>VLOOKUP(A402,'HUMAN RESOURCES'!$A$2:$M$2692,11,0)</f>
        <v>0.025</v>
      </c>
      <c r="U402" s="5">
        <f>VLOOKUP(A402,'HUMAN RESOURCES'!$A$2:$M$2692,12,0)</f>
        <v>9540362</v>
      </c>
      <c r="V402" s="35">
        <f>VLOOKUP(A402,'HUMAN RESOURCES'!$A$2:$M$2692,13,0)</f>
        <v>0.109</v>
      </c>
      <c r="W402" s="38">
        <f>VLOOKUP(A402,TOURISM!$A$2:$F$2692,5,0)</f>
        <v>3700000</v>
      </c>
      <c r="X402" s="39">
        <f>VLOOKUP(A402,TOURISM!$A$2:$F$2692,6,0)</f>
        <v>49000000</v>
      </c>
      <c r="Y402" s="43">
        <f t="shared" si="4"/>
        <v>-1.6258767831343</v>
      </c>
      <c r="Z402" s="35">
        <f>VLOOKUP(A402,BUSINESS!$A$2:$J$2692,5,0)</f>
        <v>0.516</v>
      </c>
      <c r="AA402" s="5">
        <f>VLOOKUP(A402,BUSINESS!$A$2:$J$2692,6,0)</f>
        <v>13</v>
      </c>
      <c r="AB402" s="5">
        <f>VLOOKUP(A402,BUSINESS!$A$2:$J$2692,7,0)</f>
        <v>0</v>
      </c>
      <c r="AC402" s="5">
        <f>VLOOKUP(A402,BUSINESS!$A$2:$J$2692,8,0)</f>
        <v>274</v>
      </c>
      <c r="AD402" s="35">
        <f>VLOOKUP(A402,BUSINESS!$A$2:$J$2692,9,0)</f>
        <v>0.011</v>
      </c>
      <c r="AE402" s="35">
        <f>VLOOKUP(A402,BUSINESS!$A$2:$J$2692,10,0)</f>
        <v>0.201</v>
      </c>
    </row>
    <row r="403" customHeight="1" spans="1:31">
      <c r="A403" s="22" t="str">
        <f t="shared" si="0"/>
        <v>Burundi-Africa2012</v>
      </c>
      <c r="B403" s="22" t="s">
        <v>100</v>
      </c>
      <c r="C403" s="22" t="s">
        <v>69</v>
      </c>
      <c r="D403" s="23">
        <v>2012</v>
      </c>
      <c r="E403" s="25">
        <v>2355652064</v>
      </c>
      <c r="F403" s="24">
        <f t="shared" si="1"/>
        <v>239.162958704081</v>
      </c>
      <c r="G403" s="26">
        <v>0.09</v>
      </c>
      <c r="H403" s="27">
        <v>21</v>
      </c>
      <c r="I403" s="26">
        <v>0.132</v>
      </c>
      <c r="J403" s="5">
        <f>VLOOKUP(A403,ENERGY!$A$2:$F$2692,5,0)</f>
        <v>0</v>
      </c>
      <c r="K403" s="5">
        <f t="shared" si="2"/>
        <v>0</v>
      </c>
      <c r="L403" s="31">
        <f>VLOOKUP(A403,ENERGY!$A$2:$F$2692,6,0)</f>
        <v>198</v>
      </c>
      <c r="M403" s="31">
        <f t="shared" si="3"/>
        <v>2.01024024503001e-5</v>
      </c>
      <c r="N403" s="32">
        <f>VLOOKUP(A403,'HUMAN RESOURCES'!$A$2:$M$2692,5,0)</f>
        <v>0.015</v>
      </c>
      <c r="O403" s="32">
        <f>VLOOKUP(A403,'HUMAN RESOURCES'!$A$2:$M$2692,6,0)</f>
        <v>0</v>
      </c>
      <c r="P403" s="31">
        <f>VLOOKUP(A403,'HUMAN RESOURCES'!$A$2:$M$2692,7,0)</f>
        <v>56</v>
      </c>
      <c r="Q403" s="5">
        <f>VLOOKUP(A403,'HUMAN RESOURCES'!$A$2:$M$2692,8,0)</f>
        <v>52</v>
      </c>
      <c r="R403" s="5">
        <f>VLOOKUP(A403,'HUMAN RESOURCES'!$A$2:$M$2692,9,0)</f>
        <v>0.442</v>
      </c>
      <c r="S403" s="5">
        <f>VLOOKUP(A403,'HUMAN RESOURCES'!$A$2:$M$2692,10,0)</f>
        <v>0.534</v>
      </c>
      <c r="T403" s="5">
        <f>VLOOKUP(A403,'HUMAN RESOURCES'!$A$2:$M$2692,11,0)</f>
        <v>0.024</v>
      </c>
      <c r="U403" s="5">
        <f>VLOOKUP(A403,'HUMAN RESOURCES'!$A$2:$M$2692,12,0)</f>
        <v>9849569</v>
      </c>
      <c r="V403" s="35">
        <f>VLOOKUP(A403,'HUMAN RESOURCES'!$A$2:$M$2692,13,0)</f>
        <v>0.112</v>
      </c>
      <c r="W403" s="38">
        <f>VLOOKUP(A403,TOURISM!$A$2:$F$2692,5,0)</f>
        <v>2700000</v>
      </c>
      <c r="X403" s="39">
        <f>VLOOKUP(A403,TOURISM!$A$2:$F$2692,6,0)</f>
        <v>41000000</v>
      </c>
      <c r="Y403" s="43">
        <f t="shared" si="4"/>
        <v>-0.509629404522636</v>
      </c>
      <c r="Z403" s="35">
        <f>VLOOKUP(A403,BUSINESS!$A$2:$J$2692,5,0)</f>
        <v>0.516</v>
      </c>
      <c r="AA403" s="5">
        <f>VLOOKUP(A403,BUSINESS!$A$2:$J$2692,6,0)</f>
        <v>8</v>
      </c>
      <c r="AB403" s="5">
        <f>VLOOKUP(A403,BUSINESS!$A$2:$J$2692,7,0)</f>
        <v>157</v>
      </c>
      <c r="AC403" s="5">
        <f>VLOOKUP(A403,BUSINESS!$A$2:$J$2692,8,0)</f>
        <v>274</v>
      </c>
      <c r="AD403" s="35">
        <f>VLOOKUP(A403,BUSINESS!$A$2:$J$2692,9,0)</f>
        <v>0.012</v>
      </c>
      <c r="AE403" s="35">
        <f>VLOOKUP(A403,BUSINESS!$A$2:$J$2692,10,0)</f>
        <v>0.228</v>
      </c>
    </row>
    <row r="404" customHeight="1" spans="1:31">
      <c r="A404" s="22" t="str">
        <f t="shared" si="0"/>
        <v>Burundi-Africa2000</v>
      </c>
      <c r="B404" s="22" t="s">
        <v>100</v>
      </c>
      <c r="C404" s="22" t="s">
        <v>69</v>
      </c>
      <c r="D404" s="23">
        <v>2000</v>
      </c>
      <c r="E404" s="25">
        <v>2472384813</v>
      </c>
      <c r="F404" s="24">
        <f t="shared" si="1"/>
        <v>370.434352528495</v>
      </c>
      <c r="G404" s="26">
        <v>0.081</v>
      </c>
      <c r="H404" s="27">
        <v>20</v>
      </c>
      <c r="I404" s="26">
        <v>0.143</v>
      </c>
      <c r="J404" s="5">
        <f>VLOOKUP(A404,ENERGY!$A$2:$F$2692,5,0)</f>
        <v>0</v>
      </c>
      <c r="K404" s="5">
        <f t="shared" si="2"/>
        <v>0</v>
      </c>
      <c r="L404" s="31">
        <f>VLOOKUP(A404,ENERGY!$A$2:$F$2692,6,0)</f>
        <v>0</v>
      </c>
      <c r="M404" s="31">
        <f t="shared" si="3"/>
        <v>0</v>
      </c>
      <c r="N404" s="32">
        <f>VLOOKUP(A404,'HUMAN RESOURCES'!$A$2:$M$2692,5,0)</f>
        <v>0.017</v>
      </c>
      <c r="O404" s="32">
        <f>VLOOKUP(A404,'HUMAN RESOURCES'!$A$2:$M$2692,6,0)</f>
        <v>0</v>
      </c>
      <c r="P404" s="31">
        <f>VLOOKUP(A404,'HUMAN RESOURCES'!$A$2:$M$2692,7,0)</f>
        <v>49</v>
      </c>
      <c r="Q404" s="5">
        <f>VLOOKUP(A404,'HUMAN RESOURCES'!$A$2:$M$2692,8,0)</f>
        <v>47</v>
      </c>
      <c r="R404" s="5">
        <f>VLOOKUP(A404,'HUMAN RESOURCES'!$A$2:$M$2692,9,0)</f>
        <v>0.49</v>
      </c>
      <c r="S404" s="5">
        <f>VLOOKUP(A404,'HUMAN RESOURCES'!$A$2:$M$2692,10,0)</f>
        <v>0.481</v>
      </c>
      <c r="T404" s="5">
        <f>VLOOKUP(A404,'HUMAN RESOURCES'!$A$2:$M$2692,11,0)</f>
        <v>0.029</v>
      </c>
      <c r="U404" s="5">
        <f>VLOOKUP(A404,'HUMAN RESOURCES'!$A$2:$M$2692,12,0)</f>
        <v>6674286</v>
      </c>
      <c r="V404" s="35">
        <f>VLOOKUP(A404,'HUMAN RESOURCES'!$A$2:$M$2692,13,0)</f>
        <v>0.082</v>
      </c>
      <c r="W404" s="38">
        <f>VLOOKUP(A404,TOURISM!$A$2:$F$2692,5,0)</f>
        <v>1400000</v>
      </c>
      <c r="X404" s="39">
        <f>VLOOKUP(A404,TOURISM!$A$2:$F$2692,6,0)</f>
        <v>14000000</v>
      </c>
      <c r="Y404" s="43">
        <f t="shared" si="4"/>
        <v>10.1258015462721</v>
      </c>
      <c r="Z404" s="35">
        <f>VLOOKUP(A404,BUSINESS!$A$2:$J$2692,5,0)</f>
        <v>0</v>
      </c>
      <c r="AA404" s="5">
        <f>VLOOKUP(A404,BUSINESS!$A$2:$J$2692,6,0)</f>
        <v>0</v>
      </c>
      <c r="AB404" s="5">
        <f>VLOOKUP(A404,BUSINESS!$A$2:$J$2692,7,0)</f>
        <v>0</v>
      </c>
      <c r="AC404" s="5">
        <f>VLOOKUP(A404,BUSINESS!$A$2:$J$2692,8,0)</f>
        <v>0</v>
      </c>
      <c r="AD404" s="35">
        <f>VLOOKUP(A404,BUSINESS!$A$2:$J$2692,9,0)</f>
        <v>0.001</v>
      </c>
      <c r="AE404" s="35">
        <f>VLOOKUP(A404,BUSINESS!$A$2:$J$2692,10,0)</f>
        <v>0.002</v>
      </c>
    </row>
    <row r="405" customHeight="1" spans="1:31">
      <c r="A405" s="22" t="str">
        <f t="shared" si="0"/>
        <v>Cambodia-Asia2001</v>
      </c>
      <c r="B405" s="22" t="s">
        <v>101</v>
      </c>
      <c r="C405" s="22" t="s">
        <v>65</v>
      </c>
      <c r="D405" s="23">
        <v>2001</v>
      </c>
      <c r="E405" s="25">
        <v>3654031716</v>
      </c>
      <c r="F405" s="24">
        <f t="shared" si="1"/>
        <v>292.965044779006</v>
      </c>
      <c r="G405" s="26">
        <v>0.063</v>
      </c>
      <c r="H405" s="27">
        <v>19</v>
      </c>
      <c r="J405" s="5">
        <f>VLOOKUP(A405,ENERGY!$A$2:$F$2692,5,0)</f>
        <v>5333</v>
      </c>
      <c r="K405" s="5">
        <f t="shared" si="2"/>
        <v>0.000427577729269616</v>
      </c>
      <c r="L405" s="31">
        <f>VLOOKUP(A405,ENERGY!$A$2:$F$2692,6,0)</f>
        <v>0</v>
      </c>
      <c r="M405" s="31">
        <f t="shared" si="3"/>
        <v>0</v>
      </c>
      <c r="N405" s="32">
        <f>VLOOKUP(A405,'HUMAN RESOURCES'!$A$2:$M$2692,5,0)</f>
        <v>0.017</v>
      </c>
      <c r="O405" s="32">
        <f>VLOOKUP(A405,'HUMAN RESOURCES'!$A$2:$M$2692,6,0)</f>
        <v>0.013</v>
      </c>
      <c r="P405" s="31">
        <f>VLOOKUP(A405,'HUMAN RESOURCES'!$A$2:$M$2692,7,0)</f>
        <v>66</v>
      </c>
      <c r="Q405" s="5">
        <f>VLOOKUP(A405,'HUMAN RESOURCES'!$A$2:$M$2692,8,0)</f>
        <v>60</v>
      </c>
      <c r="R405" s="5">
        <f>VLOOKUP(A405,'HUMAN RESOURCES'!$A$2:$M$2692,9,0)</f>
        <v>0.397</v>
      </c>
      <c r="S405" s="5">
        <f>VLOOKUP(A405,'HUMAN RESOURCES'!$A$2:$M$2692,10,0)</f>
        <v>0.564</v>
      </c>
      <c r="T405" s="5">
        <f>VLOOKUP(A405,'HUMAN RESOURCES'!$A$2:$M$2692,11,0)</f>
        <v>0.039</v>
      </c>
      <c r="U405" s="5">
        <f>VLOOKUP(A405,'HUMAN RESOURCES'!$A$2:$M$2692,12,0)</f>
        <v>12472586</v>
      </c>
      <c r="V405" s="35">
        <f>VLOOKUP(A405,'HUMAN RESOURCES'!$A$2:$M$2692,13,0)</f>
        <v>0.187</v>
      </c>
      <c r="W405" s="38">
        <f>VLOOKUP(A405,TOURISM!$A$2:$F$2692,5,0)</f>
        <v>429000000</v>
      </c>
      <c r="X405" s="39">
        <f>VLOOKUP(A405,TOURISM!$A$2:$F$2692,6,0)</f>
        <v>59000000</v>
      </c>
      <c r="Y405" s="43">
        <f t="shared" si="4"/>
        <v>11.1814287911532</v>
      </c>
      <c r="Z405" s="35">
        <f>VLOOKUP(A405,BUSINESS!$A$2:$J$2692,5,0)</f>
        <v>0</v>
      </c>
      <c r="AA405" s="5">
        <f>VLOOKUP(A405,BUSINESS!$A$2:$J$2692,6,0)</f>
        <v>0</v>
      </c>
      <c r="AB405" s="5">
        <f>VLOOKUP(A405,BUSINESS!$A$2:$J$2692,7,0)</f>
        <v>0</v>
      </c>
      <c r="AC405" s="5">
        <f>VLOOKUP(A405,BUSINESS!$A$2:$J$2692,8,0)</f>
        <v>0</v>
      </c>
      <c r="AD405" s="35">
        <f>VLOOKUP(A405,BUSINESS!$A$2:$J$2692,9,0)</f>
        <v>0.001</v>
      </c>
      <c r="AE405" s="35">
        <f>VLOOKUP(A405,BUSINESS!$A$2:$J$2692,10,0)</f>
        <v>0.018</v>
      </c>
    </row>
    <row r="406" customHeight="1" spans="1:31">
      <c r="A406" s="22" t="str">
        <f t="shared" si="0"/>
        <v>Cambodia-Asia2002</v>
      </c>
      <c r="B406" s="22" t="s">
        <v>101</v>
      </c>
      <c r="C406" s="22" t="s">
        <v>65</v>
      </c>
      <c r="D406" s="23">
        <v>2002</v>
      </c>
      <c r="E406" s="25">
        <v>3979813388</v>
      </c>
      <c r="F406" s="24">
        <f t="shared" si="1"/>
        <v>313.140937339291</v>
      </c>
      <c r="G406" s="26">
        <v>0.062</v>
      </c>
      <c r="H406" s="27">
        <v>20</v>
      </c>
      <c r="J406" s="5">
        <f>VLOOKUP(A406,ENERGY!$A$2:$F$2692,5,0)</f>
        <v>5024</v>
      </c>
      <c r="K406" s="5">
        <f t="shared" si="2"/>
        <v>0.000395299959022249</v>
      </c>
      <c r="L406" s="31">
        <f>VLOOKUP(A406,ENERGY!$A$2:$F$2692,6,0)</f>
        <v>4180</v>
      </c>
      <c r="M406" s="31">
        <f t="shared" si="3"/>
        <v>0.000328892083740645</v>
      </c>
      <c r="N406" s="32">
        <f>VLOOKUP(A406,'HUMAN RESOURCES'!$A$2:$M$2692,5,0)</f>
        <v>0.019</v>
      </c>
      <c r="O406" s="32">
        <f>VLOOKUP(A406,'HUMAN RESOURCES'!$A$2:$M$2692,6,0)</f>
        <v>0.015</v>
      </c>
      <c r="P406" s="31">
        <f>VLOOKUP(A406,'HUMAN RESOURCES'!$A$2:$M$2692,7,0)</f>
        <v>67</v>
      </c>
      <c r="Q406" s="5">
        <f>VLOOKUP(A406,'HUMAN RESOURCES'!$A$2:$M$2692,8,0)</f>
        <v>61</v>
      </c>
      <c r="R406" s="5">
        <f>VLOOKUP(A406,'HUMAN RESOURCES'!$A$2:$M$2692,9,0)</f>
        <v>0.388</v>
      </c>
      <c r="S406" s="5">
        <f>VLOOKUP(A406,'HUMAN RESOURCES'!$A$2:$M$2692,10,0)</f>
        <v>0.572</v>
      </c>
      <c r="T406" s="5">
        <f>VLOOKUP(A406,'HUMAN RESOURCES'!$A$2:$M$2692,11,0)</f>
        <v>0.04</v>
      </c>
      <c r="U406" s="5">
        <f>VLOOKUP(A406,'HUMAN RESOURCES'!$A$2:$M$2692,12,0)</f>
        <v>12709336</v>
      </c>
      <c r="V406" s="35">
        <f>VLOOKUP(A406,'HUMAN RESOURCES'!$A$2:$M$2692,13,0)</f>
        <v>0.188</v>
      </c>
      <c r="W406" s="38">
        <f>VLOOKUP(A406,TOURISM!$A$2:$F$2692,5,0)</f>
        <v>509000000</v>
      </c>
      <c r="X406" s="39">
        <f>VLOOKUP(A406,TOURISM!$A$2:$F$2692,6,0)</f>
        <v>64000000</v>
      </c>
      <c r="Y406" s="43">
        <f t="shared" si="4"/>
        <v>8.89349900903942</v>
      </c>
      <c r="Z406" s="35">
        <f>VLOOKUP(A406,BUSINESS!$A$2:$J$2692,5,0)</f>
        <v>0</v>
      </c>
      <c r="AA406" s="5">
        <f>VLOOKUP(A406,BUSINESS!$A$2:$J$2692,6,0)</f>
        <v>0</v>
      </c>
      <c r="AB406" s="5">
        <f>VLOOKUP(A406,BUSINESS!$A$2:$J$2692,7,0)</f>
        <v>0</v>
      </c>
      <c r="AC406" s="5">
        <f>VLOOKUP(A406,BUSINESS!$A$2:$J$2692,8,0)</f>
        <v>0</v>
      </c>
      <c r="AD406" s="35">
        <f>VLOOKUP(A406,BUSINESS!$A$2:$J$2692,9,0)</f>
        <v>0.002</v>
      </c>
      <c r="AE406" s="35">
        <f>VLOOKUP(A406,BUSINESS!$A$2:$J$2692,10,0)</f>
        <v>0.03</v>
      </c>
    </row>
    <row r="407" customHeight="1" spans="1:31">
      <c r="A407" s="22" t="str">
        <f t="shared" si="0"/>
        <v>Cambodia-Asia2003</v>
      </c>
      <c r="B407" s="22" t="s">
        <v>101</v>
      </c>
      <c r="C407" s="22" t="s">
        <v>65</v>
      </c>
      <c r="D407" s="23">
        <v>2003</v>
      </c>
      <c r="E407" s="25">
        <v>4284028138</v>
      </c>
      <c r="F407" s="24">
        <f t="shared" si="1"/>
        <v>331.212766390073</v>
      </c>
      <c r="G407" s="26">
        <v>0.064</v>
      </c>
      <c r="H407" s="27">
        <v>22</v>
      </c>
      <c r="J407" s="5">
        <f>VLOOKUP(A407,ENERGY!$A$2:$F$2692,5,0)</f>
        <v>4907</v>
      </c>
      <c r="K407" s="5">
        <f t="shared" si="2"/>
        <v>0.000379376837014624</v>
      </c>
      <c r="L407" s="31">
        <f>VLOOKUP(A407,ENERGY!$A$2:$F$2692,6,0)</f>
        <v>4052</v>
      </c>
      <c r="M407" s="31">
        <f t="shared" si="3"/>
        <v>0.000313273882939322</v>
      </c>
      <c r="N407" s="32">
        <f>VLOOKUP(A407,'HUMAN RESOURCES'!$A$2:$M$2692,5,0)</f>
        <v>0.017</v>
      </c>
      <c r="O407" s="32">
        <f>VLOOKUP(A407,'HUMAN RESOURCES'!$A$2:$M$2692,6,0)</f>
        <v>0</v>
      </c>
      <c r="P407" s="31">
        <f>VLOOKUP(A407,'HUMAN RESOURCES'!$A$2:$M$2692,7,0)</f>
        <v>68</v>
      </c>
      <c r="Q407" s="5">
        <f>VLOOKUP(A407,'HUMAN RESOURCES'!$A$2:$M$2692,8,0)</f>
        <v>62</v>
      </c>
      <c r="R407" s="5">
        <f>VLOOKUP(A407,'HUMAN RESOURCES'!$A$2:$M$2692,9,0)</f>
        <v>0.379</v>
      </c>
      <c r="S407" s="5">
        <f>VLOOKUP(A407,'HUMAN RESOURCES'!$A$2:$M$2692,10,0)</f>
        <v>0.58</v>
      </c>
      <c r="T407" s="5">
        <f>VLOOKUP(A407,'HUMAN RESOURCES'!$A$2:$M$2692,11,0)</f>
        <v>0.041</v>
      </c>
      <c r="U407" s="5">
        <f>VLOOKUP(A407,'HUMAN RESOURCES'!$A$2:$M$2692,12,0)</f>
        <v>12934369</v>
      </c>
      <c r="V407" s="35">
        <f>VLOOKUP(A407,'HUMAN RESOURCES'!$A$2:$M$2692,13,0)</f>
        <v>0.189</v>
      </c>
      <c r="W407" s="38">
        <f>VLOOKUP(A407,TOURISM!$A$2:$F$2692,5,0)</f>
        <v>441000000</v>
      </c>
      <c r="X407" s="39">
        <f>VLOOKUP(A407,TOURISM!$A$2:$F$2692,6,0)</f>
        <v>60000000</v>
      </c>
      <c r="Y407" s="43">
        <f t="shared" si="4"/>
        <v>12.7301109588865</v>
      </c>
      <c r="Z407" s="35">
        <f>VLOOKUP(A407,BUSINESS!$A$2:$J$2692,5,0)</f>
        <v>0</v>
      </c>
      <c r="AA407" s="5">
        <f>VLOOKUP(A407,BUSINESS!$A$2:$J$2692,6,0)</f>
        <v>94</v>
      </c>
      <c r="AB407" s="5">
        <f>VLOOKUP(A407,BUSINESS!$A$2:$J$2692,7,0)</f>
        <v>0</v>
      </c>
      <c r="AC407" s="5">
        <f>VLOOKUP(A407,BUSINESS!$A$2:$J$2692,8,0)</f>
        <v>0</v>
      </c>
      <c r="AD407" s="35">
        <f>VLOOKUP(A407,BUSINESS!$A$2:$J$2692,9,0)</f>
        <v>0.003</v>
      </c>
      <c r="AE407" s="35">
        <f>VLOOKUP(A407,BUSINESS!$A$2:$J$2692,10,0)</f>
        <v>0.039</v>
      </c>
    </row>
    <row r="408" customHeight="1" spans="1:31">
      <c r="A408" s="22" t="str">
        <f t="shared" si="0"/>
        <v>Cambodia-Asia2004</v>
      </c>
      <c r="B408" s="22" t="s">
        <v>101</v>
      </c>
      <c r="C408" s="22" t="s">
        <v>65</v>
      </c>
      <c r="D408" s="23">
        <v>2004</v>
      </c>
      <c r="E408" s="25">
        <v>4658246907</v>
      </c>
      <c r="F408" s="24">
        <f t="shared" si="1"/>
        <v>354.25584943662</v>
      </c>
      <c r="G408" s="26">
        <v>0.073</v>
      </c>
      <c r="H408" s="27">
        <v>26</v>
      </c>
      <c r="J408" s="5">
        <f>VLOOKUP(A408,ENERGY!$A$2:$F$2692,5,0)</f>
        <v>3514</v>
      </c>
      <c r="K408" s="5">
        <f t="shared" si="2"/>
        <v>0.000267236812426071</v>
      </c>
      <c r="L408" s="31">
        <f>VLOOKUP(A408,ENERGY!$A$2:$F$2692,6,0)</f>
        <v>3975</v>
      </c>
      <c r="M408" s="31">
        <f t="shared" si="3"/>
        <v>0.000302295483606611</v>
      </c>
      <c r="N408" s="32">
        <f>VLOOKUP(A408,'HUMAN RESOURCES'!$A$2:$M$2692,5,0)</f>
        <v>0.019</v>
      </c>
      <c r="O408" s="32">
        <f>VLOOKUP(A408,'HUMAN RESOURCES'!$A$2:$M$2692,6,0)</f>
        <v>0.019</v>
      </c>
      <c r="P408" s="31">
        <f>VLOOKUP(A408,'HUMAN RESOURCES'!$A$2:$M$2692,7,0)</f>
        <v>69</v>
      </c>
      <c r="Q408" s="5">
        <f>VLOOKUP(A408,'HUMAN RESOURCES'!$A$2:$M$2692,8,0)</f>
        <v>63</v>
      </c>
      <c r="R408" s="5">
        <f>VLOOKUP(A408,'HUMAN RESOURCES'!$A$2:$M$2692,9,0)</f>
        <v>0.37</v>
      </c>
      <c r="S408" s="5">
        <f>VLOOKUP(A408,'HUMAN RESOURCES'!$A$2:$M$2692,10,0)</f>
        <v>0.588</v>
      </c>
      <c r="T408" s="5">
        <f>VLOOKUP(A408,'HUMAN RESOURCES'!$A$2:$M$2692,11,0)</f>
        <v>0.043</v>
      </c>
      <c r="U408" s="5">
        <f>VLOOKUP(A408,'HUMAN RESOURCES'!$A$2:$M$2692,12,0)</f>
        <v>13149386</v>
      </c>
      <c r="V408" s="35">
        <f>VLOOKUP(A408,'HUMAN RESOURCES'!$A$2:$M$2692,13,0)</f>
        <v>0.191</v>
      </c>
      <c r="W408" s="38">
        <f>VLOOKUP(A408,TOURISM!$A$2:$F$2692,5,0)</f>
        <v>673000000</v>
      </c>
      <c r="X408" s="39">
        <f>VLOOKUP(A408,TOURISM!$A$2:$F$2692,6,0)</f>
        <v>80000000</v>
      </c>
      <c r="Y408" s="43">
        <f t="shared" si="4"/>
        <v>14.8374810904734</v>
      </c>
      <c r="Z408" s="35">
        <f>VLOOKUP(A408,BUSINESS!$A$2:$J$2692,5,0)</f>
        <v>0</v>
      </c>
      <c r="AA408" s="5">
        <f>VLOOKUP(A408,BUSINESS!$A$2:$J$2692,6,0)</f>
        <v>94</v>
      </c>
      <c r="AB408" s="5">
        <f>VLOOKUP(A408,BUSINESS!$A$2:$J$2692,7,0)</f>
        <v>0</v>
      </c>
      <c r="AC408" s="5">
        <f>VLOOKUP(A408,BUSINESS!$A$2:$J$2692,8,0)</f>
        <v>0</v>
      </c>
      <c r="AD408" s="35">
        <f>VLOOKUP(A408,BUSINESS!$A$2:$J$2692,9,0)</f>
        <v>0.003</v>
      </c>
      <c r="AE408" s="35">
        <f>VLOOKUP(A408,BUSINESS!$A$2:$J$2692,10,0)</f>
        <v>0.066</v>
      </c>
    </row>
    <row r="409" customHeight="1" spans="1:31">
      <c r="A409" s="22" t="str">
        <f t="shared" si="0"/>
        <v>Cambodia-Asia2005</v>
      </c>
      <c r="B409" s="22" t="s">
        <v>101</v>
      </c>
      <c r="C409" s="22" t="s">
        <v>65</v>
      </c>
      <c r="D409" s="23">
        <v>2005</v>
      </c>
      <c r="E409" s="25">
        <v>5337833256</v>
      </c>
      <c r="F409" s="24">
        <f t="shared" si="1"/>
        <v>399.645388316513</v>
      </c>
      <c r="G409" s="26">
        <v>0.071</v>
      </c>
      <c r="H409" s="27">
        <v>29</v>
      </c>
      <c r="J409" s="5">
        <f>VLOOKUP(A409,ENERGY!$A$2:$F$2692,5,0)</f>
        <v>3430</v>
      </c>
      <c r="K409" s="5">
        <f t="shared" si="2"/>
        <v>0.000256805264642692</v>
      </c>
      <c r="L409" s="31">
        <f>VLOOKUP(A409,ENERGY!$A$2:$F$2692,6,0)</f>
        <v>2252</v>
      </c>
      <c r="M409" s="31">
        <f t="shared" si="3"/>
        <v>0.000168608004657534</v>
      </c>
      <c r="N409" s="32">
        <f>VLOOKUP(A409,'HUMAN RESOURCES'!$A$2:$M$2692,5,0)</f>
        <v>0.022</v>
      </c>
      <c r="O409" s="32">
        <f>VLOOKUP(A409,'HUMAN RESOURCES'!$A$2:$M$2692,6,0)</f>
        <v>0.029</v>
      </c>
      <c r="P409" s="31">
        <f>VLOOKUP(A409,'HUMAN RESOURCES'!$A$2:$M$2692,7,0)</f>
        <v>70</v>
      </c>
      <c r="Q409" s="5">
        <f>VLOOKUP(A409,'HUMAN RESOURCES'!$A$2:$M$2692,8,0)</f>
        <v>65</v>
      </c>
      <c r="R409" s="5">
        <f>VLOOKUP(A409,'HUMAN RESOURCES'!$A$2:$M$2692,9,0)</f>
        <v>0.361</v>
      </c>
      <c r="S409" s="5">
        <f>VLOOKUP(A409,'HUMAN RESOURCES'!$A$2:$M$2692,10,0)</f>
        <v>0.595</v>
      </c>
      <c r="T409" s="5">
        <f>VLOOKUP(A409,'HUMAN RESOURCES'!$A$2:$M$2692,11,0)</f>
        <v>0.044</v>
      </c>
      <c r="U409" s="5">
        <f>VLOOKUP(A409,'HUMAN RESOURCES'!$A$2:$M$2692,12,0)</f>
        <v>13356424</v>
      </c>
      <c r="V409" s="35">
        <f>VLOOKUP(A409,'HUMAN RESOURCES'!$A$2:$M$2692,13,0)</f>
        <v>0.192</v>
      </c>
      <c r="W409" s="38">
        <f>VLOOKUP(A409,TOURISM!$A$2:$F$2692,5,0)</f>
        <v>929000000</v>
      </c>
      <c r="X409" s="39">
        <f>VLOOKUP(A409,TOURISM!$A$2:$F$2692,6,0)</f>
        <v>137000000</v>
      </c>
      <c r="Y409" s="43">
        <f t="shared" si="4"/>
        <v>14.8258883850851</v>
      </c>
      <c r="Z409" s="35">
        <f>VLOOKUP(A409,BUSINESS!$A$2:$J$2692,5,0)</f>
        <v>0.215</v>
      </c>
      <c r="AA409" s="5">
        <f>VLOOKUP(A409,BUSINESS!$A$2:$J$2692,6,0)</f>
        <v>86</v>
      </c>
      <c r="AB409" s="5">
        <f>VLOOKUP(A409,BUSINESS!$A$2:$J$2692,7,0)</f>
        <v>0</v>
      </c>
      <c r="AC409" s="5">
        <f>VLOOKUP(A409,BUSINESS!$A$2:$J$2692,8,0)</f>
        <v>137</v>
      </c>
      <c r="AD409" s="35">
        <f>VLOOKUP(A409,BUSINESS!$A$2:$J$2692,9,0)</f>
        <v>0.003</v>
      </c>
      <c r="AE409" s="35">
        <f>VLOOKUP(A409,BUSINESS!$A$2:$J$2692,10,0)</f>
        <v>0.08</v>
      </c>
    </row>
    <row r="410" customHeight="1" spans="1:31">
      <c r="A410" s="22" t="str">
        <f t="shared" si="0"/>
        <v>Cambodia-Asia2006</v>
      </c>
      <c r="B410" s="22" t="s">
        <v>101</v>
      </c>
      <c r="C410" s="22" t="s">
        <v>65</v>
      </c>
      <c r="D410" s="23">
        <v>2006</v>
      </c>
      <c r="E410" s="25">
        <v>6293046162</v>
      </c>
      <c r="F410" s="24">
        <f t="shared" si="1"/>
        <v>464.258287868127</v>
      </c>
      <c r="G410" s="26">
        <v>0.069</v>
      </c>
      <c r="H410" s="27">
        <v>33</v>
      </c>
      <c r="J410" s="5">
        <f>VLOOKUP(A410,ENERGY!$A$2:$F$2692,5,0)</f>
        <v>3482</v>
      </c>
      <c r="K410" s="5">
        <f t="shared" si="2"/>
        <v>0.000256878356958224</v>
      </c>
      <c r="L410" s="31">
        <f>VLOOKUP(A410,ENERGY!$A$2:$F$2692,6,0)</f>
        <v>3484</v>
      </c>
      <c r="M410" s="31">
        <f t="shared" si="3"/>
        <v>0.000257025903401049</v>
      </c>
      <c r="N410" s="32">
        <f>VLOOKUP(A410,'HUMAN RESOURCES'!$A$2:$M$2692,5,0)</f>
        <v>0.015</v>
      </c>
      <c r="O410" s="32">
        <f>VLOOKUP(A410,'HUMAN RESOURCES'!$A$2:$M$2692,6,0)</f>
        <v>0.025</v>
      </c>
      <c r="P410" s="31">
        <f>VLOOKUP(A410,'HUMAN RESOURCES'!$A$2:$M$2692,7,0)</f>
        <v>71</v>
      </c>
      <c r="Q410" s="5">
        <f>VLOOKUP(A410,'HUMAN RESOURCES'!$A$2:$M$2692,8,0)</f>
        <v>65</v>
      </c>
      <c r="R410" s="5">
        <f>VLOOKUP(A410,'HUMAN RESOURCES'!$A$2:$M$2692,9,0)</f>
        <v>0.351</v>
      </c>
      <c r="S410" s="5">
        <f>VLOOKUP(A410,'HUMAN RESOURCES'!$A$2:$M$2692,10,0)</f>
        <v>0.604</v>
      </c>
      <c r="T410" s="5">
        <f>VLOOKUP(A410,'HUMAN RESOURCES'!$A$2:$M$2692,11,0)</f>
        <v>0.045</v>
      </c>
      <c r="U410" s="5">
        <f>VLOOKUP(A410,'HUMAN RESOURCES'!$A$2:$M$2692,12,0)</f>
        <v>13555054</v>
      </c>
      <c r="V410" s="35">
        <f>VLOOKUP(A410,'HUMAN RESOURCES'!$A$2:$M$2692,13,0)</f>
        <v>0.193</v>
      </c>
      <c r="W410" s="38">
        <f>VLOOKUP(A410,TOURISM!$A$2:$F$2692,5,0)</f>
        <v>1109000000</v>
      </c>
      <c r="X410" s="39">
        <f>VLOOKUP(A410,TOURISM!$A$2:$F$2692,6,0)</f>
        <v>176000000</v>
      </c>
      <c r="Y410" s="43">
        <f t="shared" si="4"/>
        <v>13.4031220951349</v>
      </c>
      <c r="Z410" s="35">
        <f>VLOOKUP(A410,BUSINESS!$A$2:$J$2692,5,0)</f>
        <v>0.215</v>
      </c>
      <c r="AA410" s="5">
        <f>VLOOKUP(A410,BUSINESS!$A$2:$J$2692,6,0)</f>
        <v>86</v>
      </c>
      <c r="AB410" s="5">
        <f>VLOOKUP(A410,BUSINESS!$A$2:$J$2692,7,0)</f>
        <v>0</v>
      </c>
      <c r="AC410" s="5">
        <f>VLOOKUP(A410,BUSINESS!$A$2:$J$2692,8,0)</f>
        <v>137</v>
      </c>
      <c r="AD410" s="35">
        <f>VLOOKUP(A410,BUSINESS!$A$2:$J$2692,9,0)</f>
        <v>0.005</v>
      </c>
      <c r="AE410" s="35">
        <f>VLOOKUP(A410,BUSINESS!$A$2:$J$2692,10,0)</f>
        <v>0.127</v>
      </c>
    </row>
    <row r="411" customHeight="1" spans="1:31">
      <c r="A411" s="22" t="str">
        <f t="shared" si="0"/>
        <v>Cambodia-Asia2007</v>
      </c>
      <c r="B411" s="22" t="s">
        <v>101</v>
      </c>
      <c r="C411" s="22" t="s">
        <v>65</v>
      </c>
      <c r="D411" s="23">
        <v>2007</v>
      </c>
      <c r="E411" s="25">
        <v>7274424519</v>
      </c>
      <c r="F411" s="24">
        <f t="shared" si="1"/>
        <v>529.153424224472</v>
      </c>
      <c r="G411" s="26">
        <v>0.054</v>
      </c>
      <c r="H411" s="27">
        <v>29</v>
      </c>
      <c r="J411" s="5">
        <f>VLOOKUP(A411,ENERGY!$A$2:$F$2692,5,0)</f>
        <v>3436</v>
      </c>
      <c r="K411" s="5">
        <f t="shared" si="2"/>
        <v>0.000249940206388344</v>
      </c>
      <c r="L411" s="31">
        <f>VLOOKUP(A411,ENERGY!$A$2:$F$2692,6,0)</f>
        <v>2776</v>
      </c>
      <c r="M411" s="31">
        <f t="shared" si="3"/>
        <v>0.000201930737175216</v>
      </c>
      <c r="N411" s="32">
        <f>VLOOKUP(A411,'HUMAN RESOURCES'!$A$2:$M$2692,5,0)</f>
        <v>0</v>
      </c>
      <c r="O411" s="32">
        <f>VLOOKUP(A411,'HUMAN RESOURCES'!$A$2:$M$2692,6,0)</f>
        <v>0</v>
      </c>
      <c r="P411" s="31">
        <f>VLOOKUP(A411,'HUMAN RESOURCES'!$A$2:$M$2692,7,0)</f>
        <v>72</v>
      </c>
      <c r="Q411" s="5">
        <f>VLOOKUP(A411,'HUMAN RESOURCES'!$A$2:$M$2692,8,0)</f>
        <v>66</v>
      </c>
      <c r="R411" s="5">
        <f>VLOOKUP(A411,'HUMAN RESOURCES'!$A$2:$M$2692,9,0)</f>
        <v>0.341</v>
      </c>
      <c r="S411" s="5">
        <f>VLOOKUP(A411,'HUMAN RESOURCES'!$A$2:$M$2692,10,0)</f>
        <v>0.612</v>
      </c>
      <c r="T411" s="5">
        <f>VLOOKUP(A411,'HUMAN RESOURCES'!$A$2:$M$2692,11,0)</f>
        <v>0.046</v>
      </c>
      <c r="U411" s="5">
        <f>VLOOKUP(A411,'HUMAN RESOURCES'!$A$2:$M$2692,12,0)</f>
        <v>13747288</v>
      </c>
      <c r="V411" s="35">
        <f>VLOOKUP(A411,'HUMAN RESOURCES'!$A$2:$M$2692,13,0)</f>
        <v>0.194</v>
      </c>
      <c r="W411" s="38">
        <f>VLOOKUP(A411,TOURISM!$A$2:$F$2692,5,0)</f>
        <v>1169000000</v>
      </c>
      <c r="X411" s="39">
        <f>VLOOKUP(A411,TOURISM!$A$2:$F$2692,6,0)</f>
        <v>194000000</v>
      </c>
      <c r="Y411" s="43">
        <f t="shared" si="4"/>
        <v>12.7327121378993</v>
      </c>
      <c r="Z411" s="35">
        <f>VLOOKUP(A411,BUSINESS!$A$2:$J$2692,5,0)</f>
        <v>0.215</v>
      </c>
      <c r="AA411" s="5">
        <f>VLOOKUP(A411,BUSINESS!$A$2:$J$2692,6,0)</f>
        <v>86</v>
      </c>
      <c r="AB411" s="5">
        <f>VLOOKUP(A411,BUSINESS!$A$2:$J$2692,7,0)</f>
        <v>0</v>
      </c>
      <c r="AC411" s="5">
        <f>VLOOKUP(A411,BUSINESS!$A$2:$J$2692,8,0)</f>
        <v>137</v>
      </c>
      <c r="AD411" s="35">
        <f>VLOOKUP(A411,BUSINESS!$A$2:$J$2692,9,0)</f>
        <v>0.005</v>
      </c>
      <c r="AE411" s="35">
        <f>VLOOKUP(A411,BUSINESS!$A$2:$J$2692,10,0)</f>
        <v>0.188</v>
      </c>
    </row>
    <row r="412" customHeight="1" spans="1:31">
      <c r="A412" s="22" t="str">
        <f t="shared" si="0"/>
        <v>Cambodia-Asia2008</v>
      </c>
      <c r="B412" s="22" t="s">
        <v>101</v>
      </c>
      <c r="C412" s="22" t="s">
        <v>65</v>
      </c>
      <c r="D412" s="23">
        <v>2008</v>
      </c>
      <c r="E412" s="25">
        <v>8639164917</v>
      </c>
      <c r="F412" s="24">
        <f t="shared" si="1"/>
        <v>619.716205452337</v>
      </c>
      <c r="G412" s="26">
        <v>0.045</v>
      </c>
      <c r="H412" s="27">
        <v>28</v>
      </c>
      <c r="J412" s="5">
        <f>VLOOKUP(A412,ENERGY!$A$2:$F$2692,5,0)</f>
        <v>3994</v>
      </c>
      <c r="K412" s="5">
        <f t="shared" si="2"/>
        <v>0.000286502983605057</v>
      </c>
      <c r="L412" s="31">
        <f>VLOOKUP(A412,ENERGY!$A$2:$F$2692,6,0)</f>
        <v>2208</v>
      </c>
      <c r="M412" s="31">
        <f t="shared" si="3"/>
        <v>0.000158387227791679</v>
      </c>
      <c r="N412" s="32">
        <f>VLOOKUP(A412,'HUMAN RESOURCES'!$A$2:$M$2692,5,0)</f>
        <v>0.014</v>
      </c>
      <c r="O412" s="32">
        <f>VLOOKUP(A412,'HUMAN RESOURCES'!$A$2:$M$2692,6,0)</f>
        <v>0.007</v>
      </c>
      <c r="P412" s="31">
        <f>VLOOKUP(A412,'HUMAN RESOURCES'!$A$2:$M$2692,7,0)</f>
        <v>72</v>
      </c>
      <c r="Q412" s="5">
        <f>VLOOKUP(A412,'HUMAN RESOURCES'!$A$2:$M$2692,8,0)</f>
        <v>67</v>
      </c>
      <c r="R412" s="5">
        <f>VLOOKUP(A412,'HUMAN RESOURCES'!$A$2:$M$2692,9,0)</f>
        <v>0.332</v>
      </c>
      <c r="S412" s="5">
        <f>VLOOKUP(A412,'HUMAN RESOURCES'!$A$2:$M$2692,10,0)</f>
        <v>0.62</v>
      </c>
      <c r="T412" s="5">
        <f>VLOOKUP(A412,'HUMAN RESOURCES'!$A$2:$M$2692,11,0)</f>
        <v>0.048</v>
      </c>
      <c r="U412" s="5">
        <f>VLOOKUP(A412,'HUMAN RESOURCES'!$A$2:$M$2692,12,0)</f>
        <v>13940518</v>
      </c>
      <c r="V412" s="35">
        <f>VLOOKUP(A412,'HUMAN RESOURCES'!$A$2:$M$2692,13,0)</f>
        <v>0.195</v>
      </c>
      <c r="W412" s="38">
        <f>VLOOKUP(A412,TOURISM!$A$2:$F$2692,5,0)</f>
        <v>1280000000</v>
      </c>
      <c r="X412" s="39">
        <f>VLOOKUP(A412,TOURISM!$A$2:$F$2692,6,0)</f>
        <v>180000000</v>
      </c>
      <c r="Y412" s="43">
        <f t="shared" si="4"/>
        <v>10.0948343847006</v>
      </c>
      <c r="Z412" s="35">
        <f>VLOOKUP(A412,BUSINESS!$A$2:$J$2692,5,0)</f>
        <v>0.215</v>
      </c>
      <c r="AA412" s="5">
        <f>VLOOKUP(A412,BUSINESS!$A$2:$J$2692,6,0)</f>
        <v>102</v>
      </c>
      <c r="AB412" s="5">
        <f>VLOOKUP(A412,BUSINESS!$A$2:$J$2692,7,0)</f>
        <v>0</v>
      </c>
      <c r="AC412" s="5">
        <f>VLOOKUP(A412,BUSINESS!$A$2:$J$2692,8,0)</f>
        <v>137</v>
      </c>
      <c r="AD412" s="35">
        <f>VLOOKUP(A412,BUSINESS!$A$2:$J$2692,9,0)</f>
        <v>0.005</v>
      </c>
      <c r="AE412" s="35">
        <f>VLOOKUP(A412,BUSINESS!$A$2:$J$2692,10,0)</f>
        <v>0.304</v>
      </c>
    </row>
    <row r="413" customHeight="1" spans="1:31">
      <c r="A413" s="22" t="str">
        <f t="shared" si="0"/>
        <v>Cambodia-Asia2009</v>
      </c>
      <c r="B413" s="22" t="s">
        <v>101</v>
      </c>
      <c r="C413" s="22" t="s">
        <v>65</v>
      </c>
      <c r="D413" s="23">
        <v>2009</v>
      </c>
      <c r="E413" s="25">
        <v>10351829066</v>
      </c>
      <c r="F413" s="24">
        <f t="shared" si="1"/>
        <v>731.876724670316</v>
      </c>
      <c r="G413" s="26">
        <v>0.055</v>
      </c>
      <c r="H413" s="27">
        <v>41</v>
      </c>
      <c r="J413" s="5">
        <f>VLOOKUP(A413,ENERGY!$A$2:$F$2692,5,0)</f>
        <v>4115</v>
      </c>
      <c r="K413" s="5">
        <f t="shared" si="2"/>
        <v>0.000290931457891825</v>
      </c>
      <c r="L413" s="31">
        <f>VLOOKUP(A413,ENERGY!$A$2:$F$2692,6,0)</f>
        <v>2380</v>
      </c>
      <c r="M413" s="31">
        <f t="shared" si="3"/>
        <v>0.000168266554017629</v>
      </c>
      <c r="N413" s="32">
        <f>VLOOKUP(A413,'HUMAN RESOURCES'!$A$2:$M$2692,5,0)</f>
        <v>0.016</v>
      </c>
      <c r="O413" s="32">
        <f>VLOOKUP(A413,'HUMAN RESOURCES'!$A$2:$M$2692,6,0)</f>
        <v>0.014</v>
      </c>
      <c r="P413" s="31">
        <f>VLOOKUP(A413,'HUMAN RESOURCES'!$A$2:$M$2692,7,0)</f>
        <v>73</v>
      </c>
      <c r="Q413" s="5">
        <f>VLOOKUP(A413,'HUMAN RESOURCES'!$A$2:$M$2692,8,0)</f>
        <v>68</v>
      </c>
      <c r="R413" s="5">
        <f>VLOOKUP(A413,'HUMAN RESOURCES'!$A$2:$M$2692,9,0)</f>
        <v>0.324</v>
      </c>
      <c r="S413" s="5">
        <f>VLOOKUP(A413,'HUMAN RESOURCES'!$A$2:$M$2692,10,0)</f>
        <v>0.627</v>
      </c>
      <c r="T413" s="5">
        <f>VLOOKUP(A413,'HUMAN RESOURCES'!$A$2:$M$2692,11,0)</f>
        <v>0.049</v>
      </c>
      <c r="U413" s="5">
        <f>VLOOKUP(A413,'HUMAN RESOURCES'!$A$2:$M$2692,12,0)</f>
        <v>14144225</v>
      </c>
      <c r="V413" s="35">
        <f>VLOOKUP(A413,'HUMAN RESOURCES'!$A$2:$M$2692,13,0)</f>
        <v>0.197</v>
      </c>
      <c r="W413" s="38">
        <f>VLOOKUP(A413,TOURISM!$A$2:$F$2692,5,0)</f>
        <v>1208000000</v>
      </c>
      <c r="X413" s="39">
        <f>VLOOKUP(A413,TOURISM!$A$2:$F$2692,6,0)</f>
        <v>163000000</v>
      </c>
      <c r="Y413" s="43">
        <f t="shared" si="4"/>
        <v>10.2288655484046</v>
      </c>
      <c r="Z413" s="35">
        <f>VLOOKUP(A413,BUSINESS!$A$2:$J$2692,5,0)</f>
        <v>0.217</v>
      </c>
      <c r="AA413" s="5">
        <f>VLOOKUP(A413,BUSINESS!$A$2:$J$2692,6,0)</f>
        <v>102</v>
      </c>
      <c r="AB413" s="5">
        <f>VLOOKUP(A413,BUSINESS!$A$2:$J$2692,7,0)</f>
        <v>0</v>
      </c>
      <c r="AC413" s="5">
        <f>VLOOKUP(A413,BUSINESS!$A$2:$J$2692,8,0)</f>
        <v>173</v>
      </c>
      <c r="AD413" s="35">
        <f>VLOOKUP(A413,BUSINESS!$A$2:$J$2692,9,0)</f>
        <v>0.005</v>
      </c>
      <c r="AE413" s="35">
        <f>VLOOKUP(A413,BUSINESS!$A$2:$J$2692,10,0)</f>
        <v>0.443</v>
      </c>
    </row>
    <row r="414" customHeight="1" spans="1:31">
      <c r="A414" s="22" t="str">
        <f t="shared" si="0"/>
        <v>Cambodia-Asia2010</v>
      </c>
      <c r="B414" s="22" t="s">
        <v>101</v>
      </c>
      <c r="C414" s="22" t="s">
        <v>65</v>
      </c>
      <c r="D414" s="23">
        <v>2010</v>
      </c>
      <c r="E414" s="25">
        <v>10401935532</v>
      </c>
      <c r="F414" s="24">
        <f t="shared" si="1"/>
        <v>724.1201180848</v>
      </c>
      <c r="G414" s="26">
        <v>0.063</v>
      </c>
      <c r="H414" s="27">
        <v>46</v>
      </c>
      <c r="J414" s="5">
        <f>VLOOKUP(A414,ENERGY!$A$2:$F$2692,5,0)</f>
        <v>3412</v>
      </c>
      <c r="K414" s="5">
        <f t="shared" si="2"/>
        <v>0.000237522895167405</v>
      </c>
      <c r="L414" s="31">
        <f>VLOOKUP(A414,ENERGY!$A$2:$F$2692,6,0)</f>
        <v>1977</v>
      </c>
      <c r="M414" s="31">
        <f t="shared" si="3"/>
        <v>0.000137626835798933</v>
      </c>
      <c r="N414" s="32">
        <f>VLOOKUP(A414,'HUMAN RESOURCES'!$A$2:$M$2692,5,0)</f>
        <v>0.023</v>
      </c>
      <c r="O414" s="32">
        <f>VLOOKUP(A414,'HUMAN RESOURCES'!$A$2:$M$2692,6,0)</f>
        <v>0.018</v>
      </c>
      <c r="P414" s="31">
        <f>VLOOKUP(A414,'HUMAN RESOURCES'!$A$2:$M$2692,7,0)</f>
        <v>73</v>
      </c>
      <c r="Q414" s="5">
        <f>VLOOKUP(A414,'HUMAN RESOURCES'!$A$2:$M$2692,8,0)</f>
        <v>68</v>
      </c>
      <c r="R414" s="5">
        <f>VLOOKUP(A414,'HUMAN RESOURCES'!$A$2:$M$2692,9,0)</f>
        <v>0.318</v>
      </c>
      <c r="S414" s="5">
        <f>VLOOKUP(A414,'HUMAN RESOURCES'!$A$2:$M$2692,10,0)</f>
        <v>0.631</v>
      </c>
      <c r="T414" s="5">
        <f>VLOOKUP(A414,'HUMAN RESOURCES'!$A$2:$M$2692,11,0)</f>
        <v>0.05</v>
      </c>
      <c r="U414" s="5">
        <f>VLOOKUP(A414,'HUMAN RESOURCES'!$A$2:$M$2692,12,0)</f>
        <v>14364931</v>
      </c>
      <c r="V414" s="35">
        <f>VLOOKUP(A414,'HUMAN RESOURCES'!$A$2:$M$2692,13,0)</f>
        <v>0.198</v>
      </c>
      <c r="W414" s="38">
        <f>VLOOKUP(A414,TOURISM!$A$2:$F$2692,5,0)</f>
        <v>1332000000</v>
      </c>
      <c r="X414" s="39">
        <f>VLOOKUP(A414,TOURISM!$A$2:$F$2692,6,0)</f>
        <v>268000000</v>
      </c>
      <c r="Y414" s="43">
        <f t="shared" si="4"/>
        <v>12.9600203083038</v>
      </c>
      <c r="Z414" s="35">
        <f>VLOOKUP(A414,BUSINESS!$A$2:$J$2692,5,0)</f>
        <v>0.214</v>
      </c>
      <c r="AA414" s="5">
        <f>VLOOKUP(A414,BUSINESS!$A$2:$J$2692,6,0)</f>
        <v>102</v>
      </c>
      <c r="AB414" s="5">
        <f>VLOOKUP(A414,BUSINESS!$A$2:$J$2692,7,0)</f>
        <v>0</v>
      </c>
      <c r="AC414" s="5">
        <f>VLOOKUP(A414,BUSINESS!$A$2:$J$2692,8,0)</f>
        <v>173</v>
      </c>
      <c r="AD414" s="35">
        <f>VLOOKUP(A414,BUSINESS!$A$2:$J$2692,9,0)</f>
        <v>0.013</v>
      </c>
      <c r="AE414" s="35">
        <f>VLOOKUP(A414,BUSINESS!$A$2:$J$2692,10,0)</f>
        <v>0.567</v>
      </c>
    </row>
    <row r="415" customHeight="1" spans="1:31">
      <c r="A415" s="22" t="str">
        <f t="shared" si="0"/>
        <v>Cambodia-Asia2011</v>
      </c>
      <c r="B415" s="22" t="s">
        <v>101</v>
      </c>
      <c r="C415" s="22" t="s">
        <v>65</v>
      </c>
      <c r="D415" s="23">
        <v>2011</v>
      </c>
      <c r="E415" s="25">
        <v>11242266334</v>
      </c>
      <c r="F415" s="24">
        <f t="shared" si="1"/>
        <v>769.7091985396</v>
      </c>
      <c r="G415" s="26">
        <v>0.058</v>
      </c>
      <c r="H415" s="27">
        <v>46</v>
      </c>
      <c r="J415" s="5">
        <f>VLOOKUP(A415,ENERGY!$A$2:$F$2692,5,0)</f>
        <v>3429</v>
      </c>
      <c r="K415" s="5">
        <f t="shared" si="2"/>
        <v>0.000234768752436522</v>
      </c>
      <c r="L415" s="31">
        <f>VLOOKUP(A415,ENERGY!$A$2:$F$2692,6,0)</f>
        <v>3000</v>
      </c>
      <c r="M415" s="31">
        <f t="shared" si="3"/>
        <v>0.000205396983758987</v>
      </c>
      <c r="N415" s="32">
        <f>VLOOKUP(A415,'HUMAN RESOURCES'!$A$2:$M$2692,5,0)</f>
        <v>0.019</v>
      </c>
      <c r="O415" s="32">
        <f>VLOOKUP(A415,'HUMAN RESOURCES'!$A$2:$M$2692,6,0)</f>
        <v>0.032</v>
      </c>
      <c r="P415" s="31">
        <f>VLOOKUP(A415,'HUMAN RESOURCES'!$A$2:$M$2692,7,0)</f>
        <v>74</v>
      </c>
      <c r="Q415" s="5">
        <f>VLOOKUP(A415,'HUMAN RESOURCES'!$A$2:$M$2692,8,0)</f>
        <v>68</v>
      </c>
      <c r="R415" s="5">
        <f>VLOOKUP(A415,'HUMAN RESOURCES'!$A$2:$M$2692,9,0)</f>
        <v>0.314</v>
      </c>
      <c r="S415" s="5">
        <f>VLOOKUP(A415,'HUMAN RESOURCES'!$A$2:$M$2692,10,0)</f>
        <v>0.634</v>
      </c>
      <c r="T415" s="5">
        <f>VLOOKUP(A415,'HUMAN RESOURCES'!$A$2:$M$2692,11,0)</f>
        <v>0.051</v>
      </c>
      <c r="U415" s="5">
        <f>VLOOKUP(A415,'HUMAN RESOURCES'!$A$2:$M$2692,12,0)</f>
        <v>14605862</v>
      </c>
      <c r="V415" s="35">
        <f>VLOOKUP(A415,'HUMAN RESOURCES'!$A$2:$M$2692,13,0)</f>
        <v>0.2</v>
      </c>
      <c r="W415" s="38">
        <f>VLOOKUP(A415,TOURISM!$A$2:$F$2692,5,0)</f>
        <v>1790000000</v>
      </c>
      <c r="X415" s="39">
        <f>VLOOKUP(A415,TOURISM!$A$2:$F$2692,6,0)</f>
        <v>333000000</v>
      </c>
      <c r="Y415" s="43">
        <f t="shared" si="4"/>
        <v>12.6115188549439</v>
      </c>
      <c r="Z415" s="35">
        <f>VLOOKUP(A415,BUSINESS!$A$2:$J$2692,5,0)</f>
        <v>0.214</v>
      </c>
      <c r="AA415" s="5">
        <f>VLOOKUP(A415,BUSINESS!$A$2:$J$2692,6,0)</f>
        <v>102</v>
      </c>
      <c r="AB415" s="5">
        <f>VLOOKUP(A415,BUSINESS!$A$2:$J$2692,7,0)</f>
        <v>0</v>
      </c>
      <c r="AC415" s="5">
        <f>VLOOKUP(A415,BUSINESS!$A$2:$J$2692,8,0)</f>
        <v>173</v>
      </c>
      <c r="AD415" s="35">
        <f>VLOOKUP(A415,BUSINESS!$A$2:$J$2692,9,0)</f>
        <v>0.031</v>
      </c>
      <c r="AE415" s="35">
        <f>VLOOKUP(A415,BUSINESS!$A$2:$J$2692,10,0)</f>
        <v>0.942</v>
      </c>
    </row>
    <row r="416" customHeight="1" spans="1:31">
      <c r="A416" s="22" t="str">
        <f t="shared" si="0"/>
        <v>Cambodia-Asia2012</v>
      </c>
      <c r="B416" s="22" t="s">
        <v>101</v>
      </c>
      <c r="C416" s="22" t="s">
        <v>65</v>
      </c>
      <c r="D416" s="23">
        <v>2012</v>
      </c>
      <c r="E416" s="25">
        <v>12829541141</v>
      </c>
      <c r="F416" s="24">
        <f t="shared" si="1"/>
        <v>863.09093004973</v>
      </c>
      <c r="G416" s="26">
        <v>0.056</v>
      </c>
      <c r="H416" s="27">
        <v>49</v>
      </c>
      <c r="J416" s="5">
        <f>VLOOKUP(A416,ENERGY!$A$2:$F$2692,5,0)</f>
        <v>3389</v>
      </c>
      <c r="K416" s="5">
        <f t="shared" si="2"/>
        <v>0.000227990629578397</v>
      </c>
      <c r="L416" s="31">
        <f>VLOOKUP(A416,ENERGY!$A$2:$F$2692,6,0)</f>
        <v>2446</v>
      </c>
      <c r="M416" s="31">
        <f t="shared" si="3"/>
        <v>0.000164551513705742</v>
      </c>
      <c r="N416" s="32">
        <f>VLOOKUP(A416,'HUMAN RESOURCES'!$A$2:$M$2692,5,0)</f>
        <v>0.05</v>
      </c>
      <c r="O416" s="32">
        <f>VLOOKUP(A416,'HUMAN RESOURCES'!$A$2:$M$2692,6,0)</f>
        <v>0.126</v>
      </c>
      <c r="P416" s="31">
        <f>VLOOKUP(A416,'HUMAN RESOURCES'!$A$2:$M$2692,7,0)</f>
        <v>74</v>
      </c>
      <c r="Q416" s="5">
        <f>VLOOKUP(A416,'HUMAN RESOURCES'!$A$2:$M$2692,8,0)</f>
        <v>69</v>
      </c>
      <c r="R416" s="5">
        <f>VLOOKUP(A416,'HUMAN RESOURCES'!$A$2:$M$2692,9,0)</f>
        <v>0.312</v>
      </c>
      <c r="S416" s="5">
        <f>VLOOKUP(A416,'HUMAN RESOURCES'!$A$2:$M$2692,10,0)</f>
        <v>0.635</v>
      </c>
      <c r="T416" s="5">
        <f>VLOOKUP(A416,'HUMAN RESOURCES'!$A$2:$M$2692,11,0)</f>
        <v>0.053</v>
      </c>
      <c r="U416" s="5">
        <f>VLOOKUP(A416,'HUMAN RESOURCES'!$A$2:$M$2692,12,0)</f>
        <v>14864646</v>
      </c>
      <c r="V416" s="35">
        <f>VLOOKUP(A416,'HUMAN RESOURCES'!$A$2:$M$2692,13,0)</f>
        <v>0.201</v>
      </c>
      <c r="W416" s="38">
        <f>VLOOKUP(A416,TOURISM!$A$2:$F$2692,5,0)</f>
        <v>2000000000</v>
      </c>
      <c r="X416" s="39">
        <f>VLOOKUP(A416,TOURISM!$A$2:$F$2692,6,0)</f>
        <v>382000000</v>
      </c>
      <c r="Y416" s="43">
        <f t="shared" si="4"/>
        <v>2.08474996525641</v>
      </c>
      <c r="Z416" s="35">
        <f>VLOOKUP(A416,BUSINESS!$A$2:$J$2692,5,0)</f>
        <v>0.214</v>
      </c>
      <c r="AA416" s="5">
        <f>VLOOKUP(A416,BUSINESS!$A$2:$J$2692,6,0)</f>
        <v>102</v>
      </c>
      <c r="AB416" s="5">
        <f>VLOOKUP(A416,BUSINESS!$A$2:$J$2692,7,0)</f>
        <v>135</v>
      </c>
      <c r="AC416" s="5">
        <f>VLOOKUP(A416,BUSINESS!$A$2:$J$2692,8,0)</f>
        <v>173</v>
      </c>
      <c r="AD416" s="35">
        <f>VLOOKUP(A416,BUSINESS!$A$2:$J$2692,9,0)</f>
        <v>0.049</v>
      </c>
      <c r="AE416" s="35">
        <f>VLOOKUP(A416,BUSINESS!$A$2:$J$2692,10,0)</f>
        <v>1.285</v>
      </c>
    </row>
    <row r="417" customHeight="1" spans="1:31">
      <c r="A417" s="22" t="str">
        <f t="shared" si="0"/>
        <v>Cambodia-Asia2000</v>
      </c>
      <c r="B417" s="22" t="s">
        <v>101</v>
      </c>
      <c r="C417" s="22" t="s">
        <v>65</v>
      </c>
      <c r="D417" s="23">
        <v>2000</v>
      </c>
      <c r="E417" s="25">
        <v>14054443213</v>
      </c>
      <c r="F417" s="24">
        <f t="shared" si="1"/>
        <v>1149.84795413451</v>
      </c>
      <c r="G417" s="26">
        <v>0.054</v>
      </c>
      <c r="H417" s="27">
        <v>51</v>
      </c>
      <c r="J417" s="5">
        <f>VLOOKUP(A417,ENERGY!$A$2:$F$2692,5,0)</f>
        <v>0</v>
      </c>
      <c r="K417" s="5">
        <f t="shared" si="2"/>
        <v>0</v>
      </c>
      <c r="L417" s="31">
        <f>VLOOKUP(A417,ENERGY!$A$2:$F$2692,6,0)</f>
        <v>0</v>
      </c>
      <c r="M417" s="31">
        <f t="shared" si="3"/>
        <v>0</v>
      </c>
      <c r="N417" s="32">
        <f>VLOOKUP(A417,'HUMAN RESOURCES'!$A$2:$M$2692,5,0)</f>
        <v>0</v>
      </c>
      <c r="O417" s="32">
        <f>VLOOKUP(A417,'HUMAN RESOURCES'!$A$2:$M$2692,6,0)</f>
        <v>0</v>
      </c>
      <c r="P417" s="31">
        <f>VLOOKUP(A417,'HUMAN RESOURCES'!$A$2:$M$2692,7,0)</f>
        <v>65</v>
      </c>
      <c r="Q417" s="5">
        <f>VLOOKUP(A417,'HUMAN RESOURCES'!$A$2:$M$2692,8,0)</f>
        <v>59</v>
      </c>
      <c r="R417" s="5">
        <f>VLOOKUP(A417,'HUMAN RESOURCES'!$A$2:$M$2692,9,0)</f>
        <v>0.408</v>
      </c>
      <c r="S417" s="5">
        <f>VLOOKUP(A417,'HUMAN RESOURCES'!$A$2:$M$2692,10,0)</f>
        <v>0.554</v>
      </c>
      <c r="T417" s="5">
        <f>VLOOKUP(A417,'HUMAN RESOURCES'!$A$2:$M$2692,11,0)</f>
        <v>0.038</v>
      </c>
      <c r="U417" s="5">
        <f>VLOOKUP(A417,'HUMAN RESOURCES'!$A$2:$M$2692,12,0)</f>
        <v>12222871</v>
      </c>
      <c r="V417" s="35">
        <f>VLOOKUP(A417,'HUMAN RESOURCES'!$A$2:$M$2692,13,0)</f>
        <v>0.186</v>
      </c>
      <c r="W417" s="38">
        <f>VLOOKUP(A417,TOURISM!$A$2:$F$2692,5,0)</f>
        <v>345000000</v>
      </c>
      <c r="X417" s="39">
        <f>VLOOKUP(A417,TOURISM!$A$2:$F$2692,6,0)</f>
        <v>52000000</v>
      </c>
      <c r="Y417" s="43">
        <f t="shared" si="4"/>
        <v>-0.18304433278536</v>
      </c>
      <c r="Z417" s="35">
        <f>VLOOKUP(A417,BUSINESS!$A$2:$J$2692,5,0)</f>
        <v>0</v>
      </c>
      <c r="AA417" s="5">
        <f>VLOOKUP(A417,BUSINESS!$A$2:$J$2692,6,0)</f>
        <v>0</v>
      </c>
      <c r="AB417" s="5">
        <f>VLOOKUP(A417,BUSINESS!$A$2:$J$2692,7,0)</f>
        <v>0</v>
      </c>
      <c r="AC417" s="5">
        <f>VLOOKUP(A417,BUSINESS!$A$2:$J$2692,8,0)</f>
        <v>0</v>
      </c>
      <c r="AD417" s="35">
        <f>VLOOKUP(A417,BUSINESS!$A$2:$J$2692,9,0)</f>
        <v>0</v>
      </c>
      <c r="AE417" s="35">
        <f>VLOOKUP(A417,BUSINESS!$A$2:$J$2692,10,0)</f>
        <v>0.011</v>
      </c>
    </row>
    <row r="418" customHeight="1" spans="1:31">
      <c r="A418" s="22" t="str">
        <f t="shared" si="0"/>
        <v>Cameroon-Africa2001</v>
      </c>
      <c r="B418" s="22" t="s">
        <v>102</v>
      </c>
      <c r="C418" s="22" t="s">
        <v>69</v>
      </c>
      <c r="D418" s="23">
        <v>2001</v>
      </c>
      <c r="E418" s="25">
        <v>9287367569</v>
      </c>
      <c r="F418" s="24">
        <f t="shared" si="1"/>
        <v>568.019427550574</v>
      </c>
      <c r="G418" s="26">
        <v>0.044</v>
      </c>
      <c r="H418" s="27">
        <v>26</v>
      </c>
      <c r="I418" s="26">
        <v>0.22</v>
      </c>
      <c r="J418" s="5">
        <f>VLOOKUP(A418,ENERGY!$A$2:$F$2692,5,0)</f>
        <v>6720</v>
      </c>
      <c r="K418" s="5">
        <f t="shared" si="2"/>
        <v>0.000410998113812228</v>
      </c>
      <c r="L418" s="31">
        <f>VLOOKUP(A418,ENERGY!$A$2:$F$2692,6,0)</f>
        <v>0</v>
      </c>
      <c r="M418" s="31">
        <f t="shared" si="3"/>
        <v>0</v>
      </c>
      <c r="N418" s="32">
        <f>VLOOKUP(A418,'HUMAN RESOURCES'!$A$2:$M$2692,5,0)</f>
        <v>0.026</v>
      </c>
      <c r="O418" s="32">
        <f>VLOOKUP(A418,'HUMAN RESOURCES'!$A$2:$M$2692,6,0)</f>
        <v>0.054</v>
      </c>
      <c r="P418" s="31">
        <f>VLOOKUP(A418,'HUMAN RESOURCES'!$A$2:$M$2692,7,0)</f>
        <v>53</v>
      </c>
      <c r="Q418" s="5">
        <f>VLOOKUP(A418,'HUMAN RESOURCES'!$A$2:$M$2692,8,0)</f>
        <v>51</v>
      </c>
      <c r="R418" s="5">
        <f>VLOOKUP(A418,'HUMAN RESOURCES'!$A$2:$M$2692,9,0)</f>
        <v>0.451</v>
      </c>
      <c r="S418" s="5">
        <f>VLOOKUP(A418,'HUMAN RESOURCES'!$A$2:$M$2692,10,0)</f>
        <v>0.515</v>
      </c>
      <c r="T418" s="5">
        <f>VLOOKUP(A418,'HUMAN RESOURCES'!$A$2:$M$2692,11,0)</f>
        <v>0.034</v>
      </c>
      <c r="U418" s="5">
        <f>VLOOKUP(A418,'HUMAN RESOURCES'!$A$2:$M$2692,12,0)</f>
        <v>16350440</v>
      </c>
      <c r="V418" s="35">
        <f>VLOOKUP(A418,'HUMAN RESOURCES'!$A$2:$M$2692,13,0)</f>
        <v>0.461</v>
      </c>
      <c r="W418" s="38">
        <f>VLOOKUP(A418,TOURISM!$A$2:$F$2692,5,0)</f>
        <v>182000000</v>
      </c>
      <c r="X418" s="39">
        <f>VLOOKUP(A418,TOURISM!$A$2:$F$2692,6,0)</f>
        <v>199000000</v>
      </c>
      <c r="Y418" s="43">
        <f t="shared" si="4"/>
        <v>-0.840850008434613</v>
      </c>
      <c r="Z418" s="35">
        <f>VLOOKUP(A418,BUSINESS!$A$2:$J$2692,5,0)</f>
        <v>0</v>
      </c>
      <c r="AA418" s="5">
        <f>VLOOKUP(A418,BUSINESS!$A$2:$J$2692,6,0)</f>
        <v>0</v>
      </c>
      <c r="AB418" s="5">
        <f>VLOOKUP(A418,BUSINESS!$A$2:$J$2692,7,0)</f>
        <v>0</v>
      </c>
      <c r="AC418" s="5">
        <f>VLOOKUP(A418,BUSINESS!$A$2:$J$2692,8,0)</f>
        <v>0</v>
      </c>
      <c r="AD418" s="35">
        <f>VLOOKUP(A418,BUSINESS!$A$2:$J$2692,9,0)</f>
        <v>0.003</v>
      </c>
      <c r="AE418" s="35">
        <f>VLOOKUP(A418,BUSINESS!$A$2:$J$2692,10,0)</f>
        <v>0.026</v>
      </c>
    </row>
    <row r="419" customHeight="1" spans="1:31">
      <c r="A419" s="22" t="str">
        <f t="shared" si="0"/>
        <v>Cameroon-Africa2002</v>
      </c>
      <c r="B419" s="22" t="s">
        <v>102</v>
      </c>
      <c r="C419" s="22" t="s">
        <v>69</v>
      </c>
      <c r="D419" s="23">
        <v>2002</v>
      </c>
      <c r="E419" s="25">
        <v>9633109257</v>
      </c>
      <c r="F419" s="24">
        <f t="shared" si="1"/>
        <v>574.012870958985</v>
      </c>
      <c r="G419" s="26">
        <v>0.047</v>
      </c>
      <c r="H419" s="27">
        <v>27</v>
      </c>
      <c r="I419" s="26">
        <v>0.207</v>
      </c>
      <c r="J419" s="5">
        <f>VLOOKUP(A419,ENERGY!$A$2:$F$2692,5,0)</f>
        <v>6944</v>
      </c>
      <c r="K419" s="5">
        <f t="shared" si="2"/>
        <v>0.000413775580614614</v>
      </c>
      <c r="L419" s="31">
        <f>VLOOKUP(A419,ENERGY!$A$2:$F$2692,6,0)</f>
        <v>7235</v>
      </c>
      <c r="M419" s="31">
        <f t="shared" si="3"/>
        <v>0.000431115542302237</v>
      </c>
      <c r="N419" s="32">
        <f>VLOOKUP(A419,'HUMAN RESOURCES'!$A$2:$M$2692,5,0)</f>
        <v>0.046</v>
      </c>
      <c r="O419" s="32">
        <f>VLOOKUP(A419,'HUMAN RESOURCES'!$A$2:$M$2692,6,0)</f>
        <v>0.094</v>
      </c>
      <c r="P419" s="31">
        <f>VLOOKUP(A419,'HUMAN RESOURCES'!$A$2:$M$2692,7,0)</f>
        <v>53</v>
      </c>
      <c r="Q419" s="5">
        <f>VLOOKUP(A419,'HUMAN RESOURCES'!$A$2:$M$2692,8,0)</f>
        <v>51</v>
      </c>
      <c r="R419" s="5">
        <f>VLOOKUP(A419,'HUMAN RESOURCES'!$A$2:$M$2692,9,0)</f>
        <v>0.449</v>
      </c>
      <c r="S419" s="5">
        <f>VLOOKUP(A419,'HUMAN RESOURCES'!$A$2:$M$2692,10,0)</f>
        <v>0.518</v>
      </c>
      <c r="T419" s="5">
        <f>VLOOKUP(A419,'HUMAN RESOURCES'!$A$2:$M$2692,11,0)</f>
        <v>0.034</v>
      </c>
      <c r="U419" s="5">
        <f>VLOOKUP(A419,'HUMAN RESOURCES'!$A$2:$M$2692,12,0)</f>
        <v>16782044</v>
      </c>
      <c r="V419" s="35">
        <f>VLOOKUP(A419,'HUMAN RESOURCES'!$A$2:$M$2692,13,0)</f>
        <v>0.467</v>
      </c>
      <c r="W419" s="38">
        <f>VLOOKUP(A419,TOURISM!$A$2:$F$2692,5,0)</f>
        <v>124000000</v>
      </c>
      <c r="X419" s="39">
        <f>VLOOKUP(A419,TOURISM!$A$2:$F$2692,6,0)</f>
        <v>205000000</v>
      </c>
      <c r="Y419" s="43">
        <f t="shared" si="4"/>
        <v>-0.0551481824271962</v>
      </c>
      <c r="Z419" s="35">
        <f>VLOOKUP(A419,BUSINESS!$A$2:$J$2692,5,0)</f>
        <v>0</v>
      </c>
      <c r="AA419" s="5">
        <f>VLOOKUP(A419,BUSINESS!$A$2:$J$2692,6,0)</f>
        <v>0</v>
      </c>
      <c r="AB419" s="5">
        <f>VLOOKUP(A419,BUSINESS!$A$2:$J$2692,7,0)</f>
        <v>0</v>
      </c>
      <c r="AC419" s="5">
        <f>VLOOKUP(A419,BUSINESS!$A$2:$J$2692,8,0)</f>
        <v>0</v>
      </c>
      <c r="AD419" s="35">
        <f>VLOOKUP(A419,BUSINESS!$A$2:$J$2692,9,0)</f>
        <v>0.004</v>
      </c>
      <c r="AE419" s="35">
        <f>VLOOKUP(A419,BUSINESS!$A$2:$J$2692,10,0)</f>
        <v>0.042</v>
      </c>
    </row>
    <row r="420" customHeight="1" spans="1:31">
      <c r="A420" s="22" t="str">
        <f t="shared" si="0"/>
        <v>Cameroon-Africa2003</v>
      </c>
      <c r="B420" s="22" t="s">
        <v>102</v>
      </c>
      <c r="C420" s="22" t="s">
        <v>69</v>
      </c>
      <c r="D420" s="23">
        <v>2003</v>
      </c>
      <c r="E420" s="25">
        <v>10879778328</v>
      </c>
      <c r="F420" s="24">
        <f t="shared" si="1"/>
        <v>631.690376227474</v>
      </c>
      <c r="G420" s="26">
        <v>0.048</v>
      </c>
      <c r="H420" s="27">
        <v>31</v>
      </c>
      <c r="I420" s="26">
        <v>0.18</v>
      </c>
      <c r="J420" s="5">
        <f>VLOOKUP(A420,ENERGY!$A$2:$F$2692,5,0)</f>
        <v>6914</v>
      </c>
      <c r="K420" s="5">
        <f t="shared" si="2"/>
        <v>0.000401433478657981</v>
      </c>
      <c r="L420" s="31">
        <f>VLOOKUP(A420,ENERGY!$A$2:$F$2692,6,0)</f>
        <v>6674</v>
      </c>
      <c r="M420" s="31">
        <f t="shared" si="3"/>
        <v>0.000387498848215702</v>
      </c>
      <c r="N420" s="32">
        <f>VLOOKUP(A420,'HUMAN RESOURCES'!$A$2:$M$2692,5,0)</f>
        <v>0.043</v>
      </c>
      <c r="O420" s="32">
        <f>VLOOKUP(A420,'HUMAN RESOURCES'!$A$2:$M$2692,6,0)</f>
        <v>0.086</v>
      </c>
      <c r="P420" s="31">
        <f>VLOOKUP(A420,'HUMAN RESOURCES'!$A$2:$M$2692,7,0)</f>
        <v>53</v>
      </c>
      <c r="Q420" s="5">
        <f>VLOOKUP(A420,'HUMAN RESOURCES'!$A$2:$M$2692,8,0)</f>
        <v>51</v>
      </c>
      <c r="R420" s="5">
        <f>VLOOKUP(A420,'HUMAN RESOURCES'!$A$2:$M$2692,9,0)</f>
        <v>0.447</v>
      </c>
      <c r="S420" s="5">
        <f>VLOOKUP(A420,'HUMAN RESOURCES'!$A$2:$M$2692,10,0)</f>
        <v>0.52</v>
      </c>
      <c r="T420" s="5">
        <f>VLOOKUP(A420,'HUMAN RESOURCES'!$A$2:$M$2692,11,0)</f>
        <v>0.033</v>
      </c>
      <c r="U420" s="5">
        <f>VLOOKUP(A420,'HUMAN RESOURCES'!$A$2:$M$2692,12,0)</f>
        <v>17223277</v>
      </c>
      <c r="V420" s="35">
        <f>VLOOKUP(A420,'HUMAN RESOURCES'!$A$2:$M$2692,13,0)</f>
        <v>0.473</v>
      </c>
      <c r="W420" s="38">
        <f>VLOOKUP(A420,TOURISM!$A$2:$F$2692,5,0)</f>
        <v>266000000</v>
      </c>
      <c r="X420" s="39">
        <f>VLOOKUP(A420,TOURISM!$A$2:$F$2692,6,0)</f>
        <v>272000000</v>
      </c>
      <c r="Y420" s="43">
        <f t="shared" si="4"/>
        <v>-1.33609267558243</v>
      </c>
      <c r="Z420" s="35">
        <f>VLOOKUP(A420,BUSINESS!$A$2:$J$2692,5,0)</f>
        <v>0</v>
      </c>
      <c r="AA420" s="5">
        <f>VLOOKUP(A420,BUSINESS!$A$2:$J$2692,6,0)</f>
        <v>45</v>
      </c>
      <c r="AB420" s="5">
        <f>VLOOKUP(A420,BUSINESS!$A$2:$J$2692,7,0)</f>
        <v>0</v>
      </c>
      <c r="AC420" s="5">
        <f>VLOOKUP(A420,BUSINESS!$A$2:$J$2692,8,0)</f>
        <v>0</v>
      </c>
      <c r="AD420" s="35">
        <f>VLOOKUP(A420,BUSINESS!$A$2:$J$2692,9,0)</f>
        <v>0.006</v>
      </c>
      <c r="AE420" s="35">
        <f>VLOOKUP(A420,BUSINESS!$A$2:$J$2692,10,0)</f>
        <v>0.063</v>
      </c>
    </row>
    <row r="421" customHeight="1" spans="1:31">
      <c r="A421" s="22" t="str">
        <f t="shared" si="0"/>
        <v>Cameroon-Africa2004</v>
      </c>
      <c r="B421" s="22" t="s">
        <v>102</v>
      </c>
      <c r="C421" s="22" t="s">
        <v>69</v>
      </c>
      <c r="D421" s="23">
        <v>2004</v>
      </c>
      <c r="E421" s="25">
        <v>13621809574</v>
      </c>
      <c r="F421" s="24">
        <f t="shared" si="1"/>
        <v>770.684039680995</v>
      </c>
      <c r="G421" s="26">
        <v>0.049</v>
      </c>
      <c r="H421" s="27">
        <v>39</v>
      </c>
      <c r="I421" s="26">
        <v>0.18</v>
      </c>
      <c r="J421" s="5">
        <f>VLOOKUP(A421,ENERGY!$A$2:$F$2692,5,0)</f>
        <v>6395</v>
      </c>
      <c r="K421" s="5">
        <f t="shared" si="2"/>
        <v>0.000361811285570095</v>
      </c>
      <c r="L421" s="31">
        <f>VLOOKUP(A421,ENERGY!$A$2:$F$2692,6,0)</f>
        <v>5545</v>
      </c>
      <c r="M421" s="31">
        <f t="shared" si="3"/>
        <v>0.000313720653398933</v>
      </c>
      <c r="N421" s="32">
        <f>VLOOKUP(A421,'HUMAN RESOURCES'!$A$2:$M$2692,5,0)</f>
        <v>0.041</v>
      </c>
      <c r="O421" s="32">
        <f>VLOOKUP(A421,'HUMAN RESOURCES'!$A$2:$M$2692,6,0)</f>
        <v>0.087</v>
      </c>
      <c r="P421" s="31">
        <f>VLOOKUP(A421,'HUMAN RESOURCES'!$A$2:$M$2692,7,0)</f>
        <v>53</v>
      </c>
      <c r="Q421" s="5">
        <f>VLOOKUP(A421,'HUMAN RESOURCES'!$A$2:$M$2692,8,0)</f>
        <v>51</v>
      </c>
      <c r="R421" s="5">
        <f>VLOOKUP(A421,'HUMAN RESOURCES'!$A$2:$M$2692,9,0)</f>
        <v>0.445</v>
      </c>
      <c r="S421" s="5">
        <f>VLOOKUP(A421,'HUMAN RESOURCES'!$A$2:$M$2692,10,0)</f>
        <v>0.522</v>
      </c>
      <c r="T421" s="5">
        <f>VLOOKUP(A421,'HUMAN RESOURCES'!$A$2:$M$2692,11,0)</f>
        <v>0.033</v>
      </c>
      <c r="U421" s="5">
        <f>VLOOKUP(A421,'HUMAN RESOURCES'!$A$2:$M$2692,12,0)</f>
        <v>17674960</v>
      </c>
      <c r="V421" s="35">
        <f>VLOOKUP(A421,'HUMAN RESOURCES'!$A$2:$M$2692,13,0)</f>
        <v>0.479</v>
      </c>
      <c r="W421" s="38">
        <f>VLOOKUP(A421,TOURISM!$A$2:$F$2692,5,0)</f>
        <v>212000000</v>
      </c>
      <c r="X421" s="39">
        <f>VLOOKUP(A421,TOURISM!$A$2:$F$2692,6,0)</f>
        <v>394000000</v>
      </c>
      <c r="Y421" s="43">
        <f t="shared" si="4"/>
        <v>-1.59108921709071</v>
      </c>
      <c r="Z421" s="35">
        <f>VLOOKUP(A421,BUSINESS!$A$2:$J$2692,5,0)</f>
        <v>0</v>
      </c>
      <c r="AA421" s="5">
        <f>VLOOKUP(A421,BUSINESS!$A$2:$J$2692,6,0)</f>
        <v>45</v>
      </c>
      <c r="AB421" s="5">
        <f>VLOOKUP(A421,BUSINESS!$A$2:$J$2692,7,0)</f>
        <v>0</v>
      </c>
      <c r="AC421" s="5">
        <f>VLOOKUP(A421,BUSINESS!$A$2:$J$2692,8,0)</f>
        <v>0</v>
      </c>
      <c r="AD421" s="35">
        <f>VLOOKUP(A421,BUSINESS!$A$2:$J$2692,9,0)</f>
        <v>0.01</v>
      </c>
      <c r="AE421" s="35">
        <f>VLOOKUP(A421,BUSINESS!$A$2:$J$2692,10,0)</f>
        <v>0.087</v>
      </c>
    </row>
    <row r="422" customHeight="1" spans="1:31">
      <c r="A422" s="22" t="str">
        <f t="shared" si="0"/>
        <v>Cameroon-Africa2005</v>
      </c>
      <c r="B422" s="22" t="s">
        <v>102</v>
      </c>
      <c r="C422" s="22" t="s">
        <v>69</v>
      </c>
      <c r="D422" s="23">
        <v>2005</v>
      </c>
      <c r="E422" s="25">
        <v>15775356737</v>
      </c>
      <c r="F422" s="24">
        <f t="shared" si="1"/>
        <v>869.753450844521</v>
      </c>
      <c r="G422" s="26">
        <v>0.046</v>
      </c>
      <c r="H422" s="27">
        <v>41</v>
      </c>
      <c r="I422" s="26">
        <v>0.18</v>
      </c>
      <c r="J422" s="5">
        <f>VLOOKUP(A422,ENERGY!$A$2:$F$2692,5,0)</f>
        <v>6384</v>
      </c>
      <c r="K422" s="5">
        <f t="shared" si="2"/>
        <v>0.000351973405277638</v>
      </c>
      <c r="L422" s="31">
        <f>VLOOKUP(A422,ENERGY!$A$2:$F$2692,6,0)</f>
        <v>3421</v>
      </c>
      <c r="M422" s="31">
        <f t="shared" si="3"/>
        <v>0.000188612315077506</v>
      </c>
      <c r="N422" s="32">
        <f>VLOOKUP(A422,'HUMAN RESOURCES'!$A$2:$M$2692,5,0)</f>
        <v>0.039</v>
      </c>
      <c r="O422" s="32">
        <f>VLOOKUP(A422,'HUMAN RESOURCES'!$A$2:$M$2692,6,0)</f>
        <v>0.113</v>
      </c>
      <c r="P422" s="31">
        <f>VLOOKUP(A422,'HUMAN RESOURCES'!$A$2:$M$2692,7,0)</f>
        <v>53</v>
      </c>
      <c r="Q422" s="5">
        <f>VLOOKUP(A422,'HUMAN RESOURCES'!$A$2:$M$2692,8,0)</f>
        <v>51</v>
      </c>
      <c r="R422" s="5">
        <f>VLOOKUP(A422,'HUMAN RESOURCES'!$A$2:$M$2692,9,0)</f>
        <v>0.443</v>
      </c>
      <c r="S422" s="5">
        <f>VLOOKUP(A422,'HUMAN RESOURCES'!$A$2:$M$2692,10,0)</f>
        <v>0.524</v>
      </c>
      <c r="T422" s="5">
        <f>VLOOKUP(A422,'HUMAN RESOURCES'!$A$2:$M$2692,11,0)</f>
        <v>0.033</v>
      </c>
      <c r="U422" s="5">
        <f>VLOOKUP(A422,'HUMAN RESOURCES'!$A$2:$M$2692,12,0)</f>
        <v>18137734</v>
      </c>
      <c r="V422" s="35">
        <f>VLOOKUP(A422,'HUMAN RESOURCES'!$A$2:$M$2692,13,0)</f>
        <v>0.485</v>
      </c>
      <c r="W422" s="38">
        <f>VLOOKUP(A422,TOURISM!$A$2:$F$2692,5,0)</f>
        <v>229000000</v>
      </c>
      <c r="X422" s="39">
        <f>VLOOKUP(A422,TOURISM!$A$2:$F$2692,6,0)</f>
        <v>480000000</v>
      </c>
      <c r="Y422" s="43">
        <f t="shared" si="4"/>
        <v>-1.74826005101149</v>
      </c>
      <c r="Z422" s="35">
        <f>VLOOKUP(A422,BUSINESS!$A$2:$J$2692,5,0)</f>
        <v>0.506</v>
      </c>
      <c r="AA422" s="5">
        <f>VLOOKUP(A422,BUSINESS!$A$2:$J$2692,6,0)</f>
        <v>45</v>
      </c>
      <c r="AB422" s="5">
        <f>VLOOKUP(A422,BUSINESS!$A$2:$J$2692,7,0)</f>
        <v>0</v>
      </c>
      <c r="AC422" s="5">
        <f>VLOOKUP(A422,BUSINESS!$A$2:$J$2692,8,0)</f>
        <v>654</v>
      </c>
      <c r="AD422" s="35">
        <f>VLOOKUP(A422,BUSINESS!$A$2:$J$2692,9,0)</f>
        <v>0.014</v>
      </c>
      <c r="AE422" s="35">
        <f>VLOOKUP(A422,BUSINESS!$A$2:$J$2692,10,0)</f>
        <v>0.124</v>
      </c>
    </row>
    <row r="423" customHeight="1" spans="1:31">
      <c r="A423" s="22" t="str">
        <f t="shared" si="0"/>
        <v>Cameroon-Africa2006</v>
      </c>
      <c r="B423" s="22" t="s">
        <v>102</v>
      </c>
      <c r="C423" s="22" t="s">
        <v>69</v>
      </c>
      <c r="D423" s="23">
        <v>2006</v>
      </c>
      <c r="E423" s="25">
        <v>16587921221</v>
      </c>
      <c r="F423" s="24">
        <f t="shared" si="1"/>
        <v>891.251739192971</v>
      </c>
      <c r="G423" s="26">
        <v>0.049</v>
      </c>
      <c r="H423" s="27">
        <v>45</v>
      </c>
      <c r="I423" s="26">
        <v>0.177</v>
      </c>
      <c r="J423" s="5">
        <f>VLOOKUP(A423,ENERGY!$A$2:$F$2692,5,0)</f>
        <v>6340</v>
      </c>
      <c r="K423" s="5">
        <f t="shared" si="2"/>
        <v>0.000340641600065592</v>
      </c>
      <c r="L423" s="31">
        <f>VLOOKUP(A423,ENERGY!$A$2:$F$2692,6,0)</f>
        <v>5834</v>
      </c>
      <c r="M423" s="31">
        <f t="shared" si="3"/>
        <v>0.000313454746811146</v>
      </c>
      <c r="N423" s="32">
        <f>VLOOKUP(A423,'HUMAN RESOURCES'!$A$2:$M$2692,5,0)</f>
        <v>0.051</v>
      </c>
      <c r="O423" s="32">
        <f>VLOOKUP(A423,'HUMAN RESOURCES'!$A$2:$M$2692,6,0)</f>
        <v>0.104</v>
      </c>
      <c r="P423" s="31">
        <f>VLOOKUP(A423,'HUMAN RESOURCES'!$A$2:$M$2692,7,0)</f>
        <v>53</v>
      </c>
      <c r="Q423" s="5">
        <f>VLOOKUP(A423,'HUMAN RESOURCES'!$A$2:$M$2692,8,0)</f>
        <v>51</v>
      </c>
      <c r="R423" s="5">
        <f>VLOOKUP(A423,'HUMAN RESOURCES'!$A$2:$M$2692,9,0)</f>
        <v>0.441</v>
      </c>
      <c r="S423" s="5">
        <f>VLOOKUP(A423,'HUMAN RESOURCES'!$A$2:$M$2692,10,0)</f>
        <v>0.526</v>
      </c>
      <c r="T423" s="5">
        <f>VLOOKUP(A423,'HUMAN RESOURCES'!$A$2:$M$2692,11,0)</f>
        <v>0.033</v>
      </c>
      <c r="U423" s="5">
        <f>VLOOKUP(A423,'HUMAN RESOURCES'!$A$2:$M$2692,12,0)</f>
        <v>18611937</v>
      </c>
      <c r="V423" s="35">
        <f>VLOOKUP(A423,'HUMAN RESOURCES'!$A$2:$M$2692,13,0)</f>
        <v>0.491</v>
      </c>
      <c r="W423" s="38">
        <f>VLOOKUP(A423,TOURISM!$A$2:$F$2692,5,0)</f>
        <v>231000000</v>
      </c>
      <c r="X423" s="39">
        <f>VLOOKUP(A423,TOURISM!$A$2:$F$2692,6,0)</f>
        <v>521000000</v>
      </c>
      <c r="Y423" s="43">
        <f t="shared" si="4"/>
        <v>-1.18085436202156</v>
      </c>
      <c r="Z423" s="35">
        <f>VLOOKUP(A423,BUSINESS!$A$2:$J$2692,5,0)</f>
        <v>0.508</v>
      </c>
      <c r="AA423" s="5">
        <f>VLOOKUP(A423,BUSINESS!$A$2:$J$2692,6,0)</f>
        <v>45</v>
      </c>
      <c r="AB423" s="5">
        <f>VLOOKUP(A423,BUSINESS!$A$2:$J$2692,7,0)</f>
        <v>0</v>
      </c>
      <c r="AC423" s="5">
        <f>VLOOKUP(A423,BUSINESS!$A$2:$J$2692,8,0)</f>
        <v>654</v>
      </c>
      <c r="AD423" s="35">
        <f>VLOOKUP(A423,BUSINESS!$A$2:$J$2692,9,0)</f>
        <v>0.02</v>
      </c>
      <c r="AE423" s="35">
        <f>VLOOKUP(A423,BUSINESS!$A$2:$J$2692,10,0)</f>
        <v>0.168</v>
      </c>
    </row>
    <row r="424" customHeight="1" spans="1:31">
      <c r="A424" s="22" t="str">
        <f t="shared" si="0"/>
        <v>Cameroon-Africa2007</v>
      </c>
      <c r="B424" s="22" t="s">
        <v>102</v>
      </c>
      <c r="C424" s="22" t="s">
        <v>69</v>
      </c>
      <c r="D424" s="23">
        <v>2007</v>
      </c>
      <c r="E424" s="25">
        <v>17953103009</v>
      </c>
      <c r="F424" s="24">
        <f t="shared" si="1"/>
        <v>940.067420192907</v>
      </c>
      <c r="G424" s="26">
        <v>0.048</v>
      </c>
      <c r="H424" s="27">
        <v>46</v>
      </c>
      <c r="I424" s="26">
        <v>0.153</v>
      </c>
      <c r="J424" s="5">
        <f>VLOOKUP(A424,ENERGY!$A$2:$F$2692,5,0)</f>
        <v>6981</v>
      </c>
      <c r="K424" s="5">
        <f t="shared" si="2"/>
        <v>0.000365541859648263</v>
      </c>
      <c r="L424" s="31">
        <f>VLOOKUP(A424,ENERGY!$A$2:$F$2692,6,0)</f>
        <v>3696</v>
      </c>
      <c r="M424" s="31">
        <f t="shared" si="3"/>
        <v>0.000193531401412402</v>
      </c>
      <c r="N424" s="32">
        <f>VLOOKUP(A424,'HUMAN RESOURCES'!$A$2:$M$2692,5,0)</f>
        <v>0.039</v>
      </c>
      <c r="O424" s="32">
        <f>VLOOKUP(A424,'HUMAN RESOURCES'!$A$2:$M$2692,6,0)</f>
        <v>0.072</v>
      </c>
      <c r="P424" s="31">
        <f>VLOOKUP(A424,'HUMAN RESOURCES'!$A$2:$M$2692,7,0)</f>
        <v>53</v>
      </c>
      <c r="Q424" s="5">
        <f>VLOOKUP(A424,'HUMAN RESOURCES'!$A$2:$M$2692,8,0)</f>
        <v>52</v>
      </c>
      <c r="R424" s="5">
        <f>VLOOKUP(A424,'HUMAN RESOURCES'!$A$2:$M$2692,9,0)</f>
        <v>0.439</v>
      </c>
      <c r="S424" s="5">
        <f>VLOOKUP(A424,'HUMAN RESOURCES'!$A$2:$M$2692,10,0)</f>
        <v>0.528</v>
      </c>
      <c r="T424" s="5">
        <f>VLOOKUP(A424,'HUMAN RESOURCES'!$A$2:$M$2692,11,0)</f>
        <v>0.033</v>
      </c>
      <c r="U424" s="5">
        <f>VLOOKUP(A424,'HUMAN RESOURCES'!$A$2:$M$2692,12,0)</f>
        <v>19097676</v>
      </c>
      <c r="V424" s="35">
        <f>VLOOKUP(A424,'HUMAN RESOURCES'!$A$2:$M$2692,13,0)</f>
        <v>0.497</v>
      </c>
      <c r="W424" s="38">
        <f>VLOOKUP(A424,TOURISM!$A$2:$F$2692,5,0)</f>
        <v>254000000</v>
      </c>
      <c r="X424" s="39">
        <f>VLOOKUP(A424,TOURISM!$A$2:$F$2692,6,0)</f>
        <v>466000000</v>
      </c>
      <c r="Y424" s="43">
        <f t="shared" si="4"/>
        <v>-1.93815721744556</v>
      </c>
      <c r="Z424" s="35">
        <f>VLOOKUP(A424,BUSINESS!$A$2:$J$2692,5,0)</f>
        <v>0.508</v>
      </c>
      <c r="AA424" s="5">
        <f>VLOOKUP(A424,BUSINESS!$A$2:$J$2692,6,0)</f>
        <v>38</v>
      </c>
      <c r="AB424" s="5">
        <f>VLOOKUP(A424,BUSINESS!$A$2:$J$2692,7,0)</f>
        <v>0</v>
      </c>
      <c r="AC424" s="5">
        <f>VLOOKUP(A424,BUSINESS!$A$2:$J$2692,8,0)</f>
        <v>654</v>
      </c>
      <c r="AD424" s="35">
        <f>VLOOKUP(A424,BUSINESS!$A$2:$J$2692,9,0)</f>
        <v>0.029</v>
      </c>
      <c r="AE424" s="35">
        <f>VLOOKUP(A424,BUSINESS!$A$2:$J$2692,10,0)</f>
        <v>0.238</v>
      </c>
    </row>
    <row r="425" customHeight="1" spans="1:31">
      <c r="A425" s="22" t="str">
        <f t="shared" si="0"/>
        <v>Cameroon-Africa2008</v>
      </c>
      <c r="B425" s="22" t="s">
        <v>102</v>
      </c>
      <c r="C425" s="22" t="s">
        <v>69</v>
      </c>
      <c r="D425" s="23">
        <v>2008</v>
      </c>
      <c r="E425" s="25">
        <v>20431779034</v>
      </c>
      <c r="F425" s="24">
        <f t="shared" si="1"/>
        <v>1042.7023181291</v>
      </c>
      <c r="G425" s="26">
        <v>0.047</v>
      </c>
      <c r="H425" s="27">
        <v>50</v>
      </c>
      <c r="I425" s="26">
        <v>0.15</v>
      </c>
      <c r="J425" s="5">
        <f>VLOOKUP(A425,ENERGY!$A$2:$F$2692,5,0)</f>
        <v>6518</v>
      </c>
      <c r="K425" s="5">
        <f t="shared" si="2"/>
        <v>0.000332635435135427</v>
      </c>
      <c r="L425" s="31">
        <f>VLOOKUP(A425,ENERGY!$A$2:$F$2692,6,0)</f>
        <v>3418</v>
      </c>
      <c r="M425" s="31">
        <f t="shared" si="3"/>
        <v>0.000174432021677338</v>
      </c>
      <c r="N425" s="32">
        <f>VLOOKUP(A425,'HUMAN RESOURCES'!$A$2:$M$2692,5,0)</f>
        <v>0.047</v>
      </c>
      <c r="O425" s="32">
        <f>VLOOKUP(A425,'HUMAN RESOURCES'!$A$2:$M$2692,6,0)</f>
        <v>0.113</v>
      </c>
      <c r="P425" s="31">
        <f>VLOOKUP(A425,'HUMAN RESOURCES'!$A$2:$M$2692,7,0)</f>
        <v>54</v>
      </c>
      <c r="Q425" s="5">
        <f>VLOOKUP(A425,'HUMAN RESOURCES'!$A$2:$M$2692,8,0)</f>
        <v>52</v>
      </c>
      <c r="R425" s="5">
        <f>VLOOKUP(A425,'HUMAN RESOURCES'!$A$2:$M$2692,9,0)</f>
        <v>0.438</v>
      </c>
      <c r="S425" s="5">
        <f>VLOOKUP(A425,'HUMAN RESOURCES'!$A$2:$M$2692,10,0)</f>
        <v>0.53</v>
      </c>
      <c r="T425" s="5">
        <f>VLOOKUP(A425,'HUMAN RESOURCES'!$A$2:$M$2692,11,0)</f>
        <v>0.033</v>
      </c>
      <c r="U425" s="5">
        <f>VLOOKUP(A425,'HUMAN RESOURCES'!$A$2:$M$2692,12,0)</f>
        <v>19595026</v>
      </c>
      <c r="V425" s="35">
        <f>VLOOKUP(A425,'HUMAN RESOURCES'!$A$2:$M$2692,13,0)</f>
        <v>0.503</v>
      </c>
      <c r="W425" s="38">
        <f>VLOOKUP(A425,TOURISM!$A$2:$F$2692,5,0)</f>
        <v>167000000</v>
      </c>
      <c r="X425" s="39">
        <f>VLOOKUP(A425,TOURISM!$A$2:$F$2692,6,0)</f>
        <v>563000000</v>
      </c>
      <c r="Y425" s="43">
        <f t="shared" si="4"/>
        <v>-0.863683849981748</v>
      </c>
      <c r="Z425" s="35">
        <f>VLOOKUP(A425,BUSINESS!$A$2:$J$2692,5,0)</f>
        <v>0.504</v>
      </c>
      <c r="AA425" s="5">
        <f>VLOOKUP(A425,BUSINESS!$A$2:$J$2692,6,0)</f>
        <v>38</v>
      </c>
      <c r="AB425" s="5">
        <f>VLOOKUP(A425,BUSINESS!$A$2:$J$2692,7,0)</f>
        <v>0</v>
      </c>
      <c r="AC425" s="5">
        <f>VLOOKUP(A425,BUSINESS!$A$2:$J$2692,8,0)</f>
        <v>654</v>
      </c>
      <c r="AD425" s="35">
        <f>VLOOKUP(A425,BUSINESS!$A$2:$J$2692,9,0)</f>
        <v>0.034</v>
      </c>
      <c r="AE425" s="35">
        <f>VLOOKUP(A425,BUSINESS!$A$2:$J$2692,10,0)</f>
        <v>0.314</v>
      </c>
    </row>
    <row r="426" customHeight="1" spans="1:31">
      <c r="A426" s="22" t="str">
        <f t="shared" si="0"/>
        <v>Cameroon-Africa2009</v>
      </c>
      <c r="B426" s="22" t="s">
        <v>102</v>
      </c>
      <c r="C426" s="22" t="s">
        <v>69</v>
      </c>
      <c r="D426" s="23">
        <v>2009</v>
      </c>
      <c r="E426" s="25">
        <v>23735537026</v>
      </c>
      <c r="F426" s="24">
        <f t="shared" si="1"/>
        <v>1180.6407660785</v>
      </c>
      <c r="G426" s="26">
        <v>0.05</v>
      </c>
      <c r="H426" s="27">
        <v>60</v>
      </c>
      <c r="J426" s="5">
        <f>VLOOKUP(A426,ENERGY!$A$2:$F$2692,5,0)</f>
        <v>6766</v>
      </c>
      <c r="K426" s="5">
        <f t="shared" si="2"/>
        <v>0.000336550861037473</v>
      </c>
      <c r="L426" s="31">
        <f>VLOOKUP(A426,ENERGY!$A$2:$F$2692,6,0)</f>
        <v>3795</v>
      </c>
      <c r="M426" s="31">
        <f t="shared" si="3"/>
        <v>0.000188768920726753</v>
      </c>
      <c r="N426" s="32">
        <f>VLOOKUP(A426,'HUMAN RESOURCES'!$A$2:$M$2692,5,0)</f>
        <v>0.039</v>
      </c>
      <c r="O426" s="32">
        <f>VLOOKUP(A426,'HUMAN RESOURCES'!$A$2:$M$2692,6,0)</f>
        <v>0.073</v>
      </c>
      <c r="P426" s="31">
        <f>VLOOKUP(A426,'HUMAN RESOURCES'!$A$2:$M$2692,7,0)</f>
        <v>54</v>
      </c>
      <c r="Q426" s="5">
        <f>VLOOKUP(A426,'HUMAN RESOURCES'!$A$2:$M$2692,8,0)</f>
        <v>52</v>
      </c>
      <c r="R426" s="5">
        <f>VLOOKUP(A426,'HUMAN RESOURCES'!$A$2:$M$2692,9,0)</f>
        <v>0.436</v>
      </c>
      <c r="S426" s="5">
        <f>VLOOKUP(A426,'HUMAN RESOURCES'!$A$2:$M$2692,10,0)</f>
        <v>0.532</v>
      </c>
      <c r="T426" s="5">
        <f>VLOOKUP(A426,'HUMAN RESOURCES'!$A$2:$M$2692,11,0)</f>
        <v>0.033</v>
      </c>
      <c r="U426" s="5">
        <f>VLOOKUP(A426,'HUMAN RESOURCES'!$A$2:$M$2692,12,0)</f>
        <v>20103945</v>
      </c>
      <c r="V426" s="35">
        <f>VLOOKUP(A426,'HUMAN RESOURCES'!$A$2:$M$2692,13,0)</f>
        <v>0.509</v>
      </c>
      <c r="W426" s="38">
        <f>VLOOKUP(A426,TOURISM!$A$2:$F$2692,5,0)</f>
        <v>271000000</v>
      </c>
      <c r="X426" s="39">
        <f>VLOOKUP(A426,TOURISM!$A$2:$F$2692,6,0)</f>
        <v>476000000</v>
      </c>
      <c r="Y426" s="43">
        <f t="shared" si="4"/>
        <v>-0.424091857849219</v>
      </c>
      <c r="Z426" s="35">
        <f>VLOOKUP(A426,BUSINESS!$A$2:$J$2692,5,0)</f>
        <v>0.488</v>
      </c>
      <c r="AA426" s="5">
        <f>VLOOKUP(A426,BUSINESS!$A$2:$J$2692,6,0)</f>
        <v>35</v>
      </c>
      <c r="AB426" s="5">
        <f>VLOOKUP(A426,BUSINESS!$A$2:$J$2692,7,0)</f>
        <v>0</v>
      </c>
      <c r="AC426" s="5">
        <f>VLOOKUP(A426,BUSINESS!$A$2:$J$2692,8,0)</f>
        <v>654</v>
      </c>
      <c r="AD426" s="35">
        <f>VLOOKUP(A426,BUSINESS!$A$2:$J$2692,9,0)</f>
        <v>0.038</v>
      </c>
      <c r="AE426" s="35">
        <f>VLOOKUP(A426,BUSINESS!$A$2:$J$2692,10,0)</f>
        <v>0.398</v>
      </c>
    </row>
    <row r="427" customHeight="1" spans="1:31">
      <c r="A427" s="22" t="str">
        <f t="shared" si="0"/>
        <v>Cameroon-Africa2010</v>
      </c>
      <c r="B427" s="22" t="s">
        <v>102</v>
      </c>
      <c r="C427" s="22" t="s">
        <v>69</v>
      </c>
      <c r="D427" s="23">
        <v>2010</v>
      </c>
      <c r="E427" s="25">
        <v>22165009363</v>
      </c>
      <c r="F427" s="24">
        <f t="shared" si="1"/>
        <v>1074.70135475346</v>
      </c>
      <c r="G427" s="26">
        <v>0.051</v>
      </c>
      <c r="H427" s="27">
        <v>56</v>
      </c>
      <c r="J427" s="5">
        <f>VLOOKUP(A427,ENERGY!$A$2:$F$2692,5,0)</f>
        <v>6310</v>
      </c>
      <c r="K427" s="5">
        <f t="shared" si="2"/>
        <v>0.000305949139810175</v>
      </c>
      <c r="L427" s="31">
        <f>VLOOKUP(A427,ENERGY!$A$2:$F$2692,6,0)</f>
        <v>3432</v>
      </c>
      <c r="M427" s="31">
        <f t="shared" si="3"/>
        <v>0.000166405300765217</v>
      </c>
      <c r="N427" s="32">
        <f>VLOOKUP(A427,'HUMAN RESOURCES'!$A$2:$M$2692,5,0)</f>
        <v>0.038</v>
      </c>
      <c r="O427" s="32">
        <f>VLOOKUP(A427,'HUMAN RESOURCES'!$A$2:$M$2692,6,0)</f>
        <v>0.096</v>
      </c>
      <c r="P427" s="31">
        <f>VLOOKUP(A427,'HUMAN RESOURCES'!$A$2:$M$2692,7,0)</f>
        <v>55</v>
      </c>
      <c r="Q427" s="5">
        <f>VLOOKUP(A427,'HUMAN RESOURCES'!$A$2:$M$2692,8,0)</f>
        <v>53</v>
      </c>
      <c r="R427" s="5">
        <f>VLOOKUP(A427,'HUMAN RESOURCES'!$A$2:$M$2692,9,0)</f>
        <v>0.434</v>
      </c>
      <c r="S427" s="5">
        <f>VLOOKUP(A427,'HUMAN RESOURCES'!$A$2:$M$2692,10,0)</f>
        <v>0.533</v>
      </c>
      <c r="T427" s="5">
        <f>VLOOKUP(A427,'HUMAN RESOURCES'!$A$2:$M$2692,11,0)</f>
        <v>0.032</v>
      </c>
      <c r="U427" s="5">
        <f>VLOOKUP(A427,'HUMAN RESOURCES'!$A$2:$M$2692,12,0)</f>
        <v>20624343</v>
      </c>
      <c r="V427" s="35">
        <f>VLOOKUP(A427,'HUMAN RESOURCES'!$A$2:$M$2692,13,0)</f>
        <v>0.515</v>
      </c>
      <c r="W427" s="38">
        <f>VLOOKUP(A427,TOURISM!$A$2:$F$2692,5,0)</f>
        <v>171000000</v>
      </c>
      <c r="X427" s="39">
        <f>VLOOKUP(A427,TOURISM!$A$2:$F$2692,6,0)</f>
        <v>265000000</v>
      </c>
      <c r="Y427" s="43">
        <f t="shared" si="4"/>
        <v>-0.884707823968978</v>
      </c>
      <c r="Z427" s="35">
        <f>VLOOKUP(A427,BUSINESS!$A$2:$J$2692,5,0)</f>
        <v>0.488</v>
      </c>
      <c r="AA427" s="5">
        <f>VLOOKUP(A427,BUSINESS!$A$2:$J$2692,6,0)</f>
        <v>19</v>
      </c>
      <c r="AB427" s="5">
        <f>VLOOKUP(A427,BUSINESS!$A$2:$J$2692,7,0)</f>
        <v>0</v>
      </c>
      <c r="AC427" s="5">
        <f>VLOOKUP(A427,BUSINESS!$A$2:$J$2692,8,0)</f>
        <v>654</v>
      </c>
      <c r="AD427" s="35">
        <f>VLOOKUP(A427,BUSINESS!$A$2:$J$2692,9,0)</f>
        <v>0.043</v>
      </c>
      <c r="AE427" s="35">
        <f>VLOOKUP(A427,BUSINESS!$A$2:$J$2692,10,0)</f>
        <v>0.419</v>
      </c>
    </row>
    <row r="428" customHeight="1" spans="1:31">
      <c r="A428" s="22" t="str">
        <f t="shared" si="0"/>
        <v>Cameroon-Africa2011</v>
      </c>
      <c r="B428" s="22" t="s">
        <v>102</v>
      </c>
      <c r="C428" s="22" t="s">
        <v>69</v>
      </c>
      <c r="D428" s="23">
        <v>2011</v>
      </c>
      <c r="E428" s="25">
        <v>22493301699</v>
      </c>
      <c r="F428" s="24">
        <f t="shared" si="1"/>
        <v>1063.19779302327</v>
      </c>
      <c r="G428" s="26">
        <v>0.053</v>
      </c>
      <c r="H428" s="27">
        <v>57</v>
      </c>
      <c r="J428" s="5">
        <f>VLOOKUP(A428,ENERGY!$A$2:$F$2692,5,0)</f>
        <v>6723</v>
      </c>
      <c r="K428" s="5">
        <f t="shared" si="2"/>
        <v>0.000317778103817156</v>
      </c>
      <c r="L428" s="31">
        <f>VLOOKUP(A428,ENERGY!$A$2:$F$2692,6,0)</f>
        <v>3828</v>
      </c>
      <c r="M428" s="31">
        <f t="shared" si="3"/>
        <v>0.000180939250544708</v>
      </c>
      <c r="N428" s="32">
        <f>VLOOKUP(A428,'HUMAN RESOURCES'!$A$2:$M$2692,5,0)</f>
        <v>0.029</v>
      </c>
      <c r="O428" s="32">
        <f>VLOOKUP(A428,'HUMAN RESOURCES'!$A$2:$M$2692,6,0)</f>
        <v>0.076</v>
      </c>
      <c r="P428" s="31">
        <f>VLOOKUP(A428,'HUMAN RESOURCES'!$A$2:$M$2692,7,0)</f>
        <v>55</v>
      </c>
      <c r="Q428" s="5">
        <f>VLOOKUP(A428,'HUMAN RESOURCES'!$A$2:$M$2692,8,0)</f>
        <v>53</v>
      </c>
      <c r="R428" s="5">
        <f>VLOOKUP(A428,'HUMAN RESOURCES'!$A$2:$M$2692,9,0)</f>
        <v>0.432</v>
      </c>
      <c r="S428" s="5">
        <f>VLOOKUP(A428,'HUMAN RESOURCES'!$A$2:$M$2692,10,0)</f>
        <v>0.535</v>
      </c>
      <c r="T428" s="5">
        <f>VLOOKUP(A428,'HUMAN RESOURCES'!$A$2:$M$2692,11,0)</f>
        <v>0.032</v>
      </c>
      <c r="U428" s="5">
        <f>VLOOKUP(A428,'HUMAN RESOURCES'!$A$2:$M$2692,12,0)</f>
        <v>21156272</v>
      </c>
      <c r="V428" s="35">
        <f>VLOOKUP(A428,'HUMAN RESOURCES'!$A$2:$M$2692,13,0)</f>
        <v>0.521</v>
      </c>
      <c r="W428" s="38">
        <f>VLOOKUP(A428,TOURISM!$A$2:$F$2692,5,0)</f>
        <v>423000000</v>
      </c>
      <c r="X428" s="39">
        <f>VLOOKUP(A428,TOURISM!$A$2:$F$2692,6,0)</f>
        <v>622000000</v>
      </c>
      <c r="Y428" s="43">
        <f t="shared" si="4"/>
        <v>-1.14176199036016</v>
      </c>
      <c r="Z428" s="35">
        <f>VLOOKUP(A428,BUSINESS!$A$2:$J$2692,5,0)</f>
        <v>0.488</v>
      </c>
      <c r="AA428" s="5">
        <f>VLOOKUP(A428,BUSINESS!$A$2:$J$2692,6,0)</f>
        <v>15</v>
      </c>
      <c r="AB428" s="5">
        <f>VLOOKUP(A428,BUSINESS!$A$2:$J$2692,7,0)</f>
        <v>0</v>
      </c>
      <c r="AC428" s="5">
        <f>VLOOKUP(A428,BUSINESS!$A$2:$J$2692,8,0)</f>
        <v>654</v>
      </c>
      <c r="AD428" s="35">
        <f>VLOOKUP(A428,BUSINESS!$A$2:$J$2692,9,0)</f>
        <v>0.05</v>
      </c>
      <c r="AE428" s="35">
        <f>VLOOKUP(A428,BUSINESS!$A$2:$J$2692,10,0)</f>
        <v>0.496</v>
      </c>
    </row>
    <row r="429" customHeight="1" spans="1:31">
      <c r="A429" s="22" t="str">
        <f t="shared" si="0"/>
        <v>Cameroon-Africa2012</v>
      </c>
      <c r="B429" s="22" t="s">
        <v>102</v>
      </c>
      <c r="C429" s="22" t="s">
        <v>69</v>
      </c>
      <c r="D429" s="23">
        <v>2012</v>
      </c>
      <c r="E429" s="25">
        <v>25486923059</v>
      </c>
      <c r="F429" s="24">
        <f t="shared" si="1"/>
        <v>1174.5325558301</v>
      </c>
      <c r="G429" s="26">
        <v>0.054</v>
      </c>
      <c r="H429" s="27">
        <v>64</v>
      </c>
      <c r="J429" s="5">
        <f>VLOOKUP(A429,ENERGY!$A$2:$F$2692,5,0)</f>
        <v>6959</v>
      </c>
      <c r="K429" s="5">
        <f t="shared" si="2"/>
        <v>0.000320696697561355</v>
      </c>
      <c r="L429" s="31">
        <f>VLOOKUP(A429,ENERGY!$A$2:$F$2692,6,0)</f>
        <v>3957</v>
      </c>
      <c r="M429" s="31">
        <f t="shared" si="3"/>
        <v>0.000182353331261716</v>
      </c>
      <c r="N429" s="32">
        <f>VLOOKUP(A429,'HUMAN RESOURCES'!$A$2:$M$2692,5,0)</f>
        <v>0.024</v>
      </c>
      <c r="O429" s="32">
        <f>VLOOKUP(A429,'HUMAN RESOURCES'!$A$2:$M$2692,6,0)</f>
        <v>0.031</v>
      </c>
      <c r="P429" s="31">
        <f>VLOOKUP(A429,'HUMAN RESOURCES'!$A$2:$M$2692,7,0)</f>
        <v>56</v>
      </c>
      <c r="Q429" s="5">
        <f>VLOOKUP(A429,'HUMAN RESOURCES'!$A$2:$M$2692,8,0)</f>
        <v>54</v>
      </c>
      <c r="R429" s="5">
        <f>VLOOKUP(A429,'HUMAN RESOURCES'!$A$2:$M$2692,9,0)</f>
        <v>0.431</v>
      </c>
      <c r="S429" s="5">
        <f>VLOOKUP(A429,'HUMAN RESOURCES'!$A$2:$M$2692,10,0)</f>
        <v>0.537</v>
      </c>
      <c r="T429" s="5">
        <f>VLOOKUP(A429,'HUMAN RESOURCES'!$A$2:$M$2692,11,0)</f>
        <v>0.032</v>
      </c>
      <c r="U429" s="5">
        <f>VLOOKUP(A429,'HUMAN RESOURCES'!$A$2:$M$2692,12,0)</f>
        <v>21699631</v>
      </c>
      <c r="V429" s="35">
        <f>VLOOKUP(A429,'HUMAN RESOURCES'!$A$2:$M$2692,13,0)</f>
        <v>0.527</v>
      </c>
      <c r="W429" s="38">
        <f>VLOOKUP(A429,TOURISM!$A$2:$F$2692,5,0)</f>
        <v>377000000</v>
      </c>
      <c r="X429" s="39">
        <f>VLOOKUP(A429,TOURISM!$A$2:$F$2692,6,0)</f>
        <v>668000000</v>
      </c>
      <c r="Y429" s="43">
        <f t="shared" si="4"/>
        <v>-0.411745895763289</v>
      </c>
      <c r="Z429" s="35">
        <f>VLOOKUP(A429,BUSINESS!$A$2:$J$2692,5,0)</f>
        <v>0.488</v>
      </c>
      <c r="AA429" s="5">
        <f>VLOOKUP(A429,BUSINESS!$A$2:$J$2692,6,0)</f>
        <v>15</v>
      </c>
      <c r="AB429" s="5">
        <f>VLOOKUP(A429,BUSINESS!$A$2:$J$2692,7,0)</f>
        <v>162</v>
      </c>
      <c r="AC429" s="5">
        <f>VLOOKUP(A429,BUSINESS!$A$2:$J$2692,8,0)</f>
        <v>654</v>
      </c>
      <c r="AD429" s="35">
        <f>VLOOKUP(A429,BUSINESS!$A$2:$J$2692,9,0)</f>
        <v>0.057</v>
      </c>
      <c r="AE429" s="35">
        <f>VLOOKUP(A429,BUSINESS!$A$2:$J$2692,10,0)</f>
        <v>0.604</v>
      </c>
    </row>
    <row r="430" customHeight="1" spans="1:31">
      <c r="A430" s="22" t="str">
        <f t="shared" si="0"/>
        <v>Cameroon-Africa2000</v>
      </c>
      <c r="B430" s="22" t="s">
        <v>102</v>
      </c>
      <c r="C430" s="22" t="s">
        <v>69</v>
      </c>
      <c r="D430" s="23">
        <v>2000</v>
      </c>
      <c r="E430" s="25">
        <v>26472637887</v>
      </c>
      <c r="F430" s="24">
        <f t="shared" si="1"/>
        <v>1662.04890099414</v>
      </c>
      <c r="G430" s="26">
        <v>0.051</v>
      </c>
      <c r="H430" s="27">
        <v>59</v>
      </c>
      <c r="J430" s="5">
        <f>VLOOKUP(A430,ENERGY!$A$2:$F$2692,5,0)</f>
        <v>0</v>
      </c>
      <c r="K430" s="5">
        <f t="shared" si="2"/>
        <v>0</v>
      </c>
      <c r="L430" s="31">
        <f>VLOOKUP(A430,ENERGY!$A$2:$F$2692,6,0)</f>
        <v>0</v>
      </c>
      <c r="M430" s="31">
        <f t="shared" si="3"/>
        <v>0</v>
      </c>
      <c r="N430" s="32">
        <f>VLOOKUP(A430,'HUMAN RESOURCES'!$A$2:$M$2692,5,0)</f>
        <v>0.042</v>
      </c>
      <c r="O430" s="32">
        <f>VLOOKUP(A430,'HUMAN RESOURCES'!$A$2:$M$2692,6,0)</f>
        <v>0.085</v>
      </c>
      <c r="P430" s="31">
        <f>VLOOKUP(A430,'HUMAN RESOURCES'!$A$2:$M$2692,7,0)</f>
        <v>53</v>
      </c>
      <c r="Q430" s="5">
        <f>VLOOKUP(A430,'HUMAN RESOURCES'!$A$2:$M$2692,8,0)</f>
        <v>51</v>
      </c>
      <c r="R430" s="5">
        <f>VLOOKUP(A430,'HUMAN RESOURCES'!$A$2:$M$2692,9,0)</f>
        <v>0.453</v>
      </c>
      <c r="S430" s="5">
        <f>VLOOKUP(A430,'HUMAN RESOURCES'!$A$2:$M$2692,10,0)</f>
        <v>0.513</v>
      </c>
      <c r="T430" s="5">
        <f>VLOOKUP(A430,'HUMAN RESOURCES'!$A$2:$M$2692,11,0)</f>
        <v>0.034</v>
      </c>
      <c r="U430" s="5">
        <f>VLOOKUP(A430,'HUMAN RESOURCES'!$A$2:$M$2692,12,0)</f>
        <v>15927713</v>
      </c>
      <c r="V430" s="35">
        <f>VLOOKUP(A430,'HUMAN RESOURCES'!$A$2:$M$2692,13,0)</f>
        <v>0.455</v>
      </c>
      <c r="W430" s="38">
        <f>VLOOKUP(A430,TOURISM!$A$2:$F$2692,5,0)</f>
        <v>132000000</v>
      </c>
      <c r="X430" s="39">
        <f>VLOOKUP(A430,TOURISM!$A$2:$F$2692,6,0)</f>
        <v>241000000</v>
      </c>
      <c r="Y430" s="43">
        <f t="shared" si="4"/>
        <v>-0.264411366711773</v>
      </c>
      <c r="Z430" s="35">
        <f>VLOOKUP(A430,BUSINESS!$A$2:$J$2692,5,0)</f>
        <v>0</v>
      </c>
      <c r="AA430" s="5">
        <f>VLOOKUP(A430,BUSINESS!$A$2:$J$2692,6,0)</f>
        <v>0</v>
      </c>
      <c r="AB430" s="5">
        <f>VLOOKUP(A430,BUSINESS!$A$2:$J$2692,7,0)</f>
        <v>0</v>
      </c>
      <c r="AC430" s="5">
        <f>VLOOKUP(A430,BUSINESS!$A$2:$J$2692,8,0)</f>
        <v>0</v>
      </c>
      <c r="AD430" s="35">
        <f>VLOOKUP(A430,BUSINESS!$A$2:$J$2692,9,0)</f>
        <v>0.003</v>
      </c>
      <c r="AE430" s="35">
        <f>VLOOKUP(A430,BUSINESS!$A$2:$J$2692,10,0)</f>
        <v>0.006</v>
      </c>
    </row>
    <row r="431" customHeight="1" spans="1:31">
      <c r="A431" s="22" t="str">
        <f t="shared" si="0"/>
        <v>Canada-The Americas2001</v>
      </c>
      <c r="B431" s="22" t="s">
        <v>103</v>
      </c>
      <c r="C431" s="22" t="s">
        <v>75</v>
      </c>
      <c r="D431" s="23">
        <v>2001</v>
      </c>
      <c r="E431" s="25">
        <v>739000000000</v>
      </c>
      <c r="F431" s="24">
        <f t="shared" si="1"/>
        <v>23775.8952959761</v>
      </c>
      <c r="G431" s="26">
        <v>0.088</v>
      </c>
      <c r="H431" s="27">
        <v>2090</v>
      </c>
      <c r="I431" s="26">
        <v>0.073</v>
      </c>
      <c r="J431" s="5">
        <f>VLOOKUP(A431,ENERGY!$A$2:$F$2692,5,0)</f>
        <v>251845</v>
      </c>
      <c r="K431" s="5">
        <f t="shared" si="2"/>
        <v>0.00810262564386347</v>
      </c>
      <c r="L431" s="31">
        <f>VLOOKUP(A431,ENERGY!$A$2:$F$2692,6,0)</f>
        <v>0</v>
      </c>
      <c r="M431" s="31">
        <f t="shared" si="3"/>
        <v>0</v>
      </c>
      <c r="N431" s="32">
        <f>VLOOKUP(A431,'HUMAN RESOURCES'!$A$2:$M$2692,5,0)</f>
        <v>0.04</v>
      </c>
      <c r="O431" s="32">
        <f>VLOOKUP(A431,'HUMAN RESOURCES'!$A$2:$M$2692,6,0)</f>
        <v>0.054</v>
      </c>
      <c r="P431" s="31">
        <f>VLOOKUP(A431,'HUMAN RESOURCES'!$A$2:$M$2692,7,0)</f>
        <v>82</v>
      </c>
      <c r="Q431" s="5">
        <f>VLOOKUP(A431,'HUMAN RESOURCES'!$A$2:$M$2692,8,0)</f>
        <v>77</v>
      </c>
      <c r="R431" s="5">
        <f>VLOOKUP(A431,'HUMAN RESOURCES'!$A$2:$M$2692,9,0)</f>
        <v>0.189</v>
      </c>
      <c r="S431" s="5">
        <f>VLOOKUP(A431,'HUMAN RESOURCES'!$A$2:$M$2692,10,0)</f>
        <v>0.685</v>
      </c>
      <c r="T431" s="5">
        <f>VLOOKUP(A431,'HUMAN RESOURCES'!$A$2:$M$2692,11,0)</f>
        <v>0.127</v>
      </c>
      <c r="U431" s="5">
        <f>VLOOKUP(A431,'HUMAN RESOURCES'!$A$2:$M$2692,12,0)</f>
        <v>31081900</v>
      </c>
      <c r="V431" s="35">
        <f>VLOOKUP(A431,'HUMAN RESOURCES'!$A$2:$M$2692,13,0)</f>
        <v>0.798</v>
      </c>
      <c r="W431" s="38">
        <f>VLOOKUP(A431,TOURISM!$A$2:$F$2692,5,0)</f>
        <v>12680000000</v>
      </c>
      <c r="X431" s="39">
        <f>VLOOKUP(A431,TOURISM!$A$2:$F$2692,6,0)</f>
        <v>14634000000</v>
      </c>
      <c r="Y431" s="43">
        <f t="shared" si="4"/>
        <v>-0.206412005457026</v>
      </c>
      <c r="Z431" s="35">
        <f>VLOOKUP(A431,BUSINESS!$A$2:$J$2692,5,0)</f>
        <v>0</v>
      </c>
      <c r="AA431" s="5">
        <f>VLOOKUP(A431,BUSINESS!$A$2:$J$2692,6,0)</f>
        <v>0</v>
      </c>
      <c r="AB431" s="5">
        <f>VLOOKUP(A431,BUSINESS!$A$2:$J$2692,7,0)</f>
        <v>0</v>
      </c>
      <c r="AC431" s="5">
        <f>VLOOKUP(A431,BUSINESS!$A$2:$J$2692,8,0)</f>
        <v>0</v>
      </c>
      <c r="AD431" s="35">
        <f>VLOOKUP(A431,BUSINESS!$A$2:$J$2692,9,0)</f>
        <v>0.602</v>
      </c>
      <c r="AE431" s="35">
        <f>VLOOKUP(A431,BUSINESS!$A$2:$J$2692,10,0)</f>
        <v>0.344</v>
      </c>
    </row>
    <row r="432" customHeight="1" spans="1:31">
      <c r="A432" s="22" t="str">
        <f t="shared" si="0"/>
        <v>Canada-The Americas2002</v>
      </c>
      <c r="B432" s="22" t="s">
        <v>103</v>
      </c>
      <c r="C432" s="22" t="s">
        <v>75</v>
      </c>
      <c r="D432" s="23">
        <v>2002</v>
      </c>
      <c r="E432" s="25">
        <v>733000000000</v>
      </c>
      <c r="F432" s="24">
        <f t="shared" si="1"/>
        <v>23372.2339136535</v>
      </c>
      <c r="G432" s="26">
        <v>0.093</v>
      </c>
      <c r="H432" s="27">
        <v>2152</v>
      </c>
      <c r="I432" s="26">
        <v>0.058</v>
      </c>
      <c r="J432" s="5">
        <f>VLOOKUP(A432,ENERGY!$A$2:$F$2692,5,0)</f>
        <v>250992</v>
      </c>
      <c r="K432" s="5">
        <f t="shared" si="2"/>
        <v>0.00800306102927109</v>
      </c>
      <c r="L432" s="31">
        <f>VLOOKUP(A432,ENERGY!$A$2:$F$2692,6,0)</f>
        <v>499137</v>
      </c>
      <c r="M432" s="31">
        <f t="shared" si="3"/>
        <v>0.0159153434092213</v>
      </c>
      <c r="N432" s="32">
        <f>VLOOKUP(A432,'HUMAN RESOURCES'!$A$2:$M$2692,5,0)</f>
        <v>0.042</v>
      </c>
      <c r="O432" s="32">
        <f>VLOOKUP(A432,'HUMAN RESOURCES'!$A$2:$M$2692,6,0)</f>
        <v>0.083</v>
      </c>
      <c r="P432" s="31">
        <f>VLOOKUP(A432,'HUMAN RESOURCES'!$A$2:$M$2692,7,0)</f>
        <v>82</v>
      </c>
      <c r="Q432" s="5">
        <f>VLOOKUP(A432,'HUMAN RESOURCES'!$A$2:$M$2692,8,0)</f>
        <v>77</v>
      </c>
      <c r="R432" s="5">
        <f>VLOOKUP(A432,'HUMAN RESOURCES'!$A$2:$M$2692,9,0)</f>
        <v>0.186</v>
      </c>
      <c r="S432" s="5">
        <f>VLOOKUP(A432,'HUMAN RESOURCES'!$A$2:$M$2692,10,0)</f>
        <v>0.687</v>
      </c>
      <c r="T432" s="5">
        <f>VLOOKUP(A432,'HUMAN RESOURCES'!$A$2:$M$2692,11,0)</f>
        <v>0.128</v>
      </c>
      <c r="U432" s="5">
        <f>VLOOKUP(A432,'HUMAN RESOURCES'!$A$2:$M$2692,12,0)</f>
        <v>31362000</v>
      </c>
      <c r="V432" s="35">
        <f>VLOOKUP(A432,'HUMAN RESOURCES'!$A$2:$M$2692,13,0)</f>
        <v>0.799</v>
      </c>
      <c r="W432" s="38">
        <f>VLOOKUP(A432,TOURISM!$A$2:$F$2692,5,0)</f>
        <v>12744000000</v>
      </c>
      <c r="X432" s="39">
        <f>VLOOKUP(A432,TOURISM!$A$2:$F$2692,6,0)</f>
        <v>14257000000</v>
      </c>
      <c r="Y432" s="43">
        <f t="shared" si="4"/>
        <v>-0.540903054448871</v>
      </c>
      <c r="Z432" s="35">
        <f>VLOOKUP(A432,BUSINESS!$A$2:$J$2692,5,0)</f>
        <v>0</v>
      </c>
      <c r="AA432" s="5">
        <f>VLOOKUP(A432,BUSINESS!$A$2:$J$2692,6,0)</f>
        <v>0</v>
      </c>
      <c r="AB432" s="5">
        <f>VLOOKUP(A432,BUSINESS!$A$2:$J$2692,7,0)</f>
        <v>0</v>
      </c>
      <c r="AC432" s="5">
        <f>VLOOKUP(A432,BUSINESS!$A$2:$J$2692,8,0)</f>
        <v>0</v>
      </c>
      <c r="AD432" s="35">
        <f>VLOOKUP(A432,BUSINESS!$A$2:$J$2692,9,0)</f>
        <v>0.616</v>
      </c>
      <c r="AE432" s="35">
        <f>VLOOKUP(A432,BUSINESS!$A$2:$J$2692,10,0)</f>
        <v>0.379</v>
      </c>
    </row>
    <row r="433" customHeight="1" spans="1:31">
      <c r="A433" s="22" t="str">
        <f t="shared" si="0"/>
        <v>Canada-The Americas2003</v>
      </c>
      <c r="B433" s="22" t="s">
        <v>103</v>
      </c>
      <c r="C433" s="22" t="s">
        <v>75</v>
      </c>
      <c r="D433" s="23">
        <v>2003</v>
      </c>
      <c r="E433" s="25">
        <v>753000000000</v>
      </c>
      <c r="F433" s="24">
        <f t="shared" si="1"/>
        <v>23771.940901629</v>
      </c>
      <c r="G433" s="26">
        <v>0.096</v>
      </c>
      <c r="H433" s="27">
        <v>2254</v>
      </c>
      <c r="I433" s="26">
        <v>0.042</v>
      </c>
      <c r="J433" s="5">
        <f>VLOOKUP(A433,ENERGY!$A$2:$F$2692,5,0)</f>
        <v>251326</v>
      </c>
      <c r="K433" s="5">
        <f t="shared" si="2"/>
        <v>0.00793427200404091</v>
      </c>
      <c r="L433" s="31">
        <f>VLOOKUP(A433,ENERGY!$A$2:$F$2692,6,0)</f>
        <v>513937</v>
      </c>
      <c r="M433" s="31">
        <f t="shared" si="3"/>
        <v>0.0162248074251799</v>
      </c>
      <c r="N433" s="32">
        <f>VLOOKUP(A433,'HUMAN RESOURCES'!$A$2:$M$2692,5,0)</f>
        <v>0.033</v>
      </c>
      <c r="O433" s="32">
        <f>VLOOKUP(A433,'HUMAN RESOURCES'!$A$2:$M$2692,6,0)</f>
        <v>0.054</v>
      </c>
      <c r="P433" s="31">
        <f>VLOOKUP(A433,'HUMAN RESOURCES'!$A$2:$M$2692,7,0)</f>
        <v>82</v>
      </c>
      <c r="Q433" s="5">
        <f>VLOOKUP(A433,'HUMAN RESOURCES'!$A$2:$M$2692,8,0)</f>
        <v>77</v>
      </c>
      <c r="R433" s="5">
        <f>VLOOKUP(A433,'HUMAN RESOURCES'!$A$2:$M$2692,9,0)</f>
        <v>0.183</v>
      </c>
      <c r="S433" s="5">
        <f>VLOOKUP(A433,'HUMAN RESOURCES'!$A$2:$M$2692,10,0)</f>
        <v>0.689</v>
      </c>
      <c r="T433" s="5">
        <f>VLOOKUP(A433,'HUMAN RESOURCES'!$A$2:$M$2692,11,0)</f>
        <v>0.129</v>
      </c>
      <c r="U433" s="5">
        <f>VLOOKUP(A433,'HUMAN RESOURCES'!$A$2:$M$2692,12,0)</f>
        <v>31676000</v>
      </c>
      <c r="V433" s="35">
        <f>VLOOKUP(A433,'HUMAN RESOURCES'!$A$2:$M$2692,13,0)</f>
        <v>0.8</v>
      </c>
      <c r="W433" s="38">
        <f>VLOOKUP(A433,TOURISM!$A$2:$F$2692,5,0)</f>
        <v>12236000000</v>
      </c>
      <c r="X433" s="39">
        <f>VLOOKUP(A433,TOURISM!$A$2:$F$2692,6,0)</f>
        <v>16309000000</v>
      </c>
      <c r="Y433" s="43">
        <f t="shared" si="4"/>
        <v>-0.465315315315315</v>
      </c>
      <c r="Z433" s="35">
        <f>VLOOKUP(A433,BUSINESS!$A$2:$J$2692,5,0)</f>
        <v>0</v>
      </c>
      <c r="AA433" s="5">
        <f>VLOOKUP(A433,BUSINESS!$A$2:$J$2692,6,0)</f>
        <v>3</v>
      </c>
      <c r="AB433" s="5">
        <f>VLOOKUP(A433,BUSINESS!$A$2:$J$2692,7,0)</f>
        <v>0</v>
      </c>
      <c r="AC433" s="5">
        <f>VLOOKUP(A433,BUSINESS!$A$2:$J$2692,8,0)</f>
        <v>0</v>
      </c>
      <c r="AD433" s="35">
        <f>VLOOKUP(A433,BUSINESS!$A$2:$J$2692,9,0)</f>
        <v>0.642</v>
      </c>
      <c r="AE433" s="35">
        <f>VLOOKUP(A433,BUSINESS!$A$2:$J$2692,10,0)</f>
        <v>0.421</v>
      </c>
    </row>
    <row r="434" customHeight="1" spans="1:31">
      <c r="A434" s="22" t="str">
        <f t="shared" si="0"/>
        <v>Canada-The Americas2004</v>
      </c>
      <c r="B434" s="22" t="s">
        <v>103</v>
      </c>
      <c r="C434" s="22" t="s">
        <v>75</v>
      </c>
      <c r="D434" s="23">
        <v>2004</v>
      </c>
      <c r="E434" s="25">
        <v>888000000000</v>
      </c>
      <c r="F434" s="24">
        <f t="shared" si="1"/>
        <v>27754.3366150961</v>
      </c>
      <c r="G434" s="26">
        <v>0.098</v>
      </c>
      <c r="H434" s="27">
        <v>2680</v>
      </c>
      <c r="I434" s="26">
        <v>0.047</v>
      </c>
      <c r="J434" s="5">
        <f>VLOOKUP(A434,ENERGY!$A$2:$F$2692,5,0)</f>
        <v>264724</v>
      </c>
      <c r="K434" s="5">
        <f t="shared" si="2"/>
        <v>0.0082739177996562</v>
      </c>
      <c r="L434" s="31">
        <f>VLOOKUP(A434,ENERGY!$A$2:$F$2692,6,0)</f>
        <v>544975</v>
      </c>
      <c r="M434" s="31">
        <f t="shared" si="3"/>
        <v>0.0170331301765901</v>
      </c>
      <c r="N434" s="32">
        <f>VLOOKUP(A434,'HUMAN RESOURCES'!$A$2:$M$2692,5,0)</f>
        <v>0.045</v>
      </c>
      <c r="O434" s="32">
        <f>VLOOKUP(A434,'HUMAN RESOURCES'!$A$2:$M$2692,6,0)</f>
        <v>0.061</v>
      </c>
      <c r="P434" s="31">
        <f>VLOOKUP(A434,'HUMAN RESOURCES'!$A$2:$M$2692,7,0)</f>
        <v>83</v>
      </c>
      <c r="Q434" s="5">
        <f>VLOOKUP(A434,'HUMAN RESOURCES'!$A$2:$M$2692,8,0)</f>
        <v>78</v>
      </c>
      <c r="R434" s="5">
        <f>VLOOKUP(A434,'HUMAN RESOURCES'!$A$2:$M$2692,9,0)</f>
        <v>0.18</v>
      </c>
      <c r="S434" s="5">
        <f>VLOOKUP(A434,'HUMAN RESOURCES'!$A$2:$M$2692,10,0)</f>
        <v>0.691</v>
      </c>
      <c r="T434" s="5">
        <f>VLOOKUP(A434,'HUMAN RESOURCES'!$A$2:$M$2692,11,0)</f>
        <v>0.13</v>
      </c>
      <c r="U434" s="5">
        <f>VLOOKUP(A434,'HUMAN RESOURCES'!$A$2:$M$2692,12,0)</f>
        <v>31995000</v>
      </c>
      <c r="V434" s="35">
        <f>VLOOKUP(A434,'HUMAN RESOURCES'!$A$2:$M$2692,13,0)</f>
        <v>0.8</v>
      </c>
      <c r="W434" s="38">
        <f>VLOOKUP(A434,TOURISM!$A$2:$F$2692,5,0)</f>
        <v>15135000000</v>
      </c>
      <c r="X434" s="39">
        <f>VLOOKUP(A434,TOURISM!$A$2:$F$2692,6,0)</f>
        <v>19267000000</v>
      </c>
      <c r="Y434" s="43">
        <f t="shared" si="4"/>
        <v>-0.671764705882353</v>
      </c>
      <c r="Z434" s="35">
        <f>VLOOKUP(A434,BUSINESS!$A$2:$J$2692,5,0)</f>
        <v>0</v>
      </c>
      <c r="AA434" s="5">
        <f>VLOOKUP(A434,BUSINESS!$A$2:$J$2692,6,0)</f>
        <v>3</v>
      </c>
      <c r="AB434" s="5">
        <f>VLOOKUP(A434,BUSINESS!$A$2:$J$2692,7,0)</f>
        <v>0</v>
      </c>
      <c r="AC434" s="5">
        <f>VLOOKUP(A434,BUSINESS!$A$2:$J$2692,8,0)</f>
        <v>0</v>
      </c>
      <c r="AD434" s="35">
        <f>VLOOKUP(A434,BUSINESS!$A$2:$J$2692,9,0)</f>
        <v>0.66</v>
      </c>
      <c r="AE434" s="35">
        <f>VLOOKUP(A434,BUSINESS!$A$2:$J$2692,10,0)</f>
        <v>0.471</v>
      </c>
    </row>
    <row r="435" customHeight="1" spans="1:31">
      <c r="A435" s="22" t="str">
        <f t="shared" si="0"/>
        <v>Canada-The Americas2005</v>
      </c>
      <c r="B435" s="22" t="s">
        <v>103</v>
      </c>
      <c r="C435" s="22" t="s">
        <v>75</v>
      </c>
      <c r="D435" s="23">
        <v>2005</v>
      </c>
      <c r="E435" s="25">
        <v>1020000000000</v>
      </c>
      <c r="F435" s="24">
        <f t="shared" si="1"/>
        <v>31567.2196088141</v>
      </c>
      <c r="G435" s="26">
        <v>0.098</v>
      </c>
      <c r="H435" s="27">
        <v>3047</v>
      </c>
      <c r="I435" s="26">
        <v>0.04</v>
      </c>
      <c r="J435" s="5">
        <f>VLOOKUP(A435,ENERGY!$A$2:$F$2692,5,0)</f>
        <v>247878</v>
      </c>
      <c r="K435" s="5">
        <f t="shared" si="2"/>
        <v>0.00767139143352315</v>
      </c>
      <c r="L435" s="31">
        <f>VLOOKUP(A435,ENERGY!$A$2:$F$2692,6,0)</f>
        <v>525690</v>
      </c>
      <c r="M435" s="31">
        <f t="shared" si="3"/>
        <v>0.0162691879178014</v>
      </c>
      <c r="N435" s="32">
        <f>VLOOKUP(A435,'HUMAN RESOURCES'!$A$2:$M$2692,5,0)</f>
        <v>0.034</v>
      </c>
      <c r="O435" s="32">
        <f>VLOOKUP(A435,'HUMAN RESOURCES'!$A$2:$M$2692,6,0)</f>
        <v>0.062</v>
      </c>
      <c r="P435" s="31">
        <f>VLOOKUP(A435,'HUMAN RESOURCES'!$A$2:$M$2692,7,0)</f>
        <v>83</v>
      </c>
      <c r="Q435" s="5">
        <f>VLOOKUP(A435,'HUMAN RESOURCES'!$A$2:$M$2692,8,0)</f>
        <v>78</v>
      </c>
      <c r="R435" s="5">
        <f>VLOOKUP(A435,'HUMAN RESOURCES'!$A$2:$M$2692,9,0)</f>
        <v>0.177</v>
      </c>
      <c r="S435" s="5">
        <f>VLOOKUP(A435,'HUMAN RESOURCES'!$A$2:$M$2692,10,0)</f>
        <v>0.692</v>
      </c>
      <c r="T435" s="5">
        <f>VLOOKUP(A435,'HUMAN RESOURCES'!$A$2:$M$2692,11,0)</f>
        <v>0.131</v>
      </c>
      <c r="U435" s="5">
        <f>VLOOKUP(A435,'HUMAN RESOURCES'!$A$2:$M$2692,12,0)</f>
        <v>32312000</v>
      </c>
      <c r="V435" s="35">
        <f>VLOOKUP(A435,'HUMAN RESOURCES'!$A$2:$M$2692,13,0)</f>
        <v>0.801</v>
      </c>
      <c r="W435" s="38">
        <f>VLOOKUP(A435,TOURISM!$A$2:$F$2692,5,0)</f>
        <v>15887000000</v>
      </c>
      <c r="X435" s="39">
        <f>VLOOKUP(A435,TOURISM!$A$2:$F$2692,6,0)</f>
        <v>22739000000</v>
      </c>
      <c r="Y435" s="43">
        <f t="shared" si="4"/>
        <v>-0.795689655172414</v>
      </c>
      <c r="Z435" s="35">
        <f>VLOOKUP(A435,BUSINESS!$A$2:$J$2692,5,0)</f>
        <v>0.475</v>
      </c>
      <c r="AA435" s="5">
        <f>VLOOKUP(A435,BUSINESS!$A$2:$J$2692,6,0)</f>
        <v>3</v>
      </c>
      <c r="AB435" s="5">
        <f>VLOOKUP(A435,BUSINESS!$A$2:$J$2692,7,0)</f>
        <v>0</v>
      </c>
      <c r="AC435" s="5">
        <f>VLOOKUP(A435,BUSINESS!$A$2:$J$2692,8,0)</f>
        <v>119</v>
      </c>
      <c r="AD435" s="35">
        <f>VLOOKUP(A435,BUSINESS!$A$2:$J$2692,9,0)</f>
        <v>0.717</v>
      </c>
      <c r="AE435" s="35">
        <f>VLOOKUP(A435,BUSINESS!$A$2:$J$2692,10,0)</f>
        <v>0.528</v>
      </c>
    </row>
    <row r="436" customHeight="1" spans="1:31">
      <c r="A436" s="22" t="str">
        <f t="shared" si="0"/>
        <v>Canada-The Americas2006</v>
      </c>
      <c r="B436" s="22" t="s">
        <v>103</v>
      </c>
      <c r="C436" s="22" t="s">
        <v>75</v>
      </c>
      <c r="D436" s="23">
        <v>2006</v>
      </c>
      <c r="E436" s="25">
        <v>1160000000000</v>
      </c>
      <c r="F436" s="24">
        <f t="shared" si="1"/>
        <v>35615.0449616916</v>
      </c>
      <c r="G436" s="26">
        <v>0.098</v>
      </c>
      <c r="H436" s="27">
        <v>3452</v>
      </c>
      <c r="I436" s="26">
        <v>0.044</v>
      </c>
      <c r="J436" s="5">
        <f>VLOOKUP(A436,ENERGY!$A$2:$F$2692,5,0)</f>
        <v>271728</v>
      </c>
      <c r="K436" s="5">
        <f t="shared" si="2"/>
        <v>0.00834276287702632</v>
      </c>
      <c r="L436" s="31">
        <f>VLOOKUP(A436,ENERGY!$A$2:$F$2692,6,0)</f>
        <v>560802</v>
      </c>
      <c r="M436" s="31">
        <f t="shared" si="3"/>
        <v>0.0172180934867298</v>
      </c>
      <c r="N436" s="32">
        <f>VLOOKUP(A436,'HUMAN RESOURCES'!$A$2:$M$2692,5,0)</f>
        <v>0.041</v>
      </c>
      <c r="O436" s="32">
        <f>VLOOKUP(A436,'HUMAN RESOURCES'!$A$2:$M$2692,6,0)</f>
        <v>0.095</v>
      </c>
      <c r="P436" s="31">
        <f>VLOOKUP(A436,'HUMAN RESOURCES'!$A$2:$M$2692,7,0)</f>
        <v>83</v>
      </c>
      <c r="Q436" s="5">
        <f>VLOOKUP(A436,'HUMAN RESOURCES'!$A$2:$M$2692,8,0)</f>
        <v>78</v>
      </c>
      <c r="R436" s="5">
        <f>VLOOKUP(A436,'HUMAN RESOURCES'!$A$2:$M$2692,9,0)</f>
        <v>0.174</v>
      </c>
      <c r="S436" s="5">
        <f>VLOOKUP(A436,'HUMAN RESOURCES'!$A$2:$M$2692,10,0)</f>
        <v>0.694</v>
      </c>
      <c r="T436" s="5">
        <f>VLOOKUP(A436,'HUMAN RESOURCES'!$A$2:$M$2692,11,0)</f>
        <v>0.133</v>
      </c>
      <c r="U436" s="5">
        <f>VLOOKUP(A436,'HUMAN RESOURCES'!$A$2:$M$2692,12,0)</f>
        <v>32570505</v>
      </c>
      <c r="V436" s="35">
        <f>VLOOKUP(A436,'HUMAN RESOURCES'!$A$2:$M$2692,13,0)</f>
        <v>0.802</v>
      </c>
      <c r="W436" s="38">
        <f>VLOOKUP(A436,TOURISM!$A$2:$F$2692,5,0)</f>
        <v>16837000000</v>
      </c>
      <c r="X436" s="39">
        <f>VLOOKUP(A436,TOURISM!$A$2:$F$2692,6,0)</f>
        <v>26067000000</v>
      </c>
      <c r="Y436" s="43">
        <f t="shared" si="4"/>
        <v>-1.00290076335878</v>
      </c>
      <c r="Z436" s="35">
        <f>VLOOKUP(A436,BUSINESS!$A$2:$J$2692,5,0)</f>
        <v>0.45</v>
      </c>
      <c r="AA436" s="5">
        <f>VLOOKUP(A436,BUSINESS!$A$2:$J$2692,6,0)</f>
        <v>3</v>
      </c>
      <c r="AB436" s="5">
        <f>VLOOKUP(A436,BUSINESS!$A$2:$J$2692,7,0)</f>
        <v>0</v>
      </c>
      <c r="AC436" s="5">
        <f>VLOOKUP(A436,BUSINESS!$A$2:$J$2692,8,0)</f>
        <v>119</v>
      </c>
      <c r="AD436" s="35">
        <f>VLOOKUP(A436,BUSINESS!$A$2:$J$2692,9,0)</f>
        <v>0.724</v>
      </c>
      <c r="AE436" s="35">
        <f>VLOOKUP(A436,BUSINESS!$A$2:$J$2692,10,0)</f>
        <v>0.575</v>
      </c>
    </row>
    <row r="437" customHeight="1" spans="1:31">
      <c r="A437" s="22" t="str">
        <f t="shared" si="0"/>
        <v>Canada-The Americas2007</v>
      </c>
      <c r="B437" s="22" t="s">
        <v>103</v>
      </c>
      <c r="C437" s="22" t="s">
        <v>75</v>
      </c>
      <c r="D437" s="23">
        <v>2007</v>
      </c>
      <c r="E437" s="25">
        <v>1310000000000</v>
      </c>
      <c r="F437" s="24">
        <f t="shared" si="1"/>
        <v>39832.2448285584</v>
      </c>
      <c r="G437" s="26">
        <v>0.1</v>
      </c>
      <c r="H437" s="27">
        <v>3904</v>
      </c>
      <c r="I437" s="26">
        <v>0.058</v>
      </c>
      <c r="J437" s="5">
        <f>VLOOKUP(A437,ENERGY!$A$2:$F$2692,5,0)</f>
        <v>272206</v>
      </c>
      <c r="K437" s="5">
        <f t="shared" si="2"/>
        <v>0.00827677559984928</v>
      </c>
      <c r="L437" s="31">
        <f>VLOOKUP(A437,ENERGY!$A$2:$F$2692,6,0)</f>
        <v>563072</v>
      </c>
      <c r="M437" s="31">
        <f t="shared" si="3"/>
        <v>0.0171209326413023</v>
      </c>
      <c r="N437" s="32">
        <f>VLOOKUP(A437,'HUMAN RESOURCES'!$A$2:$M$2692,5,0)</f>
        <v>0.041</v>
      </c>
      <c r="O437" s="32">
        <f>VLOOKUP(A437,'HUMAN RESOURCES'!$A$2:$M$2692,6,0)</f>
        <v>0.104</v>
      </c>
      <c r="P437" s="31">
        <f>VLOOKUP(A437,'HUMAN RESOURCES'!$A$2:$M$2692,7,0)</f>
        <v>83</v>
      </c>
      <c r="Q437" s="5">
        <f>VLOOKUP(A437,'HUMAN RESOURCES'!$A$2:$M$2692,8,0)</f>
        <v>78</v>
      </c>
      <c r="R437" s="5">
        <f>VLOOKUP(A437,'HUMAN RESOURCES'!$A$2:$M$2692,9,0)</f>
        <v>0.171</v>
      </c>
      <c r="S437" s="5">
        <f>VLOOKUP(A437,'HUMAN RESOURCES'!$A$2:$M$2692,10,0)</f>
        <v>0.695</v>
      </c>
      <c r="T437" s="5">
        <f>VLOOKUP(A437,'HUMAN RESOURCES'!$A$2:$M$2692,11,0)</f>
        <v>0.134</v>
      </c>
      <c r="U437" s="5">
        <f>VLOOKUP(A437,'HUMAN RESOURCES'!$A$2:$M$2692,12,0)</f>
        <v>32887928</v>
      </c>
      <c r="V437" s="35">
        <f>VLOOKUP(A437,'HUMAN RESOURCES'!$A$2:$M$2692,13,0)</f>
        <v>0.804</v>
      </c>
      <c r="W437" s="38">
        <f>VLOOKUP(A437,TOURISM!$A$2:$F$2692,5,0)</f>
        <v>17961000000</v>
      </c>
      <c r="X437" s="39">
        <f>VLOOKUP(A437,TOURISM!$A$2:$F$2692,6,0)</f>
        <v>31099000000</v>
      </c>
      <c r="Y437" s="43">
        <f t="shared" si="4"/>
        <v>-1.07212328767123</v>
      </c>
      <c r="Z437" s="35">
        <f>VLOOKUP(A437,BUSINESS!$A$2:$J$2692,5,0)</f>
        <v>0.443</v>
      </c>
      <c r="AA437" s="5">
        <f>VLOOKUP(A437,BUSINESS!$A$2:$J$2692,6,0)</f>
        <v>3</v>
      </c>
      <c r="AB437" s="5">
        <f>VLOOKUP(A437,BUSINESS!$A$2:$J$2692,7,0)</f>
        <v>0</v>
      </c>
      <c r="AC437" s="5">
        <f>VLOOKUP(A437,BUSINESS!$A$2:$J$2692,8,0)</f>
        <v>119</v>
      </c>
      <c r="AD437" s="35">
        <f>VLOOKUP(A437,BUSINESS!$A$2:$J$2692,9,0)</f>
        <v>0.732</v>
      </c>
      <c r="AE437" s="35">
        <f>VLOOKUP(A437,BUSINESS!$A$2:$J$2692,10,0)</f>
        <v>0.615</v>
      </c>
    </row>
    <row r="438" customHeight="1" spans="1:31">
      <c r="A438" s="22" t="str">
        <f t="shared" si="0"/>
        <v>Canada-The Americas2008</v>
      </c>
      <c r="B438" s="22" t="s">
        <v>103</v>
      </c>
      <c r="C438" s="22" t="s">
        <v>75</v>
      </c>
      <c r="D438" s="23">
        <v>2008</v>
      </c>
      <c r="E438" s="25">
        <v>1460000000000</v>
      </c>
      <c r="F438" s="24">
        <f t="shared" si="1"/>
        <v>43915.3572997084</v>
      </c>
      <c r="G438" s="26">
        <v>0.1</v>
      </c>
      <c r="H438" s="27">
        <v>4330</v>
      </c>
      <c r="I438" s="26">
        <v>0.061</v>
      </c>
      <c r="J438" s="5">
        <f>VLOOKUP(A438,ENERGY!$A$2:$F$2692,5,0)</f>
        <v>248220</v>
      </c>
      <c r="K438" s="5">
        <f t="shared" si="2"/>
        <v>0.00746621232118742</v>
      </c>
      <c r="L438" s="31">
        <f>VLOOKUP(A438,ENERGY!$A$2:$F$2692,6,0)</f>
        <v>519163</v>
      </c>
      <c r="M438" s="31">
        <f t="shared" si="3"/>
        <v>0.0156159100286223</v>
      </c>
      <c r="N438" s="32">
        <f>VLOOKUP(A438,'HUMAN RESOURCES'!$A$2:$M$2692,5,0)</f>
        <v>0.039</v>
      </c>
      <c r="O438" s="32">
        <f>VLOOKUP(A438,'HUMAN RESOURCES'!$A$2:$M$2692,6,0)</f>
        <v>0.066</v>
      </c>
      <c r="P438" s="31">
        <f>VLOOKUP(A438,'HUMAN RESOURCES'!$A$2:$M$2692,7,0)</f>
        <v>83</v>
      </c>
      <c r="Q438" s="5">
        <f>VLOOKUP(A438,'HUMAN RESOURCES'!$A$2:$M$2692,8,0)</f>
        <v>78</v>
      </c>
      <c r="R438" s="5">
        <f>VLOOKUP(A438,'HUMAN RESOURCES'!$A$2:$M$2692,9,0)</f>
        <v>0.168</v>
      </c>
      <c r="S438" s="5">
        <f>VLOOKUP(A438,'HUMAN RESOURCES'!$A$2:$M$2692,10,0)</f>
        <v>0.695</v>
      </c>
      <c r="T438" s="5">
        <f>VLOOKUP(A438,'HUMAN RESOURCES'!$A$2:$M$2692,11,0)</f>
        <v>0.136</v>
      </c>
      <c r="U438" s="5">
        <f>VLOOKUP(A438,'HUMAN RESOURCES'!$A$2:$M$2692,12,0)</f>
        <v>33245773</v>
      </c>
      <c r="V438" s="35">
        <f>VLOOKUP(A438,'HUMAN RESOURCES'!$A$2:$M$2692,13,0)</f>
        <v>0.806</v>
      </c>
      <c r="W438" s="38">
        <f>VLOOKUP(A438,TOURISM!$A$2:$F$2692,5,0)</f>
        <v>18191000000</v>
      </c>
      <c r="X438" s="39">
        <f>VLOOKUP(A438,TOURISM!$A$2:$F$2692,6,0)</f>
        <v>33844000000</v>
      </c>
      <c r="Y438" s="43">
        <f t="shared" si="4"/>
        <v>-0.941363636363636</v>
      </c>
      <c r="Z438" s="35">
        <f>VLOOKUP(A438,BUSINESS!$A$2:$J$2692,5,0)</f>
        <v>0.441</v>
      </c>
      <c r="AA438" s="5">
        <f>VLOOKUP(A438,BUSINESS!$A$2:$J$2692,6,0)</f>
        <v>5</v>
      </c>
      <c r="AB438" s="5">
        <f>VLOOKUP(A438,BUSINESS!$A$2:$J$2692,7,0)</f>
        <v>0</v>
      </c>
      <c r="AC438" s="5">
        <f>VLOOKUP(A438,BUSINESS!$A$2:$J$2692,8,0)</f>
        <v>119</v>
      </c>
      <c r="AD438" s="35">
        <f>VLOOKUP(A438,BUSINESS!$A$2:$J$2692,9,0)</f>
        <v>0.767</v>
      </c>
      <c r="AE438" s="35">
        <f>VLOOKUP(A438,BUSINESS!$A$2:$J$2692,10,0)</f>
        <v>0.662</v>
      </c>
    </row>
    <row r="439" customHeight="1" spans="1:31">
      <c r="A439" s="22" t="str">
        <f t="shared" si="0"/>
        <v>Canada-The Americas2009</v>
      </c>
      <c r="B439" s="22" t="s">
        <v>103</v>
      </c>
      <c r="C439" s="22" t="s">
        <v>75</v>
      </c>
      <c r="D439" s="23">
        <v>2009</v>
      </c>
      <c r="E439" s="25">
        <v>1540000000000</v>
      </c>
      <c r="F439" s="24">
        <f t="shared" si="1"/>
        <v>45794.3931069804</v>
      </c>
      <c r="G439" s="26">
        <v>0.103</v>
      </c>
      <c r="H439" s="27">
        <v>4623</v>
      </c>
      <c r="I439" s="26">
        <v>0.047</v>
      </c>
      <c r="J439" s="5">
        <f>VLOOKUP(A439,ENERGY!$A$2:$F$2692,5,0)</f>
        <v>262038</v>
      </c>
      <c r="K439" s="5">
        <f t="shared" si="2"/>
        <v>0.00779212414348501</v>
      </c>
      <c r="L439" s="31">
        <f>VLOOKUP(A439,ENERGY!$A$2:$F$2692,6,0)</f>
        <v>553185</v>
      </c>
      <c r="M439" s="31">
        <f t="shared" si="3"/>
        <v>0.0164498515265487</v>
      </c>
      <c r="N439" s="32">
        <f>VLOOKUP(A439,'HUMAN RESOURCES'!$A$2:$M$2692,5,0)</f>
        <v>0.03</v>
      </c>
      <c r="O439" s="32">
        <f>VLOOKUP(A439,'HUMAN RESOURCES'!$A$2:$M$2692,6,0)</f>
        <v>0.082</v>
      </c>
      <c r="P439" s="31">
        <f>VLOOKUP(A439,'HUMAN RESOURCES'!$A$2:$M$2692,7,0)</f>
        <v>83</v>
      </c>
      <c r="Q439" s="5">
        <f>VLOOKUP(A439,'HUMAN RESOURCES'!$A$2:$M$2692,8,0)</f>
        <v>79</v>
      </c>
      <c r="R439" s="5">
        <f>VLOOKUP(A439,'HUMAN RESOURCES'!$A$2:$M$2692,9,0)</f>
        <v>0.166</v>
      </c>
      <c r="S439" s="5">
        <f>VLOOKUP(A439,'HUMAN RESOURCES'!$A$2:$M$2692,10,0)</f>
        <v>0.695</v>
      </c>
      <c r="T439" s="5">
        <f>VLOOKUP(A439,'HUMAN RESOURCES'!$A$2:$M$2692,11,0)</f>
        <v>0.139</v>
      </c>
      <c r="U439" s="5">
        <f>VLOOKUP(A439,'HUMAN RESOURCES'!$A$2:$M$2692,12,0)</f>
        <v>33628571</v>
      </c>
      <c r="V439" s="35">
        <f>VLOOKUP(A439,'HUMAN RESOURCES'!$A$2:$M$2692,13,0)</f>
        <v>0.808</v>
      </c>
      <c r="W439" s="38">
        <f>VLOOKUP(A439,TOURISM!$A$2:$F$2692,5,0)</f>
        <v>15568000000</v>
      </c>
      <c r="X439" s="39">
        <f>VLOOKUP(A439,TOURISM!$A$2:$F$2692,6,0)</f>
        <v>30065000000</v>
      </c>
      <c r="Y439" s="43">
        <f t="shared" si="4"/>
        <v>-1.35306569343066</v>
      </c>
      <c r="Z439" s="35">
        <f>VLOOKUP(A439,BUSINESS!$A$2:$J$2692,5,0)</f>
        <v>0.423</v>
      </c>
      <c r="AA439" s="5">
        <f>VLOOKUP(A439,BUSINESS!$A$2:$J$2692,6,0)</f>
        <v>5</v>
      </c>
      <c r="AB439" s="5">
        <f>VLOOKUP(A439,BUSINESS!$A$2:$J$2692,7,0)</f>
        <v>0</v>
      </c>
      <c r="AC439" s="5">
        <f>VLOOKUP(A439,BUSINESS!$A$2:$J$2692,8,0)</f>
        <v>119</v>
      </c>
      <c r="AD439" s="35">
        <f>VLOOKUP(A439,BUSINESS!$A$2:$J$2692,9,0)</f>
        <v>0.803</v>
      </c>
      <c r="AE439" s="35">
        <f>VLOOKUP(A439,BUSINESS!$A$2:$J$2692,10,0)</f>
        <v>0.705</v>
      </c>
    </row>
    <row r="440" customHeight="1" spans="1:31">
      <c r="A440" s="22" t="str">
        <f t="shared" si="0"/>
        <v>Canada-The Americas2010</v>
      </c>
      <c r="B440" s="22" t="s">
        <v>103</v>
      </c>
      <c r="C440" s="22" t="s">
        <v>75</v>
      </c>
      <c r="D440" s="23">
        <v>2010</v>
      </c>
      <c r="E440" s="25">
        <v>1370000000000</v>
      </c>
      <c r="F440" s="24">
        <f t="shared" si="1"/>
        <v>40287.868287725</v>
      </c>
      <c r="G440" s="26">
        <v>0.114</v>
      </c>
      <c r="H440" s="27">
        <v>4528</v>
      </c>
      <c r="I440" s="26">
        <v>0.024</v>
      </c>
      <c r="J440" s="5">
        <f>VLOOKUP(A440,ENERGY!$A$2:$F$2692,5,0)</f>
        <v>251450</v>
      </c>
      <c r="K440" s="5">
        <f t="shared" si="2"/>
        <v>0.00739444122696968</v>
      </c>
      <c r="L440" s="31">
        <f>VLOOKUP(A440,ENERGY!$A$2:$F$2692,6,0)</f>
        <v>534484</v>
      </c>
      <c r="M440" s="31">
        <f t="shared" si="3"/>
        <v>0.0157176795575886</v>
      </c>
      <c r="N440" s="32">
        <f>VLOOKUP(A440,'HUMAN RESOURCES'!$A$2:$M$2692,5,0)</f>
        <v>0.042</v>
      </c>
      <c r="O440" s="32">
        <f>VLOOKUP(A440,'HUMAN RESOURCES'!$A$2:$M$2692,6,0)</f>
        <v>0.104</v>
      </c>
      <c r="P440" s="31">
        <f>VLOOKUP(A440,'HUMAN RESOURCES'!$A$2:$M$2692,7,0)</f>
        <v>83</v>
      </c>
      <c r="Q440" s="5">
        <f>VLOOKUP(A440,'HUMAN RESOURCES'!$A$2:$M$2692,8,0)</f>
        <v>79</v>
      </c>
      <c r="R440" s="5">
        <f>VLOOKUP(A440,'HUMAN RESOURCES'!$A$2:$M$2692,9,0)</f>
        <v>0.165</v>
      </c>
      <c r="S440" s="5">
        <f>VLOOKUP(A440,'HUMAN RESOURCES'!$A$2:$M$2692,10,0)</f>
        <v>0.694</v>
      </c>
      <c r="T440" s="5">
        <f>VLOOKUP(A440,'HUMAN RESOURCES'!$A$2:$M$2692,11,0)</f>
        <v>0.142</v>
      </c>
      <c r="U440" s="5">
        <f>VLOOKUP(A440,'HUMAN RESOURCES'!$A$2:$M$2692,12,0)</f>
        <v>34005274</v>
      </c>
      <c r="V440" s="35">
        <f>VLOOKUP(A440,'HUMAN RESOURCES'!$A$2:$M$2692,13,0)</f>
        <v>0.809</v>
      </c>
      <c r="W440" s="38">
        <f>VLOOKUP(A440,TOURISM!$A$2:$F$2692,5,0)</f>
        <v>18438000000</v>
      </c>
      <c r="X440" s="39">
        <f>VLOOKUP(A440,TOURISM!$A$2:$F$2692,6,0)</f>
        <v>36975000000</v>
      </c>
      <c r="Y440" s="43">
        <f t="shared" si="4"/>
        <v>-1.3195652173913</v>
      </c>
      <c r="Z440" s="35">
        <f>VLOOKUP(A440,BUSINESS!$A$2:$J$2692,5,0)</f>
        <v>0.277</v>
      </c>
      <c r="AA440" s="5">
        <f>VLOOKUP(A440,BUSINESS!$A$2:$J$2692,6,0)</f>
        <v>5</v>
      </c>
      <c r="AB440" s="5">
        <f>VLOOKUP(A440,BUSINESS!$A$2:$J$2692,7,0)</f>
        <v>0</v>
      </c>
      <c r="AC440" s="5">
        <f>VLOOKUP(A440,BUSINESS!$A$2:$J$2692,8,0)</f>
        <v>131</v>
      </c>
      <c r="AD440" s="35">
        <f>VLOOKUP(A440,BUSINESS!$A$2:$J$2692,9,0)</f>
        <v>0.803</v>
      </c>
      <c r="AE440" s="35">
        <f>VLOOKUP(A440,BUSINESS!$A$2:$J$2692,10,0)</f>
        <v>0.757</v>
      </c>
    </row>
    <row r="441" customHeight="1" spans="1:31">
      <c r="A441" s="22" t="str">
        <f t="shared" si="0"/>
        <v>Canada-The Americas2011</v>
      </c>
      <c r="B441" s="22" t="s">
        <v>103</v>
      </c>
      <c r="C441" s="22" t="s">
        <v>75</v>
      </c>
      <c r="D441" s="23">
        <v>2011</v>
      </c>
      <c r="E441" s="25">
        <v>1610000000000</v>
      </c>
      <c r="F441" s="24">
        <f t="shared" si="1"/>
        <v>46880.3049723989</v>
      </c>
      <c r="G441" s="26">
        <v>0.114</v>
      </c>
      <c r="H441" s="27">
        <v>5273</v>
      </c>
      <c r="I441" s="26">
        <v>0.026</v>
      </c>
      <c r="J441" s="5">
        <f>VLOOKUP(A441,ENERGY!$A$2:$F$2692,5,0)</f>
        <v>268302</v>
      </c>
      <c r="K441" s="5">
        <f t="shared" si="2"/>
        <v>0.00781247179174196</v>
      </c>
      <c r="L441" s="31">
        <f>VLOOKUP(A441,ENERGY!$A$2:$F$2692,6,0)</f>
        <v>550233</v>
      </c>
      <c r="M441" s="31">
        <f t="shared" si="3"/>
        <v>0.0160217955564459</v>
      </c>
      <c r="N441" s="32">
        <f>VLOOKUP(A441,'HUMAN RESOURCES'!$A$2:$M$2692,5,0)</f>
        <v>0.023</v>
      </c>
      <c r="O441" s="32">
        <f>VLOOKUP(A441,'HUMAN RESOURCES'!$A$2:$M$2692,6,0)</f>
        <v>0.023</v>
      </c>
      <c r="P441" s="31">
        <f>VLOOKUP(A441,'HUMAN RESOURCES'!$A$2:$M$2692,7,0)</f>
        <v>83</v>
      </c>
      <c r="Q441" s="5">
        <f>VLOOKUP(A441,'HUMAN RESOURCES'!$A$2:$M$2692,8,0)</f>
        <v>79</v>
      </c>
      <c r="R441" s="5">
        <f>VLOOKUP(A441,'HUMAN RESOURCES'!$A$2:$M$2692,9,0)</f>
        <v>0.164</v>
      </c>
      <c r="S441" s="5">
        <f>VLOOKUP(A441,'HUMAN RESOURCES'!$A$2:$M$2692,10,0)</f>
        <v>0.691</v>
      </c>
      <c r="T441" s="5">
        <f>VLOOKUP(A441,'HUMAN RESOURCES'!$A$2:$M$2692,11,0)</f>
        <v>0.145</v>
      </c>
      <c r="U441" s="5">
        <f>VLOOKUP(A441,'HUMAN RESOURCES'!$A$2:$M$2692,12,0)</f>
        <v>34342780</v>
      </c>
      <c r="V441" s="35">
        <f>VLOOKUP(A441,'HUMAN RESOURCES'!$A$2:$M$2692,13,0)</f>
        <v>0.811</v>
      </c>
      <c r="W441" s="38">
        <f>VLOOKUP(A441,TOURISM!$A$2:$F$2692,5,0)</f>
        <v>19989000000</v>
      </c>
      <c r="X441" s="39">
        <f>VLOOKUP(A441,TOURISM!$A$2:$F$2692,6,0)</f>
        <v>41234000000</v>
      </c>
      <c r="Y441" s="43">
        <f t="shared" si="4"/>
        <v>-1.25359550561798</v>
      </c>
      <c r="Z441" s="35">
        <f>VLOOKUP(A441,BUSINESS!$A$2:$J$2692,5,0)</f>
        <v>0.261</v>
      </c>
      <c r="AA441" s="5">
        <f>VLOOKUP(A441,BUSINESS!$A$2:$J$2692,6,0)</f>
        <v>5</v>
      </c>
      <c r="AB441" s="5">
        <f>VLOOKUP(A441,BUSINESS!$A$2:$J$2692,7,0)</f>
        <v>0</v>
      </c>
      <c r="AC441" s="5">
        <f>VLOOKUP(A441,BUSINESS!$A$2:$J$2692,8,0)</f>
        <v>131</v>
      </c>
      <c r="AD441" s="35">
        <f>VLOOKUP(A441,BUSINESS!$A$2:$J$2692,9,0)</f>
        <v>0.83</v>
      </c>
      <c r="AE441" s="35">
        <f>VLOOKUP(A441,BUSINESS!$A$2:$J$2692,10,0)</f>
        <v>0.794</v>
      </c>
    </row>
    <row r="442" customHeight="1" spans="1:31">
      <c r="A442" s="22" t="str">
        <f t="shared" si="0"/>
        <v>Canada-The Americas2012</v>
      </c>
      <c r="B442" s="22" t="s">
        <v>103</v>
      </c>
      <c r="C442" s="22" t="s">
        <v>75</v>
      </c>
      <c r="D442" s="23">
        <v>2012</v>
      </c>
      <c r="E442" s="25">
        <v>1780000000000</v>
      </c>
      <c r="F442" s="24">
        <f t="shared" si="1"/>
        <v>51216.6662945306</v>
      </c>
      <c r="G442" s="26">
        <v>0.109</v>
      </c>
      <c r="H442" s="27">
        <v>5656</v>
      </c>
      <c r="I442" s="26">
        <v>0.03</v>
      </c>
      <c r="J442" s="5">
        <f>VLOOKUP(A442,ENERGY!$A$2:$F$2692,5,0)</f>
        <v>267619</v>
      </c>
      <c r="K442" s="5">
        <f t="shared" si="2"/>
        <v>0.00770031068375055</v>
      </c>
      <c r="L442" s="31">
        <f>VLOOKUP(A442,ENERGY!$A$2:$F$2692,6,0)</f>
        <v>552349</v>
      </c>
      <c r="M442" s="31">
        <f t="shared" si="3"/>
        <v>0.0158929631523133</v>
      </c>
      <c r="N442" s="32">
        <f>VLOOKUP(A442,'HUMAN RESOURCES'!$A$2:$M$2692,5,0)</f>
        <v>0.04</v>
      </c>
      <c r="O442" s="32">
        <f>VLOOKUP(A442,'HUMAN RESOURCES'!$A$2:$M$2692,6,0)</f>
        <v>0.064</v>
      </c>
      <c r="P442" s="31">
        <f>VLOOKUP(A442,'HUMAN RESOURCES'!$A$2:$M$2692,7,0)</f>
        <v>83</v>
      </c>
      <c r="Q442" s="5">
        <f>VLOOKUP(A442,'HUMAN RESOURCES'!$A$2:$M$2692,8,0)</f>
        <v>79</v>
      </c>
      <c r="R442" s="5">
        <f>VLOOKUP(A442,'HUMAN RESOURCES'!$A$2:$M$2692,9,0)</f>
        <v>0.164</v>
      </c>
      <c r="S442" s="5">
        <f>VLOOKUP(A442,'HUMAN RESOURCES'!$A$2:$M$2692,10,0)</f>
        <v>0.688</v>
      </c>
      <c r="T442" s="5">
        <f>VLOOKUP(A442,'HUMAN RESOURCES'!$A$2:$M$2692,11,0)</f>
        <v>0.148</v>
      </c>
      <c r="U442" s="5">
        <f>VLOOKUP(A442,'HUMAN RESOURCES'!$A$2:$M$2692,12,0)</f>
        <v>34754312</v>
      </c>
      <c r="V442" s="35">
        <f>VLOOKUP(A442,'HUMAN RESOURCES'!$A$2:$M$2692,13,0)</f>
        <v>0.813</v>
      </c>
      <c r="W442" s="38">
        <f>VLOOKUP(A442,TOURISM!$A$2:$F$2692,5,0)</f>
        <v>20696000000</v>
      </c>
      <c r="X442" s="39">
        <f>VLOOKUP(A442,TOURISM!$A$2:$F$2692,6,0)</f>
        <v>43010000000</v>
      </c>
      <c r="Y442" s="43">
        <f t="shared" si="4"/>
        <v>-0.114835164835165</v>
      </c>
      <c r="Z442" s="35">
        <f>VLOOKUP(A442,BUSINESS!$A$2:$J$2692,5,0)</f>
        <v>0.246</v>
      </c>
      <c r="AA442" s="5">
        <f>VLOOKUP(A442,BUSINESS!$A$2:$J$2692,6,0)</f>
        <v>5</v>
      </c>
      <c r="AB442" s="5">
        <f>VLOOKUP(A442,BUSINESS!$A$2:$J$2692,7,0)</f>
        <v>17</v>
      </c>
      <c r="AC442" s="5">
        <f>VLOOKUP(A442,BUSINESS!$A$2:$J$2692,8,0)</f>
        <v>131</v>
      </c>
      <c r="AD442" s="35">
        <f>VLOOKUP(A442,BUSINESS!$A$2:$J$2692,9,0)</f>
        <v>0.83</v>
      </c>
      <c r="AE442" s="35">
        <f>VLOOKUP(A442,BUSINESS!$A$2:$J$2692,10,0)</f>
        <v>0.801</v>
      </c>
    </row>
    <row r="443" customHeight="1" spans="1:31">
      <c r="A443" s="22" t="str">
        <f t="shared" si="0"/>
        <v>Canada-The Americas2000</v>
      </c>
      <c r="B443" s="22" t="s">
        <v>103</v>
      </c>
      <c r="C443" s="22" t="s">
        <v>75</v>
      </c>
      <c r="D443" s="23">
        <v>2000</v>
      </c>
      <c r="E443" s="25">
        <v>1820000000000</v>
      </c>
      <c r="F443" s="24">
        <f t="shared" si="1"/>
        <v>59149.0979762559</v>
      </c>
      <c r="G443" s="26">
        <v>0.109</v>
      </c>
      <c r="H443" s="27">
        <v>5741</v>
      </c>
      <c r="I443" s="26">
        <v>0.03</v>
      </c>
      <c r="J443" s="5">
        <f>VLOOKUP(A443,ENERGY!$A$2:$F$2692,5,0)</f>
        <v>252651</v>
      </c>
      <c r="K443" s="5">
        <f t="shared" si="2"/>
        <v>0.0082110322817577</v>
      </c>
      <c r="L443" s="31">
        <f>VLOOKUP(A443,ENERGY!$A$2:$F$2692,6,0)</f>
        <v>0</v>
      </c>
      <c r="M443" s="31">
        <f t="shared" si="3"/>
        <v>0</v>
      </c>
      <c r="N443" s="32">
        <f>VLOOKUP(A443,'HUMAN RESOURCES'!$A$2:$M$2692,5,0)</f>
        <v>0.039</v>
      </c>
      <c r="O443" s="32">
        <f>VLOOKUP(A443,'HUMAN RESOURCES'!$A$2:$M$2692,6,0)</f>
        <v>0.094</v>
      </c>
      <c r="P443" s="31">
        <f>VLOOKUP(A443,'HUMAN RESOURCES'!$A$2:$M$2692,7,0)</f>
        <v>82</v>
      </c>
      <c r="Q443" s="5">
        <f>VLOOKUP(A443,'HUMAN RESOURCES'!$A$2:$M$2692,8,0)</f>
        <v>77</v>
      </c>
      <c r="R443" s="5">
        <f>VLOOKUP(A443,'HUMAN RESOURCES'!$A$2:$M$2692,9,0)</f>
        <v>0.192</v>
      </c>
      <c r="S443" s="5">
        <f>VLOOKUP(A443,'HUMAN RESOURCES'!$A$2:$M$2692,10,0)</f>
        <v>0.683</v>
      </c>
      <c r="T443" s="5">
        <f>VLOOKUP(A443,'HUMAN RESOURCES'!$A$2:$M$2692,11,0)</f>
        <v>0.125</v>
      </c>
      <c r="U443" s="5">
        <f>VLOOKUP(A443,'HUMAN RESOURCES'!$A$2:$M$2692,12,0)</f>
        <v>30769700</v>
      </c>
      <c r="V443" s="35">
        <f>VLOOKUP(A443,'HUMAN RESOURCES'!$A$2:$M$2692,13,0)</f>
        <v>0.795</v>
      </c>
      <c r="W443" s="38">
        <f>VLOOKUP(A443,TOURISM!$A$2:$F$2692,5,0)</f>
        <v>13035000000</v>
      </c>
      <c r="X443" s="39">
        <f>VLOOKUP(A443,TOURISM!$A$2:$F$2692,6,0)</f>
        <v>15125000000</v>
      </c>
      <c r="Y443" s="43" t="e">
        <f t="shared" si="4"/>
        <v>#DIV/0!</v>
      </c>
      <c r="Z443" s="35">
        <f>VLOOKUP(A443,BUSINESS!$A$2:$J$2692,5,0)</f>
        <v>0</v>
      </c>
      <c r="AA443" s="5">
        <f>VLOOKUP(A443,BUSINESS!$A$2:$J$2692,6,0)</f>
        <v>0</v>
      </c>
      <c r="AB443" s="5">
        <f>VLOOKUP(A443,BUSINESS!$A$2:$J$2692,7,0)</f>
        <v>0</v>
      </c>
      <c r="AC443" s="5">
        <f>VLOOKUP(A443,BUSINESS!$A$2:$J$2692,8,0)</f>
        <v>0</v>
      </c>
      <c r="AD443" s="35">
        <f>VLOOKUP(A443,BUSINESS!$A$2:$J$2692,9,0)</f>
        <v>0.513</v>
      </c>
      <c r="AE443" s="35">
        <f>VLOOKUP(A443,BUSINESS!$A$2:$J$2692,10,0)</f>
        <v>0.284</v>
      </c>
    </row>
    <row r="444" customHeight="1" spans="1:31">
      <c r="A444" s="22" t="str">
        <f t="shared" si="0"/>
        <v>Cayman Islands-The Americas2001</v>
      </c>
      <c r="B444" s="22" t="s">
        <v>104</v>
      </c>
      <c r="C444" s="22" t="s">
        <v>75</v>
      </c>
      <c r="D444" s="23">
        <v>2001</v>
      </c>
      <c r="E444" s="24"/>
      <c r="F444" s="24">
        <f t="shared" si="1"/>
        <v>0</v>
      </c>
      <c r="J444" s="5">
        <f>VLOOKUP(A444,ENERGY!$A$2:$F$2692,5,0)</f>
        <v>0</v>
      </c>
      <c r="K444" s="5">
        <f t="shared" si="2"/>
        <v>0</v>
      </c>
      <c r="L444" s="31">
        <f>VLOOKUP(A444,ENERGY!$A$2:$F$2692,6,0)</f>
        <v>0</v>
      </c>
      <c r="M444" s="31">
        <f t="shared" si="3"/>
        <v>0</v>
      </c>
      <c r="N444" s="32">
        <f>VLOOKUP(A444,'HUMAN RESOURCES'!$A$2:$M$2692,5,0)</f>
        <v>0.048</v>
      </c>
      <c r="O444" s="32">
        <f>VLOOKUP(A444,'HUMAN RESOURCES'!$A$2:$M$2692,6,0)</f>
        <v>0.109</v>
      </c>
      <c r="P444" s="31">
        <f>VLOOKUP(A444,'HUMAN RESOURCES'!$A$2:$M$2692,7,0)</f>
        <v>0</v>
      </c>
      <c r="Q444" s="5">
        <f>VLOOKUP(A444,'HUMAN RESOURCES'!$A$2:$M$2692,8,0)</f>
        <v>0</v>
      </c>
      <c r="R444" s="5">
        <f>VLOOKUP(A444,'HUMAN RESOURCES'!$A$2:$M$2692,9,0)</f>
        <v>0</v>
      </c>
      <c r="S444" s="5">
        <f>VLOOKUP(A444,'HUMAN RESOURCES'!$A$2:$M$2692,10,0)</f>
        <v>0</v>
      </c>
      <c r="T444" s="5">
        <f>VLOOKUP(A444,'HUMAN RESOURCES'!$A$2:$M$2692,11,0)</f>
        <v>0</v>
      </c>
      <c r="U444" s="5">
        <f>VLOOKUP(A444,'HUMAN RESOURCES'!$A$2:$M$2692,12,0)</f>
        <v>43317</v>
      </c>
      <c r="V444" s="35">
        <f>VLOOKUP(A444,'HUMAN RESOURCES'!$A$2:$M$2692,13,0)</f>
        <v>1</v>
      </c>
      <c r="W444" s="38">
        <f>VLOOKUP(A444,TOURISM!$A$2:$F$2692,5,0)</f>
        <v>585000000</v>
      </c>
      <c r="X444" s="37">
        <v>0</v>
      </c>
      <c r="Y444" s="43" t="e">
        <f t="shared" si="4"/>
        <v>#DIV/0!</v>
      </c>
      <c r="Z444" s="35">
        <f>VLOOKUP(A444,BUSINESS!$A$2:$J$2692,5,0)</f>
        <v>0</v>
      </c>
      <c r="AA444" s="5">
        <f>VLOOKUP(A444,BUSINESS!$A$2:$J$2692,6,0)</f>
        <v>0</v>
      </c>
      <c r="AB444" s="5">
        <f>VLOOKUP(A444,BUSINESS!$A$2:$J$2692,7,0)</f>
        <v>0</v>
      </c>
      <c r="AC444" s="5">
        <f>VLOOKUP(A444,BUSINESS!$A$2:$J$2692,8,0)</f>
        <v>0</v>
      </c>
      <c r="AD444" s="35">
        <f>VLOOKUP(A444,BUSINESS!$A$2:$J$2692,9,0)</f>
        <v>0</v>
      </c>
      <c r="AE444" s="35">
        <f>VLOOKUP(A444,BUSINESS!$A$2:$J$2692,10,0)</f>
        <v>0.392</v>
      </c>
    </row>
    <row r="445" customHeight="1" spans="1:31">
      <c r="A445" s="22" t="str">
        <f t="shared" si="0"/>
        <v>Cayman Islands-The Americas2002</v>
      </c>
      <c r="B445" s="22" t="s">
        <v>104</v>
      </c>
      <c r="C445" s="22" t="s">
        <v>75</v>
      </c>
      <c r="D445" s="23">
        <v>2002</v>
      </c>
      <c r="E445" s="24"/>
      <c r="F445" s="24">
        <f t="shared" si="1"/>
        <v>0</v>
      </c>
      <c r="J445" s="5">
        <f>VLOOKUP(A445,ENERGY!$A$2:$F$2692,5,0)</f>
        <v>0</v>
      </c>
      <c r="K445" s="5">
        <f t="shared" si="2"/>
        <v>0</v>
      </c>
      <c r="L445" s="31">
        <f>VLOOKUP(A445,ENERGY!$A$2:$F$2692,6,0)</f>
        <v>590</v>
      </c>
      <c r="M445" s="31">
        <f t="shared" si="3"/>
        <v>0.0131867149434536</v>
      </c>
      <c r="N445" s="32">
        <f>VLOOKUP(A445,'HUMAN RESOURCES'!$A$2:$M$2692,5,0)</f>
        <v>0.038</v>
      </c>
      <c r="O445" s="32">
        <f>VLOOKUP(A445,'HUMAN RESOURCES'!$A$2:$M$2692,6,0)</f>
        <v>0.076</v>
      </c>
      <c r="P445" s="31">
        <f>VLOOKUP(A445,'HUMAN RESOURCES'!$A$2:$M$2692,7,0)</f>
        <v>0</v>
      </c>
      <c r="Q445" s="5">
        <f>VLOOKUP(A445,'HUMAN RESOURCES'!$A$2:$M$2692,8,0)</f>
        <v>0</v>
      </c>
      <c r="R445" s="5">
        <f>VLOOKUP(A445,'HUMAN RESOURCES'!$A$2:$M$2692,9,0)</f>
        <v>0</v>
      </c>
      <c r="S445" s="5">
        <f>VLOOKUP(A445,'HUMAN RESOURCES'!$A$2:$M$2692,10,0)</f>
        <v>0</v>
      </c>
      <c r="T445" s="5">
        <f>VLOOKUP(A445,'HUMAN RESOURCES'!$A$2:$M$2692,11,0)</f>
        <v>0</v>
      </c>
      <c r="U445" s="5">
        <f>VLOOKUP(A445,'HUMAN RESOURCES'!$A$2:$M$2692,12,0)</f>
        <v>44742</v>
      </c>
      <c r="V445" s="35">
        <f>VLOOKUP(A445,'HUMAN RESOURCES'!$A$2:$M$2692,13,0)</f>
        <v>1</v>
      </c>
      <c r="W445" s="38">
        <f>VLOOKUP(A445,TOURISM!$A$2:$F$2692,5,0)</f>
        <v>607000000</v>
      </c>
      <c r="X445" s="37">
        <v>0</v>
      </c>
      <c r="Y445" s="43" t="e">
        <f t="shared" si="4"/>
        <v>#DIV/0!</v>
      </c>
      <c r="Z445" s="35">
        <f>VLOOKUP(A445,BUSINESS!$A$2:$J$2692,5,0)</f>
        <v>0</v>
      </c>
      <c r="AA445" s="5">
        <f>VLOOKUP(A445,BUSINESS!$A$2:$J$2692,6,0)</f>
        <v>0</v>
      </c>
      <c r="AB445" s="5">
        <f>VLOOKUP(A445,BUSINESS!$A$2:$J$2692,7,0)</f>
        <v>0</v>
      </c>
      <c r="AC445" s="5">
        <f>VLOOKUP(A445,BUSINESS!$A$2:$J$2692,8,0)</f>
        <v>0</v>
      </c>
      <c r="AD445" s="35">
        <f>VLOOKUP(A445,BUSINESS!$A$2:$J$2692,9,0)</f>
        <v>0</v>
      </c>
      <c r="AE445" s="35">
        <f>VLOOKUP(A445,BUSINESS!$A$2:$J$2692,10,0)</f>
        <v>0.425</v>
      </c>
    </row>
    <row r="446" customHeight="1" spans="1:31">
      <c r="A446" s="22" t="str">
        <f t="shared" si="0"/>
        <v>Cayman Islands-The Americas2003</v>
      </c>
      <c r="B446" s="22" t="s">
        <v>104</v>
      </c>
      <c r="C446" s="22" t="s">
        <v>75</v>
      </c>
      <c r="D446" s="23">
        <v>2003</v>
      </c>
      <c r="E446" s="24"/>
      <c r="F446" s="24">
        <f t="shared" si="1"/>
        <v>0</v>
      </c>
      <c r="J446" s="5">
        <f>VLOOKUP(A446,ENERGY!$A$2:$F$2692,5,0)</f>
        <v>0</v>
      </c>
      <c r="K446" s="5">
        <f t="shared" si="2"/>
        <v>0</v>
      </c>
      <c r="L446" s="31">
        <f>VLOOKUP(A446,ENERGY!$A$2:$F$2692,6,0)</f>
        <v>587</v>
      </c>
      <c r="M446" s="31">
        <f t="shared" si="3"/>
        <v>0.0127519986096628</v>
      </c>
      <c r="N446" s="32">
        <f>VLOOKUP(A446,'HUMAN RESOURCES'!$A$2:$M$2692,5,0)</f>
        <v>0.017</v>
      </c>
      <c r="O446" s="32">
        <f>VLOOKUP(A446,'HUMAN RESOURCES'!$A$2:$M$2692,6,0)</f>
        <v>0.014</v>
      </c>
      <c r="P446" s="31">
        <f>VLOOKUP(A446,'HUMAN RESOURCES'!$A$2:$M$2692,7,0)</f>
        <v>0</v>
      </c>
      <c r="Q446" s="5">
        <f>VLOOKUP(A446,'HUMAN RESOURCES'!$A$2:$M$2692,8,0)</f>
        <v>0</v>
      </c>
      <c r="R446" s="5">
        <f>VLOOKUP(A446,'HUMAN RESOURCES'!$A$2:$M$2692,9,0)</f>
        <v>0</v>
      </c>
      <c r="S446" s="5">
        <f>VLOOKUP(A446,'HUMAN RESOURCES'!$A$2:$M$2692,10,0)</f>
        <v>0</v>
      </c>
      <c r="T446" s="5">
        <f>VLOOKUP(A446,'HUMAN RESOURCES'!$A$2:$M$2692,11,0)</f>
        <v>0</v>
      </c>
      <c r="U446" s="5">
        <f>VLOOKUP(A446,'HUMAN RESOURCES'!$A$2:$M$2692,12,0)</f>
        <v>46032</v>
      </c>
      <c r="V446" s="35">
        <f>VLOOKUP(A446,'HUMAN RESOURCES'!$A$2:$M$2692,13,0)</f>
        <v>1</v>
      </c>
      <c r="W446" s="38">
        <f>VLOOKUP(A446,TOURISM!$A$2:$F$2692,5,0)</f>
        <v>518000000</v>
      </c>
      <c r="X446" s="37">
        <v>0</v>
      </c>
      <c r="Y446" s="43" t="e">
        <f t="shared" si="4"/>
        <v>#DIV/0!</v>
      </c>
      <c r="Z446" s="35">
        <f>VLOOKUP(A446,BUSINESS!$A$2:$J$2692,5,0)</f>
        <v>0</v>
      </c>
      <c r="AA446" s="5">
        <f>VLOOKUP(A446,BUSINESS!$A$2:$J$2692,6,0)</f>
        <v>0</v>
      </c>
      <c r="AB446" s="5">
        <f>VLOOKUP(A446,BUSINESS!$A$2:$J$2692,7,0)</f>
        <v>0</v>
      </c>
      <c r="AC446" s="5">
        <f>VLOOKUP(A446,BUSINESS!$A$2:$J$2692,8,0)</f>
        <v>0</v>
      </c>
      <c r="AD446" s="35">
        <f>VLOOKUP(A446,BUSINESS!$A$2:$J$2692,9,0)</f>
        <v>0</v>
      </c>
      <c r="AE446" s="35">
        <f>VLOOKUP(A446,BUSINESS!$A$2:$J$2692,10,0)</f>
        <v>0.457</v>
      </c>
    </row>
    <row r="447" customHeight="1" spans="1:31">
      <c r="A447" s="22" t="str">
        <f t="shared" si="0"/>
        <v>Cayman Islands-The Americas2004</v>
      </c>
      <c r="B447" s="22" t="s">
        <v>104</v>
      </c>
      <c r="C447" s="22" t="s">
        <v>75</v>
      </c>
      <c r="D447" s="23">
        <v>2004</v>
      </c>
      <c r="E447" s="24"/>
      <c r="F447" s="24">
        <f t="shared" si="1"/>
        <v>0</v>
      </c>
      <c r="J447" s="5">
        <f>VLOOKUP(A447,ENERGY!$A$2:$F$2692,5,0)</f>
        <v>0</v>
      </c>
      <c r="K447" s="5">
        <f t="shared" si="2"/>
        <v>0</v>
      </c>
      <c r="L447" s="31">
        <f>VLOOKUP(A447,ENERGY!$A$2:$F$2692,6,0)</f>
        <v>631</v>
      </c>
      <c r="M447" s="31">
        <f t="shared" si="3"/>
        <v>0.0133406625932895</v>
      </c>
      <c r="N447" s="32">
        <f>VLOOKUP(A447,'HUMAN RESOURCES'!$A$2:$M$2692,5,0)</f>
        <v>0.021</v>
      </c>
      <c r="O447" s="32">
        <f>VLOOKUP(A447,'HUMAN RESOURCES'!$A$2:$M$2692,6,0)</f>
        <v>0.04</v>
      </c>
      <c r="P447" s="31">
        <f>VLOOKUP(A447,'HUMAN RESOURCES'!$A$2:$M$2692,7,0)</f>
        <v>0</v>
      </c>
      <c r="Q447" s="5">
        <f>VLOOKUP(A447,'HUMAN RESOURCES'!$A$2:$M$2692,8,0)</f>
        <v>0</v>
      </c>
      <c r="R447" s="5">
        <f>VLOOKUP(A447,'HUMAN RESOURCES'!$A$2:$M$2692,9,0)</f>
        <v>0</v>
      </c>
      <c r="S447" s="5">
        <f>VLOOKUP(A447,'HUMAN RESOURCES'!$A$2:$M$2692,10,0)</f>
        <v>0</v>
      </c>
      <c r="T447" s="5">
        <f>VLOOKUP(A447,'HUMAN RESOURCES'!$A$2:$M$2692,11,0)</f>
        <v>0</v>
      </c>
      <c r="U447" s="5">
        <f>VLOOKUP(A447,'HUMAN RESOURCES'!$A$2:$M$2692,12,0)</f>
        <v>47299</v>
      </c>
      <c r="V447" s="35">
        <f>VLOOKUP(A447,'HUMAN RESOURCES'!$A$2:$M$2692,13,0)</f>
        <v>1</v>
      </c>
      <c r="W447" s="38">
        <f>VLOOKUP(A447,TOURISM!$A$2:$F$2692,5,0)</f>
        <v>523000000</v>
      </c>
      <c r="X447" s="37">
        <v>0</v>
      </c>
      <c r="Y447" s="43" t="e">
        <f t="shared" si="4"/>
        <v>#DIV/0!</v>
      </c>
      <c r="Z447" s="35">
        <f>VLOOKUP(A447,BUSINESS!$A$2:$J$2692,5,0)</f>
        <v>0</v>
      </c>
      <c r="AA447" s="5">
        <f>VLOOKUP(A447,BUSINESS!$A$2:$J$2692,6,0)</f>
        <v>0</v>
      </c>
      <c r="AB447" s="5">
        <f>VLOOKUP(A447,BUSINESS!$A$2:$J$2692,7,0)</f>
        <v>0</v>
      </c>
      <c r="AC447" s="5">
        <f>VLOOKUP(A447,BUSINESS!$A$2:$J$2692,8,0)</f>
        <v>0</v>
      </c>
      <c r="AD447" s="35">
        <f>VLOOKUP(A447,BUSINESS!$A$2:$J$2692,9,0)</f>
        <v>0</v>
      </c>
      <c r="AE447" s="35">
        <f>VLOOKUP(A447,BUSINESS!$A$2:$J$2692,10,0)</f>
        <v>0.715</v>
      </c>
    </row>
    <row r="448" customHeight="1" spans="1:31">
      <c r="A448" s="22" t="str">
        <f t="shared" si="0"/>
        <v>Cayman Islands-The Americas2005</v>
      </c>
      <c r="B448" s="22" t="s">
        <v>104</v>
      </c>
      <c r="C448" s="22" t="s">
        <v>75</v>
      </c>
      <c r="D448" s="23">
        <v>2005</v>
      </c>
      <c r="E448" s="24"/>
      <c r="F448" s="24">
        <f t="shared" si="1"/>
        <v>0</v>
      </c>
      <c r="J448" s="5">
        <f>VLOOKUP(A448,ENERGY!$A$2:$F$2692,5,0)</f>
        <v>0</v>
      </c>
      <c r="K448" s="5">
        <f t="shared" si="2"/>
        <v>0</v>
      </c>
      <c r="L448" s="31">
        <f>VLOOKUP(A448,ENERGY!$A$2:$F$2692,6,0)</f>
        <v>455</v>
      </c>
      <c r="M448" s="31">
        <f t="shared" si="3"/>
        <v>0.0093577113711618</v>
      </c>
      <c r="N448" s="32">
        <f>VLOOKUP(A448,'HUMAN RESOURCES'!$A$2:$M$2692,5,0)</f>
        <v>0.045</v>
      </c>
      <c r="O448" s="32">
        <f>VLOOKUP(A448,'HUMAN RESOURCES'!$A$2:$M$2692,6,0)</f>
        <v>0.104</v>
      </c>
      <c r="P448" s="31">
        <f>VLOOKUP(A448,'HUMAN RESOURCES'!$A$2:$M$2692,7,0)</f>
        <v>0</v>
      </c>
      <c r="Q448" s="5">
        <f>VLOOKUP(A448,'HUMAN RESOURCES'!$A$2:$M$2692,8,0)</f>
        <v>0</v>
      </c>
      <c r="R448" s="5">
        <f>VLOOKUP(A448,'HUMAN RESOURCES'!$A$2:$M$2692,9,0)</f>
        <v>0</v>
      </c>
      <c r="S448" s="5">
        <f>VLOOKUP(A448,'HUMAN RESOURCES'!$A$2:$M$2692,10,0)</f>
        <v>0</v>
      </c>
      <c r="T448" s="5">
        <f>VLOOKUP(A448,'HUMAN RESOURCES'!$A$2:$M$2692,11,0)</f>
        <v>0</v>
      </c>
      <c r="U448" s="5">
        <f>VLOOKUP(A448,'HUMAN RESOURCES'!$A$2:$M$2692,12,0)</f>
        <v>48623</v>
      </c>
      <c r="V448" s="35">
        <f>VLOOKUP(A448,'HUMAN RESOURCES'!$A$2:$M$2692,13,0)</f>
        <v>1</v>
      </c>
      <c r="W448" s="38">
        <f>VLOOKUP(A448,TOURISM!$A$2:$F$2692,5,0)</f>
        <v>356000000</v>
      </c>
      <c r="X448" s="37">
        <v>0</v>
      </c>
      <c r="Y448" s="43" t="e">
        <f t="shared" si="4"/>
        <v>#DIV/0!</v>
      </c>
      <c r="Z448" s="35">
        <f>VLOOKUP(A448,BUSINESS!$A$2:$J$2692,5,0)</f>
        <v>0</v>
      </c>
      <c r="AA448" s="5">
        <f>VLOOKUP(A448,BUSINESS!$A$2:$J$2692,6,0)</f>
        <v>0</v>
      </c>
      <c r="AB448" s="5">
        <f>VLOOKUP(A448,BUSINESS!$A$2:$J$2692,7,0)</f>
        <v>0</v>
      </c>
      <c r="AC448" s="5">
        <f>VLOOKUP(A448,BUSINESS!$A$2:$J$2692,8,0)</f>
        <v>0</v>
      </c>
      <c r="AD448" s="35">
        <f>VLOOKUP(A448,BUSINESS!$A$2:$J$2692,9,0)</f>
        <v>0.38</v>
      </c>
      <c r="AE448" s="35">
        <f>VLOOKUP(A448,BUSINESS!$A$2:$J$2692,10,0)</f>
        <v>1.665</v>
      </c>
    </row>
    <row r="449" customHeight="1" spans="1:31">
      <c r="A449" s="22" t="str">
        <f t="shared" si="0"/>
        <v>Cayman Islands-The Americas2006</v>
      </c>
      <c r="B449" s="22" t="s">
        <v>104</v>
      </c>
      <c r="C449" s="22" t="s">
        <v>75</v>
      </c>
      <c r="D449" s="23">
        <v>2006</v>
      </c>
      <c r="E449" s="24"/>
      <c r="F449" s="24">
        <f t="shared" si="1"/>
        <v>0</v>
      </c>
      <c r="J449" s="5">
        <f>VLOOKUP(A449,ENERGY!$A$2:$F$2692,5,0)</f>
        <v>0</v>
      </c>
      <c r="K449" s="5">
        <f t="shared" si="2"/>
        <v>0</v>
      </c>
      <c r="L449" s="31">
        <f>VLOOKUP(A449,ENERGY!$A$2:$F$2692,6,0)</f>
        <v>612</v>
      </c>
      <c r="M449" s="31">
        <f t="shared" si="3"/>
        <v>0.0122336385079759</v>
      </c>
      <c r="N449" s="32">
        <f>VLOOKUP(A449,'HUMAN RESOURCES'!$A$2:$M$2692,5,0)</f>
        <v>0.031</v>
      </c>
      <c r="O449" s="32">
        <f>VLOOKUP(A449,'HUMAN RESOURCES'!$A$2:$M$2692,6,0)</f>
        <v>0.049</v>
      </c>
      <c r="P449" s="31">
        <f>VLOOKUP(A449,'HUMAN RESOURCES'!$A$2:$M$2692,7,0)</f>
        <v>0</v>
      </c>
      <c r="Q449" s="5">
        <f>VLOOKUP(A449,'HUMAN RESOURCES'!$A$2:$M$2692,8,0)</f>
        <v>0</v>
      </c>
      <c r="R449" s="5">
        <f>VLOOKUP(A449,'HUMAN RESOURCES'!$A$2:$M$2692,9,0)</f>
        <v>0</v>
      </c>
      <c r="S449" s="5">
        <f>VLOOKUP(A449,'HUMAN RESOURCES'!$A$2:$M$2692,10,0)</f>
        <v>0</v>
      </c>
      <c r="T449" s="5">
        <f>VLOOKUP(A449,'HUMAN RESOURCES'!$A$2:$M$2692,11,0)</f>
        <v>0</v>
      </c>
      <c r="U449" s="5">
        <f>VLOOKUP(A449,'HUMAN RESOURCES'!$A$2:$M$2692,12,0)</f>
        <v>50026</v>
      </c>
      <c r="V449" s="35">
        <f>VLOOKUP(A449,'HUMAN RESOURCES'!$A$2:$M$2692,13,0)</f>
        <v>1</v>
      </c>
      <c r="W449" s="38">
        <f>VLOOKUP(A449,TOURISM!$A$2:$F$2692,5,0)</f>
        <v>509000000</v>
      </c>
      <c r="X449" s="39">
        <f>VLOOKUP(A449,TOURISM!$A$2:$F$2692,6,0)</f>
        <v>164000000</v>
      </c>
      <c r="Y449" s="43" t="e">
        <f t="shared" si="4"/>
        <v>#DIV/0!</v>
      </c>
      <c r="Z449" s="35">
        <f>VLOOKUP(A449,BUSINESS!$A$2:$J$2692,5,0)</f>
        <v>0</v>
      </c>
      <c r="AA449" s="5">
        <f>VLOOKUP(A449,BUSINESS!$A$2:$J$2692,6,0)</f>
        <v>0</v>
      </c>
      <c r="AB449" s="5">
        <f>VLOOKUP(A449,BUSINESS!$A$2:$J$2692,7,0)</f>
        <v>0</v>
      </c>
      <c r="AC449" s="5">
        <f>VLOOKUP(A449,BUSINESS!$A$2:$J$2692,8,0)</f>
        <v>0</v>
      </c>
      <c r="AD449" s="35">
        <f>VLOOKUP(A449,BUSINESS!$A$2:$J$2692,9,0)</f>
        <v>0.445</v>
      </c>
      <c r="AE449" s="35">
        <f>VLOOKUP(A449,BUSINESS!$A$2:$J$2692,10,0)</f>
        <v>1.85</v>
      </c>
    </row>
    <row r="450" customHeight="1" spans="1:31">
      <c r="A450" s="22" t="str">
        <f t="shared" si="0"/>
        <v>Cayman Islands-The Americas2007</v>
      </c>
      <c r="B450" s="22" t="s">
        <v>104</v>
      </c>
      <c r="C450" s="22" t="s">
        <v>75</v>
      </c>
      <c r="D450" s="23">
        <v>2007</v>
      </c>
      <c r="E450" s="24"/>
      <c r="F450" s="24">
        <f t="shared" si="1"/>
        <v>0</v>
      </c>
      <c r="J450" s="5">
        <f>VLOOKUP(A450,ENERGY!$A$2:$F$2692,5,0)</f>
        <v>0</v>
      </c>
      <c r="K450" s="5">
        <f t="shared" si="2"/>
        <v>0</v>
      </c>
      <c r="L450" s="31">
        <f>VLOOKUP(A450,ENERGY!$A$2:$F$2692,6,0)</f>
        <v>513</v>
      </c>
      <c r="M450" s="31">
        <f t="shared" si="3"/>
        <v>0.00996658377370221</v>
      </c>
      <c r="N450" s="32">
        <f>VLOOKUP(A450,'HUMAN RESOURCES'!$A$2:$M$2692,5,0)</f>
        <v>0.052</v>
      </c>
      <c r="O450" s="32">
        <f>VLOOKUP(A450,'HUMAN RESOURCES'!$A$2:$M$2692,6,0)</f>
        <v>0.094</v>
      </c>
      <c r="P450" s="31">
        <f>VLOOKUP(A450,'HUMAN RESOURCES'!$A$2:$M$2692,7,0)</f>
        <v>0</v>
      </c>
      <c r="Q450" s="5">
        <f>VLOOKUP(A450,'HUMAN RESOURCES'!$A$2:$M$2692,8,0)</f>
        <v>0</v>
      </c>
      <c r="R450" s="5">
        <f>VLOOKUP(A450,'HUMAN RESOURCES'!$A$2:$M$2692,9,0)</f>
        <v>0</v>
      </c>
      <c r="S450" s="5">
        <f>VLOOKUP(A450,'HUMAN RESOURCES'!$A$2:$M$2692,10,0)</f>
        <v>0</v>
      </c>
      <c r="T450" s="5">
        <f>VLOOKUP(A450,'HUMAN RESOURCES'!$A$2:$M$2692,11,0)</f>
        <v>0</v>
      </c>
      <c r="U450" s="5">
        <f>VLOOKUP(A450,'HUMAN RESOURCES'!$A$2:$M$2692,12,0)</f>
        <v>51472</v>
      </c>
      <c r="V450" s="35">
        <f>VLOOKUP(A450,'HUMAN RESOURCES'!$A$2:$M$2692,13,0)</f>
        <v>1</v>
      </c>
      <c r="W450" s="38">
        <f>VLOOKUP(A450,TOURISM!$A$2:$F$2692,5,0)</f>
        <v>481000000</v>
      </c>
      <c r="X450" s="39">
        <f>VLOOKUP(A450,TOURISM!$A$2:$F$2692,6,0)</f>
        <v>132000000</v>
      </c>
      <c r="Y450" s="43" t="e">
        <f t="shared" si="4"/>
        <v>#DIV/0!</v>
      </c>
      <c r="Z450" s="35">
        <f>VLOOKUP(A450,BUSINESS!$A$2:$J$2692,5,0)</f>
        <v>0</v>
      </c>
      <c r="AA450" s="5">
        <f>VLOOKUP(A450,BUSINESS!$A$2:$J$2692,6,0)</f>
        <v>0</v>
      </c>
      <c r="AB450" s="5">
        <f>VLOOKUP(A450,BUSINESS!$A$2:$J$2692,7,0)</f>
        <v>0</v>
      </c>
      <c r="AC450" s="5">
        <f>VLOOKUP(A450,BUSINESS!$A$2:$J$2692,8,0)</f>
        <v>0</v>
      </c>
      <c r="AD450" s="35">
        <f>VLOOKUP(A450,BUSINESS!$A$2:$J$2692,9,0)</f>
        <v>0.52</v>
      </c>
      <c r="AE450" s="35">
        <f>VLOOKUP(A450,BUSINESS!$A$2:$J$2692,10,0)</f>
        <v>1.972</v>
      </c>
    </row>
    <row r="451" customHeight="1" spans="1:31">
      <c r="A451" s="22" t="str">
        <f t="shared" si="0"/>
        <v>Cayman Islands-The Americas2008</v>
      </c>
      <c r="B451" s="22" t="s">
        <v>104</v>
      </c>
      <c r="C451" s="22" t="s">
        <v>75</v>
      </c>
      <c r="D451" s="23">
        <v>2008</v>
      </c>
      <c r="E451" s="24"/>
      <c r="F451" s="24">
        <f t="shared" si="1"/>
        <v>0</v>
      </c>
      <c r="J451" s="5">
        <f>VLOOKUP(A451,ENERGY!$A$2:$F$2692,5,0)</f>
        <v>0</v>
      </c>
      <c r="K451" s="5">
        <f t="shared" si="2"/>
        <v>0</v>
      </c>
      <c r="L451" s="31">
        <f>VLOOKUP(A451,ENERGY!$A$2:$F$2692,6,0)</f>
        <v>469</v>
      </c>
      <c r="M451" s="31">
        <f t="shared" si="3"/>
        <v>0.00886377381312368</v>
      </c>
      <c r="N451" s="32">
        <f>VLOOKUP(A451,'HUMAN RESOURCES'!$A$2:$M$2692,5,0)</f>
        <v>0.043</v>
      </c>
      <c r="O451" s="32">
        <f>VLOOKUP(A451,'HUMAN RESOURCES'!$A$2:$M$2692,6,0)</f>
        <v>0.106</v>
      </c>
      <c r="P451" s="31">
        <f>VLOOKUP(A451,'HUMAN RESOURCES'!$A$2:$M$2692,7,0)</f>
        <v>0</v>
      </c>
      <c r="Q451" s="5">
        <f>VLOOKUP(A451,'HUMAN RESOURCES'!$A$2:$M$2692,8,0)</f>
        <v>0</v>
      </c>
      <c r="R451" s="5">
        <f>VLOOKUP(A451,'HUMAN RESOURCES'!$A$2:$M$2692,9,0)</f>
        <v>0</v>
      </c>
      <c r="S451" s="5">
        <f>VLOOKUP(A451,'HUMAN RESOURCES'!$A$2:$M$2692,10,0)</f>
        <v>0</v>
      </c>
      <c r="T451" s="5">
        <f>VLOOKUP(A451,'HUMAN RESOURCES'!$A$2:$M$2692,11,0)</f>
        <v>0</v>
      </c>
      <c r="U451" s="5">
        <f>VLOOKUP(A451,'HUMAN RESOURCES'!$A$2:$M$2692,12,0)</f>
        <v>52912</v>
      </c>
      <c r="V451" s="35">
        <f>VLOOKUP(A451,'HUMAN RESOURCES'!$A$2:$M$2692,13,0)</f>
        <v>1</v>
      </c>
      <c r="W451" s="38">
        <f>VLOOKUP(A451,TOURISM!$A$2:$F$2692,5,0)</f>
        <v>518000000</v>
      </c>
      <c r="X451" s="39">
        <f>VLOOKUP(A451,TOURISM!$A$2:$F$2692,6,0)</f>
        <v>130000000</v>
      </c>
      <c r="Y451" s="43" t="e">
        <f t="shared" si="4"/>
        <v>#DIV/0!</v>
      </c>
      <c r="Z451" s="35">
        <f>VLOOKUP(A451,BUSINESS!$A$2:$J$2692,5,0)</f>
        <v>0</v>
      </c>
      <c r="AA451" s="5">
        <f>VLOOKUP(A451,BUSINESS!$A$2:$J$2692,6,0)</f>
        <v>0</v>
      </c>
      <c r="AB451" s="5">
        <f>VLOOKUP(A451,BUSINESS!$A$2:$J$2692,7,0)</f>
        <v>0</v>
      </c>
      <c r="AC451" s="5">
        <f>VLOOKUP(A451,BUSINESS!$A$2:$J$2692,8,0)</f>
        <v>0</v>
      </c>
      <c r="AD451" s="35">
        <f>VLOOKUP(A451,BUSINESS!$A$2:$J$2692,9,0)</f>
        <v>0.61</v>
      </c>
      <c r="AE451" s="35">
        <f>VLOOKUP(A451,BUSINESS!$A$2:$J$2692,10,0)</f>
        <v>1.858</v>
      </c>
    </row>
    <row r="452" customHeight="1" spans="1:31">
      <c r="A452" s="22" t="str">
        <f t="shared" si="0"/>
        <v>Cayman Islands-The Americas2009</v>
      </c>
      <c r="B452" s="22" t="s">
        <v>104</v>
      </c>
      <c r="C452" s="22" t="s">
        <v>75</v>
      </c>
      <c r="D452" s="23">
        <v>2009</v>
      </c>
      <c r="E452" s="24"/>
      <c r="F452" s="24">
        <f t="shared" si="1"/>
        <v>0</v>
      </c>
      <c r="J452" s="5">
        <f>VLOOKUP(A452,ENERGY!$A$2:$F$2692,5,0)</f>
        <v>0</v>
      </c>
      <c r="K452" s="5">
        <f t="shared" si="2"/>
        <v>0</v>
      </c>
      <c r="L452" s="31">
        <f>VLOOKUP(A452,ENERGY!$A$2:$F$2692,6,0)</f>
        <v>480</v>
      </c>
      <c r="M452" s="31">
        <f t="shared" si="3"/>
        <v>0.00884385076001843</v>
      </c>
      <c r="N452" s="32">
        <f>VLOOKUP(A452,'HUMAN RESOURCES'!$A$2:$M$2692,5,0)</f>
        <v>0.04</v>
      </c>
      <c r="O452" s="32">
        <f>VLOOKUP(A452,'HUMAN RESOURCES'!$A$2:$M$2692,6,0)</f>
        <v>0.092</v>
      </c>
      <c r="P452" s="31">
        <f>VLOOKUP(A452,'HUMAN RESOURCES'!$A$2:$M$2692,7,0)</f>
        <v>0</v>
      </c>
      <c r="Q452" s="5">
        <f>VLOOKUP(A452,'HUMAN RESOURCES'!$A$2:$M$2692,8,0)</f>
        <v>0</v>
      </c>
      <c r="R452" s="5">
        <f>VLOOKUP(A452,'HUMAN RESOURCES'!$A$2:$M$2692,9,0)</f>
        <v>0</v>
      </c>
      <c r="S452" s="5">
        <f>VLOOKUP(A452,'HUMAN RESOURCES'!$A$2:$M$2692,10,0)</f>
        <v>0</v>
      </c>
      <c r="T452" s="5">
        <f>VLOOKUP(A452,'HUMAN RESOURCES'!$A$2:$M$2692,11,0)</f>
        <v>0</v>
      </c>
      <c r="U452" s="5">
        <f>VLOOKUP(A452,'HUMAN RESOURCES'!$A$2:$M$2692,12,0)</f>
        <v>54275</v>
      </c>
      <c r="V452" s="35">
        <f>VLOOKUP(A452,'HUMAN RESOURCES'!$A$2:$M$2692,13,0)</f>
        <v>1</v>
      </c>
      <c r="W452" s="38">
        <f>VLOOKUP(A452,TOURISM!$A$2:$F$2692,5,0)</f>
        <v>458000000</v>
      </c>
      <c r="X452" s="39">
        <f>VLOOKUP(A452,TOURISM!$A$2:$F$2692,6,0)</f>
        <v>120000000</v>
      </c>
      <c r="Y452" s="43" t="e">
        <f t="shared" si="4"/>
        <v>#DIV/0!</v>
      </c>
      <c r="Z452" s="35">
        <f>VLOOKUP(A452,BUSINESS!$A$2:$J$2692,5,0)</f>
        <v>0</v>
      </c>
      <c r="AA452" s="5">
        <f>VLOOKUP(A452,BUSINESS!$A$2:$J$2692,6,0)</f>
        <v>0</v>
      </c>
      <c r="AB452" s="5">
        <f>VLOOKUP(A452,BUSINESS!$A$2:$J$2692,7,0)</f>
        <v>0</v>
      </c>
      <c r="AC452" s="5">
        <f>VLOOKUP(A452,BUSINESS!$A$2:$J$2692,8,0)</f>
        <v>0</v>
      </c>
      <c r="AD452" s="35">
        <f>VLOOKUP(A452,BUSINESS!$A$2:$J$2692,9,0)</f>
        <v>0.645</v>
      </c>
      <c r="AE452" s="35">
        <f>VLOOKUP(A452,BUSINESS!$A$2:$J$2692,10,0)</f>
        <v>2.003</v>
      </c>
    </row>
    <row r="453" customHeight="1" spans="1:31">
      <c r="A453" s="22" t="str">
        <f t="shared" si="0"/>
        <v>Cayman Islands-The Americas2010</v>
      </c>
      <c r="B453" s="22" t="s">
        <v>104</v>
      </c>
      <c r="C453" s="22" t="s">
        <v>75</v>
      </c>
      <c r="D453" s="23">
        <v>2010</v>
      </c>
      <c r="E453" s="24"/>
      <c r="F453" s="24">
        <f t="shared" si="1"/>
        <v>0</v>
      </c>
      <c r="J453" s="5">
        <f>VLOOKUP(A453,ENERGY!$A$2:$F$2692,5,0)</f>
        <v>0</v>
      </c>
      <c r="K453" s="5">
        <f t="shared" si="2"/>
        <v>0</v>
      </c>
      <c r="L453" s="31">
        <f>VLOOKUP(A453,ENERGY!$A$2:$F$2692,6,0)</f>
        <v>455</v>
      </c>
      <c r="M453" s="31">
        <f t="shared" si="3"/>
        <v>0.00819686897620206</v>
      </c>
      <c r="N453" s="32">
        <f>VLOOKUP(A453,'HUMAN RESOURCES'!$A$2:$M$2692,5,0)</f>
        <v>0.037</v>
      </c>
      <c r="O453" s="32">
        <f>VLOOKUP(A453,'HUMAN RESOURCES'!$A$2:$M$2692,6,0)</f>
        <v>0.054</v>
      </c>
      <c r="P453" s="31">
        <f>VLOOKUP(A453,'HUMAN RESOURCES'!$A$2:$M$2692,7,0)</f>
        <v>0</v>
      </c>
      <c r="Q453" s="5">
        <f>VLOOKUP(A453,'HUMAN RESOURCES'!$A$2:$M$2692,8,0)</f>
        <v>0</v>
      </c>
      <c r="R453" s="5">
        <f>VLOOKUP(A453,'HUMAN RESOURCES'!$A$2:$M$2692,9,0)</f>
        <v>0</v>
      </c>
      <c r="S453" s="5">
        <f>VLOOKUP(A453,'HUMAN RESOURCES'!$A$2:$M$2692,10,0)</f>
        <v>0</v>
      </c>
      <c r="T453" s="5">
        <f>VLOOKUP(A453,'HUMAN RESOURCES'!$A$2:$M$2692,11,0)</f>
        <v>0</v>
      </c>
      <c r="U453" s="5">
        <f>VLOOKUP(A453,'HUMAN RESOURCES'!$A$2:$M$2692,12,0)</f>
        <v>55509</v>
      </c>
      <c r="V453" s="35">
        <f>VLOOKUP(A453,'HUMAN RESOURCES'!$A$2:$M$2692,13,0)</f>
        <v>1</v>
      </c>
      <c r="W453" s="38">
        <f>VLOOKUP(A453,TOURISM!$A$2:$F$2692,5,0)</f>
        <v>465000000</v>
      </c>
      <c r="X453" s="39">
        <f>VLOOKUP(A453,TOURISM!$A$2:$F$2692,6,0)</f>
        <v>129000000</v>
      </c>
      <c r="Y453" s="43" t="e">
        <f t="shared" si="4"/>
        <v>#DIV/0!</v>
      </c>
      <c r="Z453" s="35">
        <f>VLOOKUP(A453,BUSINESS!$A$2:$J$2692,5,0)</f>
        <v>0</v>
      </c>
      <c r="AA453" s="5">
        <f>VLOOKUP(A453,BUSINESS!$A$2:$J$2692,6,0)</f>
        <v>0</v>
      </c>
      <c r="AB453" s="5">
        <f>VLOOKUP(A453,BUSINESS!$A$2:$J$2692,7,0)</f>
        <v>0</v>
      </c>
      <c r="AC453" s="5">
        <f>VLOOKUP(A453,BUSINESS!$A$2:$J$2692,8,0)</f>
        <v>0</v>
      </c>
      <c r="AD453" s="35">
        <f>VLOOKUP(A453,BUSINESS!$A$2:$J$2692,9,0)</f>
        <v>0.66</v>
      </c>
      <c r="AE453" s="35">
        <f>VLOOKUP(A453,BUSINESS!$A$2:$J$2692,10,0)</f>
        <v>1.812</v>
      </c>
    </row>
    <row r="454" customHeight="1" spans="1:31">
      <c r="A454" s="22" t="str">
        <f t="shared" si="0"/>
        <v>Cayman Islands-The Americas2011</v>
      </c>
      <c r="B454" s="22" t="s">
        <v>104</v>
      </c>
      <c r="C454" s="22" t="s">
        <v>75</v>
      </c>
      <c r="D454" s="23">
        <v>2011</v>
      </c>
      <c r="E454" s="24"/>
      <c r="F454" s="24">
        <f t="shared" si="1"/>
        <v>0</v>
      </c>
      <c r="J454" s="5">
        <f>VLOOKUP(A454,ENERGY!$A$2:$F$2692,5,0)</f>
        <v>0</v>
      </c>
      <c r="K454" s="5">
        <f t="shared" si="2"/>
        <v>0</v>
      </c>
      <c r="L454" s="31">
        <f>VLOOKUP(A454,ENERGY!$A$2:$F$2692,6,0)</f>
        <v>517</v>
      </c>
      <c r="M454" s="31">
        <f t="shared" si="3"/>
        <v>0.00913411423826434</v>
      </c>
      <c r="N454" s="32">
        <f>VLOOKUP(A454,'HUMAN RESOURCES'!$A$2:$M$2692,5,0)</f>
        <v>0.04</v>
      </c>
      <c r="O454" s="32">
        <f>VLOOKUP(A454,'HUMAN RESOURCES'!$A$2:$M$2692,6,0)</f>
        <v>0.065</v>
      </c>
      <c r="P454" s="31">
        <f>VLOOKUP(A454,'HUMAN RESOURCES'!$A$2:$M$2692,7,0)</f>
        <v>0</v>
      </c>
      <c r="Q454" s="5">
        <f>VLOOKUP(A454,'HUMAN RESOURCES'!$A$2:$M$2692,8,0)</f>
        <v>0</v>
      </c>
      <c r="R454" s="5">
        <f>VLOOKUP(A454,'HUMAN RESOURCES'!$A$2:$M$2692,9,0)</f>
        <v>0</v>
      </c>
      <c r="S454" s="5">
        <f>VLOOKUP(A454,'HUMAN RESOURCES'!$A$2:$M$2692,10,0)</f>
        <v>0</v>
      </c>
      <c r="T454" s="5">
        <f>VLOOKUP(A454,'HUMAN RESOURCES'!$A$2:$M$2692,11,0)</f>
        <v>0</v>
      </c>
      <c r="U454" s="5">
        <f>VLOOKUP(A454,'HUMAN RESOURCES'!$A$2:$M$2692,12,0)</f>
        <v>56601</v>
      </c>
      <c r="V454" s="35">
        <f>VLOOKUP(A454,'HUMAN RESOURCES'!$A$2:$M$2692,13,0)</f>
        <v>1</v>
      </c>
      <c r="W454" s="38">
        <f>VLOOKUP(A454,TOURISM!$A$2:$F$2692,5,0)</f>
        <v>472000000</v>
      </c>
      <c r="X454" s="39">
        <f>VLOOKUP(A454,TOURISM!$A$2:$F$2692,6,0)</f>
        <v>145000000</v>
      </c>
      <c r="Y454" s="43" t="e">
        <f t="shared" si="4"/>
        <v>#DIV/0!</v>
      </c>
      <c r="Z454" s="35">
        <f>VLOOKUP(A454,BUSINESS!$A$2:$J$2692,5,0)</f>
        <v>0</v>
      </c>
      <c r="AA454" s="5">
        <f>VLOOKUP(A454,BUSINESS!$A$2:$J$2692,6,0)</f>
        <v>0</v>
      </c>
      <c r="AB454" s="5">
        <f>VLOOKUP(A454,BUSINESS!$A$2:$J$2692,7,0)</f>
        <v>0</v>
      </c>
      <c r="AC454" s="5">
        <f>VLOOKUP(A454,BUSINESS!$A$2:$J$2692,8,0)</f>
        <v>0</v>
      </c>
      <c r="AD454" s="35">
        <f>VLOOKUP(A454,BUSINESS!$A$2:$J$2692,9,0)</f>
        <v>0.695</v>
      </c>
      <c r="AE454" s="35">
        <f>VLOOKUP(A454,BUSINESS!$A$2:$J$2692,10,0)</f>
        <v>1.71</v>
      </c>
    </row>
    <row r="455" customHeight="1" spans="1:31">
      <c r="A455" s="22" t="str">
        <f t="shared" si="0"/>
        <v>Cayman Islands-The Americas2012</v>
      </c>
      <c r="B455" s="22" t="s">
        <v>104</v>
      </c>
      <c r="C455" s="22" t="s">
        <v>75</v>
      </c>
      <c r="D455" s="23">
        <v>2012</v>
      </c>
      <c r="E455" s="24"/>
      <c r="F455" s="24">
        <f t="shared" si="1"/>
        <v>0</v>
      </c>
      <c r="J455" s="5">
        <f>VLOOKUP(A455,ENERGY!$A$2:$F$2692,5,0)</f>
        <v>0</v>
      </c>
      <c r="K455" s="5">
        <f t="shared" si="2"/>
        <v>0</v>
      </c>
      <c r="L455" s="31">
        <f>VLOOKUP(A455,ENERGY!$A$2:$F$2692,6,0)</f>
        <v>499</v>
      </c>
      <c r="M455" s="31">
        <f t="shared" si="3"/>
        <v>0.00866770887615077</v>
      </c>
      <c r="N455" s="32">
        <f>VLOOKUP(A455,'HUMAN RESOURCES'!$A$2:$M$2692,5,0)</f>
        <v>0.018</v>
      </c>
      <c r="O455" s="32">
        <f>VLOOKUP(A455,'HUMAN RESOURCES'!$A$2:$M$2692,6,0)</f>
        <v>0.012</v>
      </c>
      <c r="P455" s="31">
        <f>VLOOKUP(A455,'HUMAN RESOURCES'!$A$2:$M$2692,7,0)</f>
        <v>0</v>
      </c>
      <c r="Q455" s="5">
        <f>VLOOKUP(A455,'HUMAN RESOURCES'!$A$2:$M$2692,8,0)</f>
        <v>0</v>
      </c>
      <c r="R455" s="5">
        <f>VLOOKUP(A455,'HUMAN RESOURCES'!$A$2:$M$2692,9,0)</f>
        <v>0</v>
      </c>
      <c r="S455" s="5">
        <f>VLOOKUP(A455,'HUMAN RESOURCES'!$A$2:$M$2692,10,0)</f>
        <v>0</v>
      </c>
      <c r="T455" s="5">
        <f>VLOOKUP(A455,'HUMAN RESOURCES'!$A$2:$M$2692,11,0)</f>
        <v>0</v>
      </c>
      <c r="U455" s="5">
        <f>VLOOKUP(A455,'HUMAN RESOURCES'!$A$2:$M$2692,12,0)</f>
        <v>57570</v>
      </c>
      <c r="V455" s="35">
        <f>VLOOKUP(A455,'HUMAN RESOURCES'!$A$2:$M$2692,13,0)</f>
        <v>1</v>
      </c>
      <c r="W455" s="36">
        <v>0</v>
      </c>
      <c r="X455" s="37">
        <v>0</v>
      </c>
      <c r="Y455" s="43" t="e">
        <f t="shared" si="4"/>
        <v>#DIV/0!</v>
      </c>
      <c r="Z455" s="35">
        <f>VLOOKUP(A455,BUSINESS!$A$2:$J$2692,5,0)</f>
        <v>0</v>
      </c>
      <c r="AA455" s="5">
        <f>VLOOKUP(A455,BUSINESS!$A$2:$J$2692,6,0)</f>
        <v>0</v>
      </c>
      <c r="AB455" s="5">
        <f>VLOOKUP(A455,BUSINESS!$A$2:$J$2692,7,0)</f>
        <v>0</v>
      </c>
      <c r="AC455" s="5">
        <f>VLOOKUP(A455,BUSINESS!$A$2:$J$2692,8,0)</f>
        <v>0</v>
      </c>
      <c r="AD455" s="35">
        <f>VLOOKUP(A455,BUSINESS!$A$2:$J$2692,9,0)</f>
        <v>0.741</v>
      </c>
      <c r="AE455" s="35">
        <f>VLOOKUP(A455,BUSINESS!$A$2:$J$2692,10,0)</f>
        <v>1.717</v>
      </c>
    </row>
    <row r="456" customHeight="1" spans="1:31">
      <c r="A456" s="22" t="str">
        <f t="shared" si="0"/>
        <v>Cayman Islands-The Americas2000</v>
      </c>
      <c r="B456" s="22" t="s">
        <v>104</v>
      </c>
      <c r="C456" s="22" t="s">
        <v>75</v>
      </c>
      <c r="D456" s="23">
        <v>2000</v>
      </c>
      <c r="E456" s="24"/>
      <c r="F456" s="24">
        <f t="shared" si="1"/>
        <v>0</v>
      </c>
      <c r="J456" s="5">
        <f>VLOOKUP(A456,ENERGY!$A$2:$F$2692,5,0)</f>
        <v>0</v>
      </c>
      <c r="K456" s="5">
        <f t="shared" si="2"/>
        <v>0</v>
      </c>
      <c r="L456" s="31">
        <f>VLOOKUP(A456,ENERGY!$A$2:$F$2692,6,0)</f>
        <v>0</v>
      </c>
      <c r="M456" s="31">
        <f t="shared" si="3"/>
        <v>0</v>
      </c>
      <c r="N456" s="32">
        <f>VLOOKUP(A456,'HUMAN RESOURCES'!$A$2:$M$2692,5,0)</f>
        <v>0.044</v>
      </c>
      <c r="O456" s="32">
        <f>VLOOKUP(A456,'HUMAN RESOURCES'!$A$2:$M$2692,6,0)</f>
        <v>0.09</v>
      </c>
      <c r="P456" s="31">
        <f>VLOOKUP(A456,'HUMAN RESOURCES'!$A$2:$M$2692,7,0)</f>
        <v>0</v>
      </c>
      <c r="Q456" s="5">
        <f>VLOOKUP(A456,'HUMAN RESOURCES'!$A$2:$M$2692,8,0)</f>
        <v>0</v>
      </c>
      <c r="R456" s="5">
        <f>VLOOKUP(A456,'HUMAN RESOURCES'!$A$2:$M$2692,9,0)</f>
        <v>0</v>
      </c>
      <c r="S456" s="5">
        <f>VLOOKUP(A456,'HUMAN RESOURCES'!$A$2:$M$2692,10,0)</f>
        <v>0</v>
      </c>
      <c r="T456" s="5">
        <f>VLOOKUP(A456,'HUMAN RESOURCES'!$A$2:$M$2692,11,0)</f>
        <v>0</v>
      </c>
      <c r="U456" s="5">
        <f>VLOOKUP(A456,'HUMAN RESOURCES'!$A$2:$M$2692,12,0)</f>
        <v>41685</v>
      </c>
      <c r="V456" s="35">
        <f>VLOOKUP(A456,'HUMAN RESOURCES'!$A$2:$M$2692,13,0)</f>
        <v>1</v>
      </c>
      <c r="W456" s="38">
        <f>VLOOKUP(A456,TOURISM!$A$2:$F$2692,5,0)</f>
        <v>559000000</v>
      </c>
      <c r="X456" s="37">
        <v>0</v>
      </c>
      <c r="Y456" s="43">
        <f t="shared" si="4"/>
        <v>-2.62438395703065</v>
      </c>
      <c r="Z456" s="35">
        <f>VLOOKUP(A456,BUSINESS!$A$2:$J$2692,5,0)</f>
        <v>0</v>
      </c>
      <c r="AA456" s="5">
        <f>VLOOKUP(A456,BUSINESS!$A$2:$J$2692,6,0)</f>
        <v>0</v>
      </c>
      <c r="AB456" s="5">
        <f>VLOOKUP(A456,BUSINESS!$A$2:$J$2692,7,0)</f>
        <v>0</v>
      </c>
      <c r="AC456" s="5">
        <f>VLOOKUP(A456,BUSINESS!$A$2:$J$2692,8,0)</f>
        <v>0</v>
      </c>
      <c r="AD456" s="35">
        <f>VLOOKUP(A456,BUSINESS!$A$2:$J$2692,9,0)</f>
        <v>0</v>
      </c>
      <c r="AE456" s="35">
        <f>VLOOKUP(A456,BUSINESS!$A$2:$J$2692,10,0)</f>
        <v>0.257</v>
      </c>
    </row>
    <row r="457" customHeight="1" spans="1:31">
      <c r="A457" s="22" t="str">
        <f t="shared" si="0"/>
        <v>Central African Republic-Africa2001</v>
      </c>
      <c r="B457" s="22" t="s">
        <v>105</v>
      </c>
      <c r="C457" s="22" t="s">
        <v>69</v>
      </c>
      <c r="D457" s="23">
        <v>2001</v>
      </c>
      <c r="E457" s="25">
        <v>914500332</v>
      </c>
      <c r="F457" s="24">
        <f t="shared" si="1"/>
        <v>246.892338511006</v>
      </c>
      <c r="G457" s="26">
        <v>0.043</v>
      </c>
      <c r="H457" s="27">
        <v>11</v>
      </c>
      <c r="I457" s="26">
        <v>0.22</v>
      </c>
      <c r="J457" s="5">
        <f>VLOOKUP(A457,ENERGY!$A$2:$F$2692,5,0)</f>
        <v>0</v>
      </c>
      <c r="K457" s="5">
        <f t="shared" si="2"/>
        <v>0</v>
      </c>
      <c r="L457" s="31">
        <f>VLOOKUP(A457,ENERGY!$A$2:$F$2692,6,0)</f>
        <v>0</v>
      </c>
      <c r="M457" s="31">
        <f t="shared" si="3"/>
        <v>0</v>
      </c>
      <c r="N457" s="32">
        <f>VLOOKUP(A457,'HUMAN RESOURCES'!$A$2:$M$2692,5,0)</f>
        <v>0.048</v>
      </c>
      <c r="O457" s="32">
        <f>VLOOKUP(A457,'HUMAN RESOURCES'!$A$2:$M$2692,6,0)</f>
        <v>0.105</v>
      </c>
      <c r="P457" s="31">
        <f>VLOOKUP(A457,'HUMAN RESOURCES'!$A$2:$M$2692,7,0)</f>
        <v>45</v>
      </c>
      <c r="Q457" s="5">
        <f>VLOOKUP(A457,'HUMAN RESOURCES'!$A$2:$M$2692,8,0)</f>
        <v>42</v>
      </c>
      <c r="R457" s="5">
        <f>VLOOKUP(A457,'HUMAN RESOURCES'!$A$2:$M$2692,9,0)</f>
        <v>0.422</v>
      </c>
      <c r="S457" s="5">
        <f>VLOOKUP(A457,'HUMAN RESOURCES'!$A$2:$M$2692,10,0)</f>
        <v>0.538</v>
      </c>
      <c r="T457" s="5">
        <f>VLOOKUP(A457,'HUMAN RESOURCES'!$A$2:$M$2692,11,0)</f>
        <v>0.04</v>
      </c>
      <c r="U457" s="5">
        <f>VLOOKUP(A457,'HUMAN RESOURCES'!$A$2:$M$2692,12,0)</f>
        <v>3704045</v>
      </c>
      <c r="V457" s="35">
        <f>VLOOKUP(A457,'HUMAN RESOURCES'!$A$2:$M$2692,13,0)</f>
        <v>0.377</v>
      </c>
      <c r="W457" s="38">
        <f>VLOOKUP(A457,TOURISM!$A$2:$F$2692,5,0)</f>
        <v>5000000</v>
      </c>
      <c r="X457" s="39">
        <f>VLOOKUP(A457,TOURISM!$A$2:$F$2692,6,0)</f>
        <v>29000000</v>
      </c>
      <c r="Y457" s="43">
        <f t="shared" si="4"/>
        <v>-2.79019865113341</v>
      </c>
      <c r="Z457" s="35">
        <f>VLOOKUP(A457,BUSINESS!$A$2:$J$2692,5,0)</f>
        <v>0</v>
      </c>
      <c r="AA457" s="5">
        <f>VLOOKUP(A457,BUSINESS!$A$2:$J$2692,6,0)</f>
        <v>0</v>
      </c>
      <c r="AB457" s="5">
        <f>VLOOKUP(A457,BUSINESS!$A$2:$J$2692,7,0)</f>
        <v>0</v>
      </c>
      <c r="AC457" s="5">
        <f>VLOOKUP(A457,BUSINESS!$A$2:$J$2692,8,0)</f>
        <v>0</v>
      </c>
      <c r="AD457" s="35">
        <f>VLOOKUP(A457,BUSINESS!$A$2:$J$2692,9,0)</f>
        <v>0.001</v>
      </c>
      <c r="AE457" s="35">
        <f>VLOOKUP(A457,BUSINESS!$A$2:$J$2692,10,0)</f>
        <v>0.003</v>
      </c>
    </row>
    <row r="458" customHeight="1" spans="1:31">
      <c r="A458" s="22" t="str">
        <f t="shared" si="0"/>
        <v>Central African Republic-Africa2002</v>
      </c>
      <c r="B458" s="22" t="s">
        <v>105</v>
      </c>
      <c r="C458" s="22" t="s">
        <v>69</v>
      </c>
      <c r="D458" s="23">
        <v>2002</v>
      </c>
      <c r="E458" s="25">
        <v>931833294</v>
      </c>
      <c r="F458" s="24">
        <f t="shared" si="1"/>
        <v>247.351194824445</v>
      </c>
      <c r="G458" s="26">
        <v>0.04</v>
      </c>
      <c r="H458" s="27">
        <v>10</v>
      </c>
      <c r="I458" s="26">
        <v>0.207</v>
      </c>
      <c r="J458" s="5">
        <f>VLOOKUP(A458,ENERGY!$A$2:$F$2692,5,0)</f>
        <v>0</v>
      </c>
      <c r="K458" s="5">
        <f t="shared" si="2"/>
        <v>0</v>
      </c>
      <c r="L458" s="31">
        <f>VLOOKUP(A458,ENERGY!$A$2:$F$2692,6,0)</f>
        <v>264</v>
      </c>
      <c r="M458" s="31">
        <f t="shared" si="3"/>
        <v>7.00776800465486e-5</v>
      </c>
      <c r="N458" s="32">
        <f>VLOOKUP(A458,'HUMAN RESOURCES'!$A$2:$M$2692,5,0)</f>
        <v>0.024</v>
      </c>
      <c r="O458" s="32">
        <f>VLOOKUP(A458,'HUMAN RESOURCES'!$A$2:$M$2692,6,0)</f>
        <v>0.053</v>
      </c>
      <c r="P458" s="31">
        <f>VLOOKUP(A458,'HUMAN RESOURCES'!$A$2:$M$2692,7,0)</f>
        <v>46</v>
      </c>
      <c r="Q458" s="5">
        <f>VLOOKUP(A458,'HUMAN RESOURCES'!$A$2:$M$2692,8,0)</f>
        <v>42</v>
      </c>
      <c r="R458" s="5">
        <f>VLOOKUP(A458,'HUMAN RESOURCES'!$A$2:$M$2692,9,0)</f>
        <v>0.422</v>
      </c>
      <c r="S458" s="5">
        <f>VLOOKUP(A458,'HUMAN RESOURCES'!$A$2:$M$2692,10,0)</f>
        <v>0.539</v>
      </c>
      <c r="T458" s="5">
        <f>VLOOKUP(A458,'HUMAN RESOURCES'!$A$2:$M$2692,11,0)</f>
        <v>0.04</v>
      </c>
      <c r="U458" s="5">
        <f>VLOOKUP(A458,'HUMAN RESOURCES'!$A$2:$M$2692,12,0)</f>
        <v>3767248</v>
      </c>
      <c r="V458" s="35">
        <f>VLOOKUP(A458,'HUMAN RESOURCES'!$A$2:$M$2692,13,0)</f>
        <v>0.378</v>
      </c>
      <c r="W458" s="38">
        <f>VLOOKUP(A458,TOURISM!$A$2:$F$2692,5,0)</f>
        <v>3000000</v>
      </c>
      <c r="X458" s="39">
        <f>VLOOKUP(A458,TOURISM!$A$2:$F$2692,6,0)</f>
        <v>29000000</v>
      </c>
      <c r="Y458" s="43">
        <f t="shared" si="4"/>
        <v>-2.72345476006003</v>
      </c>
      <c r="Z458" s="35">
        <f>VLOOKUP(A458,BUSINESS!$A$2:$J$2692,5,0)</f>
        <v>0</v>
      </c>
      <c r="AA458" s="5">
        <f>VLOOKUP(A458,BUSINESS!$A$2:$J$2692,6,0)</f>
        <v>0</v>
      </c>
      <c r="AB458" s="5">
        <f>VLOOKUP(A458,BUSINESS!$A$2:$J$2692,7,0)</f>
        <v>0</v>
      </c>
      <c r="AC458" s="5">
        <f>VLOOKUP(A458,BUSINESS!$A$2:$J$2692,8,0)</f>
        <v>0</v>
      </c>
      <c r="AD458" s="35">
        <f>VLOOKUP(A458,BUSINESS!$A$2:$J$2692,9,0)</f>
        <v>0.001</v>
      </c>
      <c r="AE458" s="35">
        <f>VLOOKUP(A458,BUSINESS!$A$2:$J$2692,10,0)</f>
        <v>0.003</v>
      </c>
    </row>
    <row r="459" customHeight="1" spans="1:31">
      <c r="A459" s="22" t="str">
        <f t="shared" si="0"/>
        <v>Central African Republic-Africa2003</v>
      </c>
      <c r="B459" s="22" t="s">
        <v>105</v>
      </c>
      <c r="C459" s="22" t="s">
        <v>69</v>
      </c>
      <c r="D459" s="23">
        <v>2003</v>
      </c>
      <c r="E459" s="25">
        <v>991387865</v>
      </c>
      <c r="F459" s="24">
        <f t="shared" si="1"/>
        <v>258.872609563938</v>
      </c>
      <c r="G459" s="26">
        <v>0.042</v>
      </c>
      <c r="H459" s="27">
        <v>11</v>
      </c>
      <c r="I459" s="26">
        <v>0.18</v>
      </c>
      <c r="J459" s="5">
        <f>VLOOKUP(A459,ENERGY!$A$2:$F$2692,5,0)</f>
        <v>0</v>
      </c>
      <c r="K459" s="5">
        <f t="shared" si="2"/>
        <v>0</v>
      </c>
      <c r="L459" s="31">
        <f>VLOOKUP(A459,ENERGY!$A$2:$F$2692,6,0)</f>
        <v>235</v>
      </c>
      <c r="M459" s="31">
        <f t="shared" si="3"/>
        <v>6.13635342888985e-5</v>
      </c>
      <c r="N459" s="32">
        <f>VLOOKUP(A459,'HUMAN RESOURCES'!$A$2:$M$2692,5,0)</f>
        <v>0.041</v>
      </c>
      <c r="O459" s="32">
        <f>VLOOKUP(A459,'HUMAN RESOURCES'!$A$2:$M$2692,6,0)</f>
        <v>0.1</v>
      </c>
      <c r="P459" s="31">
        <f>VLOOKUP(A459,'HUMAN RESOURCES'!$A$2:$M$2692,7,0)</f>
        <v>46</v>
      </c>
      <c r="Q459" s="5">
        <f>VLOOKUP(A459,'HUMAN RESOURCES'!$A$2:$M$2692,8,0)</f>
        <v>43</v>
      </c>
      <c r="R459" s="5">
        <f>VLOOKUP(A459,'HUMAN RESOURCES'!$A$2:$M$2692,9,0)</f>
        <v>0.421</v>
      </c>
      <c r="S459" s="5">
        <f>VLOOKUP(A459,'HUMAN RESOURCES'!$A$2:$M$2692,10,0)</f>
        <v>0.539</v>
      </c>
      <c r="T459" s="5">
        <f>VLOOKUP(A459,'HUMAN RESOURCES'!$A$2:$M$2692,11,0)</f>
        <v>0.04</v>
      </c>
      <c r="U459" s="5">
        <f>VLOOKUP(A459,'HUMAN RESOURCES'!$A$2:$M$2692,12,0)</f>
        <v>3829636</v>
      </c>
      <c r="V459" s="35">
        <f>VLOOKUP(A459,'HUMAN RESOURCES'!$A$2:$M$2692,13,0)</f>
        <v>0.379</v>
      </c>
      <c r="W459" s="38">
        <f>VLOOKUP(A459,TOURISM!$A$2:$F$2692,5,0)</f>
        <v>4000000</v>
      </c>
      <c r="X459" s="39">
        <f>VLOOKUP(A459,TOURISM!$A$2:$F$2692,6,0)</f>
        <v>31000000</v>
      </c>
      <c r="Y459" s="43">
        <f t="shared" si="4"/>
        <v>-2.1232637576533</v>
      </c>
      <c r="Z459" s="35">
        <f>VLOOKUP(A459,BUSINESS!$A$2:$J$2692,5,0)</f>
        <v>0</v>
      </c>
      <c r="AA459" s="5">
        <f>VLOOKUP(A459,BUSINESS!$A$2:$J$2692,6,0)</f>
        <v>22</v>
      </c>
      <c r="AB459" s="5">
        <f>VLOOKUP(A459,BUSINESS!$A$2:$J$2692,7,0)</f>
        <v>0</v>
      </c>
      <c r="AC459" s="5">
        <f>VLOOKUP(A459,BUSINESS!$A$2:$J$2692,8,0)</f>
        <v>0</v>
      </c>
      <c r="AD459" s="35">
        <f>VLOOKUP(A459,BUSINESS!$A$2:$J$2692,9,0)</f>
        <v>0.002</v>
      </c>
      <c r="AE459" s="35">
        <f>VLOOKUP(A459,BUSINESS!$A$2:$J$2692,10,0)</f>
        <v>0.01</v>
      </c>
    </row>
    <row r="460" customHeight="1" spans="1:31">
      <c r="A460" s="22" t="str">
        <f t="shared" si="0"/>
        <v>Central African Republic-Africa2004</v>
      </c>
      <c r="B460" s="22" t="s">
        <v>105</v>
      </c>
      <c r="C460" s="22" t="s">
        <v>69</v>
      </c>
      <c r="D460" s="23">
        <v>2004</v>
      </c>
      <c r="E460" s="25">
        <v>1139754772</v>
      </c>
      <c r="F460" s="24">
        <f t="shared" si="1"/>
        <v>292.725558770237</v>
      </c>
      <c r="G460" s="26">
        <v>0.044</v>
      </c>
      <c r="H460" s="27">
        <v>13</v>
      </c>
      <c r="I460" s="26">
        <v>0.18</v>
      </c>
      <c r="J460" s="5">
        <f>VLOOKUP(A460,ENERGY!$A$2:$F$2692,5,0)</f>
        <v>0</v>
      </c>
      <c r="K460" s="5">
        <f t="shared" si="2"/>
        <v>0</v>
      </c>
      <c r="L460" s="31">
        <f>VLOOKUP(A460,ENERGY!$A$2:$F$2692,6,0)</f>
        <v>235</v>
      </c>
      <c r="M460" s="31">
        <f t="shared" si="3"/>
        <v>6.03555326118921e-5</v>
      </c>
      <c r="N460" s="32">
        <f>VLOOKUP(A460,'HUMAN RESOURCES'!$A$2:$M$2692,5,0)</f>
        <v>0.039</v>
      </c>
      <c r="O460" s="32">
        <f>VLOOKUP(A460,'HUMAN RESOURCES'!$A$2:$M$2692,6,0)</f>
        <v>0.066</v>
      </c>
      <c r="P460" s="31">
        <f>VLOOKUP(A460,'HUMAN RESOURCES'!$A$2:$M$2692,7,0)</f>
        <v>46</v>
      </c>
      <c r="Q460" s="5">
        <f>VLOOKUP(A460,'HUMAN RESOURCES'!$A$2:$M$2692,8,0)</f>
        <v>43</v>
      </c>
      <c r="R460" s="5">
        <f>VLOOKUP(A460,'HUMAN RESOURCES'!$A$2:$M$2692,9,0)</f>
        <v>0.42</v>
      </c>
      <c r="S460" s="5">
        <f>VLOOKUP(A460,'HUMAN RESOURCES'!$A$2:$M$2692,10,0)</f>
        <v>0.54</v>
      </c>
      <c r="T460" s="5">
        <f>VLOOKUP(A460,'HUMAN RESOURCES'!$A$2:$M$2692,11,0)</f>
        <v>0.04</v>
      </c>
      <c r="U460" s="5">
        <f>VLOOKUP(A460,'HUMAN RESOURCES'!$A$2:$M$2692,12,0)</f>
        <v>3893595</v>
      </c>
      <c r="V460" s="35">
        <f>VLOOKUP(A460,'HUMAN RESOURCES'!$A$2:$M$2692,13,0)</f>
        <v>0.38</v>
      </c>
      <c r="W460" s="38">
        <f>VLOOKUP(A460,TOURISM!$A$2:$F$2692,5,0)</f>
        <v>7800000</v>
      </c>
      <c r="X460" s="39">
        <f>VLOOKUP(A460,TOURISM!$A$2:$F$2692,6,0)</f>
        <v>32000000</v>
      </c>
      <c r="Y460" s="43">
        <f t="shared" si="4"/>
        <v>-3.05492512556459</v>
      </c>
      <c r="Z460" s="35">
        <f>VLOOKUP(A460,BUSINESS!$A$2:$J$2692,5,0)</f>
        <v>0</v>
      </c>
      <c r="AA460" s="5">
        <f>VLOOKUP(A460,BUSINESS!$A$2:$J$2692,6,0)</f>
        <v>22</v>
      </c>
      <c r="AB460" s="5">
        <f>VLOOKUP(A460,BUSINESS!$A$2:$J$2692,7,0)</f>
        <v>0</v>
      </c>
      <c r="AC460" s="5">
        <f>VLOOKUP(A460,BUSINESS!$A$2:$J$2692,8,0)</f>
        <v>0</v>
      </c>
      <c r="AD460" s="35">
        <f>VLOOKUP(A460,BUSINESS!$A$2:$J$2692,9,0)</f>
        <v>0.002</v>
      </c>
      <c r="AE460" s="35">
        <f>VLOOKUP(A460,BUSINESS!$A$2:$J$2692,10,0)</f>
        <v>0.015</v>
      </c>
    </row>
    <row r="461" customHeight="1" spans="1:31">
      <c r="A461" s="22" t="str">
        <f t="shared" si="0"/>
        <v>Central African Republic-Africa2005</v>
      </c>
      <c r="B461" s="22" t="s">
        <v>105</v>
      </c>
      <c r="C461" s="22" t="s">
        <v>69</v>
      </c>
      <c r="D461" s="23">
        <v>2005</v>
      </c>
      <c r="E461" s="25">
        <v>1270080228</v>
      </c>
      <c r="F461" s="24">
        <f t="shared" si="1"/>
        <v>320.65469715572</v>
      </c>
      <c r="G461" s="26">
        <v>0.041</v>
      </c>
      <c r="H461" s="27">
        <v>14</v>
      </c>
      <c r="I461" s="26">
        <v>0.18</v>
      </c>
      <c r="J461" s="5">
        <f>VLOOKUP(A461,ENERGY!$A$2:$F$2692,5,0)</f>
        <v>0</v>
      </c>
      <c r="K461" s="5">
        <f t="shared" si="2"/>
        <v>0</v>
      </c>
      <c r="L461" s="31">
        <f>VLOOKUP(A461,ENERGY!$A$2:$F$2692,6,0)</f>
        <v>246</v>
      </c>
      <c r="M461" s="31">
        <f t="shared" si="3"/>
        <v>6.21071439120987e-5</v>
      </c>
      <c r="N461" s="32">
        <f>VLOOKUP(A461,'HUMAN RESOURCES'!$A$2:$M$2692,5,0)</f>
        <v>0.032</v>
      </c>
      <c r="O461" s="32">
        <f>VLOOKUP(A461,'HUMAN RESOURCES'!$A$2:$M$2692,6,0)</f>
        <v>0.082</v>
      </c>
      <c r="P461" s="31">
        <f>VLOOKUP(A461,'HUMAN RESOURCES'!$A$2:$M$2692,7,0)</f>
        <v>47</v>
      </c>
      <c r="Q461" s="5">
        <f>VLOOKUP(A461,'HUMAN RESOURCES'!$A$2:$M$2692,8,0)</f>
        <v>43</v>
      </c>
      <c r="R461" s="5">
        <f>VLOOKUP(A461,'HUMAN RESOURCES'!$A$2:$M$2692,9,0)</f>
        <v>0.419</v>
      </c>
      <c r="S461" s="5">
        <f>VLOOKUP(A461,'HUMAN RESOURCES'!$A$2:$M$2692,10,0)</f>
        <v>0.542</v>
      </c>
      <c r="T461" s="5">
        <f>VLOOKUP(A461,'HUMAN RESOURCES'!$A$2:$M$2692,11,0)</f>
        <v>0.04</v>
      </c>
      <c r="U461" s="5">
        <f>VLOOKUP(A461,'HUMAN RESOURCES'!$A$2:$M$2692,12,0)</f>
        <v>3960897</v>
      </c>
      <c r="V461" s="35">
        <f>VLOOKUP(A461,'HUMAN RESOURCES'!$A$2:$M$2692,13,0)</f>
        <v>0.381</v>
      </c>
      <c r="W461" s="38">
        <f>VLOOKUP(A461,TOURISM!$A$2:$F$2692,5,0)</f>
        <v>7200000</v>
      </c>
      <c r="X461" s="39">
        <f>VLOOKUP(A461,TOURISM!$A$2:$F$2692,6,0)</f>
        <v>46000000</v>
      </c>
      <c r="Y461" s="43">
        <f t="shared" si="4"/>
        <v>-2.72531838785713</v>
      </c>
      <c r="Z461" s="35">
        <f>VLOOKUP(A461,BUSINESS!$A$2:$J$2692,5,0)</f>
        <v>0.657</v>
      </c>
      <c r="AA461" s="5">
        <f>VLOOKUP(A461,BUSINESS!$A$2:$J$2692,6,0)</f>
        <v>22</v>
      </c>
      <c r="AB461" s="5">
        <f>VLOOKUP(A461,BUSINESS!$A$2:$J$2692,7,0)</f>
        <v>0</v>
      </c>
      <c r="AC461" s="5">
        <f>VLOOKUP(A461,BUSINESS!$A$2:$J$2692,8,0)</f>
        <v>504</v>
      </c>
      <c r="AD461" s="35">
        <f>VLOOKUP(A461,BUSINESS!$A$2:$J$2692,9,0)</f>
        <v>0.003</v>
      </c>
      <c r="AE461" s="35">
        <f>VLOOKUP(A461,BUSINESS!$A$2:$J$2692,10,0)</f>
        <v>0.025</v>
      </c>
    </row>
    <row r="462" customHeight="1" spans="1:31">
      <c r="A462" s="22" t="str">
        <f t="shared" si="0"/>
        <v>Central African Republic-Africa2006</v>
      </c>
      <c r="B462" s="22" t="s">
        <v>105</v>
      </c>
      <c r="C462" s="22" t="s">
        <v>69</v>
      </c>
      <c r="D462" s="23">
        <v>2006</v>
      </c>
      <c r="E462" s="25">
        <v>1350300947</v>
      </c>
      <c r="F462" s="24">
        <f t="shared" si="1"/>
        <v>334.887596345529</v>
      </c>
      <c r="G462" s="26">
        <v>0.044</v>
      </c>
      <c r="H462" s="27">
        <v>15</v>
      </c>
      <c r="I462" s="26">
        <v>0.177</v>
      </c>
      <c r="J462" s="5">
        <f>VLOOKUP(A462,ENERGY!$A$2:$F$2692,5,0)</f>
        <v>0</v>
      </c>
      <c r="K462" s="5">
        <f t="shared" si="2"/>
        <v>0</v>
      </c>
      <c r="L462" s="31">
        <f>VLOOKUP(A462,ENERGY!$A$2:$F$2692,6,0)</f>
        <v>235</v>
      </c>
      <c r="M462" s="31">
        <f t="shared" si="3"/>
        <v>5.82822557564268e-5</v>
      </c>
      <c r="N462" s="32">
        <f>VLOOKUP(A462,'HUMAN RESOURCES'!$A$2:$M$2692,5,0)</f>
        <v>0.042</v>
      </c>
      <c r="O462" s="32">
        <f>VLOOKUP(A462,'HUMAN RESOURCES'!$A$2:$M$2692,6,0)</f>
        <v>0.071</v>
      </c>
      <c r="P462" s="31">
        <f>VLOOKUP(A462,'HUMAN RESOURCES'!$A$2:$M$2692,7,0)</f>
        <v>47</v>
      </c>
      <c r="Q462" s="5">
        <f>VLOOKUP(A462,'HUMAN RESOURCES'!$A$2:$M$2692,8,0)</f>
        <v>44</v>
      </c>
      <c r="R462" s="5">
        <f>VLOOKUP(A462,'HUMAN RESOURCES'!$A$2:$M$2692,9,0)</f>
        <v>0.417</v>
      </c>
      <c r="S462" s="5">
        <f>VLOOKUP(A462,'HUMAN RESOURCES'!$A$2:$M$2692,10,0)</f>
        <v>0.544</v>
      </c>
      <c r="T462" s="5">
        <f>VLOOKUP(A462,'HUMAN RESOURCES'!$A$2:$M$2692,11,0)</f>
        <v>0.04</v>
      </c>
      <c r="U462" s="5">
        <f>VLOOKUP(A462,'HUMAN RESOURCES'!$A$2:$M$2692,12,0)</f>
        <v>4032102</v>
      </c>
      <c r="V462" s="35">
        <f>VLOOKUP(A462,'HUMAN RESOURCES'!$A$2:$M$2692,13,0)</f>
        <v>0.382</v>
      </c>
      <c r="W462" s="38">
        <f>VLOOKUP(A462,TOURISM!$A$2:$F$2692,5,0)</f>
        <v>10200000</v>
      </c>
      <c r="X462" s="39">
        <f>VLOOKUP(A462,TOURISM!$A$2:$F$2692,6,0)</f>
        <v>47000000</v>
      </c>
      <c r="Y462" s="43">
        <f t="shared" si="4"/>
        <v>-2.93135435592244</v>
      </c>
      <c r="Z462" s="35">
        <f>VLOOKUP(A462,BUSINESS!$A$2:$J$2692,5,0)</f>
        <v>2.038</v>
      </c>
      <c r="AA462" s="5">
        <f>VLOOKUP(A462,BUSINESS!$A$2:$J$2692,6,0)</f>
        <v>22</v>
      </c>
      <c r="AB462" s="5">
        <f>VLOOKUP(A462,BUSINESS!$A$2:$J$2692,7,0)</f>
        <v>0</v>
      </c>
      <c r="AC462" s="5">
        <f>VLOOKUP(A462,BUSINESS!$A$2:$J$2692,8,0)</f>
        <v>504</v>
      </c>
      <c r="AD462" s="35">
        <f>VLOOKUP(A462,BUSINESS!$A$2:$J$2692,9,0)</f>
        <v>0.003</v>
      </c>
      <c r="AE462" s="35">
        <f>VLOOKUP(A462,BUSINESS!$A$2:$J$2692,10,0)</f>
        <v>0.027</v>
      </c>
    </row>
    <row r="463" customHeight="1" spans="1:31">
      <c r="A463" s="22" t="str">
        <f t="shared" si="0"/>
        <v>Central African Republic-Africa2007</v>
      </c>
      <c r="B463" s="22" t="s">
        <v>105</v>
      </c>
      <c r="C463" s="22" t="s">
        <v>69</v>
      </c>
      <c r="D463" s="23">
        <v>2007</v>
      </c>
      <c r="E463" s="25">
        <v>1473721521</v>
      </c>
      <c r="F463" s="24">
        <f t="shared" si="1"/>
        <v>358.840633451484</v>
      </c>
      <c r="G463" s="26">
        <v>0.04</v>
      </c>
      <c r="H463" s="27">
        <v>15</v>
      </c>
      <c r="I463" s="26">
        <v>0.153</v>
      </c>
      <c r="J463" s="5">
        <f>VLOOKUP(A463,ENERGY!$A$2:$F$2692,5,0)</f>
        <v>0</v>
      </c>
      <c r="K463" s="5">
        <f t="shared" si="2"/>
        <v>0</v>
      </c>
      <c r="L463" s="31">
        <f>VLOOKUP(A463,ENERGY!$A$2:$F$2692,6,0)</f>
        <v>213</v>
      </c>
      <c r="M463" s="31">
        <f t="shared" si="3"/>
        <v>5.18639741878114e-5</v>
      </c>
      <c r="N463" s="32">
        <f>VLOOKUP(A463,'HUMAN RESOURCES'!$A$2:$M$2692,5,0)</f>
        <v>0.039</v>
      </c>
      <c r="O463" s="32">
        <f>VLOOKUP(A463,'HUMAN RESOURCES'!$A$2:$M$2692,6,0)</f>
        <v>0.073</v>
      </c>
      <c r="P463" s="31">
        <f>VLOOKUP(A463,'HUMAN RESOURCES'!$A$2:$M$2692,7,0)</f>
        <v>48</v>
      </c>
      <c r="Q463" s="5">
        <f>VLOOKUP(A463,'HUMAN RESOURCES'!$A$2:$M$2692,8,0)</f>
        <v>45</v>
      </c>
      <c r="R463" s="5">
        <f>VLOOKUP(A463,'HUMAN RESOURCES'!$A$2:$M$2692,9,0)</f>
        <v>0.415</v>
      </c>
      <c r="S463" s="5">
        <f>VLOOKUP(A463,'HUMAN RESOURCES'!$A$2:$M$2692,10,0)</f>
        <v>0.546</v>
      </c>
      <c r="T463" s="5">
        <f>VLOOKUP(A463,'HUMAN RESOURCES'!$A$2:$M$2692,11,0)</f>
        <v>0.039</v>
      </c>
      <c r="U463" s="5">
        <f>VLOOKUP(A463,'HUMAN RESOURCES'!$A$2:$M$2692,12,0)</f>
        <v>4106897</v>
      </c>
      <c r="V463" s="35">
        <f>VLOOKUP(A463,'HUMAN RESOURCES'!$A$2:$M$2692,13,0)</f>
        <v>0.383</v>
      </c>
      <c r="W463" s="38">
        <f>VLOOKUP(A463,TOURISM!$A$2:$F$2692,5,0)</f>
        <v>10800000</v>
      </c>
      <c r="X463" s="39">
        <f>VLOOKUP(A463,TOURISM!$A$2:$F$2692,6,0)</f>
        <v>54000000</v>
      </c>
      <c r="Y463" s="43">
        <f t="shared" si="4"/>
        <v>-2.60286977109963</v>
      </c>
      <c r="Z463" s="35">
        <f>VLOOKUP(A463,BUSINESS!$A$2:$J$2692,5,0)</f>
        <v>2.038</v>
      </c>
      <c r="AA463" s="5">
        <f>VLOOKUP(A463,BUSINESS!$A$2:$J$2692,6,0)</f>
        <v>22</v>
      </c>
      <c r="AB463" s="5">
        <f>VLOOKUP(A463,BUSINESS!$A$2:$J$2692,7,0)</f>
        <v>0</v>
      </c>
      <c r="AC463" s="5">
        <f>VLOOKUP(A463,BUSINESS!$A$2:$J$2692,8,0)</f>
        <v>504</v>
      </c>
      <c r="AD463" s="35">
        <f>VLOOKUP(A463,BUSINESS!$A$2:$J$2692,9,0)</f>
        <v>0.004</v>
      </c>
      <c r="AE463" s="35">
        <f>VLOOKUP(A463,BUSINESS!$A$2:$J$2692,10,0)</f>
        <v>0.083</v>
      </c>
    </row>
    <row r="464" customHeight="1" spans="1:31">
      <c r="A464" s="22" t="str">
        <f t="shared" si="0"/>
        <v>Central African Republic-Africa2008</v>
      </c>
      <c r="B464" s="22" t="s">
        <v>105</v>
      </c>
      <c r="C464" s="22" t="s">
        <v>69</v>
      </c>
      <c r="D464" s="23">
        <v>2008</v>
      </c>
      <c r="E464" s="25">
        <v>1698125680</v>
      </c>
      <c r="F464" s="24">
        <f t="shared" si="1"/>
        <v>405.754520912971</v>
      </c>
      <c r="G464" s="26">
        <v>0.043</v>
      </c>
      <c r="H464" s="27">
        <v>18</v>
      </c>
      <c r="I464" s="26">
        <v>0.15</v>
      </c>
      <c r="J464" s="5">
        <f>VLOOKUP(A464,ENERGY!$A$2:$F$2692,5,0)</f>
        <v>0</v>
      </c>
      <c r="K464" s="5">
        <f t="shared" si="2"/>
        <v>0</v>
      </c>
      <c r="L464" s="31">
        <f>VLOOKUP(A464,ENERGY!$A$2:$F$2692,6,0)</f>
        <v>246</v>
      </c>
      <c r="M464" s="31">
        <f t="shared" si="3"/>
        <v>5.87798731979548e-5</v>
      </c>
      <c r="N464" s="32">
        <f>VLOOKUP(A464,'HUMAN RESOURCES'!$A$2:$M$2692,5,0)</f>
        <v>0.017</v>
      </c>
      <c r="O464" s="32">
        <f>VLOOKUP(A464,'HUMAN RESOURCES'!$A$2:$M$2692,6,0)</f>
        <v>0.023</v>
      </c>
      <c r="P464" s="31">
        <f>VLOOKUP(A464,'HUMAN RESOURCES'!$A$2:$M$2692,7,0)</f>
        <v>48</v>
      </c>
      <c r="Q464" s="5">
        <f>VLOOKUP(A464,'HUMAN RESOURCES'!$A$2:$M$2692,8,0)</f>
        <v>45</v>
      </c>
      <c r="R464" s="5">
        <f>VLOOKUP(A464,'HUMAN RESOURCES'!$A$2:$M$2692,9,0)</f>
        <v>0.412</v>
      </c>
      <c r="S464" s="5">
        <f>VLOOKUP(A464,'HUMAN RESOURCES'!$A$2:$M$2692,10,0)</f>
        <v>0.549</v>
      </c>
      <c r="T464" s="5">
        <f>VLOOKUP(A464,'HUMAN RESOURCES'!$A$2:$M$2692,11,0)</f>
        <v>0.039</v>
      </c>
      <c r="U464" s="5">
        <f>VLOOKUP(A464,'HUMAN RESOURCES'!$A$2:$M$2692,12,0)</f>
        <v>4185106</v>
      </c>
      <c r="V464" s="35">
        <f>VLOOKUP(A464,'HUMAN RESOURCES'!$A$2:$M$2692,13,0)</f>
        <v>0.385</v>
      </c>
      <c r="W464" s="38">
        <f>VLOOKUP(A464,TOURISM!$A$2:$F$2692,5,0)</f>
        <v>11800000</v>
      </c>
      <c r="X464" s="39">
        <f>VLOOKUP(A464,TOURISM!$A$2:$F$2692,6,0)</f>
        <v>56000000</v>
      </c>
      <c r="Y464" s="43">
        <f t="shared" si="4"/>
        <v>-2.77026412889418</v>
      </c>
      <c r="Z464" s="35">
        <f>VLOOKUP(A464,BUSINESS!$A$2:$J$2692,5,0)</f>
        <v>2.038</v>
      </c>
      <c r="AA464" s="5">
        <f>VLOOKUP(A464,BUSINESS!$A$2:$J$2692,6,0)</f>
        <v>22</v>
      </c>
      <c r="AB464" s="5">
        <f>VLOOKUP(A464,BUSINESS!$A$2:$J$2692,7,0)</f>
        <v>0</v>
      </c>
      <c r="AC464" s="5">
        <f>VLOOKUP(A464,BUSINESS!$A$2:$J$2692,8,0)</f>
        <v>504</v>
      </c>
      <c r="AD464" s="35">
        <f>VLOOKUP(A464,BUSINESS!$A$2:$J$2692,9,0)</f>
        <v>0.01</v>
      </c>
      <c r="AE464" s="35">
        <f>VLOOKUP(A464,BUSINESS!$A$2:$J$2692,10,0)</f>
        <v>0.136</v>
      </c>
    </row>
    <row r="465" customHeight="1" spans="1:31">
      <c r="A465" s="22" t="str">
        <f t="shared" si="0"/>
        <v>Central African Republic-Africa2009</v>
      </c>
      <c r="B465" s="22" t="s">
        <v>105</v>
      </c>
      <c r="C465" s="22" t="s">
        <v>69</v>
      </c>
      <c r="D465" s="23">
        <v>2009</v>
      </c>
      <c r="E465" s="25">
        <v>1985370255</v>
      </c>
      <c r="F465" s="24">
        <f t="shared" si="1"/>
        <v>465.366926715682</v>
      </c>
      <c r="G465" s="26">
        <v>0.043</v>
      </c>
      <c r="H465" s="27">
        <v>20</v>
      </c>
      <c r="J465" s="5">
        <f>VLOOKUP(A465,ENERGY!$A$2:$F$2692,5,0)</f>
        <v>0</v>
      </c>
      <c r="K465" s="5">
        <f t="shared" si="2"/>
        <v>0</v>
      </c>
      <c r="L465" s="31">
        <f>VLOOKUP(A465,ENERGY!$A$2:$F$2692,6,0)</f>
        <v>235</v>
      </c>
      <c r="M465" s="31">
        <f t="shared" si="3"/>
        <v>5.50835429828606e-5</v>
      </c>
      <c r="N465" s="32">
        <f>VLOOKUP(A465,'HUMAN RESOURCES'!$A$2:$M$2692,5,0)</f>
        <v>0.048</v>
      </c>
      <c r="O465" s="32">
        <f>VLOOKUP(A465,'HUMAN RESOURCES'!$A$2:$M$2692,6,0)</f>
        <v>0.081</v>
      </c>
      <c r="P465" s="31">
        <f>VLOOKUP(A465,'HUMAN RESOURCES'!$A$2:$M$2692,7,0)</f>
        <v>49</v>
      </c>
      <c r="Q465" s="5">
        <f>VLOOKUP(A465,'HUMAN RESOURCES'!$A$2:$M$2692,8,0)</f>
        <v>46</v>
      </c>
      <c r="R465" s="5">
        <f>VLOOKUP(A465,'HUMAN RESOURCES'!$A$2:$M$2692,9,0)</f>
        <v>0.409</v>
      </c>
      <c r="S465" s="5">
        <f>VLOOKUP(A465,'HUMAN RESOURCES'!$A$2:$M$2692,10,0)</f>
        <v>0.552</v>
      </c>
      <c r="T465" s="5">
        <f>VLOOKUP(A465,'HUMAN RESOURCES'!$A$2:$M$2692,11,0)</f>
        <v>0.039</v>
      </c>
      <c r="U465" s="5">
        <f>VLOOKUP(A465,'HUMAN RESOURCES'!$A$2:$M$2692,12,0)</f>
        <v>4266247</v>
      </c>
      <c r="V465" s="35">
        <f>VLOOKUP(A465,'HUMAN RESOURCES'!$A$2:$M$2692,13,0)</f>
        <v>0.386</v>
      </c>
      <c r="W465" s="38">
        <f>VLOOKUP(A465,TOURISM!$A$2:$F$2692,5,0)</f>
        <v>6000000</v>
      </c>
      <c r="X465" s="39">
        <f>VLOOKUP(A465,TOURISM!$A$2:$F$2692,6,0)</f>
        <v>61000000</v>
      </c>
      <c r="Y465" s="43">
        <f t="shared" si="4"/>
        <v>-2.7148021898315</v>
      </c>
      <c r="Z465" s="35">
        <f>VLOOKUP(A465,BUSINESS!$A$2:$J$2692,5,0)</f>
        <v>2.038</v>
      </c>
      <c r="AA465" s="5">
        <f>VLOOKUP(A465,BUSINESS!$A$2:$J$2692,6,0)</f>
        <v>23</v>
      </c>
      <c r="AB465" s="5">
        <f>VLOOKUP(A465,BUSINESS!$A$2:$J$2692,7,0)</f>
        <v>0</v>
      </c>
      <c r="AC465" s="5">
        <f>VLOOKUP(A465,BUSINESS!$A$2:$J$2692,8,0)</f>
        <v>504</v>
      </c>
      <c r="AD465" s="35">
        <f>VLOOKUP(A465,BUSINESS!$A$2:$J$2692,9,0)</f>
        <v>0.018</v>
      </c>
      <c r="AE465" s="35">
        <f>VLOOKUP(A465,BUSINESS!$A$2:$J$2692,10,0)</f>
        <v>0.202</v>
      </c>
    </row>
    <row r="466" customHeight="1" spans="1:31">
      <c r="A466" s="22" t="str">
        <f t="shared" si="0"/>
        <v>Central African Republic-Africa2010</v>
      </c>
      <c r="B466" s="22" t="s">
        <v>105</v>
      </c>
      <c r="C466" s="22" t="s">
        <v>69</v>
      </c>
      <c r="D466" s="23">
        <v>2010</v>
      </c>
      <c r="E466" s="25">
        <v>1981728179</v>
      </c>
      <c r="F466" s="24">
        <f t="shared" si="1"/>
        <v>455.577970036697</v>
      </c>
      <c r="G466" s="26">
        <v>0.036</v>
      </c>
      <c r="H466" s="27">
        <v>17</v>
      </c>
      <c r="J466" s="5">
        <f>VLOOKUP(A466,ENERGY!$A$2:$F$2692,5,0)</f>
        <v>0</v>
      </c>
      <c r="K466" s="5">
        <f t="shared" si="2"/>
        <v>0</v>
      </c>
      <c r="L466" s="31">
        <f>VLOOKUP(A466,ENERGY!$A$2:$F$2692,6,0)</f>
        <v>268</v>
      </c>
      <c r="M466" s="31">
        <f t="shared" si="3"/>
        <v>6.16103143022597e-5</v>
      </c>
      <c r="N466" s="32">
        <f>VLOOKUP(A466,'HUMAN RESOURCES'!$A$2:$M$2692,5,0)</f>
        <v>0.045</v>
      </c>
      <c r="O466" s="32">
        <f>VLOOKUP(A466,'HUMAN RESOURCES'!$A$2:$M$2692,6,0)</f>
        <v>0.091</v>
      </c>
      <c r="P466" s="31">
        <f>VLOOKUP(A466,'HUMAN RESOURCES'!$A$2:$M$2692,7,0)</f>
        <v>50</v>
      </c>
      <c r="Q466" s="5">
        <f>VLOOKUP(A466,'HUMAN RESOURCES'!$A$2:$M$2692,8,0)</f>
        <v>46</v>
      </c>
      <c r="R466" s="5">
        <f>VLOOKUP(A466,'HUMAN RESOURCES'!$A$2:$M$2692,9,0)</f>
        <v>0.406</v>
      </c>
      <c r="S466" s="5">
        <f>VLOOKUP(A466,'HUMAN RESOURCES'!$A$2:$M$2692,10,0)</f>
        <v>0.555</v>
      </c>
      <c r="T466" s="5">
        <f>VLOOKUP(A466,'HUMAN RESOURCES'!$A$2:$M$2692,11,0)</f>
        <v>0.039</v>
      </c>
      <c r="U466" s="5">
        <f>VLOOKUP(A466,'HUMAN RESOURCES'!$A$2:$M$2692,12,0)</f>
        <v>4349921</v>
      </c>
      <c r="V466" s="35">
        <f>VLOOKUP(A466,'HUMAN RESOURCES'!$A$2:$M$2692,13,0)</f>
        <v>0.388</v>
      </c>
      <c r="W466" s="38">
        <f>VLOOKUP(A466,TOURISM!$A$2:$F$2692,5,0)</f>
        <v>7200000</v>
      </c>
      <c r="X466" s="39">
        <f>VLOOKUP(A466,TOURISM!$A$2:$F$2692,6,0)</f>
        <v>61000000</v>
      </c>
      <c r="Y466" s="43">
        <f t="shared" si="4"/>
        <v>0</v>
      </c>
      <c r="Z466" s="35">
        <f>VLOOKUP(A466,BUSINESS!$A$2:$J$2692,5,0)</f>
        <v>2.038</v>
      </c>
      <c r="AA466" s="5">
        <f>VLOOKUP(A466,BUSINESS!$A$2:$J$2692,6,0)</f>
        <v>23</v>
      </c>
      <c r="AB466" s="5">
        <f>VLOOKUP(A466,BUSINESS!$A$2:$J$2692,7,0)</f>
        <v>0</v>
      </c>
      <c r="AC466" s="5">
        <f>VLOOKUP(A466,BUSINESS!$A$2:$J$2692,8,0)</f>
        <v>504</v>
      </c>
      <c r="AD466" s="35">
        <f>VLOOKUP(A466,BUSINESS!$A$2:$J$2692,9,0)</f>
        <v>0.02</v>
      </c>
      <c r="AE466" s="35">
        <f>VLOOKUP(A466,BUSINESS!$A$2:$J$2692,10,0)</f>
        <v>0.225</v>
      </c>
    </row>
    <row r="467" customHeight="1" spans="1:31">
      <c r="A467" s="22" t="str">
        <f t="shared" si="0"/>
        <v>Central African Republic-Africa2011</v>
      </c>
      <c r="B467" s="22" t="s">
        <v>105</v>
      </c>
      <c r="C467" s="22" t="s">
        <v>69</v>
      </c>
      <c r="D467" s="23">
        <v>2011</v>
      </c>
      <c r="E467" s="25">
        <v>1986014759</v>
      </c>
      <c r="F467" s="24">
        <f t="shared" si="1"/>
        <v>447.682058609847</v>
      </c>
      <c r="G467" s="26">
        <v>0.039</v>
      </c>
      <c r="H467" s="27">
        <v>18</v>
      </c>
      <c r="J467" s="5">
        <f>VLOOKUP(A467,ENERGY!$A$2:$F$2692,5,0)</f>
        <v>0</v>
      </c>
      <c r="K467" s="5">
        <f t="shared" si="2"/>
        <v>0</v>
      </c>
      <c r="L467" s="31">
        <f>VLOOKUP(A467,ENERGY!$A$2:$F$2692,6,0)</f>
        <v>227</v>
      </c>
      <c r="M467" s="31">
        <f t="shared" si="3"/>
        <v>5.11697241140368e-5</v>
      </c>
      <c r="N467" s="32">
        <f>VLOOKUP(A467,'HUMAN RESOURCES'!$A$2:$M$2692,5,0)</f>
        <v>0.032</v>
      </c>
      <c r="O467" s="32">
        <f>VLOOKUP(A467,'HUMAN RESOURCES'!$A$2:$M$2692,6,0)</f>
        <v>0.059</v>
      </c>
      <c r="P467" s="31">
        <f>VLOOKUP(A467,'HUMAN RESOURCES'!$A$2:$M$2692,7,0)</f>
        <v>51</v>
      </c>
      <c r="Q467" s="5">
        <f>VLOOKUP(A467,'HUMAN RESOURCES'!$A$2:$M$2692,8,0)</f>
        <v>47</v>
      </c>
      <c r="R467" s="5">
        <f>VLOOKUP(A467,'HUMAN RESOURCES'!$A$2:$M$2692,9,0)</f>
        <v>0.404</v>
      </c>
      <c r="S467" s="5">
        <f>VLOOKUP(A467,'HUMAN RESOURCES'!$A$2:$M$2692,10,0)</f>
        <v>0.558</v>
      </c>
      <c r="T467" s="5">
        <f>VLOOKUP(A467,'HUMAN RESOURCES'!$A$2:$M$2692,11,0)</f>
        <v>0.039</v>
      </c>
      <c r="U467" s="5">
        <f>VLOOKUP(A467,'HUMAN RESOURCES'!$A$2:$M$2692,12,0)</f>
        <v>4436217</v>
      </c>
      <c r="V467" s="35">
        <f>VLOOKUP(A467,'HUMAN RESOURCES'!$A$2:$M$2692,13,0)</f>
        <v>0.39</v>
      </c>
      <c r="W467" s="36">
        <v>0</v>
      </c>
      <c r="X467" s="37">
        <v>0</v>
      </c>
      <c r="Y467" s="43">
        <f t="shared" si="4"/>
        <v>0</v>
      </c>
      <c r="Z467" s="35">
        <f>VLOOKUP(A467,BUSINESS!$A$2:$J$2692,5,0)</f>
        <v>0.546</v>
      </c>
      <c r="AA467" s="5">
        <f>VLOOKUP(A467,BUSINESS!$A$2:$J$2692,6,0)</f>
        <v>22</v>
      </c>
      <c r="AB467" s="5">
        <f>VLOOKUP(A467,BUSINESS!$A$2:$J$2692,7,0)</f>
        <v>0</v>
      </c>
      <c r="AC467" s="5">
        <f>VLOOKUP(A467,BUSINESS!$A$2:$J$2692,8,0)</f>
        <v>504</v>
      </c>
      <c r="AD467" s="35">
        <f>VLOOKUP(A467,BUSINESS!$A$2:$J$2692,9,0)</f>
        <v>0.022</v>
      </c>
      <c r="AE467" s="35">
        <f>VLOOKUP(A467,BUSINESS!$A$2:$J$2692,10,0)</f>
        <v>0.224</v>
      </c>
    </row>
    <row r="468" customHeight="1" spans="1:31">
      <c r="A468" s="22" t="str">
        <f t="shared" si="0"/>
        <v>Central African Republic-Africa2012</v>
      </c>
      <c r="B468" s="22" t="s">
        <v>105</v>
      </c>
      <c r="C468" s="22" t="s">
        <v>69</v>
      </c>
      <c r="D468" s="23">
        <v>2012</v>
      </c>
      <c r="E468" s="25">
        <v>2195599491</v>
      </c>
      <c r="F468" s="24">
        <f t="shared" si="1"/>
        <v>485.192947110288</v>
      </c>
      <c r="G468" s="26">
        <v>0.039</v>
      </c>
      <c r="H468" s="27">
        <v>19</v>
      </c>
      <c r="J468" s="5">
        <f>VLOOKUP(A468,ENERGY!$A$2:$F$2692,5,0)</f>
        <v>0</v>
      </c>
      <c r="K468" s="5">
        <f t="shared" si="2"/>
        <v>0</v>
      </c>
      <c r="L468" s="31">
        <f>VLOOKUP(A468,ENERGY!$A$2:$F$2692,6,0)</f>
        <v>213</v>
      </c>
      <c r="M468" s="31">
        <f t="shared" si="3"/>
        <v>4.7069649158746e-5</v>
      </c>
      <c r="N468" s="32">
        <f>VLOOKUP(A468,'HUMAN RESOURCES'!$A$2:$M$2692,5,0)</f>
        <v>0.048</v>
      </c>
      <c r="O468" s="32">
        <f>VLOOKUP(A468,'HUMAN RESOURCES'!$A$2:$M$2692,6,0)</f>
        <v>0.091</v>
      </c>
      <c r="P468" s="31">
        <f>VLOOKUP(A468,'HUMAN RESOURCES'!$A$2:$M$2692,7,0)</f>
        <v>51</v>
      </c>
      <c r="Q468" s="5">
        <f>VLOOKUP(A468,'HUMAN RESOURCES'!$A$2:$M$2692,8,0)</f>
        <v>48</v>
      </c>
      <c r="R468" s="5">
        <f>VLOOKUP(A468,'HUMAN RESOURCES'!$A$2:$M$2692,9,0)</f>
        <v>0.401</v>
      </c>
      <c r="S468" s="5">
        <f>VLOOKUP(A468,'HUMAN RESOURCES'!$A$2:$M$2692,10,0)</f>
        <v>0.561</v>
      </c>
      <c r="T468" s="5">
        <f>VLOOKUP(A468,'HUMAN RESOURCES'!$A$2:$M$2692,11,0)</f>
        <v>0.039</v>
      </c>
      <c r="U468" s="5">
        <f>VLOOKUP(A468,'HUMAN RESOURCES'!$A$2:$M$2692,12,0)</f>
        <v>4525209</v>
      </c>
      <c r="V468" s="35">
        <f>VLOOKUP(A468,'HUMAN RESOURCES'!$A$2:$M$2692,13,0)</f>
        <v>0.393</v>
      </c>
      <c r="W468" s="36">
        <v>0</v>
      </c>
      <c r="X468" s="37">
        <v>0</v>
      </c>
      <c r="Y468" s="43">
        <f t="shared" si="4"/>
        <v>-1.29049717777692</v>
      </c>
      <c r="Z468" s="35">
        <f>VLOOKUP(A468,BUSINESS!$A$2:$J$2692,5,0)</f>
        <v>0.674</v>
      </c>
      <c r="AA468" s="5">
        <f>VLOOKUP(A468,BUSINESS!$A$2:$J$2692,6,0)</f>
        <v>22</v>
      </c>
      <c r="AB468" s="5">
        <f>VLOOKUP(A468,BUSINESS!$A$2:$J$2692,7,0)</f>
        <v>187</v>
      </c>
      <c r="AC468" s="5">
        <f>VLOOKUP(A468,BUSINESS!$A$2:$J$2692,8,0)</f>
        <v>483</v>
      </c>
      <c r="AD468" s="35">
        <f>VLOOKUP(A468,BUSINESS!$A$2:$J$2692,9,0)</f>
        <v>0.03</v>
      </c>
      <c r="AE468" s="35">
        <f>VLOOKUP(A468,BUSINESS!$A$2:$J$2692,10,0)</f>
        <v>0.253</v>
      </c>
    </row>
    <row r="469" customHeight="1" spans="1:31">
      <c r="A469" s="22" t="str">
        <f t="shared" si="0"/>
        <v>Central African Republic-Africa2000</v>
      </c>
      <c r="B469" s="22" t="s">
        <v>105</v>
      </c>
      <c r="C469" s="22" t="s">
        <v>69</v>
      </c>
      <c r="D469" s="23">
        <v>2000</v>
      </c>
      <c r="E469" s="25">
        <v>2169706411</v>
      </c>
      <c r="F469" s="24">
        <f t="shared" si="1"/>
        <v>596.349083202229</v>
      </c>
      <c r="G469" s="26">
        <v>0.038</v>
      </c>
      <c r="H469" s="27">
        <v>18</v>
      </c>
      <c r="J469" s="5">
        <f>VLOOKUP(A469,ENERGY!$A$2:$F$2692,5,0)</f>
        <v>0</v>
      </c>
      <c r="K469" s="5">
        <f t="shared" si="2"/>
        <v>0</v>
      </c>
      <c r="L469" s="31">
        <f>VLOOKUP(A469,ENERGY!$A$2:$F$2692,6,0)</f>
        <v>0</v>
      </c>
      <c r="M469" s="31">
        <f t="shared" si="3"/>
        <v>0</v>
      </c>
      <c r="N469" s="32">
        <f>VLOOKUP(A469,'HUMAN RESOURCES'!$A$2:$M$2692,5,0)</f>
        <v>0.043</v>
      </c>
      <c r="O469" s="32">
        <f>VLOOKUP(A469,'HUMAN RESOURCES'!$A$2:$M$2692,6,0)</f>
        <v>0.136</v>
      </c>
      <c r="P469" s="31">
        <f>VLOOKUP(A469,'HUMAN RESOURCES'!$A$2:$M$2692,7,0)</f>
        <v>45</v>
      </c>
      <c r="Q469" s="5">
        <f>VLOOKUP(A469,'HUMAN RESOURCES'!$A$2:$M$2692,8,0)</f>
        <v>42</v>
      </c>
      <c r="R469" s="5">
        <f>VLOOKUP(A469,'HUMAN RESOURCES'!$A$2:$M$2692,9,0)</f>
        <v>0.423</v>
      </c>
      <c r="S469" s="5">
        <f>VLOOKUP(A469,'HUMAN RESOURCES'!$A$2:$M$2692,10,0)</f>
        <v>0.537</v>
      </c>
      <c r="T469" s="5">
        <f>VLOOKUP(A469,'HUMAN RESOURCES'!$A$2:$M$2692,11,0)</f>
        <v>0.04</v>
      </c>
      <c r="U469" s="5">
        <f>VLOOKUP(A469,'HUMAN RESOURCES'!$A$2:$M$2692,12,0)</f>
        <v>3638316</v>
      </c>
      <c r="V469" s="35">
        <f>VLOOKUP(A469,'HUMAN RESOURCES'!$A$2:$M$2692,13,0)</f>
        <v>0.376</v>
      </c>
      <c r="W469" s="38">
        <f>VLOOKUP(A469,TOURISM!$A$2:$F$2692,5,0)</f>
        <v>5000000</v>
      </c>
      <c r="X469" s="39">
        <f>VLOOKUP(A469,TOURISM!$A$2:$F$2692,6,0)</f>
        <v>33000000</v>
      </c>
      <c r="Y469" s="43">
        <f t="shared" si="4"/>
        <v>-2.38257133989687</v>
      </c>
      <c r="Z469" s="35">
        <f>VLOOKUP(A469,BUSINESS!$A$2:$J$2692,5,0)</f>
        <v>0</v>
      </c>
      <c r="AA469" s="5">
        <f>VLOOKUP(A469,BUSINESS!$A$2:$J$2692,6,0)</f>
        <v>0</v>
      </c>
      <c r="AB469" s="5">
        <f>VLOOKUP(A469,BUSINESS!$A$2:$J$2692,7,0)</f>
        <v>0</v>
      </c>
      <c r="AC469" s="5">
        <f>VLOOKUP(A469,BUSINESS!$A$2:$J$2692,8,0)</f>
        <v>0</v>
      </c>
      <c r="AD469" s="35">
        <f>VLOOKUP(A469,BUSINESS!$A$2:$J$2692,9,0)</f>
        <v>0.001</v>
      </c>
      <c r="AE469" s="35">
        <f>VLOOKUP(A469,BUSINESS!$A$2:$J$2692,10,0)</f>
        <v>0.001</v>
      </c>
    </row>
    <row r="470" customHeight="1" spans="1:31">
      <c r="A470" s="22" t="str">
        <f t="shared" si="0"/>
        <v>Chad-Africa2001</v>
      </c>
      <c r="B470" s="22" t="s">
        <v>106</v>
      </c>
      <c r="C470" s="22" t="s">
        <v>69</v>
      </c>
      <c r="D470" s="23">
        <v>2001</v>
      </c>
      <c r="E470" s="25">
        <v>1385058212</v>
      </c>
      <c r="F470" s="24">
        <f t="shared" si="1"/>
        <v>160.662515600139</v>
      </c>
      <c r="G470" s="26">
        <v>0.063</v>
      </c>
      <c r="H470" s="27">
        <v>10</v>
      </c>
      <c r="I470" s="26">
        <v>0.22</v>
      </c>
      <c r="J470" s="5">
        <f>VLOOKUP(A470,ENERGY!$A$2:$F$2692,5,0)</f>
        <v>0</v>
      </c>
      <c r="K470" s="5">
        <f t="shared" si="2"/>
        <v>0</v>
      </c>
      <c r="L470" s="31">
        <f>VLOOKUP(A470,ENERGY!$A$2:$F$2692,6,0)</f>
        <v>0</v>
      </c>
      <c r="M470" s="31">
        <f t="shared" si="3"/>
        <v>0</v>
      </c>
      <c r="N470" s="32">
        <f>VLOOKUP(A470,'HUMAN RESOURCES'!$A$2:$M$2692,5,0)</f>
        <v>0.014</v>
      </c>
      <c r="O470" s="32">
        <f>VLOOKUP(A470,'HUMAN RESOURCES'!$A$2:$M$2692,6,0)</f>
        <v>0.053</v>
      </c>
      <c r="P470" s="31">
        <f>VLOOKUP(A470,'HUMAN RESOURCES'!$A$2:$M$2692,7,0)</f>
        <v>48</v>
      </c>
      <c r="Q470" s="5">
        <f>VLOOKUP(A470,'HUMAN RESOURCES'!$A$2:$M$2692,8,0)</f>
        <v>46</v>
      </c>
      <c r="R470" s="5">
        <f>VLOOKUP(A470,'HUMAN RESOURCES'!$A$2:$M$2692,9,0)</f>
        <v>0.491</v>
      </c>
      <c r="S470" s="5">
        <f>VLOOKUP(A470,'HUMAN RESOURCES'!$A$2:$M$2692,10,0)</f>
        <v>0.481</v>
      </c>
      <c r="T470" s="5">
        <f>VLOOKUP(A470,'HUMAN RESOURCES'!$A$2:$M$2692,11,0)</f>
        <v>0.028</v>
      </c>
      <c r="U470" s="5">
        <f>VLOOKUP(A470,'HUMAN RESOURCES'!$A$2:$M$2692,12,0)</f>
        <v>8620917</v>
      </c>
      <c r="V470" s="35">
        <f>VLOOKUP(A470,'HUMAN RESOURCES'!$A$2:$M$2692,13,0)</f>
        <v>0.217</v>
      </c>
      <c r="W470" s="38">
        <f>VLOOKUP(A470,TOURISM!$A$2:$F$2692,5,0)</f>
        <v>23000000</v>
      </c>
      <c r="X470" s="39">
        <f>VLOOKUP(A470,TOURISM!$A$2:$F$2692,6,0)</f>
        <v>56000000</v>
      </c>
      <c r="Y470" s="43">
        <f t="shared" si="4"/>
        <v>-3.21760151679186</v>
      </c>
      <c r="Z470" s="35">
        <f>VLOOKUP(A470,BUSINESS!$A$2:$J$2692,5,0)</f>
        <v>0</v>
      </c>
      <c r="AA470" s="5">
        <f>VLOOKUP(A470,BUSINESS!$A$2:$J$2692,6,0)</f>
        <v>0</v>
      </c>
      <c r="AB470" s="5">
        <f>VLOOKUP(A470,BUSINESS!$A$2:$J$2692,7,0)</f>
        <v>0</v>
      </c>
      <c r="AC470" s="5">
        <f>VLOOKUP(A470,BUSINESS!$A$2:$J$2692,8,0)</f>
        <v>0</v>
      </c>
      <c r="AD470" s="35">
        <f>VLOOKUP(A470,BUSINESS!$A$2:$J$2692,9,0)</f>
        <v>0</v>
      </c>
      <c r="AE470" s="35">
        <f>VLOOKUP(A470,BUSINESS!$A$2:$J$2692,10,0)</f>
        <v>0.003</v>
      </c>
    </row>
    <row r="471" customHeight="1" spans="1:31">
      <c r="A471" s="22" t="str">
        <f t="shared" si="0"/>
        <v>Chad-Africa2002</v>
      </c>
      <c r="B471" s="22" t="s">
        <v>106</v>
      </c>
      <c r="C471" s="22" t="s">
        <v>69</v>
      </c>
      <c r="D471" s="23">
        <v>2002</v>
      </c>
      <c r="E471" s="25">
        <v>1709347777</v>
      </c>
      <c r="F471" s="24">
        <f t="shared" si="1"/>
        <v>190.776188051648</v>
      </c>
      <c r="G471" s="26">
        <v>0.06</v>
      </c>
      <c r="H471" s="27">
        <v>12</v>
      </c>
      <c r="I471" s="26">
        <v>0.207</v>
      </c>
      <c r="J471" s="5">
        <f>VLOOKUP(A471,ENERGY!$A$2:$F$2692,5,0)</f>
        <v>0</v>
      </c>
      <c r="K471" s="5">
        <f t="shared" si="2"/>
        <v>0</v>
      </c>
      <c r="L471" s="31">
        <f>VLOOKUP(A471,ENERGY!$A$2:$F$2692,6,0)</f>
        <v>469</v>
      </c>
      <c r="M471" s="31">
        <f t="shared" si="3"/>
        <v>5.23439603105548e-5</v>
      </c>
      <c r="N471" s="32">
        <f>VLOOKUP(A471,'HUMAN RESOURCES'!$A$2:$M$2692,5,0)</f>
        <v>0.026</v>
      </c>
      <c r="O471" s="32">
        <f>VLOOKUP(A471,'HUMAN RESOURCES'!$A$2:$M$2692,6,0)</f>
        <v>0.059</v>
      </c>
      <c r="P471" s="31">
        <f>VLOOKUP(A471,'HUMAN RESOURCES'!$A$2:$M$2692,7,0)</f>
        <v>48</v>
      </c>
      <c r="Q471" s="5">
        <f>VLOOKUP(A471,'HUMAN RESOURCES'!$A$2:$M$2692,8,0)</f>
        <v>46</v>
      </c>
      <c r="R471" s="5">
        <f>VLOOKUP(A471,'HUMAN RESOURCES'!$A$2:$M$2692,9,0)</f>
        <v>0.491</v>
      </c>
      <c r="S471" s="5">
        <f>VLOOKUP(A471,'HUMAN RESOURCES'!$A$2:$M$2692,10,0)</f>
        <v>0.481</v>
      </c>
      <c r="T471" s="5">
        <f>VLOOKUP(A471,'HUMAN RESOURCES'!$A$2:$M$2692,11,0)</f>
        <v>0.028</v>
      </c>
      <c r="U471" s="5">
        <f>VLOOKUP(A471,'HUMAN RESOURCES'!$A$2:$M$2692,12,0)</f>
        <v>8959964</v>
      </c>
      <c r="V471" s="35">
        <f>VLOOKUP(A471,'HUMAN RESOURCES'!$A$2:$M$2692,13,0)</f>
        <v>0.217</v>
      </c>
      <c r="W471" s="38">
        <f>VLOOKUP(A471,TOURISM!$A$2:$F$2692,5,0)</f>
        <v>25000000</v>
      </c>
      <c r="X471" s="39">
        <f>VLOOKUP(A471,TOURISM!$A$2:$F$2692,6,0)</f>
        <v>80000000</v>
      </c>
      <c r="Y471" s="43">
        <f t="shared" si="4"/>
        <v>0</v>
      </c>
      <c r="Z471" s="35">
        <f>VLOOKUP(A471,BUSINESS!$A$2:$J$2692,5,0)</f>
        <v>0</v>
      </c>
      <c r="AA471" s="5">
        <f>VLOOKUP(A471,BUSINESS!$A$2:$J$2692,6,0)</f>
        <v>0</v>
      </c>
      <c r="AB471" s="5">
        <f>VLOOKUP(A471,BUSINESS!$A$2:$J$2692,7,0)</f>
        <v>0</v>
      </c>
      <c r="AC471" s="5">
        <f>VLOOKUP(A471,BUSINESS!$A$2:$J$2692,8,0)</f>
        <v>0</v>
      </c>
      <c r="AD471" s="35">
        <f>VLOOKUP(A471,BUSINESS!$A$2:$J$2692,9,0)</f>
        <v>0.002</v>
      </c>
      <c r="AE471" s="35">
        <f>VLOOKUP(A471,BUSINESS!$A$2:$J$2692,10,0)</f>
        <v>0.004</v>
      </c>
    </row>
    <row r="472" customHeight="1" spans="1:31">
      <c r="A472" s="22" t="str">
        <f t="shared" si="0"/>
        <v>Chad-Africa2003</v>
      </c>
      <c r="B472" s="22" t="s">
        <v>106</v>
      </c>
      <c r="C472" s="22" t="s">
        <v>69</v>
      </c>
      <c r="D472" s="23">
        <v>2003</v>
      </c>
      <c r="E472" s="25">
        <v>1987622269</v>
      </c>
      <c r="F472" s="24">
        <f t="shared" si="1"/>
        <v>213.464968123452</v>
      </c>
      <c r="G472" s="26">
        <v>0.08</v>
      </c>
      <c r="H472" s="27">
        <v>18</v>
      </c>
      <c r="I472" s="26">
        <v>0.18</v>
      </c>
      <c r="J472" s="5">
        <f>VLOOKUP(A472,ENERGY!$A$2:$F$2692,5,0)</f>
        <v>0</v>
      </c>
      <c r="K472" s="5">
        <f t="shared" si="2"/>
        <v>0</v>
      </c>
      <c r="L472" s="31">
        <f>VLOOKUP(A472,ENERGY!$A$2:$F$2692,6,0)</f>
        <v>444</v>
      </c>
      <c r="M472" s="31">
        <f t="shared" si="3"/>
        <v>4.76843348583013e-5</v>
      </c>
      <c r="N472" s="32">
        <f>VLOOKUP(A472,'HUMAN RESOURCES'!$A$2:$M$2692,5,0)</f>
        <v>0.026</v>
      </c>
      <c r="O472" s="32">
        <f>VLOOKUP(A472,'HUMAN RESOURCES'!$A$2:$M$2692,6,0)</f>
        <v>0.053</v>
      </c>
      <c r="P472" s="31">
        <f>VLOOKUP(A472,'HUMAN RESOURCES'!$A$2:$M$2692,7,0)</f>
        <v>48</v>
      </c>
      <c r="Q472" s="5">
        <f>VLOOKUP(A472,'HUMAN RESOURCES'!$A$2:$M$2692,8,0)</f>
        <v>46</v>
      </c>
      <c r="R472" s="5">
        <f>VLOOKUP(A472,'HUMAN RESOURCES'!$A$2:$M$2692,9,0)</f>
        <v>0.492</v>
      </c>
      <c r="S472" s="5">
        <f>VLOOKUP(A472,'HUMAN RESOURCES'!$A$2:$M$2692,10,0)</f>
        <v>0.481</v>
      </c>
      <c r="T472" s="5">
        <f>VLOOKUP(A472,'HUMAN RESOURCES'!$A$2:$M$2692,11,0)</f>
        <v>0.027</v>
      </c>
      <c r="U472" s="5">
        <f>VLOOKUP(A472,'HUMAN RESOURCES'!$A$2:$M$2692,12,0)</f>
        <v>9311234</v>
      </c>
      <c r="V472" s="35">
        <f>VLOOKUP(A472,'HUMAN RESOURCES'!$A$2:$M$2692,13,0)</f>
        <v>0.217</v>
      </c>
      <c r="W472" s="36">
        <v>0</v>
      </c>
      <c r="X472" s="37">
        <v>0</v>
      </c>
      <c r="Y472" s="43">
        <f t="shared" si="4"/>
        <v>0</v>
      </c>
      <c r="Z472" s="35">
        <f>VLOOKUP(A472,BUSINESS!$A$2:$J$2692,5,0)</f>
        <v>0</v>
      </c>
      <c r="AA472" s="5">
        <f>VLOOKUP(A472,BUSINESS!$A$2:$J$2692,6,0)</f>
        <v>64</v>
      </c>
      <c r="AB472" s="5">
        <f>VLOOKUP(A472,BUSINESS!$A$2:$J$2692,7,0)</f>
        <v>0</v>
      </c>
      <c r="AC472" s="5">
        <f>VLOOKUP(A472,BUSINESS!$A$2:$J$2692,8,0)</f>
        <v>0</v>
      </c>
      <c r="AD472" s="35">
        <f>VLOOKUP(A472,BUSINESS!$A$2:$J$2692,9,0)</f>
        <v>0.003</v>
      </c>
      <c r="AE472" s="35">
        <f>VLOOKUP(A472,BUSINESS!$A$2:$J$2692,10,0)</f>
        <v>0.007</v>
      </c>
    </row>
    <row r="473" customHeight="1" spans="1:31">
      <c r="A473" s="22" t="str">
        <f t="shared" si="0"/>
        <v>Chad-Africa2004</v>
      </c>
      <c r="B473" s="22" t="s">
        <v>106</v>
      </c>
      <c r="C473" s="22" t="s">
        <v>69</v>
      </c>
      <c r="D473" s="23">
        <v>2004</v>
      </c>
      <c r="E473" s="25">
        <v>2736666451</v>
      </c>
      <c r="F473" s="24">
        <f t="shared" si="1"/>
        <v>283.151542199999</v>
      </c>
      <c r="G473" s="26">
        <v>0.058</v>
      </c>
      <c r="H473" s="27">
        <v>17</v>
      </c>
      <c r="I473" s="26">
        <v>0.18</v>
      </c>
      <c r="J473" s="5">
        <f>VLOOKUP(A473,ENERGY!$A$2:$F$2692,5,0)</f>
        <v>0</v>
      </c>
      <c r="K473" s="5">
        <f t="shared" si="2"/>
        <v>0</v>
      </c>
      <c r="L473" s="31">
        <f>VLOOKUP(A473,ENERGY!$A$2:$F$2692,6,0)</f>
        <v>510</v>
      </c>
      <c r="M473" s="31">
        <f t="shared" si="3"/>
        <v>5.27675875403931e-5</v>
      </c>
      <c r="N473" s="32">
        <f>VLOOKUP(A473,'HUMAN RESOURCES'!$A$2:$M$2692,5,0)</f>
        <v>0.022</v>
      </c>
      <c r="O473" s="32">
        <f>VLOOKUP(A473,'HUMAN RESOURCES'!$A$2:$M$2692,6,0)</f>
        <v>0.008</v>
      </c>
      <c r="P473" s="31">
        <f>VLOOKUP(A473,'HUMAN RESOURCES'!$A$2:$M$2692,7,0)</f>
        <v>48</v>
      </c>
      <c r="Q473" s="5">
        <f>VLOOKUP(A473,'HUMAN RESOURCES'!$A$2:$M$2692,8,0)</f>
        <v>47</v>
      </c>
      <c r="R473" s="5">
        <f>VLOOKUP(A473,'HUMAN RESOURCES'!$A$2:$M$2692,9,0)</f>
        <v>0.492</v>
      </c>
      <c r="S473" s="5">
        <f>VLOOKUP(A473,'HUMAN RESOURCES'!$A$2:$M$2692,10,0)</f>
        <v>0.481</v>
      </c>
      <c r="T473" s="5">
        <f>VLOOKUP(A473,'HUMAN RESOURCES'!$A$2:$M$2692,11,0)</f>
        <v>0.027</v>
      </c>
      <c r="U473" s="5">
        <f>VLOOKUP(A473,'HUMAN RESOURCES'!$A$2:$M$2692,12,0)</f>
        <v>9665024</v>
      </c>
      <c r="V473" s="35">
        <f>VLOOKUP(A473,'HUMAN RESOURCES'!$A$2:$M$2692,13,0)</f>
        <v>0.218</v>
      </c>
      <c r="W473" s="36">
        <v>0</v>
      </c>
      <c r="X473" s="37">
        <v>0</v>
      </c>
      <c r="Y473" s="43">
        <f t="shared" si="4"/>
        <v>0</v>
      </c>
      <c r="Z473" s="35">
        <f>VLOOKUP(A473,BUSINESS!$A$2:$J$2692,5,0)</f>
        <v>0</v>
      </c>
      <c r="AA473" s="5">
        <f>VLOOKUP(A473,BUSINESS!$A$2:$J$2692,6,0)</f>
        <v>64</v>
      </c>
      <c r="AB473" s="5">
        <f>VLOOKUP(A473,BUSINESS!$A$2:$J$2692,7,0)</f>
        <v>0</v>
      </c>
      <c r="AC473" s="5">
        <f>VLOOKUP(A473,BUSINESS!$A$2:$J$2692,8,0)</f>
        <v>0</v>
      </c>
      <c r="AD473" s="35">
        <f>VLOOKUP(A473,BUSINESS!$A$2:$J$2692,9,0)</f>
        <v>0.004</v>
      </c>
      <c r="AE473" s="35">
        <f>VLOOKUP(A473,BUSINESS!$A$2:$J$2692,10,0)</f>
        <v>0.013</v>
      </c>
    </row>
    <row r="474" customHeight="1" spans="1:31">
      <c r="A474" s="22" t="str">
        <f t="shared" si="0"/>
        <v>Chad-Africa2005</v>
      </c>
      <c r="B474" s="22" t="s">
        <v>106</v>
      </c>
      <c r="C474" s="22" t="s">
        <v>69</v>
      </c>
      <c r="D474" s="23">
        <v>2005</v>
      </c>
      <c r="E474" s="25">
        <v>4414929142</v>
      </c>
      <c r="F474" s="24">
        <f t="shared" si="1"/>
        <v>440.857506276204</v>
      </c>
      <c r="G474" s="26">
        <v>0.051</v>
      </c>
      <c r="H474" s="27">
        <v>23</v>
      </c>
      <c r="I474" s="26">
        <v>0.18</v>
      </c>
      <c r="J474" s="5">
        <f>VLOOKUP(A474,ENERGY!$A$2:$F$2692,5,0)</f>
        <v>0</v>
      </c>
      <c r="K474" s="5">
        <f t="shared" si="2"/>
        <v>0</v>
      </c>
      <c r="L474" s="31">
        <f>VLOOKUP(A474,ENERGY!$A$2:$F$2692,6,0)</f>
        <v>172</v>
      </c>
      <c r="M474" s="31">
        <f t="shared" si="3"/>
        <v>1.71752453189218e-5</v>
      </c>
      <c r="N474" s="32">
        <f>VLOOKUP(A474,'HUMAN RESOURCES'!$A$2:$M$2692,5,0)</f>
        <v>0.027</v>
      </c>
      <c r="O474" s="32">
        <f>VLOOKUP(A474,'HUMAN RESOURCES'!$A$2:$M$2692,6,0)</f>
        <v>0.069</v>
      </c>
      <c r="P474" s="31">
        <f>VLOOKUP(A474,'HUMAN RESOURCES'!$A$2:$M$2692,7,0)</f>
        <v>48</v>
      </c>
      <c r="Q474" s="5">
        <f>VLOOKUP(A474,'HUMAN RESOURCES'!$A$2:$M$2692,8,0)</f>
        <v>47</v>
      </c>
      <c r="R474" s="5">
        <f>VLOOKUP(A474,'HUMAN RESOURCES'!$A$2:$M$2692,9,0)</f>
        <v>0.492</v>
      </c>
      <c r="S474" s="5">
        <f>VLOOKUP(A474,'HUMAN RESOURCES'!$A$2:$M$2692,10,0)</f>
        <v>0.481</v>
      </c>
      <c r="T474" s="5">
        <f>VLOOKUP(A474,'HUMAN RESOURCES'!$A$2:$M$2692,11,0)</f>
        <v>0.027</v>
      </c>
      <c r="U474" s="5">
        <f>VLOOKUP(A474,'HUMAN RESOURCES'!$A$2:$M$2692,12,0)</f>
        <v>10014413</v>
      </c>
      <c r="V474" s="35">
        <f>VLOOKUP(A474,'HUMAN RESOURCES'!$A$2:$M$2692,13,0)</f>
        <v>0.218</v>
      </c>
      <c r="W474" s="36">
        <v>0</v>
      </c>
      <c r="X474" s="37">
        <v>0</v>
      </c>
      <c r="Y474" s="43">
        <f t="shared" si="4"/>
        <v>0</v>
      </c>
      <c r="Z474" s="35">
        <f>VLOOKUP(A474,BUSINESS!$A$2:$J$2692,5,0)</f>
        <v>0.74</v>
      </c>
      <c r="AA474" s="5">
        <f>VLOOKUP(A474,BUSINESS!$A$2:$J$2692,6,0)</f>
        <v>64</v>
      </c>
      <c r="AB474" s="5">
        <f>VLOOKUP(A474,BUSINESS!$A$2:$J$2692,7,0)</f>
        <v>0</v>
      </c>
      <c r="AC474" s="5">
        <f>VLOOKUP(A474,BUSINESS!$A$2:$J$2692,8,0)</f>
        <v>732</v>
      </c>
      <c r="AD474" s="35">
        <f>VLOOKUP(A474,BUSINESS!$A$2:$J$2692,9,0)</f>
        <v>0.004</v>
      </c>
      <c r="AE474" s="35">
        <f>VLOOKUP(A474,BUSINESS!$A$2:$J$2692,10,0)</f>
        <v>0.021</v>
      </c>
    </row>
    <row r="475" customHeight="1" spans="1:31">
      <c r="A475" s="22" t="str">
        <f t="shared" si="0"/>
        <v>Chad-Africa2006</v>
      </c>
      <c r="B475" s="22" t="s">
        <v>106</v>
      </c>
      <c r="C475" s="22" t="s">
        <v>69</v>
      </c>
      <c r="D475" s="23">
        <v>2006</v>
      </c>
      <c r="E475" s="25">
        <v>6646663021</v>
      </c>
      <c r="F475" s="24">
        <f t="shared" si="1"/>
        <v>641.766655929782</v>
      </c>
      <c r="G475" s="26">
        <v>0.047</v>
      </c>
      <c r="H475" s="27">
        <v>25</v>
      </c>
      <c r="I475" s="26">
        <v>0.177</v>
      </c>
      <c r="J475" s="5">
        <f>VLOOKUP(A475,ENERGY!$A$2:$F$2692,5,0)</f>
        <v>0</v>
      </c>
      <c r="K475" s="5">
        <f t="shared" si="2"/>
        <v>0</v>
      </c>
      <c r="L475" s="31">
        <f>VLOOKUP(A475,ENERGY!$A$2:$F$2692,6,0)</f>
        <v>462</v>
      </c>
      <c r="M475" s="31">
        <f t="shared" si="3"/>
        <v>4.46082784854273e-5</v>
      </c>
      <c r="N475" s="32">
        <f>VLOOKUP(A475,'HUMAN RESOURCES'!$A$2:$M$2692,5,0)</f>
        <v>0.013</v>
      </c>
      <c r="O475" s="32">
        <f>VLOOKUP(A475,'HUMAN RESOURCES'!$A$2:$M$2692,6,0)</f>
        <v>0.026</v>
      </c>
      <c r="P475" s="31">
        <f>VLOOKUP(A475,'HUMAN RESOURCES'!$A$2:$M$2692,7,0)</f>
        <v>49</v>
      </c>
      <c r="Q475" s="5">
        <f>VLOOKUP(A475,'HUMAN RESOURCES'!$A$2:$M$2692,8,0)</f>
        <v>47</v>
      </c>
      <c r="R475" s="5">
        <f>VLOOKUP(A475,'HUMAN RESOURCES'!$A$2:$M$2692,9,0)</f>
        <v>0.492</v>
      </c>
      <c r="S475" s="5">
        <f>VLOOKUP(A475,'HUMAN RESOURCES'!$A$2:$M$2692,10,0)</f>
        <v>0.482</v>
      </c>
      <c r="T475" s="5">
        <f>VLOOKUP(A475,'HUMAN RESOURCES'!$A$2:$M$2692,11,0)</f>
        <v>0.026</v>
      </c>
      <c r="U475" s="5">
        <f>VLOOKUP(A475,'HUMAN RESOURCES'!$A$2:$M$2692,12,0)</f>
        <v>10356822</v>
      </c>
      <c r="V475" s="35">
        <f>VLOOKUP(A475,'HUMAN RESOURCES'!$A$2:$M$2692,13,0)</f>
        <v>0.218</v>
      </c>
      <c r="W475" s="36">
        <v>0</v>
      </c>
      <c r="X475" s="37">
        <v>0</v>
      </c>
      <c r="Y475" s="43">
        <f t="shared" si="4"/>
        <v>0</v>
      </c>
      <c r="Z475" s="35">
        <f>VLOOKUP(A475,BUSINESS!$A$2:$J$2692,5,0)</f>
        <v>0.74</v>
      </c>
      <c r="AA475" s="5">
        <f>VLOOKUP(A475,BUSINESS!$A$2:$J$2692,6,0)</f>
        <v>64</v>
      </c>
      <c r="AB475" s="5">
        <f>VLOOKUP(A475,BUSINESS!$A$2:$J$2692,7,0)</f>
        <v>0</v>
      </c>
      <c r="AC475" s="5">
        <f>VLOOKUP(A475,BUSINESS!$A$2:$J$2692,8,0)</f>
        <v>732</v>
      </c>
      <c r="AD475" s="35">
        <f>VLOOKUP(A475,BUSINESS!$A$2:$J$2692,9,0)</f>
        <v>0.006</v>
      </c>
      <c r="AE475" s="35">
        <f>VLOOKUP(A475,BUSINESS!$A$2:$J$2692,10,0)</f>
        <v>0.045</v>
      </c>
    </row>
    <row r="476" customHeight="1" spans="1:31">
      <c r="A476" s="22" t="str">
        <f t="shared" si="0"/>
        <v>Chad-Africa2007</v>
      </c>
      <c r="B476" s="22" t="s">
        <v>106</v>
      </c>
      <c r="C476" s="22" t="s">
        <v>69</v>
      </c>
      <c r="D476" s="23">
        <v>2007</v>
      </c>
      <c r="E476" s="25">
        <v>7422102520</v>
      </c>
      <c r="F476" s="24">
        <f t="shared" si="1"/>
        <v>694.019871771735</v>
      </c>
      <c r="G476" s="26">
        <v>0.04</v>
      </c>
      <c r="H476" s="27">
        <v>24</v>
      </c>
      <c r="I476" s="26">
        <v>0.153</v>
      </c>
      <c r="J476" s="5">
        <f>VLOOKUP(A476,ENERGY!$A$2:$F$2692,5,0)</f>
        <v>0</v>
      </c>
      <c r="K476" s="5">
        <f t="shared" si="2"/>
        <v>0</v>
      </c>
      <c r="L476" s="31">
        <f>VLOOKUP(A476,ENERGY!$A$2:$F$2692,6,0)</f>
        <v>400</v>
      </c>
      <c r="M476" s="31">
        <f t="shared" si="3"/>
        <v>3.74028717550905e-5</v>
      </c>
      <c r="N476" s="32">
        <f>VLOOKUP(A476,'HUMAN RESOURCES'!$A$2:$M$2692,5,0)</f>
        <v>0.012</v>
      </c>
      <c r="O476" s="32">
        <f>VLOOKUP(A476,'HUMAN RESOURCES'!$A$2:$M$2692,6,0)</f>
        <v>0.028</v>
      </c>
      <c r="P476" s="31">
        <f>VLOOKUP(A476,'HUMAN RESOURCES'!$A$2:$M$2692,7,0)</f>
        <v>49</v>
      </c>
      <c r="Q476" s="5">
        <f>VLOOKUP(A476,'HUMAN RESOURCES'!$A$2:$M$2692,8,0)</f>
        <v>48</v>
      </c>
      <c r="R476" s="5">
        <f>VLOOKUP(A476,'HUMAN RESOURCES'!$A$2:$M$2692,9,0)</f>
        <v>0.492</v>
      </c>
      <c r="S476" s="5">
        <f>VLOOKUP(A476,'HUMAN RESOURCES'!$A$2:$M$2692,10,0)</f>
        <v>0.482</v>
      </c>
      <c r="T476" s="5">
        <f>VLOOKUP(A476,'HUMAN RESOURCES'!$A$2:$M$2692,11,0)</f>
        <v>0.026</v>
      </c>
      <c r="U476" s="5">
        <f>VLOOKUP(A476,'HUMAN RESOURCES'!$A$2:$M$2692,12,0)</f>
        <v>10694366</v>
      </c>
      <c r="V476" s="35">
        <f>VLOOKUP(A476,'HUMAN RESOURCES'!$A$2:$M$2692,13,0)</f>
        <v>0.219</v>
      </c>
      <c r="W476" s="36">
        <v>0</v>
      </c>
      <c r="X476" s="37">
        <v>0</v>
      </c>
      <c r="Y476" s="43">
        <f t="shared" si="4"/>
        <v>0</v>
      </c>
      <c r="Z476" s="35">
        <f>VLOOKUP(A476,BUSINESS!$A$2:$J$2692,5,0)</f>
        <v>0.74</v>
      </c>
      <c r="AA476" s="5">
        <f>VLOOKUP(A476,BUSINESS!$A$2:$J$2692,6,0)</f>
        <v>64</v>
      </c>
      <c r="AB476" s="5">
        <f>VLOOKUP(A476,BUSINESS!$A$2:$J$2692,7,0)</f>
        <v>0</v>
      </c>
      <c r="AC476" s="5">
        <f>VLOOKUP(A476,BUSINESS!$A$2:$J$2692,8,0)</f>
        <v>732</v>
      </c>
      <c r="AD476" s="35">
        <f>VLOOKUP(A476,BUSINESS!$A$2:$J$2692,9,0)</f>
        <v>0.008</v>
      </c>
      <c r="AE476" s="35">
        <f>VLOOKUP(A476,BUSINESS!$A$2:$J$2692,10,0)</f>
        <v>0.086</v>
      </c>
    </row>
    <row r="477" customHeight="1" spans="1:31">
      <c r="A477" s="22" t="str">
        <f t="shared" si="0"/>
        <v>Chad-Africa2008</v>
      </c>
      <c r="B477" s="22" t="s">
        <v>106</v>
      </c>
      <c r="C477" s="22" t="s">
        <v>69</v>
      </c>
      <c r="D477" s="23">
        <v>2008</v>
      </c>
      <c r="E477" s="25">
        <v>8638711757</v>
      </c>
      <c r="F477" s="24">
        <f t="shared" si="1"/>
        <v>783.15683903038</v>
      </c>
      <c r="G477" s="26">
        <v>0.042</v>
      </c>
      <c r="H477" s="27">
        <v>27</v>
      </c>
      <c r="I477" s="26">
        <v>0.15</v>
      </c>
      <c r="J477" s="5">
        <f>VLOOKUP(A477,ENERGY!$A$2:$F$2692,5,0)</f>
        <v>0</v>
      </c>
      <c r="K477" s="5">
        <f t="shared" si="2"/>
        <v>0</v>
      </c>
      <c r="L477" s="31">
        <f>VLOOKUP(A477,ENERGY!$A$2:$F$2692,6,0)</f>
        <v>169</v>
      </c>
      <c r="M477" s="31">
        <f t="shared" si="3"/>
        <v>1.53209771918698e-5</v>
      </c>
      <c r="N477" s="32">
        <f>VLOOKUP(A477,'HUMAN RESOURCES'!$A$2:$M$2692,5,0)</f>
        <v>0.007</v>
      </c>
      <c r="O477" s="32">
        <f>VLOOKUP(A477,'HUMAN RESOURCES'!$A$2:$M$2692,6,0)</f>
        <v>0</v>
      </c>
      <c r="P477" s="31">
        <f>VLOOKUP(A477,'HUMAN RESOURCES'!$A$2:$M$2692,7,0)</f>
        <v>50</v>
      </c>
      <c r="Q477" s="5">
        <f>VLOOKUP(A477,'HUMAN RESOURCES'!$A$2:$M$2692,8,0)</f>
        <v>48</v>
      </c>
      <c r="R477" s="5">
        <f>VLOOKUP(A477,'HUMAN RESOURCES'!$A$2:$M$2692,9,0)</f>
        <v>0.491</v>
      </c>
      <c r="S477" s="5">
        <f>VLOOKUP(A477,'HUMAN RESOURCES'!$A$2:$M$2692,10,0)</f>
        <v>0.484</v>
      </c>
      <c r="T477" s="5">
        <f>VLOOKUP(A477,'HUMAN RESOURCES'!$A$2:$M$2692,11,0)</f>
        <v>0.026</v>
      </c>
      <c r="U477" s="5">
        <f>VLOOKUP(A477,'HUMAN RESOURCES'!$A$2:$M$2692,12,0)</f>
        <v>11030628</v>
      </c>
      <c r="V477" s="35">
        <f>VLOOKUP(A477,'HUMAN RESOURCES'!$A$2:$M$2692,13,0)</f>
        <v>0.219</v>
      </c>
      <c r="W477" s="36">
        <v>0</v>
      </c>
      <c r="X477" s="37">
        <v>0</v>
      </c>
      <c r="Y477" s="43">
        <f t="shared" si="4"/>
        <v>0</v>
      </c>
      <c r="Z477" s="35">
        <f>VLOOKUP(A477,BUSINESS!$A$2:$J$2692,5,0)</f>
        <v>0.713</v>
      </c>
      <c r="AA477" s="5">
        <f>VLOOKUP(A477,BUSINESS!$A$2:$J$2692,6,0)</f>
        <v>64</v>
      </c>
      <c r="AB477" s="5">
        <f>VLOOKUP(A477,BUSINESS!$A$2:$J$2692,7,0)</f>
        <v>0</v>
      </c>
      <c r="AC477" s="5">
        <f>VLOOKUP(A477,BUSINESS!$A$2:$J$2692,8,0)</f>
        <v>732</v>
      </c>
      <c r="AD477" s="35">
        <f>VLOOKUP(A477,BUSINESS!$A$2:$J$2692,9,0)</f>
        <v>0.012</v>
      </c>
      <c r="AE477" s="35">
        <f>VLOOKUP(A477,BUSINESS!$A$2:$J$2692,10,0)</f>
        <v>0.145</v>
      </c>
    </row>
    <row r="478" customHeight="1" spans="1:31">
      <c r="A478" s="22" t="str">
        <f t="shared" si="0"/>
        <v>Chad-Africa2009</v>
      </c>
      <c r="B478" s="22" t="s">
        <v>106</v>
      </c>
      <c r="C478" s="22" t="s">
        <v>69</v>
      </c>
      <c r="D478" s="23">
        <v>2009</v>
      </c>
      <c r="E478" s="25">
        <v>10351933632</v>
      </c>
      <c r="F478" s="24">
        <f t="shared" si="1"/>
        <v>910.354213954838</v>
      </c>
      <c r="G478" s="26">
        <v>0.036</v>
      </c>
      <c r="H478" s="27">
        <v>27</v>
      </c>
      <c r="J478" s="5">
        <f>VLOOKUP(A478,ENERGY!$A$2:$F$2692,5,0)</f>
        <v>0</v>
      </c>
      <c r="K478" s="5">
        <f t="shared" si="2"/>
        <v>0</v>
      </c>
      <c r="L478" s="31">
        <f>VLOOKUP(A478,ENERGY!$A$2:$F$2692,6,0)</f>
        <v>381</v>
      </c>
      <c r="M478" s="31">
        <f t="shared" si="3"/>
        <v>3.35053302935234e-5</v>
      </c>
      <c r="N478" s="32">
        <f>VLOOKUP(A478,'HUMAN RESOURCES'!$A$2:$M$2692,5,0)</f>
        <v>0.025</v>
      </c>
      <c r="O478" s="32">
        <f>VLOOKUP(A478,'HUMAN RESOURCES'!$A$2:$M$2692,6,0)</f>
        <v>0.062</v>
      </c>
      <c r="P478" s="31">
        <f>VLOOKUP(A478,'HUMAN RESOURCES'!$A$2:$M$2692,7,0)</f>
        <v>50</v>
      </c>
      <c r="Q478" s="5">
        <f>VLOOKUP(A478,'HUMAN RESOURCES'!$A$2:$M$2692,8,0)</f>
        <v>49</v>
      </c>
      <c r="R478" s="5">
        <f>VLOOKUP(A478,'HUMAN RESOURCES'!$A$2:$M$2692,9,0)</f>
        <v>0.49</v>
      </c>
      <c r="S478" s="5">
        <f>VLOOKUP(A478,'HUMAN RESOURCES'!$A$2:$M$2692,10,0)</f>
        <v>0.485</v>
      </c>
      <c r="T478" s="5">
        <f>VLOOKUP(A478,'HUMAN RESOURCES'!$A$2:$M$2692,11,0)</f>
        <v>0.025</v>
      </c>
      <c r="U478" s="5">
        <f>VLOOKUP(A478,'HUMAN RESOURCES'!$A$2:$M$2692,12,0)</f>
        <v>11371325</v>
      </c>
      <c r="V478" s="35">
        <f>VLOOKUP(A478,'HUMAN RESOURCES'!$A$2:$M$2692,13,0)</f>
        <v>0.219</v>
      </c>
      <c r="W478" s="36">
        <v>0</v>
      </c>
      <c r="X478" s="37">
        <v>0</v>
      </c>
      <c r="Y478" s="43">
        <f t="shared" si="4"/>
        <v>0</v>
      </c>
      <c r="Z478" s="35">
        <f>VLOOKUP(A478,BUSINESS!$A$2:$J$2692,5,0)</f>
        <v>0.713</v>
      </c>
      <c r="AA478" s="5">
        <f>VLOOKUP(A478,BUSINESS!$A$2:$J$2692,6,0)</f>
        <v>64</v>
      </c>
      <c r="AB478" s="5">
        <f>VLOOKUP(A478,BUSINESS!$A$2:$J$2692,7,0)</f>
        <v>0</v>
      </c>
      <c r="AC478" s="5">
        <f>VLOOKUP(A478,BUSINESS!$A$2:$J$2692,8,0)</f>
        <v>732</v>
      </c>
      <c r="AD478" s="35">
        <f>VLOOKUP(A478,BUSINESS!$A$2:$J$2692,9,0)</f>
        <v>0.015</v>
      </c>
      <c r="AE478" s="35">
        <f>VLOOKUP(A478,BUSINESS!$A$2:$J$2692,10,0)</f>
        <v>0.201</v>
      </c>
    </row>
    <row r="479" customHeight="1" spans="1:31">
      <c r="A479" s="22" t="str">
        <f t="shared" si="0"/>
        <v>Chad-Africa2010</v>
      </c>
      <c r="B479" s="22" t="s">
        <v>106</v>
      </c>
      <c r="C479" s="22" t="s">
        <v>69</v>
      </c>
      <c r="D479" s="23">
        <v>2010</v>
      </c>
      <c r="E479" s="25">
        <v>9253484290</v>
      </c>
      <c r="F479" s="24">
        <f t="shared" si="1"/>
        <v>789.493830658554</v>
      </c>
      <c r="G479" s="26">
        <v>0.045</v>
      </c>
      <c r="H479" s="27">
        <v>28</v>
      </c>
      <c r="J479" s="5">
        <f>VLOOKUP(A479,ENERGY!$A$2:$F$2692,5,0)</f>
        <v>0</v>
      </c>
      <c r="K479" s="5">
        <f t="shared" si="2"/>
        <v>0</v>
      </c>
      <c r="L479" s="31">
        <f>VLOOKUP(A479,ENERGY!$A$2:$F$2692,6,0)</f>
        <v>176</v>
      </c>
      <c r="M479" s="31">
        <f t="shared" si="3"/>
        <v>1.50160642025476e-5</v>
      </c>
      <c r="N479" s="32">
        <f>VLOOKUP(A479,'HUMAN RESOURCES'!$A$2:$M$2692,5,0)</f>
        <v>0.021</v>
      </c>
      <c r="O479" s="32">
        <f>VLOOKUP(A479,'HUMAN RESOURCES'!$A$2:$M$2692,6,0)</f>
        <v>0.038</v>
      </c>
      <c r="P479" s="31">
        <f>VLOOKUP(A479,'HUMAN RESOURCES'!$A$2:$M$2692,7,0)</f>
        <v>51</v>
      </c>
      <c r="Q479" s="5">
        <f>VLOOKUP(A479,'HUMAN RESOURCES'!$A$2:$M$2692,8,0)</f>
        <v>49</v>
      </c>
      <c r="R479" s="5">
        <f>VLOOKUP(A479,'HUMAN RESOURCES'!$A$2:$M$2692,9,0)</f>
        <v>0.488</v>
      </c>
      <c r="S479" s="5">
        <f>VLOOKUP(A479,'HUMAN RESOURCES'!$A$2:$M$2692,10,0)</f>
        <v>0.487</v>
      </c>
      <c r="T479" s="5">
        <f>VLOOKUP(A479,'HUMAN RESOURCES'!$A$2:$M$2692,11,0)</f>
        <v>0.025</v>
      </c>
      <c r="U479" s="5">
        <f>VLOOKUP(A479,'HUMAN RESOURCES'!$A$2:$M$2692,12,0)</f>
        <v>11720781</v>
      </c>
      <c r="V479" s="35">
        <f>VLOOKUP(A479,'HUMAN RESOURCES'!$A$2:$M$2692,13,0)</f>
        <v>0.22</v>
      </c>
      <c r="W479" s="36">
        <v>0</v>
      </c>
      <c r="X479" s="37">
        <v>0</v>
      </c>
      <c r="Y479" s="43">
        <f t="shared" si="4"/>
        <v>0</v>
      </c>
      <c r="Z479" s="35">
        <f>VLOOKUP(A479,BUSINESS!$A$2:$J$2692,5,0)</f>
        <v>0.758</v>
      </c>
      <c r="AA479" s="5">
        <f>VLOOKUP(A479,BUSINESS!$A$2:$J$2692,6,0)</f>
        <v>64</v>
      </c>
      <c r="AB479" s="5">
        <f>VLOOKUP(A479,BUSINESS!$A$2:$J$2692,7,0)</f>
        <v>0</v>
      </c>
      <c r="AC479" s="5">
        <f>VLOOKUP(A479,BUSINESS!$A$2:$J$2692,8,0)</f>
        <v>732</v>
      </c>
      <c r="AD479" s="35">
        <f>VLOOKUP(A479,BUSINESS!$A$2:$J$2692,9,0)</f>
        <v>0.017</v>
      </c>
      <c r="AE479" s="35">
        <f>VLOOKUP(A479,BUSINESS!$A$2:$J$2692,10,0)</f>
        <v>0.245</v>
      </c>
    </row>
    <row r="480" customHeight="1" spans="1:31">
      <c r="A480" s="22" t="str">
        <f t="shared" si="0"/>
        <v>Chad-Africa2011</v>
      </c>
      <c r="B480" s="22" t="s">
        <v>106</v>
      </c>
      <c r="C480" s="22" t="s">
        <v>69</v>
      </c>
      <c r="D480" s="23">
        <v>2011</v>
      </c>
      <c r="E480" s="25">
        <v>10657705072</v>
      </c>
      <c r="F480" s="24">
        <f t="shared" si="1"/>
        <v>882.257651363154</v>
      </c>
      <c r="G480" s="26">
        <v>0.04</v>
      </c>
      <c r="H480" s="27">
        <v>29</v>
      </c>
      <c r="J480" s="5">
        <f>VLOOKUP(A480,ENERGY!$A$2:$F$2692,5,0)</f>
        <v>0</v>
      </c>
      <c r="K480" s="5">
        <f t="shared" si="2"/>
        <v>0</v>
      </c>
      <c r="L480" s="31">
        <f>VLOOKUP(A480,ENERGY!$A$2:$F$2692,6,0)</f>
        <v>407</v>
      </c>
      <c r="M480" s="31">
        <f t="shared" si="3"/>
        <v>3.36919497845909e-5</v>
      </c>
      <c r="N480" s="32">
        <f>VLOOKUP(A480,'HUMAN RESOURCES'!$A$2:$M$2692,5,0)</f>
        <v>0.009</v>
      </c>
      <c r="O480" s="32">
        <f>VLOOKUP(A480,'HUMAN RESOURCES'!$A$2:$M$2692,6,0)</f>
        <v>0.003</v>
      </c>
      <c r="P480" s="31">
        <f>VLOOKUP(A480,'HUMAN RESOURCES'!$A$2:$M$2692,7,0)</f>
        <v>51</v>
      </c>
      <c r="Q480" s="5">
        <f>VLOOKUP(A480,'HUMAN RESOURCES'!$A$2:$M$2692,8,0)</f>
        <v>49</v>
      </c>
      <c r="R480" s="5">
        <f>VLOOKUP(A480,'HUMAN RESOURCES'!$A$2:$M$2692,9,0)</f>
        <v>0.487</v>
      </c>
      <c r="S480" s="5">
        <f>VLOOKUP(A480,'HUMAN RESOURCES'!$A$2:$M$2692,10,0)</f>
        <v>0.488</v>
      </c>
      <c r="T480" s="5">
        <f>VLOOKUP(A480,'HUMAN RESOURCES'!$A$2:$M$2692,11,0)</f>
        <v>0.025</v>
      </c>
      <c r="U480" s="5">
        <f>VLOOKUP(A480,'HUMAN RESOURCES'!$A$2:$M$2692,12,0)</f>
        <v>12080037</v>
      </c>
      <c r="V480" s="35">
        <f>VLOOKUP(A480,'HUMAN RESOURCES'!$A$2:$M$2692,13,0)</f>
        <v>0.22</v>
      </c>
      <c r="W480" s="36">
        <v>0</v>
      </c>
      <c r="X480" s="37">
        <v>0</v>
      </c>
      <c r="Y480" s="43">
        <f t="shared" si="4"/>
        <v>0</v>
      </c>
      <c r="Z480" s="35">
        <f>VLOOKUP(A480,BUSINESS!$A$2:$J$2692,5,0)</f>
        <v>0.758</v>
      </c>
      <c r="AA480" s="5">
        <f>VLOOKUP(A480,BUSINESS!$A$2:$J$2692,6,0)</f>
        <v>55</v>
      </c>
      <c r="AB480" s="5">
        <f>VLOOKUP(A480,BUSINESS!$A$2:$J$2692,7,0)</f>
        <v>0</v>
      </c>
      <c r="AC480" s="5">
        <f>VLOOKUP(A480,BUSINESS!$A$2:$J$2692,8,0)</f>
        <v>732</v>
      </c>
      <c r="AD480" s="35">
        <f>VLOOKUP(A480,BUSINESS!$A$2:$J$2692,9,0)</f>
        <v>0.019</v>
      </c>
      <c r="AE480" s="35">
        <f>VLOOKUP(A480,BUSINESS!$A$2:$J$2692,10,0)</f>
        <v>0.303</v>
      </c>
    </row>
    <row r="481" customHeight="1" spans="1:31">
      <c r="A481" s="22" t="str">
        <f t="shared" si="0"/>
        <v>Chad-Africa2012</v>
      </c>
      <c r="B481" s="22" t="s">
        <v>106</v>
      </c>
      <c r="C481" s="22" t="s">
        <v>69</v>
      </c>
      <c r="D481" s="23">
        <v>2012</v>
      </c>
      <c r="E481" s="25">
        <v>12156380062</v>
      </c>
      <c r="F481" s="24">
        <f t="shared" si="1"/>
        <v>976.559219483981</v>
      </c>
      <c r="G481" s="26">
        <v>0.028</v>
      </c>
      <c r="H481" s="27">
        <v>25</v>
      </c>
      <c r="J481" s="5">
        <f>VLOOKUP(A481,ENERGY!$A$2:$F$2692,5,0)</f>
        <v>0</v>
      </c>
      <c r="K481" s="5">
        <f t="shared" si="2"/>
        <v>0</v>
      </c>
      <c r="L481" s="31">
        <f>VLOOKUP(A481,ENERGY!$A$2:$F$2692,6,0)</f>
        <v>378</v>
      </c>
      <c r="M481" s="31">
        <f t="shared" si="3"/>
        <v>3.03658970089993e-5</v>
      </c>
      <c r="N481" s="32">
        <f>VLOOKUP(A481,'HUMAN RESOURCES'!$A$2:$M$2692,5,0)</f>
        <v>0.015</v>
      </c>
      <c r="O481" s="32">
        <f>VLOOKUP(A481,'HUMAN RESOURCES'!$A$2:$M$2692,6,0)</f>
        <v>0.034</v>
      </c>
      <c r="P481" s="31">
        <f>VLOOKUP(A481,'HUMAN RESOURCES'!$A$2:$M$2692,7,0)</f>
        <v>52</v>
      </c>
      <c r="Q481" s="5">
        <f>VLOOKUP(A481,'HUMAN RESOURCES'!$A$2:$M$2692,8,0)</f>
        <v>50</v>
      </c>
      <c r="R481" s="5">
        <f>VLOOKUP(A481,'HUMAN RESOURCES'!$A$2:$M$2692,9,0)</f>
        <v>0.485</v>
      </c>
      <c r="S481" s="5">
        <f>VLOOKUP(A481,'HUMAN RESOURCES'!$A$2:$M$2692,10,0)</f>
        <v>0.49</v>
      </c>
      <c r="T481" s="5">
        <f>VLOOKUP(A481,'HUMAN RESOURCES'!$A$2:$M$2692,11,0)</f>
        <v>0.024</v>
      </c>
      <c r="U481" s="5">
        <f>VLOOKUP(A481,'HUMAN RESOURCES'!$A$2:$M$2692,12,0)</f>
        <v>12448175</v>
      </c>
      <c r="V481" s="35">
        <f>VLOOKUP(A481,'HUMAN RESOURCES'!$A$2:$M$2692,13,0)</f>
        <v>0.221</v>
      </c>
      <c r="W481" s="36">
        <v>0</v>
      </c>
      <c r="X481" s="37">
        <v>0</v>
      </c>
      <c r="Y481" s="43">
        <f t="shared" si="4"/>
        <v>-0.325908008683085</v>
      </c>
      <c r="Z481" s="35">
        <f>VLOOKUP(A481,BUSINESS!$A$2:$J$2692,5,0)</f>
        <v>0.757</v>
      </c>
      <c r="AA481" s="5">
        <f>VLOOKUP(A481,BUSINESS!$A$2:$J$2692,6,0)</f>
        <v>62</v>
      </c>
      <c r="AB481" s="5">
        <f>VLOOKUP(A481,BUSINESS!$A$2:$J$2692,7,0)</f>
        <v>189</v>
      </c>
      <c r="AC481" s="5">
        <f>VLOOKUP(A481,BUSINESS!$A$2:$J$2692,8,0)</f>
        <v>732</v>
      </c>
      <c r="AD481" s="35">
        <f>VLOOKUP(A481,BUSINESS!$A$2:$J$2692,9,0)</f>
        <v>0.021</v>
      </c>
      <c r="AE481" s="35">
        <f>VLOOKUP(A481,BUSINESS!$A$2:$J$2692,10,0)</f>
        <v>0.354</v>
      </c>
    </row>
    <row r="482" customHeight="1" spans="1:31">
      <c r="A482" s="22" t="str">
        <f t="shared" si="0"/>
        <v>Chad-Africa2000</v>
      </c>
      <c r="B482" s="22" t="s">
        <v>106</v>
      </c>
      <c r="C482" s="22" t="s">
        <v>69</v>
      </c>
      <c r="D482" s="23">
        <v>2000</v>
      </c>
      <c r="E482" s="25">
        <v>12887072082</v>
      </c>
      <c r="F482" s="24">
        <f t="shared" si="1"/>
        <v>1552.44400228354</v>
      </c>
      <c r="G482" s="26">
        <v>0.028</v>
      </c>
      <c r="H482" s="27">
        <v>25</v>
      </c>
      <c r="J482" s="5">
        <f>VLOOKUP(A482,ENERGY!$A$2:$F$2692,5,0)</f>
        <v>0</v>
      </c>
      <c r="K482" s="5">
        <f t="shared" si="2"/>
        <v>0</v>
      </c>
      <c r="L482" s="31">
        <f>VLOOKUP(A482,ENERGY!$A$2:$F$2692,6,0)</f>
        <v>0</v>
      </c>
      <c r="M482" s="31">
        <f t="shared" si="3"/>
        <v>0</v>
      </c>
      <c r="N482" s="32">
        <f>VLOOKUP(A482,'HUMAN RESOURCES'!$A$2:$M$2692,5,0)</f>
        <v>0.013</v>
      </c>
      <c r="O482" s="32">
        <f>VLOOKUP(A482,'HUMAN RESOURCES'!$A$2:$M$2692,6,0)</f>
        <v>0.024</v>
      </c>
      <c r="P482" s="31">
        <f>VLOOKUP(A482,'HUMAN RESOURCES'!$A$2:$M$2692,7,0)</f>
        <v>48</v>
      </c>
      <c r="Q482" s="5">
        <f>VLOOKUP(A482,'HUMAN RESOURCES'!$A$2:$M$2692,8,0)</f>
        <v>46</v>
      </c>
      <c r="R482" s="5">
        <f>VLOOKUP(A482,'HUMAN RESOURCES'!$A$2:$M$2692,9,0)</f>
        <v>0.49</v>
      </c>
      <c r="S482" s="5">
        <f>VLOOKUP(A482,'HUMAN RESOURCES'!$A$2:$M$2692,10,0)</f>
        <v>0.482</v>
      </c>
      <c r="T482" s="5">
        <f>VLOOKUP(A482,'HUMAN RESOURCES'!$A$2:$M$2692,11,0)</f>
        <v>0.028</v>
      </c>
      <c r="U482" s="5">
        <f>VLOOKUP(A482,'HUMAN RESOURCES'!$A$2:$M$2692,12,0)</f>
        <v>8301151</v>
      </c>
      <c r="V482" s="35">
        <f>VLOOKUP(A482,'HUMAN RESOURCES'!$A$2:$M$2692,13,0)</f>
        <v>0.216</v>
      </c>
      <c r="W482" s="38">
        <f>VLOOKUP(A482,TOURISM!$A$2:$F$2692,5,0)</f>
        <v>14000000</v>
      </c>
      <c r="X482" s="39">
        <f>VLOOKUP(A482,TOURISM!$A$2:$F$2692,6,0)</f>
        <v>56000000</v>
      </c>
      <c r="Y482" s="43">
        <f t="shared" si="4"/>
        <v>0.30884179936106</v>
      </c>
      <c r="Z482" s="35">
        <f>VLOOKUP(A482,BUSINESS!$A$2:$J$2692,5,0)</f>
        <v>0</v>
      </c>
      <c r="AA482" s="5">
        <f>VLOOKUP(A482,BUSINESS!$A$2:$J$2692,6,0)</f>
        <v>0</v>
      </c>
      <c r="AB482" s="5">
        <f>VLOOKUP(A482,BUSINESS!$A$2:$J$2692,7,0)</f>
        <v>0</v>
      </c>
      <c r="AC482" s="5">
        <f>VLOOKUP(A482,BUSINESS!$A$2:$J$2692,8,0)</f>
        <v>0</v>
      </c>
      <c r="AD482" s="35">
        <f>VLOOKUP(A482,BUSINESS!$A$2:$J$2692,9,0)</f>
        <v>0</v>
      </c>
      <c r="AE482" s="35">
        <f>VLOOKUP(A482,BUSINESS!$A$2:$J$2692,10,0)</f>
        <v>0.001</v>
      </c>
    </row>
    <row r="483" customHeight="1" spans="1:31">
      <c r="A483" s="22" t="str">
        <f t="shared" si="0"/>
        <v>Chile-The Americas2001</v>
      </c>
      <c r="B483" s="22" t="s">
        <v>107</v>
      </c>
      <c r="C483" s="22" t="s">
        <v>75</v>
      </c>
      <c r="D483" s="23">
        <v>2001</v>
      </c>
      <c r="E483" s="25">
        <v>79328640264</v>
      </c>
      <c r="F483" s="24">
        <f t="shared" si="1"/>
        <v>5072.39429260499</v>
      </c>
      <c r="G483" s="26">
        <v>0.077</v>
      </c>
      <c r="H483" s="27">
        <v>390</v>
      </c>
      <c r="I483" s="26">
        <v>0.148</v>
      </c>
      <c r="J483" s="5">
        <f>VLOOKUP(A483,ENERGY!$A$2:$F$2692,5,0)</f>
        <v>33574</v>
      </c>
      <c r="K483" s="5">
        <f t="shared" si="2"/>
        <v>0.00214677278487532</v>
      </c>
      <c r="L483" s="31">
        <f>VLOOKUP(A483,ENERGY!$A$2:$F$2692,6,0)</f>
        <v>0</v>
      </c>
      <c r="M483" s="31">
        <f t="shared" si="3"/>
        <v>0</v>
      </c>
      <c r="N483" s="32">
        <f>VLOOKUP(A483,'HUMAN RESOURCES'!$A$2:$M$2692,5,0)</f>
        <v>0.01</v>
      </c>
      <c r="O483" s="32">
        <f>VLOOKUP(A483,'HUMAN RESOURCES'!$A$2:$M$2692,6,0)</f>
        <v>0.006</v>
      </c>
      <c r="P483" s="31">
        <f>VLOOKUP(A483,'HUMAN RESOURCES'!$A$2:$M$2692,7,0)</f>
        <v>80</v>
      </c>
      <c r="Q483" s="5">
        <f>VLOOKUP(A483,'HUMAN RESOURCES'!$A$2:$M$2692,8,0)</f>
        <v>74</v>
      </c>
      <c r="R483" s="5">
        <f>VLOOKUP(A483,'HUMAN RESOURCES'!$A$2:$M$2692,9,0)</f>
        <v>0.273</v>
      </c>
      <c r="S483" s="5">
        <f>VLOOKUP(A483,'HUMAN RESOURCES'!$A$2:$M$2692,10,0)</f>
        <v>0.654</v>
      </c>
      <c r="T483" s="5">
        <f>VLOOKUP(A483,'HUMAN RESOURCES'!$A$2:$M$2692,11,0)</f>
        <v>0.074</v>
      </c>
      <c r="U483" s="5">
        <f>VLOOKUP(A483,'HUMAN RESOURCES'!$A$2:$M$2692,12,0)</f>
        <v>15639289</v>
      </c>
      <c r="V483" s="35">
        <f>VLOOKUP(A483,'HUMAN RESOURCES'!$A$2:$M$2692,13,0)</f>
        <v>0.864</v>
      </c>
      <c r="W483" s="38">
        <f>VLOOKUP(A483,TOURISM!$A$2:$F$2692,5,0)</f>
        <v>1184000000</v>
      </c>
      <c r="X483" s="39">
        <f>VLOOKUP(A483,TOURISM!$A$2:$F$2692,6,0)</f>
        <v>939000000</v>
      </c>
      <c r="Y483" s="43">
        <f t="shared" si="4"/>
        <v>0.399519071262132</v>
      </c>
      <c r="Z483" s="35">
        <f>VLOOKUP(A483,BUSINESS!$A$2:$J$2692,5,0)</f>
        <v>0</v>
      </c>
      <c r="AA483" s="5">
        <f>VLOOKUP(A483,BUSINESS!$A$2:$J$2692,6,0)</f>
        <v>0</v>
      </c>
      <c r="AB483" s="5">
        <f>VLOOKUP(A483,BUSINESS!$A$2:$J$2692,7,0)</f>
        <v>0</v>
      </c>
      <c r="AC483" s="5">
        <f>VLOOKUP(A483,BUSINESS!$A$2:$J$2692,8,0)</f>
        <v>0</v>
      </c>
      <c r="AD483" s="35">
        <f>VLOOKUP(A483,BUSINESS!$A$2:$J$2692,9,0)</f>
        <v>0.191</v>
      </c>
      <c r="AE483" s="35">
        <f>VLOOKUP(A483,BUSINESS!$A$2:$J$2692,10,0)</f>
        <v>0.326</v>
      </c>
    </row>
    <row r="484" customHeight="1" spans="1:31">
      <c r="A484" s="22" t="str">
        <f t="shared" si="0"/>
        <v>Chile-The Americas2002</v>
      </c>
      <c r="B484" s="22" t="s">
        <v>107</v>
      </c>
      <c r="C484" s="22" t="s">
        <v>75</v>
      </c>
      <c r="D484" s="23">
        <v>2002</v>
      </c>
      <c r="E484" s="25">
        <v>72336972322</v>
      </c>
      <c r="F484" s="24">
        <f t="shared" si="1"/>
        <v>4572.63957292768</v>
      </c>
      <c r="G484" s="26">
        <v>0.077</v>
      </c>
      <c r="H484" s="27">
        <v>348</v>
      </c>
      <c r="I484" s="26">
        <v>0.119</v>
      </c>
      <c r="J484" s="5">
        <f>VLOOKUP(A484,ENERGY!$A$2:$F$2692,5,0)</f>
        <v>30920</v>
      </c>
      <c r="K484" s="5">
        <f t="shared" si="2"/>
        <v>0.00195454704636461</v>
      </c>
      <c r="L484" s="31">
        <f>VLOOKUP(A484,ENERGY!$A$2:$F$2692,6,0)</f>
        <v>72258</v>
      </c>
      <c r="M484" s="31">
        <f t="shared" si="3"/>
        <v>0.00456764749276242</v>
      </c>
      <c r="N484" s="32">
        <f>VLOOKUP(A484,'HUMAN RESOURCES'!$A$2:$M$2692,5,0)</f>
        <v>0.019</v>
      </c>
      <c r="O484" s="32">
        <f>VLOOKUP(A484,'HUMAN RESOURCES'!$A$2:$M$2692,6,0)</f>
        <v>0.039</v>
      </c>
      <c r="P484" s="31">
        <f>VLOOKUP(A484,'HUMAN RESOURCES'!$A$2:$M$2692,7,0)</f>
        <v>81</v>
      </c>
      <c r="Q484" s="5">
        <f>VLOOKUP(A484,'HUMAN RESOURCES'!$A$2:$M$2692,8,0)</f>
        <v>75</v>
      </c>
      <c r="R484" s="5">
        <f>VLOOKUP(A484,'HUMAN RESOURCES'!$A$2:$M$2692,9,0)</f>
        <v>0.267</v>
      </c>
      <c r="S484" s="5">
        <f>VLOOKUP(A484,'HUMAN RESOURCES'!$A$2:$M$2692,10,0)</f>
        <v>0.658</v>
      </c>
      <c r="T484" s="5">
        <f>VLOOKUP(A484,'HUMAN RESOURCES'!$A$2:$M$2692,11,0)</f>
        <v>0.075</v>
      </c>
      <c r="U484" s="5">
        <f>VLOOKUP(A484,'HUMAN RESOURCES'!$A$2:$M$2692,12,0)</f>
        <v>15819522</v>
      </c>
      <c r="V484" s="35">
        <f>VLOOKUP(A484,'HUMAN RESOURCES'!$A$2:$M$2692,13,0)</f>
        <v>0.866</v>
      </c>
      <c r="W484" s="38">
        <f>VLOOKUP(A484,TOURISM!$A$2:$F$2692,5,0)</f>
        <v>1221000000</v>
      </c>
      <c r="X484" s="39">
        <f>VLOOKUP(A484,TOURISM!$A$2:$F$2692,6,0)</f>
        <v>932000000</v>
      </c>
      <c r="Y484" s="43">
        <f t="shared" si="4"/>
        <v>0.281751378400002</v>
      </c>
      <c r="Z484" s="35">
        <f>VLOOKUP(A484,BUSINESS!$A$2:$J$2692,5,0)</f>
        <v>0</v>
      </c>
      <c r="AA484" s="5">
        <f>VLOOKUP(A484,BUSINESS!$A$2:$J$2692,6,0)</f>
        <v>0</v>
      </c>
      <c r="AB484" s="5">
        <f>VLOOKUP(A484,BUSINESS!$A$2:$J$2692,7,0)</f>
        <v>0</v>
      </c>
      <c r="AC484" s="5">
        <f>VLOOKUP(A484,BUSINESS!$A$2:$J$2692,8,0)</f>
        <v>0</v>
      </c>
      <c r="AD484" s="35">
        <f>VLOOKUP(A484,BUSINESS!$A$2:$J$2692,9,0)</f>
        <v>0.221</v>
      </c>
      <c r="AE484" s="35">
        <f>VLOOKUP(A484,BUSINESS!$A$2:$J$2692,10,0)</f>
        <v>0.395</v>
      </c>
    </row>
    <row r="485" customHeight="1" spans="1:31">
      <c r="A485" s="22" t="str">
        <f t="shared" si="0"/>
        <v>Chile-The Americas2003</v>
      </c>
      <c r="B485" s="22" t="s">
        <v>107</v>
      </c>
      <c r="C485" s="22" t="s">
        <v>75</v>
      </c>
      <c r="D485" s="23">
        <v>2003</v>
      </c>
      <c r="E485" s="25">
        <v>70984568429</v>
      </c>
      <c r="F485" s="24">
        <f t="shared" si="1"/>
        <v>4437.73981845573</v>
      </c>
      <c r="G485" s="26">
        <v>0.075</v>
      </c>
      <c r="H485" s="27">
        <v>331</v>
      </c>
      <c r="I485" s="26">
        <v>0.078</v>
      </c>
      <c r="J485" s="5">
        <f>VLOOKUP(A485,ENERGY!$A$2:$F$2692,5,0)</f>
        <v>29484</v>
      </c>
      <c r="K485" s="5">
        <f t="shared" si="2"/>
        <v>0.00184325021202629</v>
      </c>
      <c r="L485" s="31">
        <f>VLOOKUP(A485,ENERGY!$A$2:$F$2692,6,0)</f>
        <v>67267</v>
      </c>
      <c r="M485" s="31">
        <f t="shared" si="3"/>
        <v>0.00420532872108168</v>
      </c>
      <c r="N485" s="32">
        <f>VLOOKUP(A485,'HUMAN RESOURCES'!$A$2:$M$2692,5,0)</f>
        <v>0.029</v>
      </c>
      <c r="O485" s="32">
        <f>VLOOKUP(A485,'HUMAN RESOURCES'!$A$2:$M$2692,6,0)</f>
        <v>0.078</v>
      </c>
      <c r="P485" s="31">
        <f>VLOOKUP(A485,'HUMAN RESOURCES'!$A$2:$M$2692,7,0)</f>
        <v>81</v>
      </c>
      <c r="Q485" s="5">
        <f>VLOOKUP(A485,'HUMAN RESOURCES'!$A$2:$M$2692,8,0)</f>
        <v>75</v>
      </c>
      <c r="R485" s="5">
        <f>VLOOKUP(A485,'HUMAN RESOURCES'!$A$2:$M$2692,9,0)</f>
        <v>0.261</v>
      </c>
      <c r="S485" s="5">
        <f>VLOOKUP(A485,'HUMAN RESOURCES'!$A$2:$M$2692,10,0)</f>
        <v>0.662</v>
      </c>
      <c r="T485" s="5">
        <f>VLOOKUP(A485,'HUMAN RESOURCES'!$A$2:$M$2692,11,0)</f>
        <v>0.077</v>
      </c>
      <c r="U485" s="5">
        <f>VLOOKUP(A485,'HUMAN RESOURCES'!$A$2:$M$2692,12,0)</f>
        <v>15995658</v>
      </c>
      <c r="V485" s="35">
        <f>VLOOKUP(A485,'HUMAN RESOURCES'!$A$2:$M$2692,13,0)</f>
        <v>0.869</v>
      </c>
      <c r="W485" s="38">
        <f>VLOOKUP(A485,TOURISM!$A$2:$F$2692,5,0)</f>
        <v>1309000000</v>
      </c>
      <c r="X485" s="39">
        <f>VLOOKUP(A485,TOURISM!$A$2:$F$2692,6,0)</f>
        <v>1109000000</v>
      </c>
      <c r="Y485" s="43">
        <f t="shared" si="4"/>
        <v>0.411098707314587</v>
      </c>
      <c r="Z485" s="35">
        <f>VLOOKUP(A485,BUSINESS!$A$2:$J$2692,5,0)</f>
        <v>0</v>
      </c>
      <c r="AA485" s="5">
        <f>VLOOKUP(A485,BUSINESS!$A$2:$J$2692,6,0)</f>
        <v>27</v>
      </c>
      <c r="AB485" s="5">
        <f>VLOOKUP(A485,BUSINESS!$A$2:$J$2692,7,0)</f>
        <v>0</v>
      </c>
      <c r="AC485" s="5">
        <f>VLOOKUP(A485,BUSINESS!$A$2:$J$2692,8,0)</f>
        <v>0</v>
      </c>
      <c r="AD485" s="35">
        <f>VLOOKUP(A485,BUSINESS!$A$2:$J$2692,9,0)</f>
        <v>0.255</v>
      </c>
      <c r="AE485" s="35">
        <f>VLOOKUP(A485,BUSINESS!$A$2:$J$2692,10,0)</f>
        <v>0.454</v>
      </c>
    </row>
    <row r="486" customHeight="1" spans="1:31">
      <c r="A486" s="22" t="str">
        <f t="shared" si="0"/>
        <v>Chile-The Americas2004</v>
      </c>
      <c r="B486" s="22" t="s">
        <v>107</v>
      </c>
      <c r="C486" s="22" t="s">
        <v>75</v>
      </c>
      <c r="D486" s="23">
        <v>2004</v>
      </c>
      <c r="E486" s="25">
        <v>77840186385</v>
      </c>
      <c r="F486" s="24">
        <f t="shared" si="1"/>
        <v>4814.38805773615</v>
      </c>
      <c r="G486" s="26">
        <v>0.071</v>
      </c>
      <c r="H486" s="27">
        <v>338</v>
      </c>
      <c r="I486" s="26">
        <v>0.062</v>
      </c>
      <c r="J486" s="5">
        <f>VLOOKUP(A486,ENERGY!$A$2:$F$2692,5,0)</f>
        <v>30310</v>
      </c>
      <c r="K486" s="5">
        <f t="shared" si="2"/>
        <v>0.00187466280345524</v>
      </c>
      <c r="L486" s="31">
        <f>VLOOKUP(A486,ENERGY!$A$2:$F$2692,6,0)</f>
        <v>71224</v>
      </c>
      <c r="M486" s="31">
        <f t="shared" si="3"/>
        <v>0.00440517926470789</v>
      </c>
      <c r="N486" s="32">
        <f>VLOOKUP(A486,'HUMAN RESOURCES'!$A$2:$M$2692,5,0)</f>
        <v>0.008</v>
      </c>
      <c r="O486" s="32">
        <f>VLOOKUP(A486,'HUMAN RESOURCES'!$A$2:$M$2692,6,0)</f>
        <v>0</v>
      </c>
      <c r="P486" s="31">
        <f>VLOOKUP(A486,'HUMAN RESOURCES'!$A$2:$M$2692,7,0)</f>
        <v>81</v>
      </c>
      <c r="Q486" s="5">
        <f>VLOOKUP(A486,'HUMAN RESOURCES'!$A$2:$M$2692,8,0)</f>
        <v>75</v>
      </c>
      <c r="R486" s="5">
        <f>VLOOKUP(A486,'HUMAN RESOURCES'!$A$2:$M$2692,9,0)</f>
        <v>0.255</v>
      </c>
      <c r="S486" s="5">
        <f>VLOOKUP(A486,'HUMAN RESOURCES'!$A$2:$M$2692,10,0)</f>
        <v>0.667</v>
      </c>
      <c r="T486" s="5">
        <f>VLOOKUP(A486,'HUMAN RESOURCES'!$A$2:$M$2692,11,0)</f>
        <v>0.079</v>
      </c>
      <c r="U486" s="5">
        <f>VLOOKUP(A486,'HUMAN RESOURCES'!$A$2:$M$2692,12,0)</f>
        <v>16168241</v>
      </c>
      <c r="V486" s="35">
        <f>VLOOKUP(A486,'HUMAN RESOURCES'!$A$2:$M$2692,13,0)</f>
        <v>0.872</v>
      </c>
      <c r="W486" s="38">
        <f>VLOOKUP(A486,TOURISM!$A$2:$F$2692,5,0)</f>
        <v>1571000000</v>
      </c>
      <c r="X486" s="39">
        <f>VLOOKUP(A486,TOURISM!$A$2:$F$2692,6,0)</f>
        <v>1251000000</v>
      </c>
      <c r="Y486" s="43">
        <f t="shared" si="4"/>
        <v>0.323762376237624</v>
      </c>
      <c r="Z486" s="35">
        <f>VLOOKUP(A486,BUSINESS!$A$2:$J$2692,5,0)</f>
        <v>0</v>
      </c>
      <c r="AA486" s="5">
        <f>VLOOKUP(A486,BUSINESS!$A$2:$J$2692,6,0)</f>
        <v>27</v>
      </c>
      <c r="AB486" s="5">
        <f>VLOOKUP(A486,BUSINESS!$A$2:$J$2692,7,0)</f>
        <v>0</v>
      </c>
      <c r="AC486" s="5">
        <f>VLOOKUP(A486,BUSINESS!$A$2:$J$2692,8,0)</f>
        <v>0</v>
      </c>
      <c r="AD486" s="35">
        <f>VLOOKUP(A486,BUSINESS!$A$2:$J$2692,9,0)</f>
        <v>0.282</v>
      </c>
      <c r="AE486" s="35">
        <f>VLOOKUP(A486,BUSINESS!$A$2:$J$2692,10,0)</f>
        <v>0.573</v>
      </c>
    </row>
    <row r="487" customHeight="1" spans="1:31">
      <c r="A487" s="22" t="str">
        <f t="shared" si="0"/>
        <v>Chile-The Americas2005</v>
      </c>
      <c r="B487" s="22" t="s">
        <v>107</v>
      </c>
      <c r="C487" s="22" t="s">
        <v>75</v>
      </c>
      <c r="D487" s="23">
        <v>2005</v>
      </c>
      <c r="E487" s="25">
        <v>101000000000</v>
      </c>
      <c r="F487" s="24">
        <f t="shared" si="1"/>
        <v>6182.0021840218</v>
      </c>
      <c r="G487" s="26">
        <v>0.067</v>
      </c>
      <c r="H487" s="27">
        <v>414</v>
      </c>
      <c r="I487" s="26">
        <v>0.051</v>
      </c>
      <c r="J487" s="5">
        <f>VLOOKUP(A487,ENERGY!$A$2:$F$2692,5,0)</f>
        <v>24697</v>
      </c>
      <c r="K487" s="5">
        <f t="shared" si="2"/>
        <v>0.00151165255384937</v>
      </c>
      <c r="L487" s="31">
        <f>VLOOKUP(A487,ENERGY!$A$2:$F$2692,6,0)</f>
        <v>52757</v>
      </c>
      <c r="M487" s="31">
        <f t="shared" si="3"/>
        <v>0.00322914741804394</v>
      </c>
      <c r="N487" s="32">
        <f>VLOOKUP(A487,'HUMAN RESOURCES'!$A$2:$M$2692,5,0)</f>
        <v>0.021</v>
      </c>
      <c r="O487" s="32">
        <f>VLOOKUP(A487,'HUMAN RESOURCES'!$A$2:$M$2692,6,0)</f>
        <v>0.008</v>
      </c>
      <c r="P487" s="31">
        <f>VLOOKUP(A487,'HUMAN RESOURCES'!$A$2:$M$2692,7,0)</f>
        <v>81</v>
      </c>
      <c r="Q487" s="5">
        <f>VLOOKUP(A487,'HUMAN RESOURCES'!$A$2:$M$2692,8,0)</f>
        <v>75</v>
      </c>
      <c r="R487" s="5">
        <f>VLOOKUP(A487,'HUMAN RESOURCES'!$A$2:$M$2692,9,0)</f>
        <v>0.249</v>
      </c>
      <c r="S487" s="5">
        <f>VLOOKUP(A487,'HUMAN RESOURCES'!$A$2:$M$2692,10,0)</f>
        <v>0.671</v>
      </c>
      <c r="T487" s="5">
        <f>VLOOKUP(A487,'HUMAN RESOURCES'!$A$2:$M$2692,11,0)</f>
        <v>0.08</v>
      </c>
      <c r="U487" s="5">
        <f>VLOOKUP(A487,'HUMAN RESOURCES'!$A$2:$M$2692,12,0)</f>
        <v>16337749</v>
      </c>
      <c r="V487" s="35">
        <f>VLOOKUP(A487,'HUMAN RESOURCES'!$A$2:$M$2692,13,0)</f>
        <v>0.874</v>
      </c>
      <c r="W487" s="38">
        <f>VLOOKUP(A487,TOURISM!$A$2:$F$2692,5,0)</f>
        <v>1682000000</v>
      </c>
      <c r="X487" s="39">
        <f>VLOOKUP(A487,TOURISM!$A$2:$F$2692,6,0)</f>
        <v>1355000000</v>
      </c>
      <c r="Y487" s="43">
        <f t="shared" si="4"/>
        <v>0.256451612903226</v>
      </c>
      <c r="Z487" s="35">
        <f>VLOOKUP(A487,BUSINESS!$A$2:$J$2692,5,0)</f>
        <v>0.253</v>
      </c>
      <c r="AA487" s="5">
        <f>VLOOKUP(A487,BUSINESS!$A$2:$J$2692,6,0)</f>
        <v>27</v>
      </c>
      <c r="AB487" s="5">
        <f>VLOOKUP(A487,BUSINESS!$A$2:$J$2692,7,0)</f>
        <v>0</v>
      </c>
      <c r="AC487" s="5">
        <f>VLOOKUP(A487,BUSINESS!$A$2:$J$2692,8,0)</f>
        <v>316</v>
      </c>
      <c r="AD487" s="35">
        <f>VLOOKUP(A487,BUSINESS!$A$2:$J$2692,9,0)</f>
        <v>0.312</v>
      </c>
      <c r="AE487" s="35">
        <f>VLOOKUP(A487,BUSINESS!$A$2:$J$2692,10,0)</f>
        <v>0.647</v>
      </c>
    </row>
    <row r="488" customHeight="1" spans="1:31">
      <c r="A488" s="22" t="str">
        <f t="shared" si="0"/>
        <v>Chile-The Americas2006</v>
      </c>
      <c r="B488" s="22" t="s">
        <v>107</v>
      </c>
      <c r="C488" s="22" t="s">
        <v>75</v>
      </c>
      <c r="D488" s="23">
        <v>2006</v>
      </c>
      <c r="E488" s="25">
        <v>124000000000</v>
      </c>
      <c r="F488" s="24">
        <f t="shared" si="1"/>
        <v>7513.08883076343</v>
      </c>
      <c r="G488" s="26">
        <v>0.066</v>
      </c>
      <c r="H488" s="27">
        <v>497</v>
      </c>
      <c r="I488" s="26">
        <v>0.067</v>
      </c>
      <c r="J488" s="5">
        <f>VLOOKUP(A488,ENERGY!$A$2:$F$2692,5,0)</f>
        <v>30565</v>
      </c>
      <c r="K488" s="5">
        <f t="shared" si="2"/>
        <v>0.00185191580735713</v>
      </c>
      <c r="L488" s="31">
        <f>VLOOKUP(A488,ENERGY!$A$2:$F$2692,6,0)</f>
        <v>71154</v>
      </c>
      <c r="M488" s="31">
        <f t="shared" si="3"/>
        <v>0.00431118002148501</v>
      </c>
      <c r="N488" s="32">
        <f>VLOOKUP(A488,'HUMAN RESOURCES'!$A$2:$M$2692,5,0)</f>
        <v>0.022</v>
      </c>
      <c r="O488" s="32">
        <f>VLOOKUP(A488,'HUMAN RESOURCES'!$A$2:$M$2692,6,0)</f>
        <v>0.028</v>
      </c>
      <c r="P488" s="31">
        <f>VLOOKUP(A488,'HUMAN RESOURCES'!$A$2:$M$2692,7,0)</f>
        <v>81</v>
      </c>
      <c r="Q488" s="5">
        <f>VLOOKUP(A488,'HUMAN RESOURCES'!$A$2:$M$2692,8,0)</f>
        <v>75</v>
      </c>
      <c r="R488" s="5">
        <f>VLOOKUP(A488,'HUMAN RESOURCES'!$A$2:$M$2692,9,0)</f>
        <v>0.243</v>
      </c>
      <c r="S488" s="5">
        <f>VLOOKUP(A488,'HUMAN RESOURCES'!$A$2:$M$2692,10,0)</f>
        <v>0.675</v>
      </c>
      <c r="T488" s="5">
        <f>VLOOKUP(A488,'HUMAN RESOURCES'!$A$2:$M$2692,11,0)</f>
        <v>0.082</v>
      </c>
      <c r="U488" s="5">
        <f>VLOOKUP(A488,'HUMAN RESOURCES'!$A$2:$M$2692,12,0)</f>
        <v>16504530</v>
      </c>
      <c r="V488" s="35">
        <f>VLOOKUP(A488,'HUMAN RESOURCES'!$A$2:$M$2692,13,0)</f>
        <v>0.877</v>
      </c>
      <c r="W488" s="38">
        <f>VLOOKUP(A488,TOURISM!$A$2:$F$2692,5,0)</f>
        <v>1891000000</v>
      </c>
      <c r="X488" s="39">
        <f>VLOOKUP(A488,TOURISM!$A$2:$F$2692,6,0)</f>
        <v>1573000000</v>
      </c>
      <c r="Y488" s="43">
        <f t="shared" si="4"/>
        <v>0.118709677419355</v>
      </c>
      <c r="Z488" s="35">
        <f>VLOOKUP(A488,BUSINESS!$A$2:$J$2692,5,0)</f>
        <v>0.251</v>
      </c>
      <c r="AA488" s="5">
        <f>VLOOKUP(A488,BUSINESS!$A$2:$J$2692,6,0)</f>
        <v>27</v>
      </c>
      <c r="AB488" s="5">
        <f>VLOOKUP(A488,BUSINESS!$A$2:$J$2692,7,0)</f>
        <v>0</v>
      </c>
      <c r="AC488" s="5">
        <f>VLOOKUP(A488,BUSINESS!$A$2:$J$2692,8,0)</f>
        <v>316</v>
      </c>
      <c r="AD488" s="35">
        <f>VLOOKUP(A488,BUSINESS!$A$2:$J$2692,9,0)</f>
        <v>0.345</v>
      </c>
      <c r="AE488" s="35">
        <f>VLOOKUP(A488,BUSINESS!$A$2:$J$2692,10,0)</f>
        <v>0.754</v>
      </c>
    </row>
    <row r="489" customHeight="1" spans="1:31">
      <c r="A489" s="22" t="str">
        <f t="shared" si="0"/>
        <v>Chile-The Americas2007</v>
      </c>
      <c r="B489" s="22" t="s">
        <v>107</v>
      </c>
      <c r="C489" s="22" t="s">
        <v>75</v>
      </c>
      <c r="D489" s="23">
        <v>2007</v>
      </c>
      <c r="E489" s="25">
        <v>155000000000</v>
      </c>
      <c r="F489" s="24">
        <f t="shared" si="1"/>
        <v>9298.75842977446</v>
      </c>
      <c r="G489" s="26">
        <v>0.062</v>
      </c>
      <c r="H489" s="27">
        <v>587</v>
      </c>
      <c r="I489" s="26">
        <v>0.08</v>
      </c>
      <c r="J489" s="5">
        <f>VLOOKUP(A489,ENERGY!$A$2:$F$2692,5,0)</f>
        <v>28352</v>
      </c>
      <c r="K489" s="5">
        <f t="shared" si="2"/>
        <v>0.00170089289678042</v>
      </c>
      <c r="L489" s="31">
        <f>VLOOKUP(A489,ENERGY!$A$2:$F$2692,6,0)</f>
        <v>61730</v>
      </c>
      <c r="M489" s="31">
        <f t="shared" si="3"/>
        <v>0.00370330553464501</v>
      </c>
      <c r="N489" s="32">
        <f>VLOOKUP(A489,'HUMAN RESOURCES'!$A$2:$M$2692,5,0)</f>
        <v>0.019</v>
      </c>
      <c r="O489" s="32">
        <f>VLOOKUP(A489,'HUMAN RESOURCES'!$A$2:$M$2692,6,0)</f>
        <v>0.044</v>
      </c>
      <c r="P489" s="31">
        <f>VLOOKUP(A489,'HUMAN RESOURCES'!$A$2:$M$2692,7,0)</f>
        <v>82</v>
      </c>
      <c r="Q489" s="5">
        <f>VLOOKUP(A489,'HUMAN RESOURCES'!$A$2:$M$2692,8,0)</f>
        <v>76</v>
      </c>
      <c r="R489" s="5">
        <f>VLOOKUP(A489,'HUMAN RESOURCES'!$A$2:$M$2692,9,0)</f>
        <v>0.237</v>
      </c>
      <c r="S489" s="5">
        <f>VLOOKUP(A489,'HUMAN RESOURCES'!$A$2:$M$2692,10,0)</f>
        <v>0.678</v>
      </c>
      <c r="T489" s="5">
        <f>VLOOKUP(A489,'HUMAN RESOURCES'!$A$2:$M$2692,11,0)</f>
        <v>0.085</v>
      </c>
      <c r="U489" s="5">
        <f>VLOOKUP(A489,'HUMAN RESOURCES'!$A$2:$M$2692,12,0)</f>
        <v>16668892</v>
      </c>
      <c r="V489" s="35">
        <f>VLOOKUP(A489,'HUMAN RESOURCES'!$A$2:$M$2692,13,0)</f>
        <v>0.879</v>
      </c>
      <c r="W489" s="38">
        <f>VLOOKUP(A489,TOURISM!$A$2:$F$2692,5,0)</f>
        <v>2226000000</v>
      </c>
      <c r="X489" s="39">
        <f>VLOOKUP(A489,TOURISM!$A$2:$F$2692,6,0)</f>
        <v>2042000000</v>
      </c>
      <c r="Y489" s="43">
        <f t="shared" si="4"/>
        <v>0.432369942196532</v>
      </c>
      <c r="Z489" s="35">
        <f>VLOOKUP(A489,BUSINESS!$A$2:$J$2692,5,0)</f>
        <v>0.251</v>
      </c>
      <c r="AA489" s="5">
        <f>VLOOKUP(A489,BUSINESS!$A$2:$J$2692,6,0)</f>
        <v>27</v>
      </c>
      <c r="AB489" s="5">
        <f>VLOOKUP(A489,BUSINESS!$A$2:$J$2692,7,0)</f>
        <v>0</v>
      </c>
      <c r="AC489" s="5">
        <f>VLOOKUP(A489,BUSINESS!$A$2:$J$2692,8,0)</f>
        <v>316</v>
      </c>
      <c r="AD489" s="35">
        <f>VLOOKUP(A489,BUSINESS!$A$2:$J$2692,9,0)</f>
        <v>0.359</v>
      </c>
      <c r="AE489" s="35">
        <f>VLOOKUP(A489,BUSINESS!$A$2:$J$2692,10,0)</f>
        <v>0.837</v>
      </c>
    </row>
    <row r="490" customHeight="1" spans="1:31">
      <c r="A490" s="22" t="str">
        <f t="shared" si="0"/>
        <v>Chile-The Americas2008</v>
      </c>
      <c r="B490" s="22" t="s">
        <v>107</v>
      </c>
      <c r="C490" s="22" t="s">
        <v>75</v>
      </c>
      <c r="D490" s="23">
        <v>2008</v>
      </c>
      <c r="E490" s="25">
        <v>173000000000</v>
      </c>
      <c r="F490" s="24">
        <f t="shared" si="1"/>
        <v>10278.5401193404</v>
      </c>
      <c r="G490" s="26">
        <v>0.064</v>
      </c>
      <c r="H490" s="27">
        <v>665</v>
      </c>
      <c r="I490" s="26">
        <v>0.087</v>
      </c>
      <c r="J490" s="5">
        <f>VLOOKUP(A490,ENERGY!$A$2:$F$2692,5,0)</f>
        <v>25568</v>
      </c>
      <c r="K490" s="5">
        <f t="shared" si="2"/>
        <v>0.00151908505070113</v>
      </c>
      <c r="L490" s="31">
        <f>VLOOKUP(A490,ENERGY!$A$2:$F$2692,6,0)</f>
        <v>55361</v>
      </c>
      <c r="M490" s="31">
        <f t="shared" si="3"/>
        <v>0.00328919225171563</v>
      </c>
      <c r="N490" s="32">
        <f>VLOOKUP(A490,'HUMAN RESOURCES'!$A$2:$M$2692,5,0)</f>
        <v>0.02</v>
      </c>
      <c r="O490" s="32">
        <f>VLOOKUP(A490,'HUMAN RESOURCES'!$A$2:$M$2692,6,0)</f>
        <v>0.056</v>
      </c>
      <c r="P490" s="31">
        <f>VLOOKUP(A490,'HUMAN RESOURCES'!$A$2:$M$2692,7,0)</f>
        <v>82</v>
      </c>
      <c r="Q490" s="5">
        <f>VLOOKUP(A490,'HUMAN RESOURCES'!$A$2:$M$2692,8,0)</f>
        <v>76</v>
      </c>
      <c r="R490" s="5">
        <f>VLOOKUP(A490,'HUMAN RESOURCES'!$A$2:$M$2692,9,0)</f>
        <v>0.231</v>
      </c>
      <c r="S490" s="5">
        <f>VLOOKUP(A490,'HUMAN RESOURCES'!$A$2:$M$2692,10,0)</f>
        <v>0.682</v>
      </c>
      <c r="T490" s="5">
        <f>VLOOKUP(A490,'HUMAN RESOURCES'!$A$2:$M$2692,11,0)</f>
        <v>0.087</v>
      </c>
      <c r="U490" s="5">
        <f>VLOOKUP(A490,'HUMAN RESOURCES'!$A$2:$M$2692,12,0)</f>
        <v>16831184</v>
      </c>
      <c r="V490" s="35">
        <f>VLOOKUP(A490,'HUMAN RESOURCES'!$A$2:$M$2692,13,0)</f>
        <v>0.882</v>
      </c>
      <c r="W490" s="38">
        <f>VLOOKUP(A490,TOURISM!$A$2:$F$2692,5,0)</f>
        <v>2537000000</v>
      </c>
      <c r="X490" s="39">
        <f>VLOOKUP(A490,TOURISM!$A$2:$F$2692,6,0)</f>
        <v>1789000000</v>
      </c>
      <c r="Y490" s="43">
        <f t="shared" si="4"/>
        <v>0.47</v>
      </c>
      <c r="Z490" s="35">
        <f>VLOOKUP(A490,BUSINESS!$A$2:$J$2692,5,0)</f>
        <v>0.251</v>
      </c>
      <c r="AA490" s="5">
        <f>VLOOKUP(A490,BUSINESS!$A$2:$J$2692,6,0)</f>
        <v>27</v>
      </c>
      <c r="AB490" s="5">
        <f>VLOOKUP(A490,BUSINESS!$A$2:$J$2692,7,0)</f>
        <v>0</v>
      </c>
      <c r="AC490" s="5">
        <f>VLOOKUP(A490,BUSINESS!$A$2:$J$2692,8,0)</f>
        <v>316</v>
      </c>
      <c r="AD490" s="35">
        <f>VLOOKUP(A490,BUSINESS!$A$2:$J$2692,9,0)</f>
        <v>0.373</v>
      </c>
      <c r="AE490" s="35">
        <f>VLOOKUP(A490,BUSINESS!$A$2:$J$2692,10,0)</f>
        <v>0.879</v>
      </c>
    </row>
    <row r="491" customHeight="1" spans="1:31">
      <c r="A491" s="22" t="str">
        <f t="shared" si="0"/>
        <v>Chile-The Americas2009</v>
      </c>
      <c r="B491" s="22" t="s">
        <v>107</v>
      </c>
      <c r="C491" s="22" t="s">
        <v>75</v>
      </c>
      <c r="D491" s="23">
        <v>2009</v>
      </c>
      <c r="E491" s="25">
        <v>180000000000</v>
      </c>
      <c r="F491" s="24">
        <f t="shared" si="1"/>
        <v>10593.3892895773</v>
      </c>
      <c r="G491" s="26">
        <v>0.068</v>
      </c>
      <c r="H491" s="27">
        <v>732</v>
      </c>
      <c r="I491" s="26">
        <v>0.133</v>
      </c>
      <c r="J491" s="5">
        <f>VLOOKUP(A491,ENERGY!$A$2:$F$2692,5,0)</f>
        <v>25833</v>
      </c>
      <c r="K491" s="5">
        <f t="shared" si="2"/>
        <v>0.0015203279195425</v>
      </c>
      <c r="L491" s="31">
        <f>VLOOKUP(A491,ENERGY!$A$2:$F$2692,6,0)</f>
        <v>55078</v>
      </c>
      <c r="M491" s="31">
        <f t="shared" si="3"/>
        <v>0.00324145941828521</v>
      </c>
      <c r="N491" s="32">
        <f>VLOOKUP(A491,'HUMAN RESOURCES'!$A$2:$M$2692,5,0)</f>
        <v>0.031</v>
      </c>
      <c r="O491" s="32">
        <f>VLOOKUP(A491,'HUMAN RESOURCES'!$A$2:$M$2692,6,0)</f>
        <v>0.054</v>
      </c>
      <c r="P491" s="31">
        <f>VLOOKUP(A491,'HUMAN RESOURCES'!$A$2:$M$2692,7,0)</f>
        <v>82</v>
      </c>
      <c r="Q491" s="5">
        <f>VLOOKUP(A491,'HUMAN RESOURCES'!$A$2:$M$2692,8,0)</f>
        <v>76</v>
      </c>
      <c r="R491" s="5">
        <f>VLOOKUP(A491,'HUMAN RESOURCES'!$A$2:$M$2692,9,0)</f>
        <v>0.226</v>
      </c>
      <c r="S491" s="5">
        <f>VLOOKUP(A491,'HUMAN RESOURCES'!$A$2:$M$2692,10,0)</f>
        <v>0.685</v>
      </c>
      <c r="T491" s="5">
        <f>VLOOKUP(A491,'HUMAN RESOURCES'!$A$2:$M$2692,11,0)</f>
        <v>0.089</v>
      </c>
      <c r="U491" s="5">
        <f>VLOOKUP(A491,'HUMAN RESOURCES'!$A$2:$M$2692,12,0)</f>
        <v>16991729</v>
      </c>
      <c r="V491" s="35">
        <f>VLOOKUP(A491,'HUMAN RESOURCES'!$A$2:$M$2692,13,0)</f>
        <v>0.884</v>
      </c>
      <c r="W491" s="38">
        <f>VLOOKUP(A491,TOURISM!$A$2:$F$2692,5,0)</f>
        <v>2350000000</v>
      </c>
      <c r="X491" s="39">
        <f>VLOOKUP(A491,TOURISM!$A$2:$F$2692,6,0)</f>
        <v>1504000000</v>
      </c>
      <c r="Y491" s="43">
        <f t="shared" si="4"/>
        <v>0.356976744186047</v>
      </c>
      <c r="Z491" s="35">
        <f>VLOOKUP(A491,BUSINESS!$A$2:$J$2692,5,0)</f>
        <v>0.248</v>
      </c>
      <c r="AA491" s="5">
        <f>VLOOKUP(A491,BUSINESS!$A$2:$J$2692,6,0)</f>
        <v>27</v>
      </c>
      <c r="AB491" s="5">
        <f>VLOOKUP(A491,BUSINESS!$A$2:$J$2692,7,0)</f>
        <v>0</v>
      </c>
      <c r="AC491" s="5">
        <f>VLOOKUP(A491,BUSINESS!$A$2:$J$2692,8,0)</f>
        <v>316</v>
      </c>
      <c r="AD491" s="35">
        <f>VLOOKUP(A491,BUSINESS!$A$2:$J$2692,9,0)</f>
        <v>0.416</v>
      </c>
      <c r="AE491" s="35">
        <f>VLOOKUP(A491,BUSINESS!$A$2:$J$2692,10,0)</f>
        <v>0.968</v>
      </c>
    </row>
    <row r="492" customHeight="1" spans="1:31">
      <c r="A492" s="22" t="str">
        <f t="shared" si="0"/>
        <v>Chile-The Americas2010</v>
      </c>
      <c r="B492" s="22" t="s">
        <v>107</v>
      </c>
      <c r="C492" s="22" t="s">
        <v>75</v>
      </c>
      <c r="D492" s="23">
        <v>2010</v>
      </c>
      <c r="E492" s="25">
        <v>172000000000</v>
      </c>
      <c r="F492" s="24">
        <f t="shared" si="1"/>
        <v>10028.7100979782</v>
      </c>
      <c r="G492" s="26">
        <v>0.075</v>
      </c>
      <c r="H492" s="27">
        <v>760</v>
      </c>
      <c r="I492" s="26">
        <v>0.073</v>
      </c>
      <c r="J492" s="5">
        <f>VLOOKUP(A492,ENERGY!$A$2:$F$2692,5,0)</f>
        <v>25174</v>
      </c>
      <c r="K492" s="5">
        <f t="shared" si="2"/>
        <v>0.00146780667445641</v>
      </c>
      <c r="L492" s="31">
        <f>VLOOKUP(A492,ENERGY!$A$2:$F$2692,6,0)</f>
        <v>58694</v>
      </c>
      <c r="M492" s="31">
        <f t="shared" si="3"/>
        <v>0.00342223901448099</v>
      </c>
      <c r="N492" s="32">
        <f>VLOOKUP(A492,'HUMAN RESOURCES'!$A$2:$M$2692,5,0)</f>
        <v>0.029</v>
      </c>
      <c r="O492" s="32">
        <f>VLOOKUP(A492,'HUMAN RESOURCES'!$A$2:$M$2692,6,0)</f>
        <v>0.085</v>
      </c>
      <c r="P492" s="31">
        <f>VLOOKUP(A492,'HUMAN RESOURCES'!$A$2:$M$2692,7,0)</f>
        <v>82</v>
      </c>
      <c r="Q492" s="5">
        <f>VLOOKUP(A492,'HUMAN RESOURCES'!$A$2:$M$2692,8,0)</f>
        <v>76</v>
      </c>
      <c r="R492" s="5">
        <f>VLOOKUP(A492,'HUMAN RESOURCES'!$A$2:$M$2692,9,0)</f>
        <v>0.221</v>
      </c>
      <c r="S492" s="5">
        <f>VLOOKUP(A492,'HUMAN RESOURCES'!$A$2:$M$2692,10,0)</f>
        <v>0.687</v>
      </c>
      <c r="T492" s="5">
        <f>VLOOKUP(A492,'HUMAN RESOURCES'!$A$2:$M$2692,11,0)</f>
        <v>0.092</v>
      </c>
      <c r="U492" s="5">
        <f>VLOOKUP(A492,'HUMAN RESOURCES'!$A$2:$M$2692,12,0)</f>
        <v>17150760</v>
      </c>
      <c r="V492" s="35">
        <f>VLOOKUP(A492,'HUMAN RESOURCES'!$A$2:$M$2692,13,0)</f>
        <v>0.886</v>
      </c>
      <c r="W492" s="38">
        <f>VLOOKUP(A492,TOURISM!$A$2:$F$2692,5,0)</f>
        <v>2422000000</v>
      </c>
      <c r="X492" s="39">
        <f>VLOOKUP(A492,TOURISM!$A$2:$F$2692,6,0)</f>
        <v>1808000000</v>
      </c>
      <c r="Y492" s="43">
        <f t="shared" si="4"/>
        <v>0.322935779816514</v>
      </c>
      <c r="Z492" s="35">
        <f>VLOOKUP(A492,BUSINESS!$A$2:$J$2692,5,0)</f>
        <v>0.245</v>
      </c>
      <c r="AA492" s="5">
        <f>VLOOKUP(A492,BUSINESS!$A$2:$J$2692,6,0)</f>
        <v>22</v>
      </c>
      <c r="AB492" s="5">
        <f>VLOOKUP(A492,BUSINESS!$A$2:$J$2692,7,0)</f>
        <v>0</v>
      </c>
      <c r="AC492" s="5">
        <f>VLOOKUP(A492,BUSINESS!$A$2:$J$2692,8,0)</f>
        <v>316</v>
      </c>
      <c r="AD492" s="35">
        <f>VLOOKUP(A492,BUSINESS!$A$2:$J$2692,9,0)</f>
        <v>0.45</v>
      </c>
      <c r="AE492" s="35">
        <f>VLOOKUP(A492,BUSINESS!$A$2:$J$2692,10,0)</f>
        <v>1.158</v>
      </c>
    </row>
    <row r="493" customHeight="1" spans="1:31">
      <c r="A493" s="22" t="str">
        <f t="shared" si="0"/>
        <v>Chile-The Americas2011</v>
      </c>
      <c r="B493" s="22" t="s">
        <v>107</v>
      </c>
      <c r="C493" s="22" t="s">
        <v>75</v>
      </c>
      <c r="D493" s="23">
        <v>2011</v>
      </c>
      <c r="E493" s="25">
        <v>218000000000</v>
      </c>
      <c r="F493" s="24">
        <f t="shared" si="1"/>
        <v>12595.0049019412</v>
      </c>
      <c r="G493" s="26">
        <v>0.071</v>
      </c>
      <c r="H493" s="27">
        <v>894</v>
      </c>
      <c r="I493" s="26">
        <v>0.048</v>
      </c>
      <c r="J493" s="5">
        <f>VLOOKUP(A493,ENERGY!$A$2:$F$2692,5,0)</f>
        <v>29507</v>
      </c>
      <c r="K493" s="5">
        <f t="shared" si="2"/>
        <v>0.00170477435615404</v>
      </c>
      <c r="L493" s="31">
        <f>VLOOKUP(A493,ENERGY!$A$2:$F$2692,6,0)</f>
        <v>64393</v>
      </c>
      <c r="M493" s="31">
        <f t="shared" si="3"/>
        <v>0.0037203217919757</v>
      </c>
      <c r="N493" s="32">
        <f>VLOOKUP(A493,'HUMAN RESOURCES'!$A$2:$M$2692,5,0)</f>
        <v>0.029</v>
      </c>
      <c r="O493" s="32">
        <f>VLOOKUP(A493,'HUMAN RESOURCES'!$A$2:$M$2692,6,0)</f>
        <v>0.029</v>
      </c>
      <c r="P493" s="31">
        <f>VLOOKUP(A493,'HUMAN RESOURCES'!$A$2:$M$2692,7,0)</f>
        <v>82</v>
      </c>
      <c r="Q493" s="5">
        <f>VLOOKUP(A493,'HUMAN RESOURCES'!$A$2:$M$2692,8,0)</f>
        <v>76</v>
      </c>
      <c r="R493" s="5">
        <f>VLOOKUP(A493,'HUMAN RESOURCES'!$A$2:$M$2692,9,0)</f>
        <v>0.217</v>
      </c>
      <c r="S493" s="5">
        <f>VLOOKUP(A493,'HUMAN RESOURCES'!$A$2:$M$2692,10,0)</f>
        <v>0.688</v>
      </c>
      <c r="T493" s="5">
        <f>VLOOKUP(A493,'HUMAN RESOURCES'!$A$2:$M$2692,11,0)</f>
        <v>0.094</v>
      </c>
      <c r="U493" s="5">
        <f>VLOOKUP(A493,'HUMAN RESOURCES'!$A$2:$M$2692,12,0)</f>
        <v>17308449</v>
      </c>
      <c r="V493" s="35">
        <f>VLOOKUP(A493,'HUMAN RESOURCES'!$A$2:$M$2692,13,0)</f>
        <v>0.888</v>
      </c>
      <c r="W493" s="38">
        <f>VLOOKUP(A493,TOURISM!$A$2:$F$2692,5,0)</f>
        <v>2751000000</v>
      </c>
      <c r="X493" s="39">
        <f>VLOOKUP(A493,TOURISM!$A$2:$F$2692,6,0)</f>
        <v>2047000000</v>
      </c>
      <c r="Y493" s="43">
        <f t="shared" si="4"/>
        <v>0.331474103585657</v>
      </c>
      <c r="Z493" s="35">
        <f>VLOOKUP(A493,BUSINESS!$A$2:$J$2692,5,0)</f>
        <v>0.245</v>
      </c>
      <c r="AA493" s="5">
        <f>VLOOKUP(A493,BUSINESS!$A$2:$J$2692,6,0)</f>
        <v>8</v>
      </c>
      <c r="AB493" s="5">
        <f>VLOOKUP(A493,BUSINESS!$A$2:$J$2692,7,0)</f>
        <v>0</v>
      </c>
      <c r="AC493" s="5">
        <f>VLOOKUP(A493,BUSINESS!$A$2:$J$2692,8,0)</f>
        <v>316</v>
      </c>
      <c r="AD493" s="35">
        <f>VLOOKUP(A493,BUSINESS!$A$2:$J$2692,9,0)</f>
        <v>0.522</v>
      </c>
      <c r="AE493" s="35">
        <f>VLOOKUP(A493,BUSINESS!$A$2:$J$2692,10,0)</f>
        <v>1.289</v>
      </c>
    </row>
    <row r="494" customHeight="1" spans="1:31">
      <c r="A494" s="22" t="str">
        <f t="shared" si="0"/>
        <v>Chile-The Americas2012</v>
      </c>
      <c r="B494" s="22" t="s">
        <v>107</v>
      </c>
      <c r="C494" s="22" t="s">
        <v>75</v>
      </c>
      <c r="D494" s="23">
        <v>2012</v>
      </c>
      <c r="E494" s="25">
        <v>251000000000</v>
      </c>
      <c r="F494" s="24">
        <f t="shared" si="1"/>
        <v>14371.7534008665</v>
      </c>
      <c r="G494" s="26">
        <v>0.071</v>
      </c>
      <c r="H494" s="27">
        <v>1022</v>
      </c>
      <c r="I494" s="26">
        <v>0.09</v>
      </c>
      <c r="J494" s="5">
        <f>VLOOKUP(A494,ENERGY!$A$2:$F$2692,5,0)</f>
        <v>27514</v>
      </c>
      <c r="K494" s="5">
        <f t="shared" si="2"/>
        <v>0.00157539610785434</v>
      </c>
      <c r="L494" s="31">
        <f>VLOOKUP(A494,ENERGY!$A$2:$F$2692,6,0)</f>
        <v>60047</v>
      </c>
      <c r="M494" s="31">
        <f t="shared" si="3"/>
        <v>0.00343817002574433</v>
      </c>
      <c r="N494" s="32">
        <f>VLOOKUP(A494,'HUMAN RESOURCES'!$A$2:$M$2692,5,0)</f>
        <v>0.011</v>
      </c>
      <c r="O494" s="32">
        <f>VLOOKUP(A494,'HUMAN RESOURCES'!$A$2:$M$2692,6,0)</f>
        <v>0.003</v>
      </c>
      <c r="P494" s="31">
        <f>VLOOKUP(A494,'HUMAN RESOURCES'!$A$2:$M$2692,7,0)</f>
        <v>82</v>
      </c>
      <c r="Q494" s="5">
        <f>VLOOKUP(A494,'HUMAN RESOURCES'!$A$2:$M$2692,8,0)</f>
        <v>77</v>
      </c>
      <c r="R494" s="5">
        <f>VLOOKUP(A494,'HUMAN RESOURCES'!$A$2:$M$2692,9,0)</f>
        <v>0.214</v>
      </c>
      <c r="S494" s="5">
        <f>VLOOKUP(A494,'HUMAN RESOURCES'!$A$2:$M$2692,10,0)</f>
        <v>0.689</v>
      </c>
      <c r="T494" s="5">
        <f>VLOOKUP(A494,'HUMAN RESOURCES'!$A$2:$M$2692,11,0)</f>
        <v>0.097</v>
      </c>
      <c r="U494" s="5">
        <f>VLOOKUP(A494,'HUMAN RESOURCES'!$A$2:$M$2692,12,0)</f>
        <v>17464814</v>
      </c>
      <c r="V494" s="35">
        <f>VLOOKUP(A494,'HUMAN RESOURCES'!$A$2:$M$2692,13,0)</f>
        <v>0.89</v>
      </c>
      <c r="W494" s="38">
        <f>VLOOKUP(A494,TOURISM!$A$2:$F$2692,5,0)</f>
        <v>3180000000</v>
      </c>
      <c r="X494" s="39">
        <f>VLOOKUP(A494,TOURISM!$A$2:$F$2692,6,0)</f>
        <v>2348000000</v>
      </c>
      <c r="Y494" s="43">
        <f t="shared" si="4"/>
        <v>0.103383458646617</v>
      </c>
      <c r="Z494" s="35">
        <f>VLOOKUP(A494,BUSINESS!$A$2:$J$2692,5,0)</f>
        <v>0.277</v>
      </c>
      <c r="AA494" s="5">
        <f>VLOOKUP(A494,BUSINESS!$A$2:$J$2692,6,0)</f>
        <v>8</v>
      </c>
      <c r="AB494" s="5">
        <f>VLOOKUP(A494,BUSINESS!$A$2:$J$2692,7,0)</f>
        <v>34</v>
      </c>
      <c r="AC494" s="5">
        <f>VLOOKUP(A494,BUSINESS!$A$2:$J$2692,8,0)</f>
        <v>291</v>
      </c>
      <c r="AD494" s="35">
        <f>VLOOKUP(A494,BUSINESS!$A$2:$J$2692,9,0)</f>
        <v>0.614</v>
      </c>
      <c r="AE494" s="35">
        <f>VLOOKUP(A494,BUSINESS!$A$2:$J$2692,10,0)</f>
        <v>1.371</v>
      </c>
    </row>
    <row r="495" customHeight="1" spans="1:31">
      <c r="A495" s="22" t="str">
        <f t="shared" si="0"/>
        <v>Chile-The Americas2000</v>
      </c>
      <c r="B495" s="22" t="s">
        <v>107</v>
      </c>
      <c r="C495" s="22" t="s">
        <v>75</v>
      </c>
      <c r="D495" s="23">
        <v>2000</v>
      </c>
      <c r="E495" s="25">
        <v>266000000000</v>
      </c>
      <c r="F495" s="24">
        <f t="shared" si="1"/>
        <v>17211.9244730401</v>
      </c>
      <c r="G495" s="26">
        <v>0.072</v>
      </c>
      <c r="H495" s="27">
        <v>1103</v>
      </c>
      <c r="I495" s="26">
        <v>0.101</v>
      </c>
      <c r="J495" s="5">
        <f>VLOOKUP(A495,ENERGY!$A$2:$F$2692,5,0)</f>
        <v>32720</v>
      </c>
      <c r="K495" s="5">
        <f t="shared" si="2"/>
        <v>0.0021171961231499</v>
      </c>
      <c r="L495" s="31">
        <f>VLOOKUP(A495,ENERGY!$A$2:$F$2692,6,0)</f>
        <v>0</v>
      </c>
      <c r="M495" s="31">
        <f t="shared" si="3"/>
        <v>0</v>
      </c>
      <c r="N495" s="32">
        <f>VLOOKUP(A495,'HUMAN RESOURCES'!$A$2:$M$2692,5,0)</f>
        <v>0.017</v>
      </c>
      <c r="O495" s="32">
        <f>VLOOKUP(A495,'HUMAN RESOURCES'!$A$2:$M$2692,6,0)</f>
        <v>0.034</v>
      </c>
      <c r="P495" s="31">
        <f>VLOOKUP(A495,'HUMAN RESOURCES'!$A$2:$M$2692,7,0)</f>
        <v>80</v>
      </c>
      <c r="Q495" s="5">
        <f>VLOOKUP(A495,'HUMAN RESOURCES'!$A$2:$M$2692,8,0)</f>
        <v>74</v>
      </c>
      <c r="R495" s="5">
        <f>VLOOKUP(A495,'HUMAN RESOURCES'!$A$2:$M$2692,9,0)</f>
        <v>0.278</v>
      </c>
      <c r="S495" s="5">
        <f>VLOOKUP(A495,'HUMAN RESOURCES'!$A$2:$M$2692,10,0)</f>
        <v>0.65</v>
      </c>
      <c r="T495" s="5">
        <f>VLOOKUP(A495,'HUMAN RESOURCES'!$A$2:$M$2692,11,0)</f>
        <v>0.072</v>
      </c>
      <c r="U495" s="5">
        <f>VLOOKUP(A495,'HUMAN RESOURCES'!$A$2:$M$2692,12,0)</f>
        <v>15454402</v>
      </c>
      <c r="V495" s="35">
        <f>VLOOKUP(A495,'HUMAN RESOURCES'!$A$2:$M$2692,13,0)</f>
        <v>0.861</v>
      </c>
      <c r="W495" s="38">
        <f>VLOOKUP(A495,TOURISM!$A$2:$F$2692,5,0)</f>
        <v>1179000000</v>
      </c>
      <c r="X495" s="39">
        <f>VLOOKUP(A495,TOURISM!$A$2:$F$2692,6,0)</f>
        <v>904000000</v>
      </c>
      <c r="Y495" s="43">
        <f t="shared" si="4"/>
        <v>0.3345</v>
      </c>
      <c r="Z495" s="35">
        <f>VLOOKUP(A495,BUSINESS!$A$2:$J$2692,5,0)</f>
        <v>0</v>
      </c>
      <c r="AA495" s="5">
        <f>VLOOKUP(A495,BUSINESS!$A$2:$J$2692,6,0)</f>
        <v>0</v>
      </c>
      <c r="AB495" s="5">
        <f>VLOOKUP(A495,BUSINESS!$A$2:$J$2692,7,0)</f>
        <v>0</v>
      </c>
      <c r="AC495" s="5">
        <f>VLOOKUP(A495,BUSINESS!$A$2:$J$2692,8,0)</f>
        <v>0</v>
      </c>
      <c r="AD495" s="35">
        <f>VLOOKUP(A495,BUSINESS!$A$2:$J$2692,9,0)</f>
        <v>0.166</v>
      </c>
      <c r="AE495" s="35">
        <f>VLOOKUP(A495,BUSINESS!$A$2:$J$2692,10,0)</f>
        <v>0.22</v>
      </c>
    </row>
    <row r="496" customHeight="1" spans="1:31">
      <c r="A496" s="22" t="str">
        <f t="shared" si="0"/>
        <v>China-Asia2001</v>
      </c>
      <c r="B496" s="22" t="s">
        <v>108</v>
      </c>
      <c r="C496" s="22" t="s">
        <v>65</v>
      </c>
      <c r="D496" s="23">
        <v>2001</v>
      </c>
      <c r="E496" s="25">
        <v>1200000000000</v>
      </c>
      <c r="F496" s="24">
        <f t="shared" si="1"/>
        <v>943.507489090695</v>
      </c>
      <c r="G496" s="26">
        <v>0.046</v>
      </c>
      <c r="H496" s="27">
        <v>43</v>
      </c>
      <c r="I496" s="26">
        <v>0.059</v>
      </c>
      <c r="J496" s="5">
        <f>VLOOKUP(A496,ENERGY!$A$2:$F$2692,5,0)</f>
        <v>2727728</v>
      </c>
      <c r="K496" s="5">
        <f t="shared" si="2"/>
        <v>0.00214469316350199</v>
      </c>
      <c r="L496" s="31">
        <f>VLOOKUP(A496,ENERGY!$A$2:$F$2692,6,0)</f>
        <v>0</v>
      </c>
      <c r="M496" s="31">
        <f t="shared" si="3"/>
        <v>0</v>
      </c>
      <c r="N496" s="32">
        <f>VLOOKUP(A496,'HUMAN RESOURCES'!$A$2:$M$2692,5,0)</f>
        <v>0.029</v>
      </c>
      <c r="O496" s="32">
        <f>VLOOKUP(A496,'HUMAN RESOURCES'!$A$2:$M$2692,6,0)</f>
        <v>0.066</v>
      </c>
      <c r="P496" s="31">
        <f>VLOOKUP(A496,'HUMAN RESOURCES'!$A$2:$M$2692,7,0)</f>
        <v>74</v>
      </c>
      <c r="Q496" s="5">
        <f>VLOOKUP(A496,'HUMAN RESOURCES'!$A$2:$M$2692,8,0)</f>
        <v>71</v>
      </c>
      <c r="R496" s="5">
        <f>VLOOKUP(A496,'HUMAN RESOURCES'!$A$2:$M$2692,9,0)</f>
        <v>0.246</v>
      </c>
      <c r="S496" s="5">
        <f>VLOOKUP(A496,'HUMAN RESOURCES'!$A$2:$M$2692,10,0)</f>
        <v>0.683</v>
      </c>
      <c r="T496" s="5">
        <f>VLOOKUP(A496,'HUMAN RESOURCES'!$A$2:$M$2692,11,0)</f>
        <v>0.07</v>
      </c>
      <c r="U496" s="5">
        <f>VLOOKUP(A496,'HUMAN RESOURCES'!$A$2:$M$2692,12,0)</f>
        <v>1271850000</v>
      </c>
      <c r="V496" s="35">
        <f>VLOOKUP(A496,'HUMAN RESOURCES'!$A$2:$M$2692,13,0)</f>
        <v>0.371</v>
      </c>
      <c r="W496" s="38">
        <f>VLOOKUP(A496,TOURISM!$A$2:$F$2692,5,0)</f>
        <v>19006000000</v>
      </c>
      <c r="X496" s="39">
        <f>VLOOKUP(A496,TOURISM!$A$2:$F$2692,6,0)</f>
        <v>14992000000</v>
      </c>
      <c r="Y496" s="43">
        <f t="shared" si="4"/>
        <v>0.3775</v>
      </c>
      <c r="Z496" s="35">
        <f>VLOOKUP(A496,BUSINESS!$A$2:$J$2692,5,0)</f>
        <v>0</v>
      </c>
      <c r="AA496" s="5">
        <f>VLOOKUP(A496,BUSINESS!$A$2:$J$2692,6,0)</f>
        <v>0</v>
      </c>
      <c r="AB496" s="5">
        <f>VLOOKUP(A496,BUSINESS!$A$2:$J$2692,7,0)</f>
        <v>0</v>
      </c>
      <c r="AC496" s="5">
        <f>VLOOKUP(A496,BUSINESS!$A$2:$J$2692,8,0)</f>
        <v>0</v>
      </c>
      <c r="AD496" s="35">
        <f>VLOOKUP(A496,BUSINESS!$A$2:$J$2692,9,0)</f>
        <v>0.026</v>
      </c>
      <c r="AE496" s="35">
        <f>VLOOKUP(A496,BUSINESS!$A$2:$J$2692,10,0)</f>
        <v>0.112</v>
      </c>
    </row>
    <row r="497" customHeight="1" spans="1:31">
      <c r="A497" s="22" t="str">
        <f t="shared" si="0"/>
        <v>China-Asia2002</v>
      </c>
      <c r="B497" s="22" t="s">
        <v>108</v>
      </c>
      <c r="C497" s="22" t="s">
        <v>65</v>
      </c>
      <c r="D497" s="23">
        <v>2002</v>
      </c>
      <c r="E497" s="25">
        <v>1320000000000</v>
      </c>
      <c r="F497" s="24">
        <f t="shared" si="1"/>
        <v>1030.92783505155</v>
      </c>
      <c r="G497" s="26">
        <v>0.046</v>
      </c>
      <c r="H497" s="27">
        <v>47</v>
      </c>
      <c r="I497" s="26">
        <v>0.059</v>
      </c>
      <c r="J497" s="5">
        <f>VLOOKUP(A497,ENERGY!$A$2:$F$2692,5,0)</f>
        <v>2516731</v>
      </c>
      <c r="K497" s="5">
        <f t="shared" si="2"/>
        <v>0.00196558184942206</v>
      </c>
      <c r="L497" s="31">
        <f>VLOOKUP(A497,ENERGY!$A$2:$F$2692,6,0)</f>
        <v>8286892</v>
      </c>
      <c r="M497" s="31">
        <f t="shared" si="3"/>
        <v>0.00647211184004998</v>
      </c>
      <c r="N497" s="32">
        <f>VLOOKUP(A497,'HUMAN RESOURCES'!$A$2:$M$2692,5,0)</f>
        <v>0.014</v>
      </c>
      <c r="O497" s="32">
        <f>VLOOKUP(A497,'HUMAN RESOURCES'!$A$2:$M$2692,6,0)</f>
        <v>0.018</v>
      </c>
      <c r="P497" s="31">
        <f>VLOOKUP(A497,'HUMAN RESOURCES'!$A$2:$M$2692,7,0)</f>
        <v>74</v>
      </c>
      <c r="Q497" s="5">
        <f>VLOOKUP(A497,'HUMAN RESOURCES'!$A$2:$M$2692,8,0)</f>
        <v>72</v>
      </c>
      <c r="R497" s="5">
        <f>VLOOKUP(A497,'HUMAN RESOURCES'!$A$2:$M$2692,9,0)</f>
        <v>0.236</v>
      </c>
      <c r="S497" s="5">
        <f>VLOOKUP(A497,'HUMAN RESOURCES'!$A$2:$M$2692,10,0)</f>
        <v>0.692</v>
      </c>
      <c r="T497" s="5">
        <f>VLOOKUP(A497,'HUMAN RESOURCES'!$A$2:$M$2692,11,0)</f>
        <v>0.072</v>
      </c>
      <c r="U497" s="5">
        <f>VLOOKUP(A497,'HUMAN RESOURCES'!$A$2:$M$2692,12,0)</f>
        <v>1280400000</v>
      </c>
      <c r="V497" s="35">
        <f>VLOOKUP(A497,'HUMAN RESOURCES'!$A$2:$M$2692,13,0)</f>
        <v>0.384</v>
      </c>
      <c r="W497" s="38">
        <f>VLOOKUP(A497,TOURISM!$A$2:$F$2692,5,0)</f>
        <v>21742000000</v>
      </c>
      <c r="X497" s="39">
        <f>VLOOKUP(A497,TOURISM!$A$2:$F$2692,6,0)</f>
        <v>16759000000</v>
      </c>
      <c r="Y497" s="43">
        <f t="shared" si="4"/>
        <v>0.137310344827586</v>
      </c>
      <c r="Z497" s="35">
        <f>VLOOKUP(A497,BUSINESS!$A$2:$J$2692,5,0)</f>
        <v>0</v>
      </c>
      <c r="AA497" s="5">
        <f>VLOOKUP(A497,BUSINESS!$A$2:$J$2692,6,0)</f>
        <v>0</v>
      </c>
      <c r="AB497" s="5">
        <f>VLOOKUP(A497,BUSINESS!$A$2:$J$2692,7,0)</f>
        <v>0</v>
      </c>
      <c r="AC497" s="5">
        <f>VLOOKUP(A497,BUSINESS!$A$2:$J$2692,8,0)</f>
        <v>0</v>
      </c>
      <c r="AD497" s="35">
        <f>VLOOKUP(A497,BUSINESS!$A$2:$J$2692,9,0)</f>
        <v>0.046</v>
      </c>
      <c r="AE497" s="35">
        <f>VLOOKUP(A497,BUSINESS!$A$2:$J$2692,10,0)</f>
        <v>0.159</v>
      </c>
    </row>
    <row r="498" customHeight="1" spans="1:31">
      <c r="A498" s="22" t="str">
        <f t="shared" si="0"/>
        <v>China-Asia2003</v>
      </c>
      <c r="B498" s="22" t="s">
        <v>108</v>
      </c>
      <c r="C498" s="22" t="s">
        <v>65</v>
      </c>
      <c r="D498" s="23">
        <v>2003</v>
      </c>
      <c r="E498" s="25">
        <v>1450000000000</v>
      </c>
      <c r="F498" s="24">
        <f t="shared" si="1"/>
        <v>1125.42688606023</v>
      </c>
      <c r="G498" s="26">
        <v>0.048</v>
      </c>
      <c r="H498" s="27">
        <v>54</v>
      </c>
      <c r="I498" s="26">
        <v>0.053</v>
      </c>
      <c r="J498" s="5">
        <f>VLOOKUP(A498,ENERGY!$A$2:$F$2692,5,0)</f>
        <v>2286137</v>
      </c>
      <c r="K498" s="5">
        <f t="shared" si="2"/>
        <v>0.00177440003104626</v>
      </c>
      <c r="L498" s="31">
        <f>VLOOKUP(A498,ENERGY!$A$2:$F$2692,6,0)</f>
        <v>7692211</v>
      </c>
      <c r="M498" s="31">
        <f t="shared" si="3"/>
        <v>0.00597035936044707</v>
      </c>
      <c r="N498" s="32">
        <f>VLOOKUP(A498,'HUMAN RESOURCES'!$A$2:$M$2692,5,0)</f>
        <v>0.04</v>
      </c>
      <c r="O498" s="32">
        <f>VLOOKUP(A498,'HUMAN RESOURCES'!$A$2:$M$2692,6,0)</f>
        <v>0.076</v>
      </c>
      <c r="P498" s="31">
        <f>VLOOKUP(A498,'HUMAN RESOURCES'!$A$2:$M$2692,7,0)</f>
        <v>75</v>
      </c>
      <c r="Q498" s="5">
        <f>VLOOKUP(A498,'HUMAN RESOURCES'!$A$2:$M$2692,8,0)</f>
        <v>72</v>
      </c>
      <c r="R498" s="5">
        <f>VLOOKUP(A498,'HUMAN RESOURCES'!$A$2:$M$2692,9,0)</f>
        <v>0.225</v>
      </c>
      <c r="S498" s="5">
        <f>VLOOKUP(A498,'HUMAN RESOURCES'!$A$2:$M$2692,10,0)</f>
        <v>0.702</v>
      </c>
      <c r="T498" s="5">
        <f>VLOOKUP(A498,'HUMAN RESOURCES'!$A$2:$M$2692,11,0)</f>
        <v>0.074</v>
      </c>
      <c r="U498" s="5">
        <f>VLOOKUP(A498,'HUMAN RESOURCES'!$A$2:$M$2692,12,0)</f>
        <v>1288400000</v>
      </c>
      <c r="V498" s="35">
        <f>VLOOKUP(A498,'HUMAN RESOURCES'!$A$2:$M$2692,13,0)</f>
        <v>0.398</v>
      </c>
      <c r="W498" s="38">
        <f>VLOOKUP(A498,TOURISM!$A$2:$F$2692,5,0)</f>
        <v>18707000000</v>
      </c>
      <c r="X498" s="39">
        <f>VLOOKUP(A498,TOURISM!$A$2:$F$2692,6,0)</f>
        <v>16716000000</v>
      </c>
      <c r="Y498" s="43">
        <f t="shared" si="4"/>
        <v>0.389939024390244</v>
      </c>
      <c r="Z498" s="35">
        <f>VLOOKUP(A498,BUSINESS!$A$2:$J$2692,5,0)</f>
        <v>0</v>
      </c>
      <c r="AA498" s="5">
        <f>VLOOKUP(A498,BUSINESS!$A$2:$J$2692,6,0)</f>
        <v>48</v>
      </c>
      <c r="AB498" s="5">
        <f>VLOOKUP(A498,BUSINESS!$A$2:$J$2692,7,0)</f>
        <v>0</v>
      </c>
      <c r="AC498" s="5">
        <f>VLOOKUP(A498,BUSINESS!$A$2:$J$2692,8,0)</f>
        <v>0</v>
      </c>
      <c r="AD498" s="35">
        <f>VLOOKUP(A498,BUSINESS!$A$2:$J$2692,9,0)</f>
        <v>0.062</v>
      </c>
      <c r="AE498" s="35">
        <f>VLOOKUP(A498,BUSINESS!$A$2:$J$2692,10,0)</f>
        <v>0.207</v>
      </c>
    </row>
    <row r="499" customHeight="1" spans="1:31">
      <c r="A499" s="22" t="str">
        <f t="shared" si="0"/>
        <v>China-Asia2004</v>
      </c>
      <c r="B499" s="22" t="s">
        <v>108</v>
      </c>
      <c r="C499" s="22" t="s">
        <v>65</v>
      </c>
      <c r="D499" s="23">
        <v>2004</v>
      </c>
      <c r="E499" s="25">
        <v>1640000000000</v>
      </c>
      <c r="F499" s="24">
        <f t="shared" si="1"/>
        <v>1265.35887197886</v>
      </c>
      <c r="G499" s="26">
        <v>0.048</v>
      </c>
      <c r="H499" s="27">
        <v>61</v>
      </c>
      <c r="I499" s="26">
        <v>0.053</v>
      </c>
      <c r="J499" s="5">
        <f>VLOOKUP(A499,ENERGY!$A$2:$F$2692,5,0)</f>
        <v>2120814</v>
      </c>
      <c r="K499" s="5">
        <f t="shared" si="2"/>
        <v>0.00163633586019328</v>
      </c>
      <c r="L499" s="31">
        <f>VLOOKUP(A499,ENERGY!$A$2:$F$2692,6,0)</f>
        <v>7035444</v>
      </c>
      <c r="M499" s="31">
        <f t="shared" si="3"/>
        <v>0.00542826919738441</v>
      </c>
      <c r="N499" s="32">
        <f>VLOOKUP(A499,'HUMAN RESOURCES'!$A$2:$M$2692,5,0)</f>
        <v>0.023</v>
      </c>
      <c r="O499" s="32">
        <f>VLOOKUP(A499,'HUMAN RESOURCES'!$A$2:$M$2692,6,0)</f>
        <v>0.063</v>
      </c>
      <c r="P499" s="31">
        <f>VLOOKUP(A499,'HUMAN RESOURCES'!$A$2:$M$2692,7,0)</f>
        <v>75</v>
      </c>
      <c r="Q499" s="5">
        <f>VLOOKUP(A499,'HUMAN RESOURCES'!$A$2:$M$2692,8,0)</f>
        <v>73</v>
      </c>
      <c r="R499" s="5">
        <f>VLOOKUP(A499,'HUMAN RESOURCES'!$A$2:$M$2692,9,0)</f>
        <v>0.214</v>
      </c>
      <c r="S499" s="5">
        <f>VLOOKUP(A499,'HUMAN RESOURCES'!$A$2:$M$2692,10,0)</f>
        <v>0.711</v>
      </c>
      <c r="T499" s="5">
        <f>VLOOKUP(A499,'HUMAN RESOURCES'!$A$2:$M$2692,11,0)</f>
        <v>0.075</v>
      </c>
      <c r="U499" s="5">
        <f>VLOOKUP(A499,'HUMAN RESOURCES'!$A$2:$M$2692,12,0)</f>
        <v>1296075000</v>
      </c>
      <c r="V499" s="35">
        <f>VLOOKUP(A499,'HUMAN RESOURCES'!$A$2:$M$2692,13,0)</f>
        <v>0.411</v>
      </c>
      <c r="W499" s="38">
        <f>VLOOKUP(A499,TOURISM!$A$2:$F$2692,5,0)</f>
        <v>27755000000</v>
      </c>
      <c r="X499" s="39">
        <f>VLOOKUP(A499,TOURISM!$A$2:$F$2692,6,0)</f>
        <v>21360000000</v>
      </c>
      <c r="Y499" s="43">
        <f t="shared" si="4"/>
        <v>0.368963730569948</v>
      </c>
      <c r="Z499" s="35">
        <f>VLOOKUP(A499,BUSINESS!$A$2:$J$2692,5,0)</f>
        <v>0</v>
      </c>
      <c r="AA499" s="5">
        <f>VLOOKUP(A499,BUSINESS!$A$2:$J$2692,6,0)</f>
        <v>48</v>
      </c>
      <c r="AB499" s="5">
        <f>VLOOKUP(A499,BUSINESS!$A$2:$J$2692,7,0)</f>
        <v>0</v>
      </c>
      <c r="AC499" s="5">
        <f>VLOOKUP(A499,BUSINESS!$A$2:$J$2692,8,0)</f>
        <v>0</v>
      </c>
      <c r="AD499" s="35">
        <f>VLOOKUP(A499,BUSINESS!$A$2:$J$2692,9,0)</f>
        <v>0.073</v>
      </c>
      <c r="AE499" s="35">
        <f>VLOOKUP(A499,BUSINESS!$A$2:$J$2692,10,0)</f>
        <v>0.256</v>
      </c>
    </row>
    <row r="500" customHeight="1" spans="1:31">
      <c r="A500" s="22" t="str">
        <f t="shared" si="0"/>
        <v>China-Asia2005</v>
      </c>
      <c r="B500" s="22" t="s">
        <v>108</v>
      </c>
      <c r="C500" s="22" t="s">
        <v>65</v>
      </c>
      <c r="D500" s="23">
        <v>2005</v>
      </c>
      <c r="E500" s="25">
        <v>1930000000000</v>
      </c>
      <c r="F500" s="24">
        <f t="shared" si="1"/>
        <v>1480.37922253245</v>
      </c>
      <c r="G500" s="26">
        <v>0.047</v>
      </c>
      <c r="H500" s="27">
        <v>70</v>
      </c>
      <c r="I500" s="26">
        <v>0.056</v>
      </c>
      <c r="J500" s="5">
        <f>VLOOKUP(A500,ENERGY!$A$2:$F$2692,5,0)</f>
        <v>1186797</v>
      </c>
      <c r="K500" s="5">
        <f t="shared" si="2"/>
        <v>0.000910315865369865</v>
      </c>
      <c r="L500" s="31">
        <f>VLOOKUP(A500,ENERGY!$A$2:$F$2692,6,0)</f>
        <v>3487566</v>
      </c>
      <c r="M500" s="31">
        <f t="shared" si="3"/>
        <v>0.00267508820912466</v>
      </c>
      <c r="N500" s="32">
        <f>VLOOKUP(A500,'HUMAN RESOURCES'!$A$2:$M$2692,5,0)</f>
        <v>0.021</v>
      </c>
      <c r="O500" s="32">
        <f>VLOOKUP(A500,'HUMAN RESOURCES'!$A$2:$M$2692,6,0)</f>
        <v>0.05</v>
      </c>
      <c r="P500" s="31">
        <f>VLOOKUP(A500,'HUMAN RESOURCES'!$A$2:$M$2692,7,0)</f>
        <v>75</v>
      </c>
      <c r="Q500" s="5">
        <f>VLOOKUP(A500,'HUMAN RESOURCES'!$A$2:$M$2692,8,0)</f>
        <v>73</v>
      </c>
      <c r="R500" s="5">
        <f>VLOOKUP(A500,'HUMAN RESOURCES'!$A$2:$M$2692,9,0)</f>
        <v>0.205</v>
      </c>
      <c r="S500" s="5">
        <f>VLOOKUP(A500,'HUMAN RESOURCES'!$A$2:$M$2692,10,0)</f>
        <v>0.718</v>
      </c>
      <c r="T500" s="5">
        <f>VLOOKUP(A500,'HUMAN RESOURCES'!$A$2:$M$2692,11,0)</f>
        <v>0.077</v>
      </c>
      <c r="U500" s="5">
        <f>VLOOKUP(A500,'HUMAN RESOURCES'!$A$2:$M$2692,12,0)</f>
        <v>1303720000</v>
      </c>
      <c r="V500" s="35">
        <f>VLOOKUP(A500,'HUMAN RESOURCES'!$A$2:$M$2692,13,0)</f>
        <v>0.425</v>
      </c>
      <c r="W500" s="38">
        <f>VLOOKUP(A500,TOURISM!$A$2:$F$2692,5,0)</f>
        <v>31842000000</v>
      </c>
      <c r="X500" s="39">
        <f>VLOOKUP(A500,TOURISM!$A$2:$F$2692,6,0)</f>
        <v>24721000000</v>
      </c>
      <c r="Y500" s="43">
        <f t="shared" si="4"/>
        <v>0.393362831858407</v>
      </c>
      <c r="Z500" s="35">
        <f>VLOOKUP(A500,BUSINESS!$A$2:$J$2692,5,0)</f>
        <v>0.8</v>
      </c>
      <c r="AA500" s="5">
        <f>VLOOKUP(A500,BUSINESS!$A$2:$J$2692,6,0)</f>
        <v>48</v>
      </c>
      <c r="AB500" s="5">
        <f>VLOOKUP(A500,BUSINESS!$A$2:$J$2692,7,0)</f>
        <v>0</v>
      </c>
      <c r="AC500" s="5">
        <f>VLOOKUP(A500,BUSINESS!$A$2:$J$2692,8,0)</f>
        <v>832</v>
      </c>
      <c r="AD500" s="35">
        <f>VLOOKUP(A500,BUSINESS!$A$2:$J$2692,9,0)</f>
        <v>0.085</v>
      </c>
      <c r="AE500" s="35">
        <f>VLOOKUP(A500,BUSINESS!$A$2:$J$2692,10,0)</f>
        <v>0.298</v>
      </c>
    </row>
    <row r="501" customHeight="1" spans="1:31">
      <c r="A501" s="22" t="str">
        <f t="shared" si="0"/>
        <v>China-Asia2006</v>
      </c>
      <c r="B501" s="22" t="s">
        <v>108</v>
      </c>
      <c r="C501" s="22" t="s">
        <v>65</v>
      </c>
      <c r="D501" s="23">
        <v>2006</v>
      </c>
      <c r="E501" s="25">
        <v>2260000000000</v>
      </c>
      <c r="F501" s="24">
        <f t="shared" si="1"/>
        <v>1723.84860642858</v>
      </c>
      <c r="G501" s="26">
        <v>0.047</v>
      </c>
      <c r="H501" s="27">
        <v>80</v>
      </c>
      <c r="I501" s="26">
        <v>0.056</v>
      </c>
      <c r="J501" s="5">
        <f>VLOOKUP(A501,ENERGY!$A$2:$F$2692,5,0)</f>
        <v>2044606</v>
      </c>
      <c r="K501" s="5">
        <f t="shared" si="2"/>
        <v>0.00155955362999802</v>
      </c>
      <c r="L501" s="31">
        <f>VLOOKUP(A501,ENERGY!$A$2:$F$2692,6,0)</f>
        <v>6791805</v>
      </c>
      <c r="M501" s="31">
        <f t="shared" si="3"/>
        <v>0.00518055025857729</v>
      </c>
      <c r="N501" s="32">
        <f>VLOOKUP(A501,'HUMAN RESOURCES'!$A$2:$M$2692,5,0)</f>
        <v>0.017</v>
      </c>
      <c r="O501" s="32">
        <f>VLOOKUP(A501,'HUMAN RESOURCES'!$A$2:$M$2692,6,0)</f>
        <v>0.026</v>
      </c>
      <c r="P501" s="31">
        <f>VLOOKUP(A501,'HUMAN RESOURCES'!$A$2:$M$2692,7,0)</f>
        <v>76</v>
      </c>
      <c r="Q501" s="5">
        <f>VLOOKUP(A501,'HUMAN RESOURCES'!$A$2:$M$2692,8,0)</f>
        <v>73</v>
      </c>
      <c r="R501" s="5">
        <f>VLOOKUP(A501,'HUMAN RESOURCES'!$A$2:$M$2692,9,0)</f>
        <v>0.198</v>
      </c>
      <c r="S501" s="5">
        <f>VLOOKUP(A501,'HUMAN RESOURCES'!$A$2:$M$2692,10,0)</f>
        <v>0.724</v>
      </c>
      <c r="T501" s="5">
        <f>VLOOKUP(A501,'HUMAN RESOURCES'!$A$2:$M$2692,11,0)</f>
        <v>0.078</v>
      </c>
      <c r="U501" s="5">
        <f>VLOOKUP(A501,'HUMAN RESOURCES'!$A$2:$M$2692,12,0)</f>
        <v>1311020000</v>
      </c>
      <c r="V501" s="35">
        <f>VLOOKUP(A501,'HUMAN RESOURCES'!$A$2:$M$2692,13,0)</f>
        <v>0.439</v>
      </c>
      <c r="W501" s="38">
        <f>VLOOKUP(A501,TOURISM!$A$2:$F$2692,5,0)</f>
        <v>37132000000</v>
      </c>
      <c r="X501" s="39">
        <f>VLOOKUP(A501,TOURISM!$A$2:$F$2692,6,0)</f>
        <v>28242000000</v>
      </c>
      <c r="Y501" s="43">
        <f t="shared" si="4"/>
        <v>0.289926199261993</v>
      </c>
      <c r="Z501" s="35">
        <f>VLOOKUP(A501,BUSINESS!$A$2:$J$2692,5,0)</f>
        <v>0.807</v>
      </c>
      <c r="AA501" s="5">
        <f>VLOOKUP(A501,BUSINESS!$A$2:$J$2692,6,0)</f>
        <v>35</v>
      </c>
      <c r="AB501" s="5">
        <f>VLOOKUP(A501,BUSINESS!$A$2:$J$2692,7,0)</f>
        <v>0</v>
      </c>
      <c r="AC501" s="5">
        <f>VLOOKUP(A501,BUSINESS!$A$2:$J$2692,8,0)</f>
        <v>832</v>
      </c>
      <c r="AD501" s="35">
        <f>VLOOKUP(A501,BUSINESS!$A$2:$J$2692,9,0)</f>
        <v>0.105</v>
      </c>
      <c r="AE501" s="35">
        <f>VLOOKUP(A501,BUSINESS!$A$2:$J$2692,10,0)</f>
        <v>0.348</v>
      </c>
    </row>
    <row r="502" customHeight="1" spans="1:31">
      <c r="A502" s="22" t="str">
        <f t="shared" si="0"/>
        <v>China-Asia2007</v>
      </c>
      <c r="B502" s="22" t="s">
        <v>108</v>
      </c>
      <c r="C502" s="22" t="s">
        <v>65</v>
      </c>
      <c r="D502" s="23">
        <v>2007</v>
      </c>
      <c r="E502" s="25">
        <v>2710000000000</v>
      </c>
      <c r="F502" s="24">
        <f t="shared" si="1"/>
        <v>2056.32509665107</v>
      </c>
      <c r="G502" s="26">
        <v>0.046</v>
      </c>
      <c r="H502" s="27">
        <v>93</v>
      </c>
      <c r="I502" s="26">
        <v>0.061</v>
      </c>
      <c r="J502" s="5">
        <f>VLOOKUP(A502,ENERGY!$A$2:$F$2692,5,0)</f>
        <v>1775677</v>
      </c>
      <c r="K502" s="5">
        <f t="shared" si="2"/>
        <v>0.00134736870060741</v>
      </c>
      <c r="L502" s="31">
        <f>VLOOKUP(A502,ENERGY!$A$2:$F$2692,6,0)</f>
        <v>5790017</v>
      </c>
      <c r="M502" s="31">
        <f t="shared" si="3"/>
        <v>0.00439341596573297</v>
      </c>
      <c r="N502" s="32">
        <f>VLOOKUP(A502,'HUMAN RESOURCES'!$A$2:$M$2692,5,0)</f>
        <v>0.017</v>
      </c>
      <c r="O502" s="32">
        <f>VLOOKUP(A502,'HUMAN RESOURCES'!$A$2:$M$2692,6,0)</f>
        <v>0.021</v>
      </c>
      <c r="P502" s="31">
        <f>VLOOKUP(A502,'HUMAN RESOURCES'!$A$2:$M$2692,7,0)</f>
        <v>76</v>
      </c>
      <c r="Q502" s="5">
        <f>VLOOKUP(A502,'HUMAN RESOURCES'!$A$2:$M$2692,8,0)</f>
        <v>73</v>
      </c>
      <c r="R502" s="5">
        <f>VLOOKUP(A502,'HUMAN RESOURCES'!$A$2:$M$2692,9,0)</f>
        <v>0.192</v>
      </c>
      <c r="S502" s="5">
        <f>VLOOKUP(A502,'HUMAN RESOURCES'!$A$2:$M$2692,10,0)</f>
        <v>0.729</v>
      </c>
      <c r="T502" s="5">
        <f>VLOOKUP(A502,'HUMAN RESOURCES'!$A$2:$M$2692,11,0)</f>
        <v>0.079</v>
      </c>
      <c r="U502" s="5">
        <f>VLOOKUP(A502,'HUMAN RESOURCES'!$A$2:$M$2692,12,0)</f>
        <v>1317885000</v>
      </c>
      <c r="V502" s="35">
        <f>VLOOKUP(A502,'HUMAN RESOURCES'!$A$2:$M$2692,13,0)</f>
        <v>0.452</v>
      </c>
      <c r="W502" s="38">
        <f>VLOOKUP(A502,TOURISM!$A$2:$F$2692,5,0)</f>
        <v>41126000000</v>
      </c>
      <c r="X502" s="39">
        <f>VLOOKUP(A502,TOURISM!$A$2:$F$2692,6,0)</f>
        <v>33269000000</v>
      </c>
      <c r="Y502" s="43">
        <f t="shared" si="4"/>
        <v>0.0900573065902579</v>
      </c>
      <c r="Z502" s="35">
        <f>VLOOKUP(A502,BUSINESS!$A$2:$J$2692,5,0)</f>
        <v>0.812</v>
      </c>
      <c r="AA502" s="5">
        <f>VLOOKUP(A502,BUSINESS!$A$2:$J$2692,6,0)</f>
        <v>35</v>
      </c>
      <c r="AB502" s="5">
        <f>VLOOKUP(A502,BUSINESS!$A$2:$J$2692,7,0)</f>
        <v>0</v>
      </c>
      <c r="AC502" s="5">
        <f>VLOOKUP(A502,BUSINESS!$A$2:$J$2692,8,0)</f>
        <v>832</v>
      </c>
      <c r="AD502" s="35">
        <f>VLOOKUP(A502,BUSINESS!$A$2:$J$2692,9,0)</f>
        <v>0.16</v>
      </c>
      <c r="AE502" s="35">
        <f>VLOOKUP(A502,BUSINESS!$A$2:$J$2692,10,0)</f>
        <v>0.41</v>
      </c>
    </row>
    <row r="503" customHeight="1" spans="1:31">
      <c r="A503" s="22" t="str">
        <f t="shared" si="0"/>
        <v>China-Asia2008</v>
      </c>
      <c r="B503" s="22" t="s">
        <v>108</v>
      </c>
      <c r="C503" s="22" t="s">
        <v>65</v>
      </c>
      <c r="D503" s="23">
        <v>2008</v>
      </c>
      <c r="E503" s="25">
        <v>3490000000000</v>
      </c>
      <c r="F503" s="24">
        <f t="shared" si="1"/>
        <v>2634.64826690723</v>
      </c>
      <c r="G503" s="26">
        <v>0.044</v>
      </c>
      <c r="H503" s="27">
        <v>113</v>
      </c>
      <c r="I503" s="26">
        <v>0.075</v>
      </c>
      <c r="J503" s="5">
        <f>VLOOKUP(A503,ENERGY!$A$2:$F$2692,5,0)</f>
        <v>1253831</v>
      </c>
      <c r="K503" s="5">
        <f t="shared" si="2"/>
        <v>0.000946534003193284</v>
      </c>
      <c r="L503" s="31">
        <f>VLOOKUP(A503,ENERGY!$A$2:$F$2692,6,0)</f>
        <v>3694242</v>
      </c>
      <c r="M503" s="31">
        <f t="shared" si="3"/>
        <v>0.00278883331886416</v>
      </c>
      <c r="N503" s="32">
        <f>VLOOKUP(A503,'HUMAN RESOURCES'!$A$2:$M$2692,5,0)</f>
        <v>0.011</v>
      </c>
      <c r="O503" s="32">
        <f>VLOOKUP(A503,'HUMAN RESOURCES'!$A$2:$M$2692,6,0)</f>
        <v>0.004</v>
      </c>
      <c r="P503" s="31">
        <f>VLOOKUP(A503,'HUMAN RESOURCES'!$A$2:$M$2692,7,0)</f>
        <v>76</v>
      </c>
      <c r="Q503" s="5">
        <f>VLOOKUP(A503,'HUMAN RESOURCES'!$A$2:$M$2692,8,0)</f>
        <v>73</v>
      </c>
      <c r="R503" s="5">
        <f>VLOOKUP(A503,'HUMAN RESOURCES'!$A$2:$M$2692,9,0)</f>
        <v>0.187</v>
      </c>
      <c r="S503" s="5">
        <f>VLOOKUP(A503,'HUMAN RESOURCES'!$A$2:$M$2692,10,0)</f>
        <v>0.732</v>
      </c>
      <c r="T503" s="5">
        <f>VLOOKUP(A503,'HUMAN RESOURCES'!$A$2:$M$2692,11,0)</f>
        <v>0.081</v>
      </c>
      <c r="U503" s="5">
        <f>VLOOKUP(A503,'HUMAN RESOURCES'!$A$2:$M$2692,12,0)</f>
        <v>1324655000</v>
      </c>
      <c r="V503" s="35">
        <f>VLOOKUP(A503,'HUMAN RESOURCES'!$A$2:$M$2692,13,0)</f>
        <v>0.465</v>
      </c>
      <c r="W503" s="38">
        <f>VLOOKUP(A503,TOURISM!$A$2:$F$2692,5,0)</f>
        <v>44130000000</v>
      </c>
      <c r="X503" s="39">
        <f>VLOOKUP(A503,TOURISM!$A$2:$F$2692,6,0)</f>
        <v>40987000000</v>
      </c>
      <c r="Y503" s="43">
        <f t="shared" si="4"/>
        <v>-0.0990265486725664</v>
      </c>
      <c r="Z503" s="35">
        <f>VLOOKUP(A503,BUSINESS!$A$2:$J$2692,5,0)</f>
        <v>0.799</v>
      </c>
      <c r="AA503" s="5">
        <f>VLOOKUP(A503,BUSINESS!$A$2:$J$2692,6,0)</f>
        <v>41</v>
      </c>
      <c r="AB503" s="5">
        <f>VLOOKUP(A503,BUSINESS!$A$2:$J$2692,7,0)</f>
        <v>0</v>
      </c>
      <c r="AC503" s="5">
        <f>VLOOKUP(A503,BUSINESS!$A$2:$J$2692,8,0)</f>
        <v>464</v>
      </c>
      <c r="AD503" s="35">
        <f>VLOOKUP(A503,BUSINESS!$A$2:$J$2692,9,0)</f>
        <v>0.226</v>
      </c>
      <c r="AE503" s="35">
        <f>VLOOKUP(A503,BUSINESS!$A$2:$J$2692,10,0)</f>
        <v>0.478</v>
      </c>
    </row>
    <row r="504" customHeight="1" spans="1:31">
      <c r="A504" s="22" t="str">
        <f t="shared" si="0"/>
        <v>China-Asia2009</v>
      </c>
      <c r="B504" s="22" t="s">
        <v>108</v>
      </c>
      <c r="C504" s="22" t="s">
        <v>65</v>
      </c>
      <c r="D504" s="23">
        <v>2009</v>
      </c>
      <c r="E504" s="25">
        <v>4520000000000</v>
      </c>
      <c r="F504" s="24">
        <f t="shared" si="1"/>
        <v>3395.2796598711</v>
      </c>
      <c r="G504" s="26">
        <v>0.046</v>
      </c>
      <c r="H504" s="27">
        <v>155</v>
      </c>
      <c r="I504" s="26">
        <v>0.053</v>
      </c>
      <c r="J504" s="5">
        <f>VLOOKUP(A504,ENERGY!$A$2:$F$2692,5,0)</f>
        <v>1427554</v>
      </c>
      <c r="K504" s="5">
        <f t="shared" si="2"/>
        <v>0.00107233297778045</v>
      </c>
      <c r="L504" s="31">
        <f>VLOOKUP(A504,ENERGY!$A$2:$F$2692,6,0)</f>
        <v>4525177</v>
      </c>
      <c r="M504" s="31">
        <f t="shared" si="3"/>
        <v>0.00339916845695056</v>
      </c>
      <c r="N504" s="32">
        <f>VLOOKUP(A504,'HUMAN RESOURCES'!$A$2:$M$2692,5,0)</f>
        <v>0.01</v>
      </c>
      <c r="O504" s="32">
        <f>VLOOKUP(A504,'HUMAN RESOURCES'!$A$2:$M$2692,6,0)</f>
        <v>0.004</v>
      </c>
      <c r="P504" s="31">
        <f>VLOOKUP(A504,'HUMAN RESOURCES'!$A$2:$M$2692,7,0)</f>
        <v>76</v>
      </c>
      <c r="Q504" s="5">
        <f>VLOOKUP(A504,'HUMAN RESOURCES'!$A$2:$M$2692,8,0)</f>
        <v>73</v>
      </c>
      <c r="R504" s="5">
        <f>VLOOKUP(A504,'HUMAN RESOURCES'!$A$2:$M$2692,9,0)</f>
        <v>0.184</v>
      </c>
      <c r="S504" s="5">
        <f>VLOOKUP(A504,'HUMAN RESOURCES'!$A$2:$M$2692,10,0)</f>
        <v>0.734</v>
      </c>
      <c r="T504" s="5">
        <f>VLOOKUP(A504,'HUMAN RESOURCES'!$A$2:$M$2692,11,0)</f>
        <v>0.082</v>
      </c>
      <c r="U504" s="5">
        <f>VLOOKUP(A504,'HUMAN RESOURCES'!$A$2:$M$2692,12,0)</f>
        <v>1331260000</v>
      </c>
      <c r="V504" s="35">
        <f>VLOOKUP(A504,'HUMAN RESOURCES'!$A$2:$M$2692,13,0)</f>
        <v>0.479</v>
      </c>
      <c r="W504" s="38">
        <f>VLOOKUP(A504,TOURISM!$A$2:$F$2692,5,0)</f>
        <v>42632000000</v>
      </c>
      <c r="X504" s="39">
        <f>VLOOKUP(A504,TOURISM!$A$2:$F$2692,6,0)</f>
        <v>47108000000</v>
      </c>
      <c r="Y504" s="43">
        <f t="shared" si="4"/>
        <v>-0.194108216432866</v>
      </c>
      <c r="Z504" s="35">
        <f>VLOOKUP(A504,BUSINESS!$A$2:$J$2692,5,0)</f>
        <v>0.638</v>
      </c>
      <c r="AA504" s="5">
        <f>VLOOKUP(A504,BUSINESS!$A$2:$J$2692,6,0)</f>
        <v>38</v>
      </c>
      <c r="AB504" s="5">
        <f>VLOOKUP(A504,BUSINESS!$A$2:$J$2692,7,0)</f>
        <v>0</v>
      </c>
      <c r="AC504" s="5">
        <f>VLOOKUP(A504,BUSINESS!$A$2:$J$2692,8,0)</f>
        <v>464</v>
      </c>
      <c r="AD504" s="35">
        <f>VLOOKUP(A504,BUSINESS!$A$2:$J$2692,9,0)</f>
        <v>0.289</v>
      </c>
      <c r="AE504" s="35">
        <f>VLOOKUP(A504,BUSINESS!$A$2:$J$2692,10,0)</f>
        <v>0.553</v>
      </c>
    </row>
    <row r="505" customHeight="1" spans="1:31">
      <c r="A505" s="22" t="str">
        <f t="shared" si="0"/>
        <v>China-Asia2010</v>
      </c>
      <c r="B505" s="22" t="s">
        <v>108</v>
      </c>
      <c r="C505" s="22" t="s">
        <v>65</v>
      </c>
      <c r="D505" s="23">
        <v>2010</v>
      </c>
      <c r="E505" s="25">
        <v>4990000000000</v>
      </c>
      <c r="F505" s="24">
        <f t="shared" si="1"/>
        <v>3730.26937927271</v>
      </c>
      <c r="G505" s="26">
        <v>0.051</v>
      </c>
      <c r="H505" s="27">
        <v>189</v>
      </c>
      <c r="I505" s="26">
        <v>0.053</v>
      </c>
      <c r="J505" s="5">
        <f>VLOOKUP(A505,ENERGY!$A$2:$F$2692,5,0)</f>
        <v>1161353</v>
      </c>
      <c r="K505" s="5">
        <f t="shared" si="2"/>
        <v>0.000868168243372044</v>
      </c>
      <c r="L505" s="31">
        <f>VLOOKUP(A505,ENERGY!$A$2:$F$2692,6,0)</f>
        <v>3405180</v>
      </c>
      <c r="M505" s="31">
        <f t="shared" si="3"/>
        <v>0.00254553881461159</v>
      </c>
      <c r="N505" s="32">
        <f>VLOOKUP(A505,'HUMAN RESOURCES'!$A$2:$M$2692,5,0)</f>
        <v>0.009</v>
      </c>
      <c r="O505" s="32">
        <f>VLOOKUP(A505,'HUMAN RESOURCES'!$A$2:$M$2692,6,0)</f>
        <v>0.009</v>
      </c>
      <c r="P505" s="31">
        <f>VLOOKUP(A505,'HUMAN RESOURCES'!$A$2:$M$2692,7,0)</f>
        <v>76</v>
      </c>
      <c r="Q505" s="5">
        <f>VLOOKUP(A505,'HUMAN RESOURCES'!$A$2:$M$2692,8,0)</f>
        <v>74</v>
      </c>
      <c r="R505" s="5">
        <f>VLOOKUP(A505,'HUMAN RESOURCES'!$A$2:$M$2692,9,0)</f>
        <v>0.181</v>
      </c>
      <c r="S505" s="5">
        <f>VLOOKUP(A505,'HUMAN RESOURCES'!$A$2:$M$2692,10,0)</f>
        <v>0.735</v>
      </c>
      <c r="T505" s="5">
        <f>VLOOKUP(A505,'HUMAN RESOURCES'!$A$2:$M$2692,11,0)</f>
        <v>0.084</v>
      </c>
      <c r="U505" s="5">
        <f>VLOOKUP(A505,'HUMAN RESOURCES'!$A$2:$M$2692,12,0)</f>
        <v>1337705000</v>
      </c>
      <c r="V505" s="35">
        <f>VLOOKUP(A505,'HUMAN RESOURCES'!$A$2:$M$2692,13,0)</f>
        <v>0.492</v>
      </c>
      <c r="W505" s="38">
        <f>VLOOKUP(A505,TOURISM!$A$2:$F$2692,5,0)</f>
        <v>50154000000</v>
      </c>
      <c r="X505" s="39">
        <f>VLOOKUP(A505,TOURISM!$A$2:$F$2692,6,0)</f>
        <v>59840000000</v>
      </c>
      <c r="Y505" s="43">
        <f t="shared" si="4"/>
        <v>-0.433338954468803</v>
      </c>
      <c r="Z505" s="35">
        <f>VLOOKUP(A505,BUSINESS!$A$2:$J$2692,5,0)</f>
        <v>0.635</v>
      </c>
      <c r="AA505" s="5">
        <f>VLOOKUP(A505,BUSINESS!$A$2:$J$2692,6,0)</f>
        <v>38</v>
      </c>
      <c r="AB505" s="5">
        <f>VLOOKUP(A505,BUSINESS!$A$2:$J$2692,7,0)</f>
        <v>0</v>
      </c>
      <c r="AC505" s="5">
        <f>VLOOKUP(A505,BUSINESS!$A$2:$J$2692,8,0)</f>
        <v>358</v>
      </c>
      <c r="AD505" s="35">
        <f>VLOOKUP(A505,BUSINESS!$A$2:$J$2692,9,0)</f>
        <v>0.343</v>
      </c>
      <c r="AE505" s="35">
        <f>VLOOKUP(A505,BUSINESS!$A$2:$J$2692,10,0)</f>
        <v>0.632</v>
      </c>
    </row>
    <row r="506" customHeight="1" spans="1:31">
      <c r="A506" s="22" t="str">
        <f t="shared" si="0"/>
        <v>China-Asia2011</v>
      </c>
      <c r="B506" s="22" t="s">
        <v>108</v>
      </c>
      <c r="C506" s="22" t="s">
        <v>65</v>
      </c>
      <c r="D506" s="23">
        <v>2011</v>
      </c>
      <c r="E506" s="25">
        <v>5930000000000</v>
      </c>
      <c r="F506" s="24">
        <f t="shared" si="1"/>
        <v>4411.77564670084</v>
      </c>
      <c r="G506" s="26">
        <v>0.05</v>
      </c>
      <c r="H506" s="27">
        <v>216</v>
      </c>
      <c r="I506" s="26">
        <v>0.058</v>
      </c>
      <c r="J506" s="5">
        <f>VLOOKUP(A506,ENERGY!$A$2:$F$2692,5,0)</f>
        <v>1938944</v>
      </c>
      <c r="K506" s="5">
        <f t="shared" si="2"/>
        <v>0.00144252713651209</v>
      </c>
      <c r="L506" s="31">
        <f>VLOOKUP(A506,ENERGY!$A$2:$F$2692,6,0)</f>
        <v>6414463</v>
      </c>
      <c r="M506" s="31">
        <f t="shared" si="3"/>
        <v>0.00477220432547447</v>
      </c>
      <c r="N506" s="32">
        <f>VLOOKUP(A506,'HUMAN RESOURCES'!$A$2:$M$2692,5,0)</f>
        <v>0.011</v>
      </c>
      <c r="O506" s="32">
        <f>VLOOKUP(A506,'HUMAN RESOURCES'!$A$2:$M$2692,6,0)</f>
        <v>0.004</v>
      </c>
      <c r="P506" s="31">
        <f>VLOOKUP(A506,'HUMAN RESOURCES'!$A$2:$M$2692,7,0)</f>
        <v>76</v>
      </c>
      <c r="Q506" s="5">
        <f>VLOOKUP(A506,'HUMAN RESOURCES'!$A$2:$M$2692,8,0)</f>
        <v>74</v>
      </c>
      <c r="R506" s="5">
        <f>VLOOKUP(A506,'HUMAN RESOURCES'!$A$2:$M$2692,9,0)</f>
        <v>0.18</v>
      </c>
      <c r="S506" s="5">
        <f>VLOOKUP(A506,'HUMAN RESOURCES'!$A$2:$M$2692,10,0)</f>
        <v>0.735</v>
      </c>
      <c r="T506" s="5">
        <f>VLOOKUP(A506,'HUMAN RESOURCES'!$A$2:$M$2692,11,0)</f>
        <v>0.085</v>
      </c>
      <c r="U506" s="5">
        <f>VLOOKUP(A506,'HUMAN RESOURCES'!$A$2:$M$2692,12,0)</f>
        <v>1344130000</v>
      </c>
      <c r="V506" s="35">
        <f>VLOOKUP(A506,'HUMAN RESOURCES'!$A$2:$M$2692,13,0)</f>
        <v>0.506</v>
      </c>
      <c r="W506" s="38">
        <f>VLOOKUP(A506,TOURISM!$A$2:$F$2692,5,0)</f>
        <v>53313000000</v>
      </c>
      <c r="X506" s="39">
        <f>VLOOKUP(A506,TOURISM!$A$2:$F$2692,6,0)</f>
        <v>79010000000</v>
      </c>
      <c r="Y506" s="43">
        <f t="shared" si="4"/>
        <v>0.750505464480874</v>
      </c>
      <c r="Z506" s="35">
        <f>VLOOKUP(A506,BUSINESS!$A$2:$J$2692,5,0)</f>
        <v>0.635</v>
      </c>
      <c r="AA506" s="5">
        <f>VLOOKUP(A506,BUSINESS!$A$2:$J$2692,6,0)</f>
        <v>38</v>
      </c>
      <c r="AB506" s="5">
        <f>VLOOKUP(A506,BUSINESS!$A$2:$J$2692,7,0)</f>
        <v>0</v>
      </c>
      <c r="AC506" s="5">
        <f>VLOOKUP(A506,BUSINESS!$A$2:$J$2692,8,0)</f>
        <v>358</v>
      </c>
      <c r="AD506" s="35">
        <f>VLOOKUP(A506,BUSINESS!$A$2:$J$2692,9,0)</f>
        <v>0.383</v>
      </c>
      <c r="AE506" s="35">
        <f>VLOOKUP(A506,BUSINESS!$A$2:$J$2692,10,0)</f>
        <v>0.721</v>
      </c>
    </row>
    <row r="507" customHeight="1" spans="1:31">
      <c r="A507" s="22" t="str">
        <f t="shared" si="0"/>
        <v>China-Asia2012</v>
      </c>
      <c r="B507" s="22" t="s">
        <v>108</v>
      </c>
      <c r="C507" s="22" t="s">
        <v>65</v>
      </c>
      <c r="D507" s="23">
        <v>2012</v>
      </c>
      <c r="E507" s="25">
        <v>7320000000000</v>
      </c>
      <c r="F507" s="24">
        <f t="shared" si="1"/>
        <v>5419.43221822839</v>
      </c>
      <c r="G507" s="26">
        <v>0.051</v>
      </c>
      <c r="H507" s="27">
        <v>274</v>
      </c>
      <c r="I507" s="26">
        <v>0.066</v>
      </c>
      <c r="J507" s="5">
        <f>VLOOKUP(A507,ENERGY!$A$2:$F$2692,5,0)</f>
        <v>1639854</v>
      </c>
      <c r="K507" s="5">
        <f t="shared" si="2"/>
        <v>0.00121408163945228</v>
      </c>
      <c r="L507" s="31">
        <f>VLOOKUP(A507,ENERGY!$A$2:$F$2692,6,0)</f>
        <v>5288166</v>
      </c>
      <c r="M507" s="31">
        <f t="shared" si="3"/>
        <v>0.00391514442564754</v>
      </c>
      <c r="N507" s="32">
        <f>VLOOKUP(A507,'HUMAN RESOURCES'!$A$2:$M$2692,5,0)</f>
        <v>0.009</v>
      </c>
      <c r="O507" s="32">
        <f>VLOOKUP(A507,'HUMAN RESOURCES'!$A$2:$M$2692,6,0)</f>
        <v>0.007</v>
      </c>
      <c r="P507" s="31">
        <f>VLOOKUP(A507,'HUMAN RESOURCES'!$A$2:$M$2692,7,0)</f>
        <v>77</v>
      </c>
      <c r="Q507" s="5">
        <f>VLOOKUP(A507,'HUMAN RESOURCES'!$A$2:$M$2692,8,0)</f>
        <v>74</v>
      </c>
      <c r="R507" s="5">
        <f>VLOOKUP(A507,'HUMAN RESOURCES'!$A$2:$M$2692,9,0)</f>
        <v>0.18</v>
      </c>
      <c r="S507" s="5">
        <f>VLOOKUP(A507,'HUMAN RESOURCES'!$A$2:$M$2692,10,0)</f>
        <v>0.733</v>
      </c>
      <c r="T507" s="5">
        <f>VLOOKUP(A507,'HUMAN RESOURCES'!$A$2:$M$2692,11,0)</f>
        <v>0.087</v>
      </c>
      <c r="U507" s="5">
        <f>VLOOKUP(A507,'HUMAN RESOURCES'!$A$2:$M$2692,12,0)</f>
        <v>1350695000</v>
      </c>
      <c r="V507" s="35">
        <f>VLOOKUP(A507,'HUMAN RESOURCES'!$A$2:$M$2692,13,0)</f>
        <v>0.519</v>
      </c>
      <c r="W507" s="38">
        <f>VLOOKUP(A507,TOURISM!$A$2:$F$2692,5,0)</f>
        <v>54937000000</v>
      </c>
      <c r="X507" s="37">
        <v>0</v>
      </c>
      <c r="Y507" s="43">
        <f t="shared" si="4"/>
        <v>0.0382624544349939</v>
      </c>
      <c r="Z507" s="35">
        <f>VLOOKUP(A507,BUSINESS!$A$2:$J$2692,5,0)</f>
        <v>0.637</v>
      </c>
      <c r="AA507" s="5">
        <f>VLOOKUP(A507,BUSINESS!$A$2:$J$2692,6,0)</f>
        <v>33</v>
      </c>
      <c r="AB507" s="5">
        <f>VLOOKUP(A507,BUSINESS!$A$2:$J$2692,7,0)</f>
        <v>99</v>
      </c>
      <c r="AC507" s="5">
        <f>VLOOKUP(A507,BUSINESS!$A$2:$J$2692,8,0)</f>
        <v>338</v>
      </c>
      <c r="AD507" s="35">
        <f>VLOOKUP(A507,BUSINESS!$A$2:$J$2692,9,0)</f>
        <v>0.423</v>
      </c>
      <c r="AE507" s="35">
        <f>VLOOKUP(A507,BUSINESS!$A$2:$J$2692,10,0)</f>
        <v>0.808</v>
      </c>
    </row>
    <row r="508" customHeight="1" spans="1:31">
      <c r="A508" s="22" t="str">
        <f t="shared" si="0"/>
        <v>China-Asia2000</v>
      </c>
      <c r="B508" s="22" t="s">
        <v>108</v>
      </c>
      <c r="C508" s="22" t="s">
        <v>65</v>
      </c>
      <c r="D508" s="23">
        <v>2000</v>
      </c>
      <c r="E508" s="25">
        <v>8230000000000</v>
      </c>
      <c r="F508" s="24">
        <f t="shared" si="1"/>
        <v>6518.06327194104</v>
      </c>
      <c r="G508" s="26">
        <v>0.054</v>
      </c>
      <c r="H508" s="27">
        <v>322</v>
      </c>
      <c r="I508" s="26">
        <v>0.06</v>
      </c>
      <c r="J508" s="5">
        <f>VLOOKUP(A508,ENERGY!$A$2:$F$2692,5,0)</f>
        <v>0</v>
      </c>
      <c r="K508" s="5">
        <f t="shared" si="2"/>
        <v>0</v>
      </c>
      <c r="L508" s="31">
        <f>VLOOKUP(A508,ENERGY!$A$2:$F$2692,6,0)</f>
        <v>0</v>
      </c>
      <c r="M508" s="31">
        <f t="shared" si="3"/>
        <v>0</v>
      </c>
      <c r="N508" s="32">
        <f>VLOOKUP(A508,'HUMAN RESOURCES'!$A$2:$M$2692,5,0)</f>
        <v>0.019</v>
      </c>
      <c r="O508" s="32">
        <f>VLOOKUP(A508,'HUMAN RESOURCES'!$A$2:$M$2692,6,0)</f>
        <v>0.013</v>
      </c>
      <c r="P508" s="31">
        <f>VLOOKUP(A508,'HUMAN RESOURCES'!$A$2:$M$2692,7,0)</f>
        <v>74</v>
      </c>
      <c r="Q508" s="5">
        <f>VLOOKUP(A508,'HUMAN RESOURCES'!$A$2:$M$2692,8,0)</f>
        <v>71</v>
      </c>
      <c r="R508" s="5">
        <f>VLOOKUP(A508,'HUMAN RESOURCES'!$A$2:$M$2692,9,0)</f>
        <v>0.256</v>
      </c>
      <c r="S508" s="5">
        <f>VLOOKUP(A508,'HUMAN RESOURCES'!$A$2:$M$2692,10,0)</f>
        <v>0.675</v>
      </c>
      <c r="T508" s="5">
        <f>VLOOKUP(A508,'HUMAN RESOURCES'!$A$2:$M$2692,11,0)</f>
        <v>0.069</v>
      </c>
      <c r="U508" s="5">
        <f>VLOOKUP(A508,'HUMAN RESOURCES'!$A$2:$M$2692,12,0)</f>
        <v>1262645000</v>
      </c>
      <c r="V508" s="35">
        <f>VLOOKUP(A508,'HUMAN RESOURCES'!$A$2:$M$2692,13,0)</f>
        <v>0.359</v>
      </c>
      <c r="W508" s="38">
        <f>VLOOKUP(A508,TOURISM!$A$2:$F$2692,5,0)</f>
        <v>17318000000</v>
      </c>
      <c r="X508" s="39">
        <f>VLOOKUP(A508,TOURISM!$A$2:$F$2692,6,0)</f>
        <v>14169000000</v>
      </c>
      <c r="Y508" s="43">
        <f t="shared" si="4"/>
        <v>-0.0730828923880759</v>
      </c>
      <c r="Z508" s="35">
        <f>VLOOKUP(A508,BUSINESS!$A$2:$J$2692,5,0)</f>
        <v>0</v>
      </c>
      <c r="AA508" s="5">
        <f>VLOOKUP(A508,BUSINESS!$A$2:$J$2692,6,0)</f>
        <v>0</v>
      </c>
      <c r="AB508" s="5">
        <f>VLOOKUP(A508,BUSINESS!$A$2:$J$2692,7,0)</f>
        <v>0</v>
      </c>
      <c r="AC508" s="5">
        <f>VLOOKUP(A508,BUSINESS!$A$2:$J$2692,8,0)</f>
        <v>0</v>
      </c>
      <c r="AD508" s="35">
        <f>VLOOKUP(A508,BUSINESS!$A$2:$J$2692,9,0)</f>
        <v>0.018</v>
      </c>
      <c r="AE508" s="35">
        <f>VLOOKUP(A508,BUSINESS!$A$2:$J$2692,10,0)</f>
        <v>0.067</v>
      </c>
    </row>
    <row r="509" customHeight="1" spans="1:31">
      <c r="A509" s="22" t="str">
        <f t="shared" si="0"/>
        <v>Colombia-The Americas2001</v>
      </c>
      <c r="B509" s="22" t="s">
        <v>109</v>
      </c>
      <c r="C509" s="22" t="s">
        <v>75</v>
      </c>
      <c r="D509" s="23">
        <v>2001</v>
      </c>
      <c r="E509" s="25">
        <v>99886577576</v>
      </c>
      <c r="F509" s="24">
        <f t="shared" si="1"/>
        <v>2462.76891616308</v>
      </c>
      <c r="G509" s="26">
        <v>0.059</v>
      </c>
      <c r="H509" s="27">
        <v>148</v>
      </c>
      <c r="I509" s="26">
        <v>0.188</v>
      </c>
      <c r="J509" s="5">
        <f>VLOOKUP(A509,ENERGY!$A$2:$F$2692,5,0)</f>
        <v>31613</v>
      </c>
      <c r="K509" s="5">
        <f t="shared" si="2"/>
        <v>0.000779439196296681</v>
      </c>
      <c r="L509" s="31">
        <f>VLOOKUP(A509,ENERGY!$A$2:$F$2692,6,0)</f>
        <v>0</v>
      </c>
      <c r="M509" s="31">
        <f t="shared" si="3"/>
        <v>0</v>
      </c>
      <c r="N509" s="32">
        <f>VLOOKUP(A509,'HUMAN RESOURCES'!$A$2:$M$2692,5,0)</f>
        <v>0.009</v>
      </c>
      <c r="O509" s="32">
        <f>VLOOKUP(A509,'HUMAN RESOURCES'!$A$2:$M$2692,6,0)</f>
        <v>0.007</v>
      </c>
      <c r="P509" s="31">
        <f>VLOOKUP(A509,'HUMAN RESOURCES'!$A$2:$M$2692,7,0)</f>
        <v>75</v>
      </c>
      <c r="Q509" s="5">
        <f>VLOOKUP(A509,'HUMAN RESOURCES'!$A$2:$M$2692,8,0)</f>
        <v>68</v>
      </c>
      <c r="R509" s="5">
        <f>VLOOKUP(A509,'HUMAN RESOURCES'!$A$2:$M$2692,9,0)</f>
        <v>0.324</v>
      </c>
      <c r="S509" s="5">
        <f>VLOOKUP(A509,'HUMAN RESOURCES'!$A$2:$M$2692,10,0)</f>
        <v>0.628</v>
      </c>
      <c r="T509" s="5">
        <f>VLOOKUP(A509,'HUMAN RESOURCES'!$A$2:$M$2692,11,0)</f>
        <v>0.048</v>
      </c>
      <c r="U509" s="5">
        <f>VLOOKUP(A509,'HUMAN RESOURCES'!$A$2:$M$2692,12,0)</f>
        <v>40558648</v>
      </c>
      <c r="V509" s="35">
        <f>VLOOKUP(A509,'HUMAN RESOURCES'!$A$2:$M$2692,13,0)</f>
        <v>0.724</v>
      </c>
      <c r="W509" s="38">
        <f>VLOOKUP(A509,TOURISM!$A$2:$F$2692,5,0)</f>
        <v>1483000000</v>
      </c>
      <c r="X509" s="39">
        <f>VLOOKUP(A509,TOURISM!$A$2:$F$2692,6,0)</f>
        <v>1556000000</v>
      </c>
      <c r="Y509" s="43">
        <f t="shared" si="4"/>
        <v>-0.120158595132238</v>
      </c>
      <c r="Z509" s="35">
        <f>VLOOKUP(A509,BUSINESS!$A$2:$J$2692,5,0)</f>
        <v>0</v>
      </c>
      <c r="AA509" s="5">
        <f>VLOOKUP(A509,BUSINESS!$A$2:$J$2692,6,0)</f>
        <v>0</v>
      </c>
      <c r="AB509" s="5">
        <f>VLOOKUP(A509,BUSINESS!$A$2:$J$2692,7,0)</f>
        <v>0</v>
      </c>
      <c r="AC509" s="5">
        <f>VLOOKUP(A509,BUSINESS!$A$2:$J$2692,8,0)</f>
        <v>0</v>
      </c>
      <c r="AD509" s="35">
        <f>VLOOKUP(A509,BUSINESS!$A$2:$J$2692,9,0)</f>
        <v>0.029</v>
      </c>
      <c r="AE509" s="35">
        <f>VLOOKUP(A509,BUSINESS!$A$2:$J$2692,10,0)</f>
        <v>0.081</v>
      </c>
    </row>
    <row r="510" customHeight="1" spans="1:31">
      <c r="A510" s="22" t="str">
        <f t="shared" si="0"/>
        <v>Colombia-The Americas2002</v>
      </c>
      <c r="B510" s="22" t="s">
        <v>109</v>
      </c>
      <c r="C510" s="22" t="s">
        <v>75</v>
      </c>
      <c r="D510" s="23">
        <v>2002</v>
      </c>
      <c r="E510" s="25">
        <v>98203544965</v>
      </c>
      <c r="F510" s="24">
        <f t="shared" si="1"/>
        <v>2382.63831140706</v>
      </c>
      <c r="G510" s="26">
        <v>0.06</v>
      </c>
      <c r="H510" s="27">
        <v>144</v>
      </c>
      <c r="I510" s="26">
        <v>0.207</v>
      </c>
      <c r="J510" s="5">
        <f>VLOOKUP(A510,ENERGY!$A$2:$F$2692,5,0)</f>
        <v>32235</v>
      </c>
      <c r="K510" s="5">
        <f t="shared" si="2"/>
        <v>0.000782093416236449</v>
      </c>
      <c r="L510" s="31">
        <f>VLOOKUP(A510,ENERGY!$A$2:$F$2692,6,0)</f>
        <v>75680</v>
      </c>
      <c r="M510" s="31">
        <f t="shared" si="3"/>
        <v>0.00183616658106947</v>
      </c>
      <c r="N510" s="32">
        <f>VLOOKUP(A510,'HUMAN RESOURCES'!$A$2:$M$2692,5,0)</f>
        <v>0.013</v>
      </c>
      <c r="O510" s="32">
        <f>VLOOKUP(A510,'HUMAN RESOURCES'!$A$2:$M$2692,6,0)</f>
        <v>0.005</v>
      </c>
      <c r="P510" s="31">
        <f>VLOOKUP(A510,'HUMAN RESOURCES'!$A$2:$M$2692,7,0)</f>
        <v>75</v>
      </c>
      <c r="Q510" s="5">
        <f>VLOOKUP(A510,'HUMAN RESOURCES'!$A$2:$M$2692,8,0)</f>
        <v>68</v>
      </c>
      <c r="R510" s="5">
        <f>VLOOKUP(A510,'HUMAN RESOURCES'!$A$2:$M$2692,9,0)</f>
        <v>0.32</v>
      </c>
      <c r="S510" s="5">
        <f>VLOOKUP(A510,'HUMAN RESOURCES'!$A$2:$M$2692,10,0)</f>
        <v>0.631</v>
      </c>
      <c r="T510" s="5">
        <f>VLOOKUP(A510,'HUMAN RESOURCES'!$A$2:$M$2692,11,0)</f>
        <v>0.049</v>
      </c>
      <c r="U510" s="5">
        <f>VLOOKUP(A510,'HUMAN RESOURCES'!$A$2:$M$2692,12,0)</f>
        <v>41216304</v>
      </c>
      <c r="V510" s="35">
        <f>VLOOKUP(A510,'HUMAN RESOURCES'!$A$2:$M$2692,13,0)</f>
        <v>0.727</v>
      </c>
      <c r="W510" s="38">
        <f>VLOOKUP(A510,TOURISM!$A$2:$F$2692,5,0)</f>
        <v>1237000000</v>
      </c>
      <c r="X510" s="39">
        <f>VLOOKUP(A510,TOURISM!$A$2:$F$2692,6,0)</f>
        <v>1355000000</v>
      </c>
      <c r="Y510" s="43">
        <f t="shared" si="4"/>
        <v>-0.161334143747059</v>
      </c>
      <c r="Z510" s="35">
        <f>VLOOKUP(A510,BUSINESS!$A$2:$J$2692,5,0)</f>
        <v>0</v>
      </c>
      <c r="AA510" s="5">
        <f>VLOOKUP(A510,BUSINESS!$A$2:$J$2692,6,0)</f>
        <v>0</v>
      </c>
      <c r="AB510" s="5">
        <f>VLOOKUP(A510,BUSINESS!$A$2:$J$2692,7,0)</f>
        <v>0</v>
      </c>
      <c r="AC510" s="5">
        <f>VLOOKUP(A510,BUSINESS!$A$2:$J$2692,8,0)</f>
        <v>0</v>
      </c>
      <c r="AD510" s="35">
        <f>VLOOKUP(A510,BUSINESS!$A$2:$J$2692,9,0)</f>
        <v>0.046</v>
      </c>
      <c r="AE510" s="35">
        <f>VLOOKUP(A510,BUSINESS!$A$2:$J$2692,10,0)</f>
        <v>0.112</v>
      </c>
    </row>
    <row r="511" customHeight="1" spans="1:31">
      <c r="A511" s="22" t="str">
        <f t="shared" si="0"/>
        <v>Colombia-The Americas2003</v>
      </c>
      <c r="B511" s="22" t="s">
        <v>109</v>
      </c>
      <c r="C511" s="22" t="s">
        <v>75</v>
      </c>
      <c r="D511" s="23">
        <v>2003</v>
      </c>
      <c r="E511" s="25">
        <v>97933392356</v>
      </c>
      <c r="F511" s="24">
        <f t="shared" si="1"/>
        <v>2338.87258964219</v>
      </c>
      <c r="G511" s="26">
        <v>0.057</v>
      </c>
      <c r="H511" s="27">
        <v>135</v>
      </c>
      <c r="I511" s="26">
        <v>0.163</v>
      </c>
      <c r="J511" s="5">
        <f>VLOOKUP(A511,ENERGY!$A$2:$F$2692,5,0)</f>
        <v>30815</v>
      </c>
      <c r="K511" s="5">
        <f t="shared" si="2"/>
        <v>0.000735932424232097</v>
      </c>
      <c r="L511" s="31">
        <f>VLOOKUP(A511,ENERGY!$A$2:$F$2692,6,0)</f>
        <v>70850</v>
      </c>
      <c r="M511" s="31">
        <f t="shared" si="3"/>
        <v>0.00169205945990083</v>
      </c>
      <c r="N511" s="32">
        <f>VLOOKUP(A511,'HUMAN RESOURCES'!$A$2:$M$2692,5,0)</f>
        <v>0.009</v>
      </c>
      <c r="O511" s="32">
        <f>VLOOKUP(A511,'HUMAN RESOURCES'!$A$2:$M$2692,6,0)</f>
        <v>0.005</v>
      </c>
      <c r="P511" s="31">
        <f>VLOOKUP(A511,'HUMAN RESOURCES'!$A$2:$M$2692,7,0)</f>
        <v>76</v>
      </c>
      <c r="Q511" s="5">
        <f>VLOOKUP(A511,'HUMAN RESOURCES'!$A$2:$M$2692,8,0)</f>
        <v>68</v>
      </c>
      <c r="R511" s="5">
        <f>VLOOKUP(A511,'HUMAN RESOURCES'!$A$2:$M$2692,9,0)</f>
        <v>0.316</v>
      </c>
      <c r="S511" s="5">
        <f>VLOOKUP(A511,'HUMAN RESOURCES'!$A$2:$M$2692,10,0)</f>
        <v>0.635</v>
      </c>
      <c r="T511" s="5">
        <f>VLOOKUP(A511,'HUMAN RESOURCES'!$A$2:$M$2692,11,0)</f>
        <v>0.049</v>
      </c>
      <c r="U511" s="5">
        <f>VLOOKUP(A511,'HUMAN RESOURCES'!$A$2:$M$2692,12,0)</f>
        <v>41872051</v>
      </c>
      <c r="V511" s="35">
        <f>VLOOKUP(A511,'HUMAN RESOURCES'!$A$2:$M$2692,13,0)</f>
        <v>0.73</v>
      </c>
      <c r="W511" s="38">
        <f>VLOOKUP(A511,TOURISM!$A$2:$F$2692,5,0)</f>
        <v>1191000000</v>
      </c>
      <c r="X511" s="39">
        <f>VLOOKUP(A511,TOURISM!$A$2:$F$2692,6,0)</f>
        <v>1349000000</v>
      </c>
      <c r="Y511" s="43">
        <f t="shared" si="4"/>
        <v>-0.105613815135006</v>
      </c>
      <c r="Z511" s="35">
        <f>VLOOKUP(A511,BUSINESS!$A$2:$J$2692,5,0)</f>
        <v>0</v>
      </c>
      <c r="AA511" s="5">
        <f>VLOOKUP(A511,BUSINESS!$A$2:$J$2692,6,0)</f>
        <v>60</v>
      </c>
      <c r="AB511" s="5">
        <f>VLOOKUP(A511,BUSINESS!$A$2:$J$2692,7,0)</f>
        <v>0</v>
      </c>
      <c r="AC511" s="5">
        <f>VLOOKUP(A511,BUSINESS!$A$2:$J$2692,8,0)</f>
        <v>0</v>
      </c>
      <c r="AD511" s="35">
        <f>VLOOKUP(A511,BUSINESS!$A$2:$J$2692,9,0)</f>
        <v>0.074</v>
      </c>
      <c r="AE511" s="35">
        <f>VLOOKUP(A511,BUSINESS!$A$2:$J$2692,10,0)</f>
        <v>0.148</v>
      </c>
    </row>
    <row r="512" customHeight="1" spans="1:31">
      <c r="A512" s="22" t="str">
        <f t="shared" si="0"/>
        <v>Colombia-The Americas2004</v>
      </c>
      <c r="B512" s="22" t="s">
        <v>109</v>
      </c>
      <c r="C512" s="22" t="s">
        <v>75</v>
      </c>
      <c r="D512" s="23">
        <v>2004</v>
      </c>
      <c r="E512" s="25">
        <v>94684582573</v>
      </c>
      <c r="F512" s="24">
        <f t="shared" si="1"/>
        <v>2226.42545935379</v>
      </c>
      <c r="G512" s="26">
        <v>0.059</v>
      </c>
      <c r="H512" s="27">
        <v>134</v>
      </c>
      <c r="I512" s="26">
        <v>0.152</v>
      </c>
      <c r="J512" s="5">
        <f>VLOOKUP(A512,ENERGY!$A$2:$F$2692,5,0)</f>
        <v>29208</v>
      </c>
      <c r="K512" s="5">
        <f t="shared" si="2"/>
        <v>0.000686800670707601</v>
      </c>
      <c r="L512" s="31">
        <f>VLOOKUP(A512,ENERGY!$A$2:$F$2692,6,0)</f>
        <v>66439</v>
      </c>
      <c r="M512" s="31">
        <f t="shared" si="3"/>
        <v>0.00156225519587587</v>
      </c>
      <c r="N512" s="32">
        <f>VLOOKUP(A512,'HUMAN RESOURCES'!$A$2:$M$2692,5,0)</f>
        <v>0.012</v>
      </c>
      <c r="O512" s="32">
        <f>VLOOKUP(A512,'HUMAN RESOURCES'!$A$2:$M$2692,6,0)</f>
        <v>0.004</v>
      </c>
      <c r="P512" s="31">
        <f>VLOOKUP(A512,'HUMAN RESOURCES'!$A$2:$M$2692,7,0)</f>
        <v>76</v>
      </c>
      <c r="Q512" s="5">
        <f>VLOOKUP(A512,'HUMAN RESOURCES'!$A$2:$M$2692,8,0)</f>
        <v>68</v>
      </c>
      <c r="R512" s="5">
        <f>VLOOKUP(A512,'HUMAN RESOURCES'!$A$2:$M$2692,9,0)</f>
        <v>0.312</v>
      </c>
      <c r="S512" s="5">
        <f>VLOOKUP(A512,'HUMAN RESOURCES'!$A$2:$M$2692,10,0)</f>
        <v>0.638</v>
      </c>
      <c r="T512" s="5">
        <f>VLOOKUP(A512,'HUMAN RESOURCES'!$A$2:$M$2692,11,0)</f>
        <v>0.05</v>
      </c>
      <c r="U512" s="5">
        <f>VLOOKUP(A512,'HUMAN RESOURCES'!$A$2:$M$2692,12,0)</f>
        <v>42527623</v>
      </c>
      <c r="V512" s="35">
        <f>VLOOKUP(A512,'HUMAN RESOURCES'!$A$2:$M$2692,13,0)</f>
        <v>0.733</v>
      </c>
      <c r="W512" s="38">
        <f>VLOOKUP(A512,TOURISM!$A$2:$F$2692,5,0)</f>
        <v>1369000000</v>
      </c>
      <c r="X512" s="39">
        <f>VLOOKUP(A512,TOURISM!$A$2:$F$2692,6,0)</f>
        <v>1469000000</v>
      </c>
      <c r="Y512" s="43">
        <f t="shared" si="4"/>
        <v>0.00769230769230769</v>
      </c>
      <c r="Z512" s="35">
        <f>VLOOKUP(A512,BUSINESS!$A$2:$J$2692,5,0)</f>
        <v>0</v>
      </c>
      <c r="AA512" s="5">
        <f>VLOOKUP(A512,BUSINESS!$A$2:$J$2692,6,0)</f>
        <v>42</v>
      </c>
      <c r="AB512" s="5">
        <f>VLOOKUP(A512,BUSINESS!$A$2:$J$2692,7,0)</f>
        <v>0</v>
      </c>
      <c r="AC512" s="5">
        <f>VLOOKUP(A512,BUSINESS!$A$2:$J$2692,8,0)</f>
        <v>0</v>
      </c>
      <c r="AD512" s="35">
        <f>VLOOKUP(A512,BUSINESS!$A$2:$J$2692,9,0)</f>
        <v>0.091</v>
      </c>
      <c r="AE512" s="35">
        <f>VLOOKUP(A512,BUSINESS!$A$2:$J$2692,10,0)</f>
        <v>0.245</v>
      </c>
    </row>
    <row r="513" customHeight="1" spans="1:31">
      <c r="A513" s="22" t="str">
        <f t="shared" si="0"/>
        <v>Colombia-The Americas2005</v>
      </c>
      <c r="B513" s="22" t="s">
        <v>109</v>
      </c>
      <c r="C513" s="22" t="s">
        <v>75</v>
      </c>
      <c r="D513" s="23">
        <v>2005</v>
      </c>
      <c r="E513" s="25">
        <v>117000000000</v>
      </c>
      <c r="F513" s="24">
        <f t="shared" si="1"/>
        <v>2709.33516018168</v>
      </c>
      <c r="G513" s="26">
        <v>0.054</v>
      </c>
      <c r="H513" s="27">
        <v>148</v>
      </c>
      <c r="I513" s="26">
        <v>0.151</v>
      </c>
      <c r="J513" s="5">
        <f>VLOOKUP(A513,ENERGY!$A$2:$F$2692,5,0)</f>
        <v>25708</v>
      </c>
      <c r="K513" s="5">
        <f t="shared" si="2"/>
        <v>0.000595312720495305</v>
      </c>
      <c r="L513" s="31">
        <f>VLOOKUP(A513,ENERGY!$A$2:$F$2692,6,0)</f>
        <v>56274</v>
      </c>
      <c r="M513" s="31">
        <f t="shared" si="3"/>
        <v>0.00130312074191508</v>
      </c>
      <c r="N513" s="32">
        <f>VLOOKUP(A513,'HUMAN RESOURCES'!$A$2:$M$2692,5,0)</f>
        <v>0.01</v>
      </c>
      <c r="O513" s="32">
        <f>VLOOKUP(A513,'HUMAN RESOURCES'!$A$2:$M$2692,6,0)</f>
        <v>0.008</v>
      </c>
      <c r="P513" s="31">
        <f>VLOOKUP(A513,'HUMAN RESOURCES'!$A$2:$M$2692,7,0)</f>
        <v>76</v>
      </c>
      <c r="Q513" s="5">
        <f>VLOOKUP(A513,'HUMAN RESOURCES'!$A$2:$M$2692,8,0)</f>
        <v>69</v>
      </c>
      <c r="R513" s="5">
        <f>VLOOKUP(A513,'HUMAN RESOURCES'!$A$2:$M$2692,9,0)</f>
        <v>0.308</v>
      </c>
      <c r="S513" s="5">
        <f>VLOOKUP(A513,'HUMAN RESOURCES'!$A$2:$M$2692,10,0)</f>
        <v>0.642</v>
      </c>
      <c r="T513" s="5">
        <f>VLOOKUP(A513,'HUMAN RESOURCES'!$A$2:$M$2692,11,0)</f>
        <v>0.051</v>
      </c>
      <c r="U513" s="5">
        <f>VLOOKUP(A513,'HUMAN RESOURCES'!$A$2:$M$2692,12,0)</f>
        <v>43184026</v>
      </c>
      <c r="V513" s="35">
        <f>VLOOKUP(A513,'HUMAN RESOURCES'!$A$2:$M$2692,13,0)</f>
        <v>0.736</v>
      </c>
      <c r="W513" s="38">
        <f>VLOOKUP(A513,TOURISM!$A$2:$F$2692,5,0)</f>
        <v>1574000000</v>
      </c>
      <c r="X513" s="39">
        <f>VLOOKUP(A513,TOURISM!$A$2:$F$2692,6,0)</f>
        <v>1565000000</v>
      </c>
      <c r="Y513" s="43">
        <f t="shared" si="4"/>
        <v>0.142857142857143</v>
      </c>
      <c r="Z513" s="35">
        <f>VLOOKUP(A513,BUSINESS!$A$2:$J$2692,5,0)</f>
        <v>0.837</v>
      </c>
      <c r="AA513" s="5">
        <f>VLOOKUP(A513,BUSINESS!$A$2:$J$2692,6,0)</f>
        <v>42</v>
      </c>
      <c r="AB513" s="5">
        <f>VLOOKUP(A513,BUSINESS!$A$2:$J$2692,7,0)</f>
        <v>0</v>
      </c>
      <c r="AC513" s="5">
        <f>VLOOKUP(A513,BUSINESS!$A$2:$J$2692,8,0)</f>
        <v>456</v>
      </c>
      <c r="AD513" s="35">
        <f>VLOOKUP(A513,BUSINESS!$A$2:$J$2692,9,0)</f>
        <v>0.11</v>
      </c>
      <c r="AE513" s="35">
        <f>VLOOKUP(A513,BUSINESS!$A$2:$J$2692,10,0)</f>
        <v>0.506</v>
      </c>
    </row>
    <row r="514" customHeight="1" spans="1:31">
      <c r="A514" s="22" t="str">
        <f t="shared" si="0"/>
        <v>Colombia-The Americas2006</v>
      </c>
      <c r="B514" s="22" t="s">
        <v>109</v>
      </c>
      <c r="C514" s="22" t="s">
        <v>75</v>
      </c>
      <c r="D514" s="23">
        <v>2006</v>
      </c>
      <c r="E514" s="25">
        <v>147000000000</v>
      </c>
      <c r="F514" s="24">
        <f t="shared" si="1"/>
        <v>3352.997408612</v>
      </c>
      <c r="G514" s="26">
        <v>0.058</v>
      </c>
      <c r="H514" s="27">
        <v>197</v>
      </c>
      <c r="I514" s="26">
        <v>0.146</v>
      </c>
      <c r="J514" s="5">
        <f>VLOOKUP(A514,ENERGY!$A$2:$F$2692,5,0)</f>
        <v>27919</v>
      </c>
      <c r="K514" s="5">
        <f t="shared" si="2"/>
        <v>0.000636818603068289</v>
      </c>
      <c r="L514" s="31">
        <f>VLOOKUP(A514,ENERGY!$A$2:$F$2692,6,0)</f>
        <v>63439</v>
      </c>
      <c r="M514" s="31">
        <f t="shared" si="3"/>
        <v>0.00144701226261862</v>
      </c>
      <c r="N514" s="32">
        <f>VLOOKUP(A514,'HUMAN RESOURCES'!$A$2:$M$2692,5,0)</f>
        <v>0</v>
      </c>
      <c r="O514" s="32">
        <f>VLOOKUP(A514,'HUMAN RESOURCES'!$A$2:$M$2692,6,0)</f>
        <v>0</v>
      </c>
      <c r="P514" s="31">
        <f>VLOOKUP(A514,'HUMAN RESOURCES'!$A$2:$M$2692,7,0)</f>
        <v>76</v>
      </c>
      <c r="Q514" s="5">
        <f>VLOOKUP(A514,'HUMAN RESOURCES'!$A$2:$M$2692,8,0)</f>
        <v>69</v>
      </c>
      <c r="R514" s="5">
        <f>VLOOKUP(A514,'HUMAN RESOURCES'!$A$2:$M$2692,9,0)</f>
        <v>0.304</v>
      </c>
      <c r="S514" s="5">
        <f>VLOOKUP(A514,'HUMAN RESOURCES'!$A$2:$M$2692,10,0)</f>
        <v>0.645</v>
      </c>
      <c r="T514" s="5">
        <f>VLOOKUP(A514,'HUMAN RESOURCES'!$A$2:$M$2692,11,0)</f>
        <v>0.052</v>
      </c>
      <c r="U514" s="5">
        <f>VLOOKUP(A514,'HUMAN RESOURCES'!$A$2:$M$2692,12,0)</f>
        <v>43841370</v>
      </c>
      <c r="V514" s="35">
        <f>VLOOKUP(A514,'HUMAN RESOURCES'!$A$2:$M$2692,13,0)</f>
        <v>0.739</v>
      </c>
      <c r="W514" s="38">
        <f>VLOOKUP(A514,TOURISM!$A$2:$F$2692,5,0)</f>
        <v>2009000000</v>
      </c>
      <c r="X514" s="39">
        <f>VLOOKUP(A514,TOURISM!$A$2:$F$2692,6,0)</f>
        <v>1799000000</v>
      </c>
      <c r="Y514" s="43">
        <f t="shared" si="4"/>
        <v>0.103680981595092</v>
      </c>
      <c r="Z514" s="35">
        <f>VLOOKUP(A514,BUSINESS!$A$2:$J$2692,5,0)</f>
        <v>0.84</v>
      </c>
      <c r="AA514" s="5">
        <f>VLOOKUP(A514,BUSINESS!$A$2:$J$2692,6,0)</f>
        <v>43</v>
      </c>
      <c r="AB514" s="5">
        <f>VLOOKUP(A514,BUSINESS!$A$2:$J$2692,7,0)</f>
        <v>0</v>
      </c>
      <c r="AC514" s="5">
        <f>VLOOKUP(A514,BUSINESS!$A$2:$J$2692,8,0)</f>
        <v>456</v>
      </c>
      <c r="AD514" s="35">
        <f>VLOOKUP(A514,BUSINESS!$A$2:$J$2692,9,0)</f>
        <v>0.153</v>
      </c>
      <c r="AE514" s="35">
        <f>VLOOKUP(A514,BUSINESS!$A$2:$J$2692,10,0)</f>
        <v>0.679</v>
      </c>
    </row>
    <row r="515" customHeight="1" spans="1:31">
      <c r="A515" s="22" t="str">
        <f t="shared" si="0"/>
        <v>Colombia-The Americas2007</v>
      </c>
      <c r="B515" s="22" t="s">
        <v>109</v>
      </c>
      <c r="C515" s="22" t="s">
        <v>75</v>
      </c>
      <c r="D515" s="23">
        <v>2007</v>
      </c>
      <c r="E515" s="25">
        <v>163000000000</v>
      </c>
      <c r="F515" s="24">
        <f t="shared" si="1"/>
        <v>3663.05387678071</v>
      </c>
      <c r="G515" s="26">
        <v>0.061</v>
      </c>
      <c r="H515" s="27">
        <v>227</v>
      </c>
      <c r="I515" s="26">
        <v>0.129</v>
      </c>
      <c r="J515" s="5">
        <f>VLOOKUP(A515,ENERGY!$A$2:$F$2692,5,0)</f>
        <v>27085</v>
      </c>
      <c r="K515" s="5">
        <f t="shared" si="2"/>
        <v>0.0006086737070712</v>
      </c>
      <c r="L515" s="31">
        <f>VLOOKUP(A515,ENERGY!$A$2:$F$2692,6,0)</f>
        <v>60946</v>
      </c>
      <c r="M515" s="31">
        <f t="shared" si="3"/>
        <v>0.00136962258634526</v>
      </c>
      <c r="N515" s="32">
        <f>VLOOKUP(A515,'HUMAN RESOURCES'!$A$2:$M$2692,5,0)</f>
        <v>0.011</v>
      </c>
      <c r="O515" s="32">
        <f>VLOOKUP(A515,'HUMAN RESOURCES'!$A$2:$M$2692,6,0)</f>
        <v>0.003</v>
      </c>
      <c r="P515" s="31">
        <f>VLOOKUP(A515,'HUMAN RESOURCES'!$A$2:$M$2692,7,0)</f>
        <v>77</v>
      </c>
      <c r="Q515" s="5">
        <f>VLOOKUP(A515,'HUMAN RESOURCES'!$A$2:$M$2692,8,0)</f>
        <v>69</v>
      </c>
      <c r="R515" s="5">
        <f>VLOOKUP(A515,'HUMAN RESOURCES'!$A$2:$M$2692,9,0)</f>
        <v>0.3</v>
      </c>
      <c r="S515" s="5">
        <f>VLOOKUP(A515,'HUMAN RESOURCES'!$A$2:$M$2692,10,0)</f>
        <v>0.648</v>
      </c>
      <c r="T515" s="5">
        <f>VLOOKUP(A515,'HUMAN RESOURCES'!$A$2:$M$2692,11,0)</f>
        <v>0.052</v>
      </c>
      <c r="U515" s="5">
        <f>VLOOKUP(A515,'HUMAN RESOURCES'!$A$2:$M$2692,12,0)</f>
        <v>44498390</v>
      </c>
      <c r="V515" s="35">
        <f>VLOOKUP(A515,'HUMAN RESOURCES'!$A$2:$M$2692,13,0)</f>
        <v>0.742</v>
      </c>
      <c r="W515" s="38">
        <f>VLOOKUP(A515,TOURISM!$A$2:$F$2692,5,0)</f>
        <v>2262000000</v>
      </c>
      <c r="X515" s="39">
        <f>VLOOKUP(A515,TOURISM!$A$2:$F$2692,6,0)</f>
        <v>2093000000</v>
      </c>
      <c r="Y515" s="43">
        <f t="shared" si="4"/>
        <v>0.0485576923076923</v>
      </c>
      <c r="Z515" s="35">
        <f>VLOOKUP(A515,BUSINESS!$A$2:$J$2692,5,0)</f>
        <v>0.842</v>
      </c>
      <c r="AA515" s="5">
        <f>VLOOKUP(A515,BUSINESS!$A$2:$J$2692,6,0)</f>
        <v>42</v>
      </c>
      <c r="AB515" s="5">
        <f>VLOOKUP(A515,BUSINESS!$A$2:$J$2692,7,0)</f>
        <v>0</v>
      </c>
      <c r="AC515" s="5">
        <f>VLOOKUP(A515,BUSINESS!$A$2:$J$2692,8,0)</f>
        <v>268</v>
      </c>
      <c r="AD515" s="35">
        <f>VLOOKUP(A515,BUSINESS!$A$2:$J$2692,9,0)</f>
        <v>0.218</v>
      </c>
      <c r="AE515" s="35">
        <f>VLOOKUP(A515,BUSINESS!$A$2:$J$2692,10,0)</f>
        <v>0.763</v>
      </c>
    </row>
    <row r="516" customHeight="1" spans="1:31">
      <c r="A516" s="22" t="str">
        <f t="shared" si="0"/>
        <v>Colombia-The Americas2008</v>
      </c>
      <c r="B516" s="22" t="s">
        <v>109</v>
      </c>
      <c r="C516" s="22" t="s">
        <v>75</v>
      </c>
      <c r="D516" s="23">
        <v>2008</v>
      </c>
      <c r="E516" s="25">
        <v>208000000000</v>
      </c>
      <c r="F516" s="24">
        <f t="shared" si="1"/>
        <v>4606.55614372074</v>
      </c>
      <c r="G516" s="26">
        <v>0.063</v>
      </c>
      <c r="H516" s="27">
        <v>291</v>
      </c>
      <c r="I516" s="26">
        <v>0.154</v>
      </c>
      <c r="J516" s="5">
        <f>VLOOKUP(A516,ENERGY!$A$2:$F$2692,5,0)</f>
        <v>25205</v>
      </c>
      <c r="K516" s="5">
        <f t="shared" si="2"/>
        <v>0.000558212728858083</v>
      </c>
      <c r="L516" s="31">
        <f>VLOOKUP(A516,ENERGY!$A$2:$F$2692,6,0)</f>
        <v>55661</v>
      </c>
      <c r="M516" s="31">
        <f t="shared" si="3"/>
        <v>0.00123271885344058</v>
      </c>
      <c r="N516" s="32">
        <f>VLOOKUP(A516,'HUMAN RESOURCES'!$A$2:$M$2692,5,0)</f>
        <v>0.013</v>
      </c>
      <c r="O516" s="32">
        <f>VLOOKUP(A516,'HUMAN RESOURCES'!$A$2:$M$2692,6,0)</f>
        <v>0.004</v>
      </c>
      <c r="P516" s="31">
        <f>VLOOKUP(A516,'HUMAN RESOURCES'!$A$2:$M$2692,7,0)</f>
        <v>77</v>
      </c>
      <c r="Q516" s="5">
        <f>VLOOKUP(A516,'HUMAN RESOURCES'!$A$2:$M$2692,8,0)</f>
        <v>69</v>
      </c>
      <c r="R516" s="5">
        <f>VLOOKUP(A516,'HUMAN RESOURCES'!$A$2:$M$2692,9,0)</f>
        <v>0.295</v>
      </c>
      <c r="S516" s="5">
        <f>VLOOKUP(A516,'HUMAN RESOURCES'!$A$2:$M$2692,10,0)</f>
        <v>0.651</v>
      </c>
      <c r="T516" s="5">
        <f>VLOOKUP(A516,'HUMAN RESOURCES'!$A$2:$M$2692,11,0)</f>
        <v>0.054</v>
      </c>
      <c r="U516" s="5">
        <f>VLOOKUP(A516,'HUMAN RESOURCES'!$A$2:$M$2692,12,0)</f>
        <v>45153037</v>
      </c>
      <c r="V516" s="35">
        <f>VLOOKUP(A516,'HUMAN RESOURCES'!$A$2:$M$2692,13,0)</f>
        <v>0.745</v>
      </c>
      <c r="W516" s="38">
        <f>VLOOKUP(A516,TOURISM!$A$2:$F$2692,5,0)</f>
        <v>2438000000</v>
      </c>
      <c r="X516" s="39">
        <f>VLOOKUP(A516,TOURISM!$A$2:$F$2692,6,0)</f>
        <v>2337000000</v>
      </c>
      <c r="Y516" s="43">
        <f t="shared" si="4"/>
        <v>0.126229508196721</v>
      </c>
      <c r="Z516" s="35">
        <f>VLOOKUP(A516,BUSINESS!$A$2:$J$2692,5,0)</f>
        <v>0.801</v>
      </c>
      <c r="AA516" s="5">
        <f>VLOOKUP(A516,BUSINESS!$A$2:$J$2692,6,0)</f>
        <v>36</v>
      </c>
      <c r="AB516" s="5">
        <f>VLOOKUP(A516,BUSINESS!$A$2:$J$2692,7,0)</f>
        <v>0</v>
      </c>
      <c r="AC516" s="5">
        <f>VLOOKUP(A516,BUSINESS!$A$2:$J$2692,8,0)</f>
        <v>256</v>
      </c>
      <c r="AD516" s="35">
        <f>VLOOKUP(A516,BUSINESS!$A$2:$J$2692,9,0)</f>
        <v>0.256</v>
      </c>
      <c r="AE516" s="35">
        <f>VLOOKUP(A516,BUSINESS!$A$2:$J$2692,10,0)</f>
        <v>0.916</v>
      </c>
    </row>
    <row r="517" customHeight="1" spans="1:31">
      <c r="A517" s="22" t="str">
        <f t="shared" si="0"/>
        <v>Colombia-The Americas2009</v>
      </c>
      <c r="B517" s="22" t="s">
        <v>109</v>
      </c>
      <c r="C517" s="22" t="s">
        <v>75</v>
      </c>
      <c r="D517" s="23">
        <v>2009</v>
      </c>
      <c r="E517" s="25">
        <v>244000000000</v>
      </c>
      <c r="F517" s="24">
        <f t="shared" si="1"/>
        <v>5327.21303509644</v>
      </c>
      <c r="G517" s="26">
        <v>0.066</v>
      </c>
      <c r="H517" s="27">
        <v>358</v>
      </c>
      <c r="I517" s="26">
        <v>0.172</v>
      </c>
      <c r="J517" s="5">
        <f>VLOOKUP(A517,ENERGY!$A$2:$F$2692,5,0)</f>
        <v>25736</v>
      </c>
      <c r="K517" s="5">
        <f t="shared" si="2"/>
        <v>0.000561889978160828</v>
      </c>
      <c r="L517" s="31">
        <f>VLOOKUP(A517,ENERGY!$A$2:$F$2692,6,0)</f>
        <v>57422</v>
      </c>
      <c r="M517" s="31">
        <f t="shared" si="3"/>
        <v>0.0012536853561529</v>
      </c>
      <c r="N517" s="32">
        <f>VLOOKUP(A517,'HUMAN RESOURCES'!$A$2:$M$2692,5,0)</f>
        <v>0.009</v>
      </c>
      <c r="O517" s="32">
        <f>VLOOKUP(A517,'HUMAN RESOURCES'!$A$2:$M$2692,6,0)</f>
        <v>0.004</v>
      </c>
      <c r="P517" s="31">
        <f>VLOOKUP(A517,'HUMAN RESOURCES'!$A$2:$M$2692,7,0)</f>
        <v>77</v>
      </c>
      <c r="Q517" s="5">
        <f>VLOOKUP(A517,'HUMAN RESOURCES'!$A$2:$M$2692,8,0)</f>
        <v>70</v>
      </c>
      <c r="R517" s="5">
        <f>VLOOKUP(A517,'HUMAN RESOURCES'!$A$2:$M$2692,9,0)</f>
        <v>0.291</v>
      </c>
      <c r="S517" s="5">
        <f>VLOOKUP(A517,'HUMAN RESOURCES'!$A$2:$M$2692,10,0)</f>
        <v>0.654</v>
      </c>
      <c r="T517" s="5">
        <f>VLOOKUP(A517,'HUMAN RESOURCES'!$A$2:$M$2692,11,0)</f>
        <v>0.055</v>
      </c>
      <c r="U517" s="5">
        <f>VLOOKUP(A517,'HUMAN RESOURCES'!$A$2:$M$2692,12,0)</f>
        <v>45802561</v>
      </c>
      <c r="V517" s="35">
        <f>VLOOKUP(A517,'HUMAN RESOURCES'!$A$2:$M$2692,13,0)</f>
        <v>0.747</v>
      </c>
      <c r="W517" s="38">
        <f>VLOOKUP(A517,TOURISM!$A$2:$F$2692,5,0)</f>
        <v>2609000000</v>
      </c>
      <c r="X517" s="39">
        <f>VLOOKUP(A517,TOURISM!$A$2:$F$2692,6,0)</f>
        <v>2301000000</v>
      </c>
      <c r="Y517" s="43">
        <f t="shared" si="4"/>
        <v>0.151282051282051</v>
      </c>
      <c r="Z517" s="35">
        <f>VLOOKUP(A517,BUSINESS!$A$2:$J$2692,5,0)</f>
        <v>0.803</v>
      </c>
      <c r="AA517" s="5">
        <f>VLOOKUP(A517,BUSINESS!$A$2:$J$2692,6,0)</f>
        <v>20</v>
      </c>
      <c r="AB517" s="5">
        <f>VLOOKUP(A517,BUSINESS!$A$2:$J$2692,7,0)</f>
        <v>0</v>
      </c>
      <c r="AC517" s="5">
        <f>VLOOKUP(A517,BUSINESS!$A$2:$J$2692,8,0)</f>
        <v>208</v>
      </c>
      <c r="AD517" s="35">
        <f>VLOOKUP(A517,BUSINESS!$A$2:$J$2692,9,0)</f>
        <v>0.3</v>
      </c>
      <c r="AE517" s="35">
        <f>VLOOKUP(A517,BUSINESS!$A$2:$J$2692,10,0)</f>
        <v>0.92</v>
      </c>
    </row>
    <row r="518" customHeight="1" spans="1:31">
      <c r="A518" s="22" t="str">
        <f t="shared" si="0"/>
        <v>Colombia-The Americas2010</v>
      </c>
      <c r="B518" s="22" t="s">
        <v>109</v>
      </c>
      <c r="C518" s="22" t="s">
        <v>75</v>
      </c>
      <c r="D518" s="23">
        <v>2010</v>
      </c>
      <c r="E518" s="25">
        <v>234000000000</v>
      </c>
      <c r="F518" s="24">
        <f t="shared" si="1"/>
        <v>5038.23915866746</v>
      </c>
      <c r="G518" s="26">
        <v>0.07</v>
      </c>
      <c r="H518" s="27">
        <v>358</v>
      </c>
      <c r="I518" s="26">
        <v>0.13</v>
      </c>
      <c r="J518" s="5">
        <f>VLOOKUP(A518,ENERGY!$A$2:$F$2692,5,0)</f>
        <v>25814</v>
      </c>
      <c r="K518" s="5">
        <f t="shared" si="2"/>
        <v>0.000555799596760007</v>
      </c>
      <c r="L518" s="31">
        <f>VLOOKUP(A518,ENERGY!$A$2:$F$2692,6,0)</f>
        <v>57924</v>
      </c>
      <c r="M518" s="31">
        <f t="shared" si="3"/>
        <v>0.00124715797019938</v>
      </c>
      <c r="N518" s="32">
        <f>VLOOKUP(A518,'HUMAN RESOURCES'!$A$2:$M$2692,5,0)</f>
        <v>0.009</v>
      </c>
      <c r="O518" s="32">
        <f>VLOOKUP(A518,'HUMAN RESOURCES'!$A$2:$M$2692,6,0)</f>
        <v>0.006</v>
      </c>
      <c r="P518" s="31">
        <f>VLOOKUP(A518,'HUMAN RESOURCES'!$A$2:$M$2692,7,0)</f>
        <v>77</v>
      </c>
      <c r="Q518" s="5">
        <f>VLOOKUP(A518,'HUMAN RESOURCES'!$A$2:$M$2692,8,0)</f>
        <v>70</v>
      </c>
      <c r="R518" s="5">
        <f>VLOOKUP(A518,'HUMAN RESOURCES'!$A$2:$M$2692,9,0)</f>
        <v>0.288</v>
      </c>
      <c r="S518" s="5">
        <f>VLOOKUP(A518,'HUMAN RESOURCES'!$A$2:$M$2692,10,0)</f>
        <v>0.656</v>
      </c>
      <c r="T518" s="5">
        <f>VLOOKUP(A518,'HUMAN RESOURCES'!$A$2:$M$2692,11,0)</f>
        <v>0.056</v>
      </c>
      <c r="U518" s="5">
        <f>VLOOKUP(A518,'HUMAN RESOURCES'!$A$2:$M$2692,12,0)</f>
        <v>46444798</v>
      </c>
      <c r="V518" s="35">
        <f>VLOOKUP(A518,'HUMAN RESOURCES'!$A$2:$M$2692,13,0)</f>
        <v>0.75</v>
      </c>
      <c r="W518" s="38">
        <f>VLOOKUP(A518,TOURISM!$A$2:$F$2692,5,0)</f>
        <v>2727000000</v>
      </c>
      <c r="X518" s="39">
        <f>VLOOKUP(A518,TOURISM!$A$2:$F$2692,6,0)</f>
        <v>2373000000</v>
      </c>
      <c r="Y518" s="43">
        <f t="shared" si="4"/>
        <v>0.0522648083623693</v>
      </c>
      <c r="Z518" s="35">
        <f>VLOOKUP(A518,BUSINESS!$A$2:$J$2692,5,0)</f>
        <v>0.803</v>
      </c>
      <c r="AA518" s="5">
        <f>VLOOKUP(A518,BUSINESS!$A$2:$J$2692,6,0)</f>
        <v>14</v>
      </c>
      <c r="AB518" s="5">
        <f>VLOOKUP(A518,BUSINESS!$A$2:$J$2692,7,0)</f>
        <v>0</v>
      </c>
      <c r="AC518" s="5">
        <f>VLOOKUP(A518,BUSINESS!$A$2:$J$2692,8,0)</f>
        <v>208</v>
      </c>
      <c r="AD518" s="35">
        <f>VLOOKUP(A518,BUSINESS!$A$2:$J$2692,9,0)</f>
        <v>0.365</v>
      </c>
      <c r="AE518" s="35">
        <f>VLOOKUP(A518,BUSINESS!$A$2:$J$2692,10,0)</f>
        <v>0.958</v>
      </c>
    </row>
    <row r="519" customHeight="1" spans="1:31">
      <c r="A519" s="22" t="str">
        <f t="shared" si="0"/>
        <v>Colombia-The Americas2011</v>
      </c>
      <c r="B519" s="22" t="s">
        <v>109</v>
      </c>
      <c r="C519" s="22" t="s">
        <v>75</v>
      </c>
      <c r="D519" s="23">
        <v>2011</v>
      </c>
      <c r="E519" s="25">
        <v>287000000000</v>
      </c>
      <c r="F519" s="24">
        <f t="shared" si="1"/>
        <v>6096.16321506295</v>
      </c>
      <c r="G519" s="26">
        <v>0.068</v>
      </c>
      <c r="H519" s="27">
        <v>418</v>
      </c>
      <c r="I519" s="26">
        <v>0.094</v>
      </c>
      <c r="J519" s="5">
        <f>VLOOKUP(A519,ENERGY!$A$2:$F$2692,5,0)</f>
        <v>28568</v>
      </c>
      <c r="K519" s="5">
        <f t="shared" si="2"/>
        <v>0.000606812511247102</v>
      </c>
      <c r="L519" s="31">
        <f>VLOOKUP(A519,ENERGY!$A$2:$F$2692,6,0)</f>
        <v>62940</v>
      </c>
      <c r="M519" s="31">
        <f t="shared" si="3"/>
        <v>0.00133690770995144</v>
      </c>
      <c r="N519" s="32">
        <f>VLOOKUP(A519,'HUMAN RESOURCES'!$A$2:$M$2692,5,0)</f>
        <v>0.01</v>
      </c>
      <c r="O519" s="32">
        <f>VLOOKUP(A519,'HUMAN RESOURCES'!$A$2:$M$2692,6,0)</f>
        <v>0.009</v>
      </c>
      <c r="P519" s="31">
        <f>VLOOKUP(A519,'HUMAN RESOURCES'!$A$2:$M$2692,7,0)</f>
        <v>77</v>
      </c>
      <c r="Q519" s="5">
        <f>VLOOKUP(A519,'HUMAN RESOURCES'!$A$2:$M$2692,8,0)</f>
        <v>70</v>
      </c>
      <c r="R519" s="5">
        <f>VLOOKUP(A519,'HUMAN RESOURCES'!$A$2:$M$2692,9,0)</f>
        <v>0.284</v>
      </c>
      <c r="S519" s="5">
        <f>VLOOKUP(A519,'HUMAN RESOURCES'!$A$2:$M$2692,10,0)</f>
        <v>0.658</v>
      </c>
      <c r="T519" s="5">
        <f>VLOOKUP(A519,'HUMAN RESOURCES'!$A$2:$M$2692,11,0)</f>
        <v>0.058</v>
      </c>
      <c r="U519" s="5">
        <f>VLOOKUP(A519,'HUMAN RESOURCES'!$A$2:$M$2692,12,0)</f>
        <v>47078792</v>
      </c>
      <c r="V519" s="35">
        <f>VLOOKUP(A519,'HUMAN RESOURCES'!$A$2:$M$2692,13,0)</f>
        <v>0.753</v>
      </c>
      <c r="W519" s="38">
        <f>VLOOKUP(A519,TOURISM!$A$2:$F$2692,5,0)</f>
        <v>2992000000</v>
      </c>
      <c r="X519" s="39">
        <f>VLOOKUP(A519,TOURISM!$A$2:$F$2692,6,0)</f>
        <v>2842000000</v>
      </c>
      <c r="Y519" s="43">
        <f t="shared" si="4"/>
        <v>-0.0319402985074627</v>
      </c>
      <c r="Z519" s="35">
        <f>VLOOKUP(A519,BUSINESS!$A$2:$J$2692,5,0)</f>
        <v>0.764</v>
      </c>
      <c r="AA519" s="5">
        <f>VLOOKUP(A519,BUSINESS!$A$2:$J$2692,6,0)</f>
        <v>14</v>
      </c>
      <c r="AB519" s="5">
        <f>VLOOKUP(A519,BUSINESS!$A$2:$J$2692,7,0)</f>
        <v>0</v>
      </c>
      <c r="AC519" s="5">
        <f>VLOOKUP(A519,BUSINESS!$A$2:$J$2692,8,0)</f>
        <v>193</v>
      </c>
      <c r="AD519" s="35">
        <f>VLOOKUP(A519,BUSINESS!$A$2:$J$2692,9,0)</f>
        <v>0.404</v>
      </c>
      <c r="AE519" s="35">
        <f>VLOOKUP(A519,BUSINESS!$A$2:$J$2692,10,0)</f>
        <v>0.981</v>
      </c>
    </row>
    <row r="520" customHeight="1" spans="1:31">
      <c r="A520" s="22" t="str">
        <f t="shared" si="0"/>
        <v>Colombia-The Americas2012</v>
      </c>
      <c r="B520" s="22" t="s">
        <v>109</v>
      </c>
      <c r="C520" s="22" t="s">
        <v>75</v>
      </c>
      <c r="D520" s="23">
        <v>2012</v>
      </c>
      <c r="E520" s="25">
        <v>335000000000</v>
      </c>
      <c r="F520" s="24">
        <f t="shared" si="1"/>
        <v>7022.40905230871</v>
      </c>
      <c r="G520" s="26">
        <v>0.065</v>
      </c>
      <c r="H520" s="27">
        <v>466</v>
      </c>
      <c r="I520" s="26">
        <v>0.112</v>
      </c>
      <c r="J520" s="5">
        <f>VLOOKUP(A520,ENERGY!$A$2:$F$2692,5,0)</f>
        <v>26001</v>
      </c>
      <c r="K520" s="5">
        <f t="shared" si="2"/>
        <v>0.000545043754534563</v>
      </c>
      <c r="L520" s="31">
        <f>VLOOKUP(A520,ENERGY!$A$2:$F$2692,6,0)</f>
        <v>55071</v>
      </c>
      <c r="M520" s="31">
        <f t="shared" si="3"/>
        <v>0.00115442116095431</v>
      </c>
      <c r="N520" s="32">
        <f>VLOOKUP(A520,'HUMAN RESOURCES'!$A$2:$M$2692,5,0)</f>
        <v>0.014</v>
      </c>
      <c r="O520" s="32">
        <f>VLOOKUP(A520,'HUMAN RESOURCES'!$A$2:$M$2692,6,0)</f>
        <v>0.003</v>
      </c>
      <c r="P520" s="31">
        <f>VLOOKUP(A520,'HUMAN RESOURCES'!$A$2:$M$2692,7,0)</f>
        <v>78</v>
      </c>
      <c r="Q520" s="5">
        <f>VLOOKUP(A520,'HUMAN RESOURCES'!$A$2:$M$2692,8,0)</f>
        <v>70</v>
      </c>
      <c r="R520" s="5">
        <f>VLOOKUP(A520,'HUMAN RESOURCES'!$A$2:$M$2692,9,0)</f>
        <v>0.28</v>
      </c>
      <c r="S520" s="5">
        <f>VLOOKUP(A520,'HUMAN RESOURCES'!$A$2:$M$2692,10,0)</f>
        <v>0.66</v>
      </c>
      <c r="T520" s="5">
        <f>VLOOKUP(A520,'HUMAN RESOURCES'!$A$2:$M$2692,11,0)</f>
        <v>0.06</v>
      </c>
      <c r="U520" s="5">
        <f>VLOOKUP(A520,'HUMAN RESOURCES'!$A$2:$M$2692,12,0)</f>
        <v>47704427</v>
      </c>
      <c r="V520" s="35">
        <f>VLOOKUP(A520,'HUMAN RESOURCES'!$A$2:$M$2692,13,0)</f>
        <v>0.756</v>
      </c>
      <c r="W520" s="38">
        <f>VLOOKUP(A520,TOURISM!$A$2:$F$2692,5,0)</f>
        <v>3257000000</v>
      </c>
      <c r="X520" s="39">
        <f>VLOOKUP(A520,TOURISM!$A$2:$F$2692,6,0)</f>
        <v>3364000000</v>
      </c>
      <c r="Y520" s="43">
        <f t="shared" si="4"/>
        <v>-0.0375675675675676</v>
      </c>
      <c r="Z520" s="35">
        <f>VLOOKUP(A520,BUSINESS!$A$2:$J$2692,5,0)</f>
        <v>0.76</v>
      </c>
      <c r="AA520" s="5">
        <f>VLOOKUP(A520,BUSINESS!$A$2:$J$2692,6,0)</f>
        <v>15</v>
      </c>
      <c r="AB520" s="5">
        <f>VLOOKUP(A520,BUSINESS!$A$2:$J$2692,7,0)</f>
        <v>42</v>
      </c>
      <c r="AC520" s="5">
        <f>VLOOKUP(A520,BUSINESS!$A$2:$J$2692,8,0)</f>
        <v>203</v>
      </c>
      <c r="AD520" s="35">
        <f>VLOOKUP(A520,BUSINESS!$A$2:$J$2692,9,0)</f>
        <v>0.49</v>
      </c>
      <c r="AE520" s="35">
        <f>VLOOKUP(A520,BUSINESS!$A$2:$J$2692,10,0)</f>
        <v>1.029</v>
      </c>
    </row>
    <row r="521" customHeight="1" spans="1:31">
      <c r="A521" s="22" t="str">
        <f t="shared" si="0"/>
        <v>Colombia-The Americas2000</v>
      </c>
      <c r="B521" s="22" t="s">
        <v>109</v>
      </c>
      <c r="C521" s="22" t="s">
        <v>75</v>
      </c>
      <c r="D521" s="23">
        <v>2000</v>
      </c>
      <c r="E521" s="25">
        <v>370000000000</v>
      </c>
      <c r="F521" s="24">
        <f t="shared" si="1"/>
        <v>9273.65152083875</v>
      </c>
      <c r="G521" s="26">
        <v>0.068</v>
      </c>
      <c r="H521" s="27">
        <v>530</v>
      </c>
      <c r="I521" s="26">
        <v>0.126</v>
      </c>
      <c r="J521" s="5">
        <f>VLOOKUP(A521,ENERGY!$A$2:$F$2692,5,0)</f>
        <v>0</v>
      </c>
      <c r="K521" s="5">
        <f t="shared" si="2"/>
        <v>0</v>
      </c>
      <c r="L521" s="31">
        <f>VLOOKUP(A521,ENERGY!$A$2:$F$2692,6,0)</f>
        <v>0</v>
      </c>
      <c r="M521" s="31">
        <f t="shared" si="3"/>
        <v>0</v>
      </c>
      <c r="N521" s="32">
        <f>VLOOKUP(A521,'HUMAN RESOURCES'!$A$2:$M$2692,5,0)</f>
        <v>0.009</v>
      </c>
      <c r="O521" s="32">
        <f>VLOOKUP(A521,'HUMAN RESOURCES'!$A$2:$M$2692,6,0)</f>
        <v>0.016</v>
      </c>
      <c r="P521" s="31">
        <f>VLOOKUP(A521,'HUMAN RESOURCES'!$A$2:$M$2692,7,0)</f>
        <v>75</v>
      </c>
      <c r="Q521" s="5">
        <f>VLOOKUP(A521,'HUMAN RESOURCES'!$A$2:$M$2692,8,0)</f>
        <v>67</v>
      </c>
      <c r="R521" s="5">
        <f>VLOOKUP(A521,'HUMAN RESOURCES'!$A$2:$M$2692,9,0)</f>
        <v>0.328</v>
      </c>
      <c r="S521" s="5">
        <f>VLOOKUP(A521,'HUMAN RESOURCES'!$A$2:$M$2692,10,0)</f>
        <v>0.624</v>
      </c>
      <c r="T521" s="5">
        <f>VLOOKUP(A521,'HUMAN RESOURCES'!$A$2:$M$2692,11,0)</f>
        <v>0.047</v>
      </c>
      <c r="U521" s="5">
        <f>VLOOKUP(A521,'HUMAN RESOURCES'!$A$2:$M$2692,12,0)</f>
        <v>39897984</v>
      </c>
      <c r="V521" s="35">
        <f>VLOOKUP(A521,'HUMAN RESOURCES'!$A$2:$M$2692,13,0)</f>
        <v>0.721</v>
      </c>
      <c r="W521" s="38">
        <f>VLOOKUP(A521,TOURISM!$A$2:$F$2692,5,0)</f>
        <v>1313000000</v>
      </c>
      <c r="X521" s="39">
        <f>VLOOKUP(A521,TOURISM!$A$2:$F$2692,6,0)</f>
        <v>1452000000</v>
      </c>
      <c r="Y521" s="43">
        <f t="shared" si="4"/>
        <v>4.45765486422964</v>
      </c>
      <c r="Z521" s="35">
        <f>VLOOKUP(A521,BUSINESS!$A$2:$J$2692,5,0)</f>
        <v>0</v>
      </c>
      <c r="AA521" s="5">
        <f>VLOOKUP(A521,BUSINESS!$A$2:$J$2692,6,0)</f>
        <v>0</v>
      </c>
      <c r="AB521" s="5">
        <f>VLOOKUP(A521,BUSINESS!$A$2:$J$2692,7,0)</f>
        <v>0</v>
      </c>
      <c r="AC521" s="5">
        <f>VLOOKUP(A521,BUSINESS!$A$2:$J$2692,8,0)</f>
        <v>0</v>
      </c>
      <c r="AD521" s="35">
        <f>VLOOKUP(A521,BUSINESS!$A$2:$J$2692,9,0)</f>
        <v>0.022</v>
      </c>
      <c r="AE521" s="35">
        <f>VLOOKUP(A521,BUSINESS!$A$2:$J$2692,10,0)</f>
        <v>0.057</v>
      </c>
    </row>
    <row r="522" customHeight="1" spans="1:31">
      <c r="A522" s="22" t="str">
        <f t="shared" si="0"/>
        <v>Comoros-Africa2001</v>
      </c>
      <c r="B522" s="22" t="s">
        <v>110</v>
      </c>
      <c r="C522" s="22" t="s">
        <v>69</v>
      </c>
      <c r="D522" s="23">
        <v>2001</v>
      </c>
      <c r="E522" s="25">
        <v>201899884</v>
      </c>
      <c r="F522" s="24">
        <f t="shared" si="1"/>
        <v>372.525506664502</v>
      </c>
      <c r="G522" s="26">
        <v>0.035</v>
      </c>
      <c r="H522" s="27">
        <v>13</v>
      </c>
      <c r="I522" s="26">
        <v>0.12</v>
      </c>
      <c r="J522" s="5">
        <f>VLOOKUP(A522,ENERGY!$A$2:$F$2692,5,0)</f>
        <v>0</v>
      </c>
      <c r="K522" s="5">
        <f t="shared" si="2"/>
        <v>0</v>
      </c>
      <c r="L522" s="31">
        <f>VLOOKUP(A522,ENERGY!$A$2:$F$2692,6,0)</f>
        <v>0</v>
      </c>
      <c r="M522" s="31">
        <f t="shared" si="3"/>
        <v>0</v>
      </c>
      <c r="N522" s="32">
        <f>VLOOKUP(A522,'HUMAN RESOURCES'!$A$2:$M$2692,5,0)</f>
        <v>0.011</v>
      </c>
      <c r="O522" s="32">
        <f>VLOOKUP(A522,'HUMAN RESOURCES'!$A$2:$M$2692,6,0)</f>
        <v>0</v>
      </c>
      <c r="P522" s="31">
        <f>VLOOKUP(A522,'HUMAN RESOURCES'!$A$2:$M$2692,7,0)</f>
        <v>60</v>
      </c>
      <c r="Q522" s="5">
        <f>VLOOKUP(A522,'HUMAN RESOURCES'!$A$2:$M$2692,8,0)</f>
        <v>57</v>
      </c>
      <c r="R522" s="5">
        <f>VLOOKUP(A522,'HUMAN RESOURCES'!$A$2:$M$2692,9,0)</f>
        <v>0.414</v>
      </c>
      <c r="S522" s="5">
        <f>VLOOKUP(A522,'HUMAN RESOURCES'!$A$2:$M$2692,10,0)</f>
        <v>0.555</v>
      </c>
      <c r="T522" s="5">
        <f>VLOOKUP(A522,'HUMAN RESOURCES'!$A$2:$M$2692,11,0)</f>
        <v>0.031</v>
      </c>
      <c r="U522" s="5">
        <f>VLOOKUP(A522,'HUMAN RESOURCES'!$A$2:$M$2692,12,0)</f>
        <v>541976</v>
      </c>
      <c r="V522" s="35">
        <f>VLOOKUP(A522,'HUMAN RESOURCES'!$A$2:$M$2692,13,0)</f>
        <v>0.28</v>
      </c>
      <c r="W522" s="38">
        <f>VLOOKUP(A522,TOURISM!$A$2:$F$2692,5,0)</f>
        <v>9000000</v>
      </c>
      <c r="X522" s="37">
        <v>0</v>
      </c>
      <c r="Y522" s="43">
        <f t="shared" si="4"/>
        <v>4.99737285837302</v>
      </c>
      <c r="Z522" s="35">
        <f>VLOOKUP(A522,BUSINESS!$A$2:$J$2692,5,0)</f>
        <v>0</v>
      </c>
      <c r="AA522" s="5">
        <f>VLOOKUP(A522,BUSINESS!$A$2:$J$2692,6,0)</f>
        <v>0</v>
      </c>
      <c r="AB522" s="5">
        <f>VLOOKUP(A522,BUSINESS!$A$2:$J$2692,7,0)</f>
        <v>0</v>
      </c>
      <c r="AC522" s="5">
        <f>VLOOKUP(A522,BUSINESS!$A$2:$J$2692,8,0)</f>
        <v>0</v>
      </c>
      <c r="AD522" s="35">
        <f>VLOOKUP(A522,BUSINESS!$A$2:$J$2692,9,0)</f>
        <v>0.004</v>
      </c>
      <c r="AE522" s="35">
        <f>VLOOKUP(A522,BUSINESS!$A$2:$J$2692,10,0)</f>
        <v>0</v>
      </c>
    </row>
    <row r="523" customHeight="1" spans="1:31">
      <c r="A523" s="22" t="str">
        <f t="shared" si="0"/>
        <v>Comoros-Africa2002</v>
      </c>
      <c r="B523" s="22" t="s">
        <v>110</v>
      </c>
      <c r="C523" s="22" t="s">
        <v>69</v>
      </c>
      <c r="D523" s="23">
        <v>2002</v>
      </c>
      <c r="E523" s="25">
        <v>220115655</v>
      </c>
      <c r="F523" s="24">
        <f t="shared" si="1"/>
        <v>395.871529851015</v>
      </c>
      <c r="G523" s="26">
        <v>0.028</v>
      </c>
      <c r="H523" s="27">
        <v>11</v>
      </c>
      <c r="I523" s="26">
        <v>0.12</v>
      </c>
      <c r="J523" s="5">
        <f>VLOOKUP(A523,ENERGY!$A$2:$F$2692,5,0)</f>
        <v>0</v>
      </c>
      <c r="K523" s="5">
        <f t="shared" si="2"/>
        <v>0</v>
      </c>
      <c r="L523" s="31">
        <f>VLOOKUP(A523,ENERGY!$A$2:$F$2692,6,0)</f>
        <v>139</v>
      </c>
      <c r="M523" s="31">
        <f t="shared" si="3"/>
        <v>0.000249987410705936</v>
      </c>
      <c r="N523" s="32">
        <f>VLOOKUP(A523,'HUMAN RESOURCES'!$A$2:$M$2692,5,0)</f>
        <v>0.009</v>
      </c>
      <c r="O523" s="32">
        <f>VLOOKUP(A523,'HUMAN RESOURCES'!$A$2:$M$2692,6,0)</f>
        <v>0.004</v>
      </c>
      <c r="P523" s="31">
        <f>VLOOKUP(A523,'HUMAN RESOURCES'!$A$2:$M$2692,7,0)</f>
        <v>60</v>
      </c>
      <c r="Q523" s="5">
        <f>VLOOKUP(A523,'HUMAN RESOURCES'!$A$2:$M$2692,8,0)</f>
        <v>57</v>
      </c>
      <c r="R523" s="5">
        <f>VLOOKUP(A523,'HUMAN RESOURCES'!$A$2:$M$2692,9,0)</f>
        <v>0.413</v>
      </c>
      <c r="S523" s="5">
        <f>VLOOKUP(A523,'HUMAN RESOURCES'!$A$2:$M$2692,10,0)</f>
        <v>0.556</v>
      </c>
      <c r="T523" s="5">
        <f>VLOOKUP(A523,'HUMAN RESOURCES'!$A$2:$M$2692,11,0)</f>
        <v>0.031</v>
      </c>
      <c r="U523" s="5">
        <f>VLOOKUP(A523,'HUMAN RESOURCES'!$A$2:$M$2692,12,0)</f>
        <v>556028</v>
      </c>
      <c r="V523" s="35">
        <f>VLOOKUP(A523,'HUMAN RESOURCES'!$A$2:$M$2692,13,0)</f>
        <v>0.28</v>
      </c>
      <c r="W523" s="38">
        <f>VLOOKUP(A523,TOURISM!$A$2:$F$2692,5,0)</f>
        <v>11000000</v>
      </c>
      <c r="X523" s="37">
        <v>0</v>
      </c>
      <c r="Y523" s="43">
        <f t="shared" si="4"/>
        <v>3.18518987360772</v>
      </c>
      <c r="Z523" s="35">
        <f>VLOOKUP(A523,BUSINESS!$A$2:$J$2692,5,0)</f>
        <v>0</v>
      </c>
      <c r="AA523" s="5">
        <f>VLOOKUP(A523,BUSINESS!$A$2:$J$2692,6,0)</f>
        <v>0</v>
      </c>
      <c r="AB523" s="5">
        <f>VLOOKUP(A523,BUSINESS!$A$2:$J$2692,7,0)</f>
        <v>0</v>
      </c>
      <c r="AC523" s="5">
        <f>VLOOKUP(A523,BUSINESS!$A$2:$J$2692,8,0)</f>
        <v>0</v>
      </c>
      <c r="AD523" s="35">
        <f>VLOOKUP(A523,BUSINESS!$A$2:$J$2692,9,0)</f>
        <v>0.006</v>
      </c>
      <c r="AE523" s="35">
        <f>VLOOKUP(A523,BUSINESS!$A$2:$J$2692,10,0)</f>
        <v>0</v>
      </c>
    </row>
    <row r="524" customHeight="1" spans="1:31">
      <c r="A524" s="22" t="str">
        <f t="shared" si="0"/>
        <v>Comoros-Africa2003</v>
      </c>
      <c r="B524" s="22" t="s">
        <v>110</v>
      </c>
      <c r="C524" s="22" t="s">
        <v>69</v>
      </c>
      <c r="D524" s="23">
        <v>2003</v>
      </c>
      <c r="E524" s="25">
        <v>251162421</v>
      </c>
      <c r="F524" s="24">
        <f t="shared" si="1"/>
        <v>440.256587746345</v>
      </c>
      <c r="G524" s="26">
        <v>0.034</v>
      </c>
      <c r="H524" s="27">
        <v>15</v>
      </c>
      <c r="I524" s="26">
        <v>0.12</v>
      </c>
      <c r="J524" s="5">
        <f>VLOOKUP(A524,ENERGY!$A$2:$F$2692,5,0)</f>
        <v>0</v>
      </c>
      <c r="K524" s="5">
        <f t="shared" si="2"/>
        <v>0</v>
      </c>
      <c r="L524" s="31">
        <f>VLOOKUP(A524,ENERGY!$A$2:$F$2692,6,0)</f>
        <v>125</v>
      </c>
      <c r="M524" s="31">
        <f t="shared" si="3"/>
        <v>0.000219109503918554</v>
      </c>
      <c r="N524" s="32">
        <f>VLOOKUP(A524,'HUMAN RESOURCES'!$A$2:$M$2692,5,0)</f>
        <v>0.021</v>
      </c>
      <c r="O524" s="32">
        <f>VLOOKUP(A524,'HUMAN RESOURCES'!$A$2:$M$2692,6,0)</f>
        <v>0</v>
      </c>
      <c r="P524" s="31">
        <f>VLOOKUP(A524,'HUMAN RESOURCES'!$A$2:$M$2692,7,0)</f>
        <v>60</v>
      </c>
      <c r="Q524" s="5">
        <f>VLOOKUP(A524,'HUMAN RESOURCES'!$A$2:$M$2692,8,0)</f>
        <v>57</v>
      </c>
      <c r="R524" s="5">
        <f>VLOOKUP(A524,'HUMAN RESOURCES'!$A$2:$M$2692,9,0)</f>
        <v>0.414</v>
      </c>
      <c r="S524" s="5">
        <f>VLOOKUP(A524,'HUMAN RESOURCES'!$A$2:$M$2692,10,0)</f>
        <v>0.556</v>
      </c>
      <c r="T524" s="5">
        <f>VLOOKUP(A524,'HUMAN RESOURCES'!$A$2:$M$2692,11,0)</f>
        <v>0.03</v>
      </c>
      <c r="U524" s="5">
        <f>VLOOKUP(A524,'HUMAN RESOURCES'!$A$2:$M$2692,12,0)</f>
        <v>570491</v>
      </c>
      <c r="V524" s="35">
        <f>VLOOKUP(A524,'HUMAN RESOURCES'!$A$2:$M$2692,13,0)</f>
        <v>0.279</v>
      </c>
      <c r="W524" s="38">
        <f>VLOOKUP(A524,TOURISM!$A$2:$F$2692,5,0)</f>
        <v>16000000</v>
      </c>
      <c r="X524" s="39">
        <f>VLOOKUP(A524,TOURISM!$A$2:$F$2692,6,0)</f>
        <v>8000000</v>
      </c>
      <c r="Y524" s="43">
        <f t="shared" si="4"/>
        <v>3.69832892456056</v>
      </c>
      <c r="Z524" s="35">
        <f>VLOOKUP(A524,BUSINESS!$A$2:$J$2692,5,0)</f>
        <v>0</v>
      </c>
      <c r="AA524" s="5">
        <f>VLOOKUP(A524,BUSINESS!$A$2:$J$2692,6,0)</f>
        <v>0</v>
      </c>
      <c r="AB524" s="5">
        <f>VLOOKUP(A524,BUSINESS!$A$2:$J$2692,7,0)</f>
        <v>0</v>
      </c>
      <c r="AC524" s="5">
        <f>VLOOKUP(A524,BUSINESS!$A$2:$J$2692,8,0)</f>
        <v>0</v>
      </c>
      <c r="AD524" s="35">
        <f>VLOOKUP(A524,BUSINESS!$A$2:$J$2692,9,0)</f>
        <v>0.008</v>
      </c>
      <c r="AE524" s="35">
        <f>VLOOKUP(A524,BUSINESS!$A$2:$J$2692,10,0)</f>
        <v>0.004</v>
      </c>
    </row>
    <row r="525" customHeight="1" spans="1:31">
      <c r="A525" s="22" t="str">
        <f t="shared" si="0"/>
        <v>Comoros-Africa2004</v>
      </c>
      <c r="B525" s="22" t="s">
        <v>110</v>
      </c>
      <c r="C525" s="22" t="s">
        <v>69</v>
      </c>
      <c r="D525" s="23">
        <v>2004</v>
      </c>
      <c r="E525" s="25">
        <v>324470869</v>
      </c>
      <c r="F525" s="24">
        <f t="shared" si="1"/>
        <v>554.282483955114</v>
      </c>
      <c r="G525" s="26">
        <v>0.036</v>
      </c>
      <c r="H525" s="27">
        <v>21</v>
      </c>
      <c r="I525" s="26">
        <v>0.118</v>
      </c>
      <c r="J525" s="5">
        <f>VLOOKUP(A525,ENERGY!$A$2:$F$2692,5,0)</f>
        <v>0</v>
      </c>
      <c r="K525" s="5">
        <f t="shared" si="2"/>
        <v>0</v>
      </c>
      <c r="L525" s="31">
        <f>VLOOKUP(A525,ENERGY!$A$2:$F$2692,6,0)</f>
        <v>125</v>
      </c>
      <c r="M525" s="31">
        <f t="shared" si="3"/>
        <v>0.000213533223207132</v>
      </c>
      <c r="N525" s="32">
        <f>VLOOKUP(A525,'HUMAN RESOURCES'!$A$2:$M$2692,5,0)</f>
        <v>0.009</v>
      </c>
      <c r="O525" s="32">
        <f>VLOOKUP(A525,'HUMAN RESOURCES'!$A$2:$M$2692,6,0)</f>
        <v>0.013</v>
      </c>
      <c r="P525" s="31">
        <f>VLOOKUP(A525,'HUMAN RESOURCES'!$A$2:$M$2692,7,0)</f>
        <v>60</v>
      </c>
      <c r="Q525" s="5">
        <f>VLOOKUP(A525,'HUMAN RESOURCES'!$A$2:$M$2692,8,0)</f>
        <v>57</v>
      </c>
      <c r="R525" s="5">
        <f>VLOOKUP(A525,'HUMAN RESOURCES'!$A$2:$M$2692,9,0)</f>
        <v>0.414</v>
      </c>
      <c r="S525" s="5">
        <f>VLOOKUP(A525,'HUMAN RESOURCES'!$A$2:$M$2692,10,0)</f>
        <v>0.556</v>
      </c>
      <c r="T525" s="5">
        <f>VLOOKUP(A525,'HUMAN RESOURCES'!$A$2:$M$2692,11,0)</f>
        <v>0.03</v>
      </c>
      <c r="U525" s="5">
        <f>VLOOKUP(A525,'HUMAN RESOURCES'!$A$2:$M$2692,12,0)</f>
        <v>585389</v>
      </c>
      <c r="V525" s="35">
        <f>VLOOKUP(A525,'HUMAN RESOURCES'!$A$2:$M$2692,13,0)</f>
        <v>0.279</v>
      </c>
      <c r="W525" s="38">
        <f>VLOOKUP(A525,TOURISM!$A$2:$F$2692,5,0)</f>
        <v>21000000</v>
      </c>
      <c r="X525" s="39">
        <f>VLOOKUP(A525,TOURISM!$A$2:$F$2692,6,0)</f>
        <v>9000000</v>
      </c>
      <c r="Y525" s="43">
        <f t="shared" si="4"/>
        <v>3.86291631352713</v>
      </c>
      <c r="Z525" s="35">
        <f>VLOOKUP(A525,BUSINESS!$A$2:$J$2692,5,0)</f>
        <v>0</v>
      </c>
      <c r="AA525" s="5">
        <f>VLOOKUP(A525,BUSINESS!$A$2:$J$2692,6,0)</f>
        <v>0</v>
      </c>
      <c r="AB525" s="5">
        <f>VLOOKUP(A525,BUSINESS!$A$2:$J$2692,7,0)</f>
        <v>0</v>
      </c>
      <c r="AC525" s="5">
        <f>VLOOKUP(A525,BUSINESS!$A$2:$J$2692,8,0)</f>
        <v>0</v>
      </c>
      <c r="AD525" s="35">
        <f>VLOOKUP(A525,BUSINESS!$A$2:$J$2692,9,0)</f>
        <v>0.013</v>
      </c>
      <c r="AE525" s="35">
        <f>VLOOKUP(A525,BUSINESS!$A$2:$J$2692,10,0)</f>
        <v>0.014</v>
      </c>
    </row>
    <row r="526" customHeight="1" spans="1:31">
      <c r="A526" s="22" t="str">
        <f t="shared" si="0"/>
        <v>Comoros-Africa2005</v>
      </c>
      <c r="B526" s="22" t="s">
        <v>110</v>
      </c>
      <c r="C526" s="22" t="s">
        <v>69</v>
      </c>
      <c r="D526" s="23">
        <v>2005</v>
      </c>
      <c r="E526" s="25">
        <v>362420484</v>
      </c>
      <c r="F526" s="24">
        <f t="shared" si="1"/>
        <v>603.297112028139</v>
      </c>
      <c r="G526" s="26">
        <v>0.04</v>
      </c>
      <c r="H526" s="27">
        <v>25</v>
      </c>
      <c r="I526" s="26">
        <v>0.11</v>
      </c>
      <c r="J526" s="5">
        <f>VLOOKUP(A526,ENERGY!$A$2:$F$2692,5,0)</f>
        <v>0</v>
      </c>
      <c r="K526" s="5">
        <f t="shared" si="2"/>
        <v>0</v>
      </c>
      <c r="L526" s="31">
        <f>VLOOKUP(A526,ENERGY!$A$2:$F$2692,6,0)</f>
        <v>88</v>
      </c>
      <c r="M526" s="31">
        <f t="shared" si="3"/>
        <v>0.000146487707517316</v>
      </c>
      <c r="N526" s="32">
        <f>VLOOKUP(A526,'HUMAN RESOURCES'!$A$2:$M$2692,5,0)</f>
        <v>0.012</v>
      </c>
      <c r="O526" s="32">
        <f>VLOOKUP(A526,'HUMAN RESOURCES'!$A$2:$M$2692,6,0)</f>
        <v>0</v>
      </c>
      <c r="P526" s="31">
        <f>VLOOKUP(A526,'HUMAN RESOURCES'!$A$2:$M$2692,7,0)</f>
        <v>60</v>
      </c>
      <c r="Q526" s="5">
        <f>VLOOKUP(A526,'HUMAN RESOURCES'!$A$2:$M$2692,8,0)</f>
        <v>58</v>
      </c>
      <c r="R526" s="5">
        <f>VLOOKUP(A526,'HUMAN RESOURCES'!$A$2:$M$2692,9,0)</f>
        <v>0.415</v>
      </c>
      <c r="S526" s="5">
        <f>VLOOKUP(A526,'HUMAN RESOURCES'!$A$2:$M$2692,10,0)</f>
        <v>0.555</v>
      </c>
      <c r="T526" s="5">
        <f>VLOOKUP(A526,'HUMAN RESOURCES'!$A$2:$M$2692,11,0)</f>
        <v>0.03</v>
      </c>
      <c r="U526" s="5">
        <f>VLOOKUP(A526,'HUMAN RESOURCES'!$A$2:$M$2692,12,0)</f>
        <v>600733</v>
      </c>
      <c r="V526" s="35">
        <f>VLOOKUP(A526,'HUMAN RESOURCES'!$A$2:$M$2692,13,0)</f>
        <v>0.279</v>
      </c>
      <c r="W526" s="38">
        <f>VLOOKUP(A526,TOURISM!$A$2:$F$2692,5,0)</f>
        <v>24000000</v>
      </c>
      <c r="X526" s="39">
        <f>VLOOKUP(A526,TOURISM!$A$2:$F$2692,6,0)</f>
        <v>10000000</v>
      </c>
      <c r="Y526" s="43">
        <f t="shared" si="4"/>
        <v>4.13398095865633</v>
      </c>
      <c r="Z526" s="35">
        <f>VLOOKUP(A526,BUSINESS!$A$2:$J$2692,5,0)</f>
        <v>2.179</v>
      </c>
      <c r="AA526" s="5">
        <f>VLOOKUP(A526,BUSINESS!$A$2:$J$2692,6,0)</f>
        <v>24</v>
      </c>
      <c r="AB526" s="5">
        <f>VLOOKUP(A526,BUSINESS!$A$2:$J$2692,7,0)</f>
        <v>0</v>
      </c>
      <c r="AC526" s="5">
        <f>VLOOKUP(A526,BUSINESS!$A$2:$J$2692,8,0)</f>
        <v>100</v>
      </c>
      <c r="AD526" s="35">
        <f>VLOOKUP(A526,BUSINESS!$A$2:$J$2692,9,0)</f>
        <v>0.02</v>
      </c>
      <c r="AE526" s="35">
        <f>VLOOKUP(A526,BUSINESS!$A$2:$J$2692,10,0)</f>
        <v>0.026</v>
      </c>
    </row>
    <row r="527" customHeight="1" spans="1:31">
      <c r="A527" s="22" t="str">
        <f t="shared" si="0"/>
        <v>Comoros-Africa2006</v>
      </c>
      <c r="B527" s="22" t="s">
        <v>110</v>
      </c>
      <c r="C527" s="22" t="s">
        <v>69</v>
      </c>
      <c r="D527" s="23">
        <v>2006</v>
      </c>
      <c r="E527" s="25">
        <v>387036132</v>
      </c>
      <c r="F527" s="24">
        <f t="shared" si="1"/>
        <v>627.769359280874</v>
      </c>
      <c r="G527" s="26">
        <v>0.043</v>
      </c>
      <c r="H527" s="27">
        <v>28</v>
      </c>
      <c r="I527" s="26">
        <v>0.11</v>
      </c>
      <c r="J527" s="5">
        <f>VLOOKUP(A527,ENERGY!$A$2:$F$2692,5,0)</f>
        <v>34</v>
      </c>
      <c r="K527" s="5">
        <f t="shared" si="2"/>
        <v>5.51477147760192e-5</v>
      </c>
      <c r="L527" s="31">
        <f>VLOOKUP(A527,ENERGY!$A$2:$F$2692,6,0)</f>
        <v>103</v>
      </c>
      <c r="M527" s="31">
        <f t="shared" si="3"/>
        <v>0.000167065135939117</v>
      </c>
      <c r="N527" s="32">
        <f>VLOOKUP(A527,'HUMAN RESOURCES'!$A$2:$M$2692,5,0)</f>
        <v>0.009</v>
      </c>
      <c r="O527" s="32">
        <f>VLOOKUP(A527,'HUMAN RESOURCES'!$A$2:$M$2692,6,0)</f>
        <v>0.009</v>
      </c>
      <c r="P527" s="31">
        <f>VLOOKUP(A527,'HUMAN RESOURCES'!$A$2:$M$2692,7,0)</f>
        <v>61</v>
      </c>
      <c r="Q527" s="5">
        <f>VLOOKUP(A527,'HUMAN RESOURCES'!$A$2:$M$2692,8,0)</f>
        <v>58</v>
      </c>
      <c r="R527" s="5">
        <f>VLOOKUP(A527,'HUMAN RESOURCES'!$A$2:$M$2692,9,0)</f>
        <v>0.417</v>
      </c>
      <c r="S527" s="5">
        <f>VLOOKUP(A527,'HUMAN RESOURCES'!$A$2:$M$2692,10,0)</f>
        <v>0.553</v>
      </c>
      <c r="T527" s="5">
        <f>VLOOKUP(A527,'HUMAN RESOURCES'!$A$2:$M$2692,11,0)</f>
        <v>0.03</v>
      </c>
      <c r="U527" s="5">
        <f>VLOOKUP(A527,'HUMAN RESOURCES'!$A$2:$M$2692,12,0)</f>
        <v>616526</v>
      </c>
      <c r="V527" s="35">
        <f>VLOOKUP(A527,'HUMAN RESOURCES'!$A$2:$M$2692,13,0)</f>
        <v>0.279</v>
      </c>
      <c r="W527" s="38">
        <f>VLOOKUP(A527,TOURISM!$A$2:$F$2692,5,0)</f>
        <v>27000000</v>
      </c>
      <c r="X527" s="39">
        <f>VLOOKUP(A527,TOURISM!$A$2:$F$2692,6,0)</f>
        <v>11000000</v>
      </c>
      <c r="Y527" s="43">
        <f t="shared" si="4"/>
        <v>3.72042749378655</v>
      </c>
      <c r="Z527" s="35">
        <f>VLOOKUP(A527,BUSINESS!$A$2:$J$2692,5,0)</f>
        <v>2.179</v>
      </c>
      <c r="AA527" s="5">
        <f>VLOOKUP(A527,BUSINESS!$A$2:$J$2692,6,0)</f>
        <v>22</v>
      </c>
      <c r="AB527" s="5">
        <f>VLOOKUP(A527,BUSINESS!$A$2:$J$2692,7,0)</f>
        <v>0</v>
      </c>
      <c r="AC527" s="5">
        <f>VLOOKUP(A527,BUSINESS!$A$2:$J$2692,8,0)</f>
        <v>100</v>
      </c>
      <c r="AD527" s="35">
        <f>VLOOKUP(A527,BUSINESS!$A$2:$J$2692,9,0)</f>
        <v>0.022</v>
      </c>
      <c r="AE527" s="35">
        <f>VLOOKUP(A527,BUSINESS!$A$2:$J$2692,10,0)</f>
        <v>0.06</v>
      </c>
    </row>
    <row r="528" customHeight="1" spans="1:31">
      <c r="A528" s="22" t="str">
        <f t="shared" si="0"/>
        <v>Comoros-Africa2007</v>
      </c>
      <c r="B528" s="22" t="s">
        <v>110</v>
      </c>
      <c r="C528" s="22" t="s">
        <v>69</v>
      </c>
      <c r="D528" s="23">
        <v>2007</v>
      </c>
      <c r="E528" s="25">
        <v>403179474</v>
      </c>
      <c r="F528" s="24">
        <f t="shared" si="1"/>
        <v>637.20014982552</v>
      </c>
      <c r="G528" s="26">
        <v>0.046</v>
      </c>
      <c r="H528" s="27">
        <v>30</v>
      </c>
      <c r="I528" s="26">
        <v>0.105</v>
      </c>
      <c r="J528" s="5">
        <f>VLOOKUP(A528,ENERGY!$A$2:$F$2692,5,0)</f>
        <v>41</v>
      </c>
      <c r="K528" s="5">
        <f t="shared" si="2"/>
        <v>6.47979568097911e-5</v>
      </c>
      <c r="L528" s="31">
        <f>VLOOKUP(A528,ENERGY!$A$2:$F$2692,6,0)</f>
        <v>121</v>
      </c>
      <c r="M528" s="31">
        <f t="shared" si="3"/>
        <v>0.000191232994487432</v>
      </c>
      <c r="N528" s="32">
        <f>VLOOKUP(A528,'HUMAN RESOURCES'!$A$2:$M$2692,5,0)</f>
        <v>0.012</v>
      </c>
      <c r="O528" s="32">
        <f>VLOOKUP(A528,'HUMAN RESOURCES'!$A$2:$M$2692,6,0)</f>
        <v>0.003</v>
      </c>
      <c r="P528" s="31">
        <f>VLOOKUP(A528,'HUMAN RESOURCES'!$A$2:$M$2692,7,0)</f>
        <v>61</v>
      </c>
      <c r="Q528" s="5">
        <f>VLOOKUP(A528,'HUMAN RESOURCES'!$A$2:$M$2692,8,0)</f>
        <v>58</v>
      </c>
      <c r="R528" s="5">
        <f>VLOOKUP(A528,'HUMAN RESOURCES'!$A$2:$M$2692,9,0)</f>
        <v>0.418</v>
      </c>
      <c r="S528" s="5">
        <f>VLOOKUP(A528,'HUMAN RESOURCES'!$A$2:$M$2692,10,0)</f>
        <v>0.552</v>
      </c>
      <c r="T528" s="5">
        <f>VLOOKUP(A528,'HUMAN RESOURCES'!$A$2:$M$2692,11,0)</f>
        <v>0.03</v>
      </c>
      <c r="U528" s="5">
        <f>VLOOKUP(A528,'HUMAN RESOURCES'!$A$2:$M$2692,12,0)</f>
        <v>632736</v>
      </c>
      <c r="V528" s="35">
        <f>VLOOKUP(A528,'HUMAN RESOURCES'!$A$2:$M$2692,13,0)</f>
        <v>0.279</v>
      </c>
      <c r="W528" s="38">
        <f>VLOOKUP(A528,TOURISM!$A$2:$F$2692,5,0)</f>
        <v>30000000</v>
      </c>
      <c r="X528" s="39">
        <f>VLOOKUP(A528,TOURISM!$A$2:$F$2692,6,0)</f>
        <v>15000000</v>
      </c>
      <c r="Y528" s="43">
        <f t="shared" si="4"/>
        <v>4.73170298793214</v>
      </c>
      <c r="Z528" s="35">
        <f>VLOOKUP(A528,BUSINESS!$A$2:$J$2692,5,0)</f>
        <v>2.179</v>
      </c>
      <c r="AA528" s="5">
        <f>VLOOKUP(A528,BUSINESS!$A$2:$J$2692,6,0)</f>
        <v>22</v>
      </c>
      <c r="AB528" s="5">
        <f>VLOOKUP(A528,BUSINESS!$A$2:$J$2692,7,0)</f>
        <v>0</v>
      </c>
      <c r="AC528" s="5">
        <f>VLOOKUP(A528,BUSINESS!$A$2:$J$2692,8,0)</f>
        <v>100</v>
      </c>
      <c r="AD528" s="35">
        <f>VLOOKUP(A528,BUSINESS!$A$2:$J$2692,9,0)</f>
        <v>0.025</v>
      </c>
      <c r="AE528" s="35">
        <f>VLOOKUP(A528,BUSINESS!$A$2:$J$2692,10,0)</f>
        <v>0.098</v>
      </c>
    </row>
    <row r="529" customHeight="1" spans="1:31">
      <c r="A529" s="22" t="str">
        <f t="shared" si="0"/>
        <v>Comoros-Africa2008</v>
      </c>
      <c r="B529" s="22" t="s">
        <v>110</v>
      </c>
      <c r="C529" s="22" t="s">
        <v>69</v>
      </c>
      <c r="D529" s="23">
        <v>2008</v>
      </c>
      <c r="E529" s="25">
        <v>464948879</v>
      </c>
      <c r="F529" s="24">
        <f t="shared" si="1"/>
        <v>716.087053416727</v>
      </c>
      <c r="G529" s="26">
        <v>0.049</v>
      </c>
      <c r="H529" s="27">
        <v>36</v>
      </c>
      <c r="I529" s="26">
        <v>0.105</v>
      </c>
      <c r="J529" s="5">
        <f>VLOOKUP(A529,ENERGY!$A$2:$F$2692,5,0)</f>
        <v>37</v>
      </c>
      <c r="K529" s="5">
        <f t="shared" si="2"/>
        <v>5.69852346636562e-5</v>
      </c>
      <c r="L529" s="31">
        <f>VLOOKUP(A529,ENERGY!$A$2:$F$2692,6,0)</f>
        <v>110</v>
      </c>
      <c r="M529" s="31">
        <f t="shared" si="3"/>
        <v>0.000169415562513572</v>
      </c>
      <c r="N529" s="32">
        <f>VLOOKUP(A529,'HUMAN RESOURCES'!$A$2:$M$2692,5,0)</f>
        <v>0.012</v>
      </c>
      <c r="O529" s="32">
        <f>VLOOKUP(A529,'HUMAN RESOURCES'!$A$2:$M$2692,6,0)</f>
        <v>0.013</v>
      </c>
      <c r="P529" s="31">
        <f>VLOOKUP(A529,'HUMAN RESOURCES'!$A$2:$M$2692,7,0)</f>
        <v>61</v>
      </c>
      <c r="Q529" s="5">
        <f>VLOOKUP(A529,'HUMAN RESOURCES'!$A$2:$M$2692,8,0)</f>
        <v>58</v>
      </c>
      <c r="R529" s="5">
        <f>VLOOKUP(A529,'HUMAN RESOURCES'!$A$2:$M$2692,9,0)</f>
        <v>0.42</v>
      </c>
      <c r="S529" s="5">
        <f>VLOOKUP(A529,'HUMAN RESOURCES'!$A$2:$M$2692,10,0)</f>
        <v>0.55</v>
      </c>
      <c r="T529" s="5">
        <f>VLOOKUP(A529,'HUMAN RESOURCES'!$A$2:$M$2692,11,0)</f>
        <v>0.03</v>
      </c>
      <c r="U529" s="5">
        <f>VLOOKUP(A529,'HUMAN RESOURCES'!$A$2:$M$2692,12,0)</f>
        <v>649291</v>
      </c>
      <c r="V529" s="35">
        <f>VLOOKUP(A529,'HUMAN RESOURCES'!$A$2:$M$2692,13,0)</f>
        <v>0.279</v>
      </c>
      <c r="W529" s="38">
        <f>VLOOKUP(A529,TOURISM!$A$2:$F$2692,5,0)</f>
        <v>37000000</v>
      </c>
      <c r="X529" s="39">
        <f>VLOOKUP(A529,TOURISM!$A$2:$F$2692,6,0)</f>
        <v>15000000</v>
      </c>
      <c r="Y529" s="43">
        <f t="shared" si="4"/>
        <v>2.82948417505624</v>
      </c>
      <c r="Z529" s="35">
        <f>VLOOKUP(A529,BUSINESS!$A$2:$J$2692,5,0)</f>
        <v>2.179</v>
      </c>
      <c r="AA529" s="5">
        <f>VLOOKUP(A529,BUSINESS!$A$2:$J$2692,6,0)</f>
        <v>22</v>
      </c>
      <c r="AB529" s="5">
        <f>VLOOKUP(A529,BUSINESS!$A$2:$J$2692,7,0)</f>
        <v>0</v>
      </c>
      <c r="AC529" s="5">
        <f>VLOOKUP(A529,BUSINESS!$A$2:$J$2692,8,0)</f>
        <v>100</v>
      </c>
      <c r="AD529" s="35">
        <f>VLOOKUP(A529,BUSINESS!$A$2:$J$2692,9,0)</f>
        <v>0.03</v>
      </c>
      <c r="AE529" s="35">
        <f>VLOOKUP(A529,BUSINESS!$A$2:$J$2692,10,0)</f>
        <v>0.141</v>
      </c>
    </row>
    <row r="530" customHeight="1" spans="1:31">
      <c r="A530" s="22" t="str">
        <f t="shared" si="0"/>
        <v>Comoros-Africa2009</v>
      </c>
      <c r="B530" s="22" t="s">
        <v>110</v>
      </c>
      <c r="C530" s="22" t="s">
        <v>69</v>
      </c>
      <c r="D530" s="23">
        <v>2009</v>
      </c>
      <c r="E530" s="25">
        <v>530131963</v>
      </c>
      <c r="F530" s="24">
        <f t="shared" si="1"/>
        <v>795.87802227003</v>
      </c>
      <c r="G530" s="26">
        <v>0.052</v>
      </c>
      <c r="H530" s="27">
        <v>42</v>
      </c>
      <c r="I530" s="26">
        <v>0.105</v>
      </c>
      <c r="J530" s="5">
        <f>VLOOKUP(A530,ENERGY!$A$2:$F$2692,5,0)</f>
        <v>0</v>
      </c>
      <c r="K530" s="5">
        <f t="shared" si="2"/>
        <v>0</v>
      </c>
      <c r="L530" s="31">
        <f>VLOOKUP(A530,ENERGY!$A$2:$F$2692,6,0)</f>
        <v>92</v>
      </c>
      <c r="M530" s="31">
        <f t="shared" si="3"/>
        <v>0.000138118021849671</v>
      </c>
      <c r="N530" s="32">
        <f>VLOOKUP(A530,'HUMAN RESOURCES'!$A$2:$M$2692,5,0)</f>
        <v>0.01</v>
      </c>
      <c r="O530" s="32">
        <f>VLOOKUP(A530,'HUMAN RESOURCES'!$A$2:$M$2692,6,0)</f>
        <v>0.006</v>
      </c>
      <c r="P530" s="31">
        <f>VLOOKUP(A530,'HUMAN RESOURCES'!$A$2:$M$2692,7,0)</f>
        <v>61</v>
      </c>
      <c r="Q530" s="5">
        <f>VLOOKUP(A530,'HUMAN RESOURCES'!$A$2:$M$2692,8,0)</f>
        <v>59</v>
      </c>
      <c r="R530" s="5">
        <f>VLOOKUP(A530,'HUMAN RESOURCES'!$A$2:$M$2692,9,0)</f>
        <v>0.421</v>
      </c>
      <c r="S530" s="5">
        <f>VLOOKUP(A530,'HUMAN RESOURCES'!$A$2:$M$2692,10,0)</f>
        <v>0.549</v>
      </c>
      <c r="T530" s="5">
        <f>VLOOKUP(A530,'HUMAN RESOURCES'!$A$2:$M$2692,11,0)</f>
        <v>0.029</v>
      </c>
      <c r="U530" s="5">
        <f>VLOOKUP(A530,'HUMAN RESOURCES'!$A$2:$M$2692,12,0)</f>
        <v>666097</v>
      </c>
      <c r="V530" s="35">
        <f>VLOOKUP(A530,'HUMAN RESOURCES'!$A$2:$M$2692,13,0)</f>
        <v>0.279</v>
      </c>
      <c r="W530" s="38">
        <f>VLOOKUP(A530,TOURISM!$A$2:$F$2692,5,0)</f>
        <v>32000000</v>
      </c>
      <c r="X530" s="39">
        <f>VLOOKUP(A530,TOURISM!$A$2:$F$2692,6,0)</f>
        <v>17000000</v>
      </c>
      <c r="Y530" s="43">
        <f t="shared" si="4"/>
        <v>2.9895383757755</v>
      </c>
      <c r="Z530" s="35">
        <f>VLOOKUP(A530,BUSINESS!$A$2:$J$2692,5,0)</f>
        <v>2.179</v>
      </c>
      <c r="AA530" s="5">
        <f>VLOOKUP(A530,BUSINESS!$A$2:$J$2692,6,0)</f>
        <v>22</v>
      </c>
      <c r="AB530" s="5">
        <f>VLOOKUP(A530,BUSINESS!$A$2:$J$2692,7,0)</f>
        <v>0</v>
      </c>
      <c r="AC530" s="5">
        <f>VLOOKUP(A530,BUSINESS!$A$2:$J$2692,8,0)</f>
        <v>100</v>
      </c>
      <c r="AD530" s="35">
        <f>VLOOKUP(A530,BUSINESS!$A$2:$J$2692,9,0)</f>
        <v>0.035</v>
      </c>
      <c r="AE530" s="35">
        <f>VLOOKUP(A530,BUSINESS!$A$2:$J$2692,10,0)</f>
        <v>0.184</v>
      </c>
    </row>
    <row r="531" customHeight="1" spans="1:31">
      <c r="A531" s="22" t="str">
        <f t="shared" si="0"/>
        <v>Comoros-Africa2010</v>
      </c>
      <c r="B531" s="22" t="s">
        <v>110</v>
      </c>
      <c r="C531" s="22" t="s">
        <v>69</v>
      </c>
      <c r="D531" s="23">
        <v>2010</v>
      </c>
      <c r="E531" s="25">
        <v>535199686</v>
      </c>
      <c r="F531" s="24">
        <f t="shared" si="1"/>
        <v>783.508377483783</v>
      </c>
      <c r="G531" s="26">
        <v>0.038</v>
      </c>
      <c r="H531" s="27">
        <v>31</v>
      </c>
      <c r="I531" s="26">
        <v>0.105</v>
      </c>
      <c r="J531" s="5">
        <f>VLOOKUP(A531,ENERGY!$A$2:$F$2692,5,0)</f>
        <v>0</v>
      </c>
      <c r="K531" s="5">
        <f t="shared" si="2"/>
        <v>0</v>
      </c>
      <c r="L531" s="31">
        <f>VLOOKUP(A531,ENERGY!$A$2:$F$2692,6,0)</f>
        <v>99</v>
      </c>
      <c r="M531" s="31">
        <f t="shared" si="3"/>
        <v>0.000144931567412942</v>
      </c>
      <c r="N531" s="32">
        <f>VLOOKUP(A531,'HUMAN RESOURCES'!$A$2:$M$2692,5,0)</f>
        <v>0.012</v>
      </c>
      <c r="O531" s="32">
        <f>VLOOKUP(A531,'HUMAN RESOURCES'!$A$2:$M$2692,6,0)</f>
        <v>0.023</v>
      </c>
      <c r="P531" s="31">
        <f>VLOOKUP(A531,'HUMAN RESOURCES'!$A$2:$M$2692,7,0)</f>
        <v>62</v>
      </c>
      <c r="Q531" s="5">
        <f>VLOOKUP(A531,'HUMAN RESOURCES'!$A$2:$M$2692,8,0)</f>
        <v>59</v>
      </c>
      <c r="R531" s="5">
        <f>VLOOKUP(A531,'HUMAN RESOURCES'!$A$2:$M$2692,9,0)</f>
        <v>0.422</v>
      </c>
      <c r="S531" s="5">
        <f>VLOOKUP(A531,'HUMAN RESOURCES'!$A$2:$M$2692,10,0)</f>
        <v>0.549</v>
      </c>
      <c r="T531" s="5">
        <f>VLOOKUP(A531,'HUMAN RESOURCES'!$A$2:$M$2692,11,0)</f>
        <v>0.029</v>
      </c>
      <c r="U531" s="5">
        <f>VLOOKUP(A531,'HUMAN RESOURCES'!$A$2:$M$2692,12,0)</f>
        <v>683081</v>
      </c>
      <c r="V531" s="35">
        <f>VLOOKUP(A531,'HUMAN RESOURCES'!$A$2:$M$2692,13,0)</f>
        <v>0.279</v>
      </c>
      <c r="W531" s="38">
        <f>VLOOKUP(A531,TOURISM!$A$2:$F$2692,5,0)</f>
        <v>35000000</v>
      </c>
      <c r="X531" s="39">
        <f>VLOOKUP(A531,TOURISM!$A$2:$F$2692,6,0)</f>
        <v>19000000</v>
      </c>
      <c r="Y531" s="43">
        <f t="shared" si="4"/>
        <v>4.04876028009221</v>
      </c>
      <c r="Z531" s="35">
        <f>VLOOKUP(A531,BUSINESS!$A$2:$J$2692,5,0)</f>
        <v>2.179</v>
      </c>
      <c r="AA531" s="5">
        <f>VLOOKUP(A531,BUSINESS!$A$2:$J$2692,6,0)</f>
        <v>22</v>
      </c>
      <c r="AB531" s="5">
        <f>VLOOKUP(A531,BUSINESS!$A$2:$J$2692,7,0)</f>
        <v>0</v>
      </c>
      <c r="AC531" s="5">
        <f>VLOOKUP(A531,BUSINESS!$A$2:$J$2692,8,0)</f>
        <v>100</v>
      </c>
      <c r="AD531" s="35">
        <f>VLOOKUP(A531,BUSINESS!$A$2:$J$2692,9,0)</f>
        <v>0.051</v>
      </c>
      <c r="AE531" s="35">
        <f>VLOOKUP(A531,BUSINESS!$A$2:$J$2692,10,0)</f>
        <v>0.242</v>
      </c>
    </row>
    <row r="532" customHeight="1" spans="1:31">
      <c r="A532" s="22" t="str">
        <f t="shared" si="0"/>
        <v>Comoros-Africa2011</v>
      </c>
      <c r="B532" s="22" t="s">
        <v>110</v>
      </c>
      <c r="C532" s="22" t="s">
        <v>69</v>
      </c>
      <c r="D532" s="23">
        <v>2011</v>
      </c>
      <c r="E532" s="25">
        <v>543376206</v>
      </c>
      <c r="F532" s="24">
        <f t="shared" si="1"/>
        <v>776.012267643127</v>
      </c>
      <c r="G532" s="26">
        <v>0.034</v>
      </c>
      <c r="H532" s="27">
        <v>27</v>
      </c>
      <c r="I532" s="26">
        <v>0.105</v>
      </c>
      <c r="J532" s="5">
        <f>VLOOKUP(A532,ENERGY!$A$2:$F$2692,5,0)</f>
        <v>0</v>
      </c>
      <c r="K532" s="5">
        <f t="shared" si="2"/>
        <v>0</v>
      </c>
      <c r="L532" s="31">
        <f>VLOOKUP(A532,ENERGY!$A$2:$F$2692,6,0)</f>
        <v>84</v>
      </c>
      <c r="M532" s="31">
        <f t="shared" si="3"/>
        <v>0.000119962982851006</v>
      </c>
      <c r="N532" s="32">
        <f>VLOOKUP(A532,'HUMAN RESOURCES'!$A$2:$M$2692,5,0)</f>
        <v>0</v>
      </c>
      <c r="O532" s="32">
        <f>VLOOKUP(A532,'HUMAN RESOURCES'!$A$2:$M$2692,6,0)</f>
        <v>0.004</v>
      </c>
      <c r="P532" s="31">
        <f>VLOOKUP(A532,'HUMAN RESOURCES'!$A$2:$M$2692,7,0)</f>
        <v>62</v>
      </c>
      <c r="Q532" s="5">
        <f>VLOOKUP(A532,'HUMAN RESOURCES'!$A$2:$M$2692,8,0)</f>
        <v>59</v>
      </c>
      <c r="R532" s="5">
        <f>VLOOKUP(A532,'HUMAN RESOURCES'!$A$2:$M$2692,9,0)</f>
        <v>0.422</v>
      </c>
      <c r="S532" s="5">
        <f>VLOOKUP(A532,'HUMAN RESOURCES'!$A$2:$M$2692,10,0)</f>
        <v>0.549</v>
      </c>
      <c r="T532" s="5">
        <f>VLOOKUP(A532,'HUMAN RESOURCES'!$A$2:$M$2692,11,0)</f>
        <v>0.029</v>
      </c>
      <c r="U532" s="5">
        <f>VLOOKUP(A532,'HUMAN RESOURCES'!$A$2:$M$2692,12,0)</f>
        <v>700216</v>
      </c>
      <c r="V532" s="35">
        <f>VLOOKUP(A532,'HUMAN RESOURCES'!$A$2:$M$2692,13,0)</f>
        <v>0.28</v>
      </c>
      <c r="W532" s="38">
        <f>VLOOKUP(A532,TOURISM!$A$2:$F$2692,5,0)</f>
        <v>42000000</v>
      </c>
      <c r="X532" s="39">
        <f>VLOOKUP(A532,TOURISM!$A$2:$F$2692,6,0)</f>
        <v>20000000</v>
      </c>
      <c r="Y532" s="43">
        <f t="shared" si="4"/>
        <v>0</v>
      </c>
      <c r="Z532" s="35">
        <f>VLOOKUP(A532,BUSINESS!$A$2:$J$2692,5,0)</f>
        <v>2.179</v>
      </c>
      <c r="AA532" s="5">
        <f>VLOOKUP(A532,BUSINESS!$A$2:$J$2692,6,0)</f>
        <v>22</v>
      </c>
      <c r="AB532" s="5">
        <f>VLOOKUP(A532,BUSINESS!$A$2:$J$2692,7,0)</f>
        <v>0</v>
      </c>
      <c r="AC532" s="5">
        <f>VLOOKUP(A532,BUSINESS!$A$2:$J$2692,8,0)</f>
        <v>100</v>
      </c>
      <c r="AD532" s="35">
        <f>VLOOKUP(A532,BUSINESS!$A$2:$J$2692,9,0)</f>
        <v>0.055</v>
      </c>
      <c r="AE532" s="35">
        <f>VLOOKUP(A532,BUSINESS!$A$2:$J$2692,10,0)</f>
        <v>0.309</v>
      </c>
    </row>
    <row r="533" customHeight="1" spans="1:31">
      <c r="A533" s="22" t="str">
        <f t="shared" si="0"/>
        <v>Comoros-Africa2012</v>
      </c>
      <c r="B533" s="22" t="s">
        <v>110</v>
      </c>
      <c r="C533" s="22" t="s">
        <v>69</v>
      </c>
      <c r="D533" s="23">
        <v>2012</v>
      </c>
      <c r="E533" s="25">
        <v>610372697</v>
      </c>
      <c r="F533" s="24">
        <f t="shared" si="1"/>
        <v>850.690097463007</v>
      </c>
      <c r="G533" s="26">
        <v>0.036</v>
      </c>
      <c r="H533" s="27">
        <v>31</v>
      </c>
      <c r="I533" s="26">
        <v>0.105</v>
      </c>
      <c r="J533" s="5">
        <f>VLOOKUP(A533,ENERGY!$A$2:$F$2692,5,0)</f>
        <v>42</v>
      </c>
      <c r="K533" s="5">
        <f t="shared" si="2"/>
        <v>5.85363406146037e-5</v>
      </c>
      <c r="L533" s="31">
        <f>VLOOKUP(A533,ENERGY!$A$2:$F$2692,6,0)</f>
        <v>121</v>
      </c>
      <c r="M533" s="31">
        <f t="shared" si="3"/>
        <v>0.000168640409865882</v>
      </c>
      <c r="N533" s="32">
        <f>VLOOKUP(A533,'HUMAN RESOURCES'!$A$2:$M$2692,5,0)</f>
        <v>0.013</v>
      </c>
      <c r="O533" s="32">
        <f>VLOOKUP(A533,'HUMAN RESOURCES'!$A$2:$M$2692,6,0)</f>
        <v>0.011</v>
      </c>
      <c r="P533" s="31">
        <f>VLOOKUP(A533,'HUMAN RESOURCES'!$A$2:$M$2692,7,0)</f>
        <v>62</v>
      </c>
      <c r="Q533" s="5">
        <f>VLOOKUP(A533,'HUMAN RESOURCES'!$A$2:$M$2692,8,0)</f>
        <v>59</v>
      </c>
      <c r="R533" s="5">
        <f>VLOOKUP(A533,'HUMAN RESOURCES'!$A$2:$M$2692,9,0)</f>
        <v>0.422</v>
      </c>
      <c r="S533" s="5">
        <f>VLOOKUP(A533,'HUMAN RESOURCES'!$A$2:$M$2692,10,0)</f>
        <v>0.55</v>
      </c>
      <c r="T533" s="5">
        <f>VLOOKUP(A533,'HUMAN RESOURCES'!$A$2:$M$2692,11,0)</f>
        <v>0.029</v>
      </c>
      <c r="U533" s="5">
        <f>VLOOKUP(A533,'HUMAN RESOURCES'!$A$2:$M$2692,12,0)</f>
        <v>717503</v>
      </c>
      <c r="V533" s="35">
        <f>VLOOKUP(A533,'HUMAN RESOURCES'!$A$2:$M$2692,13,0)</f>
        <v>0.28</v>
      </c>
      <c r="W533" s="36">
        <v>0</v>
      </c>
      <c r="X533" s="37">
        <v>0</v>
      </c>
      <c r="Y533" s="43">
        <f t="shared" si="4"/>
        <v>2.51720606840655</v>
      </c>
      <c r="Z533" s="35">
        <f>VLOOKUP(A533,BUSINESS!$A$2:$J$2692,5,0)</f>
        <v>2.179</v>
      </c>
      <c r="AA533" s="5">
        <f>VLOOKUP(A533,BUSINESS!$A$2:$J$2692,6,0)</f>
        <v>20</v>
      </c>
      <c r="AB533" s="5">
        <f>VLOOKUP(A533,BUSINESS!$A$2:$J$2692,7,0)</f>
        <v>160</v>
      </c>
      <c r="AC533" s="5">
        <f>VLOOKUP(A533,BUSINESS!$A$2:$J$2692,8,0)</f>
        <v>100</v>
      </c>
      <c r="AD533" s="35">
        <f>VLOOKUP(A533,BUSINESS!$A$2:$J$2692,9,0)</f>
        <v>0.06</v>
      </c>
      <c r="AE533" s="35">
        <f>VLOOKUP(A533,BUSINESS!$A$2:$J$2692,10,0)</f>
        <v>0.395</v>
      </c>
    </row>
    <row r="534" customHeight="1" spans="1:31">
      <c r="A534" s="22" t="str">
        <f t="shared" si="0"/>
        <v>Comoros-Africa2000</v>
      </c>
      <c r="B534" s="22" t="s">
        <v>110</v>
      </c>
      <c r="C534" s="22" t="s">
        <v>69</v>
      </c>
      <c r="D534" s="23">
        <v>2000</v>
      </c>
      <c r="E534" s="25">
        <v>595898770</v>
      </c>
      <c r="F534" s="24">
        <f t="shared" si="1"/>
        <v>1127.9296514181</v>
      </c>
      <c r="G534" s="26">
        <v>0.045</v>
      </c>
      <c r="H534" s="27">
        <v>38</v>
      </c>
      <c r="I534" s="26">
        <v>0.105</v>
      </c>
      <c r="J534" s="5">
        <f>VLOOKUP(A534,ENERGY!$A$2:$F$2692,5,0)</f>
        <v>0</v>
      </c>
      <c r="K534" s="5">
        <f t="shared" si="2"/>
        <v>0</v>
      </c>
      <c r="L534" s="31">
        <f>VLOOKUP(A534,ENERGY!$A$2:$F$2692,6,0)</f>
        <v>0</v>
      </c>
      <c r="M534" s="31">
        <f t="shared" si="3"/>
        <v>0</v>
      </c>
      <c r="N534" s="32">
        <f>VLOOKUP(A534,'HUMAN RESOURCES'!$A$2:$M$2692,5,0)</f>
        <v>0.015</v>
      </c>
      <c r="O534" s="32">
        <f>VLOOKUP(A534,'HUMAN RESOURCES'!$A$2:$M$2692,6,0)</f>
        <v>0.005</v>
      </c>
      <c r="P534" s="31">
        <f>VLOOKUP(A534,'HUMAN RESOURCES'!$A$2:$M$2692,7,0)</f>
        <v>59</v>
      </c>
      <c r="Q534" s="5">
        <f>VLOOKUP(A534,'HUMAN RESOURCES'!$A$2:$M$2692,8,0)</f>
        <v>56</v>
      </c>
      <c r="R534" s="5">
        <f>VLOOKUP(A534,'HUMAN RESOURCES'!$A$2:$M$2692,9,0)</f>
        <v>0.415</v>
      </c>
      <c r="S534" s="5">
        <f>VLOOKUP(A534,'HUMAN RESOURCES'!$A$2:$M$2692,10,0)</f>
        <v>0.554</v>
      </c>
      <c r="T534" s="5">
        <f>VLOOKUP(A534,'HUMAN RESOURCES'!$A$2:$M$2692,11,0)</f>
        <v>0.031</v>
      </c>
      <c r="U534" s="5">
        <f>VLOOKUP(A534,'HUMAN RESOURCES'!$A$2:$M$2692,12,0)</f>
        <v>528312</v>
      </c>
      <c r="V534" s="35">
        <f>VLOOKUP(A534,'HUMAN RESOURCES'!$A$2:$M$2692,13,0)</f>
        <v>0.281</v>
      </c>
      <c r="W534" s="38">
        <f>VLOOKUP(A534,TOURISM!$A$2:$F$2692,5,0)</f>
        <v>15000000</v>
      </c>
      <c r="X534" s="37">
        <v>0</v>
      </c>
      <c r="Y534" s="43">
        <f t="shared" si="4"/>
        <v>-1.84477167727733</v>
      </c>
      <c r="Z534" s="35">
        <f>VLOOKUP(A534,BUSINESS!$A$2:$J$2692,5,0)</f>
        <v>0</v>
      </c>
      <c r="AA534" s="5">
        <f>VLOOKUP(A534,BUSINESS!$A$2:$J$2692,6,0)</f>
        <v>0</v>
      </c>
      <c r="AB534" s="5">
        <f>VLOOKUP(A534,BUSINESS!$A$2:$J$2692,7,0)</f>
        <v>0</v>
      </c>
      <c r="AC534" s="5">
        <f>VLOOKUP(A534,BUSINESS!$A$2:$J$2692,8,0)</f>
        <v>0</v>
      </c>
      <c r="AD534" s="35">
        <f>VLOOKUP(A534,BUSINESS!$A$2:$J$2692,9,0)</f>
        <v>0.003</v>
      </c>
      <c r="AE534" s="35">
        <f>VLOOKUP(A534,BUSINESS!$A$2:$J$2692,10,0)</f>
        <v>0</v>
      </c>
    </row>
    <row r="535" customHeight="1" spans="1:31">
      <c r="A535" s="22" t="str">
        <f t="shared" si="0"/>
        <v>Congo (Brazzaville)-Africa2001</v>
      </c>
      <c r="B535" s="22" t="s">
        <v>111</v>
      </c>
      <c r="C535" s="22" t="s">
        <v>69</v>
      </c>
      <c r="D535" s="23">
        <v>2001</v>
      </c>
      <c r="E535" s="25">
        <v>3219910666</v>
      </c>
      <c r="F535" s="24">
        <f t="shared" si="1"/>
        <v>1004.45299029584</v>
      </c>
      <c r="G535" s="26">
        <v>0.021</v>
      </c>
      <c r="H535" s="27">
        <v>22</v>
      </c>
      <c r="I535" s="26">
        <v>0.22</v>
      </c>
      <c r="J535" s="5">
        <f>VLOOKUP(A535,ENERGY!$A$2:$F$2692,5,0)</f>
        <v>1659</v>
      </c>
      <c r="K535" s="5">
        <f t="shared" si="2"/>
        <v>0.000517526007319608</v>
      </c>
      <c r="L535" s="31">
        <f>VLOOKUP(A535,ENERGY!$A$2:$F$2692,6,0)</f>
        <v>0</v>
      </c>
      <c r="M535" s="31">
        <f t="shared" si="3"/>
        <v>0</v>
      </c>
      <c r="N535" s="32">
        <f>VLOOKUP(A535,'HUMAN RESOURCES'!$A$2:$M$2692,5,0)</f>
        <v>0.012</v>
      </c>
      <c r="O535" s="32">
        <f>VLOOKUP(A535,'HUMAN RESOURCES'!$A$2:$M$2692,6,0)</f>
        <v>0.004</v>
      </c>
      <c r="P535" s="31">
        <f>VLOOKUP(A535,'HUMAN RESOURCES'!$A$2:$M$2692,7,0)</f>
        <v>54</v>
      </c>
      <c r="Q535" s="5">
        <f>VLOOKUP(A535,'HUMAN RESOURCES'!$A$2:$M$2692,8,0)</f>
        <v>51</v>
      </c>
      <c r="R535" s="5">
        <f>VLOOKUP(A535,'HUMAN RESOURCES'!$A$2:$M$2692,9,0)</f>
        <v>0.419</v>
      </c>
      <c r="S535" s="5">
        <f>VLOOKUP(A535,'HUMAN RESOURCES'!$A$2:$M$2692,10,0)</f>
        <v>0.545</v>
      </c>
      <c r="T535" s="5">
        <f>VLOOKUP(A535,'HUMAN RESOURCES'!$A$2:$M$2692,11,0)</f>
        <v>0.036</v>
      </c>
      <c r="U535" s="5">
        <f>VLOOKUP(A535,'HUMAN RESOURCES'!$A$2:$M$2692,12,0)</f>
        <v>3205636</v>
      </c>
      <c r="V535" s="35">
        <f>VLOOKUP(A535,'HUMAN RESOURCES'!$A$2:$M$2692,13,0)</f>
        <v>0.592</v>
      </c>
      <c r="W535" s="38">
        <f>VLOOKUP(A535,TOURISM!$A$2:$F$2692,5,0)</f>
        <v>22600000</v>
      </c>
      <c r="X535" s="39">
        <f>VLOOKUP(A535,TOURISM!$A$2:$F$2692,6,0)</f>
        <v>82000000</v>
      </c>
      <c r="Y535" s="43">
        <f t="shared" si="4"/>
        <v>-2.12578661924514</v>
      </c>
      <c r="Z535" s="35">
        <f>VLOOKUP(A535,BUSINESS!$A$2:$J$2692,5,0)</f>
        <v>0</v>
      </c>
      <c r="AA535" s="5">
        <f>VLOOKUP(A535,BUSINESS!$A$2:$J$2692,6,0)</f>
        <v>0</v>
      </c>
      <c r="AB535" s="5">
        <f>VLOOKUP(A535,BUSINESS!$A$2:$J$2692,7,0)</f>
        <v>0</v>
      </c>
      <c r="AC535" s="5">
        <f>VLOOKUP(A535,BUSINESS!$A$2:$J$2692,8,0)</f>
        <v>0</v>
      </c>
      <c r="AD535" s="35">
        <f>VLOOKUP(A535,BUSINESS!$A$2:$J$2692,9,0)</f>
        <v>0</v>
      </c>
      <c r="AE535" s="35">
        <f>VLOOKUP(A535,BUSINESS!$A$2:$J$2692,10,0)</f>
        <v>0.047</v>
      </c>
    </row>
    <row r="536" customHeight="1" spans="1:31">
      <c r="A536" s="22" t="str">
        <f t="shared" si="0"/>
        <v>Congo (Brazzaville)-Africa2002</v>
      </c>
      <c r="B536" s="22" t="s">
        <v>111</v>
      </c>
      <c r="C536" s="22" t="s">
        <v>69</v>
      </c>
      <c r="D536" s="23">
        <v>2002</v>
      </c>
      <c r="E536" s="25">
        <v>2794259756</v>
      </c>
      <c r="F536" s="24">
        <f t="shared" si="1"/>
        <v>850.943627027769</v>
      </c>
      <c r="G536" s="26">
        <v>0.024</v>
      </c>
      <c r="H536" s="27">
        <v>21</v>
      </c>
      <c r="I536" s="26">
        <v>0.207</v>
      </c>
      <c r="J536" s="5">
        <f>VLOOKUP(A536,ENERGY!$A$2:$F$2692,5,0)</f>
        <v>1511</v>
      </c>
      <c r="K536" s="5">
        <f t="shared" si="2"/>
        <v>0.000460148995696648</v>
      </c>
      <c r="L536" s="31">
        <f>VLOOKUP(A536,ENERGY!$A$2:$F$2692,6,0)</f>
        <v>2028</v>
      </c>
      <c r="M536" s="31">
        <f t="shared" si="3"/>
        <v>0.000617592431021047</v>
      </c>
      <c r="N536" s="32">
        <f>VLOOKUP(A536,'HUMAN RESOURCES'!$A$2:$M$2692,5,0)</f>
        <v>0.009</v>
      </c>
      <c r="O536" s="32">
        <f>VLOOKUP(A536,'HUMAN RESOURCES'!$A$2:$M$2692,6,0)</f>
        <v>0.007</v>
      </c>
      <c r="P536" s="31">
        <f>VLOOKUP(A536,'HUMAN RESOURCES'!$A$2:$M$2692,7,0)</f>
        <v>54</v>
      </c>
      <c r="Q536" s="5">
        <f>VLOOKUP(A536,'HUMAN RESOURCES'!$A$2:$M$2692,8,0)</f>
        <v>52</v>
      </c>
      <c r="R536" s="5">
        <f>VLOOKUP(A536,'HUMAN RESOURCES'!$A$2:$M$2692,9,0)</f>
        <v>0.42</v>
      </c>
      <c r="S536" s="5">
        <f>VLOOKUP(A536,'HUMAN RESOURCES'!$A$2:$M$2692,10,0)</f>
        <v>0.545</v>
      </c>
      <c r="T536" s="5">
        <f>VLOOKUP(A536,'HUMAN RESOURCES'!$A$2:$M$2692,11,0)</f>
        <v>0.036</v>
      </c>
      <c r="U536" s="5">
        <f>VLOOKUP(A536,'HUMAN RESOURCES'!$A$2:$M$2692,12,0)</f>
        <v>3283719</v>
      </c>
      <c r="V536" s="35">
        <f>VLOOKUP(A536,'HUMAN RESOURCES'!$A$2:$M$2692,13,0)</f>
        <v>0.596</v>
      </c>
      <c r="W536" s="38">
        <f>VLOOKUP(A536,TOURISM!$A$2:$F$2692,5,0)</f>
        <v>25600000</v>
      </c>
      <c r="X536" s="39">
        <f>VLOOKUP(A536,TOURISM!$A$2:$F$2692,6,0)</f>
        <v>85000000</v>
      </c>
      <c r="Y536" s="43">
        <f t="shared" si="4"/>
        <v>-2.91391334126955</v>
      </c>
      <c r="Z536" s="35">
        <f>VLOOKUP(A536,BUSINESS!$A$2:$J$2692,5,0)</f>
        <v>0</v>
      </c>
      <c r="AA536" s="5">
        <f>VLOOKUP(A536,BUSINESS!$A$2:$J$2692,6,0)</f>
        <v>0</v>
      </c>
      <c r="AB536" s="5">
        <f>VLOOKUP(A536,BUSINESS!$A$2:$J$2692,7,0)</f>
        <v>0</v>
      </c>
      <c r="AC536" s="5">
        <f>VLOOKUP(A536,BUSINESS!$A$2:$J$2692,8,0)</f>
        <v>0</v>
      </c>
      <c r="AD536" s="35">
        <f>VLOOKUP(A536,BUSINESS!$A$2:$J$2692,9,0)</f>
        <v>0.002</v>
      </c>
      <c r="AE536" s="35">
        <f>VLOOKUP(A536,BUSINESS!$A$2:$J$2692,10,0)</f>
        <v>0.068</v>
      </c>
    </row>
    <row r="537" customHeight="1" spans="1:31">
      <c r="A537" s="22" t="str">
        <f t="shared" si="0"/>
        <v>Congo (Brazzaville)-Africa2003</v>
      </c>
      <c r="B537" s="22" t="s">
        <v>111</v>
      </c>
      <c r="C537" s="22" t="s">
        <v>69</v>
      </c>
      <c r="D537" s="23">
        <v>2003</v>
      </c>
      <c r="E537" s="25">
        <v>3019993723</v>
      </c>
      <c r="F537" s="24">
        <f t="shared" si="1"/>
        <v>897.894262027497</v>
      </c>
      <c r="G537" s="26">
        <v>0.025</v>
      </c>
      <c r="H537" s="27">
        <v>23</v>
      </c>
      <c r="I537" s="26">
        <v>0.18</v>
      </c>
      <c r="J537" s="5">
        <f>VLOOKUP(A537,ENERGY!$A$2:$F$2692,5,0)</f>
        <v>1416</v>
      </c>
      <c r="K537" s="5">
        <f t="shared" si="2"/>
        <v>0.000421000303857564</v>
      </c>
      <c r="L537" s="31">
        <f>VLOOKUP(A537,ENERGY!$A$2:$F$2692,6,0)</f>
        <v>1885</v>
      </c>
      <c r="M537" s="31">
        <f t="shared" si="3"/>
        <v>0.000560441788680443</v>
      </c>
      <c r="N537" s="32">
        <f>VLOOKUP(A537,'HUMAN RESOURCES'!$A$2:$M$2692,5,0)</f>
        <v>0.011</v>
      </c>
      <c r="O537" s="32">
        <f>VLOOKUP(A537,'HUMAN RESOURCES'!$A$2:$M$2692,6,0)</f>
        <v>0.005</v>
      </c>
      <c r="P537" s="31">
        <f>VLOOKUP(A537,'HUMAN RESOURCES'!$A$2:$M$2692,7,0)</f>
        <v>54</v>
      </c>
      <c r="Q537" s="5">
        <f>VLOOKUP(A537,'HUMAN RESOURCES'!$A$2:$M$2692,8,0)</f>
        <v>52</v>
      </c>
      <c r="R537" s="5">
        <f>VLOOKUP(A537,'HUMAN RESOURCES'!$A$2:$M$2692,9,0)</f>
        <v>0.421</v>
      </c>
      <c r="S537" s="5">
        <f>VLOOKUP(A537,'HUMAN RESOURCES'!$A$2:$M$2692,10,0)</f>
        <v>0.544</v>
      </c>
      <c r="T537" s="5">
        <f>VLOOKUP(A537,'HUMAN RESOURCES'!$A$2:$M$2692,11,0)</f>
        <v>0.036</v>
      </c>
      <c r="U537" s="5">
        <f>VLOOKUP(A537,'HUMAN RESOURCES'!$A$2:$M$2692,12,0)</f>
        <v>3363418</v>
      </c>
      <c r="V537" s="35">
        <f>VLOOKUP(A537,'HUMAN RESOURCES'!$A$2:$M$2692,13,0)</f>
        <v>0.601</v>
      </c>
      <c r="W537" s="38">
        <f>VLOOKUP(A537,TOURISM!$A$2:$F$2692,5,0)</f>
        <v>30000000</v>
      </c>
      <c r="X537" s="39">
        <f>VLOOKUP(A537,TOURISM!$A$2:$F$2692,6,0)</f>
        <v>118000000</v>
      </c>
      <c r="Y537" s="43">
        <f t="shared" si="4"/>
        <v>-4.37373402801331</v>
      </c>
      <c r="Z537" s="35">
        <f>VLOOKUP(A537,BUSINESS!$A$2:$J$2692,5,0)</f>
        <v>0</v>
      </c>
      <c r="AA537" s="5">
        <f>VLOOKUP(A537,BUSINESS!$A$2:$J$2692,6,0)</f>
        <v>37</v>
      </c>
      <c r="AB537" s="5">
        <f>VLOOKUP(A537,BUSINESS!$A$2:$J$2692,7,0)</f>
        <v>0</v>
      </c>
      <c r="AC537" s="5">
        <f>VLOOKUP(A537,BUSINESS!$A$2:$J$2692,8,0)</f>
        <v>0</v>
      </c>
      <c r="AD537" s="35">
        <f>VLOOKUP(A537,BUSINESS!$A$2:$J$2692,9,0)</f>
        <v>0.005</v>
      </c>
      <c r="AE537" s="35">
        <f>VLOOKUP(A537,BUSINESS!$A$2:$J$2692,10,0)</f>
        <v>0.098</v>
      </c>
    </row>
    <row r="538" customHeight="1" spans="1:31">
      <c r="A538" s="22" t="str">
        <f t="shared" si="0"/>
        <v>Congo (Brazzaville)-Africa2004</v>
      </c>
      <c r="B538" s="22" t="s">
        <v>111</v>
      </c>
      <c r="C538" s="22" t="s">
        <v>69</v>
      </c>
      <c r="D538" s="23">
        <v>2004</v>
      </c>
      <c r="E538" s="25">
        <v>3495868725</v>
      </c>
      <c r="F538" s="24">
        <f t="shared" si="1"/>
        <v>1013.62787007215</v>
      </c>
      <c r="G538" s="26">
        <v>0.026</v>
      </c>
      <c r="H538" s="27">
        <v>27</v>
      </c>
      <c r="I538" s="26">
        <v>0.18</v>
      </c>
      <c r="J538" s="5">
        <f>VLOOKUP(A538,ENERGY!$A$2:$F$2692,5,0)</f>
        <v>1260</v>
      </c>
      <c r="K538" s="5">
        <f t="shared" si="2"/>
        <v>0.000365337264284977</v>
      </c>
      <c r="L538" s="31">
        <f>VLOOKUP(A538,ENERGY!$A$2:$F$2692,6,0)</f>
        <v>1474</v>
      </c>
      <c r="M538" s="31">
        <f t="shared" si="3"/>
        <v>0.000427386609171473</v>
      </c>
      <c r="N538" s="32">
        <f>VLOOKUP(A538,'HUMAN RESOURCES'!$A$2:$M$2692,5,0)</f>
        <v>0.01</v>
      </c>
      <c r="O538" s="32">
        <f>VLOOKUP(A538,'HUMAN RESOURCES'!$A$2:$M$2692,6,0)</f>
        <v>0.022</v>
      </c>
      <c r="P538" s="31">
        <f>VLOOKUP(A538,'HUMAN RESOURCES'!$A$2:$M$2692,7,0)</f>
        <v>55</v>
      </c>
      <c r="Q538" s="5">
        <f>VLOOKUP(A538,'HUMAN RESOURCES'!$A$2:$M$2692,8,0)</f>
        <v>52</v>
      </c>
      <c r="R538" s="5">
        <f>VLOOKUP(A538,'HUMAN RESOURCES'!$A$2:$M$2692,9,0)</f>
        <v>0.422</v>
      </c>
      <c r="S538" s="5">
        <f>VLOOKUP(A538,'HUMAN RESOURCES'!$A$2:$M$2692,10,0)</f>
        <v>0.543</v>
      </c>
      <c r="T538" s="5">
        <f>VLOOKUP(A538,'HUMAN RESOURCES'!$A$2:$M$2692,11,0)</f>
        <v>0.035</v>
      </c>
      <c r="U538" s="5">
        <f>VLOOKUP(A538,'HUMAN RESOURCES'!$A$2:$M$2692,12,0)</f>
        <v>3448868</v>
      </c>
      <c r="V538" s="35">
        <f>VLOOKUP(A538,'HUMAN RESOURCES'!$A$2:$M$2692,13,0)</f>
        <v>0.605</v>
      </c>
      <c r="W538" s="38">
        <f>VLOOKUP(A538,TOURISM!$A$2:$F$2692,5,0)</f>
        <v>23100000</v>
      </c>
      <c r="X538" s="39">
        <f>VLOOKUP(A538,TOURISM!$A$2:$F$2692,6,0)</f>
        <v>176000000</v>
      </c>
      <c r="Y538" s="43">
        <f t="shared" si="4"/>
        <v>-1.54884380951112</v>
      </c>
      <c r="Z538" s="35">
        <f>VLOOKUP(A538,BUSINESS!$A$2:$J$2692,5,0)</f>
        <v>0</v>
      </c>
      <c r="AA538" s="5">
        <f>VLOOKUP(A538,BUSINESS!$A$2:$J$2692,6,0)</f>
        <v>37</v>
      </c>
      <c r="AB538" s="5">
        <f>VLOOKUP(A538,BUSINESS!$A$2:$J$2692,7,0)</f>
        <v>0</v>
      </c>
      <c r="AC538" s="5">
        <f>VLOOKUP(A538,BUSINESS!$A$2:$J$2692,8,0)</f>
        <v>0</v>
      </c>
      <c r="AD538" s="35">
        <f>VLOOKUP(A538,BUSINESS!$A$2:$J$2692,9,0)</f>
        <v>0.011</v>
      </c>
      <c r="AE538" s="35">
        <f>VLOOKUP(A538,BUSINESS!$A$2:$J$2692,10,0)</f>
        <v>0.111</v>
      </c>
    </row>
    <row r="539" customHeight="1" spans="1:31">
      <c r="A539" s="22" t="str">
        <f t="shared" si="0"/>
        <v>Congo (Brazzaville)-Africa2005</v>
      </c>
      <c r="B539" s="22" t="s">
        <v>111</v>
      </c>
      <c r="C539" s="22" t="s">
        <v>69</v>
      </c>
      <c r="D539" s="23">
        <v>2005</v>
      </c>
      <c r="E539" s="25">
        <v>4648628839</v>
      </c>
      <c r="F539" s="24">
        <f t="shared" si="1"/>
        <v>1312.10932812324</v>
      </c>
      <c r="G539" s="26">
        <v>0.026</v>
      </c>
      <c r="H539" s="27">
        <v>34</v>
      </c>
      <c r="I539" s="26">
        <v>0.18</v>
      </c>
      <c r="J539" s="5">
        <f>VLOOKUP(A539,ENERGY!$A$2:$F$2692,5,0)</f>
        <v>884</v>
      </c>
      <c r="K539" s="5">
        <f t="shared" si="2"/>
        <v>0.000249515434815927</v>
      </c>
      <c r="L539" s="31">
        <f>VLOOKUP(A539,ENERGY!$A$2:$F$2692,6,0)</f>
        <v>862</v>
      </c>
      <c r="M539" s="31">
        <f t="shared" si="3"/>
        <v>0.000243305774673449</v>
      </c>
      <c r="N539" s="32">
        <f>VLOOKUP(A539,'HUMAN RESOURCES'!$A$2:$M$2692,5,0)</f>
        <v>0.01</v>
      </c>
      <c r="O539" s="32">
        <f>VLOOKUP(A539,'HUMAN RESOURCES'!$A$2:$M$2692,6,0)</f>
        <v>0.018</v>
      </c>
      <c r="P539" s="31">
        <f>VLOOKUP(A539,'HUMAN RESOURCES'!$A$2:$M$2692,7,0)</f>
        <v>55</v>
      </c>
      <c r="Q539" s="5">
        <f>VLOOKUP(A539,'HUMAN RESOURCES'!$A$2:$M$2692,8,0)</f>
        <v>53</v>
      </c>
      <c r="R539" s="5">
        <f>VLOOKUP(A539,'HUMAN RESOURCES'!$A$2:$M$2692,9,0)</f>
        <v>0.422</v>
      </c>
      <c r="S539" s="5">
        <f>VLOOKUP(A539,'HUMAN RESOURCES'!$A$2:$M$2692,10,0)</f>
        <v>0.543</v>
      </c>
      <c r="T539" s="5">
        <f>VLOOKUP(A539,'HUMAN RESOURCES'!$A$2:$M$2692,11,0)</f>
        <v>0.035</v>
      </c>
      <c r="U539" s="5">
        <f>VLOOKUP(A539,'HUMAN RESOURCES'!$A$2:$M$2692,12,0)</f>
        <v>3542867</v>
      </c>
      <c r="V539" s="35">
        <f>VLOOKUP(A539,'HUMAN RESOURCES'!$A$2:$M$2692,13,0)</f>
        <v>0.61</v>
      </c>
      <c r="W539" s="38">
        <f>VLOOKUP(A539,TOURISM!$A$2:$F$2692,5,0)</f>
        <v>40000000</v>
      </c>
      <c r="X539" s="39">
        <f>VLOOKUP(A539,TOURISM!$A$2:$F$2692,6,0)</f>
        <v>112000000</v>
      </c>
      <c r="Y539" s="43">
        <f t="shared" si="4"/>
        <v>-1.42927487542053</v>
      </c>
      <c r="Z539" s="35">
        <f>VLOOKUP(A539,BUSINESS!$A$2:$J$2692,5,0)</f>
        <v>0.649</v>
      </c>
      <c r="AA539" s="5">
        <f>VLOOKUP(A539,BUSINESS!$A$2:$J$2692,6,0)</f>
        <v>37</v>
      </c>
      <c r="AB539" s="5">
        <f>VLOOKUP(A539,BUSINESS!$A$2:$J$2692,7,0)</f>
        <v>0</v>
      </c>
      <c r="AC539" s="5">
        <f>VLOOKUP(A539,BUSINESS!$A$2:$J$2692,8,0)</f>
        <v>606</v>
      </c>
      <c r="AD539" s="35">
        <f>VLOOKUP(A539,BUSINESS!$A$2:$J$2692,9,0)</f>
        <v>0.015</v>
      </c>
      <c r="AE539" s="35">
        <f>VLOOKUP(A539,BUSINESS!$A$2:$J$2692,10,0)</f>
        <v>0.158</v>
      </c>
    </row>
    <row r="540" customHeight="1" spans="1:31">
      <c r="A540" s="22" t="str">
        <f t="shared" si="0"/>
        <v>Congo (Brazzaville)-Africa2006</v>
      </c>
      <c r="B540" s="22" t="s">
        <v>111</v>
      </c>
      <c r="C540" s="22" t="s">
        <v>69</v>
      </c>
      <c r="D540" s="23">
        <v>2006</v>
      </c>
      <c r="E540" s="25">
        <v>6087002682</v>
      </c>
      <c r="F540" s="24">
        <f t="shared" si="1"/>
        <v>1669.20260359294</v>
      </c>
      <c r="G540" s="26">
        <v>0.024</v>
      </c>
      <c r="H540" s="27">
        <v>42</v>
      </c>
      <c r="I540" s="26">
        <v>0.177</v>
      </c>
      <c r="J540" s="5">
        <f>VLOOKUP(A540,ENERGY!$A$2:$F$2692,5,0)</f>
        <v>1020</v>
      </c>
      <c r="K540" s="5">
        <f t="shared" si="2"/>
        <v>0.000279708543697467</v>
      </c>
      <c r="L540" s="31">
        <f>VLOOKUP(A540,ENERGY!$A$2:$F$2692,6,0)</f>
        <v>1181</v>
      </c>
      <c r="M540" s="31">
        <f t="shared" si="3"/>
        <v>0.000323858617751675</v>
      </c>
      <c r="N540" s="32">
        <f>VLOOKUP(A540,'HUMAN RESOURCES'!$A$2:$M$2692,5,0)</f>
        <v>0</v>
      </c>
      <c r="O540" s="32">
        <f>VLOOKUP(A540,'HUMAN RESOURCES'!$A$2:$M$2692,6,0)</f>
        <v>0.004</v>
      </c>
      <c r="P540" s="31">
        <f>VLOOKUP(A540,'HUMAN RESOURCES'!$A$2:$M$2692,7,0)</f>
        <v>56</v>
      </c>
      <c r="Q540" s="5">
        <f>VLOOKUP(A540,'HUMAN RESOURCES'!$A$2:$M$2692,8,0)</f>
        <v>53</v>
      </c>
      <c r="R540" s="5">
        <f>VLOOKUP(A540,'HUMAN RESOURCES'!$A$2:$M$2692,9,0)</f>
        <v>0.422</v>
      </c>
      <c r="S540" s="5">
        <f>VLOOKUP(A540,'HUMAN RESOURCES'!$A$2:$M$2692,10,0)</f>
        <v>0.543</v>
      </c>
      <c r="T540" s="5">
        <f>VLOOKUP(A540,'HUMAN RESOURCES'!$A$2:$M$2692,11,0)</f>
        <v>0.035</v>
      </c>
      <c r="U540" s="5">
        <f>VLOOKUP(A540,'HUMAN RESOURCES'!$A$2:$M$2692,12,0)</f>
        <v>3646653</v>
      </c>
      <c r="V540" s="35">
        <f>VLOOKUP(A540,'HUMAN RESOURCES'!$A$2:$M$2692,13,0)</f>
        <v>0.614</v>
      </c>
      <c r="W540" s="38">
        <f>VLOOKUP(A540,TOURISM!$A$2:$F$2692,5,0)</f>
        <v>45000000</v>
      </c>
      <c r="X540" s="39">
        <f>VLOOKUP(A540,TOURISM!$A$2:$F$2692,6,0)</f>
        <v>132000000</v>
      </c>
      <c r="Y540" s="43">
        <f t="shared" si="4"/>
        <v>-1.4745330355299</v>
      </c>
      <c r="Z540" s="35">
        <f>VLOOKUP(A540,BUSINESS!$A$2:$J$2692,5,0)</f>
        <v>0.649</v>
      </c>
      <c r="AA540" s="5">
        <f>VLOOKUP(A540,BUSINESS!$A$2:$J$2692,6,0)</f>
        <v>37</v>
      </c>
      <c r="AB540" s="5">
        <f>VLOOKUP(A540,BUSINESS!$A$2:$J$2692,7,0)</f>
        <v>0</v>
      </c>
      <c r="AC540" s="5">
        <f>VLOOKUP(A540,BUSINESS!$A$2:$J$2692,8,0)</f>
        <v>606</v>
      </c>
      <c r="AD540" s="35">
        <f>VLOOKUP(A540,BUSINESS!$A$2:$J$2692,9,0)</f>
        <v>0.02</v>
      </c>
      <c r="AE540" s="35">
        <f>VLOOKUP(A540,BUSINESS!$A$2:$J$2692,10,0)</f>
        <v>0.252</v>
      </c>
    </row>
    <row r="541" customHeight="1" spans="1:31">
      <c r="A541" s="22" t="str">
        <f t="shared" si="0"/>
        <v>Congo (Brazzaville)-Africa2007</v>
      </c>
      <c r="B541" s="22" t="s">
        <v>111</v>
      </c>
      <c r="C541" s="22" t="s">
        <v>69</v>
      </c>
      <c r="D541" s="23">
        <v>2007</v>
      </c>
      <c r="E541" s="25">
        <v>7731261169</v>
      </c>
      <c r="F541" s="24">
        <f t="shared" si="1"/>
        <v>2056.81118281138</v>
      </c>
      <c r="G541" s="26">
        <v>0.024</v>
      </c>
      <c r="H541" s="27">
        <v>50</v>
      </c>
      <c r="I541" s="26">
        <v>0.153</v>
      </c>
      <c r="J541" s="5">
        <f>VLOOKUP(A541,ENERGY!$A$2:$F$2692,5,0)</f>
        <v>1209</v>
      </c>
      <c r="K541" s="5">
        <f t="shared" si="2"/>
        <v>0.000321640242860997</v>
      </c>
      <c r="L541" s="31">
        <f>VLOOKUP(A541,ENERGY!$A$2:$F$2692,6,0)</f>
        <v>1437</v>
      </c>
      <c r="M541" s="31">
        <f t="shared" si="3"/>
        <v>0.000382296963599051</v>
      </c>
      <c r="N541" s="32">
        <f>VLOOKUP(A541,'HUMAN RESOURCES'!$A$2:$M$2692,5,0)</f>
        <v>0.01</v>
      </c>
      <c r="O541" s="32">
        <f>VLOOKUP(A541,'HUMAN RESOURCES'!$A$2:$M$2692,6,0)</f>
        <v>0.01</v>
      </c>
      <c r="P541" s="31">
        <f>VLOOKUP(A541,'HUMAN RESOURCES'!$A$2:$M$2692,7,0)</f>
        <v>57</v>
      </c>
      <c r="Q541" s="5">
        <f>VLOOKUP(A541,'HUMAN RESOURCES'!$A$2:$M$2692,8,0)</f>
        <v>54</v>
      </c>
      <c r="R541" s="5">
        <f>VLOOKUP(A541,'HUMAN RESOURCES'!$A$2:$M$2692,9,0)</f>
        <v>0.422</v>
      </c>
      <c r="S541" s="5">
        <f>VLOOKUP(A541,'HUMAN RESOURCES'!$A$2:$M$2692,10,0)</f>
        <v>0.543</v>
      </c>
      <c r="T541" s="5">
        <f>VLOOKUP(A541,'HUMAN RESOURCES'!$A$2:$M$2692,11,0)</f>
        <v>0.035</v>
      </c>
      <c r="U541" s="5">
        <f>VLOOKUP(A541,'HUMAN RESOURCES'!$A$2:$M$2692,12,0)</f>
        <v>3758858</v>
      </c>
      <c r="V541" s="35">
        <f>VLOOKUP(A541,'HUMAN RESOURCES'!$A$2:$M$2692,13,0)</f>
        <v>0.619</v>
      </c>
      <c r="W541" s="38">
        <f>VLOOKUP(A541,TOURISM!$A$2:$F$2692,5,0)</f>
        <v>54000000</v>
      </c>
      <c r="X541" s="39">
        <f>VLOOKUP(A541,TOURISM!$A$2:$F$2692,6,0)</f>
        <v>168000000</v>
      </c>
      <c r="Y541" s="43">
        <f t="shared" si="4"/>
        <v>0</v>
      </c>
      <c r="Z541" s="35">
        <f>VLOOKUP(A541,BUSINESS!$A$2:$J$2692,5,0)</f>
        <v>0.649</v>
      </c>
      <c r="AA541" s="5">
        <f>VLOOKUP(A541,BUSINESS!$A$2:$J$2692,6,0)</f>
        <v>37</v>
      </c>
      <c r="AB541" s="5">
        <f>VLOOKUP(A541,BUSINESS!$A$2:$J$2692,7,0)</f>
        <v>0</v>
      </c>
      <c r="AC541" s="5">
        <f>VLOOKUP(A541,BUSINESS!$A$2:$J$2692,8,0)</f>
        <v>606</v>
      </c>
      <c r="AD541" s="35">
        <f>VLOOKUP(A541,BUSINESS!$A$2:$J$2692,9,0)</f>
        <v>0.028</v>
      </c>
      <c r="AE541" s="35">
        <f>VLOOKUP(A541,BUSINESS!$A$2:$J$2692,10,0)</f>
        <v>0.343</v>
      </c>
    </row>
    <row r="542" customHeight="1" spans="1:31">
      <c r="A542" s="22" t="str">
        <f t="shared" si="0"/>
        <v>Congo (Brazzaville)-Africa2008</v>
      </c>
      <c r="B542" s="22" t="s">
        <v>111</v>
      </c>
      <c r="C542" s="22" t="s">
        <v>69</v>
      </c>
      <c r="D542" s="23">
        <v>2008</v>
      </c>
      <c r="E542" s="25">
        <v>8394688589</v>
      </c>
      <c r="F542" s="24">
        <f t="shared" si="1"/>
        <v>2165.54694380849</v>
      </c>
      <c r="G542" s="26">
        <v>0.025</v>
      </c>
      <c r="H542" s="27">
        <v>57</v>
      </c>
      <c r="I542" s="26">
        <v>0.15</v>
      </c>
      <c r="J542" s="5">
        <f>VLOOKUP(A542,ENERGY!$A$2:$F$2692,5,0)</f>
        <v>1083</v>
      </c>
      <c r="K542" s="5">
        <f t="shared" si="2"/>
        <v>0.000279377527263816</v>
      </c>
      <c r="L542" s="31">
        <f>VLOOKUP(A542,ENERGY!$A$2:$F$2692,6,0)</f>
        <v>1456</v>
      </c>
      <c r="M542" s="31">
        <f t="shared" si="3"/>
        <v>0.000375598965555047</v>
      </c>
      <c r="N542" s="32">
        <f>VLOOKUP(A542,'HUMAN RESOURCES'!$A$2:$M$2692,5,0)</f>
        <v>0.01</v>
      </c>
      <c r="O542" s="32">
        <f>VLOOKUP(A542,'HUMAN RESOURCES'!$A$2:$M$2692,6,0)</f>
        <v>0.009</v>
      </c>
      <c r="P542" s="31">
        <f>VLOOKUP(A542,'HUMAN RESOURCES'!$A$2:$M$2692,7,0)</f>
        <v>57</v>
      </c>
      <c r="Q542" s="5">
        <f>VLOOKUP(A542,'HUMAN RESOURCES'!$A$2:$M$2692,8,0)</f>
        <v>55</v>
      </c>
      <c r="R542" s="5">
        <f>VLOOKUP(A542,'HUMAN RESOURCES'!$A$2:$M$2692,9,0)</f>
        <v>0.422</v>
      </c>
      <c r="S542" s="5">
        <f>VLOOKUP(A542,'HUMAN RESOURCES'!$A$2:$M$2692,10,0)</f>
        <v>0.544</v>
      </c>
      <c r="T542" s="5">
        <f>VLOOKUP(A542,'HUMAN RESOURCES'!$A$2:$M$2692,11,0)</f>
        <v>0.034</v>
      </c>
      <c r="U542" s="5">
        <f>VLOOKUP(A542,'HUMAN RESOURCES'!$A$2:$M$2692,12,0)</f>
        <v>3876475</v>
      </c>
      <c r="V542" s="35">
        <f>VLOOKUP(A542,'HUMAN RESOURCES'!$A$2:$M$2692,13,0)</f>
        <v>0.623</v>
      </c>
      <c r="W542" s="36">
        <v>0</v>
      </c>
      <c r="X542" s="37">
        <v>0</v>
      </c>
      <c r="Y542" s="43">
        <f t="shared" si="4"/>
        <v>0</v>
      </c>
      <c r="Z542" s="35">
        <f>VLOOKUP(A542,BUSINESS!$A$2:$J$2692,5,0)</f>
        <v>0.659</v>
      </c>
      <c r="AA542" s="5">
        <f>VLOOKUP(A542,BUSINESS!$A$2:$J$2692,6,0)</f>
        <v>161</v>
      </c>
      <c r="AB542" s="5">
        <f>VLOOKUP(A542,BUSINESS!$A$2:$J$2692,7,0)</f>
        <v>0</v>
      </c>
      <c r="AC542" s="5">
        <f>VLOOKUP(A542,BUSINESS!$A$2:$J$2692,8,0)</f>
        <v>606</v>
      </c>
      <c r="AD542" s="35">
        <f>VLOOKUP(A542,BUSINESS!$A$2:$J$2692,9,0)</f>
        <v>0.043</v>
      </c>
      <c r="AE542" s="35">
        <f>VLOOKUP(A542,BUSINESS!$A$2:$J$2692,10,0)</f>
        <v>0.466</v>
      </c>
    </row>
    <row r="543" customHeight="1" spans="1:31">
      <c r="A543" s="22" t="str">
        <f t="shared" si="0"/>
        <v>Congo (Brazzaville)-Africa2009</v>
      </c>
      <c r="B543" s="22" t="s">
        <v>111</v>
      </c>
      <c r="C543" s="22" t="s">
        <v>69</v>
      </c>
      <c r="D543" s="23">
        <v>2009</v>
      </c>
      <c r="E543" s="25">
        <v>11859015181</v>
      </c>
      <c r="F543" s="24">
        <f t="shared" si="1"/>
        <v>2968.35589512874</v>
      </c>
      <c r="G543" s="26">
        <v>0.021</v>
      </c>
      <c r="H543" s="27">
        <v>64</v>
      </c>
      <c r="J543" s="5">
        <f>VLOOKUP(A543,ENERGY!$A$2:$F$2692,5,0)</f>
        <v>869</v>
      </c>
      <c r="K543" s="5">
        <f t="shared" si="2"/>
        <v>0.000217513953182187</v>
      </c>
      <c r="L543" s="31">
        <f>VLOOKUP(A543,ENERGY!$A$2:$F$2692,6,0)</f>
        <v>708</v>
      </c>
      <c r="M543" s="31">
        <f t="shared" si="3"/>
        <v>0.000177215050463738</v>
      </c>
      <c r="N543" s="32">
        <f>VLOOKUP(A543,'HUMAN RESOURCES'!$A$2:$M$2692,5,0)</f>
        <v>0.009</v>
      </c>
      <c r="O543" s="32">
        <f>VLOOKUP(A543,'HUMAN RESOURCES'!$A$2:$M$2692,6,0)</f>
        <v>0.004</v>
      </c>
      <c r="P543" s="31">
        <f>VLOOKUP(A543,'HUMAN RESOURCES'!$A$2:$M$2692,7,0)</f>
        <v>58</v>
      </c>
      <c r="Q543" s="5">
        <f>VLOOKUP(A543,'HUMAN RESOURCES'!$A$2:$M$2692,8,0)</f>
        <v>55</v>
      </c>
      <c r="R543" s="5">
        <f>VLOOKUP(A543,'HUMAN RESOURCES'!$A$2:$M$2692,9,0)</f>
        <v>0.422</v>
      </c>
      <c r="S543" s="5">
        <f>VLOOKUP(A543,'HUMAN RESOURCES'!$A$2:$M$2692,10,0)</f>
        <v>0.544</v>
      </c>
      <c r="T543" s="5">
        <f>VLOOKUP(A543,'HUMAN RESOURCES'!$A$2:$M$2692,11,0)</f>
        <v>0.034</v>
      </c>
      <c r="U543" s="5">
        <f>VLOOKUP(A543,'HUMAN RESOURCES'!$A$2:$M$2692,12,0)</f>
        <v>3995146</v>
      </c>
      <c r="V543" s="35">
        <f>VLOOKUP(A543,'HUMAN RESOURCES'!$A$2:$M$2692,13,0)</f>
        <v>0.628</v>
      </c>
      <c r="W543" s="36">
        <v>0</v>
      </c>
      <c r="X543" s="37">
        <v>0</v>
      </c>
      <c r="Y543" s="43">
        <f t="shared" si="4"/>
        <v>0</v>
      </c>
      <c r="Z543" s="35">
        <f>VLOOKUP(A543,BUSINESS!$A$2:$J$2692,5,0)</f>
        <v>0.659</v>
      </c>
      <c r="AA543" s="5">
        <f>VLOOKUP(A543,BUSINESS!$A$2:$J$2692,6,0)</f>
        <v>161</v>
      </c>
      <c r="AB543" s="5">
        <f>VLOOKUP(A543,BUSINESS!$A$2:$J$2692,7,0)</f>
        <v>0</v>
      </c>
      <c r="AC543" s="5">
        <f>VLOOKUP(A543,BUSINESS!$A$2:$J$2692,8,0)</f>
        <v>606</v>
      </c>
      <c r="AD543" s="35">
        <f>VLOOKUP(A543,BUSINESS!$A$2:$J$2692,9,0)</f>
        <v>0.045</v>
      </c>
      <c r="AE543" s="35">
        <f>VLOOKUP(A543,BUSINESS!$A$2:$J$2692,10,0)</f>
        <v>0.738</v>
      </c>
    </row>
    <row r="544" customHeight="1" spans="1:31">
      <c r="A544" s="22" t="str">
        <f t="shared" si="0"/>
        <v>Congo (Brazzaville)-Africa2010</v>
      </c>
      <c r="B544" s="22" t="s">
        <v>111</v>
      </c>
      <c r="C544" s="22" t="s">
        <v>69</v>
      </c>
      <c r="D544" s="23">
        <v>2010</v>
      </c>
      <c r="E544" s="25">
        <v>9593536719</v>
      </c>
      <c r="F544" s="24">
        <f t="shared" si="1"/>
        <v>2333.22025456531</v>
      </c>
      <c r="G544" s="26">
        <v>0.023</v>
      </c>
      <c r="H544" s="27">
        <v>54</v>
      </c>
      <c r="J544" s="5">
        <f>VLOOKUP(A544,ENERGY!$A$2:$F$2692,5,0)</f>
        <v>999</v>
      </c>
      <c r="K544" s="5">
        <f t="shared" si="2"/>
        <v>0.000242964310512767</v>
      </c>
      <c r="L544" s="31">
        <f>VLOOKUP(A544,ENERGY!$A$2:$F$2692,6,0)</f>
        <v>1085</v>
      </c>
      <c r="M544" s="31">
        <f t="shared" si="3"/>
        <v>0.000263880157063415</v>
      </c>
      <c r="N544" s="32">
        <f>VLOOKUP(A544,'HUMAN RESOURCES'!$A$2:$M$2692,5,0)</f>
        <v>0.01</v>
      </c>
      <c r="O544" s="32">
        <f>VLOOKUP(A544,'HUMAN RESOURCES'!$A$2:$M$2692,6,0)</f>
        <v>0.005</v>
      </c>
      <c r="P544" s="31">
        <f>VLOOKUP(A544,'HUMAN RESOURCES'!$A$2:$M$2692,7,0)</f>
        <v>59</v>
      </c>
      <c r="Q544" s="5">
        <f>VLOOKUP(A544,'HUMAN RESOURCES'!$A$2:$M$2692,8,0)</f>
        <v>56</v>
      </c>
      <c r="R544" s="5">
        <f>VLOOKUP(A544,'HUMAN RESOURCES'!$A$2:$M$2692,9,0)</f>
        <v>0.422</v>
      </c>
      <c r="S544" s="5">
        <f>VLOOKUP(A544,'HUMAN RESOURCES'!$A$2:$M$2692,10,0)</f>
        <v>0.544</v>
      </c>
      <c r="T544" s="5">
        <f>VLOOKUP(A544,'HUMAN RESOURCES'!$A$2:$M$2692,11,0)</f>
        <v>0.034</v>
      </c>
      <c r="U544" s="5">
        <f>VLOOKUP(A544,'HUMAN RESOURCES'!$A$2:$M$2692,12,0)</f>
        <v>4111715</v>
      </c>
      <c r="V544" s="35">
        <f>VLOOKUP(A544,'HUMAN RESOURCES'!$A$2:$M$2692,13,0)</f>
        <v>0.632</v>
      </c>
      <c r="W544" s="36">
        <v>0</v>
      </c>
      <c r="X544" s="37">
        <v>0</v>
      </c>
      <c r="Y544" s="43">
        <f t="shared" si="4"/>
        <v>0</v>
      </c>
      <c r="Z544" s="35">
        <f>VLOOKUP(A544,BUSINESS!$A$2:$J$2692,5,0)</f>
        <v>0.663</v>
      </c>
      <c r="AA544" s="5">
        <f>VLOOKUP(A544,BUSINESS!$A$2:$J$2692,6,0)</f>
        <v>161</v>
      </c>
      <c r="AB544" s="5">
        <f>VLOOKUP(A544,BUSINESS!$A$2:$J$2692,7,0)</f>
        <v>0</v>
      </c>
      <c r="AC544" s="5">
        <f>VLOOKUP(A544,BUSINESS!$A$2:$J$2692,8,0)</f>
        <v>606</v>
      </c>
      <c r="AD544" s="35">
        <f>VLOOKUP(A544,BUSINESS!$A$2:$J$2692,9,0)</f>
        <v>0.05</v>
      </c>
      <c r="AE544" s="35">
        <f>VLOOKUP(A544,BUSINESS!$A$2:$J$2692,10,0)</f>
        <v>0.904</v>
      </c>
    </row>
    <row r="545" customHeight="1" spans="1:31">
      <c r="A545" s="22" t="str">
        <f t="shared" si="0"/>
        <v>Congo (Brazzaville)-Africa2011</v>
      </c>
      <c r="B545" s="22" t="s">
        <v>111</v>
      </c>
      <c r="C545" s="22" t="s">
        <v>69</v>
      </c>
      <c r="D545" s="23">
        <v>2011</v>
      </c>
      <c r="E545" s="25">
        <v>12007880067</v>
      </c>
      <c r="F545" s="24">
        <f t="shared" si="1"/>
        <v>2841.86031695768</v>
      </c>
      <c r="G545" s="26">
        <v>0.023</v>
      </c>
      <c r="H545" s="27">
        <v>67</v>
      </c>
      <c r="J545" s="5">
        <f>VLOOKUP(A545,ENERGY!$A$2:$F$2692,5,0)</f>
        <v>814</v>
      </c>
      <c r="K545" s="5">
        <f t="shared" si="2"/>
        <v>0.000192646352653112</v>
      </c>
      <c r="L545" s="31">
        <f>VLOOKUP(A545,ENERGY!$A$2:$F$2692,6,0)</f>
        <v>1049</v>
      </c>
      <c r="M545" s="31">
        <f t="shared" si="3"/>
        <v>0.00024826292866476</v>
      </c>
      <c r="N545" s="32">
        <f>VLOOKUP(A545,'HUMAN RESOURCES'!$A$2:$M$2692,5,0)</f>
        <v>0.011</v>
      </c>
      <c r="O545" s="32">
        <f>VLOOKUP(A545,'HUMAN RESOURCES'!$A$2:$M$2692,6,0)</f>
        <v>0.003</v>
      </c>
      <c r="P545" s="31">
        <f>VLOOKUP(A545,'HUMAN RESOURCES'!$A$2:$M$2692,7,0)</f>
        <v>59</v>
      </c>
      <c r="Q545" s="5">
        <f>VLOOKUP(A545,'HUMAN RESOURCES'!$A$2:$M$2692,8,0)</f>
        <v>56</v>
      </c>
      <c r="R545" s="5">
        <f>VLOOKUP(A545,'HUMAN RESOURCES'!$A$2:$M$2692,9,0)</f>
        <v>0.423</v>
      </c>
      <c r="S545" s="5">
        <f>VLOOKUP(A545,'HUMAN RESOURCES'!$A$2:$M$2692,10,0)</f>
        <v>0.543</v>
      </c>
      <c r="T545" s="5">
        <f>VLOOKUP(A545,'HUMAN RESOURCES'!$A$2:$M$2692,11,0)</f>
        <v>0.034</v>
      </c>
      <c r="U545" s="5">
        <f>VLOOKUP(A545,'HUMAN RESOURCES'!$A$2:$M$2692,12,0)</f>
        <v>4225359</v>
      </c>
      <c r="V545" s="35">
        <f>VLOOKUP(A545,'HUMAN RESOURCES'!$A$2:$M$2692,13,0)</f>
        <v>0.637</v>
      </c>
      <c r="W545" s="36">
        <v>0</v>
      </c>
      <c r="X545" s="37">
        <v>0</v>
      </c>
      <c r="Y545" s="43">
        <f t="shared" si="4"/>
        <v>0</v>
      </c>
      <c r="Z545" s="35">
        <f>VLOOKUP(A545,BUSINESS!$A$2:$J$2692,5,0)</f>
        <v>0.653</v>
      </c>
      <c r="AA545" s="5">
        <f>VLOOKUP(A545,BUSINESS!$A$2:$J$2692,6,0)</f>
        <v>161</v>
      </c>
      <c r="AB545" s="5">
        <f>VLOOKUP(A545,BUSINESS!$A$2:$J$2692,7,0)</f>
        <v>0</v>
      </c>
      <c r="AC545" s="5">
        <f>VLOOKUP(A545,BUSINESS!$A$2:$J$2692,8,0)</f>
        <v>606</v>
      </c>
      <c r="AD545" s="35">
        <f>VLOOKUP(A545,BUSINESS!$A$2:$J$2692,9,0)</f>
        <v>0.056</v>
      </c>
      <c r="AE545" s="35">
        <f>VLOOKUP(A545,BUSINESS!$A$2:$J$2692,10,0)</f>
        <v>0.919</v>
      </c>
    </row>
    <row r="546" customHeight="1" spans="1:31">
      <c r="A546" s="22" t="str">
        <f t="shared" si="0"/>
        <v>Congo (Brazzaville)-Africa2012</v>
      </c>
      <c r="B546" s="22" t="s">
        <v>111</v>
      </c>
      <c r="C546" s="22" t="s">
        <v>69</v>
      </c>
      <c r="D546" s="23">
        <v>2012</v>
      </c>
      <c r="E546" s="25">
        <v>14425606793</v>
      </c>
      <c r="F546" s="24">
        <f t="shared" si="1"/>
        <v>3326.13261707091</v>
      </c>
      <c r="G546" s="26">
        <v>0.025</v>
      </c>
      <c r="H546" s="27">
        <v>85</v>
      </c>
      <c r="J546" s="5">
        <f>VLOOKUP(A546,ENERGY!$A$2:$F$2692,5,0)</f>
        <v>1154</v>
      </c>
      <c r="K546" s="5">
        <f t="shared" si="2"/>
        <v>0.000266079416635866</v>
      </c>
      <c r="L546" s="31">
        <f>VLOOKUP(A546,ENERGY!$A$2:$F$2692,6,0)</f>
        <v>1338</v>
      </c>
      <c r="M546" s="31">
        <f t="shared" si="3"/>
        <v>0.000308504557589938</v>
      </c>
      <c r="N546" s="32">
        <f>VLOOKUP(A546,'HUMAN RESOURCES'!$A$2:$M$2692,5,0)</f>
        <v>0.01</v>
      </c>
      <c r="O546" s="32">
        <f>VLOOKUP(A546,'HUMAN RESOURCES'!$A$2:$M$2692,6,0)</f>
        <v>0.005</v>
      </c>
      <c r="P546" s="31">
        <f>VLOOKUP(A546,'HUMAN RESOURCES'!$A$2:$M$2692,7,0)</f>
        <v>60</v>
      </c>
      <c r="Q546" s="5">
        <f>VLOOKUP(A546,'HUMAN RESOURCES'!$A$2:$M$2692,8,0)</f>
        <v>57</v>
      </c>
      <c r="R546" s="5">
        <f>VLOOKUP(A546,'HUMAN RESOURCES'!$A$2:$M$2692,9,0)</f>
        <v>0.424</v>
      </c>
      <c r="S546" s="5">
        <f>VLOOKUP(A546,'HUMAN RESOURCES'!$A$2:$M$2692,10,0)</f>
        <v>0.542</v>
      </c>
      <c r="T546" s="5">
        <f>VLOOKUP(A546,'HUMAN RESOURCES'!$A$2:$M$2692,11,0)</f>
        <v>0.034</v>
      </c>
      <c r="U546" s="5">
        <f>VLOOKUP(A546,'HUMAN RESOURCES'!$A$2:$M$2692,12,0)</f>
        <v>4337051</v>
      </c>
      <c r="V546" s="35">
        <f>VLOOKUP(A546,'HUMAN RESOURCES'!$A$2:$M$2692,13,0)</f>
        <v>0.641</v>
      </c>
      <c r="W546" s="36">
        <v>0</v>
      </c>
      <c r="X546" s="37">
        <v>0</v>
      </c>
      <c r="Y546" s="43">
        <f t="shared" si="4"/>
        <v>-0.340694848233781</v>
      </c>
      <c r="Z546" s="35">
        <f>VLOOKUP(A546,BUSINESS!$A$2:$J$2692,5,0)</f>
        <v>0.649</v>
      </c>
      <c r="AA546" s="5">
        <f>VLOOKUP(A546,BUSINESS!$A$2:$J$2692,6,0)</f>
        <v>161</v>
      </c>
      <c r="AB546" s="5">
        <f>VLOOKUP(A546,BUSINESS!$A$2:$J$2692,7,0)</f>
        <v>186</v>
      </c>
      <c r="AC546" s="5">
        <f>VLOOKUP(A546,BUSINESS!$A$2:$J$2692,8,0)</f>
        <v>606</v>
      </c>
      <c r="AD546" s="35">
        <f>VLOOKUP(A546,BUSINESS!$A$2:$J$2692,9,0)</f>
        <v>0.061</v>
      </c>
      <c r="AE546" s="35">
        <f>VLOOKUP(A546,BUSINESS!$A$2:$J$2692,10,0)</f>
        <v>0.988</v>
      </c>
    </row>
    <row r="547" customHeight="1" spans="1:31">
      <c r="A547" s="22" t="str">
        <f t="shared" si="0"/>
        <v>Congo (Brazzaville)-Africa2000</v>
      </c>
      <c r="B547" s="22" t="s">
        <v>111</v>
      </c>
      <c r="C547" s="22" t="s">
        <v>69</v>
      </c>
      <c r="D547" s="23">
        <v>2000</v>
      </c>
      <c r="E547" s="25">
        <v>13677929162</v>
      </c>
      <c r="F547" s="24">
        <f t="shared" si="1"/>
        <v>4375.25163489011</v>
      </c>
      <c r="G547" s="26">
        <v>0.032</v>
      </c>
      <c r="H547" s="27">
        <v>100</v>
      </c>
      <c r="J547" s="5">
        <f>VLOOKUP(A547,ENERGY!$A$2:$F$2692,5,0)</f>
        <v>0</v>
      </c>
      <c r="K547" s="5">
        <f t="shared" si="2"/>
        <v>0</v>
      </c>
      <c r="L547" s="31">
        <f>VLOOKUP(A547,ENERGY!$A$2:$F$2692,6,0)</f>
        <v>0</v>
      </c>
      <c r="M547" s="31">
        <f t="shared" si="3"/>
        <v>0</v>
      </c>
      <c r="N547" s="32">
        <f>VLOOKUP(A547,'HUMAN RESOURCES'!$A$2:$M$2692,5,0)</f>
        <v>0.013</v>
      </c>
      <c r="O547" s="32">
        <f>VLOOKUP(A547,'HUMAN RESOURCES'!$A$2:$M$2692,6,0)</f>
        <v>0.005</v>
      </c>
      <c r="P547" s="31">
        <f>VLOOKUP(A547,'HUMAN RESOURCES'!$A$2:$M$2692,7,0)</f>
        <v>53</v>
      </c>
      <c r="Q547" s="5">
        <f>VLOOKUP(A547,'HUMAN RESOURCES'!$A$2:$M$2692,8,0)</f>
        <v>51</v>
      </c>
      <c r="R547" s="5">
        <f>VLOOKUP(A547,'HUMAN RESOURCES'!$A$2:$M$2692,9,0)</f>
        <v>0.419</v>
      </c>
      <c r="S547" s="5">
        <f>VLOOKUP(A547,'HUMAN RESOURCES'!$A$2:$M$2692,10,0)</f>
        <v>0.545</v>
      </c>
      <c r="T547" s="5">
        <f>VLOOKUP(A547,'HUMAN RESOURCES'!$A$2:$M$2692,11,0)</f>
        <v>0.036</v>
      </c>
      <c r="U547" s="5">
        <f>VLOOKUP(A547,'HUMAN RESOURCES'!$A$2:$M$2692,12,0)</f>
        <v>3126204</v>
      </c>
      <c r="V547" s="35">
        <f>VLOOKUP(A547,'HUMAN RESOURCES'!$A$2:$M$2692,13,0)</f>
        <v>0.587</v>
      </c>
      <c r="W547" s="38">
        <f>VLOOKUP(A547,TOURISM!$A$2:$F$2692,5,0)</f>
        <v>12400000</v>
      </c>
      <c r="X547" s="39">
        <f>VLOOKUP(A547,TOURISM!$A$2:$F$2692,6,0)</f>
        <v>59000000</v>
      </c>
      <c r="Y547" s="43">
        <f t="shared" si="4"/>
        <v>0</v>
      </c>
      <c r="Z547" s="35">
        <f>VLOOKUP(A547,BUSINESS!$A$2:$J$2692,5,0)</f>
        <v>0</v>
      </c>
      <c r="AA547" s="5">
        <f>VLOOKUP(A547,BUSINESS!$A$2:$J$2692,6,0)</f>
        <v>0</v>
      </c>
      <c r="AB547" s="5">
        <f>VLOOKUP(A547,BUSINESS!$A$2:$J$2692,7,0)</f>
        <v>0</v>
      </c>
      <c r="AC547" s="5">
        <f>VLOOKUP(A547,BUSINESS!$A$2:$J$2692,8,0)</f>
        <v>0</v>
      </c>
      <c r="AD547" s="35">
        <f>VLOOKUP(A547,BUSINESS!$A$2:$J$2692,9,0)</f>
        <v>0</v>
      </c>
      <c r="AE547" s="35">
        <f>VLOOKUP(A547,BUSINESS!$A$2:$J$2692,10,0)</f>
        <v>0.022</v>
      </c>
    </row>
    <row r="548" customHeight="1" spans="1:31">
      <c r="A548" s="22" t="str">
        <f t="shared" si="0"/>
        <v>Congo (Kinshasa)-Africa2001</v>
      </c>
      <c r="B548" s="22" t="s">
        <v>112</v>
      </c>
      <c r="C548" s="22" t="s">
        <v>69</v>
      </c>
      <c r="D548" s="23">
        <v>2001</v>
      </c>
      <c r="E548" s="25">
        <v>19088046305</v>
      </c>
      <c r="F548" s="24">
        <f t="shared" si="1"/>
        <v>396.28850607298</v>
      </c>
      <c r="G548" s="26">
        <v>0.048</v>
      </c>
      <c r="H548" s="27">
        <v>14</v>
      </c>
      <c r="J548" s="5">
        <f>VLOOKUP(A548,ENERGY!$A$2:$F$2692,5,0)</f>
        <v>24497</v>
      </c>
      <c r="K548" s="5">
        <f t="shared" si="2"/>
        <v>0.00050858424053209</v>
      </c>
      <c r="L548" s="31">
        <f>VLOOKUP(A548,ENERGY!$A$2:$F$2692,6,0)</f>
        <v>0</v>
      </c>
      <c r="M548" s="31">
        <f t="shared" si="3"/>
        <v>0</v>
      </c>
      <c r="N548" s="32">
        <f>VLOOKUP(A548,'HUMAN RESOURCES'!$A$2:$M$2692,5,0)</f>
        <v>0.009</v>
      </c>
      <c r="O548" s="32">
        <f>VLOOKUP(A548,'HUMAN RESOURCES'!$A$2:$M$2692,6,0)</f>
        <v>0.014</v>
      </c>
      <c r="P548" s="31">
        <f>VLOOKUP(A548,'HUMAN RESOURCES'!$A$2:$M$2692,7,0)</f>
        <v>48</v>
      </c>
      <c r="Q548" s="5">
        <f>VLOOKUP(A548,'HUMAN RESOURCES'!$A$2:$M$2692,8,0)</f>
        <v>45</v>
      </c>
      <c r="R548" s="5">
        <f>VLOOKUP(A548,'HUMAN RESOURCES'!$A$2:$M$2692,9,0)</f>
        <v>0.464</v>
      </c>
      <c r="S548" s="5">
        <f>VLOOKUP(A548,'HUMAN RESOURCES'!$A$2:$M$2692,10,0)</f>
        <v>0.507</v>
      </c>
      <c r="T548" s="5">
        <f>VLOOKUP(A548,'HUMAN RESOURCES'!$A$2:$M$2692,11,0)</f>
        <v>0.028</v>
      </c>
      <c r="U548" s="5">
        <f>VLOOKUP(A548,'HUMAN RESOURCES'!$A$2:$M$2692,12,0)</f>
        <v>48167045</v>
      </c>
      <c r="V548" s="35">
        <f>VLOOKUP(A548,'HUMAN RESOURCES'!$A$2:$M$2692,13,0)</f>
        <v>0.356</v>
      </c>
      <c r="W548" s="36">
        <v>0</v>
      </c>
      <c r="X548" s="37">
        <v>0</v>
      </c>
      <c r="Y548" s="43">
        <f t="shared" si="4"/>
        <v>0</v>
      </c>
      <c r="Z548" s="35">
        <f>VLOOKUP(A548,BUSINESS!$A$2:$J$2692,5,0)</f>
        <v>0</v>
      </c>
      <c r="AA548" s="5">
        <f>VLOOKUP(A548,BUSINESS!$A$2:$J$2692,6,0)</f>
        <v>0</v>
      </c>
      <c r="AB548" s="5">
        <f>VLOOKUP(A548,BUSINESS!$A$2:$J$2692,7,0)</f>
        <v>0</v>
      </c>
      <c r="AC548" s="5">
        <f>VLOOKUP(A548,BUSINESS!$A$2:$J$2692,8,0)</f>
        <v>0</v>
      </c>
      <c r="AD548" s="35">
        <f>VLOOKUP(A548,BUSINESS!$A$2:$J$2692,9,0)</f>
        <v>0</v>
      </c>
      <c r="AE548" s="35">
        <f>VLOOKUP(A548,BUSINESS!$A$2:$J$2692,10,0)</f>
        <v>0.003</v>
      </c>
    </row>
    <row r="549" customHeight="1" spans="1:31">
      <c r="A549" s="22" t="str">
        <f t="shared" si="0"/>
        <v>Congo (Kinshasa)-Africa2002</v>
      </c>
      <c r="B549" s="22" t="s">
        <v>112</v>
      </c>
      <c r="C549" s="22" t="s">
        <v>69</v>
      </c>
      <c r="D549" s="23">
        <v>2002</v>
      </c>
      <c r="E549" s="25">
        <v>7438189100</v>
      </c>
      <c r="F549" s="24">
        <f t="shared" si="1"/>
        <v>150.214978867846</v>
      </c>
      <c r="G549" s="26">
        <v>0.043</v>
      </c>
      <c r="H549" s="27">
        <v>6</v>
      </c>
      <c r="J549" s="5">
        <f>VLOOKUP(A549,ENERGY!$A$2:$F$2692,5,0)</f>
        <v>23766</v>
      </c>
      <c r="K549" s="5">
        <f t="shared" si="2"/>
        <v>0.000479956766328143</v>
      </c>
      <c r="L549" s="31">
        <f>VLOOKUP(A549,ENERGY!$A$2:$F$2692,6,0)</f>
        <v>3040</v>
      </c>
      <c r="M549" s="31">
        <f t="shared" si="3"/>
        <v>6.13931065235022e-5</v>
      </c>
      <c r="N549" s="32">
        <f>VLOOKUP(A549,'HUMAN RESOURCES'!$A$2:$M$2692,5,0)</f>
        <v>0.011</v>
      </c>
      <c r="O549" s="32">
        <f>VLOOKUP(A549,'HUMAN RESOURCES'!$A$2:$M$2692,6,0)</f>
        <v>0.005</v>
      </c>
      <c r="P549" s="31">
        <f>VLOOKUP(A549,'HUMAN RESOURCES'!$A$2:$M$2692,7,0)</f>
        <v>48</v>
      </c>
      <c r="Q549" s="5">
        <f>VLOOKUP(A549,'HUMAN RESOURCES'!$A$2:$M$2692,8,0)</f>
        <v>46</v>
      </c>
      <c r="R549" s="5">
        <f>VLOOKUP(A549,'HUMAN RESOURCES'!$A$2:$M$2692,9,0)</f>
        <v>0.464</v>
      </c>
      <c r="S549" s="5">
        <f>VLOOKUP(A549,'HUMAN RESOURCES'!$A$2:$M$2692,10,0)</f>
        <v>0.508</v>
      </c>
      <c r="T549" s="5">
        <f>VLOOKUP(A549,'HUMAN RESOURCES'!$A$2:$M$2692,11,0)</f>
        <v>0.028</v>
      </c>
      <c r="U549" s="5">
        <f>VLOOKUP(A549,'HUMAN RESOURCES'!$A$2:$M$2692,12,0)</f>
        <v>49516960</v>
      </c>
      <c r="V549" s="35">
        <f>VLOOKUP(A549,'HUMAN RESOURCES'!$A$2:$M$2692,13,0)</f>
        <v>0.361</v>
      </c>
      <c r="W549" s="36">
        <v>0</v>
      </c>
      <c r="X549" s="37">
        <v>0</v>
      </c>
      <c r="Y549" s="43">
        <f t="shared" si="4"/>
        <v>0</v>
      </c>
      <c r="Z549" s="35">
        <f>VLOOKUP(A549,BUSINESS!$A$2:$J$2692,5,0)</f>
        <v>0</v>
      </c>
      <c r="AA549" s="5">
        <f>VLOOKUP(A549,BUSINESS!$A$2:$J$2692,6,0)</f>
        <v>0</v>
      </c>
      <c r="AB549" s="5">
        <f>VLOOKUP(A549,BUSINESS!$A$2:$J$2692,7,0)</f>
        <v>0</v>
      </c>
      <c r="AC549" s="5">
        <f>VLOOKUP(A549,BUSINESS!$A$2:$J$2692,8,0)</f>
        <v>0</v>
      </c>
      <c r="AD549" s="35">
        <f>VLOOKUP(A549,BUSINESS!$A$2:$J$2692,9,0)</f>
        <v>0.001</v>
      </c>
      <c r="AE549" s="35">
        <f>VLOOKUP(A549,BUSINESS!$A$2:$J$2692,10,0)</f>
        <v>0.011</v>
      </c>
    </row>
    <row r="550" customHeight="1" spans="1:31">
      <c r="A550" s="22" t="str">
        <f t="shared" si="0"/>
        <v>Congo (Kinshasa)-Africa2003</v>
      </c>
      <c r="B550" s="22" t="s">
        <v>112</v>
      </c>
      <c r="C550" s="22" t="s">
        <v>69</v>
      </c>
      <c r="D550" s="23">
        <v>2003</v>
      </c>
      <c r="E550" s="25">
        <v>8728037672</v>
      </c>
      <c r="F550" s="24">
        <f t="shared" si="1"/>
        <v>171.230918237727</v>
      </c>
      <c r="G550" s="26">
        <v>0.042</v>
      </c>
      <c r="H550" s="27">
        <v>5</v>
      </c>
      <c r="J550" s="5">
        <f>VLOOKUP(A550,ENERGY!$A$2:$F$2692,5,0)</f>
        <v>22925</v>
      </c>
      <c r="K550" s="5">
        <f t="shared" si="2"/>
        <v>0.000449753879178706</v>
      </c>
      <c r="L550" s="31">
        <f>VLOOKUP(A550,ENERGY!$A$2:$F$2692,6,0)</f>
        <v>2721</v>
      </c>
      <c r="M550" s="31">
        <f t="shared" si="3"/>
        <v>5.33819108067725e-5</v>
      </c>
      <c r="N550" s="32">
        <f>VLOOKUP(A550,'HUMAN RESOURCES'!$A$2:$M$2692,5,0)</f>
        <v>0.02</v>
      </c>
      <c r="O550" s="32">
        <f>VLOOKUP(A550,'HUMAN RESOURCES'!$A$2:$M$2692,6,0)</f>
        <v>0.01</v>
      </c>
      <c r="P550" s="31">
        <f>VLOOKUP(A550,'HUMAN RESOURCES'!$A$2:$M$2692,7,0)</f>
        <v>49</v>
      </c>
      <c r="Q550" s="5">
        <f>VLOOKUP(A550,'HUMAN RESOURCES'!$A$2:$M$2692,8,0)</f>
        <v>46</v>
      </c>
      <c r="R550" s="5">
        <f>VLOOKUP(A550,'HUMAN RESOURCES'!$A$2:$M$2692,9,0)</f>
        <v>0.464</v>
      </c>
      <c r="S550" s="5">
        <f>VLOOKUP(A550,'HUMAN RESOURCES'!$A$2:$M$2692,10,0)</f>
        <v>0.508</v>
      </c>
      <c r="T550" s="5">
        <f>VLOOKUP(A550,'HUMAN RESOURCES'!$A$2:$M$2692,11,0)</f>
        <v>0.028</v>
      </c>
      <c r="U550" s="5">
        <f>VLOOKUP(A550,'HUMAN RESOURCES'!$A$2:$M$2692,12,0)</f>
        <v>50972323</v>
      </c>
      <c r="V550" s="35">
        <f>VLOOKUP(A550,'HUMAN RESOURCES'!$A$2:$M$2692,13,0)</f>
        <v>0.365</v>
      </c>
      <c r="W550" s="36">
        <v>0</v>
      </c>
      <c r="X550" s="37">
        <v>0</v>
      </c>
      <c r="Y550" s="43">
        <f t="shared" si="4"/>
        <v>0</v>
      </c>
      <c r="Z550" s="35">
        <f>VLOOKUP(A550,BUSINESS!$A$2:$J$2692,5,0)</f>
        <v>0</v>
      </c>
      <c r="AA550" s="5">
        <f>VLOOKUP(A550,BUSINESS!$A$2:$J$2692,6,0)</f>
        <v>166</v>
      </c>
      <c r="AB550" s="5">
        <f>VLOOKUP(A550,BUSINESS!$A$2:$J$2692,7,0)</f>
        <v>0</v>
      </c>
      <c r="AC550" s="5">
        <f>VLOOKUP(A550,BUSINESS!$A$2:$J$2692,8,0)</f>
        <v>0</v>
      </c>
      <c r="AD550" s="35">
        <f>VLOOKUP(A550,BUSINESS!$A$2:$J$2692,9,0)</f>
        <v>0.001</v>
      </c>
      <c r="AE550" s="35">
        <f>VLOOKUP(A550,BUSINESS!$A$2:$J$2692,10,0)</f>
        <v>0.024</v>
      </c>
    </row>
    <row r="551" customHeight="1" spans="1:31">
      <c r="A551" s="22" t="str">
        <f t="shared" si="0"/>
        <v>Congo (Kinshasa)-Africa2004</v>
      </c>
      <c r="B551" s="22" t="s">
        <v>112</v>
      </c>
      <c r="C551" s="22" t="s">
        <v>69</v>
      </c>
      <c r="D551" s="23">
        <v>2004</v>
      </c>
      <c r="E551" s="25">
        <v>8937565919</v>
      </c>
      <c r="F551" s="24">
        <f t="shared" si="1"/>
        <v>170.280565221758</v>
      </c>
      <c r="G551" s="26">
        <v>0.051</v>
      </c>
      <c r="H551" s="27">
        <v>6</v>
      </c>
      <c r="J551" s="5">
        <f>VLOOKUP(A551,ENERGY!$A$2:$F$2692,5,0)</f>
        <v>22246</v>
      </c>
      <c r="K551" s="5">
        <f t="shared" si="2"/>
        <v>0.000423835917771564</v>
      </c>
      <c r="L551" s="31">
        <f>VLOOKUP(A551,ENERGY!$A$2:$F$2692,6,0)</f>
        <v>2820</v>
      </c>
      <c r="M551" s="31">
        <f t="shared" si="3"/>
        <v>5.37272897651628e-5</v>
      </c>
      <c r="N551" s="32">
        <f>VLOOKUP(A551,'HUMAN RESOURCES'!$A$2:$M$2692,5,0)</f>
        <v>0.018</v>
      </c>
      <c r="O551" s="32">
        <f>VLOOKUP(A551,'HUMAN RESOURCES'!$A$2:$M$2692,6,0)</f>
        <v>0.026</v>
      </c>
      <c r="P551" s="31">
        <f>VLOOKUP(A551,'HUMAN RESOURCES'!$A$2:$M$2692,7,0)</f>
        <v>49</v>
      </c>
      <c r="Q551" s="5">
        <f>VLOOKUP(A551,'HUMAN RESOURCES'!$A$2:$M$2692,8,0)</f>
        <v>46</v>
      </c>
      <c r="R551" s="5">
        <f>VLOOKUP(A551,'HUMAN RESOURCES'!$A$2:$M$2692,9,0)</f>
        <v>0.463</v>
      </c>
      <c r="S551" s="5">
        <f>VLOOKUP(A551,'HUMAN RESOURCES'!$A$2:$M$2692,10,0)</f>
        <v>0.509</v>
      </c>
      <c r="T551" s="5">
        <f>VLOOKUP(A551,'HUMAN RESOURCES'!$A$2:$M$2692,11,0)</f>
        <v>0.028</v>
      </c>
      <c r="U551" s="5">
        <f>VLOOKUP(A551,'HUMAN RESOURCES'!$A$2:$M$2692,12,0)</f>
        <v>52487293</v>
      </c>
      <c r="V551" s="35">
        <f>VLOOKUP(A551,'HUMAN RESOURCES'!$A$2:$M$2692,13,0)</f>
        <v>0.37</v>
      </c>
      <c r="W551" s="36">
        <v>0</v>
      </c>
      <c r="X551" s="37">
        <v>0</v>
      </c>
      <c r="Y551" s="43">
        <f t="shared" si="4"/>
        <v>-0.493324526822405</v>
      </c>
      <c r="Z551" s="35">
        <f>VLOOKUP(A551,BUSINESS!$A$2:$J$2692,5,0)</f>
        <v>0</v>
      </c>
      <c r="AA551" s="5">
        <f>VLOOKUP(A551,BUSINESS!$A$2:$J$2692,6,0)</f>
        <v>133</v>
      </c>
      <c r="AB551" s="5">
        <f>VLOOKUP(A551,BUSINESS!$A$2:$J$2692,7,0)</f>
        <v>0</v>
      </c>
      <c r="AC551" s="5">
        <f>VLOOKUP(A551,BUSINESS!$A$2:$J$2692,8,0)</f>
        <v>0</v>
      </c>
      <c r="AD551" s="35">
        <f>VLOOKUP(A551,BUSINESS!$A$2:$J$2692,9,0)</f>
        <v>0.002</v>
      </c>
      <c r="AE551" s="35">
        <f>VLOOKUP(A551,BUSINESS!$A$2:$J$2692,10,0)</f>
        <v>0.038</v>
      </c>
    </row>
    <row r="552" customHeight="1" spans="1:31">
      <c r="A552" s="22" t="str">
        <f t="shared" si="0"/>
        <v>Congo (Kinshasa)-Africa2005</v>
      </c>
      <c r="B552" s="22" t="s">
        <v>112</v>
      </c>
      <c r="C552" s="22" t="s">
        <v>69</v>
      </c>
      <c r="D552" s="23">
        <v>2005</v>
      </c>
      <c r="E552" s="25">
        <v>10297481118</v>
      </c>
      <c r="F552" s="24">
        <f t="shared" si="1"/>
        <v>190.595257018846</v>
      </c>
      <c r="G552" s="26">
        <v>0.054</v>
      </c>
      <c r="H552" s="27">
        <v>7</v>
      </c>
      <c r="J552" s="5">
        <f>VLOOKUP(A552,ENERGY!$A$2:$F$2692,5,0)</f>
        <v>17242</v>
      </c>
      <c r="K552" s="5">
        <f t="shared" si="2"/>
        <v>0.000319130803335448</v>
      </c>
      <c r="L552" s="31">
        <f>VLOOKUP(A552,ENERGY!$A$2:$F$2692,6,0)</f>
        <v>1566</v>
      </c>
      <c r="M552" s="31">
        <f t="shared" si="3"/>
        <v>2.89849691464628e-5</v>
      </c>
      <c r="N552" s="32">
        <f>VLOOKUP(A552,'HUMAN RESOURCES'!$A$2:$M$2692,5,0)</f>
        <v>0.035</v>
      </c>
      <c r="O552" s="32">
        <f>VLOOKUP(A552,'HUMAN RESOURCES'!$A$2:$M$2692,6,0)</f>
        <v>0.035</v>
      </c>
      <c r="P552" s="31">
        <f>VLOOKUP(A552,'HUMAN RESOURCES'!$A$2:$M$2692,7,0)</f>
        <v>49</v>
      </c>
      <c r="Q552" s="5">
        <f>VLOOKUP(A552,'HUMAN RESOURCES'!$A$2:$M$2692,8,0)</f>
        <v>46</v>
      </c>
      <c r="R552" s="5">
        <f>VLOOKUP(A552,'HUMAN RESOURCES'!$A$2:$M$2692,9,0)</f>
        <v>0.462</v>
      </c>
      <c r="S552" s="5">
        <f>VLOOKUP(A552,'HUMAN RESOURCES'!$A$2:$M$2692,10,0)</f>
        <v>0.51</v>
      </c>
      <c r="T552" s="5">
        <f>VLOOKUP(A552,'HUMAN RESOURCES'!$A$2:$M$2692,11,0)</f>
        <v>0.028</v>
      </c>
      <c r="U552" s="5">
        <f>VLOOKUP(A552,'HUMAN RESOURCES'!$A$2:$M$2692,12,0)</f>
        <v>54028003</v>
      </c>
      <c r="V552" s="35">
        <f>VLOOKUP(A552,'HUMAN RESOURCES'!$A$2:$M$2692,13,0)</f>
        <v>0.375</v>
      </c>
      <c r="W552" s="38">
        <f>VLOOKUP(A552,TOURISM!$A$2:$F$2692,5,0)</f>
        <v>3200000</v>
      </c>
      <c r="X552" s="39">
        <f>VLOOKUP(A552,TOURISM!$A$2:$F$2692,6,0)</f>
        <v>54000000</v>
      </c>
      <c r="Y552" s="43">
        <f t="shared" si="4"/>
        <v>-0.751390503415204</v>
      </c>
      <c r="Z552" s="35">
        <f>VLOOKUP(A552,BUSINESS!$A$2:$J$2692,5,0)</f>
        <v>2.865</v>
      </c>
      <c r="AA552" s="5">
        <f>VLOOKUP(A552,BUSINESS!$A$2:$J$2692,6,0)</f>
        <v>133</v>
      </c>
      <c r="AB552" s="5">
        <f>VLOOKUP(A552,BUSINESS!$A$2:$J$2692,7,0)</f>
        <v>0</v>
      </c>
      <c r="AC552" s="5">
        <f>VLOOKUP(A552,BUSINESS!$A$2:$J$2692,8,0)</f>
        <v>308</v>
      </c>
      <c r="AD552" s="35">
        <f>VLOOKUP(A552,BUSINESS!$A$2:$J$2692,9,0)</f>
        <v>0.002</v>
      </c>
      <c r="AE552" s="35">
        <f>VLOOKUP(A552,BUSINESS!$A$2:$J$2692,10,0)</f>
        <v>0.051</v>
      </c>
    </row>
    <row r="553" customHeight="1" spans="1:31">
      <c r="A553" s="22" t="str">
        <f t="shared" si="0"/>
        <v>Congo (Kinshasa)-Africa2006</v>
      </c>
      <c r="B553" s="22" t="s">
        <v>112</v>
      </c>
      <c r="C553" s="22" t="s">
        <v>69</v>
      </c>
      <c r="D553" s="23">
        <v>2006</v>
      </c>
      <c r="E553" s="25">
        <v>11964484458</v>
      </c>
      <c r="F553" s="24">
        <f t="shared" si="1"/>
        <v>215.224034903018</v>
      </c>
      <c r="G553" s="26">
        <v>0.053</v>
      </c>
      <c r="H553" s="27">
        <v>7</v>
      </c>
      <c r="J553" s="5">
        <f>VLOOKUP(A553,ENERGY!$A$2:$F$2692,5,0)</f>
        <v>19231</v>
      </c>
      <c r="K553" s="5">
        <f t="shared" si="2"/>
        <v>0.000345938300120606</v>
      </c>
      <c r="L553" s="31">
        <f>VLOOKUP(A553,ENERGY!$A$2:$F$2692,6,0)</f>
        <v>1936</v>
      </c>
      <c r="M553" s="31">
        <f t="shared" si="3"/>
        <v>3.482588263915e-5</v>
      </c>
      <c r="N553" s="32">
        <f>VLOOKUP(A553,'HUMAN RESOURCES'!$A$2:$M$2692,5,0)</f>
        <v>0.021</v>
      </c>
      <c r="O553" s="32">
        <f>VLOOKUP(A553,'HUMAN RESOURCES'!$A$2:$M$2692,6,0)</f>
        <v>0.005</v>
      </c>
      <c r="P553" s="31">
        <f>VLOOKUP(A553,'HUMAN RESOURCES'!$A$2:$M$2692,7,0)</f>
        <v>50</v>
      </c>
      <c r="Q553" s="5">
        <f>VLOOKUP(A553,'HUMAN RESOURCES'!$A$2:$M$2692,8,0)</f>
        <v>46</v>
      </c>
      <c r="R553" s="5">
        <f>VLOOKUP(A553,'HUMAN RESOURCES'!$A$2:$M$2692,9,0)</f>
        <v>0.461</v>
      </c>
      <c r="S553" s="5">
        <f>VLOOKUP(A553,'HUMAN RESOURCES'!$A$2:$M$2692,10,0)</f>
        <v>0.511</v>
      </c>
      <c r="T553" s="5">
        <f>VLOOKUP(A553,'HUMAN RESOURCES'!$A$2:$M$2692,11,0)</f>
        <v>0.028</v>
      </c>
      <c r="U553" s="5">
        <f>VLOOKUP(A553,'HUMAN RESOURCES'!$A$2:$M$2692,12,0)</f>
        <v>55590838</v>
      </c>
      <c r="V553" s="35">
        <f>VLOOKUP(A553,'HUMAN RESOURCES'!$A$2:$M$2692,13,0)</f>
        <v>0.38</v>
      </c>
      <c r="W553" s="38">
        <f>VLOOKUP(A553,TOURISM!$A$2:$F$2692,5,0)</f>
        <v>3100000</v>
      </c>
      <c r="X553" s="39">
        <f>VLOOKUP(A553,TOURISM!$A$2:$F$2692,6,0)</f>
        <v>93000000</v>
      </c>
      <c r="Y553" s="43">
        <f t="shared" si="4"/>
        <v>-0.757527751938436</v>
      </c>
      <c r="Z553" s="35">
        <f>VLOOKUP(A553,BUSINESS!$A$2:$J$2692,5,0)</f>
        <v>2.865</v>
      </c>
      <c r="AA553" s="5">
        <f>VLOOKUP(A553,BUSINESS!$A$2:$J$2692,6,0)</f>
        <v>133</v>
      </c>
      <c r="AB553" s="5">
        <f>VLOOKUP(A553,BUSINESS!$A$2:$J$2692,7,0)</f>
        <v>0</v>
      </c>
      <c r="AC553" s="5">
        <f>VLOOKUP(A553,BUSINESS!$A$2:$J$2692,8,0)</f>
        <v>308</v>
      </c>
      <c r="AD553" s="35">
        <f>VLOOKUP(A553,BUSINESS!$A$2:$J$2692,9,0)</f>
        <v>0.003</v>
      </c>
      <c r="AE553" s="35">
        <f>VLOOKUP(A553,BUSINESS!$A$2:$J$2692,10,0)</f>
        <v>0.079</v>
      </c>
    </row>
    <row r="554" customHeight="1" spans="1:31">
      <c r="A554" s="22" t="str">
        <f t="shared" si="0"/>
        <v>Congo (Kinshasa)-Africa2007</v>
      </c>
      <c r="B554" s="22" t="s">
        <v>112</v>
      </c>
      <c r="C554" s="22" t="s">
        <v>69</v>
      </c>
      <c r="D554" s="23">
        <v>2007</v>
      </c>
      <c r="E554" s="25">
        <v>14296505933</v>
      </c>
      <c r="F554" s="24">
        <f t="shared" si="1"/>
        <v>249.991614193775</v>
      </c>
      <c r="G554" s="26">
        <v>0.055</v>
      </c>
      <c r="H554" s="27">
        <v>9</v>
      </c>
      <c r="I554" s="26">
        <v>0.464</v>
      </c>
      <c r="J554" s="5">
        <f>VLOOKUP(A554,ENERGY!$A$2:$F$2692,5,0)</f>
        <v>21459</v>
      </c>
      <c r="K554" s="5">
        <f t="shared" si="2"/>
        <v>0.000375236444074172</v>
      </c>
      <c r="L554" s="31">
        <f>VLOOKUP(A554,ENERGY!$A$2:$F$2692,6,0)</f>
        <v>2604</v>
      </c>
      <c r="M554" s="31">
        <f t="shared" si="3"/>
        <v>4.55340742983897e-5</v>
      </c>
      <c r="N554" s="32">
        <f>VLOOKUP(A554,'HUMAN RESOURCES'!$A$2:$M$2692,5,0)</f>
        <v>0.031</v>
      </c>
      <c r="O554" s="32">
        <f>VLOOKUP(A554,'HUMAN RESOURCES'!$A$2:$M$2692,6,0)</f>
        <v>0.022</v>
      </c>
      <c r="P554" s="31">
        <f>VLOOKUP(A554,'HUMAN RESOURCES'!$A$2:$M$2692,7,0)</f>
        <v>50</v>
      </c>
      <c r="Q554" s="5">
        <f>VLOOKUP(A554,'HUMAN RESOURCES'!$A$2:$M$2692,8,0)</f>
        <v>47</v>
      </c>
      <c r="R554" s="5">
        <f>VLOOKUP(A554,'HUMAN RESOURCES'!$A$2:$M$2692,9,0)</f>
        <v>0.46</v>
      </c>
      <c r="S554" s="5">
        <f>VLOOKUP(A554,'HUMAN RESOURCES'!$A$2:$M$2692,10,0)</f>
        <v>0.512</v>
      </c>
      <c r="T554" s="5">
        <f>VLOOKUP(A554,'HUMAN RESOURCES'!$A$2:$M$2692,11,0)</f>
        <v>0.028</v>
      </c>
      <c r="U554" s="5">
        <f>VLOOKUP(A554,'HUMAN RESOURCES'!$A$2:$M$2692,12,0)</f>
        <v>57187942</v>
      </c>
      <c r="V554" s="35">
        <f>VLOOKUP(A554,'HUMAN RESOURCES'!$A$2:$M$2692,13,0)</f>
        <v>0.384</v>
      </c>
      <c r="W554" s="38">
        <f>VLOOKUP(A554,TOURISM!$A$2:$F$2692,5,0)</f>
        <v>700000</v>
      </c>
      <c r="X554" s="39">
        <f>VLOOKUP(A554,TOURISM!$A$2:$F$2692,6,0)</f>
        <v>109000000</v>
      </c>
      <c r="Y554" s="43">
        <f t="shared" si="4"/>
        <v>-0.771814877880352</v>
      </c>
      <c r="Z554" s="35">
        <f>VLOOKUP(A554,BUSINESS!$A$2:$J$2692,5,0)</f>
        <v>2.881</v>
      </c>
      <c r="AA554" s="5">
        <f>VLOOKUP(A554,BUSINESS!$A$2:$J$2692,6,0)</f>
        <v>133</v>
      </c>
      <c r="AB554" s="5">
        <f>VLOOKUP(A554,BUSINESS!$A$2:$J$2692,7,0)</f>
        <v>0</v>
      </c>
      <c r="AC554" s="5">
        <f>VLOOKUP(A554,BUSINESS!$A$2:$J$2692,8,0)</f>
        <v>308</v>
      </c>
      <c r="AD554" s="35">
        <f>VLOOKUP(A554,BUSINESS!$A$2:$J$2692,9,0)</f>
        <v>0.004</v>
      </c>
      <c r="AE554" s="35">
        <f>VLOOKUP(A554,BUSINESS!$A$2:$J$2692,10,0)</f>
        <v>0.115</v>
      </c>
    </row>
    <row r="555" customHeight="1" spans="1:31">
      <c r="A555" s="22" t="str">
        <f t="shared" si="0"/>
        <v>Congo (Kinshasa)-Africa2008</v>
      </c>
      <c r="B555" s="22" t="s">
        <v>112</v>
      </c>
      <c r="C555" s="22" t="s">
        <v>69</v>
      </c>
      <c r="D555" s="23">
        <v>2008</v>
      </c>
      <c r="E555" s="25">
        <v>16364027647</v>
      </c>
      <c r="F555" s="24">
        <f t="shared" si="1"/>
        <v>278.209712423382</v>
      </c>
      <c r="G555" s="26">
        <v>0.059</v>
      </c>
      <c r="H555" s="27">
        <v>10</v>
      </c>
      <c r="I555" s="26">
        <v>0.47</v>
      </c>
      <c r="J555" s="5">
        <f>VLOOKUP(A555,ENERGY!$A$2:$F$2692,5,0)</f>
        <v>19971</v>
      </c>
      <c r="K555" s="5">
        <f t="shared" si="2"/>
        <v>0.000339532924696932</v>
      </c>
      <c r="L555" s="31">
        <f>VLOOKUP(A555,ENERGY!$A$2:$F$2692,6,0)</f>
        <v>2226</v>
      </c>
      <c r="M555" s="31">
        <f t="shared" si="3"/>
        <v>3.78448896087012e-5</v>
      </c>
      <c r="N555" s="32">
        <f>VLOOKUP(A555,'HUMAN RESOURCES'!$A$2:$M$2692,5,0)</f>
        <v>0.022</v>
      </c>
      <c r="O555" s="32">
        <f>VLOOKUP(A555,'HUMAN RESOURCES'!$A$2:$M$2692,6,0)</f>
        <v>0.011</v>
      </c>
      <c r="P555" s="31">
        <f>VLOOKUP(A555,'HUMAN RESOURCES'!$A$2:$M$2692,7,0)</f>
        <v>50</v>
      </c>
      <c r="Q555" s="5">
        <f>VLOOKUP(A555,'HUMAN RESOURCES'!$A$2:$M$2692,8,0)</f>
        <v>47</v>
      </c>
      <c r="R555" s="5">
        <f>VLOOKUP(A555,'HUMAN RESOURCES'!$A$2:$M$2692,9,0)</f>
        <v>0.458</v>
      </c>
      <c r="S555" s="5">
        <f>VLOOKUP(A555,'HUMAN RESOURCES'!$A$2:$M$2692,10,0)</f>
        <v>0.514</v>
      </c>
      <c r="T555" s="5">
        <f>VLOOKUP(A555,'HUMAN RESOURCES'!$A$2:$M$2692,11,0)</f>
        <v>0.028</v>
      </c>
      <c r="U555" s="5">
        <f>VLOOKUP(A555,'HUMAN RESOURCES'!$A$2:$M$2692,12,0)</f>
        <v>58819038</v>
      </c>
      <c r="V555" s="35">
        <f>VLOOKUP(A555,'HUMAN RESOURCES'!$A$2:$M$2692,13,0)</f>
        <v>0.389</v>
      </c>
      <c r="W555" s="38">
        <f>VLOOKUP(A555,TOURISM!$A$2:$F$2692,5,0)</f>
        <v>700000</v>
      </c>
      <c r="X555" s="39">
        <f>VLOOKUP(A555,TOURISM!$A$2:$F$2692,6,0)</f>
        <v>127000000</v>
      </c>
      <c r="Y555" s="43">
        <f t="shared" si="4"/>
        <v>-0.50504892529344</v>
      </c>
      <c r="Z555" s="35">
        <f>VLOOKUP(A555,BUSINESS!$A$2:$J$2692,5,0)</f>
        <v>2.881</v>
      </c>
      <c r="AA555" s="5">
        <f>VLOOKUP(A555,BUSINESS!$A$2:$J$2692,6,0)</f>
        <v>133</v>
      </c>
      <c r="AB555" s="5">
        <f>VLOOKUP(A555,BUSINESS!$A$2:$J$2692,7,0)</f>
        <v>0</v>
      </c>
      <c r="AC555" s="5">
        <f>VLOOKUP(A555,BUSINESS!$A$2:$J$2692,8,0)</f>
        <v>308</v>
      </c>
      <c r="AD555" s="35">
        <f>VLOOKUP(A555,BUSINESS!$A$2:$J$2692,9,0)</f>
        <v>0.004</v>
      </c>
      <c r="AE555" s="35">
        <f>VLOOKUP(A555,BUSINESS!$A$2:$J$2692,10,0)</f>
        <v>0.169</v>
      </c>
    </row>
    <row r="556" customHeight="1" spans="1:31">
      <c r="A556" s="22" t="str">
        <f t="shared" si="0"/>
        <v>Congo (Kinshasa)-Africa2009</v>
      </c>
      <c r="B556" s="22" t="s">
        <v>112</v>
      </c>
      <c r="C556" s="22" t="s">
        <v>69</v>
      </c>
      <c r="D556" s="23">
        <v>2009</v>
      </c>
      <c r="E556" s="25">
        <v>19206060075</v>
      </c>
      <c r="F556" s="24">
        <f t="shared" si="1"/>
        <v>317.527567327835</v>
      </c>
      <c r="G556" s="26">
        <v>0.073</v>
      </c>
      <c r="H556" s="27">
        <v>15</v>
      </c>
      <c r="I556" s="26">
        <v>0.432</v>
      </c>
      <c r="J556" s="5">
        <f>VLOOKUP(A556,ENERGY!$A$2:$F$2692,5,0)</f>
        <v>17841</v>
      </c>
      <c r="K556" s="5">
        <f t="shared" si="2"/>
        <v>0.000294959471467544</v>
      </c>
      <c r="L556" s="31">
        <f>VLOOKUP(A556,ENERGY!$A$2:$F$2692,6,0)</f>
        <v>1544</v>
      </c>
      <c r="M556" s="31">
        <f t="shared" si="3"/>
        <v>2.55264516532643e-5</v>
      </c>
      <c r="N556" s="32">
        <f>VLOOKUP(A556,'HUMAN RESOURCES'!$A$2:$M$2692,5,0)</f>
        <v>0.017</v>
      </c>
      <c r="O556" s="32">
        <f>VLOOKUP(A556,'HUMAN RESOURCES'!$A$2:$M$2692,6,0)</f>
        <v>0.015</v>
      </c>
      <c r="P556" s="31">
        <f>VLOOKUP(A556,'HUMAN RESOURCES'!$A$2:$M$2692,7,0)</f>
        <v>50</v>
      </c>
      <c r="Q556" s="5">
        <f>VLOOKUP(A556,'HUMAN RESOURCES'!$A$2:$M$2692,8,0)</f>
        <v>47</v>
      </c>
      <c r="R556" s="5">
        <f>VLOOKUP(A556,'HUMAN RESOURCES'!$A$2:$M$2692,9,0)</f>
        <v>0.456</v>
      </c>
      <c r="S556" s="5">
        <f>VLOOKUP(A556,'HUMAN RESOURCES'!$A$2:$M$2692,10,0)</f>
        <v>0.515</v>
      </c>
      <c r="T556" s="5">
        <f>VLOOKUP(A556,'HUMAN RESOURCES'!$A$2:$M$2692,11,0)</f>
        <v>0.028</v>
      </c>
      <c r="U556" s="5">
        <f>VLOOKUP(A556,'HUMAN RESOURCES'!$A$2:$M$2692,12,0)</f>
        <v>60486276</v>
      </c>
      <c r="V556" s="35">
        <f>VLOOKUP(A556,'HUMAN RESOURCES'!$A$2:$M$2692,13,0)</f>
        <v>0.394</v>
      </c>
      <c r="W556" s="38">
        <f>VLOOKUP(A556,TOURISM!$A$2:$F$2692,5,0)</f>
        <v>24000000</v>
      </c>
      <c r="X556" s="39">
        <f>VLOOKUP(A556,TOURISM!$A$2:$F$2692,6,0)</f>
        <v>121000000</v>
      </c>
      <c r="Y556" s="43">
        <f t="shared" si="4"/>
        <v>-0.762753795150966</v>
      </c>
      <c r="Z556" s="35">
        <f>VLOOKUP(A556,BUSINESS!$A$2:$J$2692,5,0)</f>
        <v>2.927</v>
      </c>
      <c r="AA556" s="5">
        <f>VLOOKUP(A556,BUSINESS!$A$2:$J$2692,6,0)</f>
        <v>127</v>
      </c>
      <c r="AB556" s="5">
        <f>VLOOKUP(A556,BUSINESS!$A$2:$J$2692,7,0)</f>
        <v>0</v>
      </c>
      <c r="AC556" s="5">
        <f>VLOOKUP(A556,BUSINESS!$A$2:$J$2692,8,0)</f>
        <v>308</v>
      </c>
      <c r="AD556" s="35">
        <f>VLOOKUP(A556,BUSINESS!$A$2:$J$2692,9,0)</f>
        <v>0.006</v>
      </c>
      <c r="AE556" s="35">
        <f>VLOOKUP(A556,BUSINESS!$A$2:$J$2692,10,0)</f>
        <v>0.156</v>
      </c>
    </row>
    <row r="557" customHeight="1" spans="1:31">
      <c r="A557" s="22" t="str">
        <f t="shared" si="0"/>
        <v>Congo (Kinshasa)-Africa2010</v>
      </c>
      <c r="B557" s="22" t="s">
        <v>112</v>
      </c>
      <c r="C557" s="22" t="s">
        <v>69</v>
      </c>
      <c r="D557" s="23">
        <v>2010</v>
      </c>
      <c r="E557" s="25">
        <v>18262773766</v>
      </c>
      <c r="F557" s="24">
        <f t="shared" si="1"/>
        <v>293.655456375867</v>
      </c>
      <c r="G557" s="26">
        <v>0.091</v>
      </c>
      <c r="H557" s="27">
        <v>17</v>
      </c>
      <c r="I557" s="26">
        <v>0.654</v>
      </c>
      <c r="J557" s="5">
        <f>VLOOKUP(A557,ENERGY!$A$2:$F$2692,5,0)</f>
        <v>18503</v>
      </c>
      <c r="K557" s="5">
        <f t="shared" si="2"/>
        <v>0.000297518163393026</v>
      </c>
      <c r="L557" s="31">
        <f>VLOOKUP(A557,ENERGY!$A$2:$F$2692,6,0)</f>
        <v>1698</v>
      </c>
      <c r="M557" s="31">
        <f t="shared" si="3"/>
        <v>2.73029152808387e-5</v>
      </c>
      <c r="N557" s="32">
        <f>VLOOKUP(A557,'HUMAN RESOURCES'!$A$2:$M$2692,5,0)</f>
        <v>0.023</v>
      </c>
      <c r="O557" s="32">
        <f>VLOOKUP(A557,'HUMAN RESOURCES'!$A$2:$M$2692,6,0)</f>
        <v>0.013</v>
      </c>
      <c r="P557" s="31">
        <f>VLOOKUP(A557,'HUMAN RESOURCES'!$A$2:$M$2692,7,0)</f>
        <v>51</v>
      </c>
      <c r="Q557" s="5">
        <f>VLOOKUP(A557,'HUMAN RESOURCES'!$A$2:$M$2692,8,0)</f>
        <v>47</v>
      </c>
      <c r="R557" s="5">
        <f>VLOOKUP(A557,'HUMAN RESOURCES'!$A$2:$M$2692,9,0)</f>
        <v>0.455</v>
      </c>
      <c r="S557" s="5">
        <f>VLOOKUP(A557,'HUMAN RESOURCES'!$A$2:$M$2692,10,0)</f>
        <v>0.517</v>
      </c>
      <c r="T557" s="5">
        <f>VLOOKUP(A557,'HUMAN RESOURCES'!$A$2:$M$2692,11,0)</f>
        <v>0.028</v>
      </c>
      <c r="U557" s="5">
        <f>VLOOKUP(A557,'HUMAN RESOURCES'!$A$2:$M$2692,12,0)</f>
        <v>62191161</v>
      </c>
      <c r="V557" s="35">
        <f>VLOOKUP(A557,'HUMAN RESOURCES'!$A$2:$M$2692,13,0)</f>
        <v>0.399</v>
      </c>
      <c r="W557" s="38">
        <f>VLOOKUP(A557,TOURISM!$A$2:$F$2692,5,0)</f>
        <v>10700000</v>
      </c>
      <c r="X557" s="39">
        <f>VLOOKUP(A557,TOURISM!$A$2:$F$2692,6,0)</f>
        <v>150000000</v>
      </c>
      <c r="Y557" s="43">
        <f t="shared" si="4"/>
        <v>-1.39646251916181</v>
      </c>
      <c r="Z557" s="35">
        <f>VLOOKUP(A557,BUSINESS!$A$2:$J$2692,5,0)</f>
        <v>3.391</v>
      </c>
      <c r="AA557" s="5">
        <f>VLOOKUP(A557,BUSINESS!$A$2:$J$2692,6,0)</f>
        <v>84</v>
      </c>
      <c r="AB557" s="5">
        <f>VLOOKUP(A557,BUSINESS!$A$2:$J$2692,7,0)</f>
        <v>0</v>
      </c>
      <c r="AC557" s="5">
        <f>VLOOKUP(A557,BUSINESS!$A$2:$J$2692,8,0)</f>
        <v>336</v>
      </c>
      <c r="AD557" s="35">
        <f>VLOOKUP(A557,BUSINESS!$A$2:$J$2692,9,0)</f>
        <v>0.007</v>
      </c>
      <c r="AE557" s="35">
        <f>VLOOKUP(A557,BUSINESS!$A$2:$J$2692,10,0)</f>
        <v>0.19</v>
      </c>
    </row>
    <row r="558" customHeight="1" spans="1:31">
      <c r="A558" s="22" t="str">
        <f t="shared" si="0"/>
        <v>Congo (Kinshasa)-Africa2011</v>
      </c>
      <c r="B558" s="22" t="s">
        <v>112</v>
      </c>
      <c r="C558" s="22" t="s">
        <v>69</v>
      </c>
      <c r="D558" s="23">
        <v>2011</v>
      </c>
      <c r="E558" s="25">
        <v>20523286237</v>
      </c>
      <c r="F558" s="24">
        <f t="shared" si="1"/>
        <v>321.01987885098</v>
      </c>
      <c r="G558" s="26">
        <v>0.07</v>
      </c>
      <c r="H558" s="27">
        <v>15</v>
      </c>
      <c r="I558" s="26">
        <v>0.565</v>
      </c>
      <c r="J558" s="5">
        <f>VLOOKUP(A558,ENERGY!$A$2:$F$2692,5,0)</f>
        <v>16679</v>
      </c>
      <c r="K558" s="5">
        <f t="shared" si="2"/>
        <v>0.000260888558368524</v>
      </c>
      <c r="L558" s="31">
        <f>VLOOKUP(A558,ENERGY!$A$2:$F$2692,6,0)</f>
        <v>1646</v>
      </c>
      <c r="M558" s="31">
        <f t="shared" si="3"/>
        <v>2.57463017611722e-5</v>
      </c>
      <c r="N558" s="32">
        <f>VLOOKUP(A558,'HUMAN RESOURCES'!$A$2:$M$2692,5,0)</f>
        <v>0.018</v>
      </c>
      <c r="O558" s="32">
        <f>VLOOKUP(A558,'HUMAN RESOURCES'!$A$2:$M$2692,6,0)</f>
        <v>0.01</v>
      </c>
      <c r="P558" s="31">
        <f>VLOOKUP(A558,'HUMAN RESOURCES'!$A$2:$M$2692,7,0)</f>
        <v>51</v>
      </c>
      <c r="Q558" s="5">
        <f>VLOOKUP(A558,'HUMAN RESOURCES'!$A$2:$M$2692,8,0)</f>
        <v>48</v>
      </c>
      <c r="R558" s="5">
        <f>VLOOKUP(A558,'HUMAN RESOURCES'!$A$2:$M$2692,9,0)</f>
        <v>0.453</v>
      </c>
      <c r="S558" s="5">
        <f>VLOOKUP(A558,'HUMAN RESOURCES'!$A$2:$M$2692,10,0)</f>
        <v>0.519</v>
      </c>
      <c r="T558" s="5">
        <f>VLOOKUP(A558,'HUMAN RESOURCES'!$A$2:$M$2692,11,0)</f>
        <v>0.028</v>
      </c>
      <c r="U558" s="5">
        <f>VLOOKUP(A558,'HUMAN RESOURCES'!$A$2:$M$2692,12,0)</f>
        <v>63931512</v>
      </c>
      <c r="V558" s="35">
        <f>VLOOKUP(A558,'HUMAN RESOURCES'!$A$2:$M$2692,13,0)</f>
        <v>0.404</v>
      </c>
      <c r="W558" s="38">
        <f>VLOOKUP(A558,TOURISM!$A$2:$F$2692,5,0)</f>
        <v>11400000</v>
      </c>
      <c r="X558" s="39">
        <f>VLOOKUP(A558,TOURISM!$A$2:$F$2692,6,0)</f>
        <v>298000000</v>
      </c>
      <c r="Y558" s="43">
        <f t="shared" si="4"/>
        <v>-0.424226098715504</v>
      </c>
      <c r="Z558" s="35">
        <f>VLOOKUP(A558,BUSINESS!$A$2:$J$2692,5,0)</f>
        <v>3.391</v>
      </c>
      <c r="AA558" s="5">
        <f>VLOOKUP(A558,BUSINESS!$A$2:$J$2692,6,0)</f>
        <v>65</v>
      </c>
      <c r="AB558" s="5">
        <f>VLOOKUP(A558,BUSINESS!$A$2:$J$2692,7,0)</f>
        <v>0</v>
      </c>
      <c r="AC558" s="5">
        <f>VLOOKUP(A558,BUSINESS!$A$2:$J$2692,8,0)</f>
        <v>336</v>
      </c>
      <c r="AD558" s="35">
        <f>VLOOKUP(A558,BUSINESS!$A$2:$J$2692,9,0)</f>
        <v>0.012</v>
      </c>
      <c r="AE558" s="35">
        <f>VLOOKUP(A558,BUSINESS!$A$2:$J$2692,10,0)</f>
        <v>0.245</v>
      </c>
    </row>
    <row r="559" customHeight="1" spans="1:31">
      <c r="A559" s="22" t="str">
        <f t="shared" si="0"/>
        <v>Congo (Kinshasa)-Africa2012</v>
      </c>
      <c r="B559" s="22" t="s">
        <v>112</v>
      </c>
      <c r="C559" s="22" t="s">
        <v>69</v>
      </c>
      <c r="D559" s="23">
        <v>2012</v>
      </c>
      <c r="E559" s="25">
        <v>23831631365</v>
      </c>
      <c r="F559" s="24">
        <f t="shared" si="1"/>
        <v>362.705998528912</v>
      </c>
      <c r="G559" s="26">
        <v>0.061</v>
      </c>
      <c r="H559" s="27">
        <v>15</v>
      </c>
      <c r="I559" s="26">
        <v>0.438</v>
      </c>
      <c r="J559" s="5">
        <f>VLOOKUP(A559,ENERGY!$A$2:$F$2692,5,0)</f>
        <v>20715</v>
      </c>
      <c r="K559" s="5">
        <f t="shared" si="2"/>
        <v>0.000315272364046422</v>
      </c>
      <c r="L559" s="31">
        <f>VLOOKUP(A559,ENERGY!$A$2:$F$2692,6,0)</f>
        <v>2417</v>
      </c>
      <c r="M559" s="31">
        <f t="shared" si="3"/>
        <v>3.67855806855033e-5</v>
      </c>
      <c r="N559" s="32">
        <f>VLOOKUP(A559,'HUMAN RESOURCES'!$A$2:$M$2692,5,0)</f>
        <v>0.025</v>
      </c>
      <c r="O559" s="32">
        <f>VLOOKUP(A559,'HUMAN RESOURCES'!$A$2:$M$2692,6,0)</f>
        <v>0.018</v>
      </c>
      <c r="P559" s="31">
        <f>VLOOKUP(A559,'HUMAN RESOURCES'!$A$2:$M$2692,7,0)</f>
        <v>51</v>
      </c>
      <c r="Q559" s="5">
        <f>VLOOKUP(A559,'HUMAN RESOURCES'!$A$2:$M$2692,8,0)</f>
        <v>48</v>
      </c>
      <c r="R559" s="5">
        <f>VLOOKUP(A559,'HUMAN RESOURCES'!$A$2:$M$2692,9,0)</f>
        <v>0.451</v>
      </c>
      <c r="S559" s="5">
        <f>VLOOKUP(A559,'HUMAN RESOURCES'!$A$2:$M$2692,10,0)</f>
        <v>0.52</v>
      </c>
      <c r="T559" s="5">
        <f>VLOOKUP(A559,'HUMAN RESOURCES'!$A$2:$M$2692,11,0)</f>
        <v>0.028</v>
      </c>
      <c r="U559" s="5">
        <f>VLOOKUP(A559,'HUMAN RESOURCES'!$A$2:$M$2692,12,0)</f>
        <v>65705093</v>
      </c>
      <c r="V559" s="35">
        <f>VLOOKUP(A559,'HUMAN RESOURCES'!$A$2:$M$2692,13,0)</f>
        <v>0.41</v>
      </c>
      <c r="W559" s="38">
        <f>VLOOKUP(A559,TOURISM!$A$2:$F$2692,5,0)</f>
        <v>6900000</v>
      </c>
      <c r="X559" s="39">
        <f>VLOOKUP(A559,TOURISM!$A$2:$F$2692,6,0)</f>
        <v>108000000</v>
      </c>
      <c r="Y559" s="43">
        <f t="shared" si="4"/>
        <v>0</v>
      </c>
      <c r="Z559" s="35">
        <f>VLOOKUP(A559,BUSINESS!$A$2:$J$2692,5,0)</f>
        <v>3.391</v>
      </c>
      <c r="AA559" s="5">
        <f>VLOOKUP(A559,BUSINESS!$A$2:$J$2692,6,0)</f>
        <v>58</v>
      </c>
      <c r="AB559" s="5">
        <f>VLOOKUP(A559,BUSINESS!$A$2:$J$2692,7,0)</f>
        <v>183</v>
      </c>
      <c r="AC559" s="5">
        <f>VLOOKUP(A559,BUSINESS!$A$2:$J$2692,8,0)</f>
        <v>336</v>
      </c>
      <c r="AD559" s="35">
        <f>VLOOKUP(A559,BUSINESS!$A$2:$J$2692,9,0)</f>
        <v>0.017</v>
      </c>
      <c r="AE559" s="35">
        <f>VLOOKUP(A559,BUSINESS!$A$2:$J$2692,10,0)</f>
        <v>0.306</v>
      </c>
    </row>
    <row r="560" customHeight="1" spans="1:31">
      <c r="A560" s="22" t="str">
        <f t="shared" si="0"/>
        <v>Congo (Kinshasa)-Africa2000</v>
      </c>
      <c r="B560" s="22" t="s">
        <v>112</v>
      </c>
      <c r="C560" s="22" t="s">
        <v>69</v>
      </c>
      <c r="D560" s="23">
        <v>2000</v>
      </c>
      <c r="E560" s="25">
        <v>27452795398</v>
      </c>
      <c r="F560" s="24">
        <f t="shared" si="1"/>
        <v>584.733492151652</v>
      </c>
      <c r="G560" s="26">
        <v>0.056</v>
      </c>
      <c r="H560" s="27">
        <v>15</v>
      </c>
      <c r="I560" s="26">
        <v>0.284</v>
      </c>
      <c r="J560" s="5">
        <f>VLOOKUP(A560,ENERGY!$A$2:$F$2692,5,0)</f>
        <v>0</v>
      </c>
      <c r="K560" s="5">
        <f t="shared" si="2"/>
        <v>0</v>
      </c>
      <c r="L560" s="31">
        <f>VLOOKUP(A560,ENERGY!$A$2:$F$2692,6,0)</f>
        <v>0</v>
      </c>
      <c r="M560" s="31">
        <f t="shared" si="3"/>
        <v>0</v>
      </c>
      <c r="N560" s="32">
        <f>VLOOKUP(A560,'HUMAN RESOURCES'!$A$2:$M$2692,5,0)</f>
        <v>0.021</v>
      </c>
      <c r="O560" s="32">
        <f>VLOOKUP(A560,'HUMAN RESOURCES'!$A$2:$M$2692,6,0)</f>
        <v>0.03</v>
      </c>
      <c r="P560" s="31">
        <f>VLOOKUP(A560,'HUMAN RESOURCES'!$A$2:$M$2692,7,0)</f>
        <v>48</v>
      </c>
      <c r="Q560" s="5">
        <f>VLOOKUP(A560,'HUMAN RESOURCES'!$A$2:$M$2692,8,0)</f>
        <v>45</v>
      </c>
      <c r="R560" s="5">
        <f>VLOOKUP(A560,'HUMAN RESOURCES'!$A$2:$M$2692,9,0)</f>
        <v>0.464</v>
      </c>
      <c r="S560" s="5">
        <f>VLOOKUP(A560,'HUMAN RESOURCES'!$A$2:$M$2692,10,0)</f>
        <v>0.507</v>
      </c>
      <c r="T560" s="5">
        <f>VLOOKUP(A560,'HUMAN RESOURCES'!$A$2:$M$2692,11,0)</f>
        <v>0.028</v>
      </c>
      <c r="U560" s="5">
        <f>VLOOKUP(A560,'HUMAN RESOURCES'!$A$2:$M$2692,12,0)</f>
        <v>46949244</v>
      </c>
      <c r="V560" s="35">
        <f>VLOOKUP(A560,'HUMAN RESOURCES'!$A$2:$M$2692,13,0)</f>
        <v>0.351</v>
      </c>
      <c r="W560" s="36">
        <v>0</v>
      </c>
      <c r="X560" s="37">
        <v>0</v>
      </c>
      <c r="Y560" s="43">
        <f t="shared" si="4"/>
        <v>5.67524678797959</v>
      </c>
      <c r="Z560" s="35">
        <f>VLOOKUP(A560,BUSINESS!$A$2:$J$2692,5,0)</f>
        <v>0</v>
      </c>
      <c r="AA560" s="5">
        <f>VLOOKUP(A560,BUSINESS!$A$2:$J$2692,6,0)</f>
        <v>0</v>
      </c>
      <c r="AB560" s="5">
        <f>VLOOKUP(A560,BUSINESS!$A$2:$J$2692,7,0)</f>
        <v>0</v>
      </c>
      <c r="AC560" s="5">
        <f>VLOOKUP(A560,BUSINESS!$A$2:$J$2692,8,0)</f>
        <v>0</v>
      </c>
      <c r="AD560" s="35">
        <f>VLOOKUP(A560,BUSINESS!$A$2:$J$2692,9,0)</f>
        <v>0</v>
      </c>
      <c r="AE560" s="35">
        <f>VLOOKUP(A560,BUSINESS!$A$2:$J$2692,10,0)</f>
        <v>0</v>
      </c>
    </row>
    <row r="561" customHeight="1" spans="1:31">
      <c r="A561" s="22" t="str">
        <f t="shared" si="0"/>
        <v>Costa Rica-The Americas2001</v>
      </c>
      <c r="B561" s="22" t="s">
        <v>113</v>
      </c>
      <c r="C561" s="22" t="s">
        <v>75</v>
      </c>
      <c r="D561" s="23">
        <v>2001</v>
      </c>
      <c r="E561" s="25">
        <v>15946443103</v>
      </c>
      <c r="F561" s="24">
        <f t="shared" si="1"/>
        <v>3973.21310117285</v>
      </c>
      <c r="G561" s="26">
        <v>0.071</v>
      </c>
      <c r="H561" s="27">
        <v>287</v>
      </c>
      <c r="I561" s="26">
        <v>0.249</v>
      </c>
      <c r="J561" s="5">
        <f>VLOOKUP(A561,ENERGY!$A$2:$F$2692,5,0)</f>
        <v>4655</v>
      </c>
      <c r="K561" s="5">
        <f t="shared" si="2"/>
        <v>0.00115983902281507</v>
      </c>
      <c r="L561" s="31">
        <f>VLOOKUP(A561,ENERGY!$A$2:$F$2692,6,0)</f>
        <v>0</v>
      </c>
      <c r="M561" s="31">
        <f t="shared" si="3"/>
        <v>0</v>
      </c>
      <c r="N561" s="32">
        <f>VLOOKUP(A561,'HUMAN RESOURCES'!$A$2:$M$2692,5,0)</f>
        <v>0.016</v>
      </c>
      <c r="O561" s="32">
        <f>VLOOKUP(A561,'HUMAN RESOURCES'!$A$2:$M$2692,6,0)</f>
        <v>0.009</v>
      </c>
      <c r="P561" s="31">
        <f>VLOOKUP(A561,'HUMAN RESOURCES'!$A$2:$M$2692,7,0)</f>
        <v>80</v>
      </c>
      <c r="Q561" s="5">
        <f>VLOOKUP(A561,'HUMAN RESOURCES'!$A$2:$M$2692,8,0)</f>
        <v>76</v>
      </c>
      <c r="R561" s="5">
        <f>VLOOKUP(A561,'HUMAN RESOURCES'!$A$2:$M$2692,9,0)</f>
        <v>0.308</v>
      </c>
      <c r="S561" s="5">
        <f>VLOOKUP(A561,'HUMAN RESOURCES'!$A$2:$M$2692,10,0)</f>
        <v>0.637</v>
      </c>
      <c r="T561" s="5">
        <f>VLOOKUP(A561,'HUMAN RESOURCES'!$A$2:$M$2692,11,0)</f>
        <v>0.055</v>
      </c>
      <c r="U561" s="5">
        <f>VLOOKUP(A561,'HUMAN RESOURCES'!$A$2:$M$2692,12,0)</f>
        <v>4013488</v>
      </c>
      <c r="V561" s="35">
        <f>VLOOKUP(A561,'HUMAN RESOURCES'!$A$2:$M$2692,13,0)</f>
        <v>0.604</v>
      </c>
      <c r="W561" s="38">
        <f>VLOOKUP(A561,TOURISM!$A$2:$F$2692,5,0)</f>
        <v>1339000000</v>
      </c>
      <c r="X561" s="39">
        <f>VLOOKUP(A561,TOURISM!$A$2:$F$2692,6,0)</f>
        <v>434000000</v>
      </c>
      <c r="Y561" s="43">
        <f t="shared" si="4"/>
        <v>5.25494309387589</v>
      </c>
      <c r="Z561" s="35">
        <f>VLOOKUP(A561,BUSINESS!$A$2:$J$2692,5,0)</f>
        <v>0</v>
      </c>
      <c r="AA561" s="5">
        <f>VLOOKUP(A561,BUSINESS!$A$2:$J$2692,6,0)</f>
        <v>0</v>
      </c>
      <c r="AB561" s="5">
        <f>VLOOKUP(A561,BUSINESS!$A$2:$J$2692,7,0)</f>
        <v>0</v>
      </c>
      <c r="AC561" s="5">
        <f>VLOOKUP(A561,BUSINESS!$A$2:$J$2692,8,0)</f>
        <v>0</v>
      </c>
      <c r="AD561" s="35">
        <f>VLOOKUP(A561,BUSINESS!$A$2:$J$2692,9,0)</f>
        <v>0.096</v>
      </c>
      <c r="AE561" s="35">
        <f>VLOOKUP(A561,BUSINESS!$A$2:$J$2692,10,0)</f>
        <v>0.081</v>
      </c>
    </row>
    <row r="562" customHeight="1" spans="1:31">
      <c r="A562" s="22" t="str">
        <f t="shared" si="0"/>
        <v>Costa Rica-The Americas2002</v>
      </c>
      <c r="B562" s="22" t="s">
        <v>113</v>
      </c>
      <c r="C562" s="22" t="s">
        <v>75</v>
      </c>
      <c r="D562" s="23">
        <v>2002</v>
      </c>
      <c r="E562" s="25">
        <v>16403602943</v>
      </c>
      <c r="F562" s="24">
        <f t="shared" si="1"/>
        <v>4006.89888784124</v>
      </c>
      <c r="G562" s="26">
        <v>0.071</v>
      </c>
      <c r="H562" s="27">
        <v>291</v>
      </c>
      <c r="I562" s="26">
        <v>0.238</v>
      </c>
      <c r="J562" s="5">
        <f>VLOOKUP(A562,ENERGY!$A$2:$F$2692,5,0)</f>
        <v>4646</v>
      </c>
      <c r="K562" s="5">
        <f t="shared" si="2"/>
        <v>0.00113487581341723</v>
      </c>
      <c r="L562" s="31">
        <f>VLOOKUP(A562,ENERGY!$A$2:$F$2692,6,0)</f>
        <v>7770</v>
      </c>
      <c r="M562" s="31">
        <f t="shared" si="3"/>
        <v>0.00189797354073437</v>
      </c>
      <c r="N562" s="32">
        <f>VLOOKUP(A562,'HUMAN RESOURCES'!$A$2:$M$2692,5,0)</f>
        <v>0.038</v>
      </c>
      <c r="O562" s="32">
        <f>VLOOKUP(A562,'HUMAN RESOURCES'!$A$2:$M$2692,6,0)</f>
        <v>0.064</v>
      </c>
      <c r="P562" s="31">
        <f>VLOOKUP(A562,'HUMAN RESOURCES'!$A$2:$M$2692,7,0)</f>
        <v>80</v>
      </c>
      <c r="Q562" s="5">
        <f>VLOOKUP(A562,'HUMAN RESOURCES'!$A$2:$M$2692,8,0)</f>
        <v>76</v>
      </c>
      <c r="R562" s="5">
        <f>VLOOKUP(A562,'HUMAN RESOURCES'!$A$2:$M$2692,9,0)</f>
        <v>0.3</v>
      </c>
      <c r="S562" s="5">
        <f>VLOOKUP(A562,'HUMAN RESOURCES'!$A$2:$M$2692,10,0)</f>
        <v>0.644</v>
      </c>
      <c r="T562" s="5">
        <f>VLOOKUP(A562,'HUMAN RESOURCES'!$A$2:$M$2692,11,0)</f>
        <v>0.056</v>
      </c>
      <c r="U562" s="5">
        <f>VLOOKUP(A562,'HUMAN RESOURCES'!$A$2:$M$2692,12,0)</f>
        <v>4093840</v>
      </c>
      <c r="V562" s="35">
        <f>VLOOKUP(A562,'HUMAN RESOURCES'!$A$2:$M$2692,13,0)</f>
        <v>0.618</v>
      </c>
      <c r="W562" s="38">
        <f>VLOOKUP(A562,TOURISM!$A$2:$F$2692,5,0)</f>
        <v>1292000000</v>
      </c>
      <c r="X562" s="39">
        <f>VLOOKUP(A562,TOURISM!$A$2:$F$2692,6,0)</f>
        <v>430000000</v>
      </c>
      <c r="Y562" s="43">
        <f t="shared" si="4"/>
        <v>5.8773316891192</v>
      </c>
      <c r="Z562" s="35">
        <f>VLOOKUP(A562,BUSINESS!$A$2:$J$2692,5,0)</f>
        <v>0</v>
      </c>
      <c r="AA562" s="5">
        <f>VLOOKUP(A562,BUSINESS!$A$2:$J$2692,6,0)</f>
        <v>0</v>
      </c>
      <c r="AB562" s="5">
        <f>VLOOKUP(A562,BUSINESS!$A$2:$J$2692,7,0)</f>
        <v>0</v>
      </c>
      <c r="AC562" s="5">
        <f>VLOOKUP(A562,BUSINESS!$A$2:$J$2692,8,0)</f>
        <v>0</v>
      </c>
      <c r="AD562" s="35">
        <f>VLOOKUP(A562,BUSINESS!$A$2:$J$2692,9,0)</f>
        <v>0.199</v>
      </c>
      <c r="AE562" s="35">
        <f>VLOOKUP(A562,BUSINESS!$A$2:$J$2692,10,0)</f>
        <v>0.123</v>
      </c>
    </row>
    <row r="563" customHeight="1" spans="1:31">
      <c r="A563" s="22" t="str">
        <f t="shared" si="0"/>
        <v>Costa Rica-The Americas2003</v>
      </c>
      <c r="B563" s="22" t="s">
        <v>113</v>
      </c>
      <c r="C563" s="22" t="s">
        <v>75</v>
      </c>
      <c r="D563" s="23">
        <v>2003</v>
      </c>
      <c r="E563" s="25">
        <v>16844378578</v>
      </c>
      <c r="F563" s="24">
        <f t="shared" si="1"/>
        <v>4038.31048261329</v>
      </c>
      <c r="G563" s="26">
        <v>0.08</v>
      </c>
      <c r="H563" s="27">
        <v>332</v>
      </c>
      <c r="I563" s="26">
        <v>0.264</v>
      </c>
      <c r="J563" s="5">
        <f>VLOOKUP(A563,ENERGY!$A$2:$F$2692,5,0)</f>
        <v>4561</v>
      </c>
      <c r="K563" s="5">
        <f t="shared" si="2"/>
        <v>0.00109346474409305</v>
      </c>
      <c r="L563" s="31">
        <f>VLOOKUP(A563,ENERGY!$A$2:$F$2692,6,0)</f>
        <v>7818</v>
      </c>
      <c r="M563" s="31">
        <f t="shared" si="3"/>
        <v>0.00187430549645241</v>
      </c>
      <c r="N563" s="32">
        <f>VLOOKUP(A563,'HUMAN RESOURCES'!$A$2:$M$2692,5,0)</f>
        <v>0</v>
      </c>
      <c r="O563" s="32">
        <f>VLOOKUP(A563,'HUMAN RESOURCES'!$A$2:$M$2692,6,0)</f>
        <v>0</v>
      </c>
      <c r="P563" s="31">
        <f>VLOOKUP(A563,'HUMAN RESOURCES'!$A$2:$M$2692,7,0)</f>
        <v>81</v>
      </c>
      <c r="Q563" s="5">
        <f>VLOOKUP(A563,'HUMAN RESOURCES'!$A$2:$M$2692,8,0)</f>
        <v>76</v>
      </c>
      <c r="R563" s="5">
        <f>VLOOKUP(A563,'HUMAN RESOURCES'!$A$2:$M$2692,9,0)</f>
        <v>0.293</v>
      </c>
      <c r="S563" s="5">
        <f>VLOOKUP(A563,'HUMAN RESOURCES'!$A$2:$M$2692,10,0)</f>
        <v>0.65</v>
      </c>
      <c r="T563" s="5">
        <f>VLOOKUP(A563,'HUMAN RESOURCES'!$A$2:$M$2692,11,0)</f>
        <v>0.057</v>
      </c>
      <c r="U563" s="5">
        <f>VLOOKUP(A563,'HUMAN RESOURCES'!$A$2:$M$2692,12,0)</f>
        <v>4171145</v>
      </c>
      <c r="V563" s="35">
        <f>VLOOKUP(A563,'HUMAN RESOURCES'!$A$2:$M$2692,13,0)</f>
        <v>0.631</v>
      </c>
      <c r="W563" s="38">
        <f>VLOOKUP(A563,TOURISM!$A$2:$F$2692,5,0)</f>
        <v>1424000000</v>
      </c>
      <c r="X563" s="39">
        <f>VLOOKUP(A563,TOURISM!$A$2:$F$2692,6,0)</f>
        <v>434000000</v>
      </c>
      <c r="Y563" s="43">
        <f t="shared" si="4"/>
        <v>6.3079647673664</v>
      </c>
      <c r="Z563" s="35">
        <f>VLOOKUP(A563,BUSINESS!$A$2:$J$2692,5,0)</f>
        <v>0</v>
      </c>
      <c r="AA563" s="5">
        <f>VLOOKUP(A563,BUSINESS!$A$2:$J$2692,6,0)</f>
        <v>77</v>
      </c>
      <c r="AB563" s="5">
        <f>VLOOKUP(A563,BUSINESS!$A$2:$J$2692,7,0)</f>
        <v>0</v>
      </c>
      <c r="AC563" s="5">
        <f>VLOOKUP(A563,BUSINESS!$A$2:$J$2692,8,0)</f>
        <v>0</v>
      </c>
      <c r="AD563" s="35">
        <f>VLOOKUP(A563,BUSINESS!$A$2:$J$2692,9,0)</f>
        <v>0.203</v>
      </c>
      <c r="AE563" s="35">
        <f>VLOOKUP(A563,BUSINESS!$A$2:$J$2692,10,0)</f>
        <v>0.187</v>
      </c>
    </row>
    <row r="564" customHeight="1" spans="1:31">
      <c r="A564" s="22" t="str">
        <f t="shared" si="0"/>
        <v>Costa Rica-The Americas2004</v>
      </c>
      <c r="B564" s="22" t="s">
        <v>113</v>
      </c>
      <c r="C564" s="22" t="s">
        <v>75</v>
      </c>
      <c r="D564" s="23">
        <v>2004</v>
      </c>
      <c r="E564" s="25">
        <v>17517536016</v>
      </c>
      <c r="F564" s="24">
        <f t="shared" si="1"/>
        <v>4125.3296997694</v>
      </c>
      <c r="G564" s="26">
        <v>0.081</v>
      </c>
      <c r="H564" s="27">
        <v>343</v>
      </c>
      <c r="I564" s="26">
        <v>0.256</v>
      </c>
      <c r="J564" s="5">
        <f>VLOOKUP(A564,ENERGY!$A$2:$F$2692,5,0)</f>
        <v>4586</v>
      </c>
      <c r="K564" s="5">
        <f t="shared" si="2"/>
        <v>0.00107998990188247</v>
      </c>
      <c r="L564" s="31">
        <f>VLOOKUP(A564,ENERGY!$A$2:$F$2692,6,0)</f>
        <v>8647</v>
      </c>
      <c r="M564" s="31">
        <f t="shared" si="3"/>
        <v>0.00203634380322235</v>
      </c>
      <c r="N564" s="32">
        <f>VLOOKUP(A564,'HUMAN RESOURCES'!$A$2:$M$2692,5,0)</f>
        <v>0.013</v>
      </c>
      <c r="O564" s="32">
        <f>VLOOKUP(A564,'HUMAN RESOURCES'!$A$2:$M$2692,6,0)</f>
        <v>0.005</v>
      </c>
      <c r="P564" s="31">
        <f>VLOOKUP(A564,'HUMAN RESOURCES'!$A$2:$M$2692,7,0)</f>
        <v>81</v>
      </c>
      <c r="Q564" s="5">
        <f>VLOOKUP(A564,'HUMAN RESOURCES'!$A$2:$M$2692,8,0)</f>
        <v>76</v>
      </c>
      <c r="R564" s="5">
        <f>VLOOKUP(A564,'HUMAN RESOURCES'!$A$2:$M$2692,9,0)</f>
        <v>0.286</v>
      </c>
      <c r="S564" s="5">
        <f>VLOOKUP(A564,'HUMAN RESOURCES'!$A$2:$M$2692,10,0)</f>
        <v>0.656</v>
      </c>
      <c r="T564" s="5">
        <f>VLOOKUP(A564,'HUMAN RESOURCES'!$A$2:$M$2692,11,0)</f>
        <v>0.058</v>
      </c>
      <c r="U564" s="5">
        <f>VLOOKUP(A564,'HUMAN RESOURCES'!$A$2:$M$2692,12,0)</f>
        <v>4246336</v>
      </c>
      <c r="V564" s="35">
        <f>VLOOKUP(A564,'HUMAN RESOURCES'!$A$2:$M$2692,13,0)</f>
        <v>0.644</v>
      </c>
      <c r="W564" s="38">
        <f>VLOOKUP(A564,TOURISM!$A$2:$F$2692,5,0)</f>
        <v>1586000000</v>
      </c>
      <c r="X564" s="39">
        <f>VLOOKUP(A564,TOURISM!$A$2:$F$2692,6,0)</f>
        <v>481000000</v>
      </c>
      <c r="Y564" s="43">
        <f t="shared" si="4"/>
        <v>6.74325298245138</v>
      </c>
      <c r="Z564" s="35">
        <f>VLOOKUP(A564,BUSINESS!$A$2:$J$2692,5,0)</f>
        <v>0</v>
      </c>
      <c r="AA564" s="5">
        <f>VLOOKUP(A564,BUSINESS!$A$2:$J$2692,6,0)</f>
        <v>77</v>
      </c>
      <c r="AB564" s="5">
        <f>VLOOKUP(A564,BUSINESS!$A$2:$J$2692,7,0)</f>
        <v>0</v>
      </c>
      <c r="AC564" s="5">
        <f>VLOOKUP(A564,BUSINESS!$A$2:$J$2692,8,0)</f>
        <v>0</v>
      </c>
      <c r="AD564" s="35">
        <f>VLOOKUP(A564,BUSINESS!$A$2:$J$2692,9,0)</f>
        <v>0.208</v>
      </c>
      <c r="AE564" s="35">
        <f>VLOOKUP(A564,BUSINESS!$A$2:$J$2692,10,0)</f>
        <v>0.217</v>
      </c>
    </row>
    <row r="565" customHeight="1" spans="1:31">
      <c r="A565" s="22" t="str">
        <f t="shared" si="0"/>
        <v>Costa Rica-The Americas2005</v>
      </c>
      <c r="B565" s="22" t="s">
        <v>113</v>
      </c>
      <c r="C565" s="22" t="s">
        <v>75</v>
      </c>
      <c r="D565" s="23">
        <v>2005</v>
      </c>
      <c r="E565" s="25">
        <v>18596365927</v>
      </c>
      <c r="F565" s="24">
        <f t="shared" si="1"/>
        <v>4304.58479883707</v>
      </c>
      <c r="G565" s="26">
        <v>0.078</v>
      </c>
      <c r="H565" s="27">
        <v>346</v>
      </c>
      <c r="I565" s="26">
        <v>0.234</v>
      </c>
      <c r="J565" s="5">
        <f>VLOOKUP(A565,ENERGY!$A$2:$F$2692,5,0)</f>
        <v>2889</v>
      </c>
      <c r="K565" s="5">
        <f t="shared" si="2"/>
        <v>0.000668729876184281</v>
      </c>
      <c r="L565" s="31">
        <f>VLOOKUP(A565,ENERGY!$A$2:$F$2692,6,0)</f>
        <v>5761</v>
      </c>
      <c r="M565" s="31">
        <f t="shared" si="3"/>
        <v>0.00133352468559974</v>
      </c>
      <c r="N565" s="32">
        <f>VLOOKUP(A565,'HUMAN RESOURCES'!$A$2:$M$2692,5,0)</f>
        <v>0.024</v>
      </c>
      <c r="O565" s="32">
        <f>VLOOKUP(A565,'HUMAN RESOURCES'!$A$2:$M$2692,6,0)</f>
        <v>0.02</v>
      </c>
      <c r="P565" s="31">
        <f>VLOOKUP(A565,'HUMAN RESOURCES'!$A$2:$M$2692,7,0)</f>
        <v>81</v>
      </c>
      <c r="Q565" s="5">
        <f>VLOOKUP(A565,'HUMAN RESOURCES'!$A$2:$M$2692,8,0)</f>
        <v>76</v>
      </c>
      <c r="R565" s="5">
        <f>VLOOKUP(A565,'HUMAN RESOURCES'!$A$2:$M$2692,9,0)</f>
        <v>0.279</v>
      </c>
      <c r="S565" s="5">
        <f>VLOOKUP(A565,'HUMAN RESOURCES'!$A$2:$M$2692,10,0)</f>
        <v>0.662</v>
      </c>
      <c r="T565" s="5">
        <f>VLOOKUP(A565,'HUMAN RESOURCES'!$A$2:$M$2692,11,0)</f>
        <v>0.059</v>
      </c>
      <c r="U565" s="5">
        <f>VLOOKUP(A565,'HUMAN RESOURCES'!$A$2:$M$2692,12,0)</f>
        <v>4320130</v>
      </c>
      <c r="V565" s="35">
        <f>VLOOKUP(A565,'HUMAN RESOURCES'!$A$2:$M$2692,13,0)</f>
        <v>0.657</v>
      </c>
      <c r="W565" s="38">
        <f>VLOOKUP(A565,TOURISM!$A$2:$F$2692,5,0)</f>
        <v>1810000000</v>
      </c>
      <c r="X565" s="39">
        <f>VLOOKUP(A565,TOURISM!$A$2:$F$2692,6,0)</f>
        <v>556000000</v>
      </c>
      <c r="Y565" s="43">
        <f t="shared" si="4"/>
        <v>6.4513240713978</v>
      </c>
      <c r="Z565" s="35">
        <f>VLOOKUP(A565,BUSINESS!$A$2:$J$2692,5,0)</f>
        <v>0.552</v>
      </c>
      <c r="AA565" s="5">
        <f>VLOOKUP(A565,BUSINESS!$A$2:$J$2692,6,0)</f>
        <v>77</v>
      </c>
      <c r="AB565" s="5">
        <f>VLOOKUP(A565,BUSINESS!$A$2:$J$2692,7,0)</f>
        <v>0</v>
      </c>
      <c r="AC565" s="5">
        <f>VLOOKUP(A565,BUSINESS!$A$2:$J$2692,8,0)</f>
        <v>402</v>
      </c>
      <c r="AD565" s="35">
        <f>VLOOKUP(A565,BUSINESS!$A$2:$J$2692,9,0)</f>
        <v>0.221</v>
      </c>
      <c r="AE565" s="35">
        <f>VLOOKUP(A565,BUSINESS!$A$2:$J$2692,10,0)</f>
        <v>0.255</v>
      </c>
    </row>
    <row r="566" customHeight="1" spans="1:31">
      <c r="A566" s="22" t="str">
        <f t="shared" si="0"/>
        <v>Costa Rica-The Americas2006</v>
      </c>
      <c r="B566" s="22" t="s">
        <v>113</v>
      </c>
      <c r="C566" s="22" t="s">
        <v>75</v>
      </c>
      <c r="D566" s="23">
        <v>2006</v>
      </c>
      <c r="E566" s="25">
        <v>19964893807</v>
      </c>
      <c r="F566" s="24">
        <f t="shared" si="1"/>
        <v>4545.23064851782</v>
      </c>
      <c r="G566" s="26">
        <v>0.077</v>
      </c>
      <c r="H566" s="27">
        <v>364</v>
      </c>
      <c r="I566" s="26">
        <v>0.247</v>
      </c>
      <c r="J566" s="5">
        <f>VLOOKUP(A566,ENERGY!$A$2:$F$2692,5,0)</f>
        <v>3880</v>
      </c>
      <c r="K566" s="5">
        <f t="shared" si="2"/>
        <v>0.000883325255156923</v>
      </c>
      <c r="L566" s="31">
        <f>VLOOKUP(A566,ENERGY!$A$2:$F$2692,6,0)</f>
        <v>6931</v>
      </c>
      <c r="M566" s="31">
        <f t="shared" si="3"/>
        <v>0.00157791941842594</v>
      </c>
      <c r="N566" s="32">
        <f>VLOOKUP(A566,'HUMAN RESOURCES'!$A$2:$M$2692,5,0)</f>
        <v>0.019</v>
      </c>
      <c r="O566" s="32">
        <f>VLOOKUP(A566,'HUMAN RESOURCES'!$A$2:$M$2692,6,0)</f>
        <v>0</v>
      </c>
      <c r="P566" s="31">
        <f>VLOOKUP(A566,'HUMAN RESOURCES'!$A$2:$M$2692,7,0)</f>
        <v>81</v>
      </c>
      <c r="Q566" s="5">
        <f>VLOOKUP(A566,'HUMAN RESOURCES'!$A$2:$M$2692,8,0)</f>
        <v>76</v>
      </c>
      <c r="R566" s="5">
        <f>VLOOKUP(A566,'HUMAN RESOURCES'!$A$2:$M$2692,9,0)</f>
        <v>0.272</v>
      </c>
      <c r="S566" s="5">
        <f>VLOOKUP(A566,'HUMAN RESOURCES'!$A$2:$M$2692,10,0)</f>
        <v>0.668</v>
      </c>
      <c r="T566" s="5">
        <f>VLOOKUP(A566,'HUMAN RESOURCES'!$A$2:$M$2692,11,0)</f>
        <v>0.06</v>
      </c>
      <c r="U566" s="5">
        <f>VLOOKUP(A566,'HUMAN RESOURCES'!$A$2:$M$2692,12,0)</f>
        <v>4392493</v>
      </c>
      <c r="V566" s="35">
        <f>VLOOKUP(A566,'HUMAN RESOURCES'!$A$2:$M$2692,13,0)</f>
        <v>0.669</v>
      </c>
      <c r="W566" s="38">
        <f>VLOOKUP(A566,TOURISM!$A$2:$F$2692,5,0)</f>
        <v>1865000000</v>
      </c>
      <c r="X566" s="39">
        <f>VLOOKUP(A566,TOURISM!$A$2:$F$2692,6,0)</f>
        <v>577000000</v>
      </c>
      <c r="Y566" s="43">
        <f t="shared" si="4"/>
        <v>6.52565788092645</v>
      </c>
      <c r="Z566" s="35">
        <f>VLOOKUP(A566,BUSINESS!$A$2:$J$2692,5,0)</f>
        <v>0.552</v>
      </c>
      <c r="AA566" s="5">
        <f>VLOOKUP(A566,BUSINESS!$A$2:$J$2692,6,0)</f>
        <v>77</v>
      </c>
      <c r="AB566" s="5">
        <f>VLOOKUP(A566,BUSINESS!$A$2:$J$2692,7,0)</f>
        <v>0</v>
      </c>
      <c r="AC566" s="5">
        <f>VLOOKUP(A566,BUSINESS!$A$2:$J$2692,8,0)</f>
        <v>402</v>
      </c>
      <c r="AD566" s="35">
        <f>VLOOKUP(A566,BUSINESS!$A$2:$J$2692,9,0)</f>
        <v>0.251</v>
      </c>
      <c r="AE566" s="35">
        <f>VLOOKUP(A566,BUSINESS!$A$2:$J$2692,10,0)</f>
        <v>0.329</v>
      </c>
    </row>
    <row r="567" customHeight="1" spans="1:31">
      <c r="A567" s="22" t="str">
        <f t="shared" si="0"/>
        <v>Costa Rica-The Americas2007</v>
      </c>
      <c r="B567" s="22" t="s">
        <v>113</v>
      </c>
      <c r="C567" s="22" t="s">
        <v>75</v>
      </c>
      <c r="D567" s="23">
        <v>2007</v>
      </c>
      <c r="E567" s="25">
        <v>22526464409</v>
      </c>
      <c r="F567" s="24">
        <f t="shared" si="1"/>
        <v>5047.12609421974</v>
      </c>
      <c r="G567" s="26">
        <v>0.078</v>
      </c>
      <c r="H567" s="27">
        <v>410</v>
      </c>
      <c r="I567" s="26">
        <v>0.222</v>
      </c>
      <c r="J567" s="5">
        <f>VLOOKUP(A567,ENERGY!$A$2:$F$2692,5,0)</f>
        <v>4508</v>
      </c>
      <c r="K567" s="5">
        <f t="shared" si="2"/>
        <v>0.00101003175729842</v>
      </c>
      <c r="L567" s="31">
        <f>VLOOKUP(A567,ENERGY!$A$2:$F$2692,6,0)</f>
        <v>8573</v>
      </c>
      <c r="M567" s="31">
        <f t="shared" si="3"/>
        <v>0.00192080795370882</v>
      </c>
      <c r="N567" s="32">
        <f>VLOOKUP(A567,'HUMAN RESOURCES'!$A$2:$M$2692,5,0)</f>
        <v>0.021</v>
      </c>
      <c r="O567" s="32">
        <f>VLOOKUP(A567,'HUMAN RESOURCES'!$A$2:$M$2692,6,0)</f>
        <v>0</v>
      </c>
      <c r="P567" s="31">
        <f>VLOOKUP(A567,'HUMAN RESOURCES'!$A$2:$M$2692,7,0)</f>
        <v>81</v>
      </c>
      <c r="Q567" s="5">
        <f>VLOOKUP(A567,'HUMAN RESOURCES'!$A$2:$M$2692,8,0)</f>
        <v>76</v>
      </c>
      <c r="R567" s="5">
        <f>VLOOKUP(A567,'HUMAN RESOURCES'!$A$2:$M$2692,9,0)</f>
        <v>0.266</v>
      </c>
      <c r="S567" s="5">
        <f>VLOOKUP(A567,'HUMAN RESOURCES'!$A$2:$M$2692,10,0)</f>
        <v>0.673</v>
      </c>
      <c r="T567" s="5">
        <f>VLOOKUP(A567,'HUMAN RESOURCES'!$A$2:$M$2692,11,0)</f>
        <v>0.061</v>
      </c>
      <c r="U567" s="5">
        <f>VLOOKUP(A567,'HUMAN RESOURCES'!$A$2:$M$2692,12,0)</f>
        <v>4463226</v>
      </c>
      <c r="V567" s="35">
        <f>VLOOKUP(A567,'HUMAN RESOURCES'!$A$2:$M$2692,13,0)</f>
        <v>0.682</v>
      </c>
      <c r="W567" s="38">
        <f>VLOOKUP(A567,TOURISM!$A$2:$F$2692,5,0)</f>
        <v>2221000000</v>
      </c>
      <c r="X567" s="39">
        <f>VLOOKUP(A567,TOURISM!$A$2:$F$2692,6,0)</f>
        <v>751000000</v>
      </c>
      <c r="Y567" s="43">
        <f t="shared" si="4"/>
        <v>6.89537279499588</v>
      </c>
      <c r="Z567" s="35">
        <f>VLOOKUP(A567,BUSINESS!$A$2:$J$2692,5,0)</f>
        <v>0.552</v>
      </c>
      <c r="AA567" s="5">
        <f>VLOOKUP(A567,BUSINESS!$A$2:$J$2692,6,0)</f>
        <v>77</v>
      </c>
      <c r="AB567" s="5">
        <f>VLOOKUP(A567,BUSINESS!$A$2:$J$2692,7,0)</f>
        <v>0</v>
      </c>
      <c r="AC567" s="5">
        <f>VLOOKUP(A567,BUSINESS!$A$2:$J$2692,8,0)</f>
        <v>402</v>
      </c>
      <c r="AD567" s="35">
        <f>VLOOKUP(A567,BUSINESS!$A$2:$J$2692,9,0)</f>
        <v>0.284</v>
      </c>
      <c r="AE567" s="35">
        <f>VLOOKUP(A567,BUSINESS!$A$2:$J$2692,10,0)</f>
        <v>0.338</v>
      </c>
    </row>
    <row r="568" customHeight="1" spans="1:31">
      <c r="A568" s="22" t="str">
        <f t="shared" si="0"/>
        <v>Costa Rica-The Americas2008</v>
      </c>
      <c r="B568" s="22" t="s">
        <v>113</v>
      </c>
      <c r="C568" s="22" t="s">
        <v>75</v>
      </c>
      <c r="D568" s="23">
        <v>2008</v>
      </c>
      <c r="E568" s="25">
        <v>26321999607</v>
      </c>
      <c r="F568" s="24">
        <f t="shared" si="1"/>
        <v>5807.12064082621</v>
      </c>
      <c r="G568" s="26">
        <v>0.084</v>
      </c>
      <c r="H568" s="27">
        <v>525</v>
      </c>
      <c r="I568" s="26">
        <v>0.128</v>
      </c>
      <c r="J568" s="5">
        <f>VLOOKUP(A568,ENERGY!$A$2:$F$2692,5,0)</f>
        <v>3865</v>
      </c>
      <c r="K568" s="5">
        <f t="shared" si="2"/>
        <v>0.000852690586273866</v>
      </c>
      <c r="L568" s="31">
        <f>VLOOKUP(A568,ENERGY!$A$2:$F$2692,6,0)</f>
        <v>7088</v>
      </c>
      <c r="M568" s="31">
        <f t="shared" si="3"/>
        <v>0.00156374408163238</v>
      </c>
      <c r="N568" s="32">
        <f>VLOOKUP(A568,'HUMAN RESOURCES'!$A$2:$M$2692,5,0)</f>
        <v>0.027</v>
      </c>
      <c r="O568" s="32">
        <f>VLOOKUP(A568,'HUMAN RESOURCES'!$A$2:$M$2692,6,0)</f>
        <v>0.052</v>
      </c>
      <c r="P568" s="31">
        <f>VLOOKUP(A568,'HUMAN RESOURCES'!$A$2:$M$2692,7,0)</f>
        <v>81</v>
      </c>
      <c r="Q568" s="5">
        <f>VLOOKUP(A568,'HUMAN RESOURCES'!$A$2:$M$2692,8,0)</f>
        <v>77</v>
      </c>
      <c r="R568" s="5">
        <f>VLOOKUP(A568,'HUMAN RESOURCES'!$A$2:$M$2692,9,0)</f>
        <v>0.26</v>
      </c>
      <c r="S568" s="5">
        <f>VLOOKUP(A568,'HUMAN RESOURCES'!$A$2:$M$2692,10,0)</f>
        <v>0.678</v>
      </c>
      <c r="T568" s="5">
        <f>VLOOKUP(A568,'HUMAN RESOURCES'!$A$2:$M$2692,11,0)</f>
        <v>0.062</v>
      </c>
      <c r="U568" s="5">
        <f>VLOOKUP(A568,'HUMAN RESOURCES'!$A$2:$M$2692,12,0)</f>
        <v>4532711</v>
      </c>
      <c r="V568" s="35">
        <f>VLOOKUP(A568,'HUMAN RESOURCES'!$A$2:$M$2692,13,0)</f>
        <v>0.694</v>
      </c>
      <c r="W568" s="38">
        <f>VLOOKUP(A568,TOURISM!$A$2:$F$2692,5,0)</f>
        <v>2533000000</v>
      </c>
      <c r="X568" s="39">
        <f>VLOOKUP(A568,TOURISM!$A$2:$F$2692,6,0)</f>
        <v>718000000</v>
      </c>
      <c r="Y568" s="43">
        <f t="shared" si="4"/>
        <v>5.15903372089661</v>
      </c>
      <c r="Z568" s="35">
        <f>VLOOKUP(A568,BUSINESS!$A$2:$J$2692,5,0)</f>
        <v>0.552</v>
      </c>
      <c r="AA568" s="5">
        <f>VLOOKUP(A568,BUSINESS!$A$2:$J$2692,6,0)</f>
        <v>60</v>
      </c>
      <c r="AB568" s="5">
        <f>VLOOKUP(A568,BUSINESS!$A$2:$J$2692,7,0)</f>
        <v>0</v>
      </c>
      <c r="AC568" s="5">
        <f>VLOOKUP(A568,BUSINESS!$A$2:$J$2692,8,0)</f>
        <v>282</v>
      </c>
      <c r="AD568" s="35">
        <f>VLOOKUP(A568,BUSINESS!$A$2:$J$2692,9,0)</f>
        <v>0.323</v>
      </c>
      <c r="AE568" s="35">
        <f>VLOOKUP(A568,BUSINESS!$A$2:$J$2692,10,0)</f>
        <v>0.416</v>
      </c>
    </row>
    <row r="569" customHeight="1" spans="1:31">
      <c r="A569" s="22" t="str">
        <f t="shared" si="0"/>
        <v>Costa Rica-The Americas2009</v>
      </c>
      <c r="B569" s="22" t="s">
        <v>113</v>
      </c>
      <c r="C569" s="22" t="s">
        <v>75</v>
      </c>
      <c r="D569" s="23">
        <v>2009</v>
      </c>
      <c r="E569" s="25">
        <v>29831167681</v>
      </c>
      <c r="F569" s="24">
        <f t="shared" si="1"/>
        <v>6483.02953194489</v>
      </c>
      <c r="G569" s="26">
        <v>0.09</v>
      </c>
      <c r="H569" s="27">
        <v>593</v>
      </c>
      <c r="I569" s="26">
        <v>0.158</v>
      </c>
      <c r="J569" s="5">
        <f>VLOOKUP(A569,ENERGY!$A$2:$F$2692,5,0)</f>
        <v>3073</v>
      </c>
      <c r="K569" s="5">
        <f t="shared" si="2"/>
        <v>0.000667836739235506</v>
      </c>
      <c r="L569" s="31">
        <f>VLOOKUP(A569,ENERGY!$A$2:$F$2692,6,0)</f>
        <v>6326</v>
      </c>
      <c r="M569" s="31">
        <f t="shared" si="3"/>
        <v>0.0013747918035808</v>
      </c>
      <c r="N569" s="32">
        <f>VLOOKUP(A569,'HUMAN RESOURCES'!$A$2:$M$2692,5,0)</f>
        <v>0</v>
      </c>
      <c r="O569" s="32">
        <f>VLOOKUP(A569,'HUMAN RESOURCES'!$A$2:$M$2692,6,0)</f>
        <v>0.033</v>
      </c>
      <c r="P569" s="31">
        <f>VLOOKUP(A569,'HUMAN RESOURCES'!$A$2:$M$2692,7,0)</f>
        <v>81</v>
      </c>
      <c r="Q569" s="5">
        <f>VLOOKUP(A569,'HUMAN RESOURCES'!$A$2:$M$2692,8,0)</f>
        <v>77</v>
      </c>
      <c r="R569" s="5">
        <f>VLOOKUP(A569,'HUMAN RESOURCES'!$A$2:$M$2692,9,0)</f>
        <v>0.255</v>
      </c>
      <c r="S569" s="5">
        <f>VLOOKUP(A569,'HUMAN RESOURCES'!$A$2:$M$2692,10,0)</f>
        <v>0.682</v>
      </c>
      <c r="T569" s="5">
        <f>VLOOKUP(A569,'HUMAN RESOURCES'!$A$2:$M$2692,11,0)</f>
        <v>0.064</v>
      </c>
      <c r="U569" s="5">
        <f>VLOOKUP(A569,'HUMAN RESOURCES'!$A$2:$M$2692,12,0)</f>
        <v>4601424</v>
      </c>
      <c r="V569" s="35">
        <f>VLOOKUP(A569,'HUMAN RESOURCES'!$A$2:$M$2692,13,0)</f>
        <v>0.706</v>
      </c>
      <c r="W569" s="38">
        <f>VLOOKUP(A569,TOURISM!$A$2:$F$2692,5,0)</f>
        <v>2001000000</v>
      </c>
      <c r="X569" s="39">
        <f>VLOOKUP(A569,TOURISM!$A$2:$F$2692,6,0)</f>
        <v>462000000</v>
      </c>
      <c r="Y569" s="43">
        <f t="shared" si="4"/>
        <v>5.60193723563363</v>
      </c>
      <c r="Z569" s="35">
        <f>VLOOKUP(A569,BUSINESS!$A$2:$J$2692,5,0)</f>
        <v>0.552</v>
      </c>
      <c r="AA569" s="5">
        <f>VLOOKUP(A569,BUSINESS!$A$2:$J$2692,6,0)</f>
        <v>60</v>
      </c>
      <c r="AB569" s="5">
        <f>VLOOKUP(A569,BUSINESS!$A$2:$J$2692,7,0)</f>
        <v>0</v>
      </c>
      <c r="AC569" s="5">
        <f>VLOOKUP(A569,BUSINESS!$A$2:$J$2692,8,0)</f>
        <v>282</v>
      </c>
      <c r="AD569" s="35">
        <f>VLOOKUP(A569,BUSINESS!$A$2:$J$2692,9,0)</f>
        <v>0.343</v>
      </c>
      <c r="AE569" s="35">
        <f>VLOOKUP(A569,BUSINESS!$A$2:$J$2692,10,0)</f>
        <v>0.424</v>
      </c>
    </row>
    <row r="570" customHeight="1" spans="1:31">
      <c r="A570" s="22" t="str">
        <f t="shared" si="0"/>
        <v>Costa Rica-The Americas2010</v>
      </c>
      <c r="B570" s="22" t="s">
        <v>113</v>
      </c>
      <c r="C570" s="22" t="s">
        <v>75</v>
      </c>
      <c r="D570" s="23">
        <v>2010</v>
      </c>
      <c r="E570" s="25">
        <v>29382692643</v>
      </c>
      <c r="F570" s="24">
        <f t="shared" si="1"/>
        <v>6292.22156162568</v>
      </c>
      <c r="G570" s="26">
        <v>0.097</v>
      </c>
      <c r="H570" s="27">
        <v>619</v>
      </c>
      <c r="I570" s="26">
        <v>0.197</v>
      </c>
      <c r="J570" s="5">
        <f>VLOOKUP(A570,ENERGY!$A$2:$F$2692,5,0)</f>
        <v>3297</v>
      </c>
      <c r="K570" s="5">
        <f t="shared" si="2"/>
        <v>0.000706043341253211</v>
      </c>
      <c r="L570" s="31">
        <f>VLOOKUP(A570,ENERGY!$A$2:$F$2692,6,0)</f>
        <v>6626</v>
      </c>
      <c r="M570" s="31">
        <f t="shared" si="3"/>
        <v>0.00141893939312823</v>
      </c>
      <c r="N570" s="32">
        <f>VLOOKUP(A570,'HUMAN RESOURCES'!$A$2:$M$2692,5,0)</f>
        <v>0.028</v>
      </c>
      <c r="O570" s="32">
        <f>VLOOKUP(A570,'HUMAN RESOURCES'!$A$2:$M$2692,6,0)</f>
        <v>0.04</v>
      </c>
      <c r="P570" s="31">
        <f>VLOOKUP(A570,'HUMAN RESOURCES'!$A$2:$M$2692,7,0)</f>
        <v>82</v>
      </c>
      <c r="Q570" s="5">
        <f>VLOOKUP(A570,'HUMAN RESOURCES'!$A$2:$M$2692,8,0)</f>
        <v>77</v>
      </c>
      <c r="R570" s="5">
        <f>VLOOKUP(A570,'HUMAN RESOURCES'!$A$2:$M$2692,9,0)</f>
        <v>0.249</v>
      </c>
      <c r="S570" s="5">
        <f>VLOOKUP(A570,'HUMAN RESOURCES'!$A$2:$M$2692,10,0)</f>
        <v>0.686</v>
      </c>
      <c r="T570" s="5">
        <f>VLOOKUP(A570,'HUMAN RESOURCES'!$A$2:$M$2692,11,0)</f>
        <v>0.065</v>
      </c>
      <c r="U570" s="5">
        <f>VLOOKUP(A570,'HUMAN RESOURCES'!$A$2:$M$2692,12,0)</f>
        <v>4669685</v>
      </c>
      <c r="V570" s="35">
        <f>VLOOKUP(A570,'HUMAN RESOURCES'!$A$2:$M$2692,13,0)</f>
        <v>0.717</v>
      </c>
      <c r="W570" s="38">
        <f>VLOOKUP(A570,TOURISM!$A$2:$F$2692,5,0)</f>
        <v>2179000000</v>
      </c>
      <c r="X570" s="39">
        <f>VLOOKUP(A570,TOURISM!$A$2:$F$2692,6,0)</f>
        <v>533000000</v>
      </c>
      <c r="Y570" s="43">
        <f t="shared" si="4"/>
        <v>5.104918377635</v>
      </c>
      <c r="Z570" s="35">
        <f>VLOOKUP(A570,BUSINESS!$A$2:$J$2692,5,0)</f>
        <v>0.553</v>
      </c>
      <c r="AA570" s="5">
        <f>VLOOKUP(A570,BUSINESS!$A$2:$J$2692,6,0)</f>
        <v>60</v>
      </c>
      <c r="AB570" s="5">
        <f>VLOOKUP(A570,BUSINESS!$A$2:$J$2692,7,0)</f>
        <v>0</v>
      </c>
      <c r="AC570" s="5">
        <f>VLOOKUP(A570,BUSINESS!$A$2:$J$2692,8,0)</f>
        <v>272</v>
      </c>
      <c r="AD570" s="35">
        <f>VLOOKUP(A570,BUSINESS!$A$2:$J$2692,9,0)</f>
        <v>0.365</v>
      </c>
      <c r="AE570" s="35">
        <f>VLOOKUP(A570,BUSINESS!$A$2:$J$2692,10,0)</f>
        <v>0.67</v>
      </c>
    </row>
    <row r="571" customHeight="1" spans="1:31">
      <c r="A571" s="22" t="str">
        <f t="shared" si="0"/>
        <v>Costa Rica-The Americas2011</v>
      </c>
      <c r="B571" s="22" t="s">
        <v>113</v>
      </c>
      <c r="C571" s="22" t="s">
        <v>75</v>
      </c>
      <c r="D571" s="23">
        <v>2011</v>
      </c>
      <c r="E571" s="25">
        <v>36298327670</v>
      </c>
      <c r="F571" s="24">
        <f t="shared" si="1"/>
        <v>7661.62502955033</v>
      </c>
      <c r="G571" s="26">
        <v>0.097</v>
      </c>
      <c r="H571" s="27">
        <v>750</v>
      </c>
      <c r="I571" s="26">
        <v>0.171</v>
      </c>
      <c r="J571" s="5">
        <f>VLOOKUP(A571,ENERGY!$A$2:$F$2692,5,0)</f>
        <v>2874</v>
      </c>
      <c r="K571" s="5">
        <f t="shared" si="2"/>
        <v>0.000606626027929282</v>
      </c>
      <c r="L571" s="31">
        <f>VLOOKUP(A571,ENERGY!$A$2:$F$2692,6,0)</f>
        <v>5475</v>
      </c>
      <c r="M571" s="31">
        <f t="shared" si="3"/>
        <v>0.00115562891541852</v>
      </c>
      <c r="N571" s="32">
        <f>VLOOKUP(A571,'HUMAN RESOURCES'!$A$2:$M$2692,5,0)</f>
        <v>0.019</v>
      </c>
      <c r="O571" s="32">
        <f>VLOOKUP(A571,'HUMAN RESOURCES'!$A$2:$M$2692,6,0)</f>
        <v>0</v>
      </c>
      <c r="P571" s="31">
        <f>VLOOKUP(A571,'HUMAN RESOURCES'!$A$2:$M$2692,7,0)</f>
        <v>82</v>
      </c>
      <c r="Q571" s="5">
        <f>VLOOKUP(A571,'HUMAN RESOURCES'!$A$2:$M$2692,8,0)</f>
        <v>77</v>
      </c>
      <c r="R571" s="5">
        <f>VLOOKUP(A571,'HUMAN RESOURCES'!$A$2:$M$2692,9,0)</f>
        <v>0.244</v>
      </c>
      <c r="S571" s="5">
        <f>VLOOKUP(A571,'HUMAN RESOURCES'!$A$2:$M$2692,10,0)</f>
        <v>0.689</v>
      </c>
      <c r="T571" s="5">
        <f>VLOOKUP(A571,'HUMAN RESOURCES'!$A$2:$M$2692,11,0)</f>
        <v>0.067</v>
      </c>
      <c r="U571" s="5">
        <f>VLOOKUP(A571,'HUMAN RESOURCES'!$A$2:$M$2692,12,0)</f>
        <v>4737680</v>
      </c>
      <c r="V571" s="35">
        <f>VLOOKUP(A571,'HUMAN RESOURCES'!$A$2:$M$2692,13,0)</f>
        <v>0.729</v>
      </c>
      <c r="W571" s="38">
        <f>VLOOKUP(A571,TOURISM!$A$2:$F$2692,5,0)</f>
        <v>2375000000</v>
      </c>
      <c r="X571" s="39">
        <f>VLOOKUP(A571,TOURISM!$A$2:$F$2692,6,0)</f>
        <v>522000000</v>
      </c>
      <c r="Y571" s="43">
        <f t="shared" si="4"/>
        <v>4.79420367744475</v>
      </c>
      <c r="Z571" s="35">
        <f>VLOOKUP(A571,BUSINESS!$A$2:$J$2692,5,0)</f>
        <v>0.553</v>
      </c>
      <c r="AA571" s="5">
        <f>VLOOKUP(A571,BUSINESS!$A$2:$J$2692,6,0)</f>
        <v>60</v>
      </c>
      <c r="AB571" s="5">
        <f>VLOOKUP(A571,BUSINESS!$A$2:$J$2692,7,0)</f>
        <v>0</v>
      </c>
      <c r="AC571" s="5">
        <f>VLOOKUP(A571,BUSINESS!$A$2:$J$2692,8,0)</f>
        <v>246</v>
      </c>
      <c r="AD571" s="35">
        <f>VLOOKUP(A571,BUSINESS!$A$2:$J$2692,9,0)</f>
        <v>0.392</v>
      </c>
      <c r="AE571" s="35">
        <f>VLOOKUP(A571,BUSINESS!$A$2:$J$2692,10,0)</f>
        <v>0.877</v>
      </c>
    </row>
    <row r="572" customHeight="1" spans="1:31">
      <c r="A572" s="22" t="str">
        <f t="shared" si="0"/>
        <v>Costa Rica-The Americas2012</v>
      </c>
      <c r="B572" s="22" t="s">
        <v>113</v>
      </c>
      <c r="C572" s="22" t="s">
        <v>75</v>
      </c>
      <c r="D572" s="23">
        <v>2012</v>
      </c>
      <c r="E572" s="25">
        <v>41237296807</v>
      </c>
      <c r="F572" s="24">
        <f t="shared" si="1"/>
        <v>8581.63688327147</v>
      </c>
      <c r="G572" s="26">
        <v>0.102</v>
      </c>
      <c r="H572" s="27">
        <v>883</v>
      </c>
      <c r="I572" s="26">
        <v>0.161</v>
      </c>
      <c r="J572" s="5">
        <f>VLOOKUP(A572,ENERGY!$A$2:$F$2692,5,0)</f>
        <v>4182</v>
      </c>
      <c r="K572" s="5">
        <f t="shared" si="2"/>
        <v>0.000870289961386346</v>
      </c>
      <c r="L572" s="31">
        <f>VLOOKUP(A572,ENERGY!$A$2:$F$2692,6,0)</f>
        <v>7437</v>
      </c>
      <c r="M572" s="31">
        <f t="shared" si="3"/>
        <v>0.00154766772903641</v>
      </c>
      <c r="N572" s="32">
        <f>VLOOKUP(A572,'HUMAN RESOURCES'!$A$2:$M$2692,5,0)</f>
        <v>0.014</v>
      </c>
      <c r="O572" s="32">
        <f>VLOOKUP(A572,'HUMAN RESOURCES'!$A$2:$M$2692,6,0)</f>
        <v>0.006</v>
      </c>
      <c r="P572" s="31">
        <f>VLOOKUP(A572,'HUMAN RESOURCES'!$A$2:$M$2692,7,0)</f>
        <v>82</v>
      </c>
      <c r="Q572" s="5">
        <f>VLOOKUP(A572,'HUMAN RESOURCES'!$A$2:$M$2692,8,0)</f>
        <v>78</v>
      </c>
      <c r="R572" s="5">
        <f>VLOOKUP(A572,'HUMAN RESOURCES'!$A$2:$M$2692,9,0)</f>
        <v>0.239</v>
      </c>
      <c r="S572" s="5">
        <f>VLOOKUP(A572,'HUMAN RESOURCES'!$A$2:$M$2692,10,0)</f>
        <v>0.692</v>
      </c>
      <c r="T572" s="5">
        <f>VLOOKUP(A572,'HUMAN RESOURCES'!$A$2:$M$2692,11,0)</f>
        <v>0.068</v>
      </c>
      <c r="U572" s="5">
        <f>VLOOKUP(A572,'HUMAN RESOURCES'!$A$2:$M$2692,12,0)</f>
        <v>4805295</v>
      </c>
      <c r="V572" s="35">
        <f>VLOOKUP(A572,'HUMAN RESOURCES'!$A$2:$M$2692,13,0)</f>
        <v>0.739</v>
      </c>
      <c r="W572" s="38">
        <f>VLOOKUP(A572,TOURISM!$A$2:$F$2692,5,0)</f>
        <v>2544000000</v>
      </c>
      <c r="X572" s="39">
        <f>VLOOKUP(A572,TOURISM!$A$2:$F$2692,6,0)</f>
        <v>567000000</v>
      </c>
      <c r="Y572" s="43">
        <f t="shared" si="4"/>
        <v>2.04078085322212</v>
      </c>
      <c r="Z572" s="35">
        <f>VLOOKUP(A572,BUSINESS!$A$2:$J$2692,5,0)</f>
        <v>0.553</v>
      </c>
      <c r="AA572" s="5">
        <f>VLOOKUP(A572,BUSINESS!$A$2:$J$2692,6,0)</f>
        <v>60</v>
      </c>
      <c r="AB572" s="5">
        <f>VLOOKUP(A572,BUSINESS!$A$2:$J$2692,7,0)</f>
        <v>109</v>
      </c>
      <c r="AC572" s="5">
        <f>VLOOKUP(A572,BUSINESS!$A$2:$J$2692,8,0)</f>
        <v>226</v>
      </c>
      <c r="AD572" s="35">
        <f>VLOOKUP(A572,BUSINESS!$A$2:$J$2692,9,0)</f>
        <v>0.475</v>
      </c>
      <c r="AE572" s="35">
        <f>VLOOKUP(A572,BUSINESS!$A$2:$J$2692,10,0)</f>
        <v>1.119</v>
      </c>
    </row>
    <row r="573" customHeight="1" spans="1:31">
      <c r="A573" s="22" t="str">
        <f t="shared" si="0"/>
        <v>Costa Rica-The Americas2000</v>
      </c>
      <c r="B573" s="22" t="s">
        <v>113</v>
      </c>
      <c r="C573" s="22" t="s">
        <v>75</v>
      </c>
      <c r="D573" s="23">
        <v>2000</v>
      </c>
      <c r="E573" s="25">
        <v>45374788701</v>
      </c>
      <c r="F573" s="24">
        <f t="shared" si="1"/>
        <v>11546.958281886</v>
      </c>
      <c r="G573" s="26">
        <v>0.101</v>
      </c>
      <c r="H573" s="27">
        <v>951</v>
      </c>
      <c r="I573" s="26">
        <v>0.182</v>
      </c>
      <c r="J573" s="5">
        <f>VLOOKUP(A573,ENERGY!$A$2:$F$2692,5,0)</f>
        <v>0</v>
      </c>
      <c r="K573" s="5">
        <f t="shared" si="2"/>
        <v>0</v>
      </c>
      <c r="L573" s="31">
        <f>VLOOKUP(A573,ENERGY!$A$2:$F$2692,6,0)</f>
        <v>0</v>
      </c>
      <c r="M573" s="31">
        <f t="shared" si="3"/>
        <v>0</v>
      </c>
      <c r="N573" s="32">
        <f>VLOOKUP(A573,'HUMAN RESOURCES'!$A$2:$M$2692,5,0)</f>
        <v>0.029</v>
      </c>
      <c r="O573" s="32">
        <f>VLOOKUP(A573,'HUMAN RESOURCES'!$A$2:$M$2692,6,0)</f>
        <v>0.018</v>
      </c>
      <c r="P573" s="31">
        <f>VLOOKUP(A573,'HUMAN RESOURCES'!$A$2:$M$2692,7,0)</f>
        <v>80</v>
      </c>
      <c r="Q573" s="5">
        <f>VLOOKUP(A573,'HUMAN RESOURCES'!$A$2:$M$2692,8,0)</f>
        <v>75</v>
      </c>
      <c r="R573" s="5">
        <f>VLOOKUP(A573,'HUMAN RESOURCES'!$A$2:$M$2692,9,0)</f>
        <v>0.315</v>
      </c>
      <c r="S573" s="5">
        <f>VLOOKUP(A573,'HUMAN RESOURCES'!$A$2:$M$2692,10,0)</f>
        <v>0.631</v>
      </c>
      <c r="T573" s="5">
        <f>VLOOKUP(A573,'HUMAN RESOURCES'!$A$2:$M$2692,11,0)</f>
        <v>0.055</v>
      </c>
      <c r="U573" s="5">
        <f>VLOOKUP(A573,'HUMAN RESOURCES'!$A$2:$M$2692,12,0)</f>
        <v>3929588</v>
      </c>
      <c r="V573" s="35">
        <f>VLOOKUP(A573,'HUMAN RESOURCES'!$A$2:$M$2692,13,0)</f>
        <v>0.59</v>
      </c>
      <c r="W573" s="38">
        <f>VLOOKUP(A573,TOURISM!$A$2:$F$2692,5,0)</f>
        <v>1477000000</v>
      </c>
      <c r="X573" s="39">
        <f>VLOOKUP(A573,TOURISM!$A$2:$F$2692,6,0)</f>
        <v>551000000</v>
      </c>
      <c r="Y573" s="43">
        <f t="shared" si="4"/>
        <v>-2.19055245248939</v>
      </c>
      <c r="Z573" s="35">
        <f>VLOOKUP(A573,BUSINESS!$A$2:$J$2692,5,0)</f>
        <v>0</v>
      </c>
      <c r="AA573" s="5">
        <f>VLOOKUP(A573,BUSINESS!$A$2:$J$2692,6,0)</f>
        <v>0</v>
      </c>
      <c r="AB573" s="5">
        <f>VLOOKUP(A573,BUSINESS!$A$2:$J$2692,7,0)</f>
        <v>0</v>
      </c>
      <c r="AC573" s="5">
        <f>VLOOKUP(A573,BUSINESS!$A$2:$J$2692,8,0)</f>
        <v>0</v>
      </c>
      <c r="AD573" s="35">
        <f>VLOOKUP(A573,BUSINESS!$A$2:$J$2692,9,0)</f>
        <v>0.058</v>
      </c>
      <c r="AE573" s="35">
        <f>VLOOKUP(A573,BUSINESS!$A$2:$J$2692,10,0)</f>
        <v>0.054</v>
      </c>
    </row>
    <row r="574" customHeight="1" spans="1:31">
      <c r="A574" s="22" t="str">
        <f t="shared" si="0"/>
        <v>Cote d'Ivoire-Africa2001</v>
      </c>
      <c r="B574" s="22" t="s">
        <v>114</v>
      </c>
      <c r="C574" s="22" t="s">
        <v>69</v>
      </c>
      <c r="D574" s="23">
        <v>2001</v>
      </c>
      <c r="E574" s="25">
        <v>10545285037</v>
      </c>
      <c r="F574" s="24">
        <f t="shared" si="1"/>
        <v>642.215221301262</v>
      </c>
      <c r="G574" s="26">
        <v>0.052</v>
      </c>
      <c r="H574" s="27">
        <v>34</v>
      </c>
      <c r="J574" s="5">
        <f>VLOOKUP(A574,ENERGY!$A$2:$F$2692,5,0)</f>
        <v>11233</v>
      </c>
      <c r="K574" s="5">
        <f t="shared" si="2"/>
        <v>0.000684097542699459</v>
      </c>
      <c r="L574" s="31">
        <f>VLOOKUP(A574,ENERGY!$A$2:$F$2692,6,0)</f>
        <v>0</v>
      </c>
      <c r="M574" s="31">
        <f t="shared" si="3"/>
        <v>0</v>
      </c>
      <c r="N574" s="32">
        <f>VLOOKUP(A574,'HUMAN RESOURCES'!$A$2:$M$2692,5,0)</f>
        <v>0.03</v>
      </c>
      <c r="O574" s="32">
        <f>VLOOKUP(A574,'HUMAN RESOURCES'!$A$2:$M$2692,6,0)</f>
        <v>0.018</v>
      </c>
      <c r="P574" s="31">
        <f>VLOOKUP(A574,'HUMAN RESOURCES'!$A$2:$M$2692,7,0)</f>
        <v>47</v>
      </c>
      <c r="Q574" s="5">
        <f>VLOOKUP(A574,'HUMAN RESOURCES'!$A$2:$M$2692,8,0)</f>
        <v>46</v>
      </c>
      <c r="R574" s="5">
        <f>VLOOKUP(A574,'HUMAN RESOURCES'!$A$2:$M$2692,9,0)</f>
        <v>0.421</v>
      </c>
      <c r="S574" s="5">
        <f>VLOOKUP(A574,'HUMAN RESOURCES'!$A$2:$M$2692,10,0)</f>
        <v>0.55</v>
      </c>
      <c r="T574" s="5">
        <f>VLOOKUP(A574,'HUMAN RESOURCES'!$A$2:$M$2692,11,0)</f>
        <v>0.029</v>
      </c>
      <c r="U574" s="5">
        <f>VLOOKUP(A574,'HUMAN RESOURCES'!$A$2:$M$2692,12,0)</f>
        <v>16420173</v>
      </c>
      <c r="V574" s="35">
        <f>VLOOKUP(A574,'HUMAN RESOURCES'!$A$2:$M$2692,13,0)</f>
        <v>0.442</v>
      </c>
      <c r="W574" s="38">
        <f>VLOOKUP(A574,TOURISM!$A$2:$F$2692,5,0)</f>
        <v>58000000</v>
      </c>
      <c r="X574" s="39">
        <f>VLOOKUP(A574,TOURISM!$A$2:$F$2692,6,0)</f>
        <v>289000000</v>
      </c>
      <c r="Y574" s="43">
        <f t="shared" si="4"/>
        <v>-3.77829446380185</v>
      </c>
      <c r="Z574" s="35">
        <f>VLOOKUP(A574,BUSINESS!$A$2:$J$2692,5,0)</f>
        <v>0</v>
      </c>
      <c r="AA574" s="5">
        <f>VLOOKUP(A574,BUSINESS!$A$2:$J$2692,6,0)</f>
        <v>0</v>
      </c>
      <c r="AB574" s="5">
        <f>VLOOKUP(A574,BUSINESS!$A$2:$J$2692,7,0)</f>
        <v>0</v>
      </c>
      <c r="AC574" s="5">
        <f>VLOOKUP(A574,BUSINESS!$A$2:$J$2692,8,0)</f>
        <v>0</v>
      </c>
      <c r="AD574" s="35">
        <f>VLOOKUP(A574,BUSINESS!$A$2:$J$2692,9,0)</f>
        <v>0.004</v>
      </c>
      <c r="AE574" s="35">
        <f>VLOOKUP(A574,BUSINESS!$A$2:$J$2692,10,0)</f>
        <v>0.044</v>
      </c>
    </row>
    <row r="575" customHeight="1" spans="1:31">
      <c r="A575" s="22" t="str">
        <f t="shared" si="0"/>
        <v>Cote d'Ivoire-Africa2002</v>
      </c>
      <c r="B575" s="22" t="s">
        <v>114</v>
      </c>
      <c r="C575" s="22" t="s">
        <v>69</v>
      </c>
      <c r="D575" s="23">
        <v>2002</v>
      </c>
      <c r="E575" s="25">
        <v>11486664265</v>
      </c>
      <c r="F575" s="24">
        <f t="shared" si="1"/>
        <v>688.85596522504</v>
      </c>
      <c r="G575" s="26">
        <v>0.047</v>
      </c>
      <c r="H575" s="27">
        <v>33</v>
      </c>
      <c r="J575" s="5">
        <f>VLOOKUP(A575,ENERGY!$A$2:$F$2692,5,0)</f>
        <v>9800</v>
      </c>
      <c r="K575" s="5">
        <f t="shared" si="2"/>
        <v>0.000587706605108598</v>
      </c>
      <c r="L575" s="31">
        <f>VLOOKUP(A575,ENERGY!$A$2:$F$2692,6,0)</f>
        <v>5805</v>
      </c>
      <c r="M575" s="31">
        <f t="shared" si="3"/>
        <v>0.000348126208434225</v>
      </c>
      <c r="N575" s="32">
        <f>VLOOKUP(A575,'HUMAN RESOURCES'!$A$2:$M$2692,5,0)</f>
        <v>0.035</v>
      </c>
      <c r="O575" s="32">
        <f>VLOOKUP(A575,'HUMAN RESOURCES'!$A$2:$M$2692,6,0)</f>
        <v>0.029</v>
      </c>
      <c r="P575" s="31">
        <f>VLOOKUP(A575,'HUMAN RESOURCES'!$A$2:$M$2692,7,0)</f>
        <v>47</v>
      </c>
      <c r="Q575" s="5">
        <f>VLOOKUP(A575,'HUMAN RESOURCES'!$A$2:$M$2692,8,0)</f>
        <v>46</v>
      </c>
      <c r="R575" s="5">
        <f>VLOOKUP(A575,'HUMAN RESOURCES'!$A$2:$M$2692,9,0)</f>
        <v>0.422</v>
      </c>
      <c r="S575" s="5">
        <f>VLOOKUP(A575,'HUMAN RESOURCES'!$A$2:$M$2692,10,0)</f>
        <v>0.549</v>
      </c>
      <c r="T575" s="5">
        <f>VLOOKUP(A575,'HUMAN RESOURCES'!$A$2:$M$2692,11,0)</f>
        <v>0.029</v>
      </c>
      <c r="U575" s="5">
        <f>VLOOKUP(A575,'HUMAN RESOURCES'!$A$2:$M$2692,12,0)</f>
        <v>16674987</v>
      </c>
      <c r="V575" s="35">
        <f>VLOOKUP(A575,'HUMAN RESOURCES'!$A$2:$M$2692,13,0)</f>
        <v>0.449</v>
      </c>
      <c r="W575" s="38">
        <f>VLOOKUP(A575,TOURISM!$A$2:$F$2692,5,0)</f>
        <v>56000000</v>
      </c>
      <c r="X575" s="39">
        <f>VLOOKUP(A575,TOURISM!$A$2:$F$2692,6,0)</f>
        <v>490000000</v>
      </c>
      <c r="Y575" s="43">
        <f t="shared" si="4"/>
        <v>-3.45769325222855</v>
      </c>
      <c r="Z575" s="35">
        <f>VLOOKUP(A575,BUSINESS!$A$2:$J$2692,5,0)</f>
        <v>0</v>
      </c>
      <c r="AA575" s="5">
        <f>VLOOKUP(A575,BUSINESS!$A$2:$J$2692,6,0)</f>
        <v>0</v>
      </c>
      <c r="AB575" s="5">
        <f>VLOOKUP(A575,BUSINESS!$A$2:$J$2692,7,0)</f>
        <v>0</v>
      </c>
      <c r="AC575" s="5">
        <f>VLOOKUP(A575,BUSINESS!$A$2:$J$2692,8,0)</f>
        <v>0</v>
      </c>
      <c r="AD575" s="35">
        <f>VLOOKUP(A575,BUSINESS!$A$2:$J$2692,9,0)</f>
        <v>0.005</v>
      </c>
      <c r="AE575" s="35">
        <f>VLOOKUP(A575,BUSINESS!$A$2:$J$2692,10,0)</f>
        <v>0.062</v>
      </c>
    </row>
    <row r="576" customHeight="1" spans="1:31">
      <c r="A576" s="22" t="str">
        <f t="shared" si="0"/>
        <v>Cote d'Ivoire-Africa2003</v>
      </c>
      <c r="B576" s="22" t="s">
        <v>114</v>
      </c>
      <c r="C576" s="22" t="s">
        <v>69</v>
      </c>
      <c r="D576" s="23">
        <v>2003</v>
      </c>
      <c r="E576" s="25">
        <v>13737482343</v>
      </c>
      <c r="F576" s="24">
        <f t="shared" si="1"/>
        <v>812.397635134795</v>
      </c>
      <c r="G576" s="26">
        <v>0.051</v>
      </c>
      <c r="H576" s="27">
        <v>42</v>
      </c>
      <c r="J576" s="5">
        <f>VLOOKUP(A576,ENERGY!$A$2:$F$2692,5,0)</f>
        <v>9489</v>
      </c>
      <c r="K576" s="5">
        <f t="shared" si="2"/>
        <v>0.000561153853909931</v>
      </c>
      <c r="L576" s="31">
        <f>VLOOKUP(A576,ENERGY!$A$2:$F$2692,6,0)</f>
        <v>5856</v>
      </c>
      <c r="M576" s="31">
        <f t="shared" si="3"/>
        <v>0.000346308037569455</v>
      </c>
      <c r="N576" s="32">
        <f>VLOOKUP(A576,'HUMAN RESOURCES'!$A$2:$M$2692,5,0)</f>
        <v>0.029</v>
      </c>
      <c r="O576" s="32">
        <f>VLOOKUP(A576,'HUMAN RESOURCES'!$A$2:$M$2692,6,0)</f>
        <v>0.015</v>
      </c>
      <c r="P576" s="31">
        <f>VLOOKUP(A576,'HUMAN RESOURCES'!$A$2:$M$2692,7,0)</f>
        <v>47</v>
      </c>
      <c r="Q576" s="5">
        <f>VLOOKUP(A576,'HUMAN RESOURCES'!$A$2:$M$2692,8,0)</f>
        <v>46</v>
      </c>
      <c r="R576" s="5">
        <f>VLOOKUP(A576,'HUMAN RESOURCES'!$A$2:$M$2692,9,0)</f>
        <v>0.422</v>
      </c>
      <c r="S576" s="5">
        <f>VLOOKUP(A576,'HUMAN RESOURCES'!$A$2:$M$2692,10,0)</f>
        <v>0.548</v>
      </c>
      <c r="T576" s="5">
        <f>VLOOKUP(A576,'HUMAN RESOURCES'!$A$2:$M$2692,11,0)</f>
        <v>0.029</v>
      </c>
      <c r="U576" s="5">
        <f>VLOOKUP(A576,'HUMAN RESOURCES'!$A$2:$M$2692,12,0)</f>
        <v>16909801</v>
      </c>
      <c r="V576" s="35">
        <f>VLOOKUP(A576,'HUMAN RESOURCES'!$A$2:$M$2692,13,0)</f>
        <v>0.455</v>
      </c>
      <c r="W576" s="38">
        <f>VLOOKUP(A576,TOURISM!$A$2:$F$2692,5,0)</f>
        <v>76000000</v>
      </c>
      <c r="X576" s="39">
        <f>VLOOKUP(A576,TOURISM!$A$2:$F$2692,6,0)</f>
        <v>551000000</v>
      </c>
      <c r="Y576" s="43">
        <f t="shared" si="4"/>
        <v>-3.10055635300587</v>
      </c>
      <c r="Z576" s="35">
        <f>VLOOKUP(A576,BUSINESS!$A$2:$J$2692,5,0)</f>
        <v>0</v>
      </c>
      <c r="AA576" s="5">
        <f>VLOOKUP(A576,BUSINESS!$A$2:$J$2692,6,0)</f>
        <v>62</v>
      </c>
      <c r="AB576" s="5">
        <f>VLOOKUP(A576,BUSINESS!$A$2:$J$2692,7,0)</f>
        <v>0</v>
      </c>
      <c r="AC576" s="5">
        <f>VLOOKUP(A576,BUSINESS!$A$2:$J$2692,8,0)</f>
        <v>0</v>
      </c>
      <c r="AD576" s="35">
        <f>VLOOKUP(A576,BUSINESS!$A$2:$J$2692,9,0)</f>
        <v>0.008</v>
      </c>
      <c r="AE576" s="35">
        <f>VLOOKUP(A576,BUSINESS!$A$2:$J$2692,10,0)</f>
        <v>0.076</v>
      </c>
    </row>
    <row r="577" customHeight="1" spans="1:31">
      <c r="A577" s="22" t="str">
        <f t="shared" si="0"/>
        <v>Cote d'Ivoire-Africa2004</v>
      </c>
      <c r="B577" s="22" t="s">
        <v>114</v>
      </c>
      <c r="C577" s="22" t="s">
        <v>69</v>
      </c>
      <c r="D577" s="23">
        <v>2004</v>
      </c>
      <c r="E577" s="25">
        <v>15481092596</v>
      </c>
      <c r="F577" s="24">
        <f t="shared" si="1"/>
        <v>902.986416554749</v>
      </c>
      <c r="G577" s="26">
        <v>0.056</v>
      </c>
      <c r="H577" s="27">
        <v>50</v>
      </c>
      <c r="J577" s="5">
        <f>VLOOKUP(A577,ENERGY!$A$2:$F$2692,5,0)</f>
        <v>10278</v>
      </c>
      <c r="K577" s="5">
        <f t="shared" si="2"/>
        <v>0.000599498667926559</v>
      </c>
      <c r="L577" s="31">
        <f>VLOOKUP(A577,ENERGY!$A$2:$F$2692,6,0)</f>
        <v>6872</v>
      </c>
      <c r="M577" s="31">
        <f t="shared" si="3"/>
        <v>0.000400832345397092</v>
      </c>
      <c r="N577" s="32">
        <f>VLOOKUP(A577,'HUMAN RESOURCES'!$A$2:$M$2692,5,0)</f>
        <v>0.031</v>
      </c>
      <c r="O577" s="32">
        <f>VLOOKUP(A577,'HUMAN RESOURCES'!$A$2:$M$2692,6,0)</f>
        <v>0.019</v>
      </c>
      <c r="P577" s="31">
        <f>VLOOKUP(A577,'HUMAN RESOURCES'!$A$2:$M$2692,7,0)</f>
        <v>48</v>
      </c>
      <c r="Q577" s="5">
        <f>VLOOKUP(A577,'HUMAN RESOURCES'!$A$2:$M$2692,8,0)</f>
        <v>46</v>
      </c>
      <c r="R577" s="5">
        <f>VLOOKUP(A577,'HUMAN RESOURCES'!$A$2:$M$2692,9,0)</f>
        <v>0.423</v>
      </c>
      <c r="S577" s="5">
        <f>VLOOKUP(A577,'HUMAN RESOURCES'!$A$2:$M$2692,10,0)</f>
        <v>0.548</v>
      </c>
      <c r="T577" s="5">
        <f>VLOOKUP(A577,'HUMAN RESOURCES'!$A$2:$M$2692,11,0)</f>
        <v>0.029</v>
      </c>
      <c r="U577" s="5">
        <f>VLOOKUP(A577,'HUMAN RESOURCES'!$A$2:$M$2692,12,0)</f>
        <v>17144325</v>
      </c>
      <c r="V577" s="35">
        <f>VLOOKUP(A577,'HUMAN RESOURCES'!$A$2:$M$2692,13,0)</f>
        <v>0.462</v>
      </c>
      <c r="W577" s="38">
        <f>VLOOKUP(A577,TOURISM!$A$2:$F$2692,5,0)</f>
        <v>91000000</v>
      </c>
      <c r="X577" s="39">
        <f>VLOOKUP(A577,TOURISM!$A$2:$F$2692,6,0)</f>
        <v>571000000</v>
      </c>
      <c r="Y577" s="43">
        <f t="shared" si="4"/>
        <v>-2.78670059327563</v>
      </c>
      <c r="Z577" s="35">
        <f>VLOOKUP(A577,BUSINESS!$A$2:$J$2692,5,0)</f>
        <v>0</v>
      </c>
      <c r="AA577" s="5">
        <f>VLOOKUP(A577,BUSINESS!$A$2:$J$2692,6,0)</f>
        <v>58</v>
      </c>
      <c r="AB577" s="5">
        <f>VLOOKUP(A577,BUSINESS!$A$2:$J$2692,7,0)</f>
        <v>0</v>
      </c>
      <c r="AC577" s="5">
        <f>VLOOKUP(A577,BUSINESS!$A$2:$J$2692,8,0)</f>
        <v>0</v>
      </c>
      <c r="AD577" s="35">
        <f>VLOOKUP(A577,BUSINESS!$A$2:$J$2692,9,0)</f>
        <v>0.008</v>
      </c>
      <c r="AE577" s="35">
        <f>VLOOKUP(A577,BUSINESS!$A$2:$J$2692,10,0)</f>
        <v>0.098</v>
      </c>
    </row>
    <row r="578" customHeight="1" spans="1:31">
      <c r="A578" s="22" t="str">
        <f t="shared" si="0"/>
        <v>Cote d'Ivoire-Africa2005</v>
      </c>
      <c r="B578" s="22" t="s">
        <v>114</v>
      </c>
      <c r="C578" s="22" t="s">
        <v>69</v>
      </c>
      <c r="D578" s="23">
        <v>2005</v>
      </c>
      <c r="E578" s="25">
        <v>16363437145</v>
      </c>
      <c r="F578" s="24">
        <f t="shared" si="1"/>
        <v>940.752143814698</v>
      </c>
      <c r="G578" s="26">
        <v>0.057</v>
      </c>
      <c r="H578" s="27">
        <v>53</v>
      </c>
      <c r="J578" s="5">
        <f>VLOOKUP(A578,ENERGY!$A$2:$F$2692,5,0)</f>
        <v>6483</v>
      </c>
      <c r="K578" s="5">
        <f t="shared" si="2"/>
        <v>0.000372714857783669</v>
      </c>
      <c r="L578" s="31">
        <f>VLOOKUP(A578,ENERGY!$A$2:$F$2692,6,0)</f>
        <v>7726</v>
      </c>
      <c r="M578" s="31">
        <f t="shared" si="3"/>
        <v>0.000444176305913409</v>
      </c>
      <c r="N578" s="32">
        <f>VLOOKUP(A578,'HUMAN RESOURCES'!$A$2:$M$2692,5,0)</f>
        <v>0.02</v>
      </c>
      <c r="O578" s="32">
        <f>VLOOKUP(A578,'HUMAN RESOURCES'!$A$2:$M$2692,6,0)</f>
        <v>0.012</v>
      </c>
      <c r="P578" s="31">
        <f>VLOOKUP(A578,'HUMAN RESOURCES'!$A$2:$M$2692,7,0)</f>
        <v>48</v>
      </c>
      <c r="Q578" s="5">
        <f>VLOOKUP(A578,'HUMAN RESOURCES'!$A$2:$M$2692,8,0)</f>
        <v>46</v>
      </c>
      <c r="R578" s="5">
        <f>VLOOKUP(A578,'HUMAN RESOURCES'!$A$2:$M$2692,9,0)</f>
        <v>0.423</v>
      </c>
      <c r="S578" s="5">
        <f>VLOOKUP(A578,'HUMAN RESOURCES'!$A$2:$M$2692,10,0)</f>
        <v>0.547</v>
      </c>
      <c r="T578" s="5">
        <f>VLOOKUP(A578,'HUMAN RESOURCES'!$A$2:$M$2692,11,0)</f>
        <v>0.03</v>
      </c>
      <c r="U578" s="5">
        <f>VLOOKUP(A578,'HUMAN RESOURCES'!$A$2:$M$2692,12,0)</f>
        <v>17393994</v>
      </c>
      <c r="V578" s="35">
        <f>VLOOKUP(A578,'HUMAN RESOURCES'!$A$2:$M$2692,13,0)</f>
        <v>0.468</v>
      </c>
      <c r="W578" s="38">
        <f>VLOOKUP(A578,TOURISM!$A$2:$F$2692,5,0)</f>
        <v>93000000</v>
      </c>
      <c r="X578" s="39">
        <f>VLOOKUP(A578,TOURISM!$A$2:$F$2692,6,0)</f>
        <v>549000000</v>
      </c>
      <c r="Y578" s="43">
        <f t="shared" si="4"/>
        <v>-2.75805630671286</v>
      </c>
      <c r="Z578" s="35">
        <f>VLOOKUP(A578,BUSINESS!$A$2:$J$2692,5,0)</f>
        <v>0.473</v>
      </c>
      <c r="AA578" s="5">
        <f>VLOOKUP(A578,BUSINESS!$A$2:$J$2692,6,0)</f>
        <v>45</v>
      </c>
      <c r="AB578" s="5">
        <f>VLOOKUP(A578,BUSINESS!$A$2:$J$2692,7,0)</f>
        <v>0</v>
      </c>
      <c r="AC578" s="5">
        <f>VLOOKUP(A578,BUSINESS!$A$2:$J$2692,8,0)</f>
        <v>270</v>
      </c>
      <c r="AD578" s="35">
        <f>VLOOKUP(A578,BUSINESS!$A$2:$J$2692,9,0)</f>
        <v>0.01</v>
      </c>
      <c r="AE578" s="35">
        <f>VLOOKUP(A578,BUSINESS!$A$2:$J$2692,10,0)</f>
        <v>0.135</v>
      </c>
    </row>
    <row r="579" customHeight="1" spans="1:31">
      <c r="A579" s="22" t="str">
        <f t="shared" si="0"/>
        <v>Cote d'Ivoire-Africa2006</v>
      </c>
      <c r="B579" s="22" t="s">
        <v>114</v>
      </c>
      <c r="C579" s="22" t="s">
        <v>69</v>
      </c>
      <c r="D579" s="23">
        <v>2006</v>
      </c>
      <c r="E579" s="25">
        <v>17367303156</v>
      </c>
      <c r="F579" s="24">
        <f t="shared" si="1"/>
        <v>983.291423591686</v>
      </c>
      <c r="G579" s="26">
        <v>0.06</v>
      </c>
      <c r="H579" s="27">
        <v>59</v>
      </c>
      <c r="J579" s="5">
        <f>VLOOKUP(A579,ENERGY!$A$2:$F$2692,5,0)</f>
        <v>9302</v>
      </c>
      <c r="K579" s="5">
        <f t="shared" si="2"/>
        <v>0.000526654987253443</v>
      </c>
      <c r="L579" s="31">
        <f>VLOOKUP(A579,ENERGY!$A$2:$F$2692,6,0)</f>
        <v>7664</v>
      </c>
      <c r="M579" s="31">
        <f t="shared" si="3"/>
        <v>0.000433915697947795</v>
      </c>
      <c r="N579" s="32">
        <f>VLOOKUP(A579,'HUMAN RESOURCES'!$A$2:$M$2692,5,0)</f>
        <v>0.018</v>
      </c>
      <c r="O579" s="32">
        <f>VLOOKUP(A579,'HUMAN RESOURCES'!$A$2:$M$2692,6,0)</f>
        <v>0.017</v>
      </c>
      <c r="P579" s="31">
        <f>VLOOKUP(A579,'HUMAN RESOURCES'!$A$2:$M$2692,7,0)</f>
        <v>49</v>
      </c>
      <c r="Q579" s="5">
        <f>VLOOKUP(A579,'HUMAN RESOURCES'!$A$2:$M$2692,8,0)</f>
        <v>47</v>
      </c>
      <c r="R579" s="5">
        <f>VLOOKUP(A579,'HUMAN RESOURCES'!$A$2:$M$2692,9,0)</f>
        <v>0.423</v>
      </c>
      <c r="S579" s="5">
        <f>VLOOKUP(A579,'HUMAN RESOURCES'!$A$2:$M$2692,10,0)</f>
        <v>0.547</v>
      </c>
      <c r="T579" s="5">
        <f>VLOOKUP(A579,'HUMAN RESOURCES'!$A$2:$M$2692,11,0)</f>
        <v>0.03</v>
      </c>
      <c r="U579" s="5">
        <f>VLOOKUP(A579,'HUMAN RESOURCES'!$A$2:$M$2692,12,0)</f>
        <v>17662417</v>
      </c>
      <c r="V579" s="35">
        <f>VLOOKUP(A579,'HUMAN RESOURCES'!$A$2:$M$2692,13,0)</f>
        <v>0.475</v>
      </c>
      <c r="W579" s="38">
        <f>VLOOKUP(A579,TOURISM!$A$2:$F$2692,5,0)</f>
        <v>104000000</v>
      </c>
      <c r="X579" s="39">
        <f>VLOOKUP(A579,TOURISM!$A$2:$F$2692,6,0)</f>
        <v>583000000</v>
      </c>
      <c r="Y579" s="43">
        <f t="shared" si="4"/>
        <v>-2.48033598158377</v>
      </c>
      <c r="Z579" s="35">
        <f>VLOOKUP(A579,BUSINESS!$A$2:$J$2692,5,0)</f>
        <v>0.473</v>
      </c>
      <c r="AA579" s="5">
        <f>VLOOKUP(A579,BUSINESS!$A$2:$J$2692,6,0)</f>
        <v>45</v>
      </c>
      <c r="AB579" s="5">
        <f>VLOOKUP(A579,BUSINESS!$A$2:$J$2692,7,0)</f>
        <v>0</v>
      </c>
      <c r="AC579" s="5">
        <f>VLOOKUP(A579,BUSINESS!$A$2:$J$2692,8,0)</f>
        <v>270</v>
      </c>
      <c r="AD579" s="35">
        <f>VLOOKUP(A579,BUSINESS!$A$2:$J$2692,9,0)</f>
        <v>0.015</v>
      </c>
      <c r="AE579" s="35">
        <f>VLOOKUP(A579,BUSINESS!$A$2:$J$2692,10,0)</f>
        <v>0.23</v>
      </c>
    </row>
    <row r="580" customHeight="1" spans="1:31">
      <c r="A580" s="22" t="str">
        <f t="shared" si="0"/>
        <v>Cote d'Ivoire-Africa2007</v>
      </c>
      <c r="B580" s="22" t="s">
        <v>114</v>
      </c>
      <c r="C580" s="22" t="s">
        <v>69</v>
      </c>
      <c r="D580" s="23">
        <v>2007</v>
      </c>
      <c r="E580" s="25">
        <v>19795705245</v>
      </c>
      <c r="F580" s="24">
        <f t="shared" si="1"/>
        <v>1102.88249870007</v>
      </c>
      <c r="G580" s="26">
        <v>0.066</v>
      </c>
      <c r="H580" s="27">
        <v>72</v>
      </c>
      <c r="J580" s="5">
        <f>VLOOKUP(A580,ENERGY!$A$2:$F$2692,5,0)</f>
        <v>10233</v>
      </c>
      <c r="K580" s="5">
        <f t="shared" si="2"/>
        <v>0.000570113389218522</v>
      </c>
      <c r="L580" s="31">
        <f>VLOOKUP(A580,ENERGY!$A$2:$F$2692,6,0)</f>
        <v>6883</v>
      </c>
      <c r="M580" s="31">
        <f t="shared" si="3"/>
        <v>0.000383474099285751</v>
      </c>
      <c r="N580" s="32">
        <f>VLOOKUP(A580,'HUMAN RESOURCES'!$A$2:$M$2692,5,0)</f>
        <v>0.013</v>
      </c>
      <c r="O580" s="32">
        <f>VLOOKUP(A580,'HUMAN RESOURCES'!$A$2:$M$2692,6,0)</f>
        <v>0</v>
      </c>
      <c r="P580" s="31">
        <f>VLOOKUP(A580,'HUMAN RESOURCES'!$A$2:$M$2692,7,0)</f>
        <v>49</v>
      </c>
      <c r="Q580" s="5">
        <f>VLOOKUP(A580,'HUMAN RESOURCES'!$A$2:$M$2692,8,0)</f>
        <v>47</v>
      </c>
      <c r="R580" s="5">
        <f>VLOOKUP(A580,'HUMAN RESOURCES'!$A$2:$M$2692,9,0)</f>
        <v>0.422</v>
      </c>
      <c r="S580" s="5">
        <f>VLOOKUP(A580,'HUMAN RESOURCES'!$A$2:$M$2692,10,0)</f>
        <v>0.548</v>
      </c>
      <c r="T580" s="5">
        <f>VLOOKUP(A580,'HUMAN RESOURCES'!$A$2:$M$2692,11,0)</f>
        <v>0.03</v>
      </c>
      <c r="U580" s="5">
        <f>VLOOKUP(A580,'HUMAN RESOURCES'!$A$2:$M$2692,12,0)</f>
        <v>17949061</v>
      </c>
      <c r="V580" s="35">
        <f>VLOOKUP(A580,'HUMAN RESOURCES'!$A$2:$M$2692,13,0)</f>
        <v>0.483</v>
      </c>
      <c r="W580" s="38">
        <f>VLOOKUP(A580,TOURISM!$A$2:$F$2692,5,0)</f>
        <v>115000000</v>
      </c>
      <c r="X580" s="39">
        <f>VLOOKUP(A580,TOURISM!$A$2:$F$2692,6,0)</f>
        <v>606000000</v>
      </c>
      <c r="Y580" s="43">
        <f t="shared" si="4"/>
        <v>-2.06284605036883</v>
      </c>
      <c r="Z580" s="35">
        <f>VLOOKUP(A580,BUSINESS!$A$2:$J$2692,5,0)</f>
        <v>0.446</v>
      </c>
      <c r="AA580" s="5">
        <f>VLOOKUP(A580,BUSINESS!$A$2:$J$2692,6,0)</f>
        <v>40</v>
      </c>
      <c r="AB580" s="5">
        <f>VLOOKUP(A580,BUSINESS!$A$2:$J$2692,7,0)</f>
        <v>0</v>
      </c>
      <c r="AC580" s="5">
        <f>VLOOKUP(A580,BUSINESS!$A$2:$J$2692,8,0)</f>
        <v>270</v>
      </c>
      <c r="AD580" s="35">
        <f>VLOOKUP(A580,BUSINESS!$A$2:$J$2692,9,0)</f>
        <v>0.018</v>
      </c>
      <c r="AE580" s="35">
        <f>VLOOKUP(A580,BUSINESS!$A$2:$J$2692,10,0)</f>
        <v>0.416</v>
      </c>
    </row>
    <row r="581" customHeight="1" spans="1:31">
      <c r="A581" s="22" t="str">
        <f t="shared" si="0"/>
        <v>Cote d'Ivoire-Africa2008</v>
      </c>
      <c r="B581" s="22" t="s">
        <v>114</v>
      </c>
      <c r="C581" s="22" t="s">
        <v>69</v>
      </c>
      <c r="D581" s="23">
        <v>2008</v>
      </c>
      <c r="E581" s="25">
        <v>23414253328</v>
      </c>
      <c r="F581" s="24">
        <f t="shared" si="1"/>
        <v>1282.2670815032</v>
      </c>
      <c r="G581" s="26">
        <v>0.065</v>
      </c>
      <c r="H581" s="27">
        <v>83</v>
      </c>
      <c r="J581" s="5">
        <f>VLOOKUP(A581,ENERGY!$A$2:$F$2692,5,0)</f>
        <v>9634</v>
      </c>
      <c r="K581" s="5">
        <f t="shared" si="2"/>
        <v>0.000527600043022897</v>
      </c>
      <c r="L581" s="31">
        <f>VLOOKUP(A581,ENERGY!$A$2:$F$2692,6,0)</f>
        <v>7825</v>
      </c>
      <c r="M581" s="31">
        <f t="shared" si="3"/>
        <v>0.000428531278456941</v>
      </c>
      <c r="N581" s="32">
        <f>VLOOKUP(A581,'HUMAN RESOURCES'!$A$2:$M$2692,5,0)</f>
        <v>0.016</v>
      </c>
      <c r="O581" s="32">
        <f>VLOOKUP(A581,'HUMAN RESOURCES'!$A$2:$M$2692,6,0)</f>
        <v>0.013</v>
      </c>
      <c r="P581" s="31">
        <f>VLOOKUP(A581,'HUMAN RESOURCES'!$A$2:$M$2692,7,0)</f>
        <v>50</v>
      </c>
      <c r="Q581" s="5">
        <f>VLOOKUP(A581,'HUMAN RESOURCES'!$A$2:$M$2692,8,0)</f>
        <v>48</v>
      </c>
      <c r="R581" s="5">
        <f>VLOOKUP(A581,'HUMAN RESOURCES'!$A$2:$M$2692,9,0)</f>
        <v>0.421</v>
      </c>
      <c r="S581" s="5">
        <f>VLOOKUP(A581,'HUMAN RESOURCES'!$A$2:$M$2692,10,0)</f>
        <v>0.549</v>
      </c>
      <c r="T581" s="5">
        <f>VLOOKUP(A581,'HUMAN RESOURCES'!$A$2:$M$2692,11,0)</f>
        <v>0.03</v>
      </c>
      <c r="U581" s="5">
        <f>VLOOKUP(A581,'HUMAN RESOURCES'!$A$2:$M$2692,12,0)</f>
        <v>18260044</v>
      </c>
      <c r="V581" s="35">
        <f>VLOOKUP(A581,'HUMAN RESOURCES'!$A$2:$M$2692,13,0)</f>
        <v>0.49</v>
      </c>
      <c r="W581" s="38">
        <f>VLOOKUP(A581,TOURISM!$A$2:$F$2692,5,0)</f>
        <v>129000000</v>
      </c>
      <c r="X581" s="39">
        <f>VLOOKUP(A581,TOURISM!$A$2:$F$2692,6,0)</f>
        <v>612000000</v>
      </c>
      <c r="Y581" s="43">
        <f t="shared" si="4"/>
        <v>-1.84448727324218</v>
      </c>
      <c r="Z581" s="35">
        <f>VLOOKUP(A581,BUSINESS!$A$2:$J$2692,5,0)</f>
        <v>0.446</v>
      </c>
      <c r="AA581" s="5">
        <f>VLOOKUP(A581,BUSINESS!$A$2:$J$2692,6,0)</f>
        <v>40</v>
      </c>
      <c r="AB581" s="5">
        <f>VLOOKUP(A581,BUSINESS!$A$2:$J$2692,7,0)</f>
        <v>0</v>
      </c>
      <c r="AC581" s="5">
        <f>VLOOKUP(A581,BUSINESS!$A$2:$J$2692,8,0)</f>
        <v>270</v>
      </c>
      <c r="AD581" s="35">
        <f>VLOOKUP(A581,BUSINESS!$A$2:$J$2692,9,0)</f>
        <v>0.019</v>
      </c>
      <c r="AE581" s="35">
        <f>VLOOKUP(A581,BUSINESS!$A$2:$J$2692,10,0)</f>
        <v>0.572</v>
      </c>
    </row>
    <row r="582" customHeight="1" spans="1:31">
      <c r="A582" s="22" t="str">
        <f t="shared" si="0"/>
        <v>Cote d'Ivoire-Africa2009</v>
      </c>
      <c r="B582" s="22" t="s">
        <v>114</v>
      </c>
      <c r="C582" s="22" t="s">
        <v>69</v>
      </c>
      <c r="D582" s="23">
        <v>2009</v>
      </c>
      <c r="E582" s="25">
        <v>23041633638</v>
      </c>
      <c r="F582" s="24">
        <f t="shared" si="1"/>
        <v>1238.70813396152</v>
      </c>
      <c r="G582" s="26">
        <v>0.068</v>
      </c>
      <c r="H582" s="27">
        <v>84</v>
      </c>
      <c r="J582" s="5">
        <f>VLOOKUP(A582,ENERGY!$A$2:$F$2692,5,0)</f>
        <v>6946</v>
      </c>
      <c r="K582" s="5">
        <f t="shared" si="2"/>
        <v>0.000373413918200095</v>
      </c>
      <c r="L582" s="31">
        <f>VLOOKUP(A582,ENERGY!$A$2:$F$2692,6,0)</f>
        <v>7286</v>
      </c>
      <c r="M582" s="31">
        <f t="shared" si="3"/>
        <v>0.000391692169306924</v>
      </c>
      <c r="N582" s="32">
        <f>VLOOKUP(A582,'HUMAN RESOURCES'!$A$2:$M$2692,5,0)</f>
        <v>0.013</v>
      </c>
      <c r="O582" s="32">
        <f>VLOOKUP(A582,'HUMAN RESOURCES'!$A$2:$M$2692,6,0)</f>
        <v>0.015</v>
      </c>
      <c r="P582" s="31">
        <f>VLOOKUP(A582,'HUMAN RESOURCES'!$A$2:$M$2692,7,0)</f>
        <v>50</v>
      </c>
      <c r="Q582" s="5">
        <f>VLOOKUP(A582,'HUMAN RESOURCES'!$A$2:$M$2692,8,0)</f>
        <v>48</v>
      </c>
      <c r="R582" s="5">
        <f>VLOOKUP(A582,'HUMAN RESOURCES'!$A$2:$M$2692,9,0)</f>
        <v>0.42</v>
      </c>
      <c r="S582" s="5">
        <f>VLOOKUP(A582,'HUMAN RESOURCES'!$A$2:$M$2692,10,0)</f>
        <v>0.55</v>
      </c>
      <c r="T582" s="5">
        <f>VLOOKUP(A582,'HUMAN RESOURCES'!$A$2:$M$2692,11,0)</f>
        <v>0.031</v>
      </c>
      <c r="U582" s="5">
        <f>VLOOKUP(A582,'HUMAN RESOURCES'!$A$2:$M$2692,12,0)</f>
        <v>18601342</v>
      </c>
      <c r="V582" s="35">
        <f>VLOOKUP(A582,'HUMAN RESOURCES'!$A$2:$M$2692,13,0)</f>
        <v>0.498</v>
      </c>
      <c r="W582" s="38">
        <f>VLOOKUP(A582,TOURISM!$A$2:$F$2692,5,0)</f>
        <v>164000000</v>
      </c>
      <c r="X582" s="39">
        <f>VLOOKUP(A582,TOURISM!$A$2:$F$2692,6,0)</f>
        <v>589000000</v>
      </c>
      <c r="Y582" s="43">
        <f t="shared" si="4"/>
        <v>-1.55317579176523</v>
      </c>
      <c r="Z582" s="35">
        <f>VLOOKUP(A582,BUSINESS!$A$2:$J$2692,5,0)</f>
        <v>0.444</v>
      </c>
      <c r="AA582" s="5">
        <f>VLOOKUP(A582,BUSINESS!$A$2:$J$2692,6,0)</f>
        <v>40</v>
      </c>
      <c r="AB582" s="5">
        <f>VLOOKUP(A582,BUSINESS!$A$2:$J$2692,7,0)</f>
        <v>0</v>
      </c>
      <c r="AC582" s="5">
        <f>VLOOKUP(A582,BUSINESS!$A$2:$J$2692,8,0)</f>
        <v>270</v>
      </c>
      <c r="AD582" s="35">
        <f>VLOOKUP(A582,BUSINESS!$A$2:$J$2692,9,0)</f>
        <v>0.02</v>
      </c>
      <c r="AE582" s="35">
        <f>VLOOKUP(A582,BUSINESS!$A$2:$J$2692,10,0)</f>
        <v>0.709</v>
      </c>
    </row>
    <row r="583" customHeight="1" spans="1:31">
      <c r="A583" s="22" t="str">
        <f t="shared" si="0"/>
        <v>Cote d'Ivoire-Africa2010</v>
      </c>
      <c r="B583" s="22" t="s">
        <v>114</v>
      </c>
      <c r="C583" s="22" t="s">
        <v>69</v>
      </c>
      <c r="D583" s="23">
        <v>2010</v>
      </c>
      <c r="E583" s="25">
        <v>22920779598</v>
      </c>
      <c r="F583" s="24">
        <f t="shared" si="1"/>
        <v>1207.84514044358</v>
      </c>
      <c r="G583" s="26">
        <v>0.069</v>
      </c>
      <c r="H583" s="27">
        <v>83</v>
      </c>
      <c r="J583" s="5">
        <f>VLOOKUP(A583,ENERGY!$A$2:$F$2692,5,0)</f>
        <v>6578</v>
      </c>
      <c r="K583" s="5">
        <f t="shared" si="2"/>
        <v>0.000346637656885421</v>
      </c>
      <c r="L583" s="31">
        <f>VLOOKUP(A583,ENERGY!$A$2:$F$2692,6,0)</f>
        <v>5460</v>
      </c>
      <c r="M583" s="31">
        <f t="shared" si="3"/>
        <v>0.000287722956308057</v>
      </c>
      <c r="N583" s="32">
        <f>VLOOKUP(A583,'HUMAN RESOURCES'!$A$2:$M$2692,5,0)</f>
        <v>0.028</v>
      </c>
      <c r="O583" s="32">
        <f>VLOOKUP(A583,'HUMAN RESOURCES'!$A$2:$M$2692,6,0)</f>
        <v>0.02</v>
      </c>
      <c r="P583" s="31">
        <f>VLOOKUP(A583,'HUMAN RESOURCES'!$A$2:$M$2692,7,0)</f>
        <v>50</v>
      </c>
      <c r="Q583" s="5">
        <f>VLOOKUP(A583,'HUMAN RESOURCES'!$A$2:$M$2692,8,0)</f>
        <v>49</v>
      </c>
      <c r="R583" s="5">
        <f>VLOOKUP(A583,'HUMAN RESOURCES'!$A$2:$M$2692,9,0)</f>
        <v>0.418</v>
      </c>
      <c r="S583" s="5">
        <f>VLOOKUP(A583,'HUMAN RESOURCES'!$A$2:$M$2692,10,0)</f>
        <v>0.551</v>
      </c>
      <c r="T583" s="5">
        <f>VLOOKUP(A583,'HUMAN RESOURCES'!$A$2:$M$2692,11,0)</f>
        <v>0.031</v>
      </c>
      <c r="U583" s="5">
        <f>VLOOKUP(A583,'HUMAN RESOURCES'!$A$2:$M$2692,12,0)</f>
        <v>18976588</v>
      </c>
      <c r="V583" s="35">
        <f>VLOOKUP(A583,'HUMAN RESOURCES'!$A$2:$M$2692,13,0)</f>
        <v>0.506</v>
      </c>
      <c r="W583" s="38">
        <f>VLOOKUP(A583,TOURISM!$A$2:$F$2692,5,0)</f>
        <v>213000000</v>
      </c>
      <c r="X583" s="39">
        <f>VLOOKUP(A583,TOURISM!$A$2:$F$2692,6,0)</f>
        <v>569000000</v>
      </c>
      <c r="Y583" s="43">
        <f t="shared" si="4"/>
        <v>0</v>
      </c>
      <c r="Z583" s="35">
        <f>VLOOKUP(A583,BUSINESS!$A$2:$J$2692,5,0)</f>
        <v>0.442</v>
      </c>
      <c r="AA583" s="5">
        <f>VLOOKUP(A583,BUSINESS!$A$2:$J$2692,6,0)</f>
        <v>40</v>
      </c>
      <c r="AB583" s="5">
        <f>VLOOKUP(A583,BUSINESS!$A$2:$J$2692,7,0)</f>
        <v>0</v>
      </c>
      <c r="AC583" s="5">
        <f>VLOOKUP(A583,BUSINESS!$A$2:$J$2692,8,0)</f>
        <v>270</v>
      </c>
      <c r="AD583" s="35">
        <f>VLOOKUP(A583,BUSINESS!$A$2:$J$2692,9,0)</f>
        <v>0.021</v>
      </c>
      <c r="AE583" s="35">
        <f>VLOOKUP(A583,BUSINESS!$A$2:$J$2692,10,0)</f>
        <v>0.822</v>
      </c>
    </row>
    <row r="584" customHeight="1" spans="1:31">
      <c r="A584" s="22" t="str">
        <f t="shared" si="0"/>
        <v>Cote d'Ivoire-Africa2011</v>
      </c>
      <c r="B584" s="22" t="s">
        <v>114</v>
      </c>
      <c r="C584" s="22" t="s">
        <v>69</v>
      </c>
      <c r="D584" s="23">
        <v>2011</v>
      </c>
      <c r="E584" s="25">
        <v>24074553674</v>
      </c>
      <c r="F584" s="24">
        <f t="shared" si="1"/>
        <v>1241.5993185956</v>
      </c>
      <c r="G584" s="26">
        <v>0.068</v>
      </c>
      <c r="H584" s="27">
        <v>84</v>
      </c>
      <c r="J584" s="5">
        <f>VLOOKUP(A584,ENERGY!$A$2:$F$2692,5,0)</f>
        <v>6734</v>
      </c>
      <c r="K584" s="5">
        <f t="shared" si="2"/>
        <v>0.000347293242676079</v>
      </c>
      <c r="L584" s="31">
        <f>VLOOKUP(A584,ENERGY!$A$2:$F$2692,6,0)</f>
        <v>6791</v>
      </c>
      <c r="M584" s="31">
        <f t="shared" si="3"/>
        <v>0.000350232909268377</v>
      </c>
      <c r="N584" s="32">
        <f>VLOOKUP(A584,'HUMAN RESOURCES'!$A$2:$M$2692,5,0)</f>
        <v>0.013</v>
      </c>
      <c r="O584" s="32">
        <f>VLOOKUP(A584,'HUMAN RESOURCES'!$A$2:$M$2692,6,0)</f>
        <v>0</v>
      </c>
      <c r="P584" s="31">
        <f>VLOOKUP(A584,'HUMAN RESOURCES'!$A$2:$M$2692,7,0)</f>
        <v>51</v>
      </c>
      <c r="Q584" s="5">
        <f>VLOOKUP(A584,'HUMAN RESOURCES'!$A$2:$M$2692,8,0)</f>
        <v>49</v>
      </c>
      <c r="R584" s="5">
        <f>VLOOKUP(A584,'HUMAN RESOURCES'!$A$2:$M$2692,9,0)</f>
        <v>0.417</v>
      </c>
      <c r="S584" s="5">
        <f>VLOOKUP(A584,'HUMAN RESOURCES'!$A$2:$M$2692,10,0)</f>
        <v>0.552</v>
      </c>
      <c r="T584" s="5">
        <f>VLOOKUP(A584,'HUMAN RESOURCES'!$A$2:$M$2692,11,0)</f>
        <v>0.031</v>
      </c>
      <c r="U584" s="5">
        <f>VLOOKUP(A584,'HUMAN RESOURCES'!$A$2:$M$2692,12,0)</f>
        <v>19389954</v>
      </c>
      <c r="V584" s="35">
        <f>VLOOKUP(A584,'HUMAN RESOURCES'!$A$2:$M$2692,13,0)</f>
        <v>0.513</v>
      </c>
      <c r="W584" s="36">
        <v>0</v>
      </c>
      <c r="X584" s="37">
        <v>0</v>
      </c>
      <c r="Y584" s="43">
        <f t="shared" si="4"/>
        <v>0</v>
      </c>
      <c r="Z584" s="35">
        <f>VLOOKUP(A584,BUSINESS!$A$2:$J$2692,5,0)</f>
        <v>0.44</v>
      </c>
      <c r="AA584" s="5">
        <f>VLOOKUP(A584,BUSINESS!$A$2:$J$2692,6,0)</f>
        <v>32</v>
      </c>
      <c r="AB584" s="5">
        <f>VLOOKUP(A584,BUSINESS!$A$2:$J$2692,7,0)</f>
        <v>0</v>
      </c>
      <c r="AC584" s="5">
        <f>VLOOKUP(A584,BUSINESS!$A$2:$J$2692,8,0)</f>
        <v>270</v>
      </c>
      <c r="AD584" s="35">
        <f>VLOOKUP(A584,BUSINESS!$A$2:$J$2692,9,0)</f>
        <v>0.022</v>
      </c>
      <c r="AE584" s="35">
        <f>VLOOKUP(A584,BUSINESS!$A$2:$J$2692,10,0)</f>
        <v>0.894</v>
      </c>
    </row>
    <row r="585" customHeight="1" spans="1:31">
      <c r="A585" s="22" t="str">
        <f t="shared" si="0"/>
        <v>Cote d'Ivoire-Africa2012</v>
      </c>
      <c r="B585" s="22" t="s">
        <v>114</v>
      </c>
      <c r="C585" s="22" t="s">
        <v>69</v>
      </c>
      <c r="D585" s="23">
        <v>2012</v>
      </c>
      <c r="E585" s="25">
        <v>24680372724</v>
      </c>
      <c r="F585" s="24">
        <f t="shared" si="1"/>
        <v>1243.98607462292</v>
      </c>
      <c r="G585" s="26">
        <v>0.071</v>
      </c>
      <c r="H585" s="27">
        <v>88</v>
      </c>
      <c r="J585" s="5">
        <f>VLOOKUP(A585,ENERGY!$A$2:$F$2692,5,0)</f>
        <v>9537</v>
      </c>
      <c r="K585" s="5">
        <f t="shared" si="2"/>
        <v>0.000480701621744226</v>
      </c>
      <c r="L585" s="31">
        <f>VLOOKUP(A585,ENERGY!$A$2:$F$2692,6,0)</f>
        <v>6997</v>
      </c>
      <c r="M585" s="31">
        <f t="shared" si="3"/>
        <v>0.000352675814967426</v>
      </c>
      <c r="N585" s="32">
        <f>VLOOKUP(A585,'HUMAN RESOURCES'!$A$2:$M$2692,5,0)</f>
        <v>0.03</v>
      </c>
      <c r="O585" s="32">
        <f>VLOOKUP(A585,'HUMAN RESOURCES'!$A$2:$M$2692,6,0)</f>
        <v>0.052</v>
      </c>
      <c r="P585" s="31">
        <f>VLOOKUP(A585,'HUMAN RESOURCES'!$A$2:$M$2692,7,0)</f>
        <v>51</v>
      </c>
      <c r="Q585" s="5">
        <f>VLOOKUP(A585,'HUMAN RESOURCES'!$A$2:$M$2692,8,0)</f>
        <v>50</v>
      </c>
      <c r="R585" s="5">
        <f>VLOOKUP(A585,'HUMAN RESOURCES'!$A$2:$M$2692,9,0)</f>
        <v>0.415</v>
      </c>
      <c r="S585" s="5">
        <f>VLOOKUP(A585,'HUMAN RESOURCES'!$A$2:$M$2692,10,0)</f>
        <v>0.554</v>
      </c>
      <c r="T585" s="5">
        <f>VLOOKUP(A585,'HUMAN RESOURCES'!$A$2:$M$2692,11,0)</f>
        <v>0.031</v>
      </c>
      <c r="U585" s="5">
        <f>VLOOKUP(A585,'HUMAN RESOURCES'!$A$2:$M$2692,12,0)</f>
        <v>19839750</v>
      </c>
      <c r="V585" s="35">
        <f>VLOOKUP(A585,'HUMAN RESOURCES'!$A$2:$M$2692,13,0)</f>
        <v>0.52</v>
      </c>
      <c r="W585" s="36">
        <v>0</v>
      </c>
      <c r="X585" s="37">
        <v>0</v>
      </c>
      <c r="Y585" s="43">
        <f t="shared" si="4"/>
        <v>-2.28471359651843</v>
      </c>
      <c r="Z585" s="35">
        <f>VLOOKUP(A585,BUSINESS!$A$2:$J$2692,5,0)</f>
        <v>0.394</v>
      </c>
      <c r="AA585" s="5">
        <f>VLOOKUP(A585,BUSINESS!$A$2:$J$2692,6,0)</f>
        <v>32</v>
      </c>
      <c r="AB585" s="5">
        <f>VLOOKUP(A585,BUSINESS!$A$2:$J$2692,7,0)</f>
        <v>173</v>
      </c>
      <c r="AC585" s="5">
        <f>VLOOKUP(A585,BUSINESS!$A$2:$J$2692,8,0)</f>
        <v>270</v>
      </c>
      <c r="AD585" s="35">
        <f>VLOOKUP(A585,BUSINESS!$A$2:$J$2692,9,0)</f>
        <v>0.024</v>
      </c>
      <c r="AE585" s="35">
        <f>VLOOKUP(A585,BUSINESS!$A$2:$J$2692,10,0)</f>
        <v>0.912</v>
      </c>
    </row>
    <row r="586" customHeight="1" spans="1:31">
      <c r="A586" s="22" t="str">
        <f t="shared" si="0"/>
        <v>Cote d'Ivoire-Africa2000</v>
      </c>
      <c r="B586" s="22" t="s">
        <v>114</v>
      </c>
      <c r="C586" s="22" t="s">
        <v>69</v>
      </c>
      <c r="D586" s="23">
        <v>2000</v>
      </c>
      <c r="E586" s="25">
        <v>10417060605</v>
      </c>
      <c r="F586" s="24">
        <f t="shared" si="1"/>
        <v>645.765681656047</v>
      </c>
      <c r="G586" s="26">
        <v>0.065</v>
      </c>
      <c r="H586" s="27">
        <v>42</v>
      </c>
      <c r="J586" s="5">
        <f>VLOOKUP(A586,ENERGY!$A$2:$F$2692,5,0)</f>
        <v>0</v>
      </c>
      <c r="K586" s="5">
        <f t="shared" si="2"/>
        <v>0</v>
      </c>
      <c r="L586" s="31">
        <f>VLOOKUP(A586,ENERGY!$A$2:$F$2692,6,0)</f>
        <v>0</v>
      </c>
      <c r="M586" s="31">
        <f t="shared" si="3"/>
        <v>0</v>
      </c>
      <c r="N586" s="32">
        <f>VLOOKUP(A586,'HUMAN RESOURCES'!$A$2:$M$2692,5,0)</f>
        <v>0.034</v>
      </c>
      <c r="O586" s="32">
        <f>VLOOKUP(A586,'HUMAN RESOURCES'!$A$2:$M$2692,6,0)</f>
        <v>0.057</v>
      </c>
      <c r="P586" s="31">
        <f>VLOOKUP(A586,'HUMAN RESOURCES'!$A$2:$M$2692,7,0)</f>
        <v>47</v>
      </c>
      <c r="Q586" s="5">
        <f>VLOOKUP(A586,'HUMAN RESOURCES'!$A$2:$M$2692,8,0)</f>
        <v>46</v>
      </c>
      <c r="R586" s="5">
        <f>VLOOKUP(A586,'HUMAN RESOURCES'!$A$2:$M$2692,9,0)</f>
        <v>0.421</v>
      </c>
      <c r="S586" s="5">
        <f>VLOOKUP(A586,'HUMAN RESOURCES'!$A$2:$M$2692,10,0)</f>
        <v>0.55</v>
      </c>
      <c r="T586" s="5">
        <f>VLOOKUP(A586,'HUMAN RESOURCES'!$A$2:$M$2692,11,0)</f>
        <v>0.029</v>
      </c>
      <c r="U586" s="5">
        <f>VLOOKUP(A586,'HUMAN RESOURCES'!$A$2:$M$2692,12,0)</f>
        <v>16131332</v>
      </c>
      <c r="V586" s="35">
        <f>VLOOKUP(A586,'HUMAN RESOURCES'!$A$2:$M$2692,13,0)</f>
        <v>0.435</v>
      </c>
      <c r="W586" s="38">
        <f>VLOOKUP(A586,TOURISM!$A$2:$F$2692,5,0)</f>
        <v>53000000</v>
      </c>
      <c r="X586" s="39">
        <f>VLOOKUP(A586,TOURISM!$A$2:$F$2692,6,0)</f>
        <v>291000000</v>
      </c>
      <c r="Y586" s="43">
        <f t="shared" si="4"/>
        <v>10.3960516170718</v>
      </c>
      <c r="Z586" s="35">
        <f>VLOOKUP(A586,BUSINESS!$A$2:$J$2692,5,0)</f>
        <v>0</v>
      </c>
      <c r="AA586" s="5">
        <f>VLOOKUP(A586,BUSINESS!$A$2:$J$2692,6,0)</f>
        <v>0</v>
      </c>
      <c r="AB586" s="5">
        <f>VLOOKUP(A586,BUSINESS!$A$2:$J$2692,7,0)</f>
        <v>0</v>
      </c>
      <c r="AC586" s="5">
        <f>VLOOKUP(A586,BUSINESS!$A$2:$J$2692,8,0)</f>
        <v>0</v>
      </c>
      <c r="AD586" s="35">
        <f>VLOOKUP(A586,BUSINESS!$A$2:$J$2692,9,0)</f>
        <v>0.002</v>
      </c>
      <c r="AE586" s="35">
        <f>VLOOKUP(A586,BUSINESS!$A$2:$J$2692,10,0)</f>
        <v>0.029</v>
      </c>
    </row>
    <row r="587" customHeight="1" spans="1:31">
      <c r="A587" s="22" t="str">
        <f t="shared" si="0"/>
        <v>Croatia-Europe2000</v>
      </c>
      <c r="B587" s="22" t="s">
        <v>115</v>
      </c>
      <c r="C587" s="22" t="s">
        <v>67</v>
      </c>
      <c r="D587" s="23">
        <v>2000</v>
      </c>
      <c r="E587" s="25">
        <v>21517784659</v>
      </c>
      <c r="F587" s="24">
        <f t="shared" si="1"/>
        <v>4861.67750994126</v>
      </c>
      <c r="G587" s="26">
        <v>0.078</v>
      </c>
      <c r="H587" s="27">
        <v>377</v>
      </c>
      <c r="I587" s="26">
        <v>0.121</v>
      </c>
      <c r="J587" s="5">
        <f>VLOOKUP(A587,ENERGY!$A$2:$F$2692,5,0)</f>
        <v>0</v>
      </c>
      <c r="K587" s="5">
        <f t="shared" si="2"/>
        <v>0</v>
      </c>
      <c r="L587" s="31">
        <f>VLOOKUP(A587,ENERGY!$A$2:$F$2692,6,0)</f>
        <v>0</v>
      </c>
      <c r="M587" s="31">
        <f t="shared" si="3"/>
        <v>0</v>
      </c>
      <c r="N587" s="32">
        <f>VLOOKUP(A587,'HUMAN RESOURCES'!$A$2:$M$2692,5,0)</f>
        <v>0.02</v>
      </c>
      <c r="O587" s="32">
        <f>VLOOKUP(A587,'HUMAN RESOURCES'!$A$2:$M$2692,6,0)</f>
        <v>0.025</v>
      </c>
      <c r="P587" s="31">
        <f>VLOOKUP(A587,'HUMAN RESOURCES'!$A$2:$M$2692,7,0)</f>
        <v>77</v>
      </c>
      <c r="Q587" s="5">
        <f>VLOOKUP(A587,'HUMAN RESOURCES'!$A$2:$M$2692,8,0)</f>
        <v>69</v>
      </c>
      <c r="R587" s="5">
        <f>VLOOKUP(A587,'HUMAN RESOURCES'!$A$2:$M$2692,9,0)</f>
        <v>0.172</v>
      </c>
      <c r="S587" s="5">
        <f>VLOOKUP(A587,'HUMAN RESOURCES'!$A$2:$M$2692,10,0)</f>
        <v>0.673</v>
      </c>
      <c r="T587" s="5">
        <f>VLOOKUP(A587,'HUMAN RESOURCES'!$A$2:$M$2692,11,0)</f>
        <v>0.156</v>
      </c>
      <c r="U587" s="5">
        <f>VLOOKUP(A587,'HUMAN RESOURCES'!$A$2:$M$2692,12,0)</f>
        <v>4426000</v>
      </c>
      <c r="V587" s="35">
        <f>VLOOKUP(A587,'HUMAN RESOURCES'!$A$2:$M$2692,13,0)</f>
        <v>0.556</v>
      </c>
      <c r="W587" s="38">
        <f>VLOOKUP(A587,TOURISM!$A$2:$F$2692,5,0)</f>
        <v>2871000000</v>
      </c>
      <c r="X587" s="39">
        <f>VLOOKUP(A587,TOURISM!$A$2:$F$2692,6,0)</f>
        <v>634000000</v>
      </c>
      <c r="Y587" s="43">
        <f t="shared" si="4"/>
        <v>12.0856957489032</v>
      </c>
      <c r="Z587" s="35">
        <f>VLOOKUP(A587,BUSINESS!$A$2:$J$2692,5,0)</f>
        <v>0</v>
      </c>
      <c r="AA587" s="5">
        <f>VLOOKUP(A587,BUSINESS!$A$2:$J$2692,6,0)</f>
        <v>0</v>
      </c>
      <c r="AB587" s="5">
        <f>VLOOKUP(A587,BUSINESS!$A$2:$J$2692,7,0)</f>
        <v>0</v>
      </c>
      <c r="AC587" s="5">
        <f>VLOOKUP(A587,BUSINESS!$A$2:$J$2692,8,0)</f>
        <v>0</v>
      </c>
      <c r="AD587" s="35">
        <f>VLOOKUP(A587,BUSINESS!$A$2:$J$2692,9,0)</f>
        <v>0.066</v>
      </c>
      <c r="AE587" s="35">
        <f>VLOOKUP(A587,BUSINESS!$A$2:$J$2692,10,0)</f>
        <v>0.231</v>
      </c>
    </row>
    <row r="588" customHeight="1" spans="1:31">
      <c r="A588" s="22" t="str">
        <f t="shared" si="0"/>
        <v>Croatia-Europe2001</v>
      </c>
      <c r="B588" s="22" t="s">
        <v>115</v>
      </c>
      <c r="C588" s="22" t="s">
        <v>67</v>
      </c>
      <c r="D588" s="23">
        <v>2001</v>
      </c>
      <c r="E588" s="25">
        <v>23052044813</v>
      </c>
      <c r="F588" s="24">
        <f t="shared" si="1"/>
        <v>5191.90198490991</v>
      </c>
      <c r="G588" s="26">
        <v>0.072</v>
      </c>
      <c r="H588" s="27">
        <v>376</v>
      </c>
      <c r="I588" s="26">
        <v>0.095</v>
      </c>
      <c r="J588" s="5">
        <f>VLOOKUP(A588,ENERGY!$A$2:$F$2692,5,0)</f>
        <v>8439</v>
      </c>
      <c r="K588" s="5">
        <f t="shared" si="2"/>
        <v>0.00190067567567568</v>
      </c>
      <c r="L588" s="31">
        <f>VLOOKUP(A588,ENERGY!$A$2:$F$2692,6,0)</f>
        <v>0</v>
      </c>
      <c r="M588" s="31">
        <f t="shared" si="3"/>
        <v>0</v>
      </c>
      <c r="N588" s="32">
        <f>VLOOKUP(A588,'HUMAN RESOURCES'!$A$2:$M$2692,5,0)</f>
        <v>0.011</v>
      </c>
      <c r="O588" s="32">
        <f>VLOOKUP(A588,'HUMAN RESOURCES'!$A$2:$M$2692,6,0)</f>
        <v>0.005</v>
      </c>
      <c r="P588" s="31">
        <f>VLOOKUP(A588,'HUMAN RESOURCES'!$A$2:$M$2692,7,0)</f>
        <v>78</v>
      </c>
      <c r="Q588" s="5">
        <f>VLOOKUP(A588,'HUMAN RESOURCES'!$A$2:$M$2692,8,0)</f>
        <v>71</v>
      </c>
      <c r="R588" s="5">
        <f>VLOOKUP(A588,'HUMAN RESOURCES'!$A$2:$M$2692,9,0)</f>
        <v>0.169</v>
      </c>
      <c r="S588" s="5">
        <f>VLOOKUP(A588,'HUMAN RESOURCES'!$A$2:$M$2692,10,0)</f>
        <v>0.672</v>
      </c>
      <c r="T588" s="5">
        <f>VLOOKUP(A588,'HUMAN RESOURCES'!$A$2:$M$2692,11,0)</f>
        <v>0.159</v>
      </c>
      <c r="U588" s="5">
        <f>VLOOKUP(A588,'HUMAN RESOURCES'!$A$2:$M$2692,12,0)</f>
        <v>4440000</v>
      </c>
      <c r="V588" s="35">
        <f>VLOOKUP(A588,'HUMAN RESOURCES'!$A$2:$M$2692,13,0)</f>
        <v>0.557</v>
      </c>
      <c r="W588" s="38">
        <f>VLOOKUP(A588,TOURISM!$A$2:$F$2692,5,0)</f>
        <v>3463000000</v>
      </c>
      <c r="X588" s="39">
        <f>VLOOKUP(A588,TOURISM!$A$2:$F$2692,6,0)</f>
        <v>677000000</v>
      </c>
      <c r="Y588" s="43">
        <f t="shared" si="4"/>
        <v>11.6871333010512</v>
      </c>
      <c r="Z588" s="35">
        <f>VLOOKUP(A588,BUSINESS!$A$2:$J$2692,5,0)</f>
        <v>0</v>
      </c>
      <c r="AA588" s="5">
        <f>VLOOKUP(A588,BUSINESS!$A$2:$J$2692,6,0)</f>
        <v>0</v>
      </c>
      <c r="AB588" s="5">
        <f>VLOOKUP(A588,BUSINESS!$A$2:$J$2692,7,0)</f>
        <v>0</v>
      </c>
      <c r="AC588" s="5">
        <f>VLOOKUP(A588,BUSINESS!$A$2:$J$2692,8,0)</f>
        <v>0</v>
      </c>
      <c r="AD588" s="35">
        <f>VLOOKUP(A588,BUSINESS!$A$2:$J$2692,9,0)</f>
        <v>0.116</v>
      </c>
      <c r="AE588" s="35">
        <f>VLOOKUP(A588,BUSINESS!$A$2:$J$2692,10,0)</f>
        <v>0.395</v>
      </c>
    </row>
    <row r="589" customHeight="1" spans="1:31">
      <c r="A589" s="22" t="str">
        <f t="shared" si="0"/>
        <v>Croatia-Europe2002</v>
      </c>
      <c r="B589" s="22" t="s">
        <v>115</v>
      </c>
      <c r="C589" s="22" t="s">
        <v>67</v>
      </c>
      <c r="D589" s="23">
        <v>2002</v>
      </c>
      <c r="E589" s="25">
        <v>26524896398</v>
      </c>
      <c r="F589" s="24">
        <f t="shared" si="1"/>
        <v>5974.07576531532</v>
      </c>
      <c r="G589" s="26">
        <v>0.063</v>
      </c>
      <c r="H589" s="27">
        <v>375</v>
      </c>
      <c r="I589" s="26">
        <v>0.128</v>
      </c>
      <c r="J589" s="5">
        <f>VLOOKUP(A589,ENERGY!$A$2:$F$2692,5,0)</f>
        <v>8564</v>
      </c>
      <c r="K589" s="5">
        <f t="shared" si="2"/>
        <v>0.00192882882882883</v>
      </c>
      <c r="L589" s="31">
        <f>VLOOKUP(A589,ENERGY!$A$2:$F$2692,6,0)</f>
        <v>20884</v>
      </c>
      <c r="M589" s="31">
        <f t="shared" si="3"/>
        <v>0.0047036036036036</v>
      </c>
      <c r="N589" s="32">
        <f>VLOOKUP(A589,'HUMAN RESOURCES'!$A$2:$M$2692,5,0)</f>
        <v>0</v>
      </c>
      <c r="O589" s="32">
        <f>VLOOKUP(A589,'HUMAN RESOURCES'!$A$2:$M$2692,6,0)</f>
        <v>0</v>
      </c>
      <c r="P589" s="31">
        <f>VLOOKUP(A589,'HUMAN RESOURCES'!$A$2:$M$2692,7,0)</f>
        <v>78</v>
      </c>
      <c r="Q589" s="5">
        <f>VLOOKUP(A589,'HUMAN RESOURCES'!$A$2:$M$2692,8,0)</f>
        <v>71</v>
      </c>
      <c r="R589" s="5">
        <f>VLOOKUP(A589,'HUMAN RESOURCES'!$A$2:$M$2692,9,0)</f>
        <v>0.167</v>
      </c>
      <c r="S589" s="5">
        <f>VLOOKUP(A589,'HUMAN RESOURCES'!$A$2:$M$2692,10,0)</f>
        <v>0.671</v>
      </c>
      <c r="T589" s="5">
        <f>VLOOKUP(A589,'HUMAN RESOURCES'!$A$2:$M$2692,11,0)</f>
        <v>0.163</v>
      </c>
      <c r="U589" s="5">
        <f>VLOOKUP(A589,'HUMAN RESOURCES'!$A$2:$M$2692,12,0)</f>
        <v>4440000</v>
      </c>
      <c r="V589" s="35">
        <f>VLOOKUP(A589,'HUMAN RESOURCES'!$A$2:$M$2692,13,0)</f>
        <v>0.559</v>
      </c>
      <c r="W589" s="38">
        <f>VLOOKUP(A589,TOURISM!$A$2:$F$2692,5,0)</f>
        <v>3952000000</v>
      </c>
      <c r="X589" s="39">
        <f>VLOOKUP(A589,TOURISM!$A$2:$F$2692,6,0)</f>
        <v>852000000</v>
      </c>
      <c r="Y589" s="43">
        <f t="shared" si="4"/>
        <v>16.9988883929566</v>
      </c>
      <c r="Z589" s="35">
        <f>VLOOKUP(A589,BUSINESS!$A$2:$J$2692,5,0)</f>
        <v>0</v>
      </c>
      <c r="AA589" s="5">
        <f>VLOOKUP(A589,BUSINESS!$A$2:$J$2692,6,0)</f>
        <v>0</v>
      </c>
      <c r="AB589" s="5">
        <f>VLOOKUP(A589,BUSINESS!$A$2:$J$2692,7,0)</f>
        <v>0</v>
      </c>
      <c r="AC589" s="5">
        <f>VLOOKUP(A589,BUSINESS!$A$2:$J$2692,8,0)</f>
        <v>0</v>
      </c>
      <c r="AD589" s="35">
        <f>VLOOKUP(A589,BUSINESS!$A$2:$J$2692,9,0)</f>
        <v>0.178</v>
      </c>
      <c r="AE589" s="35">
        <f>VLOOKUP(A589,BUSINESS!$A$2:$J$2692,10,0)</f>
        <v>0.522</v>
      </c>
    </row>
    <row r="590" customHeight="1" spans="1:31">
      <c r="A590" s="22" t="str">
        <f t="shared" si="0"/>
        <v>Croatia-Europe2003</v>
      </c>
      <c r="B590" s="22" t="s">
        <v>115</v>
      </c>
      <c r="C590" s="22" t="s">
        <v>67</v>
      </c>
      <c r="D590" s="23">
        <v>2003</v>
      </c>
      <c r="E590" s="25">
        <v>34143409062</v>
      </c>
      <c r="F590" s="24">
        <f t="shared" si="1"/>
        <v>7689.95699594595</v>
      </c>
      <c r="G590" s="26">
        <v>0.064</v>
      </c>
      <c r="H590" s="27">
        <v>495</v>
      </c>
      <c r="I590" s="26">
        <v>0.116</v>
      </c>
      <c r="J590" s="5">
        <f>VLOOKUP(A590,ENERGY!$A$2:$F$2692,5,0)</f>
        <v>8722</v>
      </c>
      <c r="K590" s="5">
        <f t="shared" si="2"/>
        <v>0.00196441441441441</v>
      </c>
      <c r="L590" s="31">
        <f>VLOOKUP(A590,ENERGY!$A$2:$F$2692,6,0)</f>
        <v>21555</v>
      </c>
      <c r="M590" s="31">
        <f t="shared" si="3"/>
        <v>0.00485472972972973</v>
      </c>
      <c r="N590" s="32">
        <f>VLOOKUP(A590,'HUMAN RESOURCES'!$A$2:$M$2692,5,0)</f>
        <v>0.016</v>
      </c>
      <c r="O590" s="32">
        <f>VLOOKUP(A590,'HUMAN RESOURCES'!$A$2:$M$2692,6,0)</f>
        <v>0.008</v>
      </c>
      <c r="P590" s="31">
        <f>VLOOKUP(A590,'HUMAN RESOURCES'!$A$2:$M$2692,7,0)</f>
        <v>78</v>
      </c>
      <c r="Q590" s="5">
        <f>VLOOKUP(A590,'HUMAN RESOURCES'!$A$2:$M$2692,8,0)</f>
        <v>71</v>
      </c>
      <c r="R590" s="5">
        <f>VLOOKUP(A590,'HUMAN RESOURCES'!$A$2:$M$2692,9,0)</f>
        <v>0.164</v>
      </c>
      <c r="S590" s="5">
        <f>VLOOKUP(A590,'HUMAN RESOURCES'!$A$2:$M$2692,10,0)</f>
        <v>0.67</v>
      </c>
      <c r="T590" s="5">
        <f>VLOOKUP(A590,'HUMAN RESOURCES'!$A$2:$M$2692,11,0)</f>
        <v>0.166</v>
      </c>
      <c r="U590" s="5">
        <f>VLOOKUP(A590,'HUMAN RESOURCES'!$A$2:$M$2692,12,0)</f>
        <v>4440000</v>
      </c>
      <c r="V590" s="35">
        <f>VLOOKUP(A590,'HUMAN RESOURCES'!$A$2:$M$2692,13,0)</f>
        <v>0.56</v>
      </c>
      <c r="W590" s="38">
        <f>VLOOKUP(A590,TOURISM!$A$2:$F$2692,5,0)</f>
        <v>6513000000</v>
      </c>
      <c r="X590" s="39">
        <f>VLOOKUP(A590,TOURISM!$A$2:$F$2692,6,0)</f>
        <v>709000000</v>
      </c>
      <c r="Y590" s="43">
        <f t="shared" si="4"/>
        <v>14.7889601788536</v>
      </c>
      <c r="Z590" s="35">
        <f>VLOOKUP(A590,BUSINESS!$A$2:$J$2692,5,0)</f>
        <v>0</v>
      </c>
      <c r="AA590" s="5">
        <f>VLOOKUP(A590,BUSINESS!$A$2:$J$2692,6,0)</f>
        <v>29</v>
      </c>
      <c r="AB590" s="5">
        <f>VLOOKUP(A590,BUSINESS!$A$2:$J$2692,7,0)</f>
        <v>0</v>
      </c>
      <c r="AC590" s="5">
        <f>VLOOKUP(A590,BUSINESS!$A$2:$J$2692,8,0)</f>
        <v>0</v>
      </c>
      <c r="AD590" s="35">
        <f>VLOOKUP(A590,BUSINESS!$A$2:$J$2692,9,0)</f>
        <v>0.228</v>
      </c>
      <c r="AE590" s="35">
        <f>VLOOKUP(A590,BUSINESS!$A$2:$J$2692,10,0)</f>
        <v>0.575</v>
      </c>
    </row>
    <row r="591" customHeight="1" spans="1:31">
      <c r="A591" s="22" t="str">
        <f t="shared" si="0"/>
        <v>Croatia-Europe2004</v>
      </c>
      <c r="B591" s="22" t="s">
        <v>115</v>
      </c>
      <c r="C591" s="22" t="s">
        <v>67</v>
      </c>
      <c r="D591" s="23">
        <v>2004</v>
      </c>
      <c r="E591" s="25">
        <v>41003558916</v>
      </c>
      <c r="F591" s="24">
        <f t="shared" si="1"/>
        <v>9237.11622347375</v>
      </c>
      <c r="G591" s="26">
        <v>0.066</v>
      </c>
      <c r="H591" s="27">
        <v>614</v>
      </c>
      <c r="I591" s="26">
        <v>0.117</v>
      </c>
      <c r="J591" s="5">
        <f>VLOOKUP(A591,ENERGY!$A$2:$F$2692,5,0)</f>
        <v>9084</v>
      </c>
      <c r="K591" s="5">
        <f t="shared" si="2"/>
        <v>0.00204640684838928</v>
      </c>
      <c r="L591" s="31">
        <f>VLOOKUP(A591,ENERGY!$A$2:$F$2692,6,0)</f>
        <v>23366</v>
      </c>
      <c r="M591" s="31">
        <f t="shared" si="3"/>
        <v>0.0052637981527371</v>
      </c>
      <c r="N591" s="32">
        <f>VLOOKUP(A591,'HUMAN RESOURCES'!$A$2:$M$2692,5,0)</f>
        <v>0.022</v>
      </c>
      <c r="O591" s="32">
        <f>VLOOKUP(A591,'HUMAN RESOURCES'!$A$2:$M$2692,6,0)</f>
        <v>0.02</v>
      </c>
      <c r="P591" s="31">
        <f>VLOOKUP(A591,'HUMAN RESOURCES'!$A$2:$M$2692,7,0)</f>
        <v>79</v>
      </c>
      <c r="Q591" s="5">
        <f>VLOOKUP(A591,'HUMAN RESOURCES'!$A$2:$M$2692,8,0)</f>
        <v>72</v>
      </c>
      <c r="R591" s="5">
        <f>VLOOKUP(A591,'HUMAN RESOURCES'!$A$2:$M$2692,9,0)</f>
        <v>0.162</v>
      </c>
      <c r="S591" s="5">
        <f>VLOOKUP(A591,'HUMAN RESOURCES'!$A$2:$M$2692,10,0)</f>
        <v>0.67</v>
      </c>
      <c r="T591" s="5">
        <f>VLOOKUP(A591,'HUMAN RESOURCES'!$A$2:$M$2692,11,0)</f>
        <v>0.169</v>
      </c>
      <c r="U591" s="5">
        <f>VLOOKUP(A591,'HUMAN RESOURCES'!$A$2:$M$2692,12,0)</f>
        <v>4439000</v>
      </c>
      <c r="V591" s="35">
        <f>VLOOKUP(A591,'HUMAN RESOURCES'!$A$2:$M$2692,13,0)</f>
        <v>0.562</v>
      </c>
      <c r="W591" s="38">
        <f>VLOOKUP(A591,TOURISM!$A$2:$F$2692,5,0)</f>
        <v>6945000000</v>
      </c>
      <c r="X591" s="39">
        <f>VLOOKUP(A591,TOURISM!$A$2:$F$2692,6,0)</f>
        <v>881000000</v>
      </c>
      <c r="Y591" s="43">
        <f t="shared" si="4"/>
        <v>15.2583334133619</v>
      </c>
      <c r="Z591" s="35">
        <f>VLOOKUP(A591,BUSINESS!$A$2:$J$2692,5,0)</f>
        <v>0</v>
      </c>
      <c r="AA591" s="5">
        <f>VLOOKUP(A591,BUSINESS!$A$2:$J$2692,6,0)</f>
        <v>29</v>
      </c>
      <c r="AB591" s="5">
        <f>VLOOKUP(A591,BUSINESS!$A$2:$J$2692,7,0)</f>
        <v>0</v>
      </c>
      <c r="AC591" s="5">
        <f>VLOOKUP(A591,BUSINESS!$A$2:$J$2692,8,0)</f>
        <v>0</v>
      </c>
      <c r="AD591" s="35">
        <f>VLOOKUP(A591,BUSINESS!$A$2:$J$2692,9,0)</f>
        <v>0.309</v>
      </c>
      <c r="AE591" s="35">
        <f>VLOOKUP(A591,BUSINESS!$A$2:$J$2692,10,0)</f>
        <v>0.644</v>
      </c>
    </row>
    <row r="592" customHeight="1" spans="1:31">
      <c r="A592" s="22" t="str">
        <f t="shared" si="0"/>
        <v>Croatia-Europe2005</v>
      </c>
      <c r="B592" s="22" t="s">
        <v>115</v>
      </c>
      <c r="C592" s="22" t="s">
        <v>67</v>
      </c>
      <c r="D592" s="23">
        <v>2005</v>
      </c>
      <c r="E592" s="25">
        <v>44821408831</v>
      </c>
      <c r="F592" s="24">
        <f t="shared" si="1"/>
        <v>10090.3666886538</v>
      </c>
      <c r="G592" s="26">
        <v>0.07</v>
      </c>
      <c r="H592" s="27">
        <v>705</v>
      </c>
      <c r="I592" s="26">
        <v>0.112</v>
      </c>
      <c r="J592" s="5">
        <f>VLOOKUP(A592,ENERGY!$A$2:$F$2692,5,0)</f>
        <v>7948</v>
      </c>
      <c r="K592" s="5">
        <f t="shared" si="2"/>
        <v>0.00178928410625844</v>
      </c>
      <c r="L592" s="31">
        <f>VLOOKUP(A592,ENERGY!$A$2:$F$2692,6,0)</f>
        <v>20715</v>
      </c>
      <c r="M592" s="31">
        <f t="shared" si="3"/>
        <v>0.00466343989194057</v>
      </c>
      <c r="N592" s="32">
        <f>VLOOKUP(A592,'HUMAN RESOURCES'!$A$2:$M$2692,5,0)</f>
        <v>0.019</v>
      </c>
      <c r="O592" s="32">
        <f>VLOOKUP(A592,'HUMAN RESOURCES'!$A$2:$M$2692,6,0)</f>
        <v>0.01</v>
      </c>
      <c r="P592" s="31">
        <f>VLOOKUP(A592,'HUMAN RESOURCES'!$A$2:$M$2692,7,0)</f>
        <v>79</v>
      </c>
      <c r="Q592" s="5">
        <f>VLOOKUP(A592,'HUMAN RESOURCES'!$A$2:$M$2692,8,0)</f>
        <v>72</v>
      </c>
      <c r="R592" s="5">
        <f>VLOOKUP(A592,'HUMAN RESOURCES'!$A$2:$M$2692,9,0)</f>
        <v>0.16</v>
      </c>
      <c r="S592" s="5">
        <f>VLOOKUP(A592,'HUMAN RESOURCES'!$A$2:$M$2692,10,0)</f>
        <v>0.67</v>
      </c>
      <c r="T592" s="5">
        <f>VLOOKUP(A592,'HUMAN RESOURCES'!$A$2:$M$2692,11,0)</f>
        <v>0.171</v>
      </c>
      <c r="U592" s="5">
        <f>VLOOKUP(A592,'HUMAN RESOURCES'!$A$2:$M$2692,12,0)</f>
        <v>4442000</v>
      </c>
      <c r="V592" s="35">
        <f>VLOOKUP(A592,'HUMAN RESOURCES'!$A$2:$M$2692,13,0)</f>
        <v>0.564</v>
      </c>
      <c r="W592" s="38">
        <f>VLOOKUP(A592,TOURISM!$A$2:$F$2692,5,0)</f>
        <v>7625000000</v>
      </c>
      <c r="X592" s="39">
        <f>VLOOKUP(A592,TOURISM!$A$2:$F$2692,6,0)</f>
        <v>786000000</v>
      </c>
      <c r="Y592" s="43">
        <f t="shared" si="4"/>
        <v>15.0957538635953</v>
      </c>
      <c r="Z592" s="35">
        <f>VLOOKUP(A592,BUSINESS!$A$2:$J$2692,5,0)</f>
        <v>0.214</v>
      </c>
      <c r="AA592" s="5">
        <f>VLOOKUP(A592,BUSINESS!$A$2:$J$2692,6,0)</f>
        <v>29</v>
      </c>
      <c r="AB592" s="5">
        <f>VLOOKUP(A592,BUSINESS!$A$2:$J$2692,7,0)</f>
        <v>0</v>
      </c>
      <c r="AC592" s="5">
        <f>VLOOKUP(A592,BUSINESS!$A$2:$J$2692,8,0)</f>
        <v>232</v>
      </c>
      <c r="AD592" s="35">
        <f>VLOOKUP(A592,BUSINESS!$A$2:$J$2692,9,0)</f>
        <v>0.331</v>
      </c>
      <c r="AE592" s="35">
        <f>VLOOKUP(A592,BUSINESS!$A$2:$J$2692,10,0)</f>
        <v>0.832</v>
      </c>
    </row>
    <row r="593" customHeight="1" spans="1:31">
      <c r="A593" s="22" t="str">
        <f t="shared" si="0"/>
        <v>Croatia-Europe2006</v>
      </c>
      <c r="B593" s="22" t="s">
        <v>115</v>
      </c>
      <c r="C593" s="22" t="s">
        <v>67</v>
      </c>
      <c r="D593" s="23">
        <v>2006</v>
      </c>
      <c r="E593" s="25">
        <v>49855078905</v>
      </c>
      <c r="F593" s="24">
        <f t="shared" si="1"/>
        <v>11228.621375</v>
      </c>
      <c r="G593" s="26">
        <v>0.07</v>
      </c>
      <c r="H593" s="27">
        <v>790</v>
      </c>
      <c r="I593" s="26">
        <v>0.099</v>
      </c>
      <c r="J593" s="5">
        <f>VLOOKUP(A593,ENERGY!$A$2:$F$2692,5,0)</f>
        <v>8831</v>
      </c>
      <c r="K593" s="5">
        <f t="shared" si="2"/>
        <v>0.00198896396396396</v>
      </c>
      <c r="L593" s="31">
        <f>VLOOKUP(A593,ENERGY!$A$2:$F$2692,6,0)</f>
        <v>23047</v>
      </c>
      <c r="M593" s="31">
        <f t="shared" si="3"/>
        <v>0.00519076576576577</v>
      </c>
      <c r="N593" s="32">
        <f>VLOOKUP(A593,'HUMAN RESOURCES'!$A$2:$M$2692,5,0)</f>
        <v>0.012</v>
      </c>
      <c r="O593" s="32">
        <f>VLOOKUP(A593,'HUMAN RESOURCES'!$A$2:$M$2692,6,0)</f>
        <v>0.006</v>
      </c>
      <c r="P593" s="31">
        <f>VLOOKUP(A593,'HUMAN RESOURCES'!$A$2:$M$2692,7,0)</f>
        <v>79</v>
      </c>
      <c r="Q593" s="5">
        <f>VLOOKUP(A593,'HUMAN RESOURCES'!$A$2:$M$2692,8,0)</f>
        <v>73</v>
      </c>
      <c r="R593" s="5">
        <f>VLOOKUP(A593,'HUMAN RESOURCES'!$A$2:$M$2692,9,0)</f>
        <v>0.158</v>
      </c>
      <c r="S593" s="5">
        <f>VLOOKUP(A593,'HUMAN RESOURCES'!$A$2:$M$2692,10,0)</f>
        <v>0.67</v>
      </c>
      <c r="T593" s="5">
        <f>VLOOKUP(A593,'HUMAN RESOURCES'!$A$2:$M$2692,11,0)</f>
        <v>0.172</v>
      </c>
      <c r="U593" s="5">
        <f>VLOOKUP(A593,'HUMAN RESOURCES'!$A$2:$M$2692,12,0)</f>
        <v>4440000</v>
      </c>
      <c r="V593" s="35">
        <f>VLOOKUP(A593,'HUMAN RESOURCES'!$A$2:$M$2692,13,0)</f>
        <v>0.566</v>
      </c>
      <c r="W593" s="38">
        <f>VLOOKUP(A593,TOURISM!$A$2:$F$2692,5,0)</f>
        <v>8296000000</v>
      </c>
      <c r="X593" s="39">
        <f>VLOOKUP(A593,TOURISM!$A$2:$F$2692,6,0)</f>
        <v>770000000</v>
      </c>
      <c r="Y593" s="43">
        <f t="shared" si="4"/>
        <v>14.4573299842044</v>
      </c>
      <c r="Z593" s="35">
        <f>VLOOKUP(A593,BUSINESS!$A$2:$J$2692,5,0)</f>
        <v>0.214</v>
      </c>
      <c r="AA593" s="5">
        <f>VLOOKUP(A593,BUSINESS!$A$2:$J$2692,6,0)</f>
        <v>25</v>
      </c>
      <c r="AB593" s="5">
        <f>VLOOKUP(A593,BUSINESS!$A$2:$J$2692,7,0)</f>
        <v>0</v>
      </c>
      <c r="AC593" s="5">
        <f>VLOOKUP(A593,BUSINESS!$A$2:$J$2692,8,0)</f>
        <v>196</v>
      </c>
      <c r="AD593" s="35">
        <f>VLOOKUP(A593,BUSINESS!$A$2:$J$2692,9,0)</f>
        <v>0.38</v>
      </c>
      <c r="AE593" s="35">
        <f>VLOOKUP(A593,BUSINESS!$A$2:$J$2692,10,0)</f>
        <v>1.004</v>
      </c>
    </row>
    <row r="594" customHeight="1" spans="1:31">
      <c r="A594" s="22" t="str">
        <f t="shared" si="0"/>
        <v>Croatia-Europe2007</v>
      </c>
      <c r="B594" s="22" t="s">
        <v>115</v>
      </c>
      <c r="C594" s="22" t="s">
        <v>67</v>
      </c>
      <c r="D594" s="23">
        <v>2007</v>
      </c>
      <c r="E594" s="25">
        <v>59319390298</v>
      </c>
      <c r="F594" s="24">
        <f t="shared" si="1"/>
        <v>13372.2701302976</v>
      </c>
      <c r="G594" s="26">
        <v>0.075</v>
      </c>
      <c r="H594" s="27">
        <v>1008</v>
      </c>
      <c r="I594" s="26">
        <v>0.093</v>
      </c>
      <c r="J594" s="5">
        <f>VLOOKUP(A594,ENERGY!$A$2:$F$2692,5,0)</f>
        <v>9325</v>
      </c>
      <c r="K594" s="5">
        <f t="shared" si="2"/>
        <v>0.00210211902614968</v>
      </c>
      <c r="L594" s="31">
        <f>VLOOKUP(A594,ENERGY!$A$2:$F$2692,6,0)</f>
        <v>24389</v>
      </c>
      <c r="M594" s="31">
        <f t="shared" si="3"/>
        <v>0.00549797114517583</v>
      </c>
      <c r="N594" s="32">
        <f>VLOOKUP(A594,'HUMAN RESOURCES'!$A$2:$M$2692,5,0)</f>
        <v>0</v>
      </c>
      <c r="O594" s="32">
        <f>VLOOKUP(A594,'HUMAN RESOURCES'!$A$2:$M$2692,6,0)</f>
        <v>0</v>
      </c>
      <c r="P594" s="31">
        <f>VLOOKUP(A594,'HUMAN RESOURCES'!$A$2:$M$2692,7,0)</f>
        <v>79</v>
      </c>
      <c r="Q594" s="5">
        <f>VLOOKUP(A594,'HUMAN RESOURCES'!$A$2:$M$2692,8,0)</f>
        <v>72</v>
      </c>
      <c r="R594" s="5">
        <f>VLOOKUP(A594,'HUMAN RESOURCES'!$A$2:$M$2692,9,0)</f>
        <v>0.157</v>
      </c>
      <c r="S594" s="5">
        <f>VLOOKUP(A594,'HUMAN RESOURCES'!$A$2:$M$2692,10,0)</f>
        <v>0.67</v>
      </c>
      <c r="T594" s="5">
        <f>VLOOKUP(A594,'HUMAN RESOURCES'!$A$2:$M$2692,11,0)</f>
        <v>0.173</v>
      </c>
      <c r="U594" s="5">
        <f>VLOOKUP(A594,'HUMAN RESOURCES'!$A$2:$M$2692,12,0)</f>
        <v>4436000</v>
      </c>
      <c r="V594" s="35">
        <f>VLOOKUP(A594,'HUMAN RESOURCES'!$A$2:$M$2692,13,0)</f>
        <v>0.568</v>
      </c>
      <c r="W594" s="38">
        <f>VLOOKUP(A594,TOURISM!$A$2:$F$2692,5,0)</f>
        <v>9601000000</v>
      </c>
      <c r="X594" s="39">
        <f>VLOOKUP(A594,TOURISM!$A$2:$F$2692,6,0)</f>
        <v>1025000000</v>
      </c>
      <c r="Y594" s="43">
        <f t="shared" si="4"/>
        <v>15.12310159458</v>
      </c>
      <c r="Z594" s="35">
        <f>VLOOKUP(A594,BUSINESS!$A$2:$J$2692,5,0)</f>
        <v>0.214</v>
      </c>
      <c r="AA594" s="5">
        <f>VLOOKUP(A594,BUSINESS!$A$2:$J$2692,6,0)</f>
        <v>22</v>
      </c>
      <c r="AB594" s="5">
        <f>VLOOKUP(A594,BUSINESS!$A$2:$J$2692,7,0)</f>
        <v>0</v>
      </c>
      <c r="AC594" s="5">
        <f>VLOOKUP(A594,BUSINESS!$A$2:$J$2692,8,0)</f>
        <v>196</v>
      </c>
      <c r="AD594" s="35">
        <f>VLOOKUP(A594,BUSINESS!$A$2:$J$2692,9,0)</f>
        <v>0.414</v>
      </c>
      <c r="AE594" s="35">
        <f>VLOOKUP(A594,BUSINESS!$A$2:$J$2692,10,0)</f>
        <v>1.152</v>
      </c>
    </row>
    <row r="595" customHeight="1" spans="1:31">
      <c r="A595" s="22" t="str">
        <f t="shared" si="0"/>
        <v>Croatia-Europe2008</v>
      </c>
      <c r="B595" s="22" t="s">
        <v>115</v>
      </c>
      <c r="C595" s="22" t="s">
        <v>67</v>
      </c>
      <c r="D595" s="23">
        <v>2008</v>
      </c>
      <c r="E595" s="25">
        <v>69595512099</v>
      </c>
      <c r="F595" s="24">
        <f t="shared" si="1"/>
        <v>15694.0774712775</v>
      </c>
      <c r="G595" s="26">
        <v>0.078</v>
      </c>
      <c r="H595" s="27">
        <v>1224</v>
      </c>
      <c r="I595" s="26">
        <v>0.101</v>
      </c>
      <c r="J595" s="5">
        <f>VLOOKUP(A595,ENERGY!$A$2:$F$2692,5,0)</f>
        <v>8905</v>
      </c>
      <c r="K595" s="5">
        <f t="shared" si="2"/>
        <v>0.00200811454168084</v>
      </c>
      <c r="L595" s="31">
        <f>VLOOKUP(A595,ENERGY!$A$2:$F$2692,6,0)</f>
        <v>23106</v>
      </c>
      <c r="M595" s="31">
        <f t="shared" si="3"/>
        <v>0.00521049911286664</v>
      </c>
      <c r="N595" s="32">
        <f>VLOOKUP(A595,'HUMAN RESOURCES'!$A$2:$M$2692,5,0)</f>
        <v>0.015</v>
      </c>
      <c r="O595" s="32">
        <f>VLOOKUP(A595,'HUMAN RESOURCES'!$A$2:$M$2692,6,0)</f>
        <v>0.013</v>
      </c>
      <c r="P595" s="31">
        <f>VLOOKUP(A595,'HUMAN RESOURCES'!$A$2:$M$2692,7,0)</f>
        <v>80</v>
      </c>
      <c r="Q595" s="5">
        <f>VLOOKUP(A595,'HUMAN RESOURCES'!$A$2:$M$2692,8,0)</f>
        <v>72</v>
      </c>
      <c r="R595" s="5">
        <f>VLOOKUP(A595,'HUMAN RESOURCES'!$A$2:$M$2692,9,0)</f>
        <v>0.156</v>
      </c>
      <c r="S595" s="5">
        <f>VLOOKUP(A595,'HUMAN RESOURCES'!$A$2:$M$2692,10,0)</f>
        <v>0.671</v>
      </c>
      <c r="T595" s="5">
        <f>VLOOKUP(A595,'HUMAN RESOURCES'!$A$2:$M$2692,11,0)</f>
        <v>0.173</v>
      </c>
      <c r="U595" s="5">
        <f>VLOOKUP(A595,'HUMAN RESOURCES'!$A$2:$M$2692,12,0)</f>
        <v>4434508</v>
      </c>
      <c r="V595" s="35">
        <f>VLOOKUP(A595,'HUMAN RESOURCES'!$A$2:$M$2692,13,0)</f>
        <v>0.57</v>
      </c>
      <c r="W595" s="38">
        <f>VLOOKUP(A595,TOURISM!$A$2:$F$2692,5,0)</f>
        <v>11681000000</v>
      </c>
      <c r="X595" s="39">
        <f>VLOOKUP(A595,TOURISM!$A$2:$F$2692,6,0)</f>
        <v>1156000000</v>
      </c>
      <c r="Y595" s="43">
        <f t="shared" si="4"/>
        <v>13.2904371246859</v>
      </c>
      <c r="Z595" s="35">
        <f>VLOOKUP(A595,BUSINESS!$A$2:$J$2692,5,0)</f>
        <v>0.214</v>
      </c>
      <c r="AA595" s="5">
        <f>VLOOKUP(A595,BUSINESS!$A$2:$J$2692,6,0)</f>
        <v>22</v>
      </c>
      <c r="AB595" s="5">
        <f>VLOOKUP(A595,BUSINESS!$A$2:$J$2692,7,0)</f>
        <v>0</v>
      </c>
      <c r="AC595" s="5">
        <f>VLOOKUP(A595,BUSINESS!$A$2:$J$2692,8,0)</f>
        <v>196</v>
      </c>
      <c r="AD595" s="35">
        <f>VLOOKUP(A595,BUSINESS!$A$2:$J$2692,9,0)</f>
        <v>0.442</v>
      </c>
      <c r="AE595" s="35">
        <f>VLOOKUP(A595,BUSINESS!$A$2:$J$2692,10,0)</f>
        <v>1.045</v>
      </c>
    </row>
    <row r="596" customHeight="1" spans="1:31">
      <c r="A596" s="22" t="str">
        <f t="shared" si="0"/>
        <v>Croatia-Europe2009</v>
      </c>
      <c r="B596" s="22" t="s">
        <v>115</v>
      </c>
      <c r="C596" s="22" t="s">
        <v>67</v>
      </c>
      <c r="D596" s="23">
        <v>2009</v>
      </c>
      <c r="E596" s="25">
        <v>62202619240</v>
      </c>
      <c r="F596" s="24">
        <f t="shared" si="1"/>
        <v>14044.1462624953</v>
      </c>
      <c r="G596" s="26">
        <v>0.078</v>
      </c>
      <c r="H596" s="27">
        <v>1095</v>
      </c>
      <c r="I596" s="26">
        <v>0.116</v>
      </c>
      <c r="J596" s="5">
        <f>VLOOKUP(A596,ENERGY!$A$2:$F$2692,5,0)</f>
        <v>8245</v>
      </c>
      <c r="K596" s="5">
        <f t="shared" si="2"/>
        <v>0.00186156125496096</v>
      </c>
      <c r="L596" s="31">
        <f>VLOOKUP(A596,ENERGY!$A$2:$F$2692,6,0)</f>
        <v>21877</v>
      </c>
      <c r="M596" s="31">
        <f t="shared" si="3"/>
        <v>0.00493940273799649</v>
      </c>
      <c r="N596" s="32">
        <f>VLOOKUP(A596,'HUMAN RESOURCES'!$A$2:$M$2692,5,0)</f>
        <v>0.024</v>
      </c>
      <c r="O596" s="32">
        <f>VLOOKUP(A596,'HUMAN RESOURCES'!$A$2:$M$2692,6,0)</f>
        <v>0.032</v>
      </c>
      <c r="P596" s="31">
        <f>VLOOKUP(A596,'HUMAN RESOURCES'!$A$2:$M$2692,7,0)</f>
        <v>80</v>
      </c>
      <c r="Q596" s="5">
        <f>VLOOKUP(A596,'HUMAN RESOURCES'!$A$2:$M$2692,8,0)</f>
        <v>73</v>
      </c>
      <c r="R596" s="5">
        <f>VLOOKUP(A596,'HUMAN RESOURCES'!$A$2:$M$2692,9,0)</f>
        <v>0.154</v>
      </c>
      <c r="S596" s="5">
        <f>VLOOKUP(A596,'HUMAN RESOURCES'!$A$2:$M$2692,10,0)</f>
        <v>0.672</v>
      </c>
      <c r="T596" s="5">
        <f>VLOOKUP(A596,'HUMAN RESOURCES'!$A$2:$M$2692,11,0)</f>
        <v>0.174</v>
      </c>
      <c r="U596" s="5">
        <f>VLOOKUP(A596,'HUMAN RESOURCES'!$A$2:$M$2692,12,0)</f>
        <v>4429078</v>
      </c>
      <c r="V596" s="35">
        <f>VLOOKUP(A596,'HUMAN RESOURCES'!$A$2:$M$2692,13,0)</f>
        <v>0.573</v>
      </c>
      <c r="W596" s="38">
        <f>VLOOKUP(A596,TOURISM!$A$2:$F$2692,5,0)</f>
        <v>9308000000</v>
      </c>
      <c r="X596" s="39">
        <f>VLOOKUP(A596,TOURISM!$A$2:$F$2692,6,0)</f>
        <v>1041000000</v>
      </c>
      <c r="Y596" s="43">
        <f t="shared" si="4"/>
        <v>12.5624226347593</v>
      </c>
      <c r="Z596" s="35">
        <f>VLOOKUP(A596,BUSINESS!$A$2:$J$2692,5,0)</f>
        <v>0.214</v>
      </c>
      <c r="AA596" s="5">
        <f>VLOOKUP(A596,BUSINESS!$A$2:$J$2692,6,0)</f>
        <v>22</v>
      </c>
      <c r="AB596" s="5">
        <f>VLOOKUP(A596,BUSINESS!$A$2:$J$2692,7,0)</f>
        <v>0</v>
      </c>
      <c r="AC596" s="5">
        <f>VLOOKUP(A596,BUSINESS!$A$2:$J$2692,8,0)</f>
        <v>196</v>
      </c>
      <c r="AD596" s="35">
        <f>VLOOKUP(A596,BUSINESS!$A$2:$J$2692,9,0)</f>
        <v>0.506</v>
      </c>
      <c r="AE596" s="35">
        <f>VLOOKUP(A596,BUSINESS!$A$2:$J$2692,10,0)</f>
        <v>1.075</v>
      </c>
    </row>
    <row r="597" customHeight="1" spans="1:31">
      <c r="A597" s="22" t="str">
        <f t="shared" si="0"/>
        <v>Croatia-Europe2010</v>
      </c>
      <c r="B597" s="22" t="s">
        <v>115</v>
      </c>
      <c r="C597" s="22" t="s">
        <v>67</v>
      </c>
      <c r="D597" s="23">
        <v>2010</v>
      </c>
      <c r="E597" s="25">
        <v>58873994412</v>
      </c>
      <c r="F597" s="24">
        <f t="shared" si="1"/>
        <v>13326.5986729537</v>
      </c>
      <c r="G597" s="26">
        <v>0.078</v>
      </c>
      <c r="H597" s="27">
        <v>1051</v>
      </c>
      <c r="I597" s="26">
        <v>0.104</v>
      </c>
      <c r="J597" s="5">
        <f>VLOOKUP(A597,ENERGY!$A$2:$F$2692,5,0)</f>
        <v>8812</v>
      </c>
      <c r="K597" s="5">
        <f t="shared" si="2"/>
        <v>0.00199466655318586</v>
      </c>
      <c r="L597" s="31">
        <f>VLOOKUP(A597,ENERGY!$A$2:$F$2692,6,0)</f>
        <v>23542</v>
      </c>
      <c r="M597" s="31">
        <f t="shared" si="3"/>
        <v>0.00532891965446001</v>
      </c>
      <c r="N597" s="32">
        <f>VLOOKUP(A597,'HUMAN RESOURCES'!$A$2:$M$2692,5,0)</f>
        <v>0.025</v>
      </c>
      <c r="O597" s="32">
        <f>VLOOKUP(A597,'HUMAN RESOURCES'!$A$2:$M$2692,6,0)</f>
        <v>0.026</v>
      </c>
      <c r="P597" s="31">
        <f>VLOOKUP(A597,'HUMAN RESOURCES'!$A$2:$M$2692,7,0)</f>
        <v>80</v>
      </c>
      <c r="Q597" s="5">
        <f>VLOOKUP(A597,'HUMAN RESOURCES'!$A$2:$M$2692,8,0)</f>
        <v>74</v>
      </c>
      <c r="R597" s="5">
        <f>VLOOKUP(A597,'HUMAN RESOURCES'!$A$2:$M$2692,9,0)</f>
        <v>0.153</v>
      </c>
      <c r="S597" s="5">
        <f>VLOOKUP(A597,'HUMAN RESOURCES'!$A$2:$M$2692,10,0)</f>
        <v>0.672</v>
      </c>
      <c r="T597" s="5">
        <f>VLOOKUP(A597,'HUMAN RESOURCES'!$A$2:$M$2692,11,0)</f>
        <v>0.175</v>
      </c>
      <c r="U597" s="5">
        <f>VLOOKUP(A597,'HUMAN RESOURCES'!$A$2:$M$2692,12,0)</f>
        <v>4417781</v>
      </c>
      <c r="V597" s="35">
        <f>VLOOKUP(A597,'HUMAN RESOURCES'!$A$2:$M$2692,13,0)</f>
        <v>0.575</v>
      </c>
      <c r="W597" s="38">
        <f>VLOOKUP(A597,TOURISM!$A$2:$F$2692,5,0)</f>
        <v>8255000000</v>
      </c>
      <c r="X597" s="39">
        <f>VLOOKUP(A597,TOURISM!$A$2:$F$2692,6,0)</f>
        <v>859000000</v>
      </c>
      <c r="Y597" s="43">
        <f t="shared" si="4"/>
        <v>14.1724191049645</v>
      </c>
      <c r="Z597" s="35">
        <f>VLOOKUP(A597,BUSINESS!$A$2:$J$2692,5,0)</f>
        <v>0.221</v>
      </c>
      <c r="AA597" s="5">
        <f>VLOOKUP(A597,BUSINESS!$A$2:$J$2692,6,0)</f>
        <v>9</v>
      </c>
      <c r="AB597" s="5">
        <f>VLOOKUP(A597,BUSINESS!$A$2:$J$2692,7,0)</f>
        <v>0</v>
      </c>
      <c r="AC597" s="5">
        <f>VLOOKUP(A597,BUSINESS!$A$2:$J$2692,8,0)</f>
        <v>196</v>
      </c>
      <c r="AD597" s="35">
        <f>VLOOKUP(A597,BUSINESS!$A$2:$J$2692,9,0)</f>
        <v>0.566</v>
      </c>
      <c r="AE597" s="35">
        <f>VLOOKUP(A597,BUSINESS!$A$2:$J$2692,10,0)</f>
        <v>1.136</v>
      </c>
    </row>
    <row r="598" customHeight="1" spans="1:31">
      <c r="A598" s="22" t="str">
        <f t="shared" si="0"/>
        <v>Croatia-Europe2011</v>
      </c>
      <c r="B598" s="22" t="s">
        <v>115</v>
      </c>
      <c r="C598" s="22" t="s">
        <v>67</v>
      </c>
      <c r="D598" s="23">
        <v>2011</v>
      </c>
      <c r="E598" s="25">
        <v>61520901516</v>
      </c>
      <c r="F598" s="24">
        <f t="shared" si="1"/>
        <v>14371.9537758765</v>
      </c>
      <c r="G598" s="26">
        <v>0.068</v>
      </c>
      <c r="H598" s="27">
        <v>992</v>
      </c>
      <c r="I598" s="26">
        <v>0.097</v>
      </c>
      <c r="J598" s="5">
        <f>VLOOKUP(A598,ENERGY!$A$2:$F$2692,5,0)</f>
        <v>7790</v>
      </c>
      <c r="K598" s="5">
        <f t="shared" si="2"/>
        <v>0.00181982898746958</v>
      </c>
      <c r="L598" s="31">
        <f>VLOOKUP(A598,ENERGY!$A$2:$F$2692,6,0)</f>
        <v>19644</v>
      </c>
      <c r="M598" s="31">
        <f t="shared" si="3"/>
        <v>0.00458905271243291</v>
      </c>
      <c r="N598" s="32">
        <f>VLOOKUP(A598,'HUMAN RESOURCES'!$A$2:$M$2692,5,0)</f>
        <v>0.023</v>
      </c>
      <c r="O598" s="32">
        <f>VLOOKUP(A598,'HUMAN RESOURCES'!$A$2:$M$2692,6,0)</f>
        <v>0.024</v>
      </c>
      <c r="P598" s="31">
        <f>VLOOKUP(A598,'HUMAN RESOURCES'!$A$2:$M$2692,7,0)</f>
        <v>80</v>
      </c>
      <c r="Q598" s="5">
        <f>VLOOKUP(A598,'HUMAN RESOURCES'!$A$2:$M$2692,8,0)</f>
        <v>74</v>
      </c>
      <c r="R598" s="5">
        <f>VLOOKUP(A598,'HUMAN RESOURCES'!$A$2:$M$2692,9,0)</f>
        <v>0.151</v>
      </c>
      <c r="S598" s="5">
        <f>VLOOKUP(A598,'HUMAN RESOURCES'!$A$2:$M$2692,10,0)</f>
        <v>0.671</v>
      </c>
      <c r="T598" s="5">
        <f>VLOOKUP(A598,'HUMAN RESOURCES'!$A$2:$M$2692,11,0)</f>
        <v>0.177</v>
      </c>
      <c r="U598" s="5">
        <f>VLOOKUP(A598,'HUMAN RESOURCES'!$A$2:$M$2692,12,0)</f>
        <v>4280622</v>
      </c>
      <c r="V598" s="35">
        <f>VLOOKUP(A598,'HUMAN RESOURCES'!$A$2:$M$2692,13,0)</f>
        <v>0.578</v>
      </c>
      <c r="W598" s="38">
        <f>VLOOKUP(A598,TOURISM!$A$2:$F$2692,5,0)</f>
        <v>9638000000</v>
      </c>
      <c r="X598" s="39">
        <f>VLOOKUP(A598,TOURISM!$A$2:$F$2692,6,0)</f>
        <v>919000000</v>
      </c>
      <c r="Y598" s="43">
        <f t="shared" si="4"/>
        <v>14.0733627429483</v>
      </c>
      <c r="Z598" s="35">
        <f>VLOOKUP(A598,BUSINESS!$A$2:$J$2692,5,0)</f>
        <v>0.219</v>
      </c>
      <c r="AA598" s="5">
        <f>VLOOKUP(A598,BUSINESS!$A$2:$J$2692,6,0)</f>
        <v>8</v>
      </c>
      <c r="AB598" s="5">
        <f>VLOOKUP(A598,BUSINESS!$A$2:$J$2692,7,0)</f>
        <v>0</v>
      </c>
      <c r="AC598" s="5">
        <f>VLOOKUP(A598,BUSINESS!$A$2:$J$2692,8,0)</f>
        <v>196</v>
      </c>
      <c r="AD598" s="35">
        <f>VLOOKUP(A598,BUSINESS!$A$2:$J$2692,9,0)</f>
        <v>0.578</v>
      </c>
      <c r="AE598" s="35">
        <f>VLOOKUP(A598,BUSINESS!$A$2:$J$2692,10,0)</f>
        <v>1.183</v>
      </c>
    </row>
    <row r="599" customHeight="1" spans="1:31">
      <c r="A599" s="22" t="str">
        <f t="shared" si="0"/>
        <v>Croatia-Europe2012</v>
      </c>
      <c r="B599" s="22" t="s">
        <v>115</v>
      </c>
      <c r="C599" s="22" t="s">
        <v>67</v>
      </c>
      <c r="D599" s="23">
        <v>2012</v>
      </c>
      <c r="E599" s="25">
        <v>56155732957</v>
      </c>
      <c r="F599" s="24">
        <f t="shared" si="1"/>
        <v>13158.7509664778</v>
      </c>
      <c r="G599" s="26">
        <v>0.068</v>
      </c>
      <c r="H599" s="27">
        <v>908</v>
      </c>
      <c r="I599" s="26">
        <v>0.095</v>
      </c>
      <c r="J599" s="5">
        <f>VLOOKUP(A599,ENERGY!$A$2:$F$2692,5,0)</f>
        <v>8944</v>
      </c>
      <c r="K599" s="5">
        <f t="shared" si="2"/>
        <v>0.0020958121717385</v>
      </c>
      <c r="L599" s="31">
        <f>VLOOKUP(A599,ENERGY!$A$2:$F$2692,6,0)</f>
        <v>23175</v>
      </c>
      <c r="M599" s="31">
        <f t="shared" si="3"/>
        <v>0.00543050615832286</v>
      </c>
      <c r="N599" s="32">
        <f>VLOOKUP(A599,'HUMAN RESOURCES'!$A$2:$M$2692,5,0)</f>
        <v>0.017</v>
      </c>
      <c r="O599" s="32">
        <f>VLOOKUP(A599,'HUMAN RESOURCES'!$A$2:$M$2692,6,0)</f>
        <v>0</v>
      </c>
      <c r="P599" s="31">
        <f>VLOOKUP(A599,'HUMAN RESOURCES'!$A$2:$M$2692,7,0)</f>
        <v>80</v>
      </c>
      <c r="Q599" s="5">
        <f>VLOOKUP(A599,'HUMAN RESOURCES'!$A$2:$M$2692,8,0)</f>
        <v>74</v>
      </c>
      <c r="R599" s="5">
        <f>VLOOKUP(A599,'HUMAN RESOURCES'!$A$2:$M$2692,9,0)</f>
        <v>0.15</v>
      </c>
      <c r="S599" s="5">
        <f>VLOOKUP(A599,'HUMAN RESOURCES'!$A$2:$M$2692,10,0)</f>
        <v>0.67</v>
      </c>
      <c r="T599" s="5">
        <f>VLOOKUP(A599,'HUMAN RESOURCES'!$A$2:$M$2692,11,0)</f>
        <v>0.18</v>
      </c>
      <c r="U599" s="5">
        <f>VLOOKUP(A599,'HUMAN RESOURCES'!$A$2:$M$2692,12,0)</f>
        <v>4267558</v>
      </c>
      <c r="V599" s="35">
        <f>VLOOKUP(A599,'HUMAN RESOURCES'!$A$2:$M$2692,13,0)</f>
        <v>0.581</v>
      </c>
      <c r="W599" s="38">
        <f>VLOOKUP(A599,TOURISM!$A$2:$F$2692,5,0)</f>
        <v>8865000000</v>
      </c>
      <c r="X599" s="39">
        <f>VLOOKUP(A599,TOURISM!$A$2:$F$2692,6,0)</f>
        <v>962000000</v>
      </c>
      <c r="Y599" s="43">
        <f t="shared" si="4"/>
        <v>6.37326109431641</v>
      </c>
      <c r="Z599" s="35">
        <f>VLOOKUP(A599,BUSINESS!$A$2:$J$2692,5,0)</f>
        <v>0.218</v>
      </c>
      <c r="AA599" s="5">
        <f>VLOOKUP(A599,BUSINESS!$A$2:$J$2692,6,0)</f>
        <v>8</v>
      </c>
      <c r="AB599" s="5">
        <f>VLOOKUP(A599,BUSINESS!$A$2:$J$2692,7,0)</f>
        <v>88</v>
      </c>
      <c r="AC599" s="5">
        <f>VLOOKUP(A599,BUSINESS!$A$2:$J$2692,8,0)</f>
        <v>196</v>
      </c>
      <c r="AD599" s="35">
        <f>VLOOKUP(A599,BUSINESS!$A$2:$J$2692,9,0)</f>
        <v>0.619</v>
      </c>
      <c r="AE599" s="35">
        <f>VLOOKUP(A599,BUSINESS!$A$2:$J$2692,10,0)</f>
        <v>1.154</v>
      </c>
    </row>
    <row r="600" customHeight="1" spans="1:31">
      <c r="A600" s="22" t="str">
        <f t="shared" si="0"/>
        <v>Cuba-The Americas2000</v>
      </c>
      <c r="B600" s="22" t="s">
        <v>116</v>
      </c>
      <c r="C600" s="22" t="s">
        <v>75</v>
      </c>
      <c r="D600" s="23">
        <v>2000</v>
      </c>
      <c r="E600" s="25">
        <v>30565200000</v>
      </c>
      <c r="F600" s="24">
        <f t="shared" si="1"/>
        <v>2744.12447874096</v>
      </c>
      <c r="G600" s="26">
        <v>0.061</v>
      </c>
      <c r="H600" s="27">
        <v>166</v>
      </c>
      <c r="J600" s="5">
        <f>VLOOKUP(A600,ENERGY!$A$2:$F$2692,5,0)</f>
        <v>0</v>
      </c>
      <c r="K600" s="5">
        <f t="shared" si="2"/>
        <v>0</v>
      </c>
      <c r="L600" s="31">
        <f>VLOOKUP(A600,ENERGY!$A$2:$F$2692,6,0)</f>
        <v>0</v>
      </c>
      <c r="M600" s="31">
        <f t="shared" si="3"/>
        <v>0</v>
      </c>
      <c r="N600" s="32">
        <f>VLOOKUP(A600,'HUMAN RESOURCES'!$A$2:$M$2692,5,0)</f>
        <v>0.019</v>
      </c>
      <c r="O600" s="32">
        <f>VLOOKUP(A600,'HUMAN RESOURCES'!$A$2:$M$2692,6,0)</f>
        <v>0.013</v>
      </c>
      <c r="P600" s="31">
        <f>VLOOKUP(A600,'HUMAN RESOURCES'!$A$2:$M$2692,7,0)</f>
        <v>79</v>
      </c>
      <c r="Q600" s="5">
        <f>VLOOKUP(A600,'HUMAN RESOURCES'!$A$2:$M$2692,8,0)</f>
        <v>75</v>
      </c>
      <c r="R600" s="5">
        <f>VLOOKUP(A600,'HUMAN RESOURCES'!$A$2:$M$2692,9,0)</f>
        <v>0.216</v>
      </c>
      <c r="S600" s="5">
        <f>VLOOKUP(A600,'HUMAN RESOURCES'!$A$2:$M$2692,10,0)</f>
        <v>0.685</v>
      </c>
      <c r="T600" s="5">
        <f>VLOOKUP(A600,'HUMAN RESOURCES'!$A$2:$M$2692,11,0)</f>
        <v>0.099</v>
      </c>
      <c r="U600" s="5">
        <f>VLOOKUP(A600,'HUMAN RESOURCES'!$A$2:$M$2692,12,0)</f>
        <v>11138416</v>
      </c>
      <c r="V600" s="35">
        <f>VLOOKUP(A600,'HUMAN RESOURCES'!$A$2:$M$2692,13,0)</f>
        <v>0.753</v>
      </c>
      <c r="W600" s="38">
        <f>VLOOKUP(A600,TOURISM!$A$2:$F$2692,5,0)</f>
        <v>1948000000</v>
      </c>
      <c r="X600" s="37">
        <v>0</v>
      </c>
      <c r="Y600" s="43">
        <f t="shared" si="4"/>
        <v>5.80747586267845</v>
      </c>
      <c r="Z600" s="35">
        <f>VLOOKUP(A600,BUSINESS!$A$2:$J$2692,5,0)</f>
        <v>0</v>
      </c>
      <c r="AA600" s="5">
        <f>VLOOKUP(A600,BUSINESS!$A$2:$J$2692,6,0)</f>
        <v>0</v>
      </c>
      <c r="AB600" s="5">
        <f>VLOOKUP(A600,BUSINESS!$A$2:$J$2692,7,0)</f>
        <v>0</v>
      </c>
      <c r="AC600" s="5">
        <f>VLOOKUP(A600,BUSINESS!$A$2:$J$2692,8,0)</f>
        <v>0</v>
      </c>
      <c r="AD600" s="35">
        <f>VLOOKUP(A600,BUSINESS!$A$2:$J$2692,9,0)</f>
        <v>0.005</v>
      </c>
      <c r="AE600" s="35">
        <f>VLOOKUP(A600,BUSINESS!$A$2:$J$2692,10,0)</f>
        <v>0.001</v>
      </c>
    </row>
    <row r="601" customHeight="1" spans="1:31">
      <c r="A601" s="22" t="str">
        <f t="shared" si="0"/>
        <v>Cuba-The Americas2001</v>
      </c>
      <c r="B601" s="22" t="s">
        <v>116</v>
      </c>
      <c r="C601" s="22" t="s">
        <v>75</v>
      </c>
      <c r="D601" s="23">
        <v>2001</v>
      </c>
      <c r="E601" s="25">
        <v>31683300000</v>
      </c>
      <c r="F601" s="24">
        <f t="shared" si="1"/>
        <v>2835.0766612396</v>
      </c>
      <c r="G601" s="26">
        <v>0.063</v>
      </c>
      <c r="H601" s="27">
        <v>178</v>
      </c>
      <c r="J601" s="5">
        <f>VLOOKUP(A601,ENERGY!$A$2:$F$2692,5,0)</f>
        <v>11187</v>
      </c>
      <c r="K601" s="5">
        <f t="shared" si="2"/>
        <v>0.00100103217181567</v>
      </c>
      <c r="L601" s="31">
        <f>VLOOKUP(A601,ENERGY!$A$2:$F$2692,6,0)</f>
        <v>0</v>
      </c>
      <c r="M601" s="31">
        <f t="shared" si="3"/>
        <v>0</v>
      </c>
      <c r="N601" s="32">
        <f>VLOOKUP(A601,'HUMAN RESOURCES'!$A$2:$M$2692,5,0)</f>
        <v>0.036</v>
      </c>
      <c r="O601" s="32">
        <f>VLOOKUP(A601,'HUMAN RESOURCES'!$A$2:$M$2692,6,0)</f>
        <v>0.037</v>
      </c>
      <c r="P601" s="31">
        <f>VLOOKUP(A601,'HUMAN RESOURCES'!$A$2:$M$2692,7,0)</f>
        <v>79</v>
      </c>
      <c r="Q601" s="5">
        <f>VLOOKUP(A601,'HUMAN RESOURCES'!$A$2:$M$2692,8,0)</f>
        <v>75</v>
      </c>
      <c r="R601" s="5">
        <f>VLOOKUP(A601,'HUMAN RESOURCES'!$A$2:$M$2692,9,0)</f>
        <v>0.213</v>
      </c>
      <c r="S601" s="5">
        <f>VLOOKUP(A601,'HUMAN RESOURCES'!$A$2:$M$2692,10,0)</f>
        <v>0.687</v>
      </c>
      <c r="T601" s="5">
        <f>VLOOKUP(A601,'HUMAN RESOURCES'!$A$2:$M$2692,11,0)</f>
        <v>0.101</v>
      </c>
      <c r="U601" s="5">
        <f>VLOOKUP(A601,'HUMAN RESOURCES'!$A$2:$M$2692,12,0)</f>
        <v>11175465</v>
      </c>
      <c r="V601" s="35">
        <f>VLOOKUP(A601,'HUMAN RESOURCES'!$A$2:$M$2692,13,0)</f>
        <v>0.756</v>
      </c>
      <c r="W601" s="38">
        <f>VLOOKUP(A601,TOURISM!$A$2:$F$2692,5,0)</f>
        <v>1840000000</v>
      </c>
      <c r="X601" s="37">
        <v>0</v>
      </c>
      <c r="Y601" s="43">
        <f t="shared" si="4"/>
        <v>5.26638563399066</v>
      </c>
      <c r="Z601" s="35">
        <f>VLOOKUP(A601,BUSINESS!$A$2:$J$2692,5,0)</f>
        <v>0</v>
      </c>
      <c r="AA601" s="5">
        <f>VLOOKUP(A601,BUSINESS!$A$2:$J$2692,6,0)</f>
        <v>0</v>
      </c>
      <c r="AB601" s="5">
        <f>VLOOKUP(A601,BUSINESS!$A$2:$J$2692,7,0)</f>
        <v>0</v>
      </c>
      <c r="AC601" s="5">
        <f>VLOOKUP(A601,BUSINESS!$A$2:$J$2692,8,0)</f>
        <v>0</v>
      </c>
      <c r="AD601" s="35">
        <f>VLOOKUP(A601,BUSINESS!$A$2:$J$2692,9,0)</f>
        <v>0.011</v>
      </c>
      <c r="AE601" s="35">
        <f>VLOOKUP(A601,BUSINESS!$A$2:$J$2692,10,0)</f>
        <v>0.001</v>
      </c>
    </row>
    <row r="602" customHeight="1" spans="1:31">
      <c r="A602" s="22" t="str">
        <f t="shared" si="0"/>
        <v>Cuba-The Americas2002</v>
      </c>
      <c r="B602" s="22" t="s">
        <v>116</v>
      </c>
      <c r="C602" s="22" t="s">
        <v>75</v>
      </c>
      <c r="D602" s="23">
        <v>2002</v>
      </c>
      <c r="E602" s="25">
        <v>33590400000</v>
      </c>
      <c r="F602" s="24">
        <f t="shared" si="1"/>
        <v>2995.89952841232</v>
      </c>
      <c r="G602" s="26">
        <v>0.065</v>
      </c>
      <c r="H602" s="27">
        <v>195</v>
      </c>
      <c r="J602" s="5">
        <f>VLOOKUP(A602,ENERGY!$A$2:$F$2692,5,0)</f>
        <v>11308</v>
      </c>
      <c r="K602" s="5">
        <f t="shared" si="2"/>
        <v>0.00100855101062466</v>
      </c>
      <c r="L602" s="31">
        <f>VLOOKUP(A602,ENERGY!$A$2:$F$2692,6,0)</f>
        <v>38364</v>
      </c>
      <c r="M602" s="31">
        <f t="shared" si="3"/>
        <v>0.00342165289809024</v>
      </c>
      <c r="N602" s="32">
        <f>VLOOKUP(A602,'HUMAN RESOURCES'!$A$2:$M$2692,5,0)</f>
        <v>0.022</v>
      </c>
      <c r="O602" s="32">
        <f>VLOOKUP(A602,'HUMAN RESOURCES'!$A$2:$M$2692,6,0)</f>
        <v>0.037</v>
      </c>
      <c r="P602" s="31">
        <f>VLOOKUP(A602,'HUMAN RESOURCES'!$A$2:$M$2692,7,0)</f>
        <v>79</v>
      </c>
      <c r="Q602" s="5">
        <f>VLOOKUP(A602,'HUMAN RESOURCES'!$A$2:$M$2692,8,0)</f>
        <v>75</v>
      </c>
      <c r="R602" s="5">
        <f>VLOOKUP(A602,'HUMAN RESOURCES'!$A$2:$M$2692,9,0)</f>
        <v>0.209</v>
      </c>
      <c r="S602" s="5">
        <f>VLOOKUP(A602,'HUMAN RESOURCES'!$A$2:$M$2692,10,0)</f>
        <v>0.689</v>
      </c>
      <c r="T602" s="5">
        <f>VLOOKUP(A602,'HUMAN RESOURCES'!$A$2:$M$2692,11,0)</f>
        <v>0.103</v>
      </c>
      <c r="U602" s="5">
        <f>VLOOKUP(A602,'HUMAN RESOURCES'!$A$2:$M$2692,12,0)</f>
        <v>11212125</v>
      </c>
      <c r="V602" s="35">
        <f>VLOOKUP(A602,'HUMAN RESOURCES'!$A$2:$M$2692,13,0)</f>
        <v>0.758</v>
      </c>
      <c r="W602" s="38">
        <f>VLOOKUP(A602,TOURISM!$A$2:$F$2692,5,0)</f>
        <v>1769000000</v>
      </c>
      <c r="X602" s="37">
        <v>0</v>
      </c>
      <c r="Y602" s="43">
        <f t="shared" si="4"/>
        <v>5.56801247858725</v>
      </c>
      <c r="Z602" s="35">
        <f>VLOOKUP(A602,BUSINESS!$A$2:$J$2692,5,0)</f>
        <v>0</v>
      </c>
      <c r="AA602" s="5">
        <f>VLOOKUP(A602,BUSINESS!$A$2:$J$2692,6,0)</f>
        <v>0</v>
      </c>
      <c r="AB602" s="5">
        <f>VLOOKUP(A602,BUSINESS!$A$2:$J$2692,7,0)</f>
        <v>0</v>
      </c>
      <c r="AC602" s="5">
        <f>VLOOKUP(A602,BUSINESS!$A$2:$J$2692,8,0)</f>
        <v>0</v>
      </c>
      <c r="AD602" s="35">
        <f>VLOOKUP(A602,BUSINESS!$A$2:$J$2692,9,0)</f>
        <v>0.038</v>
      </c>
      <c r="AE602" s="35">
        <f>VLOOKUP(A602,BUSINESS!$A$2:$J$2692,10,0)</f>
        <v>0.002</v>
      </c>
    </row>
    <row r="603" customHeight="1" spans="1:31">
      <c r="A603" s="22" t="str">
        <f t="shared" si="0"/>
        <v>Cuba-The Americas2003</v>
      </c>
      <c r="B603" s="22" t="s">
        <v>116</v>
      </c>
      <c r="C603" s="22" t="s">
        <v>75</v>
      </c>
      <c r="D603" s="23">
        <v>2003</v>
      </c>
      <c r="E603" s="25">
        <v>35901500000</v>
      </c>
      <c r="F603" s="24">
        <f t="shared" si="1"/>
        <v>3192.40051908576</v>
      </c>
      <c r="G603" s="26">
        <v>0.063</v>
      </c>
      <c r="H603" s="27">
        <v>202</v>
      </c>
      <c r="J603" s="5">
        <f>VLOOKUP(A603,ENERGY!$A$2:$F$2692,5,0)</f>
        <v>12346</v>
      </c>
      <c r="K603" s="5">
        <f t="shared" si="2"/>
        <v>0.00109781977935832</v>
      </c>
      <c r="L603" s="31">
        <f>VLOOKUP(A603,ENERGY!$A$2:$F$2692,6,0)</f>
        <v>29901</v>
      </c>
      <c r="M603" s="31">
        <f t="shared" si="3"/>
        <v>0.00265882951746259</v>
      </c>
      <c r="N603" s="32">
        <f>VLOOKUP(A603,'HUMAN RESOURCES'!$A$2:$M$2692,5,0)</f>
        <v>0.03</v>
      </c>
      <c r="O603" s="32">
        <f>VLOOKUP(A603,'HUMAN RESOURCES'!$A$2:$M$2692,6,0)</f>
        <v>0.071</v>
      </c>
      <c r="P603" s="31">
        <f>VLOOKUP(A603,'HUMAN RESOURCES'!$A$2:$M$2692,7,0)</f>
        <v>79</v>
      </c>
      <c r="Q603" s="5">
        <f>VLOOKUP(A603,'HUMAN RESOURCES'!$A$2:$M$2692,8,0)</f>
        <v>75</v>
      </c>
      <c r="R603" s="5">
        <f>VLOOKUP(A603,'HUMAN RESOURCES'!$A$2:$M$2692,9,0)</f>
        <v>0.204</v>
      </c>
      <c r="S603" s="5">
        <f>VLOOKUP(A603,'HUMAN RESOURCES'!$A$2:$M$2692,10,0)</f>
        <v>0.691</v>
      </c>
      <c r="T603" s="5">
        <f>VLOOKUP(A603,'HUMAN RESOURCES'!$A$2:$M$2692,11,0)</f>
        <v>0.105</v>
      </c>
      <c r="U603" s="5">
        <f>VLOOKUP(A603,'HUMAN RESOURCES'!$A$2:$M$2692,12,0)</f>
        <v>11245926</v>
      </c>
      <c r="V603" s="35">
        <f>VLOOKUP(A603,'HUMAN RESOURCES'!$A$2:$M$2692,13,0)</f>
        <v>0.759</v>
      </c>
      <c r="W603" s="38">
        <f>VLOOKUP(A603,TOURISM!$A$2:$F$2692,5,0)</f>
        <v>1999000000</v>
      </c>
      <c r="X603" s="37">
        <v>0</v>
      </c>
      <c r="Y603" s="43">
        <f t="shared" si="4"/>
        <v>5.53362580753243</v>
      </c>
      <c r="Z603" s="35">
        <f>VLOOKUP(A603,BUSINESS!$A$2:$J$2692,5,0)</f>
        <v>0</v>
      </c>
      <c r="AA603" s="5">
        <f>VLOOKUP(A603,BUSINESS!$A$2:$J$2692,6,0)</f>
        <v>0</v>
      </c>
      <c r="AB603" s="5">
        <f>VLOOKUP(A603,BUSINESS!$A$2:$J$2692,7,0)</f>
        <v>0</v>
      </c>
      <c r="AC603" s="5">
        <f>VLOOKUP(A603,BUSINESS!$A$2:$J$2692,8,0)</f>
        <v>0</v>
      </c>
      <c r="AD603" s="35">
        <f>VLOOKUP(A603,BUSINESS!$A$2:$J$2692,9,0)</f>
        <v>0.052</v>
      </c>
      <c r="AE603" s="35">
        <f>VLOOKUP(A603,BUSINESS!$A$2:$J$2692,10,0)</f>
        <v>0.003</v>
      </c>
    </row>
    <row r="604" customHeight="1" spans="1:31">
      <c r="A604" s="22" t="str">
        <f t="shared" si="0"/>
        <v>Cuba-The Americas2004</v>
      </c>
      <c r="B604" s="22" t="s">
        <v>116</v>
      </c>
      <c r="C604" s="22" t="s">
        <v>75</v>
      </c>
      <c r="D604" s="23">
        <v>2004</v>
      </c>
      <c r="E604" s="25">
        <v>38202800000</v>
      </c>
      <c r="F604" s="24">
        <f t="shared" si="1"/>
        <v>3388.76695445716</v>
      </c>
      <c r="G604" s="26">
        <v>0.061</v>
      </c>
      <c r="H604" s="27">
        <v>209</v>
      </c>
      <c r="J604" s="5">
        <f>VLOOKUP(A604,ENERGY!$A$2:$F$2692,5,0)</f>
        <v>10566</v>
      </c>
      <c r="K604" s="5">
        <f t="shared" si="2"/>
        <v>0.000937253595045241</v>
      </c>
      <c r="L604" s="31">
        <f>VLOOKUP(A604,ENERGY!$A$2:$F$2692,6,0)</f>
        <v>30443</v>
      </c>
      <c r="M604" s="31">
        <f t="shared" si="3"/>
        <v>0.00270043641813006</v>
      </c>
      <c r="N604" s="32">
        <f>VLOOKUP(A604,'HUMAN RESOURCES'!$A$2:$M$2692,5,0)</f>
        <v>0.03</v>
      </c>
      <c r="O604" s="32">
        <f>VLOOKUP(A604,'HUMAN RESOURCES'!$A$2:$M$2692,6,0)</f>
        <v>0.029</v>
      </c>
      <c r="P604" s="31">
        <f>VLOOKUP(A604,'HUMAN RESOURCES'!$A$2:$M$2692,7,0)</f>
        <v>80</v>
      </c>
      <c r="Q604" s="5">
        <f>VLOOKUP(A604,'HUMAN RESOURCES'!$A$2:$M$2692,8,0)</f>
        <v>76</v>
      </c>
      <c r="R604" s="5">
        <f>VLOOKUP(A604,'HUMAN RESOURCES'!$A$2:$M$2692,9,0)</f>
        <v>0.199</v>
      </c>
      <c r="S604" s="5">
        <f>VLOOKUP(A604,'HUMAN RESOURCES'!$A$2:$M$2692,10,0)</f>
        <v>0.694</v>
      </c>
      <c r="T604" s="5">
        <f>VLOOKUP(A604,'HUMAN RESOURCES'!$A$2:$M$2692,11,0)</f>
        <v>0.107</v>
      </c>
      <c r="U604" s="5">
        <f>VLOOKUP(A604,'HUMAN RESOURCES'!$A$2:$M$2692,12,0)</f>
        <v>11273363</v>
      </c>
      <c r="V604" s="35">
        <f>VLOOKUP(A604,'HUMAN RESOURCES'!$A$2:$M$2692,13,0)</f>
        <v>0.76</v>
      </c>
      <c r="W604" s="38">
        <f>VLOOKUP(A604,TOURISM!$A$2:$F$2692,5,0)</f>
        <v>2114000000</v>
      </c>
      <c r="X604" s="37">
        <v>0</v>
      </c>
      <c r="Y604" s="43">
        <f t="shared" si="4"/>
        <v>6.07585556769737</v>
      </c>
      <c r="Z604" s="35">
        <f>VLOOKUP(A604,BUSINESS!$A$2:$J$2692,5,0)</f>
        <v>0</v>
      </c>
      <c r="AA604" s="5">
        <f>VLOOKUP(A604,BUSINESS!$A$2:$J$2692,6,0)</f>
        <v>0</v>
      </c>
      <c r="AB604" s="5">
        <f>VLOOKUP(A604,BUSINESS!$A$2:$J$2692,7,0)</f>
        <v>0</v>
      </c>
      <c r="AC604" s="5">
        <f>VLOOKUP(A604,BUSINESS!$A$2:$J$2692,8,0)</f>
        <v>0</v>
      </c>
      <c r="AD604" s="35">
        <f>VLOOKUP(A604,BUSINESS!$A$2:$J$2692,9,0)</f>
        <v>0.084</v>
      </c>
      <c r="AE604" s="35">
        <f>VLOOKUP(A604,BUSINESS!$A$2:$J$2692,10,0)</f>
        <v>0.007</v>
      </c>
    </row>
    <row r="605" customHeight="1" spans="1:31">
      <c r="A605" s="22" t="str">
        <f t="shared" si="0"/>
        <v>Cuba-The Americas2005</v>
      </c>
      <c r="B605" s="22" t="s">
        <v>116</v>
      </c>
      <c r="C605" s="22" t="s">
        <v>75</v>
      </c>
      <c r="D605" s="23">
        <v>2005</v>
      </c>
      <c r="E605" s="25">
        <v>42644200000</v>
      </c>
      <c r="F605" s="24">
        <f t="shared" si="1"/>
        <v>3776.47054864481</v>
      </c>
      <c r="G605" s="26">
        <v>0.081</v>
      </c>
      <c r="H605" s="27">
        <v>306</v>
      </c>
      <c r="J605" s="5">
        <f>VLOOKUP(A605,ENERGY!$A$2:$F$2692,5,0)</f>
        <v>12588</v>
      </c>
      <c r="K605" s="5">
        <f t="shared" si="2"/>
        <v>0.00111476381937851</v>
      </c>
      <c r="L605" s="31">
        <f>VLOOKUP(A605,ENERGY!$A$2:$F$2692,6,0)</f>
        <v>25453</v>
      </c>
      <c r="M605" s="31">
        <f t="shared" si="3"/>
        <v>0.00225405811047355</v>
      </c>
      <c r="N605" s="32">
        <f>VLOOKUP(A605,'HUMAN RESOURCES'!$A$2:$M$2692,5,0)</f>
        <v>0.018</v>
      </c>
      <c r="O605" s="32">
        <f>VLOOKUP(A605,'HUMAN RESOURCES'!$A$2:$M$2692,6,0)</f>
        <v>0.019</v>
      </c>
      <c r="P605" s="31">
        <f>VLOOKUP(A605,'HUMAN RESOURCES'!$A$2:$M$2692,7,0)</f>
        <v>80</v>
      </c>
      <c r="Q605" s="5">
        <f>VLOOKUP(A605,'HUMAN RESOURCES'!$A$2:$M$2692,8,0)</f>
        <v>76</v>
      </c>
      <c r="R605" s="5">
        <f>VLOOKUP(A605,'HUMAN RESOURCES'!$A$2:$M$2692,9,0)</f>
        <v>0.195</v>
      </c>
      <c r="S605" s="5">
        <f>VLOOKUP(A605,'HUMAN RESOURCES'!$A$2:$M$2692,10,0)</f>
        <v>0.696</v>
      </c>
      <c r="T605" s="5">
        <f>VLOOKUP(A605,'HUMAN RESOURCES'!$A$2:$M$2692,11,0)</f>
        <v>0.11</v>
      </c>
      <c r="U605" s="5">
        <f>VLOOKUP(A605,'HUMAN RESOURCES'!$A$2:$M$2692,12,0)</f>
        <v>11292078</v>
      </c>
      <c r="V605" s="35">
        <f>VLOOKUP(A605,'HUMAN RESOURCES'!$A$2:$M$2692,13,0)</f>
        <v>0.761</v>
      </c>
      <c r="W605" s="38">
        <f>VLOOKUP(A605,TOURISM!$A$2:$F$2692,5,0)</f>
        <v>2591000000</v>
      </c>
      <c r="X605" s="37">
        <v>0</v>
      </c>
      <c r="Y605" s="43">
        <f t="shared" si="4"/>
        <v>4.57698878125824</v>
      </c>
      <c r="Z605" s="35">
        <f>VLOOKUP(A605,BUSINESS!$A$2:$J$2692,5,0)</f>
        <v>0</v>
      </c>
      <c r="AA605" s="5">
        <f>VLOOKUP(A605,BUSINESS!$A$2:$J$2692,6,0)</f>
        <v>0</v>
      </c>
      <c r="AB605" s="5">
        <f>VLOOKUP(A605,BUSINESS!$A$2:$J$2692,7,0)</f>
        <v>0</v>
      </c>
      <c r="AC605" s="5">
        <f>VLOOKUP(A605,BUSINESS!$A$2:$J$2692,8,0)</f>
        <v>0</v>
      </c>
      <c r="AD605" s="35">
        <f>VLOOKUP(A605,BUSINESS!$A$2:$J$2692,9,0)</f>
        <v>0.097</v>
      </c>
      <c r="AE605" s="35">
        <f>VLOOKUP(A605,BUSINESS!$A$2:$J$2692,10,0)</f>
        <v>0.012</v>
      </c>
    </row>
    <row r="606" customHeight="1" spans="1:31">
      <c r="A606" s="22" t="str">
        <f t="shared" si="0"/>
        <v>Cuba-The Americas2006</v>
      </c>
      <c r="B606" s="22" t="s">
        <v>116</v>
      </c>
      <c r="C606" s="22" t="s">
        <v>75</v>
      </c>
      <c r="D606" s="23">
        <v>2006</v>
      </c>
      <c r="E606" s="25">
        <v>52742100000</v>
      </c>
      <c r="F606" s="24">
        <f t="shared" si="1"/>
        <v>4666.98816929325</v>
      </c>
      <c r="G606" s="26">
        <v>0.077</v>
      </c>
      <c r="H606" s="27">
        <v>360</v>
      </c>
      <c r="J606" s="5">
        <f>VLOOKUP(A606,ENERGY!$A$2:$F$2692,5,0)</f>
        <v>11312</v>
      </c>
      <c r="K606" s="5">
        <f t="shared" si="2"/>
        <v>0.00100096450787976</v>
      </c>
      <c r="L606" s="31">
        <f>VLOOKUP(A606,ENERGY!$A$2:$F$2692,6,0)</f>
        <v>25005</v>
      </c>
      <c r="M606" s="31">
        <f t="shared" si="3"/>
        <v>0.002212616470963</v>
      </c>
      <c r="N606" s="32">
        <f>VLOOKUP(A606,'HUMAN RESOURCES'!$A$2:$M$2692,5,0)</f>
        <v>0.023</v>
      </c>
      <c r="O606" s="32">
        <f>VLOOKUP(A606,'HUMAN RESOURCES'!$A$2:$M$2692,6,0)</f>
        <v>0.019</v>
      </c>
      <c r="P606" s="31">
        <f>VLOOKUP(A606,'HUMAN RESOURCES'!$A$2:$M$2692,7,0)</f>
        <v>80</v>
      </c>
      <c r="Q606" s="5">
        <f>VLOOKUP(A606,'HUMAN RESOURCES'!$A$2:$M$2692,8,0)</f>
        <v>76</v>
      </c>
      <c r="R606" s="5">
        <f>VLOOKUP(A606,'HUMAN RESOURCES'!$A$2:$M$2692,9,0)</f>
        <v>0.19</v>
      </c>
      <c r="S606" s="5">
        <f>VLOOKUP(A606,'HUMAN RESOURCES'!$A$2:$M$2692,10,0)</f>
        <v>0.698</v>
      </c>
      <c r="T606" s="5">
        <f>VLOOKUP(A606,'HUMAN RESOURCES'!$A$2:$M$2692,11,0)</f>
        <v>0.112</v>
      </c>
      <c r="U606" s="5">
        <f>VLOOKUP(A606,'HUMAN RESOURCES'!$A$2:$M$2692,12,0)</f>
        <v>11301100</v>
      </c>
      <c r="V606" s="35">
        <f>VLOOKUP(A606,'HUMAN RESOURCES'!$A$2:$M$2692,13,0)</f>
        <v>0.762</v>
      </c>
      <c r="W606" s="38">
        <f>VLOOKUP(A606,TOURISM!$A$2:$F$2692,5,0)</f>
        <v>2414000000</v>
      </c>
      <c r="X606" s="37">
        <v>0</v>
      </c>
      <c r="Y606" s="43">
        <f t="shared" si="4"/>
        <v>4.12091427986383</v>
      </c>
      <c r="Z606" s="35">
        <f>VLOOKUP(A606,BUSINESS!$A$2:$J$2692,5,0)</f>
        <v>0</v>
      </c>
      <c r="AA606" s="5">
        <f>VLOOKUP(A606,BUSINESS!$A$2:$J$2692,6,0)</f>
        <v>0</v>
      </c>
      <c r="AB606" s="5">
        <f>VLOOKUP(A606,BUSINESS!$A$2:$J$2692,7,0)</f>
        <v>0</v>
      </c>
      <c r="AC606" s="5">
        <f>VLOOKUP(A606,BUSINESS!$A$2:$J$2692,8,0)</f>
        <v>0</v>
      </c>
      <c r="AD606" s="35">
        <f>VLOOKUP(A606,BUSINESS!$A$2:$J$2692,9,0)</f>
        <v>0.112</v>
      </c>
      <c r="AE606" s="35">
        <f>VLOOKUP(A606,BUSINESS!$A$2:$J$2692,10,0)</f>
        <v>0.014</v>
      </c>
    </row>
    <row r="607" customHeight="1" spans="1:31">
      <c r="A607" s="22" t="str">
        <f t="shared" si="0"/>
        <v>Cuba-The Americas2007</v>
      </c>
      <c r="B607" s="22" t="s">
        <v>116</v>
      </c>
      <c r="C607" s="22" t="s">
        <v>75</v>
      </c>
      <c r="D607" s="23">
        <v>2007</v>
      </c>
      <c r="E607" s="25">
        <v>58603500000</v>
      </c>
      <c r="F607" s="24">
        <f t="shared" si="1"/>
        <v>5185.38227168825</v>
      </c>
      <c r="G607" s="26">
        <v>0.104</v>
      </c>
      <c r="H607" s="27">
        <v>587</v>
      </c>
      <c r="J607" s="5">
        <f>VLOOKUP(A607,ENERGY!$A$2:$F$2692,5,0)</f>
        <v>10137</v>
      </c>
      <c r="K607" s="5">
        <f t="shared" si="2"/>
        <v>0.000896946770894294</v>
      </c>
      <c r="L607" s="31">
        <f>VLOOKUP(A607,ENERGY!$A$2:$F$2692,6,0)</f>
        <v>26736</v>
      </c>
      <c r="M607" s="31">
        <f t="shared" si="3"/>
        <v>0.00236566724540099</v>
      </c>
      <c r="N607" s="32">
        <f>VLOOKUP(A607,'HUMAN RESOURCES'!$A$2:$M$2692,5,0)</f>
        <v>0.027</v>
      </c>
      <c r="O607" s="32">
        <f>VLOOKUP(A607,'HUMAN RESOURCES'!$A$2:$M$2692,6,0)</f>
        <v>0.03</v>
      </c>
      <c r="P607" s="31">
        <f>VLOOKUP(A607,'HUMAN RESOURCES'!$A$2:$M$2692,7,0)</f>
        <v>80</v>
      </c>
      <c r="Q607" s="5">
        <f>VLOOKUP(A607,'HUMAN RESOURCES'!$A$2:$M$2692,8,0)</f>
        <v>76</v>
      </c>
      <c r="R607" s="5">
        <f>VLOOKUP(A607,'HUMAN RESOURCES'!$A$2:$M$2692,9,0)</f>
        <v>0.186</v>
      </c>
      <c r="S607" s="5">
        <f>VLOOKUP(A607,'HUMAN RESOURCES'!$A$2:$M$2692,10,0)</f>
        <v>0.699</v>
      </c>
      <c r="T607" s="5">
        <f>VLOOKUP(A607,'HUMAN RESOURCES'!$A$2:$M$2692,11,0)</f>
        <v>0.115</v>
      </c>
      <c r="U607" s="5">
        <f>VLOOKUP(A607,'HUMAN RESOURCES'!$A$2:$M$2692,12,0)</f>
        <v>11301674</v>
      </c>
      <c r="V607" s="35">
        <f>VLOOKUP(A607,'HUMAN RESOURCES'!$A$2:$M$2692,13,0)</f>
        <v>0.763</v>
      </c>
      <c r="W607" s="38">
        <f>VLOOKUP(A607,TOURISM!$A$2:$F$2692,5,0)</f>
        <v>2415000000</v>
      </c>
      <c r="X607" s="37">
        <v>0</v>
      </c>
      <c r="Y607" s="43">
        <f t="shared" si="4"/>
        <v>3.85980377001029</v>
      </c>
      <c r="Z607" s="35">
        <f>VLOOKUP(A607,BUSINESS!$A$2:$J$2692,5,0)</f>
        <v>0</v>
      </c>
      <c r="AA607" s="5">
        <f>VLOOKUP(A607,BUSINESS!$A$2:$J$2692,6,0)</f>
        <v>0</v>
      </c>
      <c r="AB607" s="5">
        <f>VLOOKUP(A607,BUSINESS!$A$2:$J$2692,7,0)</f>
        <v>0</v>
      </c>
      <c r="AC607" s="5">
        <f>VLOOKUP(A607,BUSINESS!$A$2:$J$2692,8,0)</f>
        <v>0</v>
      </c>
      <c r="AD607" s="35">
        <f>VLOOKUP(A607,BUSINESS!$A$2:$J$2692,9,0)</f>
        <v>0.117</v>
      </c>
      <c r="AE607" s="35">
        <f>VLOOKUP(A607,BUSINESS!$A$2:$J$2692,10,0)</f>
        <v>0.018</v>
      </c>
    </row>
    <row r="608" customHeight="1" spans="1:31">
      <c r="A608" s="22" t="str">
        <f t="shared" si="0"/>
        <v>Cuba-The Americas2008</v>
      </c>
      <c r="B608" s="22" t="s">
        <v>116</v>
      </c>
      <c r="C608" s="22" t="s">
        <v>75</v>
      </c>
      <c r="D608" s="23">
        <v>2008</v>
      </c>
      <c r="E608" s="25">
        <v>60806200000</v>
      </c>
      <c r="F608" s="24">
        <f t="shared" si="1"/>
        <v>5382.81596143181</v>
      </c>
      <c r="G608" s="26">
        <v>0.108</v>
      </c>
      <c r="H608" s="27">
        <v>584</v>
      </c>
      <c r="J608" s="5">
        <f>VLOOKUP(A608,ENERGY!$A$2:$F$2692,5,0)</f>
        <v>10758</v>
      </c>
      <c r="K608" s="5">
        <f t="shared" si="2"/>
        <v>0.000952342591924563</v>
      </c>
      <c r="L608" s="31">
        <f>VLOOKUP(A608,ENERGY!$A$2:$F$2692,6,0)</f>
        <v>26006</v>
      </c>
      <c r="M608" s="31">
        <f t="shared" si="3"/>
        <v>0.00230215852812699</v>
      </c>
      <c r="N608" s="32">
        <f>VLOOKUP(A608,'HUMAN RESOURCES'!$A$2:$M$2692,5,0)</f>
        <v>0.023</v>
      </c>
      <c r="O608" s="32">
        <f>VLOOKUP(A608,'HUMAN RESOURCES'!$A$2:$M$2692,6,0)</f>
        <v>0.021</v>
      </c>
      <c r="P608" s="31">
        <f>VLOOKUP(A608,'HUMAN RESOURCES'!$A$2:$M$2692,7,0)</f>
        <v>80</v>
      </c>
      <c r="Q608" s="5">
        <f>VLOOKUP(A608,'HUMAN RESOURCES'!$A$2:$M$2692,8,0)</f>
        <v>76</v>
      </c>
      <c r="R608" s="5">
        <f>VLOOKUP(A608,'HUMAN RESOURCES'!$A$2:$M$2692,9,0)</f>
        <v>0.181</v>
      </c>
      <c r="S608" s="5">
        <f>VLOOKUP(A608,'HUMAN RESOURCES'!$A$2:$M$2692,10,0)</f>
        <v>0.7</v>
      </c>
      <c r="T608" s="5">
        <f>VLOOKUP(A608,'HUMAN RESOURCES'!$A$2:$M$2692,11,0)</f>
        <v>0.118</v>
      </c>
      <c r="U608" s="5">
        <f>VLOOKUP(A608,'HUMAN RESOURCES'!$A$2:$M$2692,12,0)</f>
        <v>11296355</v>
      </c>
      <c r="V608" s="35">
        <f>VLOOKUP(A608,'HUMAN RESOURCES'!$A$2:$M$2692,13,0)</f>
        <v>0.764</v>
      </c>
      <c r="W608" s="38">
        <f>VLOOKUP(A608,TOURISM!$A$2:$F$2692,5,0)</f>
        <v>2347000000</v>
      </c>
      <c r="X608" s="37">
        <v>0</v>
      </c>
      <c r="Y608" s="43">
        <f t="shared" si="4"/>
        <v>3.35381220681326</v>
      </c>
      <c r="Z608" s="35">
        <f>VLOOKUP(A608,BUSINESS!$A$2:$J$2692,5,0)</f>
        <v>0</v>
      </c>
      <c r="AA608" s="5">
        <f>VLOOKUP(A608,BUSINESS!$A$2:$J$2692,6,0)</f>
        <v>0</v>
      </c>
      <c r="AB608" s="5">
        <f>VLOOKUP(A608,BUSINESS!$A$2:$J$2692,7,0)</f>
        <v>0</v>
      </c>
      <c r="AC608" s="5">
        <f>VLOOKUP(A608,BUSINESS!$A$2:$J$2692,8,0)</f>
        <v>0</v>
      </c>
      <c r="AD608" s="35">
        <f>VLOOKUP(A608,BUSINESS!$A$2:$J$2692,9,0)</f>
        <v>0.129</v>
      </c>
      <c r="AE608" s="35">
        <f>VLOOKUP(A608,BUSINESS!$A$2:$J$2692,10,0)</f>
        <v>0.029</v>
      </c>
    </row>
    <row r="609" customHeight="1" spans="1:31">
      <c r="A609" s="22" t="str">
        <f t="shared" si="0"/>
        <v>Cuba-The Americas2009</v>
      </c>
      <c r="B609" s="22" t="s">
        <v>116</v>
      </c>
      <c r="C609" s="22" t="s">
        <v>75</v>
      </c>
      <c r="D609" s="23">
        <v>2009</v>
      </c>
      <c r="E609" s="25">
        <v>62078610000</v>
      </c>
      <c r="F609" s="24">
        <f t="shared" si="1"/>
        <v>5499.12010336593</v>
      </c>
      <c r="G609" s="26">
        <v>0.117</v>
      </c>
      <c r="H609" s="27">
        <v>651</v>
      </c>
      <c r="J609" s="5">
        <f>VLOOKUP(A609,ENERGY!$A$2:$F$2692,5,0)</f>
        <v>11729</v>
      </c>
      <c r="K609" s="5">
        <f t="shared" si="2"/>
        <v>0.00103899200855784</v>
      </c>
      <c r="L609" s="31">
        <f>VLOOKUP(A609,ENERGY!$A$2:$F$2692,6,0)</f>
        <v>26091</v>
      </c>
      <c r="M609" s="31">
        <f t="shared" si="3"/>
        <v>0.00231122350543803</v>
      </c>
      <c r="N609" s="32">
        <f>VLOOKUP(A609,'HUMAN RESOURCES'!$A$2:$M$2692,5,0)</f>
        <v>0.027</v>
      </c>
      <c r="O609" s="32">
        <f>VLOOKUP(A609,'HUMAN RESOURCES'!$A$2:$M$2692,6,0)</f>
        <v>0.026</v>
      </c>
      <c r="P609" s="31">
        <f>VLOOKUP(A609,'HUMAN RESOURCES'!$A$2:$M$2692,7,0)</f>
        <v>81</v>
      </c>
      <c r="Q609" s="5">
        <f>VLOOKUP(A609,'HUMAN RESOURCES'!$A$2:$M$2692,8,0)</f>
        <v>77</v>
      </c>
      <c r="R609" s="5">
        <f>VLOOKUP(A609,'HUMAN RESOURCES'!$A$2:$M$2692,9,0)</f>
        <v>0.177</v>
      </c>
      <c r="S609" s="5">
        <f>VLOOKUP(A609,'HUMAN RESOURCES'!$A$2:$M$2692,10,0)</f>
        <v>0.701</v>
      </c>
      <c r="T609" s="5">
        <f>VLOOKUP(A609,'HUMAN RESOURCES'!$A$2:$M$2692,11,0)</f>
        <v>0.121</v>
      </c>
      <c r="U609" s="5">
        <f>VLOOKUP(A609,'HUMAN RESOURCES'!$A$2:$M$2692,12,0)</f>
        <v>11288826</v>
      </c>
      <c r="V609" s="35">
        <f>VLOOKUP(A609,'HUMAN RESOURCES'!$A$2:$M$2692,13,0)</f>
        <v>0.765</v>
      </c>
      <c r="W609" s="38">
        <f>VLOOKUP(A609,TOURISM!$A$2:$F$2692,5,0)</f>
        <v>2082000000</v>
      </c>
      <c r="X609" s="37">
        <v>0</v>
      </c>
      <c r="Y609" s="43">
        <f t="shared" si="4"/>
        <v>3.44794244267912</v>
      </c>
      <c r="Z609" s="35">
        <f>VLOOKUP(A609,BUSINESS!$A$2:$J$2692,5,0)</f>
        <v>0</v>
      </c>
      <c r="AA609" s="5">
        <f>VLOOKUP(A609,BUSINESS!$A$2:$J$2692,6,0)</f>
        <v>0</v>
      </c>
      <c r="AB609" s="5">
        <f>VLOOKUP(A609,BUSINESS!$A$2:$J$2692,7,0)</f>
        <v>0</v>
      </c>
      <c r="AC609" s="5">
        <f>VLOOKUP(A609,BUSINESS!$A$2:$J$2692,8,0)</f>
        <v>0</v>
      </c>
      <c r="AD609" s="35">
        <f>VLOOKUP(A609,BUSINESS!$A$2:$J$2692,9,0)</f>
        <v>0.143</v>
      </c>
      <c r="AE609" s="35">
        <f>VLOOKUP(A609,BUSINESS!$A$2:$J$2692,10,0)</f>
        <v>0.055</v>
      </c>
    </row>
    <row r="610" customHeight="1" spans="1:31">
      <c r="A610" s="22" t="str">
        <f t="shared" si="0"/>
        <v>Cuba-The Americas2010</v>
      </c>
      <c r="B610" s="22" t="s">
        <v>116</v>
      </c>
      <c r="C610" s="22" t="s">
        <v>75</v>
      </c>
      <c r="D610" s="23">
        <v>2010</v>
      </c>
      <c r="E610" s="25">
        <v>64328220000</v>
      </c>
      <c r="F610" s="24">
        <f t="shared" si="1"/>
        <v>5701.96267109907</v>
      </c>
      <c r="G610" s="26">
        <v>0.106</v>
      </c>
      <c r="H610" s="27">
        <v>583</v>
      </c>
      <c r="J610" s="5">
        <f>VLOOKUP(A610,ENERGY!$A$2:$F$2692,5,0)</f>
        <v>11662</v>
      </c>
      <c r="K610" s="5">
        <f t="shared" si="2"/>
        <v>0.0010337032280756</v>
      </c>
      <c r="L610" s="31">
        <f>VLOOKUP(A610,ENERGY!$A$2:$F$2692,6,0)</f>
        <v>25486</v>
      </c>
      <c r="M610" s="31">
        <f t="shared" si="3"/>
        <v>0.00225904308615458</v>
      </c>
      <c r="N610" s="32">
        <f>VLOOKUP(A610,'HUMAN RESOURCES'!$A$2:$M$2692,5,0)</f>
        <v>0.023</v>
      </c>
      <c r="O610" s="32">
        <f>VLOOKUP(A610,'HUMAN RESOURCES'!$A$2:$M$2692,6,0)</f>
        <v>0.026</v>
      </c>
      <c r="P610" s="31">
        <f>VLOOKUP(A610,'HUMAN RESOURCES'!$A$2:$M$2692,7,0)</f>
        <v>81</v>
      </c>
      <c r="Q610" s="5">
        <f>VLOOKUP(A610,'HUMAN RESOURCES'!$A$2:$M$2692,8,0)</f>
        <v>77</v>
      </c>
      <c r="R610" s="5">
        <f>VLOOKUP(A610,'HUMAN RESOURCES'!$A$2:$M$2692,9,0)</f>
        <v>0.173</v>
      </c>
      <c r="S610" s="5">
        <f>VLOOKUP(A610,'HUMAN RESOURCES'!$A$2:$M$2692,10,0)</f>
        <v>0.702</v>
      </c>
      <c r="T610" s="5">
        <f>VLOOKUP(A610,'HUMAN RESOURCES'!$A$2:$M$2692,11,0)</f>
        <v>0.124</v>
      </c>
      <c r="U610" s="5">
        <f>VLOOKUP(A610,'HUMAN RESOURCES'!$A$2:$M$2692,12,0)</f>
        <v>11281768</v>
      </c>
      <c r="V610" s="35">
        <f>VLOOKUP(A610,'HUMAN RESOURCES'!$A$2:$M$2692,13,0)</f>
        <v>0.766</v>
      </c>
      <c r="W610" s="38">
        <f>VLOOKUP(A610,TOURISM!$A$2:$F$2692,5,0)</f>
        <v>2218000000</v>
      </c>
      <c r="X610" s="37">
        <v>0</v>
      </c>
      <c r="Y610" s="43">
        <f t="shared" si="4"/>
        <v>3.66826460161298</v>
      </c>
      <c r="Z610" s="35">
        <f>VLOOKUP(A610,BUSINESS!$A$2:$J$2692,5,0)</f>
        <v>0</v>
      </c>
      <c r="AA610" s="5">
        <f>VLOOKUP(A610,BUSINESS!$A$2:$J$2692,6,0)</f>
        <v>0</v>
      </c>
      <c r="AB610" s="5">
        <f>VLOOKUP(A610,BUSINESS!$A$2:$J$2692,7,0)</f>
        <v>0</v>
      </c>
      <c r="AC610" s="5">
        <f>VLOOKUP(A610,BUSINESS!$A$2:$J$2692,8,0)</f>
        <v>0</v>
      </c>
      <c r="AD610" s="35">
        <f>VLOOKUP(A610,BUSINESS!$A$2:$J$2692,9,0)</f>
        <v>0.159</v>
      </c>
      <c r="AE610" s="35">
        <f>VLOOKUP(A610,BUSINESS!$A$2:$J$2692,10,0)</f>
        <v>0.089</v>
      </c>
    </row>
    <row r="611" customHeight="1" spans="1:31">
      <c r="A611" s="22" t="str">
        <f t="shared" si="0"/>
        <v>Cuba-The Americas2011</v>
      </c>
      <c r="B611" s="22" t="s">
        <v>116</v>
      </c>
      <c r="C611" s="22" t="s">
        <v>75</v>
      </c>
      <c r="D611" s="23">
        <v>2011</v>
      </c>
      <c r="E611" s="25">
        <v>68233900000</v>
      </c>
      <c r="F611" s="24">
        <f t="shared" si="1"/>
        <v>6051.22200117364</v>
      </c>
      <c r="G611" s="26">
        <v>0.106</v>
      </c>
      <c r="H611" s="27">
        <v>648</v>
      </c>
      <c r="J611" s="5">
        <f>VLOOKUP(A611,ENERGY!$A$2:$F$2692,5,0)</f>
        <v>12859</v>
      </c>
      <c r="K611" s="5">
        <f t="shared" si="2"/>
        <v>0.00114038130186156</v>
      </c>
      <c r="L611" s="31">
        <f>VLOOKUP(A611,ENERGY!$A$2:$F$2692,6,0)</f>
        <v>26039</v>
      </c>
      <c r="M611" s="31">
        <f t="shared" si="3"/>
        <v>0.00230923001160069</v>
      </c>
      <c r="N611" s="32">
        <f>VLOOKUP(A611,'HUMAN RESOURCES'!$A$2:$M$2692,5,0)</f>
        <v>0.014</v>
      </c>
      <c r="O611" s="32">
        <f>VLOOKUP(A611,'HUMAN RESOURCES'!$A$2:$M$2692,6,0)</f>
        <v>0</v>
      </c>
      <c r="P611" s="31">
        <f>VLOOKUP(A611,'HUMAN RESOURCES'!$A$2:$M$2692,7,0)</f>
        <v>81</v>
      </c>
      <c r="Q611" s="5">
        <f>VLOOKUP(A611,'HUMAN RESOURCES'!$A$2:$M$2692,8,0)</f>
        <v>77</v>
      </c>
      <c r="R611" s="5">
        <f>VLOOKUP(A611,'HUMAN RESOURCES'!$A$2:$M$2692,9,0)</f>
        <v>0.169</v>
      </c>
      <c r="S611" s="5">
        <f>VLOOKUP(A611,'HUMAN RESOURCES'!$A$2:$M$2692,10,0)</f>
        <v>0.703</v>
      </c>
      <c r="T611" s="5">
        <f>VLOOKUP(A611,'HUMAN RESOURCES'!$A$2:$M$2692,11,0)</f>
        <v>0.127</v>
      </c>
      <c r="U611" s="5">
        <f>VLOOKUP(A611,'HUMAN RESOURCES'!$A$2:$M$2692,12,0)</f>
        <v>11276053</v>
      </c>
      <c r="V611" s="35">
        <f>VLOOKUP(A611,'HUMAN RESOURCES'!$A$2:$M$2692,13,0)</f>
        <v>0.767</v>
      </c>
      <c r="W611" s="38">
        <f>VLOOKUP(A611,TOURISM!$A$2:$F$2692,5,0)</f>
        <v>2503000000</v>
      </c>
      <c r="X611" s="37">
        <v>0</v>
      </c>
      <c r="Y611" s="43">
        <f t="shared" si="4"/>
        <v>3.83094033903969</v>
      </c>
      <c r="Z611" s="35">
        <f>VLOOKUP(A611,BUSINESS!$A$2:$J$2692,5,0)</f>
        <v>0</v>
      </c>
      <c r="AA611" s="5">
        <f>VLOOKUP(A611,BUSINESS!$A$2:$J$2692,6,0)</f>
        <v>0</v>
      </c>
      <c r="AB611" s="5">
        <f>VLOOKUP(A611,BUSINESS!$A$2:$J$2692,7,0)</f>
        <v>0</v>
      </c>
      <c r="AC611" s="5">
        <f>VLOOKUP(A611,BUSINESS!$A$2:$J$2692,8,0)</f>
        <v>0</v>
      </c>
      <c r="AD611" s="35">
        <f>VLOOKUP(A611,BUSINESS!$A$2:$J$2692,9,0)</f>
        <v>0.16</v>
      </c>
      <c r="AE611" s="35">
        <f>VLOOKUP(A611,BUSINESS!$A$2:$J$2692,10,0)</f>
        <v>0.117</v>
      </c>
    </row>
    <row r="612" customHeight="1" spans="1:31">
      <c r="A612" s="22" t="str">
        <f t="shared" si="0"/>
        <v>Cuba-The Americas2012</v>
      </c>
      <c r="B612" s="22" t="s">
        <v>116</v>
      </c>
      <c r="C612" s="22" t="s">
        <v>75</v>
      </c>
      <c r="D612" s="23">
        <v>2012</v>
      </c>
      <c r="E612" s="25">
        <v>68233900000</v>
      </c>
      <c r="F612" s="24">
        <f t="shared" si="1"/>
        <v>6053.95797357758</v>
      </c>
      <c r="G612" s="26">
        <v>0.086</v>
      </c>
      <c r="H612" s="27">
        <v>558</v>
      </c>
      <c r="J612" s="5">
        <f>VLOOKUP(A612,ENERGY!$A$2:$F$2692,5,0)</f>
        <v>10847</v>
      </c>
      <c r="K612" s="5">
        <f t="shared" si="2"/>
        <v>0.000962385004219251</v>
      </c>
      <c r="L612" s="31">
        <f>VLOOKUP(A612,ENERGY!$A$2:$F$2692,6,0)</f>
        <v>27407</v>
      </c>
      <c r="M612" s="31">
        <f t="shared" si="3"/>
        <v>0.00243164799581792</v>
      </c>
      <c r="N612" s="32">
        <f>VLOOKUP(A612,'HUMAN RESOURCES'!$A$2:$M$2692,5,0)</f>
        <v>0</v>
      </c>
      <c r="O612" s="32">
        <f>VLOOKUP(A612,'HUMAN RESOURCES'!$A$2:$M$2692,6,0)</f>
        <v>0</v>
      </c>
      <c r="P612" s="31">
        <f>VLOOKUP(A612,'HUMAN RESOURCES'!$A$2:$M$2692,7,0)</f>
        <v>81</v>
      </c>
      <c r="Q612" s="5">
        <f>VLOOKUP(A612,'HUMAN RESOURCES'!$A$2:$M$2692,8,0)</f>
        <v>77</v>
      </c>
      <c r="R612" s="5">
        <f>VLOOKUP(A612,'HUMAN RESOURCES'!$A$2:$M$2692,9,0)</f>
        <v>0.166</v>
      </c>
      <c r="S612" s="5">
        <f>VLOOKUP(A612,'HUMAN RESOURCES'!$A$2:$M$2692,10,0)</f>
        <v>0.704</v>
      </c>
      <c r="T612" s="5">
        <f>VLOOKUP(A612,'HUMAN RESOURCES'!$A$2:$M$2692,11,0)</f>
        <v>0.13</v>
      </c>
      <c r="U612" s="5">
        <f>VLOOKUP(A612,'HUMAN RESOURCES'!$A$2:$M$2692,12,0)</f>
        <v>11270957</v>
      </c>
      <c r="V612" s="35">
        <f>VLOOKUP(A612,'HUMAN RESOURCES'!$A$2:$M$2692,13,0)</f>
        <v>0.768</v>
      </c>
      <c r="W612" s="38">
        <f>VLOOKUP(A612,TOURISM!$A$2:$F$2692,5,0)</f>
        <v>2614000000</v>
      </c>
      <c r="X612" s="37">
        <v>0</v>
      </c>
      <c r="Y612" s="43" t="e">
        <f t="shared" si="4"/>
        <v>#DIV/0!</v>
      </c>
      <c r="Z612" s="35">
        <f>VLOOKUP(A612,BUSINESS!$A$2:$J$2692,5,0)</f>
        <v>0</v>
      </c>
      <c r="AA612" s="5">
        <f>VLOOKUP(A612,BUSINESS!$A$2:$J$2692,6,0)</f>
        <v>0</v>
      </c>
      <c r="AB612" s="5">
        <f>VLOOKUP(A612,BUSINESS!$A$2:$J$2692,7,0)</f>
        <v>0</v>
      </c>
      <c r="AC612" s="5">
        <f>VLOOKUP(A612,BUSINESS!$A$2:$J$2692,8,0)</f>
        <v>0</v>
      </c>
      <c r="AD612" s="35">
        <f>VLOOKUP(A612,BUSINESS!$A$2:$J$2692,9,0)</f>
        <v>0.256</v>
      </c>
      <c r="AE612" s="35">
        <f>VLOOKUP(A612,BUSINESS!$A$2:$J$2692,10,0)</f>
        <v>0.149</v>
      </c>
    </row>
    <row r="613" customHeight="1" spans="1:31">
      <c r="A613" s="22" t="str">
        <f t="shared" si="0"/>
        <v>Curacao-The Americas2000</v>
      </c>
      <c r="B613" s="22" t="s">
        <v>117</v>
      </c>
      <c r="C613" s="22" t="s">
        <v>75</v>
      </c>
      <c r="D613" s="23">
        <v>2000</v>
      </c>
      <c r="E613" s="24"/>
      <c r="F613" s="24">
        <f t="shared" si="1"/>
        <v>0</v>
      </c>
      <c r="J613" s="5">
        <f>VLOOKUP(A613,ENERGY!$A$2:$F$2692,5,0)</f>
        <v>0</v>
      </c>
      <c r="K613" s="5">
        <f t="shared" si="2"/>
        <v>0</v>
      </c>
      <c r="L613" s="31">
        <f>VLOOKUP(A613,ENERGY!$A$2:$F$2692,6,0)</f>
        <v>0</v>
      </c>
      <c r="M613" s="31">
        <f t="shared" si="3"/>
        <v>0</v>
      </c>
      <c r="N613" s="32">
        <f>VLOOKUP(A613,'HUMAN RESOURCES'!$A$2:$M$2692,5,0)</f>
        <v>0.017</v>
      </c>
      <c r="O613" s="32">
        <f>VLOOKUP(A613,'HUMAN RESOURCES'!$A$2:$M$2692,6,0)</f>
        <v>0.012</v>
      </c>
      <c r="P613" s="31">
        <f>VLOOKUP(A613,'HUMAN RESOURCES'!$A$2:$M$2692,7,0)</f>
        <v>0</v>
      </c>
      <c r="Q613" s="5">
        <f>VLOOKUP(A613,'HUMAN RESOURCES'!$A$2:$M$2692,8,0)</f>
        <v>0</v>
      </c>
      <c r="R613" s="5">
        <f>VLOOKUP(A613,'HUMAN RESOURCES'!$A$2:$M$2692,9,0)</f>
        <v>0.249</v>
      </c>
      <c r="S613" s="5">
        <f>VLOOKUP(A613,'HUMAN RESOURCES'!$A$2:$M$2692,10,0)</f>
        <v>0.648</v>
      </c>
      <c r="T613" s="5">
        <f>VLOOKUP(A613,'HUMAN RESOURCES'!$A$2:$M$2692,11,0)</f>
        <v>0.103</v>
      </c>
      <c r="U613" s="5">
        <f>VLOOKUP(A613,'HUMAN RESOURCES'!$A$2:$M$2692,12,0)</f>
        <v>133860</v>
      </c>
      <c r="V613" s="35">
        <f>VLOOKUP(A613,'HUMAN RESOURCES'!$A$2:$M$2692,13,0)</f>
        <v>0.908</v>
      </c>
      <c r="W613" s="38">
        <f>VLOOKUP(A613,TOURISM!$A$2:$F$2692,5,0)</f>
        <v>227000000</v>
      </c>
      <c r="X613" s="37">
        <v>0</v>
      </c>
      <c r="Y613" s="43" t="e">
        <f t="shared" si="4"/>
        <v>#DIV/0!</v>
      </c>
      <c r="Z613" s="35">
        <f>VLOOKUP(A613,BUSINESS!$A$2:$J$2692,5,0)</f>
        <v>0</v>
      </c>
      <c r="AA613" s="5">
        <f>VLOOKUP(A613,BUSINESS!$A$2:$J$2692,6,0)</f>
        <v>0</v>
      </c>
      <c r="AB613" s="5">
        <f>VLOOKUP(A613,BUSINESS!$A$2:$J$2692,7,0)</f>
        <v>0</v>
      </c>
      <c r="AC613" s="5">
        <f>VLOOKUP(A613,BUSINESS!$A$2:$J$2692,8,0)</f>
        <v>0</v>
      </c>
      <c r="AD613" s="35">
        <f>VLOOKUP(A613,BUSINESS!$A$2:$J$2692,9,0)</f>
        <v>0</v>
      </c>
      <c r="AE613" s="35">
        <f>VLOOKUP(A613,BUSINESS!$A$2:$J$2692,10,0)</f>
        <v>0</v>
      </c>
    </row>
    <row r="614" customHeight="1" spans="1:31">
      <c r="A614" s="22" t="str">
        <f t="shared" si="0"/>
        <v>Curacao-The Americas2001</v>
      </c>
      <c r="B614" s="22" t="s">
        <v>117</v>
      </c>
      <c r="C614" s="22" t="s">
        <v>75</v>
      </c>
      <c r="D614" s="23">
        <v>2001</v>
      </c>
      <c r="E614" s="24"/>
      <c r="F614" s="24">
        <f t="shared" si="1"/>
        <v>0</v>
      </c>
      <c r="J614" s="5">
        <f>VLOOKUP(A614,ENERGY!$A$2:$F$2692,5,0)</f>
        <v>0</v>
      </c>
      <c r="K614" s="5">
        <f t="shared" si="2"/>
        <v>0</v>
      </c>
      <c r="L614" s="31">
        <f>VLOOKUP(A614,ENERGY!$A$2:$F$2692,6,0)</f>
        <v>0</v>
      </c>
      <c r="M614" s="31">
        <f t="shared" si="3"/>
        <v>0</v>
      </c>
      <c r="N614" s="32">
        <f>VLOOKUP(A614,'HUMAN RESOURCES'!$A$2:$M$2692,5,0)</f>
        <v>0.018</v>
      </c>
      <c r="O614" s="32">
        <f>VLOOKUP(A614,'HUMAN RESOURCES'!$A$2:$M$2692,6,0)</f>
        <v>0.015</v>
      </c>
      <c r="P614" s="31">
        <f>VLOOKUP(A614,'HUMAN RESOURCES'!$A$2:$M$2692,7,0)</f>
        <v>0</v>
      </c>
      <c r="Q614" s="5">
        <f>VLOOKUP(A614,'HUMAN RESOURCES'!$A$2:$M$2692,8,0)</f>
        <v>0</v>
      </c>
      <c r="R614" s="5">
        <f>VLOOKUP(A614,'HUMAN RESOURCES'!$A$2:$M$2692,9,0)</f>
        <v>0.242</v>
      </c>
      <c r="S614" s="5">
        <f>VLOOKUP(A614,'HUMAN RESOURCES'!$A$2:$M$2692,10,0)</f>
        <v>0.651</v>
      </c>
      <c r="T614" s="5">
        <f>VLOOKUP(A614,'HUMAN RESOURCES'!$A$2:$M$2692,11,0)</f>
        <v>0.107</v>
      </c>
      <c r="U614" s="5">
        <f>VLOOKUP(A614,'HUMAN RESOURCES'!$A$2:$M$2692,12,0)</f>
        <v>128905</v>
      </c>
      <c r="V614" s="35">
        <f>VLOOKUP(A614,'HUMAN RESOURCES'!$A$2:$M$2692,13,0)</f>
        <v>0.91</v>
      </c>
      <c r="W614" s="38">
        <f>VLOOKUP(A614,TOURISM!$A$2:$F$2692,5,0)</f>
        <v>271000000</v>
      </c>
      <c r="X614" s="37">
        <v>0</v>
      </c>
      <c r="Y614" s="43" t="e">
        <f t="shared" si="4"/>
        <v>#DIV/0!</v>
      </c>
      <c r="Z614" s="35">
        <f>VLOOKUP(A614,BUSINESS!$A$2:$J$2692,5,0)</f>
        <v>0</v>
      </c>
      <c r="AA614" s="5">
        <f>VLOOKUP(A614,BUSINESS!$A$2:$J$2692,6,0)</f>
        <v>0</v>
      </c>
      <c r="AB614" s="5">
        <f>VLOOKUP(A614,BUSINESS!$A$2:$J$2692,7,0)</f>
        <v>0</v>
      </c>
      <c r="AC614" s="5">
        <f>VLOOKUP(A614,BUSINESS!$A$2:$J$2692,8,0)</f>
        <v>0</v>
      </c>
      <c r="AD614" s="35">
        <f>VLOOKUP(A614,BUSINESS!$A$2:$J$2692,9,0)</f>
        <v>0</v>
      </c>
      <c r="AE614" s="35">
        <f>VLOOKUP(A614,BUSINESS!$A$2:$J$2692,10,0)</f>
        <v>0</v>
      </c>
    </row>
    <row r="615" customHeight="1" spans="1:31">
      <c r="A615" s="22" t="str">
        <f t="shared" si="0"/>
        <v>Curacao-The Americas2002</v>
      </c>
      <c r="B615" s="22" t="s">
        <v>117</v>
      </c>
      <c r="C615" s="22" t="s">
        <v>75</v>
      </c>
      <c r="D615" s="23">
        <v>2002</v>
      </c>
      <c r="E615" s="24"/>
      <c r="F615" s="24">
        <f t="shared" si="1"/>
        <v>0</v>
      </c>
      <c r="J615" s="5">
        <f>VLOOKUP(A615,ENERGY!$A$2:$F$2692,5,0)</f>
        <v>0</v>
      </c>
      <c r="K615" s="5">
        <f t="shared" si="2"/>
        <v>0</v>
      </c>
      <c r="L615" s="31">
        <f>VLOOKUP(A615,ENERGY!$A$2:$F$2692,6,0)</f>
        <v>0</v>
      </c>
      <c r="M615" s="31">
        <f t="shared" si="3"/>
        <v>0</v>
      </c>
      <c r="N615" s="32">
        <f>VLOOKUP(A615,'HUMAN RESOURCES'!$A$2:$M$2692,5,0)</f>
        <v>0.017</v>
      </c>
      <c r="O615" s="32">
        <f>VLOOKUP(A615,'HUMAN RESOURCES'!$A$2:$M$2692,6,0)</f>
        <v>0</v>
      </c>
      <c r="P615" s="31">
        <f>VLOOKUP(A615,'HUMAN RESOURCES'!$A$2:$M$2692,7,0)</f>
        <v>0</v>
      </c>
      <c r="Q615" s="5">
        <f>VLOOKUP(A615,'HUMAN RESOURCES'!$A$2:$M$2692,8,0)</f>
        <v>0</v>
      </c>
      <c r="R615" s="5">
        <f>VLOOKUP(A615,'HUMAN RESOURCES'!$A$2:$M$2692,9,0)</f>
        <v>0.234</v>
      </c>
      <c r="S615" s="5">
        <f>VLOOKUP(A615,'HUMAN RESOURCES'!$A$2:$M$2692,10,0)</f>
        <v>0.656</v>
      </c>
      <c r="T615" s="5">
        <f>VLOOKUP(A615,'HUMAN RESOURCES'!$A$2:$M$2692,11,0)</f>
        <v>0.11</v>
      </c>
      <c r="U615" s="5">
        <f>VLOOKUP(A615,'HUMAN RESOURCES'!$A$2:$M$2692,12,0)</f>
        <v>128804</v>
      </c>
      <c r="V615" s="35">
        <f>VLOOKUP(A615,'HUMAN RESOURCES'!$A$2:$M$2692,13,0)</f>
        <v>0.909</v>
      </c>
      <c r="W615" s="38">
        <f>VLOOKUP(A615,TOURISM!$A$2:$F$2692,5,0)</f>
        <v>217000000</v>
      </c>
      <c r="X615" s="39">
        <f>VLOOKUP(A615,TOURISM!$A$2:$F$2692,6,0)</f>
        <v>137000000</v>
      </c>
      <c r="Y615" s="43" t="e">
        <f t="shared" si="4"/>
        <v>#DIV/0!</v>
      </c>
      <c r="Z615" s="35">
        <f>VLOOKUP(A615,BUSINESS!$A$2:$J$2692,5,0)</f>
        <v>0</v>
      </c>
      <c r="AA615" s="5">
        <f>VLOOKUP(A615,BUSINESS!$A$2:$J$2692,6,0)</f>
        <v>0</v>
      </c>
      <c r="AB615" s="5">
        <f>VLOOKUP(A615,BUSINESS!$A$2:$J$2692,7,0)</f>
        <v>0</v>
      </c>
      <c r="AC615" s="5">
        <f>VLOOKUP(A615,BUSINESS!$A$2:$J$2692,8,0)</f>
        <v>0</v>
      </c>
      <c r="AD615" s="35">
        <f>VLOOKUP(A615,BUSINESS!$A$2:$J$2692,9,0)</f>
        <v>0</v>
      </c>
      <c r="AE615" s="35">
        <f>VLOOKUP(A615,BUSINESS!$A$2:$J$2692,10,0)</f>
        <v>0</v>
      </c>
    </row>
    <row r="616" customHeight="1" spans="1:31">
      <c r="A616" s="22" t="str">
        <f t="shared" si="0"/>
        <v>Curacao-The Americas2003</v>
      </c>
      <c r="B616" s="22" t="s">
        <v>117</v>
      </c>
      <c r="C616" s="22" t="s">
        <v>75</v>
      </c>
      <c r="D616" s="23">
        <v>2003</v>
      </c>
      <c r="E616" s="24"/>
      <c r="F616" s="24">
        <f t="shared" si="1"/>
        <v>0</v>
      </c>
      <c r="J616" s="5">
        <f>VLOOKUP(A616,ENERGY!$A$2:$F$2692,5,0)</f>
        <v>0</v>
      </c>
      <c r="K616" s="5">
        <f t="shared" si="2"/>
        <v>0</v>
      </c>
      <c r="L616" s="31">
        <f>VLOOKUP(A616,ENERGY!$A$2:$F$2692,6,0)</f>
        <v>0</v>
      </c>
      <c r="M616" s="31">
        <f t="shared" si="3"/>
        <v>0</v>
      </c>
      <c r="N616" s="32">
        <f>VLOOKUP(A616,'HUMAN RESOURCES'!$A$2:$M$2692,5,0)</f>
        <v>0.019</v>
      </c>
      <c r="O616" s="32">
        <f>VLOOKUP(A616,'HUMAN RESOURCES'!$A$2:$M$2692,6,0)</f>
        <v>0.019</v>
      </c>
      <c r="P616" s="31">
        <f>VLOOKUP(A616,'HUMAN RESOURCES'!$A$2:$M$2692,7,0)</f>
        <v>0</v>
      </c>
      <c r="Q616" s="5">
        <f>VLOOKUP(A616,'HUMAN RESOURCES'!$A$2:$M$2692,8,0)</f>
        <v>0</v>
      </c>
      <c r="R616" s="5">
        <f>VLOOKUP(A616,'HUMAN RESOURCES'!$A$2:$M$2692,9,0)</f>
        <v>0.225</v>
      </c>
      <c r="S616" s="5">
        <f>VLOOKUP(A616,'HUMAN RESOURCES'!$A$2:$M$2692,10,0)</f>
        <v>0.66</v>
      </c>
      <c r="T616" s="5">
        <f>VLOOKUP(A616,'HUMAN RESOURCES'!$A$2:$M$2692,11,0)</f>
        <v>0.114</v>
      </c>
      <c r="U616" s="5">
        <f>VLOOKUP(A616,'HUMAN RESOURCES'!$A$2:$M$2692,12,0)</f>
        <v>131253</v>
      </c>
      <c r="V616" s="35">
        <f>VLOOKUP(A616,'HUMAN RESOURCES'!$A$2:$M$2692,13,0)</f>
        <v>0.908</v>
      </c>
      <c r="W616" s="38">
        <f>VLOOKUP(A616,TOURISM!$A$2:$F$2692,5,0)</f>
        <v>223000000</v>
      </c>
      <c r="X616" s="39">
        <f>VLOOKUP(A616,TOURISM!$A$2:$F$2692,6,0)</f>
        <v>176000000</v>
      </c>
      <c r="Y616" s="43" t="e">
        <f t="shared" si="4"/>
        <v>#DIV/0!</v>
      </c>
      <c r="Z616" s="35">
        <f>VLOOKUP(A616,BUSINESS!$A$2:$J$2692,5,0)</f>
        <v>0</v>
      </c>
      <c r="AA616" s="5">
        <f>VLOOKUP(A616,BUSINESS!$A$2:$J$2692,6,0)</f>
        <v>0</v>
      </c>
      <c r="AB616" s="5">
        <f>VLOOKUP(A616,BUSINESS!$A$2:$J$2692,7,0)</f>
        <v>0</v>
      </c>
      <c r="AC616" s="5">
        <f>VLOOKUP(A616,BUSINESS!$A$2:$J$2692,8,0)</f>
        <v>0</v>
      </c>
      <c r="AD616" s="35">
        <f>VLOOKUP(A616,BUSINESS!$A$2:$J$2692,9,0)</f>
        <v>0</v>
      </c>
      <c r="AE616" s="35">
        <f>VLOOKUP(A616,BUSINESS!$A$2:$J$2692,10,0)</f>
        <v>0</v>
      </c>
    </row>
    <row r="617" customHeight="1" spans="1:31">
      <c r="A617" s="22" t="str">
        <f t="shared" si="0"/>
        <v>Curacao-The Americas2004</v>
      </c>
      <c r="B617" s="22" t="s">
        <v>117</v>
      </c>
      <c r="C617" s="22" t="s">
        <v>75</v>
      </c>
      <c r="D617" s="23">
        <v>2004</v>
      </c>
      <c r="E617" s="24"/>
      <c r="F617" s="24">
        <f t="shared" si="1"/>
        <v>0</v>
      </c>
      <c r="J617" s="5">
        <f>VLOOKUP(A617,ENERGY!$A$2:$F$2692,5,0)</f>
        <v>0</v>
      </c>
      <c r="K617" s="5">
        <f t="shared" si="2"/>
        <v>0</v>
      </c>
      <c r="L617" s="31">
        <f>VLOOKUP(A617,ENERGY!$A$2:$F$2692,6,0)</f>
        <v>0</v>
      </c>
      <c r="M617" s="31">
        <f t="shared" si="3"/>
        <v>0</v>
      </c>
      <c r="N617" s="32">
        <f>VLOOKUP(A617,'HUMAN RESOURCES'!$A$2:$M$2692,5,0)</f>
        <v>0.022</v>
      </c>
      <c r="O617" s="32">
        <f>VLOOKUP(A617,'HUMAN RESOURCES'!$A$2:$M$2692,6,0)</f>
        <v>0.029</v>
      </c>
      <c r="P617" s="31">
        <f>VLOOKUP(A617,'HUMAN RESOURCES'!$A$2:$M$2692,7,0)</f>
        <v>0</v>
      </c>
      <c r="Q617" s="5">
        <f>VLOOKUP(A617,'HUMAN RESOURCES'!$A$2:$M$2692,8,0)</f>
        <v>0</v>
      </c>
      <c r="R617" s="5">
        <f>VLOOKUP(A617,'HUMAN RESOURCES'!$A$2:$M$2692,9,0)</f>
        <v>0.218</v>
      </c>
      <c r="S617" s="5">
        <f>VLOOKUP(A617,'HUMAN RESOURCES'!$A$2:$M$2692,10,0)</f>
        <v>0.665</v>
      </c>
      <c r="T617" s="5">
        <f>VLOOKUP(A617,'HUMAN RESOURCES'!$A$2:$M$2692,11,0)</f>
        <v>0.118</v>
      </c>
      <c r="U617" s="5">
        <f>VLOOKUP(A617,'HUMAN RESOURCES'!$A$2:$M$2692,12,0)</f>
        <v>133363</v>
      </c>
      <c r="V617" s="35">
        <f>VLOOKUP(A617,'HUMAN RESOURCES'!$A$2:$M$2692,13,0)</f>
        <v>0.907</v>
      </c>
      <c r="W617" s="38">
        <f>VLOOKUP(A617,TOURISM!$A$2:$F$2692,5,0)</f>
        <v>224000000</v>
      </c>
      <c r="X617" s="39">
        <f>VLOOKUP(A617,TOURISM!$A$2:$F$2692,6,0)</f>
        <v>195000000</v>
      </c>
      <c r="Y617" s="43" t="e">
        <f t="shared" si="4"/>
        <v>#DIV/0!</v>
      </c>
      <c r="Z617" s="35">
        <f>VLOOKUP(A617,BUSINESS!$A$2:$J$2692,5,0)</f>
        <v>0</v>
      </c>
      <c r="AA617" s="5">
        <f>VLOOKUP(A617,BUSINESS!$A$2:$J$2692,6,0)</f>
        <v>0</v>
      </c>
      <c r="AB617" s="5">
        <f>VLOOKUP(A617,BUSINESS!$A$2:$J$2692,7,0)</f>
        <v>0</v>
      </c>
      <c r="AC617" s="5">
        <f>VLOOKUP(A617,BUSINESS!$A$2:$J$2692,8,0)</f>
        <v>0</v>
      </c>
      <c r="AD617" s="35">
        <f>VLOOKUP(A617,BUSINESS!$A$2:$J$2692,9,0)</f>
        <v>0</v>
      </c>
      <c r="AE617" s="35">
        <f>VLOOKUP(A617,BUSINESS!$A$2:$J$2692,10,0)</f>
        <v>0</v>
      </c>
    </row>
    <row r="618" customHeight="1" spans="1:31">
      <c r="A618" s="22" t="str">
        <f t="shared" si="0"/>
        <v>Curacao-The Americas2005</v>
      </c>
      <c r="B618" s="22" t="s">
        <v>117</v>
      </c>
      <c r="C618" s="22" t="s">
        <v>75</v>
      </c>
      <c r="D618" s="23">
        <v>2005</v>
      </c>
      <c r="E618" s="24"/>
      <c r="F618" s="24">
        <f t="shared" si="1"/>
        <v>0</v>
      </c>
      <c r="J618" s="5">
        <f>VLOOKUP(A618,ENERGY!$A$2:$F$2692,5,0)</f>
        <v>0</v>
      </c>
      <c r="K618" s="5">
        <f t="shared" si="2"/>
        <v>0</v>
      </c>
      <c r="L618" s="31">
        <f>VLOOKUP(A618,ENERGY!$A$2:$F$2692,6,0)</f>
        <v>0</v>
      </c>
      <c r="M618" s="31">
        <f t="shared" si="3"/>
        <v>0</v>
      </c>
      <c r="N618" s="32">
        <f>VLOOKUP(A618,'HUMAN RESOURCES'!$A$2:$M$2692,5,0)</f>
        <v>0.015</v>
      </c>
      <c r="O618" s="32">
        <f>VLOOKUP(A618,'HUMAN RESOURCES'!$A$2:$M$2692,6,0)</f>
        <v>0.025</v>
      </c>
      <c r="P618" s="31">
        <f>VLOOKUP(A618,'HUMAN RESOURCES'!$A$2:$M$2692,7,0)</f>
        <v>0</v>
      </c>
      <c r="Q618" s="5">
        <f>VLOOKUP(A618,'HUMAN RESOURCES'!$A$2:$M$2692,8,0)</f>
        <v>0</v>
      </c>
      <c r="R618" s="5">
        <f>VLOOKUP(A618,'HUMAN RESOURCES'!$A$2:$M$2692,9,0)</f>
        <v>0.211</v>
      </c>
      <c r="S618" s="5">
        <f>VLOOKUP(A618,'HUMAN RESOURCES'!$A$2:$M$2692,10,0)</f>
        <v>0.668</v>
      </c>
      <c r="T618" s="5">
        <f>VLOOKUP(A618,'HUMAN RESOURCES'!$A$2:$M$2692,11,0)</f>
        <v>0.121</v>
      </c>
      <c r="U618" s="5">
        <f>VLOOKUP(A618,'HUMAN RESOURCES'!$A$2:$M$2692,12,0)</f>
        <v>136708</v>
      </c>
      <c r="V618" s="35">
        <f>VLOOKUP(A618,'HUMAN RESOURCES'!$A$2:$M$2692,13,0)</f>
        <v>0.905</v>
      </c>
      <c r="W618" s="38">
        <f>VLOOKUP(A618,TOURISM!$A$2:$F$2692,5,0)</f>
        <v>244000000</v>
      </c>
      <c r="X618" s="39">
        <f>VLOOKUP(A618,TOURISM!$A$2:$F$2692,6,0)</f>
        <v>164000000</v>
      </c>
      <c r="Y618" s="43" t="e">
        <f t="shared" si="4"/>
        <v>#DIV/0!</v>
      </c>
      <c r="Z618" s="35">
        <f>VLOOKUP(A618,BUSINESS!$A$2:$J$2692,5,0)</f>
        <v>0</v>
      </c>
      <c r="AA618" s="5">
        <f>VLOOKUP(A618,BUSINESS!$A$2:$J$2692,6,0)</f>
        <v>0</v>
      </c>
      <c r="AB618" s="5">
        <f>VLOOKUP(A618,BUSINESS!$A$2:$J$2692,7,0)</f>
        <v>0</v>
      </c>
      <c r="AC618" s="5">
        <f>VLOOKUP(A618,BUSINESS!$A$2:$J$2692,8,0)</f>
        <v>0</v>
      </c>
      <c r="AD618" s="35">
        <f>VLOOKUP(A618,BUSINESS!$A$2:$J$2692,9,0)</f>
        <v>0</v>
      </c>
      <c r="AE618" s="35">
        <f>VLOOKUP(A618,BUSINESS!$A$2:$J$2692,10,0)</f>
        <v>0</v>
      </c>
    </row>
    <row r="619" customHeight="1" spans="1:31">
      <c r="A619" s="22" t="str">
        <f t="shared" si="0"/>
        <v>Curacao-The Americas2006</v>
      </c>
      <c r="B619" s="22" t="s">
        <v>117</v>
      </c>
      <c r="C619" s="22" t="s">
        <v>75</v>
      </c>
      <c r="D619" s="23">
        <v>2006</v>
      </c>
      <c r="E619" s="24"/>
      <c r="F619" s="24">
        <f t="shared" si="1"/>
        <v>0</v>
      </c>
      <c r="J619" s="5">
        <f>VLOOKUP(A619,ENERGY!$A$2:$F$2692,5,0)</f>
        <v>0</v>
      </c>
      <c r="K619" s="5">
        <f t="shared" si="2"/>
        <v>0</v>
      </c>
      <c r="L619" s="31">
        <f>VLOOKUP(A619,ENERGY!$A$2:$F$2692,6,0)</f>
        <v>0</v>
      </c>
      <c r="M619" s="31">
        <f t="shared" si="3"/>
        <v>0</v>
      </c>
      <c r="N619" s="32">
        <f>VLOOKUP(A619,'HUMAN RESOURCES'!$A$2:$M$2692,5,0)</f>
        <v>0</v>
      </c>
      <c r="O619" s="32">
        <f>VLOOKUP(A619,'HUMAN RESOURCES'!$A$2:$M$2692,6,0)</f>
        <v>0</v>
      </c>
      <c r="P619" s="31">
        <f>VLOOKUP(A619,'HUMAN RESOURCES'!$A$2:$M$2692,7,0)</f>
        <v>79</v>
      </c>
      <c r="Q619" s="5">
        <f>VLOOKUP(A619,'HUMAN RESOURCES'!$A$2:$M$2692,8,0)</f>
        <v>71</v>
      </c>
      <c r="R619" s="5">
        <f>VLOOKUP(A619,'HUMAN RESOURCES'!$A$2:$M$2692,9,0)</f>
        <v>0.206</v>
      </c>
      <c r="S619" s="5">
        <f>VLOOKUP(A619,'HUMAN RESOURCES'!$A$2:$M$2692,10,0)</f>
        <v>0.67</v>
      </c>
      <c r="T619" s="5">
        <f>VLOOKUP(A619,'HUMAN RESOURCES'!$A$2:$M$2692,11,0)</f>
        <v>0.124</v>
      </c>
      <c r="U619" s="5">
        <f>VLOOKUP(A619,'HUMAN RESOURCES'!$A$2:$M$2692,12,0)</f>
        <v>140217</v>
      </c>
      <c r="V619" s="35">
        <f>VLOOKUP(A619,'HUMAN RESOURCES'!$A$2:$M$2692,13,0)</f>
        <v>0.904</v>
      </c>
      <c r="W619" s="38">
        <f>VLOOKUP(A619,TOURISM!$A$2:$F$2692,5,0)</f>
        <v>277000000</v>
      </c>
      <c r="X619" s="39">
        <f>VLOOKUP(A619,TOURISM!$A$2:$F$2692,6,0)</f>
        <v>191000000</v>
      </c>
      <c r="Y619" s="43" t="e">
        <f t="shared" si="4"/>
        <v>#DIV/0!</v>
      </c>
      <c r="Z619" s="35">
        <f>VLOOKUP(A619,BUSINESS!$A$2:$J$2692,5,0)</f>
        <v>0</v>
      </c>
      <c r="AA619" s="5">
        <f>VLOOKUP(A619,BUSINESS!$A$2:$J$2692,6,0)</f>
        <v>0</v>
      </c>
      <c r="AB619" s="5">
        <f>VLOOKUP(A619,BUSINESS!$A$2:$J$2692,7,0)</f>
        <v>0</v>
      </c>
      <c r="AC619" s="5">
        <f>VLOOKUP(A619,BUSINESS!$A$2:$J$2692,8,0)</f>
        <v>0</v>
      </c>
      <c r="AD619" s="35">
        <f>VLOOKUP(A619,BUSINESS!$A$2:$J$2692,9,0)</f>
        <v>0</v>
      </c>
      <c r="AE619" s="35">
        <f>VLOOKUP(A619,BUSINESS!$A$2:$J$2692,10,0)</f>
        <v>0</v>
      </c>
    </row>
    <row r="620" customHeight="1" spans="1:31">
      <c r="A620" s="22" t="str">
        <f t="shared" si="0"/>
        <v>Curacao-The Americas2007</v>
      </c>
      <c r="B620" s="22" t="s">
        <v>117</v>
      </c>
      <c r="C620" s="22" t="s">
        <v>75</v>
      </c>
      <c r="D620" s="23">
        <v>2007</v>
      </c>
      <c r="E620" s="24"/>
      <c r="F620" s="24">
        <f t="shared" si="1"/>
        <v>0</v>
      </c>
      <c r="J620" s="5">
        <f>VLOOKUP(A620,ENERGY!$A$2:$F$2692,5,0)</f>
        <v>0</v>
      </c>
      <c r="K620" s="5">
        <f t="shared" si="2"/>
        <v>0</v>
      </c>
      <c r="L620" s="31">
        <f>VLOOKUP(A620,ENERGY!$A$2:$F$2692,6,0)</f>
        <v>0</v>
      </c>
      <c r="M620" s="31">
        <f t="shared" si="3"/>
        <v>0</v>
      </c>
      <c r="N620" s="32">
        <f>VLOOKUP(A620,'HUMAN RESOURCES'!$A$2:$M$2692,5,0)</f>
        <v>0.014</v>
      </c>
      <c r="O620" s="32">
        <f>VLOOKUP(A620,'HUMAN RESOURCES'!$A$2:$M$2692,6,0)</f>
        <v>0.007</v>
      </c>
      <c r="P620" s="31">
        <f>VLOOKUP(A620,'HUMAN RESOURCES'!$A$2:$M$2692,7,0)</f>
        <v>79</v>
      </c>
      <c r="Q620" s="5">
        <f>VLOOKUP(A620,'HUMAN RESOURCES'!$A$2:$M$2692,8,0)</f>
        <v>72</v>
      </c>
      <c r="R620" s="5">
        <f>VLOOKUP(A620,'HUMAN RESOURCES'!$A$2:$M$2692,9,0)</f>
        <v>0.203</v>
      </c>
      <c r="S620" s="5">
        <f>VLOOKUP(A620,'HUMAN RESOURCES'!$A$2:$M$2692,10,0)</f>
        <v>0.671</v>
      </c>
      <c r="T620" s="5">
        <f>VLOOKUP(A620,'HUMAN RESOURCES'!$A$2:$M$2692,11,0)</f>
        <v>0.126</v>
      </c>
      <c r="U620" s="5">
        <f>VLOOKUP(A620,'HUMAN RESOURCES'!$A$2:$M$2692,12,0)</f>
        <v>143026</v>
      </c>
      <c r="V620" s="35">
        <f>VLOOKUP(A620,'HUMAN RESOURCES'!$A$2:$M$2692,13,0)</f>
        <v>0.903</v>
      </c>
      <c r="W620" s="38">
        <f>VLOOKUP(A620,TOURISM!$A$2:$F$2692,5,0)</f>
        <v>329000000</v>
      </c>
      <c r="X620" s="39">
        <f>VLOOKUP(A620,TOURISM!$A$2:$F$2692,6,0)</f>
        <v>223000000</v>
      </c>
      <c r="Y620" s="43" t="e">
        <f t="shared" si="4"/>
        <v>#DIV/0!</v>
      </c>
      <c r="Z620" s="35">
        <f>VLOOKUP(A620,BUSINESS!$A$2:$J$2692,5,0)</f>
        <v>0</v>
      </c>
      <c r="AA620" s="5">
        <f>VLOOKUP(A620,BUSINESS!$A$2:$J$2692,6,0)</f>
        <v>0</v>
      </c>
      <c r="AB620" s="5">
        <f>VLOOKUP(A620,BUSINESS!$A$2:$J$2692,7,0)</f>
        <v>0</v>
      </c>
      <c r="AC620" s="5">
        <f>VLOOKUP(A620,BUSINESS!$A$2:$J$2692,8,0)</f>
        <v>0</v>
      </c>
      <c r="AD620" s="35">
        <f>VLOOKUP(A620,BUSINESS!$A$2:$J$2692,9,0)</f>
        <v>0</v>
      </c>
      <c r="AE620" s="35">
        <f>VLOOKUP(A620,BUSINESS!$A$2:$J$2692,10,0)</f>
        <v>0</v>
      </c>
    </row>
    <row r="621" customHeight="1" spans="1:31">
      <c r="A621" s="22" t="str">
        <f t="shared" si="0"/>
        <v>Curacao-The Americas2008</v>
      </c>
      <c r="B621" s="22" t="s">
        <v>117</v>
      </c>
      <c r="C621" s="22" t="s">
        <v>75</v>
      </c>
      <c r="D621" s="23">
        <v>2008</v>
      </c>
      <c r="E621" s="24"/>
      <c r="F621" s="24">
        <f t="shared" si="1"/>
        <v>0</v>
      </c>
      <c r="J621" s="5">
        <f>VLOOKUP(A621,ENERGY!$A$2:$F$2692,5,0)</f>
        <v>0</v>
      </c>
      <c r="K621" s="5">
        <f t="shared" si="2"/>
        <v>0</v>
      </c>
      <c r="L621" s="31">
        <f>VLOOKUP(A621,ENERGY!$A$2:$F$2692,6,0)</f>
        <v>0</v>
      </c>
      <c r="M621" s="31">
        <f t="shared" si="3"/>
        <v>0</v>
      </c>
      <c r="N621" s="32">
        <f>VLOOKUP(A621,'HUMAN RESOURCES'!$A$2:$M$2692,5,0)</f>
        <v>0.016</v>
      </c>
      <c r="O621" s="32">
        <f>VLOOKUP(A621,'HUMAN RESOURCES'!$A$2:$M$2692,6,0)</f>
        <v>0.014</v>
      </c>
      <c r="P621" s="31">
        <f>VLOOKUP(A621,'HUMAN RESOURCES'!$A$2:$M$2692,7,0)</f>
        <v>79</v>
      </c>
      <c r="Q621" s="5">
        <f>VLOOKUP(A621,'HUMAN RESOURCES'!$A$2:$M$2692,8,0)</f>
        <v>72</v>
      </c>
      <c r="R621" s="5">
        <f>VLOOKUP(A621,'HUMAN RESOURCES'!$A$2:$M$2692,9,0)</f>
        <v>0.201</v>
      </c>
      <c r="S621" s="5">
        <f>VLOOKUP(A621,'HUMAN RESOURCES'!$A$2:$M$2692,10,0)</f>
        <v>0.671</v>
      </c>
      <c r="T621" s="5">
        <f>VLOOKUP(A621,'HUMAN RESOURCES'!$A$2:$M$2692,11,0)</f>
        <v>0.128</v>
      </c>
      <c r="U621" s="5">
        <f>VLOOKUP(A621,'HUMAN RESOURCES'!$A$2:$M$2692,12,0)</f>
        <v>144971</v>
      </c>
      <c r="V621" s="35">
        <f>VLOOKUP(A621,'HUMAN RESOURCES'!$A$2:$M$2692,13,0)</f>
        <v>0.902</v>
      </c>
      <c r="W621" s="38">
        <f>VLOOKUP(A621,TOURISM!$A$2:$F$2692,5,0)</f>
        <v>383000000</v>
      </c>
      <c r="X621" s="39">
        <f>VLOOKUP(A621,TOURISM!$A$2:$F$2692,6,0)</f>
        <v>229000000</v>
      </c>
      <c r="Y621" s="43" t="e">
        <f t="shared" si="4"/>
        <v>#DIV/0!</v>
      </c>
      <c r="Z621" s="35">
        <f>VLOOKUP(A621,BUSINESS!$A$2:$J$2692,5,0)</f>
        <v>0</v>
      </c>
      <c r="AA621" s="5">
        <f>VLOOKUP(A621,BUSINESS!$A$2:$J$2692,6,0)</f>
        <v>0</v>
      </c>
      <c r="AB621" s="5">
        <f>VLOOKUP(A621,BUSINESS!$A$2:$J$2692,7,0)</f>
        <v>0</v>
      </c>
      <c r="AC621" s="5">
        <f>VLOOKUP(A621,BUSINESS!$A$2:$J$2692,8,0)</f>
        <v>0</v>
      </c>
      <c r="AD621" s="35">
        <f>VLOOKUP(A621,BUSINESS!$A$2:$J$2692,9,0)</f>
        <v>0</v>
      </c>
      <c r="AE621" s="35">
        <f>VLOOKUP(A621,BUSINESS!$A$2:$J$2692,10,0)</f>
        <v>0</v>
      </c>
    </row>
    <row r="622" customHeight="1" spans="1:31">
      <c r="A622" s="22" t="str">
        <f t="shared" si="0"/>
        <v>Curacao-The Americas2009</v>
      </c>
      <c r="B622" s="22" t="s">
        <v>117</v>
      </c>
      <c r="C622" s="22" t="s">
        <v>75</v>
      </c>
      <c r="D622" s="23">
        <v>2009</v>
      </c>
      <c r="E622" s="24"/>
      <c r="F622" s="24">
        <f t="shared" si="1"/>
        <v>0</v>
      </c>
      <c r="J622" s="5">
        <f>VLOOKUP(A622,ENERGY!$A$2:$F$2692,5,0)</f>
        <v>0</v>
      </c>
      <c r="K622" s="5">
        <f t="shared" si="2"/>
        <v>0</v>
      </c>
      <c r="L622" s="31">
        <f>VLOOKUP(A622,ENERGY!$A$2:$F$2692,6,0)</f>
        <v>0</v>
      </c>
      <c r="M622" s="31">
        <f t="shared" si="3"/>
        <v>0</v>
      </c>
      <c r="N622" s="32">
        <f>VLOOKUP(A622,'HUMAN RESOURCES'!$A$2:$M$2692,5,0)</f>
        <v>0.023</v>
      </c>
      <c r="O622" s="32">
        <f>VLOOKUP(A622,'HUMAN RESOURCES'!$A$2:$M$2692,6,0)</f>
        <v>0.017</v>
      </c>
      <c r="P622" s="31">
        <f>VLOOKUP(A622,'HUMAN RESOURCES'!$A$2:$M$2692,7,0)</f>
        <v>80</v>
      </c>
      <c r="Q622" s="5">
        <f>VLOOKUP(A622,'HUMAN RESOURCES'!$A$2:$M$2692,8,0)</f>
        <v>72</v>
      </c>
      <c r="R622" s="5">
        <f>VLOOKUP(A622,'HUMAN RESOURCES'!$A$2:$M$2692,9,0)</f>
        <v>0.2</v>
      </c>
      <c r="S622" s="5">
        <f>VLOOKUP(A622,'HUMAN RESOURCES'!$A$2:$M$2692,10,0)</f>
        <v>0.67</v>
      </c>
      <c r="T622" s="5">
        <f>VLOOKUP(A622,'HUMAN RESOURCES'!$A$2:$M$2692,11,0)</f>
        <v>0.13</v>
      </c>
      <c r="U622" s="5">
        <f>VLOOKUP(A622,'HUMAN RESOURCES'!$A$2:$M$2692,12,0)</f>
        <v>145890</v>
      </c>
      <c r="V622" s="35">
        <f>VLOOKUP(A622,'HUMAN RESOURCES'!$A$2:$M$2692,13,0)</f>
        <v>0.9</v>
      </c>
      <c r="W622" s="38">
        <f>VLOOKUP(A622,TOURISM!$A$2:$F$2692,5,0)</f>
        <v>378000000</v>
      </c>
      <c r="X622" s="39">
        <f>VLOOKUP(A622,TOURISM!$A$2:$F$2692,6,0)</f>
        <v>258000000</v>
      </c>
      <c r="Y622" s="43" t="e">
        <f t="shared" si="4"/>
        <v>#DIV/0!</v>
      </c>
      <c r="Z622" s="35">
        <f>VLOOKUP(A622,BUSINESS!$A$2:$J$2692,5,0)</f>
        <v>0</v>
      </c>
      <c r="AA622" s="5">
        <f>VLOOKUP(A622,BUSINESS!$A$2:$J$2692,6,0)</f>
        <v>0</v>
      </c>
      <c r="AB622" s="5">
        <f>VLOOKUP(A622,BUSINESS!$A$2:$J$2692,7,0)</f>
        <v>0</v>
      </c>
      <c r="AC622" s="5">
        <f>VLOOKUP(A622,BUSINESS!$A$2:$J$2692,8,0)</f>
        <v>0</v>
      </c>
      <c r="AD622" s="35">
        <f>VLOOKUP(A622,BUSINESS!$A$2:$J$2692,9,0)</f>
        <v>0</v>
      </c>
      <c r="AE622" s="35">
        <f>VLOOKUP(A622,BUSINESS!$A$2:$J$2692,10,0)</f>
        <v>1.402</v>
      </c>
    </row>
    <row r="623" customHeight="1" spans="1:31">
      <c r="A623" s="22" t="str">
        <f t="shared" si="0"/>
        <v>Curacao-The Americas2010</v>
      </c>
      <c r="B623" s="22" t="s">
        <v>117</v>
      </c>
      <c r="C623" s="22" t="s">
        <v>75</v>
      </c>
      <c r="D623" s="23">
        <v>2010</v>
      </c>
      <c r="E623" s="24"/>
      <c r="F623" s="24">
        <f t="shared" si="1"/>
        <v>0</v>
      </c>
      <c r="J623" s="5">
        <f>VLOOKUP(A623,ENERGY!$A$2:$F$2692,5,0)</f>
        <v>0</v>
      </c>
      <c r="K623" s="5">
        <f t="shared" si="2"/>
        <v>0</v>
      </c>
      <c r="L623" s="31">
        <f>VLOOKUP(A623,ENERGY!$A$2:$F$2692,6,0)</f>
        <v>0</v>
      </c>
      <c r="M623" s="31">
        <f t="shared" si="3"/>
        <v>0</v>
      </c>
      <c r="N623" s="32">
        <f>VLOOKUP(A623,'HUMAN RESOURCES'!$A$2:$M$2692,5,0)</f>
        <v>0.02</v>
      </c>
      <c r="O623" s="32">
        <f>VLOOKUP(A623,'HUMAN RESOURCES'!$A$2:$M$2692,6,0)</f>
        <v>0.031</v>
      </c>
      <c r="P623" s="31">
        <f>VLOOKUP(A623,'HUMAN RESOURCES'!$A$2:$M$2692,7,0)</f>
        <v>0</v>
      </c>
      <c r="Q623" s="5">
        <f>VLOOKUP(A623,'HUMAN RESOURCES'!$A$2:$M$2692,8,0)</f>
        <v>0</v>
      </c>
      <c r="R623" s="5">
        <f>VLOOKUP(A623,'HUMAN RESOURCES'!$A$2:$M$2692,9,0)</f>
        <v>0.198</v>
      </c>
      <c r="S623" s="5">
        <f>VLOOKUP(A623,'HUMAN RESOURCES'!$A$2:$M$2692,10,0)</f>
        <v>0.67</v>
      </c>
      <c r="T623" s="5">
        <f>VLOOKUP(A623,'HUMAN RESOURCES'!$A$2:$M$2692,11,0)</f>
        <v>0.132</v>
      </c>
      <c r="U623" s="5">
        <f>VLOOKUP(A623,'HUMAN RESOURCES'!$A$2:$M$2692,12,0)</f>
        <v>149311</v>
      </c>
      <c r="V623" s="35">
        <f>VLOOKUP(A623,'HUMAN RESOURCES'!$A$2:$M$2692,13,0)</f>
        <v>0.899</v>
      </c>
      <c r="W623" s="38">
        <f>VLOOKUP(A623,TOURISM!$A$2:$F$2692,5,0)</f>
        <v>438000000</v>
      </c>
      <c r="X623" s="39">
        <f>VLOOKUP(A623,TOURISM!$A$2:$F$2692,6,0)</f>
        <v>282000000</v>
      </c>
      <c r="Y623" s="43" t="e">
        <f t="shared" si="4"/>
        <v>#DIV/0!</v>
      </c>
      <c r="Z623" s="35">
        <f>VLOOKUP(A623,BUSINESS!$A$2:$J$2692,5,0)</f>
        <v>0</v>
      </c>
      <c r="AA623" s="5">
        <f>VLOOKUP(A623,BUSINESS!$A$2:$J$2692,6,0)</f>
        <v>0</v>
      </c>
      <c r="AB623" s="5">
        <f>VLOOKUP(A623,BUSINESS!$A$2:$J$2692,7,0)</f>
        <v>0</v>
      </c>
      <c r="AC623" s="5">
        <f>VLOOKUP(A623,BUSINESS!$A$2:$J$2692,8,0)</f>
        <v>0</v>
      </c>
      <c r="AD623" s="35">
        <f>VLOOKUP(A623,BUSINESS!$A$2:$J$2692,9,0)</f>
        <v>0</v>
      </c>
      <c r="AE623" s="35">
        <f>VLOOKUP(A623,BUSINESS!$A$2:$J$2692,10,0)</f>
        <v>1.383</v>
      </c>
    </row>
    <row r="624" customHeight="1" spans="1:31">
      <c r="A624" s="22" t="str">
        <f t="shared" si="0"/>
        <v>Curacao-The Americas2011</v>
      </c>
      <c r="B624" s="22" t="s">
        <v>117</v>
      </c>
      <c r="C624" s="22" t="s">
        <v>75</v>
      </c>
      <c r="D624" s="23">
        <v>2011</v>
      </c>
      <c r="E624" s="24"/>
      <c r="F624" s="24">
        <f t="shared" si="1"/>
        <v>0</v>
      </c>
      <c r="J624" s="5">
        <f>VLOOKUP(A624,ENERGY!$A$2:$F$2692,5,0)</f>
        <v>0</v>
      </c>
      <c r="K624" s="5">
        <f t="shared" si="2"/>
        <v>0</v>
      </c>
      <c r="L624" s="31">
        <f>VLOOKUP(A624,ENERGY!$A$2:$F$2692,6,0)</f>
        <v>0</v>
      </c>
      <c r="M624" s="31">
        <f t="shared" si="3"/>
        <v>0</v>
      </c>
      <c r="N624" s="32">
        <f>VLOOKUP(A624,'HUMAN RESOURCES'!$A$2:$M$2692,5,0)</f>
        <v>0.05</v>
      </c>
      <c r="O624" s="32">
        <f>VLOOKUP(A624,'HUMAN RESOURCES'!$A$2:$M$2692,6,0)</f>
        <v>0.125</v>
      </c>
      <c r="P624" s="31">
        <f>VLOOKUP(A624,'HUMAN RESOURCES'!$A$2:$M$2692,7,0)</f>
        <v>81</v>
      </c>
      <c r="Q624" s="5">
        <f>VLOOKUP(A624,'HUMAN RESOURCES'!$A$2:$M$2692,8,0)</f>
        <v>74</v>
      </c>
      <c r="R624" s="5">
        <f>VLOOKUP(A624,'HUMAN RESOURCES'!$A$2:$M$2692,9,0)</f>
        <v>0.197</v>
      </c>
      <c r="S624" s="5">
        <f>VLOOKUP(A624,'HUMAN RESOURCES'!$A$2:$M$2692,10,0)</f>
        <v>0.669</v>
      </c>
      <c r="T624" s="5">
        <f>VLOOKUP(A624,'HUMAN RESOURCES'!$A$2:$M$2692,11,0)</f>
        <v>0.134</v>
      </c>
      <c r="U624" s="5">
        <f>VLOOKUP(A624,'HUMAN RESOURCES'!$A$2:$M$2692,12,0)</f>
        <v>150612</v>
      </c>
      <c r="V624" s="35">
        <f>VLOOKUP(A624,'HUMAN RESOURCES'!$A$2:$M$2692,13,0)</f>
        <v>0.898</v>
      </c>
      <c r="W624" s="38">
        <f>VLOOKUP(A624,TOURISM!$A$2:$F$2692,5,0)</f>
        <v>540000000</v>
      </c>
      <c r="X624" s="39">
        <f>VLOOKUP(A624,TOURISM!$A$2:$F$2692,6,0)</f>
        <v>321000000</v>
      </c>
      <c r="Y624" s="43" t="e">
        <f t="shared" si="4"/>
        <v>#DIV/0!</v>
      </c>
      <c r="Z624" s="35">
        <f>VLOOKUP(A624,BUSINESS!$A$2:$J$2692,5,0)</f>
        <v>0</v>
      </c>
      <c r="AA624" s="5">
        <f>VLOOKUP(A624,BUSINESS!$A$2:$J$2692,6,0)</f>
        <v>0</v>
      </c>
      <c r="AB624" s="5">
        <f>VLOOKUP(A624,BUSINESS!$A$2:$J$2692,7,0)</f>
        <v>0</v>
      </c>
      <c r="AC624" s="5">
        <f>VLOOKUP(A624,BUSINESS!$A$2:$J$2692,8,0)</f>
        <v>0</v>
      </c>
      <c r="AD624" s="35">
        <f>VLOOKUP(A624,BUSINESS!$A$2:$J$2692,9,0)</f>
        <v>0</v>
      </c>
      <c r="AE624" s="35">
        <f>VLOOKUP(A624,BUSINESS!$A$2:$J$2692,10,0)</f>
        <v>1.361</v>
      </c>
    </row>
    <row r="625" customHeight="1" spans="1:31">
      <c r="A625" s="22" t="str">
        <f t="shared" si="0"/>
        <v>Curacao-The Americas2012</v>
      </c>
      <c r="B625" s="22" t="s">
        <v>117</v>
      </c>
      <c r="C625" s="22" t="s">
        <v>75</v>
      </c>
      <c r="D625" s="23">
        <v>2012</v>
      </c>
      <c r="E625" s="24"/>
      <c r="F625" s="24">
        <f t="shared" si="1"/>
        <v>0</v>
      </c>
      <c r="J625" s="5">
        <f>VLOOKUP(A625,ENERGY!$A$2:$F$2692,5,0)</f>
        <v>0</v>
      </c>
      <c r="K625" s="5">
        <f t="shared" si="2"/>
        <v>0</v>
      </c>
      <c r="L625" s="31">
        <f>VLOOKUP(A625,ENERGY!$A$2:$F$2692,6,0)</f>
        <v>0</v>
      </c>
      <c r="M625" s="31">
        <f t="shared" si="3"/>
        <v>0</v>
      </c>
      <c r="N625" s="32">
        <f>VLOOKUP(A625,'HUMAN RESOURCES'!$A$2:$M$2692,5,0)</f>
        <v>0.041</v>
      </c>
      <c r="O625" s="32">
        <f>VLOOKUP(A625,'HUMAN RESOURCES'!$A$2:$M$2692,6,0)</f>
        <v>0.082</v>
      </c>
      <c r="P625" s="31">
        <f>VLOOKUP(A625,'HUMAN RESOURCES'!$A$2:$M$2692,7,0)</f>
        <v>0</v>
      </c>
      <c r="Q625" s="5">
        <f>VLOOKUP(A625,'HUMAN RESOURCES'!$A$2:$M$2692,8,0)</f>
        <v>0</v>
      </c>
      <c r="R625" s="5">
        <f>VLOOKUP(A625,'HUMAN RESOURCES'!$A$2:$M$2692,9,0)</f>
        <v>0.195</v>
      </c>
      <c r="S625" s="5">
        <f>VLOOKUP(A625,'HUMAN RESOURCES'!$A$2:$M$2692,10,0)</f>
        <v>0.668</v>
      </c>
      <c r="T625" s="5">
        <f>VLOOKUP(A625,'HUMAN RESOURCES'!$A$2:$M$2692,11,0)</f>
        <v>0.137</v>
      </c>
      <c r="U625" s="5">
        <f>VLOOKUP(A625,'HUMAN RESOURCES'!$A$2:$M$2692,12,0)</f>
        <v>152056</v>
      </c>
      <c r="V625" s="35">
        <f>VLOOKUP(A625,'HUMAN RESOURCES'!$A$2:$M$2692,13,0)</f>
        <v>0.897</v>
      </c>
      <c r="W625" s="38">
        <f>VLOOKUP(A625,TOURISM!$A$2:$F$2692,5,0)</f>
        <v>676000000</v>
      </c>
      <c r="X625" s="39">
        <f>VLOOKUP(A625,TOURISM!$A$2:$F$2692,6,0)</f>
        <v>357000000</v>
      </c>
      <c r="Y625" s="43">
        <f t="shared" si="4"/>
        <v>17.1122993623641</v>
      </c>
      <c r="Z625" s="35">
        <f>VLOOKUP(A625,BUSINESS!$A$2:$J$2692,5,0)</f>
        <v>0</v>
      </c>
      <c r="AA625" s="5">
        <f>VLOOKUP(A625,BUSINESS!$A$2:$J$2692,6,0)</f>
        <v>0</v>
      </c>
      <c r="AB625" s="5">
        <f>VLOOKUP(A625,BUSINESS!$A$2:$J$2692,7,0)</f>
        <v>0</v>
      </c>
      <c r="AC625" s="5">
        <f>VLOOKUP(A625,BUSINESS!$A$2:$J$2692,8,0)</f>
        <v>0</v>
      </c>
      <c r="AD625" s="35">
        <f>VLOOKUP(A625,BUSINESS!$A$2:$J$2692,9,0)</f>
        <v>0</v>
      </c>
      <c r="AE625" s="35">
        <f>VLOOKUP(A625,BUSINESS!$A$2:$J$2692,10,0)</f>
        <v>1.318</v>
      </c>
    </row>
    <row r="626" customHeight="1" spans="1:31">
      <c r="A626" s="22" t="str">
        <f t="shared" si="0"/>
        <v>Cyprus-Europe2000</v>
      </c>
      <c r="B626" s="22" t="s">
        <v>118</v>
      </c>
      <c r="C626" s="22" t="s">
        <v>67</v>
      </c>
      <c r="D626" s="23">
        <v>2000</v>
      </c>
      <c r="E626" s="25">
        <v>9314937556</v>
      </c>
      <c r="F626" s="24">
        <f t="shared" si="1"/>
        <v>9874.9771342126</v>
      </c>
      <c r="G626" s="26">
        <v>0.058</v>
      </c>
      <c r="H626" s="27">
        <v>744</v>
      </c>
      <c r="I626" s="26">
        <v>0.08</v>
      </c>
      <c r="J626" s="5">
        <f>VLOOKUP(A626,ENERGY!$A$2:$F$2692,5,0)</f>
        <v>0</v>
      </c>
      <c r="K626" s="5">
        <f t="shared" si="2"/>
        <v>0</v>
      </c>
      <c r="L626" s="31">
        <f>VLOOKUP(A626,ENERGY!$A$2:$F$2692,6,0)</f>
        <v>0</v>
      </c>
      <c r="M626" s="31">
        <f t="shared" si="3"/>
        <v>0</v>
      </c>
      <c r="N626" s="32">
        <f>VLOOKUP(A626,'HUMAN RESOURCES'!$A$2:$M$2692,5,0)</f>
        <v>0.026</v>
      </c>
      <c r="O626" s="32">
        <f>VLOOKUP(A626,'HUMAN RESOURCES'!$A$2:$M$2692,6,0)</f>
        <v>0.051</v>
      </c>
      <c r="P626" s="31">
        <f>VLOOKUP(A626,'HUMAN RESOURCES'!$A$2:$M$2692,7,0)</f>
        <v>80</v>
      </c>
      <c r="Q626" s="5">
        <f>VLOOKUP(A626,'HUMAN RESOURCES'!$A$2:$M$2692,8,0)</f>
        <v>76</v>
      </c>
      <c r="R626" s="5">
        <f>VLOOKUP(A626,'HUMAN RESOURCES'!$A$2:$M$2692,9,0)</f>
        <v>0.224</v>
      </c>
      <c r="S626" s="5">
        <f>VLOOKUP(A626,'HUMAN RESOURCES'!$A$2:$M$2692,10,0)</f>
        <v>0.674</v>
      </c>
      <c r="T626" s="5">
        <f>VLOOKUP(A626,'HUMAN RESOURCES'!$A$2:$M$2692,11,0)</f>
        <v>0.102</v>
      </c>
      <c r="U626" s="5">
        <f>VLOOKUP(A626,'HUMAN RESOURCES'!$A$2:$M$2692,12,0)</f>
        <v>943287</v>
      </c>
      <c r="V626" s="35">
        <f>VLOOKUP(A626,'HUMAN RESOURCES'!$A$2:$M$2692,13,0)</f>
        <v>0.686</v>
      </c>
      <c r="W626" s="38">
        <f>VLOOKUP(A626,TOURISM!$A$2:$F$2692,5,0)</f>
        <v>2137000000</v>
      </c>
      <c r="X626" s="39">
        <f>VLOOKUP(A626,TOURISM!$A$2:$F$2692,6,0)</f>
        <v>543000000</v>
      </c>
      <c r="Y626" s="43">
        <f t="shared" si="4"/>
        <v>16.8917087011784</v>
      </c>
      <c r="Z626" s="35">
        <f>VLOOKUP(A626,BUSINESS!$A$2:$J$2692,5,0)</f>
        <v>0</v>
      </c>
      <c r="AA626" s="5">
        <f>VLOOKUP(A626,BUSINESS!$A$2:$J$2692,6,0)</f>
        <v>0</v>
      </c>
      <c r="AB626" s="5">
        <f>VLOOKUP(A626,BUSINESS!$A$2:$J$2692,7,0)</f>
        <v>0</v>
      </c>
      <c r="AC626" s="5">
        <f>VLOOKUP(A626,BUSINESS!$A$2:$J$2692,8,0)</f>
        <v>0</v>
      </c>
      <c r="AD626" s="35">
        <f>VLOOKUP(A626,BUSINESS!$A$2:$J$2692,9,0)</f>
        <v>0.153</v>
      </c>
      <c r="AE626" s="35">
        <f>VLOOKUP(A626,BUSINESS!$A$2:$J$2692,10,0)</f>
        <v>0.231</v>
      </c>
    </row>
    <row r="627" customHeight="1" spans="1:31">
      <c r="A627" s="22" t="str">
        <f t="shared" si="0"/>
        <v>Cyprus-Europe2001</v>
      </c>
      <c r="B627" s="22" t="s">
        <v>118</v>
      </c>
      <c r="C627" s="22" t="s">
        <v>67</v>
      </c>
      <c r="D627" s="23">
        <v>2001</v>
      </c>
      <c r="E627" s="25">
        <v>9679304971</v>
      </c>
      <c r="F627" s="24">
        <f t="shared" si="1"/>
        <v>10067.0787784678</v>
      </c>
      <c r="G627" s="26">
        <v>0.058</v>
      </c>
      <c r="H627" s="27">
        <v>776</v>
      </c>
      <c r="I627" s="26">
        <v>0.075</v>
      </c>
      <c r="J627" s="5">
        <f>VLOOKUP(A627,ENERGY!$A$2:$F$2692,5,0)</f>
        <v>2368</v>
      </c>
      <c r="K627" s="5">
        <f t="shared" si="2"/>
        <v>0.00246286718094273</v>
      </c>
      <c r="L627" s="31">
        <f>VLOOKUP(A627,ENERGY!$A$2:$F$2692,6,0)</f>
        <v>0</v>
      </c>
      <c r="M627" s="31">
        <f t="shared" si="3"/>
        <v>0</v>
      </c>
      <c r="N627" s="32">
        <f>VLOOKUP(A627,'HUMAN RESOURCES'!$A$2:$M$2692,5,0)</f>
        <v>0.045</v>
      </c>
      <c r="O627" s="32">
        <f>VLOOKUP(A627,'HUMAN RESOURCES'!$A$2:$M$2692,6,0)</f>
        <v>0.091</v>
      </c>
      <c r="P627" s="31">
        <f>VLOOKUP(A627,'HUMAN RESOURCES'!$A$2:$M$2692,7,0)</f>
        <v>80</v>
      </c>
      <c r="Q627" s="5">
        <f>VLOOKUP(A627,'HUMAN RESOURCES'!$A$2:$M$2692,8,0)</f>
        <v>76</v>
      </c>
      <c r="R627" s="5">
        <f>VLOOKUP(A627,'HUMAN RESOURCES'!$A$2:$M$2692,9,0)</f>
        <v>0.219</v>
      </c>
      <c r="S627" s="5">
        <f>VLOOKUP(A627,'HUMAN RESOURCES'!$A$2:$M$2692,10,0)</f>
        <v>0.678</v>
      </c>
      <c r="T627" s="5">
        <f>VLOOKUP(A627,'HUMAN RESOURCES'!$A$2:$M$2692,11,0)</f>
        <v>0.103</v>
      </c>
      <c r="U627" s="5">
        <f>VLOOKUP(A627,'HUMAN RESOURCES'!$A$2:$M$2692,12,0)</f>
        <v>961481</v>
      </c>
      <c r="V627" s="35">
        <f>VLOOKUP(A627,'HUMAN RESOURCES'!$A$2:$M$2692,13,0)</f>
        <v>0.688</v>
      </c>
      <c r="W627" s="38">
        <f>VLOOKUP(A627,TOURISM!$A$2:$F$2692,5,0)</f>
        <v>2203000000</v>
      </c>
      <c r="X627" s="39">
        <f>VLOOKUP(A627,TOURISM!$A$2:$F$2692,6,0)</f>
        <v>568000000</v>
      </c>
      <c r="Y627" s="43">
        <f t="shared" si="4"/>
        <v>15.1174068940094</v>
      </c>
      <c r="Z627" s="35">
        <f>VLOOKUP(A627,BUSINESS!$A$2:$J$2692,5,0)</f>
        <v>0</v>
      </c>
      <c r="AA627" s="5">
        <f>VLOOKUP(A627,BUSINESS!$A$2:$J$2692,6,0)</f>
        <v>0</v>
      </c>
      <c r="AB627" s="5">
        <f>VLOOKUP(A627,BUSINESS!$A$2:$J$2692,7,0)</f>
        <v>0</v>
      </c>
      <c r="AC627" s="5">
        <f>VLOOKUP(A627,BUSINESS!$A$2:$J$2692,8,0)</f>
        <v>0</v>
      </c>
      <c r="AD627" s="35">
        <f>VLOOKUP(A627,BUSINESS!$A$2:$J$2692,9,0)</f>
        <v>0.188</v>
      </c>
      <c r="AE627" s="35">
        <f>VLOOKUP(A627,BUSINESS!$A$2:$J$2692,10,0)</f>
        <v>0.327</v>
      </c>
    </row>
    <row r="628" customHeight="1" spans="1:31">
      <c r="A628" s="22" t="str">
        <f t="shared" si="0"/>
        <v>Cyprus-Europe2002</v>
      </c>
      <c r="B628" s="22" t="s">
        <v>118</v>
      </c>
      <c r="C628" s="22" t="s">
        <v>67</v>
      </c>
      <c r="D628" s="23">
        <v>2002</v>
      </c>
      <c r="E628" s="25">
        <v>10557366162</v>
      </c>
      <c r="F628" s="24">
        <f t="shared" si="1"/>
        <v>10774.1748831741</v>
      </c>
      <c r="G628" s="26">
        <v>0.061</v>
      </c>
      <c r="H628" s="27">
        <v>882</v>
      </c>
      <c r="I628" s="26">
        <v>0.072</v>
      </c>
      <c r="J628" s="5">
        <f>VLOOKUP(A628,ENERGY!$A$2:$F$2692,5,0)</f>
        <v>2443</v>
      </c>
      <c r="K628" s="5">
        <f t="shared" si="2"/>
        <v>0.00249317006114033</v>
      </c>
      <c r="L628" s="31">
        <f>VLOOKUP(A628,ENERGY!$A$2:$F$2692,6,0)</f>
        <v>7708</v>
      </c>
      <c r="M628" s="31">
        <f t="shared" si="3"/>
        <v>0.00786629342254181</v>
      </c>
      <c r="N628" s="32">
        <f>VLOOKUP(A628,'HUMAN RESOURCES'!$A$2:$M$2692,5,0)</f>
        <v>0.043</v>
      </c>
      <c r="O628" s="32">
        <f>VLOOKUP(A628,'HUMAN RESOURCES'!$A$2:$M$2692,6,0)</f>
        <v>0.082</v>
      </c>
      <c r="P628" s="31">
        <f>VLOOKUP(A628,'HUMAN RESOURCES'!$A$2:$M$2692,7,0)</f>
        <v>80</v>
      </c>
      <c r="Q628" s="5">
        <f>VLOOKUP(A628,'HUMAN RESOURCES'!$A$2:$M$2692,8,0)</f>
        <v>76</v>
      </c>
      <c r="R628" s="5">
        <f>VLOOKUP(A628,'HUMAN RESOURCES'!$A$2:$M$2692,9,0)</f>
        <v>0.214</v>
      </c>
      <c r="S628" s="5">
        <f>VLOOKUP(A628,'HUMAN RESOURCES'!$A$2:$M$2692,10,0)</f>
        <v>0.682</v>
      </c>
      <c r="T628" s="5">
        <f>VLOOKUP(A628,'HUMAN RESOURCES'!$A$2:$M$2692,11,0)</f>
        <v>0.104</v>
      </c>
      <c r="U628" s="5">
        <f>VLOOKUP(A628,'HUMAN RESOURCES'!$A$2:$M$2692,12,0)</f>
        <v>979877</v>
      </c>
      <c r="V628" s="35">
        <f>VLOOKUP(A628,'HUMAN RESOURCES'!$A$2:$M$2692,13,0)</f>
        <v>0.687</v>
      </c>
      <c r="W628" s="38">
        <f>VLOOKUP(A628,TOURISM!$A$2:$F$2692,5,0)</f>
        <v>2178000000</v>
      </c>
      <c r="X628" s="39">
        <f>VLOOKUP(A628,TOURISM!$A$2:$F$2692,6,0)</f>
        <v>582000000</v>
      </c>
      <c r="Y628" s="43">
        <f t="shared" si="4"/>
        <v>12.2001166670805</v>
      </c>
      <c r="Z628" s="35">
        <f>VLOOKUP(A628,BUSINESS!$A$2:$J$2692,5,0)</f>
        <v>0</v>
      </c>
      <c r="AA628" s="5">
        <f>VLOOKUP(A628,BUSINESS!$A$2:$J$2692,6,0)</f>
        <v>0</v>
      </c>
      <c r="AB628" s="5">
        <f>VLOOKUP(A628,BUSINESS!$A$2:$J$2692,7,0)</f>
        <v>0</v>
      </c>
      <c r="AC628" s="5">
        <f>VLOOKUP(A628,BUSINESS!$A$2:$J$2692,8,0)</f>
        <v>0</v>
      </c>
      <c r="AD628" s="35">
        <f>VLOOKUP(A628,BUSINESS!$A$2:$J$2692,9,0)</f>
        <v>0.283</v>
      </c>
      <c r="AE628" s="35">
        <f>VLOOKUP(A628,BUSINESS!$A$2:$J$2692,10,0)</f>
        <v>0.427</v>
      </c>
    </row>
    <row r="629" customHeight="1" spans="1:31">
      <c r="A629" s="22" t="str">
        <f t="shared" si="0"/>
        <v>Cyprus-Europe2003</v>
      </c>
      <c r="B629" s="22" t="s">
        <v>118</v>
      </c>
      <c r="C629" s="22" t="s">
        <v>67</v>
      </c>
      <c r="D629" s="23">
        <v>2003</v>
      </c>
      <c r="E629" s="25">
        <v>13319544758</v>
      </c>
      <c r="F629" s="24">
        <f t="shared" si="1"/>
        <v>13344.3385390055</v>
      </c>
      <c r="G629" s="26">
        <v>0.068</v>
      </c>
      <c r="H629" s="27">
        <v>1235</v>
      </c>
      <c r="I629" s="26">
        <v>0.069</v>
      </c>
      <c r="J629" s="5">
        <f>VLOOKUP(A629,ENERGY!$A$2:$F$2692,5,0)</f>
        <v>2525</v>
      </c>
      <c r="K629" s="5">
        <f t="shared" si="2"/>
        <v>0.0025297001829399</v>
      </c>
      <c r="L629" s="31">
        <f>VLOOKUP(A629,ENERGY!$A$2:$F$2692,6,0)</f>
        <v>8141</v>
      </c>
      <c r="M629" s="31">
        <f t="shared" si="3"/>
        <v>0.00815615413438168</v>
      </c>
      <c r="N629" s="32">
        <f>VLOOKUP(A629,'HUMAN RESOURCES'!$A$2:$M$2692,5,0)</f>
        <v>0.041</v>
      </c>
      <c r="O629" s="32">
        <f>VLOOKUP(A629,'HUMAN RESOURCES'!$A$2:$M$2692,6,0)</f>
        <v>0.084</v>
      </c>
      <c r="P629" s="31">
        <f>VLOOKUP(A629,'HUMAN RESOURCES'!$A$2:$M$2692,7,0)</f>
        <v>81</v>
      </c>
      <c r="Q629" s="5">
        <f>VLOOKUP(A629,'HUMAN RESOURCES'!$A$2:$M$2692,8,0)</f>
        <v>76</v>
      </c>
      <c r="R629" s="5">
        <f>VLOOKUP(A629,'HUMAN RESOURCES'!$A$2:$M$2692,9,0)</f>
        <v>0.209</v>
      </c>
      <c r="S629" s="5">
        <f>VLOOKUP(A629,'HUMAN RESOURCES'!$A$2:$M$2692,10,0)</f>
        <v>0.686</v>
      </c>
      <c r="T629" s="5">
        <f>VLOOKUP(A629,'HUMAN RESOURCES'!$A$2:$M$2692,11,0)</f>
        <v>0.105</v>
      </c>
      <c r="U629" s="5">
        <f>VLOOKUP(A629,'HUMAN RESOURCES'!$A$2:$M$2692,12,0)</f>
        <v>998142</v>
      </c>
      <c r="V629" s="35">
        <f>VLOOKUP(A629,'HUMAN RESOURCES'!$A$2:$M$2692,13,0)</f>
        <v>0.686</v>
      </c>
      <c r="W629" s="38">
        <f>VLOOKUP(A629,TOURISM!$A$2:$F$2692,5,0)</f>
        <v>2325000000</v>
      </c>
      <c r="X629" s="39">
        <f>VLOOKUP(A629,TOURISM!$A$2:$F$2692,6,0)</f>
        <v>700000000</v>
      </c>
      <c r="Y629" s="43">
        <f t="shared" si="4"/>
        <v>10.4002206913933</v>
      </c>
      <c r="Z629" s="35">
        <f>VLOOKUP(A629,BUSINESS!$A$2:$J$2692,5,0)</f>
        <v>0</v>
      </c>
      <c r="AA629" s="5">
        <f>VLOOKUP(A629,BUSINESS!$A$2:$J$2692,6,0)</f>
        <v>0</v>
      </c>
      <c r="AB629" s="5">
        <f>VLOOKUP(A629,BUSINESS!$A$2:$J$2692,7,0)</f>
        <v>0</v>
      </c>
      <c r="AC629" s="5">
        <f>VLOOKUP(A629,BUSINESS!$A$2:$J$2692,8,0)</f>
        <v>0</v>
      </c>
      <c r="AD629" s="35">
        <f>VLOOKUP(A629,BUSINESS!$A$2:$J$2692,9,0)</f>
        <v>0.301</v>
      </c>
      <c r="AE629" s="35">
        <f>VLOOKUP(A629,BUSINESS!$A$2:$J$2692,10,0)</f>
        <v>0.553</v>
      </c>
    </row>
    <row r="630" customHeight="1" spans="1:31">
      <c r="A630" s="22" t="str">
        <f t="shared" si="0"/>
        <v>Cyprus-Europe2004</v>
      </c>
      <c r="B630" s="22" t="s">
        <v>118</v>
      </c>
      <c r="C630" s="22" t="s">
        <v>67</v>
      </c>
      <c r="D630" s="23">
        <v>2004</v>
      </c>
      <c r="E630" s="25">
        <v>15816972051</v>
      </c>
      <c r="F630" s="24">
        <f t="shared" si="1"/>
        <v>15570.6444557107</v>
      </c>
      <c r="G630" s="26">
        <v>0.064</v>
      </c>
      <c r="H630" s="27">
        <v>1353</v>
      </c>
      <c r="I630" s="26">
        <v>0.076</v>
      </c>
      <c r="J630" s="5">
        <f>VLOOKUP(A630,ENERGY!$A$2:$F$2692,5,0)</f>
        <v>2574</v>
      </c>
      <c r="K630" s="5">
        <f t="shared" si="2"/>
        <v>0.00253391348861019</v>
      </c>
      <c r="L630" s="31">
        <f>VLOOKUP(A630,ENERGY!$A$2:$F$2692,6,0)</f>
        <v>8555</v>
      </c>
      <c r="M630" s="31">
        <f t="shared" si="3"/>
        <v>0.0084217676359985</v>
      </c>
      <c r="N630" s="32">
        <f>VLOOKUP(A630,'HUMAN RESOURCES'!$A$2:$M$2692,5,0)</f>
        <v>0.038</v>
      </c>
      <c r="O630" s="32">
        <f>VLOOKUP(A630,'HUMAN RESOURCES'!$A$2:$M$2692,6,0)</f>
        <v>0.112</v>
      </c>
      <c r="P630" s="31">
        <f>VLOOKUP(A630,'HUMAN RESOURCES'!$A$2:$M$2692,7,0)</f>
        <v>81</v>
      </c>
      <c r="Q630" s="5">
        <f>VLOOKUP(A630,'HUMAN RESOURCES'!$A$2:$M$2692,8,0)</f>
        <v>76</v>
      </c>
      <c r="R630" s="5">
        <f>VLOOKUP(A630,'HUMAN RESOURCES'!$A$2:$M$2692,9,0)</f>
        <v>0.205</v>
      </c>
      <c r="S630" s="5">
        <f>VLOOKUP(A630,'HUMAN RESOURCES'!$A$2:$M$2692,10,0)</f>
        <v>0.69</v>
      </c>
      <c r="T630" s="5">
        <f>VLOOKUP(A630,'HUMAN RESOURCES'!$A$2:$M$2692,11,0)</f>
        <v>0.106</v>
      </c>
      <c r="U630" s="5">
        <f>VLOOKUP(A630,'HUMAN RESOURCES'!$A$2:$M$2692,12,0)</f>
        <v>1015820</v>
      </c>
      <c r="V630" s="35">
        <f>VLOOKUP(A630,'HUMAN RESOURCES'!$A$2:$M$2692,13,0)</f>
        <v>0.684</v>
      </c>
      <c r="W630" s="38">
        <f>VLOOKUP(A630,TOURISM!$A$2:$F$2692,5,0)</f>
        <v>2552000000</v>
      </c>
      <c r="X630" s="39">
        <f>VLOOKUP(A630,TOURISM!$A$2:$F$2692,6,0)</f>
        <v>907000000</v>
      </c>
      <c r="Y630" s="43">
        <f t="shared" si="4"/>
        <v>9.66595597930257</v>
      </c>
      <c r="Z630" s="35">
        <f>VLOOKUP(A630,BUSINESS!$A$2:$J$2692,5,0)</f>
        <v>0</v>
      </c>
      <c r="AA630" s="5">
        <f>VLOOKUP(A630,BUSINESS!$A$2:$J$2692,6,0)</f>
        <v>0</v>
      </c>
      <c r="AB630" s="5">
        <f>VLOOKUP(A630,BUSINESS!$A$2:$J$2692,7,0)</f>
        <v>0</v>
      </c>
      <c r="AC630" s="5">
        <f>VLOOKUP(A630,BUSINESS!$A$2:$J$2692,8,0)</f>
        <v>0</v>
      </c>
      <c r="AD630" s="35">
        <f>VLOOKUP(A630,BUSINESS!$A$2:$J$2692,9,0)</f>
        <v>0.338</v>
      </c>
      <c r="AE630" s="35">
        <f>VLOOKUP(A630,BUSINESS!$A$2:$J$2692,10,0)</f>
        <v>0.648</v>
      </c>
    </row>
    <row r="631" customHeight="1" spans="1:31">
      <c r="A631" s="22" t="str">
        <f t="shared" si="0"/>
        <v>Cyprus-Europe2005</v>
      </c>
      <c r="B631" s="22" t="s">
        <v>118</v>
      </c>
      <c r="C631" s="22" t="s">
        <v>67</v>
      </c>
      <c r="D631" s="23">
        <v>2005</v>
      </c>
      <c r="E631" s="25">
        <v>16997801392</v>
      </c>
      <c r="F631" s="24">
        <f t="shared" si="1"/>
        <v>16461.390520499</v>
      </c>
      <c r="G631" s="26">
        <v>0.064</v>
      </c>
      <c r="H631" s="27">
        <v>1434</v>
      </c>
      <c r="I631" s="26">
        <v>0.071</v>
      </c>
      <c r="J631" s="5">
        <f>VLOOKUP(A631,ENERGY!$A$2:$F$2692,5,0)</f>
        <v>2114</v>
      </c>
      <c r="K631" s="5">
        <f t="shared" si="2"/>
        <v>0.00204728710247863</v>
      </c>
      <c r="L631" s="31">
        <f>VLOOKUP(A631,ENERGY!$A$2:$F$2692,6,0)</f>
        <v>6846</v>
      </c>
      <c r="M631" s="31">
        <f t="shared" si="3"/>
        <v>0.00662995624577517</v>
      </c>
      <c r="N631" s="32">
        <f>VLOOKUP(A631,'HUMAN RESOURCES'!$A$2:$M$2692,5,0)</f>
        <v>0.05</v>
      </c>
      <c r="O631" s="32">
        <f>VLOOKUP(A631,'HUMAN RESOURCES'!$A$2:$M$2692,6,0)</f>
        <v>0.103</v>
      </c>
      <c r="P631" s="31">
        <f>VLOOKUP(A631,'HUMAN RESOURCES'!$A$2:$M$2692,7,0)</f>
        <v>81</v>
      </c>
      <c r="Q631" s="5">
        <f>VLOOKUP(A631,'HUMAN RESOURCES'!$A$2:$M$2692,8,0)</f>
        <v>77</v>
      </c>
      <c r="R631" s="5">
        <f>VLOOKUP(A631,'HUMAN RESOURCES'!$A$2:$M$2692,9,0)</f>
        <v>0.2</v>
      </c>
      <c r="S631" s="5">
        <f>VLOOKUP(A631,'HUMAN RESOURCES'!$A$2:$M$2692,10,0)</f>
        <v>0.693</v>
      </c>
      <c r="T631" s="5">
        <f>VLOOKUP(A631,'HUMAN RESOURCES'!$A$2:$M$2692,11,0)</f>
        <v>0.107</v>
      </c>
      <c r="U631" s="5">
        <f>VLOOKUP(A631,'HUMAN RESOURCES'!$A$2:$M$2692,12,0)</f>
        <v>1032586</v>
      </c>
      <c r="V631" s="35">
        <f>VLOOKUP(A631,'HUMAN RESOURCES'!$A$2:$M$2692,13,0)</f>
        <v>0.683</v>
      </c>
      <c r="W631" s="38">
        <f>VLOOKUP(A631,TOURISM!$A$2:$F$2692,5,0)</f>
        <v>2644000000</v>
      </c>
      <c r="X631" s="39">
        <f>VLOOKUP(A631,TOURISM!$A$2:$F$2692,6,0)</f>
        <v>1001000000</v>
      </c>
      <c r="Y631" s="43">
        <f t="shared" si="4"/>
        <v>9.00423670003087</v>
      </c>
      <c r="Z631" s="35">
        <f>VLOOKUP(A631,BUSINESS!$A$2:$J$2692,5,0)</f>
        <v>0</v>
      </c>
      <c r="AA631" s="5">
        <f>VLOOKUP(A631,BUSINESS!$A$2:$J$2692,6,0)</f>
        <v>0</v>
      </c>
      <c r="AB631" s="5">
        <f>VLOOKUP(A631,BUSINESS!$A$2:$J$2692,7,0)</f>
        <v>0</v>
      </c>
      <c r="AC631" s="5">
        <f>VLOOKUP(A631,BUSINESS!$A$2:$J$2692,8,0)</f>
        <v>0</v>
      </c>
      <c r="AD631" s="35">
        <f>VLOOKUP(A631,BUSINESS!$A$2:$J$2692,9,0)</f>
        <v>0.328</v>
      </c>
      <c r="AE631" s="35">
        <f>VLOOKUP(A631,BUSINESS!$A$2:$J$2692,10,0)</f>
        <v>0.758</v>
      </c>
    </row>
    <row r="632" customHeight="1" spans="1:31">
      <c r="A632" s="22" t="str">
        <f t="shared" si="0"/>
        <v>Cyprus-Europe2006</v>
      </c>
      <c r="B632" s="22" t="s">
        <v>118</v>
      </c>
      <c r="C632" s="22" t="s">
        <v>67</v>
      </c>
      <c r="D632" s="23">
        <v>2006</v>
      </c>
      <c r="E632" s="25">
        <v>18435765910</v>
      </c>
      <c r="F632" s="24">
        <f t="shared" si="1"/>
        <v>17586.1105642012</v>
      </c>
      <c r="G632" s="26">
        <v>0.063</v>
      </c>
      <c r="H632" s="27">
        <v>1494</v>
      </c>
      <c r="I632" s="26">
        <v>0.067</v>
      </c>
      <c r="J632" s="5">
        <f>VLOOKUP(A632,ENERGY!$A$2:$F$2692,5,0)</f>
        <v>2184</v>
      </c>
      <c r="K632" s="5">
        <f t="shared" si="2"/>
        <v>0.00208334525724163</v>
      </c>
      <c r="L632" s="31">
        <f>VLOOKUP(A632,ENERGY!$A$2:$F$2692,6,0)</f>
        <v>7334</v>
      </c>
      <c r="M632" s="31">
        <f t="shared" si="3"/>
        <v>0.00699599547463832</v>
      </c>
      <c r="N632" s="32">
        <f>VLOOKUP(A632,'HUMAN RESOURCES'!$A$2:$M$2692,5,0)</f>
        <v>0.039</v>
      </c>
      <c r="O632" s="32">
        <f>VLOOKUP(A632,'HUMAN RESOURCES'!$A$2:$M$2692,6,0)</f>
        <v>0.072</v>
      </c>
      <c r="P632" s="31">
        <f>VLOOKUP(A632,'HUMAN RESOURCES'!$A$2:$M$2692,7,0)</f>
        <v>81</v>
      </c>
      <c r="Q632" s="5">
        <f>VLOOKUP(A632,'HUMAN RESOURCES'!$A$2:$M$2692,8,0)</f>
        <v>77</v>
      </c>
      <c r="R632" s="5">
        <f>VLOOKUP(A632,'HUMAN RESOURCES'!$A$2:$M$2692,9,0)</f>
        <v>0.195</v>
      </c>
      <c r="S632" s="5">
        <f>VLOOKUP(A632,'HUMAN RESOURCES'!$A$2:$M$2692,10,0)</f>
        <v>0.697</v>
      </c>
      <c r="T632" s="5">
        <f>VLOOKUP(A632,'HUMAN RESOURCES'!$A$2:$M$2692,11,0)</f>
        <v>0.109</v>
      </c>
      <c r="U632" s="5">
        <f>VLOOKUP(A632,'HUMAN RESOURCES'!$A$2:$M$2692,12,0)</f>
        <v>1048314</v>
      </c>
      <c r="V632" s="35">
        <f>VLOOKUP(A632,'HUMAN RESOURCES'!$A$2:$M$2692,13,0)</f>
        <v>0.681</v>
      </c>
      <c r="W632" s="38">
        <f>VLOOKUP(A632,TOURISM!$A$2:$F$2692,5,0)</f>
        <v>2691000000</v>
      </c>
      <c r="X632" s="39">
        <f>VLOOKUP(A632,TOURISM!$A$2:$F$2692,6,0)</f>
        <v>1031000000</v>
      </c>
      <c r="Y632" s="43">
        <f t="shared" si="4"/>
        <v>7.11479312295365</v>
      </c>
      <c r="Z632" s="35">
        <f>VLOOKUP(A632,BUSINESS!$A$2:$J$2692,5,0)</f>
        <v>0</v>
      </c>
      <c r="AA632" s="5">
        <f>VLOOKUP(A632,BUSINESS!$A$2:$J$2692,6,0)</f>
        <v>0</v>
      </c>
      <c r="AB632" s="5">
        <f>VLOOKUP(A632,BUSINESS!$A$2:$J$2692,7,0)</f>
        <v>0</v>
      </c>
      <c r="AC632" s="5">
        <f>VLOOKUP(A632,BUSINESS!$A$2:$J$2692,8,0)</f>
        <v>0</v>
      </c>
      <c r="AD632" s="35">
        <f>VLOOKUP(A632,BUSINESS!$A$2:$J$2692,9,0)</f>
        <v>0.358</v>
      </c>
      <c r="AE632" s="35">
        <f>VLOOKUP(A632,BUSINESS!$A$2:$J$2692,10,0)</f>
        <v>0.828</v>
      </c>
    </row>
    <row r="633" customHeight="1" spans="1:31">
      <c r="A633" s="22" t="str">
        <f t="shared" si="0"/>
        <v>Cyprus-Europe2007</v>
      </c>
      <c r="B633" s="22" t="s">
        <v>118</v>
      </c>
      <c r="C633" s="22" t="s">
        <v>67</v>
      </c>
      <c r="D633" s="23">
        <v>2007</v>
      </c>
      <c r="E633" s="25">
        <v>21841815681</v>
      </c>
      <c r="F633" s="24">
        <f t="shared" si="1"/>
        <v>20545.4975152738</v>
      </c>
      <c r="G633" s="26">
        <v>0.061</v>
      </c>
      <c r="H633" s="27">
        <v>1691</v>
      </c>
      <c r="I633" s="26">
        <v>0.067</v>
      </c>
      <c r="J633" s="5">
        <f>VLOOKUP(A633,ENERGY!$A$2:$F$2692,5,0)</f>
        <v>2437</v>
      </c>
      <c r="K633" s="5">
        <f t="shared" si="2"/>
        <v>0.00229236333535573</v>
      </c>
      <c r="L633" s="31">
        <f>VLOOKUP(A633,ENERGY!$A$2:$F$2692,6,0)</f>
        <v>8196</v>
      </c>
      <c r="M633" s="31">
        <f t="shared" si="3"/>
        <v>0.00770956499654311</v>
      </c>
      <c r="N633" s="32">
        <f>VLOOKUP(A633,'HUMAN RESOURCES'!$A$2:$M$2692,5,0)</f>
        <v>0.047</v>
      </c>
      <c r="O633" s="32">
        <f>VLOOKUP(A633,'HUMAN RESOURCES'!$A$2:$M$2692,6,0)</f>
        <v>0.111</v>
      </c>
      <c r="P633" s="31">
        <f>VLOOKUP(A633,'HUMAN RESOURCES'!$A$2:$M$2692,7,0)</f>
        <v>81</v>
      </c>
      <c r="Q633" s="5">
        <f>VLOOKUP(A633,'HUMAN RESOURCES'!$A$2:$M$2692,8,0)</f>
        <v>77</v>
      </c>
      <c r="R633" s="5">
        <f>VLOOKUP(A633,'HUMAN RESOURCES'!$A$2:$M$2692,9,0)</f>
        <v>0.19</v>
      </c>
      <c r="S633" s="5">
        <f>VLOOKUP(A633,'HUMAN RESOURCES'!$A$2:$M$2692,10,0)</f>
        <v>0.7</v>
      </c>
      <c r="T633" s="5">
        <f>VLOOKUP(A633,'HUMAN RESOURCES'!$A$2:$M$2692,11,0)</f>
        <v>0.11</v>
      </c>
      <c r="U633" s="5">
        <f>VLOOKUP(A633,'HUMAN RESOURCES'!$A$2:$M$2692,12,0)</f>
        <v>1063095</v>
      </c>
      <c r="V633" s="35">
        <f>VLOOKUP(A633,'HUMAN RESOURCES'!$A$2:$M$2692,13,0)</f>
        <v>0.68</v>
      </c>
      <c r="W633" s="38">
        <f>VLOOKUP(A633,TOURISM!$A$2:$F$2692,5,0)</f>
        <v>3108000000</v>
      </c>
      <c r="X633" s="39">
        <f>VLOOKUP(A633,TOURISM!$A$2:$F$2692,6,0)</f>
        <v>1554000000</v>
      </c>
      <c r="Y633" s="43">
        <f t="shared" si="4"/>
        <v>5.27614508012387</v>
      </c>
      <c r="Z633" s="35">
        <f>VLOOKUP(A633,BUSINESS!$A$2:$J$2692,5,0)</f>
        <v>0</v>
      </c>
      <c r="AA633" s="5">
        <f>VLOOKUP(A633,BUSINESS!$A$2:$J$2692,6,0)</f>
        <v>0</v>
      </c>
      <c r="AB633" s="5">
        <f>VLOOKUP(A633,BUSINESS!$A$2:$J$2692,7,0)</f>
        <v>0</v>
      </c>
      <c r="AC633" s="5">
        <f>VLOOKUP(A633,BUSINESS!$A$2:$J$2692,8,0)</f>
        <v>0</v>
      </c>
      <c r="AD633" s="35">
        <f>VLOOKUP(A633,BUSINESS!$A$2:$J$2692,9,0)</f>
        <v>0.408</v>
      </c>
      <c r="AE633" s="35">
        <f>VLOOKUP(A633,BUSINESS!$A$2:$J$2692,10,0)</f>
        <v>0.93</v>
      </c>
    </row>
    <row r="634" customHeight="1" spans="1:31">
      <c r="A634" s="22" t="str">
        <f t="shared" si="0"/>
        <v>Cyprus-Europe2008</v>
      </c>
      <c r="B634" s="22" t="s">
        <v>118</v>
      </c>
      <c r="C634" s="22" t="s">
        <v>67</v>
      </c>
      <c r="D634" s="23">
        <v>2008</v>
      </c>
      <c r="E634" s="25">
        <v>25321517504</v>
      </c>
      <c r="F634" s="24">
        <f t="shared" si="1"/>
        <v>23509.2155838561</v>
      </c>
      <c r="G634" s="26">
        <v>0.069</v>
      </c>
      <c r="H634" s="27">
        <v>2182</v>
      </c>
      <c r="J634" s="5">
        <f>VLOOKUP(A634,ENERGY!$A$2:$F$2692,5,0)</f>
        <v>2219</v>
      </c>
      <c r="K634" s="5">
        <f t="shared" si="2"/>
        <v>0.00206018258472605</v>
      </c>
      <c r="L634" s="31">
        <f>VLOOKUP(A634,ENERGY!$A$2:$F$2692,6,0)</f>
        <v>7503</v>
      </c>
      <c r="M634" s="31">
        <f t="shared" si="3"/>
        <v>0.00696599816728237</v>
      </c>
      <c r="N634" s="32">
        <f>VLOOKUP(A634,'HUMAN RESOURCES'!$A$2:$M$2692,5,0)</f>
        <v>0.039</v>
      </c>
      <c r="O634" s="32">
        <f>VLOOKUP(A634,'HUMAN RESOURCES'!$A$2:$M$2692,6,0)</f>
        <v>0.07</v>
      </c>
      <c r="P634" s="31">
        <f>VLOOKUP(A634,'HUMAN RESOURCES'!$A$2:$M$2692,7,0)</f>
        <v>81</v>
      </c>
      <c r="Q634" s="5">
        <f>VLOOKUP(A634,'HUMAN RESOURCES'!$A$2:$M$2692,8,0)</f>
        <v>77</v>
      </c>
      <c r="R634" s="5">
        <f>VLOOKUP(A634,'HUMAN RESOURCES'!$A$2:$M$2692,9,0)</f>
        <v>0.186</v>
      </c>
      <c r="S634" s="5">
        <f>VLOOKUP(A634,'HUMAN RESOURCES'!$A$2:$M$2692,10,0)</f>
        <v>0.703</v>
      </c>
      <c r="T634" s="5">
        <f>VLOOKUP(A634,'HUMAN RESOURCES'!$A$2:$M$2692,11,0)</f>
        <v>0.112</v>
      </c>
      <c r="U634" s="5">
        <f>VLOOKUP(A634,'HUMAN RESOURCES'!$A$2:$M$2692,12,0)</f>
        <v>1077089</v>
      </c>
      <c r="V634" s="35">
        <f>VLOOKUP(A634,'HUMAN RESOURCES'!$A$2:$M$2692,13,0)</f>
        <v>0.678</v>
      </c>
      <c r="W634" s="38">
        <f>VLOOKUP(A634,TOURISM!$A$2:$F$2692,5,0)</f>
        <v>3231000000</v>
      </c>
      <c r="X634" s="39">
        <f>VLOOKUP(A634,TOURISM!$A$2:$F$2692,6,0)</f>
        <v>1895000000</v>
      </c>
      <c r="Y634" s="43">
        <f t="shared" si="4"/>
        <v>3.55100200642079</v>
      </c>
      <c r="Z634" s="35">
        <f>VLOOKUP(A634,BUSINESS!$A$2:$J$2692,5,0)</f>
        <v>0.206</v>
      </c>
      <c r="AA634" s="5">
        <f>VLOOKUP(A634,BUSINESS!$A$2:$J$2692,6,0)</f>
        <v>8</v>
      </c>
      <c r="AB634" s="5">
        <f>VLOOKUP(A634,BUSINESS!$A$2:$J$2692,7,0)</f>
        <v>0</v>
      </c>
      <c r="AC634" s="5">
        <f>VLOOKUP(A634,BUSINESS!$A$2:$J$2692,8,0)</f>
        <v>149</v>
      </c>
      <c r="AD634" s="35">
        <f>VLOOKUP(A634,BUSINESS!$A$2:$J$2692,9,0)</f>
        <v>0.423</v>
      </c>
      <c r="AE634" s="35">
        <f>VLOOKUP(A634,BUSINESS!$A$2:$J$2692,10,0)</f>
        <v>0.944</v>
      </c>
    </row>
    <row r="635" customHeight="1" spans="1:31">
      <c r="A635" s="22" t="str">
        <f t="shared" si="0"/>
        <v>Cyprus-Europe2009</v>
      </c>
      <c r="B635" s="22" t="s">
        <v>118</v>
      </c>
      <c r="C635" s="22" t="s">
        <v>67</v>
      </c>
      <c r="D635" s="23">
        <v>2009</v>
      </c>
      <c r="E635" s="25">
        <v>23542650736</v>
      </c>
      <c r="F635" s="24">
        <f t="shared" si="1"/>
        <v>21587.8097955808</v>
      </c>
      <c r="G635" s="26">
        <v>0.074</v>
      </c>
      <c r="H635" s="27">
        <v>2115</v>
      </c>
      <c r="J635" s="5">
        <f>VLOOKUP(A635,ENERGY!$A$2:$F$2692,5,0)</f>
        <v>2143</v>
      </c>
      <c r="K635" s="5">
        <f t="shared" si="2"/>
        <v>0.00196505809437964</v>
      </c>
      <c r="L635" s="31">
        <f>VLOOKUP(A635,ENERGY!$A$2:$F$2692,6,0)</f>
        <v>7022</v>
      </c>
      <c r="M635" s="31">
        <f t="shared" si="3"/>
        <v>0.00643893510906852</v>
      </c>
      <c r="N635" s="32">
        <f>VLOOKUP(A635,'HUMAN RESOURCES'!$A$2:$M$2692,5,0)</f>
        <v>0.037</v>
      </c>
      <c r="O635" s="32">
        <f>VLOOKUP(A635,'HUMAN RESOURCES'!$A$2:$M$2692,6,0)</f>
        <v>0.094</v>
      </c>
      <c r="P635" s="31">
        <f>VLOOKUP(A635,'HUMAN RESOURCES'!$A$2:$M$2692,7,0)</f>
        <v>81</v>
      </c>
      <c r="Q635" s="5">
        <f>VLOOKUP(A635,'HUMAN RESOURCES'!$A$2:$M$2692,8,0)</f>
        <v>77</v>
      </c>
      <c r="R635" s="5">
        <f>VLOOKUP(A635,'HUMAN RESOURCES'!$A$2:$M$2692,9,0)</f>
        <v>0.181</v>
      </c>
      <c r="S635" s="5">
        <f>VLOOKUP(A635,'HUMAN RESOURCES'!$A$2:$M$2692,10,0)</f>
        <v>0.705</v>
      </c>
      <c r="T635" s="5">
        <f>VLOOKUP(A635,'HUMAN RESOURCES'!$A$2:$M$2692,11,0)</f>
        <v>0.114</v>
      </c>
      <c r="U635" s="5">
        <f>VLOOKUP(A635,'HUMAN RESOURCES'!$A$2:$M$2692,12,0)</f>
        <v>1090553</v>
      </c>
      <c r="V635" s="35">
        <f>VLOOKUP(A635,'HUMAN RESOURCES'!$A$2:$M$2692,13,0)</f>
        <v>0.677</v>
      </c>
      <c r="W635" s="38">
        <f>VLOOKUP(A635,TOURISM!$A$2:$F$2692,5,0)</f>
        <v>2474000000</v>
      </c>
      <c r="X635" s="39">
        <f>VLOOKUP(A635,TOURISM!$A$2:$F$2692,6,0)</f>
        <v>1638000000</v>
      </c>
      <c r="Y635" s="43">
        <f t="shared" si="4"/>
        <v>3.9511594618022</v>
      </c>
      <c r="Z635" s="35">
        <f>VLOOKUP(A635,BUSINESS!$A$2:$J$2692,5,0)</f>
        <v>0.206</v>
      </c>
      <c r="AA635" s="5">
        <f>VLOOKUP(A635,BUSINESS!$A$2:$J$2692,6,0)</f>
        <v>8</v>
      </c>
      <c r="AB635" s="5">
        <f>VLOOKUP(A635,BUSINESS!$A$2:$J$2692,7,0)</f>
        <v>0</v>
      </c>
      <c r="AC635" s="5">
        <f>VLOOKUP(A635,BUSINESS!$A$2:$J$2692,8,0)</f>
        <v>149</v>
      </c>
      <c r="AD635" s="35">
        <f>VLOOKUP(A635,BUSINESS!$A$2:$J$2692,9,0)</f>
        <v>0.498</v>
      </c>
      <c r="AE635" s="35">
        <f>VLOOKUP(A635,BUSINESS!$A$2:$J$2692,10,0)</f>
        <v>0.896</v>
      </c>
    </row>
    <row r="636" customHeight="1" spans="1:31">
      <c r="A636" s="22" t="str">
        <f t="shared" si="0"/>
        <v>Cyprus-Europe2010</v>
      </c>
      <c r="B636" s="22" t="s">
        <v>118</v>
      </c>
      <c r="C636" s="22" t="s">
        <v>67</v>
      </c>
      <c r="D636" s="23">
        <v>2010</v>
      </c>
      <c r="E636" s="25">
        <v>23132450331</v>
      </c>
      <c r="F636" s="24">
        <f t="shared" si="1"/>
        <v>20959.2866904959</v>
      </c>
      <c r="G636" s="26">
        <v>0.074</v>
      </c>
      <c r="H636" s="27">
        <v>2012</v>
      </c>
      <c r="J636" s="5">
        <f>VLOOKUP(A636,ENERGY!$A$2:$F$2692,5,0)</f>
        <v>2332</v>
      </c>
      <c r="K636" s="5">
        <f t="shared" si="2"/>
        <v>0.00211292171226392</v>
      </c>
      <c r="L636" s="31">
        <f>VLOOKUP(A636,ENERGY!$A$2:$F$2692,6,0)</f>
        <v>7748</v>
      </c>
      <c r="M636" s="31">
        <f t="shared" si="3"/>
        <v>0.00702011896510327</v>
      </c>
      <c r="N636" s="32">
        <f>VLOOKUP(A636,'HUMAN RESOURCES'!$A$2:$M$2692,5,0)</f>
        <v>0.029</v>
      </c>
      <c r="O636" s="32">
        <f>VLOOKUP(A636,'HUMAN RESOURCES'!$A$2:$M$2692,6,0)</f>
        <v>0.075</v>
      </c>
      <c r="P636" s="31">
        <f>VLOOKUP(A636,'HUMAN RESOURCES'!$A$2:$M$2692,7,0)</f>
        <v>81</v>
      </c>
      <c r="Q636" s="5">
        <f>VLOOKUP(A636,'HUMAN RESOURCES'!$A$2:$M$2692,8,0)</f>
        <v>77</v>
      </c>
      <c r="R636" s="5">
        <f>VLOOKUP(A636,'HUMAN RESOURCES'!$A$2:$M$2692,9,0)</f>
        <v>0.178</v>
      </c>
      <c r="S636" s="5">
        <f>VLOOKUP(A636,'HUMAN RESOURCES'!$A$2:$M$2692,10,0)</f>
        <v>0.707</v>
      </c>
      <c r="T636" s="5">
        <f>VLOOKUP(A636,'HUMAN RESOURCES'!$A$2:$M$2692,11,0)</f>
        <v>0.116</v>
      </c>
      <c r="U636" s="5">
        <f>VLOOKUP(A636,'HUMAN RESOURCES'!$A$2:$M$2692,12,0)</f>
        <v>1103685</v>
      </c>
      <c r="V636" s="35">
        <f>VLOOKUP(A636,'HUMAN RESOURCES'!$A$2:$M$2692,13,0)</f>
        <v>0.676</v>
      </c>
      <c r="W636" s="38">
        <f>VLOOKUP(A636,TOURISM!$A$2:$F$2692,5,0)</f>
        <v>2371000000</v>
      </c>
      <c r="X636" s="39">
        <f>VLOOKUP(A636,TOURISM!$A$2:$F$2692,6,0)</f>
        <v>1457000000</v>
      </c>
      <c r="Y636" s="43">
        <f t="shared" si="4"/>
        <v>4.14465823917799</v>
      </c>
      <c r="Z636" s="35">
        <f>VLOOKUP(A636,BUSINESS!$A$2:$J$2692,5,0)</f>
        <v>0.223</v>
      </c>
      <c r="AA636" s="5">
        <f>VLOOKUP(A636,BUSINESS!$A$2:$J$2692,6,0)</f>
        <v>8</v>
      </c>
      <c r="AB636" s="5">
        <f>VLOOKUP(A636,BUSINESS!$A$2:$J$2692,7,0)</f>
        <v>0</v>
      </c>
      <c r="AC636" s="5">
        <f>VLOOKUP(A636,BUSINESS!$A$2:$J$2692,8,0)</f>
        <v>149</v>
      </c>
      <c r="AD636" s="35">
        <f>VLOOKUP(A636,BUSINESS!$A$2:$J$2692,9,0)</f>
        <v>0.53</v>
      </c>
      <c r="AE636" s="35">
        <f>VLOOKUP(A636,BUSINESS!$A$2:$J$2692,10,0)</f>
        <v>0.937</v>
      </c>
    </row>
    <row r="637" customHeight="1" spans="1:31">
      <c r="A637" s="22" t="str">
        <f t="shared" si="0"/>
        <v>Cyprus-Europe2011</v>
      </c>
      <c r="B637" s="22" t="s">
        <v>118</v>
      </c>
      <c r="C637" s="22" t="s">
        <v>67</v>
      </c>
      <c r="D637" s="23">
        <v>2011</v>
      </c>
      <c r="E637" s="25">
        <v>24851264943</v>
      </c>
      <c r="F637" s="24">
        <f t="shared" si="1"/>
        <v>22257.9270845928</v>
      </c>
      <c r="G637" s="26">
        <v>0.074</v>
      </c>
      <c r="H637" s="27">
        <v>2123</v>
      </c>
      <c r="J637" s="5">
        <f>VLOOKUP(A637,ENERGY!$A$2:$F$2692,5,0)</f>
        <v>2137</v>
      </c>
      <c r="K637" s="5">
        <f t="shared" si="2"/>
        <v>0.00191399473181235</v>
      </c>
      <c r="L637" s="31">
        <f>VLOOKUP(A637,ENERGY!$A$2:$F$2692,6,0)</f>
        <v>6850</v>
      </c>
      <c r="M637" s="31">
        <f t="shared" si="3"/>
        <v>0.0061351726312188</v>
      </c>
      <c r="N637" s="32">
        <f>VLOOKUP(A637,'HUMAN RESOURCES'!$A$2:$M$2692,5,0)</f>
        <v>0.024</v>
      </c>
      <c r="O637" s="32">
        <f>VLOOKUP(A637,'HUMAN RESOURCES'!$A$2:$M$2692,6,0)</f>
        <v>0.029</v>
      </c>
      <c r="P637" s="31">
        <f>VLOOKUP(A637,'HUMAN RESOURCES'!$A$2:$M$2692,7,0)</f>
        <v>82</v>
      </c>
      <c r="Q637" s="5">
        <f>VLOOKUP(A637,'HUMAN RESOURCES'!$A$2:$M$2692,8,0)</f>
        <v>77</v>
      </c>
      <c r="R637" s="5">
        <f>VLOOKUP(A637,'HUMAN RESOURCES'!$A$2:$M$2692,9,0)</f>
        <v>0.174</v>
      </c>
      <c r="S637" s="5">
        <f>VLOOKUP(A637,'HUMAN RESOURCES'!$A$2:$M$2692,10,0)</f>
        <v>0.708</v>
      </c>
      <c r="T637" s="5">
        <f>VLOOKUP(A637,'HUMAN RESOURCES'!$A$2:$M$2692,11,0)</f>
        <v>0.118</v>
      </c>
      <c r="U637" s="5">
        <f>VLOOKUP(A637,'HUMAN RESOURCES'!$A$2:$M$2692,12,0)</f>
        <v>1116513</v>
      </c>
      <c r="V637" s="35">
        <f>VLOOKUP(A637,'HUMAN RESOURCES'!$A$2:$M$2692,13,0)</f>
        <v>0.674</v>
      </c>
      <c r="W637" s="38">
        <f>VLOOKUP(A637,TOURISM!$A$2:$F$2692,5,0)</f>
        <v>2751000000</v>
      </c>
      <c r="X637" s="39">
        <f>VLOOKUP(A637,TOURISM!$A$2:$F$2692,6,0)</f>
        <v>1721000000</v>
      </c>
      <c r="Y637" s="43">
        <f t="shared" si="4"/>
        <v>4.7085874219462</v>
      </c>
      <c r="Z637" s="35">
        <f>VLOOKUP(A637,BUSINESS!$A$2:$J$2692,5,0)</f>
        <v>0.22</v>
      </c>
      <c r="AA637" s="5">
        <f>VLOOKUP(A637,BUSINESS!$A$2:$J$2692,6,0)</f>
        <v>8</v>
      </c>
      <c r="AB637" s="5">
        <f>VLOOKUP(A637,BUSINESS!$A$2:$J$2692,7,0)</f>
        <v>0</v>
      </c>
      <c r="AC637" s="5">
        <f>VLOOKUP(A637,BUSINESS!$A$2:$J$2692,8,0)</f>
        <v>149</v>
      </c>
      <c r="AD637" s="35">
        <f>VLOOKUP(A637,BUSINESS!$A$2:$J$2692,9,0)</f>
        <v>0.569</v>
      </c>
      <c r="AE637" s="35">
        <f>VLOOKUP(A637,BUSINESS!$A$2:$J$2692,10,0)</f>
        <v>0.977</v>
      </c>
    </row>
    <row r="638" customHeight="1" spans="1:31">
      <c r="A638" s="22" t="str">
        <f t="shared" si="0"/>
        <v>Cyprus-Europe2012</v>
      </c>
      <c r="B638" s="22" t="s">
        <v>118</v>
      </c>
      <c r="C638" s="22" t="s">
        <v>67</v>
      </c>
      <c r="D638" s="23">
        <v>2012</v>
      </c>
      <c r="E638" s="25">
        <v>22766912960</v>
      </c>
      <c r="F638" s="24">
        <f t="shared" si="1"/>
        <v>20165.6633781933</v>
      </c>
      <c r="G638" s="26">
        <v>0.073</v>
      </c>
      <c r="H638" s="27">
        <v>1949</v>
      </c>
      <c r="J638" s="5">
        <f>VLOOKUP(A638,ENERGY!$A$2:$F$2692,5,0)</f>
        <v>2308</v>
      </c>
      <c r="K638" s="5">
        <f t="shared" si="2"/>
        <v>0.00204429784392123</v>
      </c>
      <c r="L638" s="31">
        <f>VLOOKUP(A638,ENERGY!$A$2:$F$2692,6,0)</f>
        <v>7789</v>
      </c>
      <c r="M638" s="31">
        <f t="shared" si="3"/>
        <v>0.00689906235108424</v>
      </c>
      <c r="N638" s="32">
        <f>VLOOKUP(A638,'HUMAN RESOURCES'!$A$2:$M$2692,5,0)</f>
        <v>0.038</v>
      </c>
      <c r="O638" s="32">
        <f>VLOOKUP(A638,'HUMAN RESOURCES'!$A$2:$M$2692,6,0)</f>
        <v>0.092</v>
      </c>
      <c r="P638" s="31">
        <f>VLOOKUP(A638,'HUMAN RESOURCES'!$A$2:$M$2692,7,0)</f>
        <v>82</v>
      </c>
      <c r="Q638" s="5">
        <f>VLOOKUP(A638,'HUMAN RESOURCES'!$A$2:$M$2692,8,0)</f>
        <v>78</v>
      </c>
      <c r="R638" s="5">
        <f>VLOOKUP(A638,'HUMAN RESOURCES'!$A$2:$M$2692,9,0)</f>
        <v>0.172</v>
      </c>
      <c r="S638" s="5">
        <f>VLOOKUP(A638,'HUMAN RESOURCES'!$A$2:$M$2692,10,0)</f>
        <v>0.708</v>
      </c>
      <c r="T638" s="5">
        <f>VLOOKUP(A638,'HUMAN RESOURCES'!$A$2:$M$2692,11,0)</f>
        <v>0.12</v>
      </c>
      <c r="U638" s="5">
        <f>VLOOKUP(A638,'HUMAN RESOURCES'!$A$2:$M$2692,12,0)</f>
        <v>1128994</v>
      </c>
      <c r="V638" s="35">
        <f>VLOOKUP(A638,'HUMAN RESOURCES'!$A$2:$M$2692,13,0)</f>
        <v>0.673</v>
      </c>
      <c r="W638" s="38">
        <f>VLOOKUP(A638,TOURISM!$A$2:$F$2692,5,0)</f>
        <v>2709000000</v>
      </c>
      <c r="X638" s="39">
        <f>VLOOKUP(A638,TOURISM!$A$2:$F$2692,6,0)</f>
        <v>1637000000</v>
      </c>
      <c r="Y638" s="43">
        <f t="shared" si="4"/>
        <v>2.88569889345712</v>
      </c>
      <c r="Z638" s="35">
        <f>VLOOKUP(A638,BUSINESS!$A$2:$J$2692,5,0)</f>
        <v>0.222</v>
      </c>
      <c r="AA638" s="5">
        <f>VLOOKUP(A638,BUSINESS!$A$2:$J$2692,6,0)</f>
        <v>8</v>
      </c>
      <c r="AB638" s="5">
        <f>VLOOKUP(A638,BUSINESS!$A$2:$J$2692,7,0)</f>
        <v>38</v>
      </c>
      <c r="AC638" s="5">
        <f>VLOOKUP(A638,BUSINESS!$A$2:$J$2692,8,0)</f>
        <v>147</v>
      </c>
      <c r="AD638" s="35">
        <f>VLOOKUP(A638,BUSINESS!$A$2:$J$2692,9,0)</f>
        <v>0.607</v>
      </c>
      <c r="AE638" s="35">
        <f>VLOOKUP(A638,BUSINESS!$A$2:$J$2692,10,0)</f>
        <v>0.984</v>
      </c>
    </row>
    <row r="639" customHeight="1" spans="1:31">
      <c r="A639" s="22" t="str">
        <f t="shared" si="0"/>
        <v>Czech Republic-Europe2000</v>
      </c>
      <c r="B639" s="22" t="s">
        <v>119</v>
      </c>
      <c r="C639" s="22" t="s">
        <v>67</v>
      </c>
      <c r="D639" s="23">
        <v>2000</v>
      </c>
      <c r="E639" s="25">
        <v>58807244368</v>
      </c>
      <c r="F639" s="24">
        <f t="shared" si="1"/>
        <v>5734.45959015561</v>
      </c>
      <c r="G639" s="26">
        <v>0.063</v>
      </c>
      <c r="H639" s="27">
        <v>361</v>
      </c>
      <c r="I639" s="26">
        <v>0.072</v>
      </c>
      <c r="J639" s="5">
        <f>VLOOKUP(A639,ENERGY!$A$2:$F$2692,5,0)</f>
        <v>42823</v>
      </c>
      <c r="K639" s="5">
        <f t="shared" si="2"/>
        <v>0.0041757910214691</v>
      </c>
      <c r="L639" s="31">
        <f>VLOOKUP(A639,ENERGY!$A$2:$F$2692,6,0)</f>
        <v>0</v>
      </c>
      <c r="M639" s="31">
        <f t="shared" si="3"/>
        <v>0</v>
      </c>
      <c r="N639" s="32">
        <f>VLOOKUP(A639,'HUMAN RESOURCES'!$A$2:$M$2692,5,0)</f>
        <v>0.04</v>
      </c>
      <c r="O639" s="32">
        <f>VLOOKUP(A639,'HUMAN RESOURCES'!$A$2:$M$2692,6,0)</f>
        <v>0.051</v>
      </c>
      <c r="P639" s="31">
        <f>VLOOKUP(A639,'HUMAN RESOURCES'!$A$2:$M$2692,7,0)</f>
        <v>78</v>
      </c>
      <c r="Q639" s="5">
        <f>VLOOKUP(A639,'HUMAN RESOURCES'!$A$2:$M$2692,8,0)</f>
        <v>72</v>
      </c>
      <c r="R639" s="5">
        <f>VLOOKUP(A639,'HUMAN RESOURCES'!$A$2:$M$2692,9,0)</f>
        <v>0.165</v>
      </c>
      <c r="S639" s="5">
        <f>VLOOKUP(A639,'HUMAN RESOURCES'!$A$2:$M$2692,10,0)</f>
        <v>0.697</v>
      </c>
      <c r="T639" s="5">
        <f>VLOOKUP(A639,'HUMAN RESOURCES'!$A$2:$M$2692,11,0)</f>
        <v>0.138</v>
      </c>
      <c r="U639" s="5">
        <f>VLOOKUP(A639,'HUMAN RESOURCES'!$A$2:$M$2692,12,0)</f>
        <v>10255063</v>
      </c>
      <c r="V639" s="35">
        <f>VLOOKUP(A639,'HUMAN RESOURCES'!$A$2:$M$2692,13,0)</f>
        <v>0.74</v>
      </c>
      <c r="W639" s="38">
        <f>VLOOKUP(A639,TOURISM!$A$2:$F$2692,5,0)</f>
        <v>2973000000</v>
      </c>
      <c r="X639" s="39">
        <f>VLOOKUP(A639,TOURISM!$A$2:$F$2692,6,0)</f>
        <v>1276000000</v>
      </c>
      <c r="Y639" s="43">
        <f t="shared" si="4"/>
        <v>2.66872592033214</v>
      </c>
      <c r="Z639" s="35">
        <f>VLOOKUP(A639,BUSINESS!$A$2:$J$2692,5,0)</f>
        <v>0</v>
      </c>
      <c r="AA639" s="5">
        <f>VLOOKUP(A639,BUSINESS!$A$2:$J$2692,6,0)</f>
        <v>0</v>
      </c>
      <c r="AB639" s="5">
        <f>VLOOKUP(A639,BUSINESS!$A$2:$J$2692,7,0)</f>
        <v>0</v>
      </c>
      <c r="AC639" s="5">
        <f>VLOOKUP(A639,BUSINESS!$A$2:$J$2692,8,0)</f>
        <v>0</v>
      </c>
      <c r="AD639" s="35">
        <f>VLOOKUP(A639,BUSINESS!$A$2:$J$2692,9,0)</f>
        <v>0.098</v>
      </c>
      <c r="AE639" s="35">
        <f>VLOOKUP(A639,BUSINESS!$A$2:$J$2692,10,0)</f>
        <v>0.424</v>
      </c>
    </row>
    <row r="640" customHeight="1" spans="1:31">
      <c r="A640" s="22" t="str">
        <f t="shared" si="0"/>
        <v>Czech Republic-Europe2001</v>
      </c>
      <c r="B640" s="22" t="s">
        <v>119</v>
      </c>
      <c r="C640" s="22" t="s">
        <v>67</v>
      </c>
      <c r="D640" s="23">
        <v>2001</v>
      </c>
      <c r="E640" s="25">
        <v>64375288107</v>
      </c>
      <c r="F640" s="24">
        <f t="shared" si="1"/>
        <v>6301.04502493734</v>
      </c>
      <c r="G640" s="26">
        <v>0.064</v>
      </c>
      <c r="H640" s="27">
        <v>403</v>
      </c>
      <c r="I640" s="26">
        <v>0.072</v>
      </c>
      <c r="J640" s="5">
        <f>VLOOKUP(A640,ENERGY!$A$2:$F$2692,5,0)</f>
        <v>43429</v>
      </c>
      <c r="K640" s="5">
        <f t="shared" si="2"/>
        <v>0.00425082500497964</v>
      </c>
      <c r="L640" s="31">
        <f>VLOOKUP(A640,ENERGY!$A$2:$F$2692,6,0)</f>
        <v>0</v>
      </c>
      <c r="M640" s="31">
        <f t="shared" si="3"/>
        <v>0</v>
      </c>
      <c r="N640" s="32">
        <f>VLOOKUP(A640,'HUMAN RESOURCES'!$A$2:$M$2692,5,0)</f>
        <v>0.041</v>
      </c>
      <c r="O640" s="32">
        <f>VLOOKUP(A640,'HUMAN RESOURCES'!$A$2:$M$2692,6,0)</f>
        <v>0.079</v>
      </c>
      <c r="P640" s="31">
        <f>VLOOKUP(A640,'HUMAN RESOURCES'!$A$2:$M$2692,7,0)</f>
        <v>78</v>
      </c>
      <c r="Q640" s="5">
        <f>VLOOKUP(A640,'HUMAN RESOURCES'!$A$2:$M$2692,8,0)</f>
        <v>72</v>
      </c>
      <c r="R640" s="5">
        <f>VLOOKUP(A640,'HUMAN RESOURCES'!$A$2:$M$2692,9,0)</f>
        <v>0.161</v>
      </c>
      <c r="S640" s="5">
        <f>VLOOKUP(A640,'HUMAN RESOURCES'!$A$2:$M$2692,10,0)</f>
        <v>0.7</v>
      </c>
      <c r="T640" s="5">
        <f>VLOOKUP(A640,'HUMAN RESOURCES'!$A$2:$M$2692,11,0)</f>
        <v>0.139</v>
      </c>
      <c r="U640" s="5">
        <f>VLOOKUP(A640,'HUMAN RESOURCES'!$A$2:$M$2692,12,0)</f>
        <v>10216605</v>
      </c>
      <c r="V640" s="35">
        <f>VLOOKUP(A640,'HUMAN RESOURCES'!$A$2:$M$2692,13,0)</f>
        <v>0.739</v>
      </c>
      <c r="W640" s="38">
        <f>VLOOKUP(A640,TOURISM!$A$2:$F$2692,5,0)</f>
        <v>3104000000</v>
      </c>
      <c r="X640" s="39">
        <f>VLOOKUP(A640,TOURISM!$A$2:$F$2692,6,0)</f>
        <v>1386000000</v>
      </c>
      <c r="Y640" s="43">
        <f t="shared" si="4"/>
        <v>2.01338341063549</v>
      </c>
      <c r="Z640" s="35">
        <f>VLOOKUP(A640,BUSINESS!$A$2:$J$2692,5,0)</f>
        <v>0</v>
      </c>
      <c r="AA640" s="5">
        <f>VLOOKUP(A640,BUSINESS!$A$2:$J$2692,6,0)</f>
        <v>0</v>
      </c>
      <c r="AB640" s="5">
        <f>VLOOKUP(A640,BUSINESS!$A$2:$J$2692,7,0)</f>
        <v>0</v>
      </c>
      <c r="AC640" s="5">
        <f>VLOOKUP(A640,BUSINESS!$A$2:$J$2692,8,0)</f>
        <v>0</v>
      </c>
      <c r="AD640" s="35">
        <f>VLOOKUP(A640,BUSINESS!$A$2:$J$2692,9,0)</f>
        <v>0.147</v>
      </c>
      <c r="AE640" s="35">
        <f>VLOOKUP(A640,BUSINESS!$A$2:$J$2692,10,0)</f>
        <v>0.679</v>
      </c>
    </row>
    <row r="641" customHeight="1" spans="1:31">
      <c r="A641" s="22" t="str">
        <f t="shared" si="0"/>
        <v>Czech Republic-Europe2002</v>
      </c>
      <c r="B641" s="22" t="s">
        <v>119</v>
      </c>
      <c r="C641" s="22" t="s">
        <v>67</v>
      </c>
      <c r="D641" s="23">
        <v>2002</v>
      </c>
      <c r="E641" s="25">
        <v>78425201661</v>
      </c>
      <c r="F641" s="24">
        <f t="shared" si="1"/>
        <v>7691.07067872286</v>
      </c>
      <c r="G641" s="26">
        <v>0.068</v>
      </c>
      <c r="H641" s="27">
        <v>522</v>
      </c>
      <c r="I641" s="26">
        <v>0.067</v>
      </c>
      <c r="J641" s="5">
        <f>VLOOKUP(A641,ENERGY!$A$2:$F$2692,5,0)</f>
        <v>44043</v>
      </c>
      <c r="K641" s="5">
        <f t="shared" si="2"/>
        <v>0.00431924711353903</v>
      </c>
      <c r="L641" s="31">
        <f>VLOOKUP(A641,ENERGY!$A$2:$F$2692,6,0)</f>
        <v>111752</v>
      </c>
      <c r="M641" s="31">
        <f t="shared" si="3"/>
        <v>0.0109593920357881</v>
      </c>
      <c r="N641" s="32">
        <f>VLOOKUP(A641,'HUMAN RESOURCES'!$A$2:$M$2692,5,0)</f>
        <v>0.033</v>
      </c>
      <c r="O641" s="32">
        <f>VLOOKUP(A641,'HUMAN RESOURCES'!$A$2:$M$2692,6,0)</f>
        <v>0.053</v>
      </c>
      <c r="P641" s="31">
        <f>VLOOKUP(A641,'HUMAN RESOURCES'!$A$2:$M$2692,7,0)</f>
        <v>79</v>
      </c>
      <c r="Q641" s="5">
        <f>VLOOKUP(A641,'HUMAN RESOURCES'!$A$2:$M$2692,8,0)</f>
        <v>72</v>
      </c>
      <c r="R641" s="5">
        <f>VLOOKUP(A641,'HUMAN RESOURCES'!$A$2:$M$2692,9,0)</f>
        <v>0.157</v>
      </c>
      <c r="S641" s="5">
        <f>VLOOKUP(A641,'HUMAN RESOURCES'!$A$2:$M$2692,10,0)</f>
        <v>0.704</v>
      </c>
      <c r="T641" s="5">
        <f>VLOOKUP(A641,'HUMAN RESOURCES'!$A$2:$M$2692,11,0)</f>
        <v>0.139</v>
      </c>
      <c r="U641" s="5">
        <f>VLOOKUP(A641,'HUMAN RESOURCES'!$A$2:$M$2692,12,0)</f>
        <v>10196916</v>
      </c>
      <c r="V641" s="35">
        <f>VLOOKUP(A641,'HUMAN RESOURCES'!$A$2:$M$2692,13,0)</f>
        <v>0.738</v>
      </c>
      <c r="W641" s="38">
        <f>VLOOKUP(A641,TOURISM!$A$2:$F$2692,5,0)</f>
        <v>3376000000</v>
      </c>
      <c r="X641" s="39">
        <f>VLOOKUP(A641,TOURISM!$A$2:$F$2692,6,0)</f>
        <v>1797000000</v>
      </c>
      <c r="Y641" s="43">
        <f t="shared" si="4"/>
        <v>1.98546516190665</v>
      </c>
      <c r="Z641" s="35">
        <f>VLOOKUP(A641,BUSINESS!$A$2:$J$2692,5,0)</f>
        <v>0</v>
      </c>
      <c r="AA641" s="5">
        <f>VLOOKUP(A641,BUSINESS!$A$2:$J$2692,6,0)</f>
        <v>0</v>
      </c>
      <c r="AB641" s="5">
        <f>VLOOKUP(A641,BUSINESS!$A$2:$J$2692,7,0)</f>
        <v>0</v>
      </c>
      <c r="AC641" s="5">
        <f>VLOOKUP(A641,BUSINESS!$A$2:$J$2692,8,0)</f>
        <v>0</v>
      </c>
      <c r="AD641" s="35">
        <f>VLOOKUP(A641,BUSINESS!$A$2:$J$2692,9,0)</f>
        <v>0.239</v>
      </c>
      <c r="AE641" s="35">
        <f>VLOOKUP(A641,BUSINESS!$A$2:$J$2692,10,0)</f>
        <v>0.843</v>
      </c>
    </row>
    <row r="642" customHeight="1" spans="1:31">
      <c r="A642" s="22" t="str">
        <f t="shared" si="0"/>
        <v>Czech Republic-Europe2003</v>
      </c>
      <c r="B642" s="22" t="s">
        <v>119</v>
      </c>
      <c r="C642" s="22" t="s">
        <v>67</v>
      </c>
      <c r="D642" s="23">
        <v>2003</v>
      </c>
      <c r="E642" s="25">
        <v>95292530753</v>
      </c>
      <c r="F642" s="24">
        <f t="shared" si="1"/>
        <v>9347.90557669327</v>
      </c>
      <c r="G642" s="26">
        <v>0.071</v>
      </c>
      <c r="H642" s="27">
        <v>666</v>
      </c>
      <c r="I642" s="26">
        <v>0.059</v>
      </c>
      <c r="J642" s="5">
        <f>VLOOKUP(A642,ENERGY!$A$2:$F$2692,5,0)</f>
        <v>42044</v>
      </c>
      <c r="K642" s="5">
        <f t="shared" si="2"/>
        <v>0.00412438770343098</v>
      </c>
      <c r="L642" s="31">
        <f>VLOOKUP(A642,ENERGY!$A$2:$F$2692,6,0)</f>
        <v>108121</v>
      </c>
      <c r="M642" s="31">
        <f t="shared" si="3"/>
        <v>0.0106063391419147</v>
      </c>
      <c r="N642" s="32">
        <f>VLOOKUP(A642,'HUMAN RESOURCES'!$A$2:$M$2692,5,0)</f>
        <v>0.045</v>
      </c>
      <c r="O642" s="32">
        <f>VLOOKUP(A642,'HUMAN RESOURCES'!$A$2:$M$2692,6,0)</f>
        <v>0.059</v>
      </c>
      <c r="P642" s="31">
        <f>VLOOKUP(A642,'HUMAN RESOURCES'!$A$2:$M$2692,7,0)</f>
        <v>79</v>
      </c>
      <c r="Q642" s="5">
        <f>VLOOKUP(A642,'HUMAN RESOURCES'!$A$2:$M$2692,8,0)</f>
        <v>72</v>
      </c>
      <c r="R642" s="5">
        <f>VLOOKUP(A642,'HUMAN RESOURCES'!$A$2:$M$2692,9,0)</f>
        <v>0.154</v>
      </c>
      <c r="S642" s="5">
        <f>VLOOKUP(A642,'HUMAN RESOURCES'!$A$2:$M$2692,10,0)</f>
        <v>0.707</v>
      </c>
      <c r="T642" s="5">
        <f>VLOOKUP(A642,'HUMAN RESOURCES'!$A$2:$M$2692,11,0)</f>
        <v>0.139</v>
      </c>
      <c r="U642" s="5">
        <f>VLOOKUP(A642,'HUMAN RESOURCES'!$A$2:$M$2692,12,0)</f>
        <v>10193998</v>
      </c>
      <c r="V642" s="35">
        <f>VLOOKUP(A642,'HUMAN RESOURCES'!$A$2:$M$2692,13,0)</f>
        <v>0.737</v>
      </c>
      <c r="W642" s="38">
        <f>VLOOKUP(A642,TOURISM!$A$2:$F$2692,5,0)</f>
        <v>4069000000</v>
      </c>
      <c r="X642" s="39">
        <f>VLOOKUP(A642,TOURISM!$A$2:$F$2692,6,0)</f>
        <v>2177000000</v>
      </c>
      <c r="Y642" s="43">
        <f t="shared" si="4"/>
        <v>1.97280701754386</v>
      </c>
      <c r="Z642" s="35">
        <f>VLOOKUP(A642,BUSINESS!$A$2:$J$2692,5,0)</f>
        <v>0</v>
      </c>
      <c r="AA642" s="5">
        <f>VLOOKUP(A642,BUSINESS!$A$2:$J$2692,6,0)</f>
        <v>40</v>
      </c>
      <c r="AB642" s="5">
        <f>VLOOKUP(A642,BUSINESS!$A$2:$J$2692,7,0)</f>
        <v>0</v>
      </c>
      <c r="AC642" s="5">
        <f>VLOOKUP(A642,BUSINESS!$A$2:$J$2692,8,0)</f>
        <v>0</v>
      </c>
      <c r="AD642" s="35">
        <f>VLOOKUP(A642,BUSINESS!$A$2:$J$2692,9,0)</f>
        <v>0.343</v>
      </c>
      <c r="AE642" s="35">
        <f>VLOOKUP(A642,BUSINESS!$A$2:$J$2692,10,0)</f>
        <v>0.951</v>
      </c>
    </row>
    <row r="643" customHeight="1" spans="1:31">
      <c r="A643" s="22" t="str">
        <f t="shared" si="0"/>
        <v>Czech Republic-Europe2004</v>
      </c>
      <c r="B643" s="22" t="s">
        <v>119</v>
      </c>
      <c r="C643" s="22" t="s">
        <v>67</v>
      </c>
      <c r="D643" s="23">
        <v>2004</v>
      </c>
      <c r="E643" s="25">
        <v>114000000000</v>
      </c>
      <c r="F643" s="24">
        <f t="shared" si="1"/>
        <v>11179.6480195695</v>
      </c>
      <c r="G643" s="26">
        <v>0.069</v>
      </c>
      <c r="H643" s="27">
        <v>771</v>
      </c>
      <c r="I643" s="26">
        <v>0.06</v>
      </c>
      <c r="J643" s="5">
        <f>VLOOKUP(A643,ENERGY!$A$2:$F$2692,5,0)</f>
        <v>44870</v>
      </c>
      <c r="K643" s="5">
        <f t="shared" si="2"/>
        <v>0.00440027023366739</v>
      </c>
      <c r="L643" s="31">
        <f>VLOOKUP(A643,ENERGY!$A$2:$F$2692,6,0)</f>
        <v>117014</v>
      </c>
      <c r="M643" s="31">
        <f t="shared" si="3"/>
        <v>0.0114752222224728</v>
      </c>
      <c r="N643" s="32">
        <f>VLOOKUP(A643,'HUMAN RESOURCES'!$A$2:$M$2692,5,0)</f>
        <v>0.034</v>
      </c>
      <c r="O643" s="32">
        <f>VLOOKUP(A643,'HUMAN RESOURCES'!$A$2:$M$2692,6,0)</f>
        <v>0.06</v>
      </c>
      <c r="P643" s="31">
        <f>VLOOKUP(A643,'HUMAN RESOURCES'!$A$2:$M$2692,7,0)</f>
        <v>79</v>
      </c>
      <c r="Q643" s="5">
        <f>VLOOKUP(A643,'HUMAN RESOURCES'!$A$2:$M$2692,8,0)</f>
        <v>73</v>
      </c>
      <c r="R643" s="5">
        <f>VLOOKUP(A643,'HUMAN RESOURCES'!$A$2:$M$2692,9,0)</f>
        <v>0.151</v>
      </c>
      <c r="S643" s="5">
        <f>VLOOKUP(A643,'HUMAN RESOURCES'!$A$2:$M$2692,10,0)</f>
        <v>0.709</v>
      </c>
      <c r="T643" s="5">
        <f>VLOOKUP(A643,'HUMAN RESOURCES'!$A$2:$M$2692,11,0)</f>
        <v>0.14</v>
      </c>
      <c r="U643" s="5">
        <f>VLOOKUP(A643,'HUMAN RESOURCES'!$A$2:$M$2692,12,0)</f>
        <v>10197101</v>
      </c>
      <c r="V643" s="35">
        <f>VLOOKUP(A643,'HUMAN RESOURCES'!$A$2:$M$2692,13,0)</f>
        <v>0.737</v>
      </c>
      <c r="W643" s="38">
        <f>VLOOKUP(A643,TOURISM!$A$2:$F$2692,5,0)</f>
        <v>4931000000</v>
      </c>
      <c r="X643" s="39">
        <f>VLOOKUP(A643,TOURISM!$A$2:$F$2692,6,0)</f>
        <v>2682000000</v>
      </c>
      <c r="Y643" s="43">
        <f t="shared" si="4"/>
        <v>2.43769230769231</v>
      </c>
      <c r="Z643" s="35">
        <f>VLOOKUP(A643,BUSINESS!$A$2:$J$2692,5,0)</f>
        <v>0</v>
      </c>
      <c r="AA643" s="5">
        <f>VLOOKUP(A643,BUSINESS!$A$2:$J$2692,6,0)</f>
        <v>40</v>
      </c>
      <c r="AB643" s="5">
        <f>VLOOKUP(A643,BUSINESS!$A$2:$J$2692,7,0)</f>
        <v>0</v>
      </c>
      <c r="AC643" s="5">
        <f>VLOOKUP(A643,BUSINESS!$A$2:$J$2692,8,0)</f>
        <v>0</v>
      </c>
      <c r="AD643" s="35">
        <f>VLOOKUP(A643,BUSINESS!$A$2:$J$2692,9,0)</f>
        <v>0.355</v>
      </c>
      <c r="AE643" s="35">
        <f>VLOOKUP(A643,BUSINESS!$A$2:$J$2692,10,0)</f>
        <v>1.056</v>
      </c>
    </row>
    <row r="644" customHeight="1" spans="1:31">
      <c r="A644" s="22" t="str">
        <f t="shared" si="0"/>
        <v>Czech Republic-Europe2005</v>
      </c>
      <c r="B644" s="22" t="s">
        <v>119</v>
      </c>
      <c r="C644" s="22" t="s">
        <v>67</v>
      </c>
      <c r="D644" s="23">
        <v>2005</v>
      </c>
      <c r="E644" s="25">
        <v>130000000000</v>
      </c>
      <c r="F644" s="24">
        <f t="shared" si="1"/>
        <v>12731.0988230981</v>
      </c>
      <c r="G644" s="26">
        <v>0.069</v>
      </c>
      <c r="H644" s="27">
        <v>882</v>
      </c>
      <c r="I644" s="26">
        <v>0.058</v>
      </c>
      <c r="J644" s="5">
        <f>VLOOKUP(A644,ENERGY!$A$2:$F$2692,5,0)</f>
        <v>42078</v>
      </c>
      <c r="K644" s="5">
        <f t="shared" si="2"/>
        <v>0.00412076289444861</v>
      </c>
      <c r="L644" s="31">
        <f>VLOOKUP(A644,ENERGY!$A$2:$F$2692,6,0)</f>
        <v>124407</v>
      </c>
      <c r="M644" s="31">
        <f t="shared" si="3"/>
        <v>0.0121833677791166</v>
      </c>
      <c r="N644" s="32">
        <f>VLOOKUP(A644,'HUMAN RESOURCES'!$A$2:$M$2692,5,0)</f>
        <v>0.041</v>
      </c>
      <c r="O644" s="32">
        <f>VLOOKUP(A644,'HUMAN RESOURCES'!$A$2:$M$2692,6,0)</f>
        <v>0.092</v>
      </c>
      <c r="P644" s="31">
        <f>VLOOKUP(A644,'HUMAN RESOURCES'!$A$2:$M$2692,7,0)</f>
        <v>79</v>
      </c>
      <c r="Q644" s="5">
        <f>VLOOKUP(A644,'HUMAN RESOURCES'!$A$2:$M$2692,8,0)</f>
        <v>73</v>
      </c>
      <c r="R644" s="5">
        <f>VLOOKUP(A644,'HUMAN RESOURCES'!$A$2:$M$2692,9,0)</f>
        <v>0.148</v>
      </c>
      <c r="S644" s="5">
        <f>VLOOKUP(A644,'HUMAN RESOURCES'!$A$2:$M$2692,10,0)</f>
        <v>0.711</v>
      </c>
      <c r="T644" s="5">
        <f>VLOOKUP(A644,'HUMAN RESOURCES'!$A$2:$M$2692,11,0)</f>
        <v>0.141</v>
      </c>
      <c r="U644" s="5">
        <f>VLOOKUP(A644,'HUMAN RESOURCES'!$A$2:$M$2692,12,0)</f>
        <v>10211216</v>
      </c>
      <c r="V644" s="35">
        <f>VLOOKUP(A644,'HUMAN RESOURCES'!$A$2:$M$2692,13,0)</f>
        <v>0.736</v>
      </c>
      <c r="W644" s="38">
        <f>VLOOKUP(A644,TOURISM!$A$2:$F$2692,5,0)</f>
        <v>5772000000</v>
      </c>
      <c r="X644" s="39">
        <f>VLOOKUP(A644,TOURISM!$A$2:$F$2692,6,0)</f>
        <v>2603000000</v>
      </c>
      <c r="Y644" s="43">
        <f t="shared" si="4"/>
        <v>2.58648648648649</v>
      </c>
      <c r="Z644" s="35">
        <f>VLOOKUP(A644,BUSINESS!$A$2:$J$2692,5,0)</f>
        <v>0.488</v>
      </c>
      <c r="AA644" s="5">
        <f>VLOOKUP(A644,BUSINESS!$A$2:$J$2692,6,0)</f>
        <v>40</v>
      </c>
      <c r="AB644" s="5">
        <f>VLOOKUP(A644,BUSINESS!$A$2:$J$2692,7,0)</f>
        <v>0</v>
      </c>
      <c r="AC644" s="5">
        <f>VLOOKUP(A644,BUSINESS!$A$2:$J$2692,8,0)</f>
        <v>930</v>
      </c>
      <c r="AD644" s="35">
        <f>VLOOKUP(A644,BUSINESS!$A$2:$J$2692,9,0)</f>
        <v>0.353</v>
      </c>
      <c r="AE644" s="35">
        <f>VLOOKUP(A644,BUSINESS!$A$2:$J$2692,10,0)</f>
        <v>1.151</v>
      </c>
    </row>
    <row r="645" customHeight="1" spans="1:31">
      <c r="A645" s="22" t="str">
        <f t="shared" si="0"/>
        <v>Czech Republic-Europe2006</v>
      </c>
      <c r="B645" s="22" t="s">
        <v>119</v>
      </c>
      <c r="C645" s="22" t="s">
        <v>67</v>
      </c>
      <c r="D645" s="23">
        <v>2006</v>
      </c>
      <c r="E645" s="25">
        <v>148000000000</v>
      </c>
      <c r="F645" s="24">
        <f t="shared" si="1"/>
        <v>14454.6706898833</v>
      </c>
      <c r="G645" s="26">
        <v>0.067</v>
      </c>
      <c r="H645" s="27">
        <v>969</v>
      </c>
      <c r="I645" s="26">
        <v>0.056</v>
      </c>
      <c r="J645" s="5">
        <f>VLOOKUP(A645,ENERGY!$A$2:$F$2692,5,0)</f>
        <v>45511</v>
      </c>
      <c r="K645" s="5">
        <f t="shared" si="2"/>
        <v>0.00444490890383298</v>
      </c>
      <c r="L645" s="31">
        <f>VLOOKUP(A645,ENERGY!$A$2:$F$2692,6,0)</f>
        <v>122709</v>
      </c>
      <c r="M645" s="31">
        <f t="shared" si="3"/>
        <v>0.0119845823357087</v>
      </c>
      <c r="N645" s="32">
        <f>VLOOKUP(A645,'HUMAN RESOURCES'!$A$2:$M$2692,5,0)</f>
        <v>0.041</v>
      </c>
      <c r="O645" s="32">
        <f>VLOOKUP(A645,'HUMAN RESOURCES'!$A$2:$M$2692,6,0)</f>
        <v>0.101</v>
      </c>
      <c r="P645" s="31">
        <f>VLOOKUP(A645,'HUMAN RESOURCES'!$A$2:$M$2692,7,0)</f>
        <v>80</v>
      </c>
      <c r="Q645" s="5">
        <f>VLOOKUP(A645,'HUMAN RESOURCES'!$A$2:$M$2692,8,0)</f>
        <v>74</v>
      </c>
      <c r="R645" s="5">
        <f>VLOOKUP(A645,'HUMAN RESOURCES'!$A$2:$M$2692,9,0)</f>
        <v>0.145</v>
      </c>
      <c r="S645" s="5">
        <f>VLOOKUP(A645,'HUMAN RESOURCES'!$A$2:$M$2692,10,0)</f>
        <v>0.712</v>
      </c>
      <c r="T645" s="5">
        <f>VLOOKUP(A645,'HUMAN RESOURCES'!$A$2:$M$2692,11,0)</f>
        <v>0.143</v>
      </c>
      <c r="U645" s="5">
        <f>VLOOKUP(A645,'HUMAN RESOURCES'!$A$2:$M$2692,12,0)</f>
        <v>10238905</v>
      </c>
      <c r="V645" s="35">
        <f>VLOOKUP(A645,'HUMAN RESOURCES'!$A$2:$M$2692,13,0)</f>
        <v>0.735</v>
      </c>
      <c r="W645" s="38">
        <f>VLOOKUP(A645,TOURISM!$A$2:$F$2692,5,0)</f>
        <v>6702000000</v>
      </c>
      <c r="X645" s="39">
        <f>VLOOKUP(A645,TOURISM!$A$2:$F$2692,6,0)</f>
        <v>2874000000</v>
      </c>
      <c r="Y645" s="43">
        <f t="shared" si="4"/>
        <v>2.26166666666667</v>
      </c>
      <c r="Z645" s="35">
        <f>VLOOKUP(A645,BUSINESS!$A$2:$J$2692,5,0)</f>
        <v>0.482</v>
      </c>
      <c r="AA645" s="5">
        <f>VLOOKUP(A645,BUSINESS!$A$2:$J$2692,6,0)</f>
        <v>24</v>
      </c>
      <c r="AB645" s="5">
        <f>VLOOKUP(A645,BUSINESS!$A$2:$J$2692,7,0)</f>
        <v>0</v>
      </c>
      <c r="AC645" s="5">
        <f>VLOOKUP(A645,BUSINESS!$A$2:$J$2692,8,0)</f>
        <v>930</v>
      </c>
      <c r="AD645" s="35">
        <f>VLOOKUP(A645,BUSINESS!$A$2:$J$2692,9,0)</f>
        <v>0.479</v>
      </c>
      <c r="AE645" s="35">
        <f>VLOOKUP(A645,BUSINESS!$A$2:$J$2692,10,0)</f>
        <v>1.207</v>
      </c>
    </row>
    <row r="646" customHeight="1" spans="1:31">
      <c r="A646" s="22" t="str">
        <f t="shared" si="0"/>
        <v>Czech Republic-Europe2007</v>
      </c>
      <c r="B646" s="22" t="s">
        <v>119</v>
      </c>
      <c r="C646" s="22" t="s">
        <v>67</v>
      </c>
      <c r="D646" s="23">
        <v>2007</v>
      </c>
      <c r="E646" s="25">
        <v>180000000000</v>
      </c>
      <c r="F646" s="24">
        <f t="shared" si="1"/>
        <v>17477.7168819598</v>
      </c>
      <c r="G646" s="26">
        <v>0.065</v>
      </c>
      <c r="H646" s="27">
        <v>1144</v>
      </c>
      <c r="I646" s="26">
        <v>0.058</v>
      </c>
      <c r="J646" s="5">
        <f>VLOOKUP(A646,ENERGY!$A$2:$F$2692,5,0)</f>
        <v>45845</v>
      </c>
      <c r="K646" s="5">
        <f t="shared" si="2"/>
        <v>0.00445147739140803</v>
      </c>
      <c r="L646" s="31">
        <f>VLOOKUP(A646,ENERGY!$A$2:$F$2692,6,0)</f>
        <v>123948</v>
      </c>
      <c r="M646" s="31">
        <f t="shared" si="3"/>
        <v>0.0120351558449175</v>
      </c>
      <c r="N646" s="32">
        <f>VLOOKUP(A646,'HUMAN RESOURCES'!$A$2:$M$2692,5,0)</f>
        <v>0.039</v>
      </c>
      <c r="O646" s="32">
        <f>VLOOKUP(A646,'HUMAN RESOURCES'!$A$2:$M$2692,6,0)</f>
        <v>0.065</v>
      </c>
      <c r="P646" s="31">
        <f>VLOOKUP(A646,'HUMAN RESOURCES'!$A$2:$M$2692,7,0)</f>
        <v>80</v>
      </c>
      <c r="Q646" s="5">
        <f>VLOOKUP(A646,'HUMAN RESOURCES'!$A$2:$M$2692,8,0)</f>
        <v>74</v>
      </c>
      <c r="R646" s="5">
        <f>VLOOKUP(A646,'HUMAN RESOURCES'!$A$2:$M$2692,9,0)</f>
        <v>0.143</v>
      </c>
      <c r="S646" s="5">
        <f>VLOOKUP(A646,'HUMAN RESOURCES'!$A$2:$M$2692,10,0)</f>
        <v>0.712</v>
      </c>
      <c r="T646" s="5">
        <f>VLOOKUP(A646,'HUMAN RESOURCES'!$A$2:$M$2692,11,0)</f>
        <v>0.145</v>
      </c>
      <c r="U646" s="5">
        <f>VLOOKUP(A646,'HUMAN RESOURCES'!$A$2:$M$2692,12,0)</f>
        <v>10298828</v>
      </c>
      <c r="V646" s="35">
        <f>VLOOKUP(A646,'HUMAN RESOURCES'!$A$2:$M$2692,13,0)</f>
        <v>0.735</v>
      </c>
      <c r="W646" s="38">
        <f>VLOOKUP(A646,TOURISM!$A$2:$F$2692,5,0)</f>
        <v>7775000000</v>
      </c>
      <c r="X646" s="39">
        <f>VLOOKUP(A646,TOURISM!$A$2:$F$2692,6,0)</f>
        <v>3704000000</v>
      </c>
      <c r="Y646" s="43">
        <f t="shared" si="4"/>
        <v>1.81066666666667</v>
      </c>
      <c r="Z646" s="35">
        <f>VLOOKUP(A646,BUSINESS!$A$2:$J$2692,5,0)</f>
        <v>0.477</v>
      </c>
      <c r="AA646" s="5">
        <f>VLOOKUP(A646,BUSINESS!$A$2:$J$2692,6,0)</f>
        <v>17</v>
      </c>
      <c r="AB646" s="5">
        <f>VLOOKUP(A646,BUSINESS!$A$2:$J$2692,7,0)</f>
        <v>0</v>
      </c>
      <c r="AC646" s="5">
        <f>VLOOKUP(A646,BUSINESS!$A$2:$J$2692,8,0)</f>
        <v>808</v>
      </c>
      <c r="AD646" s="35">
        <f>VLOOKUP(A646,BUSINESS!$A$2:$J$2692,9,0)</f>
        <v>0.519</v>
      </c>
      <c r="AE646" s="35">
        <f>VLOOKUP(A646,BUSINESS!$A$2:$J$2692,10,0)</f>
        <v>1.28</v>
      </c>
    </row>
    <row r="647" customHeight="1" spans="1:31">
      <c r="A647" s="22" t="str">
        <f t="shared" si="0"/>
        <v>Czech Republic-Europe2008</v>
      </c>
      <c r="B647" s="22" t="s">
        <v>119</v>
      </c>
      <c r="C647" s="22" t="s">
        <v>67</v>
      </c>
      <c r="D647" s="23">
        <v>2008</v>
      </c>
      <c r="E647" s="25">
        <v>225000000000</v>
      </c>
      <c r="F647" s="24">
        <f t="shared" si="1"/>
        <v>21666.6925062037</v>
      </c>
      <c r="G647" s="26">
        <v>0.068</v>
      </c>
      <c r="H647" s="27">
        <v>1481</v>
      </c>
      <c r="I647" s="26">
        <v>0.063</v>
      </c>
      <c r="J647" s="5">
        <f>VLOOKUP(A647,ENERGY!$A$2:$F$2692,5,0)</f>
        <v>44941</v>
      </c>
      <c r="K647" s="5">
        <f t="shared" si="2"/>
        <v>0.00432765701298355</v>
      </c>
      <c r="L647" s="31">
        <f>VLOOKUP(A647,ENERGY!$A$2:$F$2692,6,0)</f>
        <v>120736</v>
      </c>
      <c r="M647" s="31">
        <f t="shared" si="3"/>
        <v>0.01162644349524</v>
      </c>
      <c r="N647" s="32">
        <f>VLOOKUP(A647,'HUMAN RESOURCES'!$A$2:$M$2692,5,0)</f>
        <v>0.03</v>
      </c>
      <c r="O647" s="32">
        <f>VLOOKUP(A647,'HUMAN RESOURCES'!$A$2:$M$2692,6,0)</f>
        <v>0.083</v>
      </c>
      <c r="P647" s="31">
        <f>VLOOKUP(A647,'HUMAN RESOURCES'!$A$2:$M$2692,7,0)</f>
        <v>80</v>
      </c>
      <c r="Q647" s="5">
        <f>VLOOKUP(A647,'HUMAN RESOURCES'!$A$2:$M$2692,8,0)</f>
        <v>74</v>
      </c>
      <c r="R647" s="5">
        <f>VLOOKUP(A647,'HUMAN RESOURCES'!$A$2:$M$2692,9,0)</f>
        <v>0.142</v>
      </c>
      <c r="S647" s="5">
        <f>VLOOKUP(A647,'HUMAN RESOURCES'!$A$2:$M$2692,10,0)</f>
        <v>0.711</v>
      </c>
      <c r="T647" s="5">
        <f>VLOOKUP(A647,'HUMAN RESOURCES'!$A$2:$M$2692,11,0)</f>
        <v>0.147</v>
      </c>
      <c r="U647" s="5">
        <f>VLOOKUP(A647,'HUMAN RESOURCES'!$A$2:$M$2692,12,0)</f>
        <v>10384603</v>
      </c>
      <c r="V647" s="35">
        <f>VLOOKUP(A647,'HUMAN RESOURCES'!$A$2:$M$2692,13,0)</f>
        <v>0.734</v>
      </c>
      <c r="W647" s="38">
        <f>VLOOKUP(A647,TOURISM!$A$2:$F$2692,5,0)</f>
        <v>8871000000</v>
      </c>
      <c r="X647" s="39">
        <f>VLOOKUP(A647,TOURISM!$A$2:$F$2692,6,0)</f>
        <v>4797000000</v>
      </c>
      <c r="Y647" s="43">
        <f t="shared" si="4"/>
        <v>1.91776649746193</v>
      </c>
      <c r="Z647" s="35">
        <f>VLOOKUP(A647,BUSINESS!$A$2:$J$2692,5,0)</f>
        <v>0.477</v>
      </c>
      <c r="AA647" s="5">
        <f>VLOOKUP(A647,BUSINESS!$A$2:$J$2692,6,0)</f>
        <v>20</v>
      </c>
      <c r="AB647" s="5">
        <f>VLOOKUP(A647,BUSINESS!$A$2:$J$2692,7,0)</f>
        <v>0</v>
      </c>
      <c r="AC647" s="5">
        <f>VLOOKUP(A647,BUSINESS!$A$2:$J$2692,8,0)</f>
        <v>808</v>
      </c>
      <c r="AD647" s="35">
        <f>VLOOKUP(A647,BUSINESS!$A$2:$J$2692,9,0)</f>
        <v>0.63</v>
      </c>
      <c r="AE647" s="35">
        <f>VLOOKUP(A647,BUSINESS!$A$2:$J$2692,10,0)</f>
        <v>1.324</v>
      </c>
    </row>
    <row r="648" customHeight="1" spans="1:31">
      <c r="A648" s="22" t="str">
        <f t="shared" si="0"/>
        <v>Czech Republic-Europe2009</v>
      </c>
      <c r="B648" s="22" t="s">
        <v>119</v>
      </c>
      <c r="C648" s="22" t="s">
        <v>67</v>
      </c>
      <c r="D648" s="23">
        <v>2009</v>
      </c>
      <c r="E648" s="25">
        <v>197000000000</v>
      </c>
      <c r="F648" s="24">
        <f t="shared" si="1"/>
        <v>18862.6203760728</v>
      </c>
      <c r="G648" s="26">
        <v>0.08</v>
      </c>
      <c r="H648" s="27">
        <v>1498</v>
      </c>
      <c r="I648" s="26">
        <v>0.06</v>
      </c>
      <c r="J648" s="5">
        <f>VLOOKUP(A648,ENERGY!$A$2:$F$2692,5,0)</f>
        <v>42535</v>
      </c>
      <c r="K648" s="5">
        <f t="shared" si="2"/>
        <v>0.00407269826241754</v>
      </c>
      <c r="L648" s="31">
        <f>VLOOKUP(A648,ENERGY!$A$2:$F$2692,6,0)</f>
        <v>120193</v>
      </c>
      <c r="M648" s="31">
        <f t="shared" si="3"/>
        <v>0.0115084006642706</v>
      </c>
      <c r="N648" s="32">
        <f>VLOOKUP(A648,'HUMAN RESOURCES'!$A$2:$M$2692,5,0)</f>
        <v>0.041</v>
      </c>
      <c r="O648" s="32">
        <f>VLOOKUP(A648,'HUMAN RESOURCES'!$A$2:$M$2692,6,0)</f>
        <v>0.097</v>
      </c>
      <c r="P648" s="31">
        <f>VLOOKUP(A648,'HUMAN RESOURCES'!$A$2:$M$2692,7,0)</f>
        <v>80</v>
      </c>
      <c r="Q648" s="5">
        <f>VLOOKUP(A648,'HUMAN RESOURCES'!$A$2:$M$2692,8,0)</f>
        <v>74</v>
      </c>
      <c r="R648" s="5">
        <f>VLOOKUP(A648,'HUMAN RESOURCES'!$A$2:$M$2692,9,0)</f>
        <v>0.142</v>
      </c>
      <c r="S648" s="5">
        <f>VLOOKUP(A648,'HUMAN RESOURCES'!$A$2:$M$2692,10,0)</f>
        <v>0.708</v>
      </c>
      <c r="T648" s="5">
        <f>VLOOKUP(A648,'HUMAN RESOURCES'!$A$2:$M$2692,11,0)</f>
        <v>0.15</v>
      </c>
      <c r="U648" s="5">
        <f>VLOOKUP(A648,'HUMAN RESOURCES'!$A$2:$M$2692,12,0)</f>
        <v>10443936</v>
      </c>
      <c r="V648" s="35">
        <f>VLOOKUP(A648,'HUMAN RESOURCES'!$A$2:$M$2692,13,0)</f>
        <v>0.733</v>
      </c>
      <c r="W648" s="38">
        <f>VLOOKUP(A648,TOURISM!$A$2:$F$2692,5,0)</f>
        <v>7936000000</v>
      </c>
      <c r="X648" s="39">
        <f>VLOOKUP(A648,TOURISM!$A$2:$F$2692,6,0)</f>
        <v>4158000000</v>
      </c>
      <c r="Y648" s="43">
        <f t="shared" si="4"/>
        <v>1.94494949494949</v>
      </c>
      <c r="Z648" s="35">
        <f>VLOOKUP(A648,BUSINESS!$A$2:$J$2692,5,0)</f>
        <v>0.464</v>
      </c>
      <c r="AA648" s="5">
        <f>VLOOKUP(A648,BUSINESS!$A$2:$J$2692,6,0)</f>
        <v>20</v>
      </c>
      <c r="AB648" s="5">
        <f>VLOOKUP(A648,BUSINESS!$A$2:$J$2692,7,0)</f>
        <v>0</v>
      </c>
      <c r="AC648" s="5">
        <f>VLOOKUP(A648,BUSINESS!$A$2:$J$2692,8,0)</f>
        <v>613</v>
      </c>
      <c r="AD648" s="35">
        <f>VLOOKUP(A648,BUSINESS!$A$2:$J$2692,9,0)</f>
        <v>0.644</v>
      </c>
      <c r="AE648" s="35">
        <f>VLOOKUP(A648,BUSINESS!$A$2:$J$2692,10,0)</f>
        <v>1.246</v>
      </c>
    </row>
    <row r="649" customHeight="1" spans="1:31">
      <c r="A649" s="22" t="str">
        <f t="shared" si="0"/>
        <v>Czech Republic-Europe2010</v>
      </c>
      <c r="B649" s="22" t="s">
        <v>119</v>
      </c>
      <c r="C649" s="22" t="s">
        <v>67</v>
      </c>
      <c r="D649" s="23">
        <v>2010</v>
      </c>
      <c r="E649" s="25">
        <v>198000000000</v>
      </c>
      <c r="F649" s="24">
        <f t="shared" si="1"/>
        <v>18903.2126869198</v>
      </c>
      <c r="G649" s="26">
        <v>0.074</v>
      </c>
      <c r="H649" s="27">
        <v>1404</v>
      </c>
      <c r="I649" s="26">
        <v>0.059</v>
      </c>
      <c r="J649" s="5">
        <f>VLOOKUP(A649,ENERGY!$A$2:$F$2692,5,0)</f>
        <v>44415</v>
      </c>
      <c r="K649" s="5">
        <f t="shared" si="2"/>
        <v>0.00424033430045224</v>
      </c>
      <c r="L649" s="31">
        <f>VLOOKUP(A649,ENERGY!$A$2:$F$2692,6,0)</f>
        <v>122379</v>
      </c>
      <c r="M649" s="31">
        <f t="shared" si="3"/>
        <v>0.0116836175020836</v>
      </c>
      <c r="N649" s="32">
        <f>VLOOKUP(A649,'HUMAN RESOURCES'!$A$2:$M$2692,5,0)</f>
        <v>0.023</v>
      </c>
      <c r="O649" s="32">
        <f>VLOOKUP(A649,'HUMAN RESOURCES'!$A$2:$M$2692,6,0)</f>
        <v>0.022</v>
      </c>
      <c r="P649" s="31">
        <f>VLOOKUP(A649,'HUMAN RESOURCES'!$A$2:$M$2692,7,0)</f>
        <v>81</v>
      </c>
      <c r="Q649" s="5">
        <f>VLOOKUP(A649,'HUMAN RESOURCES'!$A$2:$M$2692,8,0)</f>
        <v>74</v>
      </c>
      <c r="R649" s="5">
        <f>VLOOKUP(A649,'HUMAN RESOURCES'!$A$2:$M$2692,9,0)</f>
        <v>0.142</v>
      </c>
      <c r="S649" s="5">
        <f>VLOOKUP(A649,'HUMAN RESOURCES'!$A$2:$M$2692,10,0)</f>
        <v>0.704</v>
      </c>
      <c r="T649" s="5">
        <f>VLOOKUP(A649,'HUMAN RESOURCES'!$A$2:$M$2692,11,0)</f>
        <v>0.154</v>
      </c>
      <c r="U649" s="5">
        <f>VLOOKUP(A649,'HUMAN RESOURCES'!$A$2:$M$2692,12,0)</f>
        <v>10474410</v>
      </c>
      <c r="V649" s="35">
        <f>VLOOKUP(A649,'HUMAN RESOURCES'!$A$2:$M$2692,13,0)</f>
        <v>0.733</v>
      </c>
      <c r="W649" s="38">
        <f>VLOOKUP(A649,TOURISM!$A$2:$F$2692,5,0)</f>
        <v>8017000000</v>
      </c>
      <c r="X649" s="39">
        <f>VLOOKUP(A649,TOURISM!$A$2:$F$2692,6,0)</f>
        <v>4166000000</v>
      </c>
      <c r="Y649" s="43">
        <f t="shared" si="4"/>
        <v>1.77916666666667</v>
      </c>
      <c r="Z649" s="35">
        <f>VLOOKUP(A649,BUSINESS!$A$2:$J$2692,5,0)</f>
        <v>0.48</v>
      </c>
      <c r="AA649" s="5">
        <f>VLOOKUP(A649,BUSINESS!$A$2:$J$2692,6,0)</f>
        <v>20</v>
      </c>
      <c r="AB649" s="5">
        <f>VLOOKUP(A649,BUSINESS!$A$2:$J$2692,7,0)</f>
        <v>0</v>
      </c>
      <c r="AC649" s="5">
        <f>VLOOKUP(A649,BUSINESS!$A$2:$J$2692,8,0)</f>
        <v>557</v>
      </c>
      <c r="AD649" s="35">
        <f>VLOOKUP(A649,BUSINESS!$A$2:$J$2692,9,0)</f>
        <v>0.688</v>
      </c>
      <c r="AE649" s="35">
        <f>VLOOKUP(A649,BUSINESS!$A$2:$J$2692,10,0)</f>
        <v>1.226</v>
      </c>
    </row>
    <row r="650" customHeight="1" spans="1:31">
      <c r="A650" s="22" t="str">
        <f t="shared" si="0"/>
        <v>Czech Republic-Europe2011</v>
      </c>
      <c r="B650" s="22" t="s">
        <v>119</v>
      </c>
      <c r="C650" s="22" t="s">
        <v>67</v>
      </c>
      <c r="D650" s="23">
        <v>2011</v>
      </c>
      <c r="E650" s="25">
        <v>216000000000</v>
      </c>
      <c r="F650" s="24">
        <f t="shared" si="1"/>
        <v>20579.0957545325</v>
      </c>
      <c r="G650" s="26">
        <v>0.075</v>
      </c>
      <c r="H650" s="27">
        <v>1545</v>
      </c>
      <c r="I650" s="26">
        <v>0.057</v>
      </c>
      <c r="J650" s="5">
        <f>VLOOKUP(A650,ENERGY!$A$2:$F$2692,5,0)</f>
        <v>40993</v>
      </c>
      <c r="K650" s="5">
        <f t="shared" si="2"/>
        <v>0.00390555033456274</v>
      </c>
      <c r="L650" s="31">
        <f>VLOOKUP(A650,ENERGY!$A$2:$F$2692,6,0)</f>
        <v>124649</v>
      </c>
      <c r="M650" s="31">
        <f t="shared" si="3"/>
        <v>0.01187575790142</v>
      </c>
      <c r="N650" s="32">
        <f>VLOOKUP(A650,'HUMAN RESOURCES'!$A$2:$M$2692,5,0)</f>
        <v>0.039</v>
      </c>
      <c r="O650" s="32">
        <f>VLOOKUP(A650,'HUMAN RESOURCES'!$A$2:$M$2692,6,0)</f>
        <v>0.061</v>
      </c>
      <c r="P650" s="31">
        <f>VLOOKUP(A650,'HUMAN RESOURCES'!$A$2:$M$2692,7,0)</f>
        <v>81</v>
      </c>
      <c r="Q650" s="5">
        <f>VLOOKUP(A650,'HUMAN RESOURCES'!$A$2:$M$2692,8,0)</f>
        <v>75</v>
      </c>
      <c r="R650" s="5">
        <f>VLOOKUP(A650,'HUMAN RESOURCES'!$A$2:$M$2692,9,0)</f>
        <v>0.143</v>
      </c>
      <c r="S650" s="5">
        <f>VLOOKUP(A650,'HUMAN RESOURCES'!$A$2:$M$2692,10,0)</f>
        <v>0.699</v>
      </c>
      <c r="T650" s="5">
        <f>VLOOKUP(A650,'HUMAN RESOURCES'!$A$2:$M$2692,11,0)</f>
        <v>0.158</v>
      </c>
      <c r="U650" s="5">
        <f>VLOOKUP(A650,'HUMAN RESOURCES'!$A$2:$M$2692,12,0)</f>
        <v>10496088</v>
      </c>
      <c r="V650" s="35">
        <f>VLOOKUP(A650,'HUMAN RESOURCES'!$A$2:$M$2692,13,0)</f>
        <v>0.732</v>
      </c>
      <c r="W650" s="38">
        <f>VLOOKUP(A650,TOURISM!$A$2:$F$2692,5,0)</f>
        <v>8503000000</v>
      </c>
      <c r="X650" s="39">
        <f>VLOOKUP(A650,TOURISM!$A$2:$F$2692,6,0)</f>
        <v>4660000000</v>
      </c>
      <c r="Y650" s="43">
        <f t="shared" si="4"/>
        <v>1.72397959183673</v>
      </c>
      <c r="Z650" s="35">
        <f>VLOOKUP(A650,BUSINESS!$A$2:$J$2692,5,0)</f>
        <v>0.481</v>
      </c>
      <c r="AA650" s="5">
        <f>VLOOKUP(A650,BUSINESS!$A$2:$J$2692,6,0)</f>
        <v>20</v>
      </c>
      <c r="AB650" s="5">
        <f>VLOOKUP(A650,BUSINESS!$A$2:$J$2692,7,0)</f>
        <v>0</v>
      </c>
      <c r="AC650" s="5">
        <f>VLOOKUP(A650,BUSINESS!$A$2:$J$2692,8,0)</f>
        <v>557</v>
      </c>
      <c r="AD650" s="35">
        <f>VLOOKUP(A650,BUSINESS!$A$2:$J$2692,9,0)</f>
        <v>0.705</v>
      </c>
      <c r="AE650" s="35">
        <f>VLOOKUP(A650,BUSINESS!$A$2:$J$2692,10,0)</f>
        <v>1.241</v>
      </c>
    </row>
    <row r="651" customHeight="1" spans="1:31">
      <c r="A651" s="22" t="str">
        <f t="shared" si="0"/>
        <v>Czech Republic-Europe2012</v>
      </c>
      <c r="B651" s="22" t="s">
        <v>119</v>
      </c>
      <c r="C651" s="22" t="s">
        <v>67</v>
      </c>
      <c r="D651" s="23">
        <v>2012</v>
      </c>
      <c r="E651" s="25">
        <v>196000000000</v>
      </c>
      <c r="F651" s="24">
        <f t="shared" si="1"/>
        <v>18647.5130068782</v>
      </c>
      <c r="G651" s="26">
        <v>0.077</v>
      </c>
      <c r="H651" s="27">
        <v>1432</v>
      </c>
      <c r="I651" s="26">
        <v>0.054</v>
      </c>
      <c r="J651" s="5">
        <f>VLOOKUP(A651,ENERGY!$A$2:$F$2692,5,0)</f>
        <v>45904</v>
      </c>
      <c r="K651" s="5">
        <f t="shared" si="2"/>
        <v>0.00436732365850886</v>
      </c>
      <c r="L651" s="31">
        <f>VLOOKUP(A651,ENERGY!$A$2:$F$2692,6,0)</f>
        <v>122764</v>
      </c>
      <c r="M651" s="31">
        <f t="shared" si="3"/>
        <v>0.0116798126876347</v>
      </c>
      <c r="N651" s="32">
        <f>VLOOKUP(A651,'HUMAN RESOURCES'!$A$2:$M$2692,5,0)</f>
        <v>0.043</v>
      </c>
      <c r="O651" s="32">
        <f>VLOOKUP(A651,'HUMAN RESOURCES'!$A$2:$M$2692,6,0)</f>
        <v>0.084</v>
      </c>
      <c r="P651" s="31">
        <f>VLOOKUP(A651,'HUMAN RESOURCES'!$A$2:$M$2692,7,0)</f>
        <v>81</v>
      </c>
      <c r="Q651" s="5">
        <f>VLOOKUP(A651,'HUMAN RESOURCES'!$A$2:$M$2692,8,0)</f>
        <v>75</v>
      </c>
      <c r="R651" s="5">
        <f>VLOOKUP(A651,'HUMAN RESOURCES'!$A$2:$M$2692,9,0)</f>
        <v>0.146</v>
      </c>
      <c r="S651" s="5">
        <f>VLOOKUP(A651,'HUMAN RESOURCES'!$A$2:$M$2692,10,0)</f>
        <v>0.692</v>
      </c>
      <c r="T651" s="5">
        <f>VLOOKUP(A651,'HUMAN RESOURCES'!$A$2:$M$2692,11,0)</f>
        <v>0.162</v>
      </c>
      <c r="U651" s="5">
        <f>VLOOKUP(A651,'HUMAN RESOURCES'!$A$2:$M$2692,12,0)</f>
        <v>10510785</v>
      </c>
      <c r="V651" s="35">
        <f>VLOOKUP(A651,'HUMAN RESOURCES'!$A$2:$M$2692,13,0)</f>
        <v>0.731</v>
      </c>
      <c r="W651" s="38">
        <f>VLOOKUP(A651,TOURISM!$A$2:$F$2692,5,0)</f>
        <v>7758000000</v>
      </c>
      <c r="X651" s="39">
        <f>VLOOKUP(A651,TOURISM!$A$2:$F$2692,6,0)</f>
        <v>4379000000</v>
      </c>
      <c r="Y651" s="43">
        <f t="shared" si="4"/>
        <v>-0.62375</v>
      </c>
      <c r="Z651" s="35">
        <f>VLOOKUP(A651,BUSINESS!$A$2:$J$2692,5,0)</f>
        <v>0.481</v>
      </c>
      <c r="AA651" s="5">
        <f>VLOOKUP(A651,BUSINESS!$A$2:$J$2692,6,0)</f>
        <v>20</v>
      </c>
      <c r="AB651" s="5">
        <f>VLOOKUP(A651,BUSINESS!$A$2:$J$2692,7,0)</f>
        <v>68</v>
      </c>
      <c r="AC651" s="5">
        <f>VLOOKUP(A651,BUSINESS!$A$2:$J$2692,8,0)</f>
        <v>413</v>
      </c>
      <c r="AD651" s="35">
        <f>VLOOKUP(A651,BUSINESS!$A$2:$J$2692,9,0)</f>
        <v>0.734</v>
      </c>
      <c r="AE651" s="35">
        <f>VLOOKUP(A651,BUSINESS!$A$2:$J$2692,10,0)</f>
        <v>1.268</v>
      </c>
    </row>
    <row r="652" customHeight="1" spans="1:31">
      <c r="A652" s="22" t="str">
        <f t="shared" si="0"/>
        <v>Denmark-Europe2000</v>
      </c>
      <c r="B652" s="22" t="s">
        <v>120</v>
      </c>
      <c r="C652" s="22" t="s">
        <v>67</v>
      </c>
      <c r="D652" s="23">
        <v>2000</v>
      </c>
      <c r="E652" s="25">
        <v>160000000000</v>
      </c>
      <c r="F652" s="24">
        <f t="shared" si="1"/>
        <v>29964.7015815369</v>
      </c>
      <c r="G652" s="26">
        <v>0.087</v>
      </c>
      <c r="H652" s="27">
        <v>2613</v>
      </c>
      <c r="I652" s="26">
        <v>0.081</v>
      </c>
      <c r="J652" s="5">
        <f>VLOOKUP(A652,ENERGY!$A$2:$F$2692,5,0)</f>
        <v>17041</v>
      </c>
      <c r="K652" s="5">
        <f t="shared" si="2"/>
        <v>0.00319142799781857</v>
      </c>
      <c r="L652" s="31">
        <f>VLOOKUP(A652,ENERGY!$A$2:$F$2692,6,0)</f>
        <v>0</v>
      </c>
      <c r="M652" s="31">
        <f t="shared" si="3"/>
        <v>0</v>
      </c>
      <c r="N652" s="32">
        <f>VLOOKUP(A652,'HUMAN RESOURCES'!$A$2:$M$2692,5,0)</f>
        <v>0.048</v>
      </c>
      <c r="O652" s="32">
        <f>VLOOKUP(A652,'HUMAN RESOURCES'!$A$2:$M$2692,6,0)</f>
        <v>0.105</v>
      </c>
      <c r="P652" s="31">
        <f>VLOOKUP(A652,'HUMAN RESOURCES'!$A$2:$M$2692,7,0)</f>
        <v>79</v>
      </c>
      <c r="Q652" s="5">
        <f>VLOOKUP(A652,'HUMAN RESOURCES'!$A$2:$M$2692,8,0)</f>
        <v>74</v>
      </c>
      <c r="R652" s="5">
        <f>VLOOKUP(A652,'HUMAN RESOURCES'!$A$2:$M$2692,9,0)</f>
        <v>0.185</v>
      </c>
      <c r="S652" s="5">
        <f>VLOOKUP(A652,'HUMAN RESOURCES'!$A$2:$M$2692,10,0)</f>
        <v>0.667</v>
      </c>
      <c r="T652" s="5">
        <f>VLOOKUP(A652,'HUMAN RESOURCES'!$A$2:$M$2692,11,0)</f>
        <v>0.149</v>
      </c>
      <c r="U652" s="5">
        <f>VLOOKUP(A652,'HUMAN RESOURCES'!$A$2:$M$2692,12,0)</f>
        <v>5339616</v>
      </c>
      <c r="V652" s="35">
        <f>VLOOKUP(A652,'HUMAN RESOURCES'!$A$2:$M$2692,13,0)</f>
        <v>0.851</v>
      </c>
      <c r="W652" s="38">
        <f>VLOOKUP(A652,TOURISM!$A$2:$F$2692,5,0)</f>
        <v>3671000000</v>
      </c>
      <c r="X652" s="39">
        <f>VLOOKUP(A652,TOURISM!$A$2:$F$2692,6,0)</f>
        <v>4669000000</v>
      </c>
      <c r="Y652" s="43">
        <f t="shared" si="4"/>
        <v>-0.53625</v>
      </c>
      <c r="Z652" s="35">
        <f>VLOOKUP(A652,BUSINESS!$A$2:$J$2692,5,0)</f>
        <v>0</v>
      </c>
      <c r="AA652" s="5">
        <f>VLOOKUP(A652,BUSINESS!$A$2:$J$2692,6,0)</f>
        <v>0</v>
      </c>
      <c r="AB652" s="5">
        <f>VLOOKUP(A652,BUSINESS!$A$2:$J$2692,7,0)</f>
        <v>0</v>
      </c>
      <c r="AC652" s="5">
        <f>VLOOKUP(A652,BUSINESS!$A$2:$J$2692,8,0)</f>
        <v>0</v>
      </c>
      <c r="AD652" s="35">
        <f>VLOOKUP(A652,BUSINESS!$A$2:$J$2692,9,0)</f>
        <v>0.392</v>
      </c>
      <c r="AE652" s="35">
        <f>VLOOKUP(A652,BUSINESS!$A$2:$J$2692,10,0)</f>
        <v>0.63</v>
      </c>
    </row>
    <row r="653" customHeight="1" spans="1:31">
      <c r="A653" s="22" t="str">
        <f t="shared" si="0"/>
        <v>Denmark-Europe2001</v>
      </c>
      <c r="B653" s="22" t="s">
        <v>120</v>
      </c>
      <c r="C653" s="22" t="s">
        <v>67</v>
      </c>
      <c r="D653" s="23">
        <v>2001</v>
      </c>
      <c r="E653" s="25">
        <v>160000000000</v>
      </c>
      <c r="F653" s="24">
        <f t="shared" si="1"/>
        <v>29857.5254866637</v>
      </c>
      <c r="G653" s="26">
        <v>0.091</v>
      </c>
      <c r="H653" s="27">
        <v>2730</v>
      </c>
      <c r="I653" s="26">
        <v>0.082</v>
      </c>
      <c r="J653" s="5">
        <f>VLOOKUP(A653,ENERGY!$A$2:$F$2692,5,0)</f>
        <v>17997</v>
      </c>
      <c r="K653" s="5">
        <f t="shared" si="2"/>
        <v>0.00335841178864679</v>
      </c>
      <c r="L653" s="31">
        <f>VLOOKUP(A653,ENERGY!$A$2:$F$2692,6,0)</f>
        <v>0</v>
      </c>
      <c r="M653" s="31">
        <f t="shared" si="3"/>
        <v>0</v>
      </c>
      <c r="N653" s="32">
        <f>VLOOKUP(A653,'HUMAN RESOURCES'!$A$2:$M$2692,5,0)</f>
        <v>0.037</v>
      </c>
      <c r="O653" s="32">
        <f>VLOOKUP(A653,'HUMAN RESOURCES'!$A$2:$M$2692,6,0)</f>
        <v>0.076</v>
      </c>
      <c r="P653" s="31">
        <f>VLOOKUP(A653,'HUMAN RESOURCES'!$A$2:$M$2692,7,0)</f>
        <v>79</v>
      </c>
      <c r="Q653" s="5">
        <f>VLOOKUP(A653,'HUMAN RESOURCES'!$A$2:$M$2692,8,0)</f>
        <v>75</v>
      </c>
      <c r="R653" s="5">
        <f>VLOOKUP(A653,'HUMAN RESOURCES'!$A$2:$M$2692,9,0)</f>
        <v>0.186</v>
      </c>
      <c r="S653" s="5">
        <f>VLOOKUP(A653,'HUMAN RESOURCES'!$A$2:$M$2692,10,0)</f>
        <v>0.665</v>
      </c>
      <c r="T653" s="5">
        <f>VLOOKUP(A653,'HUMAN RESOURCES'!$A$2:$M$2692,11,0)</f>
        <v>0.148</v>
      </c>
      <c r="U653" s="5">
        <f>VLOOKUP(A653,'HUMAN RESOURCES'!$A$2:$M$2692,12,0)</f>
        <v>5358783</v>
      </c>
      <c r="V653" s="35">
        <f>VLOOKUP(A653,'HUMAN RESOURCES'!$A$2:$M$2692,13,0)</f>
        <v>0.852</v>
      </c>
      <c r="W653" s="38">
        <f>VLOOKUP(A653,TOURISM!$A$2:$F$2692,5,0)</f>
        <v>4003000000</v>
      </c>
      <c r="X653" s="39">
        <f>VLOOKUP(A653,TOURISM!$A$2:$F$2692,6,0)</f>
        <v>4861000000</v>
      </c>
      <c r="Y653" s="43">
        <f t="shared" si="4"/>
        <v>-0.601724137931035</v>
      </c>
      <c r="Z653" s="35">
        <f>VLOOKUP(A653,BUSINESS!$A$2:$J$2692,5,0)</f>
        <v>0</v>
      </c>
      <c r="AA653" s="5">
        <f>VLOOKUP(A653,BUSINESS!$A$2:$J$2692,6,0)</f>
        <v>0</v>
      </c>
      <c r="AB653" s="5">
        <f>VLOOKUP(A653,BUSINESS!$A$2:$J$2692,7,0)</f>
        <v>0</v>
      </c>
      <c r="AC653" s="5">
        <f>VLOOKUP(A653,BUSINESS!$A$2:$J$2692,8,0)</f>
        <v>0</v>
      </c>
      <c r="AD653" s="35">
        <f>VLOOKUP(A653,BUSINESS!$A$2:$J$2692,9,0)</f>
        <v>0.43</v>
      </c>
      <c r="AE653" s="35">
        <f>VLOOKUP(A653,BUSINESS!$A$2:$J$2692,10,0)</f>
        <v>0.74</v>
      </c>
    </row>
    <row r="654" customHeight="1" spans="1:31">
      <c r="A654" s="22" t="str">
        <f t="shared" si="0"/>
        <v>Denmark-Europe2002</v>
      </c>
      <c r="B654" s="22" t="s">
        <v>120</v>
      </c>
      <c r="C654" s="22" t="s">
        <v>67</v>
      </c>
      <c r="D654" s="23">
        <v>2002</v>
      </c>
      <c r="E654" s="25">
        <v>174000000000</v>
      </c>
      <c r="F654" s="24">
        <f t="shared" si="1"/>
        <v>32366.4868466504</v>
      </c>
      <c r="G654" s="26">
        <v>0.093</v>
      </c>
      <c r="H654" s="27">
        <v>3023</v>
      </c>
      <c r="I654" s="26">
        <v>0.071</v>
      </c>
      <c r="J654" s="5">
        <f>VLOOKUP(A654,ENERGY!$A$2:$F$2692,5,0)</f>
        <v>19307</v>
      </c>
      <c r="K654" s="5">
        <f t="shared" si="2"/>
        <v>0.00359137793993264</v>
      </c>
      <c r="L654" s="31">
        <f>VLOOKUP(A654,ENERGY!$A$2:$F$2692,6,0)</f>
        <v>46303</v>
      </c>
      <c r="M654" s="31">
        <f t="shared" si="3"/>
        <v>0.00861301977276122</v>
      </c>
      <c r="N654" s="32">
        <f>VLOOKUP(A654,'HUMAN RESOURCES'!$A$2:$M$2692,5,0)</f>
        <v>0.016</v>
      </c>
      <c r="O654" s="32">
        <f>VLOOKUP(A654,'HUMAN RESOURCES'!$A$2:$M$2692,6,0)</f>
        <v>0.014</v>
      </c>
      <c r="P654" s="31">
        <f>VLOOKUP(A654,'HUMAN RESOURCES'!$A$2:$M$2692,7,0)</f>
        <v>79</v>
      </c>
      <c r="Q654" s="5">
        <f>VLOOKUP(A654,'HUMAN RESOURCES'!$A$2:$M$2692,8,0)</f>
        <v>75</v>
      </c>
      <c r="R654" s="5">
        <f>VLOOKUP(A654,'HUMAN RESOURCES'!$A$2:$M$2692,9,0)</f>
        <v>0.187</v>
      </c>
      <c r="S654" s="5">
        <f>VLOOKUP(A654,'HUMAN RESOURCES'!$A$2:$M$2692,10,0)</f>
        <v>0.664</v>
      </c>
      <c r="T654" s="5">
        <f>VLOOKUP(A654,'HUMAN RESOURCES'!$A$2:$M$2692,11,0)</f>
        <v>0.149</v>
      </c>
      <c r="U654" s="5">
        <f>VLOOKUP(A654,'HUMAN RESOURCES'!$A$2:$M$2692,12,0)</f>
        <v>5375931</v>
      </c>
      <c r="V654" s="35">
        <f>VLOOKUP(A654,'HUMAN RESOURCES'!$A$2:$M$2692,13,0)</f>
        <v>0.853</v>
      </c>
      <c r="W654" s="38">
        <f>VLOOKUP(A654,TOURISM!$A$2:$F$2692,5,0)</f>
        <v>4791000000</v>
      </c>
      <c r="X654" s="39">
        <f>VLOOKUP(A654,TOURISM!$A$2:$F$2692,6,0)</f>
        <v>5838000000</v>
      </c>
      <c r="Y654" s="43">
        <f t="shared" si="4"/>
        <v>-0.651643192488263</v>
      </c>
      <c r="Z654" s="35">
        <f>VLOOKUP(A654,BUSINESS!$A$2:$J$2692,5,0)</f>
        <v>0</v>
      </c>
      <c r="AA654" s="5">
        <f>VLOOKUP(A654,BUSINESS!$A$2:$J$2692,6,0)</f>
        <v>0</v>
      </c>
      <c r="AB654" s="5">
        <f>VLOOKUP(A654,BUSINESS!$A$2:$J$2692,7,0)</f>
        <v>0</v>
      </c>
      <c r="AC654" s="5">
        <f>VLOOKUP(A654,BUSINESS!$A$2:$J$2692,8,0)</f>
        <v>0</v>
      </c>
      <c r="AD654" s="35">
        <f>VLOOKUP(A654,BUSINESS!$A$2:$J$2692,9,0)</f>
        <v>0.643</v>
      </c>
      <c r="AE654" s="35">
        <f>VLOOKUP(A654,BUSINESS!$A$2:$J$2692,10,0)</f>
        <v>0.834</v>
      </c>
    </row>
    <row r="655" customHeight="1" spans="1:31">
      <c r="A655" s="22" t="str">
        <f t="shared" si="0"/>
        <v>Denmark-Europe2003</v>
      </c>
      <c r="B655" s="22" t="s">
        <v>120</v>
      </c>
      <c r="C655" s="22" t="s">
        <v>67</v>
      </c>
      <c r="D655" s="23">
        <v>2003</v>
      </c>
      <c r="E655" s="25">
        <v>213000000000</v>
      </c>
      <c r="F655" s="24">
        <f t="shared" si="1"/>
        <v>39513.4173095481</v>
      </c>
      <c r="G655" s="26">
        <v>0.095</v>
      </c>
      <c r="H655" s="27">
        <v>3756</v>
      </c>
      <c r="J655" s="5">
        <f>VLOOKUP(A655,ENERGY!$A$2:$F$2692,5,0)</f>
        <v>18358</v>
      </c>
      <c r="K655" s="5">
        <f t="shared" si="2"/>
        <v>0.00340557424867927</v>
      </c>
      <c r="L655" s="31">
        <f>VLOOKUP(A655,ENERGY!$A$2:$F$2692,6,0)</f>
        <v>44503</v>
      </c>
      <c r="M655" s="31">
        <f t="shared" si="3"/>
        <v>0.00825570709167521</v>
      </c>
      <c r="N655" s="32">
        <f>VLOOKUP(A655,'HUMAN RESOURCES'!$A$2:$M$2692,5,0)</f>
        <v>0.021</v>
      </c>
      <c r="O655" s="32">
        <f>VLOOKUP(A655,'HUMAN RESOURCES'!$A$2:$M$2692,6,0)</f>
        <v>0.038</v>
      </c>
      <c r="P655" s="31">
        <f>VLOOKUP(A655,'HUMAN RESOURCES'!$A$2:$M$2692,7,0)</f>
        <v>80</v>
      </c>
      <c r="Q655" s="5">
        <f>VLOOKUP(A655,'HUMAN RESOURCES'!$A$2:$M$2692,8,0)</f>
        <v>75</v>
      </c>
      <c r="R655" s="5">
        <f>VLOOKUP(A655,'HUMAN RESOURCES'!$A$2:$M$2692,9,0)</f>
        <v>0.188</v>
      </c>
      <c r="S655" s="5">
        <f>VLOOKUP(A655,'HUMAN RESOURCES'!$A$2:$M$2692,10,0)</f>
        <v>0.663</v>
      </c>
      <c r="T655" s="5">
        <f>VLOOKUP(A655,'HUMAN RESOURCES'!$A$2:$M$2692,11,0)</f>
        <v>0.149</v>
      </c>
      <c r="U655" s="5">
        <f>VLOOKUP(A655,'HUMAN RESOURCES'!$A$2:$M$2692,12,0)</f>
        <v>5390574</v>
      </c>
      <c r="V655" s="35">
        <f>VLOOKUP(A655,'HUMAN RESOURCES'!$A$2:$M$2692,13,0)</f>
        <v>0.854</v>
      </c>
      <c r="W655" s="38">
        <f>VLOOKUP(A655,TOURISM!$A$2:$F$2692,5,0)</f>
        <v>5271000000</v>
      </c>
      <c r="X655" s="39">
        <f>VLOOKUP(A655,TOURISM!$A$2:$F$2692,6,0)</f>
        <v>6659000000</v>
      </c>
      <c r="Y655" s="43">
        <f t="shared" si="4"/>
        <v>-0.664081632653061</v>
      </c>
      <c r="Z655" s="35">
        <f>VLOOKUP(A655,BUSINESS!$A$2:$J$2692,5,0)</f>
        <v>0</v>
      </c>
      <c r="AA655" s="5">
        <f>VLOOKUP(A655,BUSINESS!$A$2:$J$2692,6,0)</f>
        <v>7</v>
      </c>
      <c r="AB655" s="5">
        <f>VLOOKUP(A655,BUSINESS!$A$2:$J$2692,7,0)</f>
        <v>0</v>
      </c>
      <c r="AC655" s="5">
        <f>VLOOKUP(A655,BUSINESS!$A$2:$J$2692,8,0)</f>
        <v>0</v>
      </c>
      <c r="AD655" s="35">
        <f>VLOOKUP(A655,BUSINESS!$A$2:$J$2692,9,0)</f>
        <v>0.763</v>
      </c>
      <c r="AE655" s="35">
        <f>VLOOKUP(A655,BUSINESS!$A$2:$J$2692,10,0)</f>
        <v>0.886</v>
      </c>
    </row>
    <row r="656" customHeight="1" spans="1:31">
      <c r="A656" s="22" t="str">
        <f t="shared" si="0"/>
        <v>Denmark-Europe2004</v>
      </c>
      <c r="B656" s="22" t="s">
        <v>120</v>
      </c>
      <c r="C656" s="22" t="s">
        <v>67</v>
      </c>
      <c r="D656" s="23">
        <v>2004</v>
      </c>
      <c r="E656" s="25">
        <v>245000000000</v>
      </c>
      <c r="F656" s="24">
        <f t="shared" si="1"/>
        <v>45332.400287685</v>
      </c>
      <c r="G656" s="26">
        <v>0.097</v>
      </c>
      <c r="H656" s="27">
        <v>4387</v>
      </c>
      <c r="J656" s="5">
        <f>VLOOKUP(A656,ENERGY!$A$2:$F$2692,5,0)</f>
        <v>19200</v>
      </c>
      <c r="K656" s="5">
        <f t="shared" si="2"/>
        <v>0.00355257994091245</v>
      </c>
      <c r="L656" s="31">
        <f>VLOOKUP(A656,ENERGY!$A$2:$F$2692,6,0)</f>
        <v>46960</v>
      </c>
      <c r="M656" s="31">
        <f t="shared" si="3"/>
        <v>0.00868901843881504</v>
      </c>
      <c r="N656" s="32">
        <f>VLOOKUP(A656,'HUMAN RESOURCES'!$A$2:$M$2692,5,0)</f>
        <v>0.045</v>
      </c>
      <c r="O656" s="32">
        <f>VLOOKUP(A656,'HUMAN RESOURCES'!$A$2:$M$2692,6,0)</f>
        <v>0.099</v>
      </c>
      <c r="P656" s="31">
        <f>VLOOKUP(A656,'HUMAN RESOURCES'!$A$2:$M$2692,7,0)</f>
        <v>80</v>
      </c>
      <c r="Q656" s="5">
        <f>VLOOKUP(A656,'HUMAN RESOURCES'!$A$2:$M$2692,8,0)</f>
        <v>75</v>
      </c>
      <c r="R656" s="5">
        <f>VLOOKUP(A656,'HUMAN RESOURCES'!$A$2:$M$2692,9,0)</f>
        <v>0.188</v>
      </c>
      <c r="S656" s="5">
        <f>VLOOKUP(A656,'HUMAN RESOURCES'!$A$2:$M$2692,10,0)</f>
        <v>0.662</v>
      </c>
      <c r="T656" s="5">
        <f>VLOOKUP(A656,'HUMAN RESOURCES'!$A$2:$M$2692,11,0)</f>
        <v>0.15</v>
      </c>
      <c r="U656" s="5">
        <f>VLOOKUP(A656,'HUMAN RESOURCES'!$A$2:$M$2692,12,0)</f>
        <v>5404523</v>
      </c>
      <c r="V656" s="35">
        <f>VLOOKUP(A656,'HUMAN RESOURCES'!$A$2:$M$2692,13,0)</f>
        <v>0.856</v>
      </c>
      <c r="W656" s="38">
        <f>VLOOKUP(A656,TOURISM!$A$2:$F$2692,5,0)</f>
        <v>5652000000</v>
      </c>
      <c r="X656" s="39">
        <f>VLOOKUP(A656,TOURISM!$A$2:$F$2692,6,0)</f>
        <v>7279000000</v>
      </c>
      <c r="Y656" s="43">
        <f t="shared" si="4"/>
        <v>-0.603488372093023</v>
      </c>
      <c r="Z656" s="35">
        <f>VLOOKUP(A656,BUSINESS!$A$2:$J$2692,5,0)</f>
        <v>0</v>
      </c>
      <c r="AA656" s="5">
        <f>VLOOKUP(A656,BUSINESS!$A$2:$J$2692,6,0)</f>
        <v>7</v>
      </c>
      <c r="AB656" s="5">
        <f>VLOOKUP(A656,BUSINESS!$A$2:$J$2692,7,0)</f>
        <v>0</v>
      </c>
      <c r="AC656" s="5">
        <f>VLOOKUP(A656,BUSINESS!$A$2:$J$2692,8,0)</f>
        <v>0</v>
      </c>
      <c r="AD656" s="35">
        <f>VLOOKUP(A656,BUSINESS!$A$2:$J$2692,9,0)</f>
        <v>0.809</v>
      </c>
      <c r="AE656" s="35">
        <f>VLOOKUP(A656,BUSINESS!$A$2:$J$2692,10,0)</f>
        <v>0.957</v>
      </c>
    </row>
    <row r="657" customHeight="1" spans="1:31">
      <c r="A657" s="22" t="str">
        <f t="shared" si="0"/>
        <v>Denmark-Europe2005</v>
      </c>
      <c r="B657" s="22" t="s">
        <v>120</v>
      </c>
      <c r="C657" s="22" t="s">
        <v>67</v>
      </c>
      <c r="D657" s="23">
        <v>2005</v>
      </c>
      <c r="E657" s="25">
        <v>258000000000</v>
      </c>
      <c r="F657" s="24">
        <f t="shared" si="1"/>
        <v>47606.4650317598</v>
      </c>
      <c r="G657" s="26">
        <v>0.098</v>
      </c>
      <c r="H657" s="27">
        <v>4652</v>
      </c>
      <c r="J657" s="5">
        <f>VLOOKUP(A657,ENERGY!$A$2:$F$2692,5,0)</f>
        <v>19203</v>
      </c>
      <c r="K657" s="5">
        <f t="shared" si="2"/>
        <v>0.00354336026358482</v>
      </c>
      <c r="L657" s="31">
        <f>VLOOKUP(A657,ENERGY!$A$2:$F$2692,6,0)</f>
        <v>49035</v>
      </c>
      <c r="M657" s="31">
        <f t="shared" si="3"/>
        <v>0.00904799617376876</v>
      </c>
      <c r="N657" s="32">
        <f>VLOOKUP(A657,'HUMAN RESOURCES'!$A$2:$M$2692,5,0)</f>
        <v>0.03</v>
      </c>
      <c r="O657" s="32">
        <f>VLOOKUP(A657,'HUMAN RESOURCES'!$A$2:$M$2692,6,0)</f>
        <v>0.049</v>
      </c>
      <c r="P657" s="31">
        <f>VLOOKUP(A657,'HUMAN RESOURCES'!$A$2:$M$2692,7,0)</f>
        <v>80</v>
      </c>
      <c r="Q657" s="5">
        <f>VLOOKUP(A657,'HUMAN RESOURCES'!$A$2:$M$2692,8,0)</f>
        <v>76</v>
      </c>
      <c r="R657" s="5">
        <f>VLOOKUP(A657,'HUMAN RESOURCES'!$A$2:$M$2692,9,0)</f>
        <v>0.187</v>
      </c>
      <c r="S657" s="5">
        <f>VLOOKUP(A657,'HUMAN RESOURCES'!$A$2:$M$2692,10,0)</f>
        <v>0.661</v>
      </c>
      <c r="T657" s="5">
        <f>VLOOKUP(A657,'HUMAN RESOURCES'!$A$2:$M$2692,11,0)</f>
        <v>0.151</v>
      </c>
      <c r="U657" s="5">
        <f>VLOOKUP(A657,'HUMAN RESOURCES'!$A$2:$M$2692,12,0)</f>
        <v>5419432</v>
      </c>
      <c r="V657" s="35">
        <f>VLOOKUP(A657,'HUMAN RESOURCES'!$A$2:$M$2692,13,0)</f>
        <v>0.859</v>
      </c>
      <c r="W657" s="38">
        <f>VLOOKUP(A657,TOURISM!$A$2:$F$2692,5,0)</f>
        <v>5293000000</v>
      </c>
      <c r="X657" s="39">
        <f>VLOOKUP(A657,TOURISM!$A$2:$F$2692,6,0)</f>
        <v>6850000000</v>
      </c>
      <c r="Y657" s="43">
        <f t="shared" si="4"/>
        <v>-0.702189781021898</v>
      </c>
      <c r="Z657" s="35">
        <f>VLOOKUP(A657,BUSINESS!$A$2:$J$2692,5,0)</f>
        <v>0.333</v>
      </c>
      <c r="AA657" s="5">
        <f>VLOOKUP(A657,BUSINESS!$A$2:$J$2692,6,0)</f>
        <v>6</v>
      </c>
      <c r="AB657" s="5">
        <f>VLOOKUP(A657,BUSINESS!$A$2:$J$2692,7,0)</f>
        <v>0</v>
      </c>
      <c r="AC657" s="5">
        <f>VLOOKUP(A657,BUSINESS!$A$2:$J$2692,8,0)</f>
        <v>135</v>
      </c>
      <c r="AD657" s="35">
        <f>VLOOKUP(A657,BUSINESS!$A$2:$J$2692,9,0)</f>
        <v>0.827</v>
      </c>
      <c r="AE657" s="35">
        <f>VLOOKUP(A657,BUSINESS!$A$2:$J$2692,10,0)</f>
        <v>1.006</v>
      </c>
    </row>
    <row r="658" customHeight="1" spans="1:31">
      <c r="A658" s="22" t="str">
        <f t="shared" si="0"/>
        <v>Denmark-Europe2006</v>
      </c>
      <c r="B658" s="22" t="s">
        <v>120</v>
      </c>
      <c r="C658" s="22" t="s">
        <v>67</v>
      </c>
      <c r="D658" s="23">
        <v>2006</v>
      </c>
      <c r="E658" s="25">
        <v>274000000000</v>
      </c>
      <c r="F658" s="24">
        <f t="shared" si="1"/>
        <v>50392.9176248678</v>
      </c>
      <c r="G658" s="26">
        <v>0.099</v>
      </c>
      <c r="H658" s="27">
        <v>5017</v>
      </c>
      <c r="J658" s="5">
        <f>VLOOKUP(A658,ENERGY!$A$2:$F$2692,5,0)</f>
        <v>19428</v>
      </c>
      <c r="K658" s="5">
        <f t="shared" si="2"/>
        <v>0.00357311534166398</v>
      </c>
      <c r="L658" s="31">
        <f>VLOOKUP(A658,ENERGY!$A$2:$F$2692,6,0)</f>
        <v>50597</v>
      </c>
      <c r="M658" s="31">
        <f t="shared" si="3"/>
        <v>0.00930558559512932</v>
      </c>
      <c r="N658" s="32">
        <f>VLOOKUP(A658,'HUMAN RESOURCES'!$A$2:$M$2692,5,0)</f>
        <v>0.052</v>
      </c>
      <c r="O658" s="32">
        <f>VLOOKUP(A658,'HUMAN RESOURCES'!$A$2:$M$2692,6,0)</f>
        <v>0.09</v>
      </c>
      <c r="P658" s="31">
        <f>VLOOKUP(A658,'HUMAN RESOURCES'!$A$2:$M$2692,7,0)</f>
        <v>80</v>
      </c>
      <c r="Q658" s="5">
        <f>VLOOKUP(A658,'HUMAN RESOURCES'!$A$2:$M$2692,8,0)</f>
        <v>76</v>
      </c>
      <c r="R658" s="5">
        <f>VLOOKUP(A658,'HUMAN RESOURCES'!$A$2:$M$2692,9,0)</f>
        <v>0.186</v>
      </c>
      <c r="S658" s="5">
        <f>VLOOKUP(A658,'HUMAN RESOURCES'!$A$2:$M$2692,10,0)</f>
        <v>0.66</v>
      </c>
      <c r="T658" s="5">
        <f>VLOOKUP(A658,'HUMAN RESOURCES'!$A$2:$M$2692,11,0)</f>
        <v>0.154</v>
      </c>
      <c r="U658" s="5">
        <f>VLOOKUP(A658,'HUMAN RESOURCES'!$A$2:$M$2692,12,0)</f>
        <v>5437272</v>
      </c>
      <c r="V658" s="35">
        <f>VLOOKUP(A658,'HUMAN RESOURCES'!$A$2:$M$2692,13,0)</f>
        <v>0.861</v>
      </c>
      <c r="W658" s="38">
        <f>VLOOKUP(A658,TOURISM!$A$2:$F$2692,5,0)</f>
        <v>5562000000</v>
      </c>
      <c r="X658" s="39">
        <f>VLOOKUP(A658,TOURISM!$A$2:$F$2692,6,0)</f>
        <v>7486000000</v>
      </c>
      <c r="Y658" s="43">
        <f t="shared" si="4"/>
        <v>-0.917041800643087</v>
      </c>
      <c r="Z658" s="35">
        <f>VLOOKUP(A658,BUSINESS!$A$2:$J$2692,5,0)</f>
        <v>0.315</v>
      </c>
      <c r="AA658" s="5">
        <f>VLOOKUP(A658,BUSINESS!$A$2:$J$2692,6,0)</f>
        <v>6</v>
      </c>
      <c r="AB658" s="5">
        <f>VLOOKUP(A658,BUSINESS!$A$2:$J$2692,7,0)</f>
        <v>0</v>
      </c>
      <c r="AC658" s="5">
        <f>VLOOKUP(A658,BUSINESS!$A$2:$J$2692,8,0)</f>
        <v>135</v>
      </c>
      <c r="AD658" s="35">
        <f>VLOOKUP(A658,BUSINESS!$A$2:$J$2692,9,0)</f>
        <v>0.867</v>
      </c>
      <c r="AE658" s="35">
        <f>VLOOKUP(A658,BUSINESS!$A$2:$J$2692,10,0)</f>
        <v>1.071</v>
      </c>
    </row>
    <row r="659" customHeight="1" spans="1:31">
      <c r="A659" s="22" t="str">
        <f t="shared" si="0"/>
        <v>Denmark-Europe2007</v>
      </c>
      <c r="B659" s="22" t="s">
        <v>120</v>
      </c>
      <c r="C659" s="22" t="s">
        <v>67</v>
      </c>
      <c r="D659" s="23">
        <v>2007</v>
      </c>
      <c r="E659" s="25">
        <v>311000000000</v>
      </c>
      <c r="F659" s="24">
        <f t="shared" si="1"/>
        <v>56944.7094336693</v>
      </c>
      <c r="G659" s="26">
        <v>0.1</v>
      </c>
      <c r="H659" s="27">
        <v>5710</v>
      </c>
      <c r="J659" s="5">
        <f>VLOOKUP(A659,ENERGY!$A$2:$F$2692,5,0)</f>
        <v>19763</v>
      </c>
      <c r="K659" s="5">
        <f t="shared" si="2"/>
        <v>0.00361864402745211</v>
      </c>
      <c r="L659" s="31">
        <f>VLOOKUP(A659,ENERGY!$A$2:$F$2692,6,0)</f>
        <v>50253</v>
      </c>
      <c r="M659" s="31">
        <f t="shared" si="3"/>
        <v>0.00920142277546683</v>
      </c>
      <c r="N659" s="32">
        <f>VLOOKUP(A659,'HUMAN RESOURCES'!$A$2:$M$2692,5,0)</f>
        <v>0.043</v>
      </c>
      <c r="O659" s="32">
        <f>VLOOKUP(A659,'HUMAN RESOURCES'!$A$2:$M$2692,6,0)</f>
        <v>0.103</v>
      </c>
      <c r="P659" s="31">
        <f>VLOOKUP(A659,'HUMAN RESOURCES'!$A$2:$M$2692,7,0)</f>
        <v>81</v>
      </c>
      <c r="Q659" s="5">
        <f>VLOOKUP(A659,'HUMAN RESOURCES'!$A$2:$M$2692,8,0)</f>
        <v>76</v>
      </c>
      <c r="R659" s="5">
        <f>VLOOKUP(A659,'HUMAN RESOURCES'!$A$2:$M$2692,9,0)</f>
        <v>0.185</v>
      </c>
      <c r="S659" s="5">
        <f>VLOOKUP(A659,'HUMAN RESOURCES'!$A$2:$M$2692,10,0)</f>
        <v>0.659</v>
      </c>
      <c r="T659" s="5">
        <f>VLOOKUP(A659,'HUMAN RESOURCES'!$A$2:$M$2692,11,0)</f>
        <v>0.156</v>
      </c>
      <c r="U659" s="5">
        <f>VLOOKUP(A659,'HUMAN RESOURCES'!$A$2:$M$2692,12,0)</f>
        <v>5461438</v>
      </c>
      <c r="V659" s="35">
        <f>VLOOKUP(A659,'HUMAN RESOURCES'!$A$2:$M$2692,13,0)</f>
        <v>0.863</v>
      </c>
      <c r="W659" s="38">
        <f>VLOOKUP(A659,TOURISM!$A$2:$F$2692,5,0)</f>
        <v>5978000000</v>
      </c>
      <c r="X659" s="39">
        <f>VLOOKUP(A659,TOURISM!$A$2:$F$2692,6,0)</f>
        <v>8830000000</v>
      </c>
      <c r="Y659" s="43">
        <f t="shared" si="4"/>
        <v>-0.993313953488372</v>
      </c>
      <c r="Z659" s="35">
        <f>VLOOKUP(A659,BUSINESS!$A$2:$J$2692,5,0)</f>
        <v>0.32</v>
      </c>
      <c r="AA659" s="5">
        <f>VLOOKUP(A659,BUSINESS!$A$2:$J$2692,6,0)</f>
        <v>6</v>
      </c>
      <c r="AB659" s="5">
        <f>VLOOKUP(A659,BUSINESS!$A$2:$J$2692,7,0)</f>
        <v>0</v>
      </c>
      <c r="AC659" s="5">
        <f>VLOOKUP(A659,BUSINESS!$A$2:$J$2692,8,0)</f>
        <v>135</v>
      </c>
      <c r="AD659" s="35">
        <f>VLOOKUP(A659,BUSINESS!$A$2:$J$2692,9,0)</f>
        <v>0.85</v>
      </c>
      <c r="AE659" s="35">
        <f>VLOOKUP(A659,BUSINESS!$A$2:$J$2692,10,0)</f>
        <v>1.154</v>
      </c>
    </row>
    <row r="660" customHeight="1" spans="1:31">
      <c r="A660" s="22" t="str">
        <f t="shared" si="0"/>
        <v>Denmark-Europe2008</v>
      </c>
      <c r="B660" s="22" t="s">
        <v>120</v>
      </c>
      <c r="C660" s="22" t="s">
        <v>67</v>
      </c>
      <c r="D660" s="23">
        <v>2008</v>
      </c>
      <c r="E660" s="25">
        <v>344000000000</v>
      </c>
      <c r="F660" s="24">
        <f t="shared" si="1"/>
        <v>62618.0801333037</v>
      </c>
      <c r="G660" s="26">
        <v>0.102</v>
      </c>
      <c r="H660" s="27">
        <v>6395</v>
      </c>
      <c r="J660" s="5">
        <f>VLOOKUP(A660,ENERGY!$A$2:$F$2692,5,0)</f>
        <v>18888</v>
      </c>
      <c r="K660" s="5">
        <f t="shared" si="2"/>
        <v>0.00343816946964488</v>
      </c>
      <c r="L660" s="31">
        <f>VLOOKUP(A660,ENERGY!$A$2:$F$2692,6,0)</f>
        <v>47099</v>
      </c>
      <c r="M660" s="31">
        <f t="shared" si="3"/>
        <v>0.00857339812848393</v>
      </c>
      <c r="N660" s="32">
        <f>VLOOKUP(A660,'HUMAN RESOURCES'!$A$2:$M$2692,5,0)</f>
        <v>0.039</v>
      </c>
      <c r="O660" s="32">
        <f>VLOOKUP(A660,'HUMAN RESOURCES'!$A$2:$M$2692,6,0)</f>
        <v>0.083</v>
      </c>
      <c r="P660" s="31">
        <f>VLOOKUP(A660,'HUMAN RESOURCES'!$A$2:$M$2692,7,0)</f>
        <v>81</v>
      </c>
      <c r="Q660" s="5">
        <f>VLOOKUP(A660,'HUMAN RESOURCES'!$A$2:$M$2692,8,0)</f>
        <v>76</v>
      </c>
      <c r="R660" s="5">
        <f>VLOOKUP(A660,'HUMAN RESOURCES'!$A$2:$M$2692,9,0)</f>
        <v>0.183</v>
      </c>
      <c r="S660" s="5">
        <f>VLOOKUP(A660,'HUMAN RESOURCES'!$A$2:$M$2692,10,0)</f>
        <v>0.657</v>
      </c>
      <c r="T660" s="5">
        <f>VLOOKUP(A660,'HUMAN RESOURCES'!$A$2:$M$2692,11,0)</f>
        <v>0.159</v>
      </c>
      <c r="U660" s="5">
        <f>VLOOKUP(A660,'HUMAN RESOURCES'!$A$2:$M$2692,12,0)</f>
        <v>5493621</v>
      </c>
      <c r="V660" s="35">
        <f>VLOOKUP(A660,'HUMAN RESOURCES'!$A$2:$M$2692,13,0)</f>
        <v>0.865</v>
      </c>
      <c r="W660" s="38">
        <f>VLOOKUP(A660,TOURISM!$A$2:$F$2692,5,0)</f>
        <v>6281000000</v>
      </c>
      <c r="X660" s="39">
        <f>VLOOKUP(A660,TOURISM!$A$2:$F$2692,6,0)</f>
        <v>9698000000</v>
      </c>
      <c r="Y660" s="43">
        <f t="shared" si="4"/>
        <v>-1.07749196141479</v>
      </c>
      <c r="Z660" s="35">
        <f>VLOOKUP(A660,BUSINESS!$A$2:$J$2692,5,0)</f>
        <v>0.292</v>
      </c>
      <c r="AA660" s="5">
        <f>VLOOKUP(A660,BUSINESS!$A$2:$J$2692,6,0)</f>
        <v>6</v>
      </c>
      <c r="AB660" s="5">
        <f>VLOOKUP(A660,BUSINESS!$A$2:$J$2692,7,0)</f>
        <v>0</v>
      </c>
      <c r="AC660" s="5">
        <f>VLOOKUP(A660,BUSINESS!$A$2:$J$2692,8,0)</f>
        <v>135</v>
      </c>
      <c r="AD660" s="35">
        <f>VLOOKUP(A660,BUSINESS!$A$2:$J$2692,9,0)</f>
        <v>0.85</v>
      </c>
      <c r="AE660" s="35">
        <f>VLOOKUP(A660,BUSINESS!$A$2:$J$2692,10,0)</f>
        <v>1.193</v>
      </c>
    </row>
    <row r="661" customHeight="1" spans="1:31">
      <c r="A661" s="22" t="str">
        <f t="shared" si="0"/>
        <v>Denmark-Europe2009</v>
      </c>
      <c r="B661" s="22" t="s">
        <v>120</v>
      </c>
      <c r="C661" s="22" t="s">
        <v>67</v>
      </c>
      <c r="D661" s="23">
        <v>2009</v>
      </c>
      <c r="E661" s="25">
        <v>311000000000</v>
      </c>
      <c r="F661" s="24">
        <f t="shared" si="1"/>
        <v>56309.0079022722</v>
      </c>
      <c r="G661" s="26">
        <v>0.115</v>
      </c>
      <c r="H661" s="27">
        <v>6464</v>
      </c>
      <c r="J661" s="5">
        <f>VLOOKUP(A661,ENERGY!$A$2:$F$2692,5,0)</f>
        <v>19004</v>
      </c>
      <c r="K661" s="5">
        <f t="shared" si="2"/>
        <v>0.00344082439284495</v>
      </c>
      <c r="L661" s="31">
        <f>VLOOKUP(A661,ENERGY!$A$2:$F$2692,6,0)</f>
        <v>49266</v>
      </c>
      <c r="M661" s="31">
        <f t="shared" si="3"/>
        <v>0.00891999866017152</v>
      </c>
      <c r="N661" s="32">
        <f>VLOOKUP(A661,'HUMAN RESOURCES'!$A$2:$M$2692,5,0)</f>
        <v>0.037</v>
      </c>
      <c r="O661" s="32">
        <f>VLOOKUP(A661,'HUMAN RESOURCES'!$A$2:$M$2692,6,0)</f>
        <v>0.052</v>
      </c>
      <c r="P661" s="31">
        <f>VLOOKUP(A661,'HUMAN RESOURCES'!$A$2:$M$2692,7,0)</f>
        <v>81</v>
      </c>
      <c r="Q661" s="5">
        <f>VLOOKUP(A661,'HUMAN RESOURCES'!$A$2:$M$2692,8,0)</f>
        <v>77</v>
      </c>
      <c r="R661" s="5">
        <f>VLOOKUP(A661,'HUMAN RESOURCES'!$A$2:$M$2692,9,0)</f>
        <v>0.181</v>
      </c>
      <c r="S661" s="5">
        <f>VLOOKUP(A661,'HUMAN RESOURCES'!$A$2:$M$2692,10,0)</f>
        <v>0.656</v>
      </c>
      <c r="T661" s="5">
        <f>VLOOKUP(A661,'HUMAN RESOURCES'!$A$2:$M$2692,11,0)</f>
        <v>0.163</v>
      </c>
      <c r="U661" s="5">
        <f>VLOOKUP(A661,'HUMAN RESOURCES'!$A$2:$M$2692,12,0)</f>
        <v>5523095</v>
      </c>
      <c r="V661" s="35">
        <f>VLOOKUP(A661,'HUMAN RESOURCES'!$A$2:$M$2692,13,0)</f>
        <v>0.867</v>
      </c>
      <c r="W661" s="38">
        <f>VLOOKUP(A661,TOURISM!$A$2:$F$2692,5,0)</f>
        <v>5617000000</v>
      </c>
      <c r="X661" s="39">
        <f>VLOOKUP(A661,TOURISM!$A$2:$F$2692,6,0)</f>
        <v>8968000000</v>
      </c>
      <c r="Y661" s="43">
        <f t="shared" si="4"/>
        <v>-1.07923322683706</v>
      </c>
      <c r="Z661" s="35">
        <f>VLOOKUP(A661,BUSINESS!$A$2:$J$2692,5,0)</f>
        <v>0.282</v>
      </c>
      <c r="AA661" s="5">
        <f>VLOOKUP(A661,BUSINESS!$A$2:$J$2692,6,0)</f>
        <v>6</v>
      </c>
      <c r="AB661" s="5">
        <f>VLOOKUP(A661,BUSINESS!$A$2:$J$2692,7,0)</f>
        <v>0</v>
      </c>
      <c r="AC661" s="5">
        <f>VLOOKUP(A661,BUSINESS!$A$2:$J$2692,8,0)</f>
        <v>135</v>
      </c>
      <c r="AD661" s="35">
        <f>VLOOKUP(A661,BUSINESS!$A$2:$J$2692,9,0)</f>
        <v>0.868</v>
      </c>
      <c r="AE661" s="35">
        <f>VLOOKUP(A661,BUSINESS!$A$2:$J$2692,10,0)</f>
        <v>1.237</v>
      </c>
    </row>
    <row r="662" customHeight="1" spans="1:31">
      <c r="A662" s="22" t="str">
        <f t="shared" si="0"/>
        <v>Denmark-Europe2010</v>
      </c>
      <c r="B662" s="22" t="s">
        <v>120</v>
      </c>
      <c r="C662" s="22" t="s">
        <v>67</v>
      </c>
      <c r="D662" s="23">
        <v>2010</v>
      </c>
      <c r="E662" s="25">
        <v>313000000000</v>
      </c>
      <c r="F662" s="24">
        <f t="shared" si="1"/>
        <v>56419.9504549917</v>
      </c>
      <c r="G662" s="26">
        <v>0.111</v>
      </c>
      <c r="H662" s="27">
        <v>6266</v>
      </c>
      <c r="J662" s="5">
        <f>VLOOKUP(A662,ENERGY!$A$2:$F$2692,5,0)</f>
        <v>20087</v>
      </c>
      <c r="K662" s="5">
        <f t="shared" si="2"/>
        <v>0.00362079087792147</v>
      </c>
      <c r="L662" s="31">
        <f>VLOOKUP(A662,ENERGY!$A$2:$F$2692,6,0)</f>
        <v>55735</v>
      </c>
      <c r="M662" s="31">
        <f t="shared" si="3"/>
        <v>0.0100465365450766</v>
      </c>
      <c r="N662" s="32">
        <f>VLOOKUP(A662,'HUMAN RESOURCES'!$A$2:$M$2692,5,0)</f>
        <v>0.039</v>
      </c>
      <c r="O662" s="32">
        <f>VLOOKUP(A662,'HUMAN RESOURCES'!$A$2:$M$2692,6,0)</f>
        <v>0.062</v>
      </c>
      <c r="P662" s="31">
        <f>VLOOKUP(A662,'HUMAN RESOURCES'!$A$2:$M$2692,7,0)</f>
        <v>81</v>
      </c>
      <c r="Q662" s="5">
        <f>VLOOKUP(A662,'HUMAN RESOURCES'!$A$2:$M$2692,8,0)</f>
        <v>77</v>
      </c>
      <c r="R662" s="5">
        <f>VLOOKUP(A662,'HUMAN RESOURCES'!$A$2:$M$2692,9,0)</f>
        <v>0.18</v>
      </c>
      <c r="S662" s="5">
        <f>VLOOKUP(A662,'HUMAN RESOURCES'!$A$2:$M$2692,10,0)</f>
        <v>0.654</v>
      </c>
      <c r="T662" s="5">
        <f>VLOOKUP(A662,'HUMAN RESOURCES'!$A$2:$M$2692,11,0)</f>
        <v>0.167</v>
      </c>
      <c r="U662" s="5">
        <f>VLOOKUP(A662,'HUMAN RESOURCES'!$A$2:$M$2692,12,0)</f>
        <v>5547683</v>
      </c>
      <c r="V662" s="35">
        <f>VLOOKUP(A662,'HUMAN RESOURCES'!$A$2:$M$2692,13,0)</f>
        <v>0.868</v>
      </c>
      <c r="W662" s="38">
        <f>VLOOKUP(A662,TOURISM!$A$2:$F$2692,5,0)</f>
        <v>5704000000</v>
      </c>
      <c r="X662" s="39">
        <f>VLOOKUP(A662,TOURISM!$A$2:$F$2692,6,0)</f>
        <v>9082000000</v>
      </c>
      <c r="Y662" s="43">
        <f t="shared" si="4"/>
        <v>-1.04011976047904</v>
      </c>
      <c r="Z662" s="35">
        <f>VLOOKUP(A662,BUSINESS!$A$2:$J$2692,5,0)</f>
        <v>0.281</v>
      </c>
      <c r="AA662" s="5">
        <f>VLOOKUP(A662,BUSINESS!$A$2:$J$2692,6,0)</f>
        <v>6</v>
      </c>
      <c r="AB662" s="5">
        <f>VLOOKUP(A662,BUSINESS!$A$2:$J$2692,7,0)</f>
        <v>0</v>
      </c>
      <c r="AC662" s="5">
        <f>VLOOKUP(A662,BUSINESS!$A$2:$J$2692,8,0)</f>
        <v>135</v>
      </c>
      <c r="AD662" s="35">
        <f>VLOOKUP(A662,BUSINESS!$A$2:$J$2692,9,0)</f>
        <v>0.887</v>
      </c>
      <c r="AE662" s="35">
        <f>VLOOKUP(A662,BUSINESS!$A$2:$J$2692,10,0)</f>
        <v>1.157</v>
      </c>
    </row>
    <row r="663" customHeight="1" spans="1:31">
      <c r="A663" s="22" t="str">
        <f t="shared" si="0"/>
        <v>Denmark-Europe2011</v>
      </c>
      <c r="B663" s="22" t="s">
        <v>120</v>
      </c>
      <c r="C663" s="22" t="s">
        <v>67</v>
      </c>
      <c r="D663" s="23">
        <v>2011</v>
      </c>
      <c r="E663" s="25">
        <v>334000000000</v>
      </c>
      <c r="F663" s="24">
        <f t="shared" si="1"/>
        <v>59957.9360970471</v>
      </c>
      <c r="G663" s="26">
        <v>0.109</v>
      </c>
      <c r="H663" s="27">
        <v>6521</v>
      </c>
      <c r="J663" s="5">
        <f>VLOOKUP(A663,ENERGY!$A$2:$F$2692,5,0)</f>
        <v>18634</v>
      </c>
      <c r="K663" s="5">
        <f t="shared" si="2"/>
        <v>0.00334507838692328</v>
      </c>
      <c r="L663" s="31">
        <f>VLOOKUP(A663,ENERGY!$A$2:$F$2692,6,0)</f>
        <v>47260</v>
      </c>
      <c r="M663" s="31">
        <f t="shared" si="3"/>
        <v>0.00848386844295343</v>
      </c>
      <c r="N663" s="32">
        <f>VLOOKUP(A663,'HUMAN RESOURCES'!$A$2:$M$2692,5,0)</f>
        <v>0.018</v>
      </c>
      <c r="O663" s="32">
        <f>VLOOKUP(A663,'HUMAN RESOURCES'!$A$2:$M$2692,6,0)</f>
        <v>0.012</v>
      </c>
      <c r="P663" s="31">
        <f>VLOOKUP(A663,'HUMAN RESOURCES'!$A$2:$M$2692,7,0)</f>
        <v>82</v>
      </c>
      <c r="Q663" s="5">
        <f>VLOOKUP(A663,'HUMAN RESOURCES'!$A$2:$M$2692,8,0)</f>
        <v>78</v>
      </c>
      <c r="R663" s="5">
        <f>VLOOKUP(A663,'HUMAN RESOURCES'!$A$2:$M$2692,9,0)</f>
        <v>0.178</v>
      </c>
      <c r="S663" s="5">
        <f>VLOOKUP(A663,'HUMAN RESOURCES'!$A$2:$M$2692,10,0)</f>
        <v>0.651</v>
      </c>
      <c r="T663" s="5">
        <f>VLOOKUP(A663,'HUMAN RESOURCES'!$A$2:$M$2692,11,0)</f>
        <v>0.171</v>
      </c>
      <c r="U663" s="5">
        <f>VLOOKUP(A663,'HUMAN RESOURCES'!$A$2:$M$2692,12,0)</f>
        <v>5570572</v>
      </c>
      <c r="V663" s="35">
        <f>VLOOKUP(A663,'HUMAN RESOURCES'!$A$2:$M$2692,13,0)</f>
        <v>0.87</v>
      </c>
      <c r="W663" s="38">
        <f>VLOOKUP(A663,TOURISM!$A$2:$F$2692,5,0)</f>
        <v>6366000000</v>
      </c>
      <c r="X663" s="39">
        <f>VLOOKUP(A663,TOURISM!$A$2:$F$2692,6,0)</f>
        <v>9840000000</v>
      </c>
      <c r="Y663" s="43">
        <f t="shared" si="4"/>
        <v>-1.1</v>
      </c>
      <c r="Z663" s="35">
        <f>VLOOKUP(A663,BUSINESS!$A$2:$J$2692,5,0)</f>
        <v>0.264</v>
      </c>
      <c r="AA663" s="5">
        <f>VLOOKUP(A663,BUSINESS!$A$2:$J$2692,6,0)</f>
        <v>6</v>
      </c>
      <c r="AB663" s="5">
        <f>VLOOKUP(A663,BUSINESS!$A$2:$J$2692,7,0)</f>
        <v>0</v>
      </c>
      <c r="AC663" s="5">
        <f>VLOOKUP(A663,BUSINESS!$A$2:$J$2692,8,0)</f>
        <v>135</v>
      </c>
      <c r="AD663" s="35">
        <f>VLOOKUP(A663,BUSINESS!$A$2:$J$2692,9,0)</f>
        <v>0.898</v>
      </c>
      <c r="AE663" s="35">
        <f>VLOOKUP(A663,BUSINESS!$A$2:$J$2692,10,0)</f>
        <v>1.287</v>
      </c>
    </row>
    <row r="664" customHeight="1" spans="1:31">
      <c r="A664" s="22" t="str">
        <f t="shared" si="0"/>
        <v>Denmark-Europe2012</v>
      </c>
      <c r="B664" s="22" t="s">
        <v>120</v>
      </c>
      <c r="C664" s="22" t="s">
        <v>67</v>
      </c>
      <c r="D664" s="23">
        <v>2012</v>
      </c>
      <c r="E664" s="25">
        <v>315000000000</v>
      </c>
      <c r="F664" s="24">
        <f t="shared" si="1"/>
        <v>56334.7838496938</v>
      </c>
      <c r="G664" s="26">
        <v>0.112</v>
      </c>
      <c r="H664" s="27">
        <v>6304</v>
      </c>
      <c r="J664" s="5">
        <f>VLOOKUP(A664,ENERGY!$A$2:$F$2692,5,0)</f>
        <v>20252</v>
      </c>
      <c r="K664" s="5">
        <f t="shared" si="2"/>
        <v>0.00362187950007619</v>
      </c>
      <c r="L664" s="31">
        <f>VLOOKUP(A664,ENERGY!$A$2:$F$2692,6,0)</f>
        <v>55005</v>
      </c>
      <c r="M664" s="31">
        <f t="shared" si="3"/>
        <v>0.00983712630365844</v>
      </c>
      <c r="N664" s="32">
        <f>VLOOKUP(A664,'HUMAN RESOURCES'!$A$2:$M$2692,5,0)</f>
        <v>0.043</v>
      </c>
      <c r="O664" s="32">
        <f>VLOOKUP(A664,'HUMAN RESOURCES'!$A$2:$M$2692,6,0)</f>
        <v>0.133</v>
      </c>
      <c r="P664" s="31">
        <f>VLOOKUP(A664,'HUMAN RESOURCES'!$A$2:$M$2692,7,0)</f>
        <v>82</v>
      </c>
      <c r="Q664" s="5">
        <f>VLOOKUP(A664,'HUMAN RESOURCES'!$A$2:$M$2692,8,0)</f>
        <v>78</v>
      </c>
      <c r="R664" s="5">
        <f>VLOOKUP(A664,'HUMAN RESOURCES'!$A$2:$M$2692,9,0)</f>
        <v>0.177</v>
      </c>
      <c r="S664" s="5">
        <f>VLOOKUP(A664,'HUMAN RESOURCES'!$A$2:$M$2692,10,0)</f>
        <v>0.649</v>
      </c>
      <c r="T664" s="5">
        <f>VLOOKUP(A664,'HUMAN RESOURCES'!$A$2:$M$2692,11,0)</f>
        <v>0.175</v>
      </c>
      <c r="U664" s="5">
        <f>VLOOKUP(A664,'HUMAN RESOURCES'!$A$2:$M$2692,12,0)</f>
        <v>5591572</v>
      </c>
      <c r="V664" s="35">
        <f>VLOOKUP(A664,'HUMAN RESOURCES'!$A$2:$M$2692,13,0)</f>
        <v>0.871</v>
      </c>
      <c r="W664" s="38">
        <f>VLOOKUP(A664,TOURISM!$A$2:$F$2692,5,0)</f>
        <v>6135000000</v>
      </c>
      <c r="X664" s="39">
        <f>VLOOKUP(A664,TOURISM!$A$2:$F$2692,6,0)</f>
        <v>9600000000</v>
      </c>
      <c r="Y664" s="43">
        <f t="shared" si="4"/>
        <v>-1.21546169887708</v>
      </c>
      <c r="Z664" s="35">
        <f>VLOOKUP(A664,BUSINESS!$A$2:$J$2692,5,0)</f>
        <v>0.27</v>
      </c>
      <c r="AA664" s="5">
        <f>VLOOKUP(A664,BUSINESS!$A$2:$J$2692,6,0)</f>
        <v>6</v>
      </c>
      <c r="AB664" s="5">
        <f>VLOOKUP(A664,BUSINESS!$A$2:$J$2692,7,0)</f>
        <v>5</v>
      </c>
      <c r="AC664" s="5">
        <f>VLOOKUP(A664,BUSINESS!$A$2:$J$2692,8,0)</f>
        <v>130</v>
      </c>
      <c r="AD664" s="35">
        <f>VLOOKUP(A664,BUSINESS!$A$2:$J$2692,9,0)</f>
        <v>0.923</v>
      </c>
      <c r="AE664" s="35">
        <f>VLOOKUP(A664,BUSINESS!$A$2:$J$2692,10,0)</f>
        <v>1.303</v>
      </c>
    </row>
    <row r="665" customHeight="1" spans="1:31">
      <c r="A665" s="22" t="str">
        <f t="shared" si="0"/>
        <v>Djibouti-Africa2000</v>
      </c>
      <c r="B665" s="22" t="s">
        <v>121</v>
      </c>
      <c r="C665" s="22" t="s">
        <v>69</v>
      </c>
      <c r="D665" s="23">
        <v>2000</v>
      </c>
      <c r="E665" s="25">
        <v>551230862</v>
      </c>
      <c r="F665" s="24">
        <f t="shared" si="1"/>
        <v>762.540842482988</v>
      </c>
      <c r="G665" s="26">
        <v>0.058</v>
      </c>
      <c r="H665" s="27">
        <v>44</v>
      </c>
      <c r="J665" s="5">
        <f>VLOOKUP(A665,ENERGY!$A$2:$F$2692,5,0)</f>
        <v>0</v>
      </c>
      <c r="K665" s="5">
        <f t="shared" si="2"/>
        <v>0</v>
      </c>
      <c r="L665" s="31">
        <f>VLOOKUP(A665,ENERGY!$A$2:$F$2692,6,0)</f>
        <v>0</v>
      </c>
      <c r="M665" s="31">
        <f t="shared" si="3"/>
        <v>0</v>
      </c>
      <c r="N665" s="32">
        <f>VLOOKUP(A665,'HUMAN RESOURCES'!$A$2:$M$2692,5,0)</f>
        <v>0.047</v>
      </c>
      <c r="O665" s="32">
        <f>VLOOKUP(A665,'HUMAN RESOURCES'!$A$2:$M$2692,6,0)</f>
        <v>0.105</v>
      </c>
      <c r="P665" s="31">
        <f>VLOOKUP(A665,'HUMAN RESOURCES'!$A$2:$M$2692,7,0)</f>
        <v>59</v>
      </c>
      <c r="Q665" s="5">
        <f>VLOOKUP(A665,'HUMAN RESOURCES'!$A$2:$M$2692,8,0)</f>
        <v>55</v>
      </c>
      <c r="R665" s="5">
        <f>VLOOKUP(A665,'HUMAN RESOURCES'!$A$2:$M$2692,9,0)</f>
        <v>0.414</v>
      </c>
      <c r="S665" s="5">
        <f>VLOOKUP(A665,'HUMAN RESOURCES'!$A$2:$M$2692,10,0)</f>
        <v>0.556</v>
      </c>
      <c r="T665" s="5">
        <f>VLOOKUP(A665,'HUMAN RESOURCES'!$A$2:$M$2692,11,0)</f>
        <v>0.03</v>
      </c>
      <c r="U665" s="5">
        <f>VLOOKUP(A665,'HUMAN RESOURCES'!$A$2:$M$2692,12,0)</f>
        <v>722887</v>
      </c>
      <c r="V665" s="35">
        <f>VLOOKUP(A665,'HUMAN RESOURCES'!$A$2:$M$2692,13,0)</f>
        <v>0.765</v>
      </c>
      <c r="W665" s="38">
        <f>VLOOKUP(A665,TOURISM!$A$2:$F$2692,5,0)</f>
        <v>8100000</v>
      </c>
      <c r="X665" s="39">
        <f>VLOOKUP(A665,TOURISM!$A$2:$F$2692,6,0)</f>
        <v>14800000</v>
      </c>
      <c r="Y665" s="43">
        <f t="shared" si="4"/>
        <v>-0.751200032006013</v>
      </c>
      <c r="Z665" s="35">
        <f>VLOOKUP(A665,BUSINESS!$A$2:$J$2692,5,0)</f>
        <v>0</v>
      </c>
      <c r="AA665" s="5">
        <f>VLOOKUP(A665,BUSINESS!$A$2:$J$2692,6,0)</f>
        <v>0</v>
      </c>
      <c r="AB665" s="5">
        <f>VLOOKUP(A665,BUSINESS!$A$2:$J$2692,7,0)</f>
        <v>0</v>
      </c>
      <c r="AC665" s="5">
        <f>VLOOKUP(A665,BUSINESS!$A$2:$J$2692,8,0)</f>
        <v>0</v>
      </c>
      <c r="AD665" s="35">
        <f>VLOOKUP(A665,BUSINESS!$A$2:$J$2692,9,0)</f>
        <v>0.002</v>
      </c>
      <c r="AE665" s="35">
        <f>VLOOKUP(A665,BUSINESS!$A$2:$J$2692,10,0)</f>
        <v>0</v>
      </c>
    </row>
    <row r="666" customHeight="1" spans="1:31">
      <c r="A666" s="22" t="str">
        <f t="shared" si="0"/>
        <v>Djibouti-Africa2001</v>
      </c>
      <c r="B666" s="22" t="s">
        <v>121</v>
      </c>
      <c r="C666" s="22" t="s">
        <v>69</v>
      </c>
      <c r="D666" s="23">
        <v>2001</v>
      </c>
      <c r="E666" s="25">
        <v>572417441</v>
      </c>
      <c r="F666" s="24">
        <f t="shared" si="1"/>
        <v>780.145122469785</v>
      </c>
      <c r="G666" s="26">
        <v>0.054</v>
      </c>
      <c r="H666" s="27">
        <v>41</v>
      </c>
      <c r="I666" s="26">
        <v>0.115</v>
      </c>
      <c r="J666" s="5">
        <f>VLOOKUP(A666,ENERGY!$A$2:$F$2692,5,0)</f>
        <v>0</v>
      </c>
      <c r="K666" s="5">
        <f t="shared" si="2"/>
        <v>0</v>
      </c>
      <c r="L666" s="31">
        <f>VLOOKUP(A666,ENERGY!$A$2:$F$2692,6,0)</f>
        <v>0</v>
      </c>
      <c r="M666" s="31">
        <f t="shared" si="3"/>
        <v>0</v>
      </c>
      <c r="N666" s="32">
        <f>VLOOKUP(A666,'HUMAN RESOURCES'!$A$2:$M$2692,5,0)</f>
        <v>0.023</v>
      </c>
      <c r="O666" s="32">
        <f>VLOOKUP(A666,'HUMAN RESOURCES'!$A$2:$M$2692,6,0)</f>
        <v>0.053</v>
      </c>
      <c r="P666" s="31">
        <f>VLOOKUP(A666,'HUMAN RESOURCES'!$A$2:$M$2692,7,0)</f>
        <v>59</v>
      </c>
      <c r="Q666" s="5">
        <f>VLOOKUP(A666,'HUMAN RESOURCES'!$A$2:$M$2692,8,0)</f>
        <v>56</v>
      </c>
      <c r="R666" s="5">
        <f>VLOOKUP(A666,'HUMAN RESOURCES'!$A$2:$M$2692,9,0)</f>
        <v>0.407</v>
      </c>
      <c r="S666" s="5">
        <f>VLOOKUP(A666,'HUMAN RESOURCES'!$A$2:$M$2692,10,0)</f>
        <v>0.562</v>
      </c>
      <c r="T666" s="5">
        <f>VLOOKUP(A666,'HUMAN RESOURCES'!$A$2:$M$2692,11,0)</f>
        <v>0.031</v>
      </c>
      <c r="U666" s="5">
        <f>VLOOKUP(A666,'HUMAN RESOURCES'!$A$2:$M$2692,12,0)</f>
        <v>733732</v>
      </c>
      <c r="V666" s="35">
        <f>VLOOKUP(A666,'HUMAN RESOURCES'!$A$2:$M$2692,13,0)</f>
        <v>0.766</v>
      </c>
      <c r="W666" s="38">
        <f>VLOOKUP(A666,TOURISM!$A$2:$F$2692,5,0)</f>
        <v>8600000</v>
      </c>
      <c r="X666" s="39">
        <f>VLOOKUP(A666,TOURISM!$A$2:$F$2692,6,0)</f>
        <v>12900000</v>
      </c>
      <c r="Y666" s="43">
        <f t="shared" si="4"/>
        <v>0.203003765516847</v>
      </c>
      <c r="Z666" s="35">
        <f>VLOOKUP(A666,BUSINESS!$A$2:$J$2692,5,0)</f>
        <v>0</v>
      </c>
      <c r="AA666" s="5">
        <f>VLOOKUP(A666,BUSINESS!$A$2:$J$2692,6,0)</f>
        <v>0</v>
      </c>
      <c r="AB666" s="5">
        <f>VLOOKUP(A666,BUSINESS!$A$2:$J$2692,7,0)</f>
        <v>0</v>
      </c>
      <c r="AC666" s="5">
        <f>VLOOKUP(A666,BUSINESS!$A$2:$J$2692,8,0)</f>
        <v>0</v>
      </c>
      <c r="AD666" s="35">
        <f>VLOOKUP(A666,BUSINESS!$A$2:$J$2692,9,0)</f>
        <v>0.003</v>
      </c>
      <c r="AE666" s="35">
        <f>VLOOKUP(A666,BUSINESS!$A$2:$J$2692,10,0)</f>
        <v>0.004</v>
      </c>
    </row>
    <row r="667" customHeight="1" spans="1:31">
      <c r="A667" s="22" t="str">
        <f t="shared" si="0"/>
        <v>Djibouti-Africa2002</v>
      </c>
      <c r="B667" s="22" t="s">
        <v>121</v>
      </c>
      <c r="C667" s="22" t="s">
        <v>69</v>
      </c>
      <c r="D667" s="23">
        <v>2002</v>
      </c>
      <c r="E667" s="25">
        <v>591122040</v>
      </c>
      <c r="F667" s="24">
        <f t="shared" si="1"/>
        <v>794.055671825844</v>
      </c>
      <c r="G667" s="26">
        <v>0.054</v>
      </c>
      <c r="H667" s="27">
        <v>42</v>
      </c>
      <c r="I667" s="26">
        <v>0.113</v>
      </c>
      <c r="J667" s="5">
        <f>VLOOKUP(A667,ENERGY!$A$2:$F$2692,5,0)</f>
        <v>0</v>
      </c>
      <c r="K667" s="5">
        <f t="shared" si="2"/>
        <v>0</v>
      </c>
      <c r="L667" s="31">
        <f>VLOOKUP(A667,ENERGY!$A$2:$F$2692,6,0)</f>
        <v>539</v>
      </c>
      <c r="M667" s="31">
        <f t="shared" si="3"/>
        <v>0.000724040008919528</v>
      </c>
      <c r="N667" s="32">
        <f>VLOOKUP(A667,'HUMAN RESOURCES'!$A$2:$M$2692,5,0)</f>
        <v>0.041</v>
      </c>
      <c r="O667" s="32">
        <f>VLOOKUP(A667,'HUMAN RESOURCES'!$A$2:$M$2692,6,0)</f>
        <v>0.095</v>
      </c>
      <c r="P667" s="31">
        <f>VLOOKUP(A667,'HUMAN RESOURCES'!$A$2:$M$2692,7,0)</f>
        <v>59</v>
      </c>
      <c r="Q667" s="5">
        <f>VLOOKUP(A667,'HUMAN RESOURCES'!$A$2:$M$2692,8,0)</f>
        <v>56</v>
      </c>
      <c r="R667" s="5">
        <f>VLOOKUP(A667,'HUMAN RESOURCES'!$A$2:$M$2692,9,0)</f>
        <v>0.398</v>
      </c>
      <c r="S667" s="5">
        <f>VLOOKUP(A667,'HUMAN RESOURCES'!$A$2:$M$2692,10,0)</f>
        <v>0.57</v>
      </c>
      <c r="T667" s="5">
        <f>VLOOKUP(A667,'HUMAN RESOURCES'!$A$2:$M$2692,11,0)</f>
        <v>0.032</v>
      </c>
      <c r="U667" s="5">
        <f>VLOOKUP(A667,'HUMAN RESOURCES'!$A$2:$M$2692,12,0)</f>
        <v>744434</v>
      </c>
      <c r="V667" s="35">
        <f>VLOOKUP(A667,'HUMAN RESOURCES'!$A$2:$M$2692,13,0)</f>
        <v>0.766</v>
      </c>
      <c r="W667" s="38">
        <f>VLOOKUP(A667,TOURISM!$A$2:$F$2692,5,0)</f>
        <v>8900000</v>
      </c>
      <c r="X667" s="39">
        <f>VLOOKUP(A667,TOURISM!$A$2:$F$2692,6,0)</f>
        <v>7700000</v>
      </c>
      <c r="Y667" s="43">
        <f t="shared" si="4"/>
        <v>-0.482280479839369</v>
      </c>
      <c r="Z667" s="35">
        <f>VLOOKUP(A667,BUSINESS!$A$2:$J$2692,5,0)</f>
        <v>0</v>
      </c>
      <c r="AA667" s="5">
        <f>VLOOKUP(A667,BUSINESS!$A$2:$J$2692,6,0)</f>
        <v>0</v>
      </c>
      <c r="AB667" s="5">
        <f>VLOOKUP(A667,BUSINESS!$A$2:$J$2692,7,0)</f>
        <v>0</v>
      </c>
      <c r="AC667" s="5">
        <f>VLOOKUP(A667,BUSINESS!$A$2:$J$2692,8,0)</f>
        <v>0</v>
      </c>
      <c r="AD667" s="35">
        <f>VLOOKUP(A667,BUSINESS!$A$2:$J$2692,9,0)</f>
        <v>0.005</v>
      </c>
      <c r="AE667" s="35">
        <f>VLOOKUP(A667,BUSINESS!$A$2:$J$2692,10,0)</f>
        <v>0.02</v>
      </c>
    </row>
    <row r="668" customHeight="1" spans="1:31">
      <c r="A668" s="22" t="str">
        <f t="shared" si="0"/>
        <v>Djibouti-Africa2003</v>
      </c>
      <c r="B668" s="22" t="s">
        <v>121</v>
      </c>
      <c r="C668" s="22" t="s">
        <v>69</v>
      </c>
      <c r="D668" s="23">
        <v>2003</v>
      </c>
      <c r="E668" s="25">
        <v>622044666</v>
      </c>
      <c r="F668" s="24">
        <f t="shared" si="1"/>
        <v>823.807473330817</v>
      </c>
      <c r="G668" s="26">
        <v>0.062</v>
      </c>
      <c r="H668" s="27">
        <v>50</v>
      </c>
      <c r="I668" s="26">
        <v>0.113</v>
      </c>
      <c r="J668" s="5">
        <f>VLOOKUP(A668,ENERGY!$A$2:$F$2692,5,0)</f>
        <v>0</v>
      </c>
      <c r="K668" s="5">
        <f t="shared" si="2"/>
        <v>0</v>
      </c>
      <c r="L668" s="31">
        <f>VLOOKUP(A668,ENERGY!$A$2:$F$2692,6,0)</f>
        <v>532</v>
      </c>
      <c r="M668" s="31">
        <f t="shared" si="3"/>
        <v>0.00070455644066562</v>
      </c>
      <c r="N668" s="32">
        <f>VLOOKUP(A668,'HUMAN RESOURCES'!$A$2:$M$2692,5,0)</f>
        <v>0.039</v>
      </c>
      <c r="O668" s="32">
        <f>VLOOKUP(A668,'HUMAN RESOURCES'!$A$2:$M$2692,6,0)</f>
        <v>0.064</v>
      </c>
      <c r="P668" s="31">
        <f>VLOOKUP(A668,'HUMAN RESOURCES'!$A$2:$M$2692,7,0)</f>
        <v>59</v>
      </c>
      <c r="Q668" s="5">
        <f>VLOOKUP(A668,'HUMAN RESOURCES'!$A$2:$M$2692,8,0)</f>
        <v>56</v>
      </c>
      <c r="R668" s="5">
        <f>VLOOKUP(A668,'HUMAN RESOURCES'!$A$2:$M$2692,9,0)</f>
        <v>0.39</v>
      </c>
      <c r="S668" s="5">
        <f>VLOOKUP(A668,'HUMAN RESOURCES'!$A$2:$M$2692,10,0)</f>
        <v>0.578</v>
      </c>
      <c r="T668" s="5">
        <f>VLOOKUP(A668,'HUMAN RESOURCES'!$A$2:$M$2692,11,0)</f>
        <v>0.032</v>
      </c>
      <c r="U668" s="5">
        <f>VLOOKUP(A668,'HUMAN RESOURCES'!$A$2:$M$2692,12,0)</f>
        <v>755085</v>
      </c>
      <c r="V668" s="35">
        <f>VLOOKUP(A668,'HUMAN RESOURCES'!$A$2:$M$2692,13,0)</f>
        <v>0.767</v>
      </c>
      <c r="W668" s="38">
        <f>VLOOKUP(A668,TOURISM!$A$2:$F$2692,5,0)</f>
        <v>6900000</v>
      </c>
      <c r="X668" s="39">
        <f>VLOOKUP(A668,TOURISM!$A$2:$F$2692,6,0)</f>
        <v>9900000</v>
      </c>
      <c r="Y668" s="43">
        <f t="shared" si="4"/>
        <v>-1.08096405454916</v>
      </c>
      <c r="Z668" s="35">
        <f>VLOOKUP(A668,BUSINESS!$A$2:$J$2692,5,0)</f>
        <v>0</v>
      </c>
      <c r="AA668" s="5">
        <f>VLOOKUP(A668,BUSINESS!$A$2:$J$2692,6,0)</f>
        <v>0</v>
      </c>
      <c r="AB668" s="5">
        <f>VLOOKUP(A668,BUSINESS!$A$2:$J$2692,7,0)</f>
        <v>0</v>
      </c>
      <c r="AC668" s="5">
        <f>VLOOKUP(A668,BUSINESS!$A$2:$J$2692,8,0)</f>
        <v>0</v>
      </c>
      <c r="AD668" s="35">
        <f>VLOOKUP(A668,BUSINESS!$A$2:$J$2692,9,0)</f>
        <v>0.006</v>
      </c>
      <c r="AE668" s="35">
        <f>VLOOKUP(A668,BUSINESS!$A$2:$J$2692,10,0)</f>
        <v>0.03</v>
      </c>
    </row>
    <row r="669" customHeight="1" spans="1:31">
      <c r="A669" s="22" t="str">
        <f t="shared" si="0"/>
        <v>Djibouti-Africa2004</v>
      </c>
      <c r="B669" s="22" t="s">
        <v>121</v>
      </c>
      <c r="C669" s="22" t="s">
        <v>69</v>
      </c>
      <c r="D669" s="23">
        <v>2004</v>
      </c>
      <c r="E669" s="25">
        <v>666072102</v>
      </c>
      <c r="F669" s="24">
        <f t="shared" si="1"/>
        <v>869.800179164664</v>
      </c>
      <c r="G669" s="26">
        <v>0.068</v>
      </c>
      <c r="H669" s="27">
        <v>57</v>
      </c>
      <c r="I669" s="26">
        <v>0.112</v>
      </c>
      <c r="J669" s="5">
        <f>VLOOKUP(A669,ENERGY!$A$2:$F$2692,5,0)</f>
        <v>0</v>
      </c>
      <c r="K669" s="5">
        <f t="shared" si="2"/>
        <v>0</v>
      </c>
      <c r="L669" s="31">
        <f>VLOOKUP(A669,ENERGY!$A$2:$F$2692,6,0)</f>
        <v>524</v>
      </c>
      <c r="M669" s="31">
        <f t="shared" si="3"/>
        <v>0.000684273207831011</v>
      </c>
      <c r="N669" s="32">
        <f>VLOOKUP(A669,'HUMAN RESOURCES'!$A$2:$M$2692,5,0)</f>
        <v>0.032</v>
      </c>
      <c r="O669" s="32">
        <f>VLOOKUP(A669,'HUMAN RESOURCES'!$A$2:$M$2692,6,0)</f>
        <v>0.082</v>
      </c>
      <c r="P669" s="31">
        <f>VLOOKUP(A669,'HUMAN RESOURCES'!$A$2:$M$2692,7,0)</f>
        <v>59</v>
      </c>
      <c r="Q669" s="5">
        <f>VLOOKUP(A669,'HUMAN RESOURCES'!$A$2:$M$2692,8,0)</f>
        <v>56</v>
      </c>
      <c r="R669" s="5">
        <f>VLOOKUP(A669,'HUMAN RESOURCES'!$A$2:$M$2692,9,0)</f>
        <v>0.381</v>
      </c>
      <c r="S669" s="5">
        <f>VLOOKUP(A669,'HUMAN RESOURCES'!$A$2:$M$2692,10,0)</f>
        <v>0.586</v>
      </c>
      <c r="T669" s="5">
        <f>VLOOKUP(A669,'HUMAN RESOURCES'!$A$2:$M$2692,11,0)</f>
        <v>0.033</v>
      </c>
      <c r="U669" s="5">
        <f>VLOOKUP(A669,'HUMAN RESOURCES'!$A$2:$M$2692,12,0)</f>
        <v>765776</v>
      </c>
      <c r="V669" s="35">
        <f>VLOOKUP(A669,'HUMAN RESOURCES'!$A$2:$M$2692,13,0)</f>
        <v>0.767</v>
      </c>
      <c r="W669" s="38">
        <f>VLOOKUP(A669,TOURISM!$A$2:$F$2692,5,0)</f>
        <v>6800000</v>
      </c>
      <c r="X669" s="39">
        <f>VLOOKUP(A669,TOURISM!$A$2:$F$2692,6,0)</f>
        <v>14000000</v>
      </c>
      <c r="Y669" s="43">
        <f t="shared" si="4"/>
        <v>-1.03015213674827</v>
      </c>
      <c r="Z669" s="35">
        <f>VLOOKUP(A669,BUSINESS!$A$2:$J$2692,5,0)</f>
        <v>0</v>
      </c>
      <c r="AA669" s="5">
        <f>VLOOKUP(A669,BUSINESS!$A$2:$J$2692,6,0)</f>
        <v>0</v>
      </c>
      <c r="AB669" s="5">
        <f>VLOOKUP(A669,BUSINESS!$A$2:$J$2692,7,0)</f>
        <v>0</v>
      </c>
      <c r="AC669" s="5">
        <f>VLOOKUP(A669,BUSINESS!$A$2:$J$2692,8,0)</f>
        <v>0</v>
      </c>
      <c r="AD669" s="35">
        <f>VLOOKUP(A669,BUSINESS!$A$2:$J$2692,9,0)</f>
        <v>0.008</v>
      </c>
      <c r="AE669" s="35">
        <f>VLOOKUP(A669,BUSINESS!$A$2:$J$2692,10,0)</f>
        <v>0.045</v>
      </c>
    </row>
    <row r="670" customHeight="1" spans="1:31">
      <c r="A670" s="22" t="str">
        <f t="shared" si="0"/>
        <v>Djibouti-Africa2005</v>
      </c>
      <c r="B670" s="22" t="s">
        <v>121</v>
      </c>
      <c r="C670" s="22" t="s">
        <v>69</v>
      </c>
      <c r="D670" s="23">
        <v>2005</v>
      </c>
      <c r="E670" s="25">
        <v>708633195</v>
      </c>
      <c r="F670" s="24">
        <f t="shared" si="1"/>
        <v>912.499204852012</v>
      </c>
      <c r="G670" s="26">
        <v>0.072</v>
      </c>
      <c r="H670" s="27">
        <v>63</v>
      </c>
      <c r="I670" s="26">
        <v>0.112</v>
      </c>
      <c r="J670" s="5">
        <f>VLOOKUP(A670,ENERGY!$A$2:$F$2692,5,0)</f>
        <v>0</v>
      </c>
      <c r="K670" s="5">
        <f t="shared" si="2"/>
        <v>0</v>
      </c>
      <c r="L670" s="31">
        <f>VLOOKUP(A670,ENERGY!$A$2:$F$2692,6,0)</f>
        <v>385</v>
      </c>
      <c r="M670" s="31">
        <f t="shared" si="3"/>
        <v>0.000495760283806666</v>
      </c>
      <c r="N670" s="32">
        <f>VLOOKUP(A670,'HUMAN RESOURCES'!$A$2:$M$2692,5,0)</f>
        <v>0.042</v>
      </c>
      <c r="O670" s="32">
        <f>VLOOKUP(A670,'HUMAN RESOURCES'!$A$2:$M$2692,6,0)</f>
        <v>0.066</v>
      </c>
      <c r="P670" s="31">
        <f>VLOOKUP(A670,'HUMAN RESOURCES'!$A$2:$M$2692,7,0)</f>
        <v>59</v>
      </c>
      <c r="Q670" s="5">
        <f>VLOOKUP(A670,'HUMAN RESOURCES'!$A$2:$M$2692,8,0)</f>
        <v>57</v>
      </c>
      <c r="R670" s="5">
        <f>VLOOKUP(A670,'HUMAN RESOURCES'!$A$2:$M$2692,9,0)</f>
        <v>0.373</v>
      </c>
      <c r="S670" s="5">
        <f>VLOOKUP(A670,'HUMAN RESOURCES'!$A$2:$M$2692,10,0)</f>
        <v>0.594</v>
      </c>
      <c r="T670" s="5">
        <f>VLOOKUP(A670,'HUMAN RESOURCES'!$A$2:$M$2692,11,0)</f>
        <v>0.034</v>
      </c>
      <c r="U670" s="5">
        <f>VLOOKUP(A670,'HUMAN RESOURCES'!$A$2:$M$2692,12,0)</f>
        <v>776585</v>
      </c>
      <c r="V670" s="35">
        <f>VLOOKUP(A670,'HUMAN RESOURCES'!$A$2:$M$2692,13,0)</f>
        <v>0.768</v>
      </c>
      <c r="W670" s="38">
        <f>VLOOKUP(A670,TOURISM!$A$2:$F$2692,5,0)</f>
        <v>7100000</v>
      </c>
      <c r="X670" s="39">
        <f>VLOOKUP(A670,TOURISM!$A$2:$F$2692,6,0)</f>
        <v>14400000</v>
      </c>
      <c r="Y670" s="43">
        <f t="shared" si="4"/>
        <v>-0.676313952240821</v>
      </c>
      <c r="Z670" s="35">
        <f>VLOOKUP(A670,BUSINESS!$A$2:$J$2692,5,0)</f>
        <v>0.378</v>
      </c>
      <c r="AA670" s="5">
        <f>VLOOKUP(A670,BUSINESS!$A$2:$J$2692,6,0)</f>
        <v>37</v>
      </c>
      <c r="AB670" s="5">
        <f>VLOOKUP(A670,BUSINESS!$A$2:$J$2692,7,0)</f>
        <v>0</v>
      </c>
      <c r="AC670" s="5">
        <f>VLOOKUP(A670,BUSINESS!$A$2:$J$2692,8,0)</f>
        <v>66</v>
      </c>
      <c r="AD670" s="35">
        <f>VLOOKUP(A670,BUSINESS!$A$2:$J$2692,9,0)</f>
        <v>0.01</v>
      </c>
      <c r="AE670" s="35">
        <f>VLOOKUP(A670,BUSINESS!$A$2:$J$2692,10,0)</f>
        <v>0.057</v>
      </c>
    </row>
    <row r="671" customHeight="1" spans="1:31">
      <c r="A671" s="22" t="str">
        <f t="shared" si="0"/>
        <v>Djibouti-Africa2006</v>
      </c>
      <c r="B671" s="22" t="s">
        <v>121</v>
      </c>
      <c r="C671" s="22" t="s">
        <v>69</v>
      </c>
      <c r="D671" s="23">
        <v>2006</v>
      </c>
      <c r="E671" s="25">
        <v>768873684</v>
      </c>
      <c r="F671" s="24">
        <f t="shared" si="1"/>
        <v>976.292986804547</v>
      </c>
      <c r="G671" s="26">
        <v>0.071</v>
      </c>
      <c r="H671" s="27">
        <v>66</v>
      </c>
      <c r="J671" s="5">
        <f>VLOOKUP(A671,ENERGY!$A$2:$F$2692,5,0)</f>
        <v>133</v>
      </c>
      <c r="K671" s="5">
        <f t="shared" si="2"/>
        <v>0.000168879453084526</v>
      </c>
      <c r="L671" s="31">
        <f>VLOOKUP(A671,ENERGY!$A$2:$F$2692,6,0)</f>
        <v>458</v>
      </c>
      <c r="M671" s="31">
        <f t="shared" si="3"/>
        <v>0.000581554808366263</v>
      </c>
      <c r="N671" s="32">
        <f>VLOOKUP(A671,'HUMAN RESOURCES'!$A$2:$M$2692,5,0)</f>
        <v>0.039</v>
      </c>
      <c r="O671" s="32">
        <f>VLOOKUP(A671,'HUMAN RESOURCES'!$A$2:$M$2692,6,0)</f>
        <v>0.072</v>
      </c>
      <c r="P671" s="31">
        <f>VLOOKUP(A671,'HUMAN RESOURCES'!$A$2:$M$2692,7,0)</f>
        <v>60</v>
      </c>
      <c r="Q671" s="5">
        <f>VLOOKUP(A671,'HUMAN RESOURCES'!$A$2:$M$2692,8,0)</f>
        <v>57</v>
      </c>
      <c r="R671" s="5">
        <f>VLOOKUP(A671,'HUMAN RESOURCES'!$A$2:$M$2692,9,0)</f>
        <v>0.365</v>
      </c>
      <c r="S671" s="5">
        <f>VLOOKUP(A671,'HUMAN RESOURCES'!$A$2:$M$2692,10,0)</f>
        <v>0.601</v>
      </c>
      <c r="T671" s="5">
        <f>VLOOKUP(A671,'HUMAN RESOURCES'!$A$2:$M$2692,11,0)</f>
        <v>0.034</v>
      </c>
      <c r="U671" s="5">
        <f>VLOOKUP(A671,'HUMAN RESOURCES'!$A$2:$M$2692,12,0)</f>
        <v>787544</v>
      </c>
      <c r="V671" s="35">
        <f>VLOOKUP(A671,'HUMAN RESOURCES'!$A$2:$M$2692,13,0)</f>
        <v>0.768</v>
      </c>
      <c r="W671" s="38">
        <f>VLOOKUP(A671,TOURISM!$A$2:$F$2692,5,0)</f>
        <v>9800000</v>
      </c>
      <c r="X671" s="39">
        <f>VLOOKUP(A671,TOURISM!$A$2:$F$2692,6,0)</f>
        <v>15000000</v>
      </c>
      <c r="Y671" s="43">
        <f t="shared" si="4"/>
        <v>-0.872724944202773</v>
      </c>
      <c r="Z671" s="35">
        <f>VLOOKUP(A671,BUSINESS!$A$2:$J$2692,5,0)</f>
        <v>0.378</v>
      </c>
      <c r="AA671" s="5">
        <f>VLOOKUP(A671,BUSINESS!$A$2:$J$2692,6,0)</f>
        <v>37</v>
      </c>
      <c r="AB671" s="5">
        <f>VLOOKUP(A671,BUSINESS!$A$2:$J$2692,7,0)</f>
        <v>0</v>
      </c>
      <c r="AC671" s="5">
        <f>VLOOKUP(A671,BUSINESS!$A$2:$J$2692,8,0)</f>
        <v>66</v>
      </c>
      <c r="AD671" s="35">
        <f>VLOOKUP(A671,BUSINESS!$A$2:$J$2692,9,0)</f>
        <v>0.013</v>
      </c>
      <c r="AE671" s="35">
        <f>VLOOKUP(A671,BUSINESS!$A$2:$J$2692,10,0)</f>
        <v>0.057</v>
      </c>
    </row>
    <row r="672" customHeight="1" spans="1:31">
      <c r="A672" s="22" t="str">
        <f t="shared" si="0"/>
        <v>Djibouti-Africa2007</v>
      </c>
      <c r="B672" s="22" t="s">
        <v>121</v>
      </c>
      <c r="C672" s="22" t="s">
        <v>69</v>
      </c>
      <c r="D672" s="23">
        <v>2007</v>
      </c>
      <c r="E672" s="25">
        <v>847918929</v>
      </c>
      <c r="F672" s="24">
        <f t="shared" si="1"/>
        <v>1061.63709198813</v>
      </c>
      <c r="G672" s="26">
        <v>0.077</v>
      </c>
      <c r="H672" s="27">
        <v>78</v>
      </c>
      <c r="I672" s="26">
        <v>0.112</v>
      </c>
      <c r="J672" s="5">
        <f>VLOOKUP(A672,ENERGY!$A$2:$F$2692,5,0)</f>
        <v>143</v>
      </c>
      <c r="K672" s="5">
        <f t="shared" si="2"/>
        <v>0.00017904318321251</v>
      </c>
      <c r="L672" s="31">
        <f>VLOOKUP(A672,ENERGY!$A$2:$F$2692,6,0)</f>
        <v>488</v>
      </c>
      <c r="M672" s="31">
        <f t="shared" si="3"/>
        <v>0.000611000513340595</v>
      </c>
      <c r="N672" s="32">
        <f>VLOOKUP(A672,'HUMAN RESOURCES'!$A$2:$M$2692,5,0)</f>
        <v>0.017</v>
      </c>
      <c r="O672" s="32">
        <f>VLOOKUP(A672,'HUMAN RESOURCES'!$A$2:$M$2692,6,0)</f>
        <v>0.022</v>
      </c>
      <c r="P672" s="31">
        <f>VLOOKUP(A672,'HUMAN RESOURCES'!$A$2:$M$2692,7,0)</f>
        <v>60</v>
      </c>
      <c r="Q672" s="5">
        <f>VLOOKUP(A672,'HUMAN RESOURCES'!$A$2:$M$2692,8,0)</f>
        <v>57</v>
      </c>
      <c r="R672" s="5">
        <f>VLOOKUP(A672,'HUMAN RESOURCES'!$A$2:$M$2692,9,0)</f>
        <v>0.357</v>
      </c>
      <c r="S672" s="5">
        <f>VLOOKUP(A672,'HUMAN RESOURCES'!$A$2:$M$2692,10,0)</f>
        <v>0.608</v>
      </c>
      <c r="T672" s="5">
        <f>VLOOKUP(A672,'HUMAN RESOURCES'!$A$2:$M$2692,11,0)</f>
        <v>0.035</v>
      </c>
      <c r="U672" s="5">
        <f>VLOOKUP(A672,'HUMAN RESOURCES'!$A$2:$M$2692,12,0)</f>
        <v>798690</v>
      </c>
      <c r="V672" s="35">
        <f>VLOOKUP(A672,'HUMAN RESOURCES'!$A$2:$M$2692,13,0)</f>
        <v>0.769</v>
      </c>
      <c r="W672" s="38">
        <f>VLOOKUP(A672,TOURISM!$A$2:$F$2692,5,0)</f>
        <v>6800000</v>
      </c>
      <c r="X672" s="39">
        <f>VLOOKUP(A672,TOURISM!$A$2:$F$2692,6,0)</f>
        <v>14200000</v>
      </c>
      <c r="Y672" s="43">
        <f t="shared" si="4"/>
        <v>-0.770689505843988</v>
      </c>
      <c r="Z672" s="35">
        <f>VLOOKUP(A672,BUSINESS!$A$2:$J$2692,5,0)</f>
        <v>0.378</v>
      </c>
      <c r="AA672" s="5">
        <f>VLOOKUP(A672,BUSINESS!$A$2:$J$2692,6,0)</f>
        <v>37</v>
      </c>
      <c r="AB672" s="5">
        <f>VLOOKUP(A672,BUSINESS!$A$2:$J$2692,7,0)</f>
        <v>0</v>
      </c>
      <c r="AC672" s="5">
        <f>VLOOKUP(A672,BUSINESS!$A$2:$J$2692,8,0)</f>
        <v>66</v>
      </c>
      <c r="AD672" s="35">
        <f>VLOOKUP(A672,BUSINESS!$A$2:$J$2692,9,0)</f>
        <v>0.016</v>
      </c>
      <c r="AE672" s="35">
        <f>VLOOKUP(A672,BUSINESS!$A$2:$J$2692,10,0)</f>
        <v>0.087</v>
      </c>
    </row>
    <row r="673" customHeight="1" spans="1:31">
      <c r="A673" s="22" t="str">
        <f t="shared" si="0"/>
        <v>Djibouti-Africa2008</v>
      </c>
      <c r="B673" s="22" t="s">
        <v>121</v>
      </c>
      <c r="C673" s="22" t="s">
        <v>69</v>
      </c>
      <c r="D673" s="23">
        <v>2008</v>
      </c>
      <c r="E673" s="25">
        <v>999105339</v>
      </c>
      <c r="F673" s="24">
        <f t="shared" si="1"/>
        <v>1233.31112084928</v>
      </c>
      <c r="G673" s="26">
        <v>0.08</v>
      </c>
      <c r="H673" s="27">
        <v>92</v>
      </c>
      <c r="I673" s="26">
        <v>0.116</v>
      </c>
      <c r="J673" s="5">
        <f>VLOOKUP(A673,ENERGY!$A$2:$F$2692,5,0)</f>
        <v>139</v>
      </c>
      <c r="K673" s="5">
        <f t="shared" si="2"/>
        <v>0.000171583755091964</v>
      </c>
      <c r="L673" s="31">
        <f>VLOOKUP(A673,ENERGY!$A$2:$F$2692,6,0)</f>
        <v>473</v>
      </c>
      <c r="M673" s="31">
        <f t="shared" si="3"/>
        <v>0.000583878533514381</v>
      </c>
      <c r="N673" s="32">
        <f>VLOOKUP(A673,'HUMAN RESOURCES'!$A$2:$M$2692,5,0)</f>
        <v>0.047</v>
      </c>
      <c r="O673" s="32">
        <f>VLOOKUP(A673,'HUMAN RESOURCES'!$A$2:$M$2692,6,0)</f>
        <v>0.077</v>
      </c>
      <c r="P673" s="31">
        <f>VLOOKUP(A673,'HUMAN RESOURCES'!$A$2:$M$2692,7,0)</f>
        <v>61</v>
      </c>
      <c r="Q673" s="5">
        <f>VLOOKUP(A673,'HUMAN RESOURCES'!$A$2:$M$2692,8,0)</f>
        <v>58</v>
      </c>
      <c r="R673" s="5">
        <f>VLOOKUP(A673,'HUMAN RESOURCES'!$A$2:$M$2692,9,0)</f>
        <v>0.351</v>
      </c>
      <c r="S673" s="5">
        <f>VLOOKUP(A673,'HUMAN RESOURCES'!$A$2:$M$2692,10,0)</f>
        <v>0.614</v>
      </c>
      <c r="T673" s="5">
        <f>VLOOKUP(A673,'HUMAN RESOURCES'!$A$2:$M$2692,11,0)</f>
        <v>0.035</v>
      </c>
      <c r="U673" s="5">
        <f>VLOOKUP(A673,'HUMAN RESOURCES'!$A$2:$M$2692,12,0)</f>
        <v>810100</v>
      </c>
      <c r="V673" s="35">
        <f>VLOOKUP(A673,'HUMAN RESOURCES'!$A$2:$M$2692,13,0)</f>
        <v>0.769</v>
      </c>
      <c r="W673" s="38">
        <f>VLOOKUP(A673,TOURISM!$A$2:$F$2692,5,0)</f>
        <v>7800000</v>
      </c>
      <c r="X673" s="39">
        <f>VLOOKUP(A673,TOURISM!$A$2:$F$2692,6,0)</f>
        <v>15500000</v>
      </c>
      <c r="Y673" s="43">
        <f t="shared" si="4"/>
        <v>-0.125104534742887</v>
      </c>
      <c r="Z673" s="35">
        <f>VLOOKUP(A673,BUSINESS!$A$2:$J$2692,5,0)</f>
        <v>0.378</v>
      </c>
      <c r="AA673" s="5">
        <f>VLOOKUP(A673,BUSINESS!$A$2:$J$2692,6,0)</f>
        <v>37</v>
      </c>
      <c r="AB673" s="5">
        <f>VLOOKUP(A673,BUSINESS!$A$2:$J$2692,7,0)</f>
        <v>0</v>
      </c>
      <c r="AC673" s="5">
        <f>VLOOKUP(A673,BUSINESS!$A$2:$J$2692,8,0)</f>
        <v>66</v>
      </c>
      <c r="AD673" s="35">
        <f>VLOOKUP(A673,BUSINESS!$A$2:$J$2692,9,0)</f>
        <v>0.023</v>
      </c>
      <c r="AE673" s="35">
        <f>VLOOKUP(A673,BUSINESS!$A$2:$J$2692,10,0)</f>
        <v>0.139</v>
      </c>
    </row>
    <row r="674" customHeight="1" spans="1:31">
      <c r="A674" s="22" t="str">
        <f t="shared" si="0"/>
        <v>Djibouti-Africa2009</v>
      </c>
      <c r="B674" s="22" t="s">
        <v>121</v>
      </c>
      <c r="C674" s="22" t="s">
        <v>69</v>
      </c>
      <c r="D674" s="23">
        <v>2009</v>
      </c>
      <c r="E674" s="25">
        <v>1198997305</v>
      </c>
      <c r="F674" s="24">
        <f t="shared" si="1"/>
        <v>1458.87378705749</v>
      </c>
      <c r="G674" s="26">
        <v>0.083</v>
      </c>
      <c r="H674" s="27">
        <v>100</v>
      </c>
      <c r="I674" s="26">
        <v>0.111</v>
      </c>
      <c r="J674" s="5">
        <f>VLOOKUP(A674,ENERGY!$A$2:$F$2692,5,0)</f>
        <v>0</v>
      </c>
      <c r="K674" s="5">
        <f t="shared" si="2"/>
        <v>0</v>
      </c>
      <c r="L674" s="31">
        <f>VLOOKUP(A674,ENERGY!$A$2:$F$2692,6,0)</f>
        <v>400</v>
      </c>
      <c r="M674" s="31">
        <f t="shared" si="3"/>
        <v>0.00048669793700912</v>
      </c>
      <c r="N674" s="32">
        <f>VLOOKUP(A674,'HUMAN RESOURCES'!$A$2:$M$2692,5,0)</f>
        <v>0.045</v>
      </c>
      <c r="O674" s="32">
        <f>VLOOKUP(A674,'HUMAN RESOURCES'!$A$2:$M$2692,6,0)</f>
        <v>0.086</v>
      </c>
      <c r="P674" s="31">
        <f>VLOOKUP(A674,'HUMAN RESOURCES'!$A$2:$M$2692,7,0)</f>
        <v>61</v>
      </c>
      <c r="Q674" s="5">
        <f>VLOOKUP(A674,'HUMAN RESOURCES'!$A$2:$M$2692,8,0)</f>
        <v>58</v>
      </c>
      <c r="R674" s="5">
        <f>VLOOKUP(A674,'HUMAN RESOURCES'!$A$2:$M$2692,9,0)</f>
        <v>0.345</v>
      </c>
      <c r="S674" s="5">
        <f>VLOOKUP(A674,'HUMAN RESOURCES'!$A$2:$M$2692,10,0)</f>
        <v>0.618</v>
      </c>
      <c r="T674" s="5">
        <f>VLOOKUP(A674,'HUMAN RESOURCES'!$A$2:$M$2692,11,0)</f>
        <v>0.036</v>
      </c>
      <c r="U674" s="5">
        <f>VLOOKUP(A674,'HUMAN RESOURCES'!$A$2:$M$2692,12,0)</f>
        <v>821865</v>
      </c>
      <c r="V674" s="35">
        <f>VLOOKUP(A674,'HUMAN RESOURCES'!$A$2:$M$2692,13,0)</f>
        <v>0.769</v>
      </c>
      <c r="W674" s="38">
        <f>VLOOKUP(A674,TOURISM!$A$2:$F$2692,5,0)</f>
        <v>16000000</v>
      </c>
      <c r="X674" s="39">
        <f>VLOOKUP(A674,TOURISM!$A$2:$F$2692,6,0)</f>
        <v>17500000</v>
      </c>
      <c r="Y674" s="43">
        <f t="shared" si="4"/>
        <v>-0.221511083041227</v>
      </c>
      <c r="Z674" s="35">
        <f>VLOOKUP(A674,BUSINESS!$A$2:$J$2692,5,0)</f>
        <v>0.378</v>
      </c>
      <c r="AA674" s="5">
        <f>VLOOKUP(A674,BUSINESS!$A$2:$J$2692,6,0)</f>
        <v>37</v>
      </c>
      <c r="AB674" s="5">
        <f>VLOOKUP(A674,BUSINESS!$A$2:$J$2692,7,0)</f>
        <v>0</v>
      </c>
      <c r="AC674" s="5">
        <f>VLOOKUP(A674,BUSINESS!$A$2:$J$2692,8,0)</f>
        <v>66</v>
      </c>
      <c r="AD674" s="35">
        <f>VLOOKUP(A674,BUSINESS!$A$2:$J$2692,9,0)</f>
        <v>0.04</v>
      </c>
      <c r="AE674" s="35">
        <f>VLOOKUP(A674,BUSINESS!$A$2:$J$2692,10,0)</f>
        <v>0.157</v>
      </c>
    </row>
    <row r="675" customHeight="1" spans="1:31">
      <c r="A675" s="22" t="str">
        <f t="shared" si="0"/>
        <v>Djibouti-Africa2010</v>
      </c>
      <c r="B675" s="22" t="s">
        <v>121</v>
      </c>
      <c r="C675" s="22" t="s">
        <v>69</v>
      </c>
      <c r="D675" s="23">
        <v>2010</v>
      </c>
      <c r="E675" s="25">
        <v>1128611700</v>
      </c>
      <c r="F675" s="24">
        <f t="shared" si="1"/>
        <v>1353.19302763909</v>
      </c>
      <c r="G675" s="26">
        <v>0.088</v>
      </c>
      <c r="H675" s="27">
        <v>111</v>
      </c>
      <c r="I675" s="26">
        <v>0.103</v>
      </c>
      <c r="J675" s="5">
        <f>VLOOKUP(A675,ENERGY!$A$2:$F$2692,5,0)</f>
        <v>0</v>
      </c>
      <c r="K675" s="5">
        <f t="shared" si="2"/>
        <v>0</v>
      </c>
      <c r="L675" s="31">
        <f>VLOOKUP(A675,ENERGY!$A$2:$F$2692,6,0)</f>
        <v>407</v>
      </c>
      <c r="M675" s="31">
        <f t="shared" si="3"/>
        <v>0.000487988528073129</v>
      </c>
      <c r="N675" s="32">
        <f>VLOOKUP(A675,'HUMAN RESOURCES'!$A$2:$M$2692,5,0)</f>
        <v>0.032</v>
      </c>
      <c r="O675" s="32">
        <f>VLOOKUP(A675,'HUMAN RESOURCES'!$A$2:$M$2692,6,0)</f>
        <v>0.058</v>
      </c>
      <c r="P675" s="31">
        <f>VLOOKUP(A675,'HUMAN RESOURCES'!$A$2:$M$2692,7,0)</f>
        <v>62</v>
      </c>
      <c r="Q675" s="5">
        <f>VLOOKUP(A675,'HUMAN RESOURCES'!$A$2:$M$2692,8,0)</f>
        <v>59</v>
      </c>
      <c r="R675" s="5">
        <f>VLOOKUP(A675,'HUMAN RESOURCES'!$A$2:$M$2692,9,0)</f>
        <v>0.341</v>
      </c>
      <c r="S675" s="5">
        <f>VLOOKUP(A675,'HUMAN RESOURCES'!$A$2:$M$2692,10,0)</f>
        <v>0.622</v>
      </c>
      <c r="T675" s="5">
        <f>VLOOKUP(A675,'HUMAN RESOURCES'!$A$2:$M$2692,11,0)</f>
        <v>0.037</v>
      </c>
      <c r="U675" s="5">
        <f>VLOOKUP(A675,'HUMAN RESOURCES'!$A$2:$M$2692,12,0)</f>
        <v>834036</v>
      </c>
      <c r="V675" s="35">
        <f>VLOOKUP(A675,'HUMAN RESOURCES'!$A$2:$M$2692,13,0)</f>
        <v>0.77</v>
      </c>
      <c r="W675" s="38">
        <f>VLOOKUP(A675,TOURISM!$A$2:$F$2692,5,0)</f>
        <v>18000000</v>
      </c>
      <c r="X675" s="39">
        <f>VLOOKUP(A675,TOURISM!$A$2:$F$2692,6,0)</f>
        <v>20500000</v>
      </c>
      <c r="Y675" s="43">
        <f t="shared" si="4"/>
        <v>-1.15402198669482</v>
      </c>
      <c r="Z675" s="35">
        <f>VLOOKUP(A675,BUSINESS!$A$2:$J$2692,5,0)</f>
        <v>0.378</v>
      </c>
      <c r="AA675" s="5">
        <f>VLOOKUP(A675,BUSINESS!$A$2:$J$2692,6,0)</f>
        <v>37</v>
      </c>
      <c r="AB675" s="5">
        <f>VLOOKUP(A675,BUSINESS!$A$2:$J$2692,7,0)</f>
        <v>0</v>
      </c>
      <c r="AC675" s="5">
        <f>VLOOKUP(A675,BUSINESS!$A$2:$J$2692,8,0)</f>
        <v>90</v>
      </c>
      <c r="AD675" s="35">
        <f>VLOOKUP(A675,BUSINESS!$A$2:$J$2692,9,0)</f>
        <v>0.065</v>
      </c>
      <c r="AE675" s="35">
        <f>VLOOKUP(A675,BUSINESS!$A$2:$J$2692,10,0)</f>
        <v>0.199</v>
      </c>
    </row>
    <row r="676" customHeight="1" spans="1:31">
      <c r="A676" s="22" t="str">
        <f t="shared" si="0"/>
        <v>Djibouti-Africa2011</v>
      </c>
      <c r="B676" s="22" t="s">
        <v>121</v>
      </c>
      <c r="C676" s="22" t="s">
        <v>69</v>
      </c>
      <c r="D676" s="23">
        <v>2011</v>
      </c>
      <c r="E676" s="25">
        <v>1239144502</v>
      </c>
      <c r="F676" s="24">
        <f t="shared" si="1"/>
        <v>1463.59222390468</v>
      </c>
      <c r="G676" s="26">
        <v>0.087</v>
      </c>
      <c r="H676" s="27">
        <v>119</v>
      </c>
      <c r="I676" s="26">
        <v>0.106</v>
      </c>
      <c r="J676" s="5">
        <f>VLOOKUP(A676,ENERGY!$A$2:$F$2692,5,0)</f>
        <v>0</v>
      </c>
      <c r="K676" s="5">
        <f t="shared" si="2"/>
        <v>0</v>
      </c>
      <c r="L676" s="31">
        <f>VLOOKUP(A676,ENERGY!$A$2:$F$2692,6,0)</f>
        <v>403</v>
      </c>
      <c r="M676" s="31">
        <f t="shared" si="3"/>
        <v>0.000475995870765349</v>
      </c>
      <c r="N676" s="32">
        <f>VLOOKUP(A676,'HUMAN RESOURCES'!$A$2:$M$2692,5,0)</f>
        <v>0.047</v>
      </c>
      <c r="O676" s="32">
        <f>VLOOKUP(A676,'HUMAN RESOURCES'!$A$2:$M$2692,6,0)</f>
        <v>0.088</v>
      </c>
      <c r="P676" s="31">
        <f>VLOOKUP(A676,'HUMAN RESOURCES'!$A$2:$M$2692,7,0)</f>
        <v>62</v>
      </c>
      <c r="Q676" s="5">
        <f>VLOOKUP(A676,'HUMAN RESOURCES'!$A$2:$M$2692,8,0)</f>
        <v>59</v>
      </c>
      <c r="R676" s="5">
        <f>VLOOKUP(A676,'HUMAN RESOURCES'!$A$2:$M$2692,9,0)</f>
        <v>0.339</v>
      </c>
      <c r="S676" s="5">
        <f>VLOOKUP(A676,'HUMAN RESOURCES'!$A$2:$M$2692,10,0)</f>
        <v>0.623</v>
      </c>
      <c r="T676" s="5">
        <f>VLOOKUP(A676,'HUMAN RESOURCES'!$A$2:$M$2692,11,0)</f>
        <v>0.038</v>
      </c>
      <c r="U676" s="5">
        <f>VLOOKUP(A676,'HUMAN RESOURCES'!$A$2:$M$2692,12,0)</f>
        <v>846646</v>
      </c>
      <c r="V676" s="35">
        <f>VLOOKUP(A676,'HUMAN RESOURCES'!$A$2:$M$2692,13,0)</f>
        <v>0.771</v>
      </c>
      <c r="W676" s="38">
        <f>VLOOKUP(A676,TOURISM!$A$2:$F$2692,5,0)</f>
        <v>19200000</v>
      </c>
      <c r="X676" s="39">
        <f>VLOOKUP(A676,TOURISM!$A$2:$F$2692,6,0)</f>
        <v>33500000</v>
      </c>
      <c r="Y676" s="43">
        <f t="shared" si="4"/>
        <v>-0.672264963244371</v>
      </c>
      <c r="Z676" s="35">
        <f>VLOOKUP(A676,BUSINESS!$A$2:$J$2692,5,0)</f>
        <v>0.378</v>
      </c>
      <c r="AA676" s="5">
        <f>VLOOKUP(A676,BUSINESS!$A$2:$J$2692,6,0)</f>
        <v>37</v>
      </c>
      <c r="AB676" s="5">
        <f>VLOOKUP(A676,BUSINESS!$A$2:$J$2692,7,0)</f>
        <v>0</v>
      </c>
      <c r="AC676" s="5">
        <f>VLOOKUP(A676,BUSINESS!$A$2:$J$2692,8,0)</f>
        <v>82</v>
      </c>
      <c r="AD676" s="35">
        <f>VLOOKUP(A676,BUSINESS!$A$2:$J$2692,9,0)</f>
        <v>0.07</v>
      </c>
      <c r="AE676" s="35">
        <f>VLOOKUP(A676,BUSINESS!$A$2:$J$2692,10,0)</f>
        <v>0.228</v>
      </c>
    </row>
    <row r="677" customHeight="1" spans="1:31">
      <c r="A677" s="22" t="str">
        <f t="shared" si="0"/>
        <v>Djibouti-Africa2012</v>
      </c>
      <c r="B677" s="22" t="s">
        <v>121</v>
      </c>
      <c r="C677" s="22" t="s">
        <v>69</v>
      </c>
      <c r="D677" s="23">
        <v>2012</v>
      </c>
      <c r="E677" s="25">
        <v>1353632942</v>
      </c>
      <c r="F677" s="24">
        <f t="shared" si="1"/>
        <v>1574.62896846631</v>
      </c>
      <c r="G677" s="26">
        <v>0.088</v>
      </c>
      <c r="H677" s="27">
        <v>129</v>
      </c>
      <c r="J677" s="5">
        <f>VLOOKUP(A677,ENERGY!$A$2:$F$2692,5,0)</f>
        <v>143</v>
      </c>
      <c r="K677" s="5">
        <f t="shared" si="2"/>
        <v>0.000166346382024354</v>
      </c>
      <c r="L677" s="31">
        <f>VLOOKUP(A677,ENERGY!$A$2:$F$2692,6,0)</f>
        <v>488</v>
      </c>
      <c r="M677" s="31">
        <f t="shared" si="3"/>
        <v>0.000567671569425768</v>
      </c>
      <c r="N677" s="32">
        <f>VLOOKUP(A677,'HUMAN RESOURCES'!$A$2:$M$2692,5,0)</f>
        <v>0.014</v>
      </c>
      <c r="O677" s="32">
        <f>VLOOKUP(A677,'HUMAN RESOURCES'!$A$2:$M$2692,6,0)</f>
        <v>0.023</v>
      </c>
      <c r="P677" s="31">
        <f>VLOOKUP(A677,'HUMAN RESOURCES'!$A$2:$M$2692,7,0)</f>
        <v>63</v>
      </c>
      <c r="Q677" s="5">
        <f>VLOOKUP(A677,'HUMAN RESOURCES'!$A$2:$M$2692,8,0)</f>
        <v>60</v>
      </c>
      <c r="R677" s="5">
        <f>VLOOKUP(A677,'HUMAN RESOURCES'!$A$2:$M$2692,9,0)</f>
        <v>0.337</v>
      </c>
      <c r="S677" s="5">
        <f>VLOOKUP(A677,'HUMAN RESOURCES'!$A$2:$M$2692,10,0)</f>
        <v>0.624</v>
      </c>
      <c r="T677" s="5">
        <f>VLOOKUP(A677,'HUMAN RESOURCES'!$A$2:$M$2692,11,0)</f>
        <v>0.039</v>
      </c>
      <c r="U677" s="5">
        <f>VLOOKUP(A677,'HUMAN RESOURCES'!$A$2:$M$2692,12,0)</f>
        <v>859652</v>
      </c>
      <c r="V677" s="35">
        <f>VLOOKUP(A677,'HUMAN RESOURCES'!$A$2:$M$2692,13,0)</f>
        <v>0.771</v>
      </c>
      <c r="W677" s="38">
        <f>VLOOKUP(A677,TOURISM!$A$2:$F$2692,5,0)</f>
        <v>20500000</v>
      </c>
      <c r="X677" s="39">
        <f>VLOOKUP(A677,TOURISM!$A$2:$F$2692,6,0)</f>
        <v>29600000</v>
      </c>
      <c r="Y677" s="43">
        <f t="shared" si="4"/>
        <v>12.0198296492417</v>
      </c>
      <c r="Z677" s="35">
        <f>VLOOKUP(A677,BUSINESS!$A$2:$J$2692,5,0)</f>
        <v>0.378</v>
      </c>
      <c r="AA677" s="5">
        <f>VLOOKUP(A677,BUSINESS!$A$2:$J$2692,6,0)</f>
        <v>37</v>
      </c>
      <c r="AB677" s="5">
        <f>VLOOKUP(A677,BUSINESS!$A$2:$J$2692,7,0)</f>
        <v>172</v>
      </c>
      <c r="AC677" s="5">
        <f>VLOOKUP(A677,BUSINESS!$A$2:$J$2692,8,0)</f>
        <v>82</v>
      </c>
      <c r="AD677" s="35">
        <f>VLOOKUP(A677,BUSINESS!$A$2:$J$2692,9,0)</f>
        <v>0.083</v>
      </c>
      <c r="AE677" s="35">
        <f>VLOOKUP(A677,BUSINESS!$A$2:$J$2692,10,0)</f>
        <v>0.247</v>
      </c>
    </row>
    <row r="678" customHeight="1" spans="1:31">
      <c r="A678" s="22" t="str">
        <f t="shared" si="0"/>
        <v>Dominica-The Americas2000</v>
      </c>
      <c r="B678" s="22" t="s">
        <v>122</v>
      </c>
      <c r="C678" s="22" t="s">
        <v>75</v>
      </c>
      <c r="D678" s="23">
        <v>2000</v>
      </c>
      <c r="E678" s="25">
        <v>324463833</v>
      </c>
      <c r="F678" s="24">
        <f t="shared" si="1"/>
        <v>4656.55122777307</v>
      </c>
      <c r="G678" s="26">
        <v>0.05</v>
      </c>
      <c r="H678" s="27">
        <v>231</v>
      </c>
      <c r="I678" s="26">
        <v>0.117</v>
      </c>
      <c r="J678" s="5">
        <f>VLOOKUP(A678,ENERGY!$A$2:$F$2692,5,0)</f>
        <v>0</v>
      </c>
      <c r="K678" s="5">
        <f t="shared" si="2"/>
        <v>0</v>
      </c>
      <c r="L678" s="31">
        <f>VLOOKUP(A678,ENERGY!$A$2:$F$2692,6,0)</f>
        <v>0</v>
      </c>
      <c r="M678" s="31">
        <f t="shared" si="3"/>
        <v>0</v>
      </c>
      <c r="N678" s="32">
        <f>VLOOKUP(A678,'HUMAN RESOURCES'!$A$2:$M$2692,5,0)</f>
        <v>0.014</v>
      </c>
      <c r="O678" s="32">
        <f>VLOOKUP(A678,'HUMAN RESOURCES'!$A$2:$M$2692,6,0)</f>
        <v>0.05</v>
      </c>
      <c r="P678" s="31">
        <f>VLOOKUP(A678,'HUMAN RESOURCES'!$A$2:$M$2692,7,0)</f>
        <v>0</v>
      </c>
      <c r="Q678" s="5">
        <f>VLOOKUP(A678,'HUMAN RESOURCES'!$A$2:$M$2692,8,0)</f>
        <v>0</v>
      </c>
      <c r="R678" s="5">
        <f>VLOOKUP(A678,'HUMAN RESOURCES'!$A$2:$M$2692,9,0)</f>
        <v>0</v>
      </c>
      <c r="S678" s="5">
        <f>VLOOKUP(A678,'HUMAN RESOURCES'!$A$2:$M$2692,10,0)</f>
        <v>0</v>
      </c>
      <c r="T678" s="5">
        <f>VLOOKUP(A678,'HUMAN RESOURCES'!$A$2:$M$2692,11,0)</f>
        <v>0</v>
      </c>
      <c r="U678" s="5">
        <f>VLOOKUP(A678,'HUMAN RESOURCES'!$A$2:$M$2692,12,0)</f>
        <v>69679</v>
      </c>
      <c r="V678" s="35">
        <f>VLOOKUP(A678,'HUMAN RESOURCES'!$A$2:$M$2692,13,0)</f>
        <v>0.653</v>
      </c>
      <c r="W678" s="38">
        <f>VLOOKUP(A678,TOURISM!$A$2:$F$2692,5,0)</f>
        <v>48000000</v>
      </c>
      <c r="X678" s="39">
        <f>VLOOKUP(A678,TOURISM!$A$2:$F$2692,6,0)</f>
        <v>9000000</v>
      </c>
      <c r="Y678" s="43">
        <f t="shared" si="4"/>
        <v>11.1799416135103</v>
      </c>
      <c r="Z678" s="35">
        <f>VLOOKUP(A678,BUSINESS!$A$2:$J$2692,5,0)</f>
        <v>0</v>
      </c>
      <c r="AA678" s="5">
        <f>VLOOKUP(A678,BUSINESS!$A$2:$J$2692,6,0)</f>
        <v>0</v>
      </c>
      <c r="AB678" s="5">
        <f>VLOOKUP(A678,BUSINESS!$A$2:$J$2692,7,0)</f>
        <v>0</v>
      </c>
      <c r="AC678" s="5">
        <f>VLOOKUP(A678,BUSINESS!$A$2:$J$2692,8,0)</f>
        <v>0</v>
      </c>
      <c r="AD678" s="35">
        <f>VLOOKUP(A678,BUSINESS!$A$2:$J$2692,9,0)</f>
        <v>0.088</v>
      </c>
      <c r="AE678" s="35">
        <f>VLOOKUP(A678,BUSINESS!$A$2:$J$2692,10,0)</f>
        <v>0.017</v>
      </c>
    </row>
    <row r="679" customHeight="1" spans="1:31">
      <c r="A679" s="22" t="str">
        <f t="shared" si="0"/>
        <v>Dominica-The Americas2001</v>
      </c>
      <c r="B679" s="22" t="s">
        <v>122</v>
      </c>
      <c r="C679" s="22" t="s">
        <v>75</v>
      </c>
      <c r="D679" s="23">
        <v>2001</v>
      </c>
      <c r="E679" s="25">
        <v>330949850</v>
      </c>
      <c r="F679" s="24">
        <f t="shared" si="1"/>
        <v>4750.93095033017</v>
      </c>
      <c r="G679" s="26">
        <v>0.05</v>
      </c>
      <c r="H679" s="27">
        <v>236</v>
      </c>
      <c r="I679" s="26">
        <v>0.111</v>
      </c>
      <c r="J679" s="5">
        <f>VLOOKUP(A679,ENERGY!$A$2:$F$2692,5,0)</f>
        <v>0</v>
      </c>
      <c r="K679" s="5">
        <f t="shared" si="2"/>
        <v>0</v>
      </c>
      <c r="L679" s="31">
        <f>VLOOKUP(A679,ENERGY!$A$2:$F$2692,6,0)</f>
        <v>0</v>
      </c>
      <c r="M679" s="31">
        <f t="shared" si="3"/>
        <v>0</v>
      </c>
      <c r="N679" s="32">
        <f>VLOOKUP(A679,'HUMAN RESOURCES'!$A$2:$M$2692,5,0)</f>
        <v>0.025</v>
      </c>
      <c r="O679" s="32">
        <f>VLOOKUP(A679,'HUMAN RESOURCES'!$A$2:$M$2692,6,0)</f>
        <v>0.056</v>
      </c>
      <c r="P679" s="31">
        <f>VLOOKUP(A679,'HUMAN RESOURCES'!$A$2:$M$2692,7,0)</f>
        <v>0</v>
      </c>
      <c r="Q679" s="5">
        <f>VLOOKUP(A679,'HUMAN RESOURCES'!$A$2:$M$2692,8,0)</f>
        <v>0</v>
      </c>
      <c r="R679" s="5">
        <f>VLOOKUP(A679,'HUMAN RESOURCES'!$A$2:$M$2692,9,0)</f>
        <v>0</v>
      </c>
      <c r="S679" s="5">
        <f>VLOOKUP(A679,'HUMAN RESOURCES'!$A$2:$M$2692,10,0)</f>
        <v>0</v>
      </c>
      <c r="T679" s="5">
        <f>VLOOKUP(A679,'HUMAN RESOURCES'!$A$2:$M$2692,11,0)</f>
        <v>0</v>
      </c>
      <c r="U679" s="5">
        <f>VLOOKUP(A679,'HUMAN RESOURCES'!$A$2:$M$2692,12,0)</f>
        <v>69660</v>
      </c>
      <c r="V679" s="35">
        <f>VLOOKUP(A679,'HUMAN RESOURCES'!$A$2:$M$2692,13,0)</f>
        <v>0.654</v>
      </c>
      <c r="W679" s="38">
        <f>VLOOKUP(A679,TOURISM!$A$2:$F$2692,5,0)</f>
        <v>46000000</v>
      </c>
      <c r="X679" s="39">
        <f>VLOOKUP(A679,TOURISM!$A$2:$F$2692,6,0)</f>
        <v>9000000</v>
      </c>
      <c r="Y679" s="43">
        <f t="shared" si="4"/>
        <v>11.3150511118749</v>
      </c>
      <c r="Z679" s="35">
        <f>VLOOKUP(A679,BUSINESS!$A$2:$J$2692,5,0)</f>
        <v>0</v>
      </c>
      <c r="AA679" s="5">
        <f>VLOOKUP(A679,BUSINESS!$A$2:$J$2692,6,0)</f>
        <v>0</v>
      </c>
      <c r="AB679" s="5">
        <f>VLOOKUP(A679,BUSINESS!$A$2:$J$2692,7,0)</f>
        <v>0</v>
      </c>
      <c r="AC679" s="5">
        <f>VLOOKUP(A679,BUSINESS!$A$2:$J$2692,8,0)</f>
        <v>0</v>
      </c>
      <c r="AD679" s="35">
        <f>VLOOKUP(A679,BUSINESS!$A$2:$J$2692,9,0)</f>
        <v>0.132</v>
      </c>
      <c r="AE679" s="35">
        <f>VLOOKUP(A679,BUSINESS!$A$2:$J$2692,10,0)</f>
        <v>0.111</v>
      </c>
    </row>
    <row r="680" customHeight="1" spans="1:31">
      <c r="A680" s="22" t="str">
        <f t="shared" si="0"/>
        <v>Dominica-The Americas2002</v>
      </c>
      <c r="B680" s="22" t="s">
        <v>122</v>
      </c>
      <c r="C680" s="22" t="s">
        <v>75</v>
      </c>
      <c r="D680" s="23">
        <v>2002</v>
      </c>
      <c r="E680" s="25">
        <v>326998081</v>
      </c>
      <c r="F680" s="24">
        <f t="shared" si="1"/>
        <v>4684.38359166834</v>
      </c>
      <c r="G680" s="26">
        <v>0.051</v>
      </c>
      <c r="H680" s="27">
        <v>237</v>
      </c>
      <c r="I680" s="26">
        <v>0.11</v>
      </c>
      <c r="J680" s="5">
        <f>VLOOKUP(A680,ENERGY!$A$2:$F$2692,5,0)</f>
        <v>0</v>
      </c>
      <c r="K680" s="5">
        <f t="shared" si="2"/>
        <v>0</v>
      </c>
      <c r="L680" s="31">
        <f>VLOOKUP(A680,ENERGY!$A$2:$F$2692,6,0)</f>
        <v>136</v>
      </c>
      <c r="M680" s="31">
        <f t="shared" si="3"/>
        <v>0.00194825659685414</v>
      </c>
      <c r="N680" s="32">
        <f>VLOOKUP(A680,'HUMAN RESOURCES'!$A$2:$M$2692,5,0)</f>
        <v>0.025</v>
      </c>
      <c r="O680" s="32">
        <f>VLOOKUP(A680,'HUMAN RESOURCES'!$A$2:$M$2692,6,0)</f>
        <v>0.051</v>
      </c>
      <c r="P680" s="31">
        <f>VLOOKUP(A680,'HUMAN RESOURCES'!$A$2:$M$2692,7,0)</f>
        <v>79</v>
      </c>
      <c r="Q680" s="5">
        <f>VLOOKUP(A680,'HUMAN RESOURCES'!$A$2:$M$2692,8,0)</f>
        <v>75</v>
      </c>
      <c r="R680" s="5">
        <f>VLOOKUP(A680,'HUMAN RESOURCES'!$A$2:$M$2692,9,0)</f>
        <v>0</v>
      </c>
      <c r="S680" s="5">
        <f>VLOOKUP(A680,'HUMAN RESOURCES'!$A$2:$M$2692,10,0)</f>
        <v>0</v>
      </c>
      <c r="T680" s="5">
        <f>VLOOKUP(A680,'HUMAN RESOURCES'!$A$2:$M$2692,11,0)</f>
        <v>0</v>
      </c>
      <c r="U680" s="5">
        <f>VLOOKUP(A680,'HUMAN RESOURCES'!$A$2:$M$2692,12,0)</f>
        <v>69806</v>
      </c>
      <c r="V680" s="35">
        <f>VLOOKUP(A680,'HUMAN RESOURCES'!$A$2:$M$2692,13,0)</f>
        <v>0.657</v>
      </c>
      <c r="W680" s="38">
        <f>VLOOKUP(A680,TOURISM!$A$2:$F$2692,5,0)</f>
        <v>46000000</v>
      </c>
      <c r="X680" s="39">
        <f>VLOOKUP(A680,TOURISM!$A$2:$F$2692,6,0)</f>
        <v>9000000</v>
      </c>
      <c r="Y680" s="43">
        <f t="shared" si="4"/>
        <v>12.6172260234582</v>
      </c>
      <c r="Z680" s="35">
        <f>VLOOKUP(A680,BUSINESS!$A$2:$J$2692,5,0)</f>
        <v>0</v>
      </c>
      <c r="AA680" s="5">
        <f>VLOOKUP(A680,BUSINESS!$A$2:$J$2692,6,0)</f>
        <v>0</v>
      </c>
      <c r="AB680" s="5">
        <f>VLOOKUP(A680,BUSINESS!$A$2:$J$2692,7,0)</f>
        <v>0</v>
      </c>
      <c r="AC680" s="5">
        <f>VLOOKUP(A680,BUSINESS!$A$2:$J$2692,8,0)</f>
        <v>0</v>
      </c>
      <c r="AD680" s="35">
        <f>VLOOKUP(A680,BUSINESS!$A$2:$J$2692,9,0)</f>
        <v>0.184</v>
      </c>
      <c r="AE680" s="35">
        <f>VLOOKUP(A680,BUSINESS!$A$2:$J$2692,10,0)</f>
        <v>0.174</v>
      </c>
    </row>
    <row r="681" customHeight="1" spans="1:31">
      <c r="A681" s="22" t="str">
        <f t="shared" si="0"/>
        <v>Dominica-The Americas2003</v>
      </c>
      <c r="B681" s="22" t="s">
        <v>122</v>
      </c>
      <c r="C681" s="22" t="s">
        <v>75</v>
      </c>
      <c r="D681" s="23">
        <v>2003</v>
      </c>
      <c r="E681" s="25">
        <v>340803913</v>
      </c>
      <c r="F681" s="24">
        <f t="shared" si="1"/>
        <v>4864.59666276514</v>
      </c>
      <c r="G681" s="26">
        <v>0.049</v>
      </c>
      <c r="H681" s="27">
        <v>240</v>
      </c>
      <c r="I681" s="26">
        <v>0.115</v>
      </c>
      <c r="J681" s="5">
        <f>VLOOKUP(A681,ENERGY!$A$2:$F$2692,5,0)</f>
        <v>0</v>
      </c>
      <c r="K681" s="5">
        <f t="shared" si="2"/>
        <v>0</v>
      </c>
      <c r="L681" s="31">
        <f>VLOOKUP(A681,ENERGY!$A$2:$F$2692,6,0)</f>
        <v>128</v>
      </c>
      <c r="M681" s="31">
        <f t="shared" si="3"/>
        <v>0.00182705758086157</v>
      </c>
      <c r="N681" s="32">
        <f>VLOOKUP(A681,'HUMAN RESOURCES'!$A$2:$M$2692,5,0)</f>
        <v>0.021</v>
      </c>
      <c r="O681" s="32">
        <f>VLOOKUP(A681,'HUMAN RESOURCES'!$A$2:$M$2692,6,0)</f>
        <v>0.008</v>
      </c>
      <c r="P681" s="31">
        <f>VLOOKUP(A681,'HUMAN RESOURCES'!$A$2:$M$2692,7,0)</f>
        <v>0</v>
      </c>
      <c r="Q681" s="5">
        <f>VLOOKUP(A681,'HUMAN RESOURCES'!$A$2:$M$2692,8,0)</f>
        <v>0</v>
      </c>
      <c r="R681" s="5">
        <f>VLOOKUP(A681,'HUMAN RESOURCES'!$A$2:$M$2692,9,0)</f>
        <v>0</v>
      </c>
      <c r="S681" s="5">
        <f>VLOOKUP(A681,'HUMAN RESOURCES'!$A$2:$M$2692,10,0)</f>
        <v>0</v>
      </c>
      <c r="T681" s="5">
        <f>VLOOKUP(A681,'HUMAN RESOURCES'!$A$2:$M$2692,11,0)</f>
        <v>0</v>
      </c>
      <c r="U681" s="5">
        <f>VLOOKUP(A681,'HUMAN RESOURCES'!$A$2:$M$2692,12,0)</f>
        <v>70058</v>
      </c>
      <c r="V681" s="35">
        <f>VLOOKUP(A681,'HUMAN RESOURCES'!$A$2:$M$2692,13,0)</f>
        <v>0.66</v>
      </c>
      <c r="W681" s="38">
        <f>VLOOKUP(A681,TOURISM!$A$2:$F$2692,5,0)</f>
        <v>52000000</v>
      </c>
      <c r="X681" s="39">
        <f>VLOOKUP(A681,TOURISM!$A$2:$F$2692,6,0)</f>
        <v>9000000</v>
      </c>
      <c r="Y681" s="43">
        <f t="shared" si="4"/>
        <v>14.1698311873619</v>
      </c>
      <c r="Z681" s="35">
        <f>VLOOKUP(A681,BUSINESS!$A$2:$J$2692,5,0)</f>
        <v>0</v>
      </c>
      <c r="AA681" s="5">
        <f>VLOOKUP(A681,BUSINESS!$A$2:$J$2692,6,0)</f>
        <v>0</v>
      </c>
      <c r="AB681" s="5">
        <f>VLOOKUP(A681,BUSINESS!$A$2:$J$2692,7,0)</f>
        <v>0</v>
      </c>
      <c r="AC681" s="5">
        <f>VLOOKUP(A681,BUSINESS!$A$2:$J$2692,8,0)</f>
        <v>0</v>
      </c>
      <c r="AD681" s="35">
        <f>VLOOKUP(A681,BUSINESS!$A$2:$J$2692,9,0)</f>
        <v>0.236</v>
      </c>
      <c r="AE681" s="35">
        <f>VLOOKUP(A681,BUSINESS!$A$2:$J$2692,10,0)</f>
        <v>0.34</v>
      </c>
    </row>
    <row r="682" customHeight="1" spans="1:31">
      <c r="A682" s="22" t="str">
        <f t="shared" si="0"/>
        <v>Dominica-The Americas2004</v>
      </c>
      <c r="B682" s="22" t="s">
        <v>122</v>
      </c>
      <c r="C682" s="22" t="s">
        <v>75</v>
      </c>
      <c r="D682" s="23">
        <v>2004</v>
      </c>
      <c r="E682" s="25">
        <v>366976849</v>
      </c>
      <c r="F682" s="24">
        <f t="shared" si="1"/>
        <v>5218.29859936011</v>
      </c>
      <c r="G682" s="26">
        <v>0.047</v>
      </c>
      <c r="H682" s="27">
        <v>243</v>
      </c>
      <c r="I682" s="26">
        <v>0.089</v>
      </c>
      <c r="J682" s="5">
        <f>VLOOKUP(A682,ENERGY!$A$2:$F$2692,5,0)</f>
        <v>0</v>
      </c>
      <c r="K682" s="5">
        <f t="shared" si="2"/>
        <v>0</v>
      </c>
      <c r="L682" s="31">
        <f>VLOOKUP(A682,ENERGY!$A$2:$F$2692,6,0)</f>
        <v>128</v>
      </c>
      <c r="M682" s="31">
        <f t="shared" si="3"/>
        <v>0.00182012086740135</v>
      </c>
      <c r="N682" s="32">
        <f>VLOOKUP(A682,'HUMAN RESOURCES'!$A$2:$M$2692,5,0)</f>
        <v>0.026</v>
      </c>
      <c r="O682" s="32">
        <f>VLOOKUP(A682,'HUMAN RESOURCES'!$A$2:$M$2692,6,0)</f>
        <v>0.063</v>
      </c>
      <c r="P682" s="31">
        <f>VLOOKUP(A682,'HUMAN RESOURCES'!$A$2:$M$2692,7,0)</f>
        <v>0</v>
      </c>
      <c r="Q682" s="5">
        <f>VLOOKUP(A682,'HUMAN RESOURCES'!$A$2:$M$2692,8,0)</f>
        <v>0</v>
      </c>
      <c r="R682" s="5">
        <f>VLOOKUP(A682,'HUMAN RESOURCES'!$A$2:$M$2692,9,0)</f>
        <v>0</v>
      </c>
      <c r="S682" s="5">
        <f>VLOOKUP(A682,'HUMAN RESOURCES'!$A$2:$M$2692,10,0)</f>
        <v>0</v>
      </c>
      <c r="T682" s="5">
        <f>VLOOKUP(A682,'HUMAN RESOURCES'!$A$2:$M$2692,11,0)</f>
        <v>0</v>
      </c>
      <c r="U682" s="5">
        <f>VLOOKUP(A682,'HUMAN RESOURCES'!$A$2:$M$2692,12,0)</f>
        <v>70325</v>
      </c>
      <c r="V682" s="35">
        <f>VLOOKUP(A682,'HUMAN RESOURCES'!$A$2:$M$2692,13,0)</f>
        <v>0.663</v>
      </c>
      <c r="W682" s="38">
        <f>VLOOKUP(A682,TOURISM!$A$2:$F$2692,5,0)</f>
        <v>61000000</v>
      </c>
      <c r="X682" s="39">
        <f>VLOOKUP(A682,TOURISM!$A$2:$F$2692,6,0)</f>
        <v>9000000</v>
      </c>
      <c r="Y682" s="43">
        <f t="shared" si="4"/>
        <v>12.9972154599677</v>
      </c>
      <c r="Z682" s="35">
        <f>VLOOKUP(A682,BUSINESS!$A$2:$J$2692,5,0)</f>
        <v>0</v>
      </c>
      <c r="AA682" s="5">
        <f>VLOOKUP(A682,BUSINESS!$A$2:$J$2692,6,0)</f>
        <v>0</v>
      </c>
      <c r="AB682" s="5">
        <f>VLOOKUP(A682,BUSINESS!$A$2:$J$2692,7,0)</f>
        <v>0</v>
      </c>
      <c r="AC682" s="5">
        <f>VLOOKUP(A682,BUSINESS!$A$2:$J$2692,8,0)</f>
        <v>0</v>
      </c>
      <c r="AD682" s="35">
        <f>VLOOKUP(A682,BUSINESS!$A$2:$J$2692,9,0)</f>
        <v>0.303</v>
      </c>
      <c r="AE682" s="35">
        <f>VLOOKUP(A682,BUSINESS!$A$2:$J$2692,10,0)</f>
        <v>0.595</v>
      </c>
    </row>
    <row r="683" customHeight="1" spans="1:31">
      <c r="A683" s="22" t="str">
        <f t="shared" si="0"/>
        <v>Dominica-The Americas2005</v>
      </c>
      <c r="B683" s="22" t="s">
        <v>122</v>
      </c>
      <c r="C683" s="22" t="s">
        <v>75</v>
      </c>
      <c r="D683" s="23">
        <v>2005</v>
      </c>
      <c r="E683" s="25">
        <v>361615918</v>
      </c>
      <c r="F683" s="24">
        <f t="shared" si="1"/>
        <v>5126.24986532846</v>
      </c>
      <c r="G683" s="26">
        <v>0.05</v>
      </c>
      <c r="H683" s="27">
        <v>255</v>
      </c>
      <c r="I683" s="26">
        <v>0.099</v>
      </c>
      <c r="J683" s="5">
        <f>VLOOKUP(A683,ENERGY!$A$2:$F$2692,5,0)</f>
        <v>0</v>
      </c>
      <c r="K683" s="5">
        <f t="shared" si="2"/>
        <v>0</v>
      </c>
      <c r="L683" s="31">
        <f>VLOOKUP(A683,ENERGY!$A$2:$F$2692,6,0)</f>
        <v>114</v>
      </c>
      <c r="M683" s="31">
        <f t="shared" si="3"/>
        <v>0.00161605851832951</v>
      </c>
      <c r="N683" s="32">
        <f>VLOOKUP(A683,'HUMAN RESOURCES'!$A$2:$M$2692,5,0)</f>
        <v>0.012</v>
      </c>
      <c r="O683" s="32">
        <f>VLOOKUP(A683,'HUMAN RESOURCES'!$A$2:$M$2692,6,0)</f>
        <v>0.024</v>
      </c>
      <c r="P683" s="31">
        <f>VLOOKUP(A683,'HUMAN RESOURCES'!$A$2:$M$2692,7,0)</f>
        <v>0</v>
      </c>
      <c r="Q683" s="5">
        <f>VLOOKUP(A683,'HUMAN RESOURCES'!$A$2:$M$2692,8,0)</f>
        <v>0</v>
      </c>
      <c r="R683" s="5">
        <f>VLOOKUP(A683,'HUMAN RESOURCES'!$A$2:$M$2692,9,0)</f>
        <v>0</v>
      </c>
      <c r="S683" s="5">
        <f>VLOOKUP(A683,'HUMAN RESOURCES'!$A$2:$M$2692,10,0)</f>
        <v>0</v>
      </c>
      <c r="T683" s="5">
        <f>VLOOKUP(A683,'HUMAN RESOURCES'!$A$2:$M$2692,11,0)</f>
        <v>0</v>
      </c>
      <c r="U683" s="5">
        <f>VLOOKUP(A683,'HUMAN RESOURCES'!$A$2:$M$2692,12,0)</f>
        <v>70542</v>
      </c>
      <c r="V683" s="35">
        <f>VLOOKUP(A683,'HUMAN RESOURCES'!$A$2:$M$2692,13,0)</f>
        <v>0.666</v>
      </c>
      <c r="W683" s="38">
        <f>VLOOKUP(A683,TOURISM!$A$2:$F$2692,5,0)</f>
        <v>57000000</v>
      </c>
      <c r="X683" s="39">
        <f>VLOOKUP(A683,TOURISM!$A$2:$F$2692,6,0)</f>
        <v>10000000</v>
      </c>
      <c r="Y683" s="43">
        <f t="shared" si="4"/>
        <v>16.2176666157292</v>
      </c>
      <c r="Z683" s="35">
        <f>VLOOKUP(A683,BUSINESS!$A$2:$J$2692,5,0)</f>
        <v>0.37</v>
      </c>
      <c r="AA683" s="5">
        <f>VLOOKUP(A683,BUSINESS!$A$2:$J$2692,6,0)</f>
        <v>14</v>
      </c>
      <c r="AB683" s="5">
        <f>VLOOKUP(A683,BUSINESS!$A$2:$J$2692,7,0)</f>
        <v>0</v>
      </c>
      <c r="AC683" s="5">
        <f>VLOOKUP(A683,BUSINESS!$A$2:$J$2692,8,0)</f>
        <v>147</v>
      </c>
      <c r="AD683" s="35">
        <f>VLOOKUP(A683,BUSINESS!$A$2:$J$2692,9,0)</f>
        <v>0.385</v>
      </c>
      <c r="AE683" s="35">
        <f>VLOOKUP(A683,BUSINESS!$A$2:$J$2692,10,0)</f>
        <v>0.737</v>
      </c>
    </row>
    <row r="684" customHeight="1" spans="1:31">
      <c r="A684" s="22" t="str">
        <f t="shared" si="0"/>
        <v>Dominica-The Americas2006</v>
      </c>
      <c r="B684" s="22" t="s">
        <v>122</v>
      </c>
      <c r="C684" s="22" t="s">
        <v>75</v>
      </c>
      <c r="D684" s="23">
        <v>2006</v>
      </c>
      <c r="E684" s="25">
        <v>382299140</v>
      </c>
      <c r="F684" s="24">
        <f t="shared" si="1"/>
        <v>5408.10779459612</v>
      </c>
      <c r="G684" s="26">
        <v>0.05</v>
      </c>
      <c r="H684" s="27">
        <v>271</v>
      </c>
      <c r="I684" s="26">
        <v>0.095</v>
      </c>
      <c r="J684" s="5">
        <f>VLOOKUP(A684,ENERGY!$A$2:$F$2692,5,0)</f>
        <v>39</v>
      </c>
      <c r="K684" s="5">
        <f t="shared" si="2"/>
        <v>0.000551704625831094</v>
      </c>
      <c r="L684" s="31">
        <f>VLOOKUP(A684,ENERGY!$A$2:$F$2692,6,0)</f>
        <v>110</v>
      </c>
      <c r="M684" s="31">
        <f t="shared" si="3"/>
        <v>0.00155608997029283</v>
      </c>
      <c r="N684" s="32">
        <f>VLOOKUP(A684,'HUMAN RESOURCES'!$A$2:$M$2692,5,0)</f>
        <v>0.012</v>
      </c>
      <c r="O684" s="32">
        <f>VLOOKUP(A684,'HUMAN RESOURCES'!$A$2:$M$2692,6,0)</f>
        <v>0.026</v>
      </c>
      <c r="P684" s="31">
        <f>VLOOKUP(A684,'HUMAN RESOURCES'!$A$2:$M$2692,7,0)</f>
        <v>0</v>
      </c>
      <c r="Q684" s="5">
        <f>VLOOKUP(A684,'HUMAN RESOURCES'!$A$2:$M$2692,8,0)</f>
        <v>0</v>
      </c>
      <c r="R684" s="5">
        <f>VLOOKUP(A684,'HUMAN RESOURCES'!$A$2:$M$2692,9,0)</f>
        <v>0</v>
      </c>
      <c r="S684" s="5">
        <f>VLOOKUP(A684,'HUMAN RESOURCES'!$A$2:$M$2692,10,0)</f>
        <v>0</v>
      </c>
      <c r="T684" s="5">
        <f>VLOOKUP(A684,'HUMAN RESOURCES'!$A$2:$M$2692,11,0)</f>
        <v>0</v>
      </c>
      <c r="U684" s="5">
        <f>VLOOKUP(A684,'HUMAN RESOURCES'!$A$2:$M$2692,12,0)</f>
        <v>70690</v>
      </c>
      <c r="V684" s="35">
        <f>VLOOKUP(A684,'HUMAN RESOURCES'!$A$2:$M$2692,13,0)</f>
        <v>0.669</v>
      </c>
      <c r="W684" s="38">
        <f>VLOOKUP(A684,TOURISM!$A$2:$F$2692,5,0)</f>
        <v>72000000</v>
      </c>
      <c r="X684" s="39">
        <f>VLOOKUP(A684,TOURISM!$A$2:$F$2692,6,0)</f>
        <v>10000000</v>
      </c>
      <c r="Y684" s="43">
        <f t="shared" si="4"/>
        <v>15.2692998053894</v>
      </c>
      <c r="Z684" s="35">
        <f>VLOOKUP(A684,BUSINESS!$A$2:$J$2692,5,0)</f>
        <v>0.37</v>
      </c>
      <c r="AA684" s="5">
        <f>VLOOKUP(A684,BUSINESS!$A$2:$J$2692,6,0)</f>
        <v>14</v>
      </c>
      <c r="AB684" s="5">
        <f>VLOOKUP(A684,BUSINESS!$A$2:$J$2692,7,0)</f>
        <v>0</v>
      </c>
      <c r="AC684" s="5">
        <f>VLOOKUP(A684,BUSINESS!$A$2:$J$2692,8,0)</f>
        <v>147</v>
      </c>
      <c r="AD684" s="35">
        <f>VLOOKUP(A684,BUSINESS!$A$2:$J$2692,9,0)</f>
        <v>0.394</v>
      </c>
      <c r="AE684" s="35">
        <f>VLOOKUP(A684,BUSINESS!$A$2:$J$2692,10,0)</f>
        <v>1.011</v>
      </c>
    </row>
    <row r="685" customHeight="1" spans="1:31">
      <c r="A685" s="22" t="str">
        <f t="shared" si="0"/>
        <v>Dominica-The Americas2007</v>
      </c>
      <c r="B685" s="22" t="s">
        <v>122</v>
      </c>
      <c r="C685" s="22" t="s">
        <v>75</v>
      </c>
      <c r="D685" s="23">
        <v>2007</v>
      </c>
      <c r="E685" s="25">
        <v>412592593</v>
      </c>
      <c r="F685" s="24">
        <f t="shared" si="1"/>
        <v>5827.99057843068</v>
      </c>
      <c r="G685" s="26">
        <v>0.051</v>
      </c>
      <c r="H685" s="27">
        <v>298</v>
      </c>
      <c r="I685" s="26">
        <v>0.092</v>
      </c>
      <c r="J685" s="5">
        <f>VLOOKUP(A685,ENERGY!$A$2:$F$2692,5,0)</f>
        <v>43</v>
      </c>
      <c r="K685" s="5">
        <f t="shared" si="2"/>
        <v>0.000607387527367752</v>
      </c>
      <c r="L685" s="31">
        <f>VLOOKUP(A685,ENERGY!$A$2:$F$2692,6,0)</f>
        <v>150</v>
      </c>
      <c r="M685" s="31">
        <f t="shared" si="3"/>
        <v>0.00211879370012007</v>
      </c>
      <c r="N685" s="32">
        <f>VLOOKUP(A685,'HUMAN RESOURCES'!$A$2:$M$2692,5,0)</f>
        <v>0.007</v>
      </c>
      <c r="O685" s="32">
        <f>VLOOKUP(A685,'HUMAN RESOURCES'!$A$2:$M$2692,6,0)</f>
        <v>0</v>
      </c>
      <c r="P685" s="31">
        <f>VLOOKUP(A685,'HUMAN RESOURCES'!$A$2:$M$2692,7,0)</f>
        <v>0</v>
      </c>
      <c r="Q685" s="5">
        <f>VLOOKUP(A685,'HUMAN RESOURCES'!$A$2:$M$2692,8,0)</f>
        <v>0</v>
      </c>
      <c r="R685" s="5">
        <f>VLOOKUP(A685,'HUMAN RESOURCES'!$A$2:$M$2692,9,0)</f>
        <v>0</v>
      </c>
      <c r="S685" s="5">
        <f>VLOOKUP(A685,'HUMAN RESOURCES'!$A$2:$M$2692,10,0)</f>
        <v>0</v>
      </c>
      <c r="T685" s="5">
        <f>VLOOKUP(A685,'HUMAN RESOURCES'!$A$2:$M$2692,11,0)</f>
        <v>0</v>
      </c>
      <c r="U685" s="5">
        <f>VLOOKUP(A685,'HUMAN RESOURCES'!$A$2:$M$2692,12,0)</f>
        <v>70795</v>
      </c>
      <c r="V685" s="35">
        <f>VLOOKUP(A685,'HUMAN RESOURCES'!$A$2:$M$2692,13,0)</f>
        <v>0.672</v>
      </c>
      <c r="W685" s="38">
        <f>VLOOKUP(A685,TOURISM!$A$2:$F$2692,5,0)</f>
        <v>74000000</v>
      </c>
      <c r="X685" s="39">
        <f>VLOOKUP(A685,TOURISM!$A$2:$F$2692,6,0)</f>
        <v>11000000</v>
      </c>
      <c r="Y685" s="43">
        <f t="shared" si="4"/>
        <v>14.3734643805275</v>
      </c>
      <c r="Z685" s="35">
        <f>VLOOKUP(A685,BUSINESS!$A$2:$J$2692,5,0)</f>
        <v>0.37</v>
      </c>
      <c r="AA685" s="5">
        <f>VLOOKUP(A685,BUSINESS!$A$2:$J$2692,6,0)</f>
        <v>14</v>
      </c>
      <c r="AB685" s="5">
        <f>VLOOKUP(A685,BUSINESS!$A$2:$J$2692,7,0)</f>
        <v>0</v>
      </c>
      <c r="AC685" s="5">
        <f>VLOOKUP(A685,BUSINESS!$A$2:$J$2692,8,0)</f>
        <v>147</v>
      </c>
      <c r="AD685" s="35">
        <f>VLOOKUP(A685,BUSINESS!$A$2:$J$2692,9,0)</f>
        <v>0.403</v>
      </c>
      <c r="AE685" s="35">
        <f>VLOOKUP(A685,BUSINESS!$A$2:$J$2692,10,0)</f>
        <v>1.257</v>
      </c>
    </row>
    <row r="686" customHeight="1" spans="1:31">
      <c r="A686" s="22" t="str">
        <f t="shared" si="0"/>
        <v>Dominica-The Americas2008</v>
      </c>
      <c r="B686" s="22" t="s">
        <v>122</v>
      </c>
      <c r="C686" s="22" t="s">
        <v>75</v>
      </c>
      <c r="D686" s="23">
        <v>2008</v>
      </c>
      <c r="E686" s="25">
        <v>452222222</v>
      </c>
      <c r="F686" s="24">
        <f t="shared" si="1"/>
        <v>6379.84032842854</v>
      </c>
      <c r="G686" s="26">
        <v>0.049</v>
      </c>
      <c r="H686" s="27">
        <v>316</v>
      </c>
      <c r="I686" s="26">
        <v>0.091</v>
      </c>
      <c r="J686" s="5">
        <f>VLOOKUP(A686,ENERGY!$A$2:$F$2692,5,0)</f>
        <v>41</v>
      </c>
      <c r="K686" s="5">
        <f t="shared" si="2"/>
        <v>0.000578417956350606</v>
      </c>
      <c r="L686" s="31">
        <f>VLOOKUP(A686,ENERGY!$A$2:$F$2692,6,0)</f>
        <v>114</v>
      </c>
      <c r="M686" s="31">
        <f t="shared" si="3"/>
        <v>0.00160828407375534</v>
      </c>
      <c r="N686" s="32">
        <f>VLOOKUP(A686,'HUMAN RESOURCES'!$A$2:$M$2692,5,0)</f>
        <v>0.024</v>
      </c>
      <c r="O686" s="32">
        <f>VLOOKUP(A686,'HUMAN RESOURCES'!$A$2:$M$2692,6,0)</f>
        <v>0.06</v>
      </c>
      <c r="P686" s="31">
        <f>VLOOKUP(A686,'HUMAN RESOURCES'!$A$2:$M$2692,7,0)</f>
        <v>0</v>
      </c>
      <c r="Q686" s="5">
        <f>VLOOKUP(A686,'HUMAN RESOURCES'!$A$2:$M$2692,8,0)</f>
        <v>0</v>
      </c>
      <c r="R686" s="5">
        <f>VLOOKUP(A686,'HUMAN RESOURCES'!$A$2:$M$2692,9,0)</f>
        <v>0</v>
      </c>
      <c r="S686" s="5">
        <f>VLOOKUP(A686,'HUMAN RESOURCES'!$A$2:$M$2692,10,0)</f>
        <v>0</v>
      </c>
      <c r="T686" s="5">
        <f>VLOOKUP(A686,'HUMAN RESOURCES'!$A$2:$M$2692,11,0)</f>
        <v>0</v>
      </c>
      <c r="U686" s="5">
        <f>VLOOKUP(A686,'HUMAN RESOURCES'!$A$2:$M$2692,12,0)</f>
        <v>70883</v>
      </c>
      <c r="V686" s="35">
        <f>VLOOKUP(A686,'HUMAN RESOURCES'!$A$2:$M$2692,13,0)</f>
        <v>0.675</v>
      </c>
      <c r="W686" s="38">
        <f>VLOOKUP(A686,TOURISM!$A$2:$F$2692,5,0)</f>
        <v>76000000</v>
      </c>
      <c r="X686" s="39">
        <f>VLOOKUP(A686,TOURISM!$A$2:$F$2692,6,0)</f>
        <v>11000000</v>
      </c>
      <c r="Y686" s="43">
        <f t="shared" si="4"/>
        <v>13.6761319915244</v>
      </c>
      <c r="Z686" s="35">
        <f>VLOOKUP(A686,BUSINESS!$A$2:$J$2692,5,0)</f>
        <v>0.37</v>
      </c>
      <c r="AA686" s="5">
        <f>VLOOKUP(A686,BUSINESS!$A$2:$J$2692,6,0)</f>
        <v>13</v>
      </c>
      <c r="AB686" s="5">
        <f>VLOOKUP(A686,BUSINESS!$A$2:$J$2692,7,0)</f>
        <v>0</v>
      </c>
      <c r="AC686" s="5">
        <f>VLOOKUP(A686,BUSINESS!$A$2:$J$2692,8,0)</f>
        <v>117</v>
      </c>
      <c r="AD686" s="35">
        <f>VLOOKUP(A686,BUSINESS!$A$2:$J$2692,9,0)</f>
        <v>0.412</v>
      </c>
      <c r="AE686" s="35">
        <f>VLOOKUP(A686,BUSINESS!$A$2:$J$2692,10,0)</f>
        <v>1.284</v>
      </c>
    </row>
    <row r="687" customHeight="1" spans="1:31">
      <c r="A687" s="22" t="str">
        <f t="shared" si="0"/>
        <v>Dominica-The Americas2009</v>
      </c>
      <c r="B687" s="22" t="s">
        <v>122</v>
      </c>
      <c r="C687" s="22" t="s">
        <v>75</v>
      </c>
      <c r="D687" s="23">
        <v>2009</v>
      </c>
      <c r="E687" s="25">
        <v>482592593</v>
      </c>
      <c r="F687" s="24">
        <f t="shared" si="1"/>
        <v>6797.46173023832</v>
      </c>
      <c r="G687" s="26">
        <v>0.05</v>
      </c>
      <c r="H687" s="27">
        <v>342</v>
      </c>
      <c r="I687" s="26">
        <v>0.1</v>
      </c>
      <c r="J687" s="5">
        <f>VLOOKUP(A687,ENERGY!$A$2:$F$2692,5,0)</f>
        <v>0</v>
      </c>
      <c r="K687" s="5">
        <f t="shared" si="2"/>
        <v>0</v>
      </c>
      <c r="L687" s="31">
        <f>VLOOKUP(A687,ENERGY!$A$2:$F$2692,6,0)</f>
        <v>103</v>
      </c>
      <c r="M687" s="31">
        <f t="shared" si="3"/>
        <v>0.00145078595977238</v>
      </c>
      <c r="N687" s="32">
        <f>VLOOKUP(A687,'HUMAN RESOURCES'!$A$2:$M$2692,5,0)</f>
        <v>0.021</v>
      </c>
      <c r="O687" s="32">
        <f>VLOOKUP(A687,'HUMAN RESOURCES'!$A$2:$M$2692,6,0)</f>
        <v>0.036</v>
      </c>
      <c r="P687" s="31">
        <f>VLOOKUP(A687,'HUMAN RESOURCES'!$A$2:$M$2692,7,0)</f>
        <v>0</v>
      </c>
      <c r="Q687" s="5">
        <f>VLOOKUP(A687,'HUMAN RESOURCES'!$A$2:$M$2692,8,0)</f>
        <v>0</v>
      </c>
      <c r="R687" s="5">
        <f>VLOOKUP(A687,'HUMAN RESOURCES'!$A$2:$M$2692,9,0)</f>
        <v>0</v>
      </c>
      <c r="S687" s="5">
        <f>VLOOKUP(A687,'HUMAN RESOURCES'!$A$2:$M$2692,10,0)</f>
        <v>0</v>
      </c>
      <c r="T687" s="5">
        <f>VLOOKUP(A687,'HUMAN RESOURCES'!$A$2:$M$2692,11,0)</f>
        <v>0</v>
      </c>
      <c r="U687" s="5">
        <f>VLOOKUP(A687,'HUMAN RESOURCES'!$A$2:$M$2692,12,0)</f>
        <v>70996</v>
      </c>
      <c r="V687" s="35">
        <f>VLOOKUP(A687,'HUMAN RESOURCES'!$A$2:$M$2692,13,0)</f>
        <v>0.678</v>
      </c>
      <c r="W687" s="38">
        <f>VLOOKUP(A687,TOURISM!$A$2:$F$2692,5,0)</f>
        <v>79000000</v>
      </c>
      <c r="X687" s="39">
        <f>VLOOKUP(A687,TOURISM!$A$2:$F$2692,6,0)</f>
        <v>13000000</v>
      </c>
      <c r="Y687" s="43">
        <f t="shared" si="4"/>
        <v>17.2564302483462</v>
      </c>
      <c r="Z687" s="35">
        <f>VLOOKUP(A687,BUSINESS!$A$2:$J$2692,5,0)</f>
        <v>0.37</v>
      </c>
      <c r="AA687" s="5">
        <f>VLOOKUP(A687,BUSINESS!$A$2:$J$2692,6,0)</f>
        <v>13</v>
      </c>
      <c r="AB687" s="5">
        <f>VLOOKUP(A687,BUSINESS!$A$2:$J$2692,7,0)</f>
        <v>0</v>
      </c>
      <c r="AC687" s="5">
        <f>VLOOKUP(A687,BUSINESS!$A$2:$J$2692,8,0)</f>
        <v>117</v>
      </c>
      <c r="AD687" s="35">
        <f>VLOOKUP(A687,BUSINESS!$A$2:$J$2692,9,0)</f>
        <v>0.42</v>
      </c>
      <c r="AE687" s="35">
        <f>VLOOKUP(A687,BUSINESS!$A$2:$J$2692,10,0)</f>
        <v>1.387</v>
      </c>
    </row>
    <row r="688" customHeight="1" spans="1:31">
      <c r="A688" s="22" t="str">
        <f t="shared" si="0"/>
        <v>Dominica-The Americas2010</v>
      </c>
      <c r="B688" s="22" t="s">
        <v>122</v>
      </c>
      <c r="C688" s="22" t="s">
        <v>75</v>
      </c>
      <c r="D688" s="23">
        <v>2010</v>
      </c>
      <c r="E688" s="25">
        <v>475185185</v>
      </c>
      <c r="F688" s="24">
        <f t="shared" si="1"/>
        <v>6677.04392485281</v>
      </c>
      <c r="G688" s="26">
        <v>0.06</v>
      </c>
      <c r="H688" s="27">
        <v>400</v>
      </c>
      <c r="I688" s="26">
        <v>0.095</v>
      </c>
      <c r="J688" s="5">
        <f>VLOOKUP(A688,ENERGY!$A$2:$F$2692,5,0)</f>
        <v>0</v>
      </c>
      <c r="K688" s="5">
        <f t="shared" si="2"/>
        <v>0</v>
      </c>
      <c r="L688" s="31">
        <f>VLOOKUP(A688,ENERGY!$A$2:$F$2692,6,0)</f>
        <v>114</v>
      </c>
      <c r="M688" s="31">
        <f t="shared" si="3"/>
        <v>0.00160186603341436</v>
      </c>
      <c r="N688" s="32">
        <f>VLOOKUP(A688,'HUMAN RESOURCES'!$A$2:$M$2692,5,0)</f>
        <v>0.009</v>
      </c>
      <c r="O688" s="32">
        <f>VLOOKUP(A688,'HUMAN RESOURCES'!$A$2:$M$2692,6,0)</f>
        <v>0.003</v>
      </c>
      <c r="P688" s="31">
        <f>VLOOKUP(A688,'HUMAN RESOURCES'!$A$2:$M$2692,7,0)</f>
        <v>0</v>
      </c>
      <c r="Q688" s="5">
        <f>VLOOKUP(A688,'HUMAN RESOURCES'!$A$2:$M$2692,8,0)</f>
        <v>0</v>
      </c>
      <c r="R688" s="5">
        <f>VLOOKUP(A688,'HUMAN RESOURCES'!$A$2:$M$2692,9,0)</f>
        <v>0</v>
      </c>
      <c r="S688" s="5">
        <f>VLOOKUP(A688,'HUMAN RESOURCES'!$A$2:$M$2692,10,0)</f>
        <v>0</v>
      </c>
      <c r="T688" s="5">
        <f>VLOOKUP(A688,'HUMAN RESOURCES'!$A$2:$M$2692,11,0)</f>
        <v>0</v>
      </c>
      <c r="U688" s="5">
        <f>VLOOKUP(A688,'HUMAN RESOURCES'!$A$2:$M$2692,12,0)</f>
        <v>71167</v>
      </c>
      <c r="V688" s="35">
        <f>VLOOKUP(A688,'HUMAN RESOURCES'!$A$2:$M$2692,13,0)</f>
        <v>0.681</v>
      </c>
      <c r="W688" s="38">
        <f>VLOOKUP(A688,TOURISM!$A$2:$F$2692,5,0)</f>
        <v>95000000</v>
      </c>
      <c r="X688" s="39">
        <f>VLOOKUP(A688,TOURISM!$A$2:$F$2692,6,0)</f>
        <v>13000000</v>
      </c>
      <c r="Y688" s="43">
        <f t="shared" si="4"/>
        <v>20.5501130570574</v>
      </c>
      <c r="Z688" s="35">
        <f>VLOOKUP(A688,BUSINESS!$A$2:$J$2692,5,0)</f>
        <v>0.37</v>
      </c>
      <c r="AA688" s="5">
        <f>VLOOKUP(A688,BUSINESS!$A$2:$J$2692,6,0)</f>
        <v>13</v>
      </c>
      <c r="AB688" s="5">
        <f>VLOOKUP(A688,BUSINESS!$A$2:$J$2692,7,0)</f>
        <v>0</v>
      </c>
      <c r="AC688" s="5">
        <f>VLOOKUP(A688,BUSINESS!$A$2:$J$2692,8,0)</f>
        <v>117</v>
      </c>
      <c r="AD688" s="35">
        <f>VLOOKUP(A688,BUSINESS!$A$2:$J$2692,9,0)</f>
        <v>0.475</v>
      </c>
      <c r="AE688" s="35">
        <f>VLOOKUP(A688,BUSINESS!$A$2:$J$2692,10,0)</f>
        <v>1.483</v>
      </c>
    </row>
    <row r="689" customHeight="1" spans="1:31">
      <c r="A689" s="22" t="str">
        <f t="shared" si="0"/>
        <v>Dominica-The Americas2011</v>
      </c>
      <c r="B689" s="22" t="s">
        <v>122</v>
      </c>
      <c r="C689" s="22" t="s">
        <v>75</v>
      </c>
      <c r="D689" s="23">
        <v>2011</v>
      </c>
      <c r="E689" s="25">
        <v>491481481</v>
      </c>
      <c r="F689" s="24">
        <f t="shared" si="1"/>
        <v>6883.39772552205</v>
      </c>
      <c r="G689" s="26">
        <v>0.06</v>
      </c>
      <c r="H689" s="27">
        <v>402</v>
      </c>
      <c r="I689" s="26">
        <v>0.088</v>
      </c>
      <c r="J689" s="5">
        <f>VLOOKUP(A689,ENERGY!$A$2:$F$2692,5,0)</f>
        <v>0</v>
      </c>
      <c r="K689" s="5">
        <f t="shared" si="2"/>
        <v>0</v>
      </c>
      <c r="L689" s="31">
        <f>VLOOKUP(A689,ENERGY!$A$2:$F$2692,6,0)</f>
        <v>103</v>
      </c>
      <c r="M689" s="31">
        <f t="shared" si="3"/>
        <v>0.0014425568269352</v>
      </c>
      <c r="N689" s="32">
        <f>VLOOKUP(A689,'HUMAN RESOURCES'!$A$2:$M$2692,5,0)</f>
        <v>0.017</v>
      </c>
      <c r="O689" s="32">
        <f>VLOOKUP(A689,'HUMAN RESOURCES'!$A$2:$M$2692,6,0)</f>
        <v>0.032</v>
      </c>
      <c r="P689" s="31">
        <f>VLOOKUP(A689,'HUMAN RESOURCES'!$A$2:$M$2692,7,0)</f>
        <v>0</v>
      </c>
      <c r="Q689" s="5">
        <f>VLOOKUP(A689,'HUMAN RESOURCES'!$A$2:$M$2692,8,0)</f>
        <v>0</v>
      </c>
      <c r="R689" s="5">
        <f>VLOOKUP(A689,'HUMAN RESOURCES'!$A$2:$M$2692,9,0)</f>
        <v>0</v>
      </c>
      <c r="S689" s="5">
        <f>VLOOKUP(A689,'HUMAN RESOURCES'!$A$2:$M$2692,10,0)</f>
        <v>0</v>
      </c>
      <c r="T689" s="5">
        <f>VLOOKUP(A689,'HUMAN RESOURCES'!$A$2:$M$2692,11,0)</f>
        <v>0</v>
      </c>
      <c r="U689" s="5">
        <f>VLOOKUP(A689,'HUMAN RESOURCES'!$A$2:$M$2692,12,0)</f>
        <v>71401</v>
      </c>
      <c r="V689" s="35">
        <f>VLOOKUP(A689,'HUMAN RESOURCES'!$A$2:$M$2692,13,0)</f>
        <v>0.684</v>
      </c>
      <c r="W689" s="38">
        <f>VLOOKUP(A689,TOURISM!$A$2:$F$2692,5,0)</f>
        <v>113000000</v>
      </c>
      <c r="X689" s="39">
        <f>VLOOKUP(A689,TOURISM!$A$2:$F$2692,6,0)</f>
        <v>12000000</v>
      </c>
      <c r="Y689" s="43">
        <f t="shared" si="4"/>
        <v>19.573991013835</v>
      </c>
      <c r="Z689" s="35">
        <f>VLOOKUP(A689,BUSINESS!$A$2:$J$2692,5,0)</f>
        <v>0.371</v>
      </c>
      <c r="AA689" s="5">
        <f>VLOOKUP(A689,BUSINESS!$A$2:$J$2692,6,0)</f>
        <v>12</v>
      </c>
      <c r="AB689" s="5">
        <f>VLOOKUP(A689,BUSINESS!$A$2:$J$2692,7,0)</f>
        <v>0</v>
      </c>
      <c r="AC689" s="5">
        <f>VLOOKUP(A689,BUSINESS!$A$2:$J$2692,8,0)</f>
        <v>117</v>
      </c>
      <c r="AD689" s="35">
        <f>VLOOKUP(A689,BUSINESS!$A$2:$J$2692,9,0)</f>
        <v>0.513</v>
      </c>
      <c r="AE689" s="35">
        <f>VLOOKUP(A689,BUSINESS!$A$2:$J$2692,10,0)</f>
        <v>1.526</v>
      </c>
    </row>
    <row r="690" customHeight="1" spans="1:31">
      <c r="A690" s="22" t="str">
        <f t="shared" si="0"/>
        <v>Dominica-The Americas2012</v>
      </c>
      <c r="B690" s="22" t="s">
        <v>122</v>
      </c>
      <c r="C690" s="22" t="s">
        <v>75</v>
      </c>
      <c r="D690" s="23">
        <v>2012</v>
      </c>
      <c r="E690" s="25">
        <v>495555556</v>
      </c>
      <c r="F690" s="24">
        <f t="shared" si="1"/>
        <v>6913.05669326488</v>
      </c>
      <c r="G690" s="26">
        <v>0.059</v>
      </c>
      <c r="H690" s="27">
        <v>392</v>
      </c>
      <c r="I690" s="26">
        <v>0.09</v>
      </c>
      <c r="J690" s="5">
        <f>VLOOKUP(A690,ENERGY!$A$2:$F$2692,5,0)</f>
        <v>42</v>
      </c>
      <c r="K690" s="5">
        <f t="shared" si="2"/>
        <v>0.000585904804419396</v>
      </c>
      <c r="L690" s="31">
        <f>VLOOKUP(A690,ENERGY!$A$2:$F$2692,6,0)</f>
        <v>110</v>
      </c>
      <c r="M690" s="31">
        <f t="shared" si="3"/>
        <v>0.00153451258300318</v>
      </c>
      <c r="N690" s="32">
        <f>VLOOKUP(A690,'HUMAN RESOURCES'!$A$2:$M$2692,5,0)</f>
        <v>0.016</v>
      </c>
      <c r="O690" s="32">
        <f>VLOOKUP(A690,'HUMAN RESOURCES'!$A$2:$M$2692,6,0)</f>
        <v>0.03</v>
      </c>
      <c r="P690" s="31">
        <f>VLOOKUP(A690,'HUMAN RESOURCES'!$A$2:$M$2692,7,0)</f>
        <v>0</v>
      </c>
      <c r="Q690" s="5">
        <f>VLOOKUP(A690,'HUMAN RESOURCES'!$A$2:$M$2692,8,0)</f>
        <v>0</v>
      </c>
      <c r="R690" s="5">
        <f>VLOOKUP(A690,'HUMAN RESOURCES'!$A$2:$M$2692,9,0)</f>
        <v>0</v>
      </c>
      <c r="S690" s="5">
        <f>VLOOKUP(A690,'HUMAN RESOURCES'!$A$2:$M$2692,10,0)</f>
        <v>0</v>
      </c>
      <c r="T690" s="5">
        <f>VLOOKUP(A690,'HUMAN RESOURCES'!$A$2:$M$2692,11,0)</f>
        <v>0</v>
      </c>
      <c r="U690" s="5">
        <f>VLOOKUP(A690,'HUMAN RESOURCES'!$A$2:$M$2692,12,0)</f>
        <v>71684</v>
      </c>
      <c r="V690" s="35">
        <f>VLOOKUP(A690,'HUMAN RESOURCES'!$A$2:$M$2692,13,0)</f>
        <v>0.687</v>
      </c>
      <c r="W690" s="38">
        <f>VLOOKUP(A690,TOURISM!$A$2:$F$2692,5,0)</f>
        <v>110000000</v>
      </c>
      <c r="X690" s="39">
        <f>VLOOKUP(A690,TOURISM!$A$2:$F$2692,6,0)</f>
        <v>13000000</v>
      </c>
      <c r="Y690" s="43">
        <f t="shared" si="4"/>
        <v>10.0847381894676</v>
      </c>
      <c r="Z690" s="35">
        <f>VLOOKUP(A690,BUSINESS!$A$2:$J$2692,5,0)</f>
        <v>0.371</v>
      </c>
      <c r="AA690" s="5">
        <f>VLOOKUP(A690,BUSINESS!$A$2:$J$2692,6,0)</f>
        <v>12</v>
      </c>
      <c r="AB690" s="5">
        <f>VLOOKUP(A690,BUSINESS!$A$2:$J$2692,7,0)</f>
        <v>69</v>
      </c>
      <c r="AC690" s="5">
        <f>VLOOKUP(A690,BUSINESS!$A$2:$J$2692,8,0)</f>
        <v>117</v>
      </c>
      <c r="AD690" s="35">
        <f>VLOOKUP(A690,BUSINESS!$A$2:$J$2692,9,0)</f>
        <v>0.552</v>
      </c>
      <c r="AE690" s="35">
        <f>VLOOKUP(A690,BUSINESS!$A$2:$J$2692,10,0)</f>
        <v>1.525</v>
      </c>
    </row>
    <row r="691" customHeight="1" spans="1:31">
      <c r="A691" s="22" t="str">
        <f t="shared" si="0"/>
        <v>Dominican Republic-The Americas2000</v>
      </c>
      <c r="B691" s="22" t="s">
        <v>123</v>
      </c>
      <c r="C691" s="22" t="s">
        <v>75</v>
      </c>
      <c r="D691" s="23">
        <v>2000</v>
      </c>
      <c r="E691" s="25">
        <v>23996656676</v>
      </c>
      <c r="F691" s="24">
        <f t="shared" si="1"/>
        <v>2769.88232200651</v>
      </c>
      <c r="G691" s="26">
        <v>0.063</v>
      </c>
      <c r="H691" s="27">
        <v>173</v>
      </c>
      <c r="I691" s="26">
        <v>0.268</v>
      </c>
      <c r="J691" s="5">
        <f>VLOOKUP(A691,ENERGY!$A$2:$F$2692,5,0)</f>
        <v>0</v>
      </c>
      <c r="K691" s="5">
        <f t="shared" si="2"/>
        <v>0</v>
      </c>
      <c r="L691" s="31">
        <f>VLOOKUP(A691,ENERGY!$A$2:$F$2692,6,0)</f>
        <v>0</v>
      </c>
      <c r="M691" s="31">
        <f t="shared" si="3"/>
        <v>0</v>
      </c>
      <c r="N691" s="32">
        <f>VLOOKUP(A691,'HUMAN RESOURCES'!$A$2:$M$2692,5,0)</f>
        <v>0.01</v>
      </c>
      <c r="O691" s="32">
        <f>VLOOKUP(A691,'HUMAN RESOURCES'!$A$2:$M$2692,6,0)</f>
        <v>0.005</v>
      </c>
      <c r="P691" s="31">
        <f>VLOOKUP(A691,'HUMAN RESOURCES'!$A$2:$M$2692,7,0)</f>
        <v>74</v>
      </c>
      <c r="Q691" s="5">
        <f>VLOOKUP(A691,'HUMAN RESOURCES'!$A$2:$M$2692,8,0)</f>
        <v>68</v>
      </c>
      <c r="R691" s="5">
        <f>VLOOKUP(A691,'HUMAN RESOURCES'!$A$2:$M$2692,9,0)</f>
        <v>0.349</v>
      </c>
      <c r="S691" s="5">
        <f>VLOOKUP(A691,'HUMAN RESOURCES'!$A$2:$M$2692,10,0)</f>
        <v>0.599</v>
      </c>
      <c r="T691" s="5">
        <f>VLOOKUP(A691,'HUMAN RESOURCES'!$A$2:$M$2692,11,0)</f>
        <v>0.051</v>
      </c>
      <c r="U691" s="5">
        <f>VLOOKUP(A691,'HUMAN RESOURCES'!$A$2:$M$2692,12,0)</f>
        <v>8663421</v>
      </c>
      <c r="V691" s="35">
        <f>VLOOKUP(A691,'HUMAN RESOURCES'!$A$2:$M$2692,13,0)</f>
        <v>0.617</v>
      </c>
      <c r="W691" s="38">
        <f>VLOOKUP(A691,TOURISM!$A$2:$F$2692,5,0)</f>
        <v>2860000000</v>
      </c>
      <c r="X691" s="39">
        <f>VLOOKUP(A691,TOURISM!$A$2:$F$2692,6,0)</f>
        <v>440000000</v>
      </c>
      <c r="Y691" s="43">
        <f t="shared" si="4"/>
        <v>9.53206998738937</v>
      </c>
      <c r="Z691" s="35">
        <f>VLOOKUP(A691,BUSINESS!$A$2:$J$2692,5,0)</f>
        <v>0</v>
      </c>
      <c r="AA691" s="5">
        <f>VLOOKUP(A691,BUSINESS!$A$2:$J$2692,6,0)</f>
        <v>0</v>
      </c>
      <c r="AB691" s="5">
        <f>VLOOKUP(A691,BUSINESS!$A$2:$J$2692,7,0)</f>
        <v>0</v>
      </c>
      <c r="AC691" s="5">
        <f>VLOOKUP(A691,BUSINESS!$A$2:$J$2692,8,0)</f>
        <v>0</v>
      </c>
      <c r="AD691" s="35">
        <f>VLOOKUP(A691,BUSINESS!$A$2:$J$2692,9,0)</f>
        <v>0.037</v>
      </c>
      <c r="AE691" s="35">
        <f>VLOOKUP(A691,BUSINESS!$A$2:$J$2692,10,0)</f>
        <v>0.081</v>
      </c>
    </row>
    <row r="692" customHeight="1" spans="1:31">
      <c r="A692" s="22" t="str">
        <f t="shared" si="0"/>
        <v>Dominican Republic-The Americas2001</v>
      </c>
      <c r="B692" s="22" t="s">
        <v>123</v>
      </c>
      <c r="C692" s="22" t="s">
        <v>75</v>
      </c>
      <c r="D692" s="23">
        <v>2001</v>
      </c>
      <c r="E692" s="25">
        <v>24894907435</v>
      </c>
      <c r="F692" s="24">
        <f t="shared" si="1"/>
        <v>2829.1924463747</v>
      </c>
      <c r="G692" s="26">
        <v>0.062</v>
      </c>
      <c r="H692" s="27">
        <v>173</v>
      </c>
      <c r="I692" s="26">
        <v>0.243</v>
      </c>
      <c r="J692" s="5">
        <f>VLOOKUP(A692,ENERGY!$A$2:$F$2692,5,0)</f>
        <v>7382</v>
      </c>
      <c r="K692" s="5">
        <f t="shared" si="2"/>
        <v>0.000838930560142411</v>
      </c>
      <c r="L692" s="31">
        <f>VLOOKUP(A692,ENERGY!$A$2:$F$2692,6,0)</f>
        <v>0</v>
      </c>
      <c r="M692" s="31">
        <f t="shared" si="3"/>
        <v>0</v>
      </c>
      <c r="N692" s="32">
        <f>VLOOKUP(A692,'HUMAN RESOURCES'!$A$2:$M$2692,5,0)</f>
        <v>0.021</v>
      </c>
      <c r="O692" s="32">
        <f>VLOOKUP(A692,'HUMAN RESOURCES'!$A$2:$M$2692,6,0)</f>
        <v>0.037</v>
      </c>
      <c r="P692" s="31">
        <f>VLOOKUP(A692,'HUMAN RESOURCES'!$A$2:$M$2692,7,0)</f>
        <v>74</v>
      </c>
      <c r="Q692" s="5">
        <f>VLOOKUP(A692,'HUMAN RESOURCES'!$A$2:$M$2692,8,0)</f>
        <v>68</v>
      </c>
      <c r="R692" s="5">
        <f>VLOOKUP(A692,'HUMAN RESOURCES'!$A$2:$M$2692,9,0)</f>
        <v>0.345</v>
      </c>
      <c r="S692" s="5">
        <f>VLOOKUP(A692,'HUMAN RESOURCES'!$A$2:$M$2692,10,0)</f>
        <v>0.602</v>
      </c>
      <c r="T692" s="5">
        <f>VLOOKUP(A692,'HUMAN RESOURCES'!$A$2:$M$2692,11,0)</f>
        <v>0.053</v>
      </c>
      <c r="U692" s="5">
        <f>VLOOKUP(A692,'HUMAN RESOURCES'!$A$2:$M$2692,12,0)</f>
        <v>8799298</v>
      </c>
      <c r="V692" s="35">
        <f>VLOOKUP(A692,'HUMAN RESOURCES'!$A$2:$M$2692,13,0)</f>
        <v>0.626</v>
      </c>
      <c r="W692" s="38">
        <f>VLOOKUP(A692,TOURISM!$A$2:$F$2692,5,0)</f>
        <v>2798000000</v>
      </c>
      <c r="X692" s="39">
        <f>VLOOKUP(A692,TOURISM!$A$2:$F$2692,6,0)</f>
        <v>425000000</v>
      </c>
      <c r="Y692" s="43">
        <f t="shared" si="4"/>
        <v>8.66001175945518</v>
      </c>
      <c r="Z692" s="35">
        <f>VLOOKUP(A692,BUSINESS!$A$2:$J$2692,5,0)</f>
        <v>0</v>
      </c>
      <c r="AA692" s="5">
        <f>VLOOKUP(A692,BUSINESS!$A$2:$J$2692,6,0)</f>
        <v>0</v>
      </c>
      <c r="AB692" s="5">
        <f>VLOOKUP(A692,BUSINESS!$A$2:$J$2692,7,0)</f>
        <v>0</v>
      </c>
      <c r="AC692" s="5">
        <f>VLOOKUP(A692,BUSINESS!$A$2:$J$2692,8,0)</f>
        <v>0</v>
      </c>
      <c r="AD692" s="35">
        <f>VLOOKUP(A692,BUSINESS!$A$2:$J$2692,9,0)</f>
        <v>0.044</v>
      </c>
      <c r="AE692" s="35">
        <f>VLOOKUP(A692,BUSINESS!$A$2:$J$2692,10,0)</f>
        <v>0.144</v>
      </c>
    </row>
    <row r="693" customHeight="1" spans="1:31">
      <c r="A693" s="22" t="str">
        <f t="shared" si="0"/>
        <v>Dominican Republic-The Americas2002</v>
      </c>
      <c r="B693" s="22" t="s">
        <v>123</v>
      </c>
      <c r="C693" s="22" t="s">
        <v>75</v>
      </c>
      <c r="D693" s="23">
        <v>2002</v>
      </c>
      <c r="E693" s="25">
        <v>26570402719</v>
      </c>
      <c r="F693" s="24">
        <f t="shared" si="1"/>
        <v>2973.65714543761</v>
      </c>
      <c r="G693" s="26">
        <v>0.063</v>
      </c>
      <c r="H693" s="27">
        <v>176</v>
      </c>
      <c r="I693" s="26">
        <v>0.261</v>
      </c>
      <c r="J693" s="5">
        <f>VLOOKUP(A693,ENERGY!$A$2:$F$2692,5,0)</f>
        <v>7178</v>
      </c>
      <c r="K693" s="5">
        <f t="shared" si="2"/>
        <v>0.000803334116373321</v>
      </c>
      <c r="L693" s="31">
        <f>VLOOKUP(A693,ENERGY!$A$2:$F$2692,6,0)</f>
        <v>20964</v>
      </c>
      <c r="M693" s="31">
        <f t="shared" si="3"/>
        <v>0.00234621014428118</v>
      </c>
      <c r="N693" s="32">
        <f>VLOOKUP(A693,'HUMAN RESOURCES'!$A$2:$M$2692,5,0)</f>
        <v>0.029</v>
      </c>
      <c r="O693" s="32">
        <f>VLOOKUP(A693,'HUMAN RESOURCES'!$A$2:$M$2692,6,0)</f>
        <v>0.075</v>
      </c>
      <c r="P693" s="31">
        <f>VLOOKUP(A693,'HUMAN RESOURCES'!$A$2:$M$2692,7,0)</f>
        <v>74</v>
      </c>
      <c r="Q693" s="5">
        <f>VLOOKUP(A693,'HUMAN RESOURCES'!$A$2:$M$2692,8,0)</f>
        <v>68</v>
      </c>
      <c r="R693" s="5">
        <f>VLOOKUP(A693,'HUMAN RESOURCES'!$A$2:$M$2692,9,0)</f>
        <v>0.342</v>
      </c>
      <c r="S693" s="5">
        <f>VLOOKUP(A693,'HUMAN RESOURCES'!$A$2:$M$2692,10,0)</f>
        <v>0.604</v>
      </c>
      <c r="T693" s="5">
        <f>VLOOKUP(A693,'HUMAN RESOURCES'!$A$2:$M$2692,11,0)</f>
        <v>0.054</v>
      </c>
      <c r="U693" s="5">
        <f>VLOOKUP(A693,'HUMAN RESOURCES'!$A$2:$M$2692,12,0)</f>
        <v>8935261</v>
      </c>
      <c r="V693" s="35">
        <f>VLOOKUP(A693,'HUMAN RESOURCES'!$A$2:$M$2692,13,0)</f>
        <v>0.634</v>
      </c>
      <c r="W693" s="38">
        <f>VLOOKUP(A693,TOURISM!$A$2:$F$2692,5,0)</f>
        <v>2730000000</v>
      </c>
      <c r="X693" s="39">
        <f>VLOOKUP(A693,TOURISM!$A$2:$F$2692,6,0)</f>
        <v>429000000</v>
      </c>
      <c r="Y693" s="43">
        <f t="shared" si="4"/>
        <v>12.7891591581996</v>
      </c>
      <c r="Z693" s="35">
        <f>VLOOKUP(A693,BUSINESS!$A$2:$J$2692,5,0)</f>
        <v>0</v>
      </c>
      <c r="AA693" s="5">
        <f>VLOOKUP(A693,BUSINESS!$A$2:$J$2692,6,0)</f>
        <v>0</v>
      </c>
      <c r="AB693" s="5">
        <f>VLOOKUP(A693,BUSINESS!$A$2:$J$2692,7,0)</f>
        <v>0</v>
      </c>
      <c r="AC693" s="5">
        <f>VLOOKUP(A693,BUSINESS!$A$2:$J$2692,8,0)</f>
        <v>0</v>
      </c>
      <c r="AD693" s="35">
        <f>VLOOKUP(A693,BUSINESS!$A$2:$J$2692,9,0)</f>
        <v>0.068</v>
      </c>
      <c r="AE693" s="35">
        <f>VLOOKUP(A693,BUSINESS!$A$2:$J$2692,10,0)</f>
        <v>0.19</v>
      </c>
    </row>
    <row r="694" customHeight="1" spans="1:31">
      <c r="A694" s="22" t="str">
        <f t="shared" si="0"/>
        <v>Dominican Republic-The Americas2003</v>
      </c>
      <c r="B694" s="22" t="s">
        <v>123</v>
      </c>
      <c r="C694" s="22" t="s">
        <v>75</v>
      </c>
      <c r="D694" s="23">
        <v>2003</v>
      </c>
      <c r="E694" s="25">
        <v>21268012747</v>
      </c>
      <c r="F694" s="24">
        <f t="shared" si="1"/>
        <v>2344.53391965754</v>
      </c>
      <c r="G694" s="26">
        <v>0.065</v>
      </c>
      <c r="H694" s="27">
        <v>143</v>
      </c>
      <c r="I694" s="26">
        <v>0.314</v>
      </c>
      <c r="J694" s="5">
        <f>VLOOKUP(A694,ENERGY!$A$2:$F$2692,5,0)</f>
        <v>6941</v>
      </c>
      <c r="K694" s="5">
        <f t="shared" si="2"/>
        <v>0.00076515893280337</v>
      </c>
      <c r="L694" s="31">
        <f>VLOOKUP(A694,ENERGY!$A$2:$F$2692,6,0)</f>
        <v>20323</v>
      </c>
      <c r="M694" s="31">
        <f t="shared" si="3"/>
        <v>0.00224035801633236</v>
      </c>
      <c r="N694" s="32">
        <f>VLOOKUP(A694,'HUMAN RESOURCES'!$A$2:$M$2692,5,0)</f>
        <v>0.008</v>
      </c>
      <c r="O694" s="32">
        <f>VLOOKUP(A694,'HUMAN RESOURCES'!$A$2:$M$2692,6,0)</f>
        <v>0</v>
      </c>
      <c r="P694" s="31">
        <f>VLOOKUP(A694,'HUMAN RESOURCES'!$A$2:$M$2692,7,0)</f>
        <v>74</v>
      </c>
      <c r="Q694" s="5">
        <f>VLOOKUP(A694,'HUMAN RESOURCES'!$A$2:$M$2692,8,0)</f>
        <v>68</v>
      </c>
      <c r="R694" s="5">
        <f>VLOOKUP(A694,'HUMAN RESOURCES'!$A$2:$M$2692,9,0)</f>
        <v>0.338</v>
      </c>
      <c r="S694" s="5">
        <f>VLOOKUP(A694,'HUMAN RESOURCES'!$A$2:$M$2692,10,0)</f>
        <v>0.607</v>
      </c>
      <c r="T694" s="5">
        <f>VLOOKUP(A694,'HUMAN RESOURCES'!$A$2:$M$2692,11,0)</f>
        <v>0.055</v>
      </c>
      <c r="U694" s="5">
        <f>VLOOKUP(A694,'HUMAN RESOURCES'!$A$2:$M$2692,12,0)</f>
        <v>9071318</v>
      </c>
      <c r="V694" s="35">
        <f>VLOOKUP(A694,'HUMAN RESOURCES'!$A$2:$M$2692,13,0)</f>
        <v>0.646</v>
      </c>
      <c r="W694" s="38">
        <f>VLOOKUP(A694,TOURISM!$A$2:$F$2692,5,0)</f>
        <v>3128000000</v>
      </c>
      <c r="X694" s="39">
        <f>VLOOKUP(A694,TOURISM!$A$2:$F$2692,6,0)</f>
        <v>408000000</v>
      </c>
      <c r="Y694" s="43">
        <f t="shared" si="4"/>
        <v>12.2000034838861</v>
      </c>
      <c r="Z694" s="35">
        <f>VLOOKUP(A694,BUSINESS!$A$2:$J$2692,5,0)</f>
        <v>0</v>
      </c>
      <c r="AA694" s="5">
        <f>VLOOKUP(A694,BUSINESS!$A$2:$J$2692,6,0)</f>
        <v>77</v>
      </c>
      <c r="AB694" s="5">
        <f>VLOOKUP(A694,BUSINESS!$A$2:$J$2692,7,0)</f>
        <v>0</v>
      </c>
      <c r="AC694" s="5">
        <f>VLOOKUP(A694,BUSINESS!$A$2:$J$2692,8,0)</f>
        <v>0</v>
      </c>
      <c r="AD694" s="35">
        <f>VLOOKUP(A694,BUSINESS!$A$2:$J$2692,9,0)</f>
        <v>0.079</v>
      </c>
      <c r="AE694" s="35">
        <f>VLOOKUP(A694,BUSINESS!$A$2:$J$2692,10,0)</f>
        <v>0.231</v>
      </c>
    </row>
    <row r="695" customHeight="1" spans="1:31">
      <c r="A695" s="22" t="str">
        <f t="shared" si="0"/>
        <v>Dominican Republic-The Americas2004</v>
      </c>
      <c r="B695" s="22" t="s">
        <v>123</v>
      </c>
      <c r="C695" s="22" t="s">
        <v>75</v>
      </c>
      <c r="D695" s="23">
        <v>2004</v>
      </c>
      <c r="E695" s="25">
        <v>22163928097</v>
      </c>
      <c r="F695" s="24">
        <f t="shared" si="1"/>
        <v>2407.18927993593</v>
      </c>
      <c r="G695" s="26">
        <v>0.051</v>
      </c>
      <c r="H695" s="27">
        <v>120</v>
      </c>
      <c r="I695" s="26">
        <v>0.326</v>
      </c>
      <c r="J695" s="5">
        <f>VLOOKUP(A695,ENERGY!$A$2:$F$2692,5,0)</f>
        <v>7104</v>
      </c>
      <c r="K695" s="5">
        <f t="shared" si="2"/>
        <v>0.000771554237580274</v>
      </c>
      <c r="L695" s="31">
        <f>VLOOKUP(A695,ENERGY!$A$2:$F$2692,6,0)</f>
        <v>21019</v>
      </c>
      <c r="M695" s="31">
        <f t="shared" si="3"/>
        <v>0.00228284044477756</v>
      </c>
      <c r="N695" s="32">
        <f>VLOOKUP(A695,'HUMAN RESOURCES'!$A$2:$M$2692,5,0)</f>
        <v>0.02</v>
      </c>
      <c r="O695" s="32">
        <f>VLOOKUP(A695,'HUMAN RESOURCES'!$A$2:$M$2692,6,0)</f>
        <v>0.007</v>
      </c>
      <c r="P695" s="31">
        <f>VLOOKUP(A695,'HUMAN RESOURCES'!$A$2:$M$2692,7,0)</f>
        <v>75</v>
      </c>
      <c r="Q695" s="5">
        <f>VLOOKUP(A695,'HUMAN RESOURCES'!$A$2:$M$2692,8,0)</f>
        <v>68</v>
      </c>
      <c r="R695" s="5">
        <f>VLOOKUP(A695,'HUMAN RESOURCES'!$A$2:$M$2692,9,0)</f>
        <v>0.334</v>
      </c>
      <c r="S695" s="5">
        <f>VLOOKUP(A695,'HUMAN RESOURCES'!$A$2:$M$2692,10,0)</f>
        <v>0.61</v>
      </c>
      <c r="T695" s="5">
        <f>VLOOKUP(A695,'HUMAN RESOURCES'!$A$2:$M$2692,11,0)</f>
        <v>0.056</v>
      </c>
      <c r="U695" s="5">
        <f>VLOOKUP(A695,'HUMAN RESOURCES'!$A$2:$M$2692,12,0)</f>
        <v>9207389</v>
      </c>
      <c r="V695" s="35">
        <f>VLOOKUP(A695,'HUMAN RESOURCES'!$A$2:$M$2692,13,0)</f>
        <v>0.66</v>
      </c>
      <c r="W695" s="38">
        <f>VLOOKUP(A695,TOURISM!$A$2:$F$2692,5,0)</f>
        <v>3152000000</v>
      </c>
      <c r="X695" s="39">
        <f>VLOOKUP(A695,TOURISM!$A$2:$F$2692,6,0)</f>
        <v>448000000</v>
      </c>
      <c r="Y695" s="43">
        <f t="shared" si="4"/>
        <v>8.8519998655584</v>
      </c>
      <c r="Z695" s="35">
        <f>VLOOKUP(A695,BUSINESS!$A$2:$J$2692,5,0)</f>
        <v>0</v>
      </c>
      <c r="AA695" s="5">
        <f>VLOOKUP(A695,BUSINESS!$A$2:$J$2692,6,0)</f>
        <v>77</v>
      </c>
      <c r="AB695" s="5">
        <f>VLOOKUP(A695,BUSINESS!$A$2:$J$2692,7,0)</f>
        <v>0</v>
      </c>
      <c r="AC695" s="5">
        <f>VLOOKUP(A695,BUSINESS!$A$2:$J$2692,8,0)</f>
        <v>0</v>
      </c>
      <c r="AD695" s="35">
        <f>VLOOKUP(A695,BUSINESS!$A$2:$J$2692,9,0)</f>
        <v>0.089</v>
      </c>
      <c r="AE695" s="35">
        <f>VLOOKUP(A695,BUSINESS!$A$2:$J$2692,10,0)</f>
        <v>0.275</v>
      </c>
    </row>
    <row r="696" customHeight="1" spans="1:31">
      <c r="A696" s="22" t="str">
        <f t="shared" si="0"/>
        <v>Dominican Republic-The Americas2005</v>
      </c>
      <c r="B696" s="22" t="s">
        <v>123</v>
      </c>
      <c r="C696" s="22" t="s">
        <v>75</v>
      </c>
      <c r="D696" s="23">
        <v>2005</v>
      </c>
      <c r="E696" s="25">
        <v>33969724872</v>
      </c>
      <c r="F696" s="24">
        <f t="shared" si="1"/>
        <v>3635.70681217318</v>
      </c>
      <c r="G696" s="26">
        <v>0.053</v>
      </c>
      <c r="H696" s="27">
        <v>188</v>
      </c>
      <c r="I696" s="26">
        <v>0.241</v>
      </c>
      <c r="J696" s="5">
        <f>VLOOKUP(A696,ENERGY!$A$2:$F$2692,5,0)</f>
        <v>7291</v>
      </c>
      <c r="K696" s="5">
        <f t="shared" si="2"/>
        <v>0.000780340095995424</v>
      </c>
      <c r="L696" s="31">
        <f>VLOOKUP(A696,ENERGY!$A$2:$F$2692,6,0)</f>
        <v>20235</v>
      </c>
      <c r="M696" s="31">
        <f t="shared" si="3"/>
        <v>0.00216570866033019</v>
      </c>
      <c r="N696" s="32">
        <f>VLOOKUP(A696,'HUMAN RESOURCES'!$A$2:$M$2692,5,0)</f>
        <v>0.022</v>
      </c>
      <c r="O696" s="32">
        <f>VLOOKUP(A696,'HUMAN RESOURCES'!$A$2:$M$2692,6,0)</f>
        <v>0.025</v>
      </c>
      <c r="P696" s="31">
        <f>VLOOKUP(A696,'HUMAN RESOURCES'!$A$2:$M$2692,7,0)</f>
        <v>75</v>
      </c>
      <c r="Q696" s="5">
        <f>VLOOKUP(A696,'HUMAN RESOURCES'!$A$2:$M$2692,8,0)</f>
        <v>69</v>
      </c>
      <c r="R696" s="5">
        <f>VLOOKUP(A696,'HUMAN RESOURCES'!$A$2:$M$2692,9,0)</f>
        <v>0.331</v>
      </c>
      <c r="S696" s="5">
        <f>VLOOKUP(A696,'HUMAN RESOURCES'!$A$2:$M$2692,10,0)</f>
        <v>0.613</v>
      </c>
      <c r="T696" s="5">
        <f>VLOOKUP(A696,'HUMAN RESOURCES'!$A$2:$M$2692,11,0)</f>
        <v>0.057</v>
      </c>
      <c r="U696" s="5">
        <f>VLOOKUP(A696,'HUMAN RESOURCES'!$A$2:$M$2692,12,0)</f>
        <v>9343362</v>
      </c>
      <c r="V696" s="35">
        <f>VLOOKUP(A696,'HUMAN RESOURCES'!$A$2:$M$2692,13,0)</f>
        <v>0.674</v>
      </c>
      <c r="W696" s="38">
        <f>VLOOKUP(A696,TOURISM!$A$2:$F$2692,5,0)</f>
        <v>3518000000</v>
      </c>
      <c r="X696" s="39">
        <f>VLOOKUP(A696,TOURISM!$A$2:$F$2692,6,0)</f>
        <v>511000000</v>
      </c>
      <c r="Y696" s="43">
        <f t="shared" si="4"/>
        <v>9.51479500481502</v>
      </c>
      <c r="Z696" s="35">
        <f>VLOOKUP(A696,BUSINESS!$A$2:$J$2692,5,0)</f>
        <v>0.355</v>
      </c>
      <c r="AA696" s="5">
        <f>VLOOKUP(A696,BUSINESS!$A$2:$J$2692,6,0)</f>
        <v>74</v>
      </c>
      <c r="AB696" s="5">
        <f>VLOOKUP(A696,BUSINESS!$A$2:$J$2692,7,0)</f>
        <v>0</v>
      </c>
      <c r="AC696" s="5">
        <f>VLOOKUP(A696,BUSINESS!$A$2:$J$2692,8,0)</f>
        <v>232</v>
      </c>
      <c r="AD696" s="35">
        <f>VLOOKUP(A696,BUSINESS!$A$2:$J$2692,9,0)</f>
        <v>0.115</v>
      </c>
      <c r="AE696" s="35">
        <f>VLOOKUP(A696,BUSINESS!$A$2:$J$2692,10,0)</f>
        <v>0.388</v>
      </c>
    </row>
    <row r="697" customHeight="1" spans="1:31">
      <c r="A697" s="22" t="str">
        <f t="shared" si="0"/>
        <v>Dominican Republic-The Americas2006</v>
      </c>
      <c r="B697" s="22" t="s">
        <v>123</v>
      </c>
      <c r="C697" s="22" t="s">
        <v>75</v>
      </c>
      <c r="D697" s="23">
        <v>2006</v>
      </c>
      <c r="E697" s="25">
        <v>35965041793</v>
      </c>
      <c r="F697" s="24">
        <f t="shared" si="1"/>
        <v>3794.07333972693</v>
      </c>
      <c r="G697" s="26">
        <v>0.052</v>
      </c>
      <c r="H697" s="27">
        <v>197</v>
      </c>
      <c r="I697" s="26">
        <v>0.195</v>
      </c>
      <c r="J697" s="5">
        <f>VLOOKUP(A697,ENERGY!$A$2:$F$2692,5,0)</f>
        <v>6528</v>
      </c>
      <c r="K697" s="5">
        <f t="shared" si="2"/>
        <v>0.00068866069735968</v>
      </c>
      <c r="L697" s="31">
        <f>VLOOKUP(A697,ENERGY!$A$2:$F$2692,6,0)</f>
        <v>18786</v>
      </c>
      <c r="M697" s="31">
        <f t="shared" si="3"/>
        <v>0.00198179838550842</v>
      </c>
      <c r="N697" s="32">
        <f>VLOOKUP(A697,'HUMAN RESOURCES'!$A$2:$M$2692,5,0)</f>
        <v>0.019</v>
      </c>
      <c r="O697" s="32">
        <f>VLOOKUP(A697,'HUMAN RESOURCES'!$A$2:$M$2692,6,0)</f>
        <v>0.042</v>
      </c>
      <c r="P697" s="31">
        <f>VLOOKUP(A697,'HUMAN RESOURCES'!$A$2:$M$2692,7,0)</f>
        <v>75</v>
      </c>
      <c r="Q697" s="5">
        <f>VLOOKUP(A697,'HUMAN RESOURCES'!$A$2:$M$2692,8,0)</f>
        <v>69</v>
      </c>
      <c r="R697" s="5">
        <f>VLOOKUP(A697,'HUMAN RESOURCES'!$A$2:$M$2692,9,0)</f>
        <v>0.327</v>
      </c>
      <c r="S697" s="5">
        <f>VLOOKUP(A697,'HUMAN RESOURCES'!$A$2:$M$2692,10,0)</f>
        <v>0.616</v>
      </c>
      <c r="T697" s="5">
        <f>VLOOKUP(A697,'HUMAN RESOURCES'!$A$2:$M$2692,11,0)</f>
        <v>0.057</v>
      </c>
      <c r="U697" s="5">
        <f>VLOOKUP(A697,'HUMAN RESOURCES'!$A$2:$M$2692,12,0)</f>
        <v>9479269</v>
      </c>
      <c r="V697" s="35">
        <f>VLOOKUP(A697,'HUMAN RESOURCES'!$A$2:$M$2692,13,0)</f>
        <v>0.687</v>
      </c>
      <c r="W697" s="38">
        <f>VLOOKUP(A697,TOURISM!$A$2:$F$2692,5,0)</f>
        <v>3917000000</v>
      </c>
      <c r="X697" s="39">
        <f>VLOOKUP(A697,TOURISM!$A$2:$F$2692,6,0)</f>
        <v>495000000</v>
      </c>
      <c r="Y697" s="43">
        <f t="shared" si="4"/>
        <v>8.5501994523782</v>
      </c>
      <c r="Z697" s="35">
        <f>VLOOKUP(A697,BUSINESS!$A$2:$J$2692,5,0)</f>
        <v>0.358</v>
      </c>
      <c r="AA697" s="5">
        <f>VLOOKUP(A697,BUSINESS!$A$2:$J$2692,6,0)</f>
        <v>72</v>
      </c>
      <c r="AB697" s="5">
        <f>VLOOKUP(A697,BUSINESS!$A$2:$J$2692,7,0)</f>
        <v>0</v>
      </c>
      <c r="AC697" s="5">
        <f>VLOOKUP(A697,BUSINESS!$A$2:$J$2692,8,0)</f>
        <v>286</v>
      </c>
      <c r="AD697" s="35">
        <f>VLOOKUP(A697,BUSINESS!$A$2:$J$2692,9,0)</f>
        <v>0.148</v>
      </c>
      <c r="AE697" s="35">
        <f>VLOOKUP(A697,BUSINESS!$A$2:$J$2692,10,0)</f>
        <v>0.486</v>
      </c>
    </row>
    <row r="698" customHeight="1" spans="1:31">
      <c r="A698" s="22" t="str">
        <f t="shared" si="0"/>
        <v>Dominican Republic-The Americas2007</v>
      </c>
      <c r="B698" s="22" t="s">
        <v>123</v>
      </c>
      <c r="C698" s="22" t="s">
        <v>75</v>
      </c>
      <c r="D698" s="23">
        <v>2007</v>
      </c>
      <c r="E698" s="25">
        <v>41320673508</v>
      </c>
      <c r="F698" s="24">
        <f t="shared" si="1"/>
        <v>4297.51524131788</v>
      </c>
      <c r="G698" s="26">
        <v>0.05</v>
      </c>
      <c r="H698" s="27">
        <v>212</v>
      </c>
      <c r="I698" s="26">
        <v>0.158</v>
      </c>
      <c r="J698" s="5">
        <f>VLOOKUP(A698,ENERGY!$A$2:$F$2692,5,0)</f>
        <v>7058</v>
      </c>
      <c r="K698" s="5">
        <f t="shared" si="2"/>
        <v>0.000734060217274752</v>
      </c>
      <c r="L698" s="31">
        <f>VLOOKUP(A698,ENERGY!$A$2:$F$2692,6,0)</f>
        <v>21430</v>
      </c>
      <c r="M698" s="31">
        <f t="shared" si="3"/>
        <v>0.00222880567529016</v>
      </c>
      <c r="N698" s="32">
        <f>VLOOKUP(A698,'HUMAN RESOURCES'!$A$2:$M$2692,5,0)</f>
        <v>0.02</v>
      </c>
      <c r="O698" s="32">
        <f>VLOOKUP(A698,'HUMAN RESOURCES'!$A$2:$M$2692,6,0)</f>
        <v>0.054</v>
      </c>
      <c r="P698" s="31">
        <f>VLOOKUP(A698,'HUMAN RESOURCES'!$A$2:$M$2692,7,0)</f>
        <v>75</v>
      </c>
      <c r="Q698" s="5">
        <f>VLOOKUP(A698,'HUMAN RESOURCES'!$A$2:$M$2692,8,0)</f>
        <v>69</v>
      </c>
      <c r="R698" s="5">
        <f>VLOOKUP(A698,'HUMAN RESOURCES'!$A$2:$M$2692,9,0)</f>
        <v>0.323</v>
      </c>
      <c r="S698" s="5">
        <f>VLOOKUP(A698,'HUMAN RESOURCES'!$A$2:$M$2692,10,0)</f>
        <v>0.619</v>
      </c>
      <c r="T698" s="5">
        <f>VLOOKUP(A698,'HUMAN RESOURCES'!$A$2:$M$2692,11,0)</f>
        <v>0.058</v>
      </c>
      <c r="U698" s="5">
        <f>VLOOKUP(A698,'HUMAN RESOURCES'!$A$2:$M$2692,12,0)</f>
        <v>9615015</v>
      </c>
      <c r="V698" s="35">
        <f>VLOOKUP(A698,'HUMAN RESOURCES'!$A$2:$M$2692,13,0)</f>
        <v>0.7</v>
      </c>
      <c r="W698" s="38">
        <f>VLOOKUP(A698,TOURISM!$A$2:$F$2692,5,0)</f>
        <v>4064000000</v>
      </c>
      <c r="X698" s="39">
        <f>VLOOKUP(A698,TOURISM!$A$2:$F$2692,6,0)</f>
        <v>531000000</v>
      </c>
      <c r="Y698" s="43">
        <f t="shared" si="4"/>
        <v>7.93515838595725</v>
      </c>
      <c r="Z698" s="35">
        <f>VLOOKUP(A698,BUSINESS!$A$2:$J$2692,5,0)</f>
        <v>0.395</v>
      </c>
      <c r="AA698" s="5">
        <f>VLOOKUP(A698,BUSINESS!$A$2:$J$2692,6,0)</f>
        <v>22</v>
      </c>
      <c r="AB698" s="5">
        <f>VLOOKUP(A698,BUSINESS!$A$2:$J$2692,7,0)</f>
        <v>0</v>
      </c>
      <c r="AC698" s="5">
        <f>VLOOKUP(A698,BUSINESS!$A$2:$J$2692,8,0)</f>
        <v>286</v>
      </c>
      <c r="AD698" s="35">
        <f>VLOOKUP(A698,BUSINESS!$A$2:$J$2692,9,0)</f>
        <v>0.177</v>
      </c>
      <c r="AE698" s="35">
        <f>VLOOKUP(A698,BUSINESS!$A$2:$J$2692,10,0)</f>
        <v>0.573</v>
      </c>
    </row>
    <row r="699" customHeight="1" spans="1:31">
      <c r="A699" s="22" t="str">
        <f t="shared" si="0"/>
        <v>Dominican Republic-The Americas2008</v>
      </c>
      <c r="B699" s="22" t="s">
        <v>123</v>
      </c>
      <c r="C699" s="22" t="s">
        <v>75</v>
      </c>
      <c r="D699" s="23">
        <v>2008</v>
      </c>
      <c r="E699" s="25">
        <v>45796187338</v>
      </c>
      <c r="F699" s="24">
        <f t="shared" si="1"/>
        <v>4696.95091616116</v>
      </c>
      <c r="G699" s="26">
        <v>0.053</v>
      </c>
      <c r="H699" s="27">
        <v>244</v>
      </c>
      <c r="I699" s="26">
        <v>0.199</v>
      </c>
      <c r="J699" s="5">
        <f>VLOOKUP(A699,ENERGY!$A$2:$F$2692,5,0)</f>
        <v>6840</v>
      </c>
      <c r="K699" s="5">
        <f t="shared" si="2"/>
        <v>0.00070152443104984</v>
      </c>
      <c r="L699" s="31">
        <f>VLOOKUP(A699,ENERGY!$A$2:$F$2692,6,0)</f>
        <v>19651</v>
      </c>
      <c r="M699" s="31">
        <f t="shared" si="3"/>
        <v>0.00201544687054977</v>
      </c>
      <c r="N699" s="32">
        <f>VLOOKUP(A699,'HUMAN RESOURCES'!$A$2:$M$2692,5,0)</f>
        <v>0.03</v>
      </c>
      <c r="O699" s="32">
        <f>VLOOKUP(A699,'HUMAN RESOURCES'!$A$2:$M$2692,6,0)</f>
        <v>0.052</v>
      </c>
      <c r="P699" s="31">
        <f>VLOOKUP(A699,'HUMAN RESOURCES'!$A$2:$M$2692,7,0)</f>
        <v>76</v>
      </c>
      <c r="Q699" s="5">
        <f>VLOOKUP(A699,'HUMAN RESOURCES'!$A$2:$M$2692,8,0)</f>
        <v>69</v>
      </c>
      <c r="R699" s="5">
        <f>VLOOKUP(A699,'HUMAN RESOURCES'!$A$2:$M$2692,9,0)</f>
        <v>0.319</v>
      </c>
      <c r="S699" s="5">
        <f>VLOOKUP(A699,'HUMAN RESOURCES'!$A$2:$M$2692,10,0)</f>
        <v>0.622</v>
      </c>
      <c r="T699" s="5">
        <f>VLOOKUP(A699,'HUMAN RESOURCES'!$A$2:$M$2692,11,0)</f>
        <v>0.059</v>
      </c>
      <c r="U699" s="5">
        <f>VLOOKUP(A699,'HUMAN RESOURCES'!$A$2:$M$2692,12,0)</f>
        <v>9750195</v>
      </c>
      <c r="V699" s="35">
        <f>VLOOKUP(A699,'HUMAN RESOURCES'!$A$2:$M$2692,13,0)</f>
        <v>0.713</v>
      </c>
      <c r="W699" s="38">
        <f>VLOOKUP(A699,TOURISM!$A$2:$F$2692,5,0)</f>
        <v>4166000000</v>
      </c>
      <c r="X699" s="39">
        <f>VLOOKUP(A699,TOURISM!$A$2:$F$2692,6,0)</f>
        <v>532000000</v>
      </c>
      <c r="Y699" s="43">
        <f t="shared" si="4"/>
        <v>7.5852485991625</v>
      </c>
      <c r="Z699" s="35">
        <f>VLOOKUP(A699,BUSINESS!$A$2:$J$2692,5,0)</f>
        <v>0.352</v>
      </c>
      <c r="AA699" s="5">
        <f>VLOOKUP(A699,BUSINESS!$A$2:$J$2692,6,0)</f>
        <v>19</v>
      </c>
      <c r="AB699" s="5">
        <f>VLOOKUP(A699,BUSINESS!$A$2:$J$2692,7,0)</f>
        <v>0</v>
      </c>
      <c r="AC699" s="5">
        <f>VLOOKUP(A699,BUSINESS!$A$2:$J$2692,8,0)</f>
        <v>480</v>
      </c>
      <c r="AD699" s="35">
        <f>VLOOKUP(A699,BUSINESS!$A$2:$J$2692,9,0)</f>
        <v>0.208</v>
      </c>
      <c r="AE699" s="35">
        <f>VLOOKUP(A699,BUSINESS!$A$2:$J$2692,10,0)</f>
        <v>0.74</v>
      </c>
    </row>
    <row r="700" customHeight="1" spans="1:31">
      <c r="A700" s="22" t="str">
        <f t="shared" si="0"/>
        <v>Dominican Republic-The Americas2009</v>
      </c>
      <c r="B700" s="22" t="s">
        <v>123</v>
      </c>
      <c r="C700" s="22" t="s">
        <v>75</v>
      </c>
      <c r="D700" s="23">
        <v>2009</v>
      </c>
      <c r="E700" s="25">
        <v>46484962937</v>
      </c>
      <c r="F700" s="24">
        <f t="shared" si="1"/>
        <v>4702.92560316827</v>
      </c>
      <c r="G700" s="26">
        <v>0.054</v>
      </c>
      <c r="H700" s="27">
        <v>256</v>
      </c>
      <c r="I700" s="26">
        <v>0.181</v>
      </c>
      <c r="J700" s="5">
        <f>VLOOKUP(A700,ENERGY!$A$2:$F$2692,5,0)</f>
        <v>7476</v>
      </c>
      <c r="K700" s="5">
        <f t="shared" si="2"/>
        <v>0.000756353659073285</v>
      </c>
      <c r="L700" s="31">
        <f>VLOOKUP(A700,ENERGY!$A$2:$F$2692,6,0)</f>
        <v>21500</v>
      </c>
      <c r="M700" s="31">
        <f t="shared" si="3"/>
        <v>0.00217517438069497</v>
      </c>
      <c r="N700" s="32">
        <f>VLOOKUP(A700,'HUMAN RESOURCES'!$A$2:$M$2692,5,0)</f>
        <v>0.029</v>
      </c>
      <c r="O700" s="32">
        <f>VLOOKUP(A700,'HUMAN RESOURCES'!$A$2:$M$2692,6,0)</f>
        <v>0.083</v>
      </c>
      <c r="P700" s="31">
        <f>VLOOKUP(A700,'HUMAN RESOURCES'!$A$2:$M$2692,7,0)</f>
        <v>76</v>
      </c>
      <c r="Q700" s="5">
        <f>VLOOKUP(A700,'HUMAN RESOURCES'!$A$2:$M$2692,8,0)</f>
        <v>70</v>
      </c>
      <c r="R700" s="5">
        <f>VLOOKUP(A700,'HUMAN RESOURCES'!$A$2:$M$2692,9,0)</f>
        <v>0.315</v>
      </c>
      <c r="S700" s="5">
        <f>VLOOKUP(A700,'HUMAN RESOURCES'!$A$2:$M$2692,10,0)</f>
        <v>0.625</v>
      </c>
      <c r="T700" s="5">
        <f>VLOOKUP(A700,'HUMAN RESOURCES'!$A$2:$M$2692,11,0)</f>
        <v>0.059</v>
      </c>
      <c r="U700" s="5">
        <f>VLOOKUP(A700,'HUMAN RESOURCES'!$A$2:$M$2692,12,0)</f>
        <v>9884265</v>
      </c>
      <c r="V700" s="35">
        <f>VLOOKUP(A700,'HUMAN RESOURCES'!$A$2:$M$2692,13,0)</f>
        <v>0.725</v>
      </c>
      <c r="W700" s="38">
        <f>VLOOKUP(A700,TOURISM!$A$2:$F$2692,5,0)</f>
        <v>4049000000</v>
      </c>
      <c r="X700" s="39">
        <f>VLOOKUP(A700,TOURISM!$A$2:$F$2692,6,0)</f>
        <v>523000000</v>
      </c>
      <c r="Y700" s="43">
        <f t="shared" si="4"/>
        <v>7.16945473434534</v>
      </c>
      <c r="Z700" s="35">
        <f>VLOOKUP(A700,BUSINESS!$A$2:$J$2692,5,0)</f>
        <v>0.384</v>
      </c>
      <c r="AA700" s="5">
        <f>VLOOKUP(A700,BUSINESS!$A$2:$J$2692,6,0)</f>
        <v>13</v>
      </c>
      <c r="AB700" s="5">
        <f>VLOOKUP(A700,BUSINESS!$A$2:$J$2692,7,0)</f>
        <v>0</v>
      </c>
      <c r="AC700" s="5">
        <f>VLOOKUP(A700,BUSINESS!$A$2:$J$2692,8,0)</f>
        <v>324</v>
      </c>
      <c r="AD700" s="35">
        <f>VLOOKUP(A700,BUSINESS!$A$2:$J$2692,9,0)</f>
        <v>0.277</v>
      </c>
      <c r="AE700" s="35">
        <f>VLOOKUP(A700,BUSINESS!$A$2:$J$2692,10,0)</f>
        <v>0.873</v>
      </c>
    </row>
    <row r="701" customHeight="1" spans="1:31">
      <c r="A701" s="22" t="str">
        <f t="shared" si="0"/>
        <v>Dominican Republic-The Americas2010</v>
      </c>
      <c r="B701" s="22" t="s">
        <v>123</v>
      </c>
      <c r="C701" s="22" t="s">
        <v>75</v>
      </c>
      <c r="D701" s="23">
        <v>2010</v>
      </c>
      <c r="E701" s="25">
        <v>50980167048</v>
      </c>
      <c r="F701" s="24">
        <f t="shared" si="1"/>
        <v>5089.4679255255</v>
      </c>
      <c r="G701" s="26">
        <v>0.055</v>
      </c>
      <c r="H701" s="27">
        <v>278</v>
      </c>
      <c r="I701" s="26">
        <v>0.121</v>
      </c>
      <c r="J701" s="5">
        <f>VLOOKUP(A701,ENERGY!$A$2:$F$2692,5,0)</f>
        <v>7479</v>
      </c>
      <c r="K701" s="5">
        <f t="shared" si="2"/>
        <v>0.00074664585895072</v>
      </c>
      <c r="L701" s="31">
        <f>VLOOKUP(A701,ENERGY!$A$2:$F$2692,6,0)</f>
        <v>21888</v>
      </c>
      <c r="M701" s="31">
        <f t="shared" si="3"/>
        <v>0.00218512963774748</v>
      </c>
      <c r="N701" s="32">
        <f>VLOOKUP(A701,'HUMAN RESOURCES'!$A$2:$M$2692,5,0)</f>
        <v>0.028</v>
      </c>
      <c r="O701" s="32">
        <f>VLOOKUP(A701,'HUMAN RESOURCES'!$A$2:$M$2692,6,0)</f>
        <v>0.029</v>
      </c>
      <c r="P701" s="31">
        <f>VLOOKUP(A701,'HUMAN RESOURCES'!$A$2:$M$2692,7,0)</f>
        <v>76</v>
      </c>
      <c r="Q701" s="5">
        <f>VLOOKUP(A701,'HUMAN RESOURCES'!$A$2:$M$2692,8,0)</f>
        <v>70</v>
      </c>
      <c r="R701" s="5">
        <f>VLOOKUP(A701,'HUMAN RESOURCES'!$A$2:$M$2692,9,0)</f>
        <v>0.312</v>
      </c>
      <c r="S701" s="5">
        <f>VLOOKUP(A701,'HUMAN RESOURCES'!$A$2:$M$2692,10,0)</f>
        <v>0.628</v>
      </c>
      <c r="T701" s="5">
        <f>VLOOKUP(A701,'HUMAN RESOURCES'!$A$2:$M$2692,11,0)</f>
        <v>0.06</v>
      </c>
      <c r="U701" s="5">
        <f>VLOOKUP(A701,'HUMAN RESOURCES'!$A$2:$M$2692,12,0)</f>
        <v>10016797</v>
      </c>
      <c r="V701" s="35">
        <f>VLOOKUP(A701,'HUMAN RESOURCES'!$A$2:$M$2692,13,0)</f>
        <v>0.738</v>
      </c>
      <c r="W701" s="38">
        <f>VLOOKUP(A701,TOURISM!$A$2:$F$2692,5,0)</f>
        <v>4209000000</v>
      </c>
      <c r="X701" s="39">
        <f>VLOOKUP(A701,TOURISM!$A$2:$F$2692,6,0)</f>
        <v>554000000</v>
      </c>
      <c r="Y701" s="43">
        <f t="shared" si="4"/>
        <v>7.01925302008279</v>
      </c>
      <c r="Z701" s="35">
        <f>VLOOKUP(A701,BUSINESS!$A$2:$J$2692,5,0)</f>
        <v>0.401</v>
      </c>
      <c r="AA701" s="5">
        <f>VLOOKUP(A701,BUSINESS!$A$2:$J$2692,6,0)</f>
        <v>19</v>
      </c>
      <c r="AB701" s="5">
        <f>VLOOKUP(A701,BUSINESS!$A$2:$J$2692,7,0)</f>
        <v>0</v>
      </c>
      <c r="AC701" s="5">
        <f>VLOOKUP(A701,BUSINESS!$A$2:$J$2692,8,0)</f>
        <v>324</v>
      </c>
      <c r="AD701" s="35">
        <f>VLOOKUP(A701,BUSINESS!$A$2:$J$2692,9,0)</f>
        <v>0.314</v>
      </c>
      <c r="AE701" s="35">
        <f>VLOOKUP(A701,BUSINESS!$A$2:$J$2692,10,0)</f>
        <v>0.888</v>
      </c>
    </row>
    <row r="702" customHeight="1" spans="1:31">
      <c r="A702" s="22" t="str">
        <f t="shared" si="0"/>
        <v>Dominican Republic-The Americas2011</v>
      </c>
      <c r="B702" s="22" t="s">
        <v>123</v>
      </c>
      <c r="C702" s="22" t="s">
        <v>75</v>
      </c>
      <c r="D702" s="23">
        <v>2011</v>
      </c>
      <c r="E702" s="25">
        <v>55433248935</v>
      </c>
      <c r="F702" s="24">
        <f t="shared" si="1"/>
        <v>5462.69658445279</v>
      </c>
      <c r="G702" s="26">
        <v>0.054</v>
      </c>
      <c r="H702" s="27">
        <v>293</v>
      </c>
      <c r="I702" s="26">
        <v>0.156</v>
      </c>
      <c r="J702" s="5">
        <f>VLOOKUP(A702,ENERGY!$A$2:$F$2692,5,0)</f>
        <v>7499</v>
      </c>
      <c r="K702" s="5">
        <f t="shared" si="2"/>
        <v>0.000738992616774925</v>
      </c>
      <c r="L702" s="31">
        <f>VLOOKUP(A702,ENERGY!$A$2:$F$2692,6,0)</f>
        <v>20117</v>
      </c>
      <c r="M702" s="31">
        <f t="shared" si="3"/>
        <v>0.00198243958816658</v>
      </c>
      <c r="N702" s="32">
        <f>VLOOKUP(A702,'HUMAN RESOURCES'!$A$2:$M$2692,5,0)</f>
        <v>0.011</v>
      </c>
      <c r="O702" s="32">
        <f>VLOOKUP(A702,'HUMAN RESOURCES'!$A$2:$M$2692,6,0)</f>
        <v>0.003</v>
      </c>
      <c r="P702" s="31">
        <f>VLOOKUP(A702,'HUMAN RESOURCES'!$A$2:$M$2692,7,0)</f>
        <v>76</v>
      </c>
      <c r="Q702" s="5">
        <f>VLOOKUP(A702,'HUMAN RESOURCES'!$A$2:$M$2692,8,0)</f>
        <v>70</v>
      </c>
      <c r="R702" s="5">
        <f>VLOOKUP(A702,'HUMAN RESOURCES'!$A$2:$M$2692,9,0)</f>
        <v>0.308</v>
      </c>
      <c r="S702" s="5">
        <f>VLOOKUP(A702,'HUMAN RESOURCES'!$A$2:$M$2692,10,0)</f>
        <v>0.631</v>
      </c>
      <c r="T702" s="5">
        <f>VLOOKUP(A702,'HUMAN RESOURCES'!$A$2:$M$2692,11,0)</f>
        <v>0.061</v>
      </c>
      <c r="U702" s="5">
        <f>VLOOKUP(A702,'HUMAN RESOURCES'!$A$2:$M$2692,12,0)</f>
        <v>10147598</v>
      </c>
      <c r="V702" s="35">
        <f>VLOOKUP(A702,'HUMAN RESOURCES'!$A$2:$M$2692,13,0)</f>
        <v>0.749</v>
      </c>
      <c r="W702" s="38">
        <f>VLOOKUP(A702,TOURISM!$A$2:$F$2692,5,0)</f>
        <v>4436000000</v>
      </c>
      <c r="X702" s="39">
        <f>VLOOKUP(A702,TOURISM!$A$2:$F$2692,6,0)</f>
        <v>545000000</v>
      </c>
      <c r="Y702" s="43">
        <f t="shared" si="4"/>
        <v>7.11297371011103</v>
      </c>
      <c r="Z702" s="35">
        <f>VLOOKUP(A702,BUSINESS!$A$2:$J$2692,5,0)</f>
        <v>0.412</v>
      </c>
      <c r="AA702" s="5">
        <f>VLOOKUP(A702,BUSINESS!$A$2:$J$2692,6,0)</f>
        <v>19</v>
      </c>
      <c r="AB702" s="5">
        <f>VLOOKUP(A702,BUSINESS!$A$2:$J$2692,7,0)</f>
        <v>0</v>
      </c>
      <c r="AC702" s="5">
        <f>VLOOKUP(A702,BUSINESS!$A$2:$J$2692,8,0)</f>
        <v>324</v>
      </c>
      <c r="AD702" s="35">
        <f>VLOOKUP(A702,BUSINESS!$A$2:$J$2692,9,0)</f>
        <v>0.38</v>
      </c>
      <c r="AE702" s="35">
        <f>VLOOKUP(A702,BUSINESS!$A$2:$J$2692,10,0)</f>
        <v>0.864</v>
      </c>
    </row>
    <row r="703" customHeight="1" spans="1:31">
      <c r="A703" s="22" t="str">
        <f t="shared" si="0"/>
        <v>Dominican Republic-The Americas2012</v>
      </c>
      <c r="B703" s="22" t="s">
        <v>123</v>
      </c>
      <c r="C703" s="22" t="s">
        <v>75</v>
      </c>
      <c r="D703" s="23">
        <v>2012</v>
      </c>
      <c r="E703" s="25">
        <v>58920504571</v>
      </c>
      <c r="F703" s="24">
        <f t="shared" si="1"/>
        <v>5733.45115782707</v>
      </c>
      <c r="G703" s="26">
        <v>0.054</v>
      </c>
      <c r="H703" s="27">
        <v>310</v>
      </c>
      <c r="I703" s="26">
        <v>0.155</v>
      </c>
      <c r="J703" s="5">
        <f>VLOOKUP(A703,ENERGY!$A$2:$F$2692,5,0)</f>
        <v>7068</v>
      </c>
      <c r="K703" s="5">
        <f t="shared" si="2"/>
        <v>0.000687774707270026</v>
      </c>
      <c r="L703" s="31">
        <f>VLOOKUP(A703,ENERGY!$A$2:$F$2692,6,0)</f>
        <v>20693</v>
      </c>
      <c r="M703" s="31">
        <f t="shared" si="3"/>
        <v>0.00201359960632975</v>
      </c>
      <c r="N703" s="32">
        <f>VLOOKUP(A703,'HUMAN RESOURCES'!$A$2:$M$2692,5,0)</f>
        <v>0.019</v>
      </c>
      <c r="O703" s="32">
        <f>VLOOKUP(A703,'HUMAN RESOURCES'!$A$2:$M$2692,6,0)</f>
        <v>0.013</v>
      </c>
      <c r="P703" s="31">
        <f>VLOOKUP(A703,'HUMAN RESOURCES'!$A$2:$M$2692,7,0)</f>
        <v>76</v>
      </c>
      <c r="Q703" s="5">
        <f>VLOOKUP(A703,'HUMAN RESOURCES'!$A$2:$M$2692,8,0)</f>
        <v>70</v>
      </c>
      <c r="R703" s="5">
        <f>VLOOKUP(A703,'HUMAN RESOURCES'!$A$2:$M$2692,9,0)</f>
        <v>0.305</v>
      </c>
      <c r="S703" s="5">
        <f>VLOOKUP(A703,'HUMAN RESOURCES'!$A$2:$M$2692,10,0)</f>
        <v>0.633</v>
      </c>
      <c r="T703" s="5">
        <f>VLOOKUP(A703,'HUMAN RESOURCES'!$A$2:$M$2692,11,0)</f>
        <v>0.062</v>
      </c>
      <c r="U703" s="5">
        <f>VLOOKUP(A703,'HUMAN RESOURCES'!$A$2:$M$2692,12,0)</f>
        <v>10276621</v>
      </c>
      <c r="V703" s="35">
        <f>VLOOKUP(A703,'HUMAN RESOURCES'!$A$2:$M$2692,13,0)</f>
        <v>0.76</v>
      </c>
      <c r="W703" s="38">
        <f>VLOOKUP(A703,TOURISM!$A$2:$F$2692,5,0)</f>
        <v>4736000000</v>
      </c>
      <c r="X703" s="39">
        <f>VLOOKUP(A703,TOURISM!$A$2:$F$2692,6,0)</f>
        <v>545000000</v>
      </c>
      <c r="Y703" s="43">
        <f t="shared" si="4"/>
        <v>0.190971037580376</v>
      </c>
      <c r="Z703" s="35">
        <f>VLOOKUP(A703,BUSINESS!$A$2:$J$2692,5,0)</f>
        <v>0.434</v>
      </c>
      <c r="AA703" s="5">
        <f>VLOOKUP(A703,BUSINESS!$A$2:$J$2692,6,0)</f>
        <v>19</v>
      </c>
      <c r="AB703" s="5">
        <f>VLOOKUP(A703,BUSINESS!$A$2:$J$2692,7,0)</f>
        <v>112</v>
      </c>
      <c r="AC703" s="5">
        <f>VLOOKUP(A703,BUSINESS!$A$2:$J$2692,8,0)</f>
        <v>324</v>
      </c>
      <c r="AD703" s="35">
        <f>VLOOKUP(A703,BUSINESS!$A$2:$J$2692,9,0)</f>
        <v>0.412</v>
      </c>
      <c r="AE703" s="35">
        <f>VLOOKUP(A703,BUSINESS!$A$2:$J$2692,10,0)</f>
        <v>0.869</v>
      </c>
    </row>
    <row r="704" customHeight="1" spans="1:31">
      <c r="A704" s="22" t="str">
        <f t="shared" si="0"/>
        <v>Ecuador-The Americas2000</v>
      </c>
      <c r="B704" s="22" t="s">
        <v>124</v>
      </c>
      <c r="C704" s="22" t="s">
        <v>75</v>
      </c>
      <c r="D704" s="23">
        <v>2000</v>
      </c>
      <c r="E704" s="25">
        <v>18327386416</v>
      </c>
      <c r="F704" s="24">
        <f t="shared" si="1"/>
        <v>1462.32021017647</v>
      </c>
      <c r="G704" s="26">
        <v>0.036</v>
      </c>
      <c r="H704" s="27">
        <v>53</v>
      </c>
      <c r="I704" s="26">
        <v>0.171</v>
      </c>
      <c r="J704" s="5">
        <f>VLOOKUP(A704,ENERGY!$A$2:$F$2692,5,0)</f>
        <v>0</v>
      </c>
      <c r="K704" s="5">
        <f t="shared" si="2"/>
        <v>0</v>
      </c>
      <c r="L704" s="31">
        <f>VLOOKUP(A704,ENERGY!$A$2:$F$2692,6,0)</f>
        <v>0</v>
      </c>
      <c r="M704" s="31">
        <f t="shared" si="3"/>
        <v>0</v>
      </c>
      <c r="N704" s="32">
        <f>VLOOKUP(A704,'HUMAN RESOURCES'!$A$2:$M$2692,5,0)</f>
        <v>0.029</v>
      </c>
      <c r="O704" s="32">
        <f>VLOOKUP(A704,'HUMAN RESOURCES'!$A$2:$M$2692,6,0)</f>
        <v>0.061</v>
      </c>
      <c r="P704" s="31">
        <f>VLOOKUP(A704,'HUMAN RESOURCES'!$A$2:$M$2692,7,0)</f>
        <v>76</v>
      </c>
      <c r="Q704" s="5">
        <f>VLOOKUP(A704,'HUMAN RESOURCES'!$A$2:$M$2692,8,0)</f>
        <v>71</v>
      </c>
      <c r="R704" s="5">
        <f>VLOOKUP(A704,'HUMAN RESOURCES'!$A$2:$M$2692,9,0)</f>
        <v>0.345</v>
      </c>
      <c r="S704" s="5">
        <f>VLOOKUP(A704,'HUMAN RESOURCES'!$A$2:$M$2692,10,0)</f>
        <v>0.604</v>
      </c>
      <c r="T704" s="5">
        <f>VLOOKUP(A704,'HUMAN RESOURCES'!$A$2:$M$2692,11,0)</f>
        <v>0.051</v>
      </c>
      <c r="U704" s="5">
        <f>VLOOKUP(A704,'HUMAN RESOURCES'!$A$2:$M$2692,12,0)</f>
        <v>12533087</v>
      </c>
      <c r="V704" s="35">
        <f>VLOOKUP(A704,'HUMAN RESOURCES'!$A$2:$M$2692,13,0)</f>
        <v>0.603</v>
      </c>
      <c r="W704" s="38">
        <f>VLOOKUP(A704,TOURISM!$A$2:$F$2692,5,0)</f>
        <v>451000000</v>
      </c>
      <c r="X704" s="39">
        <f>VLOOKUP(A704,TOURISM!$A$2:$F$2692,6,0)</f>
        <v>416000000</v>
      </c>
      <c r="Y704" s="43">
        <f t="shared" si="4"/>
        <v>-0.110346748718874</v>
      </c>
      <c r="Z704" s="35">
        <f>VLOOKUP(A704,BUSINESS!$A$2:$J$2692,5,0)</f>
        <v>0</v>
      </c>
      <c r="AA704" s="5">
        <f>VLOOKUP(A704,BUSINESS!$A$2:$J$2692,6,0)</f>
        <v>0</v>
      </c>
      <c r="AB704" s="5">
        <f>VLOOKUP(A704,BUSINESS!$A$2:$J$2692,7,0)</f>
        <v>0</v>
      </c>
      <c r="AC704" s="5">
        <f>VLOOKUP(A704,BUSINESS!$A$2:$J$2692,8,0)</f>
        <v>0</v>
      </c>
      <c r="AD704" s="35">
        <f>VLOOKUP(A704,BUSINESS!$A$2:$J$2692,9,0)</f>
        <v>0.015</v>
      </c>
      <c r="AE704" s="35">
        <f>VLOOKUP(A704,BUSINESS!$A$2:$J$2692,10,0)</f>
        <v>0.038</v>
      </c>
    </row>
    <row r="705" customHeight="1" spans="1:31">
      <c r="A705" s="22" t="str">
        <f t="shared" si="0"/>
        <v>Ecuador-The Americas2001</v>
      </c>
      <c r="B705" s="22" t="s">
        <v>124</v>
      </c>
      <c r="C705" s="22" t="s">
        <v>75</v>
      </c>
      <c r="D705" s="23">
        <v>2001</v>
      </c>
      <c r="E705" s="25">
        <v>24468324000</v>
      </c>
      <c r="F705" s="24">
        <f t="shared" si="1"/>
        <v>1914.44916617172</v>
      </c>
      <c r="G705" s="26">
        <v>0.04</v>
      </c>
      <c r="H705" s="27">
        <v>77</v>
      </c>
      <c r="I705" s="26">
        <v>0.162</v>
      </c>
      <c r="J705" s="5">
        <f>VLOOKUP(A705,ENERGY!$A$2:$F$2692,5,0)</f>
        <v>12942</v>
      </c>
      <c r="K705" s="5">
        <f t="shared" si="2"/>
        <v>0.00101260720221763</v>
      </c>
      <c r="L705" s="31">
        <f>VLOOKUP(A705,ENERGY!$A$2:$F$2692,6,0)</f>
        <v>0</v>
      </c>
      <c r="M705" s="31">
        <f t="shared" si="3"/>
        <v>0</v>
      </c>
      <c r="N705" s="32">
        <f>VLOOKUP(A705,'HUMAN RESOURCES'!$A$2:$M$2692,5,0)</f>
        <v>0.013</v>
      </c>
      <c r="O705" s="32">
        <f>VLOOKUP(A705,'HUMAN RESOURCES'!$A$2:$M$2692,6,0)</f>
        <v>0.017</v>
      </c>
      <c r="P705" s="31">
        <f>VLOOKUP(A705,'HUMAN RESOURCES'!$A$2:$M$2692,7,0)</f>
        <v>77</v>
      </c>
      <c r="Q705" s="5">
        <f>VLOOKUP(A705,'HUMAN RESOURCES'!$A$2:$M$2692,8,0)</f>
        <v>71</v>
      </c>
      <c r="R705" s="5">
        <f>VLOOKUP(A705,'HUMAN RESOURCES'!$A$2:$M$2692,9,0)</f>
        <v>0.342</v>
      </c>
      <c r="S705" s="5">
        <f>VLOOKUP(A705,'HUMAN RESOURCES'!$A$2:$M$2692,10,0)</f>
        <v>0.606</v>
      </c>
      <c r="T705" s="5">
        <f>VLOOKUP(A705,'HUMAN RESOURCES'!$A$2:$M$2692,11,0)</f>
        <v>0.052</v>
      </c>
      <c r="U705" s="5">
        <f>VLOOKUP(A705,'HUMAN RESOURCES'!$A$2:$M$2692,12,0)</f>
        <v>12780869</v>
      </c>
      <c r="V705" s="35">
        <f>VLOOKUP(A705,'HUMAN RESOURCES'!$A$2:$M$2692,13,0)</f>
        <v>0.608</v>
      </c>
      <c r="W705" s="38">
        <f>VLOOKUP(A705,TOURISM!$A$2:$F$2692,5,0)</f>
        <v>438000000</v>
      </c>
      <c r="X705" s="39">
        <f>VLOOKUP(A705,TOURISM!$A$2:$F$2692,6,0)</f>
        <v>465000000</v>
      </c>
      <c r="Y705" s="43">
        <f t="shared" si="4"/>
        <v>-0.203159871581945</v>
      </c>
      <c r="Z705" s="35">
        <f>VLOOKUP(A705,BUSINESS!$A$2:$J$2692,5,0)</f>
        <v>0</v>
      </c>
      <c r="AA705" s="5">
        <f>VLOOKUP(A705,BUSINESS!$A$2:$J$2692,6,0)</f>
        <v>0</v>
      </c>
      <c r="AB705" s="5">
        <f>VLOOKUP(A705,BUSINESS!$A$2:$J$2692,7,0)</f>
        <v>0</v>
      </c>
      <c r="AC705" s="5">
        <f>VLOOKUP(A705,BUSINESS!$A$2:$J$2692,8,0)</f>
        <v>0</v>
      </c>
      <c r="AD705" s="35">
        <f>VLOOKUP(A705,BUSINESS!$A$2:$J$2692,9,0)</f>
        <v>0.027</v>
      </c>
      <c r="AE705" s="35">
        <f>VLOOKUP(A705,BUSINESS!$A$2:$J$2692,10,0)</f>
        <v>0.067</v>
      </c>
    </row>
    <row r="706" customHeight="1" spans="1:31">
      <c r="A706" s="22" t="str">
        <f t="shared" si="0"/>
        <v>Ecuador-The Americas2002</v>
      </c>
      <c r="B706" s="22" t="s">
        <v>124</v>
      </c>
      <c r="C706" s="22" t="s">
        <v>75</v>
      </c>
      <c r="D706" s="23">
        <v>2002</v>
      </c>
      <c r="E706" s="25">
        <v>28548945000</v>
      </c>
      <c r="F706" s="24">
        <f t="shared" si="1"/>
        <v>2191.0096061862</v>
      </c>
      <c r="G706" s="26">
        <v>0.048</v>
      </c>
      <c r="H706" s="27">
        <v>105</v>
      </c>
      <c r="I706" s="26">
        <v>0.158</v>
      </c>
      <c r="J706" s="5">
        <f>VLOOKUP(A706,ENERGY!$A$2:$F$2692,5,0)</f>
        <v>12428</v>
      </c>
      <c r="K706" s="5">
        <f t="shared" si="2"/>
        <v>0.000953795924356646</v>
      </c>
      <c r="L706" s="31">
        <f>VLOOKUP(A706,ENERGY!$A$2:$F$2692,6,0)</f>
        <v>32636</v>
      </c>
      <c r="M706" s="31">
        <f t="shared" si="3"/>
        <v>0.00250467362305307</v>
      </c>
      <c r="N706" s="32">
        <f>VLOOKUP(A706,'HUMAN RESOURCES'!$A$2:$M$2692,5,0)</f>
        <v>0.039</v>
      </c>
      <c r="O706" s="32">
        <f>VLOOKUP(A706,'HUMAN RESOURCES'!$A$2:$M$2692,6,0)</f>
        <v>0.072</v>
      </c>
      <c r="P706" s="31">
        <f>VLOOKUP(A706,'HUMAN RESOURCES'!$A$2:$M$2692,7,0)</f>
        <v>77</v>
      </c>
      <c r="Q706" s="5">
        <f>VLOOKUP(A706,'HUMAN RESOURCES'!$A$2:$M$2692,8,0)</f>
        <v>71</v>
      </c>
      <c r="R706" s="5">
        <f>VLOOKUP(A706,'HUMAN RESOURCES'!$A$2:$M$2692,9,0)</f>
        <v>0.338</v>
      </c>
      <c r="S706" s="5">
        <f>VLOOKUP(A706,'HUMAN RESOURCES'!$A$2:$M$2692,10,0)</f>
        <v>0.609</v>
      </c>
      <c r="T706" s="5">
        <f>VLOOKUP(A706,'HUMAN RESOURCES'!$A$2:$M$2692,11,0)</f>
        <v>0.053</v>
      </c>
      <c r="U706" s="5">
        <f>VLOOKUP(A706,'HUMAN RESOURCES'!$A$2:$M$2692,12,0)</f>
        <v>13030041</v>
      </c>
      <c r="V706" s="35">
        <f>VLOOKUP(A706,'HUMAN RESOURCES'!$A$2:$M$2692,13,0)</f>
        <v>0.611</v>
      </c>
      <c r="W706" s="38">
        <f>VLOOKUP(A706,TOURISM!$A$2:$F$2692,5,0)</f>
        <v>449000000</v>
      </c>
      <c r="X706" s="39">
        <f>VLOOKUP(A706,TOURISM!$A$2:$F$2692,6,0)</f>
        <v>507000000</v>
      </c>
      <c r="Y706" s="43">
        <f t="shared" si="4"/>
        <v>-0.283662935789904</v>
      </c>
      <c r="Z706" s="35">
        <f>VLOOKUP(A706,BUSINESS!$A$2:$J$2692,5,0)</f>
        <v>0</v>
      </c>
      <c r="AA706" s="5">
        <f>VLOOKUP(A706,BUSINESS!$A$2:$J$2692,6,0)</f>
        <v>0</v>
      </c>
      <c r="AB706" s="5">
        <f>VLOOKUP(A706,BUSINESS!$A$2:$J$2692,7,0)</f>
        <v>0</v>
      </c>
      <c r="AC706" s="5">
        <f>VLOOKUP(A706,BUSINESS!$A$2:$J$2692,8,0)</f>
        <v>0</v>
      </c>
      <c r="AD706" s="35">
        <f>VLOOKUP(A706,BUSINESS!$A$2:$J$2692,9,0)</f>
        <v>0.043</v>
      </c>
      <c r="AE706" s="35">
        <f>VLOOKUP(A706,BUSINESS!$A$2:$J$2692,10,0)</f>
        <v>0.12</v>
      </c>
    </row>
    <row r="707" customHeight="1" spans="1:31">
      <c r="A707" s="22" t="str">
        <f t="shared" si="0"/>
        <v>Ecuador-The Americas2003</v>
      </c>
      <c r="B707" s="22" t="s">
        <v>124</v>
      </c>
      <c r="C707" s="22" t="s">
        <v>75</v>
      </c>
      <c r="D707" s="23">
        <v>2003</v>
      </c>
      <c r="E707" s="25">
        <v>32432859000</v>
      </c>
      <c r="F707" s="24">
        <f t="shared" si="1"/>
        <v>2442.26903615911</v>
      </c>
      <c r="G707" s="26">
        <v>0.067</v>
      </c>
      <c r="H707" s="27">
        <v>164</v>
      </c>
      <c r="I707" s="26">
        <v>0.136</v>
      </c>
      <c r="J707" s="5">
        <f>VLOOKUP(A707,ENERGY!$A$2:$F$2692,5,0)</f>
        <v>12678</v>
      </c>
      <c r="K707" s="5">
        <f t="shared" si="2"/>
        <v>0.000954682621116604</v>
      </c>
      <c r="L707" s="31">
        <f>VLOOKUP(A707,ENERGY!$A$2:$F$2692,6,0)</f>
        <v>30473</v>
      </c>
      <c r="M707" s="31">
        <f t="shared" si="3"/>
        <v>0.0022946871362428</v>
      </c>
      <c r="N707" s="32">
        <f>VLOOKUP(A707,'HUMAN RESOURCES'!$A$2:$M$2692,5,0)</f>
        <v>0.023</v>
      </c>
      <c r="O707" s="32">
        <f>VLOOKUP(A707,'HUMAN RESOURCES'!$A$2:$M$2692,6,0)</f>
        <v>0.062</v>
      </c>
      <c r="P707" s="31">
        <f>VLOOKUP(A707,'HUMAN RESOURCES'!$A$2:$M$2692,7,0)</f>
        <v>77</v>
      </c>
      <c r="Q707" s="5">
        <f>VLOOKUP(A707,'HUMAN RESOURCES'!$A$2:$M$2692,8,0)</f>
        <v>71</v>
      </c>
      <c r="R707" s="5">
        <f>VLOOKUP(A707,'HUMAN RESOURCES'!$A$2:$M$2692,9,0)</f>
        <v>0.334</v>
      </c>
      <c r="S707" s="5">
        <f>VLOOKUP(A707,'HUMAN RESOURCES'!$A$2:$M$2692,10,0)</f>
        <v>0.612</v>
      </c>
      <c r="T707" s="5">
        <f>VLOOKUP(A707,'HUMAN RESOURCES'!$A$2:$M$2692,11,0)</f>
        <v>0.054</v>
      </c>
      <c r="U707" s="5">
        <f>VLOOKUP(A707,'HUMAN RESOURCES'!$A$2:$M$2692,12,0)</f>
        <v>13279806</v>
      </c>
      <c r="V707" s="35">
        <f>VLOOKUP(A707,'HUMAN RESOURCES'!$A$2:$M$2692,13,0)</f>
        <v>0.613</v>
      </c>
      <c r="W707" s="38">
        <f>VLOOKUP(A707,TOURISM!$A$2:$F$2692,5,0)</f>
        <v>408000000</v>
      </c>
      <c r="X707" s="39">
        <f>VLOOKUP(A707,TOURISM!$A$2:$F$2692,6,0)</f>
        <v>500000000</v>
      </c>
      <c r="Y707" s="43">
        <f t="shared" si="4"/>
        <v>-0.308813529946072</v>
      </c>
      <c r="Z707" s="35">
        <f>VLOOKUP(A707,BUSINESS!$A$2:$J$2692,5,0)</f>
        <v>0</v>
      </c>
      <c r="AA707" s="5">
        <f>VLOOKUP(A707,BUSINESS!$A$2:$J$2692,6,0)</f>
        <v>92</v>
      </c>
      <c r="AB707" s="5">
        <f>VLOOKUP(A707,BUSINESS!$A$2:$J$2692,7,0)</f>
        <v>0</v>
      </c>
      <c r="AC707" s="5">
        <f>VLOOKUP(A707,BUSINESS!$A$2:$J$2692,8,0)</f>
        <v>0</v>
      </c>
      <c r="AD707" s="35">
        <f>VLOOKUP(A707,BUSINESS!$A$2:$J$2692,9,0)</f>
        <v>0.045</v>
      </c>
      <c r="AE707" s="35">
        <f>VLOOKUP(A707,BUSINESS!$A$2:$J$2692,10,0)</f>
        <v>0.181</v>
      </c>
    </row>
    <row r="708" customHeight="1" spans="1:31">
      <c r="A708" s="22" t="str">
        <f t="shared" si="0"/>
        <v>Ecuador-The Americas2004</v>
      </c>
      <c r="B708" s="22" t="s">
        <v>124</v>
      </c>
      <c r="C708" s="22" t="s">
        <v>75</v>
      </c>
      <c r="D708" s="23">
        <v>2004</v>
      </c>
      <c r="E708" s="25">
        <v>36591661000</v>
      </c>
      <c r="F708" s="24">
        <f t="shared" si="1"/>
        <v>2704.66515451777</v>
      </c>
      <c r="G708" s="26">
        <v>0.066</v>
      </c>
      <c r="H708" s="27">
        <v>178</v>
      </c>
      <c r="I708" s="26">
        <v>0.1</v>
      </c>
      <c r="J708" s="5">
        <f>VLOOKUP(A708,ENERGY!$A$2:$F$2692,5,0)</f>
        <v>10973</v>
      </c>
      <c r="K708" s="5">
        <f t="shared" si="2"/>
        <v>0.000811067055428927</v>
      </c>
      <c r="L708" s="31">
        <f>VLOOKUP(A708,ENERGY!$A$2:$F$2692,6,0)</f>
        <v>29670</v>
      </c>
      <c r="M708" s="31">
        <f t="shared" si="3"/>
        <v>0.00219305199440228</v>
      </c>
      <c r="N708" s="32">
        <f>VLOOKUP(A708,'HUMAN RESOURCES'!$A$2:$M$2692,5,0)</f>
        <v>0.02</v>
      </c>
      <c r="O708" s="32">
        <f>VLOOKUP(A708,'HUMAN RESOURCES'!$A$2:$M$2692,6,0)</f>
        <v>0.049</v>
      </c>
      <c r="P708" s="31">
        <f>VLOOKUP(A708,'HUMAN RESOURCES'!$A$2:$M$2692,7,0)</f>
        <v>77</v>
      </c>
      <c r="Q708" s="5">
        <f>VLOOKUP(A708,'HUMAN RESOURCES'!$A$2:$M$2692,8,0)</f>
        <v>72</v>
      </c>
      <c r="R708" s="5">
        <f>VLOOKUP(A708,'HUMAN RESOURCES'!$A$2:$M$2692,9,0)</f>
        <v>0.33</v>
      </c>
      <c r="S708" s="5">
        <f>VLOOKUP(A708,'HUMAN RESOURCES'!$A$2:$M$2692,10,0)</f>
        <v>0.615</v>
      </c>
      <c r="T708" s="5">
        <f>VLOOKUP(A708,'HUMAN RESOURCES'!$A$2:$M$2692,11,0)</f>
        <v>0.055</v>
      </c>
      <c r="U708" s="5">
        <f>VLOOKUP(A708,'HUMAN RESOURCES'!$A$2:$M$2692,12,0)</f>
        <v>13529091</v>
      </c>
      <c r="V708" s="35">
        <f>VLOOKUP(A708,'HUMAN RESOURCES'!$A$2:$M$2692,13,0)</f>
        <v>0.615</v>
      </c>
      <c r="W708" s="38">
        <f>VLOOKUP(A708,TOURISM!$A$2:$F$2692,5,0)</f>
        <v>464000000</v>
      </c>
      <c r="X708" s="39">
        <f>VLOOKUP(A708,TOURISM!$A$2:$F$2692,6,0)</f>
        <v>577000000</v>
      </c>
      <c r="Y708" s="43">
        <f t="shared" si="4"/>
        <v>-0.375839450060152</v>
      </c>
      <c r="Z708" s="35">
        <f>VLOOKUP(A708,BUSINESS!$A$2:$J$2692,5,0)</f>
        <v>0</v>
      </c>
      <c r="AA708" s="5">
        <f>VLOOKUP(A708,BUSINESS!$A$2:$J$2692,6,0)</f>
        <v>92</v>
      </c>
      <c r="AB708" s="5">
        <f>VLOOKUP(A708,BUSINESS!$A$2:$J$2692,7,0)</f>
        <v>0</v>
      </c>
      <c r="AC708" s="5">
        <f>VLOOKUP(A708,BUSINESS!$A$2:$J$2692,8,0)</f>
        <v>0</v>
      </c>
      <c r="AD708" s="35">
        <f>VLOOKUP(A708,BUSINESS!$A$2:$J$2692,9,0)</f>
        <v>0.048</v>
      </c>
      <c r="AE708" s="35">
        <f>VLOOKUP(A708,BUSINESS!$A$2:$J$2692,10,0)</f>
        <v>0.262</v>
      </c>
    </row>
    <row r="709" customHeight="1" spans="1:31">
      <c r="A709" s="22" t="str">
        <f t="shared" si="0"/>
        <v>Ecuador-The Americas2005</v>
      </c>
      <c r="B709" s="22" t="s">
        <v>124</v>
      </c>
      <c r="C709" s="22" t="s">
        <v>75</v>
      </c>
      <c r="D709" s="23">
        <v>2005</v>
      </c>
      <c r="E709" s="25">
        <v>41507085000</v>
      </c>
      <c r="F709" s="24">
        <f t="shared" si="1"/>
        <v>3012.75243735434</v>
      </c>
      <c r="G709" s="26">
        <v>0.063</v>
      </c>
      <c r="H709" s="27">
        <v>190</v>
      </c>
      <c r="I709" s="26">
        <v>0.096</v>
      </c>
      <c r="J709" s="5">
        <f>VLOOKUP(A709,ENERGY!$A$2:$F$2692,5,0)</f>
        <v>8442</v>
      </c>
      <c r="K709" s="5">
        <f t="shared" si="2"/>
        <v>0.000612754571325481</v>
      </c>
      <c r="L709" s="31">
        <f>VLOOKUP(A709,ENERGY!$A$2:$F$2692,6,0)</f>
        <v>23447</v>
      </c>
      <c r="M709" s="31">
        <f t="shared" si="3"/>
        <v>0.00170187827930213</v>
      </c>
      <c r="N709" s="32">
        <f>VLOOKUP(A709,'HUMAN RESOURCES'!$A$2:$M$2692,5,0)</f>
        <v>0.017</v>
      </c>
      <c r="O709" s="32">
        <f>VLOOKUP(A709,'HUMAN RESOURCES'!$A$2:$M$2692,6,0)</f>
        <v>0.025</v>
      </c>
      <c r="P709" s="31">
        <f>VLOOKUP(A709,'HUMAN RESOURCES'!$A$2:$M$2692,7,0)</f>
        <v>78</v>
      </c>
      <c r="Q709" s="5">
        <f>VLOOKUP(A709,'HUMAN RESOURCES'!$A$2:$M$2692,8,0)</f>
        <v>72</v>
      </c>
      <c r="R709" s="5">
        <f>VLOOKUP(A709,'HUMAN RESOURCES'!$A$2:$M$2692,9,0)</f>
        <v>0.327</v>
      </c>
      <c r="S709" s="5">
        <f>VLOOKUP(A709,'HUMAN RESOURCES'!$A$2:$M$2692,10,0)</f>
        <v>0.617</v>
      </c>
      <c r="T709" s="5">
        <f>VLOOKUP(A709,'HUMAN RESOURCES'!$A$2:$M$2692,11,0)</f>
        <v>0.056</v>
      </c>
      <c r="U709" s="5">
        <f>VLOOKUP(A709,'HUMAN RESOURCES'!$A$2:$M$2692,12,0)</f>
        <v>13777131</v>
      </c>
      <c r="V709" s="35">
        <f>VLOOKUP(A709,'HUMAN RESOURCES'!$A$2:$M$2692,13,0)</f>
        <v>0.617</v>
      </c>
      <c r="W709" s="38">
        <f>VLOOKUP(A709,TOURISM!$A$2:$F$2692,5,0)</f>
        <v>488000000</v>
      </c>
      <c r="X709" s="39">
        <f>VLOOKUP(A709,TOURISM!$A$2:$F$2692,6,0)</f>
        <v>644000000</v>
      </c>
      <c r="Y709" s="43">
        <f t="shared" si="4"/>
        <v>-0.457244986992448</v>
      </c>
      <c r="Z709" s="35">
        <f>VLOOKUP(A709,BUSINESS!$A$2:$J$2692,5,0)</f>
        <v>0.353</v>
      </c>
      <c r="AA709" s="5">
        <f>VLOOKUP(A709,BUSINESS!$A$2:$J$2692,6,0)</f>
        <v>69</v>
      </c>
      <c r="AB709" s="5">
        <f>VLOOKUP(A709,BUSINESS!$A$2:$J$2692,7,0)</f>
        <v>0</v>
      </c>
      <c r="AC709" s="5">
        <f>VLOOKUP(A709,BUSINESS!$A$2:$J$2692,8,0)</f>
        <v>600</v>
      </c>
      <c r="AD709" s="35">
        <f>VLOOKUP(A709,BUSINESS!$A$2:$J$2692,9,0)</f>
        <v>0.06</v>
      </c>
      <c r="AE709" s="35">
        <f>VLOOKUP(A709,BUSINESS!$A$2:$J$2692,10,0)</f>
        <v>0.453</v>
      </c>
    </row>
    <row r="710" customHeight="1" spans="1:31">
      <c r="A710" s="22" t="str">
        <f t="shared" si="0"/>
        <v>Ecuador-The Americas2006</v>
      </c>
      <c r="B710" s="22" t="s">
        <v>124</v>
      </c>
      <c r="C710" s="22" t="s">
        <v>75</v>
      </c>
      <c r="D710" s="23">
        <v>2006</v>
      </c>
      <c r="E710" s="25">
        <v>46802044000</v>
      </c>
      <c r="F710" s="24">
        <f t="shared" si="1"/>
        <v>3337.40036280521</v>
      </c>
      <c r="G710" s="26">
        <v>0.065</v>
      </c>
      <c r="H710" s="27">
        <v>216</v>
      </c>
      <c r="I710" s="26">
        <v>0.098</v>
      </c>
      <c r="J710" s="5">
        <f>VLOOKUP(A710,ENERGY!$A$2:$F$2692,5,0)</f>
        <v>10278</v>
      </c>
      <c r="K710" s="5">
        <f t="shared" si="2"/>
        <v>0.000732912454184949</v>
      </c>
      <c r="L710" s="31">
        <f>VLOOKUP(A710,ENERGY!$A$2:$F$2692,6,0)</f>
        <v>28658</v>
      </c>
      <c r="M710" s="31">
        <f t="shared" si="3"/>
        <v>0.00204356928507806</v>
      </c>
      <c r="N710" s="32">
        <f>VLOOKUP(A710,'HUMAN RESOURCES'!$A$2:$M$2692,5,0)</f>
        <v>0.016</v>
      </c>
      <c r="O710" s="32">
        <f>VLOOKUP(A710,'HUMAN RESOURCES'!$A$2:$M$2692,6,0)</f>
        <v>0.02</v>
      </c>
      <c r="P710" s="31">
        <f>VLOOKUP(A710,'HUMAN RESOURCES'!$A$2:$M$2692,7,0)</f>
        <v>78</v>
      </c>
      <c r="Q710" s="5">
        <f>VLOOKUP(A710,'HUMAN RESOURCES'!$A$2:$M$2692,8,0)</f>
        <v>72</v>
      </c>
      <c r="R710" s="5">
        <f>VLOOKUP(A710,'HUMAN RESOURCES'!$A$2:$M$2692,9,0)</f>
        <v>0.323</v>
      </c>
      <c r="S710" s="5">
        <f>VLOOKUP(A710,'HUMAN RESOURCES'!$A$2:$M$2692,10,0)</f>
        <v>0.62</v>
      </c>
      <c r="T710" s="5">
        <f>VLOOKUP(A710,'HUMAN RESOURCES'!$A$2:$M$2692,11,0)</f>
        <v>0.057</v>
      </c>
      <c r="U710" s="5">
        <f>VLOOKUP(A710,'HUMAN RESOURCES'!$A$2:$M$2692,12,0)</f>
        <v>14023503</v>
      </c>
      <c r="V710" s="35">
        <f>VLOOKUP(A710,'HUMAN RESOURCES'!$A$2:$M$2692,13,0)</f>
        <v>0.619</v>
      </c>
      <c r="W710" s="38">
        <f>VLOOKUP(A710,TOURISM!$A$2:$F$2692,5,0)</f>
        <v>492000000</v>
      </c>
      <c r="X710" s="39">
        <f>VLOOKUP(A710,TOURISM!$A$2:$F$2692,6,0)</f>
        <v>706000000</v>
      </c>
      <c r="Y710" s="43">
        <f t="shared" si="4"/>
        <v>-0.209771933405371</v>
      </c>
      <c r="Z710" s="35">
        <f>VLOOKUP(A710,BUSINESS!$A$2:$J$2692,5,0)</f>
        <v>0.353</v>
      </c>
      <c r="AA710" s="5">
        <f>VLOOKUP(A710,BUSINESS!$A$2:$J$2692,6,0)</f>
        <v>65</v>
      </c>
      <c r="AB710" s="5">
        <f>VLOOKUP(A710,BUSINESS!$A$2:$J$2692,7,0)</f>
        <v>0</v>
      </c>
      <c r="AC710" s="5">
        <f>VLOOKUP(A710,BUSINESS!$A$2:$J$2692,8,0)</f>
        <v>600</v>
      </c>
      <c r="AD710" s="35">
        <f>VLOOKUP(A710,BUSINESS!$A$2:$J$2692,9,0)</f>
        <v>0.072</v>
      </c>
      <c r="AE710" s="35">
        <f>VLOOKUP(A710,BUSINESS!$A$2:$J$2692,10,0)</f>
        <v>0.605</v>
      </c>
    </row>
    <row r="711" customHeight="1" spans="1:31">
      <c r="A711" s="22" t="str">
        <f t="shared" si="0"/>
        <v>Ecuador-The Americas2007</v>
      </c>
      <c r="B711" s="22" t="s">
        <v>124</v>
      </c>
      <c r="C711" s="22" t="s">
        <v>75</v>
      </c>
      <c r="D711" s="23">
        <v>2007</v>
      </c>
      <c r="E711" s="25">
        <v>51007777000</v>
      </c>
      <c r="F711" s="24">
        <f t="shared" si="1"/>
        <v>3574.87789273035</v>
      </c>
      <c r="G711" s="26">
        <v>0.067</v>
      </c>
      <c r="H711" s="27">
        <v>241</v>
      </c>
      <c r="J711" s="5">
        <f>VLOOKUP(A711,ENERGY!$A$2:$F$2692,5,0)</f>
        <v>11332</v>
      </c>
      <c r="K711" s="5">
        <f t="shared" si="2"/>
        <v>0.000794202740504066</v>
      </c>
      <c r="L711" s="31">
        <f>VLOOKUP(A711,ENERGY!$A$2:$F$2692,6,0)</f>
        <v>30759</v>
      </c>
      <c r="M711" s="31">
        <f t="shared" si="3"/>
        <v>0.00215574321348081</v>
      </c>
      <c r="N711" s="32">
        <f>VLOOKUP(A711,'HUMAN RESOURCES'!$A$2:$M$2692,5,0)</f>
        <v>0.01</v>
      </c>
      <c r="O711" s="32">
        <f>VLOOKUP(A711,'HUMAN RESOURCES'!$A$2:$M$2692,6,0)</f>
        <v>0.003</v>
      </c>
      <c r="P711" s="31">
        <f>VLOOKUP(A711,'HUMAN RESOURCES'!$A$2:$M$2692,7,0)</f>
        <v>78</v>
      </c>
      <c r="Q711" s="5">
        <f>VLOOKUP(A711,'HUMAN RESOURCES'!$A$2:$M$2692,8,0)</f>
        <v>72</v>
      </c>
      <c r="R711" s="5">
        <f>VLOOKUP(A711,'HUMAN RESOURCES'!$A$2:$M$2692,9,0)</f>
        <v>0.32</v>
      </c>
      <c r="S711" s="5">
        <f>VLOOKUP(A711,'HUMAN RESOURCES'!$A$2:$M$2692,10,0)</f>
        <v>0.622</v>
      </c>
      <c r="T711" s="5">
        <f>VLOOKUP(A711,'HUMAN RESOURCES'!$A$2:$M$2692,11,0)</f>
        <v>0.058</v>
      </c>
      <c r="U711" s="5">
        <f>VLOOKUP(A711,'HUMAN RESOURCES'!$A$2:$M$2692,12,0)</f>
        <v>14268397</v>
      </c>
      <c r="V711" s="35">
        <f>VLOOKUP(A711,'HUMAN RESOURCES'!$A$2:$M$2692,13,0)</f>
        <v>0.621</v>
      </c>
      <c r="W711" s="38">
        <f>VLOOKUP(A711,TOURISM!$A$2:$F$2692,5,0)</f>
        <v>626000000</v>
      </c>
      <c r="X711" s="39">
        <f>VLOOKUP(A711,TOURISM!$A$2:$F$2692,6,0)</f>
        <v>733000000</v>
      </c>
      <c r="Y711" s="43">
        <f t="shared" si="4"/>
        <v>-0.0728595857349674</v>
      </c>
      <c r="Z711" s="35">
        <f>VLOOKUP(A711,BUSINESS!$A$2:$J$2692,5,0)</f>
        <v>0.353</v>
      </c>
      <c r="AA711" s="5">
        <f>VLOOKUP(A711,BUSINESS!$A$2:$J$2692,6,0)</f>
        <v>65</v>
      </c>
      <c r="AB711" s="5">
        <f>VLOOKUP(A711,BUSINESS!$A$2:$J$2692,7,0)</f>
        <v>0</v>
      </c>
      <c r="AC711" s="5">
        <f>VLOOKUP(A711,BUSINESS!$A$2:$J$2692,8,0)</f>
        <v>600</v>
      </c>
      <c r="AD711" s="35">
        <f>VLOOKUP(A711,BUSINESS!$A$2:$J$2692,9,0)</f>
        <v>0.108</v>
      </c>
      <c r="AE711" s="35">
        <f>VLOOKUP(A711,BUSINESS!$A$2:$J$2692,10,0)</f>
        <v>0.697</v>
      </c>
    </row>
    <row r="712" customHeight="1" spans="1:31">
      <c r="A712" s="22" t="str">
        <f t="shared" si="0"/>
        <v>Ecuador-The Americas2008</v>
      </c>
      <c r="B712" s="22" t="s">
        <v>124</v>
      </c>
      <c r="C712" s="22" t="s">
        <v>75</v>
      </c>
      <c r="D712" s="23">
        <v>2008</v>
      </c>
      <c r="E712" s="25">
        <v>61762635000</v>
      </c>
      <c r="F712" s="24">
        <f t="shared" si="1"/>
        <v>4255.85199472837</v>
      </c>
      <c r="G712" s="26">
        <v>0.063</v>
      </c>
      <c r="H712" s="27">
        <v>268</v>
      </c>
      <c r="J712" s="5">
        <f>VLOOKUP(A712,ENERGY!$A$2:$F$2692,5,0)</f>
        <v>11048</v>
      </c>
      <c r="K712" s="5">
        <f t="shared" si="2"/>
        <v>0.000761279903905639</v>
      </c>
      <c r="L712" s="31">
        <f>VLOOKUP(A712,ENERGY!$A$2:$F$2692,6,0)</f>
        <v>29908</v>
      </c>
      <c r="M712" s="31">
        <f t="shared" si="3"/>
        <v>0.00206085801647446</v>
      </c>
      <c r="N712" s="32">
        <f>VLOOKUP(A712,'HUMAN RESOURCES'!$A$2:$M$2692,5,0)</f>
        <v>0.01</v>
      </c>
      <c r="O712" s="32">
        <f>VLOOKUP(A712,'HUMAN RESOURCES'!$A$2:$M$2692,6,0)</f>
        <v>0.004</v>
      </c>
      <c r="P712" s="31">
        <f>VLOOKUP(A712,'HUMAN RESOURCES'!$A$2:$M$2692,7,0)</f>
        <v>78</v>
      </c>
      <c r="Q712" s="5">
        <f>VLOOKUP(A712,'HUMAN RESOURCES'!$A$2:$M$2692,8,0)</f>
        <v>72</v>
      </c>
      <c r="R712" s="5">
        <f>VLOOKUP(A712,'HUMAN RESOURCES'!$A$2:$M$2692,9,0)</f>
        <v>0.316</v>
      </c>
      <c r="S712" s="5">
        <f>VLOOKUP(A712,'HUMAN RESOURCES'!$A$2:$M$2692,10,0)</f>
        <v>0.624</v>
      </c>
      <c r="T712" s="5">
        <f>VLOOKUP(A712,'HUMAN RESOURCES'!$A$2:$M$2692,11,0)</f>
        <v>0.059</v>
      </c>
      <c r="U712" s="5">
        <f>VLOOKUP(A712,'HUMAN RESOURCES'!$A$2:$M$2692,12,0)</f>
        <v>14512402</v>
      </c>
      <c r="V712" s="35">
        <f>VLOOKUP(A712,'HUMAN RESOURCES'!$A$2:$M$2692,13,0)</f>
        <v>0.623</v>
      </c>
      <c r="W712" s="38">
        <f>VLOOKUP(A712,TOURISM!$A$2:$F$2692,5,0)</f>
        <v>745000000</v>
      </c>
      <c r="X712" s="39">
        <f>VLOOKUP(A712,TOURISM!$A$2:$F$2692,6,0)</f>
        <v>790000000</v>
      </c>
      <c r="Y712" s="43">
        <f t="shared" si="4"/>
        <v>-0.211133498015329</v>
      </c>
      <c r="Z712" s="35">
        <f>VLOOKUP(A712,BUSINESS!$A$2:$J$2692,5,0)</f>
        <v>0.349</v>
      </c>
      <c r="AA712" s="5">
        <f>VLOOKUP(A712,BUSINESS!$A$2:$J$2692,6,0)</f>
        <v>65</v>
      </c>
      <c r="AB712" s="5">
        <f>VLOOKUP(A712,BUSINESS!$A$2:$J$2692,7,0)</f>
        <v>0</v>
      </c>
      <c r="AC712" s="5">
        <f>VLOOKUP(A712,BUSINESS!$A$2:$J$2692,8,0)</f>
        <v>600</v>
      </c>
      <c r="AD712" s="35">
        <f>VLOOKUP(A712,BUSINESS!$A$2:$J$2692,9,0)</f>
        <v>0.188</v>
      </c>
      <c r="AE712" s="35">
        <f>VLOOKUP(A712,BUSINESS!$A$2:$J$2692,10,0)</f>
        <v>0.805</v>
      </c>
    </row>
    <row r="713" customHeight="1" spans="1:31">
      <c r="A713" s="22" t="str">
        <f t="shared" si="0"/>
        <v>Ecuador-The Americas2009</v>
      </c>
      <c r="B713" s="22" t="s">
        <v>124</v>
      </c>
      <c r="C713" s="22" t="s">
        <v>75</v>
      </c>
      <c r="D713" s="23">
        <v>2009</v>
      </c>
      <c r="E713" s="25">
        <v>62519686000</v>
      </c>
      <c r="F713" s="24">
        <f t="shared" si="1"/>
        <v>4236.77755532099</v>
      </c>
      <c r="G713" s="26">
        <v>0.071</v>
      </c>
      <c r="H713" s="27">
        <v>302</v>
      </c>
      <c r="J713" s="5">
        <f>VLOOKUP(A713,ENERGY!$A$2:$F$2692,5,0)</f>
        <v>9177</v>
      </c>
      <c r="K713" s="5">
        <f t="shared" si="2"/>
        <v>0.000621898638857219</v>
      </c>
      <c r="L713" s="31">
        <f>VLOOKUP(A713,ENERGY!$A$2:$F$2692,6,0)</f>
        <v>24690</v>
      </c>
      <c r="M713" s="31">
        <f t="shared" si="3"/>
        <v>0.00167316959718696</v>
      </c>
      <c r="N713" s="32">
        <f>VLOOKUP(A713,'HUMAN RESOURCES'!$A$2:$M$2692,5,0)</f>
        <v>0.009</v>
      </c>
      <c r="O713" s="32">
        <f>VLOOKUP(A713,'HUMAN RESOURCES'!$A$2:$M$2692,6,0)</f>
        <v>0.009</v>
      </c>
      <c r="P713" s="31">
        <f>VLOOKUP(A713,'HUMAN RESOURCES'!$A$2:$M$2692,7,0)</f>
        <v>78</v>
      </c>
      <c r="Q713" s="5">
        <f>VLOOKUP(A713,'HUMAN RESOURCES'!$A$2:$M$2692,8,0)</f>
        <v>73</v>
      </c>
      <c r="R713" s="5">
        <f>VLOOKUP(A713,'HUMAN RESOURCES'!$A$2:$M$2692,9,0)</f>
        <v>0.313</v>
      </c>
      <c r="S713" s="5">
        <f>VLOOKUP(A713,'HUMAN RESOURCES'!$A$2:$M$2692,10,0)</f>
        <v>0.627</v>
      </c>
      <c r="T713" s="5">
        <f>VLOOKUP(A713,'HUMAN RESOURCES'!$A$2:$M$2692,11,0)</f>
        <v>0.061</v>
      </c>
      <c r="U713" s="5">
        <f>VLOOKUP(A713,'HUMAN RESOURCES'!$A$2:$M$2692,12,0)</f>
        <v>14756424</v>
      </c>
      <c r="V713" s="35">
        <f>VLOOKUP(A713,'HUMAN RESOURCES'!$A$2:$M$2692,13,0)</f>
        <v>0.625</v>
      </c>
      <c r="W713" s="38">
        <f>VLOOKUP(A713,TOURISM!$A$2:$F$2692,5,0)</f>
        <v>674000000</v>
      </c>
      <c r="X713" s="39">
        <f>VLOOKUP(A713,TOURISM!$A$2:$F$2692,6,0)</f>
        <v>806000000</v>
      </c>
      <c r="Y713" s="43">
        <f t="shared" si="4"/>
        <v>-0.114050929338814</v>
      </c>
      <c r="Z713" s="35">
        <f>VLOOKUP(A713,BUSINESS!$A$2:$J$2692,5,0)</f>
        <v>0.349</v>
      </c>
      <c r="AA713" s="5">
        <f>VLOOKUP(A713,BUSINESS!$A$2:$J$2692,6,0)</f>
        <v>64</v>
      </c>
      <c r="AB713" s="5">
        <f>VLOOKUP(A713,BUSINESS!$A$2:$J$2692,7,0)</f>
        <v>0</v>
      </c>
      <c r="AC713" s="5">
        <f>VLOOKUP(A713,BUSINESS!$A$2:$J$2692,8,0)</f>
        <v>600</v>
      </c>
      <c r="AD713" s="35">
        <f>VLOOKUP(A713,BUSINESS!$A$2:$J$2692,9,0)</f>
        <v>0.246</v>
      </c>
      <c r="AE713" s="35">
        <f>VLOOKUP(A713,BUSINESS!$A$2:$J$2692,10,0)</f>
        <v>0.897</v>
      </c>
    </row>
    <row r="714" customHeight="1" spans="1:31">
      <c r="A714" s="22" t="str">
        <f t="shared" si="0"/>
        <v>Ecuador-The Americas2010</v>
      </c>
      <c r="B714" s="22" t="s">
        <v>124</v>
      </c>
      <c r="C714" s="22" t="s">
        <v>75</v>
      </c>
      <c r="D714" s="23">
        <v>2010</v>
      </c>
      <c r="E714" s="25">
        <v>67513698000</v>
      </c>
      <c r="F714" s="24">
        <f t="shared" si="1"/>
        <v>4500.59155772334</v>
      </c>
      <c r="G714" s="26">
        <v>0.072</v>
      </c>
      <c r="H714" s="27">
        <v>335</v>
      </c>
      <c r="J714" s="5">
        <f>VLOOKUP(A714,ENERGY!$A$2:$F$2692,5,0)</f>
        <v>9712</v>
      </c>
      <c r="K714" s="5">
        <f t="shared" si="2"/>
        <v>0.000647420397688912</v>
      </c>
      <c r="L714" s="31">
        <f>VLOOKUP(A714,ENERGY!$A$2:$F$2692,6,0)</f>
        <v>26523</v>
      </c>
      <c r="M714" s="31">
        <f t="shared" si="3"/>
        <v>0.00176807364167041</v>
      </c>
      <c r="N714" s="32">
        <f>VLOOKUP(A714,'HUMAN RESOURCES'!$A$2:$M$2692,5,0)</f>
        <v>0.011</v>
      </c>
      <c r="O714" s="32">
        <f>VLOOKUP(A714,'HUMAN RESOURCES'!$A$2:$M$2692,6,0)</f>
        <v>0.004</v>
      </c>
      <c r="P714" s="31">
        <f>VLOOKUP(A714,'HUMAN RESOURCES'!$A$2:$M$2692,7,0)</f>
        <v>79</v>
      </c>
      <c r="Q714" s="5">
        <f>VLOOKUP(A714,'HUMAN RESOURCES'!$A$2:$M$2692,8,0)</f>
        <v>73</v>
      </c>
      <c r="R714" s="5">
        <f>VLOOKUP(A714,'HUMAN RESOURCES'!$A$2:$M$2692,9,0)</f>
        <v>0.31</v>
      </c>
      <c r="S714" s="5">
        <f>VLOOKUP(A714,'HUMAN RESOURCES'!$A$2:$M$2692,10,0)</f>
        <v>0.629</v>
      </c>
      <c r="T714" s="5">
        <f>VLOOKUP(A714,'HUMAN RESOURCES'!$A$2:$M$2692,11,0)</f>
        <v>0.062</v>
      </c>
      <c r="U714" s="5">
        <f>VLOOKUP(A714,'HUMAN RESOURCES'!$A$2:$M$2692,12,0)</f>
        <v>15001072</v>
      </c>
      <c r="V714" s="35">
        <f>VLOOKUP(A714,'HUMAN RESOURCES'!$A$2:$M$2692,13,0)</f>
        <v>0.627</v>
      </c>
      <c r="W714" s="38">
        <f>VLOOKUP(A714,TOURISM!$A$2:$F$2692,5,0)</f>
        <v>786000000</v>
      </c>
      <c r="X714" s="39">
        <f>VLOOKUP(A714,TOURISM!$A$2:$F$2692,6,0)</f>
        <v>863000000</v>
      </c>
      <c r="Y714" s="43">
        <f t="shared" si="4"/>
        <v>-0.0885765794483917</v>
      </c>
      <c r="Z714" s="35">
        <f>VLOOKUP(A714,BUSINESS!$A$2:$J$2692,5,0)</f>
        <v>0.353</v>
      </c>
      <c r="AA714" s="5">
        <f>VLOOKUP(A714,BUSINESS!$A$2:$J$2692,6,0)</f>
        <v>56</v>
      </c>
      <c r="AB714" s="5">
        <f>VLOOKUP(A714,BUSINESS!$A$2:$J$2692,7,0)</f>
        <v>0</v>
      </c>
      <c r="AC714" s="5">
        <f>VLOOKUP(A714,BUSINESS!$A$2:$J$2692,8,0)</f>
        <v>654</v>
      </c>
      <c r="AD714" s="35">
        <f>VLOOKUP(A714,BUSINESS!$A$2:$J$2692,9,0)</f>
        <v>0.29</v>
      </c>
      <c r="AE714" s="35">
        <f>VLOOKUP(A714,BUSINESS!$A$2:$J$2692,10,0)</f>
        <v>0.985</v>
      </c>
    </row>
    <row r="715" customHeight="1" spans="1:31">
      <c r="A715" s="22" t="str">
        <f t="shared" si="0"/>
        <v>Ecuador-The Americas2011</v>
      </c>
      <c r="B715" s="22" t="s">
        <v>124</v>
      </c>
      <c r="C715" s="22" t="s">
        <v>75</v>
      </c>
      <c r="D715" s="23">
        <v>2011</v>
      </c>
      <c r="E715" s="25">
        <v>76769729000</v>
      </c>
      <c r="F715" s="24">
        <f t="shared" si="1"/>
        <v>5035.24249300543</v>
      </c>
      <c r="G715" s="26">
        <v>0.069</v>
      </c>
      <c r="H715" s="27">
        <v>362</v>
      </c>
      <c r="J715" s="5">
        <f>VLOOKUP(A715,ENERGY!$A$2:$F$2692,5,0)</f>
        <v>7815</v>
      </c>
      <c r="K715" s="5">
        <f t="shared" si="2"/>
        <v>0.000512577295705153</v>
      </c>
      <c r="L715" s="31">
        <f>VLOOKUP(A715,ENERGY!$A$2:$F$2692,6,0)</f>
        <v>20942</v>
      </c>
      <c r="M715" s="31">
        <f t="shared" si="3"/>
        <v>0.00137356285689793</v>
      </c>
      <c r="N715" s="32">
        <f>VLOOKUP(A715,'HUMAN RESOURCES'!$A$2:$M$2692,5,0)</f>
        <v>0.009</v>
      </c>
      <c r="O715" s="32">
        <f>VLOOKUP(A715,'HUMAN RESOURCES'!$A$2:$M$2692,6,0)</f>
        <v>0.007</v>
      </c>
      <c r="P715" s="31">
        <f>VLOOKUP(A715,'HUMAN RESOURCES'!$A$2:$M$2692,7,0)</f>
        <v>79</v>
      </c>
      <c r="Q715" s="5">
        <f>VLOOKUP(A715,'HUMAN RESOURCES'!$A$2:$M$2692,8,0)</f>
        <v>73</v>
      </c>
      <c r="R715" s="5">
        <f>VLOOKUP(A715,'HUMAN RESOURCES'!$A$2:$M$2692,9,0)</f>
        <v>0.306</v>
      </c>
      <c r="S715" s="5">
        <f>VLOOKUP(A715,'HUMAN RESOURCES'!$A$2:$M$2692,10,0)</f>
        <v>0.631</v>
      </c>
      <c r="T715" s="5">
        <f>VLOOKUP(A715,'HUMAN RESOURCES'!$A$2:$M$2692,11,0)</f>
        <v>0.063</v>
      </c>
      <c r="U715" s="5">
        <f>VLOOKUP(A715,'HUMAN RESOURCES'!$A$2:$M$2692,12,0)</f>
        <v>15246481</v>
      </c>
      <c r="V715" s="35">
        <f>VLOOKUP(A715,'HUMAN RESOURCES'!$A$2:$M$2692,13,0)</f>
        <v>0.629</v>
      </c>
      <c r="W715" s="38">
        <f>VLOOKUP(A715,TOURISM!$A$2:$F$2692,5,0)</f>
        <v>849000000</v>
      </c>
      <c r="X715" s="39">
        <f>VLOOKUP(A715,TOURISM!$A$2:$F$2692,6,0)</f>
        <v>917000000</v>
      </c>
      <c r="Y715" s="43">
        <f t="shared" si="4"/>
        <v>0.113041602546297</v>
      </c>
      <c r="Z715" s="35">
        <f>VLOOKUP(A715,BUSINESS!$A$2:$J$2692,5,0)</f>
        <v>0.353</v>
      </c>
      <c r="AA715" s="5">
        <f>VLOOKUP(A715,BUSINESS!$A$2:$J$2692,6,0)</f>
        <v>56</v>
      </c>
      <c r="AB715" s="5">
        <f>VLOOKUP(A715,BUSINESS!$A$2:$J$2692,7,0)</f>
        <v>0</v>
      </c>
      <c r="AC715" s="5">
        <f>VLOOKUP(A715,BUSINESS!$A$2:$J$2692,8,0)</f>
        <v>654</v>
      </c>
      <c r="AD715" s="35">
        <f>VLOOKUP(A715,BUSINESS!$A$2:$J$2692,9,0)</f>
        <v>0.314</v>
      </c>
      <c r="AE715" s="35">
        <f>VLOOKUP(A715,BUSINESS!$A$2:$J$2692,10,0)</f>
        <v>1.006</v>
      </c>
    </row>
    <row r="716" customHeight="1" spans="1:31">
      <c r="A716" s="22" t="str">
        <f t="shared" si="0"/>
        <v>Ecuador-The Americas2012</v>
      </c>
      <c r="B716" s="22" t="s">
        <v>124</v>
      </c>
      <c r="C716" s="22" t="s">
        <v>75</v>
      </c>
      <c r="D716" s="23">
        <v>2012</v>
      </c>
      <c r="E716" s="25">
        <v>84039856000</v>
      </c>
      <c r="F716" s="24">
        <f t="shared" si="1"/>
        <v>5424.63361068466</v>
      </c>
      <c r="G716" s="26">
        <v>0.064</v>
      </c>
      <c r="H716" s="27">
        <v>361</v>
      </c>
      <c r="J716" s="5">
        <f>VLOOKUP(A716,ENERGY!$A$2:$F$2692,5,0)</f>
        <v>10255</v>
      </c>
      <c r="K716" s="5">
        <f t="shared" si="2"/>
        <v>0.000661943276980046</v>
      </c>
      <c r="L716" s="31">
        <f>VLOOKUP(A716,ENERGY!$A$2:$F$2692,6,0)</f>
        <v>29688</v>
      </c>
      <c r="M716" s="31">
        <f t="shared" si="3"/>
        <v>0.00191631126347963</v>
      </c>
      <c r="N716" s="32">
        <f>VLOOKUP(A716,'HUMAN RESOURCES'!$A$2:$M$2692,5,0)</f>
        <v>0.009</v>
      </c>
      <c r="O716" s="32">
        <f>VLOOKUP(A716,'HUMAN RESOURCES'!$A$2:$M$2692,6,0)</f>
        <v>0.016</v>
      </c>
      <c r="P716" s="31">
        <f>VLOOKUP(A716,'HUMAN RESOURCES'!$A$2:$M$2692,7,0)</f>
        <v>79</v>
      </c>
      <c r="Q716" s="5">
        <f>VLOOKUP(A716,'HUMAN RESOURCES'!$A$2:$M$2692,8,0)</f>
        <v>73</v>
      </c>
      <c r="R716" s="5">
        <f>VLOOKUP(A716,'HUMAN RESOURCES'!$A$2:$M$2692,9,0)</f>
        <v>0.303</v>
      </c>
      <c r="S716" s="5">
        <f>VLOOKUP(A716,'HUMAN RESOURCES'!$A$2:$M$2692,10,0)</f>
        <v>0.633</v>
      </c>
      <c r="T716" s="5">
        <f>VLOOKUP(A716,'HUMAN RESOURCES'!$A$2:$M$2692,11,0)</f>
        <v>0.064</v>
      </c>
      <c r="U716" s="5">
        <f>VLOOKUP(A716,'HUMAN RESOURCES'!$A$2:$M$2692,12,0)</f>
        <v>15492264</v>
      </c>
      <c r="V716" s="35">
        <f>VLOOKUP(A716,'HUMAN RESOURCES'!$A$2:$M$2692,13,0)</f>
        <v>0.631</v>
      </c>
      <c r="W716" s="38">
        <f>VLOOKUP(A716,TOURISM!$A$2:$F$2692,5,0)</f>
        <v>1039000000</v>
      </c>
      <c r="X716" s="39">
        <f>VLOOKUP(A716,TOURISM!$A$2:$F$2692,6,0)</f>
        <v>944000000</v>
      </c>
      <c r="Y716" s="43">
        <f t="shared" si="4"/>
        <v>3.45658096115777</v>
      </c>
      <c r="Z716" s="35">
        <f>VLOOKUP(A716,BUSINESS!$A$2:$J$2692,5,0)</f>
        <v>0.346</v>
      </c>
      <c r="AA716" s="5">
        <f>VLOOKUP(A716,BUSINESS!$A$2:$J$2692,6,0)</f>
        <v>56</v>
      </c>
      <c r="AB716" s="5">
        <f>VLOOKUP(A716,BUSINESS!$A$2:$J$2692,7,0)</f>
        <v>134</v>
      </c>
      <c r="AC716" s="5">
        <f>VLOOKUP(A716,BUSINESS!$A$2:$J$2692,8,0)</f>
        <v>654</v>
      </c>
      <c r="AD716" s="35">
        <f>VLOOKUP(A716,BUSINESS!$A$2:$J$2692,9,0)</f>
        <v>0.351</v>
      </c>
      <c r="AE716" s="35">
        <f>VLOOKUP(A716,BUSINESS!$A$2:$J$2692,10,0)</f>
        <v>1.062</v>
      </c>
    </row>
    <row r="717" customHeight="1" spans="1:31">
      <c r="A717" s="22" t="str">
        <f t="shared" si="0"/>
        <v>Egypt-Africa2000</v>
      </c>
      <c r="B717" s="22" t="s">
        <v>125</v>
      </c>
      <c r="C717" s="22" t="s">
        <v>69</v>
      </c>
      <c r="D717" s="23">
        <v>2000</v>
      </c>
      <c r="E717" s="25">
        <v>99838540997</v>
      </c>
      <c r="F717" s="24">
        <f t="shared" si="1"/>
        <v>1509.58102008283</v>
      </c>
      <c r="G717" s="26">
        <v>0.054</v>
      </c>
      <c r="H717" s="27">
        <v>79</v>
      </c>
      <c r="I717" s="26">
        <v>0.132</v>
      </c>
      <c r="J717" s="5">
        <f>VLOOKUP(A717,ENERGY!$A$2:$F$2692,5,0)</f>
        <v>0</v>
      </c>
      <c r="K717" s="5">
        <f t="shared" si="2"/>
        <v>0</v>
      </c>
      <c r="L717" s="31">
        <f>VLOOKUP(A717,ENERGY!$A$2:$F$2692,6,0)</f>
        <v>0</v>
      </c>
      <c r="M717" s="31">
        <f t="shared" si="3"/>
        <v>0</v>
      </c>
      <c r="N717" s="32">
        <f>VLOOKUP(A717,'HUMAN RESOURCES'!$A$2:$M$2692,5,0)</f>
        <v>0.009</v>
      </c>
      <c r="O717" s="32">
        <f>VLOOKUP(A717,'HUMAN RESOURCES'!$A$2:$M$2692,6,0)</f>
        <v>0.006</v>
      </c>
      <c r="P717" s="31">
        <f>VLOOKUP(A717,'HUMAN RESOURCES'!$A$2:$M$2692,7,0)</f>
        <v>71</v>
      </c>
      <c r="Q717" s="5">
        <f>VLOOKUP(A717,'HUMAN RESOURCES'!$A$2:$M$2692,8,0)</f>
        <v>66</v>
      </c>
      <c r="R717" s="5">
        <f>VLOOKUP(A717,'HUMAN RESOURCES'!$A$2:$M$2692,9,0)</f>
        <v>0.354</v>
      </c>
      <c r="S717" s="5">
        <f>VLOOKUP(A717,'HUMAN RESOURCES'!$A$2:$M$2692,10,0)</f>
        <v>0.592</v>
      </c>
      <c r="T717" s="5">
        <f>VLOOKUP(A717,'HUMAN RESOURCES'!$A$2:$M$2692,11,0)</f>
        <v>0.053</v>
      </c>
      <c r="U717" s="5">
        <f>VLOOKUP(A717,'HUMAN RESOURCES'!$A$2:$M$2692,12,0)</f>
        <v>66136590</v>
      </c>
      <c r="V717" s="35">
        <f>VLOOKUP(A717,'HUMAN RESOURCES'!$A$2:$M$2692,13,0)</f>
        <v>0.428</v>
      </c>
      <c r="W717" s="38">
        <f>VLOOKUP(A717,TOURISM!$A$2:$F$2692,5,0)</f>
        <v>4657000000</v>
      </c>
      <c r="X717" s="39">
        <f>VLOOKUP(A717,TOURISM!$A$2:$F$2692,6,0)</f>
        <v>1206000000</v>
      </c>
      <c r="Y717" s="43">
        <f t="shared" si="4"/>
        <v>2.94063397579642</v>
      </c>
      <c r="Z717" s="35">
        <f>VLOOKUP(A717,BUSINESS!$A$2:$J$2692,5,0)</f>
        <v>0</v>
      </c>
      <c r="AA717" s="5">
        <f>VLOOKUP(A717,BUSINESS!$A$2:$J$2692,6,0)</f>
        <v>0</v>
      </c>
      <c r="AB717" s="5">
        <f>VLOOKUP(A717,BUSINESS!$A$2:$J$2692,7,0)</f>
        <v>0</v>
      </c>
      <c r="AC717" s="5">
        <f>VLOOKUP(A717,BUSINESS!$A$2:$J$2692,8,0)</f>
        <v>0</v>
      </c>
      <c r="AD717" s="35">
        <f>VLOOKUP(A717,BUSINESS!$A$2:$J$2692,9,0)</f>
        <v>0.006</v>
      </c>
      <c r="AE717" s="35">
        <f>VLOOKUP(A717,BUSINESS!$A$2:$J$2692,10,0)</f>
        <v>0.021</v>
      </c>
    </row>
    <row r="718" customHeight="1" spans="1:31">
      <c r="A718" s="22" t="str">
        <f t="shared" si="0"/>
        <v>Egypt-Africa2001</v>
      </c>
      <c r="B718" s="22" t="s">
        <v>125</v>
      </c>
      <c r="C718" s="22" t="s">
        <v>69</v>
      </c>
      <c r="D718" s="23">
        <v>2001</v>
      </c>
      <c r="E718" s="25">
        <v>97632008051</v>
      </c>
      <c r="F718" s="24">
        <f t="shared" si="1"/>
        <v>1452.76670254885</v>
      </c>
      <c r="G718" s="26">
        <v>0.058</v>
      </c>
      <c r="H718" s="27">
        <v>76</v>
      </c>
      <c r="I718" s="26">
        <v>0.133</v>
      </c>
      <c r="J718" s="5">
        <f>VLOOKUP(A718,ENERGY!$A$2:$F$2692,5,0)</f>
        <v>77649</v>
      </c>
      <c r="K718" s="5">
        <f t="shared" si="2"/>
        <v>0.00115541904686924</v>
      </c>
      <c r="L718" s="31">
        <f>VLOOKUP(A718,ENERGY!$A$2:$F$2692,6,0)</f>
        <v>0</v>
      </c>
      <c r="M718" s="31">
        <f t="shared" si="3"/>
        <v>0</v>
      </c>
      <c r="N718" s="32">
        <f>VLOOKUP(A718,'HUMAN RESOURCES'!$A$2:$M$2692,5,0)</f>
        <v>0.012</v>
      </c>
      <c r="O718" s="32">
        <f>VLOOKUP(A718,'HUMAN RESOURCES'!$A$2:$M$2692,6,0)</f>
        <v>0.005</v>
      </c>
      <c r="P718" s="31">
        <f>VLOOKUP(A718,'HUMAN RESOURCES'!$A$2:$M$2692,7,0)</f>
        <v>71</v>
      </c>
      <c r="Q718" s="5">
        <f>VLOOKUP(A718,'HUMAN RESOURCES'!$A$2:$M$2692,8,0)</f>
        <v>66</v>
      </c>
      <c r="R718" s="5">
        <f>VLOOKUP(A718,'HUMAN RESOURCES'!$A$2:$M$2692,9,0)</f>
        <v>0.348</v>
      </c>
      <c r="S718" s="5">
        <f>VLOOKUP(A718,'HUMAN RESOURCES'!$A$2:$M$2692,10,0)</f>
        <v>0.598</v>
      </c>
      <c r="T718" s="5">
        <f>VLOOKUP(A718,'HUMAN RESOURCES'!$A$2:$M$2692,11,0)</f>
        <v>0.054</v>
      </c>
      <c r="U718" s="5">
        <f>VLOOKUP(A718,'HUMAN RESOURCES'!$A$2:$M$2692,12,0)</f>
        <v>67204189</v>
      </c>
      <c r="V718" s="35">
        <f>VLOOKUP(A718,'HUMAN RESOURCES'!$A$2:$M$2692,13,0)</f>
        <v>0.428</v>
      </c>
      <c r="W718" s="38">
        <f>VLOOKUP(A718,TOURISM!$A$2:$F$2692,5,0)</f>
        <v>4119000000</v>
      </c>
      <c r="X718" s="39">
        <f>VLOOKUP(A718,TOURISM!$A$2:$F$2692,6,0)</f>
        <v>1248000000</v>
      </c>
      <c r="Y718" s="43">
        <f t="shared" si="4"/>
        <v>3.21454538721915</v>
      </c>
      <c r="Z718" s="35">
        <f>VLOOKUP(A718,BUSINESS!$A$2:$J$2692,5,0)</f>
        <v>0</v>
      </c>
      <c r="AA718" s="5">
        <f>VLOOKUP(A718,BUSINESS!$A$2:$J$2692,6,0)</f>
        <v>0</v>
      </c>
      <c r="AB718" s="5">
        <f>VLOOKUP(A718,BUSINESS!$A$2:$J$2692,7,0)</f>
        <v>0</v>
      </c>
      <c r="AC718" s="5">
        <f>VLOOKUP(A718,BUSINESS!$A$2:$J$2692,8,0)</f>
        <v>0</v>
      </c>
      <c r="AD718" s="35">
        <f>VLOOKUP(A718,BUSINESS!$A$2:$J$2692,9,0)</f>
        <v>0.008</v>
      </c>
      <c r="AE718" s="35">
        <f>VLOOKUP(A718,BUSINESS!$A$2:$J$2692,10,0)</f>
        <v>0.042</v>
      </c>
    </row>
    <row r="719" customHeight="1" spans="1:31">
      <c r="A719" s="22" t="str">
        <f t="shared" si="0"/>
        <v>Egypt-Africa2002</v>
      </c>
      <c r="B719" s="22" t="s">
        <v>125</v>
      </c>
      <c r="C719" s="22" t="s">
        <v>69</v>
      </c>
      <c r="D719" s="23">
        <v>2002</v>
      </c>
      <c r="E719" s="25">
        <v>87850680573</v>
      </c>
      <c r="F719" s="24">
        <f t="shared" si="1"/>
        <v>1286.19227831187</v>
      </c>
      <c r="G719" s="26">
        <v>0.061</v>
      </c>
      <c r="H719" s="27">
        <v>74</v>
      </c>
      <c r="I719" s="26">
        <v>0.138</v>
      </c>
      <c r="J719" s="5">
        <f>VLOOKUP(A719,ENERGY!$A$2:$F$2692,5,0)</f>
        <v>73575</v>
      </c>
      <c r="K719" s="5">
        <f t="shared" si="2"/>
        <v>0.00107718683861716</v>
      </c>
      <c r="L719" s="31">
        <f>VLOOKUP(A719,ENERGY!$A$2:$F$2692,6,0)</f>
        <v>204776</v>
      </c>
      <c r="M719" s="31">
        <f t="shared" si="3"/>
        <v>0.0029980565690067</v>
      </c>
      <c r="N719" s="32">
        <f>VLOOKUP(A719,'HUMAN RESOURCES'!$A$2:$M$2692,5,0)</f>
        <v>0.009</v>
      </c>
      <c r="O719" s="32">
        <f>VLOOKUP(A719,'HUMAN RESOURCES'!$A$2:$M$2692,6,0)</f>
        <v>0.005</v>
      </c>
      <c r="P719" s="31">
        <f>VLOOKUP(A719,'HUMAN RESOURCES'!$A$2:$M$2692,7,0)</f>
        <v>71</v>
      </c>
      <c r="Q719" s="5">
        <f>VLOOKUP(A719,'HUMAN RESOURCES'!$A$2:$M$2692,8,0)</f>
        <v>67</v>
      </c>
      <c r="R719" s="5">
        <f>VLOOKUP(A719,'HUMAN RESOURCES'!$A$2:$M$2692,9,0)</f>
        <v>0.342</v>
      </c>
      <c r="S719" s="5">
        <f>VLOOKUP(A719,'HUMAN RESOURCES'!$A$2:$M$2692,10,0)</f>
        <v>0.604</v>
      </c>
      <c r="T719" s="5">
        <f>VLOOKUP(A719,'HUMAN RESOURCES'!$A$2:$M$2692,11,0)</f>
        <v>0.054</v>
      </c>
      <c r="U719" s="5">
        <f>VLOOKUP(A719,'HUMAN RESOURCES'!$A$2:$M$2692,12,0)</f>
        <v>68302914</v>
      </c>
      <c r="V719" s="35">
        <f>VLOOKUP(A719,'HUMAN RESOURCES'!$A$2:$M$2692,13,0)</f>
        <v>0.429</v>
      </c>
      <c r="W719" s="38">
        <f>VLOOKUP(A719,TOURISM!$A$2:$F$2692,5,0)</f>
        <v>4133000000</v>
      </c>
      <c r="X719" s="39">
        <f>VLOOKUP(A719,TOURISM!$A$2:$F$2692,6,0)</f>
        <v>1309000000</v>
      </c>
      <c r="Y719" s="43">
        <f t="shared" si="4"/>
        <v>3.90600124802068</v>
      </c>
      <c r="Z719" s="35">
        <f>VLOOKUP(A719,BUSINESS!$A$2:$J$2692,5,0)</f>
        <v>0</v>
      </c>
      <c r="AA719" s="5">
        <f>VLOOKUP(A719,BUSINESS!$A$2:$J$2692,6,0)</f>
        <v>0</v>
      </c>
      <c r="AB719" s="5">
        <f>VLOOKUP(A719,BUSINESS!$A$2:$J$2692,7,0)</f>
        <v>0</v>
      </c>
      <c r="AC719" s="5">
        <f>VLOOKUP(A719,BUSINESS!$A$2:$J$2692,8,0)</f>
        <v>0</v>
      </c>
      <c r="AD719" s="35">
        <f>VLOOKUP(A719,BUSINESS!$A$2:$J$2692,9,0)</f>
        <v>0.027</v>
      </c>
      <c r="AE719" s="35">
        <f>VLOOKUP(A719,BUSINESS!$A$2:$J$2692,10,0)</f>
        <v>0.066</v>
      </c>
    </row>
    <row r="720" customHeight="1" spans="1:31">
      <c r="A720" s="22" t="str">
        <f t="shared" si="0"/>
        <v>Egypt-Africa2003</v>
      </c>
      <c r="B720" s="22" t="s">
        <v>125</v>
      </c>
      <c r="C720" s="22" t="s">
        <v>69</v>
      </c>
      <c r="D720" s="23">
        <v>2003</v>
      </c>
      <c r="E720" s="25">
        <v>82923680622</v>
      </c>
      <c r="F720" s="24">
        <f t="shared" si="1"/>
        <v>1194.30681728379</v>
      </c>
      <c r="G720" s="26">
        <v>0.056</v>
      </c>
      <c r="H720" s="27">
        <v>56</v>
      </c>
      <c r="I720" s="26">
        <v>0.135</v>
      </c>
      <c r="J720" s="5">
        <f>VLOOKUP(A720,ENERGY!$A$2:$F$2692,5,0)</f>
        <v>71465</v>
      </c>
      <c r="K720" s="5">
        <f t="shared" si="2"/>
        <v>0.001029273375916</v>
      </c>
      <c r="L720" s="31">
        <f>VLOOKUP(A720,ENERGY!$A$2:$F$2692,6,0)</f>
        <v>197871</v>
      </c>
      <c r="M720" s="31">
        <f t="shared" si="3"/>
        <v>0.00284983351522948</v>
      </c>
      <c r="N720" s="32">
        <f>VLOOKUP(A720,'HUMAN RESOURCES'!$A$2:$M$2692,5,0)</f>
        <v>0.012</v>
      </c>
      <c r="O720" s="32">
        <f>VLOOKUP(A720,'HUMAN RESOURCES'!$A$2:$M$2692,6,0)</f>
        <v>0.004</v>
      </c>
      <c r="P720" s="31">
        <f>VLOOKUP(A720,'HUMAN RESOURCES'!$A$2:$M$2692,7,0)</f>
        <v>72</v>
      </c>
      <c r="Q720" s="5">
        <f>VLOOKUP(A720,'HUMAN RESOURCES'!$A$2:$M$2692,8,0)</f>
        <v>67</v>
      </c>
      <c r="R720" s="5">
        <f>VLOOKUP(A720,'HUMAN RESOURCES'!$A$2:$M$2692,9,0)</f>
        <v>0.335</v>
      </c>
      <c r="S720" s="5">
        <f>VLOOKUP(A720,'HUMAN RESOURCES'!$A$2:$M$2692,10,0)</f>
        <v>0.61</v>
      </c>
      <c r="T720" s="5">
        <f>VLOOKUP(A720,'HUMAN RESOURCES'!$A$2:$M$2692,11,0)</f>
        <v>0.054</v>
      </c>
      <c r="U720" s="5">
        <f>VLOOKUP(A720,'HUMAN RESOURCES'!$A$2:$M$2692,12,0)</f>
        <v>69432477</v>
      </c>
      <c r="V720" s="35">
        <f>VLOOKUP(A720,'HUMAN RESOURCES'!$A$2:$M$2692,13,0)</f>
        <v>0.429</v>
      </c>
      <c r="W720" s="38">
        <f>VLOOKUP(A720,TOURISM!$A$2:$F$2692,5,0)</f>
        <v>4704000000</v>
      </c>
      <c r="X720" s="39">
        <f>VLOOKUP(A720,TOURISM!$A$2:$F$2692,6,0)</f>
        <v>1465000000</v>
      </c>
      <c r="Y720" s="43">
        <f t="shared" si="4"/>
        <v>6.0688550061387</v>
      </c>
      <c r="Z720" s="35">
        <f>VLOOKUP(A720,BUSINESS!$A$2:$J$2692,5,0)</f>
        <v>0</v>
      </c>
      <c r="AA720" s="5">
        <f>VLOOKUP(A720,BUSINESS!$A$2:$J$2692,6,0)</f>
        <v>37</v>
      </c>
      <c r="AB720" s="5">
        <f>VLOOKUP(A720,BUSINESS!$A$2:$J$2692,7,0)</f>
        <v>0</v>
      </c>
      <c r="AC720" s="5">
        <f>VLOOKUP(A720,BUSINESS!$A$2:$J$2692,8,0)</f>
        <v>0</v>
      </c>
      <c r="AD720" s="35">
        <f>VLOOKUP(A720,BUSINESS!$A$2:$J$2692,9,0)</f>
        <v>0.04</v>
      </c>
      <c r="AE720" s="35">
        <f>VLOOKUP(A720,BUSINESS!$A$2:$J$2692,10,0)</f>
        <v>0.083</v>
      </c>
    </row>
    <row r="721" customHeight="1" spans="1:31">
      <c r="A721" s="22" t="str">
        <f t="shared" si="0"/>
        <v>Egypt-Africa2004</v>
      </c>
      <c r="B721" s="22" t="s">
        <v>125</v>
      </c>
      <c r="C721" s="22" t="s">
        <v>69</v>
      </c>
      <c r="D721" s="23">
        <v>2004</v>
      </c>
      <c r="E721" s="25">
        <v>78845185709</v>
      </c>
      <c r="F721" s="24">
        <f t="shared" si="1"/>
        <v>1116.92516092071</v>
      </c>
      <c r="G721" s="26">
        <v>0.053</v>
      </c>
      <c r="H721" s="27">
        <v>57</v>
      </c>
      <c r="I721" s="26">
        <v>0.134</v>
      </c>
      <c r="J721" s="5">
        <f>VLOOKUP(A721,ENERGY!$A$2:$F$2692,5,0)</f>
        <v>72050</v>
      </c>
      <c r="K721" s="5">
        <f t="shared" si="2"/>
        <v>0.0010206641930092</v>
      </c>
      <c r="L721" s="31">
        <f>VLOOKUP(A721,ENERGY!$A$2:$F$2692,6,0)</f>
        <v>196797</v>
      </c>
      <c r="M721" s="31">
        <f t="shared" si="3"/>
        <v>0.00278783693534534</v>
      </c>
      <c r="N721" s="32">
        <f>VLOOKUP(A721,'HUMAN RESOURCES'!$A$2:$M$2692,5,0)</f>
        <v>0.01</v>
      </c>
      <c r="O721" s="32">
        <f>VLOOKUP(A721,'HUMAN RESOURCES'!$A$2:$M$2692,6,0)</f>
        <v>0.007</v>
      </c>
      <c r="P721" s="31">
        <f>VLOOKUP(A721,'HUMAN RESOURCES'!$A$2:$M$2692,7,0)</f>
        <v>72</v>
      </c>
      <c r="Q721" s="5">
        <f>VLOOKUP(A721,'HUMAN RESOURCES'!$A$2:$M$2692,8,0)</f>
        <v>67</v>
      </c>
      <c r="R721" s="5">
        <f>VLOOKUP(A721,'HUMAN RESOURCES'!$A$2:$M$2692,9,0)</f>
        <v>0.33</v>
      </c>
      <c r="S721" s="5">
        <f>VLOOKUP(A721,'HUMAN RESOURCES'!$A$2:$M$2692,10,0)</f>
        <v>0.616</v>
      </c>
      <c r="T721" s="5">
        <f>VLOOKUP(A721,'HUMAN RESOURCES'!$A$2:$M$2692,11,0)</f>
        <v>0.054</v>
      </c>
      <c r="U721" s="5">
        <f>VLOOKUP(A721,'HUMAN RESOURCES'!$A$2:$M$2692,12,0)</f>
        <v>70591288</v>
      </c>
      <c r="V721" s="35">
        <f>VLOOKUP(A721,'HUMAN RESOURCES'!$A$2:$M$2692,13,0)</f>
        <v>0.43</v>
      </c>
      <c r="W721" s="38">
        <f>VLOOKUP(A721,TOURISM!$A$2:$F$2692,5,0)</f>
        <v>6328000000</v>
      </c>
      <c r="X721" s="39">
        <f>VLOOKUP(A721,TOURISM!$A$2:$F$2692,6,0)</f>
        <v>1543000000</v>
      </c>
      <c r="Y721" s="43">
        <f t="shared" si="4"/>
        <v>5.88053450705493</v>
      </c>
      <c r="Z721" s="35">
        <f>VLOOKUP(A721,BUSINESS!$A$2:$J$2692,5,0)</f>
        <v>0</v>
      </c>
      <c r="AA721" s="5">
        <f>VLOOKUP(A721,BUSINESS!$A$2:$J$2692,6,0)</f>
        <v>37</v>
      </c>
      <c r="AB721" s="5">
        <f>VLOOKUP(A721,BUSINESS!$A$2:$J$2692,7,0)</f>
        <v>0</v>
      </c>
      <c r="AC721" s="5">
        <f>VLOOKUP(A721,BUSINESS!$A$2:$J$2692,8,0)</f>
        <v>0</v>
      </c>
      <c r="AD721" s="35">
        <f>VLOOKUP(A721,BUSINESS!$A$2:$J$2692,9,0)</f>
        <v>0.119</v>
      </c>
      <c r="AE721" s="35">
        <f>VLOOKUP(A721,BUSINESS!$A$2:$J$2692,10,0)</f>
        <v>0.108</v>
      </c>
    </row>
    <row r="722" customHeight="1" spans="1:31">
      <c r="A722" s="22" t="str">
        <f t="shared" si="0"/>
        <v>Egypt-Africa2005</v>
      </c>
      <c r="B722" s="22" t="s">
        <v>125</v>
      </c>
      <c r="C722" s="22" t="s">
        <v>69</v>
      </c>
      <c r="D722" s="23">
        <v>2005</v>
      </c>
      <c r="E722" s="25">
        <v>89685724889</v>
      </c>
      <c r="F722" s="24">
        <f t="shared" si="1"/>
        <v>1249.49326013305</v>
      </c>
      <c r="G722" s="26">
        <v>0.051</v>
      </c>
      <c r="H722" s="27">
        <v>64</v>
      </c>
      <c r="I722" s="26">
        <v>0.131</v>
      </c>
      <c r="J722" s="5">
        <f>VLOOKUP(A722,ENERGY!$A$2:$F$2692,5,0)</f>
        <v>45698</v>
      </c>
      <c r="K722" s="5">
        <f t="shared" si="2"/>
        <v>0.000636660327741446</v>
      </c>
      <c r="L722" s="31">
        <f>VLOOKUP(A722,ENERGY!$A$2:$F$2692,6,0)</f>
        <v>125452</v>
      </c>
      <c r="M722" s="31">
        <f t="shared" si="3"/>
        <v>0.00174778571131822</v>
      </c>
      <c r="N722" s="32">
        <f>VLOOKUP(A722,'HUMAN RESOURCES'!$A$2:$M$2692,5,0)</f>
        <v>0</v>
      </c>
      <c r="O722" s="32">
        <f>VLOOKUP(A722,'HUMAN RESOURCES'!$A$2:$M$2692,6,0)</f>
        <v>0</v>
      </c>
      <c r="P722" s="31">
        <f>VLOOKUP(A722,'HUMAN RESOURCES'!$A$2:$M$2692,7,0)</f>
        <v>72</v>
      </c>
      <c r="Q722" s="5">
        <f>VLOOKUP(A722,'HUMAN RESOURCES'!$A$2:$M$2692,8,0)</f>
        <v>67</v>
      </c>
      <c r="R722" s="5">
        <f>VLOOKUP(A722,'HUMAN RESOURCES'!$A$2:$M$2692,9,0)</f>
        <v>0.325</v>
      </c>
      <c r="S722" s="5">
        <f>VLOOKUP(A722,'HUMAN RESOURCES'!$A$2:$M$2692,10,0)</f>
        <v>0.62</v>
      </c>
      <c r="T722" s="5">
        <f>VLOOKUP(A722,'HUMAN RESOURCES'!$A$2:$M$2692,11,0)</f>
        <v>0.055</v>
      </c>
      <c r="U722" s="5">
        <f>VLOOKUP(A722,'HUMAN RESOURCES'!$A$2:$M$2692,12,0)</f>
        <v>71777678</v>
      </c>
      <c r="V722" s="35">
        <f>VLOOKUP(A722,'HUMAN RESOURCES'!$A$2:$M$2692,13,0)</f>
        <v>0.43</v>
      </c>
      <c r="W722" s="38">
        <f>VLOOKUP(A722,TOURISM!$A$2:$F$2692,5,0)</f>
        <v>7206000000</v>
      </c>
      <c r="X722" s="39">
        <f>VLOOKUP(A722,TOURISM!$A$2:$F$2692,6,0)</f>
        <v>1932000000</v>
      </c>
      <c r="Y722" s="43">
        <f t="shared" si="4"/>
        <v>5.58598130841122</v>
      </c>
      <c r="Z722" s="35">
        <f>VLOOKUP(A722,BUSINESS!$A$2:$J$2692,5,0)</f>
        <v>0.543</v>
      </c>
      <c r="AA722" s="5">
        <f>VLOOKUP(A722,BUSINESS!$A$2:$J$2692,6,0)</f>
        <v>22</v>
      </c>
      <c r="AB722" s="5">
        <f>VLOOKUP(A722,BUSINESS!$A$2:$J$2692,7,0)</f>
        <v>0</v>
      </c>
      <c r="AC722" s="5">
        <f>VLOOKUP(A722,BUSINESS!$A$2:$J$2692,8,0)</f>
        <v>504</v>
      </c>
      <c r="AD722" s="35">
        <f>VLOOKUP(A722,BUSINESS!$A$2:$J$2692,9,0)</f>
        <v>0.128</v>
      </c>
      <c r="AE722" s="35">
        <f>VLOOKUP(A722,BUSINESS!$A$2:$J$2692,10,0)</f>
        <v>0.19</v>
      </c>
    </row>
    <row r="723" customHeight="1" spans="1:31">
      <c r="A723" s="22" t="str">
        <f t="shared" si="0"/>
        <v>Egypt-Africa2006</v>
      </c>
      <c r="B723" s="22" t="s">
        <v>125</v>
      </c>
      <c r="C723" s="22" t="s">
        <v>69</v>
      </c>
      <c r="D723" s="23">
        <v>2006</v>
      </c>
      <c r="E723" s="25">
        <v>107000000000</v>
      </c>
      <c r="F723" s="24">
        <f t="shared" si="1"/>
        <v>1465.9390968889</v>
      </c>
      <c r="G723" s="26">
        <v>0.052</v>
      </c>
      <c r="H723" s="27">
        <v>75</v>
      </c>
      <c r="I723" s="26">
        <v>0.126</v>
      </c>
      <c r="J723" s="5">
        <f>VLOOKUP(A723,ENERGY!$A$2:$F$2692,5,0)</f>
        <v>53536</v>
      </c>
      <c r="K723" s="5">
        <f t="shared" si="2"/>
        <v>0.000733462761598544</v>
      </c>
      <c r="L723" s="31">
        <f>VLOOKUP(A723,ENERGY!$A$2:$F$2692,6,0)</f>
        <v>150912</v>
      </c>
      <c r="M723" s="31">
        <f t="shared" si="3"/>
        <v>0.00206754954195979</v>
      </c>
      <c r="N723" s="32">
        <f>VLOOKUP(A723,'HUMAN RESOURCES'!$A$2:$M$2692,5,0)</f>
        <v>0.011</v>
      </c>
      <c r="O723" s="32">
        <f>VLOOKUP(A723,'HUMAN RESOURCES'!$A$2:$M$2692,6,0)</f>
        <v>0.003</v>
      </c>
      <c r="P723" s="31">
        <f>VLOOKUP(A723,'HUMAN RESOURCES'!$A$2:$M$2692,7,0)</f>
        <v>72</v>
      </c>
      <c r="Q723" s="5">
        <f>VLOOKUP(A723,'HUMAN RESOURCES'!$A$2:$M$2692,8,0)</f>
        <v>67</v>
      </c>
      <c r="R723" s="5">
        <f>VLOOKUP(A723,'HUMAN RESOURCES'!$A$2:$M$2692,9,0)</f>
        <v>0.322</v>
      </c>
      <c r="S723" s="5">
        <f>VLOOKUP(A723,'HUMAN RESOURCES'!$A$2:$M$2692,10,0)</f>
        <v>0.624</v>
      </c>
      <c r="T723" s="5">
        <f>VLOOKUP(A723,'HUMAN RESOURCES'!$A$2:$M$2692,11,0)</f>
        <v>0.055</v>
      </c>
      <c r="U723" s="5">
        <f>VLOOKUP(A723,'HUMAN RESOURCES'!$A$2:$M$2692,12,0)</f>
        <v>72990754</v>
      </c>
      <c r="V723" s="35">
        <f>VLOOKUP(A723,'HUMAN RESOURCES'!$A$2:$M$2692,13,0)</f>
        <v>0.431</v>
      </c>
      <c r="W723" s="38">
        <f>VLOOKUP(A723,TOURISM!$A$2:$F$2692,5,0)</f>
        <v>8133000000</v>
      </c>
      <c r="X723" s="39">
        <f>VLOOKUP(A723,TOURISM!$A$2:$F$2692,6,0)</f>
        <v>2156000000</v>
      </c>
      <c r="Y723" s="43">
        <f t="shared" si="4"/>
        <v>5.72384615384615</v>
      </c>
      <c r="Z723" s="35">
        <f>VLOOKUP(A723,BUSINESS!$A$2:$J$2692,5,0)</f>
        <v>0.464</v>
      </c>
      <c r="AA723" s="5">
        <f>VLOOKUP(A723,BUSINESS!$A$2:$J$2692,6,0)</f>
        <v>19</v>
      </c>
      <c r="AB723" s="5">
        <f>VLOOKUP(A723,BUSINESS!$A$2:$J$2692,7,0)</f>
        <v>0</v>
      </c>
      <c r="AC723" s="5">
        <f>VLOOKUP(A723,BUSINESS!$A$2:$J$2692,8,0)</f>
        <v>596</v>
      </c>
      <c r="AD723" s="35">
        <f>VLOOKUP(A723,BUSINESS!$A$2:$J$2692,9,0)</f>
        <v>0.137</v>
      </c>
      <c r="AE723" s="35">
        <f>VLOOKUP(A723,BUSINESS!$A$2:$J$2692,10,0)</f>
        <v>0.247</v>
      </c>
    </row>
    <row r="724" customHeight="1" spans="1:31">
      <c r="A724" s="22" t="str">
        <f t="shared" si="0"/>
        <v>Egypt-Africa2007</v>
      </c>
      <c r="B724" s="22" t="s">
        <v>125</v>
      </c>
      <c r="C724" s="22" t="s">
        <v>69</v>
      </c>
      <c r="D724" s="23">
        <v>2007</v>
      </c>
      <c r="E724" s="25">
        <v>130000000000</v>
      </c>
      <c r="F724" s="24">
        <f t="shared" si="1"/>
        <v>1751.32346503874</v>
      </c>
      <c r="G724" s="26">
        <v>0.049</v>
      </c>
      <c r="H724" s="27">
        <v>85</v>
      </c>
      <c r="I724" s="26">
        <v>0.125</v>
      </c>
      <c r="J724" s="5">
        <f>VLOOKUP(A724,ENERGY!$A$2:$F$2692,5,0)</f>
        <v>71189</v>
      </c>
      <c r="K724" s="5">
        <f t="shared" si="2"/>
        <v>0.000959038201174176</v>
      </c>
      <c r="L724" s="31">
        <f>VLOOKUP(A724,ENERGY!$A$2:$F$2692,6,0)</f>
        <v>192382</v>
      </c>
      <c r="M724" s="31">
        <f t="shared" si="3"/>
        <v>0.00259171623731602</v>
      </c>
      <c r="N724" s="32">
        <f>VLOOKUP(A724,'HUMAN RESOURCES'!$A$2:$M$2692,5,0)</f>
        <v>0.013</v>
      </c>
      <c r="O724" s="32">
        <f>VLOOKUP(A724,'HUMAN RESOURCES'!$A$2:$M$2692,6,0)</f>
        <v>0.004</v>
      </c>
      <c r="P724" s="31">
        <f>VLOOKUP(A724,'HUMAN RESOURCES'!$A$2:$M$2692,7,0)</f>
        <v>72</v>
      </c>
      <c r="Q724" s="5">
        <f>VLOOKUP(A724,'HUMAN RESOURCES'!$A$2:$M$2692,8,0)</f>
        <v>68</v>
      </c>
      <c r="R724" s="5">
        <f>VLOOKUP(A724,'HUMAN RESOURCES'!$A$2:$M$2692,9,0)</f>
        <v>0.319</v>
      </c>
      <c r="S724" s="5">
        <f>VLOOKUP(A724,'HUMAN RESOURCES'!$A$2:$M$2692,10,0)</f>
        <v>0.626</v>
      </c>
      <c r="T724" s="5">
        <f>VLOOKUP(A724,'HUMAN RESOURCES'!$A$2:$M$2692,11,0)</f>
        <v>0.054</v>
      </c>
      <c r="U724" s="5">
        <f>VLOOKUP(A724,'HUMAN RESOURCES'!$A$2:$M$2692,12,0)</f>
        <v>74229577</v>
      </c>
      <c r="V724" s="35">
        <f>VLOOKUP(A724,'HUMAN RESOURCES'!$A$2:$M$2692,13,0)</f>
        <v>0.431</v>
      </c>
      <c r="W724" s="38">
        <f>VLOOKUP(A724,TOURISM!$A$2:$F$2692,5,0)</f>
        <v>10327000000</v>
      </c>
      <c r="X724" s="39">
        <f>VLOOKUP(A724,TOURISM!$A$2:$F$2692,6,0)</f>
        <v>2886000000</v>
      </c>
      <c r="Y724" s="43">
        <f t="shared" si="4"/>
        <v>5.34601226993865</v>
      </c>
      <c r="Z724" s="35">
        <f>VLOOKUP(A724,BUSINESS!$A$2:$J$2692,5,0)</f>
        <v>0.451</v>
      </c>
      <c r="AA724" s="5">
        <f>VLOOKUP(A724,BUSINESS!$A$2:$J$2692,6,0)</f>
        <v>10</v>
      </c>
      <c r="AB724" s="5">
        <f>VLOOKUP(A724,BUSINESS!$A$2:$J$2692,7,0)</f>
        <v>0</v>
      </c>
      <c r="AC724" s="5">
        <f>VLOOKUP(A724,BUSINESS!$A$2:$J$2692,8,0)</f>
        <v>711</v>
      </c>
      <c r="AD724" s="35">
        <f>VLOOKUP(A724,BUSINESS!$A$2:$J$2692,9,0)</f>
        <v>0.16</v>
      </c>
      <c r="AE724" s="35">
        <f>VLOOKUP(A724,BUSINESS!$A$2:$J$2692,10,0)</f>
        <v>0.405</v>
      </c>
    </row>
    <row r="725" customHeight="1" spans="1:31">
      <c r="A725" s="22" t="str">
        <f t="shared" si="0"/>
        <v>Egypt-Africa2008</v>
      </c>
      <c r="B725" s="22" t="s">
        <v>125</v>
      </c>
      <c r="C725" s="22" t="s">
        <v>69</v>
      </c>
      <c r="D725" s="23">
        <v>2008</v>
      </c>
      <c r="E725" s="25">
        <v>163000000000</v>
      </c>
      <c r="F725" s="24">
        <f t="shared" si="1"/>
        <v>2159.17141439318</v>
      </c>
      <c r="G725" s="26">
        <v>0.048</v>
      </c>
      <c r="H725" s="27">
        <v>101</v>
      </c>
      <c r="I725" s="26">
        <v>0.123</v>
      </c>
      <c r="J725" s="5">
        <f>VLOOKUP(A725,ENERGY!$A$2:$F$2692,5,0)</f>
        <v>62741</v>
      </c>
      <c r="K725" s="5">
        <f t="shared" si="2"/>
        <v>0.000831095544235846</v>
      </c>
      <c r="L725" s="31">
        <f>VLOOKUP(A725,ENERGY!$A$2:$F$2692,6,0)</f>
        <v>167208</v>
      </c>
      <c r="M725" s="31">
        <f t="shared" si="3"/>
        <v>0.00221491247765556</v>
      </c>
      <c r="N725" s="32">
        <f>VLOOKUP(A725,'HUMAN RESOURCES'!$A$2:$M$2692,5,0)</f>
        <v>0.009</v>
      </c>
      <c r="O725" s="32">
        <f>VLOOKUP(A725,'HUMAN RESOURCES'!$A$2:$M$2692,6,0)</f>
        <v>0.004</v>
      </c>
      <c r="P725" s="31">
        <f>VLOOKUP(A725,'HUMAN RESOURCES'!$A$2:$M$2692,7,0)</f>
        <v>72</v>
      </c>
      <c r="Q725" s="5">
        <f>VLOOKUP(A725,'HUMAN RESOURCES'!$A$2:$M$2692,8,0)</f>
        <v>68</v>
      </c>
      <c r="R725" s="5">
        <f>VLOOKUP(A725,'HUMAN RESOURCES'!$A$2:$M$2692,9,0)</f>
        <v>0.318</v>
      </c>
      <c r="S725" s="5">
        <f>VLOOKUP(A725,'HUMAN RESOURCES'!$A$2:$M$2692,10,0)</f>
        <v>0.628</v>
      </c>
      <c r="T725" s="5">
        <f>VLOOKUP(A725,'HUMAN RESOURCES'!$A$2:$M$2692,11,0)</f>
        <v>0.054</v>
      </c>
      <c r="U725" s="5">
        <f>VLOOKUP(A725,'HUMAN RESOURCES'!$A$2:$M$2692,12,0)</f>
        <v>75491922</v>
      </c>
      <c r="V725" s="35">
        <f>VLOOKUP(A725,'HUMAN RESOURCES'!$A$2:$M$2692,13,0)</f>
        <v>0.431</v>
      </c>
      <c r="W725" s="38">
        <f>VLOOKUP(A725,TOURISM!$A$2:$F$2692,5,0)</f>
        <v>12104000000</v>
      </c>
      <c r="X725" s="39">
        <f>VLOOKUP(A725,TOURISM!$A$2:$F$2692,6,0)</f>
        <v>3390000000</v>
      </c>
      <c r="Y725" s="43">
        <f t="shared" si="4"/>
        <v>4.66455026455026</v>
      </c>
      <c r="Z725" s="35">
        <f>VLOOKUP(A725,BUSINESS!$A$2:$J$2692,5,0)</f>
        <v>0.44</v>
      </c>
      <c r="AA725" s="5">
        <f>VLOOKUP(A725,BUSINESS!$A$2:$J$2692,6,0)</f>
        <v>8</v>
      </c>
      <c r="AB725" s="5">
        <f>VLOOKUP(A725,BUSINESS!$A$2:$J$2692,7,0)</f>
        <v>0</v>
      </c>
      <c r="AC725" s="5">
        <f>VLOOKUP(A725,BUSINESS!$A$2:$J$2692,8,0)</f>
        <v>711</v>
      </c>
      <c r="AD725" s="35">
        <f>VLOOKUP(A725,BUSINESS!$A$2:$J$2692,9,0)</f>
        <v>0.18</v>
      </c>
      <c r="AE725" s="35">
        <f>VLOOKUP(A725,BUSINESS!$A$2:$J$2692,10,0)</f>
        <v>0.547</v>
      </c>
    </row>
    <row r="726" customHeight="1" spans="1:31">
      <c r="A726" s="22" t="str">
        <f t="shared" si="0"/>
        <v>Egypt-Africa2009</v>
      </c>
      <c r="B726" s="22" t="s">
        <v>125</v>
      </c>
      <c r="C726" s="22" t="s">
        <v>69</v>
      </c>
      <c r="D726" s="23">
        <v>2009</v>
      </c>
      <c r="E726" s="25">
        <v>189000000000</v>
      </c>
      <c r="F726" s="24">
        <f t="shared" si="1"/>
        <v>2461.73810980167</v>
      </c>
      <c r="G726" s="26">
        <v>0.05</v>
      </c>
      <c r="H726" s="27">
        <v>118</v>
      </c>
      <c r="I726" s="26">
        <v>0.12</v>
      </c>
      <c r="J726" s="5">
        <f>VLOOKUP(A726,ENERGY!$A$2:$F$2692,5,0)</f>
        <v>47162</v>
      </c>
      <c r="K726" s="5">
        <f t="shared" si="2"/>
        <v>0.000614288321346384</v>
      </c>
      <c r="L726" s="31">
        <f>VLOOKUP(A726,ENERGY!$A$2:$F$2692,6,0)</f>
        <v>127194</v>
      </c>
      <c r="M726" s="31">
        <f t="shared" si="3"/>
        <v>0.00165671067268843</v>
      </c>
      <c r="N726" s="32">
        <f>VLOOKUP(A726,'HUMAN RESOURCES'!$A$2:$M$2692,5,0)</f>
        <v>0.01</v>
      </c>
      <c r="O726" s="32">
        <f>VLOOKUP(A726,'HUMAN RESOURCES'!$A$2:$M$2692,6,0)</f>
        <v>0.006</v>
      </c>
      <c r="P726" s="31">
        <f>VLOOKUP(A726,'HUMAN RESOURCES'!$A$2:$M$2692,7,0)</f>
        <v>73</v>
      </c>
      <c r="Q726" s="5">
        <f>VLOOKUP(A726,'HUMAN RESOURCES'!$A$2:$M$2692,8,0)</f>
        <v>68</v>
      </c>
      <c r="R726" s="5">
        <f>VLOOKUP(A726,'HUMAN RESOURCES'!$A$2:$M$2692,9,0)</f>
        <v>0.316</v>
      </c>
      <c r="S726" s="5">
        <f>VLOOKUP(A726,'HUMAN RESOURCES'!$A$2:$M$2692,10,0)</f>
        <v>0.629</v>
      </c>
      <c r="T726" s="5">
        <f>VLOOKUP(A726,'HUMAN RESOURCES'!$A$2:$M$2692,11,0)</f>
        <v>0.055</v>
      </c>
      <c r="U726" s="5">
        <f>VLOOKUP(A726,'HUMAN RESOURCES'!$A$2:$M$2692,12,0)</f>
        <v>76775023</v>
      </c>
      <c r="V726" s="35">
        <f>VLOOKUP(A726,'HUMAN RESOURCES'!$A$2:$M$2692,13,0)</f>
        <v>0.43</v>
      </c>
      <c r="W726" s="38">
        <f>VLOOKUP(A726,TOURISM!$A$2:$F$2692,5,0)</f>
        <v>11757000000</v>
      </c>
      <c r="X726" s="39">
        <f>VLOOKUP(A726,TOURISM!$A$2:$F$2692,6,0)</f>
        <v>2941000000</v>
      </c>
      <c r="Y726" s="43">
        <f t="shared" si="4"/>
        <v>4.99406392694064</v>
      </c>
      <c r="Z726" s="35">
        <f>VLOOKUP(A726,BUSINESS!$A$2:$J$2692,5,0)</f>
        <v>0.43</v>
      </c>
      <c r="AA726" s="5">
        <f>VLOOKUP(A726,BUSINESS!$A$2:$J$2692,6,0)</f>
        <v>8</v>
      </c>
      <c r="AB726" s="5">
        <f>VLOOKUP(A726,BUSINESS!$A$2:$J$2692,7,0)</f>
        <v>0</v>
      </c>
      <c r="AC726" s="5">
        <f>VLOOKUP(A726,BUSINESS!$A$2:$J$2692,8,0)</f>
        <v>480</v>
      </c>
      <c r="AD726" s="35">
        <f>VLOOKUP(A726,BUSINESS!$A$2:$J$2692,9,0)</f>
        <v>0.257</v>
      </c>
      <c r="AE726" s="35">
        <f>VLOOKUP(A726,BUSINESS!$A$2:$J$2692,10,0)</f>
        <v>0.721</v>
      </c>
    </row>
    <row r="727" customHeight="1" spans="1:31">
      <c r="A727" s="22" t="str">
        <f t="shared" si="0"/>
        <v>Egypt-Africa2010</v>
      </c>
      <c r="B727" s="22" t="s">
        <v>125</v>
      </c>
      <c r="C727" s="22" t="s">
        <v>69</v>
      </c>
      <c r="D727" s="23">
        <v>2010</v>
      </c>
      <c r="E727" s="25">
        <v>219000000000</v>
      </c>
      <c r="F727" s="24">
        <f t="shared" si="1"/>
        <v>2804.96986866785</v>
      </c>
      <c r="G727" s="26">
        <v>0.048</v>
      </c>
      <c r="H727" s="27">
        <v>126</v>
      </c>
      <c r="I727" s="26">
        <v>0.11</v>
      </c>
      <c r="J727" s="5">
        <f>VLOOKUP(A727,ENERGY!$A$2:$F$2692,5,0)</f>
        <v>48971</v>
      </c>
      <c r="K727" s="5">
        <f t="shared" si="2"/>
        <v>0.000627224563646271</v>
      </c>
      <c r="L727" s="31">
        <f>VLOOKUP(A727,ENERGY!$A$2:$F$2692,6,0)</f>
        <v>147963</v>
      </c>
      <c r="M727" s="31">
        <f t="shared" si="3"/>
        <v>0.00189512217661051</v>
      </c>
      <c r="N727" s="32">
        <f>VLOOKUP(A727,'HUMAN RESOURCES'!$A$2:$M$2692,5,0)</f>
        <v>0.009</v>
      </c>
      <c r="O727" s="32">
        <f>VLOOKUP(A727,'HUMAN RESOURCES'!$A$2:$M$2692,6,0)</f>
        <v>0.008</v>
      </c>
      <c r="P727" s="31">
        <f>VLOOKUP(A727,'HUMAN RESOURCES'!$A$2:$M$2692,7,0)</f>
        <v>73</v>
      </c>
      <c r="Q727" s="5">
        <f>VLOOKUP(A727,'HUMAN RESOURCES'!$A$2:$M$2692,8,0)</f>
        <v>68</v>
      </c>
      <c r="R727" s="5">
        <f>VLOOKUP(A727,'HUMAN RESOURCES'!$A$2:$M$2692,9,0)</f>
        <v>0.315</v>
      </c>
      <c r="S727" s="5">
        <f>VLOOKUP(A727,'HUMAN RESOURCES'!$A$2:$M$2692,10,0)</f>
        <v>0.63</v>
      </c>
      <c r="T727" s="5">
        <f>VLOOKUP(A727,'HUMAN RESOURCES'!$A$2:$M$2692,11,0)</f>
        <v>0.055</v>
      </c>
      <c r="U727" s="5">
        <f>VLOOKUP(A727,'HUMAN RESOURCES'!$A$2:$M$2692,12,0)</f>
        <v>78075705</v>
      </c>
      <c r="V727" s="35">
        <f>VLOOKUP(A727,'HUMAN RESOURCES'!$A$2:$M$2692,13,0)</f>
        <v>0.43</v>
      </c>
      <c r="W727" s="38">
        <f>VLOOKUP(A727,TOURISM!$A$2:$F$2692,5,0)</f>
        <v>13633000000</v>
      </c>
      <c r="X727" s="39">
        <f>VLOOKUP(A727,TOURISM!$A$2:$F$2692,6,0)</f>
        <v>2696000000</v>
      </c>
      <c r="Y727" s="43">
        <f t="shared" si="4"/>
        <v>2.8635593220339</v>
      </c>
      <c r="Z727" s="35">
        <f>VLOOKUP(A727,BUSINESS!$A$2:$J$2692,5,0)</f>
        <v>0.426</v>
      </c>
      <c r="AA727" s="5">
        <f>VLOOKUP(A727,BUSINESS!$A$2:$J$2692,6,0)</f>
        <v>8</v>
      </c>
      <c r="AB727" s="5">
        <f>VLOOKUP(A727,BUSINESS!$A$2:$J$2692,7,0)</f>
        <v>0</v>
      </c>
      <c r="AC727" s="5">
        <f>VLOOKUP(A727,BUSINESS!$A$2:$J$2692,8,0)</f>
        <v>433</v>
      </c>
      <c r="AD727" s="35">
        <f>VLOOKUP(A727,BUSINESS!$A$2:$J$2692,9,0)</f>
        <v>0.314</v>
      </c>
      <c r="AE727" s="35">
        <f>VLOOKUP(A727,BUSINESS!$A$2:$J$2692,10,0)</f>
        <v>0.905</v>
      </c>
    </row>
    <row r="728" customHeight="1" spans="1:31">
      <c r="A728" s="22" t="str">
        <f t="shared" si="0"/>
        <v>Egypt-Africa2011</v>
      </c>
      <c r="B728" s="22" t="s">
        <v>125</v>
      </c>
      <c r="C728" s="22" t="s">
        <v>69</v>
      </c>
      <c r="D728" s="23">
        <v>2011</v>
      </c>
      <c r="E728" s="25">
        <v>236000000000</v>
      </c>
      <c r="F728" s="24">
        <f t="shared" si="1"/>
        <v>2972.57424904776</v>
      </c>
      <c r="G728" s="26">
        <v>0.049</v>
      </c>
      <c r="H728" s="27">
        <v>137</v>
      </c>
      <c r="I728" s="26">
        <v>0.11</v>
      </c>
      <c r="J728" s="5">
        <f>VLOOKUP(A728,ENERGY!$A$2:$F$2692,5,0)</f>
        <v>40658</v>
      </c>
      <c r="K728" s="5">
        <f t="shared" si="2"/>
        <v>0.000512114083973661</v>
      </c>
      <c r="L728" s="31">
        <f>VLOOKUP(A728,ENERGY!$A$2:$F$2692,6,0)</f>
        <v>141326</v>
      </c>
      <c r="M728" s="31">
        <f t="shared" si="3"/>
        <v>0.0017800933403429</v>
      </c>
      <c r="N728" s="32">
        <f>VLOOKUP(A728,'HUMAN RESOURCES'!$A$2:$M$2692,5,0)</f>
        <v>0.014</v>
      </c>
      <c r="O728" s="32">
        <f>VLOOKUP(A728,'HUMAN RESOURCES'!$A$2:$M$2692,6,0)</f>
        <v>0.003</v>
      </c>
      <c r="P728" s="31">
        <f>VLOOKUP(A728,'HUMAN RESOURCES'!$A$2:$M$2692,7,0)</f>
        <v>73</v>
      </c>
      <c r="Q728" s="5">
        <f>VLOOKUP(A728,'HUMAN RESOURCES'!$A$2:$M$2692,8,0)</f>
        <v>68</v>
      </c>
      <c r="R728" s="5">
        <f>VLOOKUP(A728,'HUMAN RESOURCES'!$A$2:$M$2692,9,0)</f>
        <v>0.314</v>
      </c>
      <c r="S728" s="5">
        <f>VLOOKUP(A728,'HUMAN RESOURCES'!$A$2:$M$2692,10,0)</f>
        <v>0.631</v>
      </c>
      <c r="T728" s="5">
        <f>VLOOKUP(A728,'HUMAN RESOURCES'!$A$2:$M$2692,11,0)</f>
        <v>0.056</v>
      </c>
      <c r="U728" s="5">
        <f>VLOOKUP(A728,'HUMAN RESOURCES'!$A$2:$M$2692,12,0)</f>
        <v>79392466</v>
      </c>
      <c r="V728" s="35">
        <f>VLOOKUP(A728,'HUMAN RESOURCES'!$A$2:$M$2692,13,0)</f>
        <v>0.43</v>
      </c>
      <c r="W728" s="38">
        <f>VLOOKUP(A728,TOURISM!$A$2:$F$2692,5,0)</f>
        <v>9333000000</v>
      </c>
      <c r="X728" s="39">
        <f>VLOOKUP(A728,TOURISM!$A$2:$F$2692,6,0)</f>
        <v>2575000000</v>
      </c>
      <c r="Y728" s="43">
        <f t="shared" si="4"/>
        <v>2.96045627376426</v>
      </c>
      <c r="Z728" s="35">
        <f>VLOOKUP(A728,BUSINESS!$A$2:$J$2692,5,0)</f>
        <v>0.436</v>
      </c>
      <c r="AA728" s="5">
        <f>VLOOKUP(A728,BUSINESS!$A$2:$J$2692,6,0)</f>
        <v>8</v>
      </c>
      <c r="AB728" s="5">
        <f>VLOOKUP(A728,BUSINESS!$A$2:$J$2692,7,0)</f>
        <v>0</v>
      </c>
      <c r="AC728" s="5">
        <f>VLOOKUP(A728,BUSINESS!$A$2:$J$2692,8,0)</f>
        <v>433</v>
      </c>
      <c r="AD728" s="35">
        <f>VLOOKUP(A728,BUSINESS!$A$2:$J$2692,9,0)</f>
        <v>0.398</v>
      </c>
      <c r="AE728" s="35">
        <f>VLOOKUP(A728,BUSINESS!$A$2:$J$2692,10,0)</f>
        <v>1.051</v>
      </c>
    </row>
    <row r="729" customHeight="1" spans="1:31">
      <c r="A729" s="22" t="str">
        <f t="shared" si="0"/>
        <v>Egypt-Africa2012</v>
      </c>
      <c r="B729" s="22" t="s">
        <v>125</v>
      </c>
      <c r="C729" s="22" t="s">
        <v>69</v>
      </c>
      <c r="D729" s="23">
        <v>2012</v>
      </c>
      <c r="E729" s="25">
        <v>263000000000</v>
      </c>
      <c r="F729" s="24">
        <f t="shared" si="1"/>
        <v>3258.10077204105</v>
      </c>
      <c r="G729" s="26">
        <v>0.05</v>
      </c>
      <c r="H729" s="27">
        <v>152</v>
      </c>
      <c r="I729" s="26">
        <v>0.12</v>
      </c>
      <c r="J729" s="5">
        <f>VLOOKUP(A729,ENERGY!$A$2:$F$2692,5,0)</f>
        <v>66269</v>
      </c>
      <c r="K729" s="5">
        <f t="shared" si="2"/>
        <v>0.000820954677043301</v>
      </c>
      <c r="L729" s="31">
        <f>VLOOKUP(A729,ENERGY!$A$2:$F$2692,6,0)</f>
        <v>178616</v>
      </c>
      <c r="M729" s="31">
        <f t="shared" si="3"/>
        <v>0.00221273356463454</v>
      </c>
      <c r="N729" s="32">
        <f>VLOOKUP(A729,'HUMAN RESOURCES'!$A$2:$M$2692,5,0)</f>
        <v>0.015</v>
      </c>
      <c r="O729" s="32">
        <f>VLOOKUP(A729,'HUMAN RESOURCES'!$A$2:$M$2692,6,0)</f>
        <v>0.005</v>
      </c>
      <c r="P729" s="31">
        <f>VLOOKUP(A729,'HUMAN RESOURCES'!$A$2:$M$2692,7,0)</f>
        <v>73</v>
      </c>
      <c r="Q729" s="5">
        <f>VLOOKUP(A729,'HUMAN RESOURCES'!$A$2:$M$2692,8,0)</f>
        <v>69</v>
      </c>
      <c r="R729" s="5">
        <f>VLOOKUP(A729,'HUMAN RESOURCES'!$A$2:$M$2692,9,0)</f>
        <v>0.312</v>
      </c>
      <c r="S729" s="5">
        <f>VLOOKUP(A729,'HUMAN RESOURCES'!$A$2:$M$2692,10,0)</f>
        <v>0.631</v>
      </c>
      <c r="T729" s="5">
        <f>VLOOKUP(A729,'HUMAN RESOURCES'!$A$2:$M$2692,11,0)</f>
        <v>0.056</v>
      </c>
      <c r="U729" s="5">
        <f>VLOOKUP(A729,'HUMAN RESOURCES'!$A$2:$M$2692,12,0)</f>
        <v>80721874</v>
      </c>
      <c r="V729" s="35">
        <f>VLOOKUP(A729,'HUMAN RESOURCES'!$A$2:$M$2692,13,0)</f>
        <v>0.43</v>
      </c>
      <c r="W729" s="38">
        <f>VLOOKUP(A729,TOURISM!$A$2:$F$2692,5,0)</f>
        <v>10823000000</v>
      </c>
      <c r="X729" s="39">
        <f>VLOOKUP(A729,TOURISM!$A$2:$F$2692,6,0)</f>
        <v>3037000000</v>
      </c>
      <c r="Y729" s="43">
        <f t="shared" si="4"/>
        <v>1.65980158518665</v>
      </c>
      <c r="Z729" s="35">
        <f>VLOOKUP(A729,BUSINESS!$A$2:$J$2692,5,0)</f>
        <v>0.426</v>
      </c>
      <c r="AA729" s="5">
        <f>VLOOKUP(A729,BUSINESS!$A$2:$J$2692,6,0)</f>
        <v>8</v>
      </c>
      <c r="AB729" s="5">
        <f>VLOOKUP(A729,BUSINESS!$A$2:$J$2692,7,0)</f>
        <v>127</v>
      </c>
      <c r="AC729" s="5">
        <f>VLOOKUP(A729,BUSINESS!$A$2:$J$2692,8,0)</f>
        <v>392</v>
      </c>
      <c r="AD729" s="35">
        <f>VLOOKUP(A729,BUSINESS!$A$2:$J$2692,9,0)</f>
        <v>0.44</v>
      </c>
      <c r="AE729" s="35">
        <f>VLOOKUP(A729,BUSINESS!$A$2:$J$2692,10,0)</f>
        <v>1.199</v>
      </c>
    </row>
    <row r="730" customHeight="1" spans="1:31">
      <c r="A730" s="22" t="str">
        <f t="shared" si="0"/>
        <v>El Salvador-The Americas2000</v>
      </c>
      <c r="B730" s="22" t="s">
        <v>126</v>
      </c>
      <c r="C730" s="22" t="s">
        <v>75</v>
      </c>
      <c r="D730" s="23">
        <v>2000</v>
      </c>
      <c r="E730" s="25">
        <v>13134100000</v>
      </c>
      <c r="F730" s="24">
        <f t="shared" si="1"/>
        <v>2204.15406204678</v>
      </c>
      <c r="G730" s="26">
        <v>0.081</v>
      </c>
      <c r="H730" s="27">
        <v>179</v>
      </c>
      <c r="I730" s="26">
        <v>0.14</v>
      </c>
      <c r="J730" s="5">
        <f>VLOOKUP(A730,ENERGY!$A$2:$F$2692,5,0)</f>
        <v>0</v>
      </c>
      <c r="K730" s="5">
        <f t="shared" si="2"/>
        <v>0</v>
      </c>
      <c r="L730" s="31">
        <f>VLOOKUP(A730,ENERGY!$A$2:$F$2692,6,0)</f>
        <v>0</v>
      </c>
      <c r="M730" s="31">
        <f t="shared" si="3"/>
        <v>0</v>
      </c>
      <c r="N730" s="32">
        <f>VLOOKUP(A730,'HUMAN RESOURCES'!$A$2:$M$2692,5,0)</f>
        <v>0</v>
      </c>
      <c r="O730" s="32">
        <f>VLOOKUP(A730,'HUMAN RESOURCES'!$A$2:$M$2692,6,0)</f>
        <v>0</v>
      </c>
      <c r="P730" s="31">
        <f>VLOOKUP(A730,'HUMAN RESOURCES'!$A$2:$M$2692,7,0)</f>
        <v>74</v>
      </c>
      <c r="Q730" s="5">
        <f>VLOOKUP(A730,'HUMAN RESOURCES'!$A$2:$M$2692,8,0)</f>
        <v>65</v>
      </c>
      <c r="R730" s="5">
        <f>VLOOKUP(A730,'HUMAN RESOURCES'!$A$2:$M$2692,9,0)</f>
        <v>0.383</v>
      </c>
      <c r="S730" s="5">
        <f>VLOOKUP(A730,'HUMAN RESOURCES'!$A$2:$M$2692,10,0)</f>
        <v>0.562</v>
      </c>
      <c r="T730" s="5">
        <f>VLOOKUP(A730,'HUMAN RESOURCES'!$A$2:$M$2692,11,0)</f>
        <v>0.055</v>
      </c>
      <c r="U730" s="5">
        <f>VLOOKUP(A730,'HUMAN RESOURCES'!$A$2:$M$2692,12,0)</f>
        <v>5958794</v>
      </c>
      <c r="V730" s="35">
        <f>VLOOKUP(A730,'HUMAN RESOURCES'!$A$2:$M$2692,13,0)</f>
        <v>0.589</v>
      </c>
      <c r="W730" s="38">
        <f>VLOOKUP(A730,TOURISM!$A$2:$F$2692,5,0)</f>
        <v>437000000</v>
      </c>
      <c r="X730" s="39">
        <f>VLOOKUP(A730,TOURISM!$A$2:$F$2692,6,0)</f>
        <v>219000000</v>
      </c>
      <c r="Y730" s="43">
        <f t="shared" si="4"/>
        <v>1.48414140609729</v>
      </c>
      <c r="Z730" s="35">
        <f>VLOOKUP(A730,BUSINESS!$A$2:$J$2692,5,0)</f>
        <v>0</v>
      </c>
      <c r="AA730" s="5">
        <f>VLOOKUP(A730,BUSINESS!$A$2:$J$2692,6,0)</f>
        <v>0</v>
      </c>
      <c r="AB730" s="5">
        <f>VLOOKUP(A730,BUSINESS!$A$2:$J$2692,7,0)</f>
        <v>0</v>
      </c>
      <c r="AC730" s="5">
        <f>VLOOKUP(A730,BUSINESS!$A$2:$J$2692,8,0)</f>
        <v>0</v>
      </c>
      <c r="AD730" s="35">
        <f>VLOOKUP(A730,BUSINESS!$A$2:$J$2692,9,0)</f>
        <v>0.012</v>
      </c>
      <c r="AE730" s="35">
        <f>VLOOKUP(A730,BUSINESS!$A$2:$J$2692,10,0)</f>
        <v>0.125</v>
      </c>
    </row>
    <row r="731" customHeight="1" spans="1:31">
      <c r="A731" s="22" t="str">
        <f t="shared" si="0"/>
        <v>El Salvador-The Americas2001</v>
      </c>
      <c r="B731" s="22" t="s">
        <v>126</v>
      </c>
      <c r="C731" s="22" t="s">
        <v>75</v>
      </c>
      <c r="D731" s="23">
        <v>2001</v>
      </c>
      <c r="E731" s="25">
        <v>13812700000</v>
      </c>
      <c r="F731" s="24">
        <f t="shared" si="1"/>
        <v>2307.77109046683</v>
      </c>
      <c r="G731" s="26">
        <v>0.08</v>
      </c>
      <c r="H731" s="27">
        <v>184</v>
      </c>
      <c r="J731" s="5">
        <f>VLOOKUP(A731,ENERGY!$A$2:$F$2692,5,0)</f>
        <v>4319</v>
      </c>
      <c r="K731" s="5">
        <f t="shared" si="2"/>
        <v>0.000721601376973815</v>
      </c>
      <c r="L731" s="31">
        <f>VLOOKUP(A731,ENERGY!$A$2:$F$2692,6,0)</f>
        <v>0</v>
      </c>
      <c r="M731" s="31">
        <f t="shared" si="3"/>
        <v>0</v>
      </c>
      <c r="N731" s="32">
        <f>VLOOKUP(A731,'HUMAN RESOURCES'!$A$2:$M$2692,5,0)</f>
        <v>0.009</v>
      </c>
      <c r="O731" s="32">
        <f>VLOOKUP(A731,'HUMAN RESOURCES'!$A$2:$M$2692,6,0)</f>
        <v>0.004</v>
      </c>
      <c r="P731" s="31">
        <f>VLOOKUP(A731,'HUMAN RESOURCES'!$A$2:$M$2692,7,0)</f>
        <v>75</v>
      </c>
      <c r="Q731" s="5">
        <f>VLOOKUP(A731,'HUMAN RESOURCES'!$A$2:$M$2692,8,0)</f>
        <v>65</v>
      </c>
      <c r="R731" s="5">
        <f>VLOOKUP(A731,'HUMAN RESOURCES'!$A$2:$M$2692,9,0)</f>
        <v>0.379</v>
      </c>
      <c r="S731" s="5">
        <f>VLOOKUP(A731,'HUMAN RESOURCES'!$A$2:$M$2692,10,0)</f>
        <v>0.564</v>
      </c>
      <c r="T731" s="5">
        <f>VLOOKUP(A731,'HUMAN RESOURCES'!$A$2:$M$2692,11,0)</f>
        <v>0.057</v>
      </c>
      <c r="U731" s="5">
        <f>VLOOKUP(A731,'HUMAN RESOURCES'!$A$2:$M$2692,12,0)</f>
        <v>5985299</v>
      </c>
      <c r="V731" s="35">
        <f>VLOOKUP(A731,'HUMAN RESOURCES'!$A$2:$M$2692,13,0)</f>
        <v>0.595</v>
      </c>
      <c r="W731" s="38">
        <f>VLOOKUP(A731,TOURISM!$A$2:$F$2692,5,0)</f>
        <v>452000000</v>
      </c>
      <c r="X731" s="39">
        <f>VLOOKUP(A731,TOURISM!$A$2:$F$2692,6,0)</f>
        <v>247000000</v>
      </c>
      <c r="Y731" s="43">
        <f t="shared" si="4"/>
        <v>1.78238168131016</v>
      </c>
      <c r="Z731" s="35">
        <f>VLOOKUP(A731,BUSINESS!$A$2:$J$2692,5,0)</f>
        <v>0</v>
      </c>
      <c r="AA731" s="5">
        <f>VLOOKUP(A731,BUSINESS!$A$2:$J$2692,6,0)</f>
        <v>0</v>
      </c>
      <c r="AB731" s="5">
        <f>VLOOKUP(A731,BUSINESS!$A$2:$J$2692,7,0)</f>
        <v>0</v>
      </c>
      <c r="AC731" s="5">
        <f>VLOOKUP(A731,BUSINESS!$A$2:$J$2692,8,0)</f>
        <v>0</v>
      </c>
      <c r="AD731" s="35">
        <f>VLOOKUP(A731,BUSINESS!$A$2:$J$2692,9,0)</f>
        <v>0.015</v>
      </c>
      <c r="AE731" s="35">
        <f>VLOOKUP(A731,BUSINESS!$A$2:$J$2692,10,0)</f>
        <v>0.143</v>
      </c>
    </row>
    <row r="732" customHeight="1" spans="1:31">
      <c r="A732" s="22" t="str">
        <f t="shared" si="0"/>
        <v>El Salvador-The Americas2002</v>
      </c>
      <c r="B732" s="22" t="s">
        <v>126</v>
      </c>
      <c r="C732" s="22" t="s">
        <v>75</v>
      </c>
      <c r="D732" s="23">
        <v>2002</v>
      </c>
      <c r="E732" s="25">
        <v>14306700000</v>
      </c>
      <c r="F732" s="24">
        <f t="shared" si="1"/>
        <v>2381.15289695535</v>
      </c>
      <c r="G732" s="26">
        <v>0.077</v>
      </c>
      <c r="H732" s="27">
        <v>184</v>
      </c>
      <c r="J732" s="5">
        <f>VLOOKUP(A732,ENERGY!$A$2:$F$2692,5,0)</f>
        <v>4210</v>
      </c>
      <c r="K732" s="5">
        <f t="shared" si="2"/>
        <v>0.000700696435668744</v>
      </c>
      <c r="L732" s="31">
        <f>VLOOKUP(A732,ENERGY!$A$2:$F$2692,6,0)</f>
        <v>6249</v>
      </c>
      <c r="M732" s="31">
        <f t="shared" si="3"/>
        <v>0.00104005986377529</v>
      </c>
      <c r="N732" s="32">
        <f>VLOOKUP(A732,'HUMAN RESOURCES'!$A$2:$M$2692,5,0)</f>
        <v>0.018</v>
      </c>
      <c r="O732" s="32">
        <f>VLOOKUP(A732,'HUMAN RESOURCES'!$A$2:$M$2692,6,0)</f>
        <v>0</v>
      </c>
      <c r="P732" s="31">
        <f>VLOOKUP(A732,'HUMAN RESOURCES'!$A$2:$M$2692,7,0)</f>
        <v>75</v>
      </c>
      <c r="Q732" s="5">
        <f>VLOOKUP(A732,'HUMAN RESOURCES'!$A$2:$M$2692,8,0)</f>
        <v>65</v>
      </c>
      <c r="R732" s="5">
        <f>VLOOKUP(A732,'HUMAN RESOURCES'!$A$2:$M$2692,9,0)</f>
        <v>0.374</v>
      </c>
      <c r="S732" s="5">
        <f>VLOOKUP(A732,'HUMAN RESOURCES'!$A$2:$M$2692,10,0)</f>
        <v>0.568</v>
      </c>
      <c r="T732" s="5">
        <f>VLOOKUP(A732,'HUMAN RESOURCES'!$A$2:$M$2692,11,0)</f>
        <v>0.058</v>
      </c>
      <c r="U732" s="5">
        <f>VLOOKUP(A732,'HUMAN RESOURCES'!$A$2:$M$2692,12,0)</f>
        <v>6008308</v>
      </c>
      <c r="V732" s="35">
        <f>VLOOKUP(A732,'HUMAN RESOURCES'!$A$2:$M$2692,13,0)</f>
        <v>0.6</v>
      </c>
      <c r="W732" s="38">
        <f>VLOOKUP(A732,TOURISM!$A$2:$F$2692,5,0)</f>
        <v>521000000</v>
      </c>
      <c r="X732" s="39">
        <f>VLOOKUP(A732,TOURISM!$A$2:$F$2692,6,0)</f>
        <v>266000000</v>
      </c>
      <c r="Y732" s="43">
        <f t="shared" si="4"/>
        <v>2.34602936191989</v>
      </c>
      <c r="Z732" s="35">
        <f>VLOOKUP(A732,BUSINESS!$A$2:$J$2692,5,0)</f>
        <v>0</v>
      </c>
      <c r="AA732" s="5">
        <f>VLOOKUP(A732,BUSINESS!$A$2:$J$2692,6,0)</f>
        <v>0</v>
      </c>
      <c r="AB732" s="5">
        <f>VLOOKUP(A732,BUSINESS!$A$2:$J$2692,7,0)</f>
        <v>0</v>
      </c>
      <c r="AC732" s="5">
        <f>VLOOKUP(A732,BUSINESS!$A$2:$J$2692,8,0)</f>
        <v>0</v>
      </c>
      <c r="AD732" s="35">
        <f>VLOOKUP(A732,BUSINESS!$A$2:$J$2692,9,0)</f>
        <v>0.019</v>
      </c>
      <c r="AE732" s="35">
        <f>VLOOKUP(A732,BUSINESS!$A$2:$J$2692,10,0)</f>
        <v>0.148</v>
      </c>
    </row>
    <row r="733" customHeight="1" spans="1:31">
      <c r="A733" s="22" t="str">
        <f t="shared" si="0"/>
        <v>El Salvador-The Americas2003</v>
      </c>
      <c r="B733" s="22" t="s">
        <v>126</v>
      </c>
      <c r="C733" s="22" t="s">
        <v>75</v>
      </c>
      <c r="D733" s="23">
        <v>2003</v>
      </c>
      <c r="E733" s="25">
        <v>15046700000</v>
      </c>
      <c r="F733" s="24">
        <f t="shared" si="1"/>
        <v>2495.56918588124</v>
      </c>
      <c r="G733" s="26">
        <v>0.073</v>
      </c>
      <c r="H733" s="27">
        <v>182</v>
      </c>
      <c r="J733" s="5">
        <f>VLOOKUP(A733,ENERGY!$A$2:$F$2692,5,0)</f>
        <v>4214</v>
      </c>
      <c r="K733" s="5">
        <f t="shared" si="2"/>
        <v>0.000698912621990438</v>
      </c>
      <c r="L733" s="31">
        <f>VLOOKUP(A733,ENERGY!$A$2:$F$2692,6,0)</f>
        <v>6476</v>
      </c>
      <c r="M733" s="31">
        <f t="shared" si="3"/>
        <v>0.00107407644518512</v>
      </c>
      <c r="N733" s="32">
        <f>VLOOKUP(A733,'HUMAN RESOURCES'!$A$2:$M$2692,5,0)</f>
        <v>0.009</v>
      </c>
      <c r="O733" s="32">
        <f>VLOOKUP(A733,'HUMAN RESOURCES'!$A$2:$M$2692,6,0)</f>
        <v>0.012</v>
      </c>
      <c r="P733" s="31">
        <f>VLOOKUP(A733,'HUMAN RESOURCES'!$A$2:$M$2692,7,0)</f>
        <v>75</v>
      </c>
      <c r="Q733" s="5">
        <f>VLOOKUP(A733,'HUMAN RESOURCES'!$A$2:$M$2692,8,0)</f>
        <v>66</v>
      </c>
      <c r="R733" s="5">
        <f>VLOOKUP(A733,'HUMAN RESOURCES'!$A$2:$M$2692,9,0)</f>
        <v>0.369</v>
      </c>
      <c r="S733" s="5">
        <f>VLOOKUP(A733,'HUMAN RESOURCES'!$A$2:$M$2692,10,0)</f>
        <v>0.572</v>
      </c>
      <c r="T733" s="5">
        <f>VLOOKUP(A733,'HUMAN RESOURCES'!$A$2:$M$2692,11,0)</f>
        <v>0.059</v>
      </c>
      <c r="U733" s="5">
        <f>VLOOKUP(A733,'HUMAN RESOURCES'!$A$2:$M$2692,12,0)</f>
        <v>6029366</v>
      </c>
      <c r="V733" s="35">
        <f>VLOOKUP(A733,'HUMAN RESOURCES'!$A$2:$M$2692,13,0)</f>
        <v>0.606</v>
      </c>
      <c r="W733" s="38">
        <f>VLOOKUP(A733,TOURISM!$A$2:$F$2692,5,0)</f>
        <v>664000000</v>
      </c>
      <c r="X733" s="39">
        <f>VLOOKUP(A733,TOURISM!$A$2:$F$2692,6,0)</f>
        <v>311000000</v>
      </c>
      <c r="Y733" s="43">
        <f t="shared" si="4"/>
        <v>2.37367311672775</v>
      </c>
      <c r="Z733" s="35">
        <f>VLOOKUP(A733,BUSINESS!$A$2:$J$2692,5,0)</f>
        <v>0</v>
      </c>
      <c r="AA733" s="5">
        <f>VLOOKUP(A733,BUSINESS!$A$2:$J$2692,6,0)</f>
        <v>115</v>
      </c>
      <c r="AB733" s="5">
        <f>VLOOKUP(A733,BUSINESS!$A$2:$J$2692,7,0)</f>
        <v>0</v>
      </c>
      <c r="AC733" s="5">
        <f>VLOOKUP(A733,BUSINESS!$A$2:$J$2692,8,0)</f>
        <v>0</v>
      </c>
      <c r="AD733" s="35">
        <f>VLOOKUP(A733,BUSINESS!$A$2:$J$2692,9,0)</f>
        <v>0.025</v>
      </c>
      <c r="AE733" s="35">
        <f>VLOOKUP(A733,BUSINESS!$A$2:$J$2692,10,0)</f>
        <v>0.191</v>
      </c>
    </row>
    <row r="734" customHeight="1" spans="1:31">
      <c r="A734" s="22" t="str">
        <f t="shared" si="0"/>
        <v>El Salvador-The Americas2004</v>
      </c>
      <c r="B734" s="22" t="s">
        <v>126</v>
      </c>
      <c r="C734" s="22" t="s">
        <v>75</v>
      </c>
      <c r="D734" s="23">
        <v>2004</v>
      </c>
      <c r="E734" s="25">
        <v>15798300000</v>
      </c>
      <c r="F734" s="24">
        <f t="shared" si="1"/>
        <v>2611.16107192754</v>
      </c>
      <c r="G734" s="26">
        <v>0.073</v>
      </c>
      <c r="H734" s="27">
        <v>191</v>
      </c>
      <c r="J734" s="5">
        <f>VLOOKUP(A734,ENERGY!$A$2:$F$2692,5,0)</f>
        <v>4499</v>
      </c>
      <c r="K734" s="5">
        <f t="shared" si="2"/>
        <v>0.000743599859643254</v>
      </c>
      <c r="L734" s="31">
        <f>VLOOKUP(A734,ENERGY!$A$2:$F$2692,6,0)</f>
        <v>6546</v>
      </c>
      <c r="M734" s="31">
        <f t="shared" si="3"/>
        <v>0.00108193035812953</v>
      </c>
      <c r="N734" s="32">
        <f>VLOOKUP(A734,'HUMAN RESOURCES'!$A$2:$M$2692,5,0)</f>
        <v>0.01</v>
      </c>
      <c r="O734" s="32">
        <f>VLOOKUP(A734,'HUMAN RESOURCES'!$A$2:$M$2692,6,0)</f>
        <v>0</v>
      </c>
      <c r="P734" s="31">
        <f>VLOOKUP(A734,'HUMAN RESOURCES'!$A$2:$M$2692,7,0)</f>
        <v>75</v>
      </c>
      <c r="Q734" s="5">
        <f>VLOOKUP(A734,'HUMAN RESOURCES'!$A$2:$M$2692,8,0)</f>
        <v>66</v>
      </c>
      <c r="R734" s="5">
        <f>VLOOKUP(A734,'HUMAN RESOURCES'!$A$2:$M$2692,9,0)</f>
        <v>0.363</v>
      </c>
      <c r="S734" s="5">
        <f>VLOOKUP(A734,'HUMAN RESOURCES'!$A$2:$M$2692,10,0)</f>
        <v>0.576</v>
      </c>
      <c r="T734" s="5">
        <f>VLOOKUP(A734,'HUMAN RESOURCES'!$A$2:$M$2692,11,0)</f>
        <v>0.061</v>
      </c>
      <c r="U734" s="5">
        <f>VLOOKUP(A734,'HUMAN RESOURCES'!$A$2:$M$2692,12,0)</f>
        <v>6050297</v>
      </c>
      <c r="V734" s="35">
        <f>VLOOKUP(A734,'HUMAN RESOURCES'!$A$2:$M$2692,13,0)</f>
        <v>0.611</v>
      </c>
      <c r="W734" s="38">
        <f>VLOOKUP(A734,TOURISM!$A$2:$F$2692,5,0)</f>
        <v>748000000</v>
      </c>
      <c r="X734" s="39">
        <f>VLOOKUP(A734,TOURISM!$A$2:$F$2692,6,0)</f>
        <v>373000000</v>
      </c>
      <c r="Y734" s="43">
        <f t="shared" si="4"/>
        <v>2.15282734090723</v>
      </c>
      <c r="Z734" s="35">
        <f>VLOOKUP(A734,BUSINESS!$A$2:$J$2692,5,0)</f>
        <v>0</v>
      </c>
      <c r="AA734" s="5">
        <f>VLOOKUP(A734,BUSINESS!$A$2:$J$2692,6,0)</f>
        <v>115</v>
      </c>
      <c r="AB734" s="5">
        <f>VLOOKUP(A734,BUSINESS!$A$2:$J$2692,7,0)</f>
        <v>0</v>
      </c>
      <c r="AC734" s="5">
        <f>VLOOKUP(A734,BUSINESS!$A$2:$J$2692,8,0)</f>
        <v>0</v>
      </c>
      <c r="AD734" s="35">
        <f>VLOOKUP(A734,BUSINESS!$A$2:$J$2692,9,0)</f>
        <v>0.032</v>
      </c>
      <c r="AE734" s="35">
        <f>VLOOKUP(A734,BUSINESS!$A$2:$J$2692,10,0)</f>
        <v>0.303</v>
      </c>
    </row>
    <row r="735" customHeight="1" spans="1:31">
      <c r="A735" s="22" t="str">
        <f t="shared" si="0"/>
        <v>El Salvador-The Americas2005</v>
      </c>
      <c r="B735" s="22" t="s">
        <v>126</v>
      </c>
      <c r="C735" s="22" t="s">
        <v>75</v>
      </c>
      <c r="D735" s="23">
        <v>2005</v>
      </c>
      <c r="E735" s="25">
        <v>17093800000</v>
      </c>
      <c r="F735" s="24">
        <f t="shared" si="1"/>
        <v>2814.93504034063</v>
      </c>
      <c r="G735" s="26">
        <v>0.072</v>
      </c>
      <c r="H735" s="27">
        <v>202</v>
      </c>
      <c r="J735" s="5">
        <f>VLOOKUP(A735,ENERGY!$A$2:$F$2692,5,0)</f>
        <v>4151</v>
      </c>
      <c r="K735" s="5">
        <f t="shared" si="2"/>
        <v>0.000683569209447516</v>
      </c>
      <c r="L735" s="31">
        <f>VLOOKUP(A735,ENERGY!$A$2:$F$2692,6,0)</f>
        <v>5948</v>
      </c>
      <c r="M735" s="31">
        <f t="shared" si="3"/>
        <v>0.000979491606310245</v>
      </c>
      <c r="N735" s="32">
        <f>VLOOKUP(A735,'HUMAN RESOURCES'!$A$2:$M$2692,5,0)</f>
        <v>0.009</v>
      </c>
      <c r="O735" s="32">
        <f>VLOOKUP(A735,'HUMAN RESOURCES'!$A$2:$M$2692,6,0)</f>
        <v>0.009</v>
      </c>
      <c r="P735" s="31">
        <f>VLOOKUP(A735,'HUMAN RESOURCES'!$A$2:$M$2692,7,0)</f>
        <v>75</v>
      </c>
      <c r="Q735" s="5">
        <f>VLOOKUP(A735,'HUMAN RESOURCES'!$A$2:$M$2692,8,0)</f>
        <v>66</v>
      </c>
      <c r="R735" s="5">
        <f>VLOOKUP(A735,'HUMAN RESOURCES'!$A$2:$M$2692,9,0)</f>
        <v>0.357</v>
      </c>
      <c r="S735" s="5">
        <f>VLOOKUP(A735,'HUMAN RESOURCES'!$A$2:$M$2692,10,0)</f>
        <v>0.581</v>
      </c>
      <c r="T735" s="5">
        <f>VLOOKUP(A735,'HUMAN RESOURCES'!$A$2:$M$2692,11,0)</f>
        <v>0.062</v>
      </c>
      <c r="U735" s="5">
        <f>VLOOKUP(A735,'HUMAN RESOURCES'!$A$2:$M$2692,12,0)</f>
        <v>6072538</v>
      </c>
      <c r="V735" s="35">
        <f>VLOOKUP(A735,'HUMAN RESOURCES'!$A$2:$M$2692,13,0)</f>
        <v>0.616</v>
      </c>
      <c r="W735" s="38">
        <f>VLOOKUP(A735,TOURISM!$A$2:$F$2692,5,0)</f>
        <v>656000000</v>
      </c>
      <c r="X735" s="39">
        <f>VLOOKUP(A735,TOURISM!$A$2:$F$2692,6,0)</f>
        <v>288000000</v>
      </c>
      <c r="Y735" s="43">
        <f t="shared" si="4"/>
        <v>2.04304958842523</v>
      </c>
      <c r="Z735" s="35">
        <f>VLOOKUP(A735,BUSINESS!$A$2:$J$2692,5,0)</f>
        <v>0.347</v>
      </c>
      <c r="AA735" s="5">
        <f>VLOOKUP(A735,BUSINESS!$A$2:$J$2692,6,0)</f>
        <v>40</v>
      </c>
      <c r="AB735" s="5">
        <f>VLOOKUP(A735,BUSINESS!$A$2:$J$2692,7,0)</f>
        <v>0</v>
      </c>
      <c r="AC735" s="5">
        <f>VLOOKUP(A735,BUSINESS!$A$2:$J$2692,8,0)</f>
        <v>320</v>
      </c>
      <c r="AD735" s="35">
        <f>VLOOKUP(A735,BUSINESS!$A$2:$J$2692,9,0)</f>
        <v>0.042</v>
      </c>
      <c r="AE735" s="35">
        <f>VLOOKUP(A735,BUSINESS!$A$2:$J$2692,10,0)</f>
        <v>0.397</v>
      </c>
    </row>
    <row r="736" customHeight="1" spans="1:31">
      <c r="A736" s="22" t="str">
        <f t="shared" si="0"/>
        <v>El Salvador-The Americas2006</v>
      </c>
      <c r="B736" s="22" t="s">
        <v>126</v>
      </c>
      <c r="C736" s="22" t="s">
        <v>75</v>
      </c>
      <c r="D736" s="23">
        <v>2006</v>
      </c>
      <c r="E736" s="25">
        <v>18550700000</v>
      </c>
      <c r="F736" s="24">
        <f t="shared" si="1"/>
        <v>3042.74842816399</v>
      </c>
      <c r="G736" s="26">
        <v>0.067</v>
      </c>
      <c r="H736" s="27">
        <v>203</v>
      </c>
      <c r="J736" s="5">
        <f>VLOOKUP(A736,ENERGY!$A$2:$F$2692,5,0)</f>
        <v>4382</v>
      </c>
      <c r="K736" s="5">
        <f t="shared" si="2"/>
        <v>0.00071875043056136</v>
      </c>
      <c r="L736" s="31">
        <f>VLOOKUP(A736,ENERGY!$A$2:$F$2692,6,0)</f>
        <v>6366</v>
      </c>
      <c r="M736" s="31">
        <f t="shared" si="3"/>
        <v>0.00104417280715509</v>
      </c>
      <c r="N736" s="32">
        <f>VLOOKUP(A736,'HUMAN RESOURCES'!$A$2:$M$2692,5,0)</f>
        <v>0.012</v>
      </c>
      <c r="O736" s="32">
        <f>VLOOKUP(A736,'HUMAN RESOURCES'!$A$2:$M$2692,6,0)</f>
        <v>0.003</v>
      </c>
      <c r="P736" s="31">
        <f>VLOOKUP(A736,'HUMAN RESOURCES'!$A$2:$M$2692,7,0)</f>
        <v>76</v>
      </c>
      <c r="Q736" s="5">
        <f>VLOOKUP(A736,'HUMAN RESOURCES'!$A$2:$M$2692,8,0)</f>
        <v>66</v>
      </c>
      <c r="R736" s="5">
        <f>VLOOKUP(A736,'HUMAN RESOURCES'!$A$2:$M$2692,9,0)</f>
        <v>0.35</v>
      </c>
      <c r="S736" s="5">
        <f>VLOOKUP(A736,'HUMAN RESOURCES'!$A$2:$M$2692,10,0)</f>
        <v>0.586</v>
      </c>
      <c r="T736" s="5">
        <f>VLOOKUP(A736,'HUMAN RESOURCES'!$A$2:$M$2692,11,0)</f>
        <v>0.064</v>
      </c>
      <c r="U736" s="5">
        <f>VLOOKUP(A736,'HUMAN RESOURCES'!$A$2:$M$2692,12,0)</f>
        <v>6096692</v>
      </c>
      <c r="V736" s="35">
        <f>VLOOKUP(A736,'HUMAN RESOURCES'!$A$2:$M$2692,13,0)</f>
        <v>0.622</v>
      </c>
      <c r="W736" s="38">
        <f>VLOOKUP(A736,TOURISM!$A$2:$F$2692,5,0)</f>
        <v>686000000</v>
      </c>
      <c r="X736" s="39">
        <f>VLOOKUP(A736,TOURISM!$A$2:$F$2692,6,0)</f>
        <v>307000000</v>
      </c>
      <c r="Y736" s="43">
        <f t="shared" si="4"/>
        <v>2.13878208794871</v>
      </c>
      <c r="Z736" s="35">
        <f>VLOOKUP(A736,BUSINESS!$A$2:$J$2692,5,0)</f>
        <v>0.347</v>
      </c>
      <c r="AA736" s="5">
        <f>VLOOKUP(A736,BUSINESS!$A$2:$J$2692,6,0)</f>
        <v>26</v>
      </c>
      <c r="AB736" s="5">
        <f>VLOOKUP(A736,BUSINESS!$A$2:$J$2692,7,0)</f>
        <v>0</v>
      </c>
      <c r="AC736" s="5">
        <f>VLOOKUP(A736,BUSINESS!$A$2:$J$2692,8,0)</f>
        <v>320</v>
      </c>
      <c r="AD736" s="35">
        <f>VLOOKUP(A736,BUSINESS!$A$2:$J$2692,9,0)</f>
        <v>0.055</v>
      </c>
      <c r="AE736" s="35">
        <f>VLOOKUP(A736,BUSINESS!$A$2:$J$2692,10,0)</f>
        <v>0.632</v>
      </c>
    </row>
    <row r="737" customHeight="1" spans="1:31">
      <c r="A737" s="22" t="str">
        <f t="shared" si="0"/>
        <v>El Salvador-The Americas2007</v>
      </c>
      <c r="B737" s="22" t="s">
        <v>126</v>
      </c>
      <c r="C737" s="22" t="s">
        <v>75</v>
      </c>
      <c r="D737" s="23">
        <v>2007</v>
      </c>
      <c r="E737" s="25">
        <v>20104900000</v>
      </c>
      <c r="F737" s="24">
        <f t="shared" si="1"/>
        <v>3283.53055846265</v>
      </c>
      <c r="G737" s="26">
        <v>0.063</v>
      </c>
      <c r="H737" s="27">
        <v>207</v>
      </c>
      <c r="J737" s="5">
        <f>VLOOKUP(A737,ENERGY!$A$2:$F$2692,5,0)</f>
        <v>4479</v>
      </c>
      <c r="K737" s="5">
        <f t="shared" si="2"/>
        <v>0.000731509899146686</v>
      </c>
      <c r="L737" s="31">
        <f>VLOOKUP(A737,ENERGY!$A$2:$F$2692,6,0)</f>
        <v>6898</v>
      </c>
      <c r="M737" s="31">
        <f t="shared" si="3"/>
        <v>0.00112658077345699</v>
      </c>
      <c r="N737" s="32">
        <f>VLOOKUP(A737,'HUMAN RESOURCES'!$A$2:$M$2692,5,0)</f>
        <v>0.012</v>
      </c>
      <c r="O737" s="32">
        <f>VLOOKUP(A737,'HUMAN RESOURCES'!$A$2:$M$2692,6,0)</f>
        <v>0.013</v>
      </c>
      <c r="P737" s="31">
        <f>VLOOKUP(A737,'HUMAN RESOURCES'!$A$2:$M$2692,7,0)</f>
        <v>76</v>
      </c>
      <c r="Q737" s="5">
        <f>VLOOKUP(A737,'HUMAN RESOURCES'!$A$2:$M$2692,8,0)</f>
        <v>66</v>
      </c>
      <c r="R737" s="5">
        <f>VLOOKUP(A737,'HUMAN RESOURCES'!$A$2:$M$2692,9,0)</f>
        <v>0.343</v>
      </c>
      <c r="S737" s="5">
        <f>VLOOKUP(A737,'HUMAN RESOURCES'!$A$2:$M$2692,10,0)</f>
        <v>0.592</v>
      </c>
      <c r="T737" s="5">
        <f>VLOOKUP(A737,'HUMAN RESOURCES'!$A$2:$M$2692,11,0)</f>
        <v>0.065</v>
      </c>
      <c r="U737" s="5">
        <f>VLOOKUP(A737,'HUMAN RESOURCES'!$A$2:$M$2692,12,0)</f>
        <v>6122952</v>
      </c>
      <c r="V737" s="35">
        <f>VLOOKUP(A737,'HUMAN RESOURCES'!$A$2:$M$2692,13,0)</f>
        <v>0.627</v>
      </c>
      <c r="W737" s="38">
        <f>VLOOKUP(A737,TOURISM!$A$2:$F$2692,5,0)</f>
        <v>793000000</v>
      </c>
      <c r="X737" s="39">
        <f>VLOOKUP(A737,TOURISM!$A$2:$F$2692,6,0)</f>
        <v>363000000</v>
      </c>
      <c r="Y737" s="43">
        <f t="shared" si="4"/>
        <v>1.79646306751901</v>
      </c>
      <c r="Z737" s="35">
        <f>VLOOKUP(A737,BUSINESS!$A$2:$J$2692,5,0)</f>
        <v>0.347</v>
      </c>
      <c r="AA737" s="5">
        <f>VLOOKUP(A737,BUSINESS!$A$2:$J$2692,6,0)</f>
        <v>22</v>
      </c>
      <c r="AB737" s="5">
        <f>VLOOKUP(A737,BUSINESS!$A$2:$J$2692,7,0)</f>
        <v>0</v>
      </c>
      <c r="AC737" s="5">
        <f>VLOOKUP(A737,BUSINESS!$A$2:$J$2692,8,0)</f>
        <v>320</v>
      </c>
      <c r="AD737" s="35">
        <f>VLOOKUP(A737,BUSINESS!$A$2:$J$2692,9,0)</f>
        <v>0.061</v>
      </c>
      <c r="AE737" s="35">
        <f>VLOOKUP(A737,BUSINESS!$A$2:$J$2692,10,0)</f>
        <v>1.002</v>
      </c>
    </row>
    <row r="738" customHeight="1" spans="1:31">
      <c r="A738" s="22" t="str">
        <f t="shared" si="0"/>
        <v>El Salvador-The Americas2008</v>
      </c>
      <c r="B738" s="22" t="s">
        <v>126</v>
      </c>
      <c r="C738" s="22" t="s">
        <v>75</v>
      </c>
      <c r="D738" s="23">
        <v>2008</v>
      </c>
      <c r="E738" s="25">
        <v>21431000000</v>
      </c>
      <c r="F738" s="24">
        <f t="shared" si="1"/>
        <v>3483.70941984884</v>
      </c>
      <c r="G738" s="26">
        <v>0.062</v>
      </c>
      <c r="H738" s="27">
        <v>216</v>
      </c>
      <c r="J738" s="5">
        <f>VLOOKUP(A738,ENERGY!$A$2:$F$2692,5,0)</f>
        <v>4509</v>
      </c>
      <c r="K738" s="5">
        <f t="shared" si="2"/>
        <v>0.000732959067430284</v>
      </c>
      <c r="L738" s="31">
        <f>VLOOKUP(A738,ENERGY!$A$2:$F$2692,6,0)</f>
        <v>6454</v>
      </c>
      <c r="M738" s="31">
        <f t="shared" si="3"/>
        <v>0.00104912792663452</v>
      </c>
      <c r="N738" s="32">
        <f>VLOOKUP(A738,'HUMAN RESOURCES'!$A$2:$M$2692,5,0)</f>
        <v>0.01</v>
      </c>
      <c r="O738" s="32">
        <f>VLOOKUP(A738,'HUMAN RESOURCES'!$A$2:$M$2692,6,0)</f>
        <v>0.006</v>
      </c>
      <c r="P738" s="31">
        <f>VLOOKUP(A738,'HUMAN RESOURCES'!$A$2:$M$2692,7,0)</f>
        <v>76</v>
      </c>
      <c r="Q738" s="5">
        <f>VLOOKUP(A738,'HUMAN RESOURCES'!$A$2:$M$2692,8,0)</f>
        <v>67</v>
      </c>
      <c r="R738" s="5">
        <f>VLOOKUP(A738,'HUMAN RESOURCES'!$A$2:$M$2692,9,0)</f>
        <v>0.336</v>
      </c>
      <c r="S738" s="5">
        <f>VLOOKUP(A738,'HUMAN RESOURCES'!$A$2:$M$2692,10,0)</f>
        <v>0.598</v>
      </c>
      <c r="T738" s="5">
        <f>VLOOKUP(A738,'HUMAN RESOURCES'!$A$2:$M$2692,11,0)</f>
        <v>0.066</v>
      </c>
      <c r="U738" s="5">
        <f>VLOOKUP(A738,'HUMAN RESOURCES'!$A$2:$M$2692,12,0)</f>
        <v>6151776</v>
      </c>
      <c r="V738" s="35">
        <f>VLOOKUP(A738,'HUMAN RESOURCES'!$A$2:$M$2692,13,0)</f>
        <v>0.633</v>
      </c>
      <c r="W738" s="38">
        <f>VLOOKUP(A738,TOURISM!$A$2:$F$2692,5,0)</f>
        <v>711000000</v>
      </c>
      <c r="X738" s="39">
        <f>VLOOKUP(A738,TOURISM!$A$2:$F$2692,6,0)</f>
        <v>326000000</v>
      </c>
      <c r="Y738" s="43">
        <f t="shared" si="4"/>
        <v>1.43265088814675</v>
      </c>
      <c r="Z738" s="35">
        <f>VLOOKUP(A738,BUSINESS!$A$2:$J$2692,5,0)</f>
        <v>0.347</v>
      </c>
      <c r="AA738" s="5">
        <f>VLOOKUP(A738,BUSINESS!$A$2:$J$2692,6,0)</f>
        <v>17</v>
      </c>
      <c r="AB738" s="5">
        <f>VLOOKUP(A738,BUSINESS!$A$2:$J$2692,7,0)</f>
        <v>0</v>
      </c>
      <c r="AC738" s="5">
        <f>VLOOKUP(A738,BUSINESS!$A$2:$J$2692,8,0)</f>
        <v>320</v>
      </c>
      <c r="AD738" s="35">
        <f>VLOOKUP(A738,BUSINESS!$A$2:$J$2692,9,0)</f>
        <v>0.101</v>
      </c>
      <c r="AE738" s="35">
        <f>VLOOKUP(A738,BUSINESS!$A$2:$J$2692,10,0)</f>
        <v>1.13</v>
      </c>
    </row>
    <row r="739" customHeight="1" spans="1:31">
      <c r="A739" s="22" t="str">
        <f t="shared" si="0"/>
        <v>El Salvador-The Americas2009</v>
      </c>
      <c r="B739" s="22" t="s">
        <v>126</v>
      </c>
      <c r="C739" s="22" t="s">
        <v>75</v>
      </c>
      <c r="D739" s="23">
        <v>2009</v>
      </c>
      <c r="E739" s="25">
        <v>20661000000</v>
      </c>
      <c r="F739" s="24">
        <f t="shared" si="1"/>
        <v>3341.32020071532</v>
      </c>
      <c r="G739" s="26">
        <v>0.068</v>
      </c>
      <c r="H739" s="27">
        <v>228</v>
      </c>
      <c r="J739" s="5">
        <f>VLOOKUP(A739,ENERGY!$A$2:$F$2692,5,0)</f>
        <v>4232</v>
      </c>
      <c r="K739" s="5">
        <f t="shared" si="2"/>
        <v>0.000684403808597224</v>
      </c>
      <c r="L739" s="31">
        <f>VLOOKUP(A739,ENERGY!$A$2:$F$2692,6,0)</f>
        <v>6040</v>
      </c>
      <c r="M739" s="31">
        <f t="shared" si="3"/>
        <v>0.00097679560584292</v>
      </c>
      <c r="N739" s="32">
        <f>VLOOKUP(A739,'HUMAN RESOURCES'!$A$2:$M$2692,5,0)</f>
        <v>0.012</v>
      </c>
      <c r="O739" s="32">
        <f>VLOOKUP(A739,'HUMAN RESOURCES'!$A$2:$M$2692,6,0)</f>
        <v>0.021</v>
      </c>
      <c r="P739" s="31">
        <f>VLOOKUP(A739,'HUMAN RESOURCES'!$A$2:$M$2692,7,0)</f>
        <v>76</v>
      </c>
      <c r="Q739" s="5">
        <f>VLOOKUP(A739,'HUMAN RESOURCES'!$A$2:$M$2692,8,0)</f>
        <v>67</v>
      </c>
      <c r="R739" s="5">
        <f>VLOOKUP(A739,'HUMAN RESOURCES'!$A$2:$M$2692,9,0)</f>
        <v>0.328</v>
      </c>
      <c r="S739" s="5">
        <f>VLOOKUP(A739,'HUMAN RESOURCES'!$A$2:$M$2692,10,0)</f>
        <v>0.604</v>
      </c>
      <c r="T739" s="5">
        <f>VLOOKUP(A739,'HUMAN RESOURCES'!$A$2:$M$2692,11,0)</f>
        <v>0.068</v>
      </c>
      <c r="U739" s="5">
        <f>VLOOKUP(A739,'HUMAN RESOURCES'!$A$2:$M$2692,12,0)</f>
        <v>6183484</v>
      </c>
      <c r="V739" s="35">
        <f>VLOOKUP(A739,'HUMAN RESOURCES'!$A$2:$M$2692,13,0)</f>
        <v>0.638</v>
      </c>
      <c r="W739" s="38">
        <f>VLOOKUP(A739,TOURISM!$A$2:$F$2692,5,0)</f>
        <v>549000000</v>
      </c>
      <c r="X739" s="39">
        <f>VLOOKUP(A739,TOURISM!$A$2:$F$2692,6,0)</f>
        <v>253000000</v>
      </c>
      <c r="Y739" s="43">
        <f t="shared" si="4"/>
        <v>1.70881909395237</v>
      </c>
      <c r="Z739" s="35">
        <f>VLOOKUP(A739,BUSINESS!$A$2:$J$2692,5,0)</f>
        <v>0.348</v>
      </c>
      <c r="AA739" s="5">
        <f>VLOOKUP(A739,BUSINESS!$A$2:$J$2692,6,0)</f>
        <v>17</v>
      </c>
      <c r="AB739" s="5">
        <f>VLOOKUP(A739,BUSINESS!$A$2:$J$2692,7,0)</f>
        <v>0</v>
      </c>
      <c r="AC739" s="5">
        <f>VLOOKUP(A739,BUSINESS!$A$2:$J$2692,8,0)</f>
        <v>320</v>
      </c>
      <c r="AD739" s="35">
        <f>VLOOKUP(A739,BUSINESS!$A$2:$J$2692,9,0)</f>
        <v>0.121</v>
      </c>
      <c r="AE739" s="35">
        <f>VLOOKUP(A739,BUSINESS!$A$2:$J$2692,10,0)</f>
        <v>1.224</v>
      </c>
    </row>
    <row r="740" customHeight="1" spans="1:31">
      <c r="A740" s="22" t="str">
        <f t="shared" si="0"/>
        <v>El Salvador-The Americas2010</v>
      </c>
      <c r="B740" s="22" t="s">
        <v>126</v>
      </c>
      <c r="C740" s="22" t="s">
        <v>75</v>
      </c>
      <c r="D740" s="23">
        <v>2010</v>
      </c>
      <c r="E740" s="25">
        <v>21418300000</v>
      </c>
      <c r="F740" s="24">
        <f t="shared" si="1"/>
        <v>3444.45614844822</v>
      </c>
      <c r="G740" s="26">
        <v>0.069</v>
      </c>
      <c r="H740" s="27">
        <v>238</v>
      </c>
      <c r="J740" s="5">
        <f>VLOOKUP(A740,ENERGY!$A$2:$F$2692,5,0)</f>
        <v>4418</v>
      </c>
      <c r="K740" s="5">
        <f t="shared" si="2"/>
        <v>0.000710495569855883</v>
      </c>
      <c r="L740" s="31">
        <f>VLOOKUP(A740,ENERGY!$A$2:$F$2692,6,0)</f>
        <v>6553</v>
      </c>
      <c r="M740" s="31">
        <f t="shared" si="3"/>
        <v>0.0010538427952163</v>
      </c>
      <c r="N740" s="32">
        <f>VLOOKUP(A740,'HUMAN RESOURCES'!$A$2:$M$2692,5,0)</f>
        <v>0</v>
      </c>
      <c r="O740" s="32">
        <f>VLOOKUP(A740,'HUMAN RESOURCES'!$A$2:$M$2692,6,0)</f>
        <v>0.004</v>
      </c>
      <c r="P740" s="31">
        <f>VLOOKUP(A740,'HUMAN RESOURCES'!$A$2:$M$2692,7,0)</f>
        <v>76</v>
      </c>
      <c r="Q740" s="5">
        <f>VLOOKUP(A740,'HUMAN RESOURCES'!$A$2:$M$2692,8,0)</f>
        <v>67</v>
      </c>
      <c r="R740" s="5">
        <f>VLOOKUP(A740,'HUMAN RESOURCES'!$A$2:$M$2692,9,0)</f>
        <v>0.321</v>
      </c>
      <c r="S740" s="5">
        <f>VLOOKUP(A740,'HUMAN RESOURCES'!$A$2:$M$2692,10,0)</f>
        <v>0.61</v>
      </c>
      <c r="T740" s="5">
        <f>VLOOKUP(A740,'HUMAN RESOURCES'!$A$2:$M$2692,11,0)</f>
        <v>0.069</v>
      </c>
      <c r="U740" s="5">
        <f>VLOOKUP(A740,'HUMAN RESOURCES'!$A$2:$M$2692,12,0)</f>
        <v>6218195</v>
      </c>
      <c r="V740" s="35">
        <f>VLOOKUP(A740,'HUMAN RESOURCES'!$A$2:$M$2692,13,0)</f>
        <v>0.643</v>
      </c>
      <c r="W740" s="38">
        <f>VLOOKUP(A740,TOURISM!$A$2:$F$2692,5,0)</f>
        <v>646000000</v>
      </c>
      <c r="X740" s="39">
        <f>VLOOKUP(A740,TOURISM!$A$2:$F$2692,6,0)</f>
        <v>280000000</v>
      </c>
      <c r="Y740" s="43">
        <f t="shared" si="4"/>
        <v>2.09602835040408</v>
      </c>
      <c r="Z740" s="35">
        <f>VLOOKUP(A740,BUSINESS!$A$2:$J$2692,5,0)</f>
        <v>0.348</v>
      </c>
      <c r="AA740" s="5">
        <f>VLOOKUP(A740,BUSINESS!$A$2:$J$2692,6,0)</f>
        <v>17</v>
      </c>
      <c r="AB740" s="5">
        <f>VLOOKUP(A740,BUSINESS!$A$2:$J$2692,7,0)</f>
        <v>0</v>
      </c>
      <c r="AC740" s="5">
        <f>VLOOKUP(A740,BUSINESS!$A$2:$J$2692,8,0)</f>
        <v>320</v>
      </c>
      <c r="AD740" s="35">
        <f>VLOOKUP(A740,BUSINESS!$A$2:$J$2692,9,0)</f>
        <v>0.159</v>
      </c>
      <c r="AE740" s="35">
        <f>VLOOKUP(A740,BUSINESS!$A$2:$J$2692,10,0)</f>
        <v>1.238</v>
      </c>
    </row>
    <row r="741" customHeight="1" spans="1:31">
      <c r="A741" s="22" t="str">
        <f t="shared" si="0"/>
        <v>El Salvador-The Americas2011</v>
      </c>
      <c r="B741" s="22" t="s">
        <v>126</v>
      </c>
      <c r="C741" s="22" t="s">
        <v>75</v>
      </c>
      <c r="D741" s="23">
        <v>2011</v>
      </c>
      <c r="E741" s="25">
        <v>23139000000</v>
      </c>
      <c r="F741" s="24">
        <f t="shared" si="1"/>
        <v>3698.54618795117</v>
      </c>
      <c r="G741" s="26">
        <v>0.068</v>
      </c>
      <c r="H741" s="27">
        <v>252</v>
      </c>
      <c r="J741" s="5">
        <f>VLOOKUP(A741,ENERGY!$A$2:$F$2692,5,0)</f>
        <v>3968</v>
      </c>
      <c r="K741" s="5">
        <f t="shared" si="2"/>
        <v>0.000634246565270333</v>
      </c>
      <c r="L741" s="31">
        <f>VLOOKUP(A741,ENERGY!$A$2:$F$2692,6,0)</f>
        <v>5743</v>
      </c>
      <c r="M741" s="31">
        <f t="shared" si="3"/>
        <v>0.00091796321178113</v>
      </c>
      <c r="N741" s="32">
        <f>VLOOKUP(A741,'HUMAN RESOURCES'!$A$2:$M$2692,5,0)</f>
        <v>0.013</v>
      </c>
      <c r="O741" s="32">
        <f>VLOOKUP(A741,'HUMAN RESOURCES'!$A$2:$M$2692,6,0)</f>
        <v>0.011</v>
      </c>
      <c r="P741" s="31">
        <f>VLOOKUP(A741,'HUMAN RESOURCES'!$A$2:$M$2692,7,0)</f>
        <v>77</v>
      </c>
      <c r="Q741" s="5">
        <f>VLOOKUP(A741,'HUMAN RESOURCES'!$A$2:$M$2692,8,0)</f>
        <v>67</v>
      </c>
      <c r="R741" s="5">
        <f>VLOOKUP(A741,'HUMAN RESOURCES'!$A$2:$M$2692,9,0)</f>
        <v>0.313</v>
      </c>
      <c r="S741" s="5">
        <f>VLOOKUP(A741,'HUMAN RESOURCES'!$A$2:$M$2692,10,0)</f>
        <v>0.617</v>
      </c>
      <c r="T741" s="5">
        <f>VLOOKUP(A741,'HUMAN RESOURCES'!$A$2:$M$2692,11,0)</f>
        <v>0.07</v>
      </c>
      <c r="U741" s="5">
        <f>VLOOKUP(A741,'HUMAN RESOURCES'!$A$2:$M$2692,12,0)</f>
        <v>6256242</v>
      </c>
      <c r="V741" s="35">
        <f>VLOOKUP(A741,'HUMAN RESOURCES'!$A$2:$M$2692,13,0)</f>
        <v>0.648</v>
      </c>
      <c r="W741" s="38">
        <f>VLOOKUP(A741,TOURISM!$A$2:$F$2692,5,0)</f>
        <v>729000000</v>
      </c>
      <c r="X741" s="39">
        <f>VLOOKUP(A741,TOURISM!$A$2:$F$2692,6,0)</f>
        <v>244000000</v>
      </c>
      <c r="Y741" s="43">
        <f t="shared" si="4"/>
        <v>2.55316289851177</v>
      </c>
      <c r="Z741" s="35">
        <f>VLOOKUP(A741,BUSINESS!$A$2:$J$2692,5,0)</f>
        <v>0.348</v>
      </c>
      <c r="AA741" s="5">
        <f>VLOOKUP(A741,BUSINESS!$A$2:$J$2692,6,0)</f>
        <v>17</v>
      </c>
      <c r="AB741" s="5">
        <f>VLOOKUP(A741,BUSINESS!$A$2:$J$2692,7,0)</f>
        <v>0</v>
      </c>
      <c r="AC741" s="5">
        <f>VLOOKUP(A741,BUSINESS!$A$2:$J$2692,8,0)</f>
        <v>320</v>
      </c>
      <c r="AD741" s="35">
        <f>VLOOKUP(A741,BUSINESS!$A$2:$J$2692,9,0)</f>
        <v>0.189</v>
      </c>
      <c r="AE741" s="35">
        <f>VLOOKUP(A741,BUSINESS!$A$2:$J$2692,10,0)</f>
        <v>1.329</v>
      </c>
    </row>
    <row r="742" customHeight="1" spans="1:31">
      <c r="A742" s="22" t="str">
        <f t="shared" si="0"/>
        <v>El Salvador-The Americas2012</v>
      </c>
      <c r="B742" s="22" t="s">
        <v>126</v>
      </c>
      <c r="C742" s="22" t="s">
        <v>75</v>
      </c>
      <c r="D742" s="23">
        <v>2012</v>
      </c>
      <c r="E742" s="25">
        <v>23813600000</v>
      </c>
      <c r="F742" s="24">
        <f t="shared" si="1"/>
        <v>3781.50072871413</v>
      </c>
      <c r="G742" s="26">
        <v>0.067</v>
      </c>
      <c r="H742" s="27">
        <v>254</v>
      </c>
      <c r="J742" s="5">
        <f>VLOOKUP(A742,ENERGY!$A$2:$F$2692,5,0)</f>
        <v>4735</v>
      </c>
      <c r="K742" s="5">
        <f t="shared" si="2"/>
        <v>0.000751898324926152</v>
      </c>
      <c r="L742" s="31">
        <f>VLOOKUP(A742,ENERGY!$A$2:$F$2692,6,0)</f>
        <v>6846</v>
      </c>
      <c r="M742" s="31">
        <f t="shared" si="3"/>
        <v>0.00108711635320896</v>
      </c>
      <c r="N742" s="32">
        <f>VLOOKUP(A742,'HUMAN RESOURCES'!$A$2:$M$2692,5,0)</f>
        <v>0.012</v>
      </c>
      <c r="O742" s="32">
        <f>VLOOKUP(A742,'HUMAN RESOURCES'!$A$2:$M$2692,6,0)</f>
        <v>0.005</v>
      </c>
      <c r="P742" s="31">
        <f>VLOOKUP(A742,'HUMAN RESOURCES'!$A$2:$M$2692,7,0)</f>
        <v>77</v>
      </c>
      <c r="Q742" s="5">
        <f>VLOOKUP(A742,'HUMAN RESOURCES'!$A$2:$M$2692,8,0)</f>
        <v>68</v>
      </c>
      <c r="R742" s="5">
        <f>VLOOKUP(A742,'HUMAN RESOURCES'!$A$2:$M$2692,9,0)</f>
        <v>0.306</v>
      </c>
      <c r="S742" s="5">
        <f>VLOOKUP(A742,'HUMAN RESOURCES'!$A$2:$M$2692,10,0)</f>
        <v>0.623</v>
      </c>
      <c r="T742" s="5">
        <f>VLOOKUP(A742,'HUMAN RESOURCES'!$A$2:$M$2692,11,0)</f>
        <v>0.071</v>
      </c>
      <c r="U742" s="5">
        <f>VLOOKUP(A742,'HUMAN RESOURCES'!$A$2:$M$2692,12,0)</f>
        <v>6297394</v>
      </c>
      <c r="V742" s="35">
        <f>VLOOKUP(A742,'HUMAN RESOURCES'!$A$2:$M$2692,13,0)</f>
        <v>0.653</v>
      </c>
      <c r="W742" s="38">
        <f>VLOOKUP(A742,TOURISM!$A$2:$F$2692,5,0)</f>
        <v>894000000</v>
      </c>
      <c r="X742" s="39">
        <f>VLOOKUP(A742,TOURISM!$A$2:$F$2692,6,0)</f>
        <v>286000000</v>
      </c>
      <c r="Y742" s="43">
        <f t="shared" si="4"/>
        <v>-1.33843399822585</v>
      </c>
      <c r="Z742" s="35">
        <f>VLOOKUP(A742,BUSINESS!$A$2:$J$2692,5,0)</f>
        <v>0.348</v>
      </c>
      <c r="AA742" s="5">
        <f>VLOOKUP(A742,BUSINESS!$A$2:$J$2692,6,0)</f>
        <v>17</v>
      </c>
      <c r="AB742" s="5">
        <f>VLOOKUP(A742,BUSINESS!$A$2:$J$2692,7,0)</f>
        <v>115</v>
      </c>
      <c r="AC742" s="5">
        <f>VLOOKUP(A742,BUSINESS!$A$2:$J$2692,8,0)</f>
        <v>320</v>
      </c>
      <c r="AD742" s="35">
        <f>VLOOKUP(A742,BUSINESS!$A$2:$J$2692,9,0)</f>
        <v>0.203</v>
      </c>
      <c r="AE742" s="35">
        <f>VLOOKUP(A742,BUSINESS!$A$2:$J$2692,10,0)</f>
        <v>1.373</v>
      </c>
    </row>
    <row r="743" customHeight="1" spans="1:31">
      <c r="A743" s="22" t="str">
        <f t="shared" si="0"/>
        <v>Equatorial Guinea-Africa2000</v>
      </c>
      <c r="B743" s="22" t="s">
        <v>127</v>
      </c>
      <c r="C743" s="22" t="s">
        <v>69</v>
      </c>
      <c r="D743" s="23">
        <v>2000</v>
      </c>
      <c r="E743" s="25">
        <v>1045998534</v>
      </c>
      <c r="F743" s="24">
        <f t="shared" si="1"/>
        <v>2018.60464048138</v>
      </c>
      <c r="G743" s="26">
        <v>0.024</v>
      </c>
      <c r="H743" s="27">
        <v>57</v>
      </c>
      <c r="I743" s="26">
        <v>0.22</v>
      </c>
      <c r="J743" s="5">
        <f>VLOOKUP(A743,ENERGY!$A$2:$F$2692,5,0)</f>
        <v>0</v>
      </c>
      <c r="K743" s="5">
        <f t="shared" si="2"/>
        <v>0</v>
      </c>
      <c r="L743" s="31">
        <f>VLOOKUP(A743,ENERGY!$A$2:$F$2692,6,0)</f>
        <v>0</v>
      </c>
      <c r="M743" s="31">
        <f t="shared" si="3"/>
        <v>0</v>
      </c>
      <c r="N743" s="32">
        <f>VLOOKUP(A743,'HUMAN RESOURCES'!$A$2:$M$2692,5,0)</f>
        <v>0.012</v>
      </c>
      <c r="O743" s="32">
        <f>VLOOKUP(A743,'HUMAN RESOURCES'!$A$2:$M$2692,6,0)</f>
        <v>0.004</v>
      </c>
      <c r="P743" s="31">
        <f>VLOOKUP(A743,'HUMAN RESOURCES'!$A$2:$M$2692,7,0)</f>
        <v>49</v>
      </c>
      <c r="Q743" s="5">
        <f>VLOOKUP(A743,'HUMAN RESOURCES'!$A$2:$M$2692,8,0)</f>
        <v>46</v>
      </c>
      <c r="R743" s="5">
        <f>VLOOKUP(A743,'HUMAN RESOURCES'!$A$2:$M$2692,9,0)</f>
        <v>0.426</v>
      </c>
      <c r="S743" s="5">
        <f>VLOOKUP(A743,'HUMAN RESOURCES'!$A$2:$M$2692,10,0)</f>
        <v>0.537</v>
      </c>
      <c r="T743" s="5">
        <f>VLOOKUP(A743,'HUMAN RESOURCES'!$A$2:$M$2692,11,0)</f>
        <v>0.037</v>
      </c>
      <c r="U743" s="5">
        <f>VLOOKUP(A743,'HUMAN RESOURCES'!$A$2:$M$2692,12,0)</f>
        <v>518179</v>
      </c>
      <c r="V743" s="35">
        <f>VLOOKUP(A743,'HUMAN RESOURCES'!$A$2:$M$2692,13,0)</f>
        <v>0.388</v>
      </c>
      <c r="W743" s="38">
        <f>VLOOKUP(A743,TOURISM!$A$2:$F$2692,5,0)</f>
        <v>5000000</v>
      </c>
      <c r="X743" s="39">
        <f>VLOOKUP(A743,TOURISM!$A$2:$F$2692,6,0)</f>
        <v>19000000</v>
      </c>
      <c r="Y743" s="43">
        <f t="shared" si="4"/>
        <v>-1.09503612677487</v>
      </c>
      <c r="Z743" s="35">
        <f>VLOOKUP(A743,BUSINESS!$A$2:$J$2692,5,0)</f>
        <v>0</v>
      </c>
      <c r="AA743" s="5">
        <f>VLOOKUP(A743,BUSINESS!$A$2:$J$2692,6,0)</f>
        <v>0</v>
      </c>
      <c r="AB743" s="5">
        <f>VLOOKUP(A743,BUSINESS!$A$2:$J$2692,7,0)</f>
        <v>0</v>
      </c>
      <c r="AC743" s="5">
        <f>VLOOKUP(A743,BUSINESS!$A$2:$J$2692,8,0)</f>
        <v>0</v>
      </c>
      <c r="AD743" s="35">
        <f>VLOOKUP(A743,BUSINESS!$A$2:$J$2692,9,0)</f>
        <v>0.001</v>
      </c>
      <c r="AE743" s="35">
        <f>VLOOKUP(A743,BUSINESS!$A$2:$J$2692,10,0)</f>
        <v>0.01</v>
      </c>
    </row>
    <row r="744" customHeight="1" spans="1:31">
      <c r="A744" s="22" t="str">
        <f t="shared" si="0"/>
        <v>Equatorial Guinea-Africa2001</v>
      </c>
      <c r="B744" s="22" t="s">
        <v>127</v>
      </c>
      <c r="C744" s="22" t="s">
        <v>69</v>
      </c>
      <c r="D744" s="23">
        <v>2001</v>
      </c>
      <c r="E744" s="25">
        <v>1461139008</v>
      </c>
      <c r="F744" s="24">
        <f t="shared" si="1"/>
        <v>2733.18532263857</v>
      </c>
      <c r="G744" s="26">
        <v>0.015</v>
      </c>
      <c r="H744" s="27">
        <v>50</v>
      </c>
      <c r="I744" s="26">
        <v>0.207</v>
      </c>
      <c r="J744" s="5">
        <f>VLOOKUP(A744,ENERGY!$A$2:$F$2692,5,0)</f>
        <v>0</v>
      </c>
      <c r="K744" s="5">
        <f t="shared" si="2"/>
        <v>0</v>
      </c>
      <c r="L744" s="31">
        <f>VLOOKUP(A744,ENERGY!$A$2:$F$2692,6,0)</f>
        <v>0</v>
      </c>
      <c r="M744" s="31">
        <f t="shared" si="3"/>
        <v>0</v>
      </c>
      <c r="N744" s="32">
        <f>VLOOKUP(A744,'HUMAN RESOURCES'!$A$2:$M$2692,5,0)</f>
        <v>0.009</v>
      </c>
      <c r="O744" s="32">
        <f>VLOOKUP(A744,'HUMAN RESOURCES'!$A$2:$M$2692,6,0)</f>
        <v>0.007</v>
      </c>
      <c r="P744" s="31">
        <f>VLOOKUP(A744,'HUMAN RESOURCES'!$A$2:$M$2692,7,0)</f>
        <v>49</v>
      </c>
      <c r="Q744" s="5">
        <f>VLOOKUP(A744,'HUMAN RESOURCES'!$A$2:$M$2692,8,0)</f>
        <v>47</v>
      </c>
      <c r="R744" s="5">
        <f>VLOOKUP(A744,'HUMAN RESOURCES'!$A$2:$M$2692,9,0)</f>
        <v>0.423</v>
      </c>
      <c r="S744" s="5">
        <f>VLOOKUP(A744,'HUMAN RESOURCES'!$A$2:$M$2692,10,0)</f>
        <v>0.541</v>
      </c>
      <c r="T744" s="5">
        <f>VLOOKUP(A744,'HUMAN RESOURCES'!$A$2:$M$2692,11,0)</f>
        <v>0.036</v>
      </c>
      <c r="U744" s="5">
        <f>VLOOKUP(A744,'HUMAN RESOURCES'!$A$2:$M$2692,12,0)</f>
        <v>534592</v>
      </c>
      <c r="V744" s="35">
        <f>VLOOKUP(A744,'HUMAN RESOURCES'!$A$2:$M$2692,13,0)</f>
        <v>0.388</v>
      </c>
      <c r="W744" s="38">
        <f>VLOOKUP(A744,TOURISM!$A$2:$F$2692,5,0)</f>
        <v>14000000</v>
      </c>
      <c r="X744" s="39">
        <f>VLOOKUP(A744,TOURISM!$A$2:$F$2692,6,0)</f>
        <v>30000000</v>
      </c>
      <c r="Y744" s="43">
        <f t="shared" si="4"/>
        <v>0</v>
      </c>
      <c r="Z744" s="35">
        <f>VLOOKUP(A744,BUSINESS!$A$2:$J$2692,5,0)</f>
        <v>0</v>
      </c>
      <c r="AA744" s="5">
        <f>VLOOKUP(A744,BUSINESS!$A$2:$J$2692,6,0)</f>
        <v>0</v>
      </c>
      <c r="AB744" s="5">
        <f>VLOOKUP(A744,BUSINESS!$A$2:$J$2692,7,0)</f>
        <v>0</v>
      </c>
      <c r="AC744" s="5">
        <f>VLOOKUP(A744,BUSINESS!$A$2:$J$2692,8,0)</f>
        <v>0</v>
      </c>
      <c r="AD744" s="35">
        <f>VLOOKUP(A744,BUSINESS!$A$2:$J$2692,9,0)</f>
        <v>0.002</v>
      </c>
      <c r="AE744" s="35">
        <f>VLOOKUP(A744,BUSINESS!$A$2:$J$2692,10,0)</f>
        <v>0.028</v>
      </c>
    </row>
    <row r="745" customHeight="1" spans="1:31">
      <c r="A745" s="22" t="str">
        <f t="shared" si="0"/>
        <v>Equatorial Guinea-Africa2002</v>
      </c>
      <c r="B745" s="22" t="s">
        <v>127</v>
      </c>
      <c r="C745" s="22" t="s">
        <v>69</v>
      </c>
      <c r="D745" s="23">
        <v>2002</v>
      </c>
      <c r="E745" s="25">
        <v>1806742733</v>
      </c>
      <c r="F745" s="24">
        <f t="shared" si="1"/>
        <v>3276.65217564776</v>
      </c>
      <c r="G745" s="26">
        <v>0.018</v>
      </c>
      <c r="H745" s="27">
        <v>71</v>
      </c>
      <c r="I745" s="26">
        <v>0.18</v>
      </c>
      <c r="J745" s="5">
        <f>VLOOKUP(A745,ENERGY!$A$2:$F$2692,5,0)</f>
        <v>0</v>
      </c>
      <c r="K745" s="5">
        <f t="shared" si="2"/>
        <v>0</v>
      </c>
      <c r="L745" s="31">
        <f>VLOOKUP(A745,ENERGY!$A$2:$F$2692,6,0)</f>
        <v>4679</v>
      </c>
      <c r="M745" s="31">
        <f t="shared" si="3"/>
        <v>0.00848568822214041</v>
      </c>
      <c r="N745" s="32">
        <f>VLOOKUP(A745,'HUMAN RESOURCES'!$A$2:$M$2692,5,0)</f>
        <v>0.011</v>
      </c>
      <c r="O745" s="32">
        <f>VLOOKUP(A745,'HUMAN RESOURCES'!$A$2:$M$2692,6,0)</f>
        <v>0.004</v>
      </c>
      <c r="P745" s="31">
        <f>VLOOKUP(A745,'HUMAN RESOURCES'!$A$2:$M$2692,7,0)</f>
        <v>49</v>
      </c>
      <c r="Q745" s="5">
        <f>VLOOKUP(A745,'HUMAN RESOURCES'!$A$2:$M$2692,8,0)</f>
        <v>47</v>
      </c>
      <c r="R745" s="5">
        <f>VLOOKUP(A745,'HUMAN RESOURCES'!$A$2:$M$2692,9,0)</f>
        <v>0.419</v>
      </c>
      <c r="S745" s="5">
        <f>VLOOKUP(A745,'HUMAN RESOURCES'!$A$2:$M$2692,10,0)</f>
        <v>0.546</v>
      </c>
      <c r="T745" s="5">
        <f>VLOOKUP(A745,'HUMAN RESOURCES'!$A$2:$M$2692,11,0)</f>
        <v>0.035</v>
      </c>
      <c r="U745" s="5">
        <f>VLOOKUP(A745,'HUMAN RESOURCES'!$A$2:$M$2692,12,0)</f>
        <v>551399</v>
      </c>
      <c r="V745" s="35">
        <f>VLOOKUP(A745,'HUMAN RESOURCES'!$A$2:$M$2692,13,0)</f>
        <v>0.388</v>
      </c>
      <c r="W745" s="36">
        <v>0</v>
      </c>
      <c r="X745" s="37">
        <v>0</v>
      </c>
      <c r="Y745" s="43">
        <f t="shared" si="4"/>
        <v>0</v>
      </c>
      <c r="Z745" s="35">
        <f>VLOOKUP(A745,BUSINESS!$A$2:$J$2692,5,0)</f>
        <v>0</v>
      </c>
      <c r="AA745" s="5">
        <f>VLOOKUP(A745,BUSINESS!$A$2:$J$2692,6,0)</f>
        <v>0</v>
      </c>
      <c r="AB745" s="5">
        <f>VLOOKUP(A745,BUSINESS!$A$2:$J$2692,7,0)</f>
        <v>0</v>
      </c>
      <c r="AC745" s="5">
        <f>VLOOKUP(A745,BUSINESS!$A$2:$J$2692,8,0)</f>
        <v>0</v>
      </c>
      <c r="AD745" s="35">
        <f>VLOOKUP(A745,BUSINESS!$A$2:$J$2692,9,0)</f>
        <v>0.003</v>
      </c>
      <c r="AE745" s="35">
        <f>VLOOKUP(A745,BUSINESS!$A$2:$J$2692,10,0)</f>
        <v>0.058</v>
      </c>
    </row>
    <row r="746" customHeight="1" spans="1:31">
      <c r="A746" s="22" t="str">
        <f t="shared" si="0"/>
        <v>Equatorial Guinea-Africa2003</v>
      </c>
      <c r="B746" s="22" t="s">
        <v>127</v>
      </c>
      <c r="C746" s="22" t="s">
        <v>69</v>
      </c>
      <c r="D746" s="23">
        <v>2003</v>
      </c>
      <c r="E746" s="25">
        <v>2484745876</v>
      </c>
      <c r="F746" s="24">
        <f t="shared" si="1"/>
        <v>4370.30540038554</v>
      </c>
      <c r="G746" s="26">
        <v>0.02</v>
      </c>
      <c r="H746" s="27">
        <v>101</v>
      </c>
      <c r="I746" s="26">
        <v>0.18</v>
      </c>
      <c r="J746" s="5">
        <f>VLOOKUP(A746,ENERGY!$A$2:$F$2692,5,0)</f>
        <v>0</v>
      </c>
      <c r="K746" s="5">
        <f t="shared" si="2"/>
        <v>0</v>
      </c>
      <c r="L746" s="31">
        <f>VLOOKUP(A746,ENERGY!$A$2:$F$2692,6,0)</f>
        <v>4620</v>
      </c>
      <c r="M746" s="31">
        <f t="shared" si="3"/>
        <v>0.00812590580984677</v>
      </c>
      <c r="N746" s="32">
        <f>VLOOKUP(A746,'HUMAN RESOURCES'!$A$2:$M$2692,5,0)</f>
        <v>0.01</v>
      </c>
      <c r="O746" s="32">
        <f>VLOOKUP(A746,'HUMAN RESOURCES'!$A$2:$M$2692,6,0)</f>
        <v>0.021</v>
      </c>
      <c r="P746" s="31">
        <f>VLOOKUP(A746,'HUMAN RESOURCES'!$A$2:$M$2692,7,0)</f>
        <v>49</v>
      </c>
      <c r="Q746" s="5">
        <f>VLOOKUP(A746,'HUMAN RESOURCES'!$A$2:$M$2692,8,0)</f>
        <v>47</v>
      </c>
      <c r="R746" s="5">
        <f>VLOOKUP(A746,'HUMAN RESOURCES'!$A$2:$M$2692,9,0)</f>
        <v>0.415</v>
      </c>
      <c r="S746" s="5">
        <f>VLOOKUP(A746,'HUMAN RESOURCES'!$A$2:$M$2692,10,0)</f>
        <v>0.551</v>
      </c>
      <c r="T746" s="5">
        <f>VLOOKUP(A746,'HUMAN RESOURCES'!$A$2:$M$2692,11,0)</f>
        <v>0.034</v>
      </c>
      <c r="U746" s="5">
        <f>VLOOKUP(A746,'HUMAN RESOURCES'!$A$2:$M$2692,12,0)</f>
        <v>568552</v>
      </c>
      <c r="V746" s="35">
        <f>VLOOKUP(A746,'HUMAN RESOURCES'!$A$2:$M$2692,13,0)</f>
        <v>0.388</v>
      </c>
      <c r="W746" s="36">
        <v>0</v>
      </c>
      <c r="X746" s="37">
        <v>0</v>
      </c>
      <c r="Y746" s="43">
        <f t="shared" si="4"/>
        <v>0</v>
      </c>
      <c r="Z746" s="35">
        <f>VLOOKUP(A746,BUSINESS!$A$2:$J$2692,5,0)</f>
        <v>0</v>
      </c>
      <c r="AA746" s="5">
        <f>VLOOKUP(A746,BUSINESS!$A$2:$J$2692,6,0)</f>
        <v>0</v>
      </c>
      <c r="AB746" s="5">
        <f>VLOOKUP(A746,BUSINESS!$A$2:$J$2692,7,0)</f>
        <v>0</v>
      </c>
      <c r="AC746" s="5">
        <f>VLOOKUP(A746,BUSINESS!$A$2:$J$2692,8,0)</f>
        <v>0</v>
      </c>
      <c r="AD746" s="35">
        <f>VLOOKUP(A746,BUSINESS!$A$2:$J$2692,9,0)</f>
        <v>0.005</v>
      </c>
      <c r="AE746" s="35">
        <f>VLOOKUP(A746,BUSINESS!$A$2:$J$2692,10,0)</f>
        <v>0.073</v>
      </c>
    </row>
    <row r="747" customHeight="1" spans="1:31">
      <c r="A747" s="22" t="str">
        <f t="shared" si="0"/>
        <v>Equatorial Guinea-Africa2004</v>
      </c>
      <c r="B747" s="22" t="s">
        <v>127</v>
      </c>
      <c r="C747" s="22" t="s">
        <v>69</v>
      </c>
      <c r="D747" s="23">
        <v>2004</v>
      </c>
      <c r="E747" s="25">
        <v>4410764261</v>
      </c>
      <c r="F747" s="24">
        <f t="shared" si="1"/>
        <v>7527.11983282792</v>
      </c>
      <c r="G747" s="26">
        <v>0.021</v>
      </c>
      <c r="H747" s="27">
        <v>191</v>
      </c>
      <c r="I747" s="26">
        <v>0.18</v>
      </c>
      <c r="J747" s="5">
        <f>VLOOKUP(A747,ENERGY!$A$2:$F$2692,5,0)</f>
        <v>0</v>
      </c>
      <c r="K747" s="5">
        <f t="shared" si="2"/>
        <v>0</v>
      </c>
      <c r="L747" s="31">
        <f>VLOOKUP(A747,ENERGY!$A$2:$F$2692,6,0)</f>
        <v>4503</v>
      </c>
      <c r="M747" s="31">
        <f t="shared" si="3"/>
        <v>0.00768452327115292</v>
      </c>
      <c r="N747" s="32">
        <f>VLOOKUP(A747,'HUMAN RESOURCES'!$A$2:$M$2692,5,0)</f>
        <v>0.01</v>
      </c>
      <c r="O747" s="32">
        <f>VLOOKUP(A747,'HUMAN RESOURCES'!$A$2:$M$2692,6,0)</f>
        <v>0.017</v>
      </c>
      <c r="P747" s="31">
        <f>VLOOKUP(A747,'HUMAN RESOURCES'!$A$2:$M$2692,7,0)</f>
        <v>50</v>
      </c>
      <c r="Q747" s="5">
        <f>VLOOKUP(A747,'HUMAN RESOURCES'!$A$2:$M$2692,8,0)</f>
        <v>47</v>
      </c>
      <c r="R747" s="5">
        <f>VLOOKUP(A747,'HUMAN RESOURCES'!$A$2:$M$2692,9,0)</f>
        <v>0.41</v>
      </c>
      <c r="S747" s="5">
        <f>VLOOKUP(A747,'HUMAN RESOURCES'!$A$2:$M$2692,10,0)</f>
        <v>0.557</v>
      </c>
      <c r="T747" s="5">
        <f>VLOOKUP(A747,'HUMAN RESOURCES'!$A$2:$M$2692,11,0)</f>
        <v>0.033</v>
      </c>
      <c r="U747" s="5">
        <f>VLOOKUP(A747,'HUMAN RESOURCES'!$A$2:$M$2692,12,0)</f>
        <v>585983</v>
      </c>
      <c r="V747" s="35">
        <f>VLOOKUP(A747,'HUMAN RESOURCES'!$A$2:$M$2692,13,0)</f>
        <v>0.388</v>
      </c>
      <c r="W747" s="36">
        <v>0</v>
      </c>
      <c r="X747" s="37">
        <v>0</v>
      </c>
      <c r="Y747" s="43">
        <f t="shared" si="4"/>
        <v>0</v>
      </c>
      <c r="Z747" s="35">
        <f>VLOOKUP(A747,BUSINESS!$A$2:$J$2692,5,0)</f>
        <v>0</v>
      </c>
      <c r="AA747" s="5">
        <f>VLOOKUP(A747,BUSINESS!$A$2:$J$2692,6,0)</f>
        <v>0</v>
      </c>
      <c r="AB747" s="5">
        <f>VLOOKUP(A747,BUSINESS!$A$2:$J$2692,7,0)</f>
        <v>0</v>
      </c>
      <c r="AC747" s="5">
        <f>VLOOKUP(A747,BUSINESS!$A$2:$J$2692,8,0)</f>
        <v>0</v>
      </c>
      <c r="AD747" s="35">
        <f>VLOOKUP(A747,BUSINESS!$A$2:$J$2692,9,0)</f>
        <v>0.008</v>
      </c>
      <c r="AE747" s="35">
        <f>VLOOKUP(A747,BUSINESS!$A$2:$J$2692,10,0)</f>
        <v>0.106</v>
      </c>
    </row>
    <row r="748" customHeight="1" spans="1:31">
      <c r="A748" s="22" t="str">
        <f t="shared" si="0"/>
        <v>Equatorial Guinea-Africa2005</v>
      </c>
      <c r="B748" s="22" t="s">
        <v>127</v>
      </c>
      <c r="C748" s="22" t="s">
        <v>69</v>
      </c>
      <c r="D748" s="23">
        <v>2005</v>
      </c>
      <c r="E748" s="25">
        <v>6915849240</v>
      </c>
      <c r="F748" s="24">
        <f t="shared" si="1"/>
        <v>11456.7583094784</v>
      </c>
      <c r="G748" s="26">
        <v>0.016</v>
      </c>
      <c r="H748" s="27">
        <v>220</v>
      </c>
      <c r="I748" s="26">
        <v>0.177</v>
      </c>
      <c r="J748" s="5">
        <f>VLOOKUP(A748,ENERGY!$A$2:$F$2692,5,0)</f>
        <v>0</v>
      </c>
      <c r="K748" s="5">
        <f t="shared" si="2"/>
        <v>0</v>
      </c>
      <c r="L748" s="31">
        <f>VLOOKUP(A748,ENERGY!$A$2:$F$2692,6,0)</f>
        <v>3095</v>
      </c>
      <c r="M748" s="31">
        <f t="shared" si="3"/>
        <v>0.00512716019932146</v>
      </c>
      <c r="N748" s="32">
        <f>VLOOKUP(A748,'HUMAN RESOURCES'!$A$2:$M$2692,5,0)</f>
        <v>0</v>
      </c>
      <c r="O748" s="32">
        <f>VLOOKUP(A748,'HUMAN RESOURCES'!$A$2:$M$2692,6,0)</f>
        <v>0.004</v>
      </c>
      <c r="P748" s="31">
        <f>VLOOKUP(A748,'HUMAN RESOURCES'!$A$2:$M$2692,7,0)</f>
        <v>50</v>
      </c>
      <c r="Q748" s="5">
        <f>VLOOKUP(A748,'HUMAN RESOURCES'!$A$2:$M$2692,8,0)</f>
        <v>48</v>
      </c>
      <c r="R748" s="5">
        <f>VLOOKUP(A748,'HUMAN RESOURCES'!$A$2:$M$2692,9,0)</f>
        <v>0.406</v>
      </c>
      <c r="S748" s="5">
        <f>VLOOKUP(A748,'HUMAN RESOURCES'!$A$2:$M$2692,10,0)</f>
        <v>0.561</v>
      </c>
      <c r="T748" s="5">
        <f>VLOOKUP(A748,'HUMAN RESOURCES'!$A$2:$M$2692,11,0)</f>
        <v>0.032</v>
      </c>
      <c r="U748" s="5">
        <f>VLOOKUP(A748,'HUMAN RESOURCES'!$A$2:$M$2692,12,0)</f>
        <v>603648</v>
      </c>
      <c r="V748" s="35">
        <f>VLOOKUP(A748,'HUMAN RESOURCES'!$A$2:$M$2692,13,0)</f>
        <v>0.389</v>
      </c>
      <c r="W748" s="36">
        <v>0</v>
      </c>
      <c r="X748" s="37">
        <v>0</v>
      </c>
      <c r="Y748" s="43">
        <f t="shared" si="4"/>
        <v>0</v>
      </c>
      <c r="Z748" s="35">
        <f>VLOOKUP(A748,BUSINESS!$A$2:$J$2692,5,0)</f>
        <v>0.441</v>
      </c>
      <c r="AA748" s="5">
        <f>VLOOKUP(A748,BUSINESS!$A$2:$J$2692,6,0)</f>
        <v>137</v>
      </c>
      <c r="AB748" s="5">
        <f>VLOOKUP(A748,BUSINESS!$A$2:$J$2692,7,0)</f>
        <v>0</v>
      </c>
      <c r="AC748" s="5">
        <f>VLOOKUP(A748,BUSINESS!$A$2:$J$2692,8,0)</f>
        <v>492</v>
      </c>
      <c r="AD748" s="35">
        <f>VLOOKUP(A748,BUSINESS!$A$2:$J$2692,9,0)</f>
        <v>0.011</v>
      </c>
      <c r="AE748" s="35">
        <f>VLOOKUP(A748,BUSINESS!$A$2:$J$2692,10,0)</f>
        <v>0.161</v>
      </c>
    </row>
    <row r="749" customHeight="1" spans="1:31">
      <c r="A749" s="22" t="str">
        <f t="shared" si="0"/>
        <v>Equatorial Guinea-Africa2006</v>
      </c>
      <c r="B749" s="22" t="s">
        <v>127</v>
      </c>
      <c r="C749" s="22" t="s">
        <v>69</v>
      </c>
      <c r="D749" s="23">
        <v>2006</v>
      </c>
      <c r="E749" s="25">
        <v>8081982438</v>
      </c>
      <c r="F749" s="24">
        <f t="shared" si="1"/>
        <v>13003.6385778667</v>
      </c>
      <c r="G749" s="26">
        <v>0.023</v>
      </c>
      <c r="H749" s="27">
        <v>287</v>
      </c>
      <c r="I749" s="26">
        <v>0.153</v>
      </c>
      <c r="J749" s="5">
        <f>VLOOKUP(A749,ENERGY!$A$2:$F$2692,5,0)</f>
        <v>762</v>
      </c>
      <c r="K749" s="5">
        <f t="shared" si="2"/>
        <v>0.00122603243354566</v>
      </c>
      <c r="L749" s="31">
        <f>VLOOKUP(A749,ENERGY!$A$2:$F$2692,6,0)</f>
        <v>5218</v>
      </c>
      <c r="M749" s="31">
        <f t="shared" si="3"/>
        <v>0.00839558692682581</v>
      </c>
      <c r="N749" s="32">
        <f>VLOOKUP(A749,'HUMAN RESOURCES'!$A$2:$M$2692,5,0)</f>
        <v>0.011</v>
      </c>
      <c r="O749" s="32">
        <f>VLOOKUP(A749,'HUMAN RESOURCES'!$A$2:$M$2692,6,0)</f>
        <v>0.009</v>
      </c>
      <c r="P749" s="31">
        <f>VLOOKUP(A749,'HUMAN RESOURCES'!$A$2:$M$2692,7,0)</f>
        <v>51</v>
      </c>
      <c r="Q749" s="5">
        <f>VLOOKUP(A749,'HUMAN RESOURCES'!$A$2:$M$2692,8,0)</f>
        <v>48</v>
      </c>
      <c r="R749" s="5">
        <f>VLOOKUP(A749,'HUMAN RESOURCES'!$A$2:$M$2692,9,0)</f>
        <v>0.403</v>
      </c>
      <c r="S749" s="5">
        <f>VLOOKUP(A749,'HUMAN RESOURCES'!$A$2:$M$2692,10,0)</f>
        <v>0.566</v>
      </c>
      <c r="T749" s="5">
        <f>VLOOKUP(A749,'HUMAN RESOURCES'!$A$2:$M$2692,11,0)</f>
        <v>0.032</v>
      </c>
      <c r="U749" s="5">
        <f>VLOOKUP(A749,'HUMAN RESOURCES'!$A$2:$M$2692,12,0)</f>
        <v>621517</v>
      </c>
      <c r="V749" s="35">
        <f>VLOOKUP(A749,'HUMAN RESOURCES'!$A$2:$M$2692,13,0)</f>
        <v>0.389</v>
      </c>
      <c r="W749" s="36">
        <v>0</v>
      </c>
      <c r="X749" s="37">
        <v>0</v>
      </c>
      <c r="Y749" s="43">
        <f t="shared" si="4"/>
        <v>0</v>
      </c>
      <c r="Z749" s="35">
        <f>VLOOKUP(A749,BUSINESS!$A$2:$J$2692,5,0)</f>
        <v>0.441</v>
      </c>
      <c r="AA749" s="5">
        <f>VLOOKUP(A749,BUSINESS!$A$2:$J$2692,6,0)</f>
        <v>135</v>
      </c>
      <c r="AB749" s="5">
        <f>VLOOKUP(A749,BUSINESS!$A$2:$J$2692,7,0)</f>
        <v>0</v>
      </c>
      <c r="AC749" s="5">
        <f>VLOOKUP(A749,BUSINESS!$A$2:$J$2692,8,0)</f>
        <v>492</v>
      </c>
      <c r="AD749" s="35">
        <f>VLOOKUP(A749,BUSINESS!$A$2:$J$2692,9,0)</f>
        <v>0.013</v>
      </c>
      <c r="AE749" s="35">
        <f>VLOOKUP(A749,BUSINESS!$A$2:$J$2692,10,0)</f>
        <v>0.193</v>
      </c>
    </row>
    <row r="750" customHeight="1" spans="1:31">
      <c r="A750" s="22" t="str">
        <f t="shared" si="0"/>
        <v>Equatorial Guinea-Africa2007</v>
      </c>
      <c r="B750" s="22" t="s">
        <v>127</v>
      </c>
      <c r="C750" s="22" t="s">
        <v>69</v>
      </c>
      <c r="D750" s="23">
        <v>2007</v>
      </c>
      <c r="E750" s="25">
        <v>10197937673</v>
      </c>
      <c r="F750" s="24">
        <f t="shared" si="1"/>
        <v>15943.7940661457</v>
      </c>
      <c r="G750" s="26">
        <v>0.024</v>
      </c>
      <c r="H750" s="27">
        <v>380</v>
      </c>
      <c r="I750" s="26">
        <v>0.15</v>
      </c>
      <c r="J750" s="5">
        <f>VLOOKUP(A750,ENERGY!$A$2:$F$2692,5,0)</f>
        <v>1759</v>
      </c>
      <c r="K750" s="5">
        <f t="shared" si="2"/>
        <v>0.0027500789533753</v>
      </c>
      <c r="L750" s="31">
        <f>VLOOKUP(A750,ENERGY!$A$2:$F$2692,6,0)</f>
        <v>4796</v>
      </c>
      <c r="M750" s="31">
        <f t="shared" si="3"/>
        <v>0.00749822550334731</v>
      </c>
      <c r="N750" s="32">
        <f>VLOOKUP(A750,'HUMAN RESOURCES'!$A$2:$M$2692,5,0)</f>
        <v>0.01</v>
      </c>
      <c r="O750" s="32">
        <f>VLOOKUP(A750,'HUMAN RESOURCES'!$A$2:$M$2692,6,0)</f>
        <v>0.009</v>
      </c>
      <c r="P750" s="31">
        <f>VLOOKUP(A750,'HUMAN RESOURCES'!$A$2:$M$2692,7,0)</f>
        <v>51</v>
      </c>
      <c r="Q750" s="5">
        <f>VLOOKUP(A750,'HUMAN RESOURCES'!$A$2:$M$2692,8,0)</f>
        <v>49</v>
      </c>
      <c r="R750" s="5">
        <f>VLOOKUP(A750,'HUMAN RESOURCES'!$A$2:$M$2692,9,0)</f>
        <v>0.4</v>
      </c>
      <c r="S750" s="5">
        <f>VLOOKUP(A750,'HUMAN RESOURCES'!$A$2:$M$2692,10,0)</f>
        <v>0.569</v>
      </c>
      <c r="T750" s="5">
        <f>VLOOKUP(A750,'HUMAN RESOURCES'!$A$2:$M$2692,11,0)</f>
        <v>0.031</v>
      </c>
      <c r="U750" s="5">
        <f>VLOOKUP(A750,'HUMAN RESOURCES'!$A$2:$M$2692,12,0)</f>
        <v>639618</v>
      </c>
      <c r="V750" s="35">
        <f>VLOOKUP(A750,'HUMAN RESOURCES'!$A$2:$M$2692,13,0)</f>
        <v>0.39</v>
      </c>
      <c r="W750" s="36">
        <v>0</v>
      </c>
      <c r="X750" s="37">
        <v>0</v>
      </c>
      <c r="Y750" s="43">
        <f t="shared" si="4"/>
        <v>0</v>
      </c>
      <c r="Z750" s="35">
        <f>VLOOKUP(A750,BUSINESS!$A$2:$J$2692,5,0)</f>
        <v>0.441</v>
      </c>
      <c r="AA750" s="5">
        <f>VLOOKUP(A750,BUSINESS!$A$2:$J$2692,6,0)</f>
        <v>135</v>
      </c>
      <c r="AB750" s="5">
        <f>VLOOKUP(A750,BUSINESS!$A$2:$J$2692,7,0)</f>
        <v>0</v>
      </c>
      <c r="AC750" s="5">
        <f>VLOOKUP(A750,BUSINESS!$A$2:$J$2692,8,0)</f>
        <v>492</v>
      </c>
      <c r="AD750" s="35">
        <f>VLOOKUP(A750,BUSINESS!$A$2:$J$2692,9,0)</f>
        <v>0.016</v>
      </c>
      <c r="AE750" s="35">
        <f>VLOOKUP(A750,BUSINESS!$A$2:$J$2692,10,0)</f>
        <v>0.235</v>
      </c>
    </row>
    <row r="751" customHeight="1" spans="1:31">
      <c r="A751" s="22" t="str">
        <f t="shared" si="0"/>
        <v>Equatorial Guinea-Africa2008</v>
      </c>
      <c r="B751" s="22" t="s">
        <v>127</v>
      </c>
      <c r="C751" s="22" t="s">
        <v>69</v>
      </c>
      <c r="D751" s="23">
        <v>2008</v>
      </c>
      <c r="E751" s="25">
        <v>15419096232</v>
      </c>
      <c r="F751" s="24">
        <f t="shared" si="1"/>
        <v>23432.3866600813</v>
      </c>
      <c r="G751" s="26">
        <v>0.034</v>
      </c>
      <c r="H751" s="27">
        <v>792</v>
      </c>
      <c r="J751" s="5">
        <f>VLOOKUP(A751,ENERGY!$A$2:$F$2692,5,0)</f>
        <v>1249</v>
      </c>
      <c r="K751" s="5">
        <f t="shared" si="2"/>
        <v>0.00189810417537328</v>
      </c>
      <c r="L751" s="31">
        <f>VLOOKUP(A751,ENERGY!$A$2:$F$2692,6,0)</f>
        <v>4712</v>
      </c>
      <c r="M751" s="31">
        <f t="shared" si="3"/>
        <v>0.00716082215721287</v>
      </c>
      <c r="N751" s="32">
        <f>VLOOKUP(A751,'HUMAN RESOURCES'!$A$2:$M$2692,5,0)</f>
        <v>0.009</v>
      </c>
      <c r="O751" s="32">
        <f>VLOOKUP(A751,'HUMAN RESOURCES'!$A$2:$M$2692,6,0)</f>
        <v>0.004</v>
      </c>
      <c r="P751" s="31">
        <f>VLOOKUP(A751,'HUMAN RESOURCES'!$A$2:$M$2692,7,0)</f>
        <v>52</v>
      </c>
      <c r="Q751" s="5">
        <f>VLOOKUP(A751,'HUMAN RESOURCES'!$A$2:$M$2692,8,0)</f>
        <v>49</v>
      </c>
      <c r="R751" s="5">
        <f>VLOOKUP(A751,'HUMAN RESOURCES'!$A$2:$M$2692,9,0)</f>
        <v>0.397</v>
      </c>
      <c r="S751" s="5">
        <f>VLOOKUP(A751,'HUMAN RESOURCES'!$A$2:$M$2692,10,0)</f>
        <v>0.572</v>
      </c>
      <c r="T751" s="5">
        <f>VLOOKUP(A751,'HUMAN RESOURCES'!$A$2:$M$2692,11,0)</f>
        <v>0.03</v>
      </c>
      <c r="U751" s="5">
        <f>VLOOKUP(A751,'HUMAN RESOURCES'!$A$2:$M$2692,12,0)</f>
        <v>658025</v>
      </c>
      <c r="V751" s="35">
        <f>VLOOKUP(A751,'HUMAN RESOURCES'!$A$2:$M$2692,13,0)</f>
        <v>0.39</v>
      </c>
      <c r="W751" s="36">
        <v>0</v>
      </c>
      <c r="X751" s="37">
        <v>0</v>
      </c>
      <c r="Y751" s="43">
        <f t="shared" si="4"/>
        <v>0</v>
      </c>
      <c r="Z751" s="35">
        <f>VLOOKUP(A751,BUSINESS!$A$2:$J$2692,5,0)</f>
        <v>0.441</v>
      </c>
      <c r="AA751" s="5">
        <f>VLOOKUP(A751,BUSINESS!$A$2:$J$2692,6,0)</f>
        <v>135</v>
      </c>
      <c r="AB751" s="5">
        <f>VLOOKUP(A751,BUSINESS!$A$2:$J$2692,7,0)</f>
        <v>0</v>
      </c>
      <c r="AC751" s="5">
        <f>VLOOKUP(A751,BUSINESS!$A$2:$J$2692,8,0)</f>
        <v>492</v>
      </c>
      <c r="AD751" s="35">
        <f>VLOOKUP(A751,BUSINESS!$A$2:$J$2692,9,0)</f>
        <v>0.018</v>
      </c>
      <c r="AE751" s="35">
        <f>VLOOKUP(A751,BUSINESS!$A$2:$J$2692,10,0)</f>
        <v>0.274</v>
      </c>
    </row>
    <row r="752" customHeight="1" spans="1:31">
      <c r="A752" s="22" t="str">
        <f t="shared" si="0"/>
        <v>Equatorial Guinea-Africa2009</v>
      </c>
      <c r="B752" s="22" t="s">
        <v>127</v>
      </c>
      <c r="C752" s="22" t="s">
        <v>69</v>
      </c>
      <c r="D752" s="23">
        <v>2009</v>
      </c>
      <c r="E752" s="25">
        <v>9380412630</v>
      </c>
      <c r="F752" s="24">
        <f t="shared" si="1"/>
        <v>13858.9034071014</v>
      </c>
      <c r="G752" s="26">
        <v>0.056</v>
      </c>
      <c r="H752" s="27">
        <v>861</v>
      </c>
      <c r="J752" s="5">
        <f>VLOOKUP(A752,ENERGY!$A$2:$F$2692,5,0)</f>
        <v>0</v>
      </c>
      <c r="K752" s="5">
        <f t="shared" si="2"/>
        <v>0</v>
      </c>
      <c r="L752" s="31">
        <f>VLOOKUP(A752,ENERGY!$A$2:$F$2692,6,0)</f>
        <v>4980</v>
      </c>
      <c r="M752" s="31">
        <f t="shared" si="3"/>
        <v>0.00735760159917028</v>
      </c>
      <c r="N752" s="32">
        <f>VLOOKUP(A752,'HUMAN RESOURCES'!$A$2:$M$2692,5,0)</f>
        <v>0.01</v>
      </c>
      <c r="O752" s="32">
        <f>VLOOKUP(A752,'HUMAN RESOURCES'!$A$2:$M$2692,6,0)</f>
        <v>0.005</v>
      </c>
      <c r="P752" s="31">
        <f>VLOOKUP(A752,'HUMAN RESOURCES'!$A$2:$M$2692,7,0)</f>
        <v>52</v>
      </c>
      <c r="Q752" s="5">
        <f>VLOOKUP(A752,'HUMAN RESOURCES'!$A$2:$M$2692,8,0)</f>
        <v>50</v>
      </c>
      <c r="R752" s="5">
        <f>VLOOKUP(A752,'HUMAN RESOURCES'!$A$2:$M$2692,9,0)</f>
        <v>0.395</v>
      </c>
      <c r="S752" s="5">
        <f>VLOOKUP(A752,'HUMAN RESOURCES'!$A$2:$M$2692,10,0)</f>
        <v>0.575</v>
      </c>
      <c r="T752" s="5">
        <f>VLOOKUP(A752,'HUMAN RESOURCES'!$A$2:$M$2692,11,0)</f>
        <v>0.03</v>
      </c>
      <c r="U752" s="5">
        <f>VLOOKUP(A752,'HUMAN RESOURCES'!$A$2:$M$2692,12,0)</f>
        <v>676851</v>
      </c>
      <c r="V752" s="35">
        <f>VLOOKUP(A752,'HUMAN RESOURCES'!$A$2:$M$2692,13,0)</f>
        <v>0.391</v>
      </c>
      <c r="W752" s="36">
        <v>0</v>
      </c>
      <c r="X752" s="37">
        <v>0</v>
      </c>
      <c r="Y752" s="43">
        <f t="shared" si="4"/>
        <v>0</v>
      </c>
      <c r="Z752" s="35">
        <f>VLOOKUP(A752,BUSINESS!$A$2:$J$2692,5,0)</f>
        <v>0.441</v>
      </c>
      <c r="AA752" s="5">
        <f>VLOOKUP(A752,BUSINESS!$A$2:$J$2692,6,0)</f>
        <v>135</v>
      </c>
      <c r="AB752" s="5">
        <f>VLOOKUP(A752,BUSINESS!$A$2:$J$2692,7,0)</f>
        <v>0</v>
      </c>
      <c r="AC752" s="5">
        <f>VLOOKUP(A752,BUSINESS!$A$2:$J$2692,8,0)</f>
        <v>492</v>
      </c>
      <c r="AD752" s="35">
        <f>VLOOKUP(A752,BUSINESS!$A$2:$J$2692,9,0)</f>
        <v>0.021</v>
      </c>
      <c r="AE752" s="35">
        <f>VLOOKUP(A752,BUSINESS!$A$2:$J$2692,10,0)</f>
        <v>0.295</v>
      </c>
    </row>
    <row r="753" customHeight="1" spans="1:31">
      <c r="A753" s="22" t="str">
        <f t="shared" si="0"/>
        <v>Equatorial Guinea-Africa2010</v>
      </c>
      <c r="B753" s="22" t="s">
        <v>127</v>
      </c>
      <c r="C753" s="22" t="s">
        <v>69</v>
      </c>
      <c r="D753" s="23">
        <v>2010</v>
      </c>
      <c r="E753" s="25">
        <v>11586407487</v>
      </c>
      <c r="F753" s="24">
        <f t="shared" si="1"/>
        <v>16643.143795957</v>
      </c>
      <c r="G753" s="26">
        <v>0.043</v>
      </c>
      <c r="H753" s="27">
        <v>757</v>
      </c>
      <c r="J753" s="5">
        <f>VLOOKUP(A753,ENERGY!$A$2:$F$2692,5,0)</f>
        <v>0</v>
      </c>
      <c r="K753" s="5">
        <f t="shared" si="2"/>
        <v>0</v>
      </c>
      <c r="L753" s="31">
        <f>VLOOKUP(A753,ENERGY!$A$2:$F$2692,6,0)</f>
        <v>6018</v>
      </c>
      <c r="M753" s="31">
        <f t="shared" si="3"/>
        <v>0.00864447754633586</v>
      </c>
      <c r="N753" s="32">
        <f>VLOOKUP(A753,'HUMAN RESOURCES'!$A$2:$M$2692,5,0)</f>
        <v>0.011</v>
      </c>
      <c r="O753" s="32">
        <f>VLOOKUP(A753,'HUMAN RESOURCES'!$A$2:$M$2692,6,0)</f>
        <v>0.003</v>
      </c>
      <c r="P753" s="31">
        <f>VLOOKUP(A753,'HUMAN RESOURCES'!$A$2:$M$2692,7,0)</f>
        <v>53</v>
      </c>
      <c r="Q753" s="5">
        <f>VLOOKUP(A753,'HUMAN RESOURCES'!$A$2:$M$2692,8,0)</f>
        <v>50</v>
      </c>
      <c r="R753" s="5">
        <f>VLOOKUP(A753,'HUMAN RESOURCES'!$A$2:$M$2692,9,0)</f>
        <v>0.393</v>
      </c>
      <c r="S753" s="5">
        <f>VLOOKUP(A753,'HUMAN RESOURCES'!$A$2:$M$2692,10,0)</f>
        <v>0.578</v>
      </c>
      <c r="T753" s="5">
        <f>VLOOKUP(A753,'HUMAN RESOURCES'!$A$2:$M$2692,11,0)</f>
        <v>0.029</v>
      </c>
      <c r="U753" s="5">
        <f>VLOOKUP(A753,'HUMAN RESOURCES'!$A$2:$M$2692,12,0)</f>
        <v>696167</v>
      </c>
      <c r="V753" s="35">
        <f>VLOOKUP(A753,'HUMAN RESOURCES'!$A$2:$M$2692,13,0)</f>
        <v>0.392</v>
      </c>
      <c r="W753" s="36">
        <v>0</v>
      </c>
      <c r="X753" s="37">
        <v>0</v>
      </c>
      <c r="Y753" s="43">
        <f t="shared" si="4"/>
        <v>0</v>
      </c>
      <c r="Z753" s="35">
        <f>VLOOKUP(A753,BUSINESS!$A$2:$J$2692,5,0)</f>
        <v>0.441</v>
      </c>
      <c r="AA753" s="5">
        <f>VLOOKUP(A753,BUSINESS!$A$2:$J$2692,6,0)</f>
        <v>135</v>
      </c>
      <c r="AB753" s="5">
        <f>VLOOKUP(A753,BUSINESS!$A$2:$J$2692,7,0)</f>
        <v>0</v>
      </c>
      <c r="AC753" s="5">
        <f>VLOOKUP(A753,BUSINESS!$A$2:$J$2692,8,0)</f>
        <v>492</v>
      </c>
      <c r="AD753" s="35">
        <f>VLOOKUP(A753,BUSINESS!$A$2:$J$2692,9,0)</f>
        <v>0.06</v>
      </c>
      <c r="AE753" s="35">
        <f>VLOOKUP(A753,BUSINESS!$A$2:$J$2692,10,0)</f>
        <v>0.574</v>
      </c>
    </row>
    <row r="754" customHeight="1" spans="1:31">
      <c r="A754" s="22" t="str">
        <f t="shared" si="0"/>
        <v>Equatorial Guinea-Africa2011</v>
      </c>
      <c r="B754" s="22" t="s">
        <v>127</v>
      </c>
      <c r="C754" s="22" t="s">
        <v>69</v>
      </c>
      <c r="D754" s="23">
        <v>2011</v>
      </c>
      <c r="E754" s="25">
        <v>15715842151</v>
      </c>
      <c r="F754" s="24">
        <f t="shared" si="1"/>
        <v>21949.6228344851</v>
      </c>
      <c r="G754" s="26">
        <v>0.045</v>
      </c>
      <c r="H754" s="27">
        <v>1051</v>
      </c>
      <c r="J754" s="5">
        <f>VLOOKUP(A754,ENERGY!$A$2:$F$2692,5,0)</f>
        <v>0</v>
      </c>
      <c r="K754" s="5">
        <f t="shared" si="2"/>
        <v>0</v>
      </c>
      <c r="L754" s="31">
        <f>VLOOKUP(A754,ENERGY!$A$2:$F$2692,6,0)</f>
        <v>455</v>
      </c>
      <c r="M754" s="31">
        <f t="shared" si="3"/>
        <v>0.000635478410493913</v>
      </c>
      <c r="N754" s="32">
        <f>VLOOKUP(A754,'HUMAN RESOURCES'!$A$2:$M$2692,5,0)</f>
        <v>0.01</v>
      </c>
      <c r="O754" s="32">
        <f>VLOOKUP(A754,'HUMAN RESOURCES'!$A$2:$M$2692,6,0)</f>
        <v>0.004</v>
      </c>
      <c r="P754" s="31">
        <f>VLOOKUP(A754,'HUMAN RESOURCES'!$A$2:$M$2692,7,0)</f>
        <v>54</v>
      </c>
      <c r="Q754" s="5">
        <f>VLOOKUP(A754,'HUMAN RESOURCES'!$A$2:$M$2692,8,0)</f>
        <v>51</v>
      </c>
      <c r="R754" s="5">
        <f>VLOOKUP(A754,'HUMAN RESOURCES'!$A$2:$M$2692,9,0)</f>
        <v>0.391</v>
      </c>
      <c r="S754" s="5">
        <f>VLOOKUP(A754,'HUMAN RESOURCES'!$A$2:$M$2692,10,0)</f>
        <v>0.58</v>
      </c>
      <c r="T754" s="5">
        <f>VLOOKUP(A754,'HUMAN RESOURCES'!$A$2:$M$2692,11,0)</f>
        <v>0.029</v>
      </c>
      <c r="U754" s="5">
        <f>VLOOKUP(A754,'HUMAN RESOURCES'!$A$2:$M$2692,12,0)</f>
        <v>715996</v>
      </c>
      <c r="V754" s="35">
        <f>VLOOKUP(A754,'HUMAN RESOURCES'!$A$2:$M$2692,13,0)</f>
        <v>0.393</v>
      </c>
      <c r="W754" s="36">
        <v>0</v>
      </c>
      <c r="X754" s="37">
        <v>0</v>
      </c>
      <c r="Y754" s="43">
        <f t="shared" si="4"/>
        <v>0</v>
      </c>
      <c r="Z754" s="35">
        <f>VLOOKUP(A754,BUSINESS!$A$2:$J$2692,5,0)</f>
        <v>0.441</v>
      </c>
      <c r="AA754" s="5">
        <f>VLOOKUP(A754,BUSINESS!$A$2:$J$2692,6,0)</f>
        <v>135</v>
      </c>
      <c r="AB754" s="5">
        <f>VLOOKUP(A754,BUSINESS!$A$2:$J$2692,7,0)</f>
        <v>0</v>
      </c>
      <c r="AC754" s="5">
        <f>VLOOKUP(A754,BUSINESS!$A$2:$J$2692,8,0)</f>
        <v>492</v>
      </c>
      <c r="AD754" s="35">
        <f>VLOOKUP(A754,BUSINESS!$A$2:$J$2692,9,0)</f>
        <v>0.115</v>
      </c>
      <c r="AE754" s="35">
        <f>VLOOKUP(A754,BUSINESS!$A$2:$J$2692,10,0)</f>
        <v>0.669</v>
      </c>
    </row>
    <row r="755" customHeight="1" spans="1:31">
      <c r="A755" s="22" t="str">
        <f t="shared" si="0"/>
        <v>Equatorial Guinea-Africa2012</v>
      </c>
      <c r="B755" s="22" t="s">
        <v>127</v>
      </c>
      <c r="C755" s="22" t="s">
        <v>69</v>
      </c>
      <c r="D755" s="23">
        <v>2012</v>
      </c>
      <c r="E755" s="25">
        <v>16486743747</v>
      </c>
      <c r="F755" s="24">
        <f t="shared" si="1"/>
        <v>22391.4617857492</v>
      </c>
      <c r="G755" s="26">
        <v>0.047</v>
      </c>
      <c r="H755" s="27">
        <v>1138</v>
      </c>
      <c r="J755" s="5">
        <f>VLOOKUP(A755,ENERGY!$A$2:$F$2692,5,0)</f>
        <v>1503</v>
      </c>
      <c r="K755" s="5">
        <f t="shared" si="2"/>
        <v>0.00204129860816845</v>
      </c>
      <c r="L755" s="31">
        <f>VLOOKUP(A755,ENERGY!$A$2:$F$2692,6,0)</f>
        <v>4752</v>
      </c>
      <c r="M755" s="31">
        <f t="shared" si="3"/>
        <v>0.00645392613840086</v>
      </c>
      <c r="N755" s="32">
        <f>VLOOKUP(A755,'HUMAN RESOURCES'!$A$2:$M$2692,5,0)</f>
        <v>0.02</v>
      </c>
      <c r="O755" s="32">
        <f>VLOOKUP(A755,'HUMAN RESOURCES'!$A$2:$M$2692,6,0)</f>
        <v>0.029</v>
      </c>
      <c r="P755" s="31">
        <f>VLOOKUP(A755,'HUMAN RESOURCES'!$A$2:$M$2692,7,0)</f>
        <v>54</v>
      </c>
      <c r="Q755" s="5">
        <f>VLOOKUP(A755,'HUMAN RESOURCES'!$A$2:$M$2692,8,0)</f>
        <v>51</v>
      </c>
      <c r="R755" s="5">
        <f>VLOOKUP(A755,'HUMAN RESOURCES'!$A$2:$M$2692,9,0)</f>
        <v>0.39</v>
      </c>
      <c r="S755" s="5">
        <f>VLOOKUP(A755,'HUMAN RESOURCES'!$A$2:$M$2692,10,0)</f>
        <v>0.582</v>
      </c>
      <c r="T755" s="5">
        <f>VLOOKUP(A755,'HUMAN RESOURCES'!$A$2:$M$2692,11,0)</f>
        <v>0.028</v>
      </c>
      <c r="U755" s="5">
        <f>VLOOKUP(A755,'HUMAN RESOURCES'!$A$2:$M$2692,12,0)</f>
        <v>736296</v>
      </c>
      <c r="V755" s="35">
        <f>VLOOKUP(A755,'HUMAN RESOURCES'!$A$2:$M$2692,13,0)</f>
        <v>0.395</v>
      </c>
      <c r="W755" s="36">
        <v>0</v>
      </c>
      <c r="X755" s="37">
        <v>0</v>
      </c>
      <c r="Y755" s="43">
        <f t="shared" si="4"/>
        <v>5.0964733237024</v>
      </c>
      <c r="Z755" s="35">
        <f>VLOOKUP(A755,BUSINESS!$A$2:$J$2692,5,0)</f>
        <v>0.441</v>
      </c>
      <c r="AA755" s="5">
        <f>VLOOKUP(A755,BUSINESS!$A$2:$J$2692,6,0)</f>
        <v>135</v>
      </c>
      <c r="AB755" s="5">
        <f>VLOOKUP(A755,BUSINESS!$A$2:$J$2692,7,0)</f>
        <v>164</v>
      </c>
      <c r="AC755" s="5">
        <f>VLOOKUP(A755,BUSINESS!$A$2:$J$2692,8,0)</f>
        <v>492</v>
      </c>
      <c r="AD755" s="35">
        <f>VLOOKUP(A755,BUSINESS!$A$2:$J$2692,9,0)</f>
        <v>0.139</v>
      </c>
      <c r="AE755" s="35">
        <f>VLOOKUP(A755,BUSINESS!$A$2:$J$2692,10,0)</f>
        <v>0.681</v>
      </c>
    </row>
    <row r="756" customHeight="1" spans="1:31">
      <c r="A756" s="22" t="str">
        <f t="shared" si="0"/>
        <v>Eritrea-Africa2000</v>
      </c>
      <c r="B756" s="22" t="s">
        <v>128</v>
      </c>
      <c r="C756" s="22" t="s">
        <v>69</v>
      </c>
      <c r="D756" s="23">
        <v>2000</v>
      </c>
      <c r="E756" s="25">
        <v>706370812</v>
      </c>
      <c r="F756" s="24">
        <f t="shared" si="1"/>
        <v>179.311604864561</v>
      </c>
      <c r="G756" s="26">
        <v>0.045</v>
      </c>
      <c r="H756" s="27">
        <v>7</v>
      </c>
      <c r="J756" s="5">
        <f>VLOOKUP(A756,ENERGY!$A$2:$F$2692,5,0)</f>
        <v>0</v>
      </c>
      <c r="K756" s="5">
        <f t="shared" si="2"/>
        <v>0</v>
      </c>
      <c r="L756" s="31">
        <f>VLOOKUP(A756,ENERGY!$A$2:$F$2692,6,0)</f>
        <v>0</v>
      </c>
      <c r="M756" s="31">
        <f t="shared" si="3"/>
        <v>0</v>
      </c>
      <c r="N756" s="32">
        <f>VLOOKUP(A756,'HUMAN RESOURCES'!$A$2:$M$2692,5,0)</f>
        <v>0.009</v>
      </c>
      <c r="O756" s="32">
        <f>VLOOKUP(A756,'HUMAN RESOURCES'!$A$2:$M$2692,6,0)</f>
        <v>0.014</v>
      </c>
      <c r="P756" s="31">
        <f>VLOOKUP(A756,'HUMAN RESOURCES'!$A$2:$M$2692,7,0)</f>
        <v>58</v>
      </c>
      <c r="Q756" s="5">
        <f>VLOOKUP(A756,'HUMAN RESOURCES'!$A$2:$M$2692,8,0)</f>
        <v>54</v>
      </c>
      <c r="R756" s="5">
        <f>VLOOKUP(A756,'HUMAN RESOURCES'!$A$2:$M$2692,9,0)</f>
        <v>0.47</v>
      </c>
      <c r="S756" s="5">
        <f>VLOOKUP(A756,'HUMAN RESOURCES'!$A$2:$M$2692,10,0)</f>
        <v>0.512</v>
      </c>
      <c r="T756" s="5">
        <f>VLOOKUP(A756,'HUMAN RESOURCES'!$A$2:$M$2692,11,0)</f>
        <v>0.018</v>
      </c>
      <c r="U756" s="5">
        <f>VLOOKUP(A756,'HUMAN RESOURCES'!$A$2:$M$2692,12,0)</f>
        <v>3939348</v>
      </c>
      <c r="V756" s="35">
        <f>VLOOKUP(A756,'HUMAN RESOURCES'!$A$2:$M$2692,13,0)</f>
        <v>0.176</v>
      </c>
      <c r="W756" s="38">
        <f>VLOOKUP(A756,TOURISM!$A$2:$F$2692,5,0)</f>
        <v>36000000</v>
      </c>
      <c r="X756" s="37">
        <v>0</v>
      </c>
      <c r="Y756" s="43">
        <f t="shared" si="4"/>
        <v>9.83560590191327</v>
      </c>
      <c r="Z756" s="35">
        <f>VLOOKUP(A756,BUSINESS!$A$2:$J$2692,5,0)</f>
        <v>0</v>
      </c>
      <c r="AA756" s="5">
        <f>VLOOKUP(A756,BUSINESS!$A$2:$J$2692,6,0)</f>
        <v>0</v>
      </c>
      <c r="AB756" s="5">
        <f>VLOOKUP(A756,BUSINESS!$A$2:$J$2692,7,0)</f>
        <v>0</v>
      </c>
      <c r="AC756" s="5">
        <f>VLOOKUP(A756,BUSINESS!$A$2:$J$2692,8,0)</f>
        <v>0</v>
      </c>
      <c r="AD756" s="35">
        <f>VLOOKUP(A756,BUSINESS!$A$2:$J$2692,9,0)</f>
        <v>0.001</v>
      </c>
      <c r="AE756" s="35">
        <f>VLOOKUP(A756,BUSINESS!$A$2:$J$2692,10,0)</f>
        <v>0</v>
      </c>
    </row>
    <row r="757" customHeight="1" spans="1:31">
      <c r="A757" s="22" t="str">
        <f t="shared" si="0"/>
        <v>Eritrea-Africa2001</v>
      </c>
      <c r="B757" s="22" t="s">
        <v>128</v>
      </c>
      <c r="C757" s="22" t="s">
        <v>69</v>
      </c>
      <c r="D757" s="23">
        <v>2001</v>
      </c>
      <c r="E757" s="25">
        <v>752368494</v>
      </c>
      <c r="F757" s="24">
        <f t="shared" si="1"/>
        <v>183.432524650692</v>
      </c>
      <c r="G757" s="26">
        <v>0.039</v>
      </c>
      <c r="H757" s="27">
        <v>7</v>
      </c>
      <c r="J757" s="5">
        <f>VLOOKUP(A757,ENERGY!$A$2:$F$2692,5,0)</f>
        <v>765</v>
      </c>
      <c r="K757" s="5">
        <f t="shared" si="2"/>
        <v>0.000186512171199156</v>
      </c>
      <c r="L757" s="31">
        <f>VLOOKUP(A757,ENERGY!$A$2:$F$2692,6,0)</f>
        <v>0</v>
      </c>
      <c r="M757" s="31">
        <f t="shared" si="3"/>
        <v>0</v>
      </c>
      <c r="N757" s="32">
        <f>VLOOKUP(A757,'HUMAN RESOURCES'!$A$2:$M$2692,5,0)</f>
        <v>0.012</v>
      </c>
      <c r="O757" s="32">
        <f>VLOOKUP(A757,'HUMAN RESOURCES'!$A$2:$M$2692,6,0)</f>
        <v>0.005</v>
      </c>
      <c r="P757" s="31">
        <f>VLOOKUP(A757,'HUMAN RESOURCES'!$A$2:$M$2692,7,0)</f>
        <v>59</v>
      </c>
      <c r="Q757" s="5">
        <f>VLOOKUP(A757,'HUMAN RESOURCES'!$A$2:$M$2692,8,0)</f>
        <v>54</v>
      </c>
      <c r="R757" s="5">
        <f>VLOOKUP(A757,'HUMAN RESOURCES'!$A$2:$M$2692,9,0)</f>
        <v>0.462</v>
      </c>
      <c r="S757" s="5">
        <f>VLOOKUP(A757,'HUMAN RESOURCES'!$A$2:$M$2692,10,0)</f>
        <v>0.519</v>
      </c>
      <c r="T757" s="5">
        <f>VLOOKUP(A757,'HUMAN RESOURCES'!$A$2:$M$2692,11,0)</f>
        <v>0.019</v>
      </c>
      <c r="U757" s="5">
        <f>VLOOKUP(A757,'HUMAN RESOURCES'!$A$2:$M$2692,12,0)</f>
        <v>4101609</v>
      </c>
      <c r="V757" s="35">
        <f>VLOOKUP(A757,'HUMAN RESOURCES'!$A$2:$M$2692,13,0)</f>
        <v>0.178</v>
      </c>
      <c r="W757" s="38">
        <f>VLOOKUP(A757,TOURISM!$A$2:$F$2692,5,0)</f>
        <v>74000000</v>
      </c>
      <c r="X757" s="37">
        <v>0</v>
      </c>
      <c r="Y757" s="43">
        <f t="shared" si="4"/>
        <v>10.009305033878</v>
      </c>
      <c r="Z757" s="35">
        <f>VLOOKUP(A757,BUSINESS!$A$2:$J$2692,5,0)</f>
        <v>0</v>
      </c>
      <c r="AA757" s="5">
        <f>VLOOKUP(A757,BUSINESS!$A$2:$J$2692,6,0)</f>
        <v>0</v>
      </c>
      <c r="AB757" s="5">
        <f>VLOOKUP(A757,BUSINESS!$A$2:$J$2692,7,0)</f>
        <v>0</v>
      </c>
      <c r="AC757" s="5">
        <f>VLOOKUP(A757,BUSINESS!$A$2:$J$2692,8,0)</f>
        <v>0</v>
      </c>
      <c r="AD757" s="35">
        <f>VLOOKUP(A757,BUSINESS!$A$2:$J$2692,9,0)</f>
        <v>0.002</v>
      </c>
      <c r="AE757" s="35">
        <f>VLOOKUP(A757,BUSINESS!$A$2:$J$2692,10,0)</f>
        <v>0</v>
      </c>
    </row>
    <row r="758" customHeight="1" spans="1:31">
      <c r="A758" s="22" t="str">
        <f t="shared" si="0"/>
        <v>Eritrea-Africa2002</v>
      </c>
      <c r="B758" s="22" t="s">
        <v>128</v>
      </c>
      <c r="C758" s="22" t="s">
        <v>69</v>
      </c>
      <c r="D758" s="23">
        <v>2002</v>
      </c>
      <c r="E758" s="25">
        <v>729321364</v>
      </c>
      <c r="F758" s="24">
        <f t="shared" si="1"/>
        <v>170.339464720467</v>
      </c>
      <c r="G758" s="26">
        <v>0.04</v>
      </c>
      <c r="H758" s="27">
        <v>6</v>
      </c>
      <c r="J758" s="5">
        <f>VLOOKUP(A758,ENERGY!$A$2:$F$2692,5,0)</f>
        <v>745</v>
      </c>
      <c r="K758" s="5">
        <f t="shared" si="2"/>
        <v>0.000174001349035962</v>
      </c>
      <c r="L758" s="31">
        <f>VLOOKUP(A758,ENERGY!$A$2:$F$2692,6,0)</f>
        <v>513</v>
      </c>
      <c r="M758" s="31">
        <f t="shared" si="3"/>
        <v>0.000119815694034159</v>
      </c>
      <c r="N758" s="32">
        <f>VLOOKUP(A758,'HUMAN RESOURCES'!$A$2:$M$2692,5,0)</f>
        <v>0.02</v>
      </c>
      <c r="O758" s="32">
        <f>VLOOKUP(A758,'HUMAN RESOURCES'!$A$2:$M$2692,6,0)</f>
        <v>0.01</v>
      </c>
      <c r="P758" s="31">
        <f>VLOOKUP(A758,'HUMAN RESOURCES'!$A$2:$M$2692,7,0)</f>
        <v>59</v>
      </c>
      <c r="Q758" s="5">
        <f>VLOOKUP(A758,'HUMAN RESOURCES'!$A$2:$M$2692,8,0)</f>
        <v>55</v>
      </c>
      <c r="R758" s="5">
        <f>VLOOKUP(A758,'HUMAN RESOURCES'!$A$2:$M$2692,9,0)</f>
        <v>0.454</v>
      </c>
      <c r="S758" s="5">
        <f>VLOOKUP(A758,'HUMAN RESOURCES'!$A$2:$M$2692,10,0)</f>
        <v>0.527</v>
      </c>
      <c r="T758" s="5">
        <f>VLOOKUP(A758,'HUMAN RESOURCES'!$A$2:$M$2692,11,0)</f>
        <v>0.019</v>
      </c>
      <c r="U758" s="5">
        <f>VLOOKUP(A758,'HUMAN RESOURCES'!$A$2:$M$2692,12,0)</f>
        <v>4281576</v>
      </c>
      <c r="V758" s="35">
        <f>VLOOKUP(A758,'HUMAN RESOURCES'!$A$2:$M$2692,13,0)</f>
        <v>0.18</v>
      </c>
      <c r="W758" s="38">
        <f>VLOOKUP(A758,TOURISM!$A$2:$F$2692,5,0)</f>
        <v>73000000</v>
      </c>
      <c r="X758" s="37">
        <v>0</v>
      </c>
      <c r="Y758" s="43">
        <f t="shared" si="4"/>
        <v>8.50332610243422</v>
      </c>
      <c r="Z758" s="35">
        <f>VLOOKUP(A758,BUSINESS!$A$2:$J$2692,5,0)</f>
        <v>0</v>
      </c>
      <c r="AA758" s="5">
        <f>VLOOKUP(A758,BUSINESS!$A$2:$J$2692,6,0)</f>
        <v>0</v>
      </c>
      <c r="AB758" s="5">
        <f>VLOOKUP(A758,BUSINESS!$A$2:$J$2692,7,0)</f>
        <v>0</v>
      </c>
      <c r="AC758" s="5">
        <f>VLOOKUP(A758,BUSINESS!$A$2:$J$2692,8,0)</f>
        <v>0</v>
      </c>
      <c r="AD758" s="35">
        <f>VLOOKUP(A758,BUSINESS!$A$2:$J$2692,9,0)</f>
        <v>0.002</v>
      </c>
      <c r="AE758" s="35">
        <f>VLOOKUP(A758,BUSINESS!$A$2:$J$2692,10,0)</f>
        <v>0</v>
      </c>
    </row>
    <row r="759" customHeight="1" spans="1:31">
      <c r="A759" s="22" t="str">
        <f t="shared" si="0"/>
        <v>Eritrea-Africa2003</v>
      </c>
      <c r="B759" s="22" t="s">
        <v>128</v>
      </c>
      <c r="C759" s="22" t="s">
        <v>69</v>
      </c>
      <c r="D759" s="23">
        <v>2003</v>
      </c>
      <c r="E759" s="25">
        <v>870247702</v>
      </c>
      <c r="F759" s="24">
        <f t="shared" si="1"/>
        <v>194.576027052232</v>
      </c>
      <c r="G759" s="26">
        <v>0.032</v>
      </c>
      <c r="H759" s="27">
        <v>6</v>
      </c>
      <c r="J759" s="5">
        <f>VLOOKUP(A759,ENERGY!$A$2:$F$2692,5,0)</f>
        <v>726</v>
      </c>
      <c r="K759" s="5">
        <f t="shared" si="2"/>
        <v>0.000162324123712447</v>
      </c>
      <c r="L759" s="31">
        <f>VLOOKUP(A759,ENERGY!$A$2:$F$2692,6,0)</f>
        <v>513</v>
      </c>
      <c r="M759" s="31">
        <f t="shared" si="3"/>
        <v>0.000114700103945572</v>
      </c>
      <c r="N759" s="32">
        <f>VLOOKUP(A759,'HUMAN RESOURCES'!$A$2:$M$2692,5,0)</f>
        <v>0.018</v>
      </c>
      <c r="O759" s="32">
        <f>VLOOKUP(A759,'HUMAN RESOURCES'!$A$2:$M$2692,6,0)</f>
        <v>0.024</v>
      </c>
      <c r="P759" s="31">
        <f>VLOOKUP(A759,'HUMAN RESOURCES'!$A$2:$M$2692,7,0)</f>
        <v>60</v>
      </c>
      <c r="Q759" s="5">
        <f>VLOOKUP(A759,'HUMAN RESOURCES'!$A$2:$M$2692,8,0)</f>
        <v>55</v>
      </c>
      <c r="R759" s="5">
        <f>VLOOKUP(A759,'HUMAN RESOURCES'!$A$2:$M$2692,9,0)</f>
        <v>0.446</v>
      </c>
      <c r="S759" s="5">
        <f>VLOOKUP(A759,'HUMAN RESOURCES'!$A$2:$M$2692,10,0)</f>
        <v>0.535</v>
      </c>
      <c r="T759" s="5">
        <f>VLOOKUP(A759,'HUMAN RESOURCES'!$A$2:$M$2692,11,0)</f>
        <v>0.019</v>
      </c>
      <c r="U759" s="5">
        <f>VLOOKUP(A759,'HUMAN RESOURCES'!$A$2:$M$2692,12,0)</f>
        <v>4472533</v>
      </c>
      <c r="V759" s="35">
        <f>VLOOKUP(A759,'HUMAN RESOURCES'!$A$2:$M$2692,13,0)</f>
        <v>0.183</v>
      </c>
      <c r="W759" s="38">
        <f>VLOOKUP(A759,TOURISM!$A$2:$F$2692,5,0)</f>
        <v>74000000</v>
      </c>
      <c r="X759" s="37">
        <v>0</v>
      </c>
      <c r="Y759" s="43">
        <f t="shared" si="4"/>
        <v>6.58218624777119</v>
      </c>
      <c r="Z759" s="35">
        <f>VLOOKUP(A759,BUSINESS!$A$2:$J$2692,5,0)</f>
        <v>0</v>
      </c>
      <c r="AA759" s="5">
        <f>VLOOKUP(A759,BUSINESS!$A$2:$J$2692,6,0)</f>
        <v>0</v>
      </c>
      <c r="AB759" s="5">
        <f>VLOOKUP(A759,BUSINESS!$A$2:$J$2692,7,0)</f>
        <v>0</v>
      </c>
      <c r="AC759" s="5">
        <f>VLOOKUP(A759,BUSINESS!$A$2:$J$2692,8,0)</f>
        <v>0</v>
      </c>
      <c r="AD759" s="35">
        <f>VLOOKUP(A759,BUSINESS!$A$2:$J$2692,9,0)</f>
        <v>0</v>
      </c>
      <c r="AE759" s="35">
        <f>VLOOKUP(A759,BUSINESS!$A$2:$J$2692,10,0)</f>
        <v>0</v>
      </c>
    </row>
    <row r="760" customHeight="1" spans="1:31">
      <c r="A760" s="22" t="str">
        <f t="shared" si="0"/>
        <v>Eritrea-Africa2004</v>
      </c>
      <c r="B760" s="22" t="s">
        <v>128</v>
      </c>
      <c r="C760" s="22" t="s">
        <v>69</v>
      </c>
      <c r="D760" s="23">
        <v>2004</v>
      </c>
      <c r="E760" s="25">
        <v>1109054002</v>
      </c>
      <c r="F760" s="24">
        <f t="shared" si="1"/>
        <v>237.712736538377</v>
      </c>
      <c r="G760" s="26">
        <v>0.029</v>
      </c>
      <c r="H760" s="27">
        <v>7</v>
      </c>
      <c r="J760" s="5">
        <f>VLOOKUP(A760,ENERGY!$A$2:$F$2692,5,0)</f>
        <v>677</v>
      </c>
      <c r="K760" s="5">
        <f t="shared" si="2"/>
        <v>0.000145107021250784</v>
      </c>
      <c r="L760" s="31">
        <f>VLOOKUP(A760,ENERGY!$A$2:$F$2692,6,0)</f>
        <v>414</v>
      </c>
      <c r="M760" s="31">
        <f t="shared" si="3"/>
        <v>8.87360514000363e-5</v>
      </c>
      <c r="N760" s="32">
        <f>VLOOKUP(A760,'HUMAN RESOURCES'!$A$2:$M$2692,5,0)</f>
        <v>0.035</v>
      </c>
      <c r="O760" s="32">
        <f>VLOOKUP(A760,'HUMAN RESOURCES'!$A$2:$M$2692,6,0)</f>
        <v>0.034</v>
      </c>
      <c r="P760" s="31">
        <f>VLOOKUP(A760,'HUMAN RESOURCES'!$A$2:$M$2692,7,0)</f>
        <v>60</v>
      </c>
      <c r="Q760" s="5">
        <f>VLOOKUP(A760,'HUMAN RESOURCES'!$A$2:$M$2692,8,0)</f>
        <v>56</v>
      </c>
      <c r="R760" s="5">
        <f>VLOOKUP(A760,'HUMAN RESOURCES'!$A$2:$M$2692,9,0)</f>
        <v>0.44</v>
      </c>
      <c r="S760" s="5">
        <f>VLOOKUP(A760,'HUMAN RESOURCES'!$A$2:$M$2692,10,0)</f>
        <v>0.541</v>
      </c>
      <c r="T760" s="5">
        <f>VLOOKUP(A760,'HUMAN RESOURCES'!$A$2:$M$2692,11,0)</f>
        <v>0.019</v>
      </c>
      <c r="U760" s="5">
        <f>VLOOKUP(A760,'HUMAN RESOURCES'!$A$2:$M$2692,12,0)</f>
        <v>4665522</v>
      </c>
      <c r="V760" s="35">
        <f>VLOOKUP(A760,'HUMAN RESOURCES'!$A$2:$M$2692,13,0)</f>
        <v>0.186</v>
      </c>
      <c r="W760" s="38">
        <f>VLOOKUP(A760,TOURISM!$A$2:$F$2692,5,0)</f>
        <v>73000000</v>
      </c>
      <c r="X760" s="37">
        <v>0</v>
      </c>
      <c r="Y760" s="43">
        <f t="shared" si="4"/>
        <v>6.00859830417327</v>
      </c>
      <c r="Z760" s="35">
        <f>VLOOKUP(A760,BUSINESS!$A$2:$J$2692,5,0)</f>
        <v>0</v>
      </c>
      <c r="AA760" s="5">
        <f>VLOOKUP(A760,BUSINESS!$A$2:$J$2692,6,0)</f>
        <v>91</v>
      </c>
      <c r="AB760" s="5">
        <f>VLOOKUP(A760,BUSINESS!$A$2:$J$2692,7,0)</f>
        <v>0</v>
      </c>
      <c r="AC760" s="5">
        <f>VLOOKUP(A760,BUSINESS!$A$2:$J$2692,8,0)</f>
        <v>0</v>
      </c>
      <c r="AD760" s="35">
        <f>VLOOKUP(A760,BUSINESS!$A$2:$J$2692,9,0)</f>
        <v>0</v>
      </c>
      <c r="AE760" s="35">
        <f>VLOOKUP(A760,BUSINESS!$A$2:$J$2692,10,0)</f>
        <v>0.004</v>
      </c>
    </row>
    <row r="761" customHeight="1" spans="1:31">
      <c r="A761" s="22" t="str">
        <f t="shared" si="0"/>
        <v>Eritrea-Africa2005</v>
      </c>
      <c r="B761" s="22" t="s">
        <v>128</v>
      </c>
      <c r="C761" s="22" t="s">
        <v>69</v>
      </c>
      <c r="D761" s="23">
        <v>2005</v>
      </c>
      <c r="E761" s="25">
        <v>1098425900</v>
      </c>
      <c r="F761" s="24">
        <f t="shared" si="1"/>
        <v>226.289856792223</v>
      </c>
      <c r="G761" s="26">
        <v>0.028</v>
      </c>
      <c r="H761" s="27">
        <v>6</v>
      </c>
      <c r="J761" s="5">
        <f>VLOOKUP(A761,ENERGY!$A$2:$F$2692,5,0)</f>
        <v>742</v>
      </c>
      <c r="K761" s="5">
        <f t="shared" si="2"/>
        <v>0.00015286153917149</v>
      </c>
      <c r="L761" s="31">
        <f>VLOOKUP(A761,ENERGY!$A$2:$F$2692,6,0)</f>
        <v>631</v>
      </c>
      <c r="M761" s="31">
        <f t="shared" si="3"/>
        <v>0.000129994112152575</v>
      </c>
      <c r="N761" s="32">
        <f>VLOOKUP(A761,'HUMAN RESOURCES'!$A$2:$M$2692,5,0)</f>
        <v>0.022</v>
      </c>
      <c r="O761" s="32">
        <f>VLOOKUP(A761,'HUMAN RESOURCES'!$A$2:$M$2692,6,0)</f>
        <v>0.005</v>
      </c>
      <c r="P761" s="31">
        <f>VLOOKUP(A761,'HUMAN RESOURCES'!$A$2:$M$2692,7,0)</f>
        <v>61</v>
      </c>
      <c r="Q761" s="5">
        <f>VLOOKUP(A761,'HUMAN RESOURCES'!$A$2:$M$2692,8,0)</f>
        <v>56</v>
      </c>
      <c r="R761" s="5">
        <f>VLOOKUP(A761,'HUMAN RESOURCES'!$A$2:$M$2692,9,0)</f>
        <v>0.435</v>
      </c>
      <c r="S761" s="5">
        <f>VLOOKUP(A761,'HUMAN RESOURCES'!$A$2:$M$2692,10,0)</f>
        <v>0.545</v>
      </c>
      <c r="T761" s="5">
        <f>VLOOKUP(A761,'HUMAN RESOURCES'!$A$2:$M$2692,11,0)</f>
        <v>0.02</v>
      </c>
      <c r="U761" s="5">
        <f>VLOOKUP(A761,'HUMAN RESOURCES'!$A$2:$M$2692,12,0)</f>
        <v>4854066</v>
      </c>
      <c r="V761" s="35">
        <f>VLOOKUP(A761,'HUMAN RESOURCES'!$A$2:$M$2692,13,0)</f>
        <v>0.189</v>
      </c>
      <c r="W761" s="38">
        <f>VLOOKUP(A761,TOURISM!$A$2:$F$2692,5,0)</f>
        <v>66000000</v>
      </c>
      <c r="X761" s="37">
        <v>0</v>
      </c>
      <c r="Y761" s="43">
        <f t="shared" si="4"/>
        <v>4.95392077564396</v>
      </c>
      <c r="Z761" s="35">
        <f>VLOOKUP(A761,BUSINESS!$A$2:$J$2692,5,0)</f>
        <v>0.845</v>
      </c>
      <c r="AA761" s="5">
        <f>VLOOKUP(A761,BUSINESS!$A$2:$J$2692,6,0)</f>
        <v>76</v>
      </c>
      <c r="AB761" s="5">
        <f>VLOOKUP(A761,BUSINESS!$A$2:$J$2692,7,0)</f>
        <v>0</v>
      </c>
      <c r="AC761" s="5">
        <f>VLOOKUP(A761,BUSINESS!$A$2:$J$2692,8,0)</f>
        <v>216</v>
      </c>
      <c r="AD761" s="35">
        <f>VLOOKUP(A761,BUSINESS!$A$2:$J$2692,9,0)</f>
        <v>0</v>
      </c>
      <c r="AE761" s="35">
        <f>VLOOKUP(A761,BUSINESS!$A$2:$J$2692,10,0)</f>
        <v>0.008</v>
      </c>
    </row>
    <row r="762" customHeight="1" spans="1:31">
      <c r="A762" s="22" t="str">
        <f t="shared" si="0"/>
        <v>Eritrea-Africa2006</v>
      </c>
      <c r="B762" s="22" t="s">
        <v>128</v>
      </c>
      <c r="C762" s="22" t="s">
        <v>69</v>
      </c>
      <c r="D762" s="23">
        <v>2006</v>
      </c>
      <c r="E762" s="25">
        <v>1211161880</v>
      </c>
      <c r="F762" s="24">
        <f t="shared" si="1"/>
        <v>240.546816348483</v>
      </c>
      <c r="G762" s="26">
        <v>0.032</v>
      </c>
      <c r="H762" s="27">
        <v>8</v>
      </c>
      <c r="J762" s="5">
        <f>VLOOKUP(A762,ENERGY!$A$2:$F$2692,5,0)</f>
        <v>744</v>
      </c>
      <c r="K762" s="5">
        <f t="shared" si="2"/>
        <v>0.000147764584006947</v>
      </c>
      <c r="L762" s="31">
        <f>VLOOKUP(A762,ENERGY!$A$2:$F$2692,6,0)</f>
        <v>770</v>
      </c>
      <c r="M762" s="31">
        <f t="shared" si="3"/>
        <v>0.000152928400114716</v>
      </c>
      <c r="N762" s="32">
        <f>VLOOKUP(A762,'HUMAN RESOURCES'!$A$2:$M$2692,5,0)</f>
        <v>0.03</v>
      </c>
      <c r="O762" s="32">
        <f>VLOOKUP(A762,'HUMAN RESOURCES'!$A$2:$M$2692,6,0)</f>
        <v>0.022</v>
      </c>
      <c r="P762" s="31">
        <f>VLOOKUP(A762,'HUMAN RESOURCES'!$A$2:$M$2692,7,0)</f>
        <v>61</v>
      </c>
      <c r="Q762" s="5">
        <f>VLOOKUP(A762,'HUMAN RESOURCES'!$A$2:$M$2692,8,0)</f>
        <v>57</v>
      </c>
      <c r="R762" s="5">
        <f>VLOOKUP(A762,'HUMAN RESOURCES'!$A$2:$M$2692,9,0)</f>
        <v>0.432</v>
      </c>
      <c r="S762" s="5">
        <f>VLOOKUP(A762,'HUMAN RESOURCES'!$A$2:$M$2692,10,0)</f>
        <v>0.548</v>
      </c>
      <c r="T762" s="5">
        <f>VLOOKUP(A762,'HUMAN RESOURCES'!$A$2:$M$2692,11,0)</f>
        <v>0.02</v>
      </c>
      <c r="U762" s="5">
        <f>VLOOKUP(A762,'HUMAN RESOURCES'!$A$2:$M$2692,12,0)</f>
        <v>5035036</v>
      </c>
      <c r="V762" s="35">
        <f>VLOOKUP(A762,'HUMAN RESOURCES'!$A$2:$M$2692,13,0)</f>
        <v>0.192</v>
      </c>
      <c r="W762" s="38">
        <f>VLOOKUP(A762,TOURISM!$A$2:$F$2692,5,0)</f>
        <v>60000000</v>
      </c>
      <c r="X762" s="37">
        <v>0</v>
      </c>
      <c r="Y762" s="43">
        <f t="shared" si="4"/>
        <v>4.62831415357293</v>
      </c>
      <c r="Z762" s="35">
        <f>VLOOKUP(A762,BUSINESS!$A$2:$J$2692,5,0)</f>
        <v>0.845</v>
      </c>
      <c r="AA762" s="5">
        <f>VLOOKUP(A762,BUSINESS!$A$2:$J$2692,6,0)</f>
        <v>76</v>
      </c>
      <c r="AB762" s="5">
        <f>VLOOKUP(A762,BUSINESS!$A$2:$J$2692,7,0)</f>
        <v>0</v>
      </c>
      <c r="AC762" s="5">
        <f>VLOOKUP(A762,BUSINESS!$A$2:$J$2692,8,0)</f>
        <v>216</v>
      </c>
      <c r="AD762" s="35">
        <f>VLOOKUP(A762,BUSINESS!$A$2:$J$2692,9,0)</f>
        <v>0</v>
      </c>
      <c r="AE762" s="35">
        <f>VLOOKUP(A762,BUSINESS!$A$2:$J$2692,10,0)</f>
        <v>0.012</v>
      </c>
    </row>
    <row r="763" customHeight="1" spans="1:31">
      <c r="A763" s="22" t="str">
        <f t="shared" si="0"/>
        <v>Eritrea-Africa2007</v>
      </c>
      <c r="B763" s="22" t="s">
        <v>128</v>
      </c>
      <c r="C763" s="22" t="s">
        <v>69</v>
      </c>
      <c r="D763" s="23">
        <v>2007</v>
      </c>
      <c r="E763" s="25">
        <v>1317974493</v>
      </c>
      <c r="F763" s="24">
        <f t="shared" si="1"/>
        <v>252.977629857005</v>
      </c>
      <c r="G763" s="26">
        <v>0.033</v>
      </c>
      <c r="H763" s="27">
        <v>8</v>
      </c>
      <c r="J763" s="5">
        <f>VLOOKUP(A763,ENERGY!$A$2:$F$2692,5,0)</f>
        <v>721</v>
      </c>
      <c r="K763" s="5">
        <f t="shared" si="2"/>
        <v>0.000138391806590828</v>
      </c>
      <c r="L763" s="31">
        <f>VLOOKUP(A763,ENERGY!$A$2:$F$2692,6,0)</f>
        <v>579</v>
      </c>
      <c r="M763" s="31">
        <f t="shared" si="3"/>
        <v>0.000111135722629805</v>
      </c>
      <c r="N763" s="32">
        <f>VLOOKUP(A763,'HUMAN RESOURCES'!$A$2:$M$2692,5,0)</f>
        <v>0.022</v>
      </c>
      <c r="O763" s="32">
        <f>VLOOKUP(A763,'HUMAN RESOURCES'!$A$2:$M$2692,6,0)</f>
        <v>0.01</v>
      </c>
      <c r="P763" s="31">
        <f>VLOOKUP(A763,'HUMAN RESOURCES'!$A$2:$M$2692,7,0)</f>
        <v>62</v>
      </c>
      <c r="Q763" s="5">
        <f>VLOOKUP(A763,'HUMAN RESOURCES'!$A$2:$M$2692,8,0)</f>
        <v>57</v>
      </c>
      <c r="R763" s="5">
        <f>VLOOKUP(A763,'HUMAN RESOURCES'!$A$2:$M$2692,9,0)</f>
        <v>0.431</v>
      </c>
      <c r="S763" s="5">
        <f>VLOOKUP(A763,'HUMAN RESOURCES'!$A$2:$M$2692,10,0)</f>
        <v>0.549</v>
      </c>
      <c r="T763" s="5">
        <f>VLOOKUP(A763,'HUMAN RESOURCES'!$A$2:$M$2692,11,0)</f>
        <v>0.02</v>
      </c>
      <c r="U763" s="5">
        <f>VLOOKUP(A763,'HUMAN RESOURCES'!$A$2:$M$2692,12,0)</f>
        <v>5209846</v>
      </c>
      <c r="V763" s="35">
        <f>VLOOKUP(A763,'HUMAN RESOURCES'!$A$2:$M$2692,13,0)</f>
        <v>0.195</v>
      </c>
      <c r="W763" s="38">
        <f>VLOOKUP(A763,TOURISM!$A$2:$F$2692,5,0)</f>
        <v>61000000</v>
      </c>
      <c r="X763" s="37">
        <v>0</v>
      </c>
      <c r="Y763" s="43">
        <f t="shared" si="4"/>
        <v>3.33287735706883</v>
      </c>
      <c r="Z763" s="35">
        <f>VLOOKUP(A763,BUSINESS!$A$2:$J$2692,5,0)</f>
        <v>0.845</v>
      </c>
      <c r="AA763" s="5">
        <f>VLOOKUP(A763,BUSINESS!$A$2:$J$2692,6,0)</f>
        <v>84</v>
      </c>
      <c r="AB763" s="5">
        <f>VLOOKUP(A763,BUSINESS!$A$2:$J$2692,7,0)</f>
        <v>0</v>
      </c>
      <c r="AC763" s="5">
        <f>VLOOKUP(A763,BUSINESS!$A$2:$J$2692,8,0)</f>
        <v>216</v>
      </c>
      <c r="AD763" s="35">
        <f>VLOOKUP(A763,BUSINESS!$A$2:$J$2692,9,0)</f>
        <v>0.004</v>
      </c>
      <c r="AE763" s="35">
        <f>VLOOKUP(A763,BUSINESS!$A$2:$J$2692,10,0)</f>
        <v>0.016</v>
      </c>
    </row>
    <row r="764" customHeight="1" spans="1:31">
      <c r="A764" s="22" t="str">
        <f t="shared" si="0"/>
        <v>Eritrea-Africa2008</v>
      </c>
      <c r="B764" s="22" t="s">
        <v>128</v>
      </c>
      <c r="C764" s="22" t="s">
        <v>69</v>
      </c>
      <c r="D764" s="23">
        <v>2008</v>
      </c>
      <c r="E764" s="25">
        <v>1380188800</v>
      </c>
      <c r="F764" s="24">
        <f t="shared" si="1"/>
        <v>256.437569802327</v>
      </c>
      <c r="G764" s="26">
        <v>0.034</v>
      </c>
      <c r="H764" s="27">
        <v>9</v>
      </c>
      <c r="J764" s="5">
        <f>VLOOKUP(A764,ENERGY!$A$2:$F$2692,5,0)</f>
        <v>763</v>
      </c>
      <c r="K764" s="5">
        <f t="shared" si="2"/>
        <v>0.000141764565658825</v>
      </c>
      <c r="L764" s="31">
        <f>VLOOKUP(A764,ENERGY!$A$2:$F$2692,6,0)</f>
        <v>766</v>
      </c>
      <c r="M764" s="31">
        <f t="shared" si="3"/>
        <v>0.000142321962378323</v>
      </c>
      <c r="N764" s="32">
        <f>VLOOKUP(A764,'HUMAN RESOURCES'!$A$2:$M$2692,5,0)</f>
        <v>0.016</v>
      </c>
      <c r="O764" s="32">
        <f>VLOOKUP(A764,'HUMAN RESOURCES'!$A$2:$M$2692,6,0)</f>
        <v>0.014</v>
      </c>
      <c r="P764" s="31">
        <f>VLOOKUP(A764,'HUMAN RESOURCES'!$A$2:$M$2692,7,0)</f>
        <v>63</v>
      </c>
      <c r="Q764" s="5">
        <f>VLOOKUP(A764,'HUMAN RESOURCES'!$A$2:$M$2692,8,0)</f>
        <v>58</v>
      </c>
      <c r="R764" s="5">
        <f>VLOOKUP(A764,'HUMAN RESOURCES'!$A$2:$M$2692,9,0)</f>
        <v>0.43</v>
      </c>
      <c r="S764" s="5">
        <f>VLOOKUP(A764,'HUMAN RESOURCES'!$A$2:$M$2692,10,0)</f>
        <v>0.549</v>
      </c>
      <c r="T764" s="5">
        <f>VLOOKUP(A764,'HUMAN RESOURCES'!$A$2:$M$2692,11,0)</f>
        <v>0.02</v>
      </c>
      <c r="U764" s="5">
        <f>VLOOKUP(A764,'HUMAN RESOURCES'!$A$2:$M$2692,12,0)</f>
        <v>5382163</v>
      </c>
      <c r="V764" s="35">
        <f>VLOOKUP(A764,'HUMAN RESOURCES'!$A$2:$M$2692,13,0)</f>
        <v>0.199</v>
      </c>
      <c r="W764" s="38">
        <f>VLOOKUP(A764,TOURISM!$A$2:$F$2692,5,0)</f>
        <v>46000000</v>
      </c>
      <c r="X764" s="37">
        <v>0</v>
      </c>
      <c r="Y764" s="43">
        <f t="shared" si="4"/>
        <v>1.4003372820062</v>
      </c>
      <c r="Z764" s="35">
        <f>VLOOKUP(A764,BUSINESS!$A$2:$J$2692,5,0)</f>
        <v>0.845</v>
      </c>
      <c r="AA764" s="5">
        <f>VLOOKUP(A764,BUSINESS!$A$2:$J$2692,6,0)</f>
        <v>84</v>
      </c>
      <c r="AB764" s="5">
        <f>VLOOKUP(A764,BUSINESS!$A$2:$J$2692,7,0)</f>
        <v>0</v>
      </c>
      <c r="AC764" s="5">
        <f>VLOOKUP(A764,BUSINESS!$A$2:$J$2692,8,0)</f>
        <v>216</v>
      </c>
      <c r="AD764" s="35">
        <f>VLOOKUP(A764,BUSINESS!$A$2:$J$2692,9,0)</f>
        <v>0.005</v>
      </c>
      <c r="AE764" s="35">
        <f>VLOOKUP(A764,BUSINESS!$A$2:$J$2692,10,0)</f>
        <v>0.02</v>
      </c>
    </row>
    <row r="765" customHeight="1" spans="1:31">
      <c r="A765" s="22" t="str">
        <f t="shared" si="0"/>
        <v>Eritrea-Africa2009</v>
      </c>
      <c r="B765" s="22" t="s">
        <v>128</v>
      </c>
      <c r="C765" s="22" t="s">
        <v>69</v>
      </c>
      <c r="D765" s="23">
        <v>2009</v>
      </c>
      <c r="E765" s="25">
        <v>1856695550</v>
      </c>
      <c r="F765" s="24">
        <f t="shared" si="1"/>
        <v>334.064885066974</v>
      </c>
      <c r="G765" s="26">
        <v>0.031</v>
      </c>
      <c r="H765" s="27">
        <v>10</v>
      </c>
      <c r="J765" s="5">
        <f>VLOOKUP(A765,ENERGY!$A$2:$F$2692,5,0)</f>
        <v>748</v>
      </c>
      <c r="K765" s="5">
        <f t="shared" si="2"/>
        <v>0.000134583472249986</v>
      </c>
      <c r="L765" s="31">
        <f>VLOOKUP(A765,ENERGY!$A$2:$F$2692,6,0)</f>
        <v>605</v>
      </c>
      <c r="M765" s="31">
        <f t="shared" si="3"/>
        <v>0.000108854279025724</v>
      </c>
      <c r="N765" s="32">
        <f>VLOOKUP(A765,'HUMAN RESOURCES'!$A$2:$M$2692,5,0)</f>
        <v>0.022</v>
      </c>
      <c r="O765" s="32">
        <f>VLOOKUP(A765,'HUMAN RESOURCES'!$A$2:$M$2692,6,0)</f>
        <v>0.012</v>
      </c>
      <c r="P765" s="31">
        <f>VLOOKUP(A765,'HUMAN RESOURCES'!$A$2:$M$2692,7,0)</f>
        <v>63</v>
      </c>
      <c r="Q765" s="5">
        <f>VLOOKUP(A765,'HUMAN RESOURCES'!$A$2:$M$2692,8,0)</f>
        <v>58</v>
      </c>
      <c r="R765" s="5">
        <f>VLOOKUP(A765,'HUMAN RESOURCES'!$A$2:$M$2692,9,0)</f>
        <v>0.43</v>
      </c>
      <c r="S765" s="5">
        <f>VLOOKUP(A765,'HUMAN RESOURCES'!$A$2:$M$2692,10,0)</f>
        <v>0.549</v>
      </c>
      <c r="T765" s="5">
        <f>VLOOKUP(A765,'HUMAN RESOURCES'!$A$2:$M$2692,11,0)</f>
        <v>0.021</v>
      </c>
      <c r="U765" s="5">
        <f>VLOOKUP(A765,'HUMAN RESOURCES'!$A$2:$M$2692,12,0)</f>
        <v>5557889</v>
      </c>
      <c r="V765" s="35">
        <f>VLOOKUP(A765,'HUMAN RESOURCES'!$A$2:$M$2692,13,0)</f>
        <v>0.202</v>
      </c>
      <c r="W765" s="38">
        <f>VLOOKUP(A765,TOURISM!$A$2:$F$2692,5,0)</f>
        <v>26000000</v>
      </c>
      <c r="X765" s="37">
        <v>0</v>
      </c>
      <c r="Y765" s="43">
        <f t="shared" si="4"/>
        <v>0</v>
      </c>
      <c r="Z765" s="35">
        <f>VLOOKUP(A765,BUSINESS!$A$2:$J$2692,5,0)</f>
        <v>0.845</v>
      </c>
      <c r="AA765" s="5">
        <f>VLOOKUP(A765,BUSINESS!$A$2:$J$2692,6,0)</f>
        <v>84</v>
      </c>
      <c r="AB765" s="5">
        <f>VLOOKUP(A765,BUSINESS!$A$2:$J$2692,7,0)</f>
        <v>0</v>
      </c>
      <c r="AC765" s="5">
        <f>VLOOKUP(A765,BUSINESS!$A$2:$J$2692,8,0)</f>
        <v>216</v>
      </c>
      <c r="AD765" s="35">
        <f>VLOOKUP(A765,BUSINESS!$A$2:$J$2692,9,0)</f>
        <v>0.005</v>
      </c>
      <c r="AE765" s="35">
        <f>VLOOKUP(A765,BUSINESS!$A$2:$J$2692,10,0)</f>
        <v>0.025</v>
      </c>
    </row>
    <row r="766" customHeight="1" spans="1:31">
      <c r="A766" s="22" t="str">
        <f t="shared" si="0"/>
        <v>Eritrea-Africa2010</v>
      </c>
      <c r="B766" s="22" t="s">
        <v>128</v>
      </c>
      <c r="C766" s="22" t="s">
        <v>69</v>
      </c>
      <c r="D766" s="23">
        <v>2010</v>
      </c>
      <c r="E766" s="25">
        <v>2117039511</v>
      </c>
      <c r="F766" s="24">
        <f t="shared" si="1"/>
        <v>368.747758248814</v>
      </c>
      <c r="G766" s="26">
        <v>0.032</v>
      </c>
      <c r="H766" s="27">
        <v>12</v>
      </c>
      <c r="J766" s="5">
        <f>VLOOKUP(A766,ENERGY!$A$2:$F$2692,5,0)</f>
        <v>804</v>
      </c>
      <c r="K766" s="5">
        <f t="shared" si="2"/>
        <v>0.000140041409757159</v>
      </c>
      <c r="L766" s="31">
        <f>VLOOKUP(A766,ENERGY!$A$2:$F$2692,6,0)</f>
        <v>726</v>
      </c>
      <c r="M766" s="31">
        <f t="shared" si="3"/>
        <v>0.000126455302840419</v>
      </c>
      <c r="N766" s="32">
        <f>VLOOKUP(A766,'HUMAN RESOURCES'!$A$2:$M$2692,5,0)</f>
        <v>0.017</v>
      </c>
      <c r="O766" s="32">
        <f>VLOOKUP(A766,'HUMAN RESOURCES'!$A$2:$M$2692,6,0)</f>
        <v>0.01</v>
      </c>
      <c r="P766" s="31">
        <f>VLOOKUP(A766,'HUMAN RESOURCES'!$A$2:$M$2692,7,0)</f>
        <v>64</v>
      </c>
      <c r="Q766" s="5">
        <f>VLOOKUP(A766,'HUMAN RESOURCES'!$A$2:$M$2692,8,0)</f>
        <v>59</v>
      </c>
      <c r="R766" s="5">
        <f>VLOOKUP(A766,'HUMAN RESOURCES'!$A$2:$M$2692,9,0)</f>
        <v>0.43</v>
      </c>
      <c r="S766" s="5">
        <f>VLOOKUP(A766,'HUMAN RESOURCES'!$A$2:$M$2692,10,0)</f>
        <v>0.549</v>
      </c>
      <c r="T766" s="5">
        <f>VLOOKUP(A766,'HUMAN RESOURCES'!$A$2:$M$2692,11,0)</f>
        <v>0.021</v>
      </c>
      <c r="U766" s="5">
        <f>VLOOKUP(A766,'HUMAN RESOURCES'!$A$2:$M$2692,12,0)</f>
        <v>5741159</v>
      </c>
      <c r="V766" s="35">
        <f>VLOOKUP(A766,'HUMAN RESOURCES'!$A$2:$M$2692,13,0)</f>
        <v>0.206</v>
      </c>
      <c r="W766" s="36">
        <v>0</v>
      </c>
      <c r="X766" s="37">
        <v>0</v>
      </c>
      <c r="Y766" s="43">
        <f t="shared" si="4"/>
        <v>0</v>
      </c>
      <c r="Z766" s="35">
        <f>VLOOKUP(A766,BUSINESS!$A$2:$J$2692,5,0)</f>
        <v>0.845</v>
      </c>
      <c r="AA766" s="5">
        <f>VLOOKUP(A766,BUSINESS!$A$2:$J$2692,6,0)</f>
        <v>84</v>
      </c>
      <c r="AB766" s="5">
        <f>VLOOKUP(A766,BUSINESS!$A$2:$J$2692,7,0)</f>
        <v>0</v>
      </c>
      <c r="AC766" s="5">
        <f>VLOOKUP(A766,BUSINESS!$A$2:$J$2692,8,0)</f>
        <v>216</v>
      </c>
      <c r="AD766" s="35">
        <f>VLOOKUP(A766,BUSINESS!$A$2:$J$2692,9,0)</f>
        <v>0.006</v>
      </c>
      <c r="AE766" s="35">
        <f>VLOOKUP(A766,BUSINESS!$A$2:$J$2692,10,0)</f>
        <v>0.032</v>
      </c>
    </row>
    <row r="767" customHeight="1" spans="1:31">
      <c r="A767" s="22" t="str">
        <f t="shared" si="0"/>
        <v>Eritrea-Africa2011</v>
      </c>
      <c r="B767" s="22" t="s">
        <v>128</v>
      </c>
      <c r="C767" s="22" t="s">
        <v>69</v>
      </c>
      <c r="D767" s="23">
        <v>2011</v>
      </c>
      <c r="E767" s="25">
        <v>2607739837</v>
      </c>
      <c r="F767" s="24">
        <f t="shared" si="1"/>
        <v>439.542371358665</v>
      </c>
      <c r="G767" s="26">
        <v>0.027</v>
      </c>
      <c r="H767" s="27">
        <v>12</v>
      </c>
      <c r="J767" s="5">
        <f>VLOOKUP(A767,ENERGY!$A$2:$F$2692,5,0)</f>
        <v>708</v>
      </c>
      <c r="K767" s="5">
        <f t="shared" si="2"/>
        <v>0.000119335523623377</v>
      </c>
      <c r="L767" s="31">
        <f>VLOOKUP(A767,ENERGY!$A$2:$F$2692,6,0)</f>
        <v>609</v>
      </c>
      <c r="M767" s="31">
        <f t="shared" si="3"/>
        <v>0.00010264877667604</v>
      </c>
      <c r="N767" s="32">
        <f>VLOOKUP(A767,'HUMAN RESOURCES'!$A$2:$M$2692,5,0)</f>
        <v>0.024</v>
      </c>
      <c r="O767" s="32">
        <f>VLOOKUP(A767,'HUMAN RESOURCES'!$A$2:$M$2692,6,0)</f>
        <v>0.018</v>
      </c>
      <c r="P767" s="31">
        <f>VLOOKUP(A767,'HUMAN RESOURCES'!$A$2:$M$2692,7,0)</f>
        <v>64</v>
      </c>
      <c r="Q767" s="5">
        <f>VLOOKUP(A767,'HUMAN RESOURCES'!$A$2:$M$2692,8,0)</f>
        <v>59</v>
      </c>
      <c r="R767" s="5">
        <f>VLOOKUP(A767,'HUMAN RESOURCES'!$A$2:$M$2692,9,0)</f>
        <v>0.431</v>
      </c>
      <c r="S767" s="5">
        <f>VLOOKUP(A767,'HUMAN RESOURCES'!$A$2:$M$2692,10,0)</f>
        <v>0.548</v>
      </c>
      <c r="T767" s="5">
        <f>VLOOKUP(A767,'HUMAN RESOURCES'!$A$2:$M$2692,11,0)</f>
        <v>0.022</v>
      </c>
      <c r="U767" s="5">
        <f>VLOOKUP(A767,'HUMAN RESOURCES'!$A$2:$M$2692,12,0)</f>
        <v>5932852</v>
      </c>
      <c r="V767" s="35">
        <f>VLOOKUP(A767,'HUMAN RESOURCES'!$A$2:$M$2692,13,0)</f>
        <v>0.21</v>
      </c>
      <c r="W767" s="36">
        <v>0</v>
      </c>
      <c r="X767" s="37">
        <v>0</v>
      </c>
      <c r="Y767" s="43">
        <f t="shared" si="4"/>
        <v>0</v>
      </c>
      <c r="Z767" s="35">
        <f>VLOOKUP(A767,BUSINESS!$A$2:$J$2692,5,0)</f>
        <v>0.845</v>
      </c>
      <c r="AA767" s="5">
        <f>VLOOKUP(A767,BUSINESS!$A$2:$J$2692,6,0)</f>
        <v>84</v>
      </c>
      <c r="AB767" s="5">
        <f>VLOOKUP(A767,BUSINESS!$A$2:$J$2692,7,0)</f>
        <v>0</v>
      </c>
      <c r="AC767" s="5">
        <f>VLOOKUP(A767,BUSINESS!$A$2:$J$2692,8,0)</f>
        <v>216</v>
      </c>
      <c r="AD767" s="35">
        <f>VLOOKUP(A767,BUSINESS!$A$2:$J$2692,9,0)</f>
        <v>0.007</v>
      </c>
      <c r="AE767" s="35">
        <f>VLOOKUP(A767,BUSINESS!$A$2:$J$2692,10,0)</f>
        <v>0.041</v>
      </c>
    </row>
    <row r="768" customHeight="1" spans="1:31">
      <c r="A768" s="22" t="str">
        <f t="shared" si="0"/>
        <v>Eritrea-Africa2012</v>
      </c>
      <c r="B768" s="22" t="s">
        <v>128</v>
      </c>
      <c r="C768" s="22" t="s">
        <v>69</v>
      </c>
      <c r="D768" s="23">
        <v>2012</v>
      </c>
      <c r="E768" s="25">
        <v>3091967480</v>
      </c>
      <c r="F768" s="24">
        <f t="shared" si="1"/>
        <v>504.323408453084</v>
      </c>
      <c r="G768" s="26">
        <v>0.026</v>
      </c>
      <c r="H768" s="27">
        <v>15</v>
      </c>
      <c r="J768" s="5">
        <f>VLOOKUP(A768,ENERGY!$A$2:$F$2692,5,0)</f>
        <v>697</v>
      </c>
      <c r="K768" s="5">
        <f t="shared" si="2"/>
        <v>0.000113686000245966</v>
      </c>
      <c r="L768" s="31">
        <f>VLOOKUP(A768,ENERGY!$A$2:$F$2692,6,0)</f>
        <v>561</v>
      </c>
      <c r="M768" s="31">
        <f t="shared" si="3"/>
        <v>9.15033660516314e-5</v>
      </c>
      <c r="N768" s="32">
        <f>VLOOKUP(A768,'HUMAN RESOURCES'!$A$2:$M$2692,5,0)</f>
        <v>0.028</v>
      </c>
      <c r="O768" s="32">
        <f>VLOOKUP(A768,'HUMAN RESOURCES'!$A$2:$M$2692,6,0)</f>
        <v>0.018</v>
      </c>
      <c r="P768" s="31">
        <f>VLOOKUP(A768,'HUMAN RESOURCES'!$A$2:$M$2692,7,0)</f>
        <v>65</v>
      </c>
      <c r="Q768" s="5">
        <f>VLOOKUP(A768,'HUMAN RESOURCES'!$A$2:$M$2692,8,0)</f>
        <v>60</v>
      </c>
      <c r="R768" s="5">
        <f>VLOOKUP(A768,'HUMAN RESOURCES'!$A$2:$M$2692,9,0)</f>
        <v>0.431</v>
      </c>
      <c r="S768" s="5">
        <f>VLOOKUP(A768,'HUMAN RESOURCES'!$A$2:$M$2692,10,0)</f>
        <v>0.547</v>
      </c>
      <c r="T768" s="5">
        <f>VLOOKUP(A768,'HUMAN RESOURCES'!$A$2:$M$2692,11,0)</f>
        <v>0.022</v>
      </c>
      <c r="U768" s="5">
        <f>VLOOKUP(A768,'HUMAN RESOURCES'!$A$2:$M$2692,12,0)</f>
        <v>6130922</v>
      </c>
      <c r="V768" s="35">
        <f>VLOOKUP(A768,'HUMAN RESOURCES'!$A$2:$M$2692,13,0)</f>
        <v>0.214</v>
      </c>
      <c r="W768" s="36">
        <v>0</v>
      </c>
      <c r="X768" s="37">
        <v>0</v>
      </c>
      <c r="Y768" s="43">
        <f t="shared" si="4"/>
        <v>7.11806777336969</v>
      </c>
      <c r="Z768" s="35">
        <f>VLOOKUP(A768,BUSINESS!$A$2:$J$2692,5,0)</f>
        <v>0.845</v>
      </c>
      <c r="AA768" s="5">
        <f>VLOOKUP(A768,BUSINESS!$A$2:$J$2692,6,0)</f>
        <v>84</v>
      </c>
      <c r="AB768" s="5">
        <f>VLOOKUP(A768,BUSINESS!$A$2:$J$2692,7,0)</f>
        <v>185</v>
      </c>
      <c r="AC768" s="5">
        <f>VLOOKUP(A768,BUSINESS!$A$2:$J$2692,8,0)</f>
        <v>216</v>
      </c>
      <c r="AD768" s="35">
        <f>VLOOKUP(A768,BUSINESS!$A$2:$J$2692,9,0)</f>
        <v>0.008</v>
      </c>
      <c r="AE768" s="35">
        <f>VLOOKUP(A768,BUSINESS!$A$2:$J$2692,10,0)</f>
        <v>0.05</v>
      </c>
    </row>
    <row r="769" customHeight="1" spans="1:31">
      <c r="A769" s="22" t="str">
        <f t="shared" si="0"/>
        <v>Estonia-Europe2000</v>
      </c>
      <c r="B769" s="22" t="s">
        <v>129</v>
      </c>
      <c r="C769" s="22" t="s">
        <v>67</v>
      </c>
      <c r="D769" s="23">
        <v>2000</v>
      </c>
      <c r="E769" s="25">
        <v>5675697575</v>
      </c>
      <c r="F769" s="24">
        <f t="shared" si="1"/>
        <v>4062.81926792342</v>
      </c>
      <c r="G769" s="26">
        <v>0.053</v>
      </c>
      <c r="H769" s="27">
        <v>213</v>
      </c>
      <c r="I769" s="26">
        <v>0.074</v>
      </c>
      <c r="J769" s="5">
        <f>VLOOKUP(A769,ENERGY!$A$2:$F$2692,5,0)</f>
        <v>5721</v>
      </c>
      <c r="K769" s="5">
        <f t="shared" si="2"/>
        <v>0.00409524798047223</v>
      </c>
      <c r="L769" s="31">
        <f>VLOOKUP(A769,ENERGY!$A$2:$F$2692,6,0)</f>
        <v>0</v>
      </c>
      <c r="M769" s="31">
        <f t="shared" si="3"/>
        <v>0</v>
      </c>
      <c r="N769" s="32">
        <f>VLOOKUP(A769,'HUMAN RESOURCES'!$A$2:$M$2692,5,0)</f>
        <v>0.016</v>
      </c>
      <c r="O769" s="32">
        <f>VLOOKUP(A769,'HUMAN RESOURCES'!$A$2:$M$2692,6,0)</f>
        <v>0.009</v>
      </c>
      <c r="P769" s="31">
        <f>VLOOKUP(A769,'HUMAN RESOURCES'!$A$2:$M$2692,7,0)</f>
        <v>76</v>
      </c>
      <c r="Q769" s="5">
        <f>VLOOKUP(A769,'HUMAN RESOURCES'!$A$2:$M$2692,8,0)</f>
        <v>65</v>
      </c>
      <c r="R769" s="5">
        <f>VLOOKUP(A769,'HUMAN RESOURCES'!$A$2:$M$2692,9,0)</f>
        <v>0.18</v>
      </c>
      <c r="S769" s="5">
        <f>VLOOKUP(A769,'HUMAN RESOURCES'!$A$2:$M$2692,10,0)</f>
        <v>0.669</v>
      </c>
      <c r="T769" s="5">
        <f>VLOOKUP(A769,'HUMAN RESOURCES'!$A$2:$M$2692,11,0)</f>
        <v>0.152</v>
      </c>
      <c r="U769" s="5">
        <f>VLOOKUP(A769,'HUMAN RESOURCES'!$A$2:$M$2692,12,0)</f>
        <v>1396985</v>
      </c>
      <c r="V769" s="35">
        <f>VLOOKUP(A769,'HUMAN RESOURCES'!$A$2:$M$2692,13,0)</f>
        <v>0.694</v>
      </c>
      <c r="W769" s="38">
        <f>VLOOKUP(A769,TOURISM!$A$2:$F$2692,5,0)</f>
        <v>657000000</v>
      </c>
      <c r="X769" s="39">
        <f>VLOOKUP(A769,TOURISM!$A$2:$F$2692,6,0)</f>
        <v>253000000</v>
      </c>
      <c r="Y769" s="43">
        <f t="shared" si="4"/>
        <v>6.53830666232248</v>
      </c>
      <c r="Z769" s="35">
        <f>VLOOKUP(A769,BUSINESS!$A$2:$J$2692,5,0)</f>
        <v>0</v>
      </c>
      <c r="AA769" s="5">
        <f>VLOOKUP(A769,BUSINESS!$A$2:$J$2692,6,0)</f>
        <v>0</v>
      </c>
      <c r="AB769" s="5">
        <f>VLOOKUP(A769,BUSINESS!$A$2:$J$2692,7,0)</f>
        <v>0</v>
      </c>
      <c r="AC769" s="5">
        <f>VLOOKUP(A769,BUSINESS!$A$2:$J$2692,8,0)</f>
        <v>0</v>
      </c>
      <c r="AD769" s="35">
        <f>VLOOKUP(A769,BUSINESS!$A$2:$J$2692,9,0)</f>
        <v>0.286</v>
      </c>
      <c r="AE769" s="35">
        <f>VLOOKUP(A769,BUSINESS!$A$2:$J$2692,10,0)</f>
        <v>0.408</v>
      </c>
    </row>
    <row r="770" customHeight="1" spans="1:31">
      <c r="A770" s="22" t="str">
        <f t="shared" si="0"/>
        <v>Estonia-Europe2001</v>
      </c>
      <c r="B770" s="22" t="s">
        <v>129</v>
      </c>
      <c r="C770" s="22" t="s">
        <v>67</v>
      </c>
      <c r="D770" s="23">
        <v>2001</v>
      </c>
      <c r="E770" s="25">
        <v>6240147810</v>
      </c>
      <c r="F770" s="24">
        <f t="shared" si="1"/>
        <v>4495.41126635761</v>
      </c>
      <c r="G770" s="26">
        <v>0.049</v>
      </c>
      <c r="H770" s="27">
        <v>218</v>
      </c>
      <c r="I770" s="26">
        <v>0.078</v>
      </c>
      <c r="J770" s="5">
        <f>VLOOKUP(A770,ENERGY!$A$2:$F$2692,5,0)</f>
        <v>5603</v>
      </c>
      <c r="K770" s="5">
        <f t="shared" si="2"/>
        <v>0.00403640908714336</v>
      </c>
      <c r="L770" s="31">
        <f>VLOOKUP(A770,ENERGY!$A$2:$F$2692,6,0)</f>
        <v>0</v>
      </c>
      <c r="M770" s="31">
        <f t="shared" si="3"/>
        <v>0</v>
      </c>
      <c r="N770" s="32">
        <f>VLOOKUP(A770,'HUMAN RESOURCES'!$A$2:$M$2692,5,0)</f>
        <v>0.037</v>
      </c>
      <c r="O770" s="32">
        <f>VLOOKUP(A770,'HUMAN RESOURCES'!$A$2:$M$2692,6,0)</f>
        <v>0.061</v>
      </c>
      <c r="P770" s="31">
        <f>VLOOKUP(A770,'HUMAN RESOURCES'!$A$2:$M$2692,7,0)</f>
        <v>76</v>
      </c>
      <c r="Q770" s="5">
        <f>VLOOKUP(A770,'HUMAN RESOURCES'!$A$2:$M$2692,8,0)</f>
        <v>65</v>
      </c>
      <c r="R770" s="5">
        <f>VLOOKUP(A770,'HUMAN RESOURCES'!$A$2:$M$2692,9,0)</f>
        <v>0.174</v>
      </c>
      <c r="S770" s="5">
        <f>VLOOKUP(A770,'HUMAN RESOURCES'!$A$2:$M$2692,10,0)</f>
        <v>0.671</v>
      </c>
      <c r="T770" s="5">
        <f>VLOOKUP(A770,'HUMAN RESOURCES'!$A$2:$M$2692,11,0)</f>
        <v>0.155</v>
      </c>
      <c r="U770" s="5">
        <f>VLOOKUP(A770,'HUMAN RESOURCES'!$A$2:$M$2692,12,0)</f>
        <v>1388115</v>
      </c>
      <c r="V770" s="35">
        <f>VLOOKUP(A770,'HUMAN RESOURCES'!$A$2:$M$2692,13,0)</f>
        <v>0.692</v>
      </c>
      <c r="W770" s="38">
        <f>VLOOKUP(A770,TOURISM!$A$2:$F$2692,5,0)</f>
        <v>661000000</v>
      </c>
      <c r="X770" s="39">
        <f>VLOOKUP(A770,TOURISM!$A$2:$F$2692,6,0)</f>
        <v>253000000</v>
      </c>
      <c r="Y770" s="43">
        <f t="shared" si="4"/>
        <v>5.89810182715969</v>
      </c>
      <c r="Z770" s="35">
        <f>VLOOKUP(A770,BUSINESS!$A$2:$J$2692,5,0)</f>
        <v>0</v>
      </c>
      <c r="AA770" s="5">
        <f>VLOOKUP(A770,BUSINESS!$A$2:$J$2692,6,0)</f>
        <v>0</v>
      </c>
      <c r="AB770" s="5">
        <f>VLOOKUP(A770,BUSINESS!$A$2:$J$2692,7,0)</f>
        <v>0</v>
      </c>
      <c r="AC770" s="5">
        <f>VLOOKUP(A770,BUSINESS!$A$2:$J$2692,8,0)</f>
        <v>0</v>
      </c>
      <c r="AD770" s="35">
        <f>VLOOKUP(A770,BUSINESS!$A$2:$J$2692,9,0)</f>
        <v>0.315</v>
      </c>
      <c r="AE770" s="35">
        <f>VLOOKUP(A770,BUSINESS!$A$2:$J$2692,10,0)</f>
        <v>0.48</v>
      </c>
    </row>
    <row r="771" customHeight="1" spans="1:31">
      <c r="A771" s="22" t="str">
        <f t="shared" si="0"/>
        <v>Estonia-Europe2002</v>
      </c>
      <c r="B771" s="22" t="s">
        <v>129</v>
      </c>
      <c r="C771" s="22" t="s">
        <v>67</v>
      </c>
      <c r="D771" s="23">
        <v>2002</v>
      </c>
      <c r="E771" s="25">
        <v>7324390332</v>
      </c>
      <c r="F771" s="24">
        <f t="shared" si="1"/>
        <v>5310.03032732809</v>
      </c>
      <c r="G771" s="26">
        <v>0.048</v>
      </c>
      <c r="H771" s="27">
        <v>256</v>
      </c>
      <c r="I771" s="26">
        <v>0.067</v>
      </c>
      <c r="J771" s="5">
        <f>VLOOKUP(A771,ENERGY!$A$2:$F$2692,5,0)</f>
        <v>5568</v>
      </c>
      <c r="K771" s="5">
        <f t="shared" si="2"/>
        <v>0.00403668394533657</v>
      </c>
      <c r="L771" s="31">
        <f>VLOOKUP(A771,ENERGY!$A$2:$F$2692,6,0)</f>
        <v>18339</v>
      </c>
      <c r="M771" s="31">
        <f t="shared" si="3"/>
        <v>0.0132953927574582</v>
      </c>
      <c r="N771" s="32">
        <f>VLOOKUP(A771,'HUMAN RESOURCES'!$A$2:$M$2692,5,0)</f>
        <v>0</v>
      </c>
      <c r="O771" s="32">
        <f>VLOOKUP(A771,'HUMAN RESOURCES'!$A$2:$M$2692,6,0)</f>
        <v>0</v>
      </c>
      <c r="P771" s="31">
        <f>VLOOKUP(A771,'HUMAN RESOURCES'!$A$2:$M$2692,7,0)</f>
        <v>77</v>
      </c>
      <c r="Q771" s="5">
        <f>VLOOKUP(A771,'HUMAN RESOURCES'!$A$2:$M$2692,8,0)</f>
        <v>65</v>
      </c>
      <c r="R771" s="5">
        <f>VLOOKUP(A771,'HUMAN RESOURCES'!$A$2:$M$2692,9,0)</f>
        <v>0.167</v>
      </c>
      <c r="S771" s="5">
        <f>VLOOKUP(A771,'HUMAN RESOURCES'!$A$2:$M$2692,10,0)</f>
        <v>0.674</v>
      </c>
      <c r="T771" s="5">
        <f>VLOOKUP(A771,'HUMAN RESOURCES'!$A$2:$M$2692,11,0)</f>
        <v>0.159</v>
      </c>
      <c r="U771" s="5">
        <f>VLOOKUP(A771,'HUMAN RESOURCES'!$A$2:$M$2692,12,0)</f>
        <v>1379350</v>
      </c>
      <c r="V771" s="35">
        <f>VLOOKUP(A771,'HUMAN RESOURCES'!$A$2:$M$2692,13,0)</f>
        <v>0.691</v>
      </c>
      <c r="W771" s="38">
        <f>VLOOKUP(A771,TOURISM!$A$2:$F$2692,5,0)</f>
        <v>737000000</v>
      </c>
      <c r="X771" s="39">
        <f>VLOOKUP(A771,TOURISM!$A$2:$F$2692,6,0)</f>
        <v>305000000</v>
      </c>
      <c r="Y771" s="43">
        <f t="shared" si="4"/>
        <v>4.86532109801801</v>
      </c>
      <c r="Z771" s="35">
        <f>VLOOKUP(A771,BUSINESS!$A$2:$J$2692,5,0)</f>
        <v>0</v>
      </c>
      <c r="AA771" s="5">
        <f>VLOOKUP(A771,BUSINESS!$A$2:$J$2692,6,0)</f>
        <v>0</v>
      </c>
      <c r="AB771" s="5">
        <f>VLOOKUP(A771,BUSINESS!$A$2:$J$2692,7,0)</f>
        <v>0</v>
      </c>
      <c r="AC771" s="5">
        <f>VLOOKUP(A771,BUSINESS!$A$2:$J$2692,8,0)</f>
        <v>0</v>
      </c>
      <c r="AD771" s="35">
        <f>VLOOKUP(A771,BUSINESS!$A$2:$J$2692,9,0)</f>
        <v>0.415</v>
      </c>
      <c r="AE771" s="35">
        <f>VLOOKUP(A771,BUSINESS!$A$2:$J$2692,10,0)</f>
        <v>0.654</v>
      </c>
    </row>
    <row r="772" customHeight="1" spans="1:31">
      <c r="A772" s="22" t="str">
        <f t="shared" si="0"/>
        <v>Estonia-Europe2003</v>
      </c>
      <c r="B772" s="22" t="s">
        <v>129</v>
      </c>
      <c r="C772" s="22" t="s">
        <v>67</v>
      </c>
      <c r="D772" s="23">
        <v>2003</v>
      </c>
      <c r="E772" s="25">
        <v>9845187817</v>
      </c>
      <c r="F772" s="24">
        <f t="shared" si="1"/>
        <v>7182.4937383273</v>
      </c>
      <c r="G772" s="26">
        <v>0.049</v>
      </c>
      <c r="H772" s="27">
        <v>352</v>
      </c>
      <c r="I772" s="26">
        <v>0.055</v>
      </c>
      <c r="J772" s="5">
        <f>VLOOKUP(A772,ENERGY!$A$2:$F$2692,5,0)</f>
        <v>4749</v>
      </c>
      <c r="K772" s="5">
        <f t="shared" si="2"/>
        <v>0.00346460254464807</v>
      </c>
      <c r="L772" s="31">
        <f>VLOOKUP(A772,ENERGY!$A$2:$F$2692,6,0)</f>
        <v>14745</v>
      </c>
      <c r="M772" s="31">
        <f t="shared" si="3"/>
        <v>0.0107571203455118</v>
      </c>
      <c r="N772" s="32">
        <f>VLOOKUP(A772,'HUMAN RESOURCES'!$A$2:$M$2692,5,0)</f>
        <v>0.013</v>
      </c>
      <c r="O772" s="32">
        <f>VLOOKUP(A772,'HUMAN RESOURCES'!$A$2:$M$2692,6,0)</f>
        <v>0.005</v>
      </c>
      <c r="P772" s="31">
        <f>VLOOKUP(A772,'HUMAN RESOURCES'!$A$2:$M$2692,7,0)</f>
        <v>77</v>
      </c>
      <c r="Q772" s="5">
        <f>VLOOKUP(A772,'HUMAN RESOURCES'!$A$2:$M$2692,8,0)</f>
        <v>66</v>
      </c>
      <c r="R772" s="5">
        <f>VLOOKUP(A772,'HUMAN RESOURCES'!$A$2:$M$2692,9,0)</f>
        <v>0.161</v>
      </c>
      <c r="S772" s="5">
        <f>VLOOKUP(A772,'HUMAN RESOURCES'!$A$2:$M$2692,10,0)</f>
        <v>0.676</v>
      </c>
      <c r="T772" s="5">
        <f>VLOOKUP(A772,'HUMAN RESOURCES'!$A$2:$M$2692,11,0)</f>
        <v>0.163</v>
      </c>
      <c r="U772" s="5">
        <f>VLOOKUP(A772,'HUMAN RESOURCES'!$A$2:$M$2692,12,0)</f>
        <v>1370720</v>
      </c>
      <c r="V772" s="35">
        <f>VLOOKUP(A772,'HUMAN RESOURCES'!$A$2:$M$2692,13,0)</f>
        <v>0.69</v>
      </c>
      <c r="W772" s="38">
        <f>VLOOKUP(A772,TOURISM!$A$2:$F$2692,5,0)</f>
        <v>883000000</v>
      </c>
      <c r="X772" s="39">
        <f>VLOOKUP(A772,TOURISM!$A$2:$F$2692,6,0)</f>
        <v>404000000</v>
      </c>
      <c r="Y772" s="43">
        <f t="shared" si="4"/>
        <v>5.19474195463731</v>
      </c>
      <c r="Z772" s="35">
        <f>VLOOKUP(A772,BUSINESS!$A$2:$J$2692,5,0)</f>
        <v>0</v>
      </c>
      <c r="AA772" s="5">
        <f>VLOOKUP(A772,BUSINESS!$A$2:$J$2692,6,0)</f>
        <v>72</v>
      </c>
      <c r="AB772" s="5">
        <f>VLOOKUP(A772,BUSINESS!$A$2:$J$2692,7,0)</f>
        <v>0</v>
      </c>
      <c r="AC772" s="5">
        <f>VLOOKUP(A772,BUSINESS!$A$2:$J$2692,8,0)</f>
        <v>0</v>
      </c>
      <c r="AD772" s="35">
        <f>VLOOKUP(A772,BUSINESS!$A$2:$J$2692,9,0)</f>
        <v>0.453</v>
      </c>
      <c r="AE772" s="35">
        <f>VLOOKUP(A772,BUSINESS!$A$2:$J$2692,10,0)</f>
        <v>0.784</v>
      </c>
    </row>
    <row r="773" customHeight="1" spans="1:31">
      <c r="A773" s="22" t="str">
        <f t="shared" si="0"/>
        <v>Estonia-Europe2004</v>
      </c>
      <c r="B773" s="22" t="s">
        <v>129</v>
      </c>
      <c r="C773" s="22" t="s">
        <v>67</v>
      </c>
      <c r="D773" s="23">
        <v>2004</v>
      </c>
      <c r="E773" s="25">
        <v>12031396467</v>
      </c>
      <c r="F773" s="24">
        <f t="shared" si="1"/>
        <v>8830.05868922241</v>
      </c>
      <c r="G773" s="26">
        <v>0.051</v>
      </c>
      <c r="H773" s="27">
        <v>450</v>
      </c>
      <c r="I773" s="26">
        <v>0.057</v>
      </c>
      <c r="J773" s="5">
        <f>VLOOKUP(A773,ENERGY!$A$2:$F$2692,5,0)</f>
        <v>5440</v>
      </c>
      <c r="K773" s="5">
        <f t="shared" si="2"/>
        <v>0.00399251403618216</v>
      </c>
      <c r="L773" s="31">
        <f>VLOOKUP(A773,ENERGY!$A$2:$F$2692,6,0)</f>
        <v>17492</v>
      </c>
      <c r="M773" s="31">
        <f t="shared" si="3"/>
        <v>0.0128376940295769</v>
      </c>
      <c r="N773" s="32">
        <f>VLOOKUP(A773,'HUMAN RESOURCES'!$A$2:$M$2692,5,0)</f>
        <v>0.024</v>
      </c>
      <c r="O773" s="32">
        <f>VLOOKUP(A773,'HUMAN RESOURCES'!$A$2:$M$2692,6,0)</f>
        <v>0.02</v>
      </c>
      <c r="P773" s="31">
        <f>VLOOKUP(A773,'HUMAN RESOURCES'!$A$2:$M$2692,7,0)</f>
        <v>78</v>
      </c>
      <c r="Q773" s="5">
        <f>VLOOKUP(A773,'HUMAN RESOURCES'!$A$2:$M$2692,8,0)</f>
        <v>66</v>
      </c>
      <c r="R773" s="5">
        <f>VLOOKUP(A773,'HUMAN RESOURCES'!$A$2:$M$2692,9,0)</f>
        <v>0.156</v>
      </c>
      <c r="S773" s="5">
        <f>VLOOKUP(A773,'HUMAN RESOURCES'!$A$2:$M$2692,10,0)</f>
        <v>0.678</v>
      </c>
      <c r="T773" s="5">
        <f>VLOOKUP(A773,'HUMAN RESOURCES'!$A$2:$M$2692,11,0)</f>
        <v>0.166</v>
      </c>
      <c r="U773" s="5">
        <f>VLOOKUP(A773,'HUMAN RESOURCES'!$A$2:$M$2692,12,0)</f>
        <v>1362550</v>
      </c>
      <c r="V773" s="35">
        <f>VLOOKUP(A773,'HUMAN RESOURCES'!$A$2:$M$2692,13,0)</f>
        <v>0.689</v>
      </c>
      <c r="W773" s="38">
        <f>VLOOKUP(A773,TOURISM!$A$2:$F$2692,5,0)</f>
        <v>1111000000</v>
      </c>
      <c r="X773" s="39">
        <f>VLOOKUP(A773,TOURISM!$A$2:$F$2692,6,0)</f>
        <v>486000000</v>
      </c>
      <c r="Y773" s="43">
        <f t="shared" si="4"/>
        <v>5.02676585619128</v>
      </c>
      <c r="Z773" s="35">
        <f>VLOOKUP(A773,BUSINESS!$A$2:$J$2692,5,0)</f>
        <v>0</v>
      </c>
      <c r="AA773" s="5">
        <f>VLOOKUP(A773,BUSINESS!$A$2:$J$2692,6,0)</f>
        <v>72</v>
      </c>
      <c r="AB773" s="5">
        <f>VLOOKUP(A773,BUSINESS!$A$2:$J$2692,7,0)</f>
        <v>0</v>
      </c>
      <c r="AC773" s="5">
        <f>VLOOKUP(A773,BUSINESS!$A$2:$J$2692,8,0)</f>
        <v>0</v>
      </c>
      <c r="AD773" s="35">
        <f>VLOOKUP(A773,BUSINESS!$A$2:$J$2692,9,0)</f>
        <v>0.532</v>
      </c>
      <c r="AE773" s="35">
        <f>VLOOKUP(A773,BUSINESS!$A$2:$J$2692,10,0)</f>
        <v>0.943</v>
      </c>
    </row>
    <row r="774" customHeight="1" spans="1:31">
      <c r="A774" s="22" t="str">
        <f t="shared" si="0"/>
        <v>Estonia-Europe2005</v>
      </c>
      <c r="B774" s="22" t="s">
        <v>129</v>
      </c>
      <c r="C774" s="22" t="s">
        <v>67</v>
      </c>
      <c r="D774" s="23">
        <v>2005</v>
      </c>
      <c r="E774" s="25">
        <v>13905561150</v>
      </c>
      <c r="F774" s="24">
        <f t="shared" si="1"/>
        <v>10264.1111254636</v>
      </c>
      <c r="G774" s="26">
        <v>0.05</v>
      </c>
      <c r="H774" s="27">
        <v>513</v>
      </c>
      <c r="I774" s="26">
        <v>0.049</v>
      </c>
      <c r="J774" s="5">
        <f>VLOOKUP(A774,ENERGY!$A$2:$F$2692,5,0)</f>
        <v>4919</v>
      </c>
      <c r="K774" s="5">
        <f t="shared" si="2"/>
        <v>0.00363086121311657</v>
      </c>
      <c r="L774" s="31">
        <f>VLOOKUP(A774,ENERGY!$A$2:$F$2692,6,0)</f>
        <v>15596</v>
      </c>
      <c r="M774" s="31">
        <f t="shared" si="3"/>
        <v>0.0115118746655349</v>
      </c>
      <c r="N774" s="32">
        <f>VLOOKUP(A774,'HUMAN RESOURCES'!$A$2:$M$2692,5,0)</f>
        <v>0.019</v>
      </c>
      <c r="O774" s="32">
        <f>VLOOKUP(A774,'HUMAN RESOURCES'!$A$2:$M$2692,6,0)</f>
        <v>0</v>
      </c>
      <c r="P774" s="31">
        <f>VLOOKUP(A774,'HUMAN RESOURCES'!$A$2:$M$2692,7,0)</f>
        <v>78</v>
      </c>
      <c r="Q774" s="5">
        <f>VLOOKUP(A774,'HUMAN RESOURCES'!$A$2:$M$2692,8,0)</f>
        <v>67</v>
      </c>
      <c r="R774" s="5">
        <f>VLOOKUP(A774,'HUMAN RESOURCES'!$A$2:$M$2692,9,0)</f>
        <v>0.153</v>
      </c>
      <c r="S774" s="5">
        <f>VLOOKUP(A774,'HUMAN RESOURCES'!$A$2:$M$2692,10,0)</f>
        <v>0.679</v>
      </c>
      <c r="T774" s="5">
        <f>VLOOKUP(A774,'HUMAN RESOURCES'!$A$2:$M$2692,11,0)</f>
        <v>0.168</v>
      </c>
      <c r="U774" s="5">
        <f>VLOOKUP(A774,'HUMAN RESOURCES'!$A$2:$M$2692,12,0)</f>
        <v>1354775</v>
      </c>
      <c r="V774" s="35">
        <f>VLOOKUP(A774,'HUMAN RESOURCES'!$A$2:$M$2692,13,0)</f>
        <v>0.687</v>
      </c>
      <c r="W774" s="38">
        <f>VLOOKUP(A774,TOURISM!$A$2:$F$2692,5,0)</f>
        <v>1229000000</v>
      </c>
      <c r="X774" s="39">
        <f>VLOOKUP(A774,TOURISM!$A$2:$F$2692,6,0)</f>
        <v>530000000</v>
      </c>
      <c r="Y774" s="43">
        <f t="shared" si="4"/>
        <v>3.89915792749591</v>
      </c>
      <c r="Z774" s="35">
        <f>VLOOKUP(A774,BUSINESS!$A$2:$J$2692,5,0)</f>
        <v>0.503</v>
      </c>
      <c r="AA774" s="5">
        <f>VLOOKUP(A774,BUSINESS!$A$2:$J$2692,6,0)</f>
        <v>35</v>
      </c>
      <c r="AB774" s="5">
        <f>VLOOKUP(A774,BUSINESS!$A$2:$J$2692,7,0)</f>
        <v>0</v>
      </c>
      <c r="AC774" s="5">
        <f>VLOOKUP(A774,BUSINESS!$A$2:$J$2692,8,0)</f>
        <v>81</v>
      </c>
      <c r="AD774" s="35">
        <f>VLOOKUP(A774,BUSINESS!$A$2:$J$2692,9,0)</f>
        <v>0.615</v>
      </c>
      <c r="AE774" s="35">
        <f>VLOOKUP(A774,BUSINESS!$A$2:$J$2692,10,0)</f>
        <v>1.091</v>
      </c>
    </row>
    <row r="775" customHeight="1" spans="1:31">
      <c r="A775" s="22" t="str">
        <f t="shared" si="0"/>
        <v>Estonia-Europe2006</v>
      </c>
      <c r="B775" s="22" t="s">
        <v>129</v>
      </c>
      <c r="C775" s="22" t="s">
        <v>67</v>
      </c>
      <c r="D775" s="23">
        <v>2006</v>
      </c>
      <c r="E775" s="25">
        <v>16798498860</v>
      </c>
      <c r="F775" s="24">
        <f t="shared" si="1"/>
        <v>12472.8052657762</v>
      </c>
      <c r="G775" s="26">
        <v>0.05</v>
      </c>
      <c r="H775" s="27">
        <v>620</v>
      </c>
      <c r="I775" s="26">
        <v>0.05</v>
      </c>
      <c r="J775" s="5">
        <f>VLOOKUP(A775,ENERGY!$A$2:$F$2692,5,0)</f>
        <v>5282</v>
      </c>
      <c r="K775" s="5">
        <f t="shared" si="2"/>
        <v>0.00392185980205077</v>
      </c>
      <c r="L775" s="31">
        <f>VLOOKUP(A775,ENERGY!$A$2:$F$2692,6,0)</f>
        <v>17217</v>
      </c>
      <c r="M775" s="31">
        <f t="shared" si="3"/>
        <v>0.0127835403657531</v>
      </c>
      <c r="N775" s="32">
        <f>VLOOKUP(A775,'HUMAN RESOURCES'!$A$2:$M$2692,5,0)</f>
        <v>0.02</v>
      </c>
      <c r="O775" s="32">
        <f>VLOOKUP(A775,'HUMAN RESOURCES'!$A$2:$M$2692,6,0)</f>
        <v>0</v>
      </c>
      <c r="P775" s="31">
        <f>VLOOKUP(A775,'HUMAN RESOURCES'!$A$2:$M$2692,7,0)</f>
        <v>78</v>
      </c>
      <c r="Q775" s="5">
        <f>VLOOKUP(A775,'HUMAN RESOURCES'!$A$2:$M$2692,8,0)</f>
        <v>67</v>
      </c>
      <c r="R775" s="5">
        <f>VLOOKUP(A775,'HUMAN RESOURCES'!$A$2:$M$2692,9,0)</f>
        <v>0.151</v>
      </c>
      <c r="S775" s="5">
        <f>VLOOKUP(A775,'HUMAN RESOURCES'!$A$2:$M$2692,10,0)</f>
        <v>0.679</v>
      </c>
      <c r="T775" s="5">
        <f>VLOOKUP(A775,'HUMAN RESOURCES'!$A$2:$M$2692,11,0)</f>
        <v>0.17</v>
      </c>
      <c r="U775" s="5">
        <f>VLOOKUP(A775,'HUMAN RESOURCES'!$A$2:$M$2692,12,0)</f>
        <v>1346810</v>
      </c>
      <c r="V775" s="35">
        <f>VLOOKUP(A775,'HUMAN RESOURCES'!$A$2:$M$2692,13,0)</f>
        <v>0.686</v>
      </c>
      <c r="W775" s="38">
        <f>VLOOKUP(A775,TOURISM!$A$2:$F$2692,5,0)</f>
        <v>1361000000</v>
      </c>
      <c r="X775" s="39">
        <f>VLOOKUP(A775,TOURISM!$A$2:$F$2692,6,0)</f>
        <v>706000000</v>
      </c>
      <c r="Y775" s="43">
        <f t="shared" si="4"/>
        <v>2.78261830916748</v>
      </c>
      <c r="Z775" s="35">
        <f>VLOOKUP(A775,BUSINESS!$A$2:$J$2692,5,0)</f>
        <v>0.491</v>
      </c>
      <c r="AA775" s="5">
        <f>VLOOKUP(A775,BUSINESS!$A$2:$J$2692,6,0)</f>
        <v>35</v>
      </c>
      <c r="AB775" s="5">
        <f>VLOOKUP(A775,BUSINESS!$A$2:$J$2692,7,0)</f>
        <v>0</v>
      </c>
      <c r="AC775" s="5">
        <f>VLOOKUP(A775,BUSINESS!$A$2:$J$2692,8,0)</f>
        <v>81</v>
      </c>
      <c r="AD775" s="35">
        <f>VLOOKUP(A775,BUSINESS!$A$2:$J$2692,9,0)</f>
        <v>0.635</v>
      </c>
      <c r="AE775" s="35">
        <f>VLOOKUP(A775,BUSINESS!$A$2:$J$2692,10,0)</f>
        <v>1.258</v>
      </c>
    </row>
    <row r="776" customHeight="1" spans="1:31">
      <c r="A776" s="22" t="str">
        <f t="shared" si="0"/>
        <v>Estonia-Europe2007</v>
      </c>
      <c r="B776" s="22" t="s">
        <v>129</v>
      </c>
      <c r="C776" s="22" t="s">
        <v>67</v>
      </c>
      <c r="D776" s="23">
        <v>2007</v>
      </c>
      <c r="E776" s="25">
        <v>21993674015</v>
      </c>
      <c r="F776" s="24">
        <f t="shared" si="1"/>
        <v>16404.864706716</v>
      </c>
      <c r="G776" s="26">
        <v>0.051</v>
      </c>
      <c r="H776" s="27">
        <v>835</v>
      </c>
      <c r="I776" s="26">
        <v>0.065</v>
      </c>
      <c r="J776" s="5">
        <f>VLOOKUP(A776,ENERGY!$A$2:$F$2692,5,0)</f>
        <v>5624</v>
      </c>
      <c r="K776" s="5">
        <f t="shared" si="2"/>
        <v>0.00419488617716383</v>
      </c>
      <c r="L776" s="31">
        <f>VLOOKUP(A776,ENERGY!$A$2:$F$2692,6,0)</f>
        <v>18845</v>
      </c>
      <c r="M776" s="31">
        <f t="shared" si="3"/>
        <v>0.0140562997881672</v>
      </c>
      <c r="N776" s="32">
        <f>VLOOKUP(A776,'HUMAN RESOURCES'!$A$2:$M$2692,5,0)</f>
        <v>0.026</v>
      </c>
      <c r="O776" s="32">
        <f>VLOOKUP(A776,'HUMAN RESOURCES'!$A$2:$M$2692,6,0)</f>
        <v>0.051</v>
      </c>
      <c r="P776" s="31">
        <f>VLOOKUP(A776,'HUMAN RESOURCES'!$A$2:$M$2692,7,0)</f>
        <v>79</v>
      </c>
      <c r="Q776" s="5">
        <f>VLOOKUP(A776,'HUMAN RESOURCES'!$A$2:$M$2692,8,0)</f>
        <v>67</v>
      </c>
      <c r="R776" s="5">
        <f>VLOOKUP(A776,'HUMAN RESOURCES'!$A$2:$M$2692,9,0)</f>
        <v>0.151</v>
      </c>
      <c r="S776" s="5">
        <f>VLOOKUP(A776,'HUMAN RESOURCES'!$A$2:$M$2692,10,0)</f>
        <v>0.678</v>
      </c>
      <c r="T776" s="5">
        <f>VLOOKUP(A776,'HUMAN RESOURCES'!$A$2:$M$2692,11,0)</f>
        <v>0.172</v>
      </c>
      <c r="U776" s="5">
        <f>VLOOKUP(A776,'HUMAN RESOURCES'!$A$2:$M$2692,12,0)</f>
        <v>1340680</v>
      </c>
      <c r="V776" s="35">
        <f>VLOOKUP(A776,'HUMAN RESOURCES'!$A$2:$M$2692,13,0)</f>
        <v>0.685</v>
      </c>
      <c r="W776" s="38">
        <f>VLOOKUP(A776,TOURISM!$A$2:$F$2692,5,0)</f>
        <v>1416000000</v>
      </c>
      <c r="X776" s="39">
        <f>VLOOKUP(A776,TOURISM!$A$2:$F$2692,6,0)</f>
        <v>804000000</v>
      </c>
      <c r="Y776" s="43">
        <f t="shared" si="4"/>
        <v>2.96027806078188</v>
      </c>
      <c r="Z776" s="35">
        <f>VLOOKUP(A776,BUSINESS!$A$2:$J$2692,5,0)</f>
        <v>0.484</v>
      </c>
      <c r="AA776" s="5">
        <f>VLOOKUP(A776,BUSINESS!$A$2:$J$2692,6,0)</f>
        <v>7</v>
      </c>
      <c r="AB776" s="5">
        <f>VLOOKUP(A776,BUSINESS!$A$2:$J$2692,7,0)</f>
        <v>0</v>
      </c>
      <c r="AC776" s="5">
        <f>VLOOKUP(A776,BUSINESS!$A$2:$J$2692,8,0)</f>
        <v>81</v>
      </c>
      <c r="AD776" s="35">
        <f>VLOOKUP(A776,BUSINESS!$A$2:$J$2692,9,0)</f>
        <v>0.662</v>
      </c>
      <c r="AE776" s="35">
        <f>VLOOKUP(A776,BUSINESS!$A$2:$J$2692,10,0)</f>
        <v>1.281</v>
      </c>
    </row>
    <row r="777" customHeight="1" spans="1:31">
      <c r="A777" s="22" t="str">
        <f t="shared" si="0"/>
        <v>Estonia-Europe2008</v>
      </c>
      <c r="B777" s="22" t="s">
        <v>129</v>
      </c>
      <c r="C777" s="22" t="s">
        <v>67</v>
      </c>
      <c r="D777" s="23">
        <v>2008</v>
      </c>
      <c r="E777" s="25">
        <v>23781549758</v>
      </c>
      <c r="F777" s="24">
        <f t="shared" si="1"/>
        <v>17786.0501222805</v>
      </c>
      <c r="G777" s="26">
        <v>0.06</v>
      </c>
      <c r="H777" s="27">
        <v>1060</v>
      </c>
      <c r="I777" s="26">
        <v>0.085</v>
      </c>
      <c r="J777" s="5">
        <f>VLOOKUP(A777,ENERGY!$A$2:$F$2692,5,0)</f>
        <v>5164</v>
      </c>
      <c r="K777" s="5">
        <f t="shared" si="2"/>
        <v>0.00386211848117928</v>
      </c>
      <c r="L777" s="31">
        <f>VLOOKUP(A777,ENERGY!$A$2:$F$2692,6,0)</f>
        <v>16780</v>
      </c>
      <c r="M777" s="31">
        <f t="shared" si="3"/>
        <v>0.0125496413853966</v>
      </c>
      <c r="N777" s="32">
        <f>VLOOKUP(A777,'HUMAN RESOURCES'!$A$2:$M$2692,5,0)</f>
        <v>0</v>
      </c>
      <c r="O777" s="32">
        <f>VLOOKUP(A777,'HUMAN RESOURCES'!$A$2:$M$2692,6,0)</f>
        <v>0.033</v>
      </c>
      <c r="P777" s="31">
        <f>VLOOKUP(A777,'HUMAN RESOURCES'!$A$2:$M$2692,7,0)</f>
        <v>79</v>
      </c>
      <c r="Q777" s="5">
        <f>VLOOKUP(A777,'HUMAN RESOURCES'!$A$2:$M$2692,8,0)</f>
        <v>69</v>
      </c>
      <c r="R777" s="5">
        <f>VLOOKUP(A777,'HUMAN RESOURCES'!$A$2:$M$2692,9,0)</f>
        <v>0.151</v>
      </c>
      <c r="S777" s="5">
        <f>VLOOKUP(A777,'HUMAN RESOURCES'!$A$2:$M$2692,10,0)</f>
        <v>0.676</v>
      </c>
      <c r="T777" s="5">
        <f>VLOOKUP(A777,'HUMAN RESOURCES'!$A$2:$M$2692,11,0)</f>
        <v>0.173</v>
      </c>
      <c r="U777" s="5">
        <f>VLOOKUP(A777,'HUMAN RESOURCES'!$A$2:$M$2692,12,0)</f>
        <v>1337090</v>
      </c>
      <c r="V777" s="35">
        <f>VLOOKUP(A777,'HUMAN RESOURCES'!$A$2:$M$2692,13,0)</f>
        <v>0.684</v>
      </c>
      <c r="W777" s="38">
        <f>VLOOKUP(A777,TOURISM!$A$2:$F$2692,5,0)</f>
        <v>1643000000</v>
      </c>
      <c r="X777" s="39">
        <f>VLOOKUP(A777,TOURISM!$A$2:$F$2692,6,0)</f>
        <v>939000000</v>
      </c>
      <c r="Y777" s="43">
        <f t="shared" si="4"/>
        <v>3.85950832724172</v>
      </c>
      <c r="Z777" s="35">
        <f>VLOOKUP(A777,BUSINESS!$A$2:$J$2692,5,0)</f>
        <v>0.479</v>
      </c>
      <c r="AA777" s="5">
        <f>VLOOKUP(A777,BUSINESS!$A$2:$J$2692,6,0)</f>
        <v>7</v>
      </c>
      <c r="AB777" s="5">
        <f>VLOOKUP(A777,BUSINESS!$A$2:$J$2692,7,0)</f>
        <v>0</v>
      </c>
      <c r="AC777" s="5">
        <f>VLOOKUP(A777,BUSINESS!$A$2:$J$2692,8,0)</f>
        <v>81</v>
      </c>
      <c r="AD777" s="35">
        <f>VLOOKUP(A777,BUSINESS!$A$2:$J$2692,9,0)</f>
        <v>0.706</v>
      </c>
      <c r="AE777" s="35">
        <f>VLOOKUP(A777,BUSINESS!$A$2:$J$2692,10,0)</f>
        <v>1.242</v>
      </c>
    </row>
    <row r="778" customHeight="1" spans="1:31">
      <c r="A778" s="22" t="str">
        <f t="shared" si="0"/>
        <v>Estonia-Europe2009</v>
      </c>
      <c r="B778" s="22" t="s">
        <v>129</v>
      </c>
      <c r="C778" s="22" t="s">
        <v>67</v>
      </c>
      <c r="D778" s="23">
        <v>2009</v>
      </c>
      <c r="E778" s="25">
        <v>19406617022</v>
      </c>
      <c r="F778" s="24">
        <f t="shared" si="1"/>
        <v>14542.0748526618</v>
      </c>
      <c r="G778" s="26">
        <v>0.068</v>
      </c>
      <c r="H778" s="27">
        <v>968</v>
      </c>
      <c r="I778" s="26">
        <v>0.094</v>
      </c>
      <c r="J778" s="5">
        <f>VLOOKUP(A778,ENERGY!$A$2:$F$2692,5,0)</f>
        <v>4713</v>
      </c>
      <c r="K778" s="5">
        <f t="shared" si="2"/>
        <v>0.00353162010168488</v>
      </c>
      <c r="L778" s="31">
        <f>VLOOKUP(A778,ENERGY!$A$2:$F$2692,6,0)</f>
        <v>14936</v>
      </c>
      <c r="M778" s="31">
        <f t="shared" si="3"/>
        <v>0.0111920810181976</v>
      </c>
      <c r="N778" s="32">
        <f>VLOOKUP(A778,'HUMAN RESOURCES'!$A$2:$M$2692,5,0)</f>
        <v>0.028</v>
      </c>
      <c r="O778" s="32">
        <f>VLOOKUP(A778,'HUMAN RESOURCES'!$A$2:$M$2692,6,0)</f>
        <v>0.039</v>
      </c>
      <c r="P778" s="31">
        <f>VLOOKUP(A778,'HUMAN RESOURCES'!$A$2:$M$2692,7,0)</f>
        <v>80</v>
      </c>
      <c r="Q778" s="5">
        <f>VLOOKUP(A778,'HUMAN RESOURCES'!$A$2:$M$2692,8,0)</f>
        <v>70</v>
      </c>
      <c r="R778" s="5">
        <f>VLOOKUP(A778,'HUMAN RESOURCES'!$A$2:$M$2692,9,0)</f>
        <v>0.153</v>
      </c>
      <c r="S778" s="5">
        <f>VLOOKUP(A778,'HUMAN RESOURCES'!$A$2:$M$2692,10,0)</f>
        <v>0.674</v>
      </c>
      <c r="T778" s="5">
        <f>VLOOKUP(A778,'HUMAN RESOURCES'!$A$2:$M$2692,11,0)</f>
        <v>0.174</v>
      </c>
      <c r="U778" s="5">
        <f>VLOOKUP(A778,'HUMAN RESOURCES'!$A$2:$M$2692,12,0)</f>
        <v>1334515</v>
      </c>
      <c r="V778" s="35">
        <f>VLOOKUP(A778,'HUMAN RESOURCES'!$A$2:$M$2692,13,0)</f>
        <v>0.682</v>
      </c>
      <c r="W778" s="38">
        <f>VLOOKUP(A778,TOURISM!$A$2:$F$2692,5,0)</f>
        <v>1445000000</v>
      </c>
      <c r="X778" s="39">
        <f>VLOOKUP(A778,TOURISM!$A$2:$F$2692,6,0)</f>
        <v>696000000</v>
      </c>
      <c r="Y778" s="43">
        <f t="shared" si="4"/>
        <v>3.61993786039572</v>
      </c>
      <c r="Z778" s="35">
        <f>VLOOKUP(A778,BUSINESS!$A$2:$J$2692,5,0)</f>
        <v>0.481</v>
      </c>
      <c r="AA778" s="5">
        <f>VLOOKUP(A778,BUSINESS!$A$2:$J$2692,6,0)</f>
        <v>7</v>
      </c>
      <c r="AB778" s="5">
        <f>VLOOKUP(A778,BUSINESS!$A$2:$J$2692,7,0)</f>
        <v>0</v>
      </c>
      <c r="AC778" s="5">
        <f>VLOOKUP(A778,BUSINESS!$A$2:$J$2692,8,0)</f>
        <v>81</v>
      </c>
      <c r="AD778" s="35">
        <f>VLOOKUP(A778,BUSINESS!$A$2:$J$2692,9,0)</f>
        <v>0.725</v>
      </c>
      <c r="AE778" s="35">
        <f>VLOOKUP(A778,BUSINESS!$A$2:$J$2692,10,0)</f>
        <v>1.205</v>
      </c>
    </row>
    <row r="779" customHeight="1" spans="1:31">
      <c r="A779" s="22" t="str">
        <f t="shared" si="0"/>
        <v>Estonia-Europe2010</v>
      </c>
      <c r="B779" s="22" t="s">
        <v>129</v>
      </c>
      <c r="C779" s="22" t="s">
        <v>67</v>
      </c>
      <c r="D779" s="23">
        <v>2010</v>
      </c>
      <c r="E779" s="25">
        <v>19033475893</v>
      </c>
      <c r="F779" s="24">
        <f t="shared" si="1"/>
        <v>14295.0306186748</v>
      </c>
      <c r="G779" s="26">
        <v>0.063</v>
      </c>
      <c r="H779" s="27">
        <v>894</v>
      </c>
      <c r="I779" s="26">
        <v>0.078</v>
      </c>
      <c r="J779" s="5">
        <f>VLOOKUP(A779,ENERGY!$A$2:$F$2692,5,0)</f>
        <v>5188</v>
      </c>
      <c r="K779" s="5">
        <f t="shared" si="2"/>
        <v>0.00389643065021874</v>
      </c>
      <c r="L779" s="31">
        <f>VLOOKUP(A779,ENERGY!$A$2:$F$2692,6,0)</f>
        <v>17052</v>
      </c>
      <c r="M779" s="31">
        <f t="shared" si="3"/>
        <v>0.0128068495465555</v>
      </c>
      <c r="N779" s="32">
        <f>VLOOKUP(A779,'HUMAN RESOURCES'!$A$2:$M$2692,5,0)</f>
        <v>0.018</v>
      </c>
      <c r="O779" s="32">
        <f>VLOOKUP(A779,'HUMAN RESOURCES'!$A$2:$M$2692,6,0)</f>
        <v>0</v>
      </c>
      <c r="P779" s="31">
        <f>VLOOKUP(A779,'HUMAN RESOURCES'!$A$2:$M$2692,7,0)</f>
        <v>81</v>
      </c>
      <c r="Q779" s="5">
        <f>VLOOKUP(A779,'HUMAN RESOURCES'!$A$2:$M$2692,8,0)</f>
        <v>71</v>
      </c>
      <c r="R779" s="5">
        <f>VLOOKUP(A779,'HUMAN RESOURCES'!$A$2:$M$2692,9,0)</f>
        <v>0.154</v>
      </c>
      <c r="S779" s="5">
        <f>VLOOKUP(A779,'HUMAN RESOURCES'!$A$2:$M$2692,10,0)</f>
        <v>0.671</v>
      </c>
      <c r="T779" s="5">
        <f>VLOOKUP(A779,'HUMAN RESOURCES'!$A$2:$M$2692,11,0)</f>
        <v>0.175</v>
      </c>
      <c r="U779" s="5">
        <f>VLOOKUP(A779,'HUMAN RESOURCES'!$A$2:$M$2692,12,0)</f>
        <v>1331475</v>
      </c>
      <c r="V779" s="35">
        <f>VLOOKUP(A779,'HUMAN RESOURCES'!$A$2:$M$2692,13,0)</f>
        <v>0.681</v>
      </c>
      <c r="W779" s="38">
        <f>VLOOKUP(A779,TOURISM!$A$2:$F$2692,5,0)</f>
        <v>1412000000</v>
      </c>
      <c r="X779" s="39">
        <f>VLOOKUP(A779,TOURISM!$A$2:$F$2692,6,0)</f>
        <v>723000000</v>
      </c>
      <c r="Y779" s="43">
        <f t="shared" si="4"/>
        <v>3.30036403642125</v>
      </c>
      <c r="Z779" s="35">
        <f>VLOOKUP(A779,BUSINESS!$A$2:$J$2692,5,0)</f>
        <v>0.486</v>
      </c>
      <c r="AA779" s="5">
        <f>VLOOKUP(A779,BUSINESS!$A$2:$J$2692,6,0)</f>
        <v>7</v>
      </c>
      <c r="AB779" s="5">
        <f>VLOOKUP(A779,BUSINESS!$A$2:$J$2692,7,0)</f>
        <v>0</v>
      </c>
      <c r="AC779" s="5">
        <f>VLOOKUP(A779,BUSINESS!$A$2:$J$2692,8,0)</f>
        <v>81</v>
      </c>
      <c r="AD779" s="35">
        <f>VLOOKUP(A779,BUSINESS!$A$2:$J$2692,9,0)</f>
        <v>0.741</v>
      </c>
      <c r="AE779" s="35">
        <f>VLOOKUP(A779,BUSINESS!$A$2:$J$2692,10,0)</f>
        <v>1.273</v>
      </c>
    </row>
    <row r="780" customHeight="1" spans="1:31">
      <c r="A780" s="22" t="str">
        <f t="shared" si="0"/>
        <v>Estonia-Europe2011</v>
      </c>
      <c r="B780" s="22" t="s">
        <v>129</v>
      </c>
      <c r="C780" s="22" t="s">
        <v>67</v>
      </c>
      <c r="D780" s="23">
        <v>2011</v>
      </c>
      <c r="E780" s="25">
        <v>22542967739</v>
      </c>
      <c r="F780" s="24">
        <f t="shared" si="1"/>
        <v>16982.3003083381</v>
      </c>
      <c r="G780" s="26">
        <v>0.058</v>
      </c>
      <c r="H780" s="27">
        <v>928</v>
      </c>
      <c r="I780" s="26">
        <v>0.061</v>
      </c>
      <c r="J780" s="5">
        <f>VLOOKUP(A780,ENERGY!$A$2:$F$2692,5,0)</f>
        <v>4715</v>
      </c>
      <c r="K780" s="5">
        <f t="shared" si="2"/>
        <v>0.00355195229309972</v>
      </c>
      <c r="L780" s="31">
        <f>VLOOKUP(A780,ENERGY!$A$2:$F$2692,6,0)</f>
        <v>15181</v>
      </c>
      <c r="M780" s="31">
        <f t="shared" si="3"/>
        <v>0.0114363070544108</v>
      </c>
      <c r="N780" s="32">
        <f>VLOOKUP(A780,'HUMAN RESOURCES'!$A$2:$M$2692,5,0)</f>
        <v>0.014</v>
      </c>
      <c r="O780" s="32">
        <f>VLOOKUP(A780,'HUMAN RESOURCES'!$A$2:$M$2692,6,0)</f>
        <v>0.006</v>
      </c>
      <c r="P780" s="31">
        <f>VLOOKUP(A780,'HUMAN RESOURCES'!$A$2:$M$2692,7,0)</f>
        <v>81</v>
      </c>
      <c r="Q780" s="5">
        <f>VLOOKUP(A780,'HUMAN RESOURCES'!$A$2:$M$2692,8,0)</f>
        <v>71</v>
      </c>
      <c r="R780" s="5">
        <f>VLOOKUP(A780,'HUMAN RESOURCES'!$A$2:$M$2692,9,0)</f>
        <v>0.155</v>
      </c>
      <c r="S780" s="5">
        <f>VLOOKUP(A780,'HUMAN RESOURCES'!$A$2:$M$2692,10,0)</f>
        <v>0.668</v>
      </c>
      <c r="T780" s="5">
        <f>VLOOKUP(A780,'HUMAN RESOURCES'!$A$2:$M$2692,11,0)</f>
        <v>0.176</v>
      </c>
      <c r="U780" s="5">
        <f>VLOOKUP(A780,'HUMAN RESOURCES'!$A$2:$M$2692,12,0)</f>
        <v>1327439</v>
      </c>
      <c r="V780" s="35">
        <f>VLOOKUP(A780,'HUMAN RESOURCES'!$A$2:$M$2692,13,0)</f>
        <v>0.68</v>
      </c>
      <c r="W780" s="38">
        <f>VLOOKUP(A780,TOURISM!$A$2:$F$2692,5,0)</f>
        <v>1683000000</v>
      </c>
      <c r="X780" s="39">
        <f>VLOOKUP(A780,TOURISM!$A$2:$F$2692,6,0)</f>
        <v>939000000</v>
      </c>
      <c r="Y780" s="43">
        <f t="shared" si="4"/>
        <v>2.81551127754745</v>
      </c>
      <c r="Z780" s="35">
        <f>VLOOKUP(A780,BUSINESS!$A$2:$J$2692,5,0)</f>
        <v>0.576</v>
      </c>
      <c r="AA780" s="5">
        <f>VLOOKUP(A780,BUSINESS!$A$2:$J$2692,6,0)</f>
        <v>7</v>
      </c>
      <c r="AB780" s="5">
        <f>VLOOKUP(A780,BUSINESS!$A$2:$J$2692,7,0)</f>
        <v>0</v>
      </c>
      <c r="AC780" s="5">
        <f>VLOOKUP(A780,BUSINESS!$A$2:$J$2692,8,0)</f>
        <v>81</v>
      </c>
      <c r="AD780" s="35">
        <f>VLOOKUP(A780,BUSINESS!$A$2:$J$2692,9,0)</f>
        <v>0.765</v>
      </c>
      <c r="AE780" s="35">
        <f>VLOOKUP(A780,BUSINESS!$A$2:$J$2692,10,0)</f>
        <v>1.439</v>
      </c>
    </row>
    <row r="781" customHeight="1" spans="1:31">
      <c r="A781" s="22" t="str">
        <f t="shared" si="0"/>
        <v>Estonia-Europe2012</v>
      </c>
      <c r="B781" s="22" t="s">
        <v>129</v>
      </c>
      <c r="C781" s="22" t="s">
        <v>67</v>
      </c>
      <c r="D781" s="23">
        <v>2012</v>
      </c>
      <c r="E781" s="25">
        <v>22376042498</v>
      </c>
      <c r="F781" s="24">
        <f t="shared" si="1"/>
        <v>16887.3753207508</v>
      </c>
      <c r="G781" s="26">
        <v>0.059</v>
      </c>
      <c r="H781" s="27">
        <v>1010</v>
      </c>
      <c r="I781" s="26">
        <v>0.057</v>
      </c>
      <c r="J781" s="5">
        <f>VLOOKUP(A781,ENERGY!$A$2:$F$2692,5,0)</f>
        <v>5038</v>
      </c>
      <c r="K781" s="5">
        <f t="shared" si="2"/>
        <v>0.00380221823736468</v>
      </c>
      <c r="L781" s="31">
        <f>VLOOKUP(A781,ENERGY!$A$2:$F$2692,6,0)</f>
        <v>16190</v>
      </c>
      <c r="M781" s="31">
        <f t="shared" si="3"/>
        <v>0.0122187203777162</v>
      </c>
      <c r="N781" s="32">
        <f>VLOOKUP(A781,'HUMAN RESOURCES'!$A$2:$M$2692,5,0)</f>
        <v>0.034</v>
      </c>
      <c r="O781" s="32">
        <f>VLOOKUP(A781,'HUMAN RESOURCES'!$A$2:$M$2692,6,0)</f>
        <v>0.057</v>
      </c>
      <c r="P781" s="31">
        <f>VLOOKUP(A781,'HUMAN RESOURCES'!$A$2:$M$2692,7,0)</f>
        <v>82</v>
      </c>
      <c r="Q781" s="5">
        <f>VLOOKUP(A781,'HUMAN RESOURCES'!$A$2:$M$2692,8,0)</f>
        <v>72</v>
      </c>
      <c r="R781" s="5">
        <f>VLOOKUP(A781,'HUMAN RESOURCES'!$A$2:$M$2692,9,0)</f>
        <v>0.157</v>
      </c>
      <c r="S781" s="5">
        <f>VLOOKUP(A781,'HUMAN RESOURCES'!$A$2:$M$2692,10,0)</f>
        <v>0.665</v>
      </c>
      <c r="T781" s="5">
        <f>VLOOKUP(A781,'HUMAN RESOURCES'!$A$2:$M$2692,11,0)</f>
        <v>0.178</v>
      </c>
      <c r="U781" s="5">
        <f>VLOOKUP(A781,'HUMAN RESOURCES'!$A$2:$M$2692,12,0)</f>
        <v>1325016</v>
      </c>
      <c r="V781" s="35">
        <f>VLOOKUP(A781,'HUMAN RESOURCES'!$A$2:$M$2692,13,0)</f>
        <v>0.678</v>
      </c>
      <c r="W781" s="38">
        <f>VLOOKUP(A781,TOURISM!$A$2:$F$2692,5,0)</f>
        <v>1588000000</v>
      </c>
      <c r="X781" s="39">
        <f>VLOOKUP(A781,TOURISM!$A$2:$F$2692,6,0)</f>
        <v>958000000</v>
      </c>
      <c r="Y781" s="43">
        <f t="shared" si="4"/>
        <v>1.54485297243784</v>
      </c>
      <c r="Z781" s="35">
        <f>VLOOKUP(A781,BUSINESS!$A$2:$J$2692,5,0)</f>
        <v>0.664</v>
      </c>
      <c r="AA781" s="5">
        <f>VLOOKUP(A781,BUSINESS!$A$2:$J$2692,6,0)</f>
        <v>7</v>
      </c>
      <c r="AB781" s="5">
        <f>VLOOKUP(A781,BUSINESS!$A$2:$J$2692,7,0)</f>
        <v>21</v>
      </c>
      <c r="AC781" s="5">
        <f>VLOOKUP(A781,BUSINESS!$A$2:$J$2692,8,0)</f>
        <v>81</v>
      </c>
      <c r="AD781" s="35">
        <f>VLOOKUP(A781,BUSINESS!$A$2:$J$2692,9,0)</f>
        <v>0.784</v>
      </c>
      <c r="AE781" s="35">
        <f>VLOOKUP(A781,BUSINESS!$A$2:$J$2692,10,0)</f>
        <v>1.604</v>
      </c>
    </row>
    <row r="782" customHeight="1" spans="1:31">
      <c r="A782" s="22" t="str">
        <f t="shared" si="0"/>
        <v>Ethiopia-Africa2000</v>
      </c>
      <c r="B782" s="22" t="s">
        <v>130</v>
      </c>
      <c r="C782" s="22" t="s">
        <v>69</v>
      </c>
      <c r="D782" s="23">
        <v>2000</v>
      </c>
      <c r="E782" s="25">
        <v>8091384891</v>
      </c>
      <c r="F782" s="24">
        <f t="shared" si="1"/>
        <v>122.551806967018</v>
      </c>
      <c r="G782" s="26">
        <v>0.043</v>
      </c>
      <c r="H782" s="27">
        <v>5</v>
      </c>
      <c r="I782" s="26">
        <v>0.109</v>
      </c>
      <c r="J782" s="5">
        <f>VLOOKUP(A782,ENERGY!$A$2:$F$2692,5,0)</f>
        <v>0</v>
      </c>
      <c r="K782" s="5">
        <f t="shared" si="2"/>
        <v>0</v>
      </c>
      <c r="L782" s="31">
        <f>VLOOKUP(A782,ENERGY!$A$2:$F$2692,6,0)</f>
        <v>0</v>
      </c>
      <c r="M782" s="31">
        <f t="shared" si="3"/>
        <v>0</v>
      </c>
      <c r="N782" s="32">
        <f>VLOOKUP(A782,'HUMAN RESOURCES'!$A$2:$M$2692,5,0)</f>
        <v>0.03</v>
      </c>
      <c r="O782" s="32">
        <f>VLOOKUP(A782,'HUMAN RESOURCES'!$A$2:$M$2692,6,0)</f>
        <v>0.017</v>
      </c>
      <c r="P782" s="31">
        <f>VLOOKUP(A782,'HUMAN RESOURCES'!$A$2:$M$2692,7,0)</f>
        <v>53</v>
      </c>
      <c r="Q782" s="5">
        <f>VLOOKUP(A782,'HUMAN RESOURCES'!$A$2:$M$2692,8,0)</f>
        <v>51</v>
      </c>
      <c r="R782" s="5">
        <f>VLOOKUP(A782,'HUMAN RESOURCES'!$A$2:$M$2692,9,0)</f>
        <v>0.466</v>
      </c>
      <c r="S782" s="5">
        <f>VLOOKUP(A782,'HUMAN RESOURCES'!$A$2:$M$2692,10,0)</f>
        <v>0.503</v>
      </c>
      <c r="T782" s="5">
        <f>VLOOKUP(A782,'HUMAN RESOURCES'!$A$2:$M$2692,11,0)</f>
        <v>0.031</v>
      </c>
      <c r="U782" s="5">
        <f>VLOOKUP(A782,'HUMAN RESOURCES'!$A$2:$M$2692,12,0)</f>
        <v>66024199</v>
      </c>
      <c r="V782" s="35">
        <f>VLOOKUP(A782,'HUMAN RESOURCES'!$A$2:$M$2692,13,0)</f>
        <v>0.147</v>
      </c>
      <c r="W782" s="38">
        <f>VLOOKUP(A782,TOURISM!$A$2:$F$2692,5,0)</f>
        <v>205000000</v>
      </c>
      <c r="X782" s="39">
        <f>VLOOKUP(A782,TOURISM!$A$2:$F$2692,6,0)</f>
        <v>80000000</v>
      </c>
      <c r="Y782" s="43">
        <f t="shared" si="4"/>
        <v>2.07908021226079</v>
      </c>
      <c r="Z782" s="35">
        <f>VLOOKUP(A782,BUSINESS!$A$2:$J$2692,5,0)</f>
        <v>0</v>
      </c>
      <c r="AA782" s="5">
        <f>VLOOKUP(A782,BUSINESS!$A$2:$J$2692,6,0)</f>
        <v>0</v>
      </c>
      <c r="AB782" s="5">
        <f>VLOOKUP(A782,BUSINESS!$A$2:$J$2692,7,0)</f>
        <v>0</v>
      </c>
      <c r="AC782" s="5">
        <f>VLOOKUP(A782,BUSINESS!$A$2:$J$2692,8,0)</f>
        <v>0</v>
      </c>
      <c r="AD782" s="35">
        <f>VLOOKUP(A782,BUSINESS!$A$2:$J$2692,9,0)</f>
        <v>0</v>
      </c>
      <c r="AE782" s="35">
        <f>VLOOKUP(A782,BUSINESS!$A$2:$J$2692,10,0)</f>
        <v>0</v>
      </c>
    </row>
    <row r="783" customHeight="1" spans="1:31">
      <c r="A783" s="22" t="str">
        <f t="shared" si="0"/>
        <v>Ethiopia-Africa2001</v>
      </c>
      <c r="B783" s="22" t="s">
        <v>130</v>
      </c>
      <c r="C783" s="22" t="s">
        <v>69</v>
      </c>
      <c r="D783" s="23">
        <v>2001</v>
      </c>
      <c r="E783" s="25">
        <v>8080496318</v>
      </c>
      <c r="F783" s="24">
        <f t="shared" si="1"/>
        <v>118.906253240107</v>
      </c>
      <c r="G783" s="26">
        <v>0.047</v>
      </c>
      <c r="H783" s="27">
        <v>6</v>
      </c>
      <c r="I783" s="26">
        <v>0.109</v>
      </c>
      <c r="J783" s="5">
        <f>VLOOKUP(A783,ENERGY!$A$2:$F$2692,5,0)</f>
        <v>34064</v>
      </c>
      <c r="K783" s="5">
        <f t="shared" si="2"/>
        <v>0.000501259136935479</v>
      </c>
      <c r="L783" s="31">
        <f>VLOOKUP(A783,ENERGY!$A$2:$F$2692,6,0)</f>
        <v>0</v>
      </c>
      <c r="M783" s="31">
        <f t="shared" si="3"/>
        <v>0</v>
      </c>
      <c r="N783" s="32">
        <f>VLOOKUP(A783,'HUMAN RESOURCES'!$A$2:$M$2692,5,0)</f>
        <v>0.035</v>
      </c>
      <c r="O783" s="32">
        <f>VLOOKUP(A783,'HUMAN RESOURCES'!$A$2:$M$2692,6,0)</f>
        <v>0.029</v>
      </c>
      <c r="P783" s="31">
        <f>VLOOKUP(A783,'HUMAN RESOURCES'!$A$2:$M$2692,7,0)</f>
        <v>54</v>
      </c>
      <c r="Q783" s="5">
        <f>VLOOKUP(A783,'HUMAN RESOURCES'!$A$2:$M$2692,8,0)</f>
        <v>52</v>
      </c>
      <c r="R783" s="5">
        <f>VLOOKUP(A783,'HUMAN RESOURCES'!$A$2:$M$2692,9,0)</f>
        <v>0.466</v>
      </c>
      <c r="S783" s="5">
        <f>VLOOKUP(A783,'HUMAN RESOURCES'!$A$2:$M$2692,10,0)</f>
        <v>0.504</v>
      </c>
      <c r="T783" s="5">
        <f>VLOOKUP(A783,'HUMAN RESOURCES'!$A$2:$M$2692,11,0)</f>
        <v>0.031</v>
      </c>
      <c r="U783" s="5">
        <f>VLOOKUP(A783,'HUMAN RESOURCES'!$A$2:$M$2692,12,0)</f>
        <v>67956866</v>
      </c>
      <c r="V783" s="35">
        <f>VLOOKUP(A783,'HUMAN RESOURCES'!$A$2:$M$2692,13,0)</f>
        <v>0.149</v>
      </c>
      <c r="W783" s="38">
        <f>VLOOKUP(A783,TOURISM!$A$2:$F$2692,5,0)</f>
        <v>218000000</v>
      </c>
      <c r="X783" s="39">
        <f>VLOOKUP(A783,TOURISM!$A$2:$F$2692,6,0)</f>
        <v>50000000</v>
      </c>
      <c r="Y783" s="43">
        <f t="shared" si="4"/>
        <v>2.67288269740945</v>
      </c>
      <c r="Z783" s="35">
        <f>VLOOKUP(A783,BUSINESS!$A$2:$J$2692,5,0)</f>
        <v>0</v>
      </c>
      <c r="AA783" s="5">
        <f>VLOOKUP(A783,BUSINESS!$A$2:$J$2692,6,0)</f>
        <v>0</v>
      </c>
      <c r="AB783" s="5">
        <f>VLOOKUP(A783,BUSINESS!$A$2:$J$2692,7,0)</f>
        <v>0</v>
      </c>
      <c r="AC783" s="5">
        <f>VLOOKUP(A783,BUSINESS!$A$2:$J$2692,8,0)</f>
        <v>0</v>
      </c>
      <c r="AD783" s="35">
        <f>VLOOKUP(A783,BUSINESS!$A$2:$J$2692,9,0)</f>
        <v>0</v>
      </c>
      <c r="AE783" s="35">
        <f>VLOOKUP(A783,BUSINESS!$A$2:$J$2692,10,0)</f>
        <v>0</v>
      </c>
    </row>
    <row r="784" customHeight="1" spans="1:31">
      <c r="A784" s="22" t="str">
        <f t="shared" si="0"/>
        <v>Ethiopia-Africa2002</v>
      </c>
      <c r="B784" s="22" t="s">
        <v>130</v>
      </c>
      <c r="C784" s="22" t="s">
        <v>69</v>
      </c>
      <c r="D784" s="23">
        <v>2002</v>
      </c>
      <c r="E784" s="25">
        <v>7707034813</v>
      </c>
      <c r="F784" s="24">
        <f t="shared" si="1"/>
        <v>110.181805204709</v>
      </c>
      <c r="G784" s="26">
        <v>0.047</v>
      </c>
      <c r="H784" s="27">
        <v>5</v>
      </c>
      <c r="I784" s="26">
        <v>0.087</v>
      </c>
      <c r="J784" s="5">
        <f>VLOOKUP(A784,ENERGY!$A$2:$F$2692,5,0)</f>
        <v>33250</v>
      </c>
      <c r="K784" s="5">
        <f t="shared" si="2"/>
        <v>0.000475350781714003</v>
      </c>
      <c r="L784" s="31">
        <f>VLOOKUP(A784,ENERGY!$A$2:$F$2692,6,0)</f>
        <v>6494</v>
      </c>
      <c r="M784" s="31">
        <f t="shared" si="3"/>
        <v>9.28399391413755e-5</v>
      </c>
      <c r="N784" s="32">
        <f>VLOOKUP(A784,'HUMAN RESOURCES'!$A$2:$M$2692,5,0)</f>
        <v>0.029</v>
      </c>
      <c r="O784" s="32">
        <f>VLOOKUP(A784,'HUMAN RESOURCES'!$A$2:$M$2692,6,0)</f>
        <v>0.014</v>
      </c>
      <c r="P784" s="31">
        <f>VLOOKUP(A784,'HUMAN RESOURCES'!$A$2:$M$2692,7,0)</f>
        <v>55</v>
      </c>
      <c r="Q784" s="5">
        <f>VLOOKUP(A784,'HUMAN RESOURCES'!$A$2:$M$2692,8,0)</f>
        <v>53</v>
      </c>
      <c r="R784" s="5">
        <f>VLOOKUP(A784,'HUMAN RESOURCES'!$A$2:$M$2692,9,0)</f>
        <v>0.465</v>
      </c>
      <c r="S784" s="5">
        <f>VLOOKUP(A784,'HUMAN RESOURCES'!$A$2:$M$2692,10,0)</f>
        <v>0.504</v>
      </c>
      <c r="T784" s="5">
        <f>VLOOKUP(A784,'HUMAN RESOURCES'!$A$2:$M$2692,11,0)</f>
        <v>0.031</v>
      </c>
      <c r="U784" s="5">
        <f>VLOOKUP(A784,'HUMAN RESOURCES'!$A$2:$M$2692,12,0)</f>
        <v>69948344</v>
      </c>
      <c r="V784" s="35">
        <f>VLOOKUP(A784,'HUMAN RESOURCES'!$A$2:$M$2692,13,0)</f>
        <v>0.151</v>
      </c>
      <c r="W784" s="38">
        <f>VLOOKUP(A784,TOURISM!$A$2:$F$2692,5,0)</f>
        <v>261000000</v>
      </c>
      <c r="X784" s="39">
        <f>VLOOKUP(A784,TOURISM!$A$2:$F$2692,6,0)</f>
        <v>55000000</v>
      </c>
      <c r="Y784" s="43">
        <f t="shared" si="4"/>
        <v>3.22476087119753</v>
      </c>
      <c r="Z784" s="35">
        <f>VLOOKUP(A784,BUSINESS!$A$2:$J$2692,5,0)</f>
        <v>0</v>
      </c>
      <c r="AA784" s="5">
        <f>VLOOKUP(A784,BUSINESS!$A$2:$J$2692,6,0)</f>
        <v>0</v>
      </c>
      <c r="AB784" s="5">
        <f>VLOOKUP(A784,BUSINESS!$A$2:$J$2692,7,0)</f>
        <v>0</v>
      </c>
      <c r="AC784" s="5">
        <f>VLOOKUP(A784,BUSINESS!$A$2:$J$2692,8,0)</f>
        <v>0</v>
      </c>
      <c r="AD784" s="35">
        <f>VLOOKUP(A784,BUSINESS!$A$2:$J$2692,9,0)</f>
        <v>0.001</v>
      </c>
      <c r="AE784" s="35">
        <f>VLOOKUP(A784,BUSINESS!$A$2:$J$2692,10,0)</f>
        <v>0.001</v>
      </c>
    </row>
    <row r="785" customHeight="1" spans="1:31">
      <c r="A785" s="22" t="str">
        <f t="shared" si="0"/>
        <v>Ethiopia-Africa2003</v>
      </c>
      <c r="B785" s="22" t="s">
        <v>130</v>
      </c>
      <c r="C785" s="22" t="s">
        <v>69</v>
      </c>
      <c r="D785" s="23">
        <v>2003</v>
      </c>
      <c r="E785" s="25">
        <v>8465744001</v>
      </c>
      <c r="F785" s="24">
        <f t="shared" si="1"/>
        <v>117.596656178402</v>
      </c>
      <c r="G785" s="26">
        <v>0.049</v>
      </c>
      <c r="H785" s="27">
        <v>6</v>
      </c>
      <c r="I785" s="26">
        <v>0.07</v>
      </c>
      <c r="J785" s="5">
        <f>VLOOKUP(A785,ENERGY!$A$2:$F$2692,5,0)</f>
        <v>32378</v>
      </c>
      <c r="K785" s="5">
        <f t="shared" si="2"/>
        <v>0.00044975899735387</v>
      </c>
      <c r="L785" s="31">
        <f>VLOOKUP(A785,ENERGY!$A$2:$F$2692,6,0)</f>
        <v>6659</v>
      </c>
      <c r="M785" s="31">
        <f t="shared" si="3"/>
        <v>9.24993873426222e-5</v>
      </c>
      <c r="N785" s="32">
        <f>VLOOKUP(A785,'HUMAN RESOURCES'!$A$2:$M$2692,5,0)</f>
        <v>0.031</v>
      </c>
      <c r="O785" s="32">
        <f>VLOOKUP(A785,'HUMAN RESOURCES'!$A$2:$M$2692,6,0)</f>
        <v>0.018</v>
      </c>
      <c r="P785" s="31">
        <f>VLOOKUP(A785,'HUMAN RESOURCES'!$A$2:$M$2692,7,0)</f>
        <v>55</v>
      </c>
      <c r="Q785" s="5">
        <f>VLOOKUP(A785,'HUMAN RESOURCES'!$A$2:$M$2692,8,0)</f>
        <v>54</v>
      </c>
      <c r="R785" s="5">
        <f>VLOOKUP(A785,'HUMAN RESOURCES'!$A$2:$M$2692,9,0)</f>
        <v>0.465</v>
      </c>
      <c r="S785" s="5">
        <f>VLOOKUP(A785,'HUMAN RESOURCES'!$A$2:$M$2692,10,0)</f>
        <v>0.504</v>
      </c>
      <c r="T785" s="5">
        <f>VLOOKUP(A785,'HUMAN RESOURCES'!$A$2:$M$2692,11,0)</f>
        <v>0.031</v>
      </c>
      <c r="U785" s="5">
        <f>VLOOKUP(A785,'HUMAN RESOURCES'!$A$2:$M$2692,12,0)</f>
        <v>71989666</v>
      </c>
      <c r="V785" s="35">
        <f>VLOOKUP(A785,'HUMAN RESOURCES'!$A$2:$M$2692,13,0)</f>
        <v>0.153</v>
      </c>
      <c r="W785" s="38">
        <f>VLOOKUP(A785,TOURISM!$A$2:$F$2692,5,0)</f>
        <v>336000000</v>
      </c>
      <c r="X785" s="39">
        <f>VLOOKUP(A785,TOURISM!$A$2:$F$2692,6,0)</f>
        <v>63000000</v>
      </c>
      <c r="Y785" s="43">
        <f t="shared" si="4"/>
        <v>4.01183601018432</v>
      </c>
      <c r="Z785" s="35">
        <f>VLOOKUP(A785,BUSINESS!$A$2:$J$2692,5,0)</f>
        <v>0</v>
      </c>
      <c r="AA785" s="5">
        <f>VLOOKUP(A785,BUSINESS!$A$2:$J$2692,6,0)</f>
        <v>46</v>
      </c>
      <c r="AB785" s="5">
        <f>VLOOKUP(A785,BUSINESS!$A$2:$J$2692,7,0)</f>
        <v>0</v>
      </c>
      <c r="AC785" s="5">
        <f>VLOOKUP(A785,BUSINESS!$A$2:$J$2692,8,0)</f>
        <v>0</v>
      </c>
      <c r="AD785" s="35">
        <f>VLOOKUP(A785,BUSINESS!$A$2:$J$2692,9,0)</f>
        <v>0.001</v>
      </c>
      <c r="AE785" s="35">
        <f>VLOOKUP(A785,BUSINESS!$A$2:$J$2692,10,0)</f>
        <v>0.001</v>
      </c>
    </row>
    <row r="786" customHeight="1" spans="1:31">
      <c r="A786" s="22" t="str">
        <f t="shared" si="0"/>
        <v>Ethiopia-Africa2004</v>
      </c>
      <c r="B786" s="22" t="s">
        <v>130</v>
      </c>
      <c r="C786" s="22" t="s">
        <v>69</v>
      </c>
      <c r="D786" s="23">
        <v>2004</v>
      </c>
      <c r="E786" s="25">
        <v>9945571030</v>
      </c>
      <c r="F786" s="24">
        <f t="shared" si="1"/>
        <v>134.279578901276</v>
      </c>
      <c r="G786" s="26">
        <v>0.043</v>
      </c>
      <c r="H786" s="27">
        <v>6</v>
      </c>
      <c r="I786" s="26">
        <v>0.07</v>
      </c>
      <c r="J786" s="5">
        <f>VLOOKUP(A786,ENERGY!$A$2:$F$2692,5,0)</f>
        <v>31482</v>
      </c>
      <c r="K786" s="5">
        <f t="shared" si="2"/>
        <v>0.000425052487204444</v>
      </c>
      <c r="L786" s="31">
        <f>VLOOKUP(A786,ENERGY!$A$2:$F$2692,6,0)</f>
        <v>6370</v>
      </c>
      <c r="M786" s="31">
        <f t="shared" si="3"/>
        <v>8.60042037828699e-5</v>
      </c>
      <c r="N786" s="32">
        <f>VLOOKUP(A786,'HUMAN RESOURCES'!$A$2:$M$2692,5,0)</f>
        <v>0.019</v>
      </c>
      <c r="O786" s="32">
        <f>VLOOKUP(A786,'HUMAN RESOURCES'!$A$2:$M$2692,6,0)</f>
        <v>0.012</v>
      </c>
      <c r="P786" s="31">
        <f>VLOOKUP(A786,'HUMAN RESOURCES'!$A$2:$M$2692,7,0)</f>
        <v>56</v>
      </c>
      <c r="Q786" s="5">
        <f>VLOOKUP(A786,'HUMAN RESOURCES'!$A$2:$M$2692,8,0)</f>
        <v>55</v>
      </c>
      <c r="R786" s="5">
        <f>VLOOKUP(A786,'HUMAN RESOURCES'!$A$2:$M$2692,9,0)</f>
        <v>0.464</v>
      </c>
      <c r="S786" s="5">
        <f>VLOOKUP(A786,'HUMAN RESOURCES'!$A$2:$M$2692,10,0)</f>
        <v>0.505</v>
      </c>
      <c r="T786" s="5">
        <f>VLOOKUP(A786,'HUMAN RESOURCES'!$A$2:$M$2692,11,0)</f>
        <v>0.031</v>
      </c>
      <c r="U786" s="5">
        <f>VLOOKUP(A786,'HUMAN RESOURCES'!$A$2:$M$2692,12,0)</f>
        <v>74066147</v>
      </c>
      <c r="V786" s="35">
        <f>VLOOKUP(A786,'HUMAN RESOURCES'!$A$2:$M$2692,13,0)</f>
        <v>0.155</v>
      </c>
      <c r="W786" s="38">
        <f>VLOOKUP(A786,TOURISM!$A$2:$F$2692,5,0)</f>
        <v>458000000</v>
      </c>
      <c r="X786" s="39">
        <f>VLOOKUP(A786,TOURISM!$A$2:$F$2692,6,0)</f>
        <v>59000000</v>
      </c>
      <c r="Y786" s="43">
        <f t="shared" si="4"/>
        <v>3.74571233391723</v>
      </c>
      <c r="Z786" s="35">
        <f>VLOOKUP(A786,BUSINESS!$A$2:$J$2692,5,0)</f>
        <v>0</v>
      </c>
      <c r="AA786" s="5">
        <f>VLOOKUP(A786,BUSINESS!$A$2:$J$2692,6,0)</f>
        <v>34</v>
      </c>
      <c r="AB786" s="5">
        <f>VLOOKUP(A786,BUSINESS!$A$2:$J$2692,7,0)</f>
        <v>0</v>
      </c>
      <c r="AC786" s="5">
        <f>VLOOKUP(A786,BUSINESS!$A$2:$J$2692,8,0)</f>
        <v>0</v>
      </c>
      <c r="AD786" s="35">
        <f>VLOOKUP(A786,BUSINESS!$A$2:$J$2692,9,0)</f>
        <v>0.002</v>
      </c>
      <c r="AE786" s="35">
        <f>VLOOKUP(A786,BUSINESS!$A$2:$J$2692,10,0)</f>
        <v>0.002</v>
      </c>
    </row>
    <row r="787" customHeight="1" spans="1:31">
      <c r="A787" s="22" t="str">
        <f t="shared" si="0"/>
        <v>Ethiopia-Africa2005</v>
      </c>
      <c r="B787" s="22" t="s">
        <v>130</v>
      </c>
      <c r="C787" s="22" t="s">
        <v>69</v>
      </c>
      <c r="D787" s="23">
        <v>2005</v>
      </c>
      <c r="E787" s="25">
        <v>12173919387</v>
      </c>
      <c r="F787" s="24">
        <f t="shared" si="1"/>
        <v>159.831436546736</v>
      </c>
      <c r="G787" s="26">
        <v>0.041</v>
      </c>
      <c r="H787" s="27">
        <v>7</v>
      </c>
      <c r="I787" s="26">
        <v>0.07</v>
      </c>
      <c r="J787" s="5">
        <f>VLOOKUP(A787,ENERGY!$A$2:$F$2692,5,0)</f>
        <v>26171</v>
      </c>
      <c r="K787" s="5">
        <f t="shared" si="2"/>
        <v>0.000343599164155088</v>
      </c>
      <c r="L787" s="31">
        <f>VLOOKUP(A787,ENERGY!$A$2:$F$2692,6,0)</f>
        <v>4309</v>
      </c>
      <c r="M787" s="31">
        <f t="shared" si="3"/>
        <v>5.65728783135637e-5</v>
      </c>
      <c r="N787" s="32">
        <f>VLOOKUP(A787,'HUMAN RESOURCES'!$A$2:$M$2692,5,0)</f>
        <v>0.018</v>
      </c>
      <c r="O787" s="32">
        <f>VLOOKUP(A787,'HUMAN RESOURCES'!$A$2:$M$2692,6,0)</f>
        <v>0.017</v>
      </c>
      <c r="P787" s="31">
        <f>VLOOKUP(A787,'HUMAN RESOURCES'!$A$2:$M$2692,7,0)</f>
        <v>58</v>
      </c>
      <c r="Q787" s="5">
        <f>VLOOKUP(A787,'HUMAN RESOURCES'!$A$2:$M$2692,8,0)</f>
        <v>56</v>
      </c>
      <c r="R787" s="5">
        <f>VLOOKUP(A787,'HUMAN RESOURCES'!$A$2:$M$2692,9,0)</f>
        <v>0.462</v>
      </c>
      <c r="S787" s="5">
        <f>VLOOKUP(A787,'HUMAN RESOURCES'!$A$2:$M$2692,10,0)</f>
        <v>0.507</v>
      </c>
      <c r="T787" s="5">
        <f>VLOOKUP(A787,'HUMAN RESOURCES'!$A$2:$M$2692,11,0)</f>
        <v>0.031</v>
      </c>
      <c r="U787" s="5">
        <f>VLOOKUP(A787,'HUMAN RESOURCES'!$A$2:$M$2692,12,0)</f>
        <v>76167240</v>
      </c>
      <c r="V787" s="35">
        <f>VLOOKUP(A787,'HUMAN RESOURCES'!$A$2:$M$2692,13,0)</f>
        <v>0.157</v>
      </c>
      <c r="W787" s="38">
        <f>VLOOKUP(A787,TOURISM!$A$2:$F$2692,5,0)</f>
        <v>533000000</v>
      </c>
      <c r="X787" s="39">
        <f>VLOOKUP(A787,TOURISM!$A$2:$F$2692,6,0)</f>
        <v>77000000</v>
      </c>
      <c r="Y787" s="43">
        <f t="shared" si="4"/>
        <v>3.61313986872257</v>
      </c>
      <c r="Z787" s="35">
        <f>VLOOKUP(A787,BUSINESS!$A$2:$J$2692,5,0)</f>
        <v>0.303</v>
      </c>
      <c r="AA787" s="5">
        <f>VLOOKUP(A787,BUSINESS!$A$2:$J$2692,6,0)</f>
        <v>34</v>
      </c>
      <c r="AB787" s="5">
        <f>VLOOKUP(A787,BUSINESS!$A$2:$J$2692,7,0)</f>
        <v>0</v>
      </c>
      <c r="AC787" s="5">
        <f>VLOOKUP(A787,BUSINESS!$A$2:$J$2692,8,0)</f>
        <v>212</v>
      </c>
      <c r="AD787" s="35">
        <f>VLOOKUP(A787,BUSINESS!$A$2:$J$2692,9,0)</f>
        <v>0.002</v>
      </c>
      <c r="AE787" s="35">
        <f>VLOOKUP(A787,BUSINESS!$A$2:$J$2692,10,0)</f>
        <v>0.005</v>
      </c>
    </row>
    <row r="788" customHeight="1" spans="1:31">
      <c r="A788" s="22" t="str">
        <f t="shared" si="0"/>
        <v>Ethiopia-Africa2006</v>
      </c>
      <c r="B788" s="22" t="s">
        <v>130</v>
      </c>
      <c r="C788" s="22" t="s">
        <v>69</v>
      </c>
      <c r="D788" s="23">
        <v>2006</v>
      </c>
      <c r="E788" s="25">
        <v>15000803171</v>
      </c>
      <c r="F788" s="24">
        <f t="shared" si="1"/>
        <v>191.604021203094</v>
      </c>
      <c r="G788" s="26">
        <v>0.042</v>
      </c>
      <c r="H788" s="27">
        <v>8</v>
      </c>
      <c r="I788" s="26">
        <v>0.07</v>
      </c>
      <c r="J788" s="5">
        <f>VLOOKUP(A788,ENERGY!$A$2:$F$2692,5,0)</f>
        <v>28377</v>
      </c>
      <c r="K788" s="5">
        <f t="shared" si="2"/>
        <v>0.000362457079644339</v>
      </c>
      <c r="L788" s="31">
        <f>VLOOKUP(A788,ENERGY!$A$2:$F$2692,6,0)</f>
        <v>5244</v>
      </c>
      <c r="M788" s="31">
        <f t="shared" si="3"/>
        <v>6.69811793232165e-5</v>
      </c>
      <c r="N788" s="32">
        <f>VLOOKUP(A788,'HUMAN RESOURCES'!$A$2:$M$2692,5,0)</f>
        <v>0.013</v>
      </c>
      <c r="O788" s="32">
        <f>VLOOKUP(A788,'HUMAN RESOURCES'!$A$2:$M$2692,6,0)</f>
        <v>0</v>
      </c>
      <c r="P788" s="31">
        <f>VLOOKUP(A788,'HUMAN RESOURCES'!$A$2:$M$2692,7,0)</f>
        <v>59</v>
      </c>
      <c r="Q788" s="5">
        <f>VLOOKUP(A788,'HUMAN RESOURCES'!$A$2:$M$2692,8,0)</f>
        <v>57</v>
      </c>
      <c r="R788" s="5">
        <f>VLOOKUP(A788,'HUMAN RESOURCES'!$A$2:$M$2692,9,0)</f>
        <v>0.46</v>
      </c>
      <c r="S788" s="5">
        <f>VLOOKUP(A788,'HUMAN RESOURCES'!$A$2:$M$2692,10,0)</f>
        <v>0.509</v>
      </c>
      <c r="T788" s="5">
        <f>VLOOKUP(A788,'HUMAN RESOURCES'!$A$2:$M$2692,11,0)</f>
        <v>0.031</v>
      </c>
      <c r="U788" s="5">
        <f>VLOOKUP(A788,'HUMAN RESOURCES'!$A$2:$M$2692,12,0)</f>
        <v>78290649</v>
      </c>
      <c r="V788" s="35">
        <f>VLOOKUP(A788,'HUMAN RESOURCES'!$A$2:$M$2692,13,0)</f>
        <v>0.159</v>
      </c>
      <c r="W788" s="38">
        <f>VLOOKUP(A788,TOURISM!$A$2:$F$2692,5,0)</f>
        <v>639000000</v>
      </c>
      <c r="X788" s="39">
        <f>VLOOKUP(A788,TOURISM!$A$2:$F$2692,6,0)</f>
        <v>97000000</v>
      </c>
      <c r="Y788" s="43">
        <f t="shared" si="4"/>
        <v>3.53032766438956</v>
      </c>
      <c r="Z788" s="35">
        <f>VLOOKUP(A788,BUSINESS!$A$2:$J$2692,5,0)</f>
        <v>0.303</v>
      </c>
      <c r="AA788" s="5">
        <f>VLOOKUP(A788,BUSINESS!$A$2:$J$2692,6,0)</f>
        <v>18</v>
      </c>
      <c r="AB788" s="5">
        <f>VLOOKUP(A788,BUSINESS!$A$2:$J$2692,7,0)</f>
        <v>0</v>
      </c>
      <c r="AC788" s="5">
        <f>VLOOKUP(A788,BUSINESS!$A$2:$J$2692,8,0)</f>
        <v>212</v>
      </c>
      <c r="AD788" s="35">
        <f>VLOOKUP(A788,BUSINESS!$A$2:$J$2692,9,0)</f>
        <v>0.003</v>
      </c>
      <c r="AE788" s="35">
        <f>VLOOKUP(A788,BUSINESS!$A$2:$J$2692,10,0)</f>
        <v>0.011</v>
      </c>
    </row>
    <row r="789" customHeight="1" spans="1:31">
      <c r="A789" s="22" t="str">
        <f t="shared" si="0"/>
        <v>Ethiopia-Africa2007</v>
      </c>
      <c r="B789" s="22" t="s">
        <v>130</v>
      </c>
      <c r="C789" s="22" t="s">
        <v>69</v>
      </c>
      <c r="D789" s="23">
        <v>2007</v>
      </c>
      <c r="E789" s="25">
        <v>19346646117</v>
      </c>
      <c r="F789" s="24">
        <f t="shared" si="1"/>
        <v>240.508153123167</v>
      </c>
      <c r="G789" s="26">
        <v>0.048</v>
      </c>
      <c r="H789" s="27">
        <v>11</v>
      </c>
      <c r="I789" s="26">
        <v>0.075</v>
      </c>
      <c r="J789" s="5">
        <f>VLOOKUP(A789,ENERGY!$A$2:$F$2692,5,0)</f>
        <v>30536</v>
      </c>
      <c r="K789" s="5">
        <f t="shared" si="2"/>
        <v>0.000379608792105609</v>
      </c>
      <c r="L789" s="31">
        <f>VLOOKUP(A789,ENERGY!$A$2:$F$2692,6,0)</f>
        <v>5915</v>
      </c>
      <c r="M789" s="31">
        <f t="shared" si="3"/>
        <v>7.35324209229983e-5</v>
      </c>
      <c r="N789" s="32">
        <f>VLOOKUP(A789,'HUMAN RESOURCES'!$A$2:$M$2692,5,0)</f>
        <v>0.016</v>
      </c>
      <c r="O789" s="32">
        <f>VLOOKUP(A789,'HUMAN RESOURCES'!$A$2:$M$2692,6,0)</f>
        <v>0.013</v>
      </c>
      <c r="P789" s="31">
        <f>VLOOKUP(A789,'HUMAN RESOURCES'!$A$2:$M$2692,7,0)</f>
        <v>60</v>
      </c>
      <c r="Q789" s="5">
        <f>VLOOKUP(A789,'HUMAN RESOURCES'!$A$2:$M$2692,8,0)</f>
        <v>58</v>
      </c>
      <c r="R789" s="5">
        <f>VLOOKUP(A789,'HUMAN RESOURCES'!$A$2:$M$2692,9,0)</f>
        <v>0.457</v>
      </c>
      <c r="S789" s="5">
        <f>VLOOKUP(A789,'HUMAN RESOURCES'!$A$2:$M$2692,10,0)</f>
        <v>0.511</v>
      </c>
      <c r="T789" s="5">
        <f>VLOOKUP(A789,'HUMAN RESOURCES'!$A$2:$M$2692,11,0)</f>
        <v>0.032</v>
      </c>
      <c r="U789" s="5">
        <f>VLOOKUP(A789,'HUMAN RESOURCES'!$A$2:$M$2692,12,0)</f>
        <v>80440708</v>
      </c>
      <c r="V789" s="35">
        <f>VLOOKUP(A789,'HUMAN RESOURCES'!$A$2:$M$2692,13,0)</f>
        <v>0.161</v>
      </c>
      <c r="W789" s="38">
        <f>VLOOKUP(A789,TOURISM!$A$2:$F$2692,5,0)</f>
        <v>790000000</v>
      </c>
      <c r="X789" s="39">
        <f>VLOOKUP(A789,TOURISM!$A$2:$F$2692,6,0)</f>
        <v>107000000</v>
      </c>
      <c r="Y789" s="43">
        <f t="shared" si="4"/>
        <v>3.86883290789385</v>
      </c>
      <c r="Z789" s="35">
        <f>VLOOKUP(A789,BUSINESS!$A$2:$J$2692,5,0)</f>
        <v>0.303</v>
      </c>
      <c r="AA789" s="5">
        <f>VLOOKUP(A789,BUSINESS!$A$2:$J$2692,6,0)</f>
        <v>18</v>
      </c>
      <c r="AB789" s="5">
        <f>VLOOKUP(A789,BUSINESS!$A$2:$J$2692,7,0)</f>
        <v>0</v>
      </c>
      <c r="AC789" s="5">
        <f>VLOOKUP(A789,BUSINESS!$A$2:$J$2692,8,0)</f>
        <v>198</v>
      </c>
      <c r="AD789" s="35">
        <f>VLOOKUP(A789,BUSINESS!$A$2:$J$2692,9,0)</f>
        <v>0.004</v>
      </c>
      <c r="AE789" s="35">
        <f>VLOOKUP(A789,BUSINESS!$A$2:$J$2692,10,0)</f>
        <v>0.015</v>
      </c>
    </row>
    <row r="790" customHeight="1" spans="1:31">
      <c r="A790" s="22" t="str">
        <f t="shared" si="0"/>
        <v>Ethiopia-Africa2008</v>
      </c>
      <c r="B790" s="22" t="s">
        <v>130</v>
      </c>
      <c r="C790" s="22" t="s">
        <v>69</v>
      </c>
      <c r="D790" s="23">
        <v>2008</v>
      </c>
      <c r="E790" s="25">
        <v>26571320718</v>
      </c>
      <c r="F790" s="24">
        <f t="shared" si="1"/>
        <v>321.604187957109</v>
      </c>
      <c r="G790" s="26">
        <v>0.043</v>
      </c>
      <c r="H790" s="27">
        <v>14</v>
      </c>
      <c r="I790" s="26">
        <v>0.08</v>
      </c>
      <c r="J790" s="5">
        <f>VLOOKUP(A790,ENERGY!$A$2:$F$2692,5,0)</f>
        <v>28935</v>
      </c>
      <c r="K790" s="5">
        <f t="shared" si="2"/>
        <v>0.000350212820706165</v>
      </c>
      <c r="L790" s="31">
        <f>VLOOKUP(A790,ENERGY!$A$2:$F$2692,6,0)</f>
        <v>5053</v>
      </c>
      <c r="M790" s="31">
        <f t="shared" si="3"/>
        <v>6.11586446527822e-5</v>
      </c>
      <c r="N790" s="32">
        <f>VLOOKUP(A790,'HUMAN RESOURCES'!$A$2:$M$2692,5,0)</f>
        <v>0.013</v>
      </c>
      <c r="O790" s="32">
        <f>VLOOKUP(A790,'HUMAN RESOURCES'!$A$2:$M$2692,6,0)</f>
        <v>0.015</v>
      </c>
      <c r="P790" s="31">
        <f>VLOOKUP(A790,'HUMAN RESOURCES'!$A$2:$M$2692,7,0)</f>
        <v>61</v>
      </c>
      <c r="Q790" s="5">
        <f>VLOOKUP(A790,'HUMAN RESOURCES'!$A$2:$M$2692,8,0)</f>
        <v>59</v>
      </c>
      <c r="R790" s="5">
        <f>VLOOKUP(A790,'HUMAN RESOURCES'!$A$2:$M$2692,9,0)</f>
        <v>0.453</v>
      </c>
      <c r="S790" s="5">
        <f>VLOOKUP(A790,'HUMAN RESOURCES'!$A$2:$M$2692,10,0)</f>
        <v>0.515</v>
      </c>
      <c r="T790" s="5">
        <f>VLOOKUP(A790,'HUMAN RESOURCES'!$A$2:$M$2692,11,0)</f>
        <v>0.032</v>
      </c>
      <c r="U790" s="5">
        <f>VLOOKUP(A790,'HUMAN RESOURCES'!$A$2:$M$2692,12,0)</f>
        <v>82621190</v>
      </c>
      <c r="V790" s="35">
        <f>VLOOKUP(A790,'HUMAN RESOURCES'!$A$2:$M$2692,13,0)</f>
        <v>0.165</v>
      </c>
      <c r="W790" s="38">
        <f>VLOOKUP(A790,TOURISM!$A$2:$F$2692,5,0)</f>
        <v>1184000000</v>
      </c>
      <c r="X790" s="39">
        <f>VLOOKUP(A790,TOURISM!$A$2:$F$2692,6,0)</f>
        <v>156000000</v>
      </c>
      <c r="Y790" s="43">
        <f t="shared" si="4"/>
        <v>3.07756488786171</v>
      </c>
      <c r="Z790" s="35">
        <f>VLOOKUP(A790,BUSINESS!$A$2:$J$2692,5,0)</f>
        <v>0.303</v>
      </c>
      <c r="AA790" s="5">
        <f>VLOOKUP(A790,BUSINESS!$A$2:$J$2692,6,0)</f>
        <v>18</v>
      </c>
      <c r="AB790" s="5">
        <f>VLOOKUP(A790,BUSINESS!$A$2:$J$2692,7,0)</f>
        <v>0</v>
      </c>
      <c r="AC790" s="5">
        <f>VLOOKUP(A790,BUSINESS!$A$2:$J$2692,8,0)</f>
        <v>198</v>
      </c>
      <c r="AD790" s="35">
        <f>VLOOKUP(A790,BUSINESS!$A$2:$J$2692,9,0)</f>
        <v>0.005</v>
      </c>
      <c r="AE790" s="35">
        <f>VLOOKUP(A790,BUSINESS!$A$2:$J$2692,10,0)</f>
        <v>0.024</v>
      </c>
    </row>
    <row r="791" customHeight="1" spans="1:31">
      <c r="A791" s="22" t="str">
        <f t="shared" si="0"/>
        <v>Ethiopia-Africa2009</v>
      </c>
      <c r="B791" s="22" t="s">
        <v>130</v>
      </c>
      <c r="C791" s="22" t="s">
        <v>69</v>
      </c>
      <c r="D791" s="23">
        <v>2009</v>
      </c>
      <c r="E791" s="25">
        <v>31843357840</v>
      </c>
      <c r="F791" s="24">
        <f t="shared" si="1"/>
        <v>375.342957507548</v>
      </c>
      <c r="G791" s="26">
        <v>0.045</v>
      </c>
      <c r="H791" s="27">
        <v>15</v>
      </c>
      <c r="J791" s="5">
        <f>VLOOKUP(A791,ENERGY!$A$2:$F$2692,5,0)</f>
        <v>26867</v>
      </c>
      <c r="K791" s="5">
        <f t="shared" si="2"/>
        <v>0.000316685799595163</v>
      </c>
      <c r="L791" s="31">
        <f>VLOOKUP(A791,ENERGY!$A$2:$F$2692,6,0)</f>
        <v>4481</v>
      </c>
      <c r="M791" s="31">
        <f t="shared" si="3"/>
        <v>5.28182926261184e-5</v>
      </c>
      <c r="N791" s="32">
        <f>VLOOKUP(A791,'HUMAN RESOURCES'!$A$2:$M$2692,5,0)</f>
        <v>0.028</v>
      </c>
      <c r="O791" s="32">
        <f>VLOOKUP(A791,'HUMAN RESOURCES'!$A$2:$M$2692,6,0)</f>
        <v>0.019</v>
      </c>
      <c r="P791" s="31">
        <f>VLOOKUP(A791,'HUMAN RESOURCES'!$A$2:$M$2692,7,0)</f>
        <v>62</v>
      </c>
      <c r="Q791" s="5">
        <f>VLOOKUP(A791,'HUMAN RESOURCES'!$A$2:$M$2692,8,0)</f>
        <v>59</v>
      </c>
      <c r="R791" s="5">
        <f>VLOOKUP(A791,'HUMAN RESOURCES'!$A$2:$M$2692,9,0)</f>
        <v>0.449</v>
      </c>
      <c r="S791" s="5">
        <f>VLOOKUP(A791,'HUMAN RESOURCES'!$A$2:$M$2692,10,0)</f>
        <v>0.518</v>
      </c>
      <c r="T791" s="5">
        <f>VLOOKUP(A791,'HUMAN RESOURCES'!$A$2:$M$2692,11,0)</f>
        <v>0.033</v>
      </c>
      <c r="U791" s="5">
        <f>VLOOKUP(A791,'HUMAN RESOURCES'!$A$2:$M$2692,12,0)</f>
        <v>84838032</v>
      </c>
      <c r="V791" s="35">
        <f>VLOOKUP(A791,'HUMAN RESOURCES'!$A$2:$M$2692,13,0)</f>
        <v>0.169</v>
      </c>
      <c r="W791" s="38">
        <f>VLOOKUP(A791,TOURISM!$A$2:$F$2692,5,0)</f>
        <v>1119000000</v>
      </c>
      <c r="X791" s="39">
        <f>VLOOKUP(A791,TOURISM!$A$2:$F$2692,6,0)</f>
        <v>139000000</v>
      </c>
      <c r="Y791" s="43">
        <f t="shared" si="4"/>
        <v>4.39330651287132</v>
      </c>
      <c r="Z791" s="35">
        <f>VLOOKUP(A791,BUSINESS!$A$2:$J$2692,5,0)</f>
        <v>0.303</v>
      </c>
      <c r="AA791" s="5">
        <f>VLOOKUP(A791,BUSINESS!$A$2:$J$2692,6,0)</f>
        <v>15</v>
      </c>
      <c r="AB791" s="5">
        <f>VLOOKUP(A791,BUSINESS!$A$2:$J$2692,7,0)</f>
        <v>0</v>
      </c>
      <c r="AC791" s="5">
        <f>VLOOKUP(A791,BUSINESS!$A$2:$J$2692,8,0)</f>
        <v>198</v>
      </c>
      <c r="AD791" s="35">
        <f>VLOOKUP(A791,BUSINESS!$A$2:$J$2692,9,0)</f>
        <v>0.005</v>
      </c>
      <c r="AE791" s="35">
        <f>VLOOKUP(A791,BUSINESS!$A$2:$J$2692,10,0)</f>
        <v>0.048</v>
      </c>
    </row>
    <row r="792" customHeight="1" spans="1:31">
      <c r="A792" s="22" t="str">
        <f t="shared" si="0"/>
        <v>Ethiopia-Africa2010</v>
      </c>
      <c r="B792" s="22" t="s">
        <v>130</v>
      </c>
      <c r="C792" s="22" t="s">
        <v>69</v>
      </c>
      <c r="D792" s="23">
        <v>2010</v>
      </c>
      <c r="E792" s="25">
        <v>29385611867</v>
      </c>
      <c r="F792" s="24">
        <f t="shared" si="1"/>
        <v>337.396142817428</v>
      </c>
      <c r="G792" s="26">
        <v>0.047</v>
      </c>
      <c r="H792" s="27">
        <v>14</v>
      </c>
      <c r="J792" s="5">
        <f>VLOOKUP(A792,ENERGY!$A$2:$F$2692,5,0)</f>
        <v>27648</v>
      </c>
      <c r="K792" s="5">
        <f t="shared" si="2"/>
        <v>0.000317445442308177</v>
      </c>
      <c r="L792" s="31">
        <f>VLOOKUP(A792,ENERGY!$A$2:$F$2692,6,0)</f>
        <v>4947</v>
      </c>
      <c r="M792" s="31">
        <f t="shared" si="3"/>
        <v>5.67998626699419e-5</v>
      </c>
      <c r="N792" s="32">
        <f>VLOOKUP(A792,'HUMAN RESOURCES'!$A$2:$M$2692,5,0)</f>
        <v>0.013</v>
      </c>
      <c r="O792" s="32">
        <f>VLOOKUP(A792,'HUMAN RESOURCES'!$A$2:$M$2692,6,0)</f>
        <v>0</v>
      </c>
      <c r="P792" s="31">
        <f>VLOOKUP(A792,'HUMAN RESOURCES'!$A$2:$M$2692,7,0)</f>
        <v>63</v>
      </c>
      <c r="Q792" s="5">
        <f>VLOOKUP(A792,'HUMAN RESOURCES'!$A$2:$M$2692,8,0)</f>
        <v>60</v>
      </c>
      <c r="R792" s="5">
        <f>VLOOKUP(A792,'HUMAN RESOURCES'!$A$2:$M$2692,9,0)</f>
        <v>0.444</v>
      </c>
      <c r="S792" s="5">
        <f>VLOOKUP(A792,'HUMAN RESOURCES'!$A$2:$M$2692,10,0)</f>
        <v>0.523</v>
      </c>
      <c r="T792" s="5">
        <f>VLOOKUP(A792,'HUMAN RESOURCES'!$A$2:$M$2692,11,0)</f>
        <v>0.033</v>
      </c>
      <c r="U792" s="5">
        <f>VLOOKUP(A792,'HUMAN RESOURCES'!$A$2:$M$2692,12,0)</f>
        <v>87095281</v>
      </c>
      <c r="V792" s="35">
        <f>VLOOKUP(A792,'HUMAN RESOURCES'!$A$2:$M$2692,13,0)</f>
        <v>0.173</v>
      </c>
      <c r="W792" s="38">
        <f>VLOOKUP(A792,TOURISM!$A$2:$F$2692,5,0)</f>
        <v>1434000000</v>
      </c>
      <c r="X792" s="39">
        <f>VLOOKUP(A792,TOURISM!$A$2:$F$2692,6,0)</f>
        <v>143000000</v>
      </c>
      <c r="Y792" s="43">
        <f t="shared" si="4"/>
        <v>5.82766807006669</v>
      </c>
      <c r="Z792" s="35">
        <f>VLOOKUP(A792,BUSINESS!$A$2:$J$2692,5,0)</f>
        <v>0.303</v>
      </c>
      <c r="AA792" s="5">
        <f>VLOOKUP(A792,BUSINESS!$A$2:$J$2692,6,0)</f>
        <v>15</v>
      </c>
      <c r="AB792" s="5">
        <f>VLOOKUP(A792,BUSINESS!$A$2:$J$2692,7,0)</f>
        <v>0</v>
      </c>
      <c r="AC792" s="5">
        <f>VLOOKUP(A792,BUSINESS!$A$2:$J$2692,8,0)</f>
        <v>198</v>
      </c>
      <c r="AD792" s="35">
        <f>VLOOKUP(A792,BUSINESS!$A$2:$J$2692,9,0)</f>
        <v>0.008</v>
      </c>
      <c r="AE792" s="35">
        <f>VLOOKUP(A792,BUSINESS!$A$2:$J$2692,10,0)</f>
        <v>0.079</v>
      </c>
    </row>
    <row r="793" customHeight="1" spans="1:31">
      <c r="A793" s="22" t="str">
        <f t="shared" si="0"/>
        <v>Ethiopia-Africa2011</v>
      </c>
      <c r="B793" s="22" t="s">
        <v>130</v>
      </c>
      <c r="C793" s="22" t="s">
        <v>69</v>
      </c>
      <c r="D793" s="23">
        <v>2011</v>
      </c>
      <c r="E793" s="25">
        <v>31367606700</v>
      </c>
      <c r="F793" s="24">
        <f t="shared" si="1"/>
        <v>350.895311641799</v>
      </c>
      <c r="G793" s="26">
        <v>0.041</v>
      </c>
      <c r="H793" s="27">
        <v>14</v>
      </c>
      <c r="J793" s="5">
        <f>VLOOKUP(A793,ENERGY!$A$2:$F$2692,5,0)</f>
        <v>25242</v>
      </c>
      <c r="K793" s="5">
        <f t="shared" si="2"/>
        <v>0.000282370903880987</v>
      </c>
      <c r="L793" s="31">
        <f>VLOOKUP(A793,ENERGY!$A$2:$F$2692,6,0)</f>
        <v>5831</v>
      </c>
      <c r="M793" s="31">
        <f t="shared" si="3"/>
        <v>6.52287750784421e-5</v>
      </c>
      <c r="N793" s="32">
        <f>VLOOKUP(A793,'HUMAN RESOURCES'!$A$2:$M$2692,5,0)</f>
        <v>0.03</v>
      </c>
      <c r="O793" s="32">
        <f>VLOOKUP(A793,'HUMAN RESOURCES'!$A$2:$M$2692,6,0)</f>
        <v>0.049</v>
      </c>
      <c r="P793" s="31">
        <f>VLOOKUP(A793,'HUMAN RESOURCES'!$A$2:$M$2692,7,0)</f>
        <v>64</v>
      </c>
      <c r="Q793" s="5">
        <f>VLOOKUP(A793,'HUMAN RESOURCES'!$A$2:$M$2692,8,0)</f>
        <v>61</v>
      </c>
      <c r="R793" s="5">
        <f>VLOOKUP(A793,'HUMAN RESOURCES'!$A$2:$M$2692,9,0)</f>
        <v>0.439</v>
      </c>
      <c r="S793" s="5">
        <f>VLOOKUP(A793,'HUMAN RESOURCES'!$A$2:$M$2692,10,0)</f>
        <v>0.528</v>
      </c>
      <c r="T793" s="5">
        <f>VLOOKUP(A793,'HUMAN RESOURCES'!$A$2:$M$2692,11,0)</f>
        <v>0.033</v>
      </c>
      <c r="U793" s="5">
        <f>VLOOKUP(A793,'HUMAN RESOURCES'!$A$2:$M$2692,12,0)</f>
        <v>89393063</v>
      </c>
      <c r="V793" s="35">
        <f>VLOOKUP(A793,'HUMAN RESOURCES'!$A$2:$M$2692,13,0)</f>
        <v>0.177</v>
      </c>
      <c r="W793" s="38">
        <f>VLOOKUP(A793,TOURISM!$A$2:$F$2692,5,0)</f>
        <v>1998000000</v>
      </c>
      <c r="X793" s="39">
        <f>VLOOKUP(A793,TOURISM!$A$2:$F$2692,6,0)</f>
        <v>170000000</v>
      </c>
      <c r="Y793" s="43">
        <f t="shared" si="4"/>
        <v>4.2027588532326</v>
      </c>
      <c r="Z793" s="35">
        <f>VLOOKUP(A793,BUSINESS!$A$2:$J$2692,5,0)</f>
        <v>0.303</v>
      </c>
      <c r="AA793" s="5">
        <f>VLOOKUP(A793,BUSINESS!$A$2:$J$2692,6,0)</f>
        <v>15</v>
      </c>
      <c r="AB793" s="5">
        <f>VLOOKUP(A793,BUSINESS!$A$2:$J$2692,7,0)</f>
        <v>0</v>
      </c>
      <c r="AC793" s="5">
        <f>VLOOKUP(A793,BUSINESS!$A$2:$J$2692,8,0)</f>
        <v>198</v>
      </c>
      <c r="AD793" s="35">
        <f>VLOOKUP(A793,BUSINESS!$A$2:$J$2692,9,0)</f>
        <v>0.011</v>
      </c>
      <c r="AE793" s="35">
        <f>VLOOKUP(A793,BUSINESS!$A$2:$J$2692,10,0)</f>
        <v>0.158</v>
      </c>
    </row>
    <row r="794" customHeight="1" spans="1:31">
      <c r="A794" s="22" t="str">
        <f t="shared" si="0"/>
        <v>Ethiopia-Africa2012</v>
      </c>
      <c r="B794" s="22" t="s">
        <v>130</v>
      </c>
      <c r="C794" s="22" t="s">
        <v>69</v>
      </c>
      <c r="D794" s="23">
        <v>2012</v>
      </c>
      <c r="E794" s="25">
        <v>42805215879</v>
      </c>
      <c r="F794" s="24">
        <f t="shared" si="1"/>
        <v>466.649438487994</v>
      </c>
      <c r="G794" s="26">
        <v>0.038</v>
      </c>
      <c r="H794" s="27">
        <v>18</v>
      </c>
      <c r="J794" s="5">
        <f>VLOOKUP(A794,ENERGY!$A$2:$F$2692,5,0)</f>
        <v>29705</v>
      </c>
      <c r="K794" s="5">
        <f t="shared" si="2"/>
        <v>0.00032383487118649</v>
      </c>
      <c r="L794" s="31">
        <f>VLOOKUP(A794,ENERGY!$A$2:$F$2692,6,0)</f>
        <v>5420</v>
      </c>
      <c r="M794" s="31">
        <f t="shared" si="3"/>
        <v>5.90871907702668e-5</v>
      </c>
      <c r="N794" s="32">
        <f>VLOOKUP(A794,'HUMAN RESOURCES'!$A$2:$M$2692,5,0)</f>
        <v>0.019</v>
      </c>
      <c r="O794" s="32">
        <f>VLOOKUP(A794,'HUMAN RESOURCES'!$A$2:$M$2692,6,0)</f>
        <v>0.024</v>
      </c>
      <c r="P794" s="31">
        <f>VLOOKUP(A794,'HUMAN RESOURCES'!$A$2:$M$2692,7,0)</f>
        <v>65</v>
      </c>
      <c r="Q794" s="5">
        <f>VLOOKUP(A794,'HUMAN RESOURCES'!$A$2:$M$2692,8,0)</f>
        <v>61</v>
      </c>
      <c r="R794" s="5">
        <f>VLOOKUP(A794,'HUMAN RESOURCES'!$A$2:$M$2692,9,0)</f>
        <v>0.433</v>
      </c>
      <c r="S794" s="5">
        <f>VLOOKUP(A794,'HUMAN RESOURCES'!$A$2:$M$2692,10,0)</f>
        <v>0.533</v>
      </c>
      <c r="T794" s="5">
        <f>VLOOKUP(A794,'HUMAN RESOURCES'!$A$2:$M$2692,11,0)</f>
        <v>0.034</v>
      </c>
      <c r="U794" s="5">
        <f>VLOOKUP(A794,'HUMAN RESOURCES'!$A$2:$M$2692,12,0)</f>
        <v>91728849</v>
      </c>
      <c r="V794" s="35">
        <f>VLOOKUP(A794,'HUMAN RESOURCES'!$A$2:$M$2692,13,0)</f>
        <v>0.182</v>
      </c>
      <c r="W794" s="38">
        <f>VLOOKUP(A794,TOURISM!$A$2:$F$2692,5,0)</f>
        <v>1980000000</v>
      </c>
      <c r="X794" s="39">
        <f>VLOOKUP(A794,TOURISM!$A$2:$F$2692,6,0)</f>
        <v>181000000</v>
      </c>
      <c r="Y794" s="43">
        <f t="shared" si="4"/>
        <v>0</v>
      </c>
      <c r="Z794" s="35">
        <f>VLOOKUP(A794,BUSINESS!$A$2:$J$2692,5,0)</f>
        <v>0.325</v>
      </c>
      <c r="AA794" s="5">
        <f>VLOOKUP(A794,BUSINESS!$A$2:$J$2692,6,0)</f>
        <v>15</v>
      </c>
      <c r="AB794" s="5">
        <f>VLOOKUP(A794,BUSINESS!$A$2:$J$2692,7,0)</f>
        <v>124</v>
      </c>
      <c r="AC794" s="5">
        <f>VLOOKUP(A794,BUSINESS!$A$2:$J$2692,8,0)</f>
        <v>306</v>
      </c>
      <c r="AD794" s="35">
        <f>VLOOKUP(A794,BUSINESS!$A$2:$J$2692,9,0)</f>
        <v>0.015</v>
      </c>
      <c r="AE794" s="35">
        <f>VLOOKUP(A794,BUSINESS!$A$2:$J$2692,10,0)</f>
        <v>0.224</v>
      </c>
    </row>
    <row r="795" customHeight="1" spans="1:31">
      <c r="A795" s="22" t="str">
        <f t="shared" si="0"/>
        <v>Faeroe Islands-Europe2000</v>
      </c>
      <c r="B795" s="22" t="s">
        <v>131</v>
      </c>
      <c r="C795" s="22" t="s">
        <v>67</v>
      </c>
      <c r="D795" s="23">
        <v>2000</v>
      </c>
      <c r="E795" s="25">
        <v>1062339944</v>
      </c>
      <c r="F795" s="24">
        <f t="shared" si="1"/>
        <v>22850.4429674561</v>
      </c>
      <c r="J795" s="5">
        <f>VLOOKUP(A795,ENERGY!$A$2:$F$2692,5,0)</f>
        <v>0</v>
      </c>
      <c r="K795" s="5">
        <f t="shared" si="2"/>
        <v>0</v>
      </c>
      <c r="L795" s="31">
        <f>VLOOKUP(A795,ENERGY!$A$2:$F$2692,6,0)</f>
        <v>0</v>
      </c>
      <c r="M795" s="31">
        <f t="shared" si="3"/>
        <v>0</v>
      </c>
      <c r="N795" s="32">
        <f>VLOOKUP(A795,'HUMAN RESOURCES'!$A$2:$M$2692,5,0)</f>
        <v>0.011</v>
      </c>
      <c r="O795" s="32">
        <f>VLOOKUP(A795,'HUMAN RESOURCES'!$A$2:$M$2692,6,0)</f>
        <v>0.005</v>
      </c>
      <c r="P795" s="31">
        <f>VLOOKUP(A795,'HUMAN RESOURCES'!$A$2:$M$2692,7,0)</f>
        <v>82</v>
      </c>
      <c r="Q795" s="5">
        <f>VLOOKUP(A795,'HUMAN RESOURCES'!$A$2:$M$2692,8,0)</f>
        <v>76</v>
      </c>
      <c r="R795" s="5">
        <f>VLOOKUP(A795,'HUMAN RESOURCES'!$A$2:$M$2692,9,0)</f>
        <v>0</v>
      </c>
      <c r="S795" s="5">
        <f>VLOOKUP(A795,'HUMAN RESOURCES'!$A$2:$M$2692,10,0)</f>
        <v>0</v>
      </c>
      <c r="T795" s="5">
        <f>VLOOKUP(A795,'HUMAN RESOURCES'!$A$2:$M$2692,11,0)</f>
        <v>0</v>
      </c>
      <c r="U795" s="5">
        <f>VLOOKUP(A795,'HUMAN RESOURCES'!$A$2:$M$2692,12,0)</f>
        <v>46491</v>
      </c>
      <c r="V795" s="35">
        <f>VLOOKUP(A795,'HUMAN RESOURCES'!$A$2:$M$2692,13,0)</f>
        <v>0.363</v>
      </c>
      <c r="W795" s="36">
        <v>0</v>
      </c>
      <c r="X795" s="37">
        <v>0</v>
      </c>
      <c r="Y795" s="43">
        <f t="shared" si="4"/>
        <v>0</v>
      </c>
      <c r="Z795" s="35">
        <f>VLOOKUP(A795,BUSINESS!$A$2:$J$2692,5,0)</f>
        <v>0</v>
      </c>
      <c r="AA795" s="5">
        <f>VLOOKUP(A795,BUSINESS!$A$2:$J$2692,6,0)</f>
        <v>0</v>
      </c>
      <c r="AB795" s="5">
        <f>VLOOKUP(A795,BUSINESS!$A$2:$J$2692,7,0)</f>
        <v>0</v>
      </c>
      <c r="AC795" s="5">
        <f>VLOOKUP(A795,BUSINESS!$A$2:$J$2692,8,0)</f>
        <v>0</v>
      </c>
      <c r="AD795" s="35">
        <f>VLOOKUP(A795,BUSINESS!$A$2:$J$2692,9,0)</f>
        <v>0.329</v>
      </c>
      <c r="AE795" s="35">
        <f>VLOOKUP(A795,BUSINESS!$A$2:$J$2692,10,0)</f>
        <v>0.365</v>
      </c>
    </row>
    <row r="796" customHeight="1" spans="1:31">
      <c r="A796" s="22" t="str">
        <f t="shared" si="0"/>
        <v>Faeroe Islands-Europe2001</v>
      </c>
      <c r="B796" s="22" t="s">
        <v>131</v>
      </c>
      <c r="C796" s="22" t="s">
        <v>67</v>
      </c>
      <c r="D796" s="23">
        <v>2001</v>
      </c>
      <c r="E796" s="25">
        <v>1154899793</v>
      </c>
      <c r="F796" s="24">
        <f t="shared" si="1"/>
        <v>24501.9580566458</v>
      </c>
      <c r="J796" s="5">
        <f>VLOOKUP(A796,ENERGY!$A$2:$F$2692,5,0)</f>
        <v>0</v>
      </c>
      <c r="K796" s="5">
        <f t="shared" si="2"/>
        <v>0</v>
      </c>
      <c r="L796" s="31">
        <f>VLOOKUP(A796,ENERGY!$A$2:$F$2692,6,0)</f>
        <v>0</v>
      </c>
      <c r="M796" s="31">
        <f t="shared" si="3"/>
        <v>0</v>
      </c>
      <c r="N796" s="32">
        <f>VLOOKUP(A796,'HUMAN RESOURCES'!$A$2:$M$2692,5,0)</f>
        <v>0</v>
      </c>
      <c r="O796" s="32">
        <f>VLOOKUP(A796,'HUMAN RESOURCES'!$A$2:$M$2692,6,0)</f>
        <v>0</v>
      </c>
      <c r="P796" s="31">
        <f>VLOOKUP(A796,'HUMAN RESOURCES'!$A$2:$M$2692,7,0)</f>
        <v>82</v>
      </c>
      <c r="Q796" s="5">
        <f>VLOOKUP(A796,'HUMAN RESOURCES'!$A$2:$M$2692,8,0)</f>
        <v>77</v>
      </c>
      <c r="R796" s="5">
        <f>VLOOKUP(A796,'HUMAN RESOURCES'!$A$2:$M$2692,9,0)</f>
        <v>0</v>
      </c>
      <c r="S796" s="5">
        <f>VLOOKUP(A796,'HUMAN RESOURCES'!$A$2:$M$2692,10,0)</f>
        <v>0</v>
      </c>
      <c r="T796" s="5">
        <f>VLOOKUP(A796,'HUMAN RESOURCES'!$A$2:$M$2692,11,0)</f>
        <v>0</v>
      </c>
      <c r="U796" s="5">
        <f>VLOOKUP(A796,'HUMAN RESOURCES'!$A$2:$M$2692,12,0)</f>
        <v>47135</v>
      </c>
      <c r="V796" s="35">
        <f>VLOOKUP(A796,'HUMAN RESOURCES'!$A$2:$M$2692,13,0)</f>
        <v>0.372</v>
      </c>
      <c r="W796" s="36">
        <v>0</v>
      </c>
      <c r="X796" s="37">
        <v>0</v>
      </c>
      <c r="Y796" s="43">
        <f t="shared" si="4"/>
        <v>0</v>
      </c>
      <c r="Z796" s="35">
        <f>VLOOKUP(A796,BUSINESS!$A$2:$J$2692,5,0)</f>
        <v>0</v>
      </c>
      <c r="AA796" s="5">
        <f>VLOOKUP(A796,BUSINESS!$A$2:$J$2692,6,0)</f>
        <v>0</v>
      </c>
      <c r="AB796" s="5">
        <f>VLOOKUP(A796,BUSINESS!$A$2:$J$2692,7,0)</f>
        <v>0</v>
      </c>
      <c r="AC796" s="5">
        <f>VLOOKUP(A796,BUSINESS!$A$2:$J$2692,8,0)</f>
        <v>0</v>
      </c>
      <c r="AD796" s="35">
        <f>VLOOKUP(A796,BUSINESS!$A$2:$J$2692,9,0)</f>
        <v>0.432</v>
      </c>
      <c r="AE796" s="35">
        <f>VLOOKUP(A796,BUSINESS!$A$2:$J$2692,10,0)</f>
        <v>0.52</v>
      </c>
    </row>
    <row r="797" customHeight="1" spans="1:31">
      <c r="A797" s="22" t="str">
        <f t="shared" si="0"/>
        <v>Faeroe Islands-Europe2002</v>
      </c>
      <c r="B797" s="22" t="s">
        <v>131</v>
      </c>
      <c r="C797" s="22" t="s">
        <v>67</v>
      </c>
      <c r="D797" s="23">
        <v>2002</v>
      </c>
      <c r="E797" s="25">
        <v>1268445919</v>
      </c>
      <c r="F797" s="24">
        <f t="shared" si="1"/>
        <v>26563.7561307617</v>
      </c>
      <c r="J797" s="5">
        <f>VLOOKUP(A797,ENERGY!$A$2:$F$2692,5,0)</f>
        <v>0</v>
      </c>
      <c r="K797" s="5">
        <f t="shared" si="2"/>
        <v>0</v>
      </c>
      <c r="L797" s="31">
        <f>VLOOKUP(A797,ENERGY!$A$2:$F$2692,6,0)</f>
        <v>711</v>
      </c>
      <c r="M797" s="31">
        <f t="shared" si="3"/>
        <v>0.0148897405289942</v>
      </c>
      <c r="N797" s="32">
        <f>VLOOKUP(A797,'HUMAN RESOURCES'!$A$2:$M$2692,5,0)</f>
        <v>0.016</v>
      </c>
      <c r="O797" s="32">
        <f>VLOOKUP(A797,'HUMAN RESOURCES'!$A$2:$M$2692,6,0)</f>
        <v>0.008</v>
      </c>
      <c r="P797" s="31">
        <f>VLOOKUP(A797,'HUMAN RESOURCES'!$A$2:$M$2692,7,0)</f>
        <v>82</v>
      </c>
      <c r="Q797" s="5">
        <f>VLOOKUP(A797,'HUMAN RESOURCES'!$A$2:$M$2692,8,0)</f>
        <v>77</v>
      </c>
      <c r="R797" s="5">
        <f>VLOOKUP(A797,'HUMAN RESOURCES'!$A$2:$M$2692,9,0)</f>
        <v>0</v>
      </c>
      <c r="S797" s="5">
        <f>VLOOKUP(A797,'HUMAN RESOURCES'!$A$2:$M$2692,10,0)</f>
        <v>0</v>
      </c>
      <c r="T797" s="5">
        <f>VLOOKUP(A797,'HUMAN RESOURCES'!$A$2:$M$2692,11,0)</f>
        <v>0</v>
      </c>
      <c r="U797" s="5">
        <f>VLOOKUP(A797,'HUMAN RESOURCES'!$A$2:$M$2692,12,0)</f>
        <v>47751</v>
      </c>
      <c r="V797" s="35">
        <f>VLOOKUP(A797,'HUMAN RESOURCES'!$A$2:$M$2692,13,0)</f>
        <v>0.38</v>
      </c>
      <c r="W797" s="36">
        <v>0</v>
      </c>
      <c r="X797" s="37">
        <v>0</v>
      </c>
      <c r="Y797" s="43">
        <f t="shared" si="4"/>
        <v>0</v>
      </c>
      <c r="Z797" s="35">
        <f>VLOOKUP(A797,BUSINESS!$A$2:$J$2692,5,0)</f>
        <v>0</v>
      </c>
      <c r="AA797" s="5">
        <f>VLOOKUP(A797,BUSINESS!$A$2:$J$2692,6,0)</f>
        <v>0</v>
      </c>
      <c r="AB797" s="5">
        <f>VLOOKUP(A797,BUSINESS!$A$2:$J$2692,7,0)</f>
        <v>0</v>
      </c>
      <c r="AC797" s="5">
        <f>VLOOKUP(A797,BUSINESS!$A$2:$J$2692,8,0)</f>
        <v>0</v>
      </c>
      <c r="AD797" s="35">
        <f>VLOOKUP(A797,BUSINESS!$A$2:$J$2692,9,0)</f>
        <v>0.533</v>
      </c>
      <c r="AE797" s="35">
        <f>VLOOKUP(A797,BUSINESS!$A$2:$J$2692,10,0)</f>
        <v>0.727</v>
      </c>
    </row>
    <row r="798" customHeight="1" spans="1:31">
      <c r="A798" s="22" t="str">
        <f t="shared" si="0"/>
        <v>Faeroe Islands-Europe2003</v>
      </c>
      <c r="B798" s="22" t="s">
        <v>131</v>
      </c>
      <c r="C798" s="22" t="s">
        <v>67</v>
      </c>
      <c r="D798" s="23">
        <v>2003</v>
      </c>
      <c r="E798" s="25">
        <v>1486861879</v>
      </c>
      <c r="F798" s="24">
        <f t="shared" si="1"/>
        <v>30778.7918978223</v>
      </c>
      <c r="J798" s="5">
        <f>VLOOKUP(A798,ENERGY!$A$2:$F$2692,5,0)</f>
        <v>0</v>
      </c>
      <c r="K798" s="5">
        <f t="shared" si="2"/>
        <v>0</v>
      </c>
      <c r="L798" s="31">
        <f>VLOOKUP(A798,ENERGY!$A$2:$F$2692,6,0)</f>
        <v>667</v>
      </c>
      <c r="M798" s="31">
        <f t="shared" si="3"/>
        <v>0.0138072368965803</v>
      </c>
      <c r="N798" s="32">
        <f>VLOOKUP(A798,'HUMAN RESOURCES'!$A$2:$M$2692,5,0)</f>
        <v>0.022</v>
      </c>
      <c r="O798" s="32">
        <f>VLOOKUP(A798,'HUMAN RESOURCES'!$A$2:$M$2692,6,0)</f>
        <v>0.02</v>
      </c>
      <c r="P798" s="31">
        <f>VLOOKUP(A798,'HUMAN RESOURCES'!$A$2:$M$2692,7,0)</f>
        <v>82</v>
      </c>
      <c r="Q798" s="5">
        <f>VLOOKUP(A798,'HUMAN RESOURCES'!$A$2:$M$2692,8,0)</f>
        <v>77</v>
      </c>
      <c r="R798" s="5">
        <f>VLOOKUP(A798,'HUMAN RESOURCES'!$A$2:$M$2692,9,0)</f>
        <v>0</v>
      </c>
      <c r="S798" s="5">
        <f>VLOOKUP(A798,'HUMAN RESOURCES'!$A$2:$M$2692,10,0)</f>
        <v>0</v>
      </c>
      <c r="T798" s="5">
        <f>VLOOKUP(A798,'HUMAN RESOURCES'!$A$2:$M$2692,11,0)</f>
        <v>0</v>
      </c>
      <c r="U798" s="5">
        <f>VLOOKUP(A798,'HUMAN RESOURCES'!$A$2:$M$2692,12,0)</f>
        <v>48308</v>
      </c>
      <c r="V798" s="35">
        <f>VLOOKUP(A798,'HUMAN RESOURCES'!$A$2:$M$2692,13,0)</f>
        <v>0.387</v>
      </c>
      <c r="W798" s="36">
        <v>0</v>
      </c>
      <c r="X798" s="37">
        <v>0</v>
      </c>
      <c r="Y798" s="43">
        <f t="shared" si="4"/>
        <v>0</v>
      </c>
      <c r="Z798" s="35">
        <f>VLOOKUP(A798,BUSINESS!$A$2:$J$2692,5,0)</f>
        <v>0</v>
      </c>
      <c r="AA798" s="5">
        <f>VLOOKUP(A798,BUSINESS!$A$2:$J$2692,6,0)</f>
        <v>0</v>
      </c>
      <c r="AB798" s="5">
        <f>VLOOKUP(A798,BUSINESS!$A$2:$J$2692,7,0)</f>
        <v>0</v>
      </c>
      <c r="AC798" s="5">
        <f>VLOOKUP(A798,BUSINESS!$A$2:$J$2692,8,0)</f>
        <v>0</v>
      </c>
      <c r="AD798" s="35">
        <f>VLOOKUP(A798,BUSINESS!$A$2:$J$2692,9,0)</f>
        <v>0.589</v>
      </c>
      <c r="AE798" s="35">
        <f>VLOOKUP(A798,BUSINESS!$A$2:$J$2692,10,0)</f>
        <v>0.787</v>
      </c>
    </row>
    <row r="799" customHeight="1" spans="1:31">
      <c r="A799" s="22" t="str">
        <f t="shared" si="0"/>
        <v>Faeroe Islands-Europe2004</v>
      </c>
      <c r="B799" s="22" t="s">
        <v>131</v>
      </c>
      <c r="C799" s="22" t="s">
        <v>67</v>
      </c>
      <c r="D799" s="23">
        <v>2004</v>
      </c>
      <c r="E799" s="25">
        <v>1683997930</v>
      </c>
      <c r="F799" s="24">
        <f t="shared" si="1"/>
        <v>34520.8874174901</v>
      </c>
      <c r="J799" s="5">
        <f>VLOOKUP(A799,ENERGY!$A$2:$F$2692,5,0)</f>
        <v>0</v>
      </c>
      <c r="K799" s="5">
        <f t="shared" si="2"/>
        <v>0</v>
      </c>
      <c r="L799" s="31">
        <f>VLOOKUP(A799,ENERGY!$A$2:$F$2692,6,0)</f>
        <v>719</v>
      </c>
      <c r="M799" s="31">
        <f t="shared" si="3"/>
        <v>0.0147390430896642</v>
      </c>
      <c r="N799" s="32">
        <f>VLOOKUP(A799,'HUMAN RESOURCES'!$A$2:$M$2692,5,0)</f>
        <v>0.018</v>
      </c>
      <c r="O799" s="32">
        <f>VLOOKUP(A799,'HUMAN RESOURCES'!$A$2:$M$2692,6,0)</f>
        <v>0.009</v>
      </c>
      <c r="P799" s="31">
        <f>VLOOKUP(A799,'HUMAN RESOURCES'!$A$2:$M$2692,7,0)</f>
        <v>82</v>
      </c>
      <c r="Q799" s="5">
        <f>VLOOKUP(A799,'HUMAN RESOURCES'!$A$2:$M$2692,8,0)</f>
        <v>77</v>
      </c>
      <c r="R799" s="5">
        <f>VLOOKUP(A799,'HUMAN RESOURCES'!$A$2:$M$2692,9,0)</f>
        <v>0</v>
      </c>
      <c r="S799" s="5">
        <f>VLOOKUP(A799,'HUMAN RESOURCES'!$A$2:$M$2692,10,0)</f>
        <v>0</v>
      </c>
      <c r="T799" s="5">
        <f>VLOOKUP(A799,'HUMAN RESOURCES'!$A$2:$M$2692,11,0)</f>
        <v>0</v>
      </c>
      <c r="U799" s="5">
        <f>VLOOKUP(A799,'HUMAN RESOURCES'!$A$2:$M$2692,12,0)</f>
        <v>48782</v>
      </c>
      <c r="V799" s="35">
        <f>VLOOKUP(A799,'HUMAN RESOURCES'!$A$2:$M$2692,13,0)</f>
        <v>0.392</v>
      </c>
      <c r="W799" s="36">
        <v>0</v>
      </c>
      <c r="X799" s="37">
        <v>0</v>
      </c>
      <c r="Y799" s="43">
        <f t="shared" si="4"/>
        <v>0</v>
      </c>
      <c r="Z799" s="35">
        <f>VLOOKUP(A799,BUSINESS!$A$2:$J$2692,5,0)</f>
        <v>0</v>
      </c>
      <c r="AA799" s="5">
        <f>VLOOKUP(A799,BUSINESS!$A$2:$J$2692,6,0)</f>
        <v>0</v>
      </c>
      <c r="AB799" s="5">
        <f>VLOOKUP(A799,BUSINESS!$A$2:$J$2692,7,0)</f>
        <v>0</v>
      </c>
      <c r="AC799" s="5">
        <f>VLOOKUP(A799,BUSINESS!$A$2:$J$2692,8,0)</f>
        <v>0</v>
      </c>
      <c r="AD799" s="35">
        <f>VLOOKUP(A799,BUSINESS!$A$2:$J$2692,9,0)</f>
        <v>0.665</v>
      </c>
      <c r="AE799" s="35">
        <f>VLOOKUP(A799,BUSINESS!$A$2:$J$2692,10,0)</f>
        <v>0.847</v>
      </c>
    </row>
    <row r="800" customHeight="1" spans="1:31">
      <c r="A800" s="22" t="str">
        <f t="shared" si="0"/>
        <v>Faeroe Islands-Europe2005</v>
      </c>
      <c r="B800" s="22" t="s">
        <v>131</v>
      </c>
      <c r="C800" s="22" t="s">
        <v>67</v>
      </c>
      <c r="D800" s="23">
        <v>2005</v>
      </c>
      <c r="E800" s="25">
        <v>1730894295</v>
      </c>
      <c r="F800" s="24">
        <f t="shared" si="1"/>
        <v>35211.5526781537</v>
      </c>
      <c r="J800" s="5">
        <f>VLOOKUP(A800,ENERGY!$A$2:$F$2692,5,0)</f>
        <v>0</v>
      </c>
      <c r="K800" s="5">
        <f t="shared" si="2"/>
        <v>0</v>
      </c>
      <c r="L800" s="31">
        <f>VLOOKUP(A800,ENERGY!$A$2:$F$2692,6,0)</f>
        <v>792</v>
      </c>
      <c r="M800" s="31">
        <f t="shared" si="3"/>
        <v>0.0161116422889924</v>
      </c>
      <c r="N800" s="32">
        <f>VLOOKUP(A800,'HUMAN RESOURCES'!$A$2:$M$2692,5,0)</f>
        <v>0.012</v>
      </c>
      <c r="O800" s="32">
        <f>VLOOKUP(A800,'HUMAN RESOURCES'!$A$2:$M$2692,6,0)</f>
        <v>0.006</v>
      </c>
      <c r="P800" s="31">
        <f>VLOOKUP(A800,'HUMAN RESOURCES'!$A$2:$M$2692,7,0)</f>
        <v>82</v>
      </c>
      <c r="Q800" s="5">
        <f>VLOOKUP(A800,'HUMAN RESOURCES'!$A$2:$M$2692,8,0)</f>
        <v>77</v>
      </c>
      <c r="R800" s="5">
        <f>VLOOKUP(A800,'HUMAN RESOURCES'!$A$2:$M$2692,9,0)</f>
        <v>0</v>
      </c>
      <c r="S800" s="5">
        <f>VLOOKUP(A800,'HUMAN RESOURCES'!$A$2:$M$2692,10,0)</f>
        <v>0</v>
      </c>
      <c r="T800" s="5">
        <f>VLOOKUP(A800,'HUMAN RESOURCES'!$A$2:$M$2692,11,0)</f>
        <v>0</v>
      </c>
      <c r="U800" s="5">
        <f>VLOOKUP(A800,'HUMAN RESOURCES'!$A$2:$M$2692,12,0)</f>
        <v>49157</v>
      </c>
      <c r="V800" s="35">
        <f>VLOOKUP(A800,'HUMAN RESOURCES'!$A$2:$M$2692,13,0)</f>
        <v>0.398</v>
      </c>
      <c r="W800" s="36">
        <v>0</v>
      </c>
      <c r="X800" s="37">
        <v>0</v>
      </c>
      <c r="Y800" s="43">
        <f t="shared" si="4"/>
        <v>0</v>
      </c>
      <c r="Z800" s="35">
        <f>VLOOKUP(A800,BUSINESS!$A$2:$J$2692,5,0)</f>
        <v>0</v>
      </c>
      <c r="AA800" s="5">
        <f>VLOOKUP(A800,BUSINESS!$A$2:$J$2692,6,0)</f>
        <v>0</v>
      </c>
      <c r="AB800" s="5">
        <f>VLOOKUP(A800,BUSINESS!$A$2:$J$2692,7,0)</f>
        <v>0</v>
      </c>
      <c r="AC800" s="5">
        <f>VLOOKUP(A800,BUSINESS!$A$2:$J$2692,8,0)</f>
        <v>0</v>
      </c>
      <c r="AD800" s="35">
        <f>VLOOKUP(A800,BUSINESS!$A$2:$J$2692,9,0)</f>
        <v>0.679</v>
      </c>
      <c r="AE800" s="35">
        <f>VLOOKUP(A800,BUSINESS!$A$2:$J$2692,10,0)</f>
        <v>0.855</v>
      </c>
    </row>
    <row r="801" customHeight="1" spans="1:31">
      <c r="A801" s="22" t="str">
        <f t="shared" si="0"/>
        <v>Faeroe Islands-Europe2006</v>
      </c>
      <c r="B801" s="22" t="s">
        <v>131</v>
      </c>
      <c r="C801" s="22" t="s">
        <v>67</v>
      </c>
      <c r="D801" s="23">
        <v>2006</v>
      </c>
      <c r="E801" s="25">
        <v>1970135199</v>
      </c>
      <c r="F801" s="24">
        <f t="shared" si="1"/>
        <v>39869.9801473267</v>
      </c>
      <c r="J801" s="5">
        <f>VLOOKUP(A801,ENERGY!$A$2:$F$2692,5,0)</f>
        <v>0</v>
      </c>
      <c r="K801" s="5">
        <f t="shared" si="2"/>
        <v>0</v>
      </c>
      <c r="L801" s="31">
        <f>VLOOKUP(A801,ENERGY!$A$2:$F$2692,6,0)</f>
        <v>796</v>
      </c>
      <c r="M801" s="31">
        <f t="shared" si="3"/>
        <v>0.0161087950783179</v>
      </c>
      <c r="N801" s="32">
        <f>VLOOKUP(A801,'HUMAN RESOURCES'!$A$2:$M$2692,5,0)</f>
        <v>0</v>
      </c>
      <c r="O801" s="32">
        <f>VLOOKUP(A801,'HUMAN RESOURCES'!$A$2:$M$2692,6,0)</f>
        <v>0</v>
      </c>
      <c r="P801" s="31">
        <f>VLOOKUP(A801,'HUMAN RESOURCES'!$A$2:$M$2692,7,0)</f>
        <v>82</v>
      </c>
      <c r="Q801" s="5">
        <f>VLOOKUP(A801,'HUMAN RESOURCES'!$A$2:$M$2692,8,0)</f>
        <v>77</v>
      </c>
      <c r="R801" s="5">
        <f>VLOOKUP(A801,'HUMAN RESOURCES'!$A$2:$M$2692,9,0)</f>
        <v>0</v>
      </c>
      <c r="S801" s="5">
        <f>VLOOKUP(A801,'HUMAN RESOURCES'!$A$2:$M$2692,10,0)</f>
        <v>0</v>
      </c>
      <c r="T801" s="5">
        <f>VLOOKUP(A801,'HUMAN RESOURCES'!$A$2:$M$2692,11,0)</f>
        <v>0</v>
      </c>
      <c r="U801" s="5">
        <f>VLOOKUP(A801,'HUMAN RESOURCES'!$A$2:$M$2692,12,0)</f>
        <v>49414</v>
      </c>
      <c r="V801" s="35">
        <f>VLOOKUP(A801,'HUMAN RESOURCES'!$A$2:$M$2692,13,0)</f>
        <v>0.401</v>
      </c>
      <c r="W801" s="36">
        <v>0</v>
      </c>
      <c r="X801" s="37">
        <v>0</v>
      </c>
      <c r="Y801" s="43">
        <f t="shared" si="4"/>
        <v>0</v>
      </c>
      <c r="Z801" s="35">
        <f>VLOOKUP(A801,BUSINESS!$A$2:$J$2692,5,0)</f>
        <v>0</v>
      </c>
      <c r="AA801" s="5">
        <f>VLOOKUP(A801,BUSINESS!$A$2:$J$2692,6,0)</f>
        <v>0</v>
      </c>
      <c r="AB801" s="5">
        <f>VLOOKUP(A801,BUSINESS!$A$2:$J$2692,7,0)</f>
        <v>0</v>
      </c>
      <c r="AC801" s="5">
        <f>VLOOKUP(A801,BUSINESS!$A$2:$J$2692,8,0)</f>
        <v>0</v>
      </c>
      <c r="AD801" s="35">
        <f>VLOOKUP(A801,BUSINESS!$A$2:$J$2692,9,0)</f>
        <v>0.694</v>
      </c>
      <c r="AE801" s="35">
        <f>VLOOKUP(A801,BUSINESS!$A$2:$J$2692,10,0)</f>
        <v>1.011</v>
      </c>
    </row>
    <row r="802" customHeight="1" spans="1:31">
      <c r="A802" s="22" t="str">
        <f t="shared" si="0"/>
        <v>Faeroe Islands-Europe2007</v>
      </c>
      <c r="B802" s="22" t="s">
        <v>131</v>
      </c>
      <c r="C802" s="22" t="s">
        <v>67</v>
      </c>
      <c r="D802" s="23">
        <v>2007</v>
      </c>
      <c r="E802" s="25">
        <v>2278229880</v>
      </c>
      <c r="F802" s="24">
        <f t="shared" si="1"/>
        <v>45974.6918513137</v>
      </c>
      <c r="J802" s="5">
        <f>VLOOKUP(A802,ENERGY!$A$2:$F$2692,5,0)</f>
        <v>0</v>
      </c>
      <c r="K802" s="5">
        <f t="shared" si="2"/>
        <v>0</v>
      </c>
      <c r="L802" s="31">
        <f>VLOOKUP(A802,ENERGY!$A$2:$F$2692,6,0)</f>
        <v>774</v>
      </c>
      <c r="M802" s="31">
        <f t="shared" si="3"/>
        <v>0.0156193243734108</v>
      </c>
      <c r="N802" s="32">
        <f>VLOOKUP(A802,'HUMAN RESOURCES'!$A$2:$M$2692,5,0)</f>
        <v>0</v>
      </c>
      <c r="O802" s="32">
        <f>VLOOKUP(A802,'HUMAN RESOURCES'!$A$2:$M$2692,6,0)</f>
        <v>0.013</v>
      </c>
      <c r="P802" s="31">
        <f>VLOOKUP(A802,'HUMAN RESOURCES'!$A$2:$M$2692,7,0)</f>
        <v>83</v>
      </c>
      <c r="Q802" s="5">
        <f>VLOOKUP(A802,'HUMAN RESOURCES'!$A$2:$M$2692,8,0)</f>
        <v>78</v>
      </c>
      <c r="R802" s="5">
        <f>VLOOKUP(A802,'HUMAN RESOURCES'!$A$2:$M$2692,9,0)</f>
        <v>0</v>
      </c>
      <c r="S802" s="5">
        <f>VLOOKUP(A802,'HUMAN RESOURCES'!$A$2:$M$2692,10,0)</f>
        <v>0</v>
      </c>
      <c r="T802" s="5">
        <f>VLOOKUP(A802,'HUMAN RESOURCES'!$A$2:$M$2692,11,0)</f>
        <v>0</v>
      </c>
      <c r="U802" s="5">
        <f>VLOOKUP(A802,'HUMAN RESOURCES'!$A$2:$M$2692,12,0)</f>
        <v>49554</v>
      </c>
      <c r="V802" s="35">
        <f>VLOOKUP(A802,'HUMAN RESOURCES'!$A$2:$M$2692,13,0)</f>
        <v>0.403</v>
      </c>
      <c r="W802" s="36">
        <v>0</v>
      </c>
      <c r="X802" s="37">
        <v>0</v>
      </c>
      <c r="Y802" s="43">
        <f t="shared" si="4"/>
        <v>0</v>
      </c>
      <c r="Z802" s="35">
        <f>VLOOKUP(A802,BUSINESS!$A$2:$J$2692,5,0)</f>
        <v>0</v>
      </c>
      <c r="AA802" s="5">
        <f>VLOOKUP(A802,BUSINESS!$A$2:$J$2692,6,0)</f>
        <v>0</v>
      </c>
      <c r="AB802" s="5">
        <f>VLOOKUP(A802,BUSINESS!$A$2:$J$2692,7,0)</f>
        <v>0</v>
      </c>
      <c r="AC802" s="5">
        <f>VLOOKUP(A802,BUSINESS!$A$2:$J$2692,8,0)</f>
        <v>0</v>
      </c>
      <c r="AD802" s="35">
        <f>VLOOKUP(A802,BUSINESS!$A$2:$J$2692,9,0)</f>
        <v>0.76</v>
      </c>
      <c r="AE802" s="35">
        <f>VLOOKUP(A802,BUSINESS!$A$2:$J$2692,10,0)</f>
        <v>1.053</v>
      </c>
    </row>
    <row r="803" customHeight="1" spans="1:31">
      <c r="A803" s="22" t="str">
        <f t="shared" si="0"/>
        <v>Faeroe Islands-Europe2008</v>
      </c>
      <c r="B803" s="22" t="s">
        <v>131</v>
      </c>
      <c r="C803" s="22" t="s">
        <v>67</v>
      </c>
      <c r="D803" s="23">
        <v>2008</v>
      </c>
      <c r="E803" s="25">
        <v>2412859693</v>
      </c>
      <c r="F803" s="24">
        <f t="shared" si="1"/>
        <v>48645.3840245156</v>
      </c>
      <c r="J803" s="5">
        <f>VLOOKUP(A803,ENERGY!$A$2:$F$2692,5,0)</f>
        <v>0</v>
      </c>
      <c r="K803" s="5">
        <f t="shared" si="2"/>
        <v>0</v>
      </c>
      <c r="L803" s="31">
        <f>VLOOKUP(A803,ENERGY!$A$2:$F$2692,6,0)</f>
        <v>766</v>
      </c>
      <c r="M803" s="31">
        <f t="shared" si="3"/>
        <v>0.0154432370315115</v>
      </c>
      <c r="N803" s="32">
        <f>VLOOKUP(A803,'HUMAN RESOURCES'!$A$2:$M$2692,5,0)</f>
        <v>0.024</v>
      </c>
      <c r="O803" s="32">
        <f>VLOOKUP(A803,'HUMAN RESOURCES'!$A$2:$M$2692,6,0)</f>
        <v>0.031</v>
      </c>
      <c r="P803" s="31">
        <f>VLOOKUP(A803,'HUMAN RESOURCES'!$A$2:$M$2692,7,0)</f>
        <v>83</v>
      </c>
      <c r="Q803" s="5">
        <f>VLOOKUP(A803,'HUMAN RESOURCES'!$A$2:$M$2692,8,0)</f>
        <v>78</v>
      </c>
      <c r="R803" s="5">
        <f>VLOOKUP(A803,'HUMAN RESOURCES'!$A$2:$M$2692,9,0)</f>
        <v>0</v>
      </c>
      <c r="S803" s="5">
        <f>VLOOKUP(A803,'HUMAN RESOURCES'!$A$2:$M$2692,10,0)</f>
        <v>0</v>
      </c>
      <c r="T803" s="5">
        <f>VLOOKUP(A803,'HUMAN RESOURCES'!$A$2:$M$2692,11,0)</f>
        <v>0</v>
      </c>
      <c r="U803" s="5">
        <f>VLOOKUP(A803,'HUMAN RESOURCES'!$A$2:$M$2692,12,0)</f>
        <v>49601</v>
      </c>
      <c r="V803" s="35">
        <f>VLOOKUP(A803,'HUMAN RESOURCES'!$A$2:$M$2692,13,0)</f>
        <v>0.405</v>
      </c>
      <c r="W803" s="36">
        <v>0</v>
      </c>
      <c r="X803" s="37">
        <v>0</v>
      </c>
      <c r="Y803" s="43">
        <f t="shared" si="4"/>
        <v>0</v>
      </c>
      <c r="Z803" s="35">
        <f>VLOOKUP(A803,BUSINESS!$A$2:$J$2692,5,0)</f>
        <v>0</v>
      </c>
      <c r="AA803" s="5">
        <f>VLOOKUP(A803,BUSINESS!$A$2:$J$2692,6,0)</f>
        <v>0</v>
      </c>
      <c r="AB803" s="5">
        <f>VLOOKUP(A803,BUSINESS!$A$2:$J$2692,7,0)</f>
        <v>0</v>
      </c>
      <c r="AC803" s="5">
        <f>VLOOKUP(A803,BUSINESS!$A$2:$J$2692,8,0)</f>
        <v>0</v>
      </c>
      <c r="AD803" s="35">
        <f>VLOOKUP(A803,BUSINESS!$A$2:$J$2692,9,0)</f>
        <v>0.756</v>
      </c>
      <c r="AE803" s="35">
        <f>VLOOKUP(A803,BUSINESS!$A$2:$J$2692,10,0)</f>
        <v>1.106</v>
      </c>
    </row>
    <row r="804" customHeight="1" spans="1:31">
      <c r="A804" s="22" t="str">
        <f t="shared" si="0"/>
        <v>Faeroe Islands-Europe2009</v>
      </c>
      <c r="B804" s="22" t="s">
        <v>131</v>
      </c>
      <c r="C804" s="22" t="s">
        <v>67</v>
      </c>
      <c r="D804" s="23">
        <v>2009</v>
      </c>
      <c r="E804" s="25">
        <v>2198138372</v>
      </c>
      <c r="F804" s="24">
        <f t="shared" si="1"/>
        <v>44317.3058870968</v>
      </c>
      <c r="J804" s="5">
        <f>VLOOKUP(A804,ENERGY!$A$2:$F$2692,5,0)</f>
        <v>0</v>
      </c>
      <c r="K804" s="5">
        <f t="shared" si="2"/>
        <v>0</v>
      </c>
      <c r="L804" s="31">
        <f>VLOOKUP(A804,ENERGY!$A$2:$F$2692,6,0)</f>
        <v>763</v>
      </c>
      <c r="M804" s="31">
        <f t="shared" si="3"/>
        <v>0.015383064516129</v>
      </c>
      <c r="N804" s="32">
        <f>VLOOKUP(A804,'HUMAN RESOURCES'!$A$2:$M$2692,5,0)</f>
        <v>0.024</v>
      </c>
      <c r="O804" s="32">
        <f>VLOOKUP(A804,'HUMAN RESOURCES'!$A$2:$M$2692,6,0)</f>
        <v>0.026</v>
      </c>
      <c r="P804" s="31">
        <f>VLOOKUP(A804,'HUMAN RESOURCES'!$A$2:$M$2692,7,0)</f>
        <v>84</v>
      </c>
      <c r="Q804" s="5">
        <f>VLOOKUP(A804,'HUMAN RESOURCES'!$A$2:$M$2692,8,0)</f>
        <v>78</v>
      </c>
      <c r="R804" s="5">
        <f>VLOOKUP(A804,'HUMAN RESOURCES'!$A$2:$M$2692,9,0)</f>
        <v>0</v>
      </c>
      <c r="S804" s="5">
        <f>VLOOKUP(A804,'HUMAN RESOURCES'!$A$2:$M$2692,10,0)</f>
        <v>0</v>
      </c>
      <c r="T804" s="5">
        <f>VLOOKUP(A804,'HUMAN RESOURCES'!$A$2:$M$2692,11,0)</f>
        <v>0</v>
      </c>
      <c r="U804" s="5">
        <f>VLOOKUP(A804,'HUMAN RESOURCES'!$A$2:$M$2692,12,0)</f>
        <v>49600</v>
      </c>
      <c r="V804" s="35">
        <f>VLOOKUP(A804,'HUMAN RESOURCES'!$A$2:$M$2692,13,0)</f>
        <v>0.407</v>
      </c>
      <c r="W804" s="36">
        <v>0</v>
      </c>
      <c r="X804" s="37">
        <v>0</v>
      </c>
      <c r="Y804" s="43">
        <f t="shared" si="4"/>
        <v>0</v>
      </c>
      <c r="Z804" s="35">
        <f>VLOOKUP(A804,BUSINESS!$A$2:$J$2692,5,0)</f>
        <v>0</v>
      </c>
      <c r="AA804" s="5">
        <f>VLOOKUP(A804,BUSINESS!$A$2:$J$2692,6,0)</f>
        <v>0</v>
      </c>
      <c r="AB804" s="5">
        <f>VLOOKUP(A804,BUSINESS!$A$2:$J$2692,7,0)</f>
        <v>0</v>
      </c>
      <c r="AC804" s="5">
        <f>VLOOKUP(A804,BUSINESS!$A$2:$J$2692,8,0)</f>
        <v>0</v>
      </c>
      <c r="AD804" s="35">
        <f>VLOOKUP(A804,BUSINESS!$A$2:$J$2692,9,0)</f>
        <v>0.752</v>
      </c>
      <c r="AE804" s="35">
        <f>VLOOKUP(A804,BUSINESS!$A$2:$J$2692,10,0)</f>
        <v>1.149</v>
      </c>
    </row>
    <row r="805" customHeight="1" spans="1:31">
      <c r="A805" s="22" t="str">
        <f t="shared" si="0"/>
        <v>Faeroe Islands-Europe2010</v>
      </c>
      <c r="B805" s="22" t="s">
        <v>131</v>
      </c>
      <c r="C805" s="22" t="s">
        <v>67</v>
      </c>
      <c r="D805" s="23">
        <v>2010</v>
      </c>
      <c r="E805" s="25">
        <v>2198138372</v>
      </c>
      <c r="F805" s="24">
        <f t="shared" si="1"/>
        <v>44334.2887799762</v>
      </c>
      <c r="J805" s="5">
        <f>VLOOKUP(A805,ENERGY!$A$2:$F$2692,5,0)</f>
        <v>0</v>
      </c>
      <c r="K805" s="5">
        <f t="shared" si="2"/>
        <v>0</v>
      </c>
      <c r="L805" s="31">
        <f>VLOOKUP(A805,ENERGY!$A$2:$F$2692,6,0)</f>
        <v>777</v>
      </c>
      <c r="M805" s="31">
        <f t="shared" si="3"/>
        <v>0.0156713257094452</v>
      </c>
      <c r="N805" s="32">
        <f>VLOOKUP(A805,'HUMAN RESOURCES'!$A$2:$M$2692,5,0)</f>
        <v>0.022</v>
      </c>
      <c r="O805" s="32">
        <f>VLOOKUP(A805,'HUMAN RESOURCES'!$A$2:$M$2692,6,0)</f>
        <v>0.023</v>
      </c>
      <c r="P805" s="31">
        <f>VLOOKUP(A805,'HUMAN RESOURCES'!$A$2:$M$2692,7,0)</f>
        <v>84</v>
      </c>
      <c r="Q805" s="5">
        <f>VLOOKUP(A805,'HUMAN RESOURCES'!$A$2:$M$2692,8,0)</f>
        <v>79</v>
      </c>
      <c r="R805" s="5">
        <f>VLOOKUP(A805,'HUMAN RESOURCES'!$A$2:$M$2692,9,0)</f>
        <v>0</v>
      </c>
      <c r="S805" s="5">
        <f>VLOOKUP(A805,'HUMAN RESOURCES'!$A$2:$M$2692,10,0)</f>
        <v>0</v>
      </c>
      <c r="T805" s="5">
        <f>VLOOKUP(A805,'HUMAN RESOURCES'!$A$2:$M$2692,11,0)</f>
        <v>0</v>
      </c>
      <c r="U805" s="5">
        <f>VLOOKUP(A805,'HUMAN RESOURCES'!$A$2:$M$2692,12,0)</f>
        <v>49581</v>
      </c>
      <c r="V805" s="35">
        <f>VLOOKUP(A805,'HUMAN RESOURCES'!$A$2:$M$2692,13,0)</f>
        <v>0.409</v>
      </c>
      <c r="W805" s="36">
        <v>0</v>
      </c>
      <c r="X805" s="37">
        <v>0</v>
      </c>
      <c r="Y805" s="43">
        <f t="shared" si="4"/>
        <v>0</v>
      </c>
      <c r="Z805" s="35">
        <f>VLOOKUP(A805,BUSINESS!$A$2:$J$2692,5,0)</f>
        <v>0</v>
      </c>
      <c r="AA805" s="5">
        <f>VLOOKUP(A805,BUSINESS!$A$2:$J$2692,6,0)</f>
        <v>0</v>
      </c>
      <c r="AB805" s="5">
        <f>VLOOKUP(A805,BUSINESS!$A$2:$J$2692,7,0)</f>
        <v>0</v>
      </c>
      <c r="AC805" s="5">
        <f>VLOOKUP(A805,BUSINESS!$A$2:$J$2692,8,0)</f>
        <v>0</v>
      </c>
      <c r="AD805" s="35">
        <f>VLOOKUP(A805,BUSINESS!$A$2:$J$2692,9,0)</f>
        <v>0.752</v>
      </c>
      <c r="AE805" s="35">
        <f>VLOOKUP(A805,BUSINESS!$A$2:$J$2692,10,0)</f>
        <v>1.199</v>
      </c>
    </row>
    <row r="806" customHeight="1" spans="1:31">
      <c r="A806" s="22" t="str">
        <f t="shared" si="0"/>
        <v>Faeroe Islands-Europe2011</v>
      </c>
      <c r="B806" s="22" t="s">
        <v>131</v>
      </c>
      <c r="C806" s="22" t="s">
        <v>67</v>
      </c>
      <c r="D806" s="23">
        <v>2011</v>
      </c>
      <c r="E806" s="25">
        <v>2198138372</v>
      </c>
      <c r="F806" s="24">
        <f t="shared" si="1"/>
        <v>44361.1303909104</v>
      </c>
      <c r="J806" s="5">
        <f>VLOOKUP(A806,ENERGY!$A$2:$F$2692,5,0)</f>
        <v>0</v>
      </c>
      <c r="K806" s="5">
        <f t="shared" si="2"/>
        <v>0</v>
      </c>
      <c r="L806" s="31">
        <f>VLOOKUP(A806,ENERGY!$A$2:$F$2692,6,0)</f>
        <v>711</v>
      </c>
      <c r="M806" s="31">
        <f t="shared" si="3"/>
        <v>0.014348852697221</v>
      </c>
      <c r="N806" s="32">
        <f>VLOOKUP(A806,'HUMAN RESOURCES'!$A$2:$M$2692,5,0)</f>
        <v>0.016</v>
      </c>
      <c r="O806" s="32">
        <f>VLOOKUP(A806,'HUMAN RESOURCES'!$A$2:$M$2692,6,0)</f>
        <v>0</v>
      </c>
      <c r="P806" s="31">
        <f>VLOOKUP(A806,'HUMAN RESOURCES'!$A$2:$M$2692,7,0)</f>
        <v>84</v>
      </c>
      <c r="Q806" s="5">
        <f>VLOOKUP(A806,'HUMAN RESOURCES'!$A$2:$M$2692,8,0)</f>
        <v>79</v>
      </c>
      <c r="R806" s="5">
        <f>VLOOKUP(A806,'HUMAN RESOURCES'!$A$2:$M$2692,9,0)</f>
        <v>0</v>
      </c>
      <c r="S806" s="5">
        <f>VLOOKUP(A806,'HUMAN RESOURCES'!$A$2:$M$2692,10,0)</f>
        <v>0</v>
      </c>
      <c r="T806" s="5">
        <f>VLOOKUP(A806,'HUMAN RESOURCES'!$A$2:$M$2692,11,0)</f>
        <v>0</v>
      </c>
      <c r="U806" s="5">
        <f>VLOOKUP(A806,'HUMAN RESOURCES'!$A$2:$M$2692,12,0)</f>
        <v>49551</v>
      </c>
      <c r="V806" s="35">
        <f>VLOOKUP(A806,'HUMAN RESOURCES'!$A$2:$M$2692,13,0)</f>
        <v>0.411</v>
      </c>
      <c r="W806" s="36">
        <v>0</v>
      </c>
      <c r="X806" s="37">
        <v>0</v>
      </c>
      <c r="Y806" s="43">
        <f t="shared" si="4"/>
        <v>0</v>
      </c>
      <c r="Z806" s="35">
        <f>VLOOKUP(A806,BUSINESS!$A$2:$J$2692,5,0)</f>
        <v>0</v>
      </c>
      <c r="AA806" s="5">
        <f>VLOOKUP(A806,BUSINESS!$A$2:$J$2692,6,0)</f>
        <v>0</v>
      </c>
      <c r="AB806" s="5">
        <f>VLOOKUP(A806,BUSINESS!$A$2:$J$2692,7,0)</f>
        <v>0</v>
      </c>
      <c r="AC806" s="5">
        <f>VLOOKUP(A806,BUSINESS!$A$2:$J$2692,8,0)</f>
        <v>0</v>
      </c>
      <c r="AD806" s="35">
        <f>VLOOKUP(A806,BUSINESS!$A$2:$J$2692,9,0)</f>
        <v>0.807</v>
      </c>
      <c r="AE806" s="35">
        <f>VLOOKUP(A806,BUSINESS!$A$2:$J$2692,10,0)</f>
        <v>1.18</v>
      </c>
    </row>
    <row r="807" customHeight="1" spans="1:31">
      <c r="A807" s="22" t="str">
        <f t="shared" si="0"/>
        <v>Faeroe Islands-Europe2012</v>
      </c>
      <c r="B807" s="22" t="s">
        <v>131</v>
      </c>
      <c r="C807" s="22" t="s">
        <v>67</v>
      </c>
      <c r="D807" s="23">
        <v>2012</v>
      </c>
      <c r="E807" s="25">
        <v>2198138372</v>
      </c>
      <c r="F807" s="24">
        <f t="shared" si="1"/>
        <v>44401.4538035794</v>
      </c>
      <c r="J807" s="5">
        <f>VLOOKUP(A807,ENERGY!$A$2:$F$2692,5,0)</f>
        <v>0</v>
      </c>
      <c r="K807" s="5">
        <f t="shared" si="2"/>
        <v>0</v>
      </c>
      <c r="L807" s="31">
        <f>VLOOKUP(A807,ENERGY!$A$2:$F$2692,6,0)</f>
        <v>766</v>
      </c>
      <c r="M807" s="31">
        <f t="shared" si="3"/>
        <v>0.0154728719751141</v>
      </c>
      <c r="N807" s="32">
        <f>VLOOKUP(A807,'HUMAN RESOURCES'!$A$2:$M$2692,5,0)</f>
        <v>0.019</v>
      </c>
      <c r="O807" s="32">
        <f>VLOOKUP(A807,'HUMAN RESOURCES'!$A$2:$M$2692,6,0)</f>
        <v>0.013</v>
      </c>
      <c r="P807" s="31">
        <f>VLOOKUP(A807,'HUMAN RESOURCES'!$A$2:$M$2692,7,0)</f>
        <v>85</v>
      </c>
      <c r="Q807" s="5">
        <f>VLOOKUP(A807,'HUMAN RESOURCES'!$A$2:$M$2692,8,0)</f>
        <v>80</v>
      </c>
      <c r="R807" s="5">
        <f>VLOOKUP(A807,'HUMAN RESOURCES'!$A$2:$M$2692,9,0)</f>
        <v>0</v>
      </c>
      <c r="S807" s="5">
        <f>VLOOKUP(A807,'HUMAN RESOURCES'!$A$2:$M$2692,10,0)</f>
        <v>0</v>
      </c>
      <c r="T807" s="5">
        <f>VLOOKUP(A807,'HUMAN RESOURCES'!$A$2:$M$2692,11,0)</f>
        <v>0</v>
      </c>
      <c r="U807" s="5">
        <f>VLOOKUP(A807,'HUMAN RESOURCES'!$A$2:$M$2692,12,0)</f>
        <v>49506</v>
      </c>
      <c r="V807" s="35">
        <f>VLOOKUP(A807,'HUMAN RESOURCES'!$A$2:$M$2692,13,0)</f>
        <v>0.413</v>
      </c>
      <c r="W807" s="36">
        <v>0</v>
      </c>
      <c r="X807" s="37">
        <v>0</v>
      </c>
      <c r="Y807" s="43">
        <f t="shared" si="4"/>
        <v>11.5788178775473</v>
      </c>
      <c r="Z807" s="35">
        <f>VLOOKUP(A807,BUSINESS!$A$2:$J$2692,5,0)</f>
        <v>0</v>
      </c>
      <c r="AA807" s="5">
        <f>VLOOKUP(A807,BUSINESS!$A$2:$J$2692,6,0)</f>
        <v>0</v>
      </c>
      <c r="AB807" s="5">
        <f>VLOOKUP(A807,BUSINESS!$A$2:$J$2692,7,0)</f>
        <v>0</v>
      </c>
      <c r="AC807" s="5">
        <f>VLOOKUP(A807,BUSINESS!$A$2:$J$2692,8,0)</f>
        <v>0</v>
      </c>
      <c r="AD807" s="35">
        <f>VLOOKUP(A807,BUSINESS!$A$2:$J$2692,9,0)</f>
        <v>0.853</v>
      </c>
      <c r="AE807" s="35">
        <f>VLOOKUP(A807,BUSINESS!$A$2:$J$2692,10,0)</f>
        <v>1.186</v>
      </c>
    </row>
    <row r="808" customHeight="1" spans="1:31">
      <c r="A808" s="22" t="str">
        <f t="shared" si="0"/>
        <v>Fiji-Oceania2000</v>
      </c>
      <c r="B808" s="22" t="s">
        <v>132</v>
      </c>
      <c r="C808" s="22" t="s">
        <v>71</v>
      </c>
      <c r="D808" s="23">
        <v>2000</v>
      </c>
      <c r="E808" s="25">
        <v>1684109743</v>
      </c>
      <c r="F808" s="24">
        <f t="shared" si="1"/>
        <v>2074.92880895266</v>
      </c>
      <c r="G808" s="26">
        <v>0.039</v>
      </c>
      <c r="H808" s="27">
        <v>80</v>
      </c>
      <c r="I808" s="26">
        <v>0.084</v>
      </c>
      <c r="J808" s="5">
        <f>VLOOKUP(A808,ENERGY!$A$2:$F$2692,5,0)</f>
        <v>0</v>
      </c>
      <c r="K808" s="5">
        <f t="shared" si="2"/>
        <v>0</v>
      </c>
      <c r="L808" s="31">
        <f>VLOOKUP(A808,ENERGY!$A$2:$F$2692,6,0)</f>
        <v>0</v>
      </c>
      <c r="M808" s="31">
        <f t="shared" si="3"/>
        <v>0</v>
      </c>
      <c r="N808" s="32">
        <f>VLOOKUP(A808,'HUMAN RESOURCES'!$A$2:$M$2692,5,0)</f>
        <v>0.035</v>
      </c>
      <c r="O808" s="32">
        <f>VLOOKUP(A808,'HUMAN RESOURCES'!$A$2:$M$2692,6,0)</f>
        <v>0.036</v>
      </c>
      <c r="P808" s="31">
        <f>VLOOKUP(A808,'HUMAN RESOURCES'!$A$2:$M$2692,7,0)</f>
        <v>70</v>
      </c>
      <c r="Q808" s="5">
        <f>VLOOKUP(A808,'HUMAN RESOURCES'!$A$2:$M$2692,8,0)</f>
        <v>65</v>
      </c>
      <c r="R808" s="5">
        <f>VLOOKUP(A808,'HUMAN RESOURCES'!$A$2:$M$2692,9,0)</f>
        <v>0.351</v>
      </c>
      <c r="S808" s="5">
        <f>VLOOKUP(A808,'HUMAN RESOURCES'!$A$2:$M$2692,10,0)</f>
        <v>0.615</v>
      </c>
      <c r="T808" s="5">
        <f>VLOOKUP(A808,'HUMAN RESOURCES'!$A$2:$M$2692,11,0)</f>
        <v>0.034</v>
      </c>
      <c r="U808" s="5">
        <f>VLOOKUP(A808,'HUMAN RESOURCES'!$A$2:$M$2692,12,0)</f>
        <v>811647</v>
      </c>
      <c r="V808" s="35">
        <f>VLOOKUP(A808,'HUMAN RESOURCES'!$A$2:$M$2692,13,0)</f>
        <v>0.479</v>
      </c>
      <c r="W808" s="38">
        <f>VLOOKUP(A808,TOURISM!$A$2:$F$2692,5,0)</f>
        <v>291000000</v>
      </c>
      <c r="X808" s="39">
        <f>VLOOKUP(A808,TOURISM!$A$2:$F$2692,6,0)</f>
        <v>96000000</v>
      </c>
      <c r="Y808" s="43">
        <f t="shared" si="4"/>
        <v>13.975041994188</v>
      </c>
      <c r="Z808" s="35">
        <f>VLOOKUP(A808,BUSINESS!$A$2:$J$2692,5,0)</f>
        <v>0</v>
      </c>
      <c r="AA808" s="5">
        <f>VLOOKUP(A808,BUSINESS!$A$2:$J$2692,6,0)</f>
        <v>0</v>
      </c>
      <c r="AB808" s="5">
        <f>VLOOKUP(A808,BUSINESS!$A$2:$J$2692,7,0)</f>
        <v>0</v>
      </c>
      <c r="AC808" s="5">
        <f>VLOOKUP(A808,BUSINESS!$A$2:$J$2692,8,0)</f>
        <v>0</v>
      </c>
      <c r="AD808" s="35">
        <f>VLOOKUP(A808,BUSINESS!$A$2:$J$2692,9,0)</f>
        <v>0.015</v>
      </c>
      <c r="AE808" s="35">
        <f>VLOOKUP(A808,BUSINESS!$A$2:$J$2692,10,0)</f>
        <v>0.068</v>
      </c>
    </row>
    <row r="809" customHeight="1" spans="1:31">
      <c r="A809" s="22" t="str">
        <f t="shared" si="0"/>
        <v>Fiji-Oceania2001</v>
      </c>
      <c r="B809" s="22" t="s">
        <v>132</v>
      </c>
      <c r="C809" s="22" t="s">
        <v>71</v>
      </c>
      <c r="D809" s="23">
        <v>2001</v>
      </c>
      <c r="E809" s="25">
        <v>1660102346</v>
      </c>
      <c r="F809" s="24">
        <f t="shared" si="1"/>
        <v>2037.6854621333</v>
      </c>
      <c r="G809" s="26">
        <v>0.033</v>
      </c>
      <c r="H809" s="27">
        <v>67</v>
      </c>
      <c r="I809" s="26">
        <v>0.083</v>
      </c>
      <c r="J809" s="5">
        <f>VLOOKUP(A809,ENERGY!$A$2:$F$2692,5,0)</f>
        <v>0</v>
      </c>
      <c r="K809" s="5">
        <f t="shared" si="2"/>
        <v>0</v>
      </c>
      <c r="L809" s="31">
        <f>VLOOKUP(A809,ENERGY!$A$2:$F$2692,6,0)</f>
        <v>0</v>
      </c>
      <c r="M809" s="31">
        <f t="shared" si="3"/>
        <v>0</v>
      </c>
      <c r="N809" s="32">
        <f>VLOOKUP(A809,'HUMAN RESOURCES'!$A$2:$M$2692,5,0)</f>
        <v>0.022</v>
      </c>
      <c r="O809" s="32">
        <f>VLOOKUP(A809,'HUMAN RESOURCES'!$A$2:$M$2692,6,0)</f>
        <v>0.037</v>
      </c>
      <c r="P809" s="31">
        <f>VLOOKUP(A809,'HUMAN RESOURCES'!$A$2:$M$2692,7,0)</f>
        <v>70</v>
      </c>
      <c r="Q809" s="5">
        <f>VLOOKUP(A809,'HUMAN RESOURCES'!$A$2:$M$2692,8,0)</f>
        <v>65</v>
      </c>
      <c r="R809" s="5">
        <f>VLOOKUP(A809,'HUMAN RESOURCES'!$A$2:$M$2692,9,0)</f>
        <v>0.343</v>
      </c>
      <c r="S809" s="5">
        <f>VLOOKUP(A809,'HUMAN RESOURCES'!$A$2:$M$2692,10,0)</f>
        <v>0.621</v>
      </c>
      <c r="T809" s="5">
        <f>VLOOKUP(A809,'HUMAN RESOURCES'!$A$2:$M$2692,11,0)</f>
        <v>0.036</v>
      </c>
      <c r="U809" s="5">
        <f>VLOOKUP(A809,'HUMAN RESOURCES'!$A$2:$M$2692,12,0)</f>
        <v>814700</v>
      </c>
      <c r="V809" s="35">
        <f>VLOOKUP(A809,'HUMAN RESOURCES'!$A$2:$M$2692,13,0)</f>
        <v>0.483</v>
      </c>
      <c r="W809" s="38">
        <f>VLOOKUP(A809,TOURISM!$A$2:$F$2692,5,0)</f>
        <v>316000000</v>
      </c>
      <c r="X809" s="39">
        <f>VLOOKUP(A809,TOURISM!$A$2:$F$2692,6,0)</f>
        <v>84000000</v>
      </c>
      <c r="Y809" s="43">
        <f t="shared" si="4"/>
        <v>16.5518755117097</v>
      </c>
      <c r="Z809" s="35">
        <f>VLOOKUP(A809,BUSINESS!$A$2:$J$2692,5,0)</f>
        <v>0</v>
      </c>
      <c r="AA809" s="5">
        <f>VLOOKUP(A809,BUSINESS!$A$2:$J$2692,6,0)</f>
        <v>0</v>
      </c>
      <c r="AB809" s="5">
        <f>VLOOKUP(A809,BUSINESS!$A$2:$J$2692,7,0)</f>
        <v>0</v>
      </c>
      <c r="AC809" s="5">
        <f>VLOOKUP(A809,BUSINESS!$A$2:$J$2692,8,0)</f>
        <v>0</v>
      </c>
      <c r="AD809" s="35">
        <f>VLOOKUP(A809,BUSINESS!$A$2:$J$2692,9,0)</f>
        <v>0.019</v>
      </c>
      <c r="AE809" s="35">
        <f>VLOOKUP(A809,BUSINESS!$A$2:$J$2692,10,0)</f>
        <v>0.099</v>
      </c>
    </row>
    <row r="810" customHeight="1" spans="1:31">
      <c r="A810" s="22" t="str">
        <f t="shared" si="0"/>
        <v>Fiji-Oceania2002</v>
      </c>
      <c r="B810" s="22" t="s">
        <v>132</v>
      </c>
      <c r="C810" s="22" t="s">
        <v>71</v>
      </c>
      <c r="D810" s="23">
        <v>2002</v>
      </c>
      <c r="E810" s="25">
        <v>1842691481</v>
      </c>
      <c r="F810" s="24">
        <f t="shared" si="1"/>
        <v>2257.54466043563</v>
      </c>
      <c r="G810" s="26">
        <v>0.035</v>
      </c>
      <c r="H810" s="27">
        <v>79</v>
      </c>
      <c r="I810" s="26">
        <v>0.081</v>
      </c>
      <c r="J810" s="5">
        <f>VLOOKUP(A810,ENERGY!$A$2:$F$2692,5,0)</f>
        <v>0</v>
      </c>
      <c r="K810" s="5">
        <f t="shared" si="2"/>
        <v>0</v>
      </c>
      <c r="L810" s="31">
        <f>VLOOKUP(A810,ENERGY!$A$2:$F$2692,6,0)</f>
        <v>1291</v>
      </c>
      <c r="M810" s="31">
        <f t="shared" si="3"/>
        <v>0.00158164846729565</v>
      </c>
      <c r="N810" s="32">
        <f>VLOOKUP(A810,'HUMAN RESOURCES'!$A$2:$M$2692,5,0)</f>
        <v>0.03</v>
      </c>
      <c r="O810" s="32">
        <f>VLOOKUP(A810,'HUMAN RESOURCES'!$A$2:$M$2692,6,0)</f>
        <v>0.069</v>
      </c>
      <c r="P810" s="31">
        <f>VLOOKUP(A810,'HUMAN RESOURCES'!$A$2:$M$2692,7,0)</f>
        <v>71</v>
      </c>
      <c r="Q810" s="5">
        <f>VLOOKUP(A810,'HUMAN RESOURCES'!$A$2:$M$2692,8,0)</f>
        <v>65</v>
      </c>
      <c r="R810" s="5">
        <f>VLOOKUP(A810,'HUMAN RESOURCES'!$A$2:$M$2692,9,0)</f>
        <v>0.334</v>
      </c>
      <c r="S810" s="5">
        <f>VLOOKUP(A810,'HUMAN RESOURCES'!$A$2:$M$2692,10,0)</f>
        <v>0.629</v>
      </c>
      <c r="T810" s="5">
        <f>VLOOKUP(A810,'HUMAN RESOURCES'!$A$2:$M$2692,11,0)</f>
        <v>0.037</v>
      </c>
      <c r="U810" s="5">
        <f>VLOOKUP(A810,'HUMAN RESOURCES'!$A$2:$M$2692,12,0)</f>
        <v>816237</v>
      </c>
      <c r="V810" s="35">
        <f>VLOOKUP(A810,'HUMAN RESOURCES'!$A$2:$M$2692,13,0)</f>
        <v>0.487</v>
      </c>
      <c r="W810" s="38">
        <f>VLOOKUP(A810,TOURISM!$A$2:$F$2692,5,0)</f>
        <v>384000000</v>
      </c>
      <c r="X810" s="39">
        <f>VLOOKUP(A810,TOURISM!$A$2:$F$2692,6,0)</f>
        <v>79000000</v>
      </c>
      <c r="Y810" s="43">
        <f t="shared" si="4"/>
        <v>17.6170690171991</v>
      </c>
      <c r="Z810" s="35">
        <f>VLOOKUP(A810,BUSINESS!$A$2:$J$2692,5,0)</f>
        <v>0</v>
      </c>
      <c r="AA810" s="5">
        <f>VLOOKUP(A810,BUSINESS!$A$2:$J$2692,6,0)</f>
        <v>0</v>
      </c>
      <c r="AB810" s="5">
        <f>VLOOKUP(A810,BUSINESS!$A$2:$J$2692,7,0)</f>
        <v>0</v>
      </c>
      <c r="AC810" s="5">
        <f>VLOOKUP(A810,BUSINESS!$A$2:$J$2692,8,0)</f>
        <v>0</v>
      </c>
      <c r="AD810" s="35">
        <f>VLOOKUP(A810,BUSINESS!$A$2:$J$2692,9,0)</f>
        <v>0.062</v>
      </c>
      <c r="AE810" s="35">
        <f>VLOOKUP(A810,BUSINESS!$A$2:$J$2692,10,0)</f>
        <v>0.11</v>
      </c>
    </row>
    <row r="811" customHeight="1" spans="1:31">
      <c r="A811" s="22" t="str">
        <f t="shared" si="0"/>
        <v>Fiji-Oceania2003</v>
      </c>
      <c r="B811" s="22" t="s">
        <v>132</v>
      </c>
      <c r="C811" s="22" t="s">
        <v>71</v>
      </c>
      <c r="D811" s="23">
        <v>2003</v>
      </c>
      <c r="E811" s="25">
        <v>2315935753</v>
      </c>
      <c r="F811" s="24">
        <f t="shared" si="1"/>
        <v>2833.90570149677</v>
      </c>
      <c r="G811" s="26">
        <v>0.034</v>
      </c>
      <c r="H811" s="27">
        <v>95</v>
      </c>
      <c r="I811" s="26">
        <v>0.076</v>
      </c>
      <c r="J811" s="5">
        <f>VLOOKUP(A811,ENERGY!$A$2:$F$2692,5,0)</f>
        <v>0</v>
      </c>
      <c r="K811" s="5">
        <f t="shared" si="2"/>
        <v>0</v>
      </c>
      <c r="L811" s="31">
        <f>VLOOKUP(A811,ENERGY!$A$2:$F$2692,6,0)</f>
        <v>847</v>
      </c>
      <c r="M811" s="31">
        <f t="shared" si="3"/>
        <v>0.00103643554276428</v>
      </c>
      <c r="N811" s="32">
        <f>VLOOKUP(A811,'HUMAN RESOURCES'!$A$2:$M$2692,5,0)</f>
        <v>0.03</v>
      </c>
      <c r="O811" s="32">
        <f>VLOOKUP(A811,'HUMAN RESOURCES'!$A$2:$M$2692,6,0)</f>
        <v>0.028</v>
      </c>
      <c r="P811" s="31">
        <f>VLOOKUP(A811,'HUMAN RESOURCES'!$A$2:$M$2692,7,0)</f>
        <v>71</v>
      </c>
      <c r="Q811" s="5">
        <f>VLOOKUP(A811,'HUMAN RESOURCES'!$A$2:$M$2692,8,0)</f>
        <v>66</v>
      </c>
      <c r="R811" s="5">
        <f>VLOOKUP(A811,'HUMAN RESOURCES'!$A$2:$M$2692,9,0)</f>
        <v>0.324</v>
      </c>
      <c r="S811" s="5">
        <f>VLOOKUP(A811,'HUMAN RESOURCES'!$A$2:$M$2692,10,0)</f>
        <v>0.638</v>
      </c>
      <c r="T811" s="5">
        <f>VLOOKUP(A811,'HUMAN RESOURCES'!$A$2:$M$2692,11,0)</f>
        <v>0.038</v>
      </c>
      <c r="U811" s="5">
        <f>VLOOKUP(A811,'HUMAN RESOURCES'!$A$2:$M$2692,12,0)</f>
        <v>817224</v>
      </c>
      <c r="V811" s="35">
        <f>VLOOKUP(A811,'HUMAN RESOURCES'!$A$2:$M$2692,13,0)</f>
        <v>0.491</v>
      </c>
      <c r="W811" s="38">
        <f>VLOOKUP(A811,TOURISM!$A$2:$F$2692,5,0)</f>
        <v>496000000</v>
      </c>
      <c r="X811" s="39">
        <f>VLOOKUP(A811,TOURISM!$A$2:$F$2692,6,0)</f>
        <v>88000000</v>
      </c>
      <c r="Y811" s="43">
        <f t="shared" si="4"/>
        <v>17.2318517714585</v>
      </c>
      <c r="Z811" s="35">
        <f>VLOOKUP(A811,BUSINESS!$A$2:$J$2692,5,0)</f>
        <v>0</v>
      </c>
      <c r="AA811" s="5">
        <f>VLOOKUP(A811,BUSINESS!$A$2:$J$2692,6,0)</f>
        <v>45</v>
      </c>
      <c r="AB811" s="5">
        <f>VLOOKUP(A811,BUSINESS!$A$2:$J$2692,7,0)</f>
        <v>0</v>
      </c>
      <c r="AC811" s="5">
        <f>VLOOKUP(A811,BUSINESS!$A$2:$J$2692,8,0)</f>
        <v>0</v>
      </c>
      <c r="AD811" s="35">
        <f>VLOOKUP(A811,BUSINESS!$A$2:$J$2692,9,0)</f>
        <v>0.067</v>
      </c>
      <c r="AE811" s="35">
        <f>VLOOKUP(A811,BUSINESS!$A$2:$J$2692,10,0)</f>
        <v>0.134</v>
      </c>
    </row>
    <row r="812" customHeight="1" spans="1:31">
      <c r="A812" s="22" t="str">
        <f t="shared" si="0"/>
        <v>Fiji-Oceania2004</v>
      </c>
      <c r="B812" s="22" t="s">
        <v>132</v>
      </c>
      <c r="C812" s="22" t="s">
        <v>71</v>
      </c>
      <c r="D812" s="23">
        <v>2004</v>
      </c>
      <c r="E812" s="25">
        <v>2727507213</v>
      </c>
      <c r="F812" s="24">
        <f t="shared" si="1"/>
        <v>3330.30996892533</v>
      </c>
      <c r="G812" s="26">
        <v>0.036</v>
      </c>
      <c r="H812" s="27">
        <v>120</v>
      </c>
      <c r="I812" s="26">
        <v>0.072</v>
      </c>
      <c r="J812" s="5">
        <f>VLOOKUP(A812,ENERGY!$A$2:$F$2692,5,0)</f>
        <v>0</v>
      </c>
      <c r="K812" s="5">
        <f t="shared" si="2"/>
        <v>0</v>
      </c>
      <c r="L812" s="31">
        <f>VLOOKUP(A812,ENERGY!$A$2:$F$2692,6,0)</f>
        <v>1078</v>
      </c>
      <c r="M812" s="31">
        <f t="shared" si="3"/>
        <v>0.00131624735193744</v>
      </c>
      <c r="N812" s="32">
        <f>VLOOKUP(A812,'HUMAN RESOURCES'!$A$2:$M$2692,5,0)</f>
        <v>0.017</v>
      </c>
      <c r="O812" s="32">
        <f>VLOOKUP(A812,'HUMAN RESOURCES'!$A$2:$M$2692,6,0)</f>
        <v>0.019</v>
      </c>
      <c r="P812" s="31">
        <f>VLOOKUP(A812,'HUMAN RESOURCES'!$A$2:$M$2692,7,0)</f>
        <v>71</v>
      </c>
      <c r="Q812" s="5">
        <f>VLOOKUP(A812,'HUMAN RESOURCES'!$A$2:$M$2692,8,0)</f>
        <v>66</v>
      </c>
      <c r="R812" s="5">
        <f>VLOOKUP(A812,'HUMAN RESOURCES'!$A$2:$M$2692,9,0)</f>
        <v>0.314</v>
      </c>
      <c r="S812" s="5">
        <f>VLOOKUP(A812,'HUMAN RESOURCES'!$A$2:$M$2692,10,0)</f>
        <v>0.646</v>
      </c>
      <c r="T812" s="5">
        <f>VLOOKUP(A812,'HUMAN RESOURCES'!$A$2:$M$2692,11,0)</f>
        <v>0.04</v>
      </c>
      <c r="U812" s="5">
        <f>VLOOKUP(A812,'HUMAN RESOURCES'!$A$2:$M$2692,12,0)</f>
        <v>818995</v>
      </c>
      <c r="V812" s="35">
        <f>VLOOKUP(A812,'HUMAN RESOURCES'!$A$2:$M$2692,13,0)</f>
        <v>0.495</v>
      </c>
      <c r="W812" s="38">
        <f>VLOOKUP(A812,TOURISM!$A$2:$F$2692,5,0)</f>
        <v>588000000</v>
      </c>
      <c r="X812" s="39">
        <f>VLOOKUP(A812,TOURISM!$A$2:$F$2692,6,0)</f>
        <v>118000000</v>
      </c>
      <c r="Y812" s="43">
        <f t="shared" si="4"/>
        <v>19.6226790629871</v>
      </c>
      <c r="Z812" s="35">
        <f>VLOOKUP(A812,BUSINESS!$A$2:$J$2692,5,0)</f>
        <v>0</v>
      </c>
      <c r="AA812" s="5">
        <f>VLOOKUP(A812,BUSINESS!$A$2:$J$2692,6,0)</f>
        <v>45</v>
      </c>
      <c r="AB812" s="5">
        <f>VLOOKUP(A812,BUSINESS!$A$2:$J$2692,7,0)</f>
        <v>0</v>
      </c>
      <c r="AC812" s="5">
        <f>VLOOKUP(A812,BUSINESS!$A$2:$J$2692,8,0)</f>
        <v>0</v>
      </c>
      <c r="AD812" s="35">
        <f>VLOOKUP(A812,BUSINESS!$A$2:$J$2692,9,0)</f>
        <v>0.074</v>
      </c>
      <c r="AE812" s="35">
        <f>VLOOKUP(A812,BUSINESS!$A$2:$J$2692,10,0)</f>
        <v>0.174</v>
      </c>
    </row>
    <row r="813" customHeight="1" spans="1:31">
      <c r="A813" s="22" t="str">
        <f t="shared" si="0"/>
        <v>Fiji-Oceania2005</v>
      </c>
      <c r="B813" s="22" t="s">
        <v>132</v>
      </c>
      <c r="C813" s="22" t="s">
        <v>71</v>
      </c>
      <c r="D813" s="23">
        <v>2005</v>
      </c>
      <c r="E813" s="25">
        <v>3006725015</v>
      </c>
      <c r="F813" s="24">
        <f t="shared" si="1"/>
        <v>3655.66383662175</v>
      </c>
      <c r="G813" s="26">
        <v>0.036</v>
      </c>
      <c r="H813" s="27">
        <v>132</v>
      </c>
      <c r="I813" s="26">
        <v>0.068</v>
      </c>
      <c r="J813" s="5">
        <f>VLOOKUP(A813,ENERGY!$A$2:$F$2692,5,0)</f>
        <v>666</v>
      </c>
      <c r="K813" s="5">
        <f t="shared" si="2"/>
        <v>0.000809742195592863</v>
      </c>
      <c r="L813" s="31">
        <f>VLOOKUP(A813,ENERGY!$A$2:$F$2692,6,0)</f>
        <v>1133</v>
      </c>
      <c r="M813" s="31">
        <f t="shared" si="3"/>
        <v>0.00137753439580588</v>
      </c>
      <c r="N813" s="32">
        <f>VLOOKUP(A813,'HUMAN RESOURCES'!$A$2:$M$2692,5,0)</f>
        <v>0.023</v>
      </c>
      <c r="O813" s="32">
        <f>VLOOKUP(A813,'HUMAN RESOURCES'!$A$2:$M$2692,6,0)</f>
        <v>0.018</v>
      </c>
      <c r="P813" s="31">
        <f>VLOOKUP(A813,'HUMAN RESOURCES'!$A$2:$M$2692,7,0)</f>
        <v>71</v>
      </c>
      <c r="Q813" s="5">
        <f>VLOOKUP(A813,'HUMAN RESOURCES'!$A$2:$M$2692,8,0)</f>
        <v>66</v>
      </c>
      <c r="R813" s="5">
        <f>VLOOKUP(A813,'HUMAN RESOURCES'!$A$2:$M$2692,9,0)</f>
        <v>0.306</v>
      </c>
      <c r="S813" s="5">
        <f>VLOOKUP(A813,'HUMAN RESOURCES'!$A$2:$M$2692,10,0)</f>
        <v>0.653</v>
      </c>
      <c r="T813" s="5">
        <f>VLOOKUP(A813,'HUMAN RESOURCES'!$A$2:$M$2692,11,0)</f>
        <v>0.041</v>
      </c>
      <c r="U813" s="5">
        <f>VLOOKUP(A813,'HUMAN RESOURCES'!$A$2:$M$2692,12,0)</f>
        <v>822484</v>
      </c>
      <c r="V813" s="35">
        <f>VLOOKUP(A813,'HUMAN RESOURCES'!$A$2:$M$2692,13,0)</f>
        <v>0.499</v>
      </c>
      <c r="W813" s="38">
        <f>VLOOKUP(A813,TOURISM!$A$2:$F$2692,5,0)</f>
        <v>722000000</v>
      </c>
      <c r="X813" s="39">
        <f>VLOOKUP(A813,TOURISM!$A$2:$F$2692,6,0)</f>
        <v>132000000</v>
      </c>
      <c r="Y813" s="43">
        <f t="shared" si="4"/>
        <v>18.078695835959</v>
      </c>
      <c r="Z813" s="35">
        <f>VLOOKUP(A813,BUSINESS!$A$2:$J$2692,5,0)</f>
        <v>0.415</v>
      </c>
      <c r="AA813" s="5">
        <f>VLOOKUP(A813,BUSINESS!$A$2:$J$2692,6,0)</f>
        <v>46</v>
      </c>
      <c r="AB813" s="5">
        <f>VLOOKUP(A813,BUSINESS!$A$2:$J$2692,7,0)</f>
        <v>0</v>
      </c>
      <c r="AC813" s="5">
        <f>VLOOKUP(A813,BUSINESS!$A$2:$J$2692,8,0)</f>
        <v>140</v>
      </c>
      <c r="AD813" s="35">
        <f>VLOOKUP(A813,BUSINESS!$A$2:$J$2692,9,0)</f>
        <v>0.085</v>
      </c>
      <c r="AE813" s="35">
        <f>VLOOKUP(A813,BUSINESS!$A$2:$J$2692,10,0)</f>
        <v>0.249</v>
      </c>
    </row>
    <row r="814" customHeight="1" spans="1:31">
      <c r="A814" s="22" t="str">
        <f t="shared" si="0"/>
        <v>Fiji-Oceania2006</v>
      </c>
      <c r="B814" s="22" t="s">
        <v>132</v>
      </c>
      <c r="C814" s="22" t="s">
        <v>71</v>
      </c>
      <c r="D814" s="23">
        <v>2006</v>
      </c>
      <c r="E814" s="25">
        <v>3103099942</v>
      </c>
      <c r="F814" s="24">
        <f t="shared" si="1"/>
        <v>3747.43369079535</v>
      </c>
      <c r="G814" s="26">
        <v>0.038</v>
      </c>
      <c r="H814" s="27">
        <v>144</v>
      </c>
      <c r="I814" s="26">
        <v>0.073</v>
      </c>
      <c r="J814" s="5">
        <f>VLOOKUP(A814,ENERGY!$A$2:$F$2692,5,0)</f>
        <v>0</v>
      </c>
      <c r="K814" s="5">
        <f t="shared" si="2"/>
        <v>0</v>
      </c>
      <c r="L814" s="31">
        <f>VLOOKUP(A814,ENERGY!$A$2:$F$2692,6,0)</f>
        <v>1115</v>
      </c>
      <c r="M814" s="31">
        <f t="shared" si="3"/>
        <v>0.0013465207835181</v>
      </c>
      <c r="N814" s="32">
        <f>VLOOKUP(A814,'HUMAN RESOURCES'!$A$2:$M$2692,5,0)</f>
        <v>0.026</v>
      </c>
      <c r="O814" s="32">
        <f>VLOOKUP(A814,'HUMAN RESOURCES'!$A$2:$M$2692,6,0)</f>
        <v>0.029</v>
      </c>
      <c r="P814" s="31">
        <f>VLOOKUP(A814,'HUMAN RESOURCES'!$A$2:$M$2692,7,0)</f>
        <v>72</v>
      </c>
      <c r="Q814" s="5">
        <f>VLOOKUP(A814,'HUMAN RESOURCES'!$A$2:$M$2692,8,0)</f>
        <v>66</v>
      </c>
      <c r="R814" s="5">
        <f>VLOOKUP(A814,'HUMAN RESOURCES'!$A$2:$M$2692,9,0)</f>
        <v>0.3</v>
      </c>
      <c r="S814" s="5">
        <f>VLOOKUP(A814,'HUMAN RESOURCES'!$A$2:$M$2692,10,0)</f>
        <v>0.657</v>
      </c>
      <c r="T814" s="5">
        <f>VLOOKUP(A814,'HUMAN RESOURCES'!$A$2:$M$2692,11,0)</f>
        <v>0.042</v>
      </c>
      <c r="U814" s="5">
        <f>VLOOKUP(A814,'HUMAN RESOURCES'!$A$2:$M$2692,12,0)</f>
        <v>828060</v>
      </c>
      <c r="V814" s="35">
        <f>VLOOKUP(A814,'HUMAN RESOURCES'!$A$2:$M$2692,13,0)</f>
        <v>0.503</v>
      </c>
      <c r="W814" s="38">
        <f>VLOOKUP(A814,TOURISM!$A$2:$F$2692,5,0)</f>
        <v>684000000</v>
      </c>
      <c r="X814" s="39">
        <f>VLOOKUP(A814,TOURISM!$A$2:$F$2692,6,0)</f>
        <v>123000000</v>
      </c>
      <c r="Y814" s="43">
        <f t="shared" si="4"/>
        <v>17.4740427617468</v>
      </c>
      <c r="Z814" s="35">
        <f>VLOOKUP(A814,BUSINESS!$A$2:$J$2692,5,0)</f>
        <v>0.415</v>
      </c>
      <c r="AA814" s="5">
        <f>VLOOKUP(A814,BUSINESS!$A$2:$J$2692,6,0)</f>
        <v>46</v>
      </c>
      <c r="AB814" s="5">
        <f>VLOOKUP(A814,BUSINESS!$A$2:$J$2692,7,0)</f>
        <v>0</v>
      </c>
      <c r="AC814" s="5">
        <f>VLOOKUP(A814,BUSINESS!$A$2:$J$2692,8,0)</f>
        <v>140</v>
      </c>
      <c r="AD814" s="35">
        <f>VLOOKUP(A814,BUSINESS!$A$2:$J$2692,9,0)</f>
        <v>0.096</v>
      </c>
      <c r="AE814" s="35">
        <f>VLOOKUP(A814,BUSINESS!$A$2:$J$2692,10,0)</f>
        <v>0.344</v>
      </c>
    </row>
    <row r="815" customHeight="1" spans="1:31">
      <c r="A815" s="22" t="str">
        <f t="shared" si="0"/>
        <v>Fiji-Oceania2007</v>
      </c>
      <c r="B815" s="22" t="s">
        <v>132</v>
      </c>
      <c r="C815" s="22" t="s">
        <v>71</v>
      </c>
      <c r="D815" s="23">
        <v>2007</v>
      </c>
      <c r="E815" s="25">
        <v>3405050612</v>
      </c>
      <c r="F815" s="24">
        <f t="shared" si="1"/>
        <v>4075.99140523251</v>
      </c>
      <c r="G815" s="26">
        <v>0.037</v>
      </c>
      <c r="H815" s="27">
        <v>152</v>
      </c>
      <c r="I815" s="26">
        <v>0.09</v>
      </c>
      <c r="J815" s="5">
        <f>VLOOKUP(A815,ENERGY!$A$2:$F$2692,5,0)</f>
        <v>524</v>
      </c>
      <c r="K815" s="5">
        <f t="shared" si="2"/>
        <v>0.00062725044051176</v>
      </c>
      <c r="L815" s="31">
        <f>VLOOKUP(A815,ENERGY!$A$2:$F$2692,6,0)</f>
        <v>1203</v>
      </c>
      <c r="M815" s="31">
        <f t="shared" si="3"/>
        <v>0.00144004251896116</v>
      </c>
      <c r="N815" s="32">
        <f>VLOOKUP(A815,'HUMAN RESOURCES'!$A$2:$M$2692,5,0)</f>
        <v>0.023</v>
      </c>
      <c r="O815" s="32">
        <f>VLOOKUP(A815,'HUMAN RESOURCES'!$A$2:$M$2692,6,0)</f>
        <v>0.02</v>
      </c>
      <c r="P815" s="31">
        <f>VLOOKUP(A815,'HUMAN RESOURCES'!$A$2:$M$2692,7,0)</f>
        <v>72</v>
      </c>
      <c r="Q815" s="5">
        <f>VLOOKUP(A815,'HUMAN RESOURCES'!$A$2:$M$2692,8,0)</f>
        <v>66</v>
      </c>
      <c r="R815" s="5">
        <f>VLOOKUP(A815,'HUMAN RESOURCES'!$A$2:$M$2692,9,0)</f>
        <v>0.296</v>
      </c>
      <c r="S815" s="5">
        <f>VLOOKUP(A815,'HUMAN RESOURCES'!$A$2:$M$2692,10,0)</f>
        <v>0.66</v>
      </c>
      <c r="T815" s="5">
        <f>VLOOKUP(A815,'HUMAN RESOURCES'!$A$2:$M$2692,11,0)</f>
        <v>0.044</v>
      </c>
      <c r="U815" s="5">
        <f>VLOOKUP(A815,'HUMAN RESOURCES'!$A$2:$M$2692,12,0)</f>
        <v>835392</v>
      </c>
      <c r="V815" s="35">
        <f>VLOOKUP(A815,'HUMAN RESOURCES'!$A$2:$M$2692,13,0)</f>
        <v>0.507</v>
      </c>
      <c r="W815" s="38">
        <f>VLOOKUP(A815,TOURISM!$A$2:$F$2692,5,0)</f>
        <v>725000000</v>
      </c>
      <c r="X815" s="39">
        <f>VLOOKUP(A815,TOURISM!$A$2:$F$2692,6,0)</f>
        <v>130000000</v>
      </c>
      <c r="Y815" s="43">
        <f t="shared" si="4"/>
        <v>22.7552182126596</v>
      </c>
      <c r="Z815" s="35">
        <f>VLOOKUP(A815,BUSINESS!$A$2:$J$2692,5,0)</f>
        <v>0.415</v>
      </c>
      <c r="AA815" s="5">
        <f>VLOOKUP(A815,BUSINESS!$A$2:$J$2692,6,0)</f>
        <v>46</v>
      </c>
      <c r="AB815" s="5">
        <f>VLOOKUP(A815,BUSINESS!$A$2:$J$2692,7,0)</f>
        <v>0</v>
      </c>
      <c r="AC815" s="5">
        <f>VLOOKUP(A815,BUSINESS!$A$2:$J$2692,8,0)</f>
        <v>140</v>
      </c>
      <c r="AD815" s="35">
        <f>VLOOKUP(A815,BUSINESS!$A$2:$J$2692,9,0)</f>
        <v>0.109</v>
      </c>
      <c r="AE815" s="35">
        <f>VLOOKUP(A815,BUSINESS!$A$2:$J$2692,10,0)</f>
        <v>0.634</v>
      </c>
    </row>
    <row r="816" customHeight="1" spans="1:31">
      <c r="A816" s="22" t="str">
        <f t="shared" si="0"/>
        <v>Fiji-Oceania2008</v>
      </c>
      <c r="B816" s="22" t="s">
        <v>132</v>
      </c>
      <c r="C816" s="22" t="s">
        <v>71</v>
      </c>
      <c r="D816" s="23">
        <v>2008</v>
      </c>
      <c r="E816" s="25">
        <v>3629936625</v>
      </c>
      <c r="F816" s="24">
        <f t="shared" si="1"/>
        <v>4301.63218980602</v>
      </c>
      <c r="G816" s="26">
        <v>0.036</v>
      </c>
      <c r="H816" s="27">
        <v>154</v>
      </c>
      <c r="I816" s="26">
        <v>0.08</v>
      </c>
      <c r="J816" s="5">
        <f>VLOOKUP(A816,ENERGY!$A$2:$F$2692,5,0)</f>
        <v>578</v>
      </c>
      <c r="K816" s="5">
        <f t="shared" si="2"/>
        <v>0.000684955045381234</v>
      </c>
      <c r="L816" s="31">
        <f>VLOOKUP(A816,ENERGY!$A$2:$F$2692,6,0)</f>
        <v>1364</v>
      </c>
      <c r="M816" s="31">
        <f t="shared" si="3"/>
        <v>0.00161639910363322</v>
      </c>
      <c r="N816" s="32">
        <f>VLOOKUP(A816,'HUMAN RESOURCES'!$A$2:$M$2692,5,0)</f>
        <v>0.027</v>
      </c>
      <c r="O816" s="32">
        <f>VLOOKUP(A816,'HUMAN RESOURCES'!$A$2:$M$2692,6,0)</f>
        <v>0.025</v>
      </c>
      <c r="P816" s="31">
        <f>VLOOKUP(A816,'HUMAN RESOURCES'!$A$2:$M$2692,7,0)</f>
        <v>72</v>
      </c>
      <c r="Q816" s="5">
        <f>VLOOKUP(A816,'HUMAN RESOURCES'!$A$2:$M$2692,8,0)</f>
        <v>66</v>
      </c>
      <c r="R816" s="5">
        <f>VLOOKUP(A816,'HUMAN RESOURCES'!$A$2:$M$2692,9,0)</f>
        <v>0.294</v>
      </c>
      <c r="S816" s="5">
        <f>VLOOKUP(A816,'HUMAN RESOURCES'!$A$2:$M$2692,10,0)</f>
        <v>0.661</v>
      </c>
      <c r="T816" s="5">
        <f>VLOOKUP(A816,'HUMAN RESOURCES'!$A$2:$M$2692,11,0)</f>
        <v>0.045</v>
      </c>
      <c r="U816" s="5">
        <f>VLOOKUP(A816,'HUMAN RESOURCES'!$A$2:$M$2692,12,0)</f>
        <v>843851</v>
      </c>
      <c r="V816" s="35">
        <f>VLOOKUP(A816,'HUMAN RESOURCES'!$A$2:$M$2692,13,0)</f>
        <v>0.511</v>
      </c>
      <c r="W816" s="38">
        <f>VLOOKUP(A816,TOURISM!$A$2:$F$2692,5,0)</f>
        <v>938000000</v>
      </c>
      <c r="X816" s="39">
        <f>VLOOKUP(A816,TOURISM!$A$2:$F$2692,6,0)</f>
        <v>112000000</v>
      </c>
      <c r="Y816" s="43">
        <f t="shared" si="4"/>
        <v>20.9878666063333</v>
      </c>
      <c r="Z816" s="35">
        <f>VLOOKUP(A816,BUSINESS!$A$2:$J$2692,5,0)</f>
        <v>0.415</v>
      </c>
      <c r="AA816" s="5">
        <f>VLOOKUP(A816,BUSINESS!$A$2:$J$2692,6,0)</f>
        <v>46</v>
      </c>
      <c r="AB816" s="5">
        <f>VLOOKUP(A816,BUSINESS!$A$2:$J$2692,7,0)</f>
        <v>0</v>
      </c>
      <c r="AC816" s="5">
        <f>VLOOKUP(A816,BUSINESS!$A$2:$J$2692,8,0)</f>
        <v>140</v>
      </c>
      <c r="AD816" s="35">
        <f>VLOOKUP(A816,BUSINESS!$A$2:$J$2692,9,0)</f>
        <v>0.13</v>
      </c>
      <c r="AE816" s="35">
        <f>VLOOKUP(A816,BUSINESS!$A$2:$J$2692,10,0)</f>
        <v>0.711</v>
      </c>
    </row>
    <row r="817" customHeight="1" spans="1:31">
      <c r="A817" s="22" t="str">
        <f t="shared" si="0"/>
        <v>Fiji-Oceania2009</v>
      </c>
      <c r="B817" s="22" t="s">
        <v>132</v>
      </c>
      <c r="C817" s="22" t="s">
        <v>71</v>
      </c>
      <c r="D817" s="23">
        <v>2009</v>
      </c>
      <c r="E817" s="25">
        <v>2925499821</v>
      </c>
      <c r="F817" s="24">
        <f t="shared" si="1"/>
        <v>3431.7558802035</v>
      </c>
      <c r="G817" s="26">
        <v>0.042</v>
      </c>
      <c r="H817" s="27">
        <v>143</v>
      </c>
      <c r="I817" s="26">
        <v>0.079</v>
      </c>
      <c r="J817" s="5">
        <f>VLOOKUP(A817,ENERGY!$A$2:$F$2692,5,0)</f>
        <v>0</v>
      </c>
      <c r="K817" s="5">
        <f t="shared" si="2"/>
        <v>0</v>
      </c>
      <c r="L817" s="31">
        <f>VLOOKUP(A817,ENERGY!$A$2:$F$2692,6,0)</f>
        <v>862</v>
      </c>
      <c r="M817" s="31">
        <f t="shared" si="3"/>
        <v>0.00101116860356677</v>
      </c>
      <c r="N817" s="32">
        <f>VLOOKUP(A817,'HUMAN RESOURCES'!$A$2:$M$2692,5,0)</f>
        <v>0.023</v>
      </c>
      <c r="O817" s="32">
        <f>VLOOKUP(A817,'HUMAN RESOURCES'!$A$2:$M$2692,6,0)</f>
        <v>0.025</v>
      </c>
      <c r="P817" s="31">
        <f>VLOOKUP(A817,'HUMAN RESOURCES'!$A$2:$M$2692,7,0)</f>
        <v>72</v>
      </c>
      <c r="Q817" s="5">
        <f>VLOOKUP(A817,'HUMAN RESOURCES'!$A$2:$M$2692,8,0)</f>
        <v>66</v>
      </c>
      <c r="R817" s="5">
        <f>VLOOKUP(A817,'HUMAN RESOURCES'!$A$2:$M$2692,9,0)</f>
        <v>0.292</v>
      </c>
      <c r="S817" s="5">
        <f>VLOOKUP(A817,'HUMAN RESOURCES'!$A$2:$M$2692,10,0)</f>
        <v>0.662</v>
      </c>
      <c r="T817" s="5">
        <f>VLOOKUP(A817,'HUMAN RESOURCES'!$A$2:$M$2692,11,0)</f>
        <v>0.047</v>
      </c>
      <c r="U817" s="5">
        <f>VLOOKUP(A817,'HUMAN RESOURCES'!$A$2:$M$2692,12,0)</f>
        <v>852479</v>
      </c>
      <c r="V817" s="35">
        <f>VLOOKUP(A817,'HUMAN RESOURCES'!$A$2:$M$2692,13,0)</f>
        <v>0.514</v>
      </c>
      <c r="W817" s="38">
        <f>VLOOKUP(A817,TOURISM!$A$2:$F$2692,5,0)</f>
        <v>724000000</v>
      </c>
      <c r="X817" s="39">
        <f>VLOOKUP(A817,TOURISM!$A$2:$F$2692,6,0)</f>
        <v>110000000</v>
      </c>
      <c r="Y817" s="43">
        <f t="shared" si="4"/>
        <v>21.9838476107515</v>
      </c>
      <c r="Z817" s="35">
        <f>VLOOKUP(A817,BUSINESS!$A$2:$J$2692,5,0)</f>
        <v>0.412</v>
      </c>
      <c r="AA817" s="5">
        <f>VLOOKUP(A817,BUSINESS!$A$2:$J$2692,6,0)</f>
        <v>46</v>
      </c>
      <c r="AB817" s="5">
        <f>VLOOKUP(A817,BUSINESS!$A$2:$J$2692,7,0)</f>
        <v>0</v>
      </c>
      <c r="AC817" s="5">
        <f>VLOOKUP(A817,BUSINESS!$A$2:$J$2692,8,0)</f>
        <v>150</v>
      </c>
      <c r="AD817" s="35">
        <f>VLOOKUP(A817,BUSINESS!$A$2:$J$2692,9,0)</f>
        <v>0.17</v>
      </c>
      <c r="AE817" s="35">
        <f>VLOOKUP(A817,BUSINESS!$A$2:$J$2692,10,0)</f>
        <v>0.751</v>
      </c>
    </row>
    <row r="818" customHeight="1" spans="1:31">
      <c r="A818" s="22" t="str">
        <f t="shared" si="0"/>
        <v>Fiji-Oceania2010</v>
      </c>
      <c r="B818" s="22" t="s">
        <v>132</v>
      </c>
      <c r="C818" s="22" t="s">
        <v>71</v>
      </c>
      <c r="D818" s="23">
        <v>2010</v>
      </c>
      <c r="E818" s="25">
        <v>3225095136</v>
      </c>
      <c r="F818" s="24">
        <f t="shared" si="1"/>
        <v>3747.67463474323</v>
      </c>
      <c r="G818" s="26">
        <v>0.042</v>
      </c>
      <c r="H818" s="27">
        <v>154</v>
      </c>
      <c r="I818" s="26">
        <v>0.075</v>
      </c>
      <c r="J818" s="5">
        <f>VLOOKUP(A818,ENERGY!$A$2:$F$2692,5,0)</f>
        <v>0</v>
      </c>
      <c r="K818" s="5">
        <f t="shared" si="2"/>
        <v>0</v>
      </c>
      <c r="L818" s="31">
        <f>VLOOKUP(A818,ENERGY!$A$2:$F$2692,6,0)</f>
        <v>836</v>
      </c>
      <c r="M818" s="31">
        <f t="shared" si="3"/>
        <v>0.000971461573233212</v>
      </c>
      <c r="N818" s="32">
        <f>VLOOKUP(A818,'HUMAN RESOURCES'!$A$2:$M$2692,5,0)</f>
        <v>0.013</v>
      </c>
      <c r="O818" s="32">
        <f>VLOOKUP(A818,'HUMAN RESOURCES'!$A$2:$M$2692,6,0)</f>
        <v>0</v>
      </c>
      <c r="P818" s="31">
        <f>VLOOKUP(A818,'HUMAN RESOURCES'!$A$2:$M$2692,7,0)</f>
        <v>72</v>
      </c>
      <c r="Q818" s="5">
        <f>VLOOKUP(A818,'HUMAN RESOURCES'!$A$2:$M$2692,8,0)</f>
        <v>66</v>
      </c>
      <c r="R818" s="5">
        <f>VLOOKUP(A818,'HUMAN RESOURCES'!$A$2:$M$2692,9,0)</f>
        <v>0.29</v>
      </c>
      <c r="S818" s="5">
        <f>VLOOKUP(A818,'HUMAN RESOURCES'!$A$2:$M$2692,10,0)</f>
        <v>0.661</v>
      </c>
      <c r="T818" s="5">
        <f>VLOOKUP(A818,'HUMAN RESOURCES'!$A$2:$M$2692,11,0)</f>
        <v>0.048</v>
      </c>
      <c r="U818" s="5">
        <f>VLOOKUP(A818,'HUMAN RESOURCES'!$A$2:$M$2692,12,0)</f>
        <v>860559</v>
      </c>
      <c r="V818" s="35">
        <f>VLOOKUP(A818,'HUMAN RESOURCES'!$A$2:$M$2692,13,0)</f>
        <v>0.518</v>
      </c>
      <c r="W818" s="38">
        <f>VLOOKUP(A818,TOURISM!$A$2:$F$2692,5,0)</f>
        <v>809000000</v>
      </c>
      <c r="X818" s="39">
        <f>VLOOKUP(A818,TOURISM!$A$2:$F$2692,6,0)</f>
        <v>100000000</v>
      </c>
      <c r="Y818" s="43">
        <f t="shared" si="4"/>
        <v>21.7930780388073</v>
      </c>
      <c r="Z818" s="35">
        <f>VLOOKUP(A818,BUSINESS!$A$2:$J$2692,5,0)</f>
        <v>0.393</v>
      </c>
      <c r="AA818" s="5">
        <f>VLOOKUP(A818,BUSINESS!$A$2:$J$2692,6,0)</f>
        <v>46</v>
      </c>
      <c r="AB818" s="5">
        <f>VLOOKUP(A818,BUSINESS!$A$2:$J$2692,7,0)</f>
        <v>0</v>
      </c>
      <c r="AC818" s="5">
        <f>VLOOKUP(A818,BUSINESS!$A$2:$J$2692,8,0)</f>
        <v>163</v>
      </c>
      <c r="AD818" s="35">
        <f>VLOOKUP(A818,BUSINESS!$A$2:$J$2692,9,0)</f>
        <v>0.2</v>
      </c>
      <c r="AE818" s="35">
        <f>VLOOKUP(A818,BUSINESS!$A$2:$J$2692,10,0)</f>
        <v>0.811</v>
      </c>
    </row>
    <row r="819" customHeight="1" spans="1:31">
      <c r="A819" s="22" t="str">
        <f t="shared" si="0"/>
        <v>Fiji-Oceania2011</v>
      </c>
      <c r="B819" s="22" t="s">
        <v>132</v>
      </c>
      <c r="C819" s="22" t="s">
        <v>71</v>
      </c>
      <c r="D819" s="23">
        <v>2011</v>
      </c>
      <c r="E819" s="25">
        <v>3753485389</v>
      </c>
      <c r="F819" s="24">
        <f t="shared" si="1"/>
        <v>4324.68552898248</v>
      </c>
      <c r="G819" s="26">
        <v>0.038</v>
      </c>
      <c r="H819" s="27">
        <v>167</v>
      </c>
      <c r="I819" s="26">
        <v>0.075</v>
      </c>
      <c r="J819" s="5">
        <f>VLOOKUP(A819,ENERGY!$A$2:$F$2692,5,0)</f>
        <v>0</v>
      </c>
      <c r="K819" s="5">
        <f t="shared" si="2"/>
        <v>0</v>
      </c>
      <c r="L819" s="31">
        <f>VLOOKUP(A819,ENERGY!$A$2:$F$2692,6,0)</f>
        <v>865</v>
      </c>
      <c r="M819" s="31">
        <f t="shared" si="3"/>
        <v>0.000996634486318455</v>
      </c>
      <c r="N819" s="32">
        <f>VLOOKUP(A819,'HUMAN RESOURCES'!$A$2:$M$2692,5,0)</f>
        <v>0</v>
      </c>
      <c r="O819" s="32">
        <f>VLOOKUP(A819,'HUMAN RESOURCES'!$A$2:$M$2692,6,0)</f>
        <v>0</v>
      </c>
      <c r="P819" s="31">
        <f>VLOOKUP(A819,'HUMAN RESOURCES'!$A$2:$M$2692,7,0)</f>
        <v>73</v>
      </c>
      <c r="Q819" s="5">
        <f>VLOOKUP(A819,'HUMAN RESOURCES'!$A$2:$M$2692,8,0)</f>
        <v>67</v>
      </c>
      <c r="R819" s="5">
        <f>VLOOKUP(A819,'HUMAN RESOURCES'!$A$2:$M$2692,9,0)</f>
        <v>0.289</v>
      </c>
      <c r="S819" s="5">
        <f>VLOOKUP(A819,'HUMAN RESOURCES'!$A$2:$M$2692,10,0)</f>
        <v>0.661</v>
      </c>
      <c r="T819" s="5">
        <f>VLOOKUP(A819,'HUMAN RESOURCES'!$A$2:$M$2692,11,0)</f>
        <v>0.05</v>
      </c>
      <c r="U819" s="5">
        <f>VLOOKUP(A819,'HUMAN RESOURCES'!$A$2:$M$2692,12,0)</f>
        <v>867921</v>
      </c>
      <c r="V819" s="35">
        <f>VLOOKUP(A819,'HUMAN RESOURCES'!$A$2:$M$2692,13,0)</f>
        <v>0.522</v>
      </c>
      <c r="W819" s="38">
        <f>VLOOKUP(A819,TOURISM!$A$2:$F$2692,5,0)</f>
        <v>933000000</v>
      </c>
      <c r="X819" s="39">
        <f>VLOOKUP(A819,TOURISM!$A$2:$F$2692,6,0)</f>
        <v>115000000</v>
      </c>
      <c r="Y819" s="43">
        <f t="shared" si="4"/>
        <v>21.7325529571212</v>
      </c>
      <c r="Z819" s="35">
        <f>VLOOKUP(A819,BUSINESS!$A$2:$J$2692,5,0)</f>
        <v>0.383</v>
      </c>
      <c r="AA819" s="5">
        <f>VLOOKUP(A819,BUSINESS!$A$2:$J$2692,6,0)</f>
        <v>45</v>
      </c>
      <c r="AB819" s="5">
        <f>VLOOKUP(A819,BUSINESS!$A$2:$J$2692,7,0)</f>
        <v>0</v>
      </c>
      <c r="AC819" s="5">
        <f>VLOOKUP(A819,BUSINESS!$A$2:$J$2692,8,0)</f>
        <v>163</v>
      </c>
      <c r="AD819" s="35">
        <f>VLOOKUP(A819,BUSINESS!$A$2:$J$2692,9,0)</f>
        <v>0.28</v>
      </c>
      <c r="AE819" s="35">
        <f>VLOOKUP(A819,BUSINESS!$A$2:$J$2692,10,0)</f>
        <v>0.838</v>
      </c>
    </row>
    <row r="820" customHeight="1" spans="1:31">
      <c r="A820" s="22" t="str">
        <f t="shared" si="0"/>
        <v>Fiji-Oceania2012</v>
      </c>
      <c r="B820" s="22" t="s">
        <v>132</v>
      </c>
      <c r="C820" s="22" t="s">
        <v>71</v>
      </c>
      <c r="D820" s="23">
        <v>2012</v>
      </c>
      <c r="E820" s="25">
        <v>4035420973</v>
      </c>
      <c r="F820" s="24">
        <f t="shared" si="1"/>
        <v>4613.26993902202</v>
      </c>
      <c r="G820" s="26">
        <v>0.04</v>
      </c>
      <c r="H820" s="27">
        <v>177</v>
      </c>
      <c r="I820" s="26">
        <v>0.07</v>
      </c>
      <c r="J820" s="5">
        <f>VLOOKUP(A820,ENERGY!$A$2:$F$2692,5,0)</f>
        <v>559</v>
      </c>
      <c r="K820" s="5">
        <f t="shared" si="2"/>
        <v>0.000639045570008071</v>
      </c>
      <c r="L820" s="31">
        <f>VLOOKUP(A820,ENERGY!$A$2:$F$2692,6,0)</f>
        <v>1360</v>
      </c>
      <c r="M820" s="31">
        <f t="shared" si="3"/>
        <v>0.00155474414170121</v>
      </c>
      <c r="N820" s="32">
        <f>VLOOKUP(A820,'HUMAN RESOURCES'!$A$2:$M$2692,5,0)</f>
        <v>0</v>
      </c>
      <c r="O820" s="32">
        <f>VLOOKUP(A820,'HUMAN RESOURCES'!$A$2:$M$2692,6,0)</f>
        <v>0.012</v>
      </c>
      <c r="P820" s="31">
        <f>VLOOKUP(A820,'HUMAN RESOURCES'!$A$2:$M$2692,7,0)</f>
        <v>73</v>
      </c>
      <c r="Q820" s="5">
        <f>VLOOKUP(A820,'HUMAN RESOURCES'!$A$2:$M$2692,8,0)</f>
        <v>67</v>
      </c>
      <c r="R820" s="5">
        <f>VLOOKUP(A820,'HUMAN RESOURCES'!$A$2:$M$2692,9,0)</f>
        <v>0.289</v>
      </c>
      <c r="S820" s="5">
        <f>VLOOKUP(A820,'HUMAN RESOURCES'!$A$2:$M$2692,10,0)</f>
        <v>0.659</v>
      </c>
      <c r="T820" s="5">
        <f>VLOOKUP(A820,'HUMAN RESOURCES'!$A$2:$M$2692,11,0)</f>
        <v>0.052</v>
      </c>
      <c r="U820" s="5">
        <f>VLOOKUP(A820,'HUMAN RESOURCES'!$A$2:$M$2692,12,0)</f>
        <v>874742</v>
      </c>
      <c r="V820" s="35">
        <f>VLOOKUP(A820,'HUMAN RESOURCES'!$A$2:$M$2692,13,0)</f>
        <v>0.526</v>
      </c>
      <c r="W820" s="38">
        <f>VLOOKUP(A820,TOURISM!$A$2:$F$2692,5,0)</f>
        <v>987000000</v>
      </c>
      <c r="X820" s="39">
        <f>VLOOKUP(A820,TOURISM!$A$2:$F$2692,6,0)</f>
        <v>110000000</v>
      </c>
      <c r="Y820" s="43">
        <f t="shared" si="4"/>
        <v>-0.211475409836066</v>
      </c>
      <c r="Z820" s="35">
        <f>VLOOKUP(A820,BUSINESS!$A$2:$J$2692,5,0)</f>
        <v>0.376</v>
      </c>
      <c r="AA820" s="5">
        <f>VLOOKUP(A820,BUSINESS!$A$2:$J$2692,6,0)</f>
        <v>59</v>
      </c>
      <c r="AB820" s="5">
        <f>VLOOKUP(A820,BUSINESS!$A$2:$J$2692,7,0)</f>
        <v>58</v>
      </c>
      <c r="AC820" s="5">
        <f>VLOOKUP(A820,BUSINESS!$A$2:$J$2692,8,0)</f>
        <v>163</v>
      </c>
      <c r="AD820" s="35">
        <f>VLOOKUP(A820,BUSINESS!$A$2:$J$2692,9,0)</f>
        <v>0.337</v>
      </c>
      <c r="AE820" s="35">
        <f>VLOOKUP(A820,BUSINESS!$A$2:$J$2692,10,0)</f>
        <v>0.982</v>
      </c>
    </row>
    <row r="821" customHeight="1" spans="1:31">
      <c r="A821" s="22" t="str">
        <f t="shared" si="0"/>
        <v>Finland-Europe2000</v>
      </c>
      <c r="B821" s="22" t="s">
        <v>133</v>
      </c>
      <c r="C821" s="22" t="s">
        <v>67</v>
      </c>
      <c r="D821" s="23">
        <v>2000</v>
      </c>
      <c r="E821" s="25">
        <v>122000000000</v>
      </c>
      <c r="F821" s="24">
        <f t="shared" si="1"/>
        <v>23569.3728750134</v>
      </c>
      <c r="G821" s="26">
        <v>0.072</v>
      </c>
      <c r="H821" s="27">
        <v>1700</v>
      </c>
      <c r="I821" s="26">
        <v>0.056</v>
      </c>
      <c r="J821" s="5">
        <f>VLOOKUP(A821,ENERGY!$A$2:$F$2692,5,0)</f>
        <v>33475</v>
      </c>
      <c r="K821" s="5">
        <f t="shared" si="2"/>
        <v>0.00646708817205797</v>
      </c>
      <c r="L821" s="31">
        <f>VLOOKUP(A821,ENERGY!$A$2:$F$2692,6,0)</f>
        <v>0</v>
      </c>
      <c r="M821" s="31">
        <f t="shared" si="3"/>
        <v>0</v>
      </c>
      <c r="N821" s="32">
        <f>VLOOKUP(A821,'HUMAN RESOURCES'!$A$2:$M$2692,5,0)</f>
        <v>0.018</v>
      </c>
      <c r="O821" s="32">
        <f>VLOOKUP(A821,'HUMAN RESOURCES'!$A$2:$M$2692,6,0)</f>
        <v>0.015</v>
      </c>
      <c r="P821" s="31">
        <f>VLOOKUP(A821,'HUMAN RESOURCES'!$A$2:$M$2692,7,0)</f>
        <v>81</v>
      </c>
      <c r="Q821" s="5">
        <f>VLOOKUP(A821,'HUMAN RESOURCES'!$A$2:$M$2692,8,0)</f>
        <v>74</v>
      </c>
      <c r="R821" s="5">
        <f>VLOOKUP(A821,'HUMAN RESOURCES'!$A$2:$M$2692,9,0)</f>
        <v>0.182</v>
      </c>
      <c r="S821" s="5">
        <f>VLOOKUP(A821,'HUMAN RESOURCES'!$A$2:$M$2692,10,0)</f>
        <v>0.669</v>
      </c>
      <c r="T821" s="5">
        <f>VLOOKUP(A821,'HUMAN RESOURCES'!$A$2:$M$2692,11,0)</f>
        <v>0.149</v>
      </c>
      <c r="U821" s="5">
        <f>VLOOKUP(A821,'HUMAN RESOURCES'!$A$2:$M$2692,12,0)</f>
        <v>5176209</v>
      </c>
      <c r="V821" s="35">
        <f>VLOOKUP(A821,'HUMAN RESOURCES'!$A$2:$M$2692,13,0)</f>
        <v>0.822</v>
      </c>
      <c r="W821" s="38">
        <f>VLOOKUP(A821,TOURISM!$A$2:$F$2692,5,0)</f>
        <v>2035000000</v>
      </c>
      <c r="X821" s="39">
        <f>VLOOKUP(A821,TOURISM!$A$2:$F$2692,6,0)</f>
        <v>2293000000</v>
      </c>
      <c r="Y821" s="43">
        <f t="shared" si="4"/>
        <v>-0.3016</v>
      </c>
      <c r="Z821" s="35">
        <f>VLOOKUP(A821,BUSINESS!$A$2:$J$2692,5,0)</f>
        <v>0</v>
      </c>
      <c r="AA821" s="5">
        <f>VLOOKUP(A821,BUSINESS!$A$2:$J$2692,6,0)</f>
        <v>0</v>
      </c>
      <c r="AB821" s="5">
        <f>VLOOKUP(A821,BUSINESS!$A$2:$J$2692,7,0)</f>
        <v>0</v>
      </c>
      <c r="AC821" s="5">
        <f>VLOOKUP(A821,BUSINESS!$A$2:$J$2692,8,0)</f>
        <v>0</v>
      </c>
      <c r="AD821" s="35">
        <f>VLOOKUP(A821,BUSINESS!$A$2:$J$2692,9,0)</f>
        <v>0.372</v>
      </c>
      <c r="AE821" s="35">
        <f>VLOOKUP(A821,BUSINESS!$A$2:$J$2692,10,0)</f>
        <v>0.72</v>
      </c>
    </row>
    <row r="822" customHeight="1" spans="1:31">
      <c r="A822" s="22" t="str">
        <f t="shared" si="0"/>
        <v>Finland-Europe2001</v>
      </c>
      <c r="B822" s="22" t="s">
        <v>133</v>
      </c>
      <c r="C822" s="22" t="s">
        <v>67</v>
      </c>
      <c r="D822" s="23">
        <v>2001</v>
      </c>
      <c r="E822" s="25">
        <v>125000000000</v>
      </c>
      <c r="F822" s="24">
        <f t="shared" si="1"/>
        <v>24094.0260693507</v>
      </c>
      <c r="G822" s="26">
        <v>0.074</v>
      </c>
      <c r="H822" s="27">
        <v>1786</v>
      </c>
      <c r="I822" s="26">
        <v>0.058</v>
      </c>
      <c r="J822" s="5">
        <f>VLOOKUP(A822,ENERGY!$A$2:$F$2692,5,0)</f>
        <v>34749</v>
      </c>
      <c r="K822" s="5">
        <f t="shared" si="2"/>
        <v>0.00669794649507094</v>
      </c>
      <c r="L822" s="31">
        <f>VLOOKUP(A822,ENERGY!$A$2:$F$2692,6,0)</f>
        <v>0</v>
      </c>
      <c r="M822" s="31">
        <f t="shared" si="3"/>
        <v>0</v>
      </c>
      <c r="N822" s="32">
        <f>VLOOKUP(A822,'HUMAN RESOURCES'!$A$2:$M$2692,5,0)</f>
        <v>0.017</v>
      </c>
      <c r="O822" s="32">
        <f>VLOOKUP(A822,'HUMAN RESOURCES'!$A$2:$M$2692,6,0)</f>
        <v>0</v>
      </c>
      <c r="P822" s="31">
        <f>VLOOKUP(A822,'HUMAN RESOURCES'!$A$2:$M$2692,7,0)</f>
        <v>82</v>
      </c>
      <c r="Q822" s="5">
        <f>VLOOKUP(A822,'HUMAN RESOURCES'!$A$2:$M$2692,8,0)</f>
        <v>75</v>
      </c>
      <c r="R822" s="5">
        <f>VLOOKUP(A822,'HUMAN RESOURCES'!$A$2:$M$2692,9,0)</f>
        <v>0.18</v>
      </c>
      <c r="S822" s="5">
        <f>VLOOKUP(A822,'HUMAN RESOURCES'!$A$2:$M$2692,10,0)</f>
        <v>0.669</v>
      </c>
      <c r="T822" s="5">
        <f>VLOOKUP(A822,'HUMAN RESOURCES'!$A$2:$M$2692,11,0)</f>
        <v>0.151</v>
      </c>
      <c r="U822" s="5">
        <f>VLOOKUP(A822,'HUMAN RESOURCES'!$A$2:$M$2692,12,0)</f>
        <v>5188008</v>
      </c>
      <c r="V822" s="35">
        <f>VLOOKUP(A822,'HUMAN RESOURCES'!$A$2:$M$2692,13,0)</f>
        <v>0.824</v>
      </c>
      <c r="W822" s="38">
        <f>VLOOKUP(A822,TOURISM!$A$2:$F$2692,5,0)</f>
        <v>2065000000</v>
      </c>
      <c r="X822" s="39">
        <f>VLOOKUP(A822,TOURISM!$A$2:$F$2692,6,0)</f>
        <v>2442000000</v>
      </c>
      <c r="Y822" s="43">
        <f t="shared" si="4"/>
        <v>-0.15037037037037</v>
      </c>
      <c r="Z822" s="35">
        <f>VLOOKUP(A822,BUSINESS!$A$2:$J$2692,5,0)</f>
        <v>0</v>
      </c>
      <c r="AA822" s="5">
        <f>VLOOKUP(A822,BUSINESS!$A$2:$J$2692,6,0)</f>
        <v>0</v>
      </c>
      <c r="AB822" s="5">
        <f>VLOOKUP(A822,BUSINESS!$A$2:$J$2692,7,0)</f>
        <v>0</v>
      </c>
      <c r="AC822" s="5">
        <f>VLOOKUP(A822,BUSINESS!$A$2:$J$2692,8,0)</f>
        <v>0</v>
      </c>
      <c r="AD822" s="35">
        <f>VLOOKUP(A822,BUSINESS!$A$2:$J$2692,9,0)</f>
        <v>0.431</v>
      </c>
      <c r="AE822" s="35">
        <f>VLOOKUP(A822,BUSINESS!$A$2:$J$2692,10,0)</f>
        <v>0.805</v>
      </c>
    </row>
    <row r="823" customHeight="1" spans="1:31">
      <c r="A823" s="22" t="str">
        <f t="shared" si="0"/>
        <v>Finland-Europe2002</v>
      </c>
      <c r="B823" s="22" t="s">
        <v>133</v>
      </c>
      <c r="C823" s="22" t="s">
        <v>67</v>
      </c>
      <c r="D823" s="23">
        <v>2002</v>
      </c>
      <c r="E823" s="25">
        <v>135000000000</v>
      </c>
      <c r="F823" s="24">
        <f t="shared" si="1"/>
        <v>25958.5532279173</v>
      </c>
      <c r="G823" s="26">
        <v>0.078</v>
      </c>
      <c r="H823" s="27">
        <v>2032</v>
      </c>
      <c r="I823" s="26">
        <v>0.048</v>
      </c>
      <c r="J823" s="5">
        <f>VLOOKUP(A823,ENERGY!$A$2:$F$2692,5,0)</f>
        <v>36429</v>
      </c>
      <c r="K823" s="5">
        <f t="shared" si="2"/>
        <v>0.00700477137436887</v>
      </c>
      <c r="L823" s="31">
        <f>VLOOKUP(A823,ENERGY!$A$2:$F$2692,6,0)</f>
        <v>61844</v>
      </c>
      <c r="M823" s="31">
        <f t="shared" si="3"/>
        <v>0.0118917093764986</v>
      </c>
      <c r="N823" s="32">
        <f>VLOOKUP(A823,'HUMAN RESOURCES'!$A$2:$M$2692,5,0)</f>
        <v>0.019</v>
      </c>
      <c r="O823" s="32">
        <f>VLOOKUP(A823,'HUMAN RESOURCES'!$A$2:$M$2692,6,0)</f>
        <v>0.019</v>
      </c>
      <c r="P823" s="31">
        <f>VLOOKUP(A823,'HUMAN RESOURCES'!$A$2:$M$2692,7,0)</f>
        <v>82</v>
      </c>
      <c r="Q823" s="5">
        <f>VLOOKUP(A823,'HUMAN RESOURCES'!$A$2:$M$2692,8,0)</f>
        <v>75</v>
      </c>
      <c r="R823" s="5">
        <f>VLOOKUP(A823,'HUMAN RESOURCES'!$A$2:$M$2692,9,0)</f>
        <v>0.178</v>
      </c>
      <c r="S823" s="5">
        <f>VLOOKUP(A823,'HUMAN RESOURCES'!$A$2:$M$2692,10,0)</f>
        <v>0.669</v>
      </c>
      <c r="T823" s="5">
        <f>VLOOKUP(A823,'HUMAN RESOURCES'!$A$2:$M$2692,11,0)</f>
        <v>0.153</v>
      </c>
      <c r="U823" s="5">
        <f>VLOOKUP(A823,'HUMAN RESOURCES'!$A$2:$M$2692,12,0)</f>
        <v>5200598</v>
      </c>
      <c r="V823" s="35">
        <f>VLOOKUP(A823,'HUMAN RESOURCES'!$A$2:$M$2692,13,0)</f>
        <v>0.825</v>
      </c>
      <c r="W823" s="38">
        <f>VLOOKUP(A823,TOURISM!$A$2:$F$2692,5,0)</f>
        <v>2235000000</v>
      </c>
      <c r="X823" s="39">
        <f>VLOOKUP(A823,TOURISM!$A$2:$F$2692,6,0)</f>
        <v>2438000000</v>
      </c>
      <c r="Y823" s="43">
        <f t="shared" si="4"/>
        <v>-0.169512195121951</v>
      </c>
      <c r="Z823" s="35">
        <f>VLOOKUP(A823,BUSINESS!$A$2:$J$2692,5,0)</f>
        <v>0</v>
      </c>
      <c r="AA823" s="5">
        <f>VLOOKUP(A823,BUSINESS!$A$2:$J$2692,6,0)</f>
        <v>0</v>
      </c>
      <c r="AB823" s="5">
        <f>VLOOKUP(A823,BUSINESS!$A$2:$J$2692,7,0)</f>
        <v>0</v>
      </c>
      <c r="AC823" s="5">
        <f>VLOOKUP(A823,BUSINESS!$A$2:$J$2692,8,0)</f>
        <v>0</v>
      </c>
      <c r="AD823" s="35">
        <f>VLOOKUP(A823,BUSINESS!$A$2:$J$2692,9,0)</f>
        <v>0.624</v>
      </c>
      <c r="AE823" s="35">
        <f>VLOOKUP(A823,BUSINESS!$A$2:$J$2692,10,0)</f>
        <v>0.869</v>
      </c>
    </row>
    <row r="824" customHeight="1" spans="1:31">
      <c r="A824" s="22" t="str">
        <f t="shared" si="0"/>
        <v>Finland-Europe2003</v>
      </c>
      <c r="B824" s="22" t="s">
        <v>133</v>
      </c>
      <c r="C824" s="22" t="s">
        <v>67</v>
      </c>
      <c r="D824" s="23">
        <v>2003</v>
      </c>
      <c r="E824" s="25">
        <v>164000000000</v>
      </c>
      <c r="F824" s="24">
        <f t="shared" si="1"/>
        <v>31459.7275203942</v>
      </c>
      <c r="G824" s="26">
        <v>0.082</v>
      </c>
      <c r="H824" s="27">
        <v>2572</v>
      </c>
      <c r="I824" s="26">
        <v>0.041</v>
      </c>
      <c r="J824" s="5">
        <f>VLOOKUP(A824,ENERGY!$A$2:$F$2692,5,0)</f>
        <v>33259</v>
      </c>
      <c r="K824" s="5">
        <f t="shared" si="2"/>
        <v>0.00637999437561457</v>
      </c>
      <c r="L824" s="31">
        <f>VLOOKUP(A824,ENERGY!$A$2:$F$2692,6,0)</f>
        <v>53168</v>
      </c>
      <c r="M824" s="31">
        <f t="shared" si="3"/>
        <v>0.0101990902000263</v>
      </c>
      <c r="N824" s="32">
        <f>VLOOKUP(A824,'HUMAN RESOURCES'!$A$2:$M$2692,5,0)</f>
        <v>0.021</v>
      </c>
      <c r="O824" s="32">
        <f>VLOOKUP(A824,'HUMAN RESOURCES'!$A$2:$M$2692,6,0)</f>
        <v>0.028</v>
      </c>
      <c r="P824" s="31">
        <f>VLOOKUP(A824,'HUMAN RESOURCES'!$A$2:$M$2692,7,0)</f>
        <v>82</v>
      </c>
      <c r="Q824" s="5">
        <f>VLOOKUP(A824,'HUMAN RESOURCES'!$A$2:$M$2692,8,0)</f>
        <v>75</v>
      </c>
      <c r="R824" s="5">
        <f>VLOOKUP(A824,'HUMAN RESOURCES'!$A$2:$M$2692,9,0)</f>
        <v>0.177</v>
      </c>
      <c r="S824" s="5">
        <f>VLOOKUP(A824,'HUMAN RESOURCES'!$A$2:$M$2692,10,0)</f>
        <v>0.668</v>
      </c>
      <c r="T824" s="5">
        <f>VLOOKUP(A824,'HUMAN RESOURCES'!$A$2:$M$2692,11,0)</f>
        <v>0.155</v>
      </c>
      <c r="U824" s="5">
        <f>VLOOKUP(A824,'HUMAN RESOURCES'!$A$2:$M$2692,12,0)</f>
        <v>5213014</v>
      </c>
      <c r="V824" s="35">
        <f>VLOOKUP(A824,'HUMAN RESOURCES'!$A$2:$M$2692,13,0)</f>
        <v>0.826</v>
      </c>
      <c r="W824" s="38">
        <f>VLOOKUP(A824,TOURISM!$A$2:$F$2692,5,0)</f>
        <v>2676000000</v>
      </c>
      <c r="X824" s="39">
        <f>VLOOKUP(A824,TOURISM!$A$2:$F$2692,6,0)</f>
        <v>2954000000</v>
      </c>
      <c r="Y824" s="43">
        <f t="shared" si="4"/>
        <v>-0.215873015873016</v>
      </c>
      <c r="Z824" s="35">
        <f>VLOOKUP(A824,BUSINESS!$A$2:$J$2692,5,0)</f>
        <v>0</v>
      </c>
      <c r="AA824" s="5">
        <f>VLOOKUP(A824,BUSINESS!$A$2:$J$2692,6,0)</f>
        <v>31</v>
      </c>
      <c r="AB824" s="5">
        <f>VLOOKUP(A824,BUSINESS!$A$2:$J$2692,7,0)</f>
        <v>0</v>
      </c>
      <c r="AC824" s="5">
        <f>VLOOKUP(A824,BUSINESS!$A$2:$J$2692,8,0)</f>
        <v>0</v>
      </c>
      <c r="AD824" s="35">
        <f>VLOOKUP(A824,BUSINESS!$A$2:$J$2692,9,0)</f>
        <v>0.692</v>
      </c>
      <c r="AE824" s="35">
        <f>VLOOKUP(A824,BUSINESS!$A$2:$J$2692,10,0)</f>
        <v>0.911</v>
      </c>
    </row>
    <row r="825" customHeight="1" spans="1:31">
      <c r="A825" s="22" t="str">
        <f t="shared" si="0"/>
        <v>Finland-Europe2004</v>
      </c>
      <c r="B825" s="22" t="s">
        <v>133</v>
      </c>
      <c r="C825" s="22" t="s">
        <v>67</v>
      </c>
      <c r="D825" s="23">
        <v>2004</v>
      </c>
      <c r="E825" s="25">
        <v>189000000000</v>
      </c>
      <c r="F825" s="24">
        <f t="shared" si="1"/>
        <v>36150.3026296763</v>
      </c>
      <c r="G825" s="26">
        <v>0.082</v>
      </c>
      <c r="H825" s="27">
        <v>2974</v>
      </c>
      <c r="I825" s="26">
        <v>0.037</v>
      </c>
      <c r="J825" s="5">
        <f>VLOOKUP(A825,ENERGY!$A$2:$F$2692,5,0)</f>
        <v>35284</v>
      </c>
      <c r="K825" s="5">
        <f t="shared" si="2"/>
        <v>0.00674882157664285</v>
      </c>
      <c r="L825" s="31">
        <f>VLOOKUP(A825,ENERGY!$A$2:$F$2692,6,0)</f>
        <v>56593</v>
      </c>
      <c r="M825" s="31">
        <f t="shared" si="3"/>
        <v>0.010824624744557</v>
      </c>
      <c r="N825" s="32">
        <f>VLOOKUP(A825,'HUMAN RESOURCES'!$A$2:$M$2692,5,0)</f>
        <v>0.015</v>
      </c>
      <c r="O825" s="32">
        <f>VLOOKUP(A825,'HUMAN RESOURCES'!$A$2:$M$2692,6,0)</f>
        <v>0.025</v>
      </c>
      <c r="P825" s="31">
        <f>VLOOKUP(A825,'HUMAN RESOURCES'!$A$2:$M$2692,7,0)</f>
        <v>82</v>
      </c>
      <c r="Q825" s="5">
        <f>VLOOKUP(A825,'HUMAN RESOURCES'!$A$2:$M$2692,8,0)</f>
        <v>75</v>
      </c>
      <c r="R825" s="5">
        <f>VLOOKUP(A825,'HUMAN RESOURCES'!$A$2:$M$2692,9,0)</f>
        <v>0.175</v>
      </c>
      <c r="S825" s="5">
        <f>VLOOKUP(A825,'HUMAN RESOURCES'!$A$2:$M$2692,10,0)</f>
        <v>0.667</v>
      </c>
      <c r="T825" s="5">
        <f>VLOOKUP(A825,'HUMAN RESOURCES'!$A$2:$M$2692,11,0)</f>
        <v>0.157</v>
      </c>
      <c r="U825" s="5">
        <f>VLOOKUP(A825,'HUMAN RESOURCES'!$A$2:$M$2692,12,0)</f>
        <v>5228172</v>
      </c>
      <c r="V825" s="35">
        <f>VLOOKUP(A825,'HUMAN RESOURCES'!$A$2:$M$2692,13,0)</f>
        <v>0.828</v>
      </c>
      <c r="W825" s="38">
        <f>VLOOKUP(A825,TOURISM!$A$2:$F$2692,5,0)</f>
        <v>2975000000</v>
      </c>
      <c r="X825" s="39">
        <f>VLOOKUP(A825,TOURISM!$A$2:$F$2692,6,0)</f>
        <v>3383000000</v>
      </c>
      <c r="Y825" s="43">
        <f t="shared" si="4"/>
        <v>-0.282142857142857</v>
      </c>
      <c r="Z825" s="35">
        <f>VLOOKUP(A825,BUSINESS!$A$2:$J$2692,5,0)</f>
        <v>0</v>
      </c>
      <c r="AA825" s="5">
        <f>VLOOKUP(A825,BUSINESS!$A$2:$J$2692,6,0)</f>
        <v>14</v>
      </c>
      <c r="AB825" s="5">
        <f>VLOOKUP(A825,BUSINESS!$A$2:$J$2692,7,0)</f>
        <v>0</v>
      </c>
      <c r="AC825" s="5">
        <f>VLOOKUP(A825,BUSINESS!$A$2:$J$2692,8,0)</f>
        <v>0</v>
      </c>
      <c r="AD825" s="35">
        <f>VLOOKUP(A825,BUSINESS!$A$2:$J$2692,9,0)</f>
        <v>0.724</v>
      </c>
      <c r="AE825" s="35">
        <f>VLOOKUP(A825,BUSINESS!$A$2:$J$2692,10,0)</f>
        <v>0.954</v>
      </c>
    </row>
    <row r="826" customHeight="1" spans="1:31">
      <c r="A826" s="22" t="str">
        <f t="shared" si="0"/>
        <v>Finland-Europe2005</v>
      </c>
      <c r="B826" s="22" t="s">
        <v>133</v>
      </c>
      <c r="C826" s="22" t="s">
        <v>67</v>
      </c>
      <c r="D826" s="23">
        <v>2005</v>
      </c>
      <c r="E826" s="25">
        <v>196000000000</v>
      </c>
      <c r="F826" s="24">
        <f t="shared" si="1"/>
        <v>37361.1157706607</v>
      </c>
      <c r="G826" s="26">
        <v>0.084</v>
      </c>
      <c r="H826" s="27">
        <v>3151</v>
      </c>
      <c r="J826" s="5">
        <f>VLOOKUP(A826,ENERGY!$A$2:$F$2692,5,0)</f>
        <v>37120</v>
      </c>
      <c r="K826" s="5">
        <f t="shared" si="2"/>
        <v>0.00707573784391288</v>
      </c>
      <c r="L826" s="31">
        <f>VLOOKUP(A826,ENERGY!$A$2:$F$2692,6,0)</f>
        <v>67091</v>
      </c>
      <c r="M826" s="31">
        <f t="shared" si="3"/>
        <v>0.0127887480518847</v>
      </c>
      <c r="N826" s="32">
        <f>VLOOKUP(A826,'HUMAN RESOURCES'!$A$2:$M$2692,5,0)</f>
        <v>0</v>
      </c>
      <c r="O826" s="32">
        <f>VLOOKUP(A826,'HUMAN RESOURCES'!$A$2:$M$2692,6,0)</f>
        <v>0</v>
      </c>
      <c r="P826" s="31">
        <f>VLOOKUP(A826,'HUMAN RESOURCES'!$A$2:$M$2692,7,0)</f>
        <v>82</v>
      </c>
      <c r="Q826" s="5">
        <f>VLOOKUP(A826,'HUMAN RESOURCES'!$A$2:$M$2692,8,0)</f>
        <v>76</v>
      </c>
      <c r="R826" s="5">
        <f>VLOOKUP(A826,'HUMAN RESOURCES'!$A$2:$M$2692,9,0)</f>
        <v>0.174</v>
      </c>
      <c r="S826" s="5">
        <f>VLOOKUP(A826,'HUMAN RESOURCES'!$A$2:$M$2692,10,0)</f>
        <v>0.667</v>
      </c>
      <c r="T826" s="5">
        <f>VLOOKUP(A826,'HUMAN RESOURCES'!$A$2:$M$2692,11,0)</f>
        <v>0.159</v>
      </c>
      <c r="U826" s="5">
        <f>VLOOKUP(A826,'HUMAN RESOURCES'!$A$2:$M$2692,12,0)</f>
        <v>5246096</v>
      </c>
      <c r="V826" s="35">
        <f>VLOOKUP(A826,'HUMAN RESOURCES'!$A$2:$M$2692,13,0)</f>
        <v>0.829</v>
      </c>
      <c r="W826" s="38">
        <f>VLOOKUP(A826,TOURISM!$A$2:$F$2692,5,0)</f>
        <v>3069000000</v>
      </c>
      <c r="X826" s="39">
        <f>VLOOKUP(A826,TOURISM!$A$2:$F$2692,6,0)</f>
        <v>3622000000</v>
      </c>
      <c r="Y826" s="43">
        <f t="shared" si="4"/>
        <v>-0.280769230769231</v>
      </c>
      <c r="Z826" s="35">
        <f>VLOOKUP(A826,BUSINESS!$A$2:$J$2692,5,0)</f>
        <v>0.495</v>
      </c>
      <c r="AA826" s="5">
        <f>VLOOKUP(A826,BUSINESS!$A$2:$J$2692,6,0)</f>
        <v>14</v>
      </c>
      <c r="AB826" s="5">
        <f>VLOOKUP(A826,BUSINESS!$A$2:$J$2692,7,0)</f>
        <v>0</v>
      </c>
      <c r="AC826" s="5">
        <f>VLOOKUP(A826,BUSINESS!$A$2:$J$2692,8,0)</f>
        <v>269</v>
      </c>
      <c r="AD826" s="35">
        <f>VLOOKUP(A826,BUSINESS!$A$2:$J$2692,9,0)</f>
        <v>0.745</v>
      </c>
      <c r="AE826" s="35">
        <f>VLOOKUP(A826,BUSINESS!$A$2:$J$2692,10,0)</f>
        <v>1.005</v>
      </c>
    </row>
    <row r="827" customHeight="1" spans="1:31">
      <c r="A827" s="22" t="str">
        <f t="shared" si="0"/>
        <v>Finland-Europe2006</v>
      </c>
      <c r="B827" s="22" t="s">
        <v>133</v>
      </c>
      <c r="C827" s="22" t="s">
        <v>67</v>
      </c>
      <c r="D827" s="23">
        <v>2006</v>
      </c>
      <c r="E827" s="25">
        <v>208000000000</v>
      </c>
      <c r="F827" s="24">
        <f t="shared" si="1"/>
        <v>39496.6606332986</v>
      </c>
      <c r="G827" s="26">
        <v>0.083</v>
      </c>
      <c r="H827" s="27">
        <v>3302</v>
      </c>
      <c r="J827" s="5">
        <f>VLOOKUP(A827,ENERGY!$A$2:$F$2692,5,0)</f>
        <v>33150</v>
      </c>
      <c r="K827" s="5">
        <f t="shared" si="2"/>
        <v>0.00629478028843196</v>
      </c>
      <c r="L827" s="31">
        <f>VLOOKUP(A827,ENERGY!$A$2:$F$2692,6,0)</f>
        <v>56424</v>
      </c>
      <c r="M827" s="31">
        <f t="shared" si="3"/>
        <v>0.0107142287479483</v>
      </c>
      <c r="N827" s="32">
        <f>VLOOKUP(A827,'HUMAN RESOURCES'!$A$2:$M$2692,5,0)</f>
        <v>0.014</v>
      </c>
      <c r="O827" s="32">
        <f>VLOOKUP(A827,'HUMAN RESOURCES'!$A$2:$M$2692,6,0)</f>
        <v>0.007</v>
      </c>
      <c r="P827" s="31">
        <f>VLOOKUP(A827,'HUMAN RESOURCES'!$A$2:$M$2692,7,0)</f>
        <v>83</v>
      </c>
      <c r="Q827" s="5">
        <f>VLOOKUP(A827,'HUMAN RESOURCES'!$A$2:$M$2692,8,0)</f>
        <v>76</v>
      </c>
      <c r="R827" s="5">
        <f>VLOOKUP(A827,'HUMAN RESOURCES'!$A$2:$M$2692,9,0)</f>
        <v>0.172</v>
      </c>
      <c r="S827" s="5">
        <f>VLOOKUP(A827,'HUMAN RESOURCES'!$A$2:$M$2692,10,0)</f>
        <v>0.667</v>
      </c>
      <c r="T827" s="5">
        <f>VLOOKUP(A827,'HUMAN RESOURCES'!$A$2:$M$2692,11,0)</f>
        <v>0.161</v>
      </c>
      <c r="U827" s="5">
        <f>VLOOKUP(A827,'HUMAN RESOURCES'!$A$2:$M$2692,12,0)</f>
        <v>5266268</v>
      </c>
      <c r="V827" s="35">
        <f>VLOOKUP(A827,'HUMAN RESOURCES'!$A$2:$M$2692,13,0)</f>
        <v>0.83</v>
      </c>
      <c r="W827" s="38">
        <f>VLOOKUP(A827,TOURISM!$A$2:$F$2692,5,0)</f>
        <v>3515000000</v>
      </c>
      <c r="X827" s="39">
        <f>VLOOKUP(A827,TOURISM!$A$2:$F$2692,6,0)</f>
        <v>4099000000</v>
      </c>
      <c r="Y827" s="43">
        <f t="shared" si="4"/>
        <v>-0.213414634146341</v>
      </c>
      <c r="Z827" s="35">
        <f>VLOOKUP(A827,BUSINESS!$A$2:$J$2692,5,0)</f>
        <v>0.477</v>
      </c>
      <c r="AA827" s="5">
        <f>VLOOKUP(A827,BUSINESS!$A$2:$J$2692,6,0)</f>
        <v>14</v>
      </c>
      <c r="AB827" s="5">
        <f>VLOOKUP(A827,BUSINESS!$A$2:$J$2692,7,0)</f>
        <v>0</v>
      </c>
      <c r="AC827" s="5">
        <f>VLOOKUP(A827,BUSINESS!$A$2:$J$2692,8,0)</f>
        <v>269</v>
      </c>
      <c r="AD827" s="35">
        <f>VLOOKUP(A827,BUSINESS!$A$2:$J$2692,9,0)</f>
        <v>0.797</v>
      </c>
      <c r="AE827" s="35">
        <f>VLOOKUP(A827,BUSINESS!$A$2:$J$2692,10,0)</f>
        <v>1.076</v>
      </c>
    </row>
    <row r="828" customHeight="1" spans="1:31">
      <c r="A828" s="22" t="str">
        <f t="shared" si="0"/>
        <v>Finland-Europe2007</v>
      </c>
      <c r="B828" s="22" t="s">
        <v>133</v>
      </c>
      <c r="C828" s="22" t="s">
        <v>67</v>
      </c>
      <c r="D828" s="23">
        <v>2007</v>
      </c>
      <c r="E828" s="25">
        <v>246000000000</v>
      </c>
      <c r="F828" s="24">
        <f t="shared" si="1"/>
        <v>46514.0903659108</v>
      </c>
      <c r="G828" s="26">
        <v>0.08</v>
      </c>
      <c r="H828" s="27">
        <v>3751</v>
      </c>
      <c r="J828" s="5">
        <f>VLOOKUP(A828,ENERGY!$A$2:$F$2692,5,0)</f>
        <v>36803</v>
      </c>
      <c r="K828" s="5">
        <f t="shared" si="2"/>
        <v>0.00695877263307568</v>
      </c>
      <c r="L828" s="31">
        <f>VLOOKUP(A828,ENERGY!$A$2:$F$2692,6,0)</f>
        <v>63982</v>
      </c>
      <c r="M828" s="31">
        <f t="shared" si="3"/>
        <v>0.0120978232918362</v>
      </c>
      <c r="N828" s="32">
        <f>VLOOKUP(A828,'HUMAN RESOURCES'!$A$2:$M$2692,5,0)</f>
        <v>0.016</v>
      </c>
      <c r="O828" s="32">
        <f>VLOOKUP(A828,'HUMAN RESOURCES'!$A$2:$M$2692,6,0)</f>
        <v>0.013</v>
      </c>
      <c r="P828" s="31">
        <f>VLOOKUP(A828,'HUMAN RESOURCES'!$A$2:$M$2692,7,0)</f>
        <v>83</v>
      </c>
      <c r="Q828" s="5">
        <f>VLOOKUP(A828,'HUMAN RESOURCES'!$A$2:$M$2692,8,0)</f>
        <v>76</v>
      </c>
      <c r="R828" s="5">
        <f>VLOOKUP(A828,'HUMAN RESOURCES'!$A$2:$M$2692,9,0)</f>
        <v>0.17</v>
      </c>
      <c r="S828" s="5">
        <f>VLOOKUP(A828,'HUMAN RESOURCES'!$A$2:$M$2692,10,0)</f>
        <v>0.668</v>
      </c>
      <c r="T828" s="5">
        <f>VLOOKUP(A828,'HUMAN RESOURCES'!$A$2:$M$2692,11,0)</f>
        <v>0.163</v>
      </c>
      <c r="U828" s="5">
        <f>VLOOKUP(A828,'HUMAN RESOURCES'!$A$2:$M$2692,12,0)</f>
        <v>5288720</v>
      </c>
      <c r="V828" s="35">
        <f>VLOOKUP(A828,'HUMAN RESOURCES'!$A$2:$M$2692,13,0)</f>
        <v>0.832</v>
      </c>
      <c r="W828" s="38">
        <f>VLOOKUP(A828,TOURISM!$A$2:$F$2692,5,0)</f>
        <v>4287000000</v>
      </c>
      <c r="X828" s="39">
        <f>VLOOKUP(A828,TOURISM!$A$2:$F$2692,6,0)</f>
        <v>4812000000</v>
      </c>
      <c r="Y828" s="43">
        <f t="shared" si="4"/>
        <v>-0.259558823529412</v>
      </c>
      <c r="Z828" s="35">
        <f>VLOOKUP(A828,BUSINESS!$A$2:$J$2692,5,0)</f>
        <v>0.478</v>
      </c>
      <c r="AA828" s="5">
        <f>VLOOKUP(A828,BUSINESS!$A$2:$J$2692,6,0)</f>
        <v>14</v>
      </c>
      <c r="AB828" s="5">
        <f>VLOOKUP(A828,BUSINESS!$A$2:$J$2692,7,0)</f>
        <v>0</v>
      </c>
      <c r="AC828" s="5">
        <f>VLOOKUP(A828,BUSINESS!$A$2:$J$2692,8,0)</f>
        <v>269</v>
      </c>
      <c r="AD828" s="35">
        <f>VLOOKUP(A828,BUSINESS!$A$2:$J$2692,9,0)</f>
        <v>0.808</v>
      </c>
      <c r="AE828" s="35">
        <f>VLOOKUP(A828,BUSINESS!$A$2:$J$2692,10,0)</f>
        <v>1.149</v>
      </c>
    </row>
    <row r="829" customHeight="1" spans="1:31">
      <c r="A829" s="22" t="str">
        <f t="shared" si="0"/>
        <v>Finland-Europe2008</v>
      </c>
      <c r="B829" s="22" t="s">
        <v>133</v>
      </c>
      <c r="C829" s="22" t="s">
        <v>67</v>
      </c>
      <c r="D829" s="23">
        <v>2008</v>
      </c>
      <c r="E829" s="25">
        <v>272000000000</v>
      </c>
      <c r="F829" s="24">
        <f t="shared" si="1"/>
        <v>51191.3372212401</v>
      </c>
      <c r="G829" s="26">
        <v>0.083</v>
      </c>
      <c r="H829" s="27">
        <v>4262</v>
      </c>
      <c r="J829" s="5">
        <f>VLOOKUP(A829,ENERGY!$A$2:$F$2692,5,0)</f>
        <v>34263</v>
      </c>
      <c r="K829" s="5">
        <f t="shared" si="2"/>
        <v>0.00644841465886526</v>
      </c>
      <c r="L829" s="31">
        <f>VLOOKUP(A829,ENERGY!$A$2:$F$2692,6,0)</f>
        <v>54646</v>
      </c>
      <c r="M829" s="31">
        <f t="shared" si="3"/>
        <v>0.0102845654918819</v>
      </c>
      <c r="N829" s="32">
        <f>VLOOKUP(A829,'HUMAN RESOURCES'!$A$2:$M$2692,5,0)</f>
        <v>0.023</v>
      </c>
      <c r="O829" s="32">
        <f>VLOOKUP(A829,'HUMAN RESOURCES'!$A$2:$M$2692,6,0)</f>
        <v>0.017</v>
      </c>
      <c r="P829" s="31">
        <f>VLOOKUP(A829,'HUMAN RESOURCES'!$A$2:$M$2692,7,0)</f>
        <v>83</v>
      </c>
      <c r="Q829" s="5">
        <f>VLOOKUP(A829,'HUMAN RESOURCES'!$A$2:$M$2692,8,0)</f>
        <v>76</v>
      </c>
      <c r="R829" s="5">
        <f>VLOOKUP(A829,'HUMAN RESOURCES'!$A$2:$M$2692,9,0)</f>
        <v>0.168</v>
      </c>
      <c r="S829" s="5">
        <f>VLOOKUP(A829,'HUMAN RESOURCES'!$A$2:$M$2692,10,0)</f>
        <v>0.668</v>
      </c>
      <c r="T829" s="5">
        <f>VLOOKUP(A829,'HUMAN RESOURCES'!$A$2:$M$2692,11,0)</f>
        <v>0.165</v>
      </c>
      <c r="U829" s="5">
        <f>VLOOKUP(A829,'HUMAN RESOURCES'!$A$2:$M$2692,12,0)</f>
        <v>5313399</v>
      </c>
      <c r="V829" s="35">
        <f>VLOOKUP(A829,'HUMAN RESOURCES'!$A$2:$M$2692,13,0)</f>
        <v>0.833</v>
      </c>
      <c r="W829" s="38">
        <f>VLOOKUP(A829,TOURISM!$A$2:$F$2692,5,0)</f>
        <v>4873000000</v>
      </c>
      <c r="X829" s="39">
        <f>VLOOKUP(A829,TOURISM!$A$2:$F$2692,6,0)</f>
        <v>5579000000</v>
      </c>
      <c r="Y829" s="43">
        <f t="shared" si="4"/>
        <v>-0.469456066945607</v>
      </c>
      <c r="Z829" s="35">
        <f>VLOOKUP(A829,BUSINESS!$A$2:$J$2692,5,0)</f>
        <v>0.478</v>
      </c>
      <c r="AA829" s="5">
        <f>VLOOKUP(A829,BUSINESS!$A$2:$J$2692,6,0)</f>
        <v>14</v>
      </c>
      <c r="AB829" s="5">
        <f>VLOOKUP(A829,BUSINESS!$A$2:$J$2692,7,0)</f>
        <v>0</v>
      </c>
      <c r="AC829" s="5">
        <f>VLOOKUP(A829,BUSINESS!$A$2:$J$2692,8,0)</f>
        <v>269</v>
      </c>
      <c r="AD829" s="35">
        <f>VLOOKUP(A829,BUSINESS!$A$2:$J$2692,9,0)</f>
        <v>0.837</v>
      </c>
      <c r="AE829" s="35">
        <f>VLOOKUP(A829,BUSINESS!$A$2:$J$2692,10,0)</f>
        <v>1.284</v>
      </c>
    </row>
    <row r="830" customHeight="1" spans="1:31">
      <c r="A830" s="22" t="str">
        <f t="shared" si="0"/>
        <v>Finland-Europe2009</v>
      </c>
      <c r="B830" s="22" t="s">
        <v>133</v>
      </c>
      <c r="C830" s="22" t="s">
        <v>67</v>
      </c>
      <c r="D830" s="23">
        <v>2009</v>
      </c>
      <c r="E830" s="25">
        <v>239000000000</v>
      </c>
      <c r="F830" s="24">
        <f t="shared" si="1"/>
        <v>44766.0188830185</v>
      </c>
      <c r="G830" s="26">
        <v>0.092</v>
      </c>
      <c r="H830" s="27">
        <v>4121</v>
      </c>
      <c r="J830" s="5">
        <f>VLOOKUP(A830,ENERGY!$A$2:$F$2692,5,0)</f>
        <v>36747</v>
      </c>
      <c r="K830" s="5">
        <f t="shared" si="2"/>
        <v>0.00688291588240285</v>
      </c>
      <c r="L830" s="31">
        <f>VLOOKUP(A830,ENERGY!$A$2:$F$2692,6,0)</f>
        <v>68888</v>
      </c>
      <c r="M830" s="31">
        <f t="shared" si="3"/>
        <v>0.0129031025473363</v>
      </c>
      <c r="N830" s="32">
        <f>VLOOKUP(A830,'HUMAN RESOURCES'!$A$2:$M$2692,5,0)</f>
        <v>0.02</v>
      </c>
      <c r="O830" s="32">
        <f>VLOOKUP(A830,'HUMAN RESOURCES'!$A$2:$M$2692,6,0)</f>
        <v>0.03</v>
      </c>
      <c r="P830" s="31">
        <f>VLOOKUP(A830,'HUMAN RESOURCES'!$A$2:$M$2692,7,0)</f>
        <v>83</v>
      </c>
      <c r="Q830" s="5">
        <f>VLOOKUP(A830,'HUMAN RESOURCES'!$A$2:$M$2692,8,0)</f>
        <v>77</v>
      </c>
      <c r="R830" s="5">
        <f>VLOOKUP(A830,'HUMAN RESOURCES'!$A$2:$M$2692,9,0)</f>
        <v>0.166</v>
      </c>
      <c r="S830" s="5">
        <f>VLOOKUP(A830,'HUMAN RESOURCES'!$A$2:$M$2692,10,0)</f>
        <v>0.666</v>
      </c>
      <c r="T830" s="5">
        <f>VLOOKUP(A830,'HUMAN RESOURCES'!$A$2:$M$2692,11,0)</f>
        <v>0.167</v>
      </c>
      <c r="U830" s="5">
        <f>VLOOKUP(A830,'HUMAN RESOURCES'!$A$2:$M$2692,12,0)</f>
        <v>5338871</v>
      </c>
      <c r="V830" s="35">
        <f>VLOOKUP(A830,'HUMAN RESOURCES'!$A$2:$M$2692,13,0)</f>
        <v>0.834</v>
      </c>
      <c r="W830" s="38">
        <f>VLOOKUP(A830,TOURISM!$A$2:$F$2692,5,0)</f>
        <v>4104000000</v>
      </c>
      <c r="X830" s="39">
        <f>VLOOKUP(A830,TOURISM!$A$2:$F$2692,6,0)</f>
        <v>5226000000</v>
      </c>
      <c r="Y830" s="43">
        <f t="shared" si="4"/>
        <v>-0.319409282700422</v>
      </c>
      <c r="Z830" s="35">
        <f>VLOOKUP(A830,BUSINESS!$A$2:$J$2692,5,0)</f>
        <v>0.477</v>
      </c>
      <c r="AA830" s="5">
        <f>VLOOKUP(A830,BUSINESS!$A$2:$J$2692,6,0)</f>
        <v>14</v>
      </c>
      <c r="AB830" s="5">
        <f>VLOOKUP(A830,BUSINESS!$A$2:$J$2692,7,0)</f>
        <v>0</v>
      </c>
      <c r="AC830" s="5">
        <f>VLOOKUP(A830,BUSINESS!$A$2:$J$2692,8,0)</f>
        <v>243</v>
      </c>
      <c r="AD830" s="35">
        <f>VLOOKUP(A830,BUSINESS!$A$2:$J$2692,9,0)</f>
        <v>0.825</v>
      </c>
      <c r="AE830" s="35">
        <f>VLOOKUP(A830,BUSINESS!$A$2:$J$2692,10,0)</f>
        <v>1.441</v>
      </c>
    </row>
    <row r="831" customHeight="1" spans="1:31">
      <c r="A831" s="22" t="str">
        <f t="shared" si="0"/>
        <v>Finland-Europe2010</v>
      </c>
      <c r="B831" s="22" t="s">
        <v>133</v>
      </c>
      <c r="C831" s="22" t="s">
        <v>67</v>
      </c>
      <c r="D831" s="23">
        <v>2010</v>
      </c>
      <c r="E831" s="25">
        <v>237000000000</v>
      </c>
      <c r="F831" s="24">
        <f t="shared" si="1"/>
        <v>44188.7834324505</v>
      </c>
      <c r="G831" s="26">
        <v>0.09</v>
      </c>
      <c r="H831" s="27">
        <v>3978</v>
      </c>
      <c r="J831" s="5">
        <f>VLOOKUP(A831,ENERGY!$A$2:$F$2692,5,0)</f>
        <v>34819</v>
      </c>
      <c r="K831" s="5">
        <f t="shared" si="2"/>
        <v>0.00649202215331009</v>
      </c>
      <c r="L831" s="31">
        <f>VLOOKUP(A831,ENERGY!$A$2:$F$2692,6,0)</f>
        <v>61078</v>
      </c>
      <c r="M831" s="31">
        <f t="shared" si="3"/>
        <v>0.0113880274872878</v>
      </c>
      <c r="N831" s="32">
        <f>VLOOKUP(A831,'HUMAN RESOURCES'!$A$2:$M$2692,5,0)</f>
        <v>0.05</v>
      </c>
      <c r="O831" s="32">
        <f>VLOOKUP(A831,'HUMAN RESOURCES'!$A$2:$M$2692,6,0)</f>
        <v>0.123</v>
      </c>
      <c r="P831" s="31">
        <f>VLOOKUP(A831,'HUMAN RESOURCES'!$A$2:$M$2692,7,0)</f>
        <v>83</v>
      </c>
      <c r="Q831" s="5">
        <f>VLOOKUP(A831,'HUMAN RESOURCES'!$A$2:$M$2692,8,0)</f>
        <v>77</v>
      </c>
      <c r="R831" s="5">
        <f>VLOOKUP(A831,'HUMAN RESOURCES'!$A$2:$M$2692,9,0)</f>
        <v>0.165</v>
      </c>
      <c r="S831" s="5">
        <f>VLOOKUP(A831,'HUMAN RESOURCES'!$A$2:$M$2692,10,0)</f>
        <v>0.664</v>
      </c>
      <c r="T831" s="5">
        <f>VLOOKUP(A831,'HUMAN RESOURCES'!$A$2:$M$2692,11,0)</f>
        <v>0.171</v>
      </c>
      <c r="U831" s="5">
        <f>VLOOKUP(A831,'HUMAN RESOURCES'!$A$2:$M$2692,12,0)</f>
        <v>5363352</v>
      </c>
      <c r="V831" s="35">
        <f>VLOOKUP(A831,'HUMAN RESOURCES'!$A$2:$M$2692,13,0)</f>
        <v>0.836</v>
      </c>
      <c r="W831" s="38">
        <f>VLOOKUP(A831,TOURISM!$A$2:$F$2692,5,0)</f>
        <v>4510000000</v>
      </c>
      <c r="X831" s="39">
        <f>VLOOKUP(A831,TOURISM!$A$2:$F$2692,6,0)</f>
        <v>5267000000</v>
      </c>
      <c r="Y831" s="43">
        <f t="shared" si="4"/>
        <v>-0.159541984732824</v>
      </c>
      <c r="Z831" s="35">
        <f>VLOOKUP(A831,BUSINESS!$A$2:$J$2692,5,0)</f>
        <v>0.408</v>
      </c>
      <c r="AA831" s="5">
        <f>VLOOKUP(A831,BUSINESS!$A$2:$J$2692,6,0)</f>
        <v>14</v>
      </c>
      <c r="AB831" s="5">
        <f>VLOOKUP(A831,BUSINESS!$A$2:$J$2692,7,0)</f>
        <v>0</v>
      </c>
      <c r="AC831" s="5">
        <f>VLOOKUP(A831,BUSINESS!$A$2:$J$2692,8,0)</f>
        <v>243</v>
      </c>
      <c r="AD831" s="35">
        <f>VLOOKUP(A831,BUSINESS!$A$2:$J$2692,9,0)</f>
        <v>0.869</v>
      </c>
      <c r="AE831" s="35">
        <f>VLOOKUP(A831,BUSINESS!$A$2:$J$2692,10,0)</f>
        <v>1.563</v>
      </c>
    </row>
    <row r="832" customHeight="1" spans="1:31">
      <c r="A832" s="22" t="str">
        <f t="shared" si="0"/>
        <v>Finland-Europe2011</v>
      </c>
      <c r="B832" s="22" t="s">
        <v>133</v>
      </c>
      <c r="C832" s="22" t="s">
        <v>67</v>
      </c>
      <c r="D832" s="23">
        <v>2011</v>
      </c>
      <c r="E832" s="25">
        <v>262000000000</v>
      </c>
      <c r="F832" s="24">
        <f t="shared" si="1"/>
        <v>48624.1229099051</v>
      </c>
      <c r="G832" s="26">
        <v>0.09</v>
      </c>
      <c r="H832" s="27">
        <v>4411</v>
      </c>
      <c r="J832" s="5">
        <f>VLOOKUP(A832,ENERGY!$A$2:$F$2692,5,0)</f>
        <v>32233</v>
      </c>
      <c r="K832" s="5">
        <f t="shared" si="2"/>
        <v>0.00598206623570599</v>
      </c>
      <c r="L832" s="31">
        <f>VLOOKUP(A832,ENERGY!$A$2:$F$2692,6,0)</f>
        <v>52141</v>
      </c>
      <c r="M832" s="31">
        <f t="shared" si="3"/>
        <v>0.00967675722383725</v>
      </c>
      <c r="N832" s="32">
        <f>VLOOKUP(A832,'HUMAN RESOURCES'!$A$2:$M$2692,5,0)</f>
        <v>0.041</v>
      </c>
      <c r="O832" s="32">
        <f>VLOOKUP(A832,'HUMAN RESOURCES'!$A$2:$M$2692,6,0)</f>
        <v>0.078</v>
      </c>
      <c r="P832" s="31">
        <f>VLOOKUP(A832,'HUMAN RESOURCES'!$A$2:$M$2692,7,0)</f>
        <v>84</v>
      </c>
      <c r="Q832" s="5">
        <f>VLOOKUP(A832,'HUMAN RESOURCES'!$A$2:$M$2692,8,0)</f>
        <v>77</v>
      </c>
      <c r="R832" s="5">
        <f>VLOOKUP(A832,'HUMAN RESOURCES'!$A$2:$M$2692,9,0)</f>
        <v>0.164</v>
      </c>
      <c r="S832" s="5">
        <f>VLOOKUP(A832,'HUMAN RESOURCES'!$A$2:$M$2692,10,0)</f>
        <v>0.659</v>
      </c>
      <c r="T832" s="5">
        <f>VLOOKUP(A832,'HUMAN RESOURCES'!$A$2:$M$2692,11,0)</f>
        <v>0.177</v>
      </c>
      <c r="U832" s="5">
        <f>VLOOKUP(A832,'HUMAN RESOURCES'!$A$2:$M$2692,12,0)</f>
        <v>5388272</v>
      </c>
      <c r="V832" s="35">
        <f>VLOOKUP(A832,'HUMAN RESOURCES'!$A$2:$M$2692,13,0)</f>
        <v>0.837</v>
      </c>
      <c r="W832" s="38">
        <f>VLOOKUP(A832,TOURISM!$A$2:$F$2692,5,0)</f>
        <v>5591000000</v>
      </c>
      <c r="X832" s="39">
        <f>VLOOKUP(A832,TOURISM!$A$2:$F$2692,6,0)</f>
        <v>6009000000</v>
      </c>
      <c r="Y832" s="43">
        <f t="shared" si="4"/>
        <v>-0.17165991902834</v>
      </c>
      <c r="Z832" s="35">
        <f>VLOOKUP(A832,BUSINESS!$A$2:$J$2692,5,0)</f>
        <v>0.39</v>
      </c>
      <c r="AA832" s="5">
        <f>VLOOKUP(A832,BUSINESS!$A$2:$J$2692,6,0)</f>
        <v>14</v>
      </c>
      <c r="AB832" s="5">
        <f>VLOOKUP(A832,BUSINESS!$A$2:$J$2692,7,0)</f>
        <v>0</v>
      </c>
      <c r="AC832" s="5">
        <f>VLOOKUP(A832,BUSINESS!$A$2:$J$2692,8,0)</f>
        <v>93</v>
      </c>
      <c r="AD832" s="35">
        <f>VLOOKUP(A832,BUSINESS!$A$2:$J$2692,9,0)</f>
        <v>0.887</v>
      </c>
      <c r="AE832" s="35">
        <f>VLOOKUP(A832,BUSINESS!$A$2:$J$2692,10,0)</f>
        <v>1.659</v>
      </c>
    </row>
    <row r="833" customHeight="1" spans="1:31">
      <c r="A833" s="22" t="str">
        <f t="shared" si="0"/>
        <v>Finland-Europe2012</v>
      </c>
      <c r="B833" s="22" t="s">
        <v>133</v>
      </c>
      <c r="C833" s="22" t="s">
        <v>67</v>
      </c>
      <c r="D833" s="23">
        <v>2012</v>
      </c>
      <c r="E833" s="25">
        <v>247000000000</v>
      </c>
      <c r="F833" s="24">
        <f t="shared" si="1"/>
        <v>45622.7046653926</v>
      </c>
      <c r="G833" s="26">
        <v>0.091</v>
      </c>
      <c r="H833" s="27">
        <v>4232</v>
      </c>
      <c r="J833" s="5">
        <f>VLOOKUP(A833,ENERGY!$A$2:$F$2692,5,0)</f>
        <v>37334</v>
      </c>
      <c r="K833" s="5">
        <f t="shared" si="2"/>
        <v>0.00689586257480877</v>
      </c>
      <c r="L833" s="31">
        <f>VLOOKUP(A833,ENERGY!$A$2:$F$2692,6,0)</f>
        <v>66197</v>
      </c>
      <c r="M833" s="31">
        <f t="shared" si="3"/>
        <v>0.0122270695576315</v>
      </c>
      <c r="N833" s="32">
        <f>VLOOKUP(A833,'HUMAN RESOURCES'!$A$2:$M$2692,5,0)</f>
        <v>0.026</v>
      </c>
      <c r="O833" s="32">
        <f>VLOOKUP(A833,'HUMAN RESOURCES'!$A$2:$M$2692,6,0)</f>
        <v>0.046</v>
      </c>
      <c r="P833" s="31">
        <f>VLOOKUP(A833,'HUMAN RESOURCES'!$A$2:$M$2692,7,0)</f>
        <v>84</v>
      </c>
      <c r="Q833" s="5">
        <f>VLOOKUP(A833,'HUMAN RESOURCES'!$A$2:$M$2692,8,0)</f>
        <v>78</v>
      </c>
      <c r="R833" s="5">
        <f>VLOOKUP(A833,'HUMAN RESOURCES'!$A$2:$M$2692,9,0)</f>
        <v>0.164</v>
      </c>
      <c r="S833" s="5">
        <f>VLOOKUP(A833,'HUMAN RESOURCES'!$A$2:$M$2692,10,0)</f>
        <v>0.653</v>
      </c>
      <c r="T833" s="5">
        <f>VLOOKUP(A833,'HUMAN RESOURCES'!$A$2:$M$2692,11,0)</f>
        <v>0.183</v>
      </c>
      <c r="U833" s="5">
        <f>VLOOKUP(A833,'HUMAN RESOURCES'!$A$2:$M$2692,12,0)</f>
        <v>5413971</v>
      </c>
      <c r="V833" s="35">
        <f>VLOOKUP(A833,'HUMAN RESOURCES'!$A$2:$M$2692,13,0)</f>
        <v>0.838</v>
      </c>
      <c r="W833" s="38">
        <f>VLOOKUP(A833,TOURISM!$A$2:$F$2692,5,0)</f>
        <v>5415000000</v>
      </c>
      <c r="X833" s="39">
        <f>VLOOKUP(A833,TOURISM!$A$2:$F$2692,6,0)</f>
        <v>5839000000</v>
      </c>
      <c r="Y833" s="43">
        <f t="shared" si="4"/>
        <v>0.889548872180451</v>
      </c>
      <c r="Z833" s="35">
        <f>VLOOKUP(A833,BUSINESS!$A$2:$J$2692,5,0)</f>
        <v>0.406</v>
      </c>
      <c r="AA833" s="5">
        <f>VLOOKUP(A833,BUSINESS!$A$2:$J$2692,6,0)</f>
        <v>14</v>
      </c>
      <c r="AB833" s="5">
        <f>VLOOKUP(A833,BUSINESS!$A$2:$J$2692,7,0)</f>
        <v>12</v>
      </c>
      <c r="AC833" s="5">
        <f>VLOOKUP(A833,BUSINESS!$A$2:$J$2692,8,0)</f>
        <v>93</v>
      </c>
      <c r="AD833" s="35">
        <f>VLOOKUP(A833,BUSINESS!$A$2:$J$2692,9,0)</f>
        <v>0.899</v>
      </c>
      <c r="AE833" s="35">
        <f>VLOOKUP(A833,BUSINESS!$A$2:$J$2692,10,0)</f>
        <v>1.723</v>
      </c>
    </row>
    <row r="834" customHeight="1" spans="1:31">
      <c r="A834" s="22" t="str">
        <f t="shared" si="0"/>
        <v>France-Europe2000</v>
      </c>
      <c r="B834" s="22" t="s">
        <v>134</v>
      </c>
      <c r="C834" s="22" t="s">
        <v>67</v>
      </c>
      <c r="D834" s="23">
        <v>2000</v>
      </c>
      <c r="E834" s="25">
        <v>1330000000000</v>
      </c>
      <c r="F834" s="24">
        <f t="shared" si="1"/>
        <v>21835.1160775292</v>
      </c>
      <c r="G834" s="26">
        <v>0.101</v>
      </c>
      <c r="H834" s="27">
        <v>2209</v>
      </c>
      <c r="I834" s="26">
        <v>0.067</v>
      </c>
      <c r="J834" s="5">
        <f>VLOOKUP(A834,ENERGY!$A$2:$F$2692,5,0)</f>
        <v>251706</v>
      </c>
      <c r="K834" s="5">
        <f t="shared" si="2"/>
        <v>0.00413235317850419</v>
      </c>
      <c r="L834" s="31">
        <f>VLOOKUP(A834,ENERGY!$A$2:$F$2692,6,0)</f>
        <v>0</v>
      </c>
      <c r="M834" s="31">
        <f t="shared" si="3"/>
        <v>0</v>
      </c>
      <c r="N834" s="32">
        <f>VLOOKUP(A834,'HUMAN RESOURCES'!$A$2:$M$2692,5,0)</f>
        <v>0.045</v>
      </c>
      <c r="O834" s="32">
        <f>VLOOKUP(A834,'HUMAN RESOURCES'!$A$2:$M$2692,6,0)</f>
        <v>0.089</v>
      </c>
      <c r="P834" s="31">
        <f>VLOOKUP(A834,'HUMAN RESOURCES'!$A$2:$M$2692,7,0)</f>
        <v>83</v>
      </c>
      <c r="Q834" s="5">
        <f>VLOOKUP(A834,'HUMAN RESOURCES'!$A$2:$M$2692,8,0)</f>
        <v>75</v>
      </c>
      <c r="R834" s="5">
        <f>VLOOKUP(A834,'HUMAN RESOURCES'!$A$2:$M$2692,9,0)</f>
        <v>0.189</v>
      </c>
      <c r="S834" s="5">
        <f>VLOOKUP(A834,'HUMAN RESOURCES'!$A$2:$M$2692,10,0)</f>
        <v>0.65</v>
      </c>
      <c r="T834" s="5">
        <f>VLOOKUP(A834,'HUMAN RESOURCES'!$A$2:$M$2692,11,0)</f>
        <v>0.16</v>
      </c>
      <c r="U834" s="5">
        <f>VLOOKUP(A834,'HUMAN RESOURCES'!$A$2:$M$2692,12,0)</f>
        <v>60911057</v>
      </c>
      <c r="V834" s="35">
        <f>VLOOKUP(A834,'HUMAN RESOURCES'!$A$2:$M$2692,13,0)</f>
        <v>0.759</v>
      </c>
      <c r="W834" s="38">
        <f>VLOOKUP(A834,TOURISM!$A$2:$F$2692,5,0)</f>
        <v>38534000000</v>
      </c>
      <c r="X834" s="39">
        <f>VLOOKUP(A834,TOURISM!$A$2:$F$2692,6,0)</f>
        <v>26703000000</v>
      </c>
      <c r="Y834" s="43">
        <f t="shared" si="4"/>
        <v>0.868358208955224</v>
      </c>
      <c r="Z834" s="35">
        <f>VLOOKUP(A834,BUSINESS!$A$2:$J$2692,5,0)</f>
        <v>0</v>
      </c>
      <c r="AA834" s="5">
        <f>VLOOKUP(A834,BUSINESS!$A$2:$J$2692,6,0)</f>
        <v>0</v>
      </c>
      <c r="AB834" s="5">
        <f>VLOOKUP(A834,BUSINESS!$A$2:$J$2692,7,0)</f>
        <v>0</v>
      </c>
      <c r="AC834" s="5">
        <f>VLOOKUP(A834,BUSINESS!$A$2:$J$2692,8,0)</f>
        <v>0</v>
      </c>
      <c r="AD834" s="35">
        <f>VLOOKUP(A834,BUSINESS!$A$2:$J$2692,9,0)</f>
        <v>0.143</v>
      </c>
      <c r="AE834" s="35">
        <f>VLOOKUP(A834,BUSINESS!$A$2:$J$2692,10,0)</f>
        <v>0.491</v>
      </c>
    </row>
    <row r="835" customHeight="1" spans="1:31">
      <c r="A835" s="22" t="str">
        <f t="shared" si="0"/>
        <v>France-Europe2001</v>
      </c>
      <c r="B835" s="22" t="s">
        <v>134</v>
      </c>
      <c r="C835" s="22" t="s">
        <v>67</v>
      </c>
      <c r="D835" s="23">
        <v>2001</v>
      </c>
      <c r="E835" s="25">
        <v>1340000000000</v>
      </c>
      <c r="F835" s="24">
        <f t="shared" si="1"/>
        <v>21839.8527602762</v>
      </c>
      <c r="G835" s="26">
        <v>0.102</v>
      </c>
      <c r="H835" s="27">
        <v>2241</v>
      </c>
      <c r="I835" s="26">
        <v>0.07</v>
      </c>
      <c r="J835" s="5">
        <f>VLOOKUP(A835,ENERGY!$A$2:$F$2692,5,0)</f>
        <v>252827</v>
      </c>
      <c r="K835" s="5">
        <f t="shared" si="2"/>
        <v>0.00412067496553908</v>
      </c>
      <c r="L835" s="31">
        <f>VLOOKUP(A835,ENERGY!$A$2:$F$2692,6,0)</f>
        <v>0</v>
      </c>
      <c r="M835" s="31">
        <f t="shared" si="3"/>
        <v>0</v>
      </c>
      <c r="N835" s="32">
        <f>VLOOKUP(A835,'HUMAN RESOURCES'!$A$2:$M$2692,5,0)</f>
        <v>0.043</v>
      </c>
      <c r="O835" s="32">
        <f>VLOOKUP(A835,'HUMAN RESOURCES'!$A$2:$M$2692,6,0)</f>
        <v>0.079</v>
      </c>
      <c r="P835" s="31">
        <f>VLOOKUP(A835,'HUMAN RESOURCES'!$A$2:$M$2692,7,0)</f>
        <v>83</v>
      </c>
      <c r="Q835" s="5">
        <f>VLOOKUP(A835,'HUMAN RESOURCES'!$A$2:$M$2692,8,0)</f>
        <v>76</v>
      </c>
      <c r="R835" s="5">
        <f>VLOOKUP(A835,'HUMAN RESOURCES'!$A$2:$M$2692,9,0)</f>
        <v>0.188</v>
      </c>
      <c r="S835" s="5">
        <f>VLOOKUP(A835,'HUMAN RESOURCES'!$A$2:$M$2692,10,0)</f>
        <v>0.651</v>
      </c>
      <c r="T835" s="5">
        <f>VLOOKUP(A835,'HUMAN RESOURCES'!$A$2:$M$2692,11,0)</f>
        <v>0.161</v>
      </c>
      <c r="U835" s="5">
        <f>VLOOKUP(A835,'HUMAN RESOURCES'!$A$2:$M$2692,12,0)</f>
        <v>61355725</v>
      </c>
      <c r="V835" s="35">
        <f>VLOOKUP(A835,'HUMAN RESOURCES'!$A$2:$M$2692,13,0)</f>
        <v>0.761</v>
      </c>
      <c r="W835" s="38">
        <f>VLOOKUP(A835,TOURISM!$A$2:$F$2692,5,0)</f>
        <v>38385000000</v>
      </c>
      <c r="X835" s="39">
        <f>VLOOKUP(A835,TOURISM!$A$2:$F$2692,6,0)</f>
        <v>26749000000</v>
      </c>
      <c r="Y835" s="43">
        <f t="shared" si="4"/>
        <v>0.877862068965517</v>
      </c>
      <c r="Z835" s="35">
        <f>VLOOKUP(A835,BUSINESS!$A$2:$J$2692,5,0)</f>
        <v>0</v>
      </c>
      <c r="AA835" s="5">
        <f>VLOOKUP(A835,BUSINESS!$A$2:$J$2692,6,0)</f>
        <v>0</v>
      </c>
      <c r="AB835" s="5">
        <f>VLOOKUP(A835,BUSINESS!$A$2:$J$2692,7,0)</f>
        <v>0</v>
      </c>
      <c r="AC835" s="5">
        <f>VLOOKUP(A835,BUSINESS!$A$2:$J$2692,8,0)</f>
        <v>0</v>
      </c>
      <c r="AD835" s="35">
        <f>VLOOKUP(A835,BUSINESS!$A$2:$J$2692,9,0)</f>
        <v>0.263</v>
      </c>
      <c r="AE835" s="35">
        <f>VLOOKUP(A835,BUSINESS!$A$2:$J$2692,10,0)</f>
        <v>0.621</v>
      </c>
    </row>
    <row r="836" customHeight="1" spans="1:31">
      <c r="A836" s="22" t="str">
        <f t="shared" si="0"/>
        <v>France-Europe2002</v>
      </c>
      <c r="B836" s="22" t="s">
        <v>134</v>
      </c>
      <c r="C836" s="22" t="s">
        <v>67</v>
      </c>
      <c r="D836" s="23">
        <v>2002</v>
      </c>
      <c r="E836" s="25">
        <v>1450000000000</v>
      </c>
      <c r="F836" s="24">
        <f t="shared" si="1"/>
        <v>23461.5573241327</v>
      </c>
      <c r="G836" s="26">
        <v>0.106</v>
      </c>
      <c r="H836" s="27">
        <v>2497</v>
      </c>
      <c r="I836" s="26">
        <v>0.066</v>
      </c>
      <c r="J836" s="5">
        <f>VLOOKUP(A836,ENERGY!$A$2:$F$2692,5,0)</f>
        <v>261157</v>
      </c>
      <c r="K836" s="5">
        <f t="shared" si="2"/>
        <v>0.00422562063868864</v>
      </c>
      <c r="L836" s="31">
        <f>VLOOKUP(A836,ENERGY!$A$2:$F$2692,6,0)</f>
        <v>361273</v>
      </c>
      <c r="M836" s="31">
        <f t="shared" si="3"/>
        <v>0.00584553599942165</v>
      </c>
      <c r="N836" s="32">
        <f>VLOOKUP(A836,'HUMAN RESOURCES'!$A$2:$M$2692,5,0)</f>
        <v>0.041</v>
      </c>
      <c r="O836" s="32">
        <f>VLOOKUP(A836,'HUMAN RESOURCES'!$A$2:$M$2692,6,0)</f>
        <v>0.081</v>
      </c>
      <c r="P836" s="31">
        <f>VLOOKUP(A836,'HUMAN RESOURCES'!$A$2:$M$2692,7,0)</f>
        <v>83</v>
      </c>
      <c r="Q836" s="5">
        <f>VLOOKUP(A836,'HUMAN RESOURCES'!$A$2:$M$2692,8,0)</f>
        <v>76</v>
      </c>
      <c r="R836" s="5">
        <f>VLOOKUP(A836,'HUMAN RESOURCES'!$A$2:$M$2692,9,0)</f>
        <v>0.187</v>
      </c>
      <c r="S836" s="5">
        <f>VLOOKUP(A836,'HUMAN RESOURCES'!$A$2:$M$2692,10,0)</f>
        <v>0.651</v>
      </c>
      <c r="T836" s="5">
        <f>VLOOKUP(A836,'HUMAN RESOURCES'!$A$2:$M$2692,11,0)</f>
        <v>0.162</v>
      </c>
      <c r="U836" s="5">
        <f>VLOOKUP(A836,'HUMAN RESOURCES'!$A$2:$M$2692,12,0)</f>
        <v>61803229</v>
      </c>
      <c r="V836" s="35">
        <f>VLOOKUP(A836,'HUMAN RESOURCES'!$A$2:$M$2692,13,0)</f>
        <v>0.764</v>
      </c>
      <c r="W836" s="38">
        <f>VLOOKUP(A836,TOURISM!$A$2:$F$2692,5,0)</f>
        <v>40537000000</v>
      </c>
      <c r="X836" s="39">
        <f>VLOOKUP(A836,TOURISM!$A$2:$F$2692,6,0)</f>
        <v>27808000000</v>
      </c>
      <c r="Y836" s="43">
        <f t="shared" si="4"/>
        <v>0.747039106145251</v>
      </c>
      <c r="Z836" s="35">
        <f>VLOOKUP(A836,BUSINESS!$A$2:$J$2692,5,0)</f>
        <v>0</v>
      </c>
      <c r="AA836" s="5">
        <f>VLOOKUP(A836,BUSINESS!$A$2:$J$2692,6,0)</f>
        <v>0</v>
      </c>
      <c r="AB836" s="5">
        <f>VLOOKUP(A836,BUSINESS!$A$2:$J$2692,7,0)</f>
        <v>0</v>
      </c>
      <c r="AC836" s="5">
        <f>VLOOKUP(A836,BUSINESS!$A$2:$J$2692,8,0)</f>
        <v>0</v>
      </c>
      <c r="AD836" s="35">
        <f>VLOOKUP(A836,BUSINESS!$A$2:$J$2692,9,0)</f>
        <v>0.302</v>
      </c>
      <c r="AE836" s="35">
        <f>VLOOKUP(A836,BUSINESS!$A$2:$J$2692,10,0)</f>
        <v>0.643</v>
      </c>
    </row>
    <row r="837" customHeight="1" spans="1:31">
      <c r="A837" s="22" t="str">
        <f t="shared" si="0"/>
        <v>France-Europe2003</v>
      </c>
      <c r="B837" s="22" t="s">
        <v>134</v>
      </c>
      <c r="C837" s="22" t="s">
        <v>67</v>
      </c>
      <c r="D837" s="23">
        <v>2003</v>
      </c>
      <c r="E837" s="25">
        <v>1790000000000</v>
      </c>
      <c r="F837" s="24">
        <f t="shared" si="1"/>
        <v>28758.4969710555</v>
      </c>
      <c r="G837" s="26">
        <v>0.108</v>
      </c>
      <c r="H837" s="27">
        <v>3137</v>
      </c>
      <c r="I837" s="26">
        <v>0.066</v>
      </c>
      <c r="J837" s="5">
        <f>VLOOKUP(A837,ENERGY!$A$2:$F$2692,5,0)</f>
        <v>253469</v>
      </c>
      <c r="K837" s="5">
        <f t="shared" si="2"/>
        <v>0.00407228350209858</v>
      </c>
      <c r="L837" s="31">
        <f>VLOOKUP(A837,ENERGY!$A$2:$F$2692,6,0)</f>
        <v>356924</v>
      </c>
      <c r="M837" s="31">
        <f t="shared" si="3"/>
        <v>0.00573441216362961</v>
      </c>
      <c r="N837" s="32">
        <f>VLOOKUP(A837,'HUMAN RESOURCES'!$A$2:$M$2692,5,0)</f>
        <v>0.038</v>
      </c>
      <c r="O837" s="32">
        <f>VLOOKUP(A837,'HUMAN RESOURCES'!$A$2:$M$2692,6,0)</f>
        <v>0.111</v>
      </c>
      <c r="P837" s="31">
        <f>VLOOKUP(A837,'HUMAN RESOURCES'!$A$2:$M$2692,7,0)</f>
        <v>83</v>
      </c>
      <c r="Q837" s="5">
        <f>VLOOKUP(A837,'HUMAN RESOURCES'!$A$2:$M$2692,8,0)</f>
        <v>76</v>
      </c>
      <c r="R837" s="5">
        <f>VLOOKUP(A837,'HUMAN RESOURCES'!$A$2:$M$2692,9,0)</f>
        <v>0.186</v>
      </c>
      <c r="S837" s="5">
        <f>VLOOKUP(A837,'HUMAN RESOURCES'!$A$2:$M$2692,10,0)</f>
        <v>0.651</v>
      </c>
      <c r="T837" s="5">
        <f>VLOOKUP(A837,'HUMAN RESOURCES'!$A$2:$M$2692,11,0)</f>
        <v>0.163</v>
      </c>
      <c r="U837" s="5">
        <f>VLOOKUP(A837,'HUMAN RESOURCES'!$A$2:$M$2692,12,0)</f>
        <v>62242474</v>
      </c>
      <c r="V837" s="35">
        <f>VLOOKUP(A837,'HUMAN RESOURCES'!$A$2:$M$2692,13,0)</f>
        <v>0.766</v>
      </c>
      <c r="W837" s="38">
        <f>VLOOKUP(A837,TOURISM!$A$2:$F$2692,5,0)</f>
        <v>45990000000</v>
      </c>
      <c r="X837" s="39">
        <f>VLOOKUP(A837,TOURISM!$A$2:$F$2692,6,0)</f>
        <v>32618000000</v>
      </c>
      <c r="Y837" s="43">
        <f t="shared" si="4"/>
        <v>0.780533980582524</v>
      </c>
      <c r="Z837" s="35">
        <f>VLOOKUP(A837,BUSINESS!$A$2:$J$2692,5,0)</f>
        <v>0</v>
      </c>
      <c r="AA837" s="5">
        <f>VLOOKUP(A837,BUSINESS!$A$2:$J$2692,6,0)</f>
        <v>41</v>
      </c>
      <c r="AB837" s="5">
        <f>VLOOKUP(A837,BUSINESS!$A$2:$J$2692,7,0)</f>
        <v>0</v>
      </c>
      <c r="AC837" s="5">
        <f>VLOOKUP(A837,BUSINESS!$A$2:$J$2692,8,0)</f>
        <v>0</v>
      </c>
      <c r="AD837" s="35">
        <f>VLOOKUP(A837,BUSINESS!$A$2:$J$2692,9,0)</f>
        <v>0.361</v>
      </c>
      <c r="AE837" s="35">
        <f>VLOOKUP(A837,BUSINESS!$A$2:$J$2692,10,0)</f>
        <v>0.689</v>
      </c>
    </row>
    <row r="838" customHeight="1" spans="1:31">
      <c r="A838" s="22" t="str">
        <f t="shared" si="0"/>
        <v>France-Europe2004</v>
      </c>
      <c r="B838" s="22" t="s">
        <v>134</v>
      </c>
      <c r="C838" s="22" t="s">
        <v>67</v>
      </c>
      <c r="D838" s="23">
        <v>2004</v>
      </c>
      <c r="E838" s="25">
        <v>2060000000000</v>
      </c>
      <c r="F838" s="24">
        <f t="shared" si="1"/>
        <v>32853.7530652273</v>
      </c>
      <c r="G838" s="26">
        <v>0.11</v>
      </c>
      <c r="H838" s="27">
        <v>3620</v>
      </c>
      <c r="I838" s="26">
        <v>0.066</v>
      </c>
      <c r="J838" s="5">
        <f>VLOOKUP(A838,ENERGY!$A$2:$F$2692,5,0)</f>
        <v>264803</v>
      </c>
      <c r="K838" s="5">
        <f t="shared" si="2"/>
        <v>0.00422319047229678</v>
      </c>
      <c r="L838" s="31">
        <f>VLOOKUP(A838,ENERGY!$A$2:$F$2692,6,0)</f>
        <v>372564</v>
      </c>
      <c r="M838" s="31">
        <f t="shared" si="3"/>
        <v>0.00594180857135598</v>
      </c>
      <c r="N838" s="32">
        <f>VLOOKUP(A838,'HUMAN RESOURCES'!$A$2:$M$2692,5,0)</f>
        <v>0.05</v>
      </c>
      <c r="O838" s="32">
        <f>VLOOKUP(A838,'HUMAN RESOURCES'!$A$2:$M$2692,6,0)</f>
        <v>0.102</v>
      </c>
      <c r="P838" s="31">
        <f>VLOOKUP(A838,'HUMAN RESOURCES'!$A$2:$M$2692,7,0)</f>
        <v>84</v>
      </c>
      <c r="Q838" s="5">
        <f>VLOOKUP(A838,'HUMAN RESOURCES'!$A$2:$M$2692,8,0)</f>
        <v>77</v>
      </c>
      <c r="R838" s="5">
        <f>VLOOKUP(A838,'HUMAN RESOURCES'!$A$2:$M$2692,9,0)</f>
        <v>0.186</v>
      </c>
      <c r="S838" s="5">
        <f>VLOOKUP(A838,'HUMAN RESOURCES'!$A$2:$M$2692,10,0)</f>
        <v>0.651</v>
      </c>
      <c r="T838" s="5">
        <f>VLOOKUP(A838,'HUMAN RESOURCES'!$A$2:$M$2692,11,0)</f>
        <v>0.164</v>
      </c>
      <c r="U838" s="5">
        <f>VLOOKUP(A838,'HUMAN RESOURCES'!$A$2:$M$2692,12,0)</f>
        <v>62702121</v>
      </c>
      <c r="V838" s="35">
        <f>VLOOKUP(A838,'HUMAN RESOURCES'!$A$2:$M$2692,13,0)</f>
        <v>0.769</v>
      </c>
      <c r="W838" s="38">
        <f>VLOOKUP(A838,TOURISM!$A$2:$F$2692,5,0)</f>
        <v>52108000000</v>
      </c>
      <c r="X838" s="39">
        <f>VLOOKUP(A838,TOURISM!$A$2:$F$2692,6,0)</f>
        <v>36029000000</v>
      </c>
      <c r="Y838" s="43">
        <f t="shared" si="4"/>
        <v>0.601775700934579</v>
      </c>
      <c r="Z838" s="35">
        <f>VLOOKUP(A838,BUSINESS!$A$2:$J$2692,5,0)</f>
        <v>0</v>
      </c>
      <c r="AA838" s="5">
        <f>VLOOKUP(A838,BUSINESS!$A$2:$J$2692,6,0)</f>
        <v>7</v>
      </c>
      <c r="AB838" s="5">
        <f>VLOOKUP(A838,BUSINESS!$A$2:$J$2692,7,0)</f>
        <v>0</v>
      </c>
      <c r="AC838" s="5">
        <f>VLOOKUP(A838,BUSINESS!$A$2:$J$2692,8,0)</f>
        <v>0</v>
      </c>
      <c r="AD838" s="35">
        <f>VLOOKUP(A838,BUSINESS!$A$2:$J$2692,9,0)</f>
        <v>0.392</v>
      </c>
      <c r="AE838" s="35">
        <f>VLOOKUP(A838,BUSINESS!$A$2:$J$2692,10,0)</f>
        <v>0.73</v>
      </c>
    </row>
    <row r="839" customHeight="1" spans="1:31">
      <c r="A839" s="22" t="str">
        <f t="shared" si="0"/>
        <v>France-Europe2005</v>
      </c>
      <c r="B839" s="22" t="s">
        <v>134</v>
      </c>
      <c r="C839" s="22" t="s">
        <v>67</v>
      </c>
      <c r="D839" s="23">
        <v>2005</v>
      </c>
      <c r="E839" s="25">
        <v>2140000000000</v>
      </c>
      <c r="F839" s="24">
        <f t="shared" si="1"/>
        <v>33873.4909953339</v>
      </c>
      <c r="G839" s="26">
        <v>0.11</v>
      </c>
      <c r="H839" s="27">
        <v>3750</v>
      </c>
      <c r="J839" s="5">
        <f>VLOOKUP(A839,ENERGY!$A$2:$F$2692,5,0)</f>
        <v>269777</v>
      </c>
      <c r="K839" s="5">
        <f t="shared" si="2"/>
        <v>0.00427022840198514</v>
      </c>
      <c r="L839" s="31">
        <f>VLOOKUP(A839,ENERGY!$A$2:$F$2692,6,0)</f>
        <v>390103</v>
      </c>
      <c r="M839" s="31">
        <f t="shared" si="3"/>
        <v>0.00617483666250128</v>
      </c>
      <c r="N839" s="32">
        <f>VLOOKUP(A839,'HUMAN RESOURCES'!$A$2:$M$2692,5,0)</f>
        <v>0.039</v>
      </c>
      <c r="O839" s="32">
        <f>VLOOKUP(A839,'HUMAN RESOURCES'!$A$2:$M$2692,6,0)</f>
        <v>0.071</v>
      </c>
      <c r="P839" s="31">
        <f>VLOOKUP(A839,'HUMAN RESOURCES'!$A$2:$M$2692,7,0)</f>
        <v>84</v>
      </c>
      <c r="Q839" s="5">
        <f>VLOOKUP(A839,'HUMAN RESOURCES'!$A$2:$M$2692,8,0)</f>
        <v>77</v>
      </c>
      <c r="R839" s="5">
        <f>VLOOKUP(A839,'HUMAN RESOURCES'!$A$2:$M$2692,9,0)</f>
        <v>0.185</v>
      </c>
      <c r="S839" s="5">
        <f>VLOOKUP(A839,'HUMAN RESOURCES'!$A$2:$M$2692,10,0)</f>
        <v>0.651</v>
      </c>
      <c r="T839" s="5">
        <f>VLOOKUP(A839,'HUMAN RESOURCES'!$A$2:$M$2692,11,0)</f>
        <v>0.164</v>
      </c>
      <c r="U839" s="5">
        <f>VLOOKUP(A839,'HUMAN RESOURCES'!$A$2:$M$2692,12,0)</f>
        <v>63176246</v>
      </c>
      <c r="V839" s="35">
        <f>VLOOKUP(A839,'HUMAN RESOURCES'!$A$2:$M$2692,13,0)</f>
        <v>0.771</v>
      </c>
      <c r="W839" s="38">
        <f>VLOOKUP(A839,TOURISM!$A$2:$F$2692,5,0)</f>
        <v>51691000000</v>
      </c>
      <c r="X839" s="39">
        <f>VLOOKUP(A839,TOURISM!$A$2:$F$2692,6,0)</f>
        <v>38813000000</v>
      </c>
      <c r="Y839" s="43">
        <f t="shared" si="4"/>
        <v>0.668982300884956</v>
      </c>
      <c r="Z839" s="35">
        <f>VLOOKUP(A839,BUSINESS!$A$2:$J$2692,5,0)</f>
        <v>0.651</v>
      </c>
      <c r="AA839" s="5">
        <f>VLOOKUP(A839,BUSINESS!$A$2:$J$2692,6,0)</f>
        <v>7</v>
      </c>
      <c r="AB839" s="5">
        <f>VLOOKUP(A839,BUSINESS!$A$2:$J$2692,7,0)</f>
        <v>0</v>
      </c>
      <c r="AC839" s="5">
        <f>VLOOKUP(A839,BUSINESS!$A$2:$J$2692,8,0)</f>
        <v>132</v>
      </c>
      <c r="AD839" s="35">
        <f>VLOOKUP(A839,BUSINESS!$A$2:$J$2692,9,0)</f>
        <v>0.429</v>
      </c>
      <c r="AE839" s="35">
        <f>VLOOKUP(A839,BUSINESS!$A$2:$J$2692,10,0)</f>
        <v>0.783</v>
      </c>
    </row>
    <row r="840" customHeight="1" spans="1:31">
      <c r="A840" s="22" t="str">
        <f t="shared" si="0"/>
        <v>France-Europe2006</v>
      </c>
      <c r="B840" s="22" t="s">
        <v>134</v>
      </c>
      <c r="C840" s="22" t="s">
        <v>67</v>
      </c>
      <c r="D840" s="23">
        <v>2006</v>
      </c>
      <c r="E840" s="25">
        <v>2260000000000</v>
      </c>
      <c r="F840" s="24">
        <f t="shared" si="1"/>
        <v>35524.5510408025</v>
      </c>
      <c r="G840" s="26">
        <v>0.11</v>
      </c>
      <c r="H840" s="27">
        <v>3907</v>
      </c>
      <c r="J840" s="5">
        <f>VLOOKUP(A840,ENERGY!$A$2:$F$2692,5,0)</f>
        <v>260565</v>
      </c>
      <c r="K840" s="5">
        <f t="shared" si="2"/>
        <v>0.00409577639024191</v>
      </c>
      <c r="L840" s="31">
        <f>VLOOKUP(A840,ENERGY!$A$2:$F$2692,6,0)</f>
        <v>385827</v>
      </c>
      <c r="M840" s="31">
        <f t="shared" si="3"/>
        <v>0.00606474820992023</v>
      </c>
      <c r="N840" s="32">
        <f>VLOOKUP(A840,'HUMAN RESOURCES'!$A$2:$M$2692,5,0)</f>
        <v>0.046</v>
      </c>
      <c r="O840" s="32">
        <f>VLOOKUP(A840,'HUMAN RESOURCES'!$A$2:$M$2692,6,0)</f>
        <v>0.108</v>
      </c>
      <c r="P840" s="31">
        <f>VLOOKUP(A840,'HUMAN RESOURCES'!$A$2:$M$2692,7,0)</f>
        <v>85</v>
      </c>
      <c r="Q840" s="5">
        <f>VLOOKUP(A840,'HUMAN RESOURCES'!$A$2:$M$2692,8,0)</f>
        <v>77</v>
      </c>
      <c r="R840" s="5">
        <f>VLOOKUP(A840,'HUMAN RESOURCES'!$A$2:$M$2692,9,0)</f>
        <v>0.185</v>
      </c>
      <c r="S840" s="5">
        <f>VLOOKUP(A840,'HUMAN RESOURCES'!$A$2:$M$2692,10,0)</f>
        <v>0.651</v>
      </c>
      <c r="T840" s="5">
        <f>VLOOKUP(A840,'HUMAN RESOURCES'!$A$2:$M$2692,11,0)</f>
        <v>0.165</v>
      </c>
      <c r="U840" s="5">
        <f>VLOOKUP(A840,'HUMAN RESOURCES'!$A$2:$M$2692,12,0)</f>
        <v>63617975</v>
      </c>
      <c r="V840" s="35">
        <f>VLOOKUP(A840,'HUMAN RESOURCES'!$A$2:$M$2692,13,0)</f>
        <v>0.774</v>
      </c>
      <c r="W840" s="38">
        <f>VLOOKUP(A840,TOURISM!$A$2:$F$2692,5,0)</f>
        <v>54450000000</v>
      </c>
      <c r="X840" s="39">
        <f>VLOOKUP(A840,TOURISM!$A$2:$F$2692,6,0)</f>
        <v>39331000000</v>
      </c>
      <c r="Y840" s="43">
        <f t="shared" si="4"/>
        <v>0.684961240310078</v>
      </c>
      <c r="Z840" s="35">
        <f>VLOOKUP(A840,BUSINESS!$A$2:$J$2692,5,0)</f>
        <v>0.65</v>
      </c>
      <c r="AA840" s="5">
        <f>VLOOKUP(A840,BUSINESS!$A$2:$J$2692,6,0)</f>
        <v>7</v>
      </c>
      <c r="AB840" s="5">
        <f>VLOOKUP(A840,BUSINESS!$A$2:$J$2692,7,0)</f>
        <v>0</v>
      </c>
      <c r="AC840" s="5">
        <f>VLOOKUP(A840,BUSINESS!$A$2:$J$2692,8,0)</f>
        <v>132</v>
      </c>
      <c r="AD840" s="35">
        <f>VLOOKUP(A840,BUSINESS!$A$2:$J$2692,9,0)</f>
        <v>0.469</v>
      </c>
      <c r="AE840" s="35">
        <f>VLOOKUP(A840,BUSINESS!$A$2:$J$2692,10,0)</f>
        <v>0.835</v>
      </c>
    </row>
    <row r="841" customHeight="1" spans="1:31">
      <c r="A841" s="22" t="str">
        <f t="shared" si="0"/>
        <v>France-Europe2007</v>
      </c>
      <c r="B841" s="22" t="s">
        <v>134</v>
      </c>
      <c r="C841" s="22" t="s">
        <v>67</v>
      </c>
      <c r="D841" s="23">
        <v>2007</v>
      </c>
      <c r="E841" s="25">
        <v>2580000000000</v>
      </c>
      <c r="F841" s="24">
        <f t="shared" si="1"/>
        <v>40304.582668542</v>
      </c>
      <c r="G841" s="26">
        <v>0.109</v>
      </c>
      <c r="H841" s="27">
        <v>4413</v>
      </c>
      <c r="J841" s="5">
        <f>VLOOKUP(A841,ENERGY!$A$2:$F$2692,5,0)</f>
        <v>263542</v>
      </c>
      <c r="K841" s="5">
        <f t="shared" si="2"/>
        <v>0.00411703500993524</v>
      </c>
      <c r="L841" s="31">
        <f>VLOOKUP(A841,ENERGY!$A$2:$F$2692,6,0)</f>
        <v>375882</v>
      </c>
      <c r="M841" s="31">
        <f t="shared" si="3"/>
        <v>0.00587200276845617</v>
      </c>
      <c r="N841" s="32">
        <f>VLOOKUP(A841,'HUMAN RESOURCES'!$A$2:$M$2692,5,0)</f>
        <v>0.039</v>
      </c>
      <c r="O841" s="32">
        <f>VLOOKUP(A841,'HUMAN RESOURCES'!$A$2:$M$2692,6,0)</f>
        <v>0.066</v>
      </c>
      <c r="P841" s="31">
        <f>VLOOKUP(A841,'HUMAN RESOURCES'!$A$2:$M$2692,7,0)</f>
        <v>85</v>
      </c>
      <c r="Q841" s="5">
        <f>VLOOKUP(A841,'HUMAN RESOURCES'!$A$2:$M$2692,8,0)</f>
        <v>78</v>
      </c>
      <c r="R841" s="5">
        <f>VLOOKUP(A841,'HUMAN RESOURCES'!$A$2:$M$2692,9,0)</f>
        <v>0.184</v>
      </c>
      <c r="S841" s="5">
        <f>VLOOKUP(A841,'HUMAN RESOURCES'!$A$2:$M$2692,10,0)</f>
        <v>0.651</v>
      </c>
      <c r="T841" s="5">
        <f>VLOOKUP(A841,'HUMAN RESOURCES'!$A$2:$M$2692,11,0)</f>
        <v>0.165</v>
      </c>
      <c r="U841" s="5">
        <f>VLOOKUP(A841,'HUMAN RESOURCES'!$A$2:$M$2692,12,0)</f>
        <v>64012572</v>
      </c>
      <c r="V841" s="35">
        <f>VLOOKUP(A841,'HUMAN RESOURCES'!$A$2:$M$2692,13,0)</f>
        <v>0.776</v>
      </c>
      <c r="W841" s="38">
        <f>VLOOKUP(A841,TOURISM!$A$2:$F$2692,5,0)</f>
        <v>63701000000</v>
      </c>
      <c r="X841" s="39">
        <f>VLOOKUP(A841,TOURISM!$A$2:$F$2692,6,0)</f>
        <v>46029000000</v>
      </c>
      <c r="Y841" s="43">
        <f t="shared" si="4"/>
        <v>0.627491166077738</v>
      </c>
      <c r="Z841" s="35">
        <f>VLOOKUP(A841,BUSINESS!$A$2:$J$2692,5,0)</f>
        <v>0.65</v>
      </c>
      <c r="AA841" s="5">
        <f>VLOOKUP(A841,BUSINESS!$A$2:$J$2692,6,0)</f>
        <v>7</v>
      </c>
      <c r="AB841" s="5">
        <f>VLOOKUP(A841,BUSINESS!$A$2:$J$2692,7,0)</f>
        <v>0</v>
      </c>
      <c r="AC841" s="5">
        <f>VLOOKUP(A841,BUSINESS!$A$2:$J$2692,8,0)</f>
        <v>132</v>
      </c>
      <c r="AD841" s="35">
        <f>VLOOKUP(A841,BUSINESS!$A$2:$J$2692,9,0)</f>
        <v>0.661</v>
      </c>
      <c r="AE841" s="35">
        <f>VLOOKUP(A841,BUSINESS!$A$2:$J$2692,10,0)</f>
        <v>0.89</v>
      </c>
    </row>
    <row r="842" customHeight="1" spans="1:31">
      <c r="A842" s="22" t="str">
        <f t="shared" si="0"/>
        <v>France-Europe2008</v>
      </c>
      <c r="B842" s="22" t="s">
        <v>134</v>
      </c>
      <c r="C842" s="22" t="s">
        <v>67</v>
      </c>
      <c r="D842" s="23">
        <v>2008</v>
      </c>
      <c r="E842" s="25">
        <v>2830000000000</v>
      </c>
      <c r="F842" s="24">
        <f t="shared" si="1"/>
        <v>43963.8291712248</v>
      </c>
      <c r="G842" s="26">
        <v>0.11</v>
      </c>
      <c r="H842" s="27">
        <v>4877</v>
      </c>
      <c r="J842" s="5">
        <f>VLOOKUP(A842,ENERGY!$A$2:$F$2692,5,0)</f>
        <v>270660</v>
      </c>
      <c r="K842" s="5">
        <f t="shared" si="2"/>
        <v>0.00420468198002958</v>
      </c>
      <c r="L842" s="31">
        <f>VLOOKUP(A842,ENERGY!$A$2:$F$2692,6,0)</f>
        <v>392072</v>
      </c>
      <c r="M842" s="31">
        <f t="shared" si="3"/>
        <v>0.00609080792608497</v>
      </c>
      <c r="N842" s="32">
        <f>VLOOKUP(A842,'HUMAN RESOURCES'!$A$2:$M$2692,5,0)</f>
        <v>0.037</v>
      </c>
      <c r="O842" s="32">
        <f>VLOOKUP(A842,'HUMAN RESOURCES'!$A$2:$M$2692,6,0)</f>
        <v>0.091</v>
      </c>
      <c r="P842" s="31">
        <f>VLOOKUP(A842,'HUMAN RESOURCES'!$A$2:$M$2692,7,0)</f>
        <v>85</v>
      </c>
      <c r="Q842" s="5">
        <f>VLOOKUP(A842,'HUMAN RESOURCES'!$A$2:$M$2692,8,0)</f>
        <v>78</v>
      </c>
      <c r="R842" s="5">
        <f>VLOOKUP(A842,'HUMAN RESOURCES'!$A$2:$M$2692,9,0)</f>
        <v>0.184</v>
      </c>
      <c r="S842" s="5">
        <f>VLOOKUP(A842,'HUMAN RESOURCES'!$A$2:$M$2692,10,0)</f>
        <v>0.651</v>
      </c>
      <c r="T842" s="5">
        <f>VLOOKUP(A842,'HUMAN RESOURCES'!$A$2:$M$2692,11,0)</f>
        <v>0.165</v>
      </c>
      <c r="U842" s="5">
        <f>VLOOKUP(A842,'HUMAN RESOURCES'!$A$2:$M$2692,12,0)</f>
        <v>64371099</v>
      </c>
      <c r="V842" s="35">
        <f>VLOOKUP(A842,'HUMAN RESOURCES'!$A$2:$M$2692,13,0)</f>
        <v>0.779</v>
      </c>
      <c r="W842" s="38">
        <f>VLOOKUP(A842,TOURISM!$A$2:$F$2692,5,0)</f>
        <v>67779000000</v>
      </c>
      <c r="X842" s="39">
        <f>VLOOKUP(A842,TOURISM!$A$2:$F$2692,6,0)</f>
        <v>50021000000</v>
      </c>
      <c r="Y842" s="43">
        <f t="shared" si="4"/>
        <v>0.498129770992366</v>
      </c>
      <c r="Z842" s="35">
        <f>VLOOKUP(A842,BUSINESS!$A$2:$J$2692,5,0)</f>
        <v>0.645</v>
      </c>
      <c r="AA842" s="5">
        <f>VLOOKUP(A842,BUSINESS!$A$2:$J$2692,6,0)</f>
        <v>7</v>
      </c>
      <c r="AB842" s="5">
        <f>VLOOKUP(A842,BUSINESS!$A$2:$J$2692,7,0)</f>
        <v>0</v>
      </c>
      <c r="AC842" s="5">
        <f>VLOOKUP(A842,BUSINESS!$A$2:$J$2692,8,0)</f>
        <v>132</v>
      </c>
      <c r="AD842" s="35">
        <f>VLOOKUP(A842,BUSINESS!$A$2:$J$2692,9,0)</f>
        <v>0.707</v>
      </c>
      <c r="AE842" s="35">
        <f>VLOOKUP(A842,BUSINESS!$A$2:$J$2692,10,0)</f>
        <v>0.927</v>
      </c>
    </row>
    <row r="843" customHeight="1" spans="1:31">
      <c r="A843" s="22" t="str">
        <f t="shared" si="0"/>
        <v>France-Europe2009</v>
      </c>
      <c r="B843" s="22" t="s">
        <v>134</v>
      </c>
      <c r="C843" s="22" t="s">
        <v>67</v>
      </c>
      <c r="D843" s="23">
        <v>2009</v>
      </c>
      <c r="E843" s="25">
        <v>2620000000000</v>
      </c>
      <c r="F843" s="24">
        <f t="shared" si="1"/>
        <v>40492.762297393</v>
      </c>
      <c r="G843" s="26">
        <v>0.117</v>
      </c>
      <c r="H843" s="27">
        <v>4776</v>
      </c>
      <c r="J843" s="5">
        <f>VLOOKUP(A843,ENERGY!$A$2:$F$2692,5,0)</f>
        <v>265879</v>
      </c>
      <c r="K843" s="5">
        <f t="shared" si="2"/>
        <v>0.00410922715529334</v>
      </c>
      <c r="L843" s="31">
        <f>VLOOKUP(A843,ENERGY!$A$2:$F$2692,6,0)</f>
        <v>387591</v>
      </c>
      <c r="M843" s="31">
        <f t="shared" si="3"/>
        <v>0.00599031688229346</v>
      </c>
      <c r="N843" s="32">
        <f>VLOOKUP(A843,'HUMAN RESOURCES'!$A$2:$M$2692,5,0)</f>
        <v>0.029</v>
      </c>
      <c r="O843" s="32">
        <f>VLOOKUP(A843,'HUMAN RESOURCES'!$A$2:$M$2692,6,0)</f>
        <v>0.073</v>
      </c>
      <c r="P843" s="31">
        <f>VLOOKUP(A843,'HUMAN RESOURCES'!$A$2:$M$2692,7,0)</f>
        <v>85</v>
      </c>
      <c r="Q843" s="5">
        <f>VLOOKUP(A843,'HUMAN RESOURCES'!$A$2:$M$2692,8,0)</f>
        <v>78</v>
      </c>
      <c r="R843" s="5">
        <f>VLOOKUP(A843,'HUMAN RESOURCES'!$A$2:$M$2692,9,0)</f>
        <v>0.184</v>
      </c>
      <c r="S843" s="5">
        <f>VLOOKUP(A843,'HUMAN RESOURCES'!$A$2:$M$2692,10,0)</f>
        <v>0.65</v>
      </c>
      <c r="T843" s="5">
        <f>VLOOKUP(A843,'HUMAN RESOURCES'!$A$2:$M$2692,11,0)</f>
        <v>0.166</v>
      </c>
      <c r="U843" s="5">
        <f>VLOOKUP(A843,'HUMAN RESOURCES'!$A$2:$M$2692,12,0)</f>
        <v>64702921</v>
      </c>
      <c r="V843" s="35">
        <f>VLOOKUP(A843,'HUMAN RESOURCES'!$A$2:$M$2692,13,0)</f>
        <v>0.781</v>
      </c>
      <c r="W843" s="38">
        <f>VLOOKUP(A843,TOURISM!$A$2:$F$2692,5,0)</f>
        <v>58857000000</v>
      </c>
      <c r="X843" s="39">
        <f>VLOOKUP(A843,TOURISM!$A$2:$F$2692,6,0)</f>
        <v>45806000000</v>
      </c>
      <c r="Y843" s="43">
        <f t="shared" si="4"/>
        <v>0.3884046692607</v>
      </c>
      <c r="Z843" s="35">
        <f>VLOOKUP(A843,BUSINESS!$A$2:$J$2692,5,0)</f>
        <v>0.648</v>
      </c>
      <c r="AA843" s="5">
        <f>VLOOKUP(A843,BUSINESS!$A$2:$J$2692,6,0)</f>
        <v>7</v>
      </c>
      <c r="AB843" s="5">
        <f>VLOOKUP(A843,BUSINESS!$A$2:$J$2692,7,0)</f>
        <v>0</v>
      </c>
      <c r="AC843" s="5">
        <f>VLOOKUP(A843,BUSINESS!$A$2:$J$2692,8,0)</f>
        <v>132</v>
      </c>
      <c r="AD843" s="35">
        <f>VLOOKUP(A843,BUSINESS!$A$2:$J$2692,9,0)</f>
        <v>0.716</v>
      </c>
      <c r="AE843" s="35">
        <f>VLOOKUP(A843,BUSINESS!$A$2:$J$2692,10,0)</f>
        <v>0.921</v>
      </c>
    </row>
    <row r="844" customHeight="1" spans="1:31">
      <c r="A844" s="22" t="str">
        <f t="shared" si="0"/>
        <v>France-Europe2010</v>
      </c>
      <c r="B844" s="22" t="s">
        <v>134</v>
      </c>
      <c r="C844" s="22" t="s">
        <v>67</v>
      </c>
      <c r="D844" s="23">
        <v>2010</v>
      </c>
      <c r="E844" s="25">
        <v>2570000000000</v>
      </c>
      <c r="F844" s="24">
        <f t="shared" si="1"/>
        <v>39524.3896396148</v>
      </c>
      <c r="G844" s="26">
        <v>0.117</v>
      </c>
      <c r="H844" s="27">
        <v>4634</v>
      </c>
      <c r="J844" s="5">
        <f>VLOOKUP(A844,ENERGY!$A$2:$F$2692,5,0)</f>
        <v>261182</v>
      </c>
      <c r="K844" s="5">
        <f t="shared" si="2"/>
        <v>0.00401675452718049</v>
      </c>
      <c r="L844" s="31">
        <f>VLOOKUP(A844,ENERGY!$A$2:$F$2692,6,0)</f>
        <v>380840</v>
      </c>
      <c r="M844" s="31">
        <f t="shared" si="3"/>
        <v>0.00585699165383303</v>
      </c>
      <c r="N844" s="32">
        <f>VLOOKUP(A844,'HUMAN RESOURCES'!$A$2:$M$2692,5,0)</f>
        <v>0.024</v>
      </c>
      <c r="O844" s="32">
        <f>VLOOKUP(A844,'HUMAN RESOURCES'!$A$2:$M$2692,6,0)</f>
        <v>0.027</v>
      </c>
      <c r="P844" s="31">
        <f>VLOOKUP(A844,'HUMAN RESOURCES'!$A$2:$M$2692,7,0)</f>
        <v>85</v>
      </c>
      <c r="Q844" s="5">
        <f>VLOOKUP(A844,'HUMAN RESOURCES'!$A$2:$M$2692,8,0)</f>
        <v>78</v>
      </c>
      <c r="R844" s="5">
        <f>VLOOKUP(A844,'HUMAN RESOURCES'!$A$2:$M$2692,9,0)</f>
        <v>0.184</v>
      </c>
      <c r="S844" s="5">
        <f>VLOOKUP(A844,'HUMAN RESOURCES'!$A$2:$M$2692,10,0)</f>
        <v>0.648</v>
      </c>
      <c r="T844" s="5">
        <f>VLOOKUP(A844,'HUMAN RESOURCES'!$A$2:$M$2692,11,0)</f>
        <v>0.168</v>
      </c>
      <c r="U844" s="5">
        <f>VLOOKUP(A844,'HUMAN RESOURCES'!$A$2:$M$2692,12,0)</f>
        <v>65023142</v>
      </c>
      <c r="V844" s="35">
        <f>VLOOKUP(A844,'HUMAN RESOURCES'!$A$2:$M$2692,13,0)</f>
        <v>0.783</v>
      </c>
      <c r="W844" s="38">
        <f>VLOOKUP(A844,TOURISM!$A$2:$F$2692,5,0)</f>
        <v>56139000000</v>
      </c>
      <c r="X844" s="39">
        <f>VLOOKUP(A844,TOURISM!$A$2:$F$2692,6,0)</f>
        <v>46157000000</v>
      </c>
      <c r="Y844" s="43">
        <f t="shared" si="4"/>
        <v>0.433273381294964</v>
      </c>
      <c r="Z844" s="35">
        <f>VLOOKUP(A844,BUSINESS!$A$2:$J$2692,5,0)</f>
        <v>0.648</v>
      </c>
      <c r="AA844" s="5">
        <f>VLOOKUP(A844,BUSINESS!$A$2:$J$2692,6,0)</f>
        <v>7</v>
      </c>
      <c r="AB844" s="5">
        <f>VLOOKUP(A844,BUSINESS!$A$2:$J$2692,7,0)</f>
        <v>0</v>
      </c>
      <c r="AC844" s="5">
        <f>VLOOKUP(A844,BUSINESS!$A$2:$J$2692,8,0)</f>
        <v>132</v>
      </c>
      <c r="AD844" s="35">
        <f>VLOOKUP(A844,BUSINESS!$A$2:$J$2692,9,0)</f>
        <v>0.773</v>
      </c>
      <c r="AE844" s="35">
        <f>VLOOKUP(A844,BUSINESS!$A$2:$J$2692,10,0)</f>
        <v>0.914</v>
      </c>
    </row>
    <row r="845" customHeight="1" spans="1:31">
      <c r="A845" s="22" t="str">
        <f t="shared" si="0"/>
        <v>France-Europe2011</v>
      </c>
      <c r="B845" s="22" t="s">
        <v>134</v>
      </c>
      <c r="C845" s="22" t="s">
        <v>67</v>
      </c>
      <c r="D845" s="23">
        <v>2011</v>
      </c>
      <c r="E845" s="25">
        <v>2780000000000</v>
      </c>
      <c r="F845" s="24">
        <f t="shared" si="1"/>
        <v>42544.3426828658</v>
      </c>
      <c r="G845" s="26">
        <v>0.116</v>
      </c>
      <c r="H845" s="27">
        <v>4968</v>
      </c>
      <c r="J845" s="5">
        <f>VLOOKUP(A845,ENERGY!$A$2:$F$2692,5,0)</f>
        <v>251981</v>
      </c>
      <c r="K845" s="5">
        <f t="shared" si="2"/>
        <v>0.00385624676747166</v>
      </c>
      <c r="L845" s="31">
        <f>VLOOKUP(A845,ENERGY!$A$2:$F$2692,6,0)</f>
        <v>365560</v>
      </c>
      <c r="M845" s="31">
        <f t="shared" si="3"/>
        <v>0.00559442802559296</v>
      </c>
      <c r="N845" s="32">
        <f>VLOOKUP(A845,'HUMAN RESOURCES'!$A$2:$M$2692,5,0)</f>
        <v>0.038</v>
      </c>
      <c r="O845" s="32">
        <f>VLOOKUP(A845,'HUMAN RESOURCES'!$A$2:$M$2692,6,0)</f>
        <v>0.089</v>
      </c>
      <c r="P845" s="31">
        <f>VLOOKUP(A845,'HUMAN RESOURCES'!$A$2:$M$2692,7,0)</f>
        <v>86</v>
      </c>
      <c r="Q845" s="5">
        <f>VLOOKUP(A845,'HUMAN RESOURCES'!$A$2:$M$2692,8,0)</f>
        <v>79</v>
      </c>
      <c r="R845" s="5">
        <f>VLOOKUP(A845,'HUMAN RESOURCES'!$A$2:$M$2692,9,0)</f>
        <v>0.183</v>
      </c>
      <c r="S845" s="5">
        <f>VLOOKUP(A845,'HUMAN RESOURCES'!$A$2:$M$2692,10,0)</f>
        <v>0.646</v>
      </c>
      <c r="T845" s="5">
        <f>VLOOKUP(A845,'HUMAN RESOURCES'!$A$2:$M$2692,11,0)</f>
        <v>0.171</v>
      </c>
      <c r="U845" s="5">
        <f>VLOOKUP(A845,'HUMAN RESOURCES'!$A$2:$M$2692,12,0)</f>
        <v>65343588</v>
      </c>
      <c r="V845" s="35">
        <f>VLOOKUP(A845,'HUMAN RESOURCES'!$A$2:$M$2692,13,0)</f>
        <v>0.786</v>
      </c>
      <c r="W845" s="38">
        <f>VLOOKUP(A845,TOURISM!$A$2:$F$2692,5,0)</f>
        <v>65959000000</v>
      </c>
      <c r="X845" s="39">
        <f>VLOOKUP(A845,TOURISM!$A$2:$F$2692,6,0)</f>
        <v>53914000000</v>
      </c>
      <c r="Y845" s="43">
        <f t="shared" si="4"/>
        <v>0.627241379310345</v>
      </c>
      <c r="Z845" s="35">
        <f>VLOOKUP(A845,BUSINESS!$A$2:$J$2692,5,0)</f>
        <v>0.647</v>
      </c>
      <c r="AA845" s="5">
        <f>VLOOKUP(A845,BUSINESS!$A$2:$J$2692,6,0)</f>
        <v>7</v>
      </c>
      <c r="AB845" s="5">
        <f>VLOOKUP(A845,BUSINESS!$A$2:$J$2692,7,0)</f>
        <v>0</v>
      </c>
      <c r="AC845" s="5">
        <f>VLOOKUP(A845,BUSINESS!$A$2:$J$2692,8,0)</f>
        <v>132</v>
      </c>
      <c r="AD845" s="35">
        <f>VLOOKUP(A845,BUSINESS!$A$2:$J$2692,9,0)</f>
        <v>0.778</v>
      </c>
      <c r="AE845" s="35">
        <f>VLOOKUP(A845,BUSINESS!$A$2:$J$2692,10,0)</f>
        <v>0.941</v>
      </c>
    </row>
    <row r="846" customHeight="1" spans="1:31">
      <c r="A846" s="22" t="str">
        <f t="shared" si="0"/>
        <v>France-Europe2012</v>
      </c>
      <c r="B846" s="22" t="s">
        <v>134</v>
      </c>
      <c r="C846" s="22" t="s">
        <v>67</v>
      </c>
      <c r="D846" s="23">
        <v>2012</v>
      </c>
      <c r="E846" s="25">
        <v>2610000000000</v>
      </c>
      <c r="F846" s="24">
        <f t="shared" si="1"/>
        <v>39740.0858306678</v>
      </c>
      <c r="G846" s="26">
        <v>0.117</v>
      </c>
      <c r="H846" s="27">
        <v>4690</v>
      </c>
      <c r="J846" s="5">
        <f>VLOOKUP(A846,ENERGY!$A$2:$F$2692,5,0)</f>
        <v>266793</v>
      </c>
      <c r="K846" s="5">
        <f t="shared" si="2"/>
        <v>0.00406221330230704</v>
      </c>
      <c r="L846" s="31">
        <f>VLOOKUP(A846,ENERGY!$A$2:$F$2692,6,0)</f>
        <v>382582</v>
      </c>
      <c r="M846" s="31">
        <f t="shared" si="3"/>
        <v>0.0058252266349688</v>
      </c>
      <c r="N846" s="32">
        <f>VLOOKUP(A846,'HUMAN RESOURCES'!$A$2:$M$2692,5,0)</f>
        <v>0.04</v>
      </c>
      <c r="O846" s="32">
        <f>VLOOKUP(A846,'HUMAN RESOURCES'!$A$2:$M$2692,6,0)</f>
        <v>0.049</v>
      </c>
      <c r="P846" s="31">
        <f>VLOOKUP(A846,'HUMAN RESOURCES'!$A$2:$M$2692,7,0)</f>
        <v>86</v>
      </c>
      <c r="Q846" s="5">
        <f>VLOOKUP(A846,'HUMAN RESOURCES'!$A$2:$M$2692,8,0)</f>
        <v>79</v>
      </c>
      <c r="R846" s="5">
        <f>VLOOKUP(A846,'HUMAN RESOURCES'!$A$2:$M$2692,9,0)</f>
        <v>0.183</v>
      </c>
      <c r="S846" s="5">
        <f>VLOOKUP(A846,'HUMAN RESOURCES'!$A$2:$M$2692,10,0)</f>
        <v>0.643</v>
      </c>
      <c r="T846" s="5">
        <f>VLOOKUP(A846,'HUMAN RESOURCES'!$A$2:$M$2692,11,0)</f>
        <v>0.175</v>
      </c>
      <c r="U846" s="5">
        <f>VLOOKUP(A846,'HUMAN RESOURCES'!$A$2:$M$2692,12,0)</f>
        <v>65676758</v>
      </c>
      <c r="V846" s="35">
        <f>VLOOKUP(A846,'HUMAN RESOURCES'!$A$2:$M$2692,13,0)</f>
        <v>0.788</v>
      </c>
      <c r="W846" s="38">
        <f>VLOOKUP(A846,TOURISM!$A$2:$F$2692,5,0)</f>
        <v>63530000000</v>
      </c>
      <c r="X846" s="39">
        <f>VLOOKUP(A846,TOURISM!$A$2:$F$2692,6,0)</f>
        <v>47159000000</v>
      </c>
      <c r="Y846" s="43">
        <f t="shared" si="4"/>
        <v>0</v>
      </c>
      <c r="Z846" s="35">
        <f>VLOOKUP(A846,BUSINESS!$A$2:$J$2692,5,0)</f>
        <v>0.647</v>
      </c>
      <c r="AA846" s="5">
        <f>VLOOKUP(A846,BUSINESS!$A$2:$J$2692,6,0)</f>
        <v>7</v>
      </c>
      <c r="AB846" s="5">
        <f>VLOOKUP(A846,BUSINESS!$A$2:$J$2692,7,0)</f>
        <v>35</v>
      </c>
      <c r="AC846" s="5">
        <f>VLOOKUP(A846,BUSINESS!$A$2:$J$2692,8,0)</f>
        <v>132</v>
      </c>
      <c r="AD846" s="35">
        <f>VLOOKUP(A846,BUSINESS!$A$2:$J$2692,9,0)</f>
        <v>0.814</v>
      </c>
      <c r="AE846" s="35">
        <f>VLOOKUP(A846,BUSINESS!$A$2:$J$2692,10,0)</f>
        <v>0.974</v>
      </c>
    </row>
    <row r="847" customHeight="1" spans="1:31">
      <c r="A847" s="22" t="str">
        <f t="shared" si="0"/>
        <v>French Polynesia-Oceania2000</v>
      </c>
      <c r="B847" s="22" t="s">
        <v>135</v>
      </c>
      <c r="C847" s="22" t="s">
        <v>71</v>
      </c>
      <c r="D847" s="23">
        <v>2000</v>
      </c>
      <c r="E847" s="25">
        <v>3447543138</v>
      </c>
      <c r="F847" s="24">
        <f t="shared" si="1"/>
        <v>14530.2260238466</v>
      </c>
      <c r="J847" s="5">
        <f>VLOOKUP(A847,ENERGY!$A$2:$F$2692,5,0)</f>
        <v>0</v>
      </c>
      <c r="K847" s="5">
        <f t="shared" si="2"/>
        <v>0</v>
      </c>
      <c r="L847" s="31">
        <f>VLOOKUP(A847,ENERGY!$A$2:$F$2692,6,0)</f>
        <v>0</v>
      </c>
      <c r="M847" s="31">
        <f t="shared" si="3"/>
        <v>0</v>
      </c>
      <c r="N847" s="32">
        <f>VLOOKUP(A847,'HUMAN RESOURCES'!$A$2:$M$2692,5,0)</f>
        <v>0.04</v>
      </c>
      <c r="O847" s="32">
        <f>VLOOKUP(A847,'HUMAN RESOURCES'!$A$2:$M$2692,6,0)</f>
        <v>0.074</v>
      </c>
      <c r="P847" s="31">
        <f>VLOOKUP(A847,'HUMAN RESOURCES'!$A$2:$M$2692,7,0)</f>
        <v>75</v>
      </c>
      <c r="Q847" s="5">
        <f>VLOOKUP(A847,'HUMAN RESOURCES'!$A$2:$M$2692,8,0)</f>
        <v>70</v>
      </c>
      <c r="R847" s="5">
        <f>VLOOKUP(A847,'HUMAN RESOURCES'!$A$2:$M$2692,9,0)</f>
        <v>0.318</v>
      </c>
      <c r="S847" s="5">
        <f>VLOOKUP(A847,'HUMAN RESOURCES'!$A$2:$M$2692,10,0)</f>
        <v>0.64</v>
      </c>
      <c r="T847" s="5">
        <f>VLOOKUP(A847,'HUMAN RESOURCES'!$A$2:$M$2692,11,0)</f>
        <v>0.043</v>
      </c>
      <c r="U847" s="5">
        <f>VLOOKUP(A847,'HUMAN RESOURCES'!$A$2:$M$2692,12,0)</f>
        <v>237267</v>
      </c>
      <c r="V847" s="35">
        <f>VLOOKUP(A847,'HUMAN RESOURCES'!$A$2:$M$2692,13,0)</f>
        <v>0.561</v>
      </c>
      <c r="W847" s="36">
        <v>0</v>
      </c>
      <c r="X847" s="37">
        <v>0</v>
      </c>
      <c r="Y847" s="43">
        <f t="shared" si="4"/>
        <v>0</v>
      </c>
      <c r="Z847" s="35">
        <f>VLOOKUP(A847,BUSINESS!$A$2:$J$2692,5,0)</f>
        <v>0</v>
      </c>
      <c r="AA847" s="5">
        <f>VLOOKUP(A847,BUSINESS!$A$2:$J$2692,6,0)</f>
        <v>0</v>
      </c>
      <c r="AB847" s="5">
        <f>VLOOKUP(A847,BUSINESS!$A$2:$J$2692,7,0)</f>
        <v>0</v>
      </c>
      <c r="AC847" s="5">
        <f>VLOOKUP(A847,BUSINESS!$A$2:$J$2692,8,0)</f>
        <v>0</v>
      </c>
      <c r="AD847" s="35">
        <f>VLOOKUP(A847,BUSINESS!$A$2:$J$2692,9,0)</f>
        <v>0.064</v>
      </c>
      <c r="AE847" s="35">
        <f>VLOOKUP(A847,BUSINESS!$A$2:$J$2692,10,0)</f>
        <v>0.168</v>
      </c>
    </row>
    <row r="848" customHeight="1" spans="1:31">
      <c r="A848" s="22" t="str">
        <f t="shared" si="0"/>
        <v>French Polynesia-Oceania2001</v>
      </c>
      <c r="B848" s="22" t="s">
        <v>135</v>
      </c>
      <c r="C848" s="22" t="s">
        <v>71</v>
      </c>
      <c r="D848" s="23">
        <v>2001</v>
      </c>
      <c r="E848" s="25">
        <v>3447543138</v>
      </c>
      <c r="F848" s="24">
        <f t="shared" si="1"/>
        <v>14288.7943185398</v>
      </c>
      <c r="J848" s="5">
        <f>VLOOKUP(A848,ENERGY!$A$2:$F$2692,5,0)</f>
        <v>0</v>
      </c>
      <c r="K848" s="5">
        <f t="shared" si="2"/>
        <v>0</v>
      </c>
      <c r="L848" s="31">
        <f>VLOOKUP(A848,ENERGY!$A$2:$F$2692,6,0)</f>
        <v>0</v>
      </c>
      <c r="M848" s="31">
        <f t="shared" si="3"/>
        <v>0</v>
      </c>
      <c r="N848" s="32">
        <f>VLOOKUP(A848,'HUMAN RESOURCES'!$A$2:$M$2692,5,0)</f>
        <v>0.033</v>
      </c>
      <c r="O848" s="32">
        <f>VLOOKUP(A848,'HUMAN RESOURCES'!$A$2:$M$2692,6,0)</f>
        <v>0.052</v>
      </c>
      <c r="P848" s="31">
        <f>VLOOKUP(A848,'HUMAN RESOURCES'!$A$2:$M$2692,7,0)</f>
        <v>76</v>
      </c>
      <c r="Q848" s="5">
        <f>VLOOKUP(A848,'HUMAN RESOURCES'!$A$2:$M$2692,8,0)</f>
        <v>70</v>
      </c>
      <c r="R848" s="5">
        <f>VLOOKUP(A848,'HUMAN RESOURCES'!$A$2:$M$2692,9,0)</f>
        <v>0.31</v>
      </c>
      <c r="S848" s="5">
        <f>VLOOKUP(A848,'HUMAN RESOURCES'!$A$2:$M$2692,10,0)</f>
        <v>0.645</v>
      </c>
      <c r="T848" s="5">
        <f>VLOOKUP(A848,'HUMAN RESOURCES'!$A$2:$M$2692,11,0)</f>
        <v>0.044</v>
      </c>
      <c r="U848" s="5">
        <f>VLOOKUP(A848,'HUMAN RESOURCES'!$A$2:$M$2692,12,0)</f>
        <v>241276</v>
      </c>
      <c r="V848" s="35">
        <f>VLOOKUP(A848,'HUMAN RESOURCES'!$A$2:$M$2692,13,0)</f>
        <v>0.56</v>
      </c>
      <c r="W848" s="36">
        <v>0</v>
      </c>
      <c r="X848" s="37">
        <v>0</v>
      </c>
      <c r="Y848" s="43">
        <f t="shared" si="4"/>
        <v>6.00427584845495</v>
      </c>
      <c r="Z848" s="35">
        <f>VLOOKUP(A848,BUSINESS!$A$2:$J$2692,5,0)</f>
        <v>0</v>
      </c>
      <c r="AA848" s="5">
        <f>VLOOKUP(A848,BUSINESS!$A$2:$J$2692,6,0)</f>
        <v>0</v>
      </c>
      <c r="AB848" s="5">
        <f>VLOOKUP(A848,BUSINESS!$A$2:$J$2692,7,0)</f>
        <v>0</v>
      </c>
      <c r="AC848" s="5">
        <f>VLOOKUP(A848,BUSINESS!$A$2:$J$2692,8,0)</f>
        <v>0</v>
      </c>
      <c r="AD848" s="35">
        <f>VLOOKUP(A848,BUSINESS!$A$2:$J$2692,9,0)</f>
        <v>0.063</v>
      </c>
      <c r="AE848" s="35">
        <f>VLOOKUP(A848,BUSINESS!$A$2:$J$2692,10,0)</f>
        <v>0.279</v>
      </c>
    </row>
    <row r="849" customHeight="1" spans="1:31">
      <c r="A849" s="22" t="str">
        <f t="shared" si="0"/>
        <v>French Polynesia-Oceania2002</v>
      </c>
      <c r="B849" s="22" t="s">
        <v>135</v>
      </c>
      <c r="C849" s="22" t="s">
        <v>71</v>
      </c>
      <c r="D849" s="23">
        <v>2002</v>
      </c>
      <c r="E849" s="25">
        <v>3447543138</v>
      </c>
      <c r="F849" s="24">
        <f t="shared" si="1"/>
        <v>14069.76696105</v>
      </c>
      <c r="J849" s="5">
        <f>VLOOKUP(A849,ENERGY!$A$2:$F$2692,5,0)</f>
        <v>0</v>
      </c>
      <c r="K849" s="5">
        <f t="shared" si="2"/>
        <v>0</v>
      </c>
      <c r="L849" s="31">
        <f>VLOOKUP(A849,ENERGY!$A$2:$F$2692,6,0)</f>
        <v>884</v>
      </c>
      <c r="M849" s="31">
        <f t="shared" si="3"/>
        <v>0.00360769205654772</v>
      </c>
      <c r="N849" s="32">
        <f>VLOOKUP(A849,'HUMAN RESOURCES'!$A$2:$M$2692,5,0)</f>
        <v>0.044</v>
      </c>
      <c r="O849" s="32">
        <f>VLOOKUP(A849,'HUMAN RESOURCES'!$A$2:$M$2692,6,0)</f>
        <v>0.058</v>
      </c>
      <c r="P849" s="31">
        <f>VLOOKUP(A849,'HUMAN RESOURCES'!$A$2:$M$2692,7,0)</f>
        <v>76</v>
      </c>
      <c r="Q849" s="5">
        <f>VLOOKUP(A849,'HUMAN RESOURCES'!$A$2:$M$2692,8,0)</f>
        <v>70</v>
      </c>
      <c r="R849" s="5">
        <f>VLOOKUP(A849,'HUMAN RESOURCES'!$A$2:$M$2692,9,0)</f>
        <v>0.303</v>
      </c>
      <c r="S849" s="5">
        <f>VLOOKUP(A849,'HUMAN RESOURCES'!$A$2:$M$2692,10,0)</f>
        <v>0.652</v>
      </c>
      <c r="T849" s="5">
        <f>VLOOKUP(A849,'HUMAN RESOURCES'!$A$2:$M$2692,11,0)</f>
        <v>0.045</v>
      </c>
      <c r="U849" s="5">
        <f>VLOOKUP(A849,'HUMAN RESOURCES'!$A$2:$M$2692,12,0)</f>
        <v>245032</v>
      </c>
      <c r="V849" s="35">
        <f>VLOOKUP(A849,'HUMAN RESOURCES'!$A$2:$M$2692,13,0)</f>
        <v>0.559</v>
      </c>
      <c r="W849" s="38">
        <f>VLOOKUP(A849,TOURISM!$A$2:$F$2692,5,0)</f>
        <v>471000000</v>
      </c>
      <c r="X849" s="39">
        <f>VLOOKUP(A849,TOURISM!$A$2:$F$2692,6,0)</f>
        <v>264000000</v>
      </c>
      <c r="Y849" s="43">
        <f t="shared" si="4"/>
        <v>9.16594767203751</v>
      </c>
      <c r="Z849" s="35">
        <f>VLOOKUP(A849,BUSINESS!$A$2:$J$2692,5,0)</f>
        <v>0</v>
      </c>
      <c r="AA849" s="5">
        <f>VLOOKUP(A849,BUSINESS!$A$2:$J$2692,6,0)</f>
        <v>0</v>
      </c>
      <c r="AB849" s="5">
        <f>VLOOKUP(A849,BUSINESS!$A$2:$J$2692,7,0)</f>
        <v>0</v>
      </c>
      <c r="AC849" s="5">
        <f>VLOOKUP(A849,BUSINESS!$A$2:$J$2692,8,0)</f>
        <v>0</v>
      </c>
      <c r="AD849" s="35">
        <f>VLOOKUP(A849,BUSINESS!$A$2:$J$2692,9,0)</f>
        <v>0.082</v>
      </c>
      <c r="AE849" s="35">
        <f>VLOOKUP(A849,BUSINESS!$A$2:$J$2692,10,0)</f>
        <v>0.213</v>
      </c>
    </row>
    <row r="850" customHeight="1" spans="1:31">
      <c r="A850" s="22" t="str">
        <f t="shared" si="0"/>
        <v>French Polynesia-Oceania2003</v>
      </c>
      <c r="B850" s="22" t="s">
        <v>135</v>
      </c>
      <c r="C850" s="22" t="s">
        <v>71</v>
      </c>
      <c r="D850" s="23">
        <v>2003</v>
      </c>
      <c r="E850" s="25">
        <v>3447543138</v>
      </c>
      <c r="F850" s="24">
        <f t="shared" si="1"/>
        <v>13871.4034908424</v>
      </c>
      <c r="J850" s="5">
        <f>VLOOKUP(A850,ENERGY!$A$2:$F$2692,5,0)</f>
        <v>0</v>
      </c>
      <c r="K850" s="5">
        <f t="shared" si="2"/>
        <v>0</v>
      </c>
      <c r="L850" s="31">
        <f>VLOOKUP(A850,ENERGY!$A$2:$F$2692,6,0)</f>
        <v>873</v>
      </c>
      <c r="M850" s="31">
        <f t="shared" si="3"/>
        <v>0.00351256960762224</v>
      </c>
      <c r="N850" s="32">
        <f>VLOOKUP(A850,'HUMAN RESOURCES'!$A$2:$M$2692,5,0)</f>
        <v>0.034</v>
      </c>
      <c r="O850" s="32">
        <f>VLOOKUP(A850,'HUMAN RESOURCES'!$A$2:$M$2692,6,0)</f>
        <v>0.059</v>
      </c>
      <c r="P850" s="31">
        <f>VLOOKUP(A850,'HUMAN RESOURCES'!$A$2:$M$2692,7,0)</f>
        <v>76</v>
      </c>
      <c r="Q850" s="5">
        <f>VLOOKUP(A850,'HUMAN RESOURCES'!$A$2:$M$2692,8,0)</f>
        <v>71</v>
      </c>
      <c r="R850" s="5">
        <f>VLOOKUP(A850,'HUMAN RESOURCES'!$A$2:$M$2692,9,0)</f>
        <v>0.294</v>
      </c>
      <c r="S850" s="5">
        <f>VLOOKUP(A850,'HUMAN RESOURCES'!$A$2:$M$2692,10,0)</f>
        <v>0.659</v>
      </c>
      <c r="T850" s="5">
        <f>VLOOKUP(A850,'HUMAN RESOURCES'!$A$2:$M$2692,11,0)</f>
        <v>0.046</v>
      </c>
      <c r="U850" s="5">
        <f>VLOOKUP(A850,'HUMAN RESOURCES'!$A$2:$M$2692,12,0)</f>
        <v>248536</v>
      </c>
      <c r="V850" s="35">
        <f>VLOOKUP(A850,'HUMAN RESOURCES'!$A$2:$M$2692,13,0)</f>
        <v>0.56</v>
      </c>
      <c r="W850" s="38">
        <f>VLOOKUP(A850,TOURISM!$A$2:$F$2692,5,0)</f>
        <v>651000000</v>
      </c>
      <c r="X850" s="39">
        <f>VLOOKUP(A850,TOURISM!$A$2:$F$2692,6,0)</f>
        <v>335000000</v>
      </c>
      <c r="Y850" s="43">
        <f t="shared" si="4"/>
        <v>9.04992301796109</v>
      </c>
      <c r="Z850" s="35">
        <f>VLOOKUP(A850,BUSINESS!$A$2:$J$2692,5,0)</f>
        <v>0</v>
      </c>
      <c r="AA850" s="5">
        <f>VLOOKUP(A850,BUSINESS!$A$2:$J$2692,6,0)</f>
        <v>0</v>
      </c>
      <c r="AB850" s="5">
        <f>VLOOKUP(A850,BUSINESS!$A$2:$J$2692,7,0)</f>
        <v>0</v>
      </c>
      <c r="AC850" s="5">
        <f>VLOOKUP(A850,BUSINESS!$A$2:$J$2692,8,0)</f>
        <v>0</v>
      </c>
      <c r="AD850" s="35">
        <f>VLOOKUP(A850,BUSINESS!$A$2:$J$2692,9,0)</f>
        <v>0.141</v>
      </c>
      <c r="AE850" s="35">
        <f>VLOOKUP(A850,BUSINESS!$A$2:$J$2692,10,0)</f>
        <v>0.242</v>
      </c>
    </row>
    <row r="851" customHeight="1" spans="1:31">
      <c r="A851" s="22" t="str">
        <f t="shared" si="0"/>
        <v>French Polynesia-Oceania2004</v>
      </c>
      <c r="B851" s="22" t="s">
        <v>135</v>
      </c>
      <c r="C851" s="22" t="s">
        <v>71</v>
      </c>
      <c r="D851" s="23">
        <v>2004</v>
      </c>
      <c r="E851" s="25">
        <v>3447543138</v>
      </c>
      <c r="F851" s="24">
        <f t="shared" si="1"/>
        <v>13690.9949843335</v>
      </c>
      <c r="J851" s="5">
        <f>VLOOKUP(A851,ENERGY!$A$2:$F$2692,5,0)</f>
        <v>0</v>
      </c>
      <c r="K851" s="5">
        <f t="shared" si="2"/>
        <v>0</v>
      </c>
      <c r="L851" s="31">
        <f>VLOOKUP(A851,ENERGY!$A$2:$F$2692,6,0)</f>
        <v>869</v>
      </c>
      <c r="M851" s="31">
        <f t="shared" si="3"/>
        <v>0.00345100094912454</v>
      </c>
      <c r="N851" s="32">
        <f>VLOOKUP(A851,'HUMAN RESOURCES'!$A$2:$M$2692,5,0)</f>
        <v>0.04</v>
      </c>
      <c r="O851" s="32">
        <f>VLOOKUP(A851,'HUMAN RESOURCES'!$A$2:$M$2692,6,0)</f>
        <v>0.088</v>
      </c>
      <c r="P851" s="31">
        <f>VLOOKUP(A851,'HUMAN RESOURCES'!$A$2:$M$2692,7,0)</f>
        <v>77</v>
      </c>
      <c r="Q851" s="5">
        <f>VLOOKUP(A851,'HUMAN RESOURCES'!$A$2:$M$2692,8,0)</f>
        <v>71</v>
      </c>
      <c r="R851" s="5">
        <f>VLOOKUP(A851,'HUMAN RESOURCES'!$A$2:$M$2692,9,0)</f>
        <v>0.286</v>
      </c>
      <c r="S851" s="5">
        <f>VLOOKUP(A851,'HUMAN RESOURCES'!$A$2:$M$2692,10,0)</f>
        <v>0.666</v>
      </c>
      <c r="T851" s="5">
        <f>VLOOKUP(A851,'HUMAN RESOURCES'!$A$2:$M$2692,11,0)</f>
        <v>0.048</v>
      </c>
      <c r="U851" s="5">
        <f>VLOOKUP(A851,'HUMAN RESOURCES'!$A$2:$M$2692,12,0)</f>
        <v>251811</v>
      </c>
      <c r="V851" s="35">
        <f>VLOOKUP(A851,'HUMAN RESOURCES'!$A$2:$M$2692,13,0)</f>
        <v>0.562</v>
      </c>
      <c r="W851" s="38">
        <f>VLOOKUP(A851,TOURISM!$A$2:$F$2692,5,0)</f>
        <v>737000000</v>
      </c>
      <c r="X851" s="39">
        <f>VLOOKUP(A851,TOURISM!$A$2:$F$2692,6,0)</f>
        <v>425000000</v>
      </c>
      <c r="Y851" s="43">
        <f t="shared" si="4"/>
        <v>9.54302779778589</v>
      </c>
      <c r="Z851" s="35">
        <f>VLOOKUP(A851,BUSINESS!$A$2:$J$2692,5,0)</f>
        <v>0</v>
      </c>
      <c r="AA851" s="5">
        <f>VLOOKUP(A851,BUSINESS!$A$2:$J$2692,6,0)</f>
        <v>0</v>
      </c>
      <c r="AB851" s="5">
        <f>VLOOKUP(A851,BUSINESS!$A$2:$J$2692,7,0)</f>
        <v>0</v>
      </c>
      <c r="AC851" s="5">
        <f>VLOOKUP(A851,BUSINESS!$A$2:$J$2692,8,0)</f>
        <v>0</v>
      </c>
      <c r="AD851" s="35">
        <f>VLOOKUP(A851,BUSINESS!$A$2:$J$2692,9,0)</f>
        <v>0.179</v>
      </c>
      <c r="AE851" s="35">
        <f>VLOOKUP(A851,BUSINESS!$A$2:$J$2692,10,0)</f>
        <v>0.381</v>
      </c>
    </row>
    <row r="852" customHeight="1" spans="1:31">
      <c r="A852" s="22" t="str">
        <f t="shared" si="0"/>
        <v>French Polynesia-Oceania2005</v>
      </c>
      <c r="B852" s="22" t="s">
        <v>135</v>
      </c>
      <c r="C852" s="22" t="s">
        <v>71</v>
      </c>
      <c r="D852" s="23">
        <v>2005</v>
      </c>
      <c r="E852" s="25">
        <v>3447543138</v>
      </c>
      <c r="F852" s="24">
        <f t="shared" si="1"/>
        <v>13525.9299838358</v>
      </c>
      <c r="J852" s="5">
        <f>VLOOKUP(A852,ENERGY!$A$2:$F$2692,5,0)</f>
        <v>0</v>
      </c>
      <c r="K852" s="5">
        <f t="shared" si="2"/>
        <v>0</v>
      </c>
      <c r="L852" s="31">
        <f>VLOOKUP(A852,ENERGY!$A$2:$F$2692,6,0)</f>
        <v>788</v>
      </c>
      <c r="M852" s="31">
        <f t="shared" si="3"/>
        <v>0.00309160245444987</v>
      </c>
      <c r="N852" s="32">
        <f>VLOOKUP(A852,'HUMAN RESOURCES'!$A$2:$M$2692,5,0)</f>
        <v>0.04</v>
      </c>
      <c r="O852" s="32">
        <f>VLOOKUP(A852,'HUMAN RESOURCES'!$A$2:$M$2692,6,0)</f>
        <v>0.099</v>
      </c>
      <c r="P852" s="31">
        <f>VLOOKUP(A852,'HUMAN RESOURCES'!$A$2:$M$2692,7,0)</f>
        <v>77</v>
      </c>
      <c r="Q852" s="5">
        <f>VLOOKUP(A852,'HUMAN RESOURCES'!$A$2:$M$2692,8,0)</f>
        <v>72</v>
      </c>
      <c r="R852" s="5">
        <f>VLOOKUP(A852,'HUMAN RESOURCES'!$A$2:$M$2692,9,0)</f>
        <v>0.277</v>
      </c>
      <c r="S852" s="5">
        <f>VLOOKUP(A852,'HUMAN RESOURCES'!$A$2:$M$2692,10,0)</f>
        <v>0.672</v>
      </c>
      <c r="T852" s="5">
        <f>VLOOKUP(A852,'HUMAN RESOURCES'!$A$2:$M$2692,11,0)</f>
        <v>0.05</v>
      </c>
      <c r="U852" s="5">
        <f>VLOOKUP(A852,'HUMAN RESOURCES'!$A$2:$M$2692,12,0)</f>
        <v>254884</v>
      </c>
      <c r="V852" s="35">
        <f>VLOOKUP(A852,'HUMAN RESOURCES'!$A$2:$M$2692,13,0)</f>
        <v>0.564</v>
      </c>
      <c r="W852" s="38">
        <f>VLOOKUP(A852,TOURISM!$A$2:$F$2692,5,0)</f>
        <v>759000000</v>
      </c>
      <c r="X852" s="39">
        <f>VLOOKUP(A852,TOURISM!$A$2:$F$2692,6,0)</f>
        <v>430000000</v>
      </c>
      <c r="Y852" s="43">
        <f t="shared" si="4"/>
        <v>9.89110176001516</v>
      </c>
      <c r="Z852" s="35">
        <f>VLOOKUP(A852,BUSINESS!$A$2:$J$2692,5,0)</f>
        <v>0</v>
      </c>
      <c r="AA852" s="5">
        <f>VLOOKUP(A852,BUSINESS!$A$2:$J$2692,6,0)</f>
        <v>0</v>
      </c>
      <c r="AB852" s="5">
        <f>VLOOKUP(A852,BUSINESS!$A$2:$J$2692,7,0)</f>
        <v>0</v>
      </c>
      <c r="AC852" s="5">
        <f>VLOOKUP(A852,BUSINESS!$A$2:$J$2692,8,0)</f>
        <v>0</v>
      </c>
      <c r="AD852" s="35">
        <f>VLOOKUP(A852,BUSINESS!$A$2:$J$2692,9,0)</f>
        <v>0.215</v>
      </c>
      <c r="AE852" s="35">
        <f>VLOOKUP(A852,BUSINESS!$A$2:$J$2692,10,0)</f>
        <v>0.471</v>
      </c>
    </row>
    <row r="853" customHeight="1" spans="1:31">
      <c r="A853" s="22" t="str">
        <f t="shared" si="0"/>
        <v>French Polynesia-Oceania2006</v>
      </c>
      <c r="B853" s="22" t="s">
        <v>135</v>
      </c>
      <c r="C853" s="22" t="s">
        <v>71</v>
      </c>
      <c r="D853" s="23">
        <v>2006</v>
      </c>
      <c r="E853" s="25">
        <v>3447543138</v>
      </c>
      <c r="F853" s="24">
        <f t="shared" si="1"/>
        <v>13376.5171360837</v>
      </c>
      <c r="J853" s="5">
        <f>VLOOKUP(A853,ENERGY!$A$2:$F$2692,5,0)</f>
        <v>0</v>
      </c>
      <c r="K853" s="5">
        <f t="shared" si="2"/>
        <v>0</v>
      </c>
      <c r="L853" s="31">
        <f>VLOOKUP(A853,ENERGY!$A$2:$F$2692,6,0)</f>
        <v>737</v>
      </c>
      <c r="M853" s="31">
        <f t="shared" si="3"/>
        <v>0.00285957063760277</v>
      </c>
      <c r="N853" s="32">
        <f>VLOOKUP(A853,'HUMAN RESOURCES'!$A$2:$M$2692,5,0)</f>
        <v>0.039</v>
      </c>
      <c r="O853" s="32">
        <f>VLOOKUP(A853,'HUMAN RESOURCES'!$A$2:$M$2692,6,0)</f>
        <v>0.063</v>
      </c>
      <c r="P853" s="31">
        <f>VLOOKUP(A853,'HUMAN RESOURCES'!$A$2:$M$2692,7,0)</f>
        <v>77</v>
      </c>
      <c r="Q853" s="5">
        <f>VLOOKUP(A853,'HUMAN RESOURCES'!$A$2:$M$2692,8,0)</f>
        <v>72</v>
      </c>
      <c r="R853" s="5">
        <f>VLOOKUP(A853,'HUMAN RESOURCES'!$A$2:$M$2692,9,0)</f>
        <v>0.269</v>
      </c>
      <c r="S853" s="5">
        <f>VLOOKUP(A853,'HUMAN RESOURCES'!$A$2:$M$2692,10,0)</f>
        <v>0.678</v>
      </c>
      <c r="T853" s="5">
        <f>VLOOKUP(A853,'HUMAN RESOURCES'!$A$2:$M$2692,11,0)</f>
        <v>0.053</v>
      </c>
      <c r="U853" s="5">
        <f>VLOOKUP(A853,'HUMAN RESOURCES'!$A$2:$M$2692,12,0)</f>
        <v>257731</v>
      </c>
      <c r="V853" s="35">
        <f>VLOOKUP(A853,'HUMAN RESOURCES'!$A$2:$M$2692,13,0)</f>
        <v>0.566</v>
      </c>
      <c r="W853" s="38">
        <f>VLOOKUP(A853,TOURISM!$A$2:$F$2692,5,0)</f>
        <v>463000000</v>
      </c>
      <c r="X853" s="39">
        <f>VLOOKUP(A853,TOURISM!$A$2:$F$2692,6,0)</f>
        <v>122000000</v>
      </c>
      <c r="Y853" s="43">
        <f t="shared" si="4"/>
        <v>11.1383667913367</v>
      </c>
      <c r="Z853" s="35">
        <f>VLOOKUP(A853,BUSINESS!$A$2:$J$2692,5,0)</f>
        <v>0</v>
      </c>
      <c r="AA853" s="5">
        <f>VLOOKUP(A853,BUSINESS!$A$2:$J$2692,6,0)</f>
        <v>0</v>
      </c>
      <c r="AB853" s="5">
        <f>VLOOKUP(A853,BUSINESS!$A$2:$J$2692,7,0)</f>
        <v>0</v>
      </c>
      <c r="AC853" s="5">
        <f>VLOOKUP(A853,BUSINESS!$A$2:$J$2692,8,0)</f>
        <v>0</v>
      </c>
      <c r="AD853" s="35">
        <f>VLOOKUP(A853,BUSINESS!$A$2:$J$2692,9,0)</f>
        <v>0.251</v>
      </c>
      <c r="AE853" s="35">
        <f>VLOOKUP(A853,BUSINESS!$A$2:$J$2692,10,0)</f>
        <v>0.59</v>
      </c>
    </row>
    <row r="854" customHeight="1" spans="1:31">
      <c r="A854" s="22" t="str">
        <f t="shared" si="0"/>
        <v>French Polynesia-Oceania2007</v>
      </c>
      <c r="B854" s="22" t="s">
        <v>135</v>
      </c>
      <c r="C854" s="22" t="s">
        <v>71</v>
      </c>
      <c r="D854" s="23">
        <v>2007</v>
      </c>
      <c r="E854" s="25">
        <v>3447543138</v>
      </c>
      <c r="F854" s="24">
        <f t="shared" si="1"/>
        <v>13241.3961307569</v>
      </c>
      <c r="J854" s="5">
        <f>VLOOKUP(A854,ENERGY!$A$2:$F$2692,5,0)</f>
        <v>0</v>
      </c>
      <c r="K854" s="5">
        <f t="shared" si="2"/>
        <v>0</v>
      </c>
      <c r="L854" s="31">
        <f>VLOOKUP(A854,ENERGY!$A$2:$F$2692,6,0)</f>
        <v>843</v>
      </c>
      <c r="M854" s="31">
        <f t="shared" si="3"/>
        <v>0.00323781211471764</v>
      </c>
      <c r="N854" s="32">
        <f>VLOOKUP(A854,'HUMAN RESOURCES'!$A$2:$M$2692,5,0)</f>
        <v>0.029</v>
      </c>
      <c r="O854" s="32">
        <f>VLOOKUP(A854,'HUMAN RESOURCES'!$A$2:$M$2692,6,0)</f>
        <v>0.084</v>
      </c>
      <c r="P854" s="31">
        <f>VLOOKUP(A854,'HUMAN RESOURCES'!$A$2:$M$2692,7,0)</f>
        <v>77</v>
      </c>
      <c r="Q854" s="5">
        <f>VLOOKUP(A854,'HUMAN RESOURCES'!$A$2:$M$2692,8,0)</f>
        <v>73</v>
      </c>
      <c r="R854" s="5">
        <f>VLOOKUP(A854,'HUMAN RESOURCES'!$A$2:$M$2692,9,0)</f>
        <v>0.26</v>
      </c>
      <c r="S854" s="5">
        <f>VLOOKUP(A854,'HUMAN RESOURCES'!$A$2:$M$2692,10,0)</f>
        <v>0.683</v>
      </c>
      <c r="T854" s="5">
        <f>VLOOKUP(A854,'HUMAN RESOURCES'!$A$2:$M$2692,11,0)</f>
        <v>0.057</v>
      </c>
      <c r="U854" s="5">
        <f>VLOOKUP(A854,'HUMAN RESOURCES'!$A$2:$M$2692,12,0)</f>
        <v>260361</v>
      </c>
      <c r="V854" s="35">
        <f>VLOOKUP(A854,'HUMAN RESOURCES'!$A$2:$M$2692,13,0)</f>
        <v>0.568</v>
      </c>
      <c r="W854" s="38">
        <f>VLOOKUP(A854,TOURISM!$A$2:$F$2692,5,0)</f>
        <v>537000000</v>
      </c>
      <c r="X854" s="39">
        <f>VLOOKUP(A854,TOURISM!$A$2:$F$2692,6,0)</f>
        <v>153000000</v>
      </c>
      <c r="Y854" s="43">
        <f t="shared" si="4"/>
        <v>10.5292373574355</v>
      </c>
      <c r="Z854" s="35">
        <f>VLOOKUP(A854,BUSINESS!$A$2:$J$2692,5,0)</f>
        <v>0</v>
      </c>
      <c r="AA854" s="5">
        <f>VLOOKUP(A854,BUSINESS!$A$2:$J$2692,6,0)</f>
        <v>0</v>
      </c>
      <c r="AB854" s="5">
        <f>VLOOKUP(A854,BUSINESS!$A$2:$J$2692,7,0)</f>
        <v>0</v>
      </c>
      <c r="AC854" s="5">
        <f>VLOOKUP(A854,BUSINESS!$A$2:$J$2692,8,0)</f>
        <v>0</v>
      </c>
      <c r="AD854" s="35">
        <f>VLOOKUP(A854,BUSINESS!$A$2:$J$2692,9,0)</f>
        <v>0.286</v>
      </c>
      <c r="AE854" s="35">
        <f>VLOOKUP(A854,BUSINESS!$A$2:$J$2692,10,0)</f>
        <v>0.672</v>
      </c>
    </row>
    <row r="855" customHeight="1" spans="1:31">
      <c r="A855" s="22" t="str">
        <f t="shared" si="0"/>
        <v>French Polynesia-Oceania2008</v>
      </c>
      <c r="B855" s="22" t="s">
        <v>135</v>
      </c>
      <c r="C855" s="22" t="s">
        <v>71</v>
      </c>
      <c r="D855" s="23">
        <v>2008</v>
      </c>
      <c r="E855" s="25">
        <v>3447543138</v>
      </c>
      <c r="F855" s="24">
        <f t="shared" si="1"/>
        <v>13114.6625151687</v>
      </c>
      <c r="J855" s="5">
        <f>VLOOKUP(A855,ENERGY!$A$2:$F$2692,5,0)</f>
        <v>0</v>
      </c>
      <c r="K855" s="5">
        <f t="shared" si="2"/>
        <v>0</v>
      </c>
      <c r="L855" s="31">
        <f>VLOOKUP(A855,ENERGY!$A$2:$F$2692,6,0)</f>
        <v>851</v>
      </c>
      <c r="M855" s="31">
        <f t="shared" si="3"/>
        <v>0.00323725544646356</v>
      </c>
      <c r="N855" s="32">
        <f>VLOOKUP(A855,'HUMAN RESOURCES'!$A$2:$M$2692,5,0)</f>
        <v>0.041</v>
      </c>
      <c r="O855" s="32">
        <f>VLOOKUP(A855,'HUMAN RESOURCES'!$A$2:$M$2692,6,0)</f>
        <v>0.09</v>
      </c>
      <c r="P855" s="31">
        <f>VLOOKUP(A855,'HUMAN RESOURCES'!$A$2:$M$2692,7,0)</f>
        <v>78</v>
      </c>
      <c r="Q855" s="5">
        <f>VLOOKUP(A855,'HUMAN RESOURCES'!$A$2:$M$2692,8,0)</f>
        <v>73</v>
      </c>
      <c r="R855" s="5">
        <f>VLOOKUP(A855,'HUMAN RESOURCES'!$A$2:$M$2692,9,0)</f>
        <v>0.251</v>
      </c>
      <c r="S855" s="5">
        <f>VLOOKUP(A855,'HUMAN RESOURCES'!$A$2:$M$2692,10,0)</f>
        <v>0.688</v>
      </c>
      <c r="T855" s="5">
        <f>VLOOKUP(A855,'HUMAN RESOURCES'!$A$2:$M$2692,11,0)</f>
        <v>0.061</v>
      </c>
      <c r="U855" s="5">
        <f>VLOOKUP(A855,'HUMAN RESOURCES'!$A$2:$M$2692,12,0)</f>
        <v>262877</v>
      </c>
      <c r="V855" s="35">
        <f>VLOOKUP(A855,'HUMAN RESOURCES'!$A$2:$M$2692,13,0)</f>
        <v>0.567</v>
      </c>
      <c r="W855" s="38">
        <f>VLOOKUP(A855,TOURISM!$A$2:$F$2692,5,0)</f>
        <v>522000000</v>
      </c>
      <c r="X855" s="39">
        <f>VLOOKUP(A855,TOURISM!$A$2:$F$2692,6,0)</f>
        <v>159000000</v>
      </c>
      <c r="Y855" s="43">
        <f t="shared" si="4"/>
        <v>8.00570113127327</v>
      </c>
      <c r="Z855" s="35">
        <f>VLOOKUP(A855,BUSINESS!$A$2:$J$2692,5,0)</f>
        <v>0</v>
      </c>
      <c r="AA855" s="5">
        <f>VLOOKUP(A855,BUSINESS!$A$2:$J$2692,6,0)</f>
        <v>0</v>
      </c>
      <c r="AB855" s="5">
        <f>VLOOKUP(A855,BUSINESS!$A$2:$J$2692,7,0)</f>
        <v>0</v>
      </c>
      <c r="AC855" s="5">
        <f>VLOOKUP(A855,BUSINESS!$A$2:$J$2692,8,0)</f>
        <v>0</v>
      </c>
      <c r="AD855" s="35">
        <f>VLOOKUP(A855,BUSINESS!$A$2:$J$2692,9,0)</f>
        <v>0.339</v>
      </c>
      <c r="AE855" s="35">
        <f>VLOOKUP(A855,BUSINESS!$A$2:$J$2692,10,0)</f>
        <v>0.712</v>
      </c>
    </row>
    <row r="856" customHeight="1" spans="1:31">
      <c r="A856" s="22" t="str">
        <f t="shared" si="0"/>
        <v>French Polynesia-Oceania2009</v>
      </c>
      <c r="B856" s="22" t="s">
        <v>135</v>
      </c>
      <c r="C856" s="22" t="s">
        <v>71</v>
      </c>
      <c r="D856" s="23">
        <v>2009</v>
      </c>
      <c r="E856" s="25">
        <v>3447543138</v>
      </c>
      <c r="F856" s="24">
        <f t="shared" si="1"/>
        <v>12989.4019034558</v>
      </c>
      <c r="J856" s="5">
        <f>VLOOKUP(A856,ENERGY!$A$2:$F$2692,5,0)</f>
        <v>0</v>
      </c>
      <c r="K856" s="5">
        <f t="shared" si="2"/>
        <v>0</v>
      </c>
      <c r="L856" s="31">
        <f>VLOOKUP(A856,ENERGY!$A$2:$F$2692,6,0)</f>
        <v>799</v>
      </c>
      <c r="M856" s="31">
        <f t="shared" si="3"/>
        <v>0.00301041399785993</v>
      </c>
      <c r="N856" s="32">
        <f>VLOOKUP(A856,'HUMAN RESOURCES'!$A$2:$M$2692,5,0)</f>
        <v>0.023</v>
      </c>
      <c r="O856" s="32">
        <f>VLOOKUP(A856,'HUMAN RESOURCES'!$A$2:$M$2692,6,0)</f>
        <v>0.021</v>
      </c>
      <c r="P856" s="31">
        <f>VLOOKUP(A856,'HUMAN RESOURCES'!$A$2:$M$2692,7,0)</f>
        <v>78</v>
      </c>
      <c r="Q856" s="5">
        <f>VLOOKUP(A856,'HUMAN RESOURCES'!$A$2:$M$2692,8,0)</f>
        <v>73</v>
      </c>
      <c r="R856" s="5">
        <f>VLOOKUP(A856,'HUMAN RESOURCES'!$A$2:$M$2692,9,0)</f>
        <v>0.244</v>
      </c>
      <c r="S856" s="5">
        <f>VLOOKUP(A856,'HUMAN RESOURCES'!$A$2:$M$2692,10,0)</f>
        <v>0.692</v>
      </c>
      <c r="T856" s="5">
        <f>VLOOKUP(A856,'HUMAN RESOURCES'!$A$2:$M$2692,11,0)</f>
        <v>0.065</v>
      </c>
      <c r="U856" s="5">
        <f>VLOOKUP(A856,'HUMAN RESOURCES'!$A$2:$M$2692,12,0)</f>
        <v>265412</v>
      </c>
      <c r="V856" s="35">
        <f>VLOOKUP(A856,'HUMAN RESOURCES'!$A$2:$M$2692,13,0)</f>
        <v>0.566</v>
      </c>
      <c r="W856" s="38">
        <f>VLOOKUP(A856,TOURISM!$A$2:$F$2692,5,0)</f>
        <v>440000000</v>
      </c>
      <c r="X856" s="39">
        <f>VLOOKUP(A856,TOURISM!$A$2:$F$2692,6,0)</f>
        <v>164000000</v>
      </c>
      <c r="Y856" s="43">
        <f t="shared" si="4"/>
        <v>7.10651006218098</v>
      </c>
      <c r="Z856" s="35">
        <f>VLOOKUP(A856,BUSINESS!$A$2:$J$2692,5,0)</f>
        <v>0</v>
      </c>
      <c r="AA856" s="5">
        <f>VLOOKUP(A856,BUSINESS!$A$2:$J$2692,6,0)</f>
        <v>0</v>
      </c>
      <c r="AB856" s="5">
        <f>VLOOKUP(A856,BUSINESS!$A$2:$J$2692,7,0)</f>
        <v>0</v>
      </c>
      <c r="AC856" s="5">
        <f>VLOOKUP(A856,BUSINESS!$A$2:$J$2692,8,0)</f>
        <v>0</v>
      </c>
      <c r="AD856" s="35">
        <f>VLOOKUP(A856,BUSINESS!$A$2:$J$2692,9,0)</f>
        <v>0.446</v>
      </c>
      <c r="AE856" s="35">
        <f>VLOOKUP(A856,BUSINESS!$A$2:$J$2692,10,0)</f>
        <v>0.785</v>
      </c>
    </row>
    <row r="857" customHeight="1" spans="1:31">
      <c r="A857" s="22" t="str">
        <f t="shared" si="0"/>
        <v>French Polynesia-Oceania2010</v>
      </c>
      <c r="B857" s="22" t="s">
        <v>135</v>
      </c>
      <c r="C857" s="22" t="s">
        <v>71</v>
      </c>
      <c r="D857" s="23">
        <v>2010</v>
      </c>
      <c r="E857" s="25">
        <v>3447543138</v>
      </c>
      <c r="F857" s="24">
        <f t="shared" si="1"/>
        <v>12860.8476973868</v>
      </c>
      <c r="J857" s="5">
        <f>VLOOKUP(A857,ENERGY!$A$2:$F$2692,5,0)</f>
        <v>0</v>
      </c>
      <c r="K857" s="5">
        <f t="shared" si="2"/>
        <v>0</v>
      </c>
      <c r="L857" s="31">
        <f>VLOOKUP(A857,ENERGY!$A$2:$F$2692,6,0)</f>
        <v>737</v>
      </c>
      <c r="M857" s="31">
        <f t="shared" si="3"/>
        <v>0.00274933318411579</v>
      </c>
      <c r="N857" s="32">
        <f>VLOOKUP(A857,'HUMAN RESOURCES'!$A$2:$M$2692,5,0)</f>
        <v>0.038</v>
      </c>
      <c r="O857" s="32">
        <f>VLOOKUP(A857,'HUMAN RESOURCES'!$A$2:$M$2692,6,0)</f>
        <v>0.058</v>
      </c>
      <c r="P857" s="31">
        <f>VLOOKUP(A857,'HUMAN RESOURCES'!$A$2:$M$2692,7,0)</f>
        <v>78</v>
      </c>
      <c r="Q857" s="5">
        <f>VLOOKUP(A857,'HUMAN RESOURCES'!$A$2:$M$2692,8,0)</f>
        <v>73</v>
      </c>
      <c r="R857" s="5">
        <f>VLOOKUP(A857,'HUMAN RESOURCES'!$A$2:$M$2692,9,0)</f>
        <v>0.238</v>
      </c>
      <c r="S857" s="5">
        <f>VLOOKUP(A857,'HUMAN RESOURCES'!$A$2:$M$2692,10,0)</f>
        <v>0.695</v>
      </c>
      <c r="T857" s="5">
        <f>VLOOKUP(A857,'HUMAN RESOURCES'!$A$2:$M$2692,11,0)</f>
        <v>0.068</v>
      </c>
      <c r="U857" s="5">
        <f>VLOOKUP(A857,'HUMAN RESOURCES'!$A$2:$M$2692,12,0)</f>
        <v>268065</v>
      </c>
      <c r="V857" s="35">
        <f>VLOOKUP(A857,'HUMAN RESOURCES'!$A$2:$M$2692,13,0)</f>
        <v>0.565</v>
      </c>
      <c r="W857" s="38">
        <f>VLOOKUP(A857,TOURISM!$A$2:$F$2692,5,0)</f>
        <v>405000000</v>
      </c>
      <c r="X857" s="39">
        <f>VLOOKUP(A857,TOURISM!$A$2:$F$2692,6,0)</f>
        <v>160000000</v>
      </c>
      <c r="Y857" s="43">
        <f t="shared" si="4"/>
        <v>6.26533132012691</v>
      </c>
      <c r="Z857" s="35">
        <f>VLOOKUP(A857,BUSINESS!$A$2:$J$2692,5,0)</f>
        <v>0</v>
      </c>
      <c r="AA857" s="5">
        <f>VLOOKUP(A857,BUSINESS!$A$2:$J$2692,6,0)</f>
        <v>0</v>
      </c>
      <c r="AB857" s="5">
        <f>VLOOKUP(A857,BUSINESS!$A$2:$J$2692,7,0)</f>
        <v>0</v>
      </c>
      <c r="AC857" s="5">
        <f>VLOOKUP(A857,BUSINESS!$A$2:$J$2692,8,0)</f>
        <v>0</v>
      </c>
      <c r="AD857" s="35">
        <f>VLOOKUP(A857,BUSINESS!$A$2:$J$2692,9,0)</f>
        <v>0.49</v>
      </c>
      <c r="AE857" s="35">
        <f>VLOOKUP(A857,BUSINESS!$A$2:$J$2692,10,0)</f>
        <v>0.805</v>
      </c>
    </row>
    <row r="858" customHeight="1" spans="1:31">
      <c r="A858" s="22" t="str">
        <f t="shared" si="0"/>
        <v>French Polynesia-Oceania2011</v>
      </c>
      <c r="B858" s="22" t="s">
        <v>135</v>
      </c>
      <c r="C858" s="22" t="s">
        <v>71</v>
      </c>
      <c r="D858" s="23">
        <v>2011</v>
      </c>
      <c r="E858" s="25">
        <v>3447543138</v>
      </c>
      <c r="F858" s="24">
        <f t="shared" si="1"/>
        <v>12727.4789680811</v>
      </c>
      <c r="J858" s="5">
        <f>VLOOKUP(A858,ENERGY!$A$2:$F$2692,5,0)</f>
        <v>0</v>
      </c>
      <c r="K858" s="5">
        <f t="shared" si="2"/>
        <v>0</v>
      </c>
      <c r="L858" s="31">
        <f>VLOOKUP(A858,ENERGY!$A$2:$F$2692,6,0)</f>
        <v>631</v>
      </c>
      <c r="M858" s="31">
        <f t="shared" si="3"/>
        <v>0.00232949637100645</v>
      </c>
      <c r="N858" s="32">
        <f>VLOOKUP(A858,'HUMAN RESOURCES'!$A$2:$M$2692,5,0)</f>
        <v>0.043</v>
      </c>
      <c r="O858" s="32">
        <f>VLOOKUP(A858,'HUMAN RESOURCES'!$A$2:$M$2692,6,0)</f>
        <v>0.078</v>
      </c>
      <c r="P858" s="31">
        <f>VLOOKUP(A858,'HUMAN RESOURCES'!$A$2:$M$2692,7,0)</f>
        <v>78</v>
      </c>
      <c r="Q858" s="5">
        <f>VLOOKUP(A858,'HUMAN RESOURCES'!$A$2:$M$2692,8,0)</f>
        <v>74</v>
      </c>
      <c r="R858" s="5">
        <f>VLOOKUP(A858,'HUMAN RESOURCES'!$A$2:$M$2692,9,0)</f>
        <v>0.233</v>
      </c>
      <c r="S858" s="5">
        <f>VLOOKUP(A858,'HUMAN RESOURCES'!$A$2:$M$2692,10,0)</f>
        <v>0.698</v>
      </c>
      <c r="T858" s="5">
        <f>VLOOKUP(A858,'HUMAN RESOURCES'!$A$2:$M$2692,11,0)</f>
        <v>0.07</v>
      </c>
      <c r="U858" s="5">
        <f>VLOOKUP(A858,'HUMAN RESOURCES'!$A$2:$M$2692,12,0)</f>
        <v>270874</v>
      </c>
      <c r="V858" s="35">
        <f>VLOOKUP(A858,'HUMAN RESOURCES'!$A$2:$M$2692,13,0)</f>
        <v>0.563</v>
      </c>
      <c r="W858" s="38">
        <f>VLOOKUP(A858,TOURISM!$A$2:$F$2692,5,0)</f>
        <v>384000000</v>
      </c>
      <c r="X858" s="39">
        <f>VLOOKUP(A858,TOURISM!$A$2:$F$2692,6,0)</f>
        <v>168000000</v>
      </c>
      <c r="Y858" s="43">
        <f t="shared" si="4"/>
        <v>0</v>
      </c>
      <c r="Z858" s="35">
        <f>VLOOKUP(A858,BUSINESS!$A$2:$J$2692,5,0)</f>
        <v>0</v>
      </c>
      <c r="AA858" s="5">
        <f>VLOOKUP(A858,BUSINESS!$A$2:$J$2692,6,0)</f>
        <v>0</v>
      </c>
      <c r="AB858" s="5">
        <f>VLOOKUP(A858,BUSINESS!$A$2:$J$2692,7,0)</f>
        <v>0</v>
      </c>
      <c r="AC858" s="5">
        <f>VLOOKUP(A858,BUSINESS!$A$2:$J$2692,8,0)</f>
        <v>0</v>
      </c>
      <c r="AD858" s="35">
        <f>VLOOKUP(A858,BUSINESS!$A$2:$J$2692,9,0)</f>
        <v>0.49</v>
      </c>
      <c r="AE858" s="35">
        <f>VLOOKUP(A858,BUSINESS!$A$2:$J$2692,10,0)</f>
        <v>0.823</v>
      </c>
    </row>
    <row r="859" customHeight="1" spans="1:31">
      <c r="A859" s="22" t="str">
        <f t="shared" si="0"/>
        <v>French Polynesia-Oceania2012</v>
      </c>
      <c r="B859" s="22" t="s">
        <v>135</v>
      </c>
      <c r="C859" s="22" t="s">
        <v>71</v>
      </c>
      <c r="D859" s="23">
        <v>2012</v>
      </c>
      <c r="E859" s="25">
        <v>3447543138</v>
      </c>
      <c r="F859" s="24">
        <f t="shared" si="1"/>
        <v>12590.8212801391</v>
      </c>
      <c r="J859" s="5">
        <f>VLOOKUP(A859,ENERGY!$A$2:$F$2692,5,0)</f>
        <v>0</v>
      </c>
      <c r="K859" s="5">
        <f t="shared" si="2"/>
        <v>0</v>
      </c>
      <c r="L859" s="31">
        <f>VLOOKUP(A859,ENERGY!$A$2:$F$2692,6,0)</f>
        <v>851</v>
      </c>
      <c r="M859" s="31">
        <f t="shared" si="3"/>
        <v>0.00310794919178713</v>
      </c>
      <c r="N859" s="32">
        <f>VLOOKUP(A859,'HUMAN RESOURCES'!$A$2:$M$2692,5,0)</f>
        <v>0.048</v>
      </c>
      <c r="O859" s="32">
        <f>VLOOKUP(A859,'HUMAN RESOURCES'!$A$2:$M$2692,6,0)</f>
        <v>0.101</v>
      </c>
      <c r="P859" s="31">
        <f>VLOOKUP(A859,'HUMAN RESOURCES'!$A$2:$M$2692,7,0)</f>
        <v>78</v>
      </c>
      <c r="Q859" s="5">
        <f>VLOOKUP(A859,'HUMAN RESOURCES'!$A$2:$M$2692,8,0)</f>
        <v>74</v>
      </c>
      <c r="R859" s="5">
        <f>VLOOKUP(A859,'HUMAN RESOURCES'!$A$2:$M$2692,9,0)</f>
        <v>0.229</v>
      </c>
      <c r="S859" s="5">
        <f>VLOOKUP(A859,'HUMAN RESOURCES'!$A$2:$M$2692,10,0)</f>
        <v>0.7</v>
      </c>
      <c r="T859" s="5">
        <f>VLOOKUP(A859,'HUMAN RESOURCES'!$A$2:$M$2692,11,0)</f>
        <v>0.071</v>
      </c>
      <c r="U859" s="5">
        <f>VLOOKUP(A859,'HUMAN RESOURCES'!$A$2:$M$2692,12,0)</f>
        <v>273814</v>
      </c>
      <c r="V859" s="35">
        <f>VLOOKUP(A859,'HUMAN RESOURCES'!$A$2:$M$2692,13,0)</f>
        <v>0.562</v>
      </c>
      <c r="W859" s="36">
        <v>0</v>
      </c>
      <c r="X859" s="37">
        <v>0</v>
      </c>
      <c r="Y859" s="43">
        <f t="shared" si="4"/>
        <v>-1.65750255112877</v>
      </c>
      <c r="Z859" s="35">
        <f>VLOOKUP(A859,BUSINESS!$A$2:$J$2692,5,0)</f>
        <v>0</v>
      </c>
      <c r="AA859" s="5">
        <f>VLOOKUP(A859,BUSINESS!$A$2:$J$2692,6,0)</f>
        <v>0</v>
      </c>
      <c r="AB859" s="5">
        <f>VLOOKUP(A859,BUSINESS!$A$2:$J$2692,7,0)</f>
        <v>0</v>
      </c>
      <c r="AC859" s="5">
        <f>VLOOKUP(A859,BUSINESS!$A$2:$J$2692,8,0)</f>
        <v>0</v>
      </c>
      <c r="AD859" s="35">
        <f>VLOOKUP(A859,BUSINESS!$A$2:$J$2692,9,0)</f>
        <v>0.529</v>
      </c>
      <c r="AE859" s="35">
        <f>VLOOKUP(A859,BUSINESS!$A$2:$J$2692,10,0)</f>
        <v>0.825</v>
      </c>
    </row>
    <row r="860" customHeight="1" spans="1:31">
      <c r="A860" s="22" t="str">
        <f t="shared" si="0"/>
        <v>Gabon-Africa2000</v>
      </c>
      <c r="B860" s="22" t="s">
        <v>136</v>
      </c>
      <c r="C860" s="22" t="s">
        <v>69</v>
      </c>
      <c r="D860" s="23">
        <v>2000</v>
      </c>
      <c r="E860" s="25">
        <v>5067865503</v>
      </c>
      <c r="F860" s="24">
        <f t="shared" si="1"/>
        <v>4135.25406049805</v>
      </c>
      <c r="G860" s="26">
        <v>0.029</v>
      </c>
      <c r="H860" s="27">
        <v>118</v>
      </c>
      <c r="I860" s="26">
        <v>0.22</v>
      </c>
      <c r="J860" s="5">
        <f>VLOOKUP(A860,ENERGY!$A$2:$F$2692,5,0)</f>
        <v>0</v>
      </c>
      <c r="K860" s="5">
        <f t="shared" si="2"/>
        <v>0</v>
      </c>
      <c r="L860" s="31">
        <f>VLOOKUP(A860,ENERGY!$A$2:$F$2692,6,0)</f>
        <v>0</v>
      </c>
      <c r="M860" s="31">
        <f t="shared" si="3"/>
        <v>0</v>
      </c>
      <c r="N860" s="32">
        <f>VLOOKUP(A860,'HUMAN RESOURCES'!$A$2:$M$2692,5,0)</f>
        <v>0.037</v>
      </c>
      <c r="O860" s="32">
        <f>VLOOKUP(A860,'HUMAN RESOURCES'!$A$2:$M$2692,6,0)</f>
        <v>0.075</v>
      </c>
      <c r="P860" s="31">
        <f>VLOOKUP(A860,'HUMAN RESOURCES'!$A$2:$M$2692,7,0)</f>
        <v>61</v>
      </c>
      <c r="Q860" s="5">
        <f>VLOOKUP(A860,'HUMAN RESOURCES'!$A$2:$M$2692,8,0)</f>
        <v>59</v>
      </c>
      <c r="R860" s="5">
        <f>VLOOKUP(A860,'HUMAN RESOURCES'!$A$2:$M$2692,9,0)</f>
        <v>0.406</v>
      </c>
      <c r="S860" s="5">
        <f>VLOOKUP(A860,'HUMAN RESOURCES'!$A$2:$M$2692,10,0)</f>
        <v>0.535</v>
      </c>
      <c r="T860" s="5">
        <f>VLOOKUP(A860,'HUMAN RESOURCES'!$A$2:$M$2692,11,0)</f>
        <v>0.059</v>
      </c>
      <c r="U860" s="5">
        <f>VLOOKUP(A860,'HUMAN RESOURCES'!$A$2:$M$2692,12,0)</f>
        <v>1225527</v>
      </c>
      <c r="V860" s="35">
        <f>VLOOKUP(A860,'HUMAN RESOURCES'!$A$2:$M$2692,13,0)</f>
        <v>0.801</v>
      </c>
      <c r="W860" s="38">
        <f>VLOOKUP(A860,TOURISM!$A$2:$F$2692,5,0)</f>
        <v>99000000</v>
      </c>
      <c r="X860" s="39">
        <f>VLOOKUP(A860,TOURISM!$A$2:$F$2692,6,0)</f>
        <v>183000000</v>
      </c>
      <c r="Y860" s="43">
        <f t="shared" si="4"/>
        <v>-4.45590316013671</v>
      </c>
      <c r="Z860" s="35">
        <f>VLOOKUP(A860,BUSINESS!$A$2:$J$2692,5,0)</f>
        <v>0</v>
      </c>
      <c r="AA860" s="5">
        <f>VLOOKUP(A860,BUSINESS!$A$2:$J$2692,6,0)</f>
        <v>0</v>
      </c>
      <c r="AB860" s="5">
        <f>VLOOKUP(A860,BUSINESS!$A$2:$J$2692,7,0)</f>
        <v>0</v>
      </c>
      <c r="AC860" s="5">
        <f>VLOOKUP(A860,BUSINESS!$A$2:$J$2692,8,0)</f>
        <v>0</v>
      </c>
      <c r="AD860" s="35">
        <f>VLOOKUP(A860,BUSINESS!$A$2:$J$2692,9,0)</f>
        <v>0.012</v>
      </c>
      <c r="AE860" s="35">
        <f>VLOOKUP(A860,BUSINESS!$A$2:$J$2692,10,0)</f>
        <v>0.098</v>
      </c>
    </row>
    <row r="861" customHeight="1" spans="1:31">
      <c r="A861" s="22" t="str">
        <f t="shared" si="0"/>
        <v>Gabon-Africa2001</v>
      </c>
      <c r="B861" s="22" t="s">
        <v>136</v>
      </c>
      <c r="C861" s="22" t="s">
        <v>69</v>
      </c>
      <c r="D861" s="23">
        <v>2001</v>
      </c>
      <c r="E861" s="25">
        <v>4712849280</v>
      </c>
      <c r="F861" s="24">
        <f t="shared" si="1"/>
        <v>3754.36392445147</v>
      </c>
      <c r="G861" s="26">
        <v>0.033</v>
      </c>
      <c r="H861" s="27">
        <v>125</v>
      </c>
      <c r="I861" s="26">
        <v>0.207</v>
      </c>
      <c r="J861" s="5">
        <f>VLOOKUP(A861,ENERGY!$A$2:$F$2692,5,0)</f>
        <v>1997</v>
      </c>
      <c r="K861" s="5">
        <f t="shared" si="2"/>
        <v>0.00159085604306225</v>
      </c>
      <c r="L861" s="31">
        <f>VLOOKUP(A861,ENERGY!$A$2:$F$2692,6,0)</f>
        <v>0</v>
      </c>
      <c r="M861" s="31">
        <f t="shared" si="3"/>
        <v>0</v>
      </c>
      <c r="N861" s="32">
        <f>VLOOKUP(A861,'HUMAN RESOURCES'!$A$2:$M$2692,5,0)</f>
        <v>0.016</v>
      </c>
      <c r="O861" s="32">
        <f>VLOOKUP(A861,'HUMAN RESOURCES'!$A$2:$M$2692,6,0)</f>
        <v>0.014</v>
      </c>
      <c r="P861" s="31">
        <f>VLOOKUP(A861,'HUMAN RESOURCES'!$A$2:$M$2692,7,0)</f>
        <v>61</v>
      </c>
      <c r="Q861" s="5">
        <f>VLOOKUP(A861,'HUMAN RESOURCES'!$A$2:$M$2692,8,0)</f>
        <v>58</v>
      </c>
      <c r="R861" s="5">
        <f>VLOOKUP(A861,'HUMAN RESOURCES'!$A$2:$M$2692,9,0)</f>
        <v>0.404</v>
      </c>
      <c r="S861" s="5">
        <f>VLOOKUP(A861,'HUMAN RESOURCES'!$A$2:$M$2692,10,0)</f>
        <v>0.538</v>
      </c>
      <c r="T861" s="5">
        <f>VLOOKUP(A861,'HUMAN RESOURCES'!$A$2:$M$2692,11,0)</f>
        <v>0.058</v>
      </c>
      <c r="U861" s="5">
        <f>VLOOKUP(A861,'HUMAN RESOURCES'!$A$2:$M$2692,12,0)</f>
        <v>1255299</v>
      </c>
      <c r="V861" s="35">
        <f>VLOOKUP(A861,'HUMAN RESOURCES'!$A$2:$M$2692,13,0)</f>
        <v>0.809</v>
      </c>
      <c r="W861" s="38">
        <f>VLOOKUP(A861,TOURISM!$A$2:$F$2692,5,0)</f>
        <v>46000000</v>
      </c>
      <c r="X861" s="39">
        <f>VLOOKUP(A861,TOURISM!$A$2:$F$2692,6,0)</f>
        <v>256000000</v>
      </c>
      <c r="Y861" s="43">
        <f t="shared" si="4"/>
        <v>-3.18361305640481</v>
      </c>
      <c r="Z861" s="35">
        <f>VLOOKUP(A861,BUSINESS!$A$2:$J$2692,5,0)</f>
        <v>0</v>
      </c>
      <c r="AA861" s="5">
        <f>VLOOKUP(A861,BUSINESS!$A$2:$J$2692,6,0)</f>
        <v>0</v>
      </c>
      <c r="AB861" s="5">
        <f>VLOOKUP(A861,BUSINESS!$A$2:$J$2692,7,0)</f>
        <v>0</v>
      </c>
      <c r="AC861" s="5">
        <f>VLOOKUP(A861,BUSINESS!$A$2:$J$2692,8,0)</f>
        <v>0</v>
      </c>
      <c r="AD861" s="35">
        <f>VLOOKUP(A861,BUSINESS!$A$2:$J$2692,9,0)</f>
        <v>0.013</v>
      </c>
      <c r="AE861" s="35">
        <f>VLOOKUP(A861,BUSINESS!$A$2:$J$2692,10,0)</f>
        <v>0.119</v>
      </c>
    </row>
    <row r="862" customHeight="1" spans="1:31">
      <c r="A862" s="22" t="str">
        <f t="shared" si="0"/>
        <v>Gabon-Africa2002</v>
      </c>
      <c r="B862" s="22" t="s">
        <v>136</v>
      </c>
      <c r="C862" s="22" t="s">
        <v>69</v>
      </c>
      <c r="D862" s="23">
        <v>2002</v>
      </c>
      <c r="E862" s="25">
        <v>4931503836</v>
      </c>
      <c r="F862" s="24">
        <f t="shared" si="1"/>
        <v>3836.7966806658</v>
      </c>
      <c r="G862" s="26">
        <v>0.037</v>
      </c>
      <c r="H862" s="27">
        <v>142</v>
      </c>
      <c r="I862" s="26">
        <v>0.18</v>
      </c>
      <c r="J862" s="5">
        <f>VLOOKUP(A862,ENERGY!$A$2:$F$2692,5,0)</f>
        <v>1984</v>
      </c>
      <c r="K862" s="5">
        <f t="shared" si="2"/>
        <v>0.00154358687888912</v>
      </c>
      <c r="L862" s="31">
        <f>VLOOKUP(A862,ENERGY!$A$2:$F$2692,6,0)</f>
        <v>2574</v>
      </c>
      <c r="M862" s="31">
        <f t="shared" si="3"/>
        <v>0.00200261725113941</v>
      </c>
      <c r="N862" s="32">
        <f>VLOOKUP(A862,'HUMAN RESOURCES'!$A$2:$M$2692,5,0)</f>
        <v>0.02</v>
      </c>
      <c r="O862" s="32">
        <f>VLOOKUP(A862,'HUMAN RESOURCES'!$A$2:$M$2692,6,0)</f>
        <v>0.037</v>
      </c>
      <c r="P862" s="31">
        <f>VLOOKUP(A862,'HUMAN RESOURCES'!$A$2:$M$2692,7,0)</f>
        <v>61</v>
      </c>
      <c r="Q862" s="5">
        <f>VLOOKUP(A862,'HUMAN RESOURCES'!$A$2:$M$2692,8,0)</f>
        <v>58</v>
      </c>
      <c r="R862" s="5">
        <f>VLOOKUP(A862,'HUMAN RESOURCES'!$A$2:$M$2692,9,0)</f>
        <v>0.402</v>
      </c>
      <c r="S862" s="5">
        <f>VLOOKUP(A862,'HUMAN RESOURCES'!$A$2:$M$2692,10,0)</f>
        <v>0.54</v>
      </c>
      <c r="T862" s="5">
        <f>VLOOKUP(A862,'HUMAN RESOURCES'!$A$2:$M$2692,11,0)</f>
        <v>0.058</v>
      </c>
      <c r="U862" s="5">
        <f>VLOOKUP(A862,'HUMAN RESOURCES'!$A$2:$M$2692,12,0)</f>
        <v>1285318</v>
      </c>
      <c r="V862" s="35">
        <f>VLOOKUP(A862,'HUMAN RESOURCES'!$A$2:$M$2692,13,0)</f>
        <v>0.816</v>
      </c>
      <c r="W862" s="38">
        <f>VLOOKUP(A862,TOURISM!$A$2:$F$2692,5,0)</f>
        <v>77000000</v>
      </c>
      <c r="X862" s="39">
        <f>VLOOKUP(A862,TOURISM!$A$2:$F$2692,6,0)</f>
        <v>234000000</v>
      </c>
      <c r="Y862" s="43">
        <f t="shared" si="4"/>
        <v>-2.55991727002722</v>
      </c>
      <c r="Z862" s="35">
        <f>VLOOKUP(A862,BUSINESS!$A$2:$J$2692,5,0)</f>
        <v>0</v>
      </c>
      <c r="AA862" s="5">
        <f>VLOOKUP(A862,BUSINESS!$A$2:$J$2692,6,0)</f>
        <v>0</v>
      </c>
      <c r="AB862" s="5">
        <f>VLOOKUP(A862,BUSINESS!$A$2:$J$2692,7,0)</f>
        <v>0</v>
      </c>
      <c r="AC862" s="5">
        <f>VLOOKUP(A862,BUSINESS!$A$2:$J$2692,8,0)</f>
        <v>0</v>
      </c>
      <c r="AD862" s="35">
        <f>VLOOKUP(A862,BUSINESS!$A$2:$J$2692,9,0)</f>
        <v>0.019</v>
      </c>
      <c r="AE862" s="35">
        <f>VLOOKUP(A862,BUSINESS!$A$2:$J$2692,10,0)</f>
        <v>0.217</v>
      </c>
    </row>
    <row r="863" customHeight="1" spans="1:31">
      <c r="A863" s="22" t="str">
        <f t="shared" si="0"/>
        <v>Gabon-Africa2003</v>
      </c>
      <c r="B863" s="22" t="s">
        <v>136</v>
      </c>
      <c r="C863" s="22" t="s">
        <v>69</v>
      </c>
      <c r="D863" s="23">
        <v>2003</v>
      </c>
      <c r="E863" s="25">
        <v>6054883172</v>
      </c>
      <c r="F863" s="24">
        <f t="shared" si="1"/>
        <v>4601.60445349668</v>
      </c>
      <c r="G863" s="26">
        <v>0.038</v>
      </c>
      <c r="H863" s="27">
        <v>174</v>
      </c>
      <c r="I863" s="26">
        <v>0.18</v>
      </c>
      <c r="J863" s="5">
        <f>VLOOKUP(A863,ENERGY!$A$2:$F$2692,5,0)</f>
        <v>1925</v>
      </c>
      <c r="K863" s="5">
        <f t="shared" si="2"/>
        <v>0.00146296605918743</v>
      </c>
      <c r="L863" s="31">
        <f>VLOOKUP(A863,ENERGY!$A$2:$F$2692,6,0)</f>
        <v>81</v>
      </c>
      <c r="M863" s="31">
        <f t="shared" si="3"/>
        <v>6.15585718411333e-5</v>
      </c>
      <c r="N863" s="32">
        <f>VLOOKUP(A863,'HUMAN RESOURCES'!$A$2:$M$2692,5,0)</f>
        <v>0.044</v>
      </c>
      <c r="O863" s="32">
        <f>VLOOKUP(A863,'HUMAN RESOURCES'!$A$2:$M$2692,6,0)</f>
        <v>0.095</v>
      </c>
      <c r="P863" s="31">
        <f>VLOOKUP(A863,'HUMAN RESOURCES'!$A$2:$M$2692,7,0)</f>
        <v>61</v>
      </c>
      <c r="Q863" s="5">
        <f>VLOOKUP(A863,'HUMAN RESOURCES'!$A$2:$M$2692,8,0)</f>
        <v>58</v>
      </c>
      <c r="R863" s="5">
        <f>VLOOKUP(A863,'HUMAN RESOURCES'!$A$2:$M$2692,9,0)</f>
        <v>0.399</v>
      </c>
      <c r="S863" s="5">
        <f>VLOOKUP(A863,'HUMAN RESOURCES'!$A$2:$M$2692,10,0)</f>
        <v>0.543</v>
      </c>
      <c r="T863" s="5">
        <f>VLOOKUP(A863,'HUMAN RESOURCES'!$A$2:$M$2692,11,0)</f>
        <v>0.057</v>
      </c>
      <c r="U863" s="5">
        <f>VLOOKUP(A863,'HUMAN RESOURCES'!$A$2:$M$2692,12,0)</f>
        <v>1315820</v>
      </c>
      <c r="V863" s="35">
        <f>VLOOKUP(A863,'HUMAN RESOURCES'!$A$2:$M$2692,13,0)</f>
        <v>0.822</v>
      </c>
      <c r="W863" s="38">
        <f>VLOOKUP(A863,TOURISM!$A$2:$F$2692,5,0)</f>
        <v>84000000</v>
      </c>
      <c r="X863" s="39">
        <f>VLOOKUP(A863,TOURISM!$A$2:$F$2692,6,0)</f>
        <v>239000000</v>
      </c>
      <c r="Y863" s="43">
        <f t="shared" si="4"/>
        <v>-2.80017000280671</v>
      </c>
      <c r="Z863" s="35">
        <f>VLOOKUP(A863,BUSINESS!$A$2:$J$2692,5,0)</f>
        <v>0</v>
      </c>
      <c r="AA863" s="5">
        <f>VLOOKUP(A863,BUSINESS!$A$2:$J$2692,6,0)</f>
        <v>0</v>
      </c>
      <c r="AB863" s="5">
        <f>VLOOKUP(A863,BUSINESS!$A$2:$J$2692,7,0)</f>
        <v>0</v>
      </c>
      <c r="AC863" s="5">
        <f>VLOOKUP(A863,BUSINESS!$A$2:$J$2692,8,0)</f>
        <v>0</v>
      </c>
      <c r="AD863" s="35">
        <f>VLOOKUP(A863,BUSINESS!$A$2:$J$2692,9,0)</f>
        <v>0.027</v>
      </c>
      <c r="AE863" s="35">
        <f>VLOOKUP(A863,BUSINESS!$A$2:$J$2692,10,0)</f>
        <v>0.228</v>
      </c>
    </row>
    <row r="864" customHeight="1" spans="1:31">
      <c r="A864" s="22" t="str">
        <f t="shared" si="0"/>
        <v>Gabon-Africa2004</v>
      </c>
      <c r="B864" s="22" t="s">
        <v>136</v>
      </c>
      <c r="C864" s="22" t="s">
        <v>69</v>
      </c>
      <c r="D864" s="23">
        <v>2004</v>
      </c>
      <c r="E864" s="25">
        <v>7178135606</v>
      </c>
      <c r="F864" s="24">
        <f t="shared" si="1"/>
        <v>5328.48518585877</v>
      </c>
      <c r="G864" s="26">
        <v>0.034</v>
      </c>
      <c r="H864" s="27">
        <v>180</v>
      </c>
      <c r="I864" s="26">
        <v>0.18</v>
      </c>
      <c r="J864" s="5">
        <f>VLOOKUP(A864,ENERGY!$A$2:$F$2692,5,0)</f>
        <v>1880</v>
      </c>
      <c r="K864" s="5">
        <f t="shared" si="2"/>
        <v>0.00139556462837524</v>
      </c>
      <c r="L864" s="31">
        <f>VLOOKUP(A864,ENERGY!$A$2:$F$2692,6,0)</f>
        <v>1566</v>
      </c>
      <c r="M864" s="31">
        <f t="shared" si="3"/>
        <v>0.00116247564257214</v>
      </c>
      <c r="N864" s="32">
        <f>VLOOKUP(A864,'HUMAN RESOURCES'!$A$2:$M$2692,5,0)</f>
        <v>0.03</v>
      </c>
      <c r="O864" s="32">
        <f>VLOOKUP(A864,'HUMAN RESOURCES'!$A$2:$M$2692,6,0)</f>
        <v>0.048</v>
      </c>
      <c r="P864" s="31">
        <f>VLOOKUP(A864,'HUMAN RESOURCES'!$A$2:$M$2692,7,0)</f>
        <v>61</v>
      </c>
      <c r="Q864" s="5">
        <f>VLOOKUP(A864,'HUMAN RESOURCES'!$A$2:$M$2692,8,0)</f>
        <v>59</v>
      </c>
      <c r="R864" s="5">
        <f>VLOOKUP(A864,'HUMAN RESOURCES'!$A$2:$M$2692,9,0)</f>
        <v>0.397</v>
      </c>
      <c r="S864" s="5">
        <f>VLOOKUP(A864,'HUMAN RESOURCES'!$A$2:$M$2692,10,0)</f>
        <v>0.546</v>
      </c>
      <c r="T864" s="5">
        <f>VLOOKUP(A864,'HUMAN RESOURCES'!$A$2:$M$2692,11,0)</f>
        <v>0.057</v>
      </c>
      <c r="U864" s="5">
        <f>VLOOKUP(A864,'HUMAN RESOURCES'!$A$2:$M$2692,12,0)</f>
        <v>1347125</v>
      </c>
      <c r="V864" s="35">
        <f>VLOOKUP(A864,'HUMAN RESOURCES'!$A$2:$M$2692,13,0)</f>
        <v>0.828</v>
      </c>
      <c r="W864" s="38">
        <f>VLOOKUP(A864,TOURISM!$A$2:$F$2692,5,0)</f>
        <v>74000000</v>
      </c>
      <c r="X864" s="39">
        <f>VLOOKUP(A864,TOURISM!$A$2:$F$2692,6,0)</f>
        <v>275000000</v>
      </c>
      <c r="Y864" s="43">
        <f t="shared" si="4"/>
        <v>-3.84272006730865</v>
      </c>
      <c r="Z864" s="35">
        <f>VLOOKUP(A864,BUSINESS!$A$2:$J$2692,5,0)</f>
        <v>0</v>
      </c>
      <c r="AA864" s="5">
        <f>VLOOKUP(A864,BUSINESS!$A$2:$J$2692,6,0)</f>
        <v>0</v>
      </c>
      <c r="AB864" s="5">
        <f>VLOOKUP(A864,BUSINESS!$A$2:$J$2692,7,0)</f>
        <v>0</v>
      </c>
      <c r="AC864" s="5">
        <f>VLOOKUP(A864,BUSINESS!$A$2:$J$2692,8,0)</f>
        <v>0</v>
      </c>
      <c r="AD864" s="35">
        <f>VLOOKUP(A864,BUSINESS!$A$2:$J$2692,9,0)</f>
        <v>0.03</v>
      </c>
      <c r="AE864" s="35">
        <f>VLOOKUP(A864,BUSINESS!$A$2:$J$2692,10,0)</f>
        <v>0.363</v>
      </c>
    </row>
    <row r="865" customHeight="1" spans="1:31">
      <c r="A865" s="22" t="str">
        <f t="shared" si="0"/>
        <v>Gabon-Africa2005</v>
      </c>
      <c r="B865" s="22" t="s">
        <v>136</v>
      </c>
      <c r="C865" s="22" t="s">
        <v>69</v>
      </c>
      <c r="D865" s="23">
        <v>2005</v>
      </c>
      <c r="E865" s="25">
        <v>8665736618</v>
      </c>
      <c r="F865" s="24">
        <f t="shared" si="1"/>
        <v>6281.95468388107</v>
      </c>
      <c r="G865" s="26">
        <v>0.03</v>
      </c>
      <c r="H865" s="27">
        <v>187</v>
      </c>
      <c r="I865" s="26">
        <v>0.177</v>
      </c>
      <c r="J865" s="5">
        <f>VLOOKUP(A865,ENERGY!$A$2:$F$2692,5,0)</f>
        <v>1629</v>
      </c>
      <c r="K865" s="5">
        <f t="shared" si="2"/>
        <v>0.00118089259241808</v>
      </c>
      <c r="L865" s="31">
        <f>VLOOKUP(A865,ENERGY!$A$2:$F$2692,6,0)</f>
        <v>1767</v>
      </c>
      <c r="M865" s="31">
        <f t="shared" si="3"/>
        <v>0.00128093137556951</v>
      </c>
      <c r="N865" s="32">
        <f>VLOOKUP(A865,'HUMAN RESOURCES'!$A$2:$M$2692,5,0)</f>
        <v>0.052</v>
      </c>
      <c r="O865" s="32">
        <f>VLOOKUP(A865,'HUMAN RESOURCES'!$A$2:$M$2692,6,0)</f>
        <v>0.086</v>
      </c>
      <c r="P865" s="31">
        <f>VLOOKUP(A865,'HUMAN RESOURCES'!$A$2:$M$2692,7,0)</f>
        <v>61</v>
      </c>
      <c r="Q865" s="5">
        <f>VLOOKUP(A865,'HUMAN RESOURCES'!$A$2:$M$2692,8,0)</f>
        <v>59</v>
      </c>
      <c r="R865" s="5">
        <f>VLOOKUP(A865,'HUMAN RESOURCES'!$A$2:$M$2692,9,0)</f>
        <v>0.395</v>
      </c>
      <c r="S865" s="5">
        <f>VLOOKUP(A865,'HUMAN RESOURCES'!$A$2:$M$2692,10,0)</f>
        <v>0.549</v>
      </c>
      <c r="T865" s="5">
        <f>VLOOKUP(A865,'HUMAN RESOURCES'!$A$2:$M$2692,11,0)</f>
        <v>0.056</v>
      </c>
      <c r="U865" s="5">
        <f>VLOOKUP(A865,'HUMAN RESOURCES'!$A$2:$M$2692,12,0)</f>
        <v>1379465</v>
      </c>
      <c r="V865" s="35">
        <f>VLOOKUP(A865,'HUMAN RESOURCES'!$A$2:$M$2692,13,0)</f>
        <v>0.834</v>
      </c>
      <c r="W865" s="38">
        <f>VLOOKUP(A865,TOURISM!$A$2:$F$2692,5,0)</f>
        <v>13000000</v>
      </c>
      <c r="X865" s="39">
        <f>VLOOKUP(A865,TOURISM!$A$2:$F$2692,6,0)</f>
        <v>346000000</v>
      </c>
      <c r="Y865" s="43">
        <f t="shared" si="4"/>
        <v>0</v>
      </c>
      <c r="Z865" s="35">
        <f>VLOOKUP(A865,BUSINESS!$A$2:$J$2692,5,0)</f>
        <v>0.451</v>
      </c>
      <c r="AA865" s="5">
        <f>VLOOKUP(A865,BUSINESS!$A$2:$J$2692,6,0)</f>
        <v>57</v>
      </c>
      <c r="AB865" s="5">
        <f>VLOOKUP(A865,BUSINESS!$A$2:$J$2692,7,0)</f>
        <v>0</v>
      </c>
      <c r="AC865" s="5">
        <f>VLOOKUP(A865,BUSINESS!$A$2:$J$2692,8,0)</f>
        <v>488</v>
      </c>
      <c r="AD865" s="35">
        <f>VLOOKUP(A865,BUSINESS!$A$2:$J$2692,9,0)</f>
        <v>0.049</v>
      </c>
      <c r="AE865" s="35">
        <f>VLOOKUP(A865,BUSINESS!$A$2:$J$2692,10,0)</f>
        <v>0.534</v>
      </c>
    </row>
    <row r="866" customHeight="1" spans="1:31">
      <c r="A866" s="22" t="str">
        <f t="shared" si="0"/>
        <v>Gabon-Africa2006</v>
      </c>
      <c r="B866" s="22" t="s">
        <v>136</v>
      </c>
      <c r="C866" s="22" t="s">
        <v>69</v>
      </c>
      <c r="D866" s="23">
        <v>2006</v>
      </c>
      <c r="E866" s="25">
        <v>9545982814</v>
      </c>
      <c r="F866" s="24">
        <f t="shared" si="1"/>
        <v>6756.27115868207</v>
      </c>
      <c r="G866" s="26">
        <v>0.032</v>
      </c>
      <c r="H866" s="27">
        <v>216</v>
      </c>
      <c r="I866" s="26">
        <v>0.153</v>
      </c>
      <c r="J866" s="5">
        <f>VLOOKUP(A866,ENERGY!$A$2:$F$2692,5,0)</f>
        <v>1579</v>
      </c>
      <c r="K866" s="5">
        <f t="shared" si="2"/>
        <v>0.00111755409237834</v>
      </c>
      <c r="L866" s="31">
        <f>VLOOKUP(A866,ENERGY!$A$2:$F$2692,6,0)</f>
        <v>1782</v>
      </c>
      <c r="M866" s="31">
        <f t="shared" si="3"/>
        <v>0.0012612295076746</v>
      </c>
      <c r="N866" s="32">
        <f>VLOOKUP(A866,'HUMAN RESOURCES'!$A$2:$M$2692,5,0)</f>
        <v>0.043</v>
      </c>
      <c r="O866" s="32">
        <f>VLOOKUP(A866,'HUMAN RESOURCES'!$A$2:$M$2692,6,0)</f>
        <v>0.1</v>
      </c>
      <c r="P866" s="31">
        <f>VLOOKUP(A866,'HUMAN RESOURCES'!$A$2:$M$2692,7,0)</f>
        <v>61</v>
      </c>
      <c r="Q866" s="5">
        <f>VLOOKUP(A866,'HUMAN RESOURCES'!$A$2:$M$2692,8,0)</f>
        <v>59</v>
      </c>
      <c r="R866" s="5">
        <f>VLOOKUP(A866,'HUMAN RESOURCES'!$A$2:$M$2692,9,0)</f>
        <v>0.393</v>
      </c>
      <c r="S866" s="5">
        <f>VLOOKUP(A866,'HUMAN RESOURCES'!$A$2:$M$2692,10,0)</f>
        <v>0.551</v>
      </c>
      <c r="T866" s="5">
        <f>VLOOKUP(A866,'HUMAN RESOURCES'!$A$2:$M$2692,11,0)</f>
        <v>0.056</v>
      </c>
      <c r="U866" s="5">
        <f>VLOOKUP(A866,'HUMAN RESOURCES'!$A$2:$M$2692,12,0)</f>
        <v>1412907</v>
      </c>
      <c r="V866" s="35">
        <f>VLOOKUP(A866,'HUMAN RESOURCES'!$A$2:$M$2692,13,0)</f>
        <v>0.84</v>
      </c>
      <c r="W866" s="36">
        <v>0</v>
      </c>
      <c r="X866" s="37">
        <v>0</v>
      </c>
      <c r="Y866" s="43">
        <f t="shared" si="4"/>
        <v>0</v>
      </c>
      <c r="Z866" s="35">
        <f>VLOOKUP(A866,BUSINESS!$A$2:$J$2692,5,0)</f>
        <v>0.447</v>
      </c>
      <c r="AA866" s="5">
        <f>VLOOKUP(A866,BUSINESS!$A$2:$J$2692,6,0)</f>
        <v>57</v>
      </c>
      <c r="AB866" s="5">
        <f>VLOOKUP(A866,BUSINESS!$A$2:$J$2692,7,0)</f>
        <v>0</v>
      </c>
      <c r="AC866" s="5">
        <f>VLOOKUP(A866,BUSINESS!$A$2:$J$2692,8,0)</f>
        <v>488</v>
      </c>
      <c r="AD866" s="35">
        <f>VLOOKUP(A866,BUSINESS!$A$2:$J$2692,9,0)</f>
        <v>0.055</v>
      </c>
      <c r="AE866" s="35">
        <f>VLOOKUP(A866,BUSINESS!$A$2:$J$2692,10,0)</f>
        <v>0.636</v>
      </c>
    </row>
    <row r="867" customHeight="1" spans="1:31">
      <c r="A867" s="22" t="str">
        <f t="shared" si="0"/>
        <v>Gabon-Africa2007</v>
      </c>
      <c r="B867" s="22" t="s">
        <v>136</v>
      </c>
      <c r="C867" s="22" t="s">
        <v>69</v>
      </c>
      <c r="D867" s="23">
        <v>2007</v>
      </c>
      <c r="E867" s="25">
        <v>11570860872</v>
      </c>
      <c r="F867" s="24">
        <f t="shared" si="1"/>
        <v>7994.30482496746</v>
      </c>
      <c r="G867" s="26">
        <v>0.033</v>
      </c>
      <c r="H867" s="27">
        <v>262</v>
      </c>
      <c r="I867" s="26">
        <v>0.15</v>
      </c>
      <c r="J867" s="5">
        <f>VLOOKUP(A867,ENERGY!$A$2:$F$2692,5,0)</f>
        <v>1832</v>
      </c>
      <c r="K867" s="5">
        <f t="shared" si="2"/>
        <v>0.0012657283326931</v>
      </c>
      <c r="L867" s="31">
        <f>VLOOKUP(A867,ENERGY!$A$2:$F$2692,6,0)</f>
        <v>2332</v>
      </c>
      <c r="M867" s="31">
        <f t="shared" si="3"/>
        <v>0.00161117820515301</v>
      </c>
      <c r="N867" s="32">
        <f>VLOOKUP(A867,'HUMAN RESOURCES'!$A$2:$M$2692,5,0)</f>
        <v>0.039</v>
      </c>
      <c r="O867" s="32">
        <f>VLOOKUP(A867,'HUMAN RESOURCES'!$A$2:$M$2692,6,0)</f>
        <v>0.075</v>
      </c>
      <c r="P867" s="31">
        <f>VLOOKUP(A867,'HUMAN RESOURCES'!$A$2:$M$2692,7,0)</f>
        <v>62</v>
      </c>
      <c r="Q867" s="5">
        <f>VLOOKUP(A867,'HUMAN RESOURCES'!$A$2:$M$2692,8,0)</f>
        <v>60</v>
      </c>
      <c r="R867" s="5">
        <f>VLOOKUP(A867,'HUMAN RESOURCES'!$A$2:$M$2692,9,0)</f>
        <v>0.391</v>
      </c>
      <c r="S867" s="5">
        <f>VLOOKUP(A867,'HUMAN RESOURCES'!$A$2:$M$2692,10,0)</f>
        <v>0.554</v>
      </c>
      <c r="T867" s="5">
        <f>VLOOKUP(A867,'HUMAN RESOURCES'!$A$2:$M$2692,11,0)</f>
        <v>0.055</v>
      </c>
      <c r="U867" s="5">
        <f>VLOOKUP(A867,'HUMAN RESOURCES'!$A$2:$M$2692,12,0)</f>
        <v>1447388</v>
      </c>
      <c r="V867" s="35">
        <f>VLOOKUP(A867,'HUMAN RESOURCES'!$A$2:$M$2692,13,0)</f>
        <v>0.844</v>
      </c>
      <c r="W867" s="36">
        <v>0</v>
      </c>
      <c r="X867" s="37">
        <v>0</v>
      </c>
      <c r="Y867" s="43">
        <f t="shared" si="4"/>
        <v>0</v>
      </c>
      <c r="Z867" s="35">
        <f>VLOOKUP(A867,BUSINESS!$A$2:$J$2692,5,0)</f>
        <v>0.447</v>
      </c>
      <c r="AA867" s="5">
        <f>VLOOKUP(A867,BUSINESS!$A$2:$J$2692,6,0)</f>
        <v>57</v>
      </c>
      <c r="AB867" s="5">
        <f>VLOOKUP(A867,BUSINESS!$A$2:$J$2692,7,0)</f>
        <v>0</v>
      </c>
      <c r="AC867" s="5">
        <f>VLOOKUP(A867,BUSINESS!$A$2:$J$2692,8,0)</f>
        <v>488</v>
      </c>
      <c r="AD867" s="35">
        <f>VLOOKUP(A867,BUSINESS!$A$2:$J$2692,9,0)</f>
        <v>0.058</v>
      </c>
      <c r="AE867" s="35">
        <f>VLOOKUP(A867,BUSINESS!$A$2:$J$2692,10,0)</f>
        <v>0.808</v>
      </c>
    </row>
    <row r="868" customHeight="1" spans="1:31">
      <c r="A868" s="22" t="str">
        <f t="shared" si="0"/>
        <v>Gabon-Africa2008</v>
      </c>
      <c r="B868" s="22" t="s">
        <v>136</v>
      </c>
      <c r="C868" s="22" t="s">
        <v>69</v>
      </c>
      <c r="D868" s="23">
        <v>2008</v>
      </c>
      <c r="E868" s="25">
        <v>15685389827</v>
      </c>
      <c r="F868" s="24">
        <f t="shared" si="1"/>
        <v>10577.9167632716</v>
      </c>
      <c r="G868" s="26">
        <v>0.027</v>
      </c>
      <c r="H868" s="27">
        <v>283</v>
      </c>
      <c r="J868" s="5">
        <f>VLOOKUP(A868,ENERGY!$A$2:$F$2692,5,0)</f>
        <v>1718</v>
      </c>
      <c r="K868" s="5">
        <f t="shared" si="2"/>
        <v>0.00115858523120789</v>
      </c>
      <c r="L868" s="31">
        <f>VLOOKUP(A868,ENERGY!$A$2:$F$2692,6,0)</f>
        <v>2087</v>
      </c>
      <c r="M868" s="31">
        <f t="shared" si="3"/>
        <v>0.00140743153523333</v>
      </c>
      <c r="N868" s="32">
        <f>VLOOKUP(A868,'HUMAN RESOURCES'!$A$2:$M$2692,5,0)</f>
        <v>0.038</v>
      </c>
      <c r="O868" s="32">
        <f>VLOOKUP(A868,'HUMAN RESOURCES'!$A$2:$M$2692,6,0)</f>
        <v>0.05</v>
      </c>
      <c r="P868" s="31">
        <f>VLOOKUP(A868,'HUMAN RESOURCES'!$A$2:$M$2692,7,0)</f>
        <v>62</v>
      </c>
      <c r="Q868" s="5">
        <f>VLOOKUP(A868,'HUMAN RESOURCES'!$A$2:$M$2692,8,0)</f>
        <v>60</v>
      </c>
      <c r="R868" s="5">
        <f>VLOOKUP(A868,'HUMAN RESOURCES'!$A$2:$M$2692,9,0)</f>
        <v>0.389</v>
      </c>
      <c r="S868" s="5">
        <f>VLOOKUP(A868,'HUMAN RESOURCES'!$A$2:$M$2692,10,0)</f>
        <v>0.556</v>
      </c>
      <c r="T868" s="5">
        <f>VLOOKUP(A868,'HUMAN RESOURCES'!$A$2:$M$2692,11,0)</f>
        <v>0.055</v>
      </c>
      <c r="U868" s="5">
        <f>VLOOKUP(A868,'HUMAN RESOURCES'!$A$2:$M$2692,12,0)</f>
        <v>1482843</v>
      </c>
      <c r="V868" s="35">
        <f>VLOOKUP(A868,'HUMAN RESOURCES'!$A$2:$M$2692,13,0)</f>
        <v>0.849</v>
      </c>
      <c r="W868" s="36">
        <v>0</v>
      </c>
      <c r="X868" s="37">
        <v>0</v>
      </c>
      <c r="Y868" s="43">
        <f t="shared" si="4"/>
        <v>0</v>
      </c>
      <c r="Z868" s="35">
        <f>VLOOKUP(A868,BUSINESS!$A$2:$J$2692,5,0)</f>
        <v>0.447</v>
      </c>
      <c r="AA868" s="5">
        <f>VLOOKUP(A868,BUSINESS!$A$2:$J$2692,6,0)</f>
        <v>57</v>
      </c>
      <c r="AB868" s="5">
        <f>VLOOKUP(A868,BUSINESS!$A$2:$J$2692,7,0)</f>
        <v>0</v>
      </c>
      <c r="AC868" s="5">
        <f>VLOOKUP(A868,BUSINESS!$A$2:$J$2692,8,0)</f>
        <v>488</v>
      </c>
      <c r="AD868" s="35">
        <f>VLOOKUP(A868,BUSINESS!$A$2:$J$2692,9,0)</f>
        <v>0.062</v>
      </c>
      <c r="AE868" s="35">
        <f>VLOOKUP(A868,BUSINESS!$A$2:$J$2692,10,0)</f>
        <v>0.877</v>
      </c>
    </row>
    <row r="869" customHeight="1" spans="1:31">
      <c r="A869" s="22" t="str">
        <f t="shared" si="0"/>
        <v>Gabon-Africa2009</v>
      </c>
      <c r="B869" s="22" t="s">
        <v>136</v>
      </c>
      <c r="C869" s="22" t="s">
        <v>69</v>
      </c>
      <c r="D869" s="23">
        <v>2009</v>
      </c>
      <c r="E869" s="25">
        <v>12031268402</v>
      </c>
      <c r="F869" s="24">
        <f t="shared" si="1"/>
        <v>7919.71089322683</v>
      </c>
      <c r="G869" s="26">
        <v>0.037</v>
      </c>
      <c r="H869" s="27">
        <v>291</v>
      </c>
      <c r="J869" s="5">
        <f>VLOOKUP(A869,ENERGY!$A$2:$F$2692,5,0)</f>
        <v>1593</v>
      </c>
      <c r="K869" s="5">
        <f t="shared" si="2"/>
        <v>0.00104860925975295</v>
      </c>
      <c r="L869" s="31">
        <f>VLOOKUP(A869,ENERGY!$A$2:$F$2692,6,0)</f>
        <v>1335</v>
      </c>
      <c r="M869" s="31">
        <f t="shared" si="3"/>
        <v>0.000878778004877712</v>
      </c>
      <c r="N869" s="32">
        <f>VLOOKUP(A869,'HUMAN RESOURCES'!$A$2:$M$2692,5,0)</f>
        <v>0.039</v>
      </c>
      <c r="O869" s="32">
        <f>VLOOKUP(A869,'HUMAN RESOURCES'!$A$2:$M$2692,6,0)</f>
        <v>0.059</v>
      </c>
      <c r="P869" s="31">
        <f>VLOOKUP(A869,'HUMAN RESOURCES'!$A$2:$M$2692,7,0)</f>
        <v>63</v>
      </c>
      <c r="Q869" s="5">
        <f>VLOOKUP(A869,'HUMAN RESOURCES'!$A$2:$M$2692,8,0)</f>
        <v>61</v>
      </c>
      <c r="R869" s="5">
        <f>VLOOKUP(A869,'HUMAN RESOURCES'!$A$2:$M$2692,9,0)</f>
        <v>0.388</v>
      </c>
      <c r="S869" s="5">
        <f>VLOOKUP(A869,'HUMAN RESOURCES'!$A$2:$M$2692,10,0)</f>
        <v>0.559</v>
      </c>
      <c r="T869" s="5">
        <f>VLOOKUP(A869,'HUMAN RESOURCES'!$A$2:$M$2692,11,0)</f>
        <v>0.054</v>
      </c>
      <c r="U869" s="5">
        <f>VLOOKUP(A869,'HUMAN RESOURCES'!$A$2:$M$2692,12,0)</f>
        <v>1519155</v>
      </c>
      <c r="V869" s="35">
        <f>VLOOKUP(A869,'HUMAN RESOURCES'!$A$2:$M$2692,13,0)</f>
        <v>0.853</v>
      </c>
      <c r="W869" s="36">
        <v>0</v>
      </c>
      <c r="X869" s="37">
        <v>0</v>
      </c>
      <c r="Y869" s="43">
        <f t="shared" si="4"/>
        <v>0</v>
      </c>
      <c r="Z869" s="35">
        <f>VLOOKUP(A869,BUSINESS!$A$2:$J$2692,5,0)</f>
        <v>0.447</v>
      </c>
      <c r="AA869" s="5">
        <f>VLOOKUP(A869,BUSINESS!$A$2:$J$2692,6,0)</f>
        <v>57</v>
      </c>
      <c r="AB869" s="5">
        <f>VLOOKUP(A869,BUSINESS!$A$2:$J$2692,7,0)</f>
        <v>0</v>
      </c>
      <c r="AC869" s="5">
        <f>VLOOKUP(A869,BUSINESS!$A$2:$J$2692,8,0)</f>
        <v>488</v>
      </c>
      <c r="AD869" s="35">
        <f>VLOOKUP(A869,BUSINESS!$A$2:$J$2692,9,0)</f>
        <v>0.067</v>
      </c>
      <c r="AE869" s="35">
        <f>VLOOKUP(A869,BUSINESS!$A$2:$J$2692,10,0)</f>
        <v>0.954</v>
      </c>
    </row>
    <row r="870" customHeight="1" spans="1:31">
      <c r="A870" s="22" t="str">
        <f t="shared" si="0"/>
        <v>Gabon-Africa2010</v>
      </c>
      <c r="B870" s="22" t="s">
        <v>136</v>
      </c>
      <c r="C870" s="22" t="s">
        <v>69</v>
      </c>
      <c r="D870" s="23">
        <v>2010</v>
      </c>
      <c r="E870" s="25">
        <v>14569527125</v>
      </c>
      <c r="F870" s="24">
        <f t="shared" si="1"/>
        <v>9362.11358340905</v>
      </c>
      <c r="G870" s="26">
        <v>0.035</v>
      </c>
      <c r="H870" s="27">
        <v>322</v>
      </c>
      <c r="J870" s="5">
        <f>VLOOKUP(A870,ENERGY!$A$2:$F$2692,5,0)</f>
        <v>1583</v>
      </c>
      <c r="K870" s="5">
        <f t="shared" si="2"/>
        <v>0.00101720705657676</v>
      </c>
      <c r="L870" s="31">
        <f>VLOOKUP(A870,ENERGY!$A$2:$F$2692,6,0)</f>
        <v>1778</v>
      </c>
      <c r="M870" s="31">
        <f t="shared" si="3"/>
        <v>0.00114251051585185</v>
      </c>
      <c r="N870" s="32">
        <f>VLOOKUP(A870,'HUMAN RESOURCES'!$A$2:$M$2692,5,0)</f>
        <v>0.017</v>
      </c>
      <c r="O870" s="32">
        <f>VLOOKUP(A870,'HUMAN RESOURCES'!$A$2:$M$2692,6,0)</f>
        <v>0.012</v>
      </c>
      <c r="P870" s="31">
        <f>VLOOKUP(A870,'HUMAN RESOURCES'!$A$2:$M$2692,7,0)</f>
        <v>63</v>
      </c>
      <c r="Q870" s="5">
        <f>VLOOKUP(A870,'HUMAN RESOURCES'!$A$2:$M$2692,8,0)</f>
        <v>61</v>
      </c>
      <c r="R870" s="5">
        <f>VLOOKUP(A870,'HUMAN RESOURCES'!$A$2:$M$2692,9,0)</f>
        <v>0.386</v>
      </c>
      <c r="S870" s="5">
        <f>VLOOKUP(A870,'HUMAN RESOURCES'!$A$2:$M$2692,10,0)</f>
        <v>0.56</v>
      </c>
      <c r="T870" s="5">
        <f>VLOOKUP(A870,'HUMAN RESOURCES'!$A$2:$M$2692,11,0)</f>
        <v>0.053</v>
      </c>
      <c r="U870" s="5">
        <f>VLOOKUP(A870,'HUMAN RESOURCES'!$A$2:$M$2692,12,0)</f>
        <v>1556222</v>
      </c>
      <c r="V870" s="35">
        <f>VLOOKUP(A870,'HUMAN RESOURCES'!$A$2:$M$2692,13,0)</f>
        <v>0.857</v>
      </c>
      <c r="W870" s="36">
        <v>0</v>
      </c>
      <c r="X870" s="37">
        <v>0</v>
      </c>
      <c r="Y870" s="43">
        <f t="shared" si="4"/>
        <v>0</v>
      </c>
      <c r="Z870" s="35">
        <f>VLOOKUP(A870,BUSINESS!$A$2:$J$2692,5,0)</f>
        <v>0.435</v>
      </c>
      <c r="AA870" s="5">
        <f>VLOOKUP(A870,BUSINESS!$A$2:$J$2692,6,0)</f>
        <v>57</v>
      </c>
      <c r="AB870" s="5">
        <f>VLOOKUP(A870,BUSINESS!$A$2:$J$2692,7,0)</f>
        <v>0</v>
      </c>
      <c r="AC870" s="5">
        <f>VLOOKUP(A870,BUSINESS!$A$2:$J$2692,8,0)</f>
        <v>488</v>
      </c>
      <c r="AD870" s="35">
        <f>VLOOKUP(A870,BUSINESS!$A$2:$J$2692,9,0)</f>
        <v>0.072</v>
      </c>
      <c r="AE870" s="35">
        <f>VLOOKUP(A870,BUSINESS!$A$2:$J$2692,10,0)</f>
        <v>1.035</v>
      </c>
    </row>
    <row r="871" customHeight="1" spans="1:31">
      <c r="A871" s="22" t="str">
        <f t="shared" si="0"/>
        <v>Gabon-Africa2011</v>
      </c>
      <c r="B871" s="22" t="s">
        <v>136</v>
      </c>
      <c r="C871" s="22" t="s">
        <v>69</v>
      </c>
      <c r="D871" s="23">
        <v>2011</v>
      </c>
      <c r="E871" s="25">
        <v>18796191833</v>
      </c>
      <c r="F871" s="24">
        <f t="shared" si="1"/>
        <v>11791.5877785543</v>
      </c>
      <c r="G871" s="26">
        <v>0.034</v>
      </c>
      <c r="H871" s="27">
        <v>401</v>
      </c>
      <c r="J871" s="5">
        <f>VLOOKUP(A871,ENERGY!$A$2:$F$2692,5,0)</f>
        <v>1463</v>
      </c>
      <c r="K871" s="5">
        <f t="shared" si="2"/>
        <v>0.000917797236445396</v>
      </c>
      <c r="L871" s="31">
        <f>VLOOKUP(A871,ENERGY!$A$2:$F$2692,6,0)</f>
        <v>1052</v>
      </c>
      <c r="M871" s="31">
        <f t="shared" si="3"/>
        <v>0.000659960828940913</v>
      </c>
      <c r="N871" s="32">
        <f>VLOOKUP(A871,'HUMAN RESOURCES'!$A$2:$M$2692,5,0)</f>
        <v>0.042</v>
      </c>
      <c r="O871" s="32">
        <f>VLOOKUP(A871,'HUMAN RESOURCES'!$A$2:$M$2692,6,0)</f>
        <v>0.13</v>
      </c>
      <c r="P871" s="31">
        <f>VLOOKUP(A871,'HUMAN RESOURCES'!$A$2:$M$2692,7,0)</f>
        <v>64</v>
      </c>
      <c r="Q871" s="5">
        <f>VLOOKUP(A871,'HUMAN RESOURCES'!$A$2:$M$2692,8,0)</f>
        <v>62</v>
      </c>
      <c r="R871" s="5">
        <f>VLOOKUP(A871,'HUMAN RESOURCES'!$A$2:$M$2692,9,0)</f>
        <v>0.385</v>
      </c>
      <c r="S871" s="5">
        <f>VLOOKUP(A871,'HUMAN RESOURCES'!$A$2:$M$2692,10,0)</f>
        <v>0.562</v>
      </c>
      <c r="T871" s="5">
        <f>VLOOKUP(A871,'HUMAN RESOURCES'!$A$2:$M$2692,11,0)</f>
        <v>0.053</v>
      </c>
      <c r="U871" s="5">
        <f>VLOOKUP(A871,'HUMAN RESOURCES'!$A$2:$M$2692,12,0)</f>
        <v>1594034</v>
      </c>
      <c r="V871" s="35">
        <f>VLOOKUP(A871,'HUMAN RESOURCES'!$A$2:$M$2692,13,0)</f>
        <v>0.86</v>
      </c>
      <c r="W871" s="36">
        <v>0</v>
      </c>
      <c r="X871" s="37">
        <v>0</v>
      </c>
      <c r="Y871" s="43">
        <f t="shared" si="4"/>
        <v>0</v>
      </c>
      <c r="Z871" s="35">
        <f>VLOOKUP(A871,BUSINESS!$A$2:$J$2692,5,0)</f>
        <v>0.435</v>
      </c>
      <c r="AA871" s="5">
        <f>VLOOKUP(A871,BUSINESS!$A$2:$J$2692,6,0)</f>
        <v>57</v>
      </c>
      <c r="AB871" s="5">
        <f>VLOOKUP(A871,BUSINESS!$A$2:$J$2692,7,0)</f>
        <v>0</v>
      </c>
      <c r="AC871" s="5">
        <f>VLOOKUP(A871,BUSINESS!$A$2:$J$2692,8,0)</f>
        <v>488</v>
      </c>
      <c r="AD871" s="35">
        <f>VLOOKUP(A871,BUSINESS!$A$2:$J$2692,9,0)</f>
        <v>0.08</v>
      </c>
      <c r="AE871" s="35">
        <f>VLOOKUP(A871,BUSINESS!$A$2:$J$2692,10,0)</f>
        <v>1.487</v>
      </c>
    </row>
    <row r="872" customHeight="1" spans="1:31">
      <c r="A872" s="22" t="str">
        <f t="shared" si="0"/>
        <v>Gabon-Africa2012</v>
      </c>
      <c r="B872" s="22" t="s">
        <v>136</v>
      </c>
      <c r="C872" s="22" t="s">
        <v>69</v>
      </c>
      <c r="D872" s="23">
        <v>2012</v>
      </c>
      <c r="E872" s="25">
        <v>17843815459</v>
      </c>
      <c r="F872" s="24">
        <f t="shared" si="1"/>
        <v>10929.8796371615</v>
      </c>
      <c r="G872" s="26">
        <v>0.035</v>
      </c>
      <c r="H872" s="27">
        <v>397</v>
      </c>
      <c r="J872" s="5">
        <f>VLOOKUP(A872,ENERGY!$A$2:$F$2692,5,0)</f>
        <v>1768</v>
      </c>
      <c r="K872" s="5">
        <f t="shared" si="2"/>
        <v>0.00108295376865461</v>
      </c>
      <c r="L872" s="31">
        <f>VLOOKUP(A872,ENERGY!$A$2:$F$2692,6,0)</f>
        <v>1977</v>
      </c>
      <c r="M872" s="31">
        <f t="shared" si="3"/>
        <v>0.00121097262479082</v>
      </c>
      <c r="N872" s="32">
        <f>VLOOKUP(A872,'HUMAN RESOURCES'!$A$2:$M$2692,5,0)</f>
        <v>0.047</v>
      </c>
      <c r="O872" s="32">
        <f>VLOOKUP(A872,'HUMAN RESOURCES'!$A$2:$M$2692,6,0)</f>
        <v>0.105</v>
      </c>
      <c r="P872" s="31">
        <f>VLOOKUP(A872,'HUMAN RESOURCES'!$A$2:$M$2692,7,0)</f>
        <v>64</v>
      </c>
      <c r="Q872" s="5">
        <f>VLOOKUP(A872,'HUMAN RESOURCES'!$A$2:$M$2692,8,0)</f>
        <v>62</v>
      </c>
      <c r="R872" s="5">
        <f>VLOOKUP(A872,'HUMAN RESOURCES'!$A$2:$M$2692,9,0)</f>
        <v>0.385</v>
      </c>
      <c r="S872" s="5">
        <f>VLOOKUP(A872,'HUMAN RESOURCES'!$A$2:$M$2692,10,0)</f>
        <v>0.563</v>
      </c>
      <c r="T872" s="5">
        <f>VLOOKUP(A872,'HUMAN RESOURCES'!$A$2:$M$2692,11,0)</f>
        <v>0.052</v>
      </c>
      <c r="U872" s="5">
        <f>VLOOKUP(A872,'HUMAN RESOURCES'!$A$2:$M$2692,12,0)</f>
        <v>1632572</v>
      </c>
      <c r="V872" s="35">
        <f>VLOOKUP(A872,'HUMAN RESOURCES'!$A$2:$M$2692,13,0)</f>
        <v>0.864</v>
      </c>
      <c r="W872" s="36">
        <v>0</v>
      </c>
      <c r="X872" s="37">
        <v>0</v>
      </c>
      <c r="Y872" s="43">
        <f t="shared" si="4"/>
        <v>0</v>
      </c>
      <c r="Z872" s="35">
        <f>VLOOKUP(A872,BUSINESS!$A$2:$J$2692,5,0)</f>
        <v>0.435</v>
      </c>
      <c r="AA872" s="5">
        <f>VLOOKUP(A872,BUSINESS!$A$2:$J$2692,6,0)</f>
        <v>57</v>
      </c>
      <c r="AB872" s="5">
        <f>VLOOKUP(A872,BUSINESS!$A$2:$J$2692,7,0)</f>
        <v>169</v>
      </c>
      <c r="AC872" s="5">
        <f>VLOOKUP(A872,BUSINESS!$A$2:$J$2692,8,0)</f>
        <v>488</v>
      </c>
      <c r="AD872" s="35">
        <f>VLOOKUP(A872,BUSINESS!$A$2:$J$2692,9,0)</f>
        <v>0.086</v>
      </c>
      <c r="AE872" s="35">
        <f>VLOOKUP(A872,BUSINESS!$A$2:$J$2692,10,0)</f>
        <v>1.795</v>
      </c>
    </row>
    <row r="873" customHeight="1" spans="1:31">
      <c r="A873" s="22" t="str">
        <f t="shared" si="0"/>
        <v>Gambia, The-Africa2000</v>
      </c>
      <c r="B873" s="22" t="s">
        <v>137</v>
      </c>
      <c r="C873" s="22" t="s">
        <v>69</v>
      </c>
      <c r="D873" s="23">
        <v>2000</v>
      </c>
      <c r="E873" s="25">
        <v>782913866</v>
      </c>
      <c r="F873" s="24">
        <f t="shared" si="1"/>
        <v>637.104271184013</v>
      </c>
      <c r="G873" s="26">
        <v>0.045</v>
      </c>
      <c r="H873" s="27">
        <v>29</v>
      </c>
      <c r="I873" s="26">
        <v>0.24</v>
      </c>
      <c r="J873" s="5">
        <f>VLOOKUP(A873,ENERGY!$A$2:$F$2692,5,0)</f>
        <v>0</v>
      </c>
      <c r="K873" s="5">
        <f t="shared" si="2"/>
        <v>0</v>
      </c>
      <c r="L873" s="31">
        <f>VLOOKUP(A873,ENERGY!$A$2:$F$2692,6,0)</f>
        <v>0</v>
      </c>
      <c r="M873" s="31">
        <f t="shared" si="3"/>
        <v>0</v>
      </c>
      <c r="N873" s="32">
        <f>VLOOKUP(A873,'HUMAN RESOURCES'!$A$2:$M$2692,5,0)</f>
        <v>0.023</v>
      </c>
      <c r="O873" s="32">
        <f>VLOOKUP(A873,'HUMAN RESOURCES'!$A$2:$M$2692,6,0)</f>
        <v>0.052</v>
      </c>
      <c r="P873" s="31">
        <f>VLOOKUP(A873,'HUMAN RESOURCES'!$A$2:$M$2692,7,0)</f>
        <v>56</v>
      </c>
      <c r="Q873" s="5">
        <f>VLOOKUP(A873,'HUMAN RESOURCES'!$A$2:$M$2692,8,0)</f>
        <v>54</v>
      </c>
      <c r="R873" s="5">
        <f>VLOOKUP(A873,'HUMAN RESOURCES'!$A$2:$M$2692,9,0)</f>
        <v>0.459</v>
      </c>
      <c r="S873" s="5">
        <f>VLOOKUP(A873,'HUMAN RESOURCES'!$A$2:$M$2692,10,0)</f>
        <v>0.514</v>
      </c>
      <c r="T873" s="5">
        <f>VLOOKUP(A873,'HUMAN RESOURCES'!$A$2:$M$2692,11,0)</f>
        <v>0.027</v>
      </c>
      <c r="U873" s="5">
        <f>VLOOKUP(A873,'HUMAN RESOURCES'!$A$2:$M$2692,12,0)</f>
        <v>1228863</v>
      </c>
      <c r="V873" s="35">
        <f>VLOOKUP(A873,'HUMAN RESOURCES'!$A$2:$M$2692,13,0)</f>
        <v>0.479</v>
      </c>
      <c r="W873" s="36">
        <v>0</v>
      </c>
      <c r="X873" s="37">
        <v>0</v>
      </c>
      <c r="Y873" s="43">
        <f t="shared" si="4"/>
        <v>0</v>
      </c>
      <c r="Z873" s="35">
        <f>VLOOKUP(A873,BUSINESS!$A$2:$J$2692,5,0)</f>
        <v>0</v>
      </c>
      <c r="AA873" s="5">
        <f>VLOOKUP(A873,BUSINESS!$A$2:$J$2692,6,0)</f>
        <v>0</v>
      </c>
      <c r="AB873" s="5">
        <f>VLOOKUP(A873,BUSINESS!$A$2:$J$2692,7,0)</f>
        <v>0</v>
      </c>
      <c r="AC873" s="5">
        <f>VLOOKUP(A873,BUSINESS!$A$2:$J$2692,8,0)</f>
        <v>0</v>
      </c>
      <c r="AD873" s="35">
        <f>VLOOKUP(A873,BUSINESS!$A$2:$J$2692,9,0)</f>
        <v>0.009</v>
      </c>
      <c r="AE873" s="35">
        <f>VLOOKUP(A873,BUSINESS!$A$2:$J$2692,10,0)</f>
        <v>0.005</v>
      </c>
    </row>
    <row r="874" customHeight="1" spans="1:31">
      <c r="A874" s="22" t="str">
        <f t="shared" si="0"/>
        <v>Gambia, The-Africa2001</v>
      </c>
      <c r="B874" s="22" t="s">
        <v>137</v>
      </c>
      <c r="C874" s="22" t="s">
        <v>69</v>
      </c>
      <c r="D874" s="23">
        <v>2001</v>
      </c>
      <c r="E874" s="25">
        <v>687410629</v>
      </c>
      <c r="F874" s="24">
        <f t="shared" si="1"/>
        <v>542.68217663187</v>
      </c>
      <c r="G874" s="26">
        <v>0.046</v>
      </c>
      <c r="H874" s="27">
        <v>25</v>
      </c>
      <c r="I874" s="26">
        <v>0.24</v>
      </c>
      <c r="J874" s="5">
        <f>VLOOKUP(A874,ENERGY!$A$2:$F$2692,5,0)</f>
        <v>0</v>
      </c>
      <c r="K874" s="5">
        <f t="shared" si="2"/>
        <v>0</v>
      </c>
      <c r="L874" s="31">
        <f>VLOOKUP(A874,ENERGY!$A$2:$F$2692,6,0)</f>
        <v>0</v>
      </c>
      <c r="M874" s="31">
        <f t="shared" si="3"/>
        <v>0</v>
      </c>
      <c r="N874" s="32">
        <f>VLOOKUP(A874,'HUMAN RESOURCES'!$A$2:$M$2692,5,0)</f>
        <v>0.04</v>
      </c>
      <c r="O874" s="32">
        <f>VLOOKUP(A874,'HUMAN RESOURCES'!$A$2:$M$2692,6,0)</f>
        <v>0.091</v>
      </c>
      <c r="P874" s="31">
        <f>VLOOKUP(A874,'HUMAN RESOURCES'!$A$2:$M$2692,7,0)</f>
        <v>57</v>
      </c>
      <c r="Q874" s="5">
        <f>VLOOKUP(A874,'HUMAN RESOURCES'!$A$2:$M$2692,8,0)</f>
        <v>54</v>
      </c>
      <c r="R874" s="5">
        <f>VLOOKUP(A874,'HUMAN RESOURCES'!$A$2:$M$2692,9,0)</f>
        <v>0.459</v>
      </c>
      <c r="S874" s="5">
        <f>VLOOKUP(A874,'HUMAN RESOURCES'!$A$2:$M$2692,10,0)</f>
        <v>0.515</v>
      </c>
      <c r="T874" s="5">
        <f>VLOOKUP(A874,'HUMAN RESOURCES'!$A$2:$M$2692,11,0)</f>
        <v>0.027</v>
      </c>
      <c r="U874" s="5">
        <f>VLOOKUP(A874,'HUMAN RESOURCES'!$A$2:$M$2692,12,0)</f>
        <v>1266691</v>
      </c>
      <c r="V874" s="35">
        <f>VLOOKUP(A874,'HUMAN RESOURCES'!$A$2:$M$2692,13,0)</f>
        <v>0.488</v>
      </c>
      <c r="W874" s="36">
        <v>0</v>
      </c>
      <c r="X874" s="37">
        <v>0</v>
      </c>
      <c r="Y874" s="43">
        <f t="shared" si="4"/>
        <v>0</v>
      </c>
      <c r="Z874" s="35">
        <f>VLOOKUP(A874,BUSINESS!$A$2:$J$2692,5,0)</f>
        <v>0</v>
      </c>
      <c r="AA874" s="5">
        <f>VLOOKUP(A874,BUSINESS!$A$2:$J$2692,6,0)</f>
        <v>0</v>
      </c>
      <c r="AB874" s="5">
        <f>VLOOKUP(A874,BUSINESS!$A$2:$J$2692,7,0)</f>
        <v>0</v>
      </c>
      <c r="AC874" s="5">
        <f>VLOOKUP(A874,BUSINESS!$A$2:$J$2692,8,0)</f>
        <v>0</v>
      </c>
      <c r="AD874" s="35">
        <f>VLOOKUP(A874,BUSINESS!$A$2:$J$2692,9,0)</f>
        <v>0.013</v>
      </c>
      <c r="AE874" s="35">
        <f>VLOOKUP(A874,BUSINESS!$A$2:$J$2692,10,0)</f>
        <v>0.043</v>
      </c>
    </row>
    <row r="875" customHeight="1" spans="1:31">
      <c r="A875" s="22" t="str">
        <f t="shared" si="0"/>
        <v>Gambia, The-Africa2002</v>
      </c>
      <c r="B875" s="22" t="s">
        <v>137</v>
      </c>
      <c r="C875" s="22" t="s">
        <v>69</v>
      </c>
      <c r="D875" s="23">
        <v>2002</v>
      </c>
      <c r="E875" s="25">
        <v>578235310</v>
      </c>
      <c r="F875" s="24">
        <f t="shared" si="1"/>
        <v>442.526910069666</v>
      </c>
      <c r="G875" s="26">
        <v>0.038</v>
      </c>
      <c r="H875" s="27">
        <v>17</v>
      </c>
      <c r="I875" s="26">
        <v>0.24</v>
      </c>
      <c r="J875" s="5">
        <f>VLOOKUP(A875,ENERGY!$A$2:$F$2692,5,0)</f>
        <v>0</v>
      </c>
      <c r="K875" s="5">
        <f t="shared" si="2"/>
        <v>0</v>
      </c>
      <c r="L875" s="31">
        <f>VLOOKUP(A875,ENERGY!$A$2:$F$2692,6,0)</f>
        <v>473</v>
      </c>
      <c r="M875" s="31">
        <f t="shared" si="3"/>
        <v>0.000361989703574055</v>
      </c>
      <c r="N875" s="32">
        <f>VLOOKUP(A875,'HUMAN RESOURCES'!$A$2:$M$2692,5,0)</f>
        <v>0.038</v>
      </c>
      <c r="O875" s="32">
        <f>VLOOKUP(A875,'HUMAN RESOURCES'!$A$2:$M$2692,6,0)</f>
        <v>0.063</v>
      </c>
      <c r="P875" s="31">
        <f>VLOOKUP(A875,'HUMAN RESOURCES'!$A$2:$M$2692,7,0)</f>
        <v>57</v>
      </c>
      <c r="Q875" s="5">
        <f>VLOOKUP(A875,'HUMAN RESOURCES'!$A$2:$M$2692,8,0)</f>
        <v>55</v>
      </c>
      <c r="R875" s="5">
        <f>VLOOKUP(A875,'HUMAN RESOURCES'!$A$2:$M$2692,9,0)</f>
        <v>0.459</v>
      </c>
      <c r="S875" s="5">
        <f>VLOOKUP(A875,'HUMAN RESOURCES'!$A$2:$M$2692,10,0)</f>
        <v>0.515</v>
      </c>
      <c r="T875" s="5">
        <f>VLOOKUP(A875,'HUMAN RESOURCES'!$A$2:$M$2692,11,0)</f>
        <v>0.026</v>
      </c>
      <c r="U875" s="5">
        <f>VLOOKUP(A875,'HUMAN RESOURCES'!$A$2:$M$2692,12,0)</f>
        <v>1306667</v>
      </c>
      <c r="V875" s="35">
        <f>VLOOKUP(A875,'HUMAN RESOURCES'!$A$2:$M$2692,13,0)</f>
        <v>0.497</v>
      </c>
      <c r="W875" s="36">
        <v>0</v>
      </c>
      <c r="X875" s="37">
        <v>0</v>
      </c>
      <c r="Y875" s="43">
        <f t="shared" si="4"/>
        <v>10.2661251063925</v>
      </c>
      <c r="Z875" s="35">
        <f>VLOOKUP(A875,BUSINESS!$A$2:$J$2692,5,0)</f>
        <v>0</v>
      </c>
      <c r="AA875" s="5">
        <f>VLOOKUP(A875,BUSINESS!$A$2:$J$2692,6,0)</f>
        <v>0</v>
      </c>
      <c r="AB875" s="5">
        <f>VLOOKUP(A875,BUSINESS!$A$2:$J$2692,7,0)</f>
        <v>0</v>
      </c>
      <c r="AC875" s="5">
        <f>VLOOKUP(A875,BUSINESS!$A$2:$J$2692,8,0)</f>
        <v>0</v>
      </c>
      <c r="AD875" s="35">
        <f>VLOOKUP(A875,BUSINESS!$A$2:$J$2692,9,0)</f>
        <v>0.018</v>
      </c>
      <c r="AE875" s="35">
        <f>VLOOKUP(A875,BUSINESS!$A$2:$J$2692,10,0)</f>
        <v>0.077</v>
      </c>
    </row>
    <row r="876" customHeight="1" spans="1:31">
      <c r="A876" s="22" t="str">
        <f t="shared" si="0"/>
        <v>Gambia, The-Africa2003</v>
      </c>
      <c r="B876" s="22" t="s">
        <v>137</v>
      </c>
      <c r="C876" s="22" t="s">
        <v>69</v>
      </c>
      <c r="D876" s="23">
        <v>2003</v>
      </c>
      <c r="E876" s="25">
        <v>487038678</v>
      </c>
      <c r="F876" s="24">
        <f t="shared" si="1"/>
        <v>361.157836428514</v>
      </c>
      <c r="G876" s="26">
        <v>0.042</v>
      </c>
      <c r="H876" s="27">
        <v>15</v>
      </c>
      <c r="I876" s="26">
        <v>0.293</v>
      </c>
      <c r="J876" s="5">
        <f>VLOOKUP(A876,ENERGY!$A$2:$F$2692,5,0)</f>
        <v>0</v>
      </c>
      <c r="K876" s="5">
        <f t="shared" si="2"/>
        <v>0</v>
      </c>
      <c r="L876" s="31">
        <f>VLOOKUP(A876,ENERGY!$A$2:$F$2692,6,0)</f>
        <v>436</v>
      </c>
      <c r="M876" s="31">
        <f t="shared" si="3"/>
        <v>0.000323310701584222</v>
      </c>
      <c r="N876" s="32">
        <f>VLOOKUP(A876,'HUMAN RESOURCES'!$A$2:$M$2692,5,0)</f>
        <v>0.032</v>
      </c>
      <c r="O876" s="32">
        <f>VLOOKUP(A876,'HUMAN RESOURCES'!$A$2:$M$2692,6,0)</f>
        <v>0.082</v>
      </c>
      <c r="P876" s="31">
        <f>VLOOKUP(A876,'HUMAN RESOURCES'!$A$2:$M$2692,7,0)</f>
        <v>57</v>
      </c>
      <c r="Q876" s="5">
        <f>VLOOKUP(A876,'HUMAN RESOURCES'!$A$2:$M$2692,8,0)</f>
        <v>55</v>
      </c>
      <c r="R876" s="5">
        <f>VLOOKUP(A876,'HUMAN RESOURCES'!$A$2:$M$2692,9,0)</f>
        <v>0.459</v>
      </c>
      <c r="S876" s="5">
        <f>VLOOKUP(A876,'HUMAN RESOURCES'!$A$2:$M$2692,10,0)</f>
        <v>0.515</v>
      </c>
      <c r="T876" s="5">
        <f>VLOOKUP(A876,'HUMAN RESOURCES'!$A$2:$M$2692,11,0)</f>
        <v>0.026</v>
      </c>
      <c r="U876" s="5">
        <f>VLOOKUP(A876,'HUMAN RESOURCES'!$A$2:$M$2692,12,0)</f>
        <v>1348548</v>
      </c>
      <c r="V876" s="35">
        <f>VLOOKUP(A876,'HUMAN RESOURCES'!$A$2:$M$2692,13,0)</f>
        <v>0.506</v>
      </c>
      <c r="W876" s="38">
        <f>VLOOKUP(A876,TOURISM!$A$2:$F$2692,5,0)</f>
        <v>58000000</v>
      </c>
      <c r="X876" s="39">
        <f>VLOOKUP(A876,TOURISM!$A$2:$F$2692,6,0)</f>
        <v>8000000</v>
      </c>
      <c r="Y876" s="43">
        <f t="shared" si="4"/>
        <v>7.77489970763803</v>
      </c>
      <c r="Z876" s="35">
        <f>VLOOKUP(A876,BUSINESS!$A$2:$J$2692,5,0)</f>
        <v>0</v>
      </c>
      <c r="AA876" s="5">
        <f>VLOOKUP(A876,BUSINESS!$A$2:$J$2692,6,0)</f>
        <v>0</v>
      </c>
      <c r="AB876" s="5">
        <f>VLOOKUP(A876,BUSINESS!$A$2:$J$2692,7,0)</f>
        <v>0</v>
      </c>
      <c r="AC876" s="5">
        <f>VLOOKUP(A876,BUSINESS!$A$2:$J$2692,8,0)</f>
        <v>0</v>
      </c>
      <c r="AD876" s="35">
        <f>VLOOKUP(A876,BUSINESS!$A$2:$J$2692,9,0)</f>
        <v>0.024</v>
      </c>
      <c r="AE876" s="35">
        <f>VLOOKUP(A876,BUSINESS!$A$2:$J$2692,10,0)</f>
        <v>0.111</v>
      </c>
    </row>
    <row r="877" customHeight="1" spans="1:31">
      <c r="A877" s="22" t="str">
        <f t="shared" si="0"/>
        <v>Gambia, The-Africa2004</v>
      </c>
      <c r="B877" s="22" t="s">
        <v>137</v>
      </c>
      <c r="C877" s="22" t="s">
        <v>69</v>
      </c>
      <c r="D877" s="23">
        <v>2004</v>
      </c>
      <c r="E877" s="25">
        <v>578785601</v>
      </c>
      <c r="F877" s="24">
        <f t="shared" si="1"/>
        <v>415.813968909445</v>
      </c>
      <c r="G877" s="26">
        <v>0.044</v>
      </c>
      <c r="H877" s="27">
        <v>18</v>
      </c>
      <c r="I877" s="26">
        <v>0.365</v>
      </c>
      <c r="J877" s="5">
        <f>VLOOKUP(A877,ENERGY!$A$2:$F$2692,5,0)</f>
        <v>0</v>
      </c>
      <c r="K877" s="5">
        <f t="shared" si="2"/>
        <v>0</v>
      </c>
      <c r="L877" s="31">
        <f>VLOOKUP(A877,ENERGY!$A$2:$F$2692,6,0)</f>
        <v>411</v>
      </c>
      <c r="M877" s="31">
        <f t="shared" si="3"/>
        <v>0.000295272620684601</v>
      </c>
      <c r="N877" s="32">
        <f>VLOOKUP(A877,'HUMAN RESOURCES'!$A$2:$M$2692,5,0)</f>
        <v>0.042</v>
      </c>
      <c r="O877" s="32">
        <f>VLOOKUP(A877,'HUMAN RESOURCES'!$A$2:$M$2692,6,0)</f>
        <v>0.061</v>
      </c>
      <c r="P877" s="31">
        <f>VLOOKUP(A877,'HUMAN RESOURCES'!$A$2:$M$2692,7,0)</f>
        <v>58</v>
      </c>
      <c r="Q877" s="5">
        <f>VLOOKUP(A877,'HUMAN RESOURCES'!$A$2:$M$2692,8,0)</f>
        <v>55</v>
      </c>
      <c r="R877" s="5">
        <f>VLOOKUP(A877,'HUMAN RESOURCES'!$A$2:$M$2692,9,0)</f>
        <v>0.46</v>
      </c>
      <c r="S877" s="5">
        <f>VLOOKUP(A877,'HUMAN RESOURCES'!$A$2:$M$2692,10,0)</f>
        <v>0.515</v>
      </c>
      <c r="T877" s="5">
        <f>VLOOKUP(A877,'HUMAN RESOURCES'!$A$2:$M$2692,11,0)</f>
        <v>0.026</v>
      </c>
      <c r="U877" s="5">
        <f>VLOOKUP(A877,'HUMAN RESOURCES'!$A$2:$M$2692,12,0)</f>
        <v>1391934</v>
      </c>
      <c r="V877" s="35">
        <f>VLOOKUP(A877,'HUMAN RESOURCES'!$A$2:$M$2692,13,0)</f>
        <v>0.515</v>
      </c>
      <c r="W877" s="38">
        <f>VLOOKUP(A877,TOURISM!$A$2:$F$2692,5,0)</f>
        <v>51000000</v>
      </c>
      <c r="X877" s="39">
        <f>VLOOKUP(A877,TOURISM!$A$2:$F$2692,6,0)</f>
        <v>6000000</v>
      </c>
      <c r="Y877" s="43">
        <f t="shared" si="4"/>
        <v>8.33101031655282</v>
      </c>
      <c r="Z877" s="35">
        <f>VLOOKUP(A877,BUSINESS!$A$2:$J$2692,5,0)</f>
        <v>0</v>
      </c>
      <c r="AA877" s="5">
        <f>VLOOKUP(A877,BUSINESS!$A$2:$J$2692,6,0)</f>
        <v>0</v>
      </c>
      <c r="AB877" s="5">
        <f>VLOOKUP(A877,BUSINESS!$A$2:$J$2692,7,0)</f>
        <v>0</v>
      </c>
      <c r="AC877" s="5">
        <f>VLOOKUP(A877,BUSINESS!$A$2:$J$2692,8,0)</f>
        <v>0</v>
      </c>
      <c r="AD877" s="35">
        <f>VLOOKUP(A877,BUSINESS!$A$2:$J$2692,9,0)</f>
        <v>0.033</v>
      </c>
      <c r="AE877" s="35">
        <f>VLOOKUP(A877,BUSINESS!$A$2:$J$2692,10,0)</f>
        <v>0.126</v>
      </c>
    </row>
    <row r="878" customHeight="1" spans="1:31">
      <c r="A878" s="22" t="str">
        <f t="shared" si="0"/>
        <v>Gambia, The-Africa2005</v>
      </c>
      <c r="B878" s="22" t="s">
        <v>137</v>
      </c>
      <c r="C878" s="22" t="s">
        <v>69</v>
      </c>
      <c r="D878" s="23">
        <v>2005</v>
      </c>
      <c r="E878" s="25">
        <v>624173996</v>
      </c>
      <c r="F878" s="24">
        <f t="shared" si="1"/>
        <v>434.495444290449</v>
      </c>
      <c r="G878" s="26">
        <v>0.045</v>
      </c>
      <c r="H878" s="27">
        <v>20</v>
      </c>
      <c r="I878" s="26">
        <v>0.349</v>
      </c>
      <c r="J878" s="5">
        <f>VLOOKUP(A878,ENERGY!$A$2:$F$2692,5,0)</f>
        <v>108</v>
      </c>
      <c r="K878" s="5">
        <f t="shared" si="2"/>
        <v>7.5180171369024e-5</v>
      </c>
      <c r="L878" s="31">
        <f>VLOOKUP(A878,ENERGY!$A$2:$F$2692,6,0)</f>
        <v>323</v>
      </c>
      <c r="M878" s="31">
        <f t="shared" si="3"/>
        <v>0.000224844401409211</v>
      </c>
      <c r="N878" s="32">
        <f>VLOOKUP(A878,'HUMAN RESOURCES'!$A$2:$M$2692,5,0)</f>
        <v>0.038</v>
      </c>
      <c r="O878" s="32">
        <f>VLOOKUP(A878,'HUMAN RESOURCES'!$A$2:$M$2692,6,0)</f>
        <v>0.07</v>
      </c>
      <c r="P878" s="31">
        <f>VLOOKUP(A878,'HUMAN RESOURCES'!$A$2:$M$2692,7,0)</f>
        <v>58</v>
      </c>
      <c r="Q878" s="5">
        <f>VLOOKUP(A878,'HUMAN RESOURCES'!$A$2:$M$2692,8,0)</f>
        <v>56</v>
      </c>
      <c r="R878" s="5">
        <f>VLOOKUP(A878,'HUMAN RESOURCES'!$A$2:$M$2692,9,0)</f>
        <v>0.46</v>
      </c>
      <c r="S878" s="5">
        <f>VLOOKUP(A878,'HUMAN RESOURCES'!$A$2:$M$2692,10,0)</f>
        <v>0.515</v>
      </c>
      <c r="T878" s="5">
        <f>VLOOKUP(A878,'HUMAN RESOURCES'!$A$2:$M$2692,11,0)</f>
        <v>0.025</v>
      </c>
      <c r="U878" s="5">
        <f>VLOOKUP(A878,'HUMAN RESOURCES'!$A$2:$M$2692,12,0)</f>
        <v>1436549</v>
      </c>
      <c r="V878" s="35">
        <f>VLOOKUP(A878,'HUMAN RESOURCES'!$A$2:$M$2692,13,0)</f>
        <v>0.523</v>
      </c>
      <c r="W878" s="38">
        <f>VLOOKUP(A878,TOURISM!$A$2:$F$2692,5,0)</f>
        <v>59000000</v>
      </c>
      <c r="X878" s="39">
        <f>VLOOKUP(A878,TOURISM!$A$2:$F$2692,6,0)</f>
        <v>7000000</v>
      </c>
      <c r="Y878" s="43">
        <f t="shared" si="4"/>
        <v>9.31200876405964</v>
      </c>
      <c r="Z878" s="35">
        <f>VLOOKUP(A878,BUSINESS!$A$2:$J$2692,5,0)</f>
        <v>2.86</v>
      </c>
      <c r="AA878" s="5">
        <f>VLOOKUP(A878,BUSINESS!$A$2:$J$2692,6,0)</f>
        <v>27</v>
      </c>
      <c r="AB878" s="5">
        <f>VLOOKUP(A878,BUSINESS!$A$2:$J$2692,7,0)</f>
        <v>0</v>
      </c>
      <c r="AC878" s="5">
        <f>VLOOKUP(A878,BUSINESS!$A$2:$J$2692,8,0)</f>
        <v>376</v>
      </c>
      <c r="AD878" s="35">
        <f>VLOOKUP(A878,BUSINESS!$A$2:$J$2692,9,0)</f>
        <v>0.038</v>
      </c>
      <c r="AE878" s="35">
        <f>VLOOKUP(A878,BUSINESS!$A$2:$J$2692,10,0)</f>
        <v>0.172</v>
      </c>
    </row>
    <row r="879" customHeight="1" spans="1:31">
      <c r="A879" s="22" t="str">
        <f t="shared" si="0"/>
        <v>Gambia, The-Africa2006</v>
      </c>
      <c r="B879" s="22" t="s">
        <v>137</v>
      </c>
      <c r="C879" s="22" t="s">
        <v>69</v>
      </c>
      <c r="D879" s="23">
        <v>2006</v>
      </c>
      <c r="E879" s="25">
        <v>655068112</v>
      </c>
      <c r="F879" s="24">
        <f t="shared" si="1"/>
        <v>441.919655891694</v>
      </c>
      <c r="G879" s="26">
        <v>0.047</v>
      </c>
      <c r="H879" s="27">
        <v>21</v>
      </c>
      <c r="I879" s="26">
        <v>0.298</v>
      </c>
      <c r="J879" s="5">
        <f>VLOOKUP(A879,ENERGY!$A$2:$F$2692,5,0)</f>
        <v>0</v>
      </c>
      <c r="K879" s="5">
        <f t="shared" si="2"/>
        <v>0</v>
      </c>
      <c r="L879" s="31">
        <f>VLOOKUP(A879,ENERGY!$A$2:$F$2692,6,0)</f>
        <v>282</v>
      </c>
      <c r="M879" s="31">
        <f t="shared" si="3"/>
        <v>0.000190241809482947</v>
      </c>
      <c r="N879" s="32">
        <f>VLOOKUP(A879,'HUMAN RESOURCES'!$A$2:$M$2692,5,0)</f>
        <v>0.017</v>
      </c>
      <c r="O879" s="32">
        <f>VLOOKUP(A879,'HUMAN RESOURCES'!$A$2:$M$2692,6,0)</f>
        <v>0.021</v>
      </c>
      <c r="P879" s="31">
        <f>VLOOKUP(A879,'HUMAN RESOURCES'!$A$2:$M$2692,7,0)</f>
        <v>58</v>
      </c>
      <c r="Q879" s="5">
        <f>VLOOKUP(A879,'HUMAN RESOURCES'!$A$2:$M$2692,8,0)</f>
        <v>56</v>
      </c>
      <c r="R879" s="5">
        <f>VLOOKUP(A879,'HUMAN RESOURCES'!$A$2:$M$2692,9,0)</f>
        <v>0.46</v>
      </c>
      <c r="S879" s="5">
        <f>VLOOKUP(A879,'HUMAN RESOURCES'!$A$2:$M$2692,10,0)</f>
        <v>0.515</v>
      </c>
      <c r="T879" s="5">
        <f>VLOOKUP(A879,'HUMAN RESOURCES'!$A$2:$M$2692,11,0)</f>
        <v>0.025</v>
      </c>
      <c r="U879" s="5">
        <f>VLOOKUP(A879,'HUMAN RESOURCES'!$A$2:$M$2692,12,0)</f>
        <v>1482324</v>
      </c>
      <c r="V879" s="35">
        <f>VLOOKUP(A879,'HUMAN RESOURCES'!$A$2:$M$2692,13,0)</f>
        <v>0.532</v>
      </c>
      <c r="W879" s="38">
        <f>VLOOKUP(A879,TOURISM!$A$2:$F$2692,5,0)</f>
        <v>69000000</v>
      </c>
      <c r="X879" s="39">
        <f>VLOOKUP(A879,TOURISM!$A$2:$F$2692,6,0)</f>
        <v>8000000</v>
      </c>
      <c r="Y879" s="43">
        <f t="shared" si="4"/>
        <v>9.88897058138278</v>
      </c>
      <c r="Z879" s="35">
        <f>VLOOKUP(A879,BUSINESS!$A$2:$J$2692,5,0)</f>
        <v>2.921</v>
      </c>
      <c r="AA879" s="5">
        <f>VLOOKUP(A879,BUSINESS!$A$2:$J$2692,6,0)</f>
        <v>27</v>
      </c>
      <c r="AB879" s="5">
        <f>VLOOKUP(A879,BUSINESS!$A$2:$J$2692,7,0)</f>
        <v>0</v>
      </c>
      <c r="AC879" s="5">
        <f>VLOOKUP(A879,BUSINESS!$A$2:$J$2692,8,0)</f>
        <v>376</v>
      </c>
      <c r="AD879" s="35">
        <f>VLOOKUP(A879,BUSINESS!$A$2:$J$2692,9,0)</f>
        <v>0.052</v>
      </c>
      <c r="AE879" s="35">
        <f>VLOOKUP(A879,BUSINESS!$A$2:$J$2692,10,0)</f>
        <v>0.273</v>
      </c>
    </row>
    <row r="880" customHeight="1" spans="1:31">
      <c r="A880" s="22" t="str">
        <f t="shared" si="0"/>
        <v>Gambia, The-Africa2007</v>
      </c>
      <c r="B880" s="22" t="s">
        <v>137</v>
      </c>
      <c r="C880" s="22" t="s">
        <v>69</v>
      </c>
      <c r="D880" s="23">
        <v>2007</v>
      </c>
      <c r="E880" s="25">
        <v>798869805</v>
      </c>
      <c r="F880" s="24">
        <f t="shared" si="1"/>
        <v>522.339918242769</v>
      </c>
      <c r="G880" s="26">
        <v>0.041</v>
      </c>
      <c r="H880" s="27">
        <v>21</v>
      </c>
      <c r="I880" s="26">
        <v>0.279</v>
      </c>
      <c r="J880" s="5">
        <f>VLOOKUP(A880,ENERGY!$A$2:$F$2692,5,0)</f>
        <v>133</v>
      </c>
      <c r="K880" s="5">
        <f t="shared" si="2"/>
        <v>8.69618662408804e-5</v>
      </c>
      <c r="L880" s="31">
        <f>VLOOKUP(A880,ENERGY!$A$2:$F$2692,6,0)</f>
        <v>396</v>
      </c>
      <c r="M880" s="31">
        <f t="shared" si="3"/>
        <v>0.000258924052867584</v>
      </c>
      <c r="N880" s="32">
        <f>VLOOKUP(A880,'HUMAN RESOURCES'!$A$2:$M$2692,5,0)</f>
        <v>0.047</v>
      </c>
      <c r="O880" s="32">
        <f>VLOOKUP(A880,'HUMAN RESOURCES'!$A$2:$M$2692,6,0)</f>
        <v>0.073</v>
      </c>
      <c r="P880" s="31">
        <f>VLOOKUP(A880,'HUMAN RESOURCES'!$A$2:$M$2692,7,0)</f>
        <v>59</v>
      </c>
      <c r="Q880" s="5">
        <f>VLOOKUP(A880,'HUMAN RESOURCES'!$A$2:$M$2692,8,0)</f>
        <v>56</v>
      </c>
      <c r="R880" s="5">
        <f>VLOOKUP(A880,'HUMAN RESOURCES'!$A$2:$M$2692,9,0)</f>
        <v>0.46</v>
      </c>
      <c r="S880" s="5">
        <f>VLOOKUP(A880,'HUMAN RESOURCES'!$A$2:$M$2692,10,0)</f>
        <v>0.514</v>
      </c>
      <c r="T880" s="5">
        <f>VLOOKUP(A880,'HUMAN RESOURCES'!$A$2:$M$2692,11,0)</f>
        <v>0.025</v>
      </c>
      <c r="U880" s="5">
        <f>VLOOKUP(A880,'HUMAN RESOURCES'!$A$2:$M$2692,12,0)</f>
        <v>1529406</v>
      </c>
      <c r="V880" s="35">
        <f>VLOOKUP(A880,'HUMAN RESOURCES'!$A$2:$M$2692,13,0)</f>
        <v>0.54</v>
      </c>
      <c r="W880" s="38">
        <f>VLOOKUP(A880,TOURISM!$A$2:$F$2692,5,0)</f>
        <v>87000000</v>
      </c>
      <c r="X880" s="39">
        <f>VLOOKUP(A880,TOURISM!$A$2:$F$2692,6,0)</f>
        <v>8000000</v>
      </c>
      <c r="Y880" s="43">
        <f t="shared" si="4"/>
        <v>7.45518113619079</v>
      </c>
      <c r="Z880" s="35">
        <f>VLOOKUP(A880,BUSINESS!$A$2:$J$2692,5,0)</f>
        <v>2.921</v>
      </c>
      <c r="AA880" s="5">
        <f>VLOOKUP(A880,BUSINESS!$A$2:$J$2692,6,0)</f>
        <v>32</v>
      </c>
      <c r="AB880" s="5">
        <f>VLOOKUP(A880,BUSINESS!$A$2:$J$2692,7,0)</f>
        <v>0</v>
      </c>
      <c r="AC880" s="5">
        <f>VLOOKUP(A880,BUSINESS!$A$2:$J$2692,8,0)</f>
        <v>376</v>
      </c>
      <c r="AD880" s="35">
        <f>VLOOKUP(A880,BUSINESS!$A$2:$J$2692,9,0)</f>
        <v>0.062</v>
      </c>
      <c r="AE880" s="35">
        <f>VLOOKUP(A880,BUSINESS!$A$2:$J$2692,10,0)</f>
        <v>0.523</v>
      </c>
    </row>
    <row r="881" customHeight="1" spans="1:31">
      <c r="A881" s="22" t="str">
        <f t="shared" si="0"/>
        <v>Gambia, The-Africa2008</v>
      </c>
      <c r="B881" s="22" t="s">
        <v>137</v>
      </c>
      <c r="C881" s="22" t="s">
        <v>69</v>
      </c>
      <c r="D881" s="23">
        <v>2008</v>
      </c>
      <c r="E881" s="25">
        <v>965771303</v>
      </c>
      <c r="F881" s="24">
        <f t="shared" si="1"/>
        <v>612.028577602815</v>
      </c>
      <c r="G881" s="26">
        <v>0.041</v>
      </c>
      <c r="H881" s="27">
        <v>25</v>
      </c>
      <c r="I881" s="26">
        <v>0.27</v>
      </c>
      <c r="J881" s="5">
        <f>VLOOKUP(A881,ENERGY!$A$2:$F$2692,5,0)</f>
        <v>108</v>
      </c>
      <c r="K881" s="5">
        <f t="shared" si="2"/>
        <v>6.84417585983128e-5</v>
      </c>
      <c r="L881" s="31">
        <f>VLOOKUP(A881,ENERGY!$A$2:$F$2692,6,0)</f>
        <v>323</v>
      </c>
      <c r="M881" s="31">
        <f t="shared" si="3"/>
        <v>0.000204691555807917</v>
      </c>
      <c r="N881" s="32">
        <f>VLOOKUP(A881,'HUMAN RESOURCES'!$A$2:$M$2692,5,0)</f>
        <v>0.044</v>
      </c>
      <c r="O881" s="32">
        <f>VLOOKUP(A881,'HUMAN RESOURCES'!$A$2:$M$2692,6,0)</f>
        <v>0.081</v>
      </c>
      <c r="P881" s="31">
        <f>VLOOKUP(A881,'HUMAN RESOURCES'!$A$2:$M$2692,7,0)</f>
        <v>59</v>
      </c>
      <c r="Q881" s="5">
        <f>VLOOKUP(A881,'HUMAN RESOURCES'!$A$2:$M$2692,8,0)</f>
        <v>56</v>
      </c>
      <c r="R881" s="5">
        <f>VLOOKUP(A881,'HUMAN RESOURCES'!$A$2:$M$2692,9,0)</f>
        <v>0.46</v>
      </c>
      <c r="S881" s="5">
        <f>VLOOKUP(A881,'HUMAN RESOURCES'!$A$2:$M$2692,10,0)</f>
        <v>0.514</v>
      </c>
      <c r="T881" s="5">
        <f>VLOOKUP(A881,'HUMAN RESOURCES'!$A$2:$M$2692,11,0)</f>
        <v>0.025</v>
      </c>
      <c r="U881" s="5">
        <f>VLOOKUP(A881,'HUMAN RESOURCES'!$A$2:$M$2692,12,0)</f>
        <v>1577984</v>
      </c>
      <c r="V881" s="35">
        <f>VLOOKUP(A881,'HUMAN RESOURCES'!$A$2:$M$2692,13,0)</f>
        <v>0.548</v>
      </c>
      <c r="W881" s="38">
        <f>VLOOKUP(A881,TOURISM!$A$2:$F$2692,5,0)</f>
        <v>80000000</v>
      </c>
      <c r="X881" s="39">
        <f>VLOOKUP(A881,TOURISM!$A$2:$F$2692,6,0)</f>
        <v>8000000</v>
      </c>
      <c r="Y881" s="43">
        <f t="shared" si="4"/>
        <v>6.10684057713938</v>
      </c>
      <c r="Z881" s="35">
        <f>VLOOKUP(A881,BUSINESS!$A$2:$J$2692,5,0)</f>
        <v>2.921</v>
      </c>
      <c r="AA881" s="5">
        <f>VLOOKUP(A881,BUSINESS!$A$2:$J$2692,6,0)</f>
        <v>27</v>
      </c>
      <c r="AB881" s="5">
        <f>VLOOKUP(A881,BUSINESS!$A$2:$J$2692,7,0)</f>
        <v>0</v>
      </c>
      <c r="AC881" s="5">
        <f>VLOOKUP(A881,BUSINESS!$A$2:$J$2692,8,0)</f>
        <v>376</v>
      </c>
      <c r="AD881" s="35">
        <f>VLOOKUP(A881,BUSINESS!$A$2:$J$2692,9,0)</f>
        <v>0.069</v>
      </c>
      <c r="AE881" s="35">
        <f>VLOOKUP(A881,BUSINESS!$A$2:$J$2692,10,0)</f>
        <v>0.739</v>
      </c>
    </row>
    <row r="882" customHeight="1" spans="1:31">
      <c r="A882" s="22" t="str">
        <f t="shared" si="0"/>
        <v>Gambia, The-Africa2009</v>
      </c>
      <c r="B882" s="22" t="s">
        <v>137</v>
      </c>
      <c r="C882" s="22" t="s">
        <v>69</v>
      </c>
      <c r="D882" s="23">
        <v>2009</v>
      </c>
      <c r="E882" s="25">
        <v>900629373</v>
      </c>
      <c r="F882" s="24">
        <f t="shared" si="1"/>
        <v>553.099351360779</v>
      </c>
      <c r="G882" s="26">
        <v>0.045</v>
      </c>
      <c r="H882" s="27">
        <v>25</v>
      </c>
      <c r="I882" s="26">
        <v>0.27</v>
      </c>
      <c r="J882" s="5">
        <f>VLOOKUP(A882,ENERGY!$A$2:$F$2692,5,0)</f>
        <v>0</v>
      </c>
      <c r="K882" s="5">
        <f t="shared" si="2"/>
        <v>0</v>
      </c>
      <c r="L882" s="31">
        <f>VLOOKUP(A882,ENERGY!$A$2:$F$2692,6,0)</f>
        <v>315</v>
      </c>
      <c r="M882" s="31">
        <f t="shared" si="3"/>
        <v>0.000193449493100916</v>
      </c>
      <c r="N882" s="32">
        <f>VLOOKUP(A882,'HUMAN RESOURCES'!$A$2:$M$2692,5,0)</f>
        <v>0.032</v>
      </c>
      <c r="O882" s="32">
        <f>VLOOKUP(A882,'HUMAN RESOURCES'!$A$2:$M$2692,6,0)</f>
        <v>0.058</v>
      </c>
      <c r="P882" s="31">
        <f>VLOOKUP(A882,'HUMAN RESOURCES'!$A$2:$M$2692,7,0)</f>
        <v>59</v>
      </c>
      <c r="Q882" s="5">
        <f>VLOOKUP(A882,'HUMAN RESOURCES'!$A$2:$M$2692,8,0)</f>
        <v>57</v>
      </c>
      <c r="R882" s="5">
        <f>VLOOKUP(A882,'HUMAN RESOURCES'!$A$2:$M$2692,9,0)</f>
        <v>0.46</v>
      </c>
      <c r="S882" s="5">
        <f>VLOOKUP(A882,'HUMAN RESOURCES'!$A$2:$M$2692,10,0)</f>
        <v>0.515</v>
      </c>
      <c r="T882" s="5">
        <f>VLOOKUP(A882,'HUMAN RESOURCES'!$A$2:$M$2692,11,0)</f>
        <v>0.025</v>
      </c>
      <c r="U882" s="5">
        <f>VLOOKUP(A882,'HUMAN RESOURCES'!$A$2:$M$2692,12,0)</f>
        <v>1628332</v>
      </c>
      <c r="V882" s="35">
        <f>VLOOKUP(A882,'HUMAN RESOURCES'!$A$2:$M$2692,13,0)</f>
        <v>0.556</v>
      </c>
      <c r="W882" s="38">
        <f>VLOOKUP(A882,TOURISM!$A$2:$F$2692,5,0)</f>
        <v>64000000</v>
      </c>
      <c r="X882" s="39">
        <f>VLOOKUP(A882,TOURISM!$A$2:$F$2692,6,0)</f>
        <v>9000000</v>
      </c>
      <c r="Y882" s="43">
        <f t="shared" si="4"/>
        <v>7.24937796423453</v>
      </c>
      <c r="Z882" s="35">
        <f>VLOOKUP(A882,BUSINESS!$A$2:$J$2692,5,0)</f>
        <v>2.921</v>
      </c>
      <c r="AA882" s="5">
        <f>VLOOKUP(A882,BUSINESS!$A$2:$J$2692,6,0)</f>
        <v>27</v>
      </c>
      <c r="AB882" s="5">
        <f>VLOOKUP(A882,BUSINESS!$A$2:$J$2692,7,0)</f>
        <v>0</v>
      </c>
      <c r="AC882" s="5">
        <f>VLOOKUP(A882,BUSINESS!$A$2:$J$2692,8,0)</f>
        <v>376</v>
      </c>
      <c r="AD882" s="35">
        <f>VLOOKUP(A882,BUSINESS!$A$2:$J$2692,9,0)</f>
        <v>0.076</v>
      </c>
      <c r="AE882" s="35">
        <f>VLOOKUP(A882,BUSINESS!$A$2:$J$2692,10,0)</f>
        <v>0.806</v>
      </c>
    </row>
    <row r="883" customHeight="1" spans="1:31">
      <c r="A883" s="22" t="str">
        <f t="shared" si="0"/>
        <v>Gambia, The-Africa2010</v>
      </c>
      <c r="B883" s="22" t="s">
        <v>137</v>
      </c>
      <c r="C883" s="22" t="s">
        <v>69</v>
      </c>
      <c r="D883" s="23">
        <v>2010</v>
      </c>
      <c r="E883" s="25">
        <v>951805801</v>
      </c>
      <c r="F883" s="24">
        <f t="shared" si="1"/>
        <v>566.335325233244</v>
      </c>
      <c r="G883" s="26">
        <v>0.047</v>
      </c>
      <c r="H883" s="27">
        <v>27</v>
      </c>
      <c r="I883" s="26">
        <v>0.27</v>
      </c>
      <c r="J883" s="5">
        <f>VLOOKUP(A883,ENERGY!$A$2:$F$2692,5,0)</f>
        <v>0</v>
      </c>
      <c r="K883" s="5">
        <f t="shared" si="2"/>
        <v>0</v>
      </c>
      <c r="L883" s="31">
        <f>VLOOKUP(A883,ENERGY!$A$2:$F$2692,6,0)</f>
        <v>315</v>
      </c>
      <c r="M883" s="31">
        <f t="shared" si="3"/>
        <v>0.000187428598629094</v>
      </c>
      <c r="N883" s="32">
        <f>VLOOKUP(A883,'HUMAN RESOURCES'!$A$2:$M$2692,5,0)</f>
        <v>0.046</v>
      </c>
      <c r="O883" s="32">
        <f>VLOOKUP(A883,'HUMAN RESOURCES'!$A$2:$M$2692,6,0)</f>
        <v>0.086</v>
      </c>
      <c r="P883" s="31">
        <f>VLOOKUP(A883,'HUMAN RESOURCES'!$A$2:$M$2692,7,0)</f>
        <v>59</v>
      </c>
      <c r="Q883" s="5">
        <f>VLOOKUP(A883,'HUMAN RESOURCES'!$A$2:$M$2692,8,0)</f>
        <v>57</v>
      </c>
      <c r="R883" s="5">
        <f>VLOOKUP(A883,'HUMAN RESOURCES'!$A$2:$M$2692,9,0)</f>
        <v>0.46</v>
      </c>
      <c r="S883" s="5">
        <f>VLOOKUP(A883,'HUMAN RESOURCES'!$A$2:$M$2692,10,0)</f>
        <v>0.515</v>
      </c>
      <c r="T883" s="5">
        <f>VLOOKUP(A883,'HUMAN RESOURCES'!$A$2:$M$2692,11,0)</f>
        <v>0.025</v>
      </c>
      <c r="U883" s="5">
        <f>VLOOKUP(A883,'HUMAN RESOURCES'!$A$2:$M$2692,12,0)</f>
        <v>1680640</v>
      </c>
      <c r="V883" s="35">
        <f>VLOOKUP(A883,'HUMAN RESOURCES'!$A$2:$M$2692,13,0)</f>
        <v>0.563</v>
      </c>
      <c r="W883" s="38">
        <f>VLOOKUP(A883,TOURISM!$A$2:$F$2692,5,0)</f>
        <v>80000000</v>
      </c>
      <c r="X883" s="39">
        <f>VLOOKUP(A883,TOURISM!$A$2:$F$2692,6,0)</f>
        <v>11000000</v>
      </c>
      <c r="Y883" s="43">
        <f t="shared" si="4"/>
        <v>9.01720416428381</v>
      </c>
      <c r="Z883" s="35">
        <f>VLOOKUP(A883,BUSINESS!$A$2:$J$2692,5,0)</f>
        <v>2.921</v>
      </c>
      <c r="AA883" s="5">
        <f>VLOOKUP(A883,BUSINESS!$A$2:$J$2692,6,0)</f>
        <v>27</v>
      </c>
      <c r="AB883" s="5">
        <f>VLOOKUP(A883,BUSINESS!$A$2:$J$2692,7,0)</f>
        <v>0</v>
      </c>
      <c r="AC883" s="5">
        <f>VLOOKUP(A883,BUSINESS!$A$2:$J$2692,8,0)</f>
        <v>376</v>
      </c>
      <c r="AD883" s="35">
        <f>VLOOKUP(A883,BUSINESS!$A$2:$J$2692,9,0)</f>
        <v>0.092</v>
      </c>
      <c r="AE883" s="35">
        <f>VLOOKUP(A883,BUSINESS!$A$2:$J$2692,10,0)</f>
        <v>0.88</v>
      </c>
    </row>
    <row r="884" customHeight="1" spans="1:31">
      <c r="A884" s="22" t="str">
        <f t="shared" si="0"/>
        <v>Gambia, The-Africa2011</v>
      </c>
      <c r="B884" s="22" t="s">
        <v>137</v>
      </c>
      <c r="C884" s="22" t="s">
        <v>69</v>
      </c>
      <c r="D884" s="23">
        <v>2011</v>
      </c>
      <c r="E884" s="25">
        <v>898282866</v>
      </c>
      <c r="F884" s="24">
        <f t="shared" si="1"/>
        <v>517.752432036132</v>
      </c>
      <c r="G884" s="26">
        <v>0.047</v>
      </c>
      <c r="H884" s="27">
        <v>24</v>
      </c>
      <c r="I884" s="26">
        <v>0.28</v>
      </c>
      <c r="J884" s="5">
        <f>VLOOKUP(A884,ENERGY!$A$2:$F$2692,5,0)</f>
        <v>0</v>
      </c>
      <c r="K884" s="5">
        <f t="shared" si="2"/>
        <v>0</v>
      </c>
      <c r="L884" s="31">
        <f>VLOOKUP(A884,ENERGY!$A$2:$F$2692,6,0)</f>
        <v>275</v>
      </c>
      <c r="M884" s="31">
        <f t="shared" si="3"/>
        <v>0.00015850454706317</v>
      </c>
      <c r="N884" s="32">
        <f>VLOOKUP(A884,'HUMAN RESOURCES'!$A$2:$M$2692,5,0)</f>
        <v>0.014</v>
      </c>
      <c r="O884" s="32">
        <f>VLOOKUP(A884,'HUMAN RESOURCES'!$A$2:$M$2692,6,0)</f>
        <v>0.022</v>
      </c>
      <c r="P884" s="31">
        <f>VLOOKUP(A884,'HUMAN RESOURCES'!$A$2:$M$2692,7,0)</f>
        <v>60</v>
      </c>
      <c r="Q884" s="5">
        <f>VLOOKUP(A884,'HUMAN RESOURCES'!$A$2:$M$2692,8,0)</f>
        <v>57</v>
      </c>
      <c r="R884" s="5">
        <f>VLOOKUP(A884,'HUMAN RESOURCES'!$A$2:$M$2692,9,0)</f>
        <v>0.459</v>
      </c>
      <c r="S884" s="5">
        <f>VLOOKUP(A884,'HUMAN RESOURCES'!$A$2:$M$2692,10,0)</f>
        <v>0.516</v>
      </c>
      <c r="T884" s="5">
        <f>VLOOKUP(A884,'HUMAN RESOURCES'!$A$2:$M$2692,11,0)</f>
        <v>0.025</v>
      </c>
      <c r="U884" s="5">
        <f>VLOOKUP(A884,'HUMAN RESOURCES'!$A$2:$M$2692,12,0)</f>
        <v>1734966</v>
      </c>
      <c r="V884" s="35">
        <f>VLOOKUP(A884,'HUMAN RESOURCES'!$A$2:$M$2692,13,0)</f>
        <v>0.57</v>
      </c>
      <c r="W884" s="38">
        <f>VLOOKUP(A884,TOURISM!$A$2:$F$2692,5,0)</f>
        <v>92000000</v>
      </c>
      <c r="X884" s="39">
        <f>VLOOKUP(A884,TOURISM!$A$2:$F$2692,6,0)</f>
        <v>11000000</v>
      </c>
      <c r="Y884" s="43">
        <f t="shared" si="4"/>
        <v>9.95504803529469</v>
      </c>
      <c r="Z884" s="35">
        <f>VLOOKUP(A884,BUSINESS!$A$2:$J$2692,5,0)</f>
        <v>2.832</v>
      </c>
      <c r="AA884" s="5">
        <f>VLOOKUP(A884,BUSINESS!$A$2:$J$2692,6,0)</f>
        <v>27</v>
      </c>
      <c r="AB884" s="5">
        <f>VLOOKUP(A884,BUSINESS!$A$2:$J$2692,7,0)</f>
        <v>0</v>
      </c>
      <c r="AC884" s="5">
        <f>VLOOKUP(A884,BUSINESS!$A$2:$J$2692,8,0)</f>
        <v>376</v>
      </c>
      <c r="AD884" s="35">
        <f>VLOOKUP(A884,BUSINESS!$A$2:$J$2692,9,0)</f>
        <v>0.109</v>
      </c>
      <c r="AE884" s="35">
        <f>VLOOKUP(A884,BUSINESS!$A$2:$J$2692,10,0)</f>
        <v>0.808</v>
      </c>
    </row>
    <row r="885" customHeight="1" spans="1:31">
      <c r="A885" s="22" t="str">
        <f t="shared" si="0"/>
        <v>Gambia, The-Africa2012</v>
      </c>
      <c r="B885" s="22" t="s">
        <v>137</v>
      </c>
      <c r="C885" s="22" t="s">
        <v>69</v>
      </c>
      <c r="D885" s="23">
        <v>2012</v>
      </c>
      <c r="E885" s="25">
        <v>914109100</v>
      </c>
      <c r="F885" s="24">
        <f t="shared" si="1"/>
        <v>510.326229256514</v>
      </c>
      <c r="G885" s="26">
        <v>0.05</v>
      </c>
      <c r="H885" s="27">
        <v>26</v>
      </c>
      <c r="I885" s="26">
        <v>0.28</v>
      </c>
      <c r="J885" s="5">
        <f>VLOOKUP(A885,ENERGY!$A$2:$F$2692,5,0)</f>
        <v>114</v>
      </c>
      <c r="K885" s="5">
        <f t="shared" si="2"/>
        <v>6.36435958631663e-5</v>
      </c>
      <c r="L885" s="31">
        <f>VLOOKUP(A885,ENERGY!$A$2:$F$2692,6,0)</f>
        <v>337</v>
      </c>
      <c r="M885" s="31">
        <f t="shared" si="3"/>
        <v>0.000188139401806027</v>
      </c>
      <c r="N885" s="32">
        <f>VLOOKUP(A885,'HUMAN RESOURCES'!$A$2:$M$2692,5,0)</f>
        <v>0.016</v>
      </c>
      <c r="O885" s="32">
        <f>VLOOKUP(A885,'HUMAN RESOURCES'!$A$2:$M$2692,6,0)</f>
        <v>0.047</v>
      </c>
      <c r="P885" s="31">
        <f>VLOOKUP(A885,'HUMAN RESOURCES'!$A$2:$M$2692,7,0)</f>
        <v>60</v>
      </c>
      <c r="Q885" s="5">
        <f>VLOOKUP(A885,'HUMAN RESOURCES'!$A$2:$M$2692,8,0)</f>
        <v>57</v>
      </c>
      <c r="R885" s="5">
        <f>VLOOKUP(A885,'HUMAN RESOURCES'!$A$2:$M$2692,9,0)</f>
        <v>0.459</v>
      </c>
      <c r="S885" s="5">
        <f>VLOOKUP(A885,'HUMAN RESOURCES'!$A$2:$M$2692,10,0)</f>
        <v>0.517</v>
      </c>
      <c r="T885" s="5">
        <f>VLOOKUP(A885,'HUMAN RESOURCES'!$A$2:$M$2692,11,0)</f>
        <v>0.024</v>
      </c>
      <c r="U885" s="5">
        <f>VLOOKUP(A885,'HUMAN RESOURCES'!$A$2:$M$2692,12,0)</f>
        <v>1791225</v>
      </c>
      <c r="V885" s="35">
        <f>VLOOKUP(A885,'HUMAN RESOURCES'!$A$2:$M$2692,13,0)</f>
        <v>0.577</v>
      </c>
      <c r="W885" s="38">
        <f>VLOOKUP(A885,TOURISM!$A$2:$F$2692,5,0)</f>
        <v>99000000</v>
      </c>
      <c r="X885" s="39">
        <f>VLOOKUP(A885,TOURISM!$A$2:$F$2692,6,0)</f>
        <v>8000000</v>
      </c>
      <c r="Y885" s="43">
        <f t="shared" si="4"/>
        <v>-0.719553062070304</v>
      </c>
      <c r="Z885" s="35">
        <f>VLOOKUP(A885,BUSINESS!$A$2:$J$2692,5,0)</f>
        <v>2.832</v>
      </c>
      <c r="AA885" s="5">
        <f>VLOOKUP(A885,BUSINESS!$A$2:$J$2692,6,0)</f>
        <v>27</v>
      </c>
      <c r="AB885" s="5">
        <f>VLOOKUP(A885,BUSINESS!$A$2:$J$2692,7,0)</f>
        <v>148</v>
      </c>
      <c r="AC885" s="5">
        <f>VLOOKUP(A885,BUSINESS!$A$2:$J$2692,8,0)</f>
        <v>376</v>
      </c>
      <c r="AD885" s="35">
        <f>VLOOKUP(A885,BUSINESS!$A$2:$J$2692,9,0)</f>
        <v>0.124</v>
      </c>
      <c r="AE885" s="35">
        <f>VLOOKUP(A885,BUSINESS!$A$2:$J$2692,10,0)</f>
        <v>0.852</v>
      </c>
    </row>
    <row r="886" customHeight="1" spans="1:31">
      <c r="A886" s="22" t="str">
        <f t="shared" si="0"/>
        <v>Georgia-Asia2000</v>
      </c>
      <c r="B886" s="22" t="s">
        <v>138</v>
      </c>
      <c r="C886" s="22" t="s">
        <v>65</v>
      </c>
      <c r="D886" s="23">
        <v>2000</v>
      </c>
      <c r="E886" s="25">
        <v>3057453461</v>
      </c>
      <c r="F886" s="24">
        <f t="shared" si="1"/>
        <v>691.997705225992</v>
      </c>
      <c r="G886" s="26">
        <v>0.069</v>
      </c>
      <c r="H886" s="27">
        <v>45</v>
      </c>
      <c r="I886" s="26">
        <v>0.247</v>
      </c>
      <c r="J886" s="5">
        <f>VLOOKUP(A886,ENERGY!$A$2:$F$2692,5,0)</f>
        <v>0</v>
      </c>
      <c r="K886" s="5">
        <f t="shared" si="2"/>
        <v>0</v>
      </c>
      <c r="L886" s="31">
        <f>VLOOKUP(A886,ENERGY!$A$2:$F$2692,6,0)</f>
        <v>0</v>
      </c>
      <c r="M886" s="31">
        <f t="shared" si="3"/>
        <v>0</v>
      </c>
      <c r="N886" s="32">
        <f>VLOOKUP(A886,'HUMAN RESOURCES'!$A$2:$M$2692,5,0)</f>
        <v>0.024</v>
      </c>
      <c r="O886" s="32">
        <f>VLOOKUP(A886,'HUMAN RESOURCES'!$A$2:$M$2692,6,0)</f>
        <v>0.053</v>
      </c>
      <c r="P886" s="31">
        <f>VLOOKUP(A886,'HUMAN RESOURCES'!$A$2:$M$2692,7,0)</f>
        <v>75</v>
      </c>
      <c r="Q886" s="5">
        <f>VLOOKUP(A886,'HUMAN RESOURCES'!$A$2:$M$2692,8,0)</f>
        <v>68</v>
      </c>
      <c r="R886" s="5">
        <f>VLOOKUP(A886,'HUMAN RESOURCES'!$A$2:$M$2692,9,0)</f>
        <v>0.219</v>
      </c>
      <c r="S886" s="5">
        <f>VLOOKUP(A886,'HUMAN RESOURCES'!$A$2:$M$2692,10,0)</f>
        <v>0.656</v>
      </c>
      <c r="T886" s="5">
        <f>VLOOKUP(A886,'HUMAN RESOURCES'!$A$2:$M$2692,11,0)</f>
        <v>0.125</v>
      </c>
      <c r="U886" s="5">
        <f>VLOOKUP(A886,'HUMAN RESOURCES'!$A$2:$M$2692,12,0)</f>
        <v>4418300</v>
      </c>
      <c r="V886" s="35">
        <f>VLOOKUP(A886,'HUMAN RESOURCES'!$A$2:$M$2692,13,0)</f>
        <v>0.526</v>
      </c>
      <c r="W886" s="38">
        <f>VLOOKUP(A886,TOURISM!$A$2:$F$2692,5,0)</f>
        <v>107000000</v>
      </c>
      <c r="X886" s="39">
        <f>VLOOKUP(A886,TOURISM!$A$2:$F$2692,6,0)</f>
        <v>129000000</v>
      </c>
      <c r="Y886" s="43">
        <f t="shared" si="4"/>
        <v>0</v>
      </c>
      <c r="Z886" s="35">
        <f>VLOOKUP(A886,BUSINESS!$A$2:$J$2692,5,0)</f>
        <v>0</v>
      </c>
      <c r="AA886" s="5">
        <f>VLOOKUP(A886,BUSINESS!$A$2:$J$2692,6,0)</f>
        <v>0</v>
      </c>
      <c r="AB886" s="5">
        <f>VLOOKUP(A886,BUSINESS!$A$2:$J$2692,7,0)</f>
        <v>0</v>
      </c>
      <c r="AC886" s="5">
        <f>VLOOKUP(A886,BUSINESS!$A$2:$J$2692,8,0)</f>
        <v>0</v>
      </c>
      <c r="AD886" s="35">
        <f>VLOOKUP(A886,BUSINESS!$A$2:$J$2692,9,0)</f>
        <v>0.005</v>
      </c>
      <c r="AE886" s="35">
        <f>VLOOKUP(A886,BUSINESS!$A$2:$J$2692,10,0)</f>
        <v>0.041</v>
      </c>
    </row>
    <row r="887" customHeight="1" spans="1:31">
      <c r="A887" s="22" t="str">
        <f t="shared" si="0"/>
        <v>Georgia-Asia2001</v>
      </c>
      <c r="B887" s="22" t="s">
        <v>138</v>
      </c>
      <c r="C887" s="22" t="s">
        <v>65</v>
      </c>
      <c r="D887" s="23">
        <v>2001</v>
      </c>
      <c r="E887" s="25">
        <v>3219487823</v>
      </c>
      <c r="F887" s="24">
        <f t="shared" si="1"/>
        <v>733.970413778953</v>
      </c>
      <c r="G887" s="26">
        <v>0.078</v>
      </c>
      <c r="H887" s="27">
        <v>54</v>
      </c>
      <c r="I887" s="26">
        <v>0.223</v>
      </c>
      <c r="J887" s="5">
        <f>VLOOKUP(A887,ENERGY!$A$2:$F$2692,5,0)</f>
        <v>3543</v>
      </c>
      <c r="K887" s="5">
        <f t="shared" si="2"/>
        <v>0.00080772387379172</v>
      </c>
      <c r="L887" s="31">
        <f>VLOOKUP(A887,ENERGY!$A$2:$F$2692,6,0)</f>
        <v>0</v>
      </c>
      <c r="M887" s="31">
        <f t="shared" si="3"/>
        <v>0</v>
      </c>
      <c r="N887" s="32">
        <f>VLOOKUP(A887,'HUMAN RESOURCES'!$A$2:$M$2692,5,0)</f>
        <v>0.024</v>
      </c>
      <c r="O887" s="32">
        <f>VLOOKUP(A887,'HUMAN RESOURCES'!$A$2:$M$2692,6,0)</f>
        <v>0.048</v>
      </c>
      <c r="P887" s="31">
        <f>VLOOKUP(A887,'HUMAN RESOURCES'!$A$2:$M$2692,7,0)</f>
        <v>76</v>
      </c>
      <c r="Q887" s="5">
        <f>VLOOKUP(A887,'HUMAN RESOURCES'!$A$2:$M$2692,8,0)</f>
        <v>68</v>
      </c>
      <c r="R887" s="5">
        <f>VLOOKUP(A887,'HUMAN RESOURCES'!$A$2:$M$2692,9,0)</f>
        <v>0.212</v>
      </c>
      <c r="S887" s="5">
        <f>VLOOKUP(A887,'HUMAN RESOURCES'!$A$2:$M$2692,10,0)</f>
        <v>0.659</v>
      </c>
      <c r="T887" s="5">
        <f>VLOOKUP(A887,'HUMAN RESOURCES'!$A$2:$M$2692,11,0)</f>
        <v>0.129</v>
      </c>
      <c r="U887" s="5">
        <f>VLOOKUP(A887,'HUMAN RESOURCES'!$A$2:$M$2692,12,0)</f>
        <v>4386400</v>
      </c>
      <c r="V887" s="35">
        <f>VLOOKUP(A887,'HUMAN RESOURCES'!$A$2:$M$2692,13,0)</f>
        <v>0.524</v>
      </c>
      <c r="W887" s="38">
        <f>VLOOKUP(A887,TOURISM!$A$2:$F$2692,5,0)</f>
        <v>136000000</v>
      </c>
      <c r="X887" s="39">
        <f>VLOOKUP(A887,TOURISM!$A$2:$F$2692,6,0)</f>
        <v>136000000</v>
      </c>
      <c r="Y887" s="43">
        <f t="shared" si="4"/>
        <v>-1.32517470931831</v>
      </c>
      <c r="Z887" s="35">
        <f>VLOOKUP(A887,BUSINESS!$A$2:$J$2692,5,0)</f>
        <v>0</v>
      </c>
      <c r="AA887" s="5">
        <f>VLOOKUP(A887,BUSINESS!$A$2:$J$2692,6,0)</f>
        <v>0</v>
      </c>
      <c r="AB887" s="5">
        <f>VLOOKUP(A887,BUSINESS!$A$2:$J$2692,7,0)</f>
        <v>0</v>
      </c>
      <c r="AC887" s="5">
        <f>VLOOKUP(A887,BUSINESS!$A$2:$J$2692,8,0)</f>
        <v>0</v>
      </c>
      <c r="AD887" s="35">
        <f>VLOOKUP(A887,BUSINESS!$A$2:$J$2692,9,0)</f>
        <v>0.01</v>
      </c>
      <c r="AE887" s="35">
        <f>VLOOKUP(A887,BUSINESS!$A$2:$J$2692,10,0)</f>
        <v>0.064</v>
      </c>
    </row>
    <row r="888" customHeight="1" spans="1:31">
      <c r="A888" s="22" t="str">
        <f t="shared" si="0"/>
        <v>Georgia-Asia2002</v>
      </c>
      <c r="B888" s="22" t="s">
        <v>138</v>
      </c>
      <c r="C888" s="22" t="s">
        <v>65</v>
      </c>
      <c r="D888" s="23">
        <v>2002</v>
      </c>
      <c r="E888" s="25">
        <v>3395778661</v>
      </c>
      <c r="F888" s="24">
        <f t="shared" si="1"/>
        <v>779.384590543952</v>
      </c>
      <c r="G888" s="26">
        <v>0.087</v>
      </c>
      <c r="H888" s="27">
        <v>64</v>
      </c>
      <c r="I888" s="26">
        <v>0.236</v>
      </c>
      <c r="J888" s="5">
        <f>VLOOKUP(A888,ENERGY!$A$2:$F$2692,5,0)</f>
        <v>3122</v>
      </c>
      <c r="K888" s="5">
        <f t="shared" si="2"/>
        <v>0.000716548083543723</v>
      </c>
      <c r="L888" s="31">
        <f>VLOOKUP(A888,ENERGY!$A$2:$F$2692,6,0)</f>
        <v>6241</v>
      </c>
      <c r="M888" s="31">
        <f t="shared" si="3"/>
        <v>0.00143240761992196</v>
      </c>
      <c r="N888" s="32">
        <f>VLOOKUP(A888,'HUMAN RESOURCES'!$A$2:$M$2692,5,0)</f>
        <v>0.02</v>
      </c>
      <c r="O888" s="32">
        <f>VLOOKUP(A888,'HUMAN RESOURCES'!$A$2:$M$2692,6,0)</f>
        <v>0.008</v>
      </c>
      <c r="P888" s="31">
        <f>VLOOKUP(A888,'HUMAN RESOURCES'!$A$2:$M$2692,7,0)</f>
        <v>76</v>
      </c>
      <c r="Q888" s="5">
        <f>VLOOKUP(A888,'HUMAN RESOURCES'!$A$2:$M$2692,8,0)</f>
        <v>69</v>
      </c>
      <c r="R888" s="5">
        <f>VLOOKUP(A888,'HUMAN RESOURCES'!$A$2:$M$2692,9,0)</f>
        <v>0.205</v>
      </c>
      <c r="S888" s="5">
        <f>VLOOKUP(A888,'HUMAN RESOURCES'!$A$2:$M$2692,10,0)</f>
        <v>0.661</v>
      </c>
      <c r="T888" s="5">
        <f>VLOOKUP(A888,'HUMAN RESOURCES'!$A$2:$M$2692,11,0)</f>
        <v>0.134</v>
      </c>
      <c r="U888" s="5">
        <f>VLOOKUP(A888,'HUMAN RESOURCES'!$A$2:$M$2692,12,0)</f>
        <v>4357000</v>
      </c>
      <c r="V888" s="35">
        <f>VLOOKUP(A888,'HUMAN RESOURCES'!$A$2:$M$2692,13,0)</f>
        <v>0.523</v>
      </c>
      <c r="W888" s="38">
        <f>VLOOKUP(A888,TOURISM!$A$2:$F$2692,5,0)</f>
        <v>144000000</v>
      </c>
      <c r="X888" s="39">
        <f>VLOOKUP(A888,TOURISM!$A$2:$F$2692,6,0)</f>
        <v>189000000</v>
      </c>
      <c r="Y888" s="43">
        <f t="shared" si="4"/>
        <v>0.0501080512479292</v>
      </c>
      <c r="Z888" s="35">
        <f>VLOOKUP(A888,BUSINESS!$A$2:$J$2692,5,0)</f>
        <v>0</v>
      </c>
      <c r="AA888" s="5">
        <f>VLOOKUP(A888,BUSINESS!$A$2:$J$2692,6,0)</f>
        <v>0</v>
      </c>
      <c r="AB888" s="5">
        <f>VLOOKUP(A888,BUSINESS!$A$2:$J$2692,7,0)</f>
        <v>0</v>
      </c>
      <c r="AC888" s="5">
        <f>VLOOKUP(A888,BUSINESS!$A$2:$J$2692,8,0)</f>
        <v>0</v>
      </c>
      <c r="AD888" s="35">
        <f>VLOOKUP(A888,BUSINESS!$A$2:$J$2692,9,0)</f>
        <v>0.016</v>
      </c>
      <c r="AE888" s="35">
        <f>VLOOKUP(A888,BUSINESS!$A$2:$J$2692,10,0)</f>
        <v>0.109</v>
      </c>
    </row>
    <row r="889" customHeight="1" spans="1:31">
      <c r="A889" s="22" t="str">
        <f t="shared" si="0"/>
        <v>Georgia-Asia2003</v>
      </c>
      <c r="B889" s="22" t="s">
        <v>138</v>
      </c>
      <c r="C889" s="22" t="s">
        <v>65</v>
      </c>
      <c r="D889" s="23">
        <v>2003</v>
      </c>
      <c r="E889" s="25">
        <v>3991374540</v>
      </c>
      <c r="F889" s="24">
        <f t="shared" si="1"/>
        <v>922.029739656726</v>
      </c>
      <c r="G889" s="26">
        <v>0.085</v>
      </c>
      <c r="H889" s="27">
        <v>74</v>
      </c>
      <c r="I889" s="26">
        <v>0.238</v>
      </c>
      <c r="J889" s="5">
        <f>VLOOKUP(A889,ENERGY!$A$2:$F$2692,5,0)</f>
        <v>3096</v>
      </c>
      <c r="K889" s="5">
        <f t="shared" si="2"/>
        <v>0.000715193236156991</v>
      </c>
      <c r="L889" s="31">
        <f>VLOOKUP(A889,ENERGY!$A$2:$F$2692,6,0)</f>
        <v>6058</v>
      </c>
      <c r="M889" s="31">
        <f t="shared" si="3"/>
        <v>0.0013994317263046</v>
      </c>
      <c r="N889" s="32">
        <f>VLOOKUP(A889,'HUMAN RESOURCES'!$A$2:$M$2692,5,0)</f>
        <v>0.026</v>
      </c>
      <c r="O889" s="32">
        <f>VLOOKUP(A889,'HUMAN RESOURCES'!$A$2:$M$2692,6,0)</f>
        <v>0.057</v>
      </c>
      <c r="P889" s="31">
        <f>VLOOKUP(A889,'HUMAN RESOURCES'!$A$2:$M$2692,7,0)</f>
        <v>76</v>
      </c>
      <c r="Q889" s="5">
        <f>VLOOKUP(A889,'HUMAN RESOURCES'!$A$2:$M$2692,8,0)</f>
        <v>69</v>
      </c>
      <c r="R889" s="5">
        <f>VLOOKUP(A889,'HUMAN RESOURCES'!$A$2:$M$2692,9,0)</f>
        <v>0.197</v>
      </c>
      <c r="S889" s="5">
        <f>VLOOKUP(A889,'HUMAN RESOURCES'!$A$2:$M$2692,10,0)</f>
        <v>0.664</v>
      </c>
      <c r="T889" s="5">
        <f>VLOOKUP(A889,'HUMAN RESOURCES'!$A$2:$M$2692,11,0)</f>
        <v>0.139</v>
      </c>
      <c r="U889" s="5">
        <f>VLOOKUP(A889,'HUMAN RESOURCES'!$A$2:$M$2692,12,0)</f>
        <v>4328900</v>
      </c>
      <c r="V889" s="35">
        <f>VLOOKUP(A889,'HUMAN RESOURCES'!$A$2:$M$2692,13,0)</f>
        <v>0.524</v>
      </c>
      <c r="W889" s="38">
        <f>VLOOKUP(A889,TOURISM!$A$2:$F$2692,5,0)</f>
        <v>172000000</v>
      </c>
      <c r="X889" s="39">
        <f>VLOOKUP(A889,TOURISM!$A$2:$F$2692,6,0)</f>
        <v>170000000</v>
      </c>
      <c r="Y889" s="43">
        <f t="shared" si="4"/>
        <v>0.253644981946006</v>
      </c>
      <c r="Z889" s="35">
        <f>VLOOKUP(A889,BUSINESS!$A$2:$J$2692,5,0)</f>
        <v>0</v>
      </c>
      <c r="AA889" s="5">
        <f>VLOOKUP(A889,BUSINESS!$A$2:$J$2692,6,0)</f>
        <v>25</v>
      </c>
      <c r="AB889" s="5">
        <f>VLOOKUP(A889,BUSINESS!$A$2:$J$2692,7,0)</f>
        <v>0</v>
      </c>
      <c r="AC889" s="5">
        <f>VLOOKUP(A889,BUSINESS!$A$2:$J$2692,8,0)</f>
        <v>0</v>
      </c>
      <c r="AD889" s="35">
        <f>VLOOKUP(A889,BUSINESS!$A$2:$J$2692,9,0)</f>
        <v>0.026</v>
      </c>
      <c r="AE889" s="35">
        <f>VLOOKUP(A889,BUSINESS!$A$2:$J$2692,10,0)</f>
        <v>0.156</v>
      </c>
    </row>
    <row r="890" customHeight="1" spans="1:31">
      <c r="A890" s="22" t="str">
        <f t="shared" si="0"/>
        <v>Georgia-Asia2004</v>
      </c>
      <c r="B890" s="22" t="s">
        <v>138</v>
      </c>
      <c r="C890" s="22" t="s">
        <v>65</v>
      </c>
      <c r="D890" s="23">
        <v>2004</v>
      </c>
      <c r="E890" s="25">
        <v>5125273877</v>
      </c>
      <c r="F890" s="24">
        <f t="shared" si="1"/>
        <v>1186.87304656925</v>
      </c>
      <c r="G890" s="26">
        <v>0.085</v>
      </c>
      <c r="H890" s="27">
        <v>97</v>
      </c>
      <c r="I890" s="26">
        <v>0.221</v>
      </c>
      <c r="J890" s="5">
        <f>VLOOKUP(A890,ENERGY!$A$2:$F$2692,5,0)</f>
        <v>3005</v>
      </c>
      <c r="K890" s="5">
        <f t="shared" si="2"/>
        <v>0.000695875691823171</v>
      </c>
      <c r="L890" s="31">
        <f>VLOOKUP(A890,ENERGY!$A$2:$F$2692,6,0)</f>
        <v>6238</v>
      </c>
      <c r="M890" s="31">
        <f t="shared" si="3"/>
        <v>0.00144454993863326</v>
      </c>
      <c r="N890" s="32">
        <f>VLOOKUP(A890,'HUMAN RESOURCES'!$A$2:$M$2692,5,0)</f>
        <v>0.012</v>
      </c>
      <c r="O890" s="32">
        <f>VLOOKUP(A890,'HUMAN RESOURCES'!$A$2:$M$2692,6,0)</f>
        <v>0.022</v>
      </c>
      <c r="P890" s="31">
        <f>VLOOKUP(A890,'HUMAN RESOURCES'!$A$2:$M$2692,7,0)</f>
        <v>76</v>
      </c>
      <c r="Q890" s="5">
        <f>VLOOKUP(A890,'HUMAN RESOURCES'!$A$2:$M$2692,8,0)</f>
        <v>69</v>
      </c>
      <c r="R890" s="5">
        <f>VLOOKUP(A890,'HUMAN RESOURCES'!$A$2:$M$2692,9,0)</f>
        <v>0.19</v>
      </c>
      <c r="S890" s="5">
        <f>VLOOKUP(A890,'HUMAN RESOURCES'!$A$2:$M$2692,10,0)</f>
        <v>0.667</v>
      </c>
      <c r="T890" s="5">
        <f>VLOOKUP(A890,'HUMAN RESOURCES'!$A$2:$M$2692,11,0)</f>
        <v>0.143</v>
      </c>
      <c r="U890" s="5">
        <f>VLOOKUP(A890,'HUMAN RESOURCES'!$A$2:$M$2692,12,0)</f>
        <v>4318300</v>
      </c>
      <c r="V890" s="35">
        <f>VLOOKUP(A890,'HUMAN RESOURCES'!$A$2:$M$2692,13,0)</f>
        <v>0.524</v>
      </c>
      <c r="W890" s="38">
        <f>VLOOKUP(A890,TOURISM!$A$2:$F$2692,5,0)</f>
        <v>209000000</v>
      </c>
      <c r="X890" s="39">
        <f>VLOOKUP(A890,TOURISM!$A$2:$F$2692,6,0)</f>
        <v>196000000</v>
      </c>
      <c r="Y890" s="43">
        <f t="shared" si="4"/>
        <v>0.779891608801828</v>
      </c>
      <c r="Z890" s="35">
        <f>VLOOKUP(A890,BUSINESS!$A$2:$J$2692,5,0)</f>
        <v>0</v>
      </c>
      <c r="AA890" s="5">
        <f>VLOOKUP(A890,BUSINESS!$A$2:$J$2692,6,0)</f>
        <v>25</v>
      </c>
      <c r="AB890" s="5">
        <f>VLOOKUP(A890,BUSINESS!$A$2:$J$2692,7,0)</f>
        <v>0</v>
      </c>
      <c r="AC890" s="5">
        <f>VLOOKUP(A890,BUSINESS!$A$2:$J$2692,8,0)</f>
        <v>0</v>
      </c>
      <c r="AD890" s="35">
        <f>VLOOKUP(A890,BUSINESS!$A$2:$J$2692,9,0)</f>
        <v>0.039</v>
      </c>
      <c r="AE890" s="35">
        <f>VLOOKUP(A890,BUSINESS!$A$2:$J$2692,10,0)</f>
        <v>0.186</v>
      </c>
    </row>
    <row r="891" customHeight="1" spans="1:31">
      <c r="A891" s="22" t="str">
        <f t="shared" si="0"/>
        <v>Georgia-Asia2005</v>
      </c>
      <c r="B891" s="22" t="s">
        <v>138</v>
      </c>
      <c r="C891" s="22" t="s">
        <v>65</v>
      </c>
      <c r="D891" s="23">
        <v>2005</v>
      </c>
      <c r="E891" s="25">
        <v>6411147323</v>
      </c>
      <c r="F891" s="24">
        <f t="shared" si="1"/>
        <v>1469.97462351539</v>
      </c>
      <c r="G891" s="26">
        <v>0.086</v>
      </c>
      <c r="H891" s="27">
        <v>123</v>
      </c>
      <c r="I891" s="26">
        <v>0.176</v>
      </c>
      <c r="J891" s="5">
        <f>VLOOKUP(A891,ENERGY!$A$2:$F$2692,5,0)</f>
        <v>2781</v>
      </c>
      <c r="K891" s="5">
        <f t="shared" si="2"/>
        <v>0.000637639290136195</v>
      </c>
      <c r="L891" s="31">
        <f>VLOOKUP(A891,ENERGY!$A$2:$F$2692,6,0)</f>
        <v>4323</v>
      </c>
      <c r="M891" s="31">
        <f t="shared" si="3"/>
        <v>0.00099119548768744</v>
      </c>
      <c r="N891" s="32">
        <f>VLOOKUP(A891,'HUMAN RESOURCES'!$A$2:$M$2692,5,0)</f>
        <v>0.012</v>
      </c>
      <c r="O891" s="32">
        <f>VLOOKUP(A891,'HUMAN RESOURCES'!$A$2:$M$2692,6,0)</f>
        <v>0.024</v>
      </c>
      <c r="P891" s="31">
        <f>VLOOKUP(A891,'HUMAN RESOURCES'!$A$2:$M$2692,7,0)</f>
        <v>77</v>
      </c>
      <c r="Q891" s="5">
        <f>VLOOKUP(A891,'HUMAN RESOURCES'!$A$2:$M$2692,8,0)</f>
        <v>69</v>
      </c>
      <c r="R891" s="5">
        <f>VLOOKUP(A891,'HUMAN RESOURCES'!$A$2:$M$2692,9,0)</f>
        <v>0.184</v>
      </c>
      <c r="S891" s="5">
        <f>VLOOKUP(A891,'HUMAN RESOURCES'!$A$2:$M$2692,10,0)</f>
        <v>0.67</v>
      </c>
      <c r="T891" s="5">
        <f>VLOOKUP(A891,'HUMAN RESOURCES'!$A$2:$M$2692,11,0)</f>
        <v>0.146</v>
      </c>
      <c r="U891" s="5">
        <f>VLOOKUP(A891,'HUMAN RESOURCES'!$A$2:$M$2692,12,0)</f>
        <v>4361400</v>
      </c>
      <c r="V891" s="35">
        <f>VLOOKUP(A891,'HUMAN RESOURCES'!$A$2:$M$2692,13,0)</f>
        <v>0.525</v>
      </c>
      <c r="W891" s="38">
        <f>VLOOKUP(A891,TOURISM!$A$2:$F$2692,5,0)</f>
        <v>287000000</v>
      </c>
      <c r="X891" s="39">
        <f>VLOOKUP(A891,TOURISM!$A$2:$F$2692,6,0)</f>
        <v>237000000</v>
      </c>
      <c r="Y891" s="43">
        <f t="shared" si="4"/>
        <v>1.3398780917252</v>
      </c>
      <c r="Z891" s="35">
        <f>VLOOKUP(A891,BUSINESS!$A$2:$J$2692,5,0)</f>
        <v>0.57</v>
      </c>
      <c r="AA891" s="5">
        <f>VLOOKUP(A891,BUSINESS!$A$2:$J$2692,6,0)</f>
        <v>21</v>
      </c>
      <c r="AB891" s="5">
        <f>VLOOKUP(A891,BUSINESS!$A$2:$J$2692,7,0)</f>
        <v>0</v>
      </c>
      <c r="AC891" s="5">
        <f>VLOOKUP(A891,BUSINESS!$A$2:$J$2692,8,0)</f>
        <v>448</v>
      </c>
      <c r="AD891" s="35">
        <f>VLOOKUP(A891,BUSINESS!$A$2:$J$2692,9,0)</f>
        <v>0.061</v>
      </c>
      <c r="AE891" s="35">
        <f>VLOOKUP(A891,BUSINESS!$A$2:$J$2692,10,0)</f>
        <v>0.262</v>
      </c>
    </row>
    <row r="892" customHeight="1" spans="1:31">
      <c r="A892" s="22" t="str">
        <f t="shared" si="0"/>
        <v>Georgia-Asia2006</v>
      </c>
      <c r="B892" s="22" t="s">
        <v>138</v>
      </c>
      <c r="C892" s="22" t="s">
        <v>65</v>
      </c>
      <c r="D892" s="23">
        <v>2006</v>
      </c>
      <c r="E892" s="25">
        <v>7761900179</v>
      </c>
      <c r="F892" s="24">
        <f t="shared" si="1"/>
        <v>1764.8704363347</v>
      </c>
      <c r="G892" s="26">
        <v>0.084</v>
      </c>
      <c r="H892" s="27">
        <v>146</v>
      </c>
      <c r="I892" s="26">
        <v>0.171</v>
      </c>
      <c r="J892" s="5">
        <f>VLOOKUP(A892,ENERGY!$A$2:$F$2692,5,0)</f>
        <v>2570</v>
      </c>
      <c r="K892" s="5">
        <f t="shared" si="2"/>
        <v>0.000584356525693497</v>
      </c>
      <c r="L892" s="31">
        <f>VLOOKUP(A892,ENERGY!$A$2:$F$2692,6,0)</f>
        <v>3770</v>
      </c>
      <c r="M892" s="31">
        <f t="shared" si="3"/>
        <v>0.000857207821737153</v>
      </c>
      <c r="N892" s="32">
        <f>VLOOKUP(A892,'HUMAN RESOURCES'!$A$2:$M$2692,5,0)</f>
        <v>0.007</v>
      </c>
      <c r="O892" s="32">
        <f>VLOOKUP(A892,'HUMAN RESOURCES'!$A$2:$M$2692,6,0)</f>
        <v>0</v>
      </c>
      <c r="P892" s="31">
        <f>VLOOKUP(A892,'HUMAN RESOURCES'!$A$2:$M$2692,7,0)</f>
        <v>77</v>
      </c>
      <c r="Q892" s="5">
        <f>VLOOKUP(A892,'HUMAN RESOURCES'!$A$2:$M$2692,8,0)</f>
        <v>70</v>
      </c>
      <c r="R892" s="5">
        <f>VLOOKUP(A892,'HUMAN RESOURCES'!$A$2:$M$2692,9,0)</f>
        <v>0.179</v>
      </c>
      <c r="S892" s="5">
        <f>VLOOKUP(A892,'HUMAN RESOURCES'!$A$2:$M$2692,10,0)</f>
        <v>0.674</v>
      </c>
      <c r="T892" s="5">
        <f>VLOOKUP(A892,'HUMAN RESOURCES'!$A$2:$M$2692,11,0)</f>
        <v>0.147</v>
      </c>
      <c r="U892" s="5">
        <f>VLOOKUP(A892,'HUMAN RESOURCES'!$A$2:$M$2692,12,0)</f>
        <v>4398000</v>
      </c>
      <c r="V892" s="35">
        <f>VLOOKUP(A892,'HUMAN RESOURCES'!$A$2:$M$2692,13,0)</f>
        <v>0.525</v>
      </c>
      <c r="W892" s="38">
        <f>VLOOKUP(A892,TOURISM!$A$2:$F$2692,5,0)</f>
        <v>361000000</v>
      </c>
      <c r="X892" s="39">
        <f>VLOOKUP(A892,TOURISM!$A$2:$F$2692,6,0)</f>
        <v>257000000</v>
      </c>
      <c r="Y892" s="43">
        <f t="shared" si="4"/>
        <v>1.60239699117315</v>
      </c>
      <c r="Z892" s="35">
        <f>VLOOKUP(A892,BUSINESS!$A$2:$J$2692,5,0)</f>
        <v>0.386</v>
      </c>
      <c r="AA892" s="5">
        <f>VLOOKUP(A892,BUSINESS!$A$2:$J$2692,6,0)</f>
        <v>16</v>
      </c>
      <c r="AB892" s="5">
        <f>VLOOKUP(A892,BUSINESS!$A$2:$J$2692,7,0)</f>
        <v>0</v>
      </c>
      <c r="AC892" s="5">
        <f>VLOOKUP(A892,BUSINESS!$A$2:$J$2692,8,0)</f>
        <v>387</v>
      </c>
      <c r="AD892" s="35">
        <f>VLOOKUP(A892,BUSINESS!$A$2:$J$2692,9,0)</f>
        <v>0.075</v>
      </c>
      <c r="AE892" s="35">
        <f>VLOOKUP(A892,BUSINESS!$A$2:$J$2692,10,0)</f>
        <v>0.383</v>
      </c>
    </row>
    <row r="893" customHeight="1" spans="1:31">
      <c r="A893" s="22" t="str">
        <f t="shared" si="0"/>
        <v>Georgia-Asia2007</v>
      </c>
      <c r="B893" s="22" t="s">
        <v>138</v>
      </c>
      <c r="C893" s="22" t="s">
        <v>65</v>
      </c>
      <c r="D893" s="23">
        <v>2007</v>
      </c>
      <c r="E893" s="25">
        <v>10172260738</v>
      </c>
      <c r="F893" s="24">
        <f t="shared" si="1"/>
        <v>2317.98850104822</v>
      </c>
      <c r="G893" s="26">
        <v>0.082</v>
      </c>
      <c r="H893" s="27">
        <v>188</v>
      </c>
      <c r="I893" s="26">
        <v>0.171</v>
      </c>
      <c r="J893" s="5">
        <f>VLOOKUP(A893,ENERGY!$A$2:$F$2692,5,0)</f>
        <v>3341</v>
      </c>
      <c r="K893" s="5">
        <f t="shared" si="2"/>
        <v>0.000761325312186674</v>
      </c>
      <c r="L893" s="31">
        <f>VLOOKUP(A893,ENERGY!$A$2:$F$2692,6,0)</f>
        <v>6190</v>
      </c>
      <c r="M893" s="31">
        <f t="shared" si="3"/>
        <v>0.00141053686992982</v>
      </c>
      <c r="N893" s="32">
        <f>VLOOKUP(A893,'HUMAN RESOURCES'!$A$2:$M$2692,5,0)</f>
        <v>0.024</v>
      </c>
      <c r="O893" s="32">
        <f>VLOOKUP(A893,'HUMAN RESOURCES'!$A$2:$M$2692,6,0)</f>
        <v>0.058</v>
      </c>
      <c r="P893" s="31">
        <f>VLOOKUP(A893,'HUMAN RESOURCES'!$A$2:$M$2692,7,0)</f>
        <v>77</v>
      </c>
      <c r="Q893" s="5">
        <f>VLOOKUP(A893,'HUMAN RESOURCES'!$A$2:$M$2692,8,0)</f>
        <v>70</v>
      </c>
      <c r="R893" s="5">
        <f>VLOOKUP(A893,'HUMAN RESOURCES'!$A$2:$M$2692,9,0)</f>
        <v>0.176</v>
      </c>
      <c r="S893" s="5">
        <f>VLOOKUP(A893,'HUMAN RESOURCES'!$A$2:$M$2692,10,0)</f>
        <v>0.678</v>
      </c>
      <c r="T893" s="5">
        <f>VLOOKUP(A893,'HUMAN RESOURCES'!$A$2:$M$2692,11,0)</f>
        <v>0.146</v>
      </c>
      <c r="U893" s="5">
        <f>VLOOKUP(A893,'HUMAN RESOURCES'!$A$2:$M$2692,12,0)</f>
        <v>4388400</v>
      </c>
      <c r="V893" s="35">
        <f>VLOOKUP(A893,'HUMAN RESOURCES'!$A$2:$M$2692,13,0)</f>
        <v>0.526</v>
      </c>
      <c r="W893" s="38">
        <f>VLOOKUP(A893,TOURISM!$A$2:$F$2692,5,0)</f>
        <v>440000000</v>
      </c>
      <c r="X893" s="39">
        <f>VLOOKUP(A893,TOURISM!$A$2:$F$2692,6,0)</f>
        <v>277000000</v>
      </c>
      <c r="Y893" s="43">
        <f t="shared" si="4"/>
        <v>1.31256796128253</v>
      </c>
      <c r="Z893" s="35">
        <f>VLOOKUP(A893,BUSINESS!$A$2:$J$2692,5,0)</f>
        <v>0.386</v>
      </c>
      <c r="AA893" s="5">
        <f>VLOOKUP(A893,BUSINESS!$A$2:$J$2692,6,0)</f>
        <v>11</v>
      </c>
      <c r="AB893" s="5">
        <f>VLOOKUP(A893,BUSINESS!$A$2:$J$2692,7,0)</f>
        <v>0</v>
      </c>
      <c r="AC893" s="5">
        <f>VLOOKUP(A893,BUSINESS!$A$2:$J$2692,8,0)</f>
        <v>387</v>
      </c>
      <c r="AD893" s="35">
        <f>VLOOKUP(A893,BUSINESS!$A$2:$J$2692,9,0)</f>
        <v>0.083</v>
      </c>
      <c r="AE893" s="35">
        <f>VLOOKUP(A893,BUSINESS!$A$2:$J$2692,10,0)</f>
        <v>0.587</v>
      </c>
    </row>
    <row r="894" customHeight="1" spans="1:31">
      <c r="A894" s="22" t="str">
        <f t="shared" si="0"/>
        <v>Georgia-Asia2008</v>
      </c>
      <c r="B894" s="22" t="s">
        <v>138</v>
      </c>
      <c r="C894" s="22" t="s">
        <v>65</v>
      </c>
      <c r="D894" s="23">
        <v>2008</v>
      </c>
      <c r="E894" s="25">
        <v>12799337250</v>
      </c>
      <c r="F894" s="24">
        <f t="shared" si="1"/>
        <v>2919.69005200967</v>
      </c>
      <c r="G894" s="26">
        <v>0.09</v>
      </c>
      <c r="H894" s="27">
        <v>261</v>
      </c>
      <c r="I894" s="26">
        <v>0.18</v>
      </c>
      <c r="J894" s="5">
        <f>VLOOKUP(A894,ENERGY!$A$2:$F$2692,5,0)</f>
        <v>2841</v>
      </c>
      <c r="K894" s="5">
        <f t="shared" si="2"/>
        <v>0.000648067886308682</v>
      </c>
      <c r="L894" s="31">
        <f>VLOOKUP(A894,ENERGY!$A$2:$F$2692,6,0)</f>
        <v>5068</v>
      </c>
      <c r="M894" s="31">
        <f t="shared" si="3"/>
        <v>0.00115607463844153</v>
      </c>
      <c r="N894" s="32">
        <f>VLOOKUP(A894,'HUMAN RESOURCES'!$A$2:$M$2692,5,0)</f>
        <v>0.021</v>
      </c>
      <c r="O894" s="32">
        <f>VLOOKUP(A894,'HUMAN RESOURCES'!$A$2:$M$2692,6,0)</f>
        <v>0.035</v>
      </c>
      <c r="P894" s="31">
        <f>VLOOKUP(A894,'HUMAN RESOURCES'!$A$2:$M$2692,7,0)</f>
        <v>77</v>
      </c>
      <c r="Q894" s="5">
        <f>VLOOKUP(A894,'HUMAN RESOURCES'!$A$2:$M$2692,8,0)</f>
        <v>70</v>
      </c>
      <c r="R894" s="5">
        <f>VLOOKUP(A894,'HUMAN RESOURCES'!$A$2:$M$2692,9,0)</f>
        <v>0.174</v>
      </c>
      <c r="S894" s="5">
        <f>VLOOKUP(A894,'HUMAN RESOURCES'!$A$2:$M$2692,10,0)</f>
        <v>0.682</v>
      </c>
      <c r="T894" s="5">
        <f>VLOOKUP(A894,'HUMAN RESOURCES'!$A$2:$M$2692,11,0)</f>
        <v>0.145</v>
      </c>
      <c r="U894" s="5">
        <f>VLOOKUP(A894,'HUMAN RESOURCES'!$A$2:$M$2692,12,0)</f>
        <v>4383800</v>
      </c>
      <c r="V894" s="35">
        <f>VLOOKUP(A894,'HUMAN RESOURCES'!$A$2:$M$2692,13,0)</f>
        <v>0.526</v>
      </c>
      <c r="W894" s="38">
        <f>VLOOKUP(A894,TOURISM!$A$2:$F$2692,5,0)</f>
        <v>505000000</v>
      </c>
      <c r="X894" s="39">
        <f>VLOOKUP(A894,TOURISM!$A$2:$F$2692,6,0)</f>
        <v>337000000</v>
      </c>
      <c r="Y894" s="43">
        <f t="shared" si="4"/>
        <v>2.09903814069114</v>
      </c>
      <c r="Z894" s="35">
        <f>VLOOKUP(A894,BUSINESS!$A$2:$J$2692,5,0)</f>
        <v>0.386</v>
      </c>
      <c r="AA894" s="5">
        <f>VLOOKUP(A894,BUSINESS!$A$2:$J$2692,6,0)</f>
        <v>3</v>
      </c>
      <c r="AB894" s="5">
        <f>VLOOKUP(A894,BUSINESS!$A$2:$J$2692,7,0)</f>
        <v>0</v>
      </c>
      <c r="AC894" s="5">
        <f>VLOOKUP(A894,BUSINESS!$A$2:$J$2692,8,0)</f>
        <v>387</v>
      </c>
      <c r="AD894" s="35">
        <f>VLOOKUP(A894,BUSINESS!$A$2:$J$2692,9,0)</f>
        <v>0.1</v>
      </c>
      <c r="AE894" s="35">
        <f>VLOOKUP(A894,BUSINESS!$A$2:$J$2692,10,0)</f>
        <v>0.624</v>
      </c>
    </row>
    <row r="895" customHeight="1" spans="1:31">
      <c r="A895" s="22" t="str">
        <f t="shared" si="0"/>
        <v>Georgia-Asia2009</v>
      </c>
      <c r="B895" s="22" t="s">
        <v>138</v>
      </c>
      <c r="C895" s="22" t="s">
        <v>65</v>
      </c>
      <c r="D895" s="23">
        <v>2009</v>
      </c>
      <c r="E895" s="25">
        <v>10766836277</v>
      </c>
      <c r="F895" s="24">
        <f t="shared" si="1"/>
        <v>2440.96131787164</v>
      </c>
      <c r="G895" s="26">
        <v>0.102</v>
      </c>
      <c r="H895" s="27">
        <v>249</v>
      </c>
      <c r="I895" s="26">
        <v>0.179</v>
      </c>
      <c r="J895" s="5">
        <f>VLOOKUP(A895,ENERGY!$A$2:$F$2692,5,0)</f>
        <v>2705</v>
      </c>
      <c r="K895" s="5">
        <f t="shared" si="2"/>
        <v>0.000613253531025414</v>
      </c>
      <c r="L895" s="31">
        <f>VLOOKUP(A895,ENERGY!$A$2:$F$2692,6,0)</f>
        <v>3773</v>
      </c>
      <c r="M895" s="31">
        <f t="shared" si="3"/>
        <v>0.000855380988006983</v>
      </c>
      <c r="N895" s="32">
        <f>VLOOKUP(A895,'HUMAN RESOURCES'!$A$2:$M$2692,5,0)</f>
        <v>0.009</v>
      </c>
      <c r="O895" s="32">
        <f>VLOOKUP(A895,'HUMAN RESOURCES'!$A$2:$M$2692,6,0)</f>
        <v>0.003</v>
      </c>
      <c r="P895" s="31">
        <f>VLOOKUP(A895,'HUMAN RESOURCES'!$A$2:$M$2692,7,0)</f>
        <v>77</v>
      </c>
      <c r="Q895" s="5">
        <f>VLOOKUP(A895,'HUMAN RESOURCES'!$A$2:$M$2692,8,0)</f>
        <v>70</v>
      </c>
      <c r="R895" s="5">
        <f>VLOOKUP(A895,'HUMAN RESOURCES'!$A$2:$M$2692,9,0)</f>
        <v>0.173</v>
      </c>
      <c r="S895" s="5">
        <f>VLOOKUP(A895,'HUMAN RESOURCES'!$A$2:$M$2692,10,0)</f>
        <v>0.684</v>
      </c>
      <c r="T895" s="5">
        <f>VLOOKUP(A895,'HUMAN RESOURCES'!$A$2:$M$2692,11,0)</f>
        <v>0.143</v>
      </c>
      <c r="U895" s="5">
        <f>VLOOKUP(A895,'HUMAN RESOURCES'!$A$2:$M$2692,12,0)</f>
        <v>4410900</v>
      </c>
      <c r="V895" s="35">
        <f>VLOOKUP(A895,'HUMAN RESOURCES'!$A$2:$M$2692,13,0)</f>
        <v>0.527</v>
      </c>
      <c r="W895" s="38">
        <f>VLOOKUP(A895,TOURISM!$A$2:$F$2692,5,0)</f>
        <v>537000000</v>
      </c>
      <c r="X895" s="39">
        <f>VLOOKUP(A895,TOURISM!$A$2:$F$2692,6,0)</f>
        <v>311000000</v>
      </c>
      <c r="Y895" s="43">
        <f t="shared" si="4"/>
        <v>3.50559528949147</v>
      </c>
      <c r="Z895" s="35">
        <f>VLOOKUP(A895,BUSINESS!$A$2:$J$2692,5,0)</f>
        <v>0.153</v>
      </c>
      <c r="AA895" s="5">
        <f>VLOOKUP(A895,BUSINESS!$A$2:$J$2692,6,0)</f>
        <v>3</v>
      </c>
      <c r="AB895" s="5">
        <f>VLOOKUP(A895,BUSINESS!$A$2:$J$2692,7,0)</f>
        <v>0</v>
      </c>
      <c r="AC895" s="5">
        <f>VLOOKUP(A895,BUSINESS!$A$2:$J$2692,8,0)</f>
        <v>387</v>
      </c>
      <c r="AD895" s="35">
        <f>VLOOKUP(A895,BUSINESS!$A$2:$J$2692,9,0)</f>
        <v>0.201</v>
      </c>
      <c r="AE895" s="35">
        <f>VLOOKUP(A895,BUSINESS!$A$2:$J$2692,10,0)</f>
        <v>0.645</v>
      </c>
    </row>
    <row r="896" customHeight="1" spans="1:31">
      <c r="A896" s="22" t="str">
        <f t="shared" si="0"/>
        <v>Georgia-Asia2010</v>
      </c>
      <c r="B896" s="22" t="s">
        <v>138</v>
      </c>
      <c r="C896" s="22" t="s">
        <v>65</v>
      </c>
      <c r="D896" s="23">
        <v>2010</v>
      </c>
      <c r="E896" s="25">
        <v>11638536862</v>
      </c>
      <c r="F896" s="24">
        <f t="shared" si="1"/>
        <v>2613.75693091987</v>
      </c>
      <c r="G896" s="26">
        <v>0.101</v>
      </c>
      <c r="H896" s="27">
        <v>267</v>
      </c>
      <c r="I896" s="26">
        <v>0.158</v>
      </c>
      <c r="J896" s="5">
        <f>VLOOKUP(A896,ENERGY!$A$2:$F$2692,5,0)</f>
        <v>2544</v>
      </c>
      <c r="K896" s="5">
        <f t="shared" si="2"/>
        <v>0.000571325907294287</v>
      </c>
      <c r="L896" s="31">
        <f>VLOOKUP(A896,ENERGY!$A$2:$F$2692,6,0)</f>
        <v>3388</v>
      </c>
      <c r="M896" s="31">
        <f t="shared" si="3"/>
        <v>0.000760869565217391</v>
      </c>
      <c r="N896" s="32">
        <f>VLOOKUP(A896,'HUMAN RESOURCES'!$A$2:$M$2692,5,0)</f>
        <v>0.018</v>
      </c>
      <c r="O896" s="32">
        <f>VLOOKUP(A896,'HUMAN RESOURCES'!$A$2:$M$2692,6,0)</f>
        <v>0.03</v>
      </c>
      <c r="P896" s="31">
        <f>VLOOKUP(A896,'HUMAN RESOURCES'!$A$2:$M$2692,7,0)</f>
        <v>77</v>
      </c>
      <c r="Q896" s="5">
        <f>VLOOKUP(A896,'HUMAN RESOURCES'!$A$2:$M$2692,8,0)</f>
        <v>70</v>
      </c>
      <c r="R896" s="5">
        <f>VLOOKUP(A896,'HUMAN RESOURCES'!$A$2:$M$2692,9,0)</f>
        <v>0.173</v>
      </c>
      <c r="S896" s="5">
        <f>VLOOKUP(A896,'HUMAN RESOURCES'!$A$2:$M$2692,10,0)</f>
        <v>0.685</v>
      </c>
      <c r="T896" s="5">
        <f>VLOOKUP(A896,'HUMAN RESOURCES'!$A$2:$M$2692,11,0)</f>
        <v>0.142</v>
      </c>
      <c r="U896" s="5">
        <f>VLOOKUP(A896,'HUMAN RESOURCES'!$A$2:$M$2692,12,0)</f>
        <v>4452800</v>
      </c>
      <c r="V896" s="35">
        <f>VLOOKUP(A896,'HUMAN RESOURCES'!$A$2:$M$2692,13,0)</f>
        <v>0.529</v>
      </c>
      <c r="W896" s="38">
        <f>VLOOKUP(A896,TOURISM!$A$2:$F$2692,5,0)</f>
        <v>737000000</v>
      </c>
      <c r="X896" s="39">
        <f>VLOOKUP(A896,TOURISM!$A$2:$F$2692,6,0)</f>
        <v>329000000</v>
      </c>
      <c r="Y896" s="43">
        <f t="shared" si="4"/>
        <v>4.74553539565815</v>
      </c>
      <c r="Z896" s="35">
        <f>VLOOKUP(A896,BUSINESS!$A$2:$J$2692,5,0)</f>
        <v>0.153</v>
      </c>
      <c r="AA896" s="5">
        <f>VLOOKUP(A896,BUSINESS!$A$2:$J$2692,6,0)</f>
        <v>3</v>
      </c>
      <c r="AB896" s="5">
        <f>VLOOKUP(A896,BUSINESS!$A$2:$J$2692,7,0)</f>
        <v>0</v>
      </c>
      <c r="AC896" s="5">
        <f>VLOOKUP(A896,BUSINESS!$A$2:$J$2692,8,0)</f>
        <v>387</v>
      </c>
      <c r="AD896" s="35">
        <f>VLOOKUP(A896,BUSINESS!$A$2:$J$2692,9,0)</f>
        <v>0.269</v>
      </c>
      <c r="AE896" s="35">
        <f>VLOOKUP(A896,BUSINESS!$A$2:$J$2692,10,0)</f>
        <v>0.906</v>
      </c>
    </row>
    <row r="897" customHeight="1" spans="1:31">
      <c r="A897" s="22" t="str">
        <f t="shared" si="0"/>
        <v>Georgia-Asia2011</v>
      </c>
      <c r="B897" s="22" t="s">
        <v>138</v>
      </c>
      <c r="C897" s="22" t="s">
        <v>65</v>
      </c>
      <c r="D897" s="23">
        <v>2011</v>
      </c>
      <c r="E897" s="25">
        <v>14434619972</v>
      </c>
      <c r="F897" s="24">
        <f t="shared" si="1"/>
        <v>3219.60586882577</v>
      </c>
      <c r="G897" s="26">
        <v>0.094</v>
      </c>
      <c r="H897" s="27">
        <v>310</v>
      </c>
      <c r="I897" s="26">
        <v>0.15</v>
      </c>
      <c r="J897" s="5">
        <f>VLOOKUP(A897,ENERGY!$A$2:$F$2692,5,0)</f>
        <v>2869</v>
      </c>
      <c r="K897" s="5">
        <f t="shared" si="2"/>
        <v>0.0006399232716607</v>
      </c>
      <c r="L897" s="31">
        <f>VLOOKUP(A897,ENERGY!$A$2:$F$2692,6,0)</f>
        <v>4536</v>
      </c>
      <c r="M897" s="31">
        <f t="shared" si="3"/>
        <v>0.00101174345076784</v>
      </c>
      <c r="N897" s="32">
        <f>VLOOKUP(A897,'HUMAN RESOURCES'!$A$2:$M$2692,5,0)</f>
        <v>0.016</v>
      </c>
      <c r="O897" s="32">
        <f>VLOOKUP(A897,'HUMAN RESOURCES'!$A$2:$M$2692,6,0)</f>
        <v>0.028</v>
      </c>
      <c r="P897" s="31">
        <f>VLOOKUP(A897,'HUMAN RESOURCES'!$A$2:$M$2692,7,0)</f>
        <v>78</v>
      </c>
      <c r="Q897" s="5">
        <f>VLOOKUP(A897,'HUMAN RESOURCES'!$A$2:$M$2692,8,0)</f>
        <v>70</v>
      </c>
      <c r="R897" s="5">
        <f>VLOOKUP(A897,'HUMAN RESOURCES'!$A$2:$M$2692,9,0)</f>
        <v>0.174</v>
      </c>
      <c r="S897" s="5">
        <f>VLOOKUP(A897,'HUMAN RESOURCES'!$A$2:$M$2692,10,0)</f>
        <v>0.684</v>
      </c>
      <c r="T897" s="5">
        <f>VLOOKUP(A897,'HUMAN RESOURCES'!$A$2:$M$2692,11,0)</f>
        <v>0.142</v>
      </c>
      <c r="U897" s="5">
        <f>VLOOKUP(A897,'HUMAN RESOURCES'!$A$2:$M$2692,12,0)</f>
        <v>4483350</v>
      </c>
      <c r="V897" s="35">
        <f>VLOOKUP(A897,'HUMAN RESOURCES'!$A$2:$M$2692,13,0)</f>
        <v>0.53</v>
      </c>
      <c r="W897" s="38">
        <f>VLOOKUP(A897,TOURISM!$A$2:$F$2692,5,0)</f>
        <v>1069000000</v>
      </c>
      <c r="X897" s="39">
        <f>VLOOKUP(A897,TOURISM!$A$2:$F$2692,6,0)</f>
        <v>384000000</v>
      </c>
      <c r="Y897" s="43">
        <f t="shared" si="4"/>
        <v>6.90373939989472</v>
      </c>
      <c r="Z897" s="35">
        <f>VLOOKUP(A897,BUSINESS!$A$2:$J$2692,5,0)</f>
        <v>0.165</v>
      </c>
      <c r="AA897" s="5">
        <f>VLOOKUP(A897,BUSINESS!$A$2:$J$2692,6,0)</f>
        <v>2</v>
      </c>
      <c r="AB897" s="5">
        <f>VLOOKUP(A897,BUSINESS!$A$2:$J$2692,7,0)</f>
        <v>0</v>
      </c>
      <c r="AC897" s="5">
        <f>VLOOKUP(A897,BUSINESS!$A$2:$J$2692,8,0)</f>
        <v>387</v>
      </c>
      <c r="AD897" s="35">
        <f>VLOOKUP(A897,BUSINESS!$A$2:$J$2692,9,0)</f>
        <v>0.315</v>
      </c>
      <c r="AE897" s="35">
        <f>VLOOKUP(A897,BUSINESS!$A$2:$J$2692,10,0)</f>
        <v>1.013</v>
      </c>
    </row>
    <row r="898" customHeight="1" spans="1:31">
      <c r="A898" s="22" t="str">
        <f t="shared" si="0"/>
        <v>Georgia-Asia2012</v>
      </c>
      <c r="B898" s="22" t="s">
        <v>138</v>
      </c>
      <c r="C898" s="22" t="s">
        <v>65</v>
      </c>
      <c r="D898" s="23">
        <v>2012</v>
      </c>
      <c r="E898" s="25">
        <v>15846484588</v>
      </c>
      <c r="F898" s="24">
        <f t="shared" si="1"/>
        <v>3528.73373594317</v>
      </c>
      <c r="G898" s="26">
        <v>0.092</v>
      </c>
      <c r="H898" s="27">
        <v>333</v>
      </c>
      <c r="I898" s="26">
        <v>0.148</v>
      </c>
      <c r="J898" s="5">
        <f>VLOOKUP(A898,ENERGY!$A$2:$F$2692,5,0)</f>
        <v>3032</v>
      </c>
      <c r="K898" s="5">
        <f t="shared" si="2"/>
        <v>0.000675173135591333</v>
      </c>
      <c r="L898" s="31">
        <f>VLOOKUP(A898,ENERGY!$A$2:$F$2692,6,0)</f>
        <v>6150</v>
      </c>
      <c r="M898" s="31">
        <f t="shared" si="3"/>
        <v>0.0013694969603848</v>
      </c>
      <c r="N898" s="32">
        <f>VLOOKUP(A898,'HUMAN RESOURCES'!$A$2:$M$2692,5,0)</f>
        <v>0.01</v>
      </c>
      <c r="O898" s="32">
        <f>VLOOKUP(A898,'HUMAN RESOURCES'!$A$2:$M$2692,6,0)</f>
        <v>0.005</v>
      </c>
      <c r="P898" s="31">
        <f>VLOOKUP(A898,'HUMAN RESOURCES'!$A$2:$M$2692,7,0)</f>
        <v>78</v>
      </c>
      <c r="Q898" s="5">
        <f>VLOOKUP(A898,'HUMAN RESOURCES'!$A$2:$M$2692,8,0)</f>
        <v>70</v>
      </c>
      <c r="R898" s="5">
        <f>VLOOKUP(A898,'HUMAN RESOURCES'!$A$2:$M$2692,9,0)</f>
        <v>0.176</v>
      </c>
      <c r="S898" s="5">
        <f>VLOOKUP(A898,'HUMAN RESOURCES'!$A$2:$M$2692,10,0)</f>
        <v>0.681</v>
      </c>
      <c r="T898" s="5">
        <f>VLOOKUP(A898,'HUMAN RESOURCES'!$A$2:$M$2692,11,0)</f>
        <v>0.143</v>
      </c>
      <c r="U898" s="5">
        <f>VLOOKUP(A898,'HUMAN RESOURCES'!$A$2:$M$2692,12,0)</f>
        <v>4490700</v>
      </c>
      <c r="V898" s="35">
        <f>VLOOKUP(A898,'HUMAN RESOURCES'!$A$2:$M$2692,13,0)</f>
        <v>0.532</v>
      </c>
      <c r="W898" s="38">
        <f>VLOOKUP(A898,TOURISM!$A$2:$F$2692,5,0)</f>
        <v>1565000000</v>
      </c>
      <c r="X898" s="39">
        <f>VLOOKUP(A898,TOURISM!$A$2:$F$2692,6,0)</f>
        <v>471000000</v>
      </c>
      <c r="Y898" s="43">
        <f t="shared" si="4"/>
        <v>-1.72793650793651</v>
      </c>
      <c r="Z898" s="35">
        <f>VLOOKUP(A898,BUSINESS!$A$2:$J$2692,5,0)</f>
        <v>0.165</v>
      </c>
      <c r="AA898" s="5">
        <f>VLOOKUP(A898,BUSINESS!$A$2:$J$2692,6,0)</f>
        <v>2</v>
      </c>
      <c r="AB898" s="5">
        <f>VLOOKUP(A898,BUSINESS!$A$2:$J$2692,7,0)</f>
        <v>9</v>
      </c>
      <c r="AC898" s="5">
        <f>VLOOKUP(A898,BUSINESS!$A$2:$J$2692,8,0)</f>
        <v>280</v>
      </c>
      <c r="AD898" s="35">
        <f>VLOOKUP(A898,BUSINESS!$A$2:$J$2692,9,0)</f>
        <v>0.369</v>
      </c>
      <c r="AE898" s="35">
        <f>VLOOKUP(A898,BUSINESS!$A$2:$J$2692,10,0)</f>
        <v>1.078</v>
      </c>
    </row>
    <row r="899" customHeight="1" spans="1:31">
      <c r="A899" s="22" t="str">
        <f t="shared" si="0"/>
        <v>Germany-Europe2000</v>
      </c>
      <c r="B899" s="22" t="s">
        <v>139</v>
      </c>
      <c r="C899" s="22" t="s">
        <v>67</v>
      </c>
      <c r="D899" s="23">
        <v>2000</v>
      </c>
      <c r="E899" s="25">
        <v>1890000000000</v>
      </c>
      <c r="F899" s="24">
        <f t="shared" si="1"/>
        <v>22989.4822024187</v>
      </c>
      <c r="G899" s="26">
        <v>0.104</v>
      </c>
      <c r="H899" s="27">
        <v>2387</v>
      </c>
      <c r="I899" s="26">
        <v>0.096</v>
      </c>
      <c r="J899" s="5">
        <f>VLOOKUP(A899,ENERGY!$A$2:$F$2692,5,0)</f>
        <v>307381</v>
      </c>
      <c r="K899" s="5">
        <f t="shared" si="2"/>
        <v>0.00373890477717548</v>
      </c>
      <c r="L899" s="31">
        <f>VLOOKUP(A899,ENERGY!$A$2:$F$2692,6,0)</f>
        <v>0</v>
      </c>
      <c r="M899" s="31">
        <f t="shared" si="3"/>
        <v>0</v>
      </c>
      <c r="N899" s="32">
        <f>VLOOKUP(A899,'HUMAN RESOURCES'!$A$2:$M$2692,5,0)</f>
        <v>0.022</v>
      </c>
      <c r="O899" s="32">
        <f>VLOOKUP(A899,'HUMAN RESOURCES'!$A$2:$M$2692,6,0)</f>
        <v>0.036</v>
      </c>
      <c r="P899" s="31">
        <f>VLOOKUP(A899,'HUMAN RESOURCES'!$A$2:$M$2692,7,0)</f>
        <v>81</v>
      </c>
      <c r="Q899" s="5">
        <f>VLOOKUP(A899,'HUMAN RESOURCES'!$A$2:$M$2692,8,0)</f>
        <v>75</v>
      </c>
      <c r="R899" s="5">
        <f>VLOOKUP(A899,'HUMAN RESOURCES'!$A$2:$M$2692,9,0)</f>
        <v>0.156</v>
      </c>
      <c r="S899" s="5">
        <f>VLOOKUP(A899,'HUMAN RESOURCES'!$A$2:$M$2692,10,0)</f>
        <v>0.681</v>
      </c>
      <c r="T899" s="5">
        <f>VLOOKUP(A899,'HUMAN RESOURCES'!$A$2:$M$2692,11,0)</f>
        <v>0.163</v>
      </c>
      <c r="U899" s="5">
        <f>VLOOKUP(A899,'HUMAN RESOURCES'!$A$2:$M$2692,12,0)</f>
        <v>82211508</v>
      </c>
      <c r="V899" s="35">
        <f>VLOOKUP(A899,'HUMAN RESOURCES'!$A$2:$M$2692,13,0)</f>
        <v>0.731</v>
      </c>
      <c r="W899" s="38">
        <f>VLOOKUP(A899,TOURISM!$A$2:$F$2692,5,0)</f>
        <v>24943000000</v>
      </c>
      <c r="X899" s="39">
        <f>VLOOKUP(A899,TOURISM!$A$2:$F$2692,6,0)</f>
        <v>57601000000</v>
      </c>
      <c r="Y899" s="43">
        <f t="shared" si="4"/>
        <v>-1.72095744680851</v>
      </c>
      <c r="Z899" s="35">
        <f>VLOOKUP(A899,BUSINESS!$A$2:$J$2692,5,0)</f>
        <v>0</v>
      </c>
      <c r="AA899" s="5">
        <f>VLOOKUP(A899,BUSINESS!$A$2:$J$2692,6,0)</f>
        <v>0</v>
      </c>
      <c r="AB899" s="5">
        <f>VLOOKUP(A899,BUSINESS!$A$2:$J$2692,7,0)</f>
        <v>0</v>
      </c>
      <c r="AC899" s="5">
        <f>VLOOKUP(A899,BUSINESS!$A$2:$J$2692,8,0)</f>
        <v>0</v>
      </c>
      <c r="AD899" s="35">
        <f>VLOOKUP(A899,BUSINESS!$A$2:$J$2692,9,0)</f>
        <v>0.302</v>
      </c>
      <c r="AE899" s="35">
        <f>VLOOKUP(A899,BUSINESS!$A$2:$J$2692,10,0)</f>
        <v>0.577</v>
      </c>
    </row>
    <row r="900" customHeight="1" spans="1:31">
      <c r="A900" s="22" t="str">
        <f t="shared" si="0"/>
        <v>Germany-Europe2001</v>
      </c>
      <c r="B900" s="22" t="s">
        <v>139</v>
      </c>
      <c r="C900" s="22" t="s">
        <v>67</v>
      </c>
      <c r="D900" s="23">
        <v>2001</v>
      </c>
      <c r="E900" s="25">
        <v>1880000000000</v>
      </c>
      <c r="F900" s="24">
        <f t="shared" si="1"/>
        <v>22829.4075556232</v>
      </c>
      <c r="G900" s="26">
        <v>0.105</v>
      </c>
      <c r="H900" s="27">
        <v>2402</v>
      </c>
      <c r="I900" s="26">
        <v>0.1</v>
      </c>
      <c r="J900" s="5">
        <f>VLOOKUP(A900,ENERGY!$A$2:$F$2692,5,0)</f>
        <v>311770</v>
      </c>
      <c r="K900" s="5">
        <f t="shared" si="2"/>
        <v>0.00378591723064714</v>
      </c>
      <c r="L900" s="31">
        <f>VLOOKUP(A900,ENERGY!$A$2:$F$2692,6,0)</f>
        <v>0</v>
      </c>
      <c r="M900" s="31">
        <f t="shared" si="3"/>
        <v>0</v>
      </c>
      <c r="N900" s="32">
        <f>VLOOKUP(A900,'HUMAN RESOURCES'!$A$2:$M$2692,5,0)</f>
        <v>0.028</v>
      </c>
      <c r="O900" s="32">
        <f>VLOOKUP(A900,'HUMAN RESOURCES'!$A$2:$M$2692,6,0)</f>
        <v>0.073</v>
      </c>
      <c r="P900" s="31">
        <f>VLOOKUP(A900,'HUMAN RESOURCES'!$A$2:$M$2692,7,0)</f>
        <v>81</v>
      </c>
      <c r="Q900" s="5">
        <f>VLOOKUP(A900,'HUMAN RESOURCES'!$A$2:$M$2692,8,0)</f>
        <v>76</v>
      </c>
      <c r="R900" s="5">
        <f>VLOOKUP(A900,'HUMAN RESOURCES'!$A$2:$M$2692,9,0)</f>
        <v>0.154</v>
      </c>
      <c r="S900" s="5">
        <f>VLOOKUP(A900,'HUMAN RESOURCES'!$A$2:$M$2692,10,0)</f>
        <v>0.679</v>
      </c>
      <c r="T900" s="5">
        <f>VLOOKUP(A900,'HUMAN RESOURCES'!$A$2:$M$2692,11,0)</f>
        <v>0.168</v>
      </c>
      <c r="U900" s="5">
        <f>VLOOKUP(A900,'HUMAN RESOURCES'!$A$2:$M$2692,12,0)</f>
        <v>82349925</v>
      </c>
      <c r="V900" s="35">
        <f>VLOOKUP(A900,'HUMAN RESOURCES'!$A$2:$M$2692,13,0)</f>
        <v>0.731</v>
      </c>
      <c r="W900" s="38">
        <f>VLOOKUP(A900,TOURISM!$A$2:$F$2692,5,0)</f>
        <v>24175000000</v>
      </c>
      <c r="X900" s="39">
        <f>VLOOKUP(A900,TOURISM!$A$2:$F$2692,6,0)</f>
        <v>56529000000</v>
      </c>
      <c r="Y900" s="43">
        <f t="shared" si="4"/>
        <v>-1.63213930348259</v>
      </c>
      <c r="Z900" s="35">
        <f>VLOOKUP(A900,BUSINESS!$A$2:$J$2692,5,0)</f>
        <v>0</v>
      </c>
      <c r="AA900" s="5">
        <f>VLOOKUP(A900,BUSINESS!$A$2:$J$2692,6,0)</f>
        <v>0</v>
      </c>
      <c r="AB900" s="5">
        <f>VLOOKUP(A900,BUSINESS!$A$2:$J$2692,7,0)</f>
        <v>0</v>
      </c>
      <c r="AC900" s="5">
        <f>VLOOKUP(A900,BUSINESS!$A$2:$J$2692,8,0)</f>
        <v>0</v>
      </c>
      <c r="AD900" s="35">
        <f>VLOOKUP(A900,BUSINESS!$A$2:$J$2692,9,0)</f>
        <v>0.317</v>
      </c>
      <c r="AE900" s="35">
        <f>VLOOKUP(A900,BUSINESS!$A$2:$J$2692,10,0)</f>
        <v>0.671</v>
      </c>
    </row>
    <row r="901" customHeight="1" spans="1:31">
      <c r="A901" s="22" t="str">
        <f t="shared" si="0"/>
        <v>Germany-Europe2002</v>
      </c>
      <c r="B901" s="22" t="s">
        <v>139</v>
      </c>
      <c r="C901" s="22" t="s">
        <v>67</v>
      </c>
      <c r="D901" s="23">
        <v>2002</v>
      </c>
      <c r="E901" s="25">
        <v>2010000000000</v>
      </c>
      <c r="F901" s="24">
        <f t="shared" si="1"/>
        <v>24367.0344573507</v>
      </c>
      <c r="G901" s="26">
        <v>0.107</v>
      </c>
      <c r="H901" s="27">
        <v>2610</v>
      </c>
      <c r="I901" s="26">
        <v>0.097</v>
      </c>
      <c r="J901" s="5">
        <f>VLOOKUP(A901,ENERGY!$A$2:$F$2692,5,0)</f>
        <v>329769</v>
      </c>
      <c r="K901" s="5">
        <f t="shared" si="2"/>
        <v>0.00399775750545576</v>
      </c>
      <c r="L901" s="31">
        <f>VLOOKUP(A901,ENERGY!$A$2:$F$2692,6,0)</f>
        <v>745384</v>
      </c>
      <c r="M901" s="31">
        <f t="shared" si="3"/>
        <v>0.00903621771739198</v>
      </c>
      <c r="N901" s="32">
        <f>VLOOKUP(A901,'HUMAN RESOURCES'!$A$2:$M$2692,5,0)</f>
        <v>0.008</v>
      </c>
      <c r="O901" s="32">
        <f>VLOOKUP(A901,'HUMAN RESOURCES'!$A$2:$M$2692,6,0)</f>
        <v>0</v>
      </c>
      <c r="P901" s="31">
        <f>VLOOKUP(A901,'HUMAN RESOURCES'!$A$2:$M$2692,7,0)</f>
        <v>81</v>
      </c>
      <c r="Q901" s="5">
        <f>VLOOKUP(A901,'HUMAN RESOURCES'!$A$2:$M$2692,8,0)</f>
        <v>75</v>
      </c>
      <c r="R901" s="5">
        <f>VLOOKUP(A901,'HUMAN RESOURCES'!$A$2:$M$2692,9,0)</f>
        <v>0.151</v>
      </c>
      <c r="S901" s="5">
        <f>VLOOKUP(A901,'HUMAN RESOURCES'!$A$2:$M$2692,10,0)</f>
        <v>0.676</v>
      </c>
      <c r="T901" s="5">
        <f>VLOOKUP(A901,'HUMAN RESOURCES'!$A$2:$M$2692,11,0)</f>
        <v>0.173</v>
      </c>
      <c r="U901" s="5">
        <f>VLOOKUP(A901,'HUMAN RESOURCES'!$A$2:$M$2692,12,0)</f>
        <v>82488495</v>
      </c>
      <c r="V901" s="35">
        <f>VLOOKUP(A901,'HUMAN RESOURCES'!$A$2:$M$2692,13,0)</f>
        <v>0.732</v>
      </c>
      <c r="W901" s="38">
        <f>VLOOKUP(A901,TOURISM!$A$2:$F$2692,5,0)</f>
        <v>26690000000</v>
      </c>
      <c r="X901" s="39">
        <f>VLOOKUP(A901,TOURISM!$A$2:$F$2692,6,0)</f>
        <v>59496000000</v>
      </c>
      <c r="Y901" s="43">
        <f t="shared" si="4"/>
        <v>-1.78095041322314</v>
      </c>
      <c r="Z901" s="35">
        <f>VLOOKUP(A901,BUSINESS!$A$2:$J$2692,5,0)</f>
        <v>0</v>
      </c>
      <c r="AA901" s="5">
        <f>VLOOKUP(A901,BUSINESS!$A$2:$J$2692,6,0)</f>
        <v>0</v>
      </c>
      <c r="AB901" s="5">
        <f>VLOOKUP(A901,BUSINESS!$A$2:$J$2692,7,0)</f>
        <v>0</v>
      </c>
      <c r="AC901" s="5">
        <f>VLOOKUP(A901,BUSINESS!$A$2:$J$2692,8,0)</f>
        <v>0</v>
      </c>
      <c r="AD901" s="35">
        <f>VLOOKUP(A901,BUSINESS!$A$2:$J$2692,9,0)</f>
        <v>0.488</v>
      </c>
      <c r="AE901" s="35">
        <f>VLOOKUP(A901,BUSINESS!$A$2:$J$2692,10,0)</f>
        <v>0.707</v>
      </c>
    </row>
    <row r="902" customHeight="1" spans="1:31">
      <c r="A902" s="22" t="str">
        <f t="shared" si="0"/>
        <v>Germany-Europe2003</v>
      </c>
      <c r="B902" s="22" t="s">
        <v>139</v>
      </c>
      <c r="C902" s="22" t="s">
        <v>67</v>
      </c>
      <c r="D902" s="23">
        <v>2003</v>
      </c>
      <c r="E902" s="25">
        <v>2420000000000</v>
      </c>
      <c r="F902" s="24">
        <f t="shared" si="1"/>
        <v>29321.1868983826</v>
      </c>
      <c r="G902" s="26">
        <v>0.109</v>
      </c>
      <c r="H902" s="27">
        <v>3206</v>
      </c>
      <c r="J902" s="5">
        <f>VLOOKUP(A902,ENERGY!$A$2:$F$2692,5,0)</f>
        <v>313249</v>
      </c>
      <c r="K902" s="5">
        <f t="shared" si="2"/>
        <v>0.00379538532013696</v>
      </c>
      <c r="L902" s="31">
        <f>VLOOKUP(A902,ENERGY!$A$2:$F$2692,6,0)</f>
        <v>732249</v>
      </c>
      <c r="M902" s="31">
        <f t="shared" si="3"/>
        <v>0.00887207015915443</v>
      </c>
      <c r="N902" s="32">
        <f>VLOOKUP(A902,'HUMAN RESOURCES'!$A$2:$M$2692,5,0)</f>
        <v>0.019</v>
      </c>
      <c r="O902" s="32">
        <f>VLOOKUP(A902,'HUMAN RESOURCES'!$A$2:$M$2692,6,0)</f>
        <v>0.007</v>
      </c>
      <c r="P902" s="31">
        <f>VLOOKUP(A902,'HUMAN RESOURCES'!$A$2:$M$2692,7,0)</f>
        <v>81</v>
      </c>
      <c r="Q902" s="5">
        <f>VLOOKUP(A902,'HUMAN RESOURCES'!$A$2:$M$2692,8,0)</f>
        <v>76</v>
      </c>
      <c r="R902" s="5">
        <f>VLOOKUP(A902,'HUMAN RESOURCES'!$A$2:$M$2692,9,0)</f>
        <v>0.148</v>
      </c>
      <c r="S902" s="5">
        <f>VLOOKUP(A902,'HUMAN RESOURCES'!$A$2:$M$2692,10,0)</f>
        <v>0.673</v>
      </c>
      <c r="T902" s="5">
        <f>VLOOKUP(A902,'HUMAN RESOURCES'!$A$2:$M$2692,11,0)</f>
        <v>0.179</v>
      </c>
      <c r="U902" s="5">
        <f>VLOOKUP(A902,'HUMAN RESOURCES'!$A$2:$M$2692,12,0)</f>
        <v>82534176</v>
      </c>
      <c r="V902" s="35">
        <f>VLOOKUP(A902,'HUMAN RESOURCES'!$A$2:$M$2692,13,0)</f>
        <v>0.732</v>
      </c>
      <c r="W902" s="38">
        <f>VLOOKUP(A902,TOURISM!$A$2:$F$2692,5,0)</f>
        <v>30104000000</v>
      </c>
      <c r="X902" s="39">
        <f>VLOOKUP(A902,TOURISM!$A$2:$F$2692,6,0)</f>
        <v>73203000000</v>
      </c>
      <c r="Y902" s="43">
        <f t="shared" si="4"/>
        <v>-1.62029304029304</v>
      </c>
      <c r="Z902" s="35">
        <f>VLOOKUP(A902,BUSINESS!$A$2:$J$2692,5,0)</f>
        <v>0</v>
      </c>
      <c r="AA902" s="5">
        <f>VLOOKUP(A902,BUSINESS!$A$2:$J$2692,6,0)</f>
        <v>45</v>
      </c>
      <c r="AB902" s="5">
        <f>VLOOKUP(A902,BUSINESS!$A$2:$J$2692,7,0)</f>
        <v>0</v>
      </c>
      <c r="AC902" s="5">
        <f>VLOOKUP(A902,BUSINESS!$A$2:$J$2692,8,0)</f>
        <v>0</v>
      </c>
      <c r="AD902" s="35">
        <f>VLOOKUP(A902,BUSINESS!$A$2:$J$2692,9,0)</f>
        <v>0.559</v>
      </c>
      <c r="AE902" s="35">
        <f>VLOOKUP(A902,BUSINESS!$A$2:$J$2692,10,0)</f>
        <v>0.773</v>
      </c>
    </row>
    <row r="903" customHeight="1" spans="1:31">
      <c r="A903" s="22" t="str">
        <f t="shared" si="0"/>
        <v>Germany-Europe2004</v>
      </c>
      <c r="B903" s="22" t="s">
        <v>139</v>
      </c>
      <c r="C903" s="22" t="s">
        <v>67</v>
      </c>
      <c r="D903" s="23">
        <v>2004</v>
      </c>
      <c r="E903" s="25">
        <v>2730000000000</v>
      </c>
      <c r="F903" s="24">
        <f t="shared" si="1"/>
        <v>33084.388458711</v>
      </c>
      <c r="G903" s="26">
        <v>0.107</v>
      </c>
      <c r="H903" s="27">
        <v>3524</v>
      </c>
      <c r="J903" s="5">
        <f>VLOOKUP(A903,ENERGY!$A$2:$F$2692,5,0)</f>
        <v>334634</v>
      </c>
      <c r="K903" s="5">
        <f t="shared" si="2"/>
        <v>0.00405537042032685</v>
      </c>
      <c r="L903" s="31">
        <f>VLOOKUP(A903,ENERGY!$A$2:$F$2692,6,0)</f>
        <v>783359</v>
      </c>
      <c r="M903" s="31">
        <f t="shared" si="3"/>
        <v>0.00949338954528477</v>
      </c>
      <c r="N903" s="32">
        <f>VLOOKUP(A903,'HUMAN RESOURCES'!$A$2:$M$2692,5,0)</f>
        <v>0.021</v>
      </c>
      <c r="O903" s="32">
        <f>VLOOKUP(A903,'HUMAN RESOURCES'!$A$2:$M$2692,6,0)</f>
        <v>0.022</v>
      </c>
      <c r="P903" s="31">
        <f>VLOOKUP(A903,'HUMAN RESOURCES'!$A$2:$M$2692,7,0)</f>
        <v>82</v>
      </c>
      <c r="Q903" s="5">
        <f>VLOOKUP(A903,'HUMAN RESOURCES'!$A$2:$M$2692,8,0)</f>
        <v>76</v>
      </c>
      <c r="R903" s="5">
        <f>VLOOKUP(A903,'HUMAN RESOURCES'!$A$2:$M$2692,9,0)</f>
        <v>0.146</v>
      </c>
      <c r="S903" s="5">
        <f>VLOOKUP(A903,'HUMAN RESOURCES'!$A$2:$M$2692,10,0)</f>
        <v>0.67</v>
      </c>
      <c r="T903" s="5">
        <f>VLOOKUP(A903,'HUMAN RESOURCES'!$A$2:$M$2692,11,0)</f>
        <v>0.184</v>
      </c>
      <c r="U903" s="5">
        <f>VLOOKUP(A903,'HUMAN RESOURCES'!$A$2:$M$2692,12,0)</f>
        <v>82516260</v>
      </c>
      <c r="V903" s="35">
        <f>VLOOKUP(A903,'HUMAN RESOURCES'!$A$2:$M$2692,13,0)</f>
        <v>0.733</v>
      </c>
      <c r="W903" s="38">
        <f>VLOOKUP(A903,TOURISM!$A$2:$F$2692,5,0)</f>
        <v>36390000000</v>
      </c>
      <c r="X903" s="39">
        <f>VLOOKUP(A903,TOURISM!$A$2:$F$2692,6,0)</f>
        <v>80624000000</v>
      </c>
      <c r="Y903" s="43">
        <f t="shared" si="4"/>
        <v>-1.59953068592058</v>
      </c>
      <c r="Z903" s="35">
        <f>VLOOKUP(A903,BUSINESS!$A$2:$J$2692,5,0)</f>
        <v>0</v>
      </c>
      <c r="AA903" s="5">
        <f>VLOOKUP(A903,BUSINESS!$A$2:$J$2692,6,0)</f>
        <v>45</v>
      </c>
      <c r="AB903" s="5">
        <f>VLOOKUP(A903,BUSINESS!$A$2:$J$2692,7,0)</f>
        <v>0</v>
      </c>
      <c r="AC903" s="5">
        <f>VLOOKUP(A903,BUSINESS!$A$2:$J$2692,8,0)</f>
        <v>0</v>
      </c>
      <c r="AD903" s="35">
        <f>VLOOKUP(A903,BUSINESS!$A$2:$J$2692,9,0)</f>
        <v>0.647</v>
      </c>
      <c r="AE903" s="35">
        <f>VLOOKUP(A903,BUSINESS!$A$2:$J$2692,10,0)</f>
        <v>0.851</v>
      </c>
    </row>
    <row r="904" customHeight="1" spans="1:31">
      <c r="A904" s="22" t="str">
        <f t="shared" si="0"/>
        <v>Germany-Europe2005</v>
      </c>
      <c r="B904" s="22" t="s">
        <v>139</v>
      </c>
      <c r="C904" s="22" t="s">
        <v>67</v>
      </c>
      <c r="D904" s="23">
        <v>2005</v>
      </c>
      <c r="E904" s="25">
        <v>2770000000000</v>
      </c>
      <c r="F904" s="24">
        <f t="shared" si="1"/>
        <v>33588.2067901482</v>
      </c>
      <c r="G904" s="26">
        <v>0.108</v>
      </c>
      <c r="H904" s="27">
        <v>3624</v>
      </c>
      <c r="J904" s="5">
        <f>VLOOKUP(A904,ENERGY!$A$2:$F$2692,5,0)</f>
        <v>340676</v>
      </c>
      <c r="K904" s="5">
        <f t="shared" si="2"/>
        <v>0.00413093716116987</v>
      </c>
      <c r="L904" s="31">
        <f>VLOOKUP(A904,ENERGY!$A$2:$F$2692,6,0)</f>
        <v>825896</v>
      </c>
      <c r="M904" s="31">
        <f t="shared" si="3"/>
        <v>0.0100145724314644</v>
      </c>
      <c r="N904" s="32">
        <f>VLOOKUP(A904,'HUMAN RESOURCES'!$A$2:$M$2692,5,0)</f>
        <v>0.02</v>
      </c>
      <c r="O904" s="32">
        <f>VLOOKUP(A904,'HUMAN RESOURCES'!$A$2:$M$2692,6,0)</f>
        <v>0.039</v>
      </c>
      <c r="P904" s="31">
        <f>VLOOKUP(A904,'HUMAN RESOURCES'!$A$2:$M$2692,7,0)</f>
        <v>82</v>
      </c>
      <c r="Q904" s="5">
        <f>VLOOKUP(A904,'HUMAN RESOURCES'!$A$2:$M$2692,8,0)</f>
        <v>76</v>
      </c>
      <c r="R904" s="5">
        <f>VLOOKUP(A904,'HUMAN RESOURCES'!$A$2:$M$2692,9,0)</f>
        <v>0.143</v>
      </c>
      <c r="S904" s="5">
        <f>VLOOKUP(A904,'HUMAN RESOURCES'!$A$2:$M$2692,10,0)</f>
        <v>0.667</v>
      </c>
      <c r="T904" s="5">
        <f>VLOOKUP(A904,'HUMAN RESOURCES'!$A$2:$M$2692,11,0)</f>
        <v>0.189</v>
      </c>
      <c r="U904" s="5">
        <f>VLOOKUP(A904,'HUMAN RESOURCES'!$A$2:$M$2692,12,0)</f>
        <v>82469422</v>
      </c>
      <c r="V904" s="35">
        <f>VLOOKUP(A904,'HUMAN RESOURCES'!$A$2:$M$2692,13,0)</f>
        <v>0.734</v>
      </c>
      <c r="W904" s="38">
        <f>VLOOKUP(A904,TOURISM!$A$2:$F$2692,5,0)</f>
        <v>40531000000</v>
      </c>
      <c r="X904" s="39">
        <f>VLOOKUP(A904,TOURISM!$A$2:$F$2692,6,0)</f>
        <v>84838000000</v>
      </c>
      <c r="Y904" s="43">
        <f t="shared" si="4"/>
        <v>-1.39434482758621</v>
      </c>
      <c r="Z904" s="35">
        <f>VLOOKUP(A904,BUSINESS!$A$2:$J$2692,5,0)</f>
        <v>0.477</v>
      </c>
      <c r="AA904" s="5">
        <f>VLOOKUP(A904,BUSINESS!$A$2:$J$2692,6,0)</f>
        <v>45</v>
      </c>
      <c r="AB904" s="5">
        <f>VLOOKUP(A904,BUSINESS!$A$2:$J$2692,7,0)</f>
        <v>0</v>
      </c>
      <c r="AC904" s="5">
        <f>VLOOKUP(A904,BUSINESS!$A$2:$J$2692,8,0)</f>
        <v>196</v>
      </c>
      <c r="AD904" s="35">
        <f>VLOOKUP(A904,BUSINESS!$A$2:$J$2692,9,0)</f>
        <v>0.687</v>
      </c>
      <c r="AE904" s="35">
        <f>VLOOKUP(A904,BUSINESS!$A$2:$J$2692,10,0)</f>
        <v>0.946</v>
      </c>
    </row>
    <row r="905" customHeight="1" spans="1:31">
      <c r="A905" s="22" t="str">
        <f t="shared" si="0"/>
        <v>Germany-Europe2006</v>
      </c>
      <c r="B905" s="22" t="s">
        <v>139</v>
      </c>
      <c r="C905" s="22" t="s">
        <v>67</v>
      </c>
      <c r="D905" s="23">
        <v>2006</v>
      </c>
      <c r="E905" s="25">
        <v>2900000000000</v>
      </c>
      <c r="F905" s="24">
        <f t="shared" si="1"/>
        <v>35204.2357347976</v>
      </c>
      <c r="G905" s="26">
        <v>0.106</v>
      </c>
      <c r="H905" s="27">
        <v>3746</v>
      </c>
      <c r="J905" s="5">
        <f>VLOOKUP(A905,ENERGY!$A$2:$F$2692,5,0)</f>
        <v>346679</v>
      </c>
      <c r="K905" s="5">
        <f t="shared" si="2"/>
        <v>0.00420847215182892</v>
      </c>
      <c r="L905" s="31">
        <f>VLOOKUP(A905,ENERGY!$A$2:$F$2692,6,0)</f>
        <v>853663</v>
      </c>
      <c r="M905" s="31">
        <f t="shared" si="3"/>
        <v>0.010362949479336</v>
      </c>
      <c r="N905" s="32">
        <f>VLOOKUP(A905,'HUMAN RESOURCES'!$A$2:$M$2692,5,0)</f>
        <v>0.019</v>
      </c>
      <c r="O905" s="32">
        <f>VLOOKUP(A905,'HUMAN RESOURCES'!$A$2:$M$2692,6,0)</f>
        <v>0.052</v>
      </c>
      <c r="P905" s="31">
        <f>VLOOKUP(A905,'HUMAN RESOURCES'!$A$2:$M$2692,7,0)</f>
        <v>82</v>
      </c>
      <c r="Q905" s="5">
        <f>VLOOKUP(A905,'HUMAN RESOURCES'!$A$2:$M$2692,8,0)</f>
        <v>76</v>
      </c>
      <c r="R905" s="5">
        <f>VLOOKUP(A905,'HUMAN RESOURCES'!$A$2:$M$2692,9,0)</f>
        <v>0.141</v>
      </c>
      <c r="S905" s="5">
        <f>VLOOKUP(A905,'HUMAN RESOURCES'!$A$2:$M$2692,10,0)</f>
        <v>0.665</v>
      </c>
      <c r="T905" s="5">
        <f>VLOOKUP(A905,'HUMAN RESOURCES'!$A$2:$M$2692,11,0)</f>
        <v>0.194</v>
      </c>
      <c r="U905" s="5">
        <f>VLOOKUP(A905,'HUMAN RESOURCES'!$A$2:$M$2692,12,0)</f>
        <v>82376451</v>
      </c>
      <c r="V905" s="35">
        <f>VLOOKUP(A905,'HUMAN RESOURCES'!$A$2:$M$2692,13,0)</f>
        <v>0.735</v>
      </c>
      <c r="W905" s="38">
        <f>VLOOKUP(A905,TOURISM!$A$2:$F$2692,5,0)</f>
        <v>45538000000</v>
      </c>
      <c r="X905" s="39">
        <f>VLOOKUP(A905,TOURISM!$A$2:$F$2692,6,0)</f>
        <v>85974000000</v>
      </c>
      <c r="Y905" s="43">
        <f t="shared" si="4"/>
        <v>-1.42219879518072</v>
      </c>
      <c r="Z905" s="35">
        <f>VLOOKUP(A905,BUSINESS!$A$2:$J$2692,5,0)</f>
        <v>0.474</v>
      </c>
      <c r="AA905" s="5">
        <f>VLOOKUP(A905,BUSINESS!$A$2:$J$2692,6,0)</f>
        <v>24</v>
      </c>
      <c r="AB905" s="5">
        <f>VLOOKUP(A905,BUSINESS!$A$2:$J$2692,7,0)</f>
        <v>0</v>
      </c>
      <c r="AC905" s="5">
        <f>VLOOKUP(A905,BUSINESS!$A$2:$J$2692,8,0)</f>
        <v>196</v>
      </c>
      <c r="AD905" s="35">
        <f>VLOOKUP(A905,BUSINESS!$A$2:$J$2692,9,0)</f>
        <v>0.722</v>
      </c>
      <c r="AE905" s="35">
        <f>VLOOKUP(A905,BUSINESS!$A$2:$J$2692,10,0)</f>
        <v>1.023</v>
      </c>
    </row>
    <row r="906" customHeight="1" spans="1:31">
      <c r="A906" s="22" t="str">
        <f t="shared" si="0"/>
        <v>Germany-Europe2007</v>
      </c>
      <c r="B906" s="22" t="s">
        <v>139</v>
      </c>
      <c r="C906" s="22" t="s">
        <v>67</v>
      </c>
      <c r="D906" s="23">
        <v>2007</v>
      </c>
      <c r="E906" s="25">
        <v>3320000000000</v>
      </c>
      <c r="F906" s="24">
        <f t="shared" si="1"/>
        <v>40356.7085710307</v>
      </c>
      <c r="G906" s="26">
        <v>0.105</v>
      </c>
      <c r="H906" s="27">
        <v>4231</v>
      </c>
      <c r="J906" s="5">
        <f>VLOOKUP(A906,ENERGY!$A$2:$F$2692,5,0)</f>
        <v>330719</v>
      </c>
      <c r="K906" s="5">
        <f t="shared" si="2"/>
        <v>0.00402009948852491</v>
      </c>
      <c r="L906" s="31">
        <f>VLOOKUP(A906,ENERGY!$A$2:$F$2692,6,0)</f>
        <v>784016</v>
      </c>
      <c r="M906" s="31">
        <f t="shared" si="3"/>
        <v>0.00953021241777868</v>
      </c>
      <c r="N906" s="32">
        <f>VLOOKUP(A906,'HUMAN RESOURCES'!$A$2:$M$2692,5,0)</f>
        <v>0.029</v>
      </c>
      <c r="O906" s="32">
        <f>VLOOKUP(A906,'HUMAN RESOURCES'!$A$2:$M$2692,6,0)</f>
        <v>0.049</v>
      </c>
      <c r="P906" s="31">
        <f>VLOOKUP(A906,'HUMAN RESOURCES'!$A$2:$M$2692,7,0)</f>
        <v>82</v>
      </c>
      <c r="Q906" s="5">
        <f>VLOOKUP(A906,'HUMAN RESOURCES'!$A$2:$M$2692,8,0)</f>
        <v>77</v>
      </c>
      <c r="R906" s="5">
        <f>VLOOKUP(A906,'HUMAN RESOURCES'!$A$2:$M$2692,9,0)</f>
        <v>0.139</v>
      </c>
      <c r="S906" s="5">
        <f>VLOOKUP(A906,'HUMAN RESOURCES'!$A$2:$M$2692,10,0)</f>
        <v>0.662</v>
      </c>
      <c r="T906" s="5">
        <f>VLOOKUP(A906,'HUMAN RESOURCES'!$A$2:$M$2692,11,0)</f>
        <v>0.198</v>
      </c>
      <c r="U906" s="5">
        <f>VLOOKUP(A906,'HUMAN RESOURCES'!$A$2:$M$2692,12,0)</f>
        <v>82266372</v>
      </c>
      <c r="V906" s="35">
        <f>VLOOKUP(A906,'HUMAN RESOURCES'!$A$2:$M$2692,13,0)</f>
        <v>0.737</v>
      </c>
      <c r="W906" s="38">
        <f>VLOOKUP(A906,TOURISM!$A$2:$F$2692,5,0)</f>
        <v>49332000000</v>
      </c>
      <c r="X906" s="39">
        <f>VLOOKUP(A906,TOURISM!$A$2:$F$2692,6,0)</f>
        <v>96549000000</v>
      </c>
      <c r="Y906" s="43">
        <f t="shared" si="4"/>
        <v>1.47508287292818</v>
      </c>
      <c r="Z906" s="35">
        <f>VLOOKUP(A906,BUSINESS!$A$2:$J$2692,5,0)</f>
        <v>0.49</v>
      </c>
      <c r="AA906" s="5">
        <f>VLOOKUP(A906,BUSINESS!$A$2:$J$2692,6,0)</f>
        <v>18</v>
      </c>
      <c r="AB906" s="5">
        <f>VLOOKUP(A906,BUSINESS!$A$2:$J$2692,7,0)</f>
        <v>0</v>
      </c>
      <c r="AC906" s="5">
        <f>VLOOKUP(A906,BUSINESS!$A$2:$J$2692,8,0)</f>
        <v>196</v>
      </c>
      <c r="AD906" s="35">
        <f>VLOOKUP(A906,BUSINESS!$A$2:$J$2692,9,0)</f>
        <v>0.752</v>
      </c>
      <c r="AE906" s="35">
        <f>VLOOKUP(A906,BUSINESS!$A$2:$J$2692,10,0)</f>
        <v>1.151</v>
      </c>
    </row>
    <row r="907" customHeight="1" spans="1:31">
      <c r="A907" s="22" t="str">
        <f t="shared" si="0"/>
        <v>Germany-Europe2008</v>
      </c>
      <c r="B907" s="22" t="s">
        <v>139</v>
      </c>
      <c r="C907" s="22" t="s">
        <v>67</v>
      </c>
      <c r="D907" s="23">
        <v>2008</v>
      </c>
      <c r="E907" s="25">
        <v>3620000000000</v>
      </c>
      <c r="F907" s="24">
        <f t="shared" si="1"/>
        <v>44087.1480154262</v>
      </c>
      <c r="G907" s="26">
        <v>0.107</v>
      </c>
      <c r="H907" s="27">
        <v>4718</v>
      </c>
      <c r="J907" s="5">
        <f>VLOOKUP(A907,ENERGY!$A$2:$F$2692,5,0)</f>
        <v>335185</v>
      </c>
      <c r="K907" s="5">
        <f t="shared" si="2"/>
        <v>0.00408214107943387</v>
      </c>
      <c r="L907" s="31">
        <f>VLOOKUP(A907,ENERGY!$A$2:$F$2692,6,0)</f>
        <v>806703</v>
      </c>
      <c r="M907" s="31">
        <f t="shared" si="3"/>
        <v>0.00982465043245534</v>
      </c>
      <c r="N907" s="32">
        <f>VLOOKUP(A907,'HUMAN RESOURCES'!$A$2:$M$2692,5,0)</f>
        <v>0.028</v>
      </c>
      <c r="O907" s="32">
        <f>VLOOKUP(A907,'HUMAN RESOURCES'!$A$2:$M$2692,6,0)</f>
        <v>0.082</v>
      </c>
      <c r="P907" s="31">
        <f>VLOOKUP(A907,'HUMAN RESOURCES'!$A$2:$M$2692,7,0)</f>
        <v>82</v>
      </c>
      <c r="Q907" s="5">
        <f>VLOOKUP(A907,'HUMAN RESOURCES'!$A$2:$M$2692,8,0)</f>
        <v>77</v>
      </c>
      <c r="R907" s="5">
        <f>VLOOKUP(A907,'HUMAN RESOURCES'!$A$2:$M$2692,9,0)</f>
        <v>0.137</v>
      </c>
      <c r="S907" s="5">
        <f>VLOOKUP(A907,'HUMAN RESOURCES'!$A$2:$M$2692,10,0)</f>
        <v>0.66</v>
      </c>
      <c r="T907" s="5">
        <f>VLOOKUP(A907,'HUMAN RESOURCES'!$A$2:$M$2692,11,0)</f>
        <v>0.202</v>
      </c>
      <c r="U907" s="5">
        <f>VLOOKUP(A907,'HUMAN RESOURCES'!$A$2:$M$2692,12,0)</f>
        <v>82110097</v>
      </c>
      <c r="V907" s="35">
        <f>VLOOKUP(A907,'HUMAN RESOURCES'!$A$2:$M$2692,13,0)</f>
        <v>0.739</v>
      </c>
      <c r="W907" s="38">
        <f>VLOOKUP(A907,TOURISM!$A$2:$F$2692,5,0)</f>
        <v>53398000000</v>
      </c>
      <c r="X907" s="37">
        <v>0</v>
      </c>
      <c r="Y907" s="43">
        <f t="shared" si="4"/>
        <v>-1.38321212121212</v>
      </c>
      <c r="Z907" s="35">
        <f>VLOOKUP(A907,BUSINESS!$A$2:$J$2692,5,0)</f>
        <v>0.494</v>
      </c>
      <c r="AA907" s="5">
        <f>VLOOKUP(A907,BUSINESS!$A$2:$J$2692,6,0)</f>
        <v>18</v>
      </c>
      <c r="AB907" s="5">
        <f>VLOOKUP(A907,BUSINESS!$A$2:$J$2692,7,0)</f>
        <v>0</v>
      </c>
      <c r="AC907" s="5">
        <f>VLOOKUP(A907,BUSINESS!$A$2:$J$2692,8,0)</f>
        <v>196</v>
      </c>
      <c r="AD907" s="35">
        <f>VLOOKUP(A907,BUSINESS!$A$2:$J$2692,9,0)</f>
        <v>0.78</v>
      </c>
      <c r="AE907" s="35">
        <f>VLOOKUP(A907,BUSINESS!$A$2:$J$2692,10,0)</f>
        <v>1.266</v>
      </c>
    </row>
    <row r="908" customHeight="1" spans="1:31">
      <c r="A908" s="22" t="str">
        <f t="shared" si="0"/>
        <v>Germany-Europe2009</v>
      </c>
      <c r="B908" s="22" t="s">
        <v>139</v>
      </c>
      <c r="C908" s="22" t="s">
        <v>67</v>
      </c>
      <c r="D908" s="23">
        <v>2009</v>
      </c>
      <c r="E908" s="25">
        <v>3300000000000</v>
      </c>
      <c r="F908" s="24">
        <f t="shared" si="1"/>
        <v>40291.9053305788</v>
      </c>
      <c r="G908" s="26">
        <v>0.118</v>
      </c>
      <c r="H908" s="27">
        <v>4727</v>
      </c>
      <c r="J908" s="5">
        <f>VLOOKUP(A908,ENERGY!$A$2:$F$2692,5,0)</f>
        <v>338070</v>
      </c>
      <c r="K908" s="5">
        <f t="shared" si="2"/>
        <v>0.00412772255609357</v>
      </c>
      <c r="L908" s="31">
        <f>VLOOKUP(A908,ENERGY!$A$2:$F$2692,6,0)</f>
        <v>833406</v>
      </c>
      <c r="M908" s="31">
        <f t="shared" si="3"/>
        <v>0.0101756108042231</v>
      </c>
      <c r="N908" s="32">
        <f>VLOOKUP(A908,'HUMAN RESOURCES'!$A$2:$M$2692,5,0)</f>
        <v>0.028</v>
      </c>
      <c r="O908" s="32">
        <f>VLOOKUP(A908,'HUMAN RESOURCES'!$A$2:$M$2692,6,0)</f>
        <v>0.028</v>
      </c>
      <c r="P908" s="31">
        <f>VLOOKUP(A908,'HUMAN RESOURCES'!$A$2:$M$2692,7,0)</f>
        <v>83</v>
      </c>
      <c r="Q908" s="5">
        <f>VLOOKUP(A908,'HUMAN RESOURCES'!$A$2:$M$2692,8,0)</f>
        <v>77</v>
      </c>
      <c r="R908" s="5">
        <f>VLOOKUP(A908,'HUMAN RESOURCES'!$A$2:$M$2692,9,0)</f>
        <v>0.136</v>
      </c>
      <c r="S908" s="5">
        <f>VLOOKUP(A908,'HUMAN RESOURCES'!$A$2:$M$2692,10,0)</f>
        <v>0.659</v>
      </c>
      <c r="T908" s="5">
        <f>VLOOKUP(A908,'HUMAN RESOURCES'!$A$2:$M$2692,11,0)</f>
        <v>0.206</v>
      </c>
      <c r="U908" s="5">
        <f>VLOOKUP(A908,'HUMAN RESOURCES'!$A$2:$M$2692,12,0)</f>
        <v>81902307</v>
      </c>
      <c r="V908" s="35">
        <f>VLOOKUP(A908,'HUMAN RESOURCES'!$A$2:$M$2692,13,0)</f>
        <v>0.741</v>
      </c>
      <c r="W908" s="38">
        <f>VLOOKUP(A908,TOURISM!$A$2:$F$2692,5,0)</f>
        <v>47466000000</v>
      </c>
      <c r="X908" s="39">
        <f>VLOOKUP(A908,TOURISM!$A$2:$F$2692,6,0)</f>
        <v>93112000000</v>
      </c>
      <c r="Y908" s="43">
        <f t="shared" si="4"/>
        <v>-1.27448484848485</v>
      </c>
      <c r="Z908" s="35">
        <f>VLOOKUP(A908,BUSINESS!$A$2:$J$2692,5,0)</f>
        <v>0.439</v>
      </c>
      <c r="AA908" s="5">
        <f>VLOOKUP(A908,BUSINESS!$A$2:$J$2692,6,0)</f>
        <v>18</v>
      </c>
      <c r="AB908" s="5">
        <f>VLOOKUP(A908,BUSINESS!$A$2:$J$2692,7,0)</f>
        <v>0</v>
      </c>
      <c r="AC908" s="5">
        <f>VLOOKUP(A908,BUSINESS!$A$2:$J$2692,8,0)</f>
        <v>196</v>
      </c>
      <c r="AD908" s="35">
        <f>VLOOKUP(A908,BUSINESS!$A$2:$J$2692,9,0)</f>
        <v>0.79</v>
      </c>
      <c r="AE908" s="35">
        <f>VLOOKUP(A908,BUSINESS!$A$2:$J$2692,10,0)</f>
        <v>1.262</v>
      </c>
    </row>
    <row r="909" customHeight="1" spans="1:31">
      <c r="A909" s="22" t="str">
        <f t="shared" si="0"/>
        <v>Germany-Europe2010</v>
      </c>
      <c r="B909" s="22" t="s">
        <v>139</v>
      </c>
      <c r="C909" s="22" t="s">
        <v>67</v>
      </c>
      <c r="D909" s="23">
        <v>2010</v>
      </c>
      <c r="E909" s="25">
        <v>3300000000000</v>
      </c>
      <c r="F909" s="24">
        <f t="shared" si="1"/>
        <v>40353.6792100168</v>
      </c>
      <c r="G909" s="26">
        <v>0.115</v>
      </c>
      <c r="H909" s="27">
        <v>4668</v>
      </c>
      <c r="J909" s="5">
        <f>VLOOKUP(A909,ENERGY!$A$2:$F$2692,5,0)</f>
        <v>338553</v>
      </c>
      <c r="K909" s="5">
        <f t="shared" si="2"/>
        <v>0.00413995732048146</v>
      </c>
      <c r="L909" s="31">
        <f>VLOOKUP(A909,ENERGY!$A$2:$F$2692,6,0)</f>
        <v>828771</v>
      </c>
      <c r="M909" s="31">
        <f t="shared" si="3"/>
        <v>0.0101345330522924</v>
      </c>
      <c r="N909" s="32">
        <f>VLOOKUP(A909,'HUMAN RESOURCES'!$A$2:$M$2692,5,0)</f>
        <v>0.01</v>
      </c>
      <c r="O909" s="32">
        <f>VLOOKUP(A909,'HUMAN RESOURCES'!$A$2:$M$2692,6,0)</f>
        <v>0.002</v>
      </c>
      <c r="P909" s="31">
        <f>VLOOKUP(A909,'HUMAN RESOURCES'!$A$2:$M$2692,7,0)</f>
        <v>83</v>
      </c>
      <c r="Q909" s="5">
        <f>VLOOKUP(A909,'HUMAN RESOURCES'!$A$2:$M$2692,8,0)</f>
        <v>78</v>
      </c>
      <c r="R909" s="5">
        <f>VLOOKUP(A909,'HUMAN RESOURCES'!$A$2:$M$2692,9,0)</f>
        <v>0.134</v>
      </c>
      <c r="S909" s="5">
        <f>VLOOKUP(A909,'HUMAN RESOURCES'!$A$2:$M$2692,10,0)</f>
        <v>0.658</v>
      </c>
      <c r="T909" s="5">
        <f>VLOOKUP(A909,'HUMAN RESOURCES'!$A$2:$M$2692,11,0)</f>
        <v>0.208</v>
      </c>
      <c r="U909" s="5">
        <f>VLOOKUP(A909,'HUMAN RESOURCES'!$A$2:$M$2692,12,0)</f>
        <v>81776930</v>
      </c>
      <c r="V909" s="35">
        <f>VLOOKUP(A909,'HUMAN RESOURCES'!$A$2:$M$2692,13,0)</f>
        <v>0.743</v>
      </c>
      <c r="W909" s="38">
        <f>VLOOKUP(A909,TOURISM!$A$2:$F$2692,5,0)</f>
        <v>49108000000</v>
      </c>
      <c r="X909" s="39">
        <f>VLOOKUP(A909,TOURISM!$A$2:$F$2692,6,0)</f>
        <v>91166000000</v>
      </c>
      <c r="Y909" s="43">
        <f t="shared" si="4"/>
        <v>1.47104683195592</v>
      </c>
      <c r="Z909" s="35">
        <f>VLOOKUP(A909,BUSINESS!$A$2:$J$2692,5,0)</f>
        <v>0.47</v>
      </c>
      <c r="AA909" s="5">
        <f>VLOOKUP(A909,BUSINESS!$A$2:$J$2692,6,0)</f>
        <v>15</v>
      </c>
      <c r="AB909" s="5">
        <f>VLOOKUP(A909,BUSINESS!$A$2:$J$2692,7,0)</f>
        <v>0</v>
      </c>
      <c r="AC909" s="5">
        <f>VLOOKUP(A909,BUSINESS!$A$2:$J$2692,8,0)</f>
        <v>215</v>
      </c>
      <c r="AD909" s="35">
        <f>VLOOKUP(A909,BUSINESS!$A$2:$J$2692,9,0)</f>
        <v>0.82</v>
      </c>
      <c r="AE909" s="35">
        <f>VLOOKUP(A909,BUSINESS!$A$2:$J$2692,10,0)</f>
        <v>1.065</v>
      </c>
    </row>
    <row r="910" customHeight="1" spans="1:31">
      <c r="A910" s="22" t="str">
        <f t="shared" si="0"/>
        <v>Germany-Europe2011</v>
      </c>
      <c r="B910" s="22" t="s">
        <v>139</v>
      </c>
      <c r="C910" s="22" t="s">
        <v>67</v>
      </c>
      <c r="D910" s="23">
        <v>2011</v>
      </c>
      <c r="E910" s="25">
        <v>3630000000000</v>
      </c>
      <c r="F910" s="24">
        <f t="shared" si="1"/>
        <v>44377.7905515723</v>
      </c>
      <c r="G910" s="26">
        <v>0.113</v>
      </c>
      <c r="H910" s="27">
        <v>4996</v>
      </c>
      <c r="J910" s="5">
        <f>VLOOKUP(A910,ENERGY!$A$2:$F$2692,5,0)</f>
        <v>336584</v>
      </c>
      <c r="K910" s="5">
        <f t="shared" si="2"/>
        <v>0.00411483588292298</v>
      </c>
      <c r="L910" s="31">
        <f>VLOOKUP(A910,ENERGY!$A$2:$F$2692,6,0)</f>
        <v>829978</v>
      </c>
      <c r="M910" s="31">
        <f t="shared" si="3"/>
        <v>0.010146718965954</v>
      </c>
      <c r="N910" s="32">
        <f>VLOOKUP(A910,'HUMAN RESOURCES'!$A$2:$M$2692,5,0)</f>
        <v>0.019</v>
      </c>
      <c r="O910" s="32">
        <f>VLOOKUP(A910,'HUMAN RESOURCES'!$A$2:$M$2692,6,0)</f>
        <v>0.012</v>
      </c>
      <c r="P910" s="31">
        <f>VLOOKUP(A910,'HUMAN RESOURCES'!$A$2:$M$2692,7,0)</f>
        <v>83</v>
      </c>
      <c r="Q910" s="5">
        <f>VLOOKUP(A910,'HUMAN RESOURCES'!$A$2:$M$2692,8,0)</f>
        <v>78</v>
      </c>
      <c r="R910" s="5">
        <f>VLOOKUP(A910,'HUMAN RESOURCES'!$A$2:$M$2692,9,0)</f>
        <v>0.133</v>
      </c>
      <c r="S910" s="5">
        <f>VLOOKUP(A910,'HUMAN RESOURCES'!$A$2:$M$2692,10,0)</f>
        <v>0.657</v>
      </c>
      <c r="T910" s="5">
        <f>VLOOKUP(A910,'HUMAN RESOURCES'!$A$2:$M$2692,11,0)</f>
        <v>0.21</v>
      </c>
      <c r="U910" s="5">
        <f>VLOOKUP(A910,'HUMAN RESOURCES'!$A$2:$M$2692,12,0)</f>
        <v>81797673</v>
      </c>
      <c r="V910" s="35">
        <f>VLOOKUP(A910,'HUMAN RESOURCES'!$A$2:$M$2692,13,0)</f>
        <v>0.745</v>
      </c>
      <c r="W910" s="38">
        <f>VLOOKUP(A910,TOURISM!$A$2:$F$2692,5,0)</f>
        <v>53399000000</v>
      </c>
      <c r="X910" s="37">
        <v>0</v>
      </c>
      <c r="Y910" s="43">
        <f t="shared" si="4"/>
        <v>-1.30553935860058</v>
      </c>
      <c r="Z910" s="35">
        <f>VLOOKUP(A910,BUSINESS!$A$2:$J$2692,5,0)</f>
        <v>0.456</v>
      </c>
      <c r="AA910" s="5">
        <f>VLOOKUP(A910,BUSINESS!$A$2:$J$2692,6,0)</f>
        <v>15</v>
      </c>
      <c r="AB910" s="5">
        <f>VLOOKUP(A910,BUSINESS!$A$2:$J$2692,7,0)</f>
        <v>0</v>
      </c>
      <c r="AC910" s="5">
        <f>VLOOKUP(A910,BUSINESS!$A$2:$J$2692,8,0)</f>
        <v>221</v>
      </c>
      <c r="AD910" s="35">
        <f>VLOOKUP(A910,BUSINESS!$A$2:$J$2692,9,0)</f>
        <v>0.813</v>
      </c>
      <c r="AE910" s="35">
        <f>VLOOKUP(A910,BUSINESS!$A$2:$J$2692,10,0)</f>
        <v>1.097</v>
      </c>
    </row>
    <row r="911" customHeight="1" spans="1:31">
      <c r="A911" s="22" t="str">
        <f t="shared" si="0"/>
        <v>Germany-Europe2012</v>
      </c>
      <c r="B911" s="22" t="s">
        <v>139</v>
      </c>
      <c r="C911" s="22" t="s">
        <v>67</v>
      </c>
      <c r="D911" s="23">
        <v>2012</v>
      </c>
      <c r="E911" s="25">
        <v>3430000000000</v>
      </c>
      <c r="F911" s="24">
        <f t="shared" si="1"/>
        <v>42647.9937917452</v>
      </c>
      <c r="G911" s="26">
        <v>0.113</v>
      </c>
      <c r="H911" s="27">
        <v>4683</v>
      </c>
      <c r="J911" s="5">
        <f>VLOOKUP(A911,ENERGY!$A$2:$F$2692,5,0)</f>
        <v>340492</v>
      </c>
      <c r="K911" s="5">
        <f t="shared" si="2"/>
        <v>0.00423361536505508</v>
      </c>
      <c r="L911" s="31">
        <f>VLOOKUP(A911,ENERGY!$A$2:$F$2692,6,0)</f>
        <v>808860</v>
      </c>
      <c r="M911" s="31">
        <f t="shared" si="3"/>
        <v>0.010057217568044</v>
      </c>
      <c r="N911" s="32">
        <f>VLOOKUP(A911,'HUMAN RESOURCES'!$A$2:$M$2692,5,0)</f>
        <v>0.029</v>
      </c>
      <c r="O911" s="32">
        <f>VLOOKUP(A911,'HUMAN RESOURCES'!$A$2:$M$2692,6,0)</f>
        <v>0.058</v>
      </c>
      <c r="P911" s="31">
        <f>VLOOKUP(A911,'HUMAN RESOURCES'!$A$2:$M$2692,7,0)</f>
        <v>83</v>
      </c>
      <c r="Q911" s="5">
        <f>VLOOKUP(A911,'HUMAN RESOURCES'!$A$2:$M$2692,8,0)</f>
        <v>79</v>
      </c>
      <c r="R911" s="5">
        <f>VLOOKUP(A911,'HUMAN RESOURCES'!$A$2:$M$2692,9,0)</f>
        <v>0.132</v>
      </c>
      <c r="S911" s="5">
        <f>VLOOKUP(A911,'HUMAN RESOURCES'!$A$2:$M$2692,10,0)</f>
        <v>0.657</v>
      </c>
      <c r="T911" s="5">
        <f>VLOOKUP(A911,'HUMAN RESOURCES'!$A$2:$M$2692,11,0)</f>
        <v>0.211</v>
      </c>
      <c r="U911" s="5">
        <f>VLOOKUP(A911,'HUMAN RESOURCES'!$A$2:$M$2692,12,0)</f>
        <v>80425823</v>
      </c>
      <c r="V911" s="35">
        <f>VLOOKUP(A911,'HUMAN RESOURCES'!$A$2:$M$2692,13,0)</f>
        <v>0.747</v>
      </c>
      <c r="W911" s="38">
        <f>VLOOKUP(A911,TOURISM!$A$2:$F$2692,5,0)</f>
        <v>51581000000</v>
      </c>
      <c r="X911" s="39">
        <f>VLOOKUP(A911,TOURISM!$A$2:$F$2692,6,0)</f>
        <v>96361000000</v>
      </c>
      <c r="Y911" s="43">
        <f t="shared" si="4"/>
        <v>3.9134237839989</v>
      </c>
      <c r="Z911" s="35">
        <f>VLOOKUP(A911,BUSINESS!$A$2:$J$2692,5,0)</f>
        <v>0.459</v>
      </c>
      <c r="AA911" s="5">
        <f>VLOOKUP(A911,BUSINESS!$A$2:$J$2692,6,0)</f>
        <v>15</v>
      </c>
      <c r="AB911" s="5">
        <f>VLOOKUP(A911,BUSINESS!$A$2:$J$2692,7,0)</f>
        <v>19</v>
      </c>
      <c r="AC911" s="5">
        <f>VLOOKUP(A911,BUSINESS!$A$2:$J$2692,8,0)</f>
        <v>207</v>
      </c>
      <c r="AD911" s="35">
        <f>VLOOKUP(A911,BUSINESS!$A$2:$J$2692,9,0)</f>
        <v>0.823</v>
      </c>
      <c r="AE911" s="35">
        <f>VLOOKUP(A911,BUSINESS!$A$2:$J$2692,10,0)</f>
        <v>1.116</v>
      </c>
    </row>
    <row r="912" customHeight="1" spans="1:31">
      <c r="A912" s="22" t="str">
        <f t="shared" si="0"/>
        <v>Ghana-Africa2000</v>
      </c>
      <c r="B912" s="22" t="s">
        <v>140</v>
      </c>
      <c r="C912" s="22" t="s">
        <v>69</v>
      </c>
      <c r="D912" s="23">
        <v>2000</v>
      </c>
      <c r="E912" s="25">
        <v>4982849054</v>
      </c>
      <c r="F912" s="24">
        <f t="shared" si="1"/>
        <v>264.692698775471</v>
      </c>
      <c r="G912" s="26">
        <v>0.048</v>
      </c>
      <c r="H912" s="27">
        <v>13</v>
      </c>
      <c r="J912" s="5">
        <f>VLOOKUP(A912,ENERGY!$A$2:$F$2692,5,0)</f>
        <v>0</v>
      </c>
      <c r="K912" s="5">
        <f t="shared" si="2"/>
        <v>0</v>
      </c>
      <c r="L912" s="31">
        <f>VLOOKUP(A912,ENERGY!$A$2:$F$2692,6,0)</f>
        <v>0</v>
      </c>
      <c r="M912" s="31">
        <f t="shared" si="3"/>
        <v>0</v>
      </c>
      <c r="N912" s="32">
        <f>VLOOKUP(A912,'HUMAN RESOURCES'!$A$2:$M$2692,5,0)</f>
        <v>0.013</v>
      </c>
      <c r="O912" s="32">
        <f>VLOOKUP(A912,'HUMAN RESOURCES'!$A$2:$M$2692,6,0)</f>
        <v>0.016</v>
      </c>
      <c r="P912" s="31">
        <f>VLOOKUP(A912,'HUMAN RESOURCES'!$A$2:$M$2692,7,0)</f>
        <v>58</v>
      </c>
      <c r="Q912" s="5">
        <f>VLOOKUP(A912,'HUMAN RESOURCES'!$A$2:$M$2692,8,0)</f>
        <v>56</v>
      </c>
      <c r="R912" s="5">
        <f>VLOOKUP(A912,'HUMAN RESOURCES'!$A$2:$M$2692,9,0)</f>
        <v>0.414</v>
      </c>
      <c r="S912" s="5">
        <f>VLOOKUP(A912,'HUMAN RESOURCES'!$A$2:$M$2692,10,0)</f>
        <v>0.556</v>
      </c>
      <c r="T912" s="5">
        <f>VLOOKUP(A912,'HUMAN RESOURCES'!$A$2:$M$2692,11,0)</f>
        <v>0.03</v>
      </c>
      <c r="U912" s="5">
        <f>VLOOKUP(A912,'HUMAN RESOURCES'!$A$2:$M$2692,12,0)</f>
        <v>18825034</v>
      </c>
      <c r="V912" s="35">
        <f>VLOOKUP(A912,'HUMAN RESOURCES'!$A$2:$M$2692,13,0)</f>
        <v>0.439</v>
      </c>
      <c r="W912" s="38">
        <f>VLOOKUP(A912,TOURISM!$A$2:$F$2692,5,0)</f>
        <v>357000000</v>
      </c>
      <c r="X912" s="39">
        <f>VLOOKUP(A912,TOURISM!$A$2:$F$2692,6,0)</f>
        <v>162000000</v>
      </c>
      <c r="Y912" s="43">
        <f t="shared" si="4"/>
        <v>3.93236210441689</v>
      </c>
      <c r="Z912" s="35">
        <f>VLOOKUP(A912,BUSINESS!$A$2:$J$2692,5,0)</f>
        <v>0</v>
      </c>
      <c r="AA912" s="5">
        <f>VLOOKUP(A912,BUSINESS!$A$2:$J$2692,6,0)</f>
        <v>0</v>
      </c>
      <c r="AB912" s="5">
        <f>VLOOKUP(A912,BUSINESS!$A$2:$J$2692,7,0)</f>
        <v>0</v>
      </c>
      <c r="AC912" s="5">
        <f>VLOOKUP(A912,BUSINESS!$A$2:$J$2692,8,0)</f>
        <v>0</v>
      </c>
      <c r="AD912" s="35">
        <f>VLOOKUP(A912,BUSINESS!$A$2:$J$2692,9,0)</f>
        <v>0.002</v>
      </c>
      <c r="AE912" s="35">
        <f>VLOOKUP(A912,BUSINESS!$A$2:$J$2692,10,0)</f>
        <v>0.007</v>
      </c>
    </row>
    <row r="913" customHeight="1" spans="1:31">
      <c r="A913" s="22" t="str">
        <f t="shared" si="0"/>
        <v>Ghana-Africa2001</v>
      </c>
      <c r="B913" s="22" t="s">
        <v>140</v>
      </c>
      <c r="C913" s="22" t="s">
        <v>69</v>
      </c>
      <c r="D913" s="23">
        <v>2001</v>
      </c>
      <c r="E913" s="25">
        <v>5314871684</v>
      </c>
      <c r="F913" s="24">
        <f t="shared" si="1"/>
        <v>275.476271046584</v>
      </c>
      <c r="G913" s="26">
        <v>0.056</v>
      </c>
      <c r="H913" s="27">
        <v>15</v>
      </c>
      <c r="J913" s="5">
        <f>VLOOKUP(A913,ENERGY!$A$2:$F$2692,5,0)</f>
        <v>10550</v>
      </c>
      <c r="K913" s="5">
        <f t="shared" si="2"/>
        <v>0.000546819346230046</v>
      </c>
      <c r="L913" s="31">
        <f>VLOOKUP(A913,ENERGY!$A$2:$F$2692,6,0)</f>
        <v>0</v>
      </c>
      <c r="M913" s="31">
        <f t="shared" si="3"/>
        <v>0</v>
      </c>
      <c r="N913" s="32">
        <f>VLOOKUP(A913,'HUMAN RESOURCES'!$A$2:$M$2692,5,0)</f>
        <v>0.038</v>
      </c>
      <c r="O913" s="32">
        <f>VLOOKUP(A913,'HUMAN RESOURCES'!$A$2:$M$2692,6,0)</f>
        <v>0.069</v>
      </c>
      <c r="P913" s="31">
        <f>VLOOKUP(A913,'HUMAN RESOURCES'!$A$2:$M$2692,7,0)</f>
        <v>58</v>
      </c>
      <c r="Q913" s="5">
        <f>VLOOKUP(A913,'HUMAN RESOURCES'!$A$2:$M$2692,8,0)</f>
        <v>56</v>
      </c>
      <c r="R913" s="5">
        <f>VLOOKUP(A913,'HUMAN RESOURCES'!$A$2:$M$2692,9,0)</f>
        <v>0.412</v>
      </c>
      <c r="S913" s="5">
        <f>VLOOKUP(A913,'HUMAN RESOURCES'!$A$2:$M$2692,10,0)</f>
        <v>0.557</v>
      </c>
      <c r="T913" s="5">
        <f>VLOOKUP(A913,'HUMAN RESOURCES'!$A$2:$M$2692,11,0)</f>
        <v>0.031</v>
      </c>
      <c r="U913" s="5">
        <f>VLOOKUP(A913,'HUMAN RESOURCES'!$A$2:$M$2692,12,0)</f>
        <v>19293392</v>
      </c>
      <c r="V913" s="35">
        <f>VLOOKUP(A913,'HUMAN RESOURCES'!$A$2:$M$2692,13,0)</f>
        <v>0.446</v>
      </c>
      <c r="W913" s="38">
        <f>VLOOKUP(A913,TOURISM!$A$2:$F$2692,5,0)</f>
        <v>374000000</v>
      </c>
      <c r="X913" s="39">
        <f>VLOOKUP(A913,TOURISM!$A$2:$F$2692,6,0)</f>
        <v>165000000</v>
      </c>
      <c r="Y913" s="43">
        <f t="shared" si="4"/>
        <v>3.2272727226139</v>
      </c>
      <c r="Z913" s="35">
        <f>VLOOKUP(A913,BUSINESS!$A$2:$J$2692,5,0)</f>
        <v>0</v>
      </c>
      <c r="AA913" s="5">
        <f>VLOOKUP(A913,BUSINESS!$A$2:$J$2692,6,0)</f>
        <v>0</v>
      </c>
      <c r="AB913" s="5">
        <f>VLOOKUP(A913,BUSINESS!$A$2:$J$2692,7,0)</f>
        <v>0</v>
      </c>
      <c r="AC913" s="5">
        <f>VLOOKUP(A913,BUSINESS!$A$2:$J$2692,8,0)</f>
        <v>0</v>
      </c>
      <c r="AD913" s="35">
        <f>VLOOKUP(A913,BUSINESS!$A$2:$J$2692,9,0)</f>
        <v>0.002</v>
      </c>
      <c r="AE913" s="35">
        <f>VLOOKUP(A913,BUSINESS!$A$2:$J$2692,10,0)</f>
        <v>0.013</v>
      </c>
    </row>
    <row r="914" customHeight="1" spans="1:31">
      <c r="A914" s="22" t="str">
        <f t="shared" si="0"/>
        <v>Ghana-Africa2002</v>
      </c>
      <c r="B914" s="22" t="s">
        <v>140</v>
      </c>
      <c r="C914" s="22" t="s">
        <v>69</v>
      </c>
      <c r="D914" s="23">
        <v>2002</v>
      </c>
      <c r="E914" s="25">
        <v>6166197192</v>
      </c>
      <c r="F914" s="24">
        <f t="shared" si="1"/>
        <v>311.639619864384</v>
      </c>
      <c r="G914" s="26">
        <v>0.048</v>
      </c>
      <c r="H914" s="27">
        <v>15</v>
      </c>
      <c r="J914" s="5">
        <f>VLOOKUP(A914,ENERGY!$A$2:$F$2692,5,0)</f>
        <v>10011</v>
      </c>
      <c r="K914" s="5">
        <f t="shared" si="2"/>
        <v>0.000505955962373373</v>
      </c>
      <c r="L914" s="31">
        <f>VLOOKUP(A914,ENERGY!$A$2:$F$2692,6,0)</f>
        <v>8999</v>
      </c>
      <c r="M914" s="31">
        <f t="shared" si="3"/>
        <v>0.000454809480111675</v>
      </c>
      <c r="N914" s="32">
        <f>VLOOKUP(A914,'HUMAN RESOURCES'!$A$2:$M$2692,5,0)</f>
        <v>0.023</v>
      </c>
      <c r="O914" s="32">
        <f>VLOOKUP(A914,'HUMAN RESOURCES'!$A$2:$M$2692,6,0)</f>
        <v>0.06</v>
      </c>
      <c r="P914" s="31">
        <f>VLOOKUP(A914,'HUMAN RESOURCES'!$A$2:$M$2692,7,0)</f>
        <v>58</v>
      </c>
      <c r="Q914" s="5">
        <f>VLOOKUP(A914,'HUMAN RESOURCES'!$A$2:$M$2692,8,0)</f>
        <v>57</v>
      </c>
      <c r="R914" s="5">
        <f>VLOOKUP(A914,'HUMAN RESOURCES'!$A$2:$M$2692,9,0)</f>
        <v>0.409</v>
      </c>
      <c r="S914" s="5">
        <f>VLOOKUP(A914,'HUMAN RESOURCES'!$A$2:$M$2692,10,0)</f>
        <v>0.559</v>
      </c>
      <c r="T914" s="5">
        <f>VLOOKUP(A914,'HUMAN RESOURCES'!$A$2:$M$2692,11,0)</f>
        <v>0.032</v>
      </c>
      <c r="U914" s="5">
        <f>VLOOKUP(A914,'HUMAN RESOURCES'!$A$2:$M$2692,12,0)</f>
        <v>19786307</v>
      </c>
      <c r="V914" s="35">
        <f>VLOOKUP(A914,'HUMAN RESOURCES'!$A$2:$M$2692,13,0)</f>
        <v>0.453</v>
      </c>
      <c r="W914" s="38">
        <f>VLOOKUP(A914,TOURISM!$A$2:$F$2692,5,0)</f>
        <v>383000000</v>
      </c>
      <c r="X914" s="39">
        <f>VLOOKUP(A914,TOURISM!$A$2:$F$2692,6,0)</f>
        <v>184000000</v>
      </c>
      <c r="Y914" s="43">
        <f t="shared" si="4"/>
        <v>2.94783484727231</v>
      </c>
      <c r="Z914" s="35">
        <f>VLOOKUP(A914,BUSINESS!$A$2:$J$2692,5,0)</f>
        <v>0</v>
      </c>
      <c r="AA914" s="5">
        <f>VLOOKUP(A914,BUSINESS!$A$2:$J$2692,6,0)</f>
        <v>0</v>
      </c>
      <c r="AB914" s="5">
        <f>VLOOKUP(A914,BUSINESS!$A$2:$J$2692,7,0)</f>
        <v>0</v>
      </c>
      <c r="AC914" s="5">
        <f>VLOOKUP(A914,BUSINESS!$A$2:$J$2692,8,0)</f>
        <v>0</v>
      </c>
      <c r="AD914" s="35">
        <f>VLOOKUP(A914,BUSINESS!$A$2:$J$2692,9,0)</f>
        <v>0.008</v>
      </c>
      <c r="AE914" s="35">
        <f>VLOOKUP(A914,BUSINESS!$A$2:$J$2692,10,0)</f>
        <v>0.02</v>
      </c>
    </row>
    <row r="915" customHeight="1" spans="1:31">
      <c r="A915" s="22" t="str">
        <f t="shared" si="0"/>
        <v>Ghana-Africa2003</v>
      </c>
      <c r="B915" s="22" t="s">
        <v>140</v>
      </c>
      <c r="C915" s="22" t="s">
        <v>69</v>
      </c>
      <c r="D915" s="23">
        <v>2003</v>
      </c>
      <c r="E915" s="25">
        <v>7632720680</v>
      </c>
      <c r="F915" s="24">
        <f t="shared" si="1"/>
        <v>375.964867154383</v>
      </c>
      <c r="G915" s="26">
        <v>0.048</v>
      </c>
      <c r="H915" s="27">
        <v>18</v>
      </c>
      <c r="J915" s="5">
        <f>VLOOKUP(A915,ENERGY!$A$2:$F$2692,5,0)</f>
        <v>9320</v>
      </c>
      <c r="K915" s="5">
        <f t="shared" si="2"/>
        <v>0.000459075172377309</v>
      </c>
      <c r="L915" s="31">
        <f>VLOOKUP(A915,ENERGY!$A$2:$F$2692,6,0)</f>
        <v>7444</v>
      </c>
      <c r="M915" s="31">
        <f t="shared" si="3"/>
        <v>0.000366669053988915</v>
      </c>
      <c r="N915" s="32">
        <f>VLOOKUP(A915,'HUMAN RESOURCES'!$A$2:$M$2692,5,0)</f>
        <v>0.021</v>
      </c>
      <c r="O915" s="32">
        <f>VLOOKUP(A915,'HUMAN RESOURCES'!$A$2:$M$2692,6,0)</f>
        <v>0.048</v>
      </c>
      <c r="P915" s="31">
        <f>VLOOKUP(A915,'HUMAN RESOURCES'!$A$2:$M$2692,7,0)</f>
        <v>59</v>
      </c>
      <c r="Q915" s="5">
        <f>VLOOKUP(A915,'HUMAN RESOURCES'!$A$2:$M$2692,8,0)</f>
        <v>57</v>
      </c>
      <c r="R915" s="5">
        <f>VLOOKUP(A915,'HUMAN RESOURCES'!$A$2:$M$2692,9,0)</f>
        <v>0.407</v>
      </c>
      <c r="S915" s="5">
        <f>VLOOKUP(A915,'HUMAN RESOURCES'!$A$2:$M$2692,10,0)</f>
        <v>0.561</v>
      </c>
      <c r="T915" s="5">
        <f>VLOOKUP(A915,'HUMAN RESOURCES'!$A$2:$M$2692,11,0)</f>
        <v>0.032</v>
      </c>
      <c r="U915" s="5">
        <f>VLOOKUP(A915,'HUMAN RESOURCES'!$A$2:$M$2692,12,0)</f>
        <v>20301686</v>
      </c>
      <c r="V915" s="35">
        <f>VLOOKUP(A915,'HUMAN RESOURCES'!$A$2:$M$2692,13,0)</f>
        <v>0.46</v>
      </c>
      <c r="W915" s="38">
        <f>VLOOKUP(A915,TOURISM!$A$2:$F$2692,5,0)</f>
        <v>441000000</v>
      </c>
      <c r="X915" s="39">
        <f>VLOOKUP(A915,TOURISM!$A$2:$F$2692,6,0)</f>
        <v>216000000</v>
      </c>
      <c r="Y915" s="43">
        <f t="shared" si="4"/>
        <v>2.53337885740828</v>
      </c>
      <c r="Z915" s="35">
        <f>VLOOKUP(A915,BUSINESS!$A$2:$J$2692,5,0)</f>
        <v>0</v>
      </c>
      <c r="AA915" s="5">
        <f>VLOOKUP(A915,BUSINESS!$A$2:$J$2692,6,0)</f>
        <v>22</v>
      </c>
      <c r="AB915" s="5">
        <f>VLOOKUP(A915,BUSINESS!$A$2:$J$2692,7,0)</f>
        <v>0</v>
      </c>
      <c r="AC915" s="5">
        <f>VLOOKUP(A915,BUSINESS!$A$2:$J$2692,8,0)</f>
        <v>0</v>
      </c>
      <c r="AD915" s="35">
        <f>VLOOKUP(A915,BUSINESS!$A$2:$J$2692,9,0)</f>
        <v>0.012</v>
      </c>
      <c r="AE915" s="35">
        <f>VLOOKUP(A915,BUSINESS!$A$2:$J$2692,10,0)</f>
        <v>0.039</v>
      </c>
    </row>
    <row r="916" customHeight="1" spans="1:31">
      <c r="A916" s="22" t="str">
        <f t="shared" si="0"/>
        <v>Ghana-Africa2004</v>
      </c>
      <c r="B916" s="22" t="s">
        <v>140</v>
      </c>
      <c r="C916" s="22" t="s">
        <v>69</v>
      </c>
      <c r="D916" s="23">
        <v>2004</v>
      </c>
      <c r="E916" s="25">
        <v>8881419348</v>
      </c>
      <c r="F916" s="24">
        <f t="shared" si="1"/>
        <v>426.263510849792</v>
      </c>
      <c r="G916" s="26">
        <v>0.061</v>
      </c>
      <c r="H916" s="27">
        <v>26</v>
      </c>
      <c r="J916" s="5">
        <f>VLOOKUP(A916,ENERGY!$A$2:$F$2692,5,0)</f>
        <v>8958</v>
      </c>
      <c r="K916" s="5">
        <f t="shared" si="2"/>
        <v>0.000429938997425262</v>
      </c>
      <c r="L916" s="31">
        <f>VLOOKUP(A916,ENERGY!$A$2:$F$2692,6,0)</f>
        <v>8529</v>
      </c>
      <c r="M916" s="31">
        <f t="shared" si="3"/>
        <v>0.000409349152605498</v>
      </c>
      <c r="N916" s="32">
        <f>VLOOKUP(A916,'HUMAN RESOURCES'!$A$2:$M$2692,5,0)</f>
        <v>0.017</v>
      </c>
      <c r="O916" s="32">
        <f>VLOOKUP(A916,'HUMAN RESOURCES'!$A$2:$M$2692,6,0)</f>
        <v>0.024</v>
      </c>
      <c r="P916" s="31">
        <f>VLOOKUP(A916,'HUMAN RESOURCES'!$A$2:$M$2692,7,0)</f>
        <v>59</v>
      </c>
      <c r="Q916" s="5">
        <f>VLOOKUP(A916,'HUMAN RESOURCES'!$A$2:$M$2692,8,0)</f>
        <v>57</v>
      </c>
      <c r="R916" s="5">
        <f>VLOOKUP(A916,'HUMAN RESOURCES'!$A$2:$M$2692,9,0)</f>
        <v>0.404</v>
      </c>
      <c r="S916" s="5">
        <f>VLOOKUP(A916,'HUMAN RESOURCES'!$A$2:$M$2692,10,0)</f>
        <v>0.562</v>
      </c>
      <c r="T916" s="5">
        <f>VLOOKUP(A916,'HUMAN RESOURCES'!$A$2:$M$2692,11,0)</f>
        <v>0.033</v>
      </c>
      <c r="U916" s="5">
        <f>VLOOKUP(A916,'HUMAN RESOURCES'!$A$2:$M$2692,12,0)</f>
        <v>20835514</v>
      </c>
      <c r="V916" s="35">
        <f>VLOOKUP(A916,'HUMAN RESOURCES'!$A$2:$M$2692,13,0)</f>
        <v>0.466</v>
      </c>
      <c r="W916" s="38">
        <f>VLOOKUP(A916,TOURISM!$A$2:$F$2692,5,0)</f>
        <v>495000000</v>
      </c>
      <c r="X916" s="39">
        <f>VLOOKUP(A916,TOURISM!$A$2:$F$2692,6,0)</f>
        <v>270000000</v>
      </c>
      <c r="Y916" s="43">
        <f t="shared" si="4"/>
        <v>3.68062151637624</v>
      </c>
      <c r="Z916" s="35">
        <f>VLOOKUP(A916,BUSINESS!$A$2:$J$2692,5,0)</f>
        <v>0</v>
      </c>
      <c r="AA916" s="5">
        <f>VLOOKUP(A916,BUSINESS!$A$2:$J$2692,6,0)</f>
        <v>22</v>
      </c>
      <c r="AB916" s="5">
        <f>VLOOKUP(A916,BUSINESS!$A$2:$J$2692,7,0)</f>
        <v>0</v>
      </c>
      <c r="AC916" s="5">
        <f>VLOOKUP(A916,BUSINESS!$A$2:$J$2692,8,0)</f>
        <v>0</v>
      </c>
      <c r="AD916" s="35">
        <f>VLOOKUP(A916,BUSINESS!$A$2:$J$2692,9,0)</f>
        <v>0.017</v>
      </c>
      <c r="AE916" s="35">
        <f>VLOOKUP(A916,BUSINESS!$A$2:$J$2692,10,0)</f>
        <v>0.081</v>
      </c>
    </row>
    <row r="917" customHeight="1" spans="1:31">
      <c r="A917" s="22" t="str">
        <f t="shared" si="0"/>
        <v>Ghana-Africa2005</v>
      </c>
      <c r="B917" s="22" t="s">
        <v>140</v>
      </c>
      <c r="C917" s="22" t="s">
        <v>69</v>
      </c>
      <c r="D917" s="23">
        <v>2005</v>
      </c>
      <c r="E917" s="25">
        <v>10731883141</v>
      </c>
      <c r="F917" s="24">
        <f t="shared" si="1"/>
        <v>501.864294688271</v>
      </c>
      <c r="G917" s="26">
        <v>0.07</v>
      </c>
      <c r="H917" s="27">
        <v>35</v>
      </c>
      <c r="J917" s="5">
        <f>VLOOKUP(A917,ENERGY!$A$2:$F$2692,5,0)</f>
        <v>8267</v>
      </c>
      <c r="K917" s="5">
        <f t="shared" si="2"/>
        <v>0.000386596841363047</v>
      </c>
      <c r="L917" s="31">
        <f>VLOOKUP(A917,ENERGY!$A$2:$F$2692,6,0)</f>
        <v>7349</v>
      </c>
      <c r="M917" s="31">
        <f t="shared" si="3"/>
        <v>0.000343667616690097</v>
      </c>
      <c r="N917" s="32">
        <f>VLOOKUP(A917,'HUMAN RESOURCES'!$A$2:$M$2692,5,0)</f>
        <v>0.015</v>
      </c>
      <c r="O917" s="32">
        <f>VLOOKUP(A917,'HUMAN RESOURCES'!$A$2:$M$2692,6,0)</f>
        <v>0.019</v>
      </c>
      <c r="P917" s="31">
        <f>VLOOKUP(A917,'HUMAN RESOURCES'!$A$2:$M$2692,7,0)</f>
        <v>60</v>
      </c>
      <c r="Q917" s="5">
        <f>VLOOKUP(A917,'HUMAN RESOURCES'!$A$2:$M$2692,8,0)</f>
        <v>58</v>
      </c>
      <c r="R917" s="5">
        <f>VLOOKUP(A917,'HUMAN RESOURCES'!$A$2:$M$2692,9,0)</f>
        <v>0.402</v>
      </c>
      <c r="S917" s="5">
        <f>VLOOKUP(A917,'HUMAN RESOURCES'!$A$2:$M$2692,10,0)</f>
        <v>0.564</v>
      </c>
      <c r="T917" s="5">
        <f>VLOOKUP(A917,'HUMAN RESOURCES'!$A$2:$M$2692,11,0)</f>
        <v>0.034</v>
      </c>
      <c r="U917" s="5">
        <f>VLOOKUP(A917,'HUMAN RESOURCES'!$A$2:$M$2692,12,0)</f>
        <v>21384034</v>
      </c>
      <c r="V917" s="35">
        <f>VLOOKUP(A917,'HUMAN RESOURCES'!$A$2:$M$2692,13,0)</f>
        <v>0.473</v>
      </c>
      <c r="W917" s="38">
        <f>VLOOKUP(A917,TOURISM!$A$2:$F$2692,5,0)</f>
        <v>867000000</v>
      </c>
      <c r="X917" s="39">
        <f>VLOOKUP(A917,TOURISM!$A$2:$F$2692,6,0)</f>
        <v>472000000</v>
      </c>
      <c r="Y917" s="43">
        <f t="shared" si="4"/>
        <v>1.64133303320273</v>
      </c>
      <c r="Z917" s="35">
        <f>VLOOKUP(A917,BUSINESS!$A$2:$J$2692,5,0)</f>
        <v>0.398</v>
      </c>
      <c r="AA917" s="5">
        <f>VLOOKUP(A917,BUSINESS!$A$2:$J$2692,6,0)</f>
        <v>18</v>
      </c>
      <c r="AB917" s="5">
        <f>VLOOKUP(A917,BUSINESS!$A$2:$J$2692,7,0)</f>
        <v>0</v>
      </c>
      <c r="AC917" s="5">
        <f>VLOOKUP(A917,BUSINESS!$A$2:$J$2692,8,0)</f>
        <v>304</v>
      </c>
      <c r="AD917" s="35">
        <f>VLOOKUP(A917,BUSINESS!$A$2:$J$2692,9,0)</f>
        <v>0.018</v>
      </c>
      <c r="AE917" s="35">
        <f>VLOOKUP(A917,BUSINESS!$A$2:$J$2692,10,0)</f>
        <v>0.134</v>
      </c>
    </row>
    <row r="918" customHeight="1" spans="1:31">
      <c r="A918" s="22" t="str">
        <f t="shared" si="0"/>
        <v>Ghana-Africa2006</v>
      </c>
      <c r="B918" s="22" t="s">
        <v>140</v>
      </c>
      <c r="C918" s="22" t="s">
        <v>69</v>
      </c>
      <c r="D918" s="23">
        <v>2006</v>
      </c>
      <c r="E918" s="25">
        <v>20410239313</v>
      </c>
      <c r="F918" s="24">
        <f t="shared" si="1"/>
        <v>929.945545423981</v>
      </c>
      <c r="G918" s="26">
        <v>0.054</v>
      </c>
      <c r="H918" s="27">
        <v>48</v>
      </c>
      <c r="J918" s="5">
        <f>VLOOKUP(A918,ENERGY!$A$2:$F$2692,5,0)</f>
        <v>8045</v>
      </c>
      <c r="K918" s="5">
        <f t="shared" si="2"/>
        <v>0.000366551895752185</v>
      </c>
      <c r="L918" s="31">
        <f>VLOOKUP(A918,ENERGY!$A$2:$F$2692,6,0)</f>
        <v>6920</v>
      </c>
      <c r="M918" s="31">
        <f t="shared" si="3"/>
        <v>0.000315293861852719</v>
      </c>
      <c r="N918" s="32">
        <f>VLOOKUP(A918,'HUMAN RESOURCES'!$A$2:$M$2692,5,0)</f>
        <v>0.011</v>
      </c>
      <c r="O918" s="32">
        <f>VLOOKUP(A918,'HUMAN RESOURCES'!$A$2:$M$2692,6,0)</f>
        <v>0.003</v>
      </c>
      <c r="P918" s="31">
        <f>VLOOKUP(A918,'HUMAN RESOURCES'!$A$2:$M$2692,7,0)</f>
        <v>60</v>
      </c>
      <c r="Q918" s="5">
        <f>VLOOKUP(A918,'HUMAN RESOURCES'!$A$2:$M$2692,8,0)</f>
        <v>58</v>
      </c>
      <c r="R918" s="5">
        <f>VLOOKUP(A918,'HUMAN RESOURCES'!$A$2:$M$2692,9,0)</f>
        <v>0.399</v>
      </c>
      <c r="S918" s="5">
        <f>VLOOKUP(A918,'HUMAN RESOURCES'!$A$2:$M$2692,10,0)</f>
        <v>0.566</v>
      </c>
      <c r="T918" s="5">
        <f>VLOOKUP(A918,'HUMAN RESOURCES'!$A$2:$M$2692,11,0)</f>
        <v>0.034</v>
      </c>
      <c r="U918" s="5">
        <f>VLOOKUP(A918,'HUMAN RESOURCES'!$A$2:$M$2692,12,0)</f>
        <v>21947779</v>
      </c>
      <c r="V918" s="35">
        <f>VLOOKUP(A918,'HUMAN RESOURCES'!$A$2:$M$2692,13,0)</f>
        <v>0.48</v>
      </c>
      <c r="W918" s="38">
        <f>VLOOKUP(A918,TOURISM!$A$2:$F$2692,5,0)</f>
        <v>910000000</v>
      </c>
      <c r="X918" s="39">
        <f>VLOOKUP(A918,TOURISM!$A$2:$F$2692,6,0)</f>
        <v>575000000</v>
      </c>
      <c r="Y918" s="43">
        <f t="shared" si="4"/>
        <v>0.702814248332337</v>
      </c>
      <c r="Z918" s="35">
        <f>VLOOKUP(A918,BUSINESS!$A$2:$J$2692,5,0)</f>
        <v>0.359</v>
      </c>
      <c r="AA918" s="5">
        <f>VLOOKUP(A918,BUSINESS!$A$2:$J$2692,6,0)</f>
        <v>18</v>
      </c>
      <c r="AB918" s="5">
        <f>VLOOKUP(A918,BUSINESS!$A$2:$J$2692,7,0)</f>
        <v>0</v>
      </c>
      <c r="AC918" s="5">
        <f>VLOOKUP(A918,BUSINESS!$A$2:$J$2692,8,0)</f>
        <v>304</v>
      </c>
      <c r="AD918" s="35">
        <f>VLOOKUP(A918,BUSINESS!$A$2:$J$2692,9,0)</f>
        <v>0.027</v>
      </c>
      <c r="AE918" s="35">
        <f>VLOOKUP(A918,BUSINESS!$A$2:$J$2692,10,0)</f>
        <v>0.237</v>
      </c>
    </row>
    <row r="919" customHeight="1" spans="1:31">
      <c r="A919" s="22" t="str">
        <f t="shared" si="0"/>
        <v>Ghana-Africa2007</v>
      </c>
      <c r="B919" s="22" t="s">
        <v>140</v>
      </c>
      <c r="C919" s="22" t="s">
        <v>69</v>
      </c>
      <c r="D919" s="23">
        <v>2007</v>
      </c>
      <c r="E919" s="25">
        <v>24757608488</v>
      </c>
      <c r="F919" s="24">
        <f t="shared" si="1"/>
        <v>1099.08475876333</v>
      </c>
      <c r="G919" s="26">
        <v>0.06</v>
      </c>
      <c r="H919" s="27">
        <v>66</v>
      </c>
      <c r="J919" s="5">
        <f>VLOOKUP(A919,ENERGY!$A$2:$F$2692,5,0)</f>
        <v>9064</v>
      </c>
      <c r="K919" s="5">
        <f t="shared" si="2"/>
        <v>0.000402385563947319</v>
      </c>
      <c r="L919" s="31">
        <f>VLOOKUP(A919,ENERGY!$A$2:$F$2692,6,0)</f>
        <v>9578</v>
      </c>
      <c r="M919" s="31">
        <f t="shared" si="3"/>
        <v>0.000425203986262955</v>
      </c>
      <c r="N919" s="32">
        <f>VLOOKUP(A919,'HUMAN RESOURCES'!$A$2:$M$2692,5,0)</f>
        <v>0.01</v>
      </c>
      <c r="O919" s="32">
        <f>VLOOKUP(A919,'HUMAN RESOURCES'!$A$2:$M$2692,6,0)</f>
        <v>0.004</v>
      </c>
      <c r="P919" s="31">
        <f>VLOOKUP(A919,'HUMAN RESOURCES'!$A$2:$M$2692,7,0)</f>
        <v>61</v>
      </c>
      <c r="Q919" s="5">
        <f>VLOOKUP(A919,'HUMAN RESOURCES'!$A$2:$M$2692,8,0)</f>
        <v>59</v>
      </c>
      <c r="R919" s="5">
        <f>VLOOKUP(A919,'HUMAN RESOURCES'!$A$2:$M$2692,9,0)</f>
        <v>0.397</v>
      </c>
      <c r="S919" s="5">
        <f>VLOOKUP(A919,'HUMAN RESOURCES'!$A$2:$M$2692,10,0)</f>
        <v>0.568</v>
      </c>
      <c r="T919" s="5">
        <f>VLOOKUP(A919,'HUMAN RESOURCES'!$A$2:$M$2692,11,0)</f>
        <v>0.035</v>
      </c>
      <c r="U919" s="5">
        <f>VLOOKUP(A919,'HUMAN RESOURCES'!$A$2:$M$2692,12,0)</f>
        <v>22525659</v>
      </c>
      <c r="V919" s="35">
        <f>VLOOKUP(A919,'HUMAN RESOURCES'!$A$2:$M$2692,13,0)</f>
        <v>0.487</v>
      </c>
      <c r="W919" s="38">
        <f>VLOOKUP(A919,TOURISM!$A$2:$F$2692,5,0)</f>
        <v>990000000</v>
      </c>
      <c r="X919" s="39">
        <f>VLOOKUP(A919,TOURISM!$A$2:$F$2692,6,0)</f>
        <v>816000000</v>
      </c>
      <c r="Y919" s="43">
        <f t="shared" si="4"/>
        <v>0.350532606995097</v>
      </c>
      <c r="Z919" s="35">
        <f>VLOOKUP(A919,BUSINESS!$A$2:$J$2692,5,0)</f>
        <v>0.327</v>
      </c>
      <c r="AA919" s="5">
        <f>VLOOKUP(A919,BUSINESS!$A$2:$J$2692,6,0)</f>
        <v>15</v>
      </c>
      <c r="AB919" s="5">
        <f>VLOOKUP(A919,BUSINESS!$A$2:$J$2692,7,0)</f>
        <v>0</v>
      </c>
      <c r="AC919" s="5">
        <f>VLOOKUP(A919,BUSINESS!$A$2:$J$2692,8,0)</f>
        <v>304</v>
      </c>
      <c r="AD919" s="35">
        <f>VLOOKUP(A919,BUSINESS!$A$2:$J$2692,9,0)</f>
        <v>0.039</v>
      </c>
      <c r="AE919" s="35">
        <f>VLOOKUP(A919,BUSINESS!$A$2:$J$2692,10,0)</f>
        <v>0.338</v>
      </c>
    </row>
    <row r="920" customHeight="1" spans="1:31">
      <c r="A920" s="22" t="str">
        <f t="shared" si="0"/>
        <v>Ghana-Africa2008</v>
      </c>
      <c r="B920" s="22" t="s">
        <v>140</v>
      </c>
      <c r="C920" s="22" t="s">
        <v>69</v>
      </c>
      <c r="D920" s="23">
        <v>2008</v>
      </c>
      <c r="E920" s="25">
        <v>28528016511</v>
      </c>
      <c r="F920" s="24">
        <f t="shared" si="1"/>
        <v>1234.43725331985</v>
      </c>
      <c r="G920" s="26">
        <v>0.056</v>
      </c>
      <c r="H920" s="27">
        <v>69</v>
      </c>
      <c r="J920" s="5">
        <f>VLOOKUP(A920,ENERGY!$A$2:$F$2692,5,0)</f>
        <v>8229</v>
      </c>
      <c r="K920" s="5">
        <f t="shared" si="2"/>
        <v>0.000356077477508898</v>
      </c>
      <c r="L920" s="31">
        <f>VLOOKUP(A920,ENERGY!$A$2:$F$2692,6,0)</f>
        <v>6956</v>
      </c>
      <c r="M920" s="31">
        <f t="shared" si="3"/>
        <v>0.000300993429766909</v>
      </c>
      <c r="N920" s="32">
        <f>VLOOKUP(A920,'HUMAN RESOURCES'!$A$2:$M$2692,5,0)</f>
        <v>0.009</v>
      </c>
      <c r="O920" s="32">
        <f>VLOOKUP(A920,'HUMAN RESOURCES'!$A$2:$M$2692,6,0)</f>
        <v>0.008</v>
      </c>
      <c r="P920" s="31">
        <f>VLOOKUP(A920,'HUMAN RESOURCES'!$A$2:$M$2692,7,0)</f>
        <v>61</v>
      </c>
      <c r="Q920" s="5">
        <f>VLOOKUP(A920,'HUMAN RESOURCES'!$A$2:$M$2692,8,0)</f>
        <v>59</v>
      </c>
      <c r="R920" s="5">
        <f>VLOOKUP(A920,'HUMAN RESOURCES'!$A$2:$M$2692,9,0)</f>
        <v>0.394</v>
      </c>
      <c r="S920" s="5">
        <f>VLOOKUP(A920,'HUMAN RESOURCES'!$A$2:$M$2692,10,0)</f>
        <v>0.571</v>
      </c>
      <c r="T920" s="5">
        <f>VLOOKUP(A920,'HUMAN RESOURCES'!$A$2:$M$2692,11,0)</f>
        <v>0.035</v>
      </c>
      <c r="U920" s="5">
        <f>VLOOKUP(A920,'HUMAN RESOURCES'!$A$2:$M$2692,12,0)</f>
        <v>23110139</v>
      </c>
      <c r="V920" s="35">
        <f>VLOOKUP(A920,'HUMAN RESOURCES'!$A$2:$M$2692,13,0)</f>
        <v>0.494</v>
      </c>
      <c r="W920" s="38">
        <f>VLOOKUP(A920,TOURISM!$A$2:$F$2692,5,0)</f>
        <v>970000000</v>
      </c>
      <c r="X920" s="39">
        <f>VLOOKUP(A920,TOURISM!$A$2:$F$2692,6,0)</f>
        <v>870000000</v>
      </c>
      <c r="Y920" s="43">
        <f t="shared" si="4"/>
        <v>-0.381083429425162</v>
      </c>
      <c r="Z920" s="35">
        <f>VLOOKUP(A920,BUSINESS!$A$2:$J$2692,5,0)</f>
        <v>0.325</v>
      </c>
      <c r="AA920" s="5">
        <f>VLOOKUP(A920,BUSINESS!$A$2:$J$2692,6,0)</f>
        <v>13</v>
      </c>
      <c r="AB920" s="5">
        <f>VLOOKUP(A920,BUSINESS!$A$2:$J$2692,7,0)</f>
        <v>0</v>
      </c>
      <c r="AC920" s="5">
        <f>VLOOKUP(A920,BUSINESS!$A$2:$J$2692,8,0)</f>
        <v>224</v>
      </c>
      <c r="AD920" s="35">
        <f>VLOOKUP(A920,BUSINESS!$A$2:$J$2692,9,0)</f>
        <v>0.043</v>
      </c>
      <c r="AE920" s="35">
        <f>VLOOKUP(A920,BUSINESS!$A$2:$J$2692,10,0)</f>
        <v>0.501</v>
      </c>
    </row>
    <row r="921" customHeight="1" spans="1:31">
      <c r="A921" s="22" t="str">
        <f t="shared" si="0"/>
        <v>Ghana-Africa2009</v>
      </c>
      <c r="B921" s="22" t="s">
        <v>140</v>
      </c>
      <c r="C921" s="22" t="s">
        <v>69</v>
      </c>
      <c r="D921" s="23">
        <v>2009</v>
      </c>
      <c r="E921" s="25">
        <v>25978563316</v>
      </c>
      <c r="F921" s="24">
        <f t="shared" si="1"/>
        <v>1096.53365681317</v>
      </c>
      <c r="G921" s="26">
        <v>0.051</v>
      </c>
      <c r="H921" s="27">
        <v>56</v>
      </c>
      <c r="J921" s="5">
        <f>VLOOKUP(A921,ENERGY!$A$2:$F$2692,5,0)</f>
        <v>8226</v>
      </c>
      <c r="K921" s="5">
        <f t="shared" si="2"/>
        <v>0.000347212651878627</v>
      </c>
      <c r="L921" s="31">
        <f>VLOOKUP(A921,ENERGY!$A$2:$F$2692,6,0)</f>
        <v>7631</v>
      </c>
      <c r="M921" s="31">
        <f t="shared" si="3"/>
        <v>0.000322098194321153</v>
      </c>
      <c r="N921" s="32">
        <f>VLOOKUP(A921,'HUMAN RESOURCES'!$A$2:$M$2692,5,0)</f>
        <v>0.011</v>
      </c>
      <c r="O921" s="32">
        <f>VLOOKUP(A921,'HUMAN RESOURCES'!$A$2:$M$2692,6,0)</f>
        <v>0.004</v>
      </c>
      <c r="P921" s="31">
        <f>VLOOKUP(A921,'HUMAN RESOURCES'!$A$2:$M$2692,7,0)</f>
        <v>61</v>
      </c>
      <c r="Q921" s="5">
        <f>VLOOKUP(A921,'HUMAN RESOURCES'!$A$2:$M$2692,8,0)</f>
        <v>59</v>
      </c>
      <c r="R921" s="5">
        <f>VLOOKUP(A921,'HUMAN RESOURCES'!$A$2:$M$2692,9,0)</f>
        <v>0.392</v>
      </c>
      <c r="S921" s="5">
        <f>VLOOKUP(A921,'HUMAN RESOURCES'!$A$2:$M$2692,10,0)</f>
        <v>0.573</v>
      </c>
      <c r="T921" s="5">
        <f>VLOOKUP(A921,'HUMAN RESOURCES'!$A$2:$M$2692,11,0)</f>
        <v>0.035</v>
      </c>
      <c r="U921" s="5">
        <f>VLOOKUP(A921,'HUMAN RESOURCES'!$A$2:$M$2692,12,0)</f>
        <v>23691533</v>
      </c>
      <c r="V921" s="35">
        <f>VLOOKUP(A921,'HUMAN RESOURCES'!$A$2:$M$2692,13,0)</f>
        <v>0.5</v>
      </c>
      <c r="W921" s="38">
        <f>VLOOKUP(A921,TOURISM!$A$2:$F$2692,5,0)</f>
        <v>849000000</v>
      </c>
      <c r="X921" s="39">
        <f>VLOOKUP(A921,TOURISM!$A$2:$F$2692,6,0)</f>
        <v>948000000</v>
      </c>
      <c r="Y921" s="43">
        <f t="shared" si="4"/>
        <v>-0.547021964679524</v>
      </c>
      <c r="Z921" s="35">
        <f>VLOOKUP(A921,BUSINESS!$A$2:$J$2692,5,0)</f>
        <v>0.325</v>
      </c>
      <c r="AA921" s="5">
        <f>VLOOKUP(A921,BUSINESS!$A$2:$J$2692,6,0)</f>
        <v>12</v>
      </c>
      <c r="AB921" s="5">
        <f>VLOOKUP(A921,BUSINESS!$A$2:$J$2692,7,0)</f>
        <v>0</v>
      </c>
      <c r="AC921" s="5">
        <f>VLOOKUP(A921,BUSINESS!$A$2:$J$2692,8,0)</f>
        <v>224</v>
      </c>
      <c r="AD921" s="35">
        <f>VLOOKUP(A921,BUSINESS!$A$2:$J$2692,9,0)</f>
        <v>0.054</v>
      </c>
      <c r="AE921" s="35">
        <f>VLOOKUP(A921,BUSINESS!$A$2:$J$2692,10,0)</f>
        <v>0.638</v>
      </c>
    </row>
    <row r="922" customHeight="1" spans="1:31">
      <c r="A922" s="22" t="str">
        <f t="shared" si="0"/>
        <v>Ghana-Africa2010</v>
      </c>
      <c r="B922" s="22" t="s">
        <v>140</v>
      </c>
      <c r="C922" s="22" t="s">
        <v>69</v>
      </c>
      <c r="D922" s="23">
        <v>2010</v>
      </c>
      <c r="E922" s="25">
        <v>32174210793</v>
      </c>
      <c r="F922" s="24">
        <f t="shared" si="1"/>
        <v>1326.06611192124</v>
      </c>
      <c r="G922" s="26">
        <v>0.053</v>
      </c>
      <c r="H922" s="27">
        <v>70</v>
      </c>
      <c r="J922" s="5">
        <f>VLOOKUP(A922,ENERGY!$A$2:$F$2692,5,0)</f>
        <v>8264</v>
      </c>
      <c r="K922" s="5">
        <f t="shared" si="2"/>
        <v>0.000340602304728524</v>
      </c>
      <c r="L922" s="31">
        <f>VLOOKUP(A922,ENERGY!$A$2:$F$2692,6,0)</f>
        <v>7437</v>
      </c>
      <c r="M922" s="31">
        <f t="shared" si="3"/>
        <v>0.000306517345143518</v>
      </c>
      <c r="N922" s="32">
        <f>VLOOKUP(A922,'HUMAN RESOURCES'!$A$2:$M$2692,5,0)</f>
        <v>0.008</v>
      </c>
      <c r="O922" s="32">
        <f>VLOOKUP(A922,'HUMAN RESOURCES'!$A$2:$M$2692,6,0)</f>
        <v>0.007</v>
      </c>
      <c r="P922" s="31">
        <f>VLOOKUP(A922,'HUMAN RESOURCES'!$A$2:$M$2692,7,0)</f>
        <v>62</v>
      </c>
      <c r="Q922" s="5">
        <f>VLOOKUP(A922,'HUMAN RESOURCES'!$A$2:$M$2692,8,0)</f>
        <v>60</v>
      </c>
      <c r="R922" s="5">
        <f>VLOOKUP(A922,'HUMAN RESOURCES'!$A$2:$M$2692,9,0)</f>
        <v>0.39</v>
      </c>
      <c r="S922" s="5">
        <f>VLOOKUP(A922,'HUMAN RESOURCES'!$A$2:$M$2692,10,0)</f>
        <v>0.575</v>
      </c>
      <c r="T922" s="5">
        <f>VLOOKUP(A922,'HUMAN RESOURCES'!$A$2:$M$2692,11,0)</f>
        <v>0.035</v>
      </c>
      <c r="U922" s="5">
        <f>VLOOKUP(A922,'HUMAN RESOURCES'!$A$2:$M$2692,12,0)</f>
        <v>24262901</v>
      </c>
      <c r="V922" s="35">
        <f>VLOOKUP(A922,'HUMAN RESOURCES'!$A$2:$M$2692,13,0)</f>
        <v>0.507</v>
      </c>
      <c r="W922" s="38">
        <f>VLOOKUP(A922,TOURISM!$A$2:$F$2692,5,0)</f>
        <v>706000000</v>
      </c>
      <c r="X922" s="39">
        <f>VLOOKUP(A922,TOURISM!$A$2:$F$2692,6,0)</f>
        <v>882000000</v>
      </c>
      <c r="Y922" s="43">
        <f t="shared" si="4"/>
        <v>-0.578794826824951</v>
      </c>
      <c r="Z922" s="35">
        <f>VLOOKUP(A922,BUSINESS!$A$2:$J$2692,5,0)</f>
        <v>0.325</v>
      </c>
      <c r="AA922" s="5">
        <f>VLOOKUP(A922,BUSINESS!$A$2:$J$2692,6,0)</f>
        <v>12</v>
      </c>
      <c r="AB922" s="5">
        <f>VLOOKUP(A922,BUSINESS!$A$2:$J$2692,7,0)</f>
        <v>0</v>
      </c>
      <c r="AC922" s="5">
        <f>VLOOKUP(A922,BUSINESS!$A$2:$J$2692,8,0)</f>
        <v>224</v>
      </c>
      <c r="AD922" s="35">
        <f>VLOOKUP(A922,BUSINESS!$A$2:$J$2692,9,0)</f>
        <v>0.078</v>
      </c>
      <c r="AE922" s="35">
        <f>VLOOKUP(A922,BUSINESS!$A$2:$J$2692,10,0)</f>
        <v>0.719</v>
      </c>
    </row>
    <row r="923" customHeight="1" spans="1:31">
      <c r="A923" s="22" t="str">
        <f t="shared" si="0"/>
        <v>Ghana-Africa2011</v>
      </c>
      <c r="B923" s="22" t="s">
        <v>140</v>
      </c>
      <c r="C923" s="22" t="s">
        <v>69</v>
      </c>
      <c r="D923" s="23">
        <v>2011</v>
      </c>
      <c r="E923" s="25">
        <v>39564970070</v>
      </c>
      <c r="F923" s="24">
        <f t="shared" si="1"/>
        <v>1594.03080919616</v>
      </c>
      <c r="G923" s="26">
        <v>0.053</v>
      </c>
      <c r="H923" s="27">
        <v>83</v>
      </c>
      <c r="J923" s="5">
        <f>VLOOKUP(A923,ENERGY!$A$2:$F$2692,5,0)</f>
        <v>7736</v>
      </c>
      <c r="K923" s="5">
        <f t="shared" si="2"/>
        <v>0.000311675260163833</v>
      </c>
      <c r="L923" s="31">
        <f>VLOOKUP(A923,ENERGY!$A$2:$F$2692,6,0)</f>
        <v>6289</v>
      </c>
      <c r="M923" s="31">
        <f t="shared" si="3"/>
        <v>0.000253377160182309</v>
      </c>
      <c r="N923" s="32">
        <f>VLOOKUP(A923,'HUMAN RESOURCES'!$A$2:$M$2692,5,0)</f>
        <v>0.009</v>
      </c>
      <c r="O923" s="32">
        <f>VLOOKUP(A923,'HUMAN RESOURCES'!$A$2:$M$2692,6,0)</f>
        <v>0.015</v>
      </c>
      <c r="P923" s="31">
        <f>VLOOKUP(A923,'HUMAN RESOURCES'!$A$2:$M$2692,7,0)</f>
        <v>62</v>
      </c>
      <c r="Q923" s="5">
        <f>VLOOKUP(A923,'HUMAN RESOURCES'!$A$2:$M$2692,8,0)</f>
        <v>60</v>
      </c>
      <c r="R923" s="5">
        <f>VLOOKUP(A923,'HUMAN RESOURCES'!$A$2:$M$2692,9,0)</f>
        <v>0.388</v>
      </c>
      <c r="S923" s="5">
        <f>VLOOKUP(A923,'HUMAN RESOURCES'!$A$2:$M$2692,10,0)</f>
        <v>0.577</v>
      </c>
      <c r="T923" s="5">
        <f>VLOOKUP(A923,'HUMAN RESOURCES'!$A$2:$M$2692,11,0)</f>
        <v>0.035</v>
      </c>
      <c r="U923" s="5">
        <f>VLOOKUP(A923,'HUMAN RESOURCES'!$A$2:$M$2692,12,0)</f>
        <v>24820706</v>
      </c>
      <c r="V923" s="35">
        <f>VLOOKUP(A923,'HUMAN RESOURCES'!$A$2:$M$2692,13,0)</f>
        <v>0.514</v>
      </c>
      <c r="W923" s="38">
        <f>VLOOKUP(A923,TOURISM!$A$2:$F$2692,5,0)</f>
        <v>797000000</v>
      </c>
      <c r="X923" s="39">
        <f>VLOOKUP(A923,TOURISM!$A$2:$F$2692,6,0)</f>
        <v>1026000000</v>
      </c>
      <c r="Y923" s="43">
        <f t="shared" si="4"/>
        <v>0.419253080576532</v>
      </c>
      <c r="Z923" s="35">
        <f>VLOOKUP(A923,BUSINESS!$A$2:$J$2692,5,0)</f>
        <v>0.334</v>
      </c>
      <c r="AA923" s="5">
        <f>VLOOKUP(A923,BUSINESS!$A$2:$J$2692,6,0)</f>
        <v>12</v>
      </c>
      <c r="AB923" s="5">
        <f>VLOOKUP(A923,BUSINESS!$A$2:$J$2692,7,0)</f>
        <v>0</v>
      </c>
      <c r="AC923" s="5">
        <f>VLOOKUP(A923,BUSINESS!$A$2:$J$2692,8,0)</f>
        <v>224</v>
      </c>
      <c r="AD923" s="35">
        <f>VLOOKUP(A923,BUSINESS!$A$2:$J$2692,9,0)</f>
        <v>0.141</v>
      </c>
      <c r="AE923" s="35">
        <f>VLOOKUP(A923,BUSINESS!$A$2:$J$2692,10,0)</f>
        <v>0.853</v>
      </c>
    </row>
    <row r="924" customHeight="1" spans="1:31">
      <c r="A924" s="22" t="str">
        <f t="shared" si="0"/>
        <v>Ghana-Africa2012</v>
      </c>
      <c r="B924" s="22" t="s">
        <v>140</v>
      </c>
      <c r="C924" s="22" t="s">
        <v>69</v>
      </c>
      <c r="D924" s="23">
        <v>2012</v>
      </c>
      <c r="E924" s="25">
        <v>41740897827</v>
      </c>
      <c r="F924" s="24">
        <f t="shared" si="1"/>
        <v>1645.5151619883</v>
      </c>
      <c r="G924" s="26">
        <v>0.052</v>
      </c>
      <c r="H924" s="27">
        <v>83</v>
      </c>
      <c r="J924" s="5">
        <f>VLOOKUP(A924,ENERGY!$A$2:$F$2692,5,0)</f>
        <v>9062</v>
      </c>
      <c r="K924" s="5">
        <f t="shared" si="2"/>
        <v>0.000357243355419451</v>
      </c>
      <c r="L924" s="31">
        <f>VLOOKUP(A924,ENERGY!$A$2:$F$2692,6,0)</f>
        <v>9289</v>
      </c>
      <c r="M924" s="31">
        <f t="shared" si="3"/>
        <v>0.000366192179264101</v>
      </c>
      <c r="N924" s="32">
        <f>VLOOKUP(A924,'HUMAN RESOURCES'!$A$2:$M$2692,5,0)</f>
        <v>0.009</v>
      </c>
      <c r="O924" s="32">
        <f>VLOOKUP(A924,'HUMAN RESOURCES'!$A$2:$M$2692,6,0)</f>
        <v>0.006</v>
      </c>
      <c r="P924" s="31">
        <f>VLOOKUP(A924,'HUMAN RESOURCES'!$A$2:$M$2692,7,0)</f>
        <v>62</v>
      </c>
      <c r="Q924" s="5">
        <f>VLOOKUP(A924,'HUMAN RESOURCES'!$A$2:$M$2692,8,0)</f>
        <v>60</v>
      </c>
      <c r="R924" s="5">
        <f>VLOOKUP(A924,'HUMAN RESOURCES'!$A$2:$M$2692,9,0)</f>
        <v>0.386</v>
      </c>
      <c r="S924" s="5">
        <f>VLOOKUP(A924,'HUMAN RESOURCES'!$A$2:$M$2692,10,0)</f>
        <v>0.579</v>
      </c>
      <c r="T924" s="5">
        <f>VLOOKUP(A924,'HUMAN RESOURCES'!$A$2:$M$2692,11,0)</f>
        <v>0.035</v>
      </c>
      <c r="U924" s="5">
        <f>VLOOKUP(A924,'HUMAN RESOURCES'!$A$2:$M$2692,12,0)</f>
        <v>25366462</v>
      </c>
      <c r="V924" s="35">
        <f>VLOOKUP(A924,'HUMAN RESOURCES'!$A$2:$M$2692,13,0)</f>
        <v>0.521</v>
      </c>
      <c r="W924" s="38">
        <f>VLOOKUP(A924,TOURISM!$A$2:$F$2692,5,0)</f>
        <v>1154000000</v>
      </c>
      <c r="X924" s="39">
        <f>VLOOKUP(A924,TOURISM!$A$2:$F$2692,6,0)</f>
        <v>979000000</v>
      </c>
      <c r="Y924" s="43">
        <f t="shared" si="4"/>
        <v>3.78870967741935</v>
      </c>
      <c r="Z924" s="35">
        <f>VLOOKUP(A924,BUSINESS!$A$2:$J$2692,5,0)</f>
        <v>0.334</v>
      </c>
      <c r="AA924" s="5">
        <f>VLOOKUP(A924,BUSINESS!$A$2:$J$2692,6,0)</f>
        <v>12</v>
      </c>
      <c r="AB924" s="5">
        <f>VLOOKUP(A924,BUSINESS!$A$2:$J$2692,7,0)</f>
        <v>62</v>
      </c>
      <c r="AC924" s="5">
        <f>VLOOKUP(A924,BUSINESS!$A$2:$J$2692,8,0)</f>
        <v>224</v>
      </c>
      <c r="AD924" s="35">
        <f>VLOOKUP(A924,BUSINESS!$A$2:$J$2692,9,0)</f>
        <v>0.123</v>
      </c>
      <c r="AE924" s="35">
        <f>VLOOKUP(A924,BUSINESS!$A$2:$J$2692,10,0)</f>
        <v>1.01</v>
      </c>
    </row>
    <row r="925" customHeight="1" spans="1:31">
      <c r="A925" s="22" t="str">
        <f t="shared" si="0"/>
        <v>Greece-Europe2000</v>
      </c>
      <c r="B925" s="22" t="s">
        <v>141</v>
      </c>
      <c r="C925" s="22" t="s">
        <v>67</v>
      </c>
      <c r="D925" s="23">
        <v>2000</v>
      </c>
      <c r="E925" s="25">
        <v>124000000000</v>
      </c>
      <c r="F925" s="24">
        <f t="shared" si="1"/>
        <v>11357.9303359511</v>
      </c>
      <c r="G925" s="26">
        <v>0.079</v>
      </c>
      <c r="H925" s="27">
        <v>918</v>
      </c>
      <c r="I925" s="26">
        <v>0.123</v>
      </c>
      <c r="J925" s="5">
        <f>VLOOKUP(A925,ENERGY!$A$2:$F$2692,5,0)</f>
        <v>25991</v>
      </c>
      <c r="K925" s="5">
        <f t="shared" si="2"/>
        <v>0.00238067715614278</v>
      </c>
      <c r="L925" s="31">
        <f>VLOOKUP(A925,ENERGY!$A$2:$F$2692,6,0)</f>
        <v>0</v>
      </c>
      <c r="M925" s="31">
        <f t="shared" si="3"/>
        <v>0</v>
      </c>
      <c r="N925" s="32">
        <f>VLOOKUP(A925,'HUMAN RESOURCES'!$A$2:$M$2692,5,0)</f>
        <v>0.012</v>
      </c>
      <c r="O925" s="32">
        <f>VLOOKUP(A925,'HUMAN RESOURCES'!$A$2:$M$2692,6,0)</f>
        <v>0.004</v>
      </c>
      <c r="P925" s="31">
        <f>VLOOKUP(A925,'HUMAN RESOURCES'!$A$2:$M$2692,7,0)</f>
        <v>81</v>
      </c>
      <c r="Q925" s="5">
        <f>VLOOKUP(A925,'HUMAN RESOURCES'!$A$2:$M$2692,8,0)</f>
        <v>75</v>
      </c>
      <c r="R925" s="5">
        <f>VLOOKUP(A925,'HUMAN RESOURCES'!$A$2:$M$2692,9,0)</f>
        <v>0.152</v>
      </c>
      <c r="S925" s="5">
        <f>VLOOKUP(A925,'HUMAN RESOURCES'!$A$2:$M$2692,10,0)</f>
        <v>0.68</v>
      </c>
      <c r="T925" s="5">
        <f>VLOOKUP(A925,'HUMAN RESOURCES'!$A$2:$M$2692,11,0)</f>
        <v>0.168</v>
      </c>
      <c r="U925" s="5">
        <f>VLOOKUP(A925,'HUMAN RESOURCES'!$A$2:$M$2692,12,0)</f>
        <v>10917482</v>
      </c>
      <c r="V925" s="35">
        <f>VLOOKUP(A925,'HUMAN RESOURCES'!$A$2:$M$2692,13,0)</f>
        <v>0.727</v>
      </c>
      <c r="W925" s="38">
        <f>VLOOKUP(A925,TOURISM!$A$2:$F$2692,5,0)</f>
        <v>9262000000</v>
      </c>
      <c r="X925" s="39">
        <f>VLOOKUP(A925,TOURISM!$A$2:$F$2692,6,0)</f>
        <v>4564000000</v>
      </c>
      <c r="Y925" s="43">
        <f t="shared" si="4"/>
        <v>3.86692307692308</v>
      </c>
      <c r="Z925" s="35">
        <f>VLOOKUP(A925,BUSINESS!$A$2:$J$2692,5,0)</f>
        <v>0</v>
      </c>
      <c r="AA925" s="5">
        <f>VLOOKUP(A925,BUSINESS!$A$2:$J$2692,6,0)</f>
        <v>0</v>
      </c>
      <c r="AB925" s="5">
        <f>VLOOKUP(A925,BUSINESS!$A$2:$J$2692,7,0)</f>
        <v>0</v>
      </c>
      <c r="AC925" s="5">
        <f>VLOOKUP(A925,BUSINESS!$A$2:$J$2692,8,0)</f>
        <v>0</v>
      </c>
      <c r="AD925" s="35">
        <f>VLOOKUP(A925,BUSINESS!$A$2:$J$2692,9,0)</f>
        <v>0.091</v>
      </c>
      <c r="AE925" s="35">
        <f>VLOOKUP(A925,BUSINESS!$A$2:$J$2692,10,0)</f>
        <v>0.54</v>
      </c>
    </row>
    <row r="926" customHeight="1" spans="1:31">
      <c r="A926" s="22" t="str">
        <f t="shared" si="0"/>
        <v>Greece-Europe2001</v>
      </c>
      <c r="B926" s="22" t="s">
        <v>141</v>
      </c>
      <c r="C926" s="22" t="s">
        <v>67</v>
      </c>
      <c r="D926" s="23">
        <v>2001</v>
      </c>
      <c r="E926" s="25">
        <v>130000000000</v>
      </c>
      <c r="F926" s="24">
        <f t="shared" si="1"/>
        <v>11870.2338728263</v>
      </c>
      <c r="G926" s="26">
        <v>0.088</v>
      </c>
      <c r="H926" s="27">
        <v>1055</v>
      </c>
      <c r="I926" s="26">
        <v>0.086</v>
      </c>
      <c r="J926" s="5">
        <f>VLOOKUP(A926,ENERGY!$A$2:$F$2692,5,0)</f>
        <v>26723</v>
      </c>
      <c r="K926" s="5">
        <f t="shared" si="2"/>
        <v>0.00244006353679645</v>
      </c>
      <c r="L926" s="31">
        <f>VLOOKUP(A926,ENERGY!$A$2:$F$2692,6,0)</f>
        <v>0</v>
      </c>
      <c r="M926" s="31">
        <f t="shared" si="3"/>
        <v>0</v>
      </c>
      <c r="N926" s="32">
        <f>VLOOKUP(A926,'HUMAN RESOURCES'!$A$2:$M$2692,5,0)</f>
        <v>0.01</v>
      </c>
      <c r="O926" s="32">
        <f>VLOOKUP(A926,'HUMAN RESOURCES'!$A$2:$M$2692,6,0)</f>
        <v>0.005</v>
      </c>
      <c r="P926" s="31">
        <f>VLOOKUP(A926,'HUMAN RESOURCES'!$A$2:$M$2692,7,0)</f>
        <v>81</v>
      </c>
      <c r="Q926" s="5">
        <f>VLOOKUP(A926,'HUMAN RESOURCES'!$A$2:$M$2692,8,0)</f>
        <v>76</v>
      </c>
      <c r="R926" s="5">
        <f>VLOOKUP(A926,'HUMAN RESOURCES'!$A$2:$M$2692,9,0)</f>
        <v>0.15</v>
      </c>
      <c r="S926" s="5">
        <f>VLOOKUP(A926,'HUMAN RESOURCES'!$A$2:$M$2692,10,0)</f>
        <v>0.678</v>
      </c>
      <c r="T926" s="5">
        <f>VLOOKUP(A926,'HUMAN RESOURCES'!$A$2:$M$2692,11,0)</f>
        <v>0.172</v>
      </c>
      <c r="U926" s="5">
        <f>VLOOKUP(A926,'HUMAN RESOURCES'!$A$2:$M$2692,12,0)</f>
        <v>10951764</v>
      </c>
      <c r="V926" s="35">
        <f>VLOOKUP(A926,'HUMAN RESOURCES'!$A$2:$M$2692,13,0)</f>
        <v>0.729</v>
      </c>
      <c r="W926" s="38">
        <f>VLOOKUP(A926,TOURISM!$A$2:$F$2692,5,0)</f>
        <v>9216000000</v>
      </c>
      <c r="X926" s="39">
        <f>VLOOKUP(A926,TOURISM!$A$2:$F$2692,6,0)</f>
        <v>4189000000</v>
      </c>
      <c r="Y926" s="43">
        <f t="shared" si="4"/>
        <v>5.17260273972603</v>
      </c>
      <c r="Z926" s="35">
        <f>VLOOKUP(A926,BUSINESS!$A$2:$J$2692,5,0)</f>
        <v>0</v>
      </c>
      <c r="AA926" s="5">
        <f>VLOOKUP(A926,BUSINESS!$A$2:$J$2692,6,0)</f>
        <v>0</v>
      </c>
      <c r="AB926" s="5">
        <f>VLOOKUP(A926,BUSINESS!$A$2:$J$2692,7,0)</f>
        <v>0</v>
      </c>
      <c r="AC926" s="5">
        <f>VLOOKUP(A926,BUSINESS!$A$2:$J$2692,8,0)</f>
        <v>0</v>
      </c>
      <c r="AD926" s="35">
        <f>VLOOKUP(A926,BUSINESS!$A$2:$J$2692,9,0)</f>
        <v>0.109</v>
      </c>
      <c r="AE926" s="35">
        <f>VLOOKUP(A926,BUSINESS!$A$2:$J$2692,10,0)</f>
        <v>0.723</v>
      </c>
    </row>
    <row r="927" customHeight="1" spans="1:31">
      <c r="A927" s="22" t="str">
        <f t="shared" si="0"/>
        <v>Greece-Europe2002</v>
      </c>
      <c r="B927" s="22" t="s">
        <v>141</v>
      </c>
      <c r="C927" s="22" t="s">
        <v>67</v>
      </c>
      <c r="D927" s="23">
        <v>2002</v>
      </c>
      <c r="E927" s="25">
        <v>146000000000</v>
      </c>
      <c r="F927" s="24">
        <f t="shared" si="1"/>
        <v>13292.3963941917</v>
      </c>
      <c r="G927" s="26">
        <v>0.091</v>
      </c>
      <c r="H927" s="27">
        <v>1223</v>
      </c>
      <c r="I927" s="26">
        <v>0.074</v>
      </c>
      <c r="J927" s="5">
        <f>VLOOKUP(A927,ENERGY!$A$2:$F$2692,5,0)</f>
        <v>27615</v>
      </c>
      <c r="K927" s="5">
        <f t="shared" si="2"/>
        <v>0.00251417483853153</v>
      </c>
      <c r="L927" s="31">
        <f>VLOOKUP(A927,ENERGY!$A$2:$F$2692,6,0)</f>
        <v>86717</v>
      </c>
      <c r="M927" s="31">
        <f t="shared" si="3"/>
        <v>0.00789504615147341</v>
      </c>
      <c r="N927" s="32">
        <f>VLOOKUP(A927,'HUMAN RESOURCES'!$A$2:$M$2692,5,0)</f>
        <v>0.012</v>
      </c>
      <c r="O927" s="32">
        <f>VLOOKUP(A927,'HUMAN RESOURCES'!$A$2:$M$2692,6,0)</f>
        <v>0.004</v>
      </c>
      <c r="P927" s="31">
        <f>VLOOKUP(A927,'HUMAN RESOURCES'!$A$2:$M$2692,7,0)</f>
        <v>81</v>
      </c>
      <c r="Q927" s="5">
        <f>VLOOKUP(A927,'HUMAN RESOURCES'!$A$2:$M$2692,8,0)</f>
        <v>76</v>
      </c>
      <c r="R927" s="5">
        <f>VLOOKUP(A927,'HUMAN RESOURCES'!$A$2:$M$2692,9,0)</f>
        <v>0.148</v>
      </c>
      <c r="S927" s="5">
        <f>VLOOKUP(A927,'HUMAN RESOURCES'!$A$2:$M$2692,10,0)</f>
        <v>0.676</v>
      </c>
      <c r="T927" s="5">
        <f>VLOOKUP(A927,'HUMAN RESOURCES'!$A$2:$M$2692,11,0)</f>
        <v>0.176</v>
      </c>
      <c r="U927" s="5">
        <f>VLOOKUP(A927,'HUMAN RESOURCES'!$A$2:$M$2692,12,0)</f>
        <v>10983723</v>
      </c>
      <c r="V927" s="35">
        <f>VLOOKUP(A927,'HUMAN RESOURCES'!$A$2:$M$2692,13,0)</f>
        <v>0.733</v>
      </c>
      <c r="W927" s="38">
        <f>VLOOKUP(A927,TOURISM!$A$2:$F$2692,5,0)</f>
        <v>10005000000</v>
      </c>
      <c r="X927" s="39">
        <f>VLOOKUP(A927,TOURISM!$A$2:$F$2692,6,0)</f>
        <v>2453000000</v>
      </c>
      <c r="Y927" s="43">
        <f t="shared" si="4"/>
        <v>4.35388601036269</v>
      </c>
      <c r="Z927" s="35">
        <f>VLOOKUP(A927,BUSINESS!$A$2:$J$2692,5,0)</f>
        <v>0</v>
      </c>
      <c r="AA927" s="5">
        <f>VLOOKUP(A927,BUSINESS!$A$2:$J$2692,6,0)</f>
        <v>0</v>
      </c>
      <c r="AB927" s="5">
        <f>VLOOKUP(A927,BUSINESS!$A$2:$J$2692,7,0)</f>
        <v>0</v>
      </c>
      <c r="AC927" s="5">
        <f>VLOOKUP(A927,BUSINESS!$A$2:$J$2692,8,0)</f>
        <v>0</v>
      </c>
      <c r="AD927" s="35">
        <f>VLOOKUP(A927,BUSINESS!$A$2:$J$2692,9,0)</f>
        <v>0.147</v>
      </c>
      <c r="AE927" s="35">
        <f>VLOOKUP(A927,BUSINESS!$A$2:$J$2692,10,0)</f>
        <v>0.845</v>
      </c>
    </row>
    <row r="928" customHeight="1" spans="1:31">
      <c r="A928" s="22" t="str">
        <f t="shared" si="0"/>
        <v>Greece-Europe2003</v>
      </c>
      <c r="B928" s="22" t="s">
        <v>141</v>
      </c>
      <c r="C928" s="22" t="s">
        <v>67</v>
      </c>
      <c r="D928" s="23">
        <v>2003</v>
      </c>
      <c r="E928" s="25">
        <v>193000000000</v>
      </c>
      <c r="F928" s="24">
        <f t="shared" si="1"/>
        <v>17516.2756150572</v>
      </c>
      <c r="G928" s="26">
        <v>0.089</v>
      </c>
      <c r="H928" s="27">
        <v>1579</v>
      </c>
      <c r="I928" s="26">
        <v>0.068</v>
      </c>
      <c r="J928" s="5">
        <f>VLOOKUP(A928,ENERGY!$A$2:$F$2692,5,0)</f>
        <v>29436</v>
      </c>
      <c r="K928" s="5">
        <f t="shared" si="2"/>
        <v>0.00267154968396282</v>
      </c>
      <c r="L928" s="31">
        <f>VLOOKUP(A928,ENERGY!$A$2:$F$2692,6,0)</f>
        <v>94902</v>
      </c>
      <c r="M928" s="31">
        <f t="shared" si="3"/>
        <v>0.00861310667575214</v>
      </c>
      <c r="N928" s="32">
        <f>VLOOKUP(A928,'HUMAN RESOURCES'!$A$2:$M$2692,5,0)</f>
        <v>0.01</v>
      </c>
      <c r="O928" s="32">
        <f>VLOOKUP(A928,'HUMAN RESOURCES'!$A$2:$M$2692,6,0)</f>
        <v>0.006</v>
      </c>
      <c r="P928" s="31">
        <f>VLOOKUP(A928,'HUMAN RESOURCES'!$A$2:$M$2692,7,0)</f>
        <v>81</v>
      </c>
      <c r="Q928" s="5">
        <f>VLOOKUP(A928,'HUMAN RESOURCES'!$A$2:$M$2692,8,0)</f>
        <v>77</v>
      </c>
      <c r="R928" s="5">
        <f>VLOOKUP(A928,'HUMAN RESOURCES'!$A$2:$M$2692,9,0)</f>
        <v>0.146</v>
      </c>
      <c r="S928" s="5">
        <f>VLOOKUP(A928,'HUMAN RESOURCES'!$A$2:$M$2692,10,0)</f>
        <v>0.674</v>
      </c>
      <c r="T928" s="5">
        <f>VLOOKUP(A928,'HUMAN RESOURCES'!$A$2:$M$2692,11,0)</f>
        <v>0.18</v>
      </c>
      <c r="U928" s="5">
        <f>VLOOKUP(A928,'HUMAN RESOURCES'!$A$2:$M$2692,12,0)</f>
        <v>11018324</v>
      </c>
      <c r="V928" s="35">
        <f>VLOOKUP(A928,'HUMAN RESOURCES'!$A$2:$M$2692,13,0)</f>
        <v>0.737</v>
      </c>
      <c r="W928" s="38">
        <f>VLOOKUP(A928,TOURISM!$A$2:$F$2692,5,0)</f>
        <v>10842000000</v>
      </c>
      <c r="X928" s="39">
        <f>VLOOKUP(A928,TOURISM!$A$2:$F$2692,6,0)</f>
        <v>2439000000</v>
      </c>
      <c r="Y928" s="43">
        <f t="shared" si="4"/>
        <v>4.35482456140351</v>
      </c>
      <c r="Z928" s="35">
        <f>VLOOKUP(A928,BUSINESS!$A$2:$J$2692,5,0)</f>
        <v>0</v>
      </c>
      <c r="AA928" s="5">
        <f>VLOOKUP(A928,BUSINESS!$A$2:$J$2692,6,0)</f>
        <v>38</v>
      </c>
      <c r="AB928" s="5">
        <f>VLOOKUP(A928,BUSINESS!$A$2:$J$2692,7,0)</f>
        <v>0</v>
      </c>
      <c r="AC928" s="5">
        <f>VLOOKUP(A928,BUSINESS!$A$2:$J$2692,8,0)</f>
        <v>0</v>
      </c>
      <c r="AD928" s="35">
        <f>VLOOKUP(A928,BUSINESS!$A$2:$J$2692,9,0)</f>
        <v>0.178</v>
      </c>
      <c r="AE928" s="35">
        <f>VLOOKUP(A928,BUSINESS!$A$2:$J$2692,10,0)</f>
        <v>0.81</v>
      </c>
    </row>
    <row r="929" customHeight="1" spans="1:31">
      <c r="A929" s="22" t="str">
        <f t="shared" si="0"/>
        <v>Greece-Europe2004</v>
      </c>
      <c r="B929" s="22" t="s">
        <v>141</v>
      </c>
      <c r="C929" s="22" t="s">
        <v>67</v>
      </c>
      <c r="D929" s="23">
        <v>2004</v>
      </c>
      <c r="E929" s="25">
        <v>228000000000</v>
      </c>
      <c r="F929" s="24">
        <f t="shared" si="1"/>
        <v>20622.7920384083</v>
      </c>
      <c r="G929" s="26">
        <v>0.087</v>
      </c>
      <c r="H929" s="27">
        <v>1809</v>
      </c>
      <c r="J929" s="5">
        <f>VLOOKUP(A929,ENERGY!$A$2:$F$2692,5,0)</f>
        <v>30419</v>
      </c>
      <c r="K929" s="5">
        <f t="shared" si="2"/>
        <v>0.00275142417112431</v>
      </c>
      <c r="L929" s="31">
        <f>VLOOKUP(A929,ENERGY!$A$2:$F$2692,6,0)</f>
        <v>97810</v>
      </c>
      <c r="M929" s="31">
        <f t="shared" si="3"/>
        <v>0.00884699688279262</v>
      </c>
      <c r="N929" s="32">
        <f>VLOOKUP(A929,'HUMAN RESOURCES'!$A$2:$M$2692,5,0)</f>
        <v>0</v>
      </c>
      <c r="O929" s="32">
        <f>VLOOKUP(A929,'HUMAN RESOURCES'!$A$2:$M$2692,6,0)</f>
        <v>0</v>
      </c>
      <c r="P929" s="31">
        <f>VLOOKUP(A929,'HUMAN RESOURCES'!$A$2:$M$2692,7,0)</f>
        <v>82</v>
      </c>
      <c r="Q929" s="5">
        <f>VLOOKUP(A929,'HUMAN RESOURCES'!$A$2:$M$2692,8,0)</f>
        <v>77</v>
      </c>
      <c r="R929" s="5">
        <f>VLOOKUP(A929,'HUMAN RESOURCES'!$A$2:$M$2692,9,0)</f>
        <v>0.145</v>
      </c>
      <c r="S929" s="5">
        <f>VLOOKUP(A929,'HUMAN RESOURCES'!$A$2:$M$2692,10,0)</f>
        <v>0.672</v>
      </c>
      <c r="T929" s="5">
        <f>VLOOKUP(A929,'HUMAN RESOURCES'!$A$2:$M$2692,11,0)</f>
        <v>0.183</v>
      </c>
      <c r="U929" s="5">
        <f>VLOOKUP(A929,'HUMAN RESOURCES'!$A$2:$M$2692,12,0)</f>
        <v>11055729</v>
      </c>
      <c r="V929" s="35">
        <f>VLOOKUP(A929,'HUMAN RESOURCES'!$A$2:$M$2692,13,0)</f>
        <v>0.741</v>
      </c>
      <c r="W929" s="38">
        <f>VLOOKUP(A929,TOURISM!$A$2:$F$2692,5,0)</f>
        <v>12809000000</v>
      </c>
      <c r="X929" s="39">
        <f>VLOOKUP(A929,TOURISM!$A$2:$F$2692,6,0)</f>
        <v>2880000000</v>
      </c>
      <c r="Y929" s="43">
        <f t="shared" si="4"/>
        <v>4.33666666666667</v>
      </c>
      <c r="Z929" s="35">
        <f>VLOOKUP(A929,BUSINESS!$A$2:$J$2692,5,0)</f>
        <v>0</v>
      </c>
      <c r="AA929" s="5">
        <f>VLOOKUP(A929,BUSINESS!$A$2:$J$2692,6,0)</f>
        <v>38</v>
      </c>
      <c r="AB929" s="5">
        <f>VLOOKUP(A929,BUSINESS!$A$2:$J$2692,7,0)</f>
        <v>0</v>
      </c>
      <c r="AC929" s="5">
        <f>VLOOKUP(A929,BUSINESS!$A$2:$J$2692,8,0)</f>
        <v>0</v>
      </c>
      <c r="AD929" s="35">
        <f>VLOOKUP(A929,BUSINESS!$A$2:$J$2692,9,0)</f>
        <v>0.214</v>
      </c>
      <c r="AE929" s="35">
        <f>VLOOKUP(A929,BUSINESS!$A$2:$J$2692,10,0)</f>
        <v>0.845</v>
      </c>
    </row>
    <row r="930" customHeight="1" spans="1:31">
      <c r="A930" s="22" t="str">
        <f t="shared" si="0"/>
        <v>Greece-Europe2005</v>
      </c>
      <c r="B930" s="22" t="s">
        <v>141</v>
      </c>
      <c r="C930" s="22" t="s">
        <v>67</v>
      </c>
      <c r="D930" s="23">
        <v>2005</v>
      </c>
      <c r="E930" s="25">
        <v>240000000000</v>
      </c>
      <c r="F930" s="24">
        <f t="shared" si="1"/>
        <v>21635.4351647759</v>
      </c>
      <c r="G930" s="26">
        <v>0.097</v>
      </c>
      <c r="H930" s="27">
        <v>2093</v>
      </c>
      <c r="J930" s="5">
        <f>VLOOKUP(A930,ENERGY!$A$2:$F$2692,5,0)</f>
        <v>29707</v>
      </c>
      <c r="K930" s="5">
        <f t="shared" si="2"/>
        <v>0.00267801613516666</v>
      </c>
      <c r="L930" s="31">
        <f>VLOOKUP(A930,ENERGY!$A$2:$F$2692,6,0)</f>
        <v>97150</v>
      </c>
      <c r="M930" s="31">
        <f t="shared" si="3"/>
        <v>0.00875784385940825</v>
      </c>
      <c r="N930" s="32">
        <f>VLOOKUP(A930,'HUMAN RESOURCES'!$A$2:$M$2692,5,0)</f>
        <v>0.011</v>
      </c>
      <c r="O930" s="32">
        <f>VLOOKUP(A930,'HUMAN RESOURCES'!$A$2:$M$2692,6,0)</f>
        <v>0.003</v>
      </c>
      <c r="P930" s="31">
        <f>VLOOKUP(A930,'HUMAN RESOURCES'!$A$2:$M$2692,7,0)</f>
        <v>82</v>
      </c>
      <c r="Q930" s="5">
        <f>VLOOKUP(A930,'HUMAN RESOURCES'!$A$2:$M$2692,8,0)</f>
        <v>77</v>
      </c>
      <c r="R930" s="5">
        <f>VLOOKUP(A930,'HUMAN RESOURCES'!$A$2:$M$2692,9,0)</f>
        <v>0.144</v>
      </c>
      <c r="S930" s="5">
        <f>VLOOKUP(A930,'HUMAN RESOURCES'!$A$2:$M$2692,10,0)</f>
        <v>0.671</v>
      </c>
      <c r="T930" s="5">
        <f>VLOOKUP(A930,'HUMAN RESOURCES'!$A$2:$M$2692,11,0)</f>
        <v>0.186</v>
      </c>
      <c r="U930" s="5">
        <f>VLOOKUP(A930,'HUMAN RESOURCES'!$A$2:$M$2692,12,0)</f>
        <v>11092913</v>
      </c>
      <c r="V930" s="35">
        <f>VLOOKUP(A930,'HUMAN RESOURCES'!$A$2:$M$2692,13,0)</f>
        <v>0.745</v>
      </c>
      <c r="W930" s="38">
        <f>VLOOKUP(A930,TOURISM!$A$2:$F$2692,5,0)</f>
        <v>13453000000</v>
      </c>
      <c r="X930" s="39">
        <f>VLOOKUP(A930,TOURISM!$A$2:$F$2692,6,0)</f>
        <v>3045000000</v>
      </c>
      <c r="Y930" s="43">
        <f t="shared" si="4"/>
        <v>4.38587786259542</v>
      </c>
      <c r="Z930" s="35">
        <f>VLOOKUP(A930,BUSINESS!$A$2:$J$2692,5,0)</f>
        <v>0.54</v>
      </c>
      <c r="AA930" s="5">
        <f>VLOOKUP(A930,BUSINESS!$A$2:$J$2692,6,0)</f>
        <v>38</v>
      </c>
      <c r="AB930" s="5">
        <f>VLOOKUP(A930,BUSINESS!$A$2:$J$2692,7,0)</f>
        <v>0</v>
      </c>
      <c r="AC930" s="5">
        <f>VLOOKUP(A930,BUSINESS!$A$2:$J$2692,8,0)</f>
        <v>264</v>
      </c>
      <c r="AD930" s="35">
        <f>VLOOKUP(A930,BUSINESS!$A$2:$J$2692,9,0)</f>
        <v>0.24</v>
      </c>
      <c r="AE930" s="35">
        <f>VLOOKUP(A930,BUSINESS!$A$2:$J$2692,10,0)</f>
        <v>0.929</v>
      </c>
    </row>
    <row r="931" customHeight="1" spans="1:31">
      <c r="A931" s="22" t="str">
        <f t="shared" si="0"/>
        <v>Greece-Europe2006</v>
      </c>
      <c r="B931" s="22" t="s">
        <v>141</v>
      </c>
      <c r="C931" s="22" t="s">
        <v>67</v>
      </c>
      <c r="D931" s="23">
        <v>2006</v>
      </c>
      <c r="E931" s="25">
        <v>262000000000</v>
      </c>
      <c r="F931" s="24">
        <f t="shared" si="1"/>
        <v>23544.3249325325</v>
      </c>
      <c r="G931" s="26">
        <v>0.097</v>
      </c>
      <c r="H931" s="27">
        <v>2293</v>
      </c>
      <c r="J931" s="5">
        <f>VLOOKUP(A931,ENERGY!$A$2:$F$2692,5,0)</f>
        <v>28004</v>
      </c>
      <c r="K931" s="5">
        <f t="shared" si="2"/>
        <v>0.00251654685271236</v>
      </c>
      <c r="L931" s="31">
        <f>VLOOKUP(A931,ENERGY!$A$2:$F$2692,6,0)</f>
        <v>93806</v>
      </c>
      <c r="M931" s="31">
        <f t="shared" si="3"/>
        <v>0.00842976696420283</v>
      </c>
      <c r="N931" s="32">
        <f>VLOOKUP(A931,'HUMAN RESOURCES'!$A$2:$M$2692,5,0)</f>
        <v>0.013</v>
      </c>
      <c r="O931" s="32">
        <f>VLOOKUP(A931,'HUMAN RESOURCES'!$A$2:$M$2692,6,0)</f>
        <v>0.004</v>
      </c>
      <c r="P931" s="31">
        <f>VLOOKUP(A931,'HUMAN RESOURCES'!$A$2:$M$2692,7,0)</f>
        <v>82</v>
      </c>
      <c r="Q931" s="5">
        <f>VLOOKUP(A931,'HUMAN RESOURCES'!$A$2:$M$2692,8,0)</f>
        <v>77</v>
      </c>
      <c r="R931" s="5">
        <f>VLOOKUP(A931,'HUMAN RESOURCES'!$A$2:$M$2692,9,0)</f>
        <v>0.144</v>
      </c>
      <c r="S931" s="5">
        <f>VLOOKUP(A931,'HUMAN RESOURCES'!$A$2:$M$2692,10,0)</f>
        <v>0.669</v>
      </c>
      <c r="T931" s="5">
        <f>VLOOKUP(A931,'HUMAN RESOURCES'!$A$2:$M$2692,11,0)</f>
        <v>0.187</v>
      </c>
      <c r="U931" s="5">
        <f>VLOOKUP(A931,'HUMAN RESOURCES'!$A$2:$M$2692,12,0)</f>
        <v>11127947</v>
      </c>
      <c r="V931" s="35">
        <f>VLOOKUP(A931,'HUMAN RESOURCES'!$A$2:$M$2692,13,0)</f>
        <v>0.748</v>
      </c>
      <c r="W931" s="38">
        <f>VLOOKUP(A931,TOURISM!$A$2:$F$2692,5,0)</f>
        <v>14495000000</v>
      </c>
      <c r="X931" s="39">
        <f>VLOOKUP(A931,TOURISM!$A$2:$F$2692,6,0)</f>
        <v>3004000000</v>
      </c>
      <c r="Y931" s="43">
        <f t="shared" si="4"/>
        <v>4.01868852459016</v>
      </c>
      <c r="Z931" s="35">
        <f>VLOOKUP(A931,BUSINESS!$A$2:$J$2692,5,0)</f>
        <v>0.495</v>
      </c>
      <c r="AA931" s="5">
        <f>VLOOKUP(A931,BUSINESS!$A$2:$J$2692,6,0)</f>
        <v>38</v>
      </c>
      <c r="AB931" s="5">
        <f>VLOOKUP(A931,BUSINESS!$A$2:$J$2692,7,0)</f>
        <v>0</v>
      </c>
      <c r="AC931" s="5">
        <f>VLOOKUP(A931,BUSINESS!$A$2:$J$2692,8,0)</f>
        <v>264</v>
      </c>
      <c r="AD931" s="35">
        <f>VLOOKUP(A931,BUSINESS!$A$2:$J$2692,9,0)</f>
        <v>0.323</v>
      </c>
      <c r="AE931" s="35">
        <f>VLOOKUP(A931,BUSINESS!$A$2:$J$2692,10,0)</f>
        <v>0.993</v>
      </c>
    </row>
    <row r="932" customHeight="1" spans="1:31">
      <c r="A932" s="22" t="str">
        <f t="shared" si="0"/>
        <v>Greece-Europe2007</v>
      </c>
      <c r="B932" s="22" t="s">
        <v>141</v>
      </c>
      <c r="C932" s="22" t="s">
        <v>67</v>
      </c>
      <c r="D932" s="23">
        <v>2007</v>
      </c>
      <c r="E932" s="25">
        <v>305000000000</v>
      </c>
      <c r="F932" s="24">
        <f t="shared" si="1"/>
        <v>27322.3994764132</v>
      </c>
      <c r="G932" s="26">
        <v>0.098</v>
      </c>
      <c r="H932" s="27">
        <v>2682</v>
      </c>
      <c r="J932" s="5">
        <f>VLOOKUP(A932,ENERGY!$A$2:$F$2692,5,0)</f>
        <v>30217</v>
      </c>
      <c r="K932" s="5">
        <f t="shared" si="2"/>
        <v>0.00270688834419272</v>
      </c>
      <c r="L932" s="31">
        <f>VLOOKUP(A932,ENERGY!$A$2:$F$2692,6,0)</f>
        <v>98246</v>
      </c>
      <c r="M932" s="31">
        <f t="shared" si="3"/>
        <v>0.00880103757035966</v>
      </c>
      <c r="N932" s="32">
        <f>VLOOKUP(A932,'HUMAN RESOURCES'!$A$2:$M$2692,5,0)</f>
        <v>0.009</v>
      </c>
      <c r="O932" s="32">
        <f>VLOOKUP(A932,'HUMAN RESOURCES'!$A$2:$M$2692,6,0)</f>
        <v>0.004</v>
      </c>
      <c r="P932" s="31">
        <f>VLOOKUP(A932,'HUMAN RESOURCES'!$A$2:$M$2692,7,0)</f>
        <v>82</v>
      </c>
      <c r="Q932" s="5">
        <f>VLOOKUP(A932,'HUMAN RESOURCES'!$A$2:$M$2692,8,0)</f>
        <v>77</v>
      </c>
      <c r="R932" s="5">
        <f>VLOOKUP(A932,'HUMAN RESOURCES'!$A$2:$M$2692,9,0)</f>
        <v>0.144</v>
      </c>
      <c r="S932" s="5">
        <f>VLOOKUP(A932,'HUMAN RESOURCES'!$A$2:$M$2692,10,0)</f>
        <v>0.668</v>
      </c>
      <c r="T932" s="5">
        <f>VLOOKUP(A932,'HUMAN RESOURCES'!$A$2:$M$2692,11,0)</f>
        <v>0.188</v>
      </c>
      <c r="U932" s="5">
        <f>VLOOKUP(A932,'HUMAN RESOURCES'!$A$2:$M$2692,12,0)</f>
        <v>11163002</v>
      </c>
      <c r="V932" s="35">
        <f>VLOOKUP(A932,'HUMAN RESOURCES'!$A$2:$M$2692,13,0)</f>
        <v>0.752</v>
      </c>
      <c r="W932" s="38">
        <f>VLOOKUP(A932,TOURISM!$A$2:$F$2692,5,0)</f>
        <v>15687000000</v>
      </c>
      <c r="X932" s="39">
        <f>VLOOKUP(A932,TOURISM!$A$2:$F$2692,6,0)</f>
        <v>3430000000</v>
      </c>
      <c r="Y932" s="43">
        <f t="shared" si="4"/>
        <v>3.98830409356725</v>
      </c>
      <c r="Z932" s="35">
        <f>VLOOKUP(A932,BUSINESS!$A$2:$J$2692,5,0)</f>
        <v>0.489</v>
      </c>
      <c r="AA932" s="5">
        <f>VLOOKUP(A932,BUSINESS!$A$2:$J$2692,6,0)</f>
        <v>38</v>
      </c>
      <c r="AB932" s="5">
        <f>VLOOKUP(A932,BUSINESS!$A$2:$J$2692,7,0)</f>
        <v>0</v>
      </c>
      <c r="AC932" s="5">
        <f>VLOOKUP(A932,BUSINESS!$A$2:$J$2692,8,0)</f>
        <v>264</v>
      </c>
      <c r="AD932" s="35">
        <f>VLOOKUP(A932,BUSINESS!$A$2:$J$2692,9,0)</f>
        <v>0.359</v>
      </c>
      <c r="AE932" s="35">
        <f>VLOOKUP(A932,BUSINESS!$A$2:$J$2692,10,0)</f>
        <v>1.111</v>
      </c>
    </row>
    <row r="933" customHeight="1" spans="1:31">
      <c r="A933" s="22" t="str">
        <f t="shared" si="0"/>
        <v>Greece-Europe2008</v>
      </c>
      <c r="B933" s="22" t="s">
        <v>141</v>
      </c>
      <c r="C933" s="22" t="s">
        <v>67</v>
      </c>
      <c r="D933" s="23">
        <v>2008</v>
      </c>
      <c r="E933" s="25">
        <v>342000000000</v>
      </c>
      <c r="F933" s="24">
        <f t="shared" si="1"/>
        <v>30572.7318586371</v>
      </c>
      <c r="G933" s="26">
        <v>0.101</v>
      </c>
      <c r="H933" s="27">
        <v>3085</v>
      </c>
      <c r="J933" s="5">
        <f>VLOOKUP(A933,ENERGY!$A$2:$F$2692,5,0)</f>
        <v>30248</v>
      </c>
      <c r="K933" s="5">
        <f t="shared" si="2"/>
        <v>0.00270398828438612</v>
      </c>
      <c r="L933" s="31">
        <f>VLOOKUP(A933,ENERGY!$A$2:$F$2692,6,0)</f>
        <v>98675</v>
      </c>
      <c r="M933" s="31">
        <f t="shared" si="3"/>
        <v>0.00882094829283921</v>
      </c>
      <c r="N933" s="32">
        <f>VLOOKUP(A933,'HUMAN RESOURCES'!$A$2:$M$2692,5,0)</f>
        <v>0.01</v>
      </c>
      <c r="O933" s="32">
        <f>VLOOKUP(A933,'HUMAN RESOURCES'!$A$2:$M$2692,6,0)</f>
        <v>0.005</v>
      </c>
      <c r="P933" s="31">
        <f>VLOOKUP(A933,'HUMAN RESOURCES'!$A$2:$M$2692,7,0)</f>
        <v>83</v>
      </c>
      <c r="Q933" s="5">
        <f>VLOOKUP(A933,'HUMAN RESOURCES'!$A$2:$M$2692,8,0)</f>
        <v>78</v>
      </c>
      <c r="R933" s="5">
        <f>VLOOKUP(A933,'HUMAN RESOURCES'!$A$2:$M$2692,9,0)</f>
        <v>0.144</v>
      </c>
      <c r="S933" s="5">
        <f>VLOOKUP(A933,'HUMAN RESOURCES'!$A$2:$M$2692,10,0)</f>
        <v>0.668</v>
      </c>
      <c r="T933" s="5">
        <f>VLOOKUP(A933,'HUMAN RESOURCES'!$A$2:$M$2692,11,0)</f>
        <v>0.188</v>
      </c>
      <c r="U933" s="5">
        <f>VLOOKUP(A933,'HUMAN RESOURCES'!$A$2:$M$2692,12,0)</f>
        <v>11186439</v>
      </c>
      <c r="V933" s="35">
        <f>VLOOKUP(A933,'HUMAN RESOURCES'!$A$2:$M$2692,13,0)</f>
        <v>0.756</v>
      </c>
      <c r="W933" s="38">
        <f>VLOOKUP(A933,TOURISM!$A$2:$F$2692,5,0)</f>
        <v>17586000000</v>
      </c>
      <c r="X933" s="39">
        <f>VLOOKUP(A933,TOURISM!$A$2:$F$2692,6,0)</f>
        <v>3946000000</v>
      </c>
      <c r="Y933" s="43">
        <f t="shared" si="4"/>
        <v>3.54984423676012</v>
      </c>
      <c r="Z933" s="35">
        <f>VLOOKUP(A933,BUSINESS!$A$2:$J$2692,5,0)</f>
        <v>0.467</v>
      </c>
      <c r="AA933" s="5">
        <f>VLOOKUP(A933,BUSINESS!$A$2:$J$2692,6,0)</f>
        <v>19</v>
      </c>
      <c r="AB933" s="5">
        <f>VLOOKUP(A933,BUSINESS!$A$2:$J$2692,7,0)</f>
        <v>0</v>
      </c>
      <c r="AC933" s="5">
        <f>VLOOKUP(A933,BUSINESS!$A$2:$J$2692,8,0)</f>
        <v>224</v>
      </c>
      <c r="AD933" s="35">
        <f>VLOOKUP(A933,BUSINESS!$A$2:$J$2692,9,0)</f>
        <v>0.382</v>
      </c>
      <c r="AE933" s="35">
        <f>VLOOKUP(A933,BUSINESS!$A$2:$J$2692,10,0)</f>
        <v>1.245</v>
      </c>
    </row>
    <row r="934" customHeight="1" spans="1:31">
      <c r="A934" s="22" t="str">
        <f t="shared" si="0"/>
        <v>Greece-Europe2009</v>
      </c>
      <c r="B934" s="22" t="s">
        <v>141</v>
      </c>
      <c r="C934" s="22" t="s">
        <v>67</v>
      </c>
      <c r="D934" s="23">
        <v>2009</v>
      </c>
      <c r="E934" s="25">
        <v>321000000000</v>
      </c>
      <c r="F934" s="24">
        <f t="shared" si="1"/>
        <v>28693.8018259448</v>
      </c>
      <c r="G934" s="26">
        <v>0.1</v>
      </c>
      <c r="H934" s="27">
        <v>2861</v>
      </c>
      <c r="J934" s="5">
        <f>VLOOKUP(A934,ENERGY!$A$2:$F$2692,5,0)</f>
        <v>29141</v>
      </c>
      <c r="K934" s="5">
        <f t="shared" si="2"/>
        <v>0.00260487875080953</v>
      </c>
      <c r="L934" s="31">
        <f>VLOOKUP(A934,ENERGY!$A$2:$F$2692,6,0)</f>
        <v>95738</v>
      </c>
      <c r="M934" s="31">
        <f t="shared" si="3"/>
        <v>0.00855790404739036</v>
      </c>
      <c r="N934" s="32">
        <f>VLOOKUP(A934,'HUMAN RESOURCES'!$A$2:$M$2692,5,0)</f>
        <v>0.009</v>
      </c>
      <c r="O934" s="32">
        <f>VLOOKUP(A934,'HUMAN RESOURCES'!$A$2:$M$2692,6,0)</f>
        <v>0.008</v>
      </c>
      <c r="P934" s="31">
        <f>VLOOKUP(A934,'HUMAN RESOURCES'!$A$2:$M$2692,7,0)</f>
        <v>83</v>
      </c>
      <c r="Q934" s="5">
        <f>VLOOKUP(A934,'HUMAN RESOURCES'!$A$2:$M$2692,8,0)</f>
        <v>78</v>
      </c>
      <c r="R934" s="5">
        <f>VLOOKUP(A934,'HUMAN RESOURCES'!$A$2:$M$2692,9,0)</f>
        <v>0.145</v>
      </c>
      <c r="S934" s="5">
        <f>VLOOKUP(A934,'HUMAN RESOURCES'!$A$2:$M$2692,10,0)</f>
        <v>0.667</v>
      </c>
      <c r="T934" s="5">
        <f>VLOOKUP(A934,'HUMAN RESOURCES'!$A$2:$M$2692,11,0)</f>
        <v>0.189</v>
      </c>
      <c r="U934" s="5">
        <f>VLOOKUP(A934,'HUMAN RESOURCES'!$A$2:$M$2692,12,0)</f>
        <v>11187085</v>
      </c>
      <c r="V934" s="35">
        <f>VLOOKUP(A934,'HUMAN RESOURCES'!$A$2:$M$2692,13,0)</f>
        <v>0.759</v>
      </c>
      <c r="W934" s="38">
        <f>VLOOKUP(A934,TOURISM!$A$2:$F$2692,5,0)</f>
        <v>14796000000</v>
      </c>
      <c r="X934" s="39">
        <f>VLOOKUP(A934,TOURISM!$A$2:$F$2692,6,0)</f>
        <v>3401000000</v>
      </c>
      <c r="Y934" s="43">
        <f t="shared" si="4"/>
        <v>3.30102040816327</v>
      </c>
      <c r="Z934" s="35">
        <f>VLOOKUP(A934,BUSINESS!$A$2:$J$2692,5,0)</f>
        <v>0.467</v>
      </c>
      <c r="AA934" s="5">
        <f>VLOOKUP(A934,BUSINESS!$A$2:$J$2692,6,0)</f>
        <v>19</v>
      </c>
      <c r="AB934" s="5">
        <f>VLOOKUP(A934,BUSINESS!$A$2:$J$2692,7,0)</f>
        <v>0</v>
      </c>
      <c r="AC934" s="5">
        <f>VLOOKUP(A934,BUSINESS!$A$2:$J$2692,8,0)</f>
        <v>224</v>
      </c>
      <c r="AD934" s="35">
        <f>VLOOKUP(A934,BUSINESS!$A$2:$J$2692,9,0)</f>
        <v>0.424</v>
      </c>
      <c r="AE934" s="35">
        <f>VLOOKUP(A934,BUSINESS!$A$2:$J$2692,10,0)</f>
        <v>1.198</v>
      </c>
    </row>
    <row r="935" customHeight="1" spans="1:31">
      <c r="A935" s="22" t="str">
        <f t="shared" si="0"/>
        <v>Greece-Europe2010</v>
      </c>
      <c r="B935" s="22" t="s">
        <v>141</v>
      </c>
      <c r="C935" s="22" t="s">
        <v>67</v>
      </c>
      <c r="D935" s="23">
        <v>2010</v>
      </c>
      <c r="E935" s="25">
        <v>294000000000</v>
      </c>
      <c r="F935" s="24">
        <f t="shared" si="1"/>
        <v>26359.5474549857</v>
      </c>
      <c r="G935" s="26">
        <v>0.094</v>
      </c>
      <c r="H935" s="27">
        <v>2442</v>
      </c>
      <c r="J935" s="5">
        <f>VLOOKUP(A935,ENERGY!$A$2:$F$2692,5,0)</f>
        <v>28321</v>
      </c>
      <c r="K935" s="5">
        <f t="shared" si="2"/>
        <v>0.00253921341317228</v>
      </c>
      <c r="L935" s="31">
        <f>VLOOKUP(A935,ENERGY!$A$2:$F$2692,6,0)</f>
        <v>93670</v>
      </c>
      <c r="M935" s="31">
        <f t="shared" si="3"/>
        <v>0.00839829527247792</v>
      </c>
      <c r="N935" s="32">
        <f>VLOOKUP(A935,'HUMAN RESOURCES'!$A$2:$M$2692,5,0)</f>
        <v>0.015</v>
      </c>
      <c r="O935" s="32">
        <f>VLOOKUP(A935,'HUMAN RESOURCES'!$A$2:$M$2692,6,0)</f>
        <v>0.003</v>
      </c>
      <c r="P935" s="31">
        <f>VLOOKUP(A935,'HUMAN RESOURCES'!$A$2:$M$2692,7,0)</f>
        <v>83</v>
      </c>
      <c r="Q935" s="5">
        <f>VLOOKUP(A935,'HUMAN RESOURCES'!$A$2:$M$2692,8,0)</f>
        <v>78</v>
      </c>
      <c r="R935" s="5">
        <f>VLOOKUP(A935,'HUMAN RESOURCES'!$A$2:$M$2692,9,0)</f>
        <v>0.145</v>
      </c>
      <c r="S935" s="5">
        <f>VLOOKUP(A935,'HUMAN RESOURCES'!$A$2:$M$2692,10,0)</f>
        <v>0.665</v>
      </c>
      <c r="T935" s="5">
        <f>VLOOKUP(A935,'HUMAN RESOURCES'!$A$2:$M$2692,11,0)</f>
        <v>0.19</v>
      </c>
      <c r="U935" s="5">
        <f>VLOOKUP(A935,'HUMAN RESOURCES'!$A$2:$M$2692,12,0)</f>
        <v>11153454</v>
      </c>
      <c r="V935" s="35">
        <f>VLOOKUP(A935,'HUMAN RESOURCES'!$A$2:$M$2692,13,0)</f>
        <v>0.763</v>
      </c>
      <c r="W935" s="38">
        <f>VLOOKUP(A935,TOURISM!$A$2:$F$2692,5,0)</f>
        <v>12579000000</v>
      </c>
      <c r="X935" s="39">
        <f>VLOOKUP(A935,TOURISM!$A$2:$F$2692,6,0)</f>
        <v>2874000000</v>
      </c>
      <c r="Y935" s="43">
        <f t="shared" si="4"/>
        <v>4.06448275862069</v>
      </c>
      <c r="Z935" s="35">
        <f>VLOOKUP(A935,BUSINESS!$A$2:$J$2692,5,0)</f>
        <v>0.467</v>
      </c>
      <c r="AA935" s="5">
        <f>VLOOKUP(A935,BUSINESS!$A$2:$J$2692,6,0)</f>
        <v>19</v>
      </c>
      <c r="AB935" s="5">
        <f>VLOOKUP(A935,BUSINESS!$A$2:$J$2692,7,0)</f>
        <v>0</v>
      </c>
      <c r="AC935" s="5">
        <f>VLOOKUP(A935,BUSINESS!$A$2:$J$2692,8,0)</f>
        <v>224</v>
      </c>
      <c r="AD935" s="35">
        <f>VLOOKUP(A935,BUSINESS!$A$2:$J$2692,9,0)</f>
        <v>0.444</v>
      </c>
      <c r="AE935" s="35">
        <f>VLOOKUP(A935,BUSINESS!$A$2:$J$2692,10,0)</f>
        <v>1.106</v>
      </c>
    </row>
    <row r="936" customHeight="1" spans="1:31">
      <c r="A936" s="22" t="str">
        <f t="shared" si="0"/>
        <v>Greece-Europe2011</v>
      </c>
      <c r="B936" s="22" t="s">
        <v>141</v>
      </c>
      <c r="C936" s="22" t="s">
        <v>67</v>
      </c>
      <c r="D936" s="23">
        <v>2011</v>
      </c>
      <c r="E936" s="25">
        <v>290000000000</v>
      </c>
      <c r="F936" s="24">
        <f t="shared" si="1"/>
        <v>26071.6035915162</v>
      </c>
      <c r="G936" s="26">
        <v>0.09</v>
      </c>
      <c r="H936" s="27">
        <v>2304</v>
      </c>
      <c r="J936" s="5">
        <f>VLOOKUP(A936,ENERGY!$A$2:$F$2692,5,0)</f>
        <v>27086</v>
      </c>
      <c r="K936" s="5">
        <f t="shared" si="2"/>
        <v>0.00243508777544762</v>
      </c>
      <c r="L936" s="31">
        <f>VLOOKUP(A936,ENERGY!$A$2:$F$2692,6,0)</f>
        <v>91616</v>
      </c>
      <c r="M936" s="31">
        <f t="shared" si="3"/>
        <v>0.00823646908496673</v>
      </c>
      <c r="N936" s="32">
        <f>VLOOKUP(A936,'HUMAN RESOURCES'!$A$2:$M$2692,5,0)</f>
        <v>0.015</v>
      </c>
      <c r="O936" s="32">
        <f>VLOOKUP(A936,'HUMAN RESOURCES'!$A$2:$M$2692,6,0)</f>
        <v>0.005</v>
      </c>
      <c r="P936" s="31">
        <f>VLOOKUP(A936,'HUMAN RESOURCES'!$A$2:$M$2692,7,0)</f>
        <v>84</v>
      </c>
      <c r="Q936" s="5">
        <f>VLOOKUP(A936,'HUMAN RESOURCES'!$A$2:$M$2692,8,0)</f>
        <v>78</v>
      </c>
      <c r="R936" s="5">
        <f>VLOOKUP(A936,'HUMAN RESOURCES'!$A$2:$M$2692,9,0)</f>
        <v>0.146</v>
      </c>
      <c r="S936" s="5">
        <f>VLOOKUP(A936,'HUMAN RESOURCES'!$A$2:$M$2692,10,0)</f>
        <v>0.663</v>
      </c>
      <c r="T936" s="5">
        <f>VLOOKUP(A936,'HUMAN RESOURCES'!$A$2:$M$2692,11,0)</f>
        <v>0.192</v>
      </c>
      <c r="U936" s="5">
        <f>VLOOKUP(A936,'HUMAN RESOURCES'!$A$2:$M$2692,12,0)</f>
        <v>11123213</v>
      </c>
      <c r="V936" s="35">
        <f>VLOOKUP(A936,'HUMAN RESOURCES'!$A$2:$M$2692,13,0)</f>
        <v>0.766</v>
      </c>
      <c r="W936" s="38">
        <f>VLOOKUP(A936,TOURISM!$A$2:$F$2692,5,0)</f>
        <v>14984000000</v>
      </c>
      <c r="X936" s="39">
        <f>VLOOKUP(A936,TOURISM!$A$2:$F$2692,6,0)</f>
        <v>3197000000</v>
      </c>
      <c r="Y936" s="43">
        <f t="shared" si="4"/>
        <v>4.40362903225807</v>
      </c>
      <c r="Z936" s="35">
        <f>VLOOKUP(A936,BUSINESS!$A$2:$J$2692,5,0)</f>
        <v>0.459</v>
      </c>
      <c r="AA936" s="5">
        <f>VLOOKUP(A936,BUSINESS!$A$2:$J$2692,6,0)</f>
        <v>11</v>
      </c>
      <c r="AB936" s="5">
        <f>VLOOKUP(A936,BUSINESS!$A$2:$J$2692,7,0)</f>
        <v>0</v>
      </c>
      <c r="AC936" s="5">
        <f>VLOOKUP(A936,BUSINESS!$A$2:$J$2692,8,0)</f>
        <v>224</v>
      </c>
      <c r="AD936" s="35">
        <f>VLOOKUP(A936,BUSINESS!$A$2:$J$2692,9,0)</f>
        <v>0.516</v>
      </c>
      <c r="AE936" s="35">
        <f>VLOOKUP(A936,BUSINESS!$A$2:$J$2692,10,0)</f>
        <v>1.091</v>
      </c>
    </row>
    <row r="937" customHeight="1" spans="1:31">
      <c r="A937" s="22" t="str">
        <f t="shared" si="0"/>
        <v>Greece-Europe2012</v>
      </c>
      <c r="B937" s="22" t="s">
        <v>141</v>
      </c>
      <c r="C937" s="22" t="s">
        <v>67</v>
      </c>
      <c r="D937" s="23">
        <v>2012</v>
      </c>
      <c r="E937" s="25">
        <v>248000000000</v>
      </c>
      <c r="F937" s="24">
        <f t="shared" si="1"/>
        <v>22356.9025268799</v>
      </c>
      <c r="G937" s="26">
        <v>0.093</v>
      </c>
      <c r="H937" s="27">
        <v>2044</v>
      </c>
      <c r="J937" s="5">
        <f>VLOOKUP(A937,ENERGY!$A$2:$F$2692,5,0)</f>
        <v>30223</v>
      </c>
      <c r="K937" s="5">
        <f t="shared" si="2"/>
        <v>0.00272456719786246</v>
      </c>
      <c r="L937" s="31">
        <f>VLOOKUP(A937,ENERGY!$A$2:$F$2692,6,0)</f>
        <v>97286</v>
      </c>
      <c r="M937" s="31">
        <f t="shared" si="3"/>
        <v>0.00877021620657273</v>
      </c>
      <c r="N937" s="32">
        <f>VLOOKUP(A937,'HUMAN RESOURCES'!$A$2:$M$2692,5,0)</f>
        <v>0</v>
      </c>
      <c r="O937" s="32">
        <f>VLOOKUP(A937,'HUMAN RESOURCES'!$A$2:$M$2692,6,0)</f>
        <v>0</v>
      </c>
      <c r="P937" s="31">
        <f>VLOOKUP(A937,'HUMAN RESOURCES'!$A$2:$M$2692,7,0)</f>
        <v>83</v>
      </c>
      <c r="Q937" s="5">
        <f>VLOOKUP(A937,'HUMAN RESOURCES'!$A$2:$M$2692,8,0)</f>
        <v>78</v>
      </c>
      <c r="R937" s="5">
        <f>VLOOKUP(A937,'HUMAN RESOURCES'!$A$2:$M$2692,9,0)</f>
        <v>0.146</v>
      </c>
      <c r="S937" s="5">
        <f>VLOOKUP(A937,'HUMAN RESOURCES'!$A$2:$M$2692,10,0)</f>
        <v>0.66</v>
      </c>
      <c r="T937" s="5">
        <f>VLOOKUP(A937,'HUMAN RESOURCES'!$A$2:$M$2692,11,0)</f>
        <v>0.194</v>
      </c>
      <c r="U937" s="5">
        <f>VLOOKUP(A937,'HUMAN RESOURCES'!$A$2:$M$2692,12,0)</f>
        <v>11092771</v>
      </c>
      <c r="V937" s="35">
        <f>VLOOKUP(A937,'HUMAN RESOURCES'!$A$2:$M$2692,13,0)</f>
        <v>0.77</v>
      </c>
      <c r="W937" s="38">
        <f>VLOOKUP(A937,TOURISM!$A$2:$F$2692,5,0)</f>
        <v>13313000000</v>
      </c>
      <c r="X937" s="39">
        <f>VLOOKUP(A937,TOURISM!$A$2:$F$2692,6,0)</f>
        <v>2392000000</v>
      </c>
      <c r="Y937" s="43">
        <f t="shared" si="4"/>
        <v>0</v>
      </c>
      <c r="Z937" s="35">
        <f>VLOOKUP(A937,BUSINESS!$A$2:$J$2692,5,0)</f>
        <v>0.441</v>
      </c>
      <c r="AA937" s="5">
        <f>VLOOKUP(A937,BUSINESS!$A$2:$J$2692,6,0)</f>
        <v>12</v>
      </c>
      <c r="AB937" s="5">
        <f>VLOOKUP(A937,BUSINESS!$A$2:$J$2692,7,0)</f>
        <v>89</v>
      </c>
      <c r="AC937" s="5">
        <f>VLOOKUP(A937,BUSINESS!$A$2:$J$2692,8,0)</f>
        <v>202</v>
      </c>
      <c r="AD937" s="35">
        <f>VLOOKUP(A937,BUSINESS!$A$2:$J$2692,9,0)</f>
        <v>0.551</v>
      </c>
      <c r="AE937" s="35">
        <f>VLOOKUP(A937,BUSINESS!$A$2:$J$2692,10,0)</f>
        <v>1.201</v>
      </c>
    </row>
    <row r="938" customHeight="1" spans="1:31">
      <c r="A938" s="22" t="str">
        <f t="shared" si="0"/>
        <v>Greenland-The Americas2000</v>
      </c>
      <c r="B938" s="22" t="s">
        <v>142</v>
      </c>
      <c r="C938" s="22" t="s">
        <v>75</v>
      </c>
      <c r="D938" s="23">
        <v>2000</v>
      </c>
      <c r="E938" s="25">
        <v>1068024994</v>
      </c>
      <c r="F938" s="24">
        <f t="shared" si="1"/>
        <v>19004.0034519573</v>
      </c>
      <c r="J938" s="5">
        <f>VLOOKUP(A938,ENERGY!$A$2:$F$2692,5,0)</f>
        <v>0</v>
      </c>
      <c r="K938" s="5">
        <f t="shared" si="2"/>
        <v>0</v>
      </c>
      <c r="L938" s="31">
        <f>VLOOKUP(A938,ENERGY!$A$2:$F$2692,6,0)</f>
        <v>0</v>
      </c>
      <c r="M938" s="31">
        <f t="shared" si="3"/>
        <v>0</v>
      </c>
      <c r="N938" s="32">
        <f>VLOOKUP(A938,'HUMAN RESOURCES'!$A$2:$M$2692,5,0)</f>
        <v>0.01</v>
      </c>
      <c r="O938" s="32">
        <f>VLOOKUP(A938,'HUMAN RESOURCES'!$A$2:$M$2692,6,0)</f>
        <v>0.004</v>
      </c>
      <c r="P938" s="31">
        <f>VLOOKUP(A938,'HUMAN RESOURCES'!$A$2:$M$2692,7,0)</f>
        <v>70</v>
      </c>
      <c r="Q938" s="5">
        <f>VLOOKUP(A938,'HUMAN RESOURCES'!$A$2:$M$2692,8,0)</f>
        <v>64</v>
      </c>
      <c r="R938" s="5">
        <f>VLOOKUP(A938,'HUMAN RESOURCES'!$A$2:$M$2692,9,0)</f>
        <v>0</v>
      </c>
      <c r="S938" s="5">
        <f>VLOOKUP(A938,'HUMAN RESOURCES'!$A$2:$M$2692,10,0)</f>
        <v>0</v>
      </c>
      <c r="T938" s="5">
        <f>VLOOKUP(A938,'HUMAN RESOURCES'!$A$2:$M$2692,11,0)</f>
        <v>0</v>
      </c>
      <c r="U938" s="5">
        <f>VLOOKUP(A938,'HUMAN RESOURCES'!$A$2:$M$2692,12,0)</f>
        <v>56200</v>
      </c>
      <c r="V938" s="35">
        <f>VLOOKUP(A938,'HUMAN RESOURCES'!$A$2:$M$2692,13,0)</f>
        <v>0.816</v>
      </c>
      <c r="W938" s="36">
        <v>0</v>
      </c>
      <c r="X938" s="37">
        <v>0</v>
      </c>
      <c r="Y938" s="43">
        <f t="shared" si="4"/>
        <v>0</v>
      </c>
      <c r="Z938" s="35">
        <f>VLOOKUP(A938,BUSINESS!$A$2:$J$2692,5,0)</f>
        <v>0</v>
      </c>
      <c r="AA938" s="5">
        <f>VLOOKUP(A938,BUSINESS!$A$2:$J$2692,6,0)</f>
        <v>0</v>
      </c>
      <c r="AB938" s="5">
        <f>VLOOKUP(A938,BUSINESS!$A$2:$J$2692,7,0)</f>
        <v>0</v>
      </c>
      <c r="AC938" s="5">
        <f>VLOOKUP(A938,BUSINESS!$A$2:$J$2692,8,0)</f>
        <v>0</v>
      </c>
      <c r="AD938" s="35">
        <f>VLOOKUP(A938,BUSINESS!$A$2:$J$2692,9,0)</f>
        <v>0.317</v>
      </c>
      <c r="AE938" s="35">
        <f>VLOOKUP(A938,BUSINESS!$A$2:$J$2692,10,0)</f>
        <v>0.269</v>
      </c>
    </row>
    <row r="939" customHeight="1" spans="1:31">
      <c r="A939" s="22" t="str">
        <f t="shared" si="0"/>
        <v>Greenland-The Americas2001</v>
      </c>
      <c r="B939" s="22" t="s">
        <v>142</v>
      </c>
      <c r="C939" s="22" t="s">
        <v>75</v>
      </c>
      <c r="D939" s="23">
        <v>2001</v>
      </c>
      <c r="E939" s="25">
        <v>1086170639</v>
      </c>
      <c r="F939" s="24">
        <f t="shared" si="1"/>
        <v>19275.4328127773</v>
      </c>
      <c r="J939" s="5">
        <f>VLOOKUP(A939,ENERGY!$A$2:$F$2692,5,0)</f>
        <v>0</v>
      </c>
      <c r="K939" s="5">
        <f t="shared" si="2"/>
        <v>0</v>
      </c>
      <c r="L939" s="31">
        <f>VLOOKUP(A939,ENERGY!$A$2:$F$2692,6,0)</f>
        <v>0</v>
      </c>
      <c r="M939" s="31">
        <f t="shared" si="3"/>
        <v>0</v>
      </c>
      <c r="N939" s="32">
        <f>VLOOKUP(A939,'HUMAN RESOURCES'!$A$2:$M$2692,5,0)</f>
        <v>0.02</v>
      </c>
      <c r="O939" s="32">
        <f>VLOOKUP(A939,'HUMAN RESOURCES'!$A$2:$M$2692,6,0)</f>
        <v>0</v>
      </c>
      <c r="P939" s="31">
        <f>VLOOKUP(A939,'HUMAN RESOURCES'!$A$2:$M$2692,7,0)</f>
        <v>70</v>
      </c>
      <c r="Q939" s="5">
        <f>VLOOKUP(A939,'HUMAN RESOURCES'!$A$2:$M$2692,8,0)</f>
        <v>65</v>
      </c>
      <c r="R939" s="5">
        <f>VLOOKUP(A939,'HUMAN RESOURCES'!$A$2:$M$2692,9,0)</f>
        <v>0</v>
      </c>
      <c r="S939" s="5">
        <f>VLOOKUP(A939,'HUMAN RESOURCES'!$A$2:$M$2692,10,0)</f>
        <v>0</v>
      </c>
      <c r="T939" s="5">
        <f>VLOOKUP(A939,'HUMAN RESOURCES'!$A$2:$M$2692,11,0)</f>
        <v>0</v>
      </c>
      <c r="U939" s="5">
        <f>VLOOKUP(A939,'HUMAN RESOURCES'!$A$2:$M$2692,12,0)</f>
        <v>56350</v>
      </c>
      <c r="V939" s="35">
        <f>VLOOKUP(A939,'HUMAN RESOURCES'!$A$2:$M$2692,13,0)</f>
        <v>0.818</v>
      </c>
      <c r="W939" s="36">
        <v>0</v>
      </c>
      <c r="X939" s="37">
        <v>0</v>
      </c>
      <c r="Y939" s="43">
        <f t="shared" si="4"/>
        <v>0</v>
      </c>
      <c r="Z939" s="35">
        <f>VLOOKUP(A939,BUSINESS!$A$2:$J$2692,5,0)</f>
        <v>0</v>
      </c>
      <c r="AA939" s="5">
        <f>VLOOKUP(A939,BUSINESS!$A$2:$J$2692,6,0)</f>
        <v>0</v>
      </c>
      <c r="AB939" s="5">
        <f>VLOOKUP(A939,BUSINESS!$A$2:$J$2692,7,0)</f>
        <v>0</v>
      </c>
      <c r="AC939" s="5">
        <f>VLOOKUP(A939,BUSINESS!$A$2:$J$2692,8,0)</f>
        <v>0</v>
      </c>
      <c r="AD939" s="35">
        <f>VLOOKUP(A939,BUSINESS!$A$2:$J$2692,9,0)</f>
        <v>0.355</v>
      </c>
      <c r="AE939" s="35">
        <f>VLOOKUP(A939,BUSINESS!$A$2:$J$2692,10,0)</f>
        <v>0.282</v>
      </c>
    </row>
    <row r="940" customHeight="1" spans="1:31">
      <c r="A940" s="22" t="str">
        <f t="shared" si="0"/>
        <v>Greenland-The Americas2002</v>
      </c>
      <c r="B940" s="22" t="s">
        <v>142</v>
      </c>
      <c r="C940" s="22" t="s">
        <v>75</v>
      </c>
      <c r="D940" s="23">
        <v>2002</v>
      </c>
      <c r="E940" s="25">
        <v>1169136691</v>
      </c>
      <c r="F940" s="24">
        <f t="shared" si="1"/>
        <v>20652.8412619901</v>
      </c>
      <c r="J940" s="5">
        <f>VLOOKUP(A940,ENERGY!$A$2:$F$2692,5,0)</f>
        <v>0</v>
      </c>
      <c r="K940" s="5">
        <f t="shared" si="2"/>
        <v>0</v>
      </c>
      <c r="L940" s="31">
        <f>VLOOKUP(A940,ENERGY!$A$2:$F$2692,6,0)</f>
        <v>634</v>
      </c>
      <c r="M940" s="31">
        <f t="shared" si="3"/>
        <v>0.0111996325672596</v>
      </c>
      <c r="N940" s="32">
        <f>VLOOKUP(A940,'HUMAN RESOURCES'!$A$2:$M$2692,5,0)</f>
        <v>0.009</v>
      </c>
      <c r="O940" s="32">
        <f>VLOOKUP(A940,'HUMAN RESOURCES'!$A$2:$M$2692,6,0)</f>
        <v>0.012</v>
      </c>
      <c r="P940" s="31">
        <f>VLOOKUP(A940,'HUMAN RESOURCES'!$A$2:$M$2692,7,0)</f>
        <v>71</v>
      </c>
      <c r="Q940" s="5">
        <f>VLOOKUP(A940,'HUMAN RESOURCES'!$A$2:$M$2692,8,0)</f>
        <v>65</v>
      </c>
      <c r="R940" s="5">
        <f>VLOOKUP(A940,'HUMAN RESOURCES'!$A$2:$M$2692,9,0)</f>
        <v>0</v>
      </c>
      <c r="S940" s="5">
        <f>VLOOKUP(A940,'HUMAN RESOURCES'!$A$2:$M$2692,10,0)</f>
        <v>0</v>
      </c>
      <c r="T940" s="5">
        <f>VLOOKUP(A940,'HUMAN RESOURCES'!$A$2:$M$2692,11,0)</f>
        <v>0</v>
      </c>
      <c r="U940" s="5">
        <f>VLOOKUP(A940,'HUMAN RESOURCES'!$A$2:$M$2692,12,0)</f>
        <v>56609</v>
      </c>
      <c r="V940" s="35">
        <f>VLOOKUP(A940,'HUMAN RESOURCES'!$A$2:$M$2692,13,0)</f>
        <v>0.821</v>
      </c>
      <c r="W940" s="36">
        <v>0</v>
      </c>
      <c r="X940" s="37">
        <v>0</v>
      </c>
      <c r="Y940" s="43">
        <f t="shared" si="4"/>
        <v>0</v>
      </c>
      <c r="Z940" s="35">
        <f>VLOOKUP(A940,BUSINESS!$A$2:$J$2692,5,0)</f>
        <v>0</v>
      </c>
      <c r="AA940" s="5">
        <f>VLOOKUP(A940,BUSINESS!$A$2:$J$2692,6,0)</f>
        <v>0</v>
      </c>
      <c r="AB940" s="5">
        <f>VLOOKUP(A940,BUSINESS!$A$2:$J$2692,7,0)</f>
        <v>0</v>
      </c>
      <c r="AC940" s="5">
        <f>VLOOKUP(A940,BUSINESS!$A$2:$J$2692,8,0)</f>
        <v>0</v>
      </c>
      <c r="AD940" s="35">
        <f>VLOOKUP(A940,BUSINESS!$A$2:$J$2692,9,0)</f>
        <v>0.442</v>
      </c>
      <c r="AE940" s="35">
        <f>VLOOKUP(A940,BUSINESS!$A$2:$J$2692,10,0)</f>
        <v>0.352</v>
      </c>
    </row>
    <row r="941" customHeight="1" spans="1:31">
      <c r="A941" s="22" t="str">
        <f t="shared" si="0"/>
        <v>Greenland-The Americas2003</v>
      </c>
      <c r="B941" s="22" t="s">
        <v>142</v>
      </c>
      <c r="C941" s="22" t="s">
        <v>75</v>
      </c>
      <c r="D941" s="23">
        <v>2003</v>
      </c>
      <c r="E941" s="25">
        <v>1426452030</v>
      </c>
      <c r="F941" s="24">
        <f t="shared" si="1"/>
        <v>25129.0765436449</v>
      </c>
      <c r="J941" s="5">
        <f>VLOOKUP(A941,ENERGY!$A$2:$F$2692,5,0)</f>
        <v>0</v>
      </c>
      <c r="K941" s="5">
        <f t="shared" si="2"/>
        <v>0</v>
      </c>
      <c r="L941" s="31">
        <f>VLOOKUP(A941,ENERGY!$A$2:$F$2692,6,0)</f>
        <v>557</v>
      </c>
      <c r="M941" s="31">
        <f t="shared" si="3"/>
        <v>0.00981238439179072</v>
      </c>
      <c r="N941" s="32">
        <f>VLOOKUP(A941,'HUMAN RESOURCES'!$A$2:$M$2692,5,0)</f>
        <v>0.011</v>
      </c>
      <c r="O941" s="32">
        <f>VLOOKUP(A941,'HUMAN RESOURCES'!$A$2:$M$2692,6,0)</f>
        <v>0</v>
      </c>
      <c r="P941" s="31">
        <f>VLOOKUP(A941,'HUMAN RESOURCES'!$A$2:$M$2692,7,0)</f>
        <v>71</v>
      </c>
      <c r="Q941" s="5">
        <f>VLOOKUP(A941,'HUMAN RESOURCES'!$A$2:$M$2692,8,0)</f>
        <v>66</v>
      </c>
      <c r="R941" s="5">
        <f>VLOOKUP(A941,'HUMAN RESOURCES'!$A$2:$M$2692,9,0)</f>
        <v>0</v>
      </c>
      <c r="S941" s="5">
        <f>VLOOKUP(A941,'HUMAN RESOURCES'!$A$2:$M$2692,10,0)</f>
        <v>0</v>
      </c>
      <c r="T941" s="5">
        <f>VLOOKUP(A941,'HUMAN RESOURCES'!$A$2:$M$2692,11,0)</f>
        <v>0</v>
      </c>
      <c r="U941" s="5">
        <f>VLOOKUP(A941,'HUMAN RESOURCES'!$A$2:$M$2692,12,0)</f>
        <v>56765</v>
      </c>
      <c r="V941" s="35">
        <f>VLOOKUP(A941,'HUMAN RESOURCES'!$A$2:$M$2692,13,0)</f>
        <v>0.823</v>
      </c>
      <c r="W941" s="36">
        <v>0</v>
      </c>
      <c r="X941" s="37">
        <v>0</v>
      </c>
      <c r="Y941" s="43">
        <f t="shared" si="4"/>
        <v>0</v>
      </c>
      <c r="Z941" s="35">
        <f>VLOOKUP(A941,BUSINESS!$A$2:$J$2692,5,0)</f>
        <v>0</v>
      </c>
      <c r="AA941" s="5">
        <f>VLOOKUP(A941,BUSINESS!$A$2:$J$2692,6,0)</f>
        <v>0</v>
      </c>
      <c r="AB941" s="5">
        <f>VLOOKUP(A941,BUSINESS!$A$2:$J$2692,7,0)</f>
        <v>0</v>
      </c>
      <c r="AC941" s="5">
        <f>VLOOKUP(A941,BUSINESS!$A$2:$J$2692,8,0)</f>
        <v>0</v>
      </c>
      <c r="AD941" s="35">
        <f>VLOOKUP(A941,BUSINESS!$A$2:$J$2692,9,0)</f>
        <v>0.545</v>
      </c>
      <c r="AE941" s="35">
        <f>VLOOKUP(A941,BUSINESS!$A$2:$J$2692,10,0)</f>
        <v>0.524</v>
      </c>
    </row>
    <row r="942" customHeight="1" spans="1:31">
      <c r="A942" s="22" t="str">
        <f t="shared" si="0"/>
        <v>Greenland-The Americas2004</v>
      </c>
      <c r="B942" s="22" t="s">
        <v>142</v>
      </c>
      <c r="C942" s="22" t="s">
        <v>75</v>
      </c>
      <c r="D942" s="23">
        <v>2004</v>
      </c>
      <c r="E942" s="25">
        <v>1644951892</v>
      </c>
      <c r="F942" s="24">
        <f t="shared" si="1"/>
        <v>28903.9358296287</v>
      </c>
      <c r="J942" s="5">
        <f>VLOOKUP(A942,ENERGY!$A$2:$F$2692,5,0)</f>
        <v>0</v>
      </c>
      <c r="K942" s="5">
        <f t="shared" si="2"/>
        <v>0</v>
      </c>
      <c r="L942" s="31">
        <f>VLOOKUP(A942,ENERGY!$A$2:$F$2692,6,0)</f>
        <v>638</v>
      </c>
      <c r="M942" s="31">
        <f t="shared" si="3"/>
        <v>0.0112104865491733</v>
      </c>
      <c r="N942" s="32">
        <f>VLOOKUP(A942,'HUMAN RESOURCES'!$A$2:$M$2692,5,0)</f>
        <v>0.009</v>
      </c>
      <c r="O942" s="32">
        <f>VLOOKUP(A942,'HUMAN RESOURCES'!$A$2:$M$2692,6,0)</f>
        <v>0.008</v>
      </c>
      <c r="P942" s="31">
        <f>VLOOKUP(A942,'HUMAN RESOURCES'!$A$2:$M$2692,7,0)</f>
        <v>72</v>
      </c>
      <c r="Q942" s="5">
        <f>VLOOKUP(A942,'HUMAN RESOURCES'!$A$2:$M$2692,8,0)</f>
        <v>66</v>
      </c>
      <c r="R942" s="5">
        <f>VLOOKUP(A942,'HUMAN RESOURCES'!$A$2:$M$2692,9,0)</f>
        <v>0</v>
      </c>
      <c r="S942" s="5">
        <f>VLOOKUP(A942,'HUMAN RESOURCES'!$A$2:$M$2692,10,0)</f>
        <v>0</v>
      </c>
      <c r="T942" s="5">
        <f>VLOOKUP(A942,'HUMAN RESOURCES'!$A$2:$M$2692,11,0)</f>
        <v>0</v>
      </c>
      <c r="U942" s="5">
        <f>VLOOKUP(A942,'HUMAN RESOURCES'!$A$2:$M$2692,12,0)</f>
        <v>56911</v>
      </c>
      <c r="V942" s="35">
        <f>VLOOKUP(A942,'HUMAN RESOURCES'!$A$2:$M$2692,13,0)</f>
        <v>0.826</v>
      </c>
      <c r="W942" s="36">
        <v>0</v>
      </c>
      <c r="X942" s="37">
        <v>0</v>
      </c>
      <c r="Y942" s="43">
        <f t="shared" si="4"/>
        <v>0</v>
      </c>
      <c r="Z942" s="35">
        <f>VLOOKUP(A942,BUSINESS!$A$2:$J$2692,5,0)</f>
        <v>0</v>
      </c>
      <c r="AA942" s="5">
        <f>VLOOKUP(A942,BUSINESS!$A$2:$J$2692,6,0)</f>
        <v>0</v>
      </c>
      <c r="AB942" s="5">
        <f>VLOOKUP(A942,BUSINESS!$A$2:$J$2692,7,0)</f>
        <v>0</v>
      </c>
      <c r="AC942" s="5">
        <f>VLOOKUP(A942,BUSINESS!$A$2:$J$2692,8,0)</f>
        <v>0</v>
      </c>
      <c r="AD942" s="35">
        <f>VLOOKUP(A942,BUSINESS!$A$2:$J$2692,9,0)</f>
        <v>0.561</v>
      </c>
      <c r="AE942" s="35">
        <f>VLOOKUP(A942,BUSINESS!$A$2:$J$2692,10,0)</f>
        <v>0.686</v>
      </c>
    </row>
    <row r="943" customHeight="1" spans="1:31">
      <c r="A943" s="22" t="str">
        <f t="shared" si="0"/>
        <v>Greenland-The Americas2005</v>
      </c>
      <c r="B943" s="22" t="s">
        <v>142</v>
      </c>
      <c r="C943" s="22" t="s">
        <v>75</v>
      </c>
      <c r="D943" s="23">
        <v>2005</v>
      </c>
      <c r="E943" s="25">
        <v>1702543477</v>
      </c>
      <c r="F943" s="24">
        <f t="shared" si="1"/>
        <v>29903.2840432072</v>
      </c>
      <c r="J943" s="5">
        <f>VLOOKUP(A943,ENERGY!$A$2:$F$2692,5,0)</f>
        <v>0</v>
      </c>
      <c r="K943" s="5">
        <f t="shared" si="2"/>
        <v>0</v>
      </c>
      <c r="L943" s="31">
        <f>VLOOKUP(A943,ENERGY!$A$2:$F$2692,6,0)</f>
        <v>583</v>
      </c>
      <c r="M943" s="31">
        <f t="shared" si="3"/>
        <v>0.0102397470800035</v>
      </c>
      <c r="N943" s="32">
        <f>VLOOKUP(A943,'HUMAN RESOURCES'!$A$2:$M$2692,5,0)</f>
        <v>0.012</v>
      </c>
      <c r="O943" s="32">
        <f>VLOOKUP(A943,'HUMAN RESOURCES'!$A$2:$M$2692,6,0)</f>
        <v>0.003</v>
      </c>
      <c r="P943" s="31">
        <f>VLOOKUP(A943,'HUMAN RESOURCES'!$A$2:$M$2692,7,0)</f>
        <v>72</v>
      </c>
      <c r="Q943" s="5">
        <f>VLOOKUP(A943,'HUMAN RESOURCES'!$A$2:$M$2692,8,0)</f>
        <v>67</v>
      </c>
      <c r="R943" s="5">
        <f>VLOOKUP(A943,'HUMAN RESOURCES'!$A$2:$M$2692,9,0)</f>
        <v>0</v>
      </c>
      <c r="S943" s="5">
        <f>VLOOKUP(A943,'HUMAN RESOURCES'!$A$2:$M$2692,10,0)</f>
        <v>0</v>
      </c>
      <c r="T943" s="5">
        <f>VLOOKUP(A943,'HUMAN RESOURCES'!$A$2:$M$2692,11,0)</f>
        <v>0</v>
      </c>
      <c r="U943" s="5">
        <f>VLOOKUP(A943,'HUMAN RESOURCES'!$A$2:$M$2692,12,0)</f>
        <v>56935</v>
      </c>
      <c r="V943" s="35">
        <f>VLOOKUP(A943,'HUMAN RESOURCES'!$A$2:$M$2692,13,0)</f>
        <v>0.829</v>
      </c>
      <c r="W943" s="36">
        <v>0</v>
      </c>
      <c r="X943" s="37">
        <v>0</v>
      </c>
      <c r="Y943" s="43">
        <f t="shared" si="4"/>
        <v>0</v>
      </c>
      <c r="Z943" s="35">
        <f>VLOOKUP(A943,BUSINESS!$A$2:$J$2692,5,0)</f>
        <v>0</v>
      </c>
      <c r="AA943" s="5">
        <f>VLOOKUP(A943,BUSINESS!$A$2:$J$2692,6,0)</f>
        <v>0</v>
      </c>
      <c r="AB943" s="5">
        <f>VLOOKUP(A943,BUSINESS!$A$2:$J$2692,7,0)</f>
        <v>0</v>
      </c>
      <c r="AC943" s="5">
        <f>VLOOKUP(A943,BUSINESS!$A$2:$J$2692,8,0)</f>
        <v>0</v>
      </c>
      <c r="AD943" s="35">
        <f>VLOOKUP(A943,BUSINESS!$A$2:$J$2692,9,0)</f>
        <v>0.577</v>
      </c>
      <c r="AE943" s="35">
        <f>VLOOKUP(A943,BUSINESS!$A$2:$J$2692,10,0)</f>
        <v>0.816</v>
      </c>
    </row>
    <row r="944" customHeight="1" spans="1:31">
      <c r="A944" s="22" t="str">
        <f t="shared" si="0"/>
        <v>Greenland-The Americas2006</v>
      </c>
      <c r="B944" s="22" t="s">
        <v>142</v>
      </c>
      <c r="C944" s="22" t="s">
        <v>75</v>
      </c>
      <c r="D944" s="23">
        <v>2006</v>
      </c>
      <c r="E944" s="25">
        <v>1738432116</v>
      </c>
      <c r="F944" s="24">
        <f t="shared" si="1"/>
        <v>30620.2155211893</v>
      </c>
      <c r="J944" s="5">
        <f>VLOOKUP(A944,ENERGY!$A$2:$F$2692,5,0)</f>
        <v>0</v>
      </c>
      <c r="K944" s="5">
        <f t="shared" si="2"/>
        <v>0</v>
      </c>
      <c r="L944" s="31">
        <f>VLOOKUP(A944,ENERGY!$A$2:$F$2692,6,0)</f>
        <v>539</v>
      </c>
      <c r="M944" s="31">
        <f t="shared" si="3"/>
        <v>0.00949378236516715</v>
      </c>
      <c r="N944" s="32">
        <f>VLOOKUP(A944,'HUMAN RESOURCES'!$A$2:$M$2692,5,0)</f>
        <v>0.012</v>
      </c>
      <c r="O944" s="32">
        <f>VLOOKUP(A944,'HUMAN RESOURCES'!$A$2:$M$2692,6,0)</f>
        <v>0.012</v>
      </c>
      <c r="P944" s="31">
        <f>VLOOKUP(A944,'HUMAN RESOURCES'!$A$2:$M$2692,7,0)</f>
        <v>72</v>
      </c>
      <c r="Q944" s="5">
        <f>VLOOKUP(A944,'HUMAN RESOURCES'!$A$2:$M$2692,8,0)</f>
        <v>67</v>
      </c>
      <c r="R944" s="5">
        <f>VLOOKUP(A944,'HUMAN RESOURCES'!$A$2:$M$2692,9,0)</f>
        <v>0</v>
      </c>
      <c r="S944" s="5">
        <f>VLOOKUP(A944,'HUMAN RESOURCES'!$A$2:$M$2692,10,0)</f>
        <v>0</v>
      </c>
      <c r="T944" s="5">
        <f>VLOOKUP(A944,'HUMAN RESOURCES'!$A$2:$M$2692,11,0)</f>
        <v>0</v>
      </c>
      <c r="U944" s="5">
        <f>VLOOKUP(A944,'HUMAN RESOURCES'!$A$2:$M$2692,12,0)</f>
        <v>56774</v>
      </c>
      <c r="V944" s="35">
        <f>VLOOKUP(A944,'HUMAN RESOURCES'!$A$2:$M$2692,13,0)</f>
        <v>0.832</v>
      </c>
      <c r="W944" s="36">
        <v>0</v>
      </c>
      <c r="X944" s="37">
        <v>0</v>
      </c>
      <c r="Y944" s="43">
        <f t="shared" si="4"/>
        <v>0</v>
      </c>
      <c r="Z944" s="35">
        <f>VLOOKUP(A944,BUSINESS!$A$2:$J$2692,5,0)</f>
        <v>0</v>
      </c>
      <c r="AA944" s="5">
        <f>VLOOKUP(A944,BUSINESS!$A$2:$J$2692,6,0)</f>
        <v>0</v>
      </c>
      <c r="AB944" s="5">
        <f>VLOOKUP(A944,BUSINESS!$A$2:$J$2692,7,0)</f>
        <v>0</v>
      </c>
      <c r="AC944" s="5">
        <f>VLOOKUP(A944,BUSINESS!$A$2:$J$2692,8,0)</f>
        <v>0</v>
      </c>
      <c r="AD944" s="35">
        <f>VLOOKUP(A944,BUSINESS!$A$2:$J$2692,9,0)</f>
        <v>0.594</v>
      </c>
      <c r="AE944" s="35">
        <f>VLOOKUP(A944,BUSINESS!$A$2:$J$2692,10,0)</f>
        <v>0.947</v>
      </c>
    </row>
    <row r="945" customHeight="1" spans="1:31">
      <c r="A945" s="22" t="str">
        <f t="shared" si="0"/>
        <v>Greenland-The Americas2007</v>
      </c>
      <c r="B945" s="22" t="s">
        <v>142</v>
      </c>
      <c r="C945" s="22" t="s">
        <v>75</v>
      </c>
      <c r="D945" s="23">
        <v>2007</v>
      </c>
      <c r="E945" s="25">
        <v>2121759848</v>
      </c>
      <c r="F945" s="24">
        <f t="shared" si="1"/>
        <v>37516.7509150385</v>
      </c>
      <c r="J945" s="5">
        <f>VLOOKUP(A945,ENERGY!$A$2:$F$2692,5,0)</f>
        <v>0</v>
      </c>
      <c r="K945" s="5">
        <f t="shared" si="2"/>
        <v>0</v>
      </c>
      <c r="L945" s="31">
        <f>VLOOKUP(A945,ENERGY!$A$2:$F$2692,6,0)</f>
        <v>616</v>
      </c>
      <c r="M945" s="31">
        <f t="shared" si="3"/>
        <v>0.0108920519847936</v>
      </c>
      <c r="N945" s="32">
        <f>VLOOKUP(A945,'HUMAN RESOURCES'!$A$2:$M$2692,5,0)</f>
        <v>0.01</v>
      </c>
      <c r="O945" s="32">
        <f>VLOOKUP(A945,'HUMAN RESOURCES'!$A$2:$M$2692,6,0)</f>
        <v>0.006</v>
      </c>
      <c r="P945" s="31">
        <f>VLOOKUP(A945,'HUMAN RESOURCES'!$A$2:$M$2692,7,0)</f>
        <v>72</v>
      </c>
      <c r="Q945" s="5">
        <f>VLOOKUP(A945,'HUMAN RESOURCES'!$A$2:$M$2692,8,0)</f>
        <v>68</v>
      </c>
      <c r="R945" s="5">
        <f>VLOOKUP(A945,'HUMAN RESOURCES'!$A$2:$M$2692,9,0)</f>
        <v>0</v>
      </c>
      <c r="S945" s="5">
        <f>VLOOKUP(A945,'HUMAN RESOURCES'!$A$2:$M$2692,10,0)</f>
        <v>0</v>
      </c>
      <c r="T945" s="5">
        <f>VLOOKUP(A945,'HUMAN RESOURCES'!$A$2:$M$2692,11,0)</f>
        <v>0</v>
      </c>
      <c r="U945" s="5">
        <f>VLOOKUP(A945,'HUMAN RESOURCES'!$A$2:$M$2692,12,0)</f>
        <v>56555</v>
      </c>
      <c r="V945" s="35">
        <f>VLOOKUP(A945,'HUMAN RESOURCES'!$A$2:$M$2692,13,0)</f>
        <v>0.835</v>
      </c>
      <c r="W945" s="36">
        <v>0</v>
      </c>
      <c r="X945" s="37">
        <v>0</v>
      </c>
      <c r="Y945" s="43">
        <f t="shared" si="4"/>
        <v>0</v>
      </c>
      <c r="Z945" s="35">
        <f>VLOOKUP(A945,BUSINESS!$A$2:$J$2692,5,0)</f>
        <v>0</v>
      </c>
      <c r="AA945" s="5">
        <f>VLOOKUP(A945,BUSINESS!$A$2:$J$2692,6,0)</f>
        <v>0</v>
      </c>
      <c r="AB945" s="5">
        <f>VLOOKUP(A945,BUSINESS!$A$2:$J$2692,7,0)</f>
        <v>0</v>
      </c>
      <c r="AC945" s="5">
        <f>VLOOKUP(A945,BUSINESS!$A$2:$J$2692,8,0)</f>
        <v>0</v>
      </c>
      <c r="AD945" s="35">
        <f>VLOOKUP(A945,BUSINESS!$A$2:$J$2692,9,0)</f>
        <v>0.611</v>
      </c>
      <c r="AE945" s="35">
        <f>VLOOKUP(A945,BUSINESS!$A$2:$J$2692,10,0)</f>
        <v>1.169</v>
      </c>
    </row>
    <row r="946" customHeight="1" spans="1:31">
      <c r="A946" s="22" t="str">
        <f t="shared" si="0"/>
        <v>Greenland-The Americas2008</v>
      </c>
      <c r="B946" s="22" t="s">
        <v>142</v>
      </c>
      <c r="C946" s="22" t="s">
        <v>75</v>
      </c>
      <c r="D946" s="23">
        <v>2008</v>
      </c>
      <c r="E946" s="25">
        <v>1739579594</v>
      </c>
      <c r="F946" s="24">
        <f t="shared" si="1"/>
        <v>30883.0349737253</v>
      </c>
      <c r="J946" s="5">
        <f>VLOOKUP(A946,ENERGY!$A$2:$F$2692,5,0)</f>
        <v>0</v>
      </c>
      <c r="K946" s="5">
        <f t="shared" si="2"/>
        <v>0</v>
      </c>
      <c r="L946" s="31">
        <f>VLOOKUP(A946,ENERGY!$A$2:$F$2692,6,0)</f>
        <v>609</v>
      </c>
      <c r="M946" s="31">
        <f t="shared" si="3"/>
        <v>0.0108116744780571</v>
      </c>
      <c r="N946" s="32">
        <f>VLOOKUP(A946,'HUMAN RESOURCES'!$A$2:$M$2692,5,0)</f>
        <v>0.012</v>
      </c>
      <c r="O946" s="32">
        <f>VLOOKUP(A946,'HUMAN RESOURCES'!$A$2:$M$2692,6,0)</f>
        <v>0.02</v>
      </c>
      <c r="P946" s="31">
        <f>VLOOKUP(A946,'HUMAN RESOURCES'!$A$2:$M$2692,7,0)</f>
        <v>73</v>
      </c>
      <c r="Q946" s="5">
        <f>VLOOKUP(A946,'HUMAN RESOURCES'!$A$2:$M$2692,8,0)</f>
        <v>68</v>
      </c>
      <c r="R946" s="5">
        <f>VLOOKUP(A946,'HUMAN RESOURCES'!$A$2:$M$2692,9,0)</f>
        <v>0</v>
      </c>
      <c r="S946" s="5">
        <f>VLOOKUP(A946,'HUMAN RESOURCES'!$A$2:$M$2692,10,0)</f>
        <v>0</v>
      </c>
      <c r="T946" s="5">
        <f>VLOOKUP(A946,'HUMAN RESOURCES'!$A$2:$M$2692,11,0)</f>
        <v>0</v>
      </c>
      <c r="U946" s="5">
        <f>VLOOKUP(A946,'HUMAN RESOURCES'!$A$2:$M$2692,12,0)</f>
        <v>56328</v>
      </c>
      <c r="V946" s="35">
        <f>VLOOKUP(A946,'HUMAN RESOURCES'!$A$2:$M$2692,13,0)</f>
        <v>0.838</v>
      </c>
      <c r="W946" s="36">
        <v>0</v>
      </c>
      <c r="X946" s="37">
        <v>0</v>
      </c>
      <c r="Y946" s="43">
        <f t="shared" si="4"/>
        <v>0</v>
      </c>
      <c r="Z946" s="35">
        <f>VLOOKUP(A946,BUSINESS!$A$2:$J$2692,5,0)</f>
        <v>0</v>
      </c>
      <c r="AA946" s="5">
        <f>VLOOKUP(A946,BUSINESS!$A$2:$J$2692,6,0)</f>
        <v>0</v>
      </c>
      <c r="AB946" s="5">
        <f>VLOOKUP(A946,BUSINESS!$A$2:$J$2692,7,0)</f>
        <v>0</v>
      </c>
      <c r="AC946" s="5">
        <f>VLOOKUP(A946,BUSINESS!$A$2:$J$2692,8,0)</f>
        <v>0</v>
      </c>
      <c r="AD946" s="35">
        <f>VLOOKUP(A946,BUSINESS!$A$2:$J$2692,9,0)</f>
        <v>0.628</v>
      </c>
      <c r="AE946" s="35">
        <f>VLOOKUP(A946,BUSINESS!$A$2:$J$2692,10,0)</f>
        <v>0.985</v>
      </c>
    </row>
    <row r="947" customHeight="1" spans="1:31">
      <c r="A947" s="22" t="str">
        <f t="shared" si="0"/>
        <v>Greenland-The Americas2009</v>
      </c>
      <c r="B947" s="22" t="s">
        <v>142</v>
      </c>
      <c r="C947" s="22" t="s">
        <v>75</v>
      </c>
      <c r="D947" s="23">
        <v>2009</v>
      </c>
      <c r="E947" s="25">
        <v>1267711816</v>
      </c>
      <c r="F947" s="24">
        <f t="shared" si="1"/>
        <v>22507.8887133143</v>
      </c>
      <c r="J947" s="5">
        <f>VLOOKUP(A947,ENERGY!$A$2:$F$2692,5,0)</f>
        <v>0</v>
      </c>
      <c r="K947" s="5">
        <f t="shared" si="2"/>
        <v>0</v>
      </c>
      <c r="L947" s="31">
        <f>VLOOKUP(A947,ENERGY!$A$2:$F$2692,6,0)</f>
        <v>532</v>
      </c>
      <c r="M947" s="31">
        <f t="shared" si="3"/>
        <v>0.00944551959235126</v>
      </c>
      <c r="N947" s="32">
        <f>VLOOKUP(A947,'HUMAN RESOURCES'!$A$2:$M$2692,5,0)</f>
        <v>0</v>
      </c>
      <c r="O947" s="32">
        <f>VLOOKUP(A947,'HUMAN RESOURCES'!$A$2:$M$2692,6,0)</f>
        <v>0.004</v>
      </c>
      <c r="P947" s="31">
        <f>VLOOKUP(A947,'HUMAN RESOURCES'!$A$2:$M$2692,7,0)</f>
        <v>73</v>
      </c>
      <c r="Q947" s="5">
        <f>VLOOKUP(A947,'HUMAN RESOURCES'!$A$2:$M$2692,8,0)</f>
        <v>68</v>
      </c>
      <c r="R947" s="5">
        <f>VLOOKUP(A947,'HUMAN RESOURCES'!$A$2:$M$2692,9,0)</f>
        <v>0</v>
      </c>
      <c r="S947" s="5">
        <f>VLOOKUP(A947,'HUMAN RESOURCES'!$A$2:$M$2692,10,0)</f>
        <v>0</v>
      </c>
      <c r="T947" s="5">
        <f>VLOOKUP(A947,'HUMAN RESOURCES'!$A$2:$M$2692,11,0)</f>
        <v>0</v>
      </c>
      <c r="U947" s="5">
        <f>VLOOKUP(A947,'HUMAN RESOURCES'!$A$2:$M$2692,12,0)</f>
        <v>56323</v>
      </c>
      <c r="V947" s="35">
        <f>VLOOKUP(A947,'HUMAN RESOURCES'!$A$2:$M$2692,13,0)</f>
        <v>0.841</v>
      </c>
      <c r="W947" s="36">
        <v>0</v>
      </c>
      <c r="X947" s="37">
        <v>0</v>
      </c>
      <c r="Y947" s="43">
        <f t="shared" si="4"/>
        <v>0</v>
      </c>
      <c r="Z947" s="35">
        <f>VLOOKUP(A947,BUSINESS!$A$2:$J$2692,5,0)</f>
        <v>0</v>
      </c>
      <c r="AA947" s="5">
        <f>VLOOKUP(A947,BUSINESS!$A$2:$J$2692,6,0)</f>
        <v>0</v>
      </c>
      <c r="AB947" s="5">
        <f>VLOOKUP(A947,BUSINESS!$A$2:$J$2692,7,0)</f>
        <v>0</v>
      </c>
      <c r="AC947" s="5">
        <f>VLOOKUP(A947,BUSINESS!$A$2:$J$2692,8,0)</f>
        <v>0</v>
      </c>
      <c r="AD947" s="35">
        <f>VLOOKUP(A947,BUSINESS!$A$2:$J$2692,9,0)</f>
        <v>0.628</v>
      </c>
      <c r="AE947" s="35">
        <f>VLOOKUP(A947,BUSINESS!$A$2:$J$2692,10,0)</f>
        <v>0.945</v>
      </c>
    </row>
    <row r="948" customHeight="1" spans="1:31">
      <c r="A948" s="22" t="str">
        <f t="shared" si="0"/>
        <v>Greenland-The Americas2010</v>
      </c>
      <c r="B948" s="22" t="s">
        <v>142</v>
      </c>
      <c r="C948" s="22" t="s">
        <v>75</v>
      </c>
      <c r="D948" s="23">
        <v>2010</v>
      </c>
      <c r="E948" s="25">
        <v>1267711816</v>
      </c>
      <c r="F948" s="24">
        <f t="shared" si="1"/>
        <v>22277.6876548634</v>
      </c>
      <c r="J948" s="5">
        <f>VLOOKUP(A948,ENERGY!$A$2:$F$2692,5,0)</f>
        <v>0</v>
      </c>
      <c r="K948" s="5">
        <f t="shared" si="2"/>
        <v>0</v>
      </c>
      <c r="L948" s="31">
        <f>VLOOKUP(A948,ENERGY!$A$2:$F$2692,6,0)</f>
        <v>539</v>
      </c>
      <c r="M948" s="31">
        <f t="shared" si="3"/>
        <v>0.00947192689570337</v>
      </c>
      <c r="N948" s="32">
        <f>VLOOKUP(A948,'HUMAN RESOURCES'!$A$2:$M$2692,5,0)</f>
        <v>0.013</v>
      </c>
      <c r="O948" s="32">
        <f>VLOOKUP(A948,'HUMAN RESOURCES'!$A$2:$M$2692,6,0)</f>
        <v>0.01</v>
      </c>
      <c r="P948" s="31">
        <f>VLOOKUP(A948,'HUMAN RESOURCES'!$A$2:$M$2692,7,0)</f>
        <v>73</v>
      </c>
      <c r="Q948" s="5">
        <f>VLOOKUP(A948,'HUMAN RESOURCES'!$A$2:$M$2692,8,0)</f>
        <v>69</v>
      </c>
      <c r="R948" s="5">
        <f>VLOOKUP(A948,'HUMAN RESOURCES'!$A$2:$M$2692,9,0)</f>
        <v>0</v>
      </c>
      <c r="S948" s="5">
        <f>VLOOKUP(A948,'HUMAN RESOURCES'!$A$2:$M$2692,10,0)</f>
        <v>0</v>
      </c>
      <c r="T948" s="5">
        <f>VLOOKUP(A948,'HUMAN RESOURCES'!$A$2:$M$2692,11,0)</f>
        <v>0</v>
      </c>
      <c r="U948" s="5">
        <f>VLOOKUP(A948,'HUMAN RESOURCES'!$A$2:$M$2692,12,0)</f>
        <v>56905</v>
      </c>
      <c r="V948" s="35">
        <f>VLOOKUP(A948,'HUMAN RESOURCES'!$A$2:$M$2692,13,0)</f>
        <v>0.844</v>
      </c>
      <c r="W948" s="36">
        <v>0</v>
      </c>
      <c r="X948" s="37">
        <v>0</v>
      </c>
      <c r="Y948" s="43">
        <f t="shared" si="4"/>
        <v>0</v>
      </c>
      <c r="Z948" s="35">
        <f>VLOOKUP(A948,BUSINESS!$A$2:$J$2692,5,0)</f>
        <v>0</v>
      </c>
      <c r="AA948" s="5">
        <f>VLOOKUP(A948,BUSINESS!$A$2:$J$2692,6,0)</f>
        <v>0</v>
      </c>
      <c r="AB948" s="5">
        <f>VLOOKUP(A948,BUSINESS!$A$2:$J$2692,7,0)</f>
        <v>0</v>
      </c>
      <c r="AC948" s="5">
        <f>VLOOKUP(A948,BUSINESS!$A$2:$J$2692,8,0)</f>
        <v>0</v>
      </c>
      <c r="AD948" s="35">
        <f>VLOOKUP(A948,BUSINESS!$A$2:$J$2692,9,0)</f>
        <v>0.63</v>
      </c>
      <c r="AE948" s="35">
        <f>VLOOKUP(A948,BUSINESS!$A$2:$J$2692,10,0)</f>
        <v>1.014</v>
      </c>
    </row>
    <row r="949" customHeight="1" spans="1:31">
      <c r="A949" s="22" t="str">
        <f t="shared" si="0"/>
        <v>Greenland-The Americas2011</v>
      </c>
      <c r="B949" s="22" t="s">
        <v>142</v>
      </c>
      <c r="C949" s="22" t="s">
        <v>75</v>
      </c>
      <c r="D949" s="23">
        <v>2011</v>
      </c>
      <c r="E949" s="25">
        <v>1267711816</v>
      </c>
      <c r="F949" s="24">
        <f t="shared" si="1"/>
        <v>22283.5615398137</v>
      </c>
      <c r="J949" s="5">
        <f>VLOOKUP(A949,ENERGY!$A$2:$F$2692,5,0)</f>
        <v>0</v>
      </c>
      <c r="K949" s="5">
        <f t="shared" si="2"/>
        <v>0</v>
      </c>
      <c r="L949" s="31">
        <f>VLOOKUP(A949,ENERGY!$A$2:$F$2692,6,0)</f>
        <v>532</v>
      </c>
      <c r="M949" s="31">
        <f t="shared" si="3"/>
        <v>0.00935137985586219</v>
      </c>
      <c r="N949" s="32">
        <f>VLOOKUP(A949,'HUMAN RESOURCES'!$A$2:$M$2692,5,0)</f>
        <v>0.012</v>
      </c>
      <c r="O949" s="32">
        <f>VLOOKUP(A949,'HUMAN RESOURCES'!$A$2:$M$2692,6,0)</f>
        <v>0.005</v>
      </c>
      <c r="P949" s="31">
        <f>VLOOKUP(A949,'HUMAN RESOURCES'!$A$2:$M$2692,7,0)</f>
        <v>0</v>
      </c>
      <c r="Q949" s="5">
        <f>VLOOKUP(A949,'HUMAN RESOURCES'!$A$2:$M$2692,8,0)</f>
        <v>0</v>
      </c>
      <c r="R949" s="5">
        <f>VLOOKUP(A949,'HUMAN RESOURCES'!$A$2:$M$2692,9,0)</f>
        <v>0</v>
      </c>
      <c r="S949" s="5">
        <f>VLOOKUP(A949,'HUMAN RESOURCES'!$A$2:$M$2692,10,0)</f>
        <v>0</v>
      </c>
      <c r="T949" s="5">
        <f>VLOOKUP(A949,'HUMAN RESOURCES'!$A$2:$M$2692,11,0)</f>
        <v>0</v>
      </c>
      <c r="U949" s="5">
        <f>VLOOKUP(A949,'HUMAN RESOURCES'!$A$2:$M$2692,12,0)</f>
        <v>56890</v>
      </c>
      <c r="V949" s="35">
        <f>VLOOKUP(A949,'HUMAN RESOURCES'!$A$2:$M$2692,13,0)</f>
        <v>0.848</v>
      </c>
      <c r="W949" s="36">
        <v>0</v>
      </c>
      <c r="X949" s="37">
        <v>0</v>
      </c>
      <c r="Y949" s="43">
        <f t="shared" si="4"/>
        <v>0</v>
      </c>
      <c r="Z949" s="35">
        <f>VLOOKUP(A949,BUSINESS!$A$2:$J$2692,5,0)</f>
        <v>0</v>
      </c>
      <c r="AA949" s="5">
        <f>VLOOKUP(A949,BUSINESS!$A$2:$J$2692,6,0)</f>
        <v>0</v>
      </c>
      <c r="AB949" s="5">
        <f>VLOOKUP(A949,BUSINESS!$A$2:$J$2692,7,0)</f>
        <v>0</v>
      </c>
      <c r="AC949" s="5">
        <f>VLOOKUP(A949,BUSINESS!$A$2:$J$2692,8,0)</f>
        <v>0</v>
      </c>
      <c r="AD949" s="35">
        <f>VLOOKUP(A949,BUSINESS!$A$2:$J$2692,9,0)</f>
        <v>0.64</v>
      </c>
      <c r="AE949" s="35">
        <f>VLOOKUP(A949,BUSINESS!$A$2:$J$2692,10,0)</f>
        <v>1.037</v>
      </c>
    </row>
    <row r="950" customHeight="1" spans="1:31">
      <c r="A950" s="22" t="str">
        <f t="shared" si="0"/>
        <v>Greenland-The Americas2012</v>
      </c>
      <c r="B950" s="22" t="s">
        <v>142</v>
      </c>
      <c r="C950" s="22" t="s">
        <v>75</v>
      </c>
      <c r="D950" s="23">
        <v>2012</v>
      </c>
      <c r="E950" s="25">
        <v>1267711816</v>
      </c>
      <c r="F950" s="24">
        <f t="shared" si="1"/>
        <v>22314.9413131491</v>
      </c>
      <c r="J950" s="5">
        <f>VLOOKUP(A950,ENERGY!$A$2:$F$2692,5,0)</f>
        <v>0</v>
      </c>
      <c r="K950" s="5">
        <f t="shared" si="2"/>
        <v>0</v>
      </c>
      <c r="L950" s="31">
        <f>VLOOKUP(A950,ENERGY!$A$2:$F$2692,6,0)</f>
        <v>627</v>
      </c>
      <c r="M950" s="31">
        <f t="shared" si="3"/>
        <v>0.0110367892976589</v>
      </c>
      <c r="N950" s="32">
        <f>VLOOKUP(A950,'HUMAN RESOURCES'!$A$2:$M$2692,5,0)</f>
        <v>0.012</v>
      </c>
      <c r="O950" s="32">
        <f>VLOOKUP(A950,'HUMAN RESOURCES'!$A$2:$M$2692,6,0)</f>
        <v>0.003</v>
      </c>
      <c r="P950" s="31">
        <f>VLOOKUP(A950,'HUMAN RESOURCES'!$A$2:$M$2692,7,0)</f>
        <v>0</v>
      </c>
      <c r="Q950" s="5">
        <f>VLOOKUP(A950,'HUMAN RESOURCES'!$A$2:$M$2692,8,0)</f>
        <v>0</v>
      </c>
      <c r="R950" s="5">
        <f>VLOOKUP(A950,'HUMAN RESOURCES'!$A$2:$M$2692,9,0)</f>
        <v>0</v>
      </c>
      <c r="S950" s="5">
        <f>VLOOKUP(A950,'HUMAN RESOURCES'!$A$2:$M$2692,10,0)</f>
        <v>0</v>
      </c>
      <c r="T950" s="5">
        <f>VLOOKUP(A950,'HUMAN RESOURCES'!$A$2:$M$2692,11,0)</f>
        <v>0</v>
      </c>
      <c r="U950" s="5">
        <f>VLOOKUP(A950,'HUMAN RESOURCES'!$A$2:$M$2692,12,0)</f>
        <v>56810</v>
      </c>
      <c r="V950" s="35">
        <f>VLOOKUP(A950,'HUMAN RESOURCES'!$A$2:$M$2692,13,0)</f>
        <v>0.852</v>
      </c>
      <c r="W950" s="36">
        <v>0</v>
      </c>
      <c r="X950" s="37">
        <v>0</v>
      </c>
      <c r="Y950" s="43">
        <f t="shared" si="4"/>
        <v>16.2444276477063</v>
      </c>
      <c r="Z950" s="35">
        <f>VLOOKUP(A950,BUSINESS!$A$2:$J$2692,5,0)</f>
        <v>0</v>
      </c>
      <c r="AA950" s="5">
        <f>VLOOKUP(A950,BUSINESS!$A$2:$J$2692,6,0)</f>
        <v>0</v>
      </c>
      <c r="AB950" s="5">
        <f>VLOOKUP(A950,BUSINESS!$A$2:$J$2692,7,0)</f>
        <v>0</v>
      </c>
      <c r="AC950" s="5">
        <f>VLOOKUP(A950,BUSINESS!$A$2:$J$2692,8,0)</f>
        <v>0</v>
      </c>
      <c r="AD950" s="35">
        <f>VLOOKUP(A950,BUSINESS!$A$2:$J$2692,9,0)</f>
        <v>0.649</v>
      </c>
      <c r="AE950" s="35">
        <f>VLOOKUP(A950,BUSINESS!$A$2:$J$2692,10,0)</f>
        <v>1.047</v>
      </c>
    </row>
    <row r="951" customHeight="1" spans="1:31">
      <c r="A951" s="22" t="str">
        <f t="shared" si="0"/>
        <v>Grenada-The Americas2000</v>
      </c>
      <c r="B951" s="22" t="s">
        <v>143</v>
      </c>
      <c r="C951" s="22" t="s">
        <v>75</v>
      </c>
      <c r="D951" s="23">
        <v>2000</v>
      </c>
      <c r="E951" s="25">
        <v>523256355</v>
      </c>
      <c r="F951" s="24">
        <f t="shared" si="1"/>
        <v>5149.14736272387</v>
      </c>
      <c r="G951" s="26">
        <v>0.066</v>
      </c>
      <c r="H951" s="27">
        <v>339</v>
      </c>
      <c r="I951" s="26">
        <v>0.116</v>
      </c>
      <c r="J951" s="5">
        <f>VLOOKUP(A951,ENERGY!$A$2:$F$2692,5,0)</f>
        <v>0</v>
      </c>
      <c r="K951" s="5">
        <f t="shared" si="2"/>
        <v>0</v>
      </c>
      <c r="L951" s="31">
        <f>VLOOKUP(A951,ENERGY!$A$2:$F$2692,6,0)</f>
        <v>0</v>
      </c>
      <c r="M951" s="31">
        <f t="shared" si="3"/>
        <v>0</v>
      </c>
      <c r="N951" s="32">
        <f>VLOOKUP(A951,'HUMAN RESOURCES'!$A$2:$M$2692,5,0)</f>
        <v>0.009</v>
      </c>
      <c r="O951" s="32">
        <f>VLOOKUP(A951,'HUMAN RESOURCES'!$A$2:$M$2692,6,0)</f>
        <v>0.007</v>
      </c>
      <c r="P951" s="31">
        <f>VLOOKUP(A951,'HUMAN RESOURCES'!$A$2:$M$2692,7,0)</f>
        <v>73</v>
      </c>
      <c r="Q951" s="5">
        <f>VLOOKUP(A951,'HUMAN RESOURCES'!$A$2:$M$2692,8,0)</f>
        <v>68</v>
      </c>
      <c r="R951" s="5">
        <f>VLOOKUP(A951,'HUMAN RESOURCES'!$A$2:$M$2692,9,0)</f>
        <v>0.35</v>
      </c>
      <c r="S951" s="5">
        <f>VLOOKUP(A951,'HUMAN RESOURCES'!$A$2:$M$2692,10,0)</f>
        <v>0.572</v>
      </c>
      <c r="T951" s="5">
        <f>VLOOKUP(A951,'HUMAN RESOURCES'!$A$2:$M$2692,11,0)</f>
        <v>0.078</v>
      </c>
      <c r="U951" s="5">
        <f>VLOOKUP(A951,'HUMAN RESOURCES'!$A$2:$M$2692,12,0)</f>
        <v>101620</v>
      </c>
      <c r="V951" s="35">
        <f>VLOOKUP(A951,'HUMAN RESOURCES'!$A$2:$M$2692,13,0)</f>
        <v>0.359</v>
      </c>
      <c r="W951" s="38">
        <f>VLOOKUP(A951,TOURISM!$A$2:$F$2692,5,0)</f>
        <v>93000000</v>
      </c>
      <c r="X951" s="39">
        <f>VLOOKUP(A951,TOURISM!$A$2:$F$2692,6,0)</f>
        <v>8000000</v>
      </c>
      <c r="Y951" s="43">
        <f t="shared" si="4"/>
        <v>14.332675063507</v>
      </c>
      <c r="Z951" s="35">
        <f>VLOOKUP(A951,BUSINESS!$A$2:$J$2692,5,0)</f>
        <v>0</v>
      </c>
      <c r="AA951" s="5">
        <f>VLOOKUP(A951,BUSINESS!$A$2:$J$2692,6,0)</f>
        <v>0</v>
      </c>
      <c r="AB951" s="5">
        <f>VLOOKUP(A951,BUSINESS!$A$2:$J$2692,7,0)</f>
        <v>0</v>
      </c>
      <c r="AC951" s="5">
        <f>VLOOKUP(A951,BUSINESS!$A$2:$J$2692,8,0)</f>
        <v>0</v>
      </c>
      <c r="AD951" s="35">
        <f>VLOOKUP(A951,BUSINESS!$A$2:$J$2692,9,0)</f>
        <v>0.041</v>
      </c>
      <c r="AE951" s="35">
        <f>VLOOKUP(A951,BUSINESS!$A$2:$J$2692,10,0)</f>
        <v>0.042</v>
      </c>
    </row>
    <row r="952" customHeight="1" spans="1:31">
      <c r="A952" s="22" t="str">
        <f t="shared" si="0"/>
        <v>Grenada-The Americas2001</v>
      </c>
      <c r="B952" s="22" t="s">
        <v>143</v>
      </c>
      <c r="C952" s="22" t="s">
        <v>75</v>
      </c>
      <c r="D952" s="23">
        <v>2001</v>
      </c>
      <c r="E952" s="25">
        <v>523279846</v>
      </c>
      <c r="F952" s="24">
        <f t="shared" si="1"/>
        <v>5137.80052823297</v>
      </c>
      <c r="G952" s="26">
        <v>0.076</v>
      </c>
      <c r="H952" s="27">
        <v>392</v>
      </c>
      <c r="I952" s="26">
        <v>0.102</v>
      </c>
      <c r="J952" s="5">
        <f>VLOOKUP(A952,ENERGY!$A$2:$F$2692,5,0)</f>
        <v>0</v>
      </c>
      <c r="K952" s="5">
        <f t="shared" si="2"/>
        <v>0</v>
      </c>
      <c r="L952" s="31">
        <f>VLOOKUP(A952,ENERGY!$A$2:$F$2692,6,0)</f>
        <v>0</v>
      </c>
      <c r="M952" s="31">
        <f t="shared" si="3"/>
        <v>0</v>
      </c>
      <c r="N952" s="32">
        <f>VLOOKUP(A952,'HUMAN RESOURCES'!$A$2:$M$2692,5,0)</f>
        <v>0.01</v>
      </c>
      <c r="O952" s="32">
        <f>VLOOKUP(A952,'HUMAN RESOURCES'!$A$2:$M$2692,6,0)</f>
        <v>0.004</v>
      </c>
      <c r="P952" s="31">
        <f>VLOOKUP(A952,'HUMAN RESOURCES'!$A$2:$M$2692,7,0)</f>
        <v>73</v>
      </c>
      <c r="Q952" s="5">
        <f>VLOOKUP(A952,'HUMAN RESOURCES'!$A$2:$M$2692,8,0)</f>
        <v>68</v>
      </c>
      <c r="R952" s="5">
        <f>VLOOKUP(A952,'HUMAN RESOURCES'!$A$2:$M$2692,9,0)</f>
        <v>0.341</v>
      </c>
      <c r="S952" s="5">
        <f>VLOOKUP(A952,'HUMAN RESOURCES'!$A$2:$M$2692,10,0)</f>
        <v>0.582</v>
      </c>
      <c r="T952" s="5">
        <f>VLOOKUP(A952,'HUMAN RESOURCES'!$A$2:$M$2692,11,0)</f>
        <v>0.077</v>
      </c>
      <c r="U952" s="5">
        <f>VLOOKUP(A952,'HUMAN RESOURCES'!$A$2:$M$2692,12,0)</f>
        <v>101849</v>
      </c>
      <c r="V952" s="35">
        <f>VLOOKUP(A952,'HUMAN RESOURCES'!$A$2:$M$2692,13,0)</f>
        <v>0.361</v>
      </c>
      <c r="W952" s="38">
        <f>VLOOKUP(A952,TOURISM!$A$2:$F$2692,5,0)</f>
        <v>83000000</v>
      </c>
      <c r="X952" s="39">
        <f>VLOOKUP(A952,TOURISM!$A$2:$F$2692,6,0)</f>
        <v>8000000</v>
      </c>
      <c r="Y952" s="43">
        <f t="shared" si="4"/>
        <v>15.2466477204842</v>
      </c>
      <c r="Z952" s="35">
        <f>VLOOKUP(A952,BUSINESS!$A$2:$J$2692,5,0)</f>
        <v>0</v>
      </c>
      <c r="AA952" s="5">
        <f>VLOOKUP(A952,BUSINESS!$A$2:$J$2692,6,0)</f>
        <v>0</v>
      </c>
      <c r="AB952" s="5">
        <f>VLOOKUP(A952,BUSINESS!$A$2:$J$2692,7,0)</f>
        <v>0</v>
      </c>
      <c r="AC952" s="5">
        <f>VLOOKUP(A952,BUSINESS!$A$2:$J$2692,8,0)</f>
        <v>0</v>
      </c>
      <c r="AD952" s="35">
        <f>VLOOKUP(A952,BUSINESS!$A$2:$J$2692,9,0)</f>
        <v>0.051</v>
      </c>
      <c r="AE952" s="35">
        <f>VLOOKUP(A952,BUSINESS!$A$2:$J$2692,10,0)</f>
        <v>0.063</v>
      </c>
    </row>
    <row r="953" customHeight="1" spans="1:31">
      <c r="A953" s="22" t="str">
        <f t="shared" si="0"/>
        <v>Grenada-The Americas2002</v>
      </c>
      <c r="B953" s="22" t="s">
        <v>143</v>
      </c>
      <c r="C953" s="22" t="s">
        <v>75</v>
      </c>
      <c r="D953" s="23">
        <v>2002</v>
      </c>
      <c r="E953" s="25">
        <v>544381962</v>
      </c>
      <c r="F953" s="24">
        <f t="shared" si="1"/>
        <v>5331.90297652279</v>
      </c>
      <c r="G953" s="26">
        <v>0.066</v>
      </c>
      <c r="H953" s="27">
        <v>353</v>
      </c>
      <c r="I953" s="26">
        <v>0.113</v>
      </c>
      <c r="J953" s="5">
        <f>VLOOKUP(A953,ENERGY!$A$2:$F$2692,5,0)</f>
        <v>0</v>
      </c>
      <c r="K953" s="5">
        <f t="shared" si="2"/>
        <v>0</v>
      </c>
      <c r="L953" s="31">
        <f>VLOOKUP(A953,ENERGY!$A$2:$F$2692,6,0)</f>
        <v>260</v>
      </c>
      <c r="M953" s="31">
        <f t="shared" si="3"/>
        <v>0.00254654795835415</v>
      </c>
      <c r="N953" s="32">
        <f>VLOOKUP(A953,'HUMAN RESOURCES'!$A$2:$M$2692,5,0)</f>
        <v>0.01</v>
      </c>
      <c r="O953" s="32">
        <f>VLOOKUP(A953,'HUMAN RESOURCES'!$A$2:$M$2692,6,0)</f>
        <v>0.02</v>
      </c>
      <c r="P953" s="31">
        <f>VLOOKUP(A953,'HUMAN RESOURCES'!$A$2:$M$2692,7,0)</f>
        <v>73</v>
      </c>
      <c r="Q953" s="5">
        <f>VLOOKUP(A953,'HUMAN RESOURCES'!$A$2:$M$2692,8,0)</f>
        <v>68</v>
      </c>
      <c r="R953" s="5">
        <f>VLOOKUP(A953,'HUMAN RESOURCES'!$A$2:$M$2692,9,0)</f>
        <v>0.33</v>
      </c>
      <c r="S953" s="5">
        <f>VLOOKUP(A953,'HUMAN RESOURCES'!$A$2:$M$2692,10,0)</f>
        <v>0.592</v>
      </c>
      <c r="T953" s="5">
        <f>VLOOKUP(A953,'HUMAN RESOURCES'!$A$2:$M$2692,11,0)</f>
        <v>0.077</v>
      </c>
      <c r="U953" s="5">
        <f>VLOOKUP(A953,'HUMAN RESOURCES'!$A$2:$M$2692,12,0)</f>
        <v>102099</v>
      </c>
      <c r="V953" s="35">
        <f>VLOOKUP(A953,'HUMAN RESOURCES'!$A$2:$M$2692,13,0)</f>
        <v>0.361</v>
      </c>
      <c r="W953" s="38">
        <f>VLOOKUP(A953,TOURISM!$A$2:$F$2692,5,0)</f>
        <v>91000000</v>
      </c>
      <c r="X953" s="39">
        <f>VLOOKUP(A953,TOURISM!$A$2:$F$2692,6,0)</f>
        <v>8000000</v>
      </c>
      <c r="Y953" s="43">
        <f t="shared" si="4"/>
        <v>16.098223606469</v>
      </c>
      <c r="Z953" s="35">
        <f>VLOOKUP(A953,BUSINESS!$A$2:$J$2692,5,0)</f>
        <v>0</v>
      </c>
      <c r="AA953" s="5">
        <f>VLOOKUP(A953,BUSINESS!$A$2:$J$2692,6,0)</f>
        <v>0</v>
      </c>
      <c r="AB953" s="5">
        <f>VLOOKUP(A953,BUSINESS!$A$2:$J$2692,7,0)</f>
        <v>0</v>
      </c>
      <c r="AC953" s="5">
        <f>VLOOKUP(A953,BUSINESS!$A$2:$J$2692,8,0)</f>
        <v>0</v>
      </c>
      <c r="AD953" s="35">
        <f>VLOOKUP(A953,BUSINESS!$A$2:$J$2692,9,0)</f>
        <v>0.148</v>
      </c>
      <c r="AE953" s="35">
        <f>VLOOKUP(A953,BUSINESS!$A$2:$J$2692,10,0)</f>
        <v>0.074</v>
      </c>
    </row>
    <row r="954" customHeight="1" spans="1:31">
      <c r="A954" s="22" t="str">
        <f t="shared" si="0"/>
        <v>Grenada-The Americas2003</v>
      </c>
      <c r="B954" s="22" t="s">
        <v>143</v>
      </c>
      <c r="C954" s="22" t="s">
        <v>75</v>
      </c>
      <c r="D954" s="23">
        <v>2003</v>
      </c>
      <c r="E954" s="25">
        <v>596339089</v>
      </c>
      <c r="F954" s="24">
        <f t="shared" si="1"/>
        <v>5825.38746104778</v>
      </c>
      <c r="G954" s="26">
        <v>0.062</v>
      </c>
      <c r="H954" s="27">
        <v>359</v>
      </c>
      <c r="I954" s="26">
        <v>0.12</v>
      </c>
      <c r="J954" s="5">
        <f>VLOOKUP(A954,ENERGY!$A$2:$F$2692,5,0)</f>
        <v>0</v>
      </c>
      <c r="K954" s="5">
        <f t="shared" si="2"/>
        <v>0</v>
      </c>
      <c r="L954" s="31">
        <f>VLOOKUP(A954,ENERGY!$A$2:$F$2692,6,0)</f>
        <v>253</v>
      </c>
      <c r="M954" s="31">
        <f t="shared" si="3"/>
        <v>0.00247145131827018</v>
      </c>
      <c r="N954" s="32">
        <f>VLOOKUP(A954,'HUMAN RESOURCES'!$A$2:$M$2692,5,0)</f>
        <v>0.01</v>
      </c>
      <c r="O954" s="32">
        <f>VLOOKUP(A954,'HUMAN RESOURCES'!$A$2:$M$2692,6,0)</f>
        <v>0.015</v>
      </c>
      <c r="P954" s="31">
        <f>VLOOKUP(A954,'HUMAN RESOURCES'!$A$2:$M$2692,7,0)</f>
        <v>73</v>
      </c>
      <c r="Q954" s="5">
        <f>VLOOKUP(A954,'HUMAN RESOURCES'!$A$2:$M$2692,8,0)</f>
        <v>69</v>
      </c>
      <c r="R954" s="5">
        <f>VLOOKUP(A954,'HUMAN RESOURCES'!$A$2:$M$2692,9,0)</f>
        <v>0.319</v>
      </c>
      <c r="S954" s="5">
        <f>VLOOKUP(A954,'HUMAN RESOURCES'!$A$2:$M$2692,10,0)</f>
        <v>0.603</v>
      </c>
      <c r="T954" s="5">
        <f>VLOOKUP(A954,'HUMAN RESOURCES'!$A$2:$M$2692,11,0)</f>
        <v>0.077</v>
      </c>
      <c r="U954" s="5">
        <f>VLOOKUP(A954,'HUMAN RESOURCES'!$A$2:$M$2692,12,0)</f>
        <v>102369</v>
      </c>
      <c r="V954" s="35">
        <f>VLOOKUP(A954,'HUMAN RESOURCES'!$A$2:$M$2692,13,0)</f>
        <v>0.36</v>
      </c>
      <c r="W954" s="38">
        <f>VLOOKUP(A954,TOURISM!$A$2:$F$2692,5,0)</f>
        <v>104000000</v>
      </c>
      <c r="X954" s="39">
        <f>VLOOKUP(A954,TOURISM!$A$2:$F$2692,6,0)</f>
        <v>8000000</v>
      </c>
      <c r="Y954" s="43">
        <f t="shared" si="4"/>
        <v>12.8330266026092</v>
      </c>
      <c r="Z954" s="35">
        <f>VLOOKUP(A954,BUSINESS!$A$2:$J$2692,5,0)</f>
        <v>0</v>
      </c>
      <c r="AA954" s="5">
        <f>VLOOKUP(A954,BUSINESS!$A$2:$J$2692,6,0)</f>
        <v>0</v>
      </c>
      <c r="AB954" s="5">
        <f>VLOOKUP(A954,BUSINESS!$A$2:$J$2692,7,0)</f>
        <v>0</v>
      </c>
      <c r="AC954" s="5">
        <f>VLOOKUP(A954,BUSINESS!$A$2:$J$2692,8,0)</f>
        <v>0</v>
      </c>
      <c r="AD954" s="35">
        <f>VLOOKUP(A954,BUSINESS!$A$2:$J$2692,9,0)</f>
        <v>0.186</v>
      </c>
      <c r="AE954" s="35">
        <f>VLOOKUP(A954,BUSINESS!$A$2:$J$2692,10,0)</f>
        <v>0.413</v>
      </c>
    </row>
    <row r="955" customHeight="1" spans="1:31">
      <c r="A955" s="22" t="str">
        <f t="shared" si="0"/>
        <v>Grenada-The Americas2004</v>
      </c>
      <c r="B955" s="22" t="s">
        <v>143</v>
      </c>
      <c r="C955" s="22" t="s">
        <v>75</v>
      </c>
      <c r="D955" s="23">
        <v>2004</v>
      </c>
      <c r="E955" s="25">
        <v>600014341</v>
      </c>
      <c r="F955" s="24">
        <f t="shared" si="1"/>
        <v>5844.95972919001</v>
      </c>
      <c r="G955" s="26">
        <v>0.058</v>
      </c>
      <c r="H955" s="27">
        <v>342</v>
      </c>
      <c r="I955" s="26">
        <v>0.102</v>
      </c>
      <c r="J955" s="5">
        <f>VLOOKUP(A955,ENERGY!$A$2:$F$2692,5,0)</f>
        <v>0</v>
      </c>
      <c r="K955" s="5">
        <f t="shared" si="2"/>
        <v>0</v>
      </c>
      <c r="L955" s="31">
        <f>VLOOKUP(A955,ENERGY!$A$2:$F$2692,6,0)</f>
        <v>260</v>
      </c>
      <c r="M955" s="31">
        <f t="shared" si="3"/>
        <v>0.00253275534557498</v>
      </c>
      <c r="N955" s="32">
        <f>VLOOKUP(A955,'HUMAN RESOURCES'!$A$2:$M$2692,5,0)</f>
        <v>0.01</v>
      </c>
      <c r="O955" s="32">
        <f>VLOOKUP(A955,'HUMAN RESOURCES'!$A$2:$M$2692,6,0)</f>
        <v>0.004</v>
      </c>
      <c r="P955" s="31">
        <f>VLOOKUP(A955,'HUMAN RESOURCES'!$A$2:$M$2692,7,0)</f>
        <v>74</v>
      </c>
      <c r="Q955" s="5">
        <f>VLOOKUP(A955,'HUMAN RESOURCES'!$A$2:$M$2692,8,0)</f>
        <v>69</v>
      </c>
      <c r="R955" s="5">
        <f>VLOOKUP(A955,'HUMAN RESOURCES'!$A$2:$M$2692,9,0)</f>
        <v>0.309</v>
      </c>
      <c r="S955" s="5">
        <f>VLOOKUP(A955,'HUMAN RESOURCES'!$A$2:$M$2692,10,0)</f>
        <v>0.614</v>
      </c>
      <c r="T955" s="5">
        <f>VLOOKUP(A955,'HUMAN RESOURCES'!$A$2:$M$2692,11,0)</f>
        <v>0.077</v>
      </c>
      <c r="U955" s="5">
        <f>VLOOKUP(A955,'HUMAN RESOURCES'!$A$2:$M$2692,12,0)</f>
        <v>102655</v>
      </c>
      <c r="V955" s="35">
        <f>VLOOKUP(A955,'HUMAN RESOURCES'!$A$2:$M$2692,13,0)</f>
        <v>0.36</v>
      </c>
      <c r="W955" s="38">
        <f>VLOOKUP(A955,TOURISM!$A$2:$F$2692,5,0)</f>
        <v>86000000</v>
      </c>
      <c r="X955" s="39">
        <f>VLOOKUP(A955,TOURISM!$A$2:$F$2692,6,0)</f>
        <v>9000000</v>
      </c>
      <c r="Y955" s="43">
        <f t="shared" si="4"/>
        <v>8.70891367065319</v>
      </c>
      <c r="Z955" s="35">
        <f>VLOOKUP(A955,BUSINESS!$A$2:$J$2692,5,0)</f>
        <v>0</v>
      </c>
      <c r="AA955" s="5">
        <f>VLOOKUP(A955,BUSINESS!$A$2:$J$2692,6,0)</f>
        <v>0</v>
      </c>
      <c r="AB955" s="5">
        <f>VLOOKUP(A955,BUSINESS!$A$2:$J$2692,7,0)</f>
        <v>0</v>
      </c>
      <c r="AC955" s="5">
        <f>VLOOKUP(A955,BUSINESS!$A$2:$J$2692,8,0)</f>
        <v>0</v>
      </c>
      <c r="AD955" s="35">
        <f>VLOOKUP(A955,BUSINESS!$A$2:$J$2692,9,0)</f>
        <v>0.196</v>
      </c>
      <c r="AE955" s="35">
        <f>VLOOKUP(A955,BUSINESS!$A$2:$J$2692,10,0)</f>
        <v>0.422</v>
      </c>
    </row>
    <row r="956" customHeight="1" spans="1:31">
      <c r="A956" s="22" t="str">
        <f t="shared" si="0"/>
        <v>Grenada-The Americas2005</v>
      </c>
      <c r="B956" s="22" t="s">
        <v>143</v>
      </c>
      <c r="C956" s="22" t="s">
        <v>75</v>
      </c>
      <c r="D956" s="23">
        <v>2005</v>
      </c>
      <c r="E956" s="25">
        <v>700431791</v>
      </c>
      <c r="F956" s="24">
        <f t="shared" si="1"/>
        <v>6803.54528853532</v>
      </c>
      <c r="G956" s="26">
        <v>0.061</v>
      </c>
      <c r="H956" s="27">
        <v>412</v>
      </c>
      <c r="I956" s="26">
        <v>0.101</v>
      </c>
      <c r="J956" s="5">
        <f>VLOOKUP(A956,ENERGY!$A$2:$F$2692,5,0)</f>
        <v>74</v>
      </c>
      <c r="K956" s="5">
        <f t="shared" si="2"/>
        <v>0.000718788549892667</v>
      </c>
      <c r="L956" s="31">
        <f>VLOOKUP(A956,ENERGY!$A$2:$F$2692,6,0)</f>
        <v>205</v>
      </c>
      <c r="M956" s="31">
        <f t="shared" si="3"/>
        <v>0.00199123855037834</v>
      </c>
      <c r="N956" s="32">
        <f>VLOOKUP(A956,'HUMAN RESOURCES'!$A$2:$M$2692,5,0)</f>
        <v>0.011</v>
      </c>
      <c r="O956" s="32">
        <f>VLOOKUP(A956,'HUMAN RESOURCES'!$A$2:$M$2692,6,0)</f>
        <v>0.008</v>
      </c>
      <c r="P956" s="31">
        <f>VLOOKUP(A956,'HUMAN RESOURCES'!$A$2:$M$2692,7,0)</f>
        <v>74</v>
      </c>
      <c r="Q956" s="5">
        <f>VLOOKUP(A956,'HUMAN RESOURCES'!$A$2:$M$2692,8,0)</f>
        <v>69</v>
      </c>
      <c r="R956" s="5">
        <f>VLOOKUP(A956,'HUMAN RESOURCES'!$A$2:$M$2692,9,0)</f>
        <v>0.3</v>
      </c>
      <c r="S956" s="5">
        <f>VLOOKUP(A956,'HUMAN RESOURCES'!$A$2:$M$2692,10,0)</f>
        <v>0.623</v>
      </c>
      <c r="T956" s="5">
        <f>VLOOKUP(A956,'HUMAN RESOURCES'!$A$2:$M$2692,11,0)</f>
        <v>0.077</v>
      </c>
      <c r="U956" s="5">
        <f>VLOOKUP(A956,'HUMAN RESOURCES'!$A$2:$M$2692,12,0)</f>
        <v>102951</v>
      </c>
      <c r="V956" s="35">
        <f>VLOOKUP(A956,'HUMAN RESOURCES'!$A$2:$M$2692,13,0)</f>
        <v>0.359</v>
      </c>
      <c r="W956" s="38">
        <f>VLOOKUP(A956,TOURISM!$A$2:$F$2692,5,0)</f>
        <v>71000000</v>
      </c>
      <c r="X956" s="39">
        <f>VLOOKUP(A956,TOURISM!$A$2:$F$2692,6,0)</f>
        <v>10000000</v>
      </c>
      <c r="Y956" s="43">
        <f t="shared" si="4"/>
        <v>11.0675576546254</v>
      </c>
      <c r="Z956" s="35">
        <f>VLOOKUP(A956,BUSINESS!$A$2:$J$2692,5,0)</f>
        <v>0.453</v>
      </c>
      <c r="AA956" s="5">
        <f>VLOOKUP(A956,BUSINESS!$A$2:$J$2692,6,0)</f>
        <v>20</v>
      </c>
      <c r="AB956" s="5">
        <f>VLOOKUP(A956,BUSINESS!$A$2:$J$2692,7,0)</f>
        <v>0</v>
      </c>
      <c r="AC956" s="5">
        <f>VLOOKUP(A956,BUSINESS!$A$2:$J$2692,8,0)</f>
        <v>140</v>
      </c>
      <c r="AD956" s="35">
        <f>VLOOKUP(A956,BUSINESS!$A$2:$J$2692,9,0)</f>
        <v>0.205</v>
      </c>
      <c r="AE956" s="35">
        <f>VLOOKUP(A956,BUSINESS!$A$2:$J$2692,10,0)</f>
        <v>0.455</v>
      </c>
    </row>
    <row r="957" customHeight="1" spans="1:31">
      <c r="A957" s="22" t="str">
        <f t="shared" si="0"/>
        <v>Grenada-The Americas2006</v>
      </c>
      <c r="B957" s="22" t="s">
        <v>143</v>
      </c>
      <c r="C957" s="22" t="s">
        <v>75</v>
      </c>
      <c r="D957" s="23">
        <v>2006</v>
      </c>
      <c r="E957" s="25">
        <v>704762536</v>
      </c>
      <c r="F957" s="24">
        <f t="shared" si="1"/>
        <v>6825.12624443153</v>
      </c>
      <c r="G957" s="26">
        <v>0.064</v>
      </c>
      <c r="H957" s="27">
        <v>435</v>
      </c>
      <c r="I957" s="26">
        <v>0.099</v>
      </c>
      <c r="J957" s="5">
        <f>VLOOKUP(A957,ENERGY!$A$2:$F$2692,5,0)</f>
        <v>0</v>
      </c>
      <c r="K957" s="5">
        <f t="shared" si="2"/>
        <v>0</v>
      </c>
      <c r="L957" s="31">
        <f>VLOOKUP(A957,ENERGY!$A$2:$F$2692,6,0)</f>
        <v>194</v>
      </c>
      <c r="M957" s="31">
        <f t="shared" si="3"/>
        <v>0.00187875266318032</v>
      </c>
      <c r="N957" s="32">
        <f>VLOOKUP(A957,'HUMAN RESOURCES'!$A$2:$M$2692,5,0)</f>
        <v>0.01</v>
      </c>
      <c r="O957" s="32">
        <f>VLOOKUP(A957,'HUMAN RESOURCES'!$A$2:$M$2692,6,0)</f>
        <v>0.009</v>
      </c>
      <c r="P957" s="31">
        <f>VLOOKUP(A957,'HUMAN RESOURCES'!$A$2:$M$2692,7,0)</f>
        <v>74</v>
      </c>
      <c r="Q957" s="5">
        <f>VLOOKUP(A957,'HUMAN RESOURCES'!$A$2:$M$2692,8,0)</f>
        <v>69</v>
      </c>
      <c r="R957" s="5">
        <f>VLOOKUP(A957,'HUMAN RESOURCES'!$A$2:$M$2692,9,0)</f>
        <v>0.293</v>
      </c>
      <c r="S957" s="5">
        <f>VLOOKUP(A957,'HUMAN RESOURCES'!$A$2:$M$2692,10,0)</f>
        <v>0.631</v>
      </c>
      <c r="T957" s="5">
        <f>VLOOKUP(A957,'HUMAN RESOURCES'!$A$2:$M$2692,11,0)</f>
        <v>0.076</v>
      </c>
      <c r="U957" s="5">
        <f>VLOOKUP(A957,'HUMAN RESOURCES'!$A$2:$M$2692,12,0)</f>
        <v>103260</v>
      </c>
      <c r="V957" s="35">
        <f>VLOOKUP(A957,'HUMAN RESOURCES'!$A$2:$M$2692,13,0)</f>
        <v>0.359</v>
      </c>
      <c r="W957" s="38">
        <f>VLOOKUP(A957,TOURISM!$A$2:$F$2692,5,0)</f>
        <v>94000000</v>
      </c>
      <c r="X957" s="39">
        <f>VLOOKUP(A957,TOURISM!$A$2:$F$2692,6,0)</f>
        <v>16000000</v>
      </c>
      <c r="Y957" s="43">
        <f t="shared" si="4"/>
        <v>14.8901906092641</v>
      </c>
      <c r="Z957" s="35">
        <f>VLOOKUP(A957,BUSINESS!$A$2:$J$2692,5,0)</f>
        <v>0.453</v>
      </c>
      <c r="AA957" s="5">
        <f>VLOOKUP(A957,BUSINESS!$A$2:$J$2692,6,0)</f>
        <v>20</v>
      </c>
      <c r="AB957" s="5">
        <f>VLOOKUP(A957,BUSINESS!$A$2:$J$2692,7,0)</f>
        <v>0</v>
      </c>
      <c r="AC957" s="5">
        <f>VLOOKUP(A957,BUSINESS!$A$2:$J$2692,8,0)</f>
        <v>140</v>
      </c>
      <c r="AD957" s="35">
        <f>VLOOKUP(A957,BUSINESS!$A$2:$J$2692,9,0)</f>
        <v>0.214</v>
      </c>
      <c r="AE957" s="35">
        <f>VLOOKUP(A957,BUSINESS!$A$2:$J$2692,10,0)</f>
        <v>0.447</v>
      </c>
    </row>
    <row r="958" customHeight="1" spans="1:31">
      <c r="A958" s="22" t="str">
        <f t="shared" si="0"/>
        <v>Grenada-The Americas2007</v>
      </c>
      <c r="B958" s="22" t="s">
        <v>143</v>
      </c>
      <c r="C958" s="22" t="s">
        <v>75</v>
      </c>
      <c r="D958" s="23">
        <v>2007</v>
      </c>
      <c r="E958" s="25">
        <v>758888875</v>
      </c>
      <c r="F958" s="24">
        <f t="shared" si="1"/>
        <v>7326.17221439191</v>
      </c>
      <c r="G958" s="26">
        <v>0.061</v>
      </c>
      <c r="H958" s="27">
        <v>448</v>
      </c>
      <c r="I958" s="26">
        <v>0.098</v>
      </c>
      <c r="J958" s="5">
        <f>VLOOKUP(A958,ENERGY!$A$2:$F$2692,5,0)</f>
        <v>81</v>
      </c>
      <c r="K958" s="5">
        <f t="shared" si="2"/>
        <v>0.000781958951981928</v>
      </c>
      <c r="L958" s="31">
        <f>VLOOKUP(A958,ENERGY!$A$2:$F$2692,6,0)</f>
        <v>238</v>
      </c>
      <c r="M958" s="31">
        <f t="shared" si="3"/>
        <v>0.00229760778483579</v>
      </c>
      <c r="N958" s="32">
        <f>VLOOKUP(A958,'HUMAN RESOURCES'!$A$2:$M$2692,5,0)</f>
        <v>0.009</v>
      </c>
      <c r="O958" s="32">
        <f>VLOOKUP(A958,'HUMAN RESOURCES'!$A$2:$M$2692,6,0)</f>
        <v>0.004</v>
      </c>
      <c r="P958" s="31">
        <f>VLOOKUP(A958,'HUMAN RESOURCES'!$A$2:$M$2692,7,0)</f>
        <v>74</v>
      </c>
      <c r="Q958" s="5">
        <f>VLOOKUP(A958,'HUMAN RESOURCES'!$A$2:$M$2692,8,0)</f>
        <v>69</v>
      </c>
      <c r="R958" s="5">
        <f>VLOOKUP(A958,'HUMAN RESOURCES'!$A$2:$M$2692,9,0)</f>
        <v>0.287</v>
      </c>
      <c r="S958" s="5">
        <f>VLOOKUP(A958,'HUMAN RESOURCES'!$A$2:$M$2692,10,0)</f>
        <v>0.638</v>
      </c>
      <c r="T958" s="5">
        <f>VLOOKUP(A958,'HUMAN RESOURCES'!$A$2:$M$2692,11,0)</f>
        <v>0.075</v>
      </c>
      <c r="U958" s="5">
        <f>VLOOKUP(A958,'HUMAN RESOURCES'!$A$2:$M$2692,12,0)</f>
        <v>103586</v>
      </c>
      <c r="V958" s="35">
        <f>VLOOKUP(A958,'HUMAN RESOURCES'!$A$2:$M$2692,13,0)</f>
        <v>0.358</v>
      </c>
      <c r="W958" s="38">
        <f>VLOOKUP(A958,TOURISM!$A$2:$F$2692,5,0)</f>
        <v>129000000</v>
      </c>
      <c r="X958" s="39">
        <f>VLOOKUP(A958,TOURISM!$A$2:$F$2692,6,0)</f>
        <v>16000000</v>
      </c>
      <c r="Y958" s="43">
        <f t="shared" si="4"/>
        <v>14.0448433031422</v>
      </c>
      <c r="Z958" s="35">
        <f>VLOOKUP(A958,BUSINESS!$A$2:$J$2692,5,0)</f>
        <v>0.453</v>
      </c>
      <c r="AA958" s="5">
        <f>VLOOKUP(A958,BUSINESS!$A$2:$J$2692,6,0)</f>
        <v>20</v>
      </c>
      <c r="AB958" s="5">
        <f>VLOOKUP(A958,BUSINESS!$A$2:$J$2692,7,0)</f>
        <v>0</v>
      </c>
      <c r="AC958" s="5">
        <f>VLOOKUP(A958,BUSINESS!$A$2:$J$2692,8,0)</f>
        <v>140</v>
      </c>
      <c r="AD958" s="35">
        <f>VLOOKUP(A958,BUSINESS!$A$2:$J$2692,9,0)</f>
        <v>0.223</v>
      </c>
      <c r="AE958" s="35">
        <f>VLOOKUP(A958,BUSINESS!$A$2:$J$2692,10,0)</f>
        <v>0.496</v>
      </c>
    </row>
    <row r="959" customHeight="1" spans="1:31">
      <c r="A959" s="22" t="str">
        <f t="shared" si="0"/>
        <v>Grenada-The Americas2008</v>
      </c>
      <c r="B959" s="22" t="s">
        <v>143</v>
      </c>
      <c r="C959" s="22" t="s">
        <v>75</v>
      </c>
      <c r="D959" s="23">
        <v>2008</v>
      </c>
      <c r="E959" s="25">
        <v>825925911</v>
      </c>
      <c r="F959" s="24">
        <f t="shared" si="1"/>
        <v>7946.7912769888</v>
      </c>
      <c r="G959" s="26">
        <v>0.06</v>
      </c>
      <c r="H959" s="27">
        <v>474</v>
      </c>
      <c r="I959" s="26">
        <v>0.095</v>
      </c>
      <c r="J959" s="5">
        <f>VLOOKUP(A959,ENERGY!$A$2:$F$2692,5,0)</f>
        <v>79</v>
      </c>
      <c r="K959" s="5">
        <f t="shared" si="2"/>
        <v>0.000760112381172305</v>
      </c>
      <c r="L959" s="31">
        <f>VLOOKUP(A959,ENERGY!$A$2:$F$2692,6,0)</f>
        <v>216</v>
      </c>
      <c r="M959" s="31">
        <f t="shared" si="3"/>
        <v>0.00207828195358504</v>
      </c>
      <c r="N959" s="32">
        <f>VLOOKUP(A959,'HUMAN RESOURCES'!$A$2:$M$2692,5,0)</f>
        <v>0.011</v>
      </c>
      <c r="O959" s="32">
        <f>VLOOKUP(A959,'HUMAN RESOURCES'!$A$2:$M$2692,6,0)</f>
        <v>0.005</v>
      </c>
      <c r="P959" s="31">
        <f>VLOOKUP(A959,'HUMAN RESOURCES'!$A$2:$M$2692,7,0)</f>
        <v>74</v>
      </c>
      <c r="Q959" s="5">
        <f>VLOOKUP(A959,'HUMAN RESOURCES'!$A$2:$M$2692,8,0)</f>
        <v>70</v>
      </c>
      <c r="R959" s="5">
        <f>VLOOKUP(A959,'HUMAN RESOURCES'!$A$2:$M$2692,9,0)</f>
        <v>0.282</v>
      </c>
      <c r="S959" s="5">
        <f>VLOOKUP(A959,'HUMAN RESOURCES'!$A$2:$M$2692,10,0)</f>
        <v>0.643</v>
      </c>
      <c r="T959" s="5">
        <f>VLOOKUP(A959,'HUMAN RESOURCES'!$A$2:$M$2692,11,0)</f>
        <v>0.074</v>
      </c>
      <c r="U959" s="5">
        <f>VLOOKUP(A959,'HUMAN RESOURCES'!$A$2:$M$2692,12,0)</f>
        <v>103932</v>
      </c>
      <c r="V959" s="35">
        <f>VLOOKUP(A959,'HUMAN RESOURCES'!$A$2:$M$2692,13,0)</f>
        <v>0.358</v>
      </c>
      <c r="W959" s="38">
        <f>VLOOKUP(A959,TOURISM!$A$2:$F$2692,5,0)</f>
        <v>127000000</v>
      </c>
      <c r="X959" s="39">
        <f>VLOOKUP(A959,TOURISM!$A$2:$F$2692,6,0)</f>
        <v>11000000</v>
      </c>
      <c r="Y959" s="43">
        <f t="shared" si="4"/>
        <v>13.2213156415055</v>
      </c>
      <c r="Z959" s="35">
        <f>VLOOKUP(A959,BUSINESS!$A$2:$J$2692,5,0)</f>
        <v>0.453</v>
      </c>
      <c r="AA959" s="5">
        <f>VLOOKUP(A959,BUSINESS!$A$2:$J$2692,6,0)</f>
        <v>20</v>
      </c>
      <c r="AB959" s="5">
        <f>VLOOKUP(A959,BUSINESS!$A$2:$J$2692,7,0)</f>
        <v>0</v>
      </c>
      <c r="AC959" s="5">
        <f>VLOOKUP(A959,BUSINESS!$A$2:$J$2692,8,0)</f>
        <v>140</v>
      </c>
      <c r="AD959" s="35">
        <f>VLOOKUP(A959,BUSINESS!$A$2:$J$2692,9,0)</f>
        <v>0.232</v>
      </c>
      <c r="AE959" s="35">
        <f>VLOOKUP(A959,BUSINESS!$A$2:$J$2692,10,0)</f>
        <v>0.578</v>
      </c>
    </row>
    <row r="960" customHeight="1" spans="1:31">
      <c r="A960" s="22" t="str">
        <f t="shared" si="0"/>
        <v>Grenada-The Americas2009</v>
      </c>
      <c r="B960" s="22" t="s">
        <v>143</v>
      </c>
      <c r="C960" s="22" t="s">
        <v>75</v>
      </c>
      <c r="D960" s="23">
        <v>2009</v>
      </c>
      <c r="E960" s="25">
        <v>771481468</v>
      </c>
      <c r="F960" s="24">
        <f t="shared" si="1"/>
        <v>7397.03793050548</v>
      </c>
      <c r="G960" s="26">
        <v>0.062</v>
      </c>
      <c r="H960" s="27">
        <v>462</v>
      </c>
      <c r="I960" s="26">
        <v>0.11</v>
      </c>
      <c r="J960" s="5">
        <f>VLOOKUP(A960,ENERGY!$A$2:$F$2692,5,0)</f>
        <v>0</v>
      </c>
      <c r="K960" s="5">
        <f t="shared" si="2"/>
        <v>0</v>
      </c>
      <c r="L960" s="31">
        <f>VLOOKUP(A960,ENERGY!$A$2:$F$2692,6,0)</f>
        <v>205</v>
      </c>
      <c r="M960" s="31">
        <f t="shared" si="3"/>
        <v>0.00196555956124875</v>
      </c>
      <c r="N960" s="32">
        <f>VLOOKUP(A960,'HUMAN RESOURCES'!$A$2:$M$2692,5,0)</f>
        <v>0.011</v>
      </c>
      <c r="O960" s="32">
        <f>VLOOKUP(A960,'HUMAN RESOURCES'!$A$2:$M$2692,6,0)</f>
        <v>0.003</v>
      </c>
      <c r="P960" s="31">
        <f>VLOOKUP(A960,'HUMAN RESOURCES'!$A$2:$M$2692,7,0)</f>
        <v>75</v>
      </c>
      <c r="Q960" s="5">
        <f>VLOOKUP(A960,'HUMAN RESOURCES'!$A$2:$M$2692,8,0)</f>
        <v>70</v>
      </c>
      <c r="R960" s="5">
        <f>VLOOKUP(A960,'HUMAN RESOURCES'!$A$2:$M$2692,9,0)</f>
        <v>0.279</v>
      </c>
      <c r="S960" s="5">
        <f>VLOOKUP(A960,'HUMAN RESOURCES'!$A$2:$M$2692,10,0)</f>
        <v>0.648</v>
      </c>
      <c r="T960" s="5">
        <f>VLOOKUP(A960,'HUMAN RESOURCES'!$A$2:$M$2692,11,0)</f>
        <v>0.073</v>
      </c>
      <c r="U960" s="5">
        <f>VLOOKUP(A960,'HUMAN RESOURCES'!$A$2:$M$2692,12,0)</f>
        <v>104296</v>
      </c>
      <c r="V960" s="35">
        <f>VLOOKUP(A960,'HUMAN RESOURCES'!$A$2:$M$2692,13,0)</f>
        <v>0.357</v>
      </c>
      <c r="W960" s="38">
        <f>VLOOKUP(A960,TOURISM!$A$2:$F$2692,5,0)</f>
        <v>112000000</v>
      </c>
      <c r="X960" s="39">
        <f>VLOOKUP(A960,TOURISM!$A$2:$F$2692,6,0)</f>
        <v>10000000</v>
      </c>
      <c r="Y960" s="43">
        <f t="shared" si="4"/>
        <v>13.2276659481143</v>
      </c>
      <c r="Z960" s="35">
        <f>VLOOKUP(A960,BUSINESS!$A$2:$J$2692,5,0)</f>
        <v>0.453</v>
      </c>
      <c r="AA960" s="5">
        <f>VLOOKUP(A960,BUSINESS!$A$2:$J$2692,6,0)</f>
        <v>20</v>
      </c>
      <c r="AB960" s="5">
        <f>VLOOKUP(A960,BUSINESS!$A$2:$J$2692,7,0)</f>
        <v>0</v>
      </c>
      <c r="AC960" s="5">
        <f>VLOOKUP(A960,BUSINESS!$A$2:$J$2692,8,0)</f>
        <v>140</v>
      </c>
      <c r="AD960" s="35">
        <f>VLOOKUP(A960,BUSINESS!$A$2:$J$2692,9,0)</f>
        <v>0.241</v>
      </c>
      <c r="AE960" s="35">
        <f>VLOOKUP(A960,BUSINESS!$A$2:$J$2692,10,0)</f>
        <v>1.097</v>
      </c>
    </row>
    <row r="961" customHeight="1" spans="1:31">
      <c r="A961" s="22" t="str">
        <f t="shared" si="0"/>
        <v>Grenada-The Americas2010</v>
      </c>
      <c r="B961" s="22" t="s">
        <v>143</v>
      </c>
      <c r="C961" s="22" t="s">
        <v>75</v>
      </c>
      <c r="D961" s="23">
        <v>2010</v>
      </c>
      <c r="E961" s="25">
        <v>771111097</v>
      </c>
      <c r="F961" s="24">
        <f t="shared" si="1"/>
        <v>7366.57620107569</v>
      </c>
      <c r="G961" s="26">
        <v>0.06</v>
      </c>
      <c r="H961" s="27">
        <v>438</v>
      </c>
      <c r="I961" s="26">
        <v>0.106</v>
      </c>
      <c r="J961" s="5">
        <f>VLOOKUP(A961,ENERGY!$A$2:$F$2692,5,0)</f>
        <v>0</v>
      </c>
      <c r="K961" s="5">
        <f t="shared" si="2"/>
        <v>0</v>
      </c>
      <c r="L961" s="31">
        <f>VLOOKUP(A961,ENERGY!$A$2:$F$2692,6,0)</f>
        <v>191</v>
      </c>
      <c r="M961" s="31">
        <f t="shared" si="3"/>
        <v>0.00182466062267738</v>
      </c>
      <c r="N961" s="32">
        <f>VLOOKUP(A961,'HUMAN RESOURCES'!$A$2:$M$2692,5,0)</f>
        <v>0.01</v>
      </c>
      <c r="O961" s="32">
        <f>VLOOKUP(A961,'HUMAN RESOURCES'!$A$2:$M$2692,6,0)</f>
        <v>0.004</v>
      </c>
      <c r="P961" s="31">
        <f>VLOOKUP(A961,'HUMAN RESOURCES'!$A$2:$M$2692,7,0)</f>
        <v>75</v>
      </c>
      <c r="Q961" s="5">
        <f>VLOOKUP(A961,'HUMAN RESOURCES'!$A$2:$M$2692,8,0)</f>
        <v>70</v>
      </c>
      <c r="R961" s="5">
        <f>VLOOKUP(A961,'HUMAN RESOURCES'!$A$2:$M$2692,9,0)</f>
        <v>0.275</v>
      </c>
      <c r="S961" s="5">
        <f>VLOOKUP(A961,'HUMAN RESOURCES'!$A$2:$M$2692,10,0)</f>
        <v>0.652</v>
      </c>
      <c r="T961" s="5">
        <f>VLOOKUP(A961,'HUMAN RESOURCES'!$A$2:$M$2692,11,0)</f>
        <v>0.072</v>
      </c>
      <c r="U961" s="5">
        <f>VLOOKUP(A961,'HUMAN RESOURCES'!$A$2:$M$2692,12,0)</f>
        <v>104677</v>
      </c>
      <c r="V961" s="35">
        <f>VLOOKUP(A961,'HUMAN RESOURCES'!$A$2:$M$2692,13,0)</f>
        <v>0.357</v>
      </c>
      <c r="W961" s="38">
        <f>VLOOKUP(A961,TOURISM!$A$2:$F$2692,5,0)</f>
        <v>112000000</v>
      </c>
      <c r="X961" s="39">
        <f>VLOOKUP(A961,TOURISM!$A$2:$F$2692,6,0)</f>
        <v>10000000</v>
      </c>
      <c r="Y961" s="43">
        <f t="shared" si="4"/>
        <v>13.7440535212455</v>
      </c>
      <c r="Z961" s="35">
        <f>VLOOKUP(A961,BUSINESS!$A$2:$J$2692,5,0)</f>
        <v>0.453</v>
      </c>
      <c r="AA961" s="5">
        <f>VLOOKUP(A961,BUSINESS!$A$2:$J$2692,6,0)</f>
        <v>15</v>
      </c>
      <c r="AB961" s="5">
        <f>VLOOKUP(A961,BUSINESS!$A$2:$J$2692,7,0)</f>
        <v>0</v>
      </c>
      <c r="AC961" s="5">
        <f>VLOOKUP(A961,BUSINESS!$A$2:$J$2692,8,0)</f>
        <v>140</v>
      </c>
      <c r="AD961" s="35">
        <f>VLOOKUP(A961,BUSINESS!$A$2:$J$2692,9,0)</f>
        <v>0.27</v>
      </c>
      <c r="AE961" s="35">
        <f>VLOOKUP(A961,BUSINESS!$A$2:$J$2692,10,0)</f>
        <v>1.165</v>
      </c>
    </row>
    <row r="962" customHeight="1" spans="1:31">
      <c r="A962" s="22" t="str">
        <f t="shared" si="0"/>
        <v>Grenada-The Americas2011</v>
      </c>
      <c r="B962" s="22" t="s">
        <v>143</v>
      </c>
      <c r="C962" s="22" t="s">
        <v>75</v>
      </c>
      <c r="D962" s="23">
        <v>2011</v>
      </c>
      <c r="E962" s="25">
        <v>778518505</v>
      </c>
      <c r="F962" s="24">
        <f t="shared" si="1"/>
        <v>7409.24020214325</v>
      </c>
      <c r="G962" s="26">
        <v>0.065</v>
      </c>
      <c r="H962" s="27">
        <v>481</v>
      </c>
      <c r="I962" s="26">
        <v>0.107</v>
      </c>
      <c r="J962" s="5">
        <f>VLOOKUP(A962,ENERGY!$A$2:$F$2692,5,0)</f>
        <v>81</v>
      </c>
      <c r="K962" s="5">
        <f t="shared" si="2"/>
        <v>0.000770885280849687</v>
      </c>
      <c r="L962" s="31">
        <f>VLOOKUP(A962,ENERGY!$A$2:$F$2692,6,0)</f>
        <v>231</v>
      </c>
      <c r="M962" s="31">
        <f t="shared" si="3"/>
        <v>0.00219845061575651</v>
      </c>
      <c r="N962" s="32">
        <f>VLOOKUP(A962,'HUMAN RESOURCES'!$A$2:$M$2692,5,0)</f>
        <v>0.02</v>
      </c>
      <c r="O962" s="32">
        <f>VLOOKUP(A962,'HUMAN RESOURCES'!$A$2:$M$2692,6,0)</f>
        <v>0.027</v>
      </c>
      <c r="P962" s="31">
        <f>VLOOKUP(A962,'HUMAN RESOURCES'!$A$2:$M$2692,7,0)</f>
        <v>75</v>
      </c>
      <c r="Q962" s="5">
        <f>VLOOKUP(A962,'HUMAN RESOURCES'!$A$2:$M$2692,8,0)</f>
        <v>70</v>
      </c>
      <c r="R962" s="5">
        <f>VLOOKUP(A962,'HUMAN RESOURCES'!$A$2:$M$2692,9,0)</f>
        <v>0.272</v>
      </c>
      <c r="S962" s="5">
        <f>VLOOKUP(A962,'HUMAN RESOURCES'!$A$2:$M$2692,10,0)</f>
        <v>0.656</v>
      </c>
      <c r="T962" s="5">
        <f>VLOOKUP(A962,'HUMAN RESOURCES'!$A$2:$M$2692,11,0)</f>
        <v>0.072</v>
      </c>
      <c r="U962" s="5">
        <f>VLOOKUP(A962,'HUMAN RESOURCES'!$A$2:$M$2692,12,0)</f>
        <v>105074</v>
      </c>
      <c r="V962" s="35">
        <f>VLOOKUP(A962,'HUMAN RESOURCES'!$A$2:$M$2692,13,0)</f>
        <v>0.356</v>
      </c>
      <c r="W962" s="38">
        <f>VLOOKUP(A962,TOURISM!$A$2:$F$2692,5,0)</f>
        <v>117000000</v>
      </c>
      <c r="X962" s="39">
        <f>VLOOKUP(A962,TOURISM!$A$2:$F$2692,6,0)</f>
        <v>10000000</v>
      </c>
      <c r="Y962" s="43">
        <f t="shared" si="4"/>
        <v>12.4768948649938</v>
      </c>
      <c r="Z962" s="35">
        <f>VLOOKUP(A962,BUSINESS!$A$2:$J$2692,5,0)</f>
        <v>0.453</v>
      </c>
      <c r="AA962" s="5">
        <f>VLOOKUP(A962,BUSINESS!$A$2:$J$2692,6,0)</f>
        <v>15</v>
      </c>
      <c r="AB962" s="5">
        <f>VLOOKUP(A962,BUSINESS!$A$2:$J$2692,7,0)</f>
        <v>0</v>
      </c>
      <c r="AC962" s="5">
        <f>VLOOKUP(A962,BUSINESS!$A$2:$J$2692,8,0)</f>
        <v>140</v>
      </c>
      <c r="AD962" s="35">
        <f>VLOOKUP(A962,BUSINESS!$A$2:$J$2692,9,0)</f>
        <v>0.3</v>
      </c>
      <c r="AE962" s="35">
        <f>VLOOKUP(A962,BUSINESS!$A$2:$J$2692,10,0)</f>
        <v>1.15</v>
      </c>
    </row>
    <row r="963" customHeight="1" spans="1:31">
      <c r="A963" s="22" t="str">
        <f t="shared" si="0"/>
        <v>Grenada-The Americas2012</v>
      </c>
      <c r="B963" s="22" t="s">
        <v>143</v>
      </c>
      <c r="C963" s="22" t="s">
        <v>75</v>
      </c>
      <c r="D963" s="23">
        <v>2012</v>
      </c>
      <c r="E963" s="25">
        <v>801481467</v>
      </c>
      <c r="F963" s="24">
        <f t="shared" si="1"/>
        <v>7598.2050851796</v>
      </c>
      <c r="G963" s="26">
        <v>0.064</v>
      </c>
      <c r="H963" s="27">
        <v>478</v>
      </c>
      <c r="I963" s="26">
        <v>0.097</v>
      </c>
      <c r="J963" s="5">
        <f>VLOOKUP(A963,ENERGY!$A$2:$F$2692,5,0)</f>
        <v>0</v>
      </c>
      <c r="K963" s="5">
        <f t="shared" si="2"/>
        <v>0</v>
      </c>
      <c r="L963" s="31">
        <f>VLOOKUP(A963,ENERGY!$A$2:$F$2692,6,0)</f>
        <v>216</v>
      </c>
      <c r="M963" s="31">
        <f t="shared" si="3"/>
        <v>0.00204772332982566</v>
      </c>
      <c r="N963" s="32">
        <f>VLOOKUP(A963,'HUMAN RESOURCES'!$A$2:$M$2692,5,0)</f>
        <v>0.009</v>
      </c>
      <c r="O963" s="32">
        <f>VLOOKUP(A963,'HUMAN RESOURCES'!$A$2:$M$2692,6,0)</f>
        <v>0.013</v>
      </c>
      <c r="P963" s="31">
        <f>VLOOKUP(A963,'HUMAN RESOURCES'!$A$2:$M$2692,7,0)</f>
        <v>75</v>
      </c>
      <c r="Q963" s="5">
        <f>VLOOKUP(A963,'HUMAN RESOURCES'!$A$2:$M$2692,8,0)</f>
        <v>70</v>
      </c>
      <c r="R963" s="5">
        <f>VLOOKUP(A963,'HUMAN RESOURCES'!$A$2:$M$2692,9,0)</f>
        <v>0.27</v>
      </c>
      <c r="S963" s="5">
        <f>VLOOKUP(A963,'HUMAN RESOURCES'!$A$2:$M$2692,10,0)</f>
        <v>0.659</v>
      </c>
      <c r="T963" s="5">
        <f>VLOOKUP(A963,'HUMAN RESOURCES'!$A$2:$M$2692,11,0)</f>
        <v>0.071</v>
      </c>
      <c r="U963" s="5">
        <f>VLOOKUP(A963,'HUMAN RESOURCES'!$A$2:$M$2692,12,0)</f>
        <v>105483</v>
      </c>
      <c r="V963" s="35">
        <f>VLOOKUP(A963,'HUMAN RESOURCES'!$A$2:$M$2692,13,0)</f>
        <v>0.356</v>
      </c>
      <c r="W963" s="38">
        <f>VLOOKUP(A963,TOURISM!$A$2:$F$2692,5,0)</f>
        <v>110000000</v>
      </c>
      <c r="X963" s="39">
        <f>VLOOKUP(A963,TOURISM!$A$2:$F$2692,6,0)</f>
        <v>10000000</v>
      </c>
      <c r="Y963" s="43" t="e">
        <f t="shared" si="4"/>
        <v>#DIV/0!</v>
      </c>
      <c r="Z963" s="35">
        <f>VLOOKUP(A963,BUSINESS!$A$2:$J$2692,5,0)</f>
        <v>0.453</v>
      </c>
      <c r="AA963" s="5">
        <f>VLOOKUP(A963,BUSINESS!$A$2:$J$2692,6,0)</f>
        <v>15</v>
      </c>
      <c r="AB963" s="5">
        <f>VLOOKUP(A963,BUSINESS!$A$2:$J$2692,7,0)</f>
        <v>102</v>
      </c>
      <c r="AC963" s="5">
        <f>VLOOKUP(A963,BUSINESS!$A$2:$J$2692,8,0)</f>
        <v>140</v>
      </c>
      <c r="AD963" s="35">
        <f>VLOOKUP(A963,BUSINESS!$A$2:$J$2692,9,0)</f>
        <v>0.32</v>
      </c>
      <c r="AE963" s="35">
        <f>VLOOKUP(A963,BUSINESS!$A$2:$J$2692,10,0)</f>
        <v>1.232</v>
      </c>
    </row>
    <row r="964" customHeight="1" spans="1:31">
      <c r="A964" s="22" t="str">
        <f t="shared" si="0"/>
        <v>Guam-Oceania2000</v>
      </c>
      <c r="B964" s="22" t="s">
        <v>144</v>
      </c>
      <c r="C964" s="22" t="s">
        <v>71</v>
      </c>
      <c r="D964" s="23">
        <v>2000</v>
      </c>
      <c r="E964" s="24"/>
      <c r="F964" s="24">
        <f t="shared" si="1"/>
        <v>0</v>
      </c>
      <c r="J964" s="5">
        <f>VLOOKUP(A964,ENERGY!$A$2:$F$2692,5,0)</f>
        <v>0</v>
      </c>
      <c r="K964" s="5">
        <f t="shared" si="2"/>
        <v>0</v>
      </c>
      <c r="L964" s="31">
        <f>VLOOKUP(A964,ENERGY!$A$2:$F$2692,6,0)</f>
        <v>0</v>
      </c>
      <c r="M964" s="31">
        <f t="shared" si="3"/>
        <v>0</v>
      </c>
      <c r="N964" s="32">
        <f>VLOOKUP(A964,'HUMAN RESOURCES'!$A$2:$M$2692,5,0)</f>
        <v>0.012</v>
      </c>
      <c r="O964" s="32">
        <f>VLOOKUP(A964,'HUMAN RESOURCES'!$A$2:$M$2692,6,0)</f>
        <v>0.005</v>
      </c>
      <c r="P964" s="31">
        <f>VLOOKUP(A964,'HUMAN RESOURCES'!$A$2:$M$2692,7,0)</f>
        <v>78</v>
      </c>
      <c r="Q964" s="5">
        <f>VLOOKUP(A964,'HUMAN RESOURCES'!$A$2:$M$2692,8,0)</f>
        <v>73</v>
      </c>
      <c r="R964" s="5">
        <f>VLOOKUP(A964,'HUMAN RESOURCES'!$A$2:$M$2692,9,0)</f>
        <v>0.305</v>
      </c>
      <c r="S964" s="5">
        <f>VLOOKUP(A964,'HUMAN RESOURCES'!$A$2:$M$2692,10,0)</f>
        <v>0.642</v>
      </c>
      <c r="T964" s="5">
        <f>VLOOKUP(A964,'HUMAN RESOURCES'!$A$2:$M$2692,11,0)</f>
        <v>0.054</v>
      </c>
      <c r="U964" s="5">
        <f>VLOOKUP(A964,'HUMAN RESOURCES'!$A$2:$M$2692,12,0)</f>
        <v>155328</v>
      </c>
      <c r="V964" s="35">
        <f>VLOOKUP(A964,'HUMAN RESOURCES'!$A$2:$M$2692,13,0)</f>
        <v>0.931</v>
      </c>
      <c r="W964" s="36">
        <v>0</v>
      </c>
      <c r="X964" s="37">
        <v>0</v>
      </c>
      <c r="Y964" s="43" t="e">
        <f t="shared" si="4"/>
        <v>#DIV/0!</v>
      </c>
      <c r="Z964" s="35">
        <f>VLOOKUP(A964,BUSINESS!$A$2:$J$2692,5,0)</f>
        <v>0</v>
      </c>
      <c r="AA964" s="5">
        <f>VLOOKUP(A964,BUSINESS!$A$2:$J$2692,6,0)</f>
        <v>0</v>
      </c>
      <c r="AB964" s="5">
        <f>VLOOKUP(A964,BUSINESS!$A$2:$J$2692,7,0)</f>
        <v>0</v>
      </c>
      <c r="AC964" s="5">
        <f>VLOOKUP(A964,BUSINESS!$A$2:$J$2692,8,0)</f>
        <v>0</v>
      </c>
      <c r="AD964" s="35">
        <f>VLOOKUP(A964,BUSINESS!$A$2:$J$2692,9,0)</f>
        <v>0.161</v>
      </c>
      <c r="AE964" s="35">
        <f>VLOOKUP(A964,BUSINESS!$A$2:$J$2692,10,0)</f>
        <v>0.175</v>
      </c>
    </row>
    <row r="965" customHeight="1" spans="1:31">
      <c r="A965" s="22" t="str">
        <f t="shared" si="0"/>
        <v>Guam-Oceania2001</v>
      </c>
      <c r="B965" s="22" t="s">
        <v>144</v>
      </c>
      <c r="C965" s="22" t="s">
        <v>71</v>
      </c>
      <c r="D965" s="23">
        <v>2001</v>
      </c>
      <c r="E965" s="24"/>
      <c r="F965" s="24">
        <f t="shared" si="1"/>
        <v>0</v>
      </c>
      <c r="J965" s="5">
        <f>VLOOKUP(A965,ENERGY!$A$2:$F$2692,5,0)</f>
        <v>0</v>
      </c>
      <c r="K965" s="5">
        <f t="shared" si="2"/>
        <v>0</v>
      </c>
      <c r="L965" s="31">
        <f>VLOOKUP(A965,ENERGY!$A$2:$F$2692,6,0)</f>
        <v>0</v>
      </c>
      <c r="M965" s="31">
        <f t="shared" si="3"/>
        <v>0</v>
      </c>
      <c r="N965" s="32">
        <f>VLOOKUP(A965,'HUMAN RESOURCES'!$A$2:$M$2692,5,0)</f>
        <v>0.019</v>
      </c>
      <c r="O965" s="32">
        <f>VLOOKUP(A965,'HUMAN RESOURCES'!$A$2:$M$2692,6,0)</f>
        <v>0.01</v>
      </c>
      <c r="P965" s="31">
        <f>VLOOKUP(A965,'HUMAN RESOURCES'!$A$2:$M$2692,7,0)</f>
        <v>78</v>
      </c>
      <c r="Q965" s="5">
        <f>VLOOKUP(A965,'HUMAN RESOURCES'!$A$2:$M$2692,8,0)</f>
        <v>73</v>
      </c>
      <c r="R965" s="5">
        <f>VLOOKUP(A965,'HUMAN RESOURCES'!$A$2:$M$2692,9,0)</f>
        <v>0.303</v>
      </c>
      <c r="S965" s="5">
        <f>VLOOKUP(A965,'HUMAN RESOURCES'!$A$2:$M$2692,10,0)</f>
        <v>0.641</v>
      </c>
      <c r="T965" s="5">
        <f>VLOOKUP(A965,'HUMAN RESOURCES'!$A$2:$M$2692,11,0)</f>
        <v>0.055</v>
      </c>
      <c r="U965" s="5">
        <f>VLOOKUP(A965,'HUMAN RESOURCES'!$A$2:$M$2692,12,0)</f>
        <v>156417</v>
      </c>
      <c r="V965" s="35">
        <f>VLOOKUP(A965,'HUMAN RESOURCES'!$A$2:$M$2692,13,0)</f>
        <v>0.932</v>
      </c>
      <c r="W965" s="36">
        <v>0</v>
      </c>
      <c r="X965" s="37">
        <v>0</v>
      </c>
      <c r="Y965" s="43" t="e">
        <f t="shared" si="4"/>
        <v>#DIV/0!</v>
      </c>
      <c r="Z965" s="35">
        <f>VLOOKUP(A965,BUSINESS!$A$2:$J$2692,5,0)</f>
        <v>0</v>
      </c>
      <c r="AA965" s="5">
        <f>VLOOKUP(A965,BUSINESS!$A$2:$J$2692,6,0)</f>
        <v>0</v>
      </c>
      <c r="AB965" s="5">
        <f>VLOOKUP(A965,BUSINESS!$A$2:$J$2692,7,0)</f>
        <v>0</v>
      </c>
      <c r="AC965" s="5">
        <f>VLOOKUP(A965,BUSINESS!$A$2:$J$2692,8,0)</f>
        <v>0</v>
      </c>
      <c r="AD965" s="35">
        <f>VLOOKUP(A965,BUSINESS!$A$2:$J$2692,9,0)</f>
        <v>0.254</v>
      </c>
      <c r="AE965" s="35">
        <f>VLOOKUP(A965,BUSINESS!$A$2:$J$2692,10,0)</f>
        <v>0.208</v>
      </c>
    </row>
    <row r="966" customHeight="1" spans="1:31">
      <c r="A966" s="22" t="str">
        <f t="shared" si="0"/>
        <v>Guam-Oceania2002</v>
      </c>
      <c r="B966" s="22" t="s">
        <v>144</v>
      </c>
      <c r="C966" s="22" t="s">
        <v>71</v>
      </c>
      <c r="D966" s="23">
        <v>2002</v>
      </c>
      <c r="E966" s="24"/>
      <c r="F966" s="24">
        <f t="shared" si="1"/>
        <v>0</v>
      </c>
      <c r="J966" s="5">
        <f>VLOOKUP(A966,ENERGY!$A$2:$F$2692,5,0)</f>
        <v>0</v>
      </c>
      <c r="K966" s="5">
        <f t="shared" si="2"/>
        <v>0</v>
      </c>
      <c r="L966" s="31">
        <f>VLOOKUP(A966,ENERGY!$A$2:$F$2692,6,0)</f>
        <v>0</v>
      </c>
      <c r="M966" s="31">
        <f t="shared" si="3"/>
        <v>0</v>
      </c>
      <c r="N966" s="32">
        <f>VLOOKUP(A966,'HUMAN RESOURCES'!$A$2:$M$2692,5,0)</f>
        <v>0.018</v>
      </c>
      <c r="O966" s="32">
        <f>VLOOKUP(A966,'HUMAN RESOURCES'!$A$2:$M$2692,6,0)</f>
        <v>0.023</v>
      </c>
      <c r="P966" s="31">
        <f>VLOOKUP(A966,'HUMAN RESOURCES'!$A$2:$M$2692,7,0)</f>
        <v>78</v>
      </c>
      <c r="Q966" s="5">
        <f>VLOOKUP(A966,'HUMAN RESOURCES'!$A$2:$M$2692,8,0)</f>
        <v>73</v>
      </c>
      <c r="R966" s="5">
        <f>VLOOKUP(A966,'HUMAN RESOURCES'!$A$2:$M$2692,9,0)</f>
        <v>0.302</v>
      </c>
      <c r="S966" s="5">
        <f>VLOOKUP(A966,'HUMAN RESOURCES'!$A$2:$M$2692,10,0)</f>
        <v>0.641</v>
      </c>
      <c r="T966" s="5">
        <f>VLOOKUP(A966,'HUMAN RESOURCES'!$A$2:$M$2692,11,0)</f>
        <v>0.058</v>
      </c>
      <c r="U966" s="5">
        <f>VLOOKUP(A966,'HUMAN RESOURCES'!$A$2:$M$2692,12,0)</f>
        <v>157241</v>
      </c>
      <c r="V966" s="35">
        <f>VLOOKUP(A966,'HUMAN RESOURCES'!$A$2:$M$2692,13,0)</f>
        <v>0.933</v>
      </c>
      <c r="W966" s="36">
        <v>0</v>
      </c>
      <c r="X966" s="37">
        <v>0</v>
      </c>
      <c r="Y966" s="43" t="e">
        <f t="shared" si="4"/>
        <v>#DIV/0!</v>
      </c>
      <c r="Z966" s="35">
        <f>VLOOKUP(A966,BUSINESS!$A$2:$J$2692,5,0)</f>
        <v>0</v>
      </c>
      <c r="AA966" s="5">
        <f>VLOOKUP(A966,BUSINESS!$A$2:$J$2692,6,0)</f>
        <v>0</v>
      </c>
      <c r="AB966" s="5">
        <f>VLOOKUP(A966,BUSINESS!$A$2:$J$2692,7,0)</f>
        <v>0</v>
      </c>
      <c r="AC966" s="5">
        <f>VLOOKUP(A966,BUSINESS!$A$2:$J$2692,8,0)</f>
        <v>0</v>
      </c>
      <c r="AD966" s="35">
        <f>VLOOKUP(A966,BUSINESS!$A$2:$J$2692,9,0)</f>
        <v>0.312</v>
      </c>
      <c r="AE966" s="35">
        <f>VLOOKUP(A966,BUSINESS!$A$2:$J$2692,10,0)</f>
        <v>0.448</v>
      </c>
    </row>
    <row r="967" customHeight="1" spans="1:31">
      <c r="A967" s="22" t="str">
        <f t="shared" si="0"/>
        <v>Guam-Oceania2003</v>
      </c>
      <c r="B967" s="22" t="s">
        <v>144</v>
      </c>
      <c r="C967" s="22" t="s">
        <v>71</v>
      </c>
      <c r="D967" s="23">
        <v>2003</v>
      </c>
      <c r="E967" s="24"/>
      <c r="F967" s="24">
        <f t="shared" si="1"/>
        <v>0</v>
      </c>
      <c r="J967" s="5">
        <f>VLOOKUP(A967,ENERGY!$A$2:$F$2692,5,0)</f>
        <v>0</v>
      </c>
      <c r="K967" s="5">
        <f t="shared" si="2"/>
        <v>0</v>
      </c>
      <c r="L967" s="31">
        <f>VLOOKUP(A967,ENERGY!$A$2:$F$2692,6,0)</f>
        <v>0</v>
      </c>
      <c r="M967" s="31">
        <f t="shared" si="3"/>
        <v>0</v>
      </c>
      <c r="N967" s="32">
        <f>VLOOKUP(A967,'HUMAN RESOURCES'!$A$2:$M$2692,5,0)</f>
        <v>0.035</v>
      </c>
      <c r="O967" s="32">
        <f>VLOOKUP(A967,'HUMAN RESOURCES'!$A$2:$M$2692,6,0)</f>
        <v>0.034</v>
      </c>
      <c r="P967" s="31">
        <f>VLOOKUP(A967,'HUMAN RESOURCES'!$A$2:$M$2692,7,0)</f>
        <v>79</v>
      </c>
      <c r="Q967" s="5">
        <f>VLOOKUP(A967,'HUMAN RESOURCES'!$A$2:$M$2692,8,0)</f>
        <v>74</v>
      </c>
      <c r="R967" s="5">
        <f>VLOOKUP(A967,'HUMAN RESOURCES'!$A$2:$M$2692,9,0)</f>
        <v>0.3</v>
      </c>
      <c r="S967" s="5">
        <f>VLOOKUP(A967,'HUMAN RESOURCES'!$A$2:$M$2692,10,0)</f>
        <v>0.64</v>
      </c>
      <c r="T967" s="5">
        <f>VLOOKUP(A967,'HUMAN RESOURCES'!$A$2:$M$2692,11,0)</f>
        <v>0.06</v>
      </c>
      <c r="U967" s="5">
        <f>VLOOKUP(A967,'HUMAN RESOURCES'!$A$2:$M$2692,12,0)</f>
        <v>157823</v>
      </c>
      <c r="V967" s="35">
        <f>VLOOKUP(A967,'HUMAN RESOURCES'!$A$2:$M$2692,13,0)</f>
        <v>0.934</v>
      </c>
      <c r="W967" s="36">
        <v>0</v>
      </c>
      <c r="X967" s="37">
        <v>0</v>
      </c>
      <c r="Y967" s="43" t="e">
        <f t="shared" si="4"/>
        <v>#DIV/0!</v>
      </c>
      <c r="Z967" s="35">
        <f>VLOOKUP(A967,BUSINESS!$A$2:$J$2692,5,0)</f>
        <v>0</v>
      </c>
      <c r="AA967" s="5">
        <f>VLOOKUP(A967,BUSINESS!$A$2:$J$2692,6,0)</f>
        <v>0</v>
      </c>
      <c r="AB967" s="5">
        <f>VLOOKUP(A967,BUSINESS!$A$2:$J$2692,7,0)</f>
        <v>0</v>
      </c>
      <c r="AC967" s="5">
        <f>VLOOKUP(A967,BUSINESS!$A$2:$J$2692,8,0)</f>
        <v>0</v>
      </c>
      <c r="AD967" s="35">
        <f>VLOOKUP(A967,BUSINESS!$A$2:$J$2692,9,0)</f>
        <v>0.337</v>
      </c>
      <c r="AE967" s="35">
        <f>VLOOKUP(A967,BUSINESS!$A$2:$J$2692,10,0)</f>
        <v>0.506</v>
      </c>
    </row>
    <row r="968" customHeight="1" spans="1:31">
      <c r="A968" s="22" t="str">
        <f t="shared" si="0"/>
        <v>Guam-Oceania2004</v>
      </c>
      <c r="B968" s="22" t="s">
        <v>144</v>
      </c>
      <c r="C968" s="22" t="s">
        <v>71</v>
      </c>
      <c r="D968" s="23">
        <v>2004</v>
      </c>
      <c r="E968" s="24"/>
      <c r="F968" s="24">
        <f t="shared" si="1"/>
        <v>0</v>
      </c>
      <c r="J968" s="5">
        <f>VLOOKUP(A968,ENERGY!$A$2:$F$2692,5,0)</f>
        <v>0</v>
      </c>
      <c r="K968" s="5">
        <f t="shared" si="2"/>
        <v>0</v>
      </c>
      <c r="L968" s="31">
        <f>VLOOKUP(A968,ENERGY!$A$2:$F$2692,6,0)</f>
        <v>0</v>
      </c>
      <c r="M968" s="31">
        <f t="shared" si="3"/>
        <v>0</v>
      </c>
      <c r="N968" s="32">
        <f>VLOOKUP(A968,'HUMAN RESOURCES'!$A$2:$M$2692,5,0)</f>
        <v>0.021</v>
      </c>
      <c r="O968" s="32">
        <f>VLOOKUP(A968,'HUMAN RESOURCES'!$A$2:$M$2692,6,0)</f>
        <v>0.005</v>
      </c>
      <c r="P968" s="31">
        <f>VLOOKUP(A968,'HUMAN RESOURCES'!$A$2:$M$2692,7,0)</f>
        <v>79</v>
      </c>
      <c r="Q968" s="5">
        <f>VLOOKUP(A968,'HUMAN RESOURCES'!$A$2:$M$2692,8,0)</f>
        <v>74</v>
      </c>
      <c r="R968" s="5">
        <f>VLOOKUP(A968,'HUMAN RESOURCES'!$A$2:$M$2692,9,0)</f>
        <v>0.298</v>
      </c>
      <c r="S968" s="5">
        <f>VLOOKUP(A968,'HUMAN RESOURCES'!$A$2:$M$2692,10,0)</f>
        <v>0.64</v>
      </c>
      <c r="T968" s="5">
        <f>VLOOKUP(A968,'HUMAN RESOURCES'!$A$2:$M$2692,11,0)</f>
        <v>0.062</v>
      </c>
      <c r="U968" s="5">
        <f>VLOOKUP(A968,'HUMAN RESOURCES'!$A$2:$M$2692,12,0)</f>
        <v>158194</v>
      </c>
      <c r="V968" s="35">
        <f>VLOOKUP(A968,'HUMAN RESOURCES'!$A$2:$M$2692,13,0)</f>
        <v>0.935</v>
      </c>
      <c r="W968" s="36">
        <v>0</v>
      </c>
      <c r="X968" s="37">
        <v>0</v>
      </c>
      <c r="Y968" s="43" t="e">
        <f t="shared" si="4"/>
        <v>#DIV/0!</v>
      </c>
      <c r="Z968" s="35">
        <f>VLOOKUP(A968,BUSINESS!$A$2:$J$2692,5,0)</f>
        <v>0</v>
      </c>
      <c r="AA968" s="5">
        <f>VLOOKUP(A968,BUSINESS!$A$2:$J$2692,6,0)</f>
        <v>0</v>
      </c>
      <c r="AB968" s="5">
        <f>VLOOKUP(A968,BUSINESS!$A$2:$J$2692,7,0)</f>
        <v>0</v>
      </c>
      <c r="AC968" s="5">
        <f>VLOOKUP(A968,BUSINESS!$A$2:$J$2692,8,0)</f>
        <v>0</v>
      </c>
      <c r="AD968" s="35">
        <f>VLOOKUP(A968,BUSINESS!$A$2:$J$2692,9,0)</f>
        <v>0.362</v>
      </c>
      <c r="AE968" s="35">
        <f>VLOOKUP(A968,BUSINESS!$A$2:$J$2692,10,0)</f>
        <v>0.619</v>
      </c>
    </row>
    <row r="969" customHeight="1" spans="1:31">
      <c r="A969" s="22" t="str">
        <f t="shared" si="0"/>
        <v>Guam-Oceania2005</v>
      </c>
      <c r="B969" s="22" t="s">
        <v>144</v>
      </c>
      <c r="C969" s="22" t="s">
        <v>71</v>
      </c>
      <c r="D969" s="23">
        <v>2005</v>
      </c>
      <c r="E969" s="24"/>
      <c r="F969" s="24">
        <f t="shared" si="1"/>
        <v>0</v>
      </c>
      <c r="J969" s="5">
        <f>VLOOKUP(A969,ENERGY!$A$2:$F$2692,5,0)</f>
        <v>0</v>
      </c>
      <c r="K969" s="5">
        <f t="shared" si="2"/>
        <v>0</v>
      </c>
      <c r="L969" s="31">
        <f>VLOOKUP(A969,ENERGY!$A$2:$F$2692,6,0)</f>
        <v>0</v>
      </c>
      <c r="M969" s="31">
        <f t="shared" si="3"/>
        <v>0</v>
      </c>
      <c r="N969" s="32">
        <f>VLOOKUP(A969,'HUMAN RESOURCES'!$A$2:$M$2692,5,0)</f>
        <v>0.03</v>
      </c>
      <c r="O969" s="32">
        <f>VLOOKUP(A969,'HUMAN RESOURCES'!$A$2:$M$2692,6,0)</f>
        <v>0.021</v>
      </c>
      <c r="P969" s="31">
        <f>VLOOKUP(A969,'HUMAN RESOURCES'!$A$2:$M$2692,7,0)</f>
        <v>79</v>
      </c>
      <c r="Q969" s="5">
        <f>VLOOKUP(A969,'HUMAN RESOURCES'!$A$2:$M$2692,8,0)</f>
        <v>74</v>
      </c>
      <c r="R969" s="5">
        <f>VLOOKUP(A969,'HUMAN RESOURCES'!$A$2:$M$2692,9,0)</f>
        <v>0.295</v>
      </c>
      <c r="S969" s="5">
        <f>VLOOKUP(A969,'HUMAN RESOURCES'!$A$2:$M$2692,10,0)</f>
        <v>0.641</v>
      </c>
      <c r="T969" s="5">
        <f>VLOOKUP(A969,'HUMAN RESOURCES'!$A$2:$M$2692,11,0)</f>
        <v>0.064</v>
      </c>
      <c r="U969" s="5">
        <f>VLOOKUP(A969,'HUMAN RESOURCES'!$A$2:$M$2692,12,0)</f>
        <v>158401</v>
      </c>
      <c r="V969" s="35">
        <f>VLOOKUP(A969,'HUMAN RESOURCES'!$A$2:$M$2692,13,0)</f>
        <v>0.936</v>
      </c>
      <c r="W969" s="36">
        <v>0</v>
      </c>
      <c r="X969" s="37">
        <v>0</v>
      </c>
      <c r="Y969" s="43" t="e">
        <f t="shared" si="4"/>
        <v>#DIV/0!</v>
      </c>
      <c r="Z969" s="35">
        <f>VLOOKUP(A969,BUSINESS!$A$2:$J$2692,5,0)</f>
        <v>0</v>
      </c>
      <c r="AA969" s="5">
        <f>VLOOKUP(A969,BUSINESS!$A$2:$J$2692,6,0)</f>
        <v>0</v>
      </c>
      <c r="AB969" s="5">
        <f>VLOOKUP(A969,BUSINESS!$A$2:$J$2692,7,0)</f>
        <v>0</v>
      </c>
      <c r="AC969" s="5">
        <f>VLOOKUP(A969,BUSINESS!$A$2:$J$2692,8,0)</f>
        <v>0</v>
      </c>
      <c r="AD969" s="35">
        <f>VLOOKUP(A969,BUSINESS!$A$2:$J$2692,9,0)</f>
        <v>0.386</v>
      </c>
      <c r="AE969" s="35">
        <f>VLOOKUP(A969,BUSINESS!$A$2:$J$2692,10,0)</f>
        <v>0</v>
      </c>
    </row>
    <row r="970" customHeight="1" spans="1:31">
      <c r="A970" s="22" t="str">
        <f t="shared" si="0"/>
        <v>Guam-Oceania2006</v>
      </c>
      <c r="B970" s="22" t="s">
        <v>144</v>
      </c>
      <c r="C970" s="22" t="s">
        <v>71</v>
      </c>
      <c r="D970" s="23">
        <v>2006</v>
      </c>
      <c r="E970" s="24"/>
      <c r="F970" s="24">
        <f t="shared" si="1"/>
        <v>0</v>
      </c>
      <c r="J970" s="5">
        <f>VLOOKUP(A970,ENERGY!$A$2:$F$2692,5,0)</f>
        <v>0</v>
      </c>
      <c r="K970" s="5">
        <f t="shared" si="2"/>
        <v>0</v>
      </c>
      <c r="L970" s="31">
        <f>VLOOKUP(A970,ENERGY!$A$2:$F$2692,6,0)</f>
        <v>0</v>
      </c>
      <c r="M970" s="31">
        <f t="shared" si="3"/>
        <v>0</v>
      </c>
      <c r="N970" s="32">
        <f>VLOOKUP(A970,'HUMAN RESOURCES'!$A$2:$M$2692,5,0)</f>
        <v>0.021</v>
      </c>
      <c r="O970" s="32">
        <f>VLOOKUP(A970,'HUMAN RESOURCES'!$A$2:$M$2692,6,0)</f>
        <v>0.01</v>
      </c>
      <c r="P970" s="31">
        <f>VLOOKUP(A970,'HUMAN RESOURCES'!$A$2:$M$2692,7,0)</f>
        <v>80</v>
      </c>
      <c r="Q970" s="5">
        <f>VLOOKUP(A970,'HUMAN RESOURCES'!$A$2:$M$2692,8,0)</f>
        <v>74</v>
      </c>
      <c r="R970" s="5">
        <f>VLOOKUP(A970,'HUMAN RESOURCES'!$A$2:$M$2692,9,0)</f>
        <v>0.292</v>
      </c>
      <c r="S970" s="5">
        <f>VLOOKUP(A970,'HUMAN RESOURCES'!$A$2:$M$2692,10,0)</f>
        <v>0.642</v>
      </c>
      <c r="T970" s="5">
        <f>VLOOKUP(A970,'HUMAN RESOURCES'!$A$2:$M$2692,11,0)</f>
        <v>0.066</v>
      </c>
      <c r="U970" s="5">
        <f>VLOOKUP(A970,'HUMAN RESOURCES'!$A$2:$M$2692,12,0)</f>
        <v>158429</v>
      </c>
      <c r="V970" s="35">
        <f>VLOOKUP(A970,'HUMAN RESOURCES'!$A$2:$M$2692,13,0)</f>
        <v>0.937</v>
      </c>
      <c r="W970" s="36">
        <v>0</v>
      </c>
      <c r="X970" s="37">
        <v>0</v>
      </c>
      <c r="Y970" s="43" t="e">
        <f t="shared" si="4"/>
        <v>#DIV/0!</v>
      </c>
      <c r="Z970" s="35">
        <f>VLOOKUP(A970,BUSINESS!$A$2:$J$2692,5,0)</f>
        <v>0</v>
      </c>
      <c r="AA970" s="5">
        <f>VLOOKUP(A970,BUSINESS!$A$2:$J$2692,6,0)</f>
        <v>0</v>
      </c>
      <c r="AB970" s="5">
        <f>VLOOKUP(A970,BUSINESS!$A$2:$J$2692,7,0)</f>
        <v>0</v>
      </c>
      <c r="AC970" s="5">
        <f>VLOOKUP(A970,BUSINESS!$A$2:$J$2692,8,0)</f>
        <v>0</v>
      </c>
      <c r="AD970" s="35">
        <f>VLOOKUP(A970,BUSINESS!$A$2:$J$2692,9,0)</f>
        <v>0.439</v>
      </c>
      <c r="AE970" s="35">
        <f>VLOOKUP(A970,BUSINESS!$A$2:$J$2692,10,0)</f>
        <v>0</v>
      </c>
    </row>
    <row r="971" customHeight="1" spans="1:31">
      <c r="A971" s="22" t="str">
        <f t="shared" si="0"/>
        <v>Guam-Oceania2007</v>
      </c>
      <c r="B971" s="22" t="s">
        <v>144</v>
      </c>
      <c r="C971" s="22" t="s">
        <v>71</v>
      </c>
      <c r="D971" s="23">
        <v>2007</v>
      </c>
      <c r="E971" s="24"/>
      <c r="F971" s="24">
        <f t="shared" si="1"/>
        <v>0</v>
      </c>
      <c r="J971" s="5">
        <f>VLOOKUP(A971,ENERGY!$A$2:$F$2692,5,0)</f>
        <v>0</v>
      </c>
      <c r="K971" s="5">
        <f t="shared" si="2"/>
        <v>0</v>
      </c>
      <c r="L971" s="31">
        <f>VLOOKUP(A971,ENERGY!$A$2:$F$2692,6,0)</f>
        <v>0</v>
      </c>
      <c r="M971" s="31">
        <f t="shared" si="3"/>
        <v>0</v>
      </c>
      <c r="N971" s="32">
        <f>VLOOKUP(A971,'HUMAN RESOURCES'!$A$2:$M$2692,5,0)</f>
        <v>0.015</v>
      </c>
      <c r="O971" s="32">
        <f>VLOOKUP(A971,'HUMAN RESOURCES'!$A$2:$M$2692,6,0)</f>
        <v>0.013</v>
      </c>
      <c r="P971" s="31">
        <f>VLOOKUP(A971,'HUMAN RESOURCES'!$A$2:$M$2692,7,0)</f>
        <v>80</v>
      </c>
      <c r="Q971" s="5">
        <f>VLOOKUP(A971,'HUMAN RESOURCES'!$A$2:$M$2692,8,0)</f>
        <v>75</v>
      </c>
      <c r="R971" s="5">
        <f>VLOOKUP(A971,'HUMAN RESOURCES'!$A$2:$M$2692,9,0)</f>
        <v>0.288</v>
      </c>
      <c r="S971" s="5">
        <f>VLOOKUP(A971,'HUMAN RESOURCES'!$A$2:$M$2692,10,0)</f>
        <v>0.645</v>
      </c>
      <c r="T971" s="5">
        <f>VLOOKUP(A971,'HUMAN RESOURCES'!$A$2:$M$2692,11,0)</f>
        <v>0.067</v>
      </c>
      <c r="U971" s="5">
        <f>VLOOKUP(A971,'HUMAN RESOURCES'!$A$2:$M$2692,12,0)</f>
        <v>158331</v>
      </c>
      <c r="V971" s="35">
        <f>VLOOKUP(A971,'HUMAN RESOURCES'!$A$2:$M$2692,13,0)</f>
        <v>0.938</v>
      </c>
      <c r="W971" s="36">
        <v>0</v>
      </c>
      <c r="X971" s="37">
        <v>0</v>
      </c>
      <c r="Y971" s="43" t="e">
        <f t="shared" si="4"/>
        <v>#DIV/0!</v>
      </c>
      <c r="Z971" s="35">
        <f>VLOOKUP(A971,BUSINESS!$A$2:$J$2692,5,0)</f>
        <v>0</v>
      </c>
      <c r="AA971" s="5">
        <f>VLOOKUP(A971,BUSINESS!$A$2:$J$2692,6,0)</f>
        <v>0</v>
      </c>
      <c r="AB971" s="5">
        <f>VLOOKUP(A971,BUSINESS!$A$2:$J$2692,7,0)</f>
        <v>0</v>
      </c>
      <c r="AC971" s="5">
        <f>VLOOKUP(A971,BUSINESS!$A$2:$J$2692,8,0)</f>
        <v>0</v>
      </c>
      <c r="AD971" s="35">
        <f>VLOOKUP(A971,BUSINESS!$A$2:$J$2692,9,0)</f>
        <v>0.462</v>
      </c>
      <c r="AE971" s="35">
        <f>VLOOKUP(A971,BUSINESS!$A$2:$J$2692,10,0)</f>
        <v>0</v>
      </c>
    </row>
    <row r="972" customHeight="1" spans="1:31">
      <c r="A972" s="22" t="str">
        <f t="shared" si="0"/>
        <v>Guam-Oceania2008</v>
      </c>
      <c r="B972" s="22" t="s">
        <v>144</v>
      </c>
      <c r="C972" s="22" t="s">
        <v>71</v>
      </c>
      <c r="D972" s="23">
        <v>2008</v>
      </c>
      <c r="E972" s="24"/>
      <c r="F972" s="24">
        <f t="shared" si="1"/>
        <v>0</v>
      </c>
      <c r="J972" s="5">
        <f>VLOOKUP(A972,ENERGY!$A$2:$F$2692,5,0)</f>
        <v>0</v>
      </c>
      <c r="K972" s="5">
        <f t="shared" si="2"/>
        <v>0</v>
      </c>
      <c r="L972" s="31">
        <f>VLOOKUP(A972,ENERGY!$A$2:$F$2692,6,0)</f>
        <v>0</v>
      </c>
      <c r="M972" s="31">
        <f t="shared" si="3"/>
        <v>0</v>
      </c>
      <c r="N972" s="32">
        <f>VLOOKUP(A972,'HUMAN RESOURCES'!$A$2:$M$2692,5,0)</f>
        <v>0.022</v>
      </c>
      <c r="O972" s="32">
        <f>VLOOKUP(A972,'HUMAN RESOURCES'!$A$2:$M$2692,6,0)</f>
        <v>0.011</v>
      </c>
      <c r="P972" s="31">
        <f>VLOOKUP(A972,'HUMAN RESOURCES'!$A$2:$M$2692,7,0)</f>
        <v>80</v>
      </c>
      <c r="Q972" s="5">
        <f>VLOOKUP(A972,'HUMAN RESOURCES'!$A$2:$M$2692,8,0)</f>
        <v>75</v>
      </c>
      <c r="R972" s="5">
        <f>VLOOKUP(A972,'HUMAN RESOURCES'!$A$2:$M$2692,9,0)</f>
        <v>0.284</v>
      </c>
      <c r="S972" s="5">
        <f>VLOOKUP(A972,'HUMAN RESOURCES'!$A$2:$M$2692,10,0)</f>
        <v>0.647</v>
      </c>
      <c r="T972" s="5">
        <f>VLOOKUP(A972,'HUMAN RESOURCES'!$A$2:$M$2692,11,0)</f>
        <v>0.069</v>
      </c>
      <c r="U972" s="5">
        <f>VLOOKUP(A972,'HUMAN RESOURCES'!$A$2:$M$2692,12,0)</f>
        <v>158310</v>
      </c>
      <c r="V972" s="35">
        <f>VLOOKUP(A972,'HUMAN RESOURCES'!$A$2:$M$2692,13,0)</f>
        <v>0.939</v>
      </c>
      <c r="W972" s="36">
        <v>0</v>
      </c>
      <c r="X972" s="37">
        <v>0</v>
      </c>
      <c r="Y972" s="43" t="e">
        <f t="shared" si="4"/>
        <v>#DIV/0!</v>
      </c>
      <c r="Z972" s="35">
        <f>VLOOKUP(A972,BUSINESS!$A$2:$J$2692,5,0)</f>
        <v>0</v>
      </c>
      <c r="AA972" s="5">
        <f>VLOOKUP(A972,BUSINESS!$A$2:$J$2692,6,0)</f>
        <v>0</v>
      </c>
      <c r="AB972" s="5">
        <f>VLOOKUP(A972,BUSINESS!$A$2:$J$2692,7,0)</f>
        <v>0</v>
      </c>
      <c r="AC972" s="5">
        <f>VLOOKUP(A972,BUSINESS!$A$2:$J$2692,8,0)</f>
        <v>0</v>
      </c>
      <c r="AD972" s="35">
        <f>VLOOKUP(A972,BUSINESS!$A$2:$J$2692,9,0)</f>
        <v>0.484</v>
      </c>
      <c r="AE972" s="35">
        <f>VLOOKUP(A972,BUSINESS!$A$2:$J$2692,10,0)</f>
        <v>0</v>
      </c>
    </row>
    <row r="973" customHeight="1" spans="1:31">
      <c r="A973" s="22" t="str">
        <f t="shared" si="0"/>
        <v>Guam-Oceania2009</v>
      </c>
      <c r="B973" s="22" t="s">
        <v>144</v>
      </c>
      <c r="C973" s="22" t="s">
        <v>71</v>
      </c>
      <c r="D973" s="23">
        <v>2009</v>
      </c>
      <c r="E973" s="24"/>
      <c r="F973" s="24">
        <f t="shared" si="1"/>
        <v>0</v>
      </c>
      <c r="J973" s="5">
        <f>VLOOKUP(A973,ENERGY!$A$2:$F$2692,5,0)</f>
        <v>0</v>
      </c>
      <c r="K973" s="5">
        <f t="shared" si="2"/>
        <v>0</v>
      </c>
      <c r="L973" s="31">
        <f>VLOOKUP(A973,ENERGY!$A$2:$F$2692,6,0)</f>
        <v>0</v>
      </c>
      <c r="M973" s="31">
        <f t="shared" si="3"/>
        <v>0</v>
      </c>
      <c r="N973" s="32">
        <f>VLOOKUP(A973,'HUMAN RESOURCES'!$A$2:$M$2692,5,0)</f>
        <v>0.016</v>
      </c>
      <c r="O973" s="32">
        <f>VLOOKUP(A973,'HUMAN RESOURCES'!$A$2:$M$2692,6,0)</f>
        <v>0.009</v>
      </c>
      <c r="P973" s="31">
        <f>VLOOKUP(A973,'HUMAN RESOURCES'!$A$2:$M$2692,7,0)</f>
        <v>81</v>
      </c>
      <c r="Q973" s="5">
        <f>VLOOKUP(A973,'HUMAN RESOURCES'!$A$2:$M$2692,8,0)</f>
        <v>75</v>
      </c>
      <c r="R973" s="5">
        <f>VLOOKUP(A973,'HUMAN RESOURCES'!$A$2:$M$2692,9,0)</f>
        <v>0.279</v>
      </c>
      <c r="S973" s="5">
        <f>VLOOKUP(A973,'HUMAN RESOURCES'!$A$2:$M$2692,10,0)</f>
        <v>0.65</v>
      </c>
      <c r="T973" s="5">
        <f>VLOOKUP(A973,'HUMAN RESOURCES'!$A$2:$M$2692,11,0)</f>
        <v>0.071</v>
      </c>
      <c r="U973" s="5">
        <f>VLOOKUP(A973,'HUMAN RESOURCES'!$A$2:$M$2692,12,0)</f>
        <v>158621</v>
      </c>
      <c r="V973" s="35">
        <f>VLOOKUP(A973,'HUMAN RESOURCES'!$A$2:$M$2692,13,0)</f>
        <v>0.94</v>
      </c>
      <c r="W973" s="36">
        <v>0</v>
      </c>
      <c r="X973" s="37">
        <v>0</v>
      </c>
      <c r="Y973" s="43" t="e">
        <f t="shared" si="4"/>
        <v>#DIV/0!</v>
      </c>
      <c r="Z973" s="35">
        <f>VLOOKUP(A973,BUSINESS!$A$2:$J$2692,5,0)</f>
        <v>0</v>
      </c>
      <c r="AA973" s="5">
        <f>VLOOKUP(A973,BUSINESS!$A$2:$J$2692,6,0)</f>
        <v>0</v>
      </c>
      <c r="AB973" s="5">
        <f>VLOOKUP(A973,BUSINESS!$A$2:$J$2692,7,0)</f>
        <v>0</v>
      </c>
      <c r="AC973" s="5">
        <f>VLOOKUP(A973,BUSINESS!$A$2:$J$2692,8,0)</f>
        <v>0</v>
      </c>
      <c r="AD973" s="35">
        <f>VLOOKUP(A973,BUSINESS!$A$2:$J$2692,9,0)</f>
        <v>0.506</v>
      </c>
      <c r="AE973" s="35">
        <f>VLOOKUP(A973,BUSINESS!$A$2:$J$2692,10,0)</f>
        <v>0</v>
      </c>
    </row>
    <row r="974" customHeight="1" spans="1:31">
      <c r="A974" s="22" t="str">
        <f t="shared" si="0"/>
        <v>Guam-Oceania2010</v>
      </c>
      <c r="B974" s="22" t="s">
        <v>144</v>
      </c>
      <c r="C974" s="22" t="s">
        <v>71</v>
      </c>
      <c r="D974" s="23">
        <v>2010</v>
      </c>
      <c r="E974" s="24"/>
      <c r="F974" s="24">
        <f t="shared" si="1"/>
        <v>0</v>
      </c>
      <c r="J974" s="5">
        <f>VLOOKUP(A974,ENERGY!$A$2:$F$2692,5,0)</f>
        <v>0</v>
      </c>
      <c r="K974" s="5">
        <f t="shared" si="2"/>
        <v>0</v>
      </c>
      <c r="L974" s="31">
        <f>VLOOKUP(A974,ENERGY!$A$2:$F$2692,6,0)</f>
        <v>0</v>
      </c>
      <c r="M974" s="31">
        <f t="shared" si="3"/>
        <v>0</v>
      </c>
      <c r="N974" s="32">
        <f>VLOOKUP(A974,'HUMAN RESOURCES'!$A$2:$M$2692,5,0)</f>
        <v>0.024</v>
      </c>
      <c r="O974" s="32">
        <f>VLOOKUP(A974,'HUMAN RESOURCES'!$A$2:$M$2692,6,0)</f>
        <v>0.017</v>
      </c>
      <c r="P974" s="31">
        <f>VLOOKUP(A974,'HUMAN RESOURCES'!$A$2:$M$2692,7,0)</f>
        <v>81</v>
      </c>
      <c r="Q974" s="5">
        <f>VLOOKUP(A974,'HUMAN RESOURCES'!$A$2:$M$2692,8,0)</f>
        <v>75</v>
      </c>
      <c r="R974" s="5">
        <f>VLOOKUP(A974,'HUMAN RESOURCES'!$A$2:$M$2692,9,0)</f>
        <v>0.275</v>
      </c>
      <c r="S974" s="5">
        <f>VLOOKUP(A974,'HUMAN RESOURCES'!$A$2:$M$2692,10,0)</f>
        <v>0.652</v>
      </c>
      <c r="T974" s="5">
        <f>VLOOKUP(A974,'HUMAN RESOURCES'!$A$2:$M$2692,11,0)</f>
        <v>0.073</v>
      </c>
      <c r="U974" s="5">
        <f>VLOOKUP(A974,'HUMAN RESOURCES'!$A$2:$M$2692,12,0)</f>
        <v>159440</v>
      </c>
      <c r="V974" s="35">
        <f>VLOOKUP(A974,'HUMAN RESOURCES'!$A$2:$M$2692,13,0)</f>
        <v>0.941</v>
      </c>
      <c r="W974" s="36">
        <v>0</v>
      </c>
      <c r="X974" s="37">
        <v>0</v>
      </c>
      <c r="Y974" s="43" t="e">
        <f t="shared" si="4"/>
        <v>#DIV/0!</v>
      </c>
      <c r="Z974" s="35">
        <f>VLOOKUP(A974,BUSINESS!$A$2:$J$2692,5,0)</f>
        <v>0</v>
      </c>
      <c r="AA974" s="5">
        <f>VLOOKUP(A974,BUSINESS!$A$2:$J$2692,6,0)</f>
        <v>0</v>
      </c>
      <c r="AB974" s="5">
        <f>VLOOKUP(A974,BUSINESS!$A$2:$J$2692,7,0)</f>
        <v>0</v>
      </c>
      <c r="AC974" s="5">
        <f>VLOOKUP(A974,BUSINESS!$A$2:$J$2692,8,0)</f>
        <v>0</v>
      </c>
      <c r="AD974" s="35">
        <f>VLOOKUP(A974,BUSINESS!$A$2:$J$2692,9,0)</f>
        <v>0.54</v>
      </c>
      <c r="AE974" s="35">
        <f>VLOOKUP(A974,BUSINESS!$A$2:$J$2692,10,0)</f>
        <v>0</v>
      </c>
    </row>
    <row r="975" customHeight="1" spans="1:31">
      <c r="A975" s="22" t="str">
        <f t="shared" si="0"/>
        <v>Guam-Oceania2011</v>
      </c>
      <c r="B975" s="22" t="s">
        <v>144</v>
      </c>
      <c r="C975" s="22" t="s">
        <v>71</v>
      </c>
      <c r="D975" s="23">
        <v>2011</v>
      </c>
      <c r="E975" s="24"/>
      <c r="F975" s="24">
        <f t="shared" si="1"/>
        <v>0</v>
      </c>
      <c r="J975" s="5">
        <f>VLOOKUP(A975,ENERGY!$A$2:$F$2692,5,0)</f>
        <v>0</v>
      </c>
      <c r="K975" s="5">
        <f t="shared" si="2"/>
        <v>0</v>
      </c>
      <c r="L975" s="31">
        <f>VLOOKUP(A975,ENERGY!$A$2:$F$2692,6,0)</f>
        <v>0</v>
      </c>
      <c r="M975" s="31">
        <f t="shared" si="3"/>
        <v>0</v>
      </c>
      <c r="N975" s="32">
        <f>VLOOKUP(A975,'HUMAN RESOURCES'!$A$2:$M$2692,5,0)</f>
        <v>0.028</v>
      </c>
      <c r="O975" s="32">
        <f>VLOOKUP(A975,'HUMAN RESOURCES'!$A$2:$M$2692,6,0)</f>
        <v>0.017</v>
      </c>
      <c r="P975" s="31">
        <f>VLOOKUP(A975,'HUMAN RESOURCES'!$A$2:$M$2692,7,0)</f>
        <v>81</v>
      </c>
      <c r="Q975" s="5">
        <f>VLOOKUP(A975,'HUMAN RESOURCES'!$A$2:$M$2692,8,0)</f>
        <v>76</v>
      </c>
      <c r="R975" s="5">
        <f>VLOOKUP(A975,'HUMAN RESOURCES'!$A$2:$M$2692,9,0)</f>
        <v>0.271</v>
      </c>
      <c r="S975" s="5">
        <f>VLOOKUP(A975,'HUMAN RESOURCES'!$A$2:$M$2692,10,0)</f>
        <v>0.654</v>
      </c>
      <c r="T975" s="5">
        <f>VLOOKUP(A975,'HUMAN RESOURCES'!$A$2:$M$2692,11,0)</f>
        <v>0.075</v>
      </c>
      <c r="U975" s="5">
        <f>VLOOKUP(A975,'HUMAN RESOURCES'!$A$2:$M$2692,12,0)</f>
        <v>160858</v>
      </c>
      <c r="V975" s="35">
        <f>VLOOKUP(A975,'HUMAN RESOURCES'!$A$2:$M$2692,13,0)</f>
        <v>0.942</v>
      </c>
      <c r="W975" s="36">
        <v>0</v>
      </c>
      <c r="X975" s="37">
        <v>0</v>
      </c>
      <c r="Y975" s="43" t="e">
        <f t="shared" si="4"/>
        <v>#DIV/0!</v>
      </c>
      <c r="Z975" s="35">
        <f>VLOOKUP(A975,BUSINESS!$A$2:$J$2692,5,0)</f>
        <v>0</v>
      </c>
      <c r="AA975" s="5">
        <f>VLOOKUP(A975,BUSINESS!$A$2:$J$2692,6,0)</f>
        <v>0</v>
      </c>
      <c r="AB975" s="5">
        <f>VLOOKUP(A975,BUSINESS!$A$2:$J$2692,7,0)</f>
        <v>0</v>
      </c>
      <c r="AC975" s="5">
        <f>VLOOKUP(A975,BUSINESS!$A$2:$J$2692,8,0)</f>
        <v>0</v>
      </c>
      <c r="AD975" s="35">
        <f>VLOOKUP(A975,BUSINESS!$A$2:$J$2692,9,0)</f>
        <v>0.577</v>
      </c>
      <c r="AE975" s="35">
        <f>VLOOKUP(A975,BUSINESS!$A$2:$J$2692,10,0)</f>
        <v>0</v>
      </c>
    </row>
    <row r="976" customHeight="1" spans="1:31">
      <c r="A976" s="22" t="str">
        <f t="shared" si="0"/>
        <v>Guam-Oceania2012</v>
      </c>
      <c r="B976" s="22" t="s">
        <v>144</v>
      </c>
      <c r="C976" s="22" t="s">
        <v>71</v>
      </c>
      <c r="D976" s="23">
        <v>2012</v>
      </c>
      <c r="E976" s="24"/>
      <c r="F976" s="24">
        <f t="shared" si="1"/>
        <v>0</v>
      </c>
      <c r="J976" s="5">
        <f>VLOOKUP(A976,ENERGY!$A$2:$F$2692,5,0)</f>
        <v>0</v>
      </c>
      <c r="K976" s="5">
        <f t="shared" si="2"/>
        <v>0</v>
      </c>
      <c r="L976" s="31">
        <f>VLOOKUP(A976,ENERGY!$A$2:$F$2692,6,0)</f>
        <v>0</v>
      </c>
      <c r="M976" s="31">
        <f t="shared" si="3"/>
        <v>0</v>
      </c>
      <c r="N976" s="32">
        <f>VLOOKUP(A976,'HUMAN RESOURCES'!$A$2:$M$2692,5,0)</f>
        <v>0.016</v>
      </c>
      <c r="O976" s="32">
        <f>VLOOKUP(A976,'HUMAN RESOURCES'!$A$2:$M$2692,6,0)</f>
        <v>0.009</v>
      </c>
      <c r="P976" s="31">
        <f>VLOOKUP(A976,'HUMAN RESOURCES'!$A$2:$M$2692,7,0)</f>
        <v>81</v>
      </c>
      <c r="Q976" s="5">
        <f>VLOOKUP(A976,'HUMAN RESOURCES'!$A$2:$M$2692,8,0)</f>
        <v>76</v>
      </c>
      <c r="R976" s="5">
        <f>VLOOKUP(A976,'HUMAN RESOURCES'!$A$2:$M$2692,9,0)</f>
        <v>0.266</v>
      </c>
      <c r="S976" s="5">
        <f>VLOOKUP(A976,'HUMAN RESOURCES'!$A$2:$M$2692,10,0)</f>
        <v>0.656</v>
      </c>
      <c r="T976" s="5">
        <f>VLOOKUP(A976,'HUMAN RESOURCES'!$A$2:$M$2692,11,0)</f>
        <v>0.078</v>
      </c>
      <c r="U976" s="5">
        <f>VLOOKUP(A976,'HUMAN RESOURCES'!$A$2:$M$2692,12,0)</f>
        <v>162810</v>
      </c>
      <c r="V976" s="35">
        <f>VLOOKUP(A976,'HUMAN RESOURCES'!$A$2:$M$2692,13,0)</f>
        <v>0.943</v>
      </c>
      <c r="W976" s="36">
        <v>0</v>
      </c>
      <c r="X976" s="37">
        <v>0</v>
      </c>
      <c r="Y976" s="43">
        <f t="shared" si="4"/>
        <v>1.4618544197585</v>
      </c>
      <c r="Z976" s="35">
        <f>VLOOKUP(A976,BUSINESS!$A$2:$J$2692,5,0)</f>
        <v>0</v>
      </c>
      <c r="AA976" s="5">
        <f>VLOOKUP(A976,BUSINESS!$A$2:$J$2692,6,0)</f>
        <v>0</v>
      </c>
      <c r="AB976" s="5">
        <f>VLOOKUP(A976,BUSINESS!$A$2:$J$2692,7,0)</f>
        <v>0</v>
      </c>
      <c r="AC976" s="5">
        <f>VLOOKUP(A976,BUSINESS!$A$2:$J$2692,8,0)</f>
        <v>0</v>
      </c>
      <c r="AD976" s="35">
        <f>VLOOKUP(A976,BUSINESS!$A$2:$J$2692,9,0)</f>
        <v>0.615</v>
      </c>
      <c r="AE976" s="35">
        <f>VLOOKUP(A976,BUSINESS!$A$2:$J$2692,10,0)</f>
        <v>0</v>
      </c>
    </row>
    <row r="977" customHeight="1" spans="1:31">
      <c r="A977" s="22" t="str">
        <f t="shared" si="0"/>
        <v>Guatemala-The Americas2000</v>
      </c>
      <c r="B977" s="22" t="s">
        <v>145</v>
      </c>
      <c r="C977" s="22" t="s">
        <v>75</v>
      </c>
      <c r="D977" s="23">
        <v>2000</v>
      </c>
      <c r="E977" s="25">
        <v>19290566570</v>
      </c>
      <c r="F977" s="24">
        <f t="shared" si="1"/>
        <v>1721.72898014965</v>
      </c>
      <c r="G977" s="26">
        <v>0.056</v>
      </c>
      <c r="H977" s="27">
        <v>96</v>
      </c>
      <c r="I977" s="26">
        <v>0.209</v>
      </c>
      <c r="J977" s="5">
        <f>VLOOKUP(A977,ENERGY!$A$2:$F$2692,5,0)</f>
        <v>0</v>
      </c>
      <c r="K977" s="5">
        <f t="shared" si="2"/>
        <v>0</v>
      </c>
      <c r="L977" s="31">
        <f>VLOOKUP(A977,ENERGY!$A$2:$F$2692,6,0)</f>
        <v>0</v>
      </c>
      <c r="M977" s="31">
        <f t="shared" si="3"/>
        <v>0</v>
      </c>
      <c r="N977" s="32">
        <f>VLOOKUP(A977,'HUMAN RESOURCES'!$A$2:$M$2692,5,0)</f>
        <v>0.036</v>
      </c>
      <c r="O977" s="32">
        <f>VLOOKUP(A977,'HUMAN RESOURCES'!$A$2:$M$2692,6,0)</f>
        <v>0.059</v>
      </c>
      <c r="P977" s="31">
        <f>VLOOKUP(A977,'HUMAN RESOURCES'!$A$2:$M$2692,7,0)</f>
        <v>71</v>
      </c>
      <c r="Q977" s="5">
        <f>VLOOKUP(A977,'HUMAN RESOURCES'!$A$2:$M$2692,8,0)</f>
        <v>64</v>
      </c>
      <c r="R977" s="5">
        <f>VLOOKUP(A977,'HUMAN RESOURCES'!$A$2:$M$2692,9,0)</f>
        <v>0.441</v>
      </c>
      <c r="S977" s="5">
        <f>VLOOKUP(A977,'HUMAN RESOURCES'!$A$2:$M$2692,10,0)</f>
        <v>0.519</v>
      </c>
      <c r="T977" s="5">
        <f>VLOOKUP(A977,'HUMAN RESOURCES'!$A$2:$M$2692,11,0)</f>
        <v>0.04</v>
      </c>
      <c r="U977" s="5">
        <f>VLOOKUP(A977,'HUMAN RESOURCES'!$A$2:$M$2692,12,0)</f>
        <v>11204183</v>
      </c>
      <c r="V977" s="35">
        <f>VLOOKUP(A977,'HUMAN RESOURCES'!$A$2:$M$2692,13,0)</f>
        <v>0.451</v>
      </c>
      <c r="W977" s="38">
        <f>VLOOKUP(A977,TOURISM!$A$2:$F$2692,5,0)</f>
        <v>498000000</v>
      </c>
      <c r="X977" s="39">
        <f>VLOOKUP(A977,TOURISM!$A$2:$F$2692,6,0)</f>
        <v>216000000</v>
      </c>
      <c r="Y977" s="43">
        <f t="shared" si="4"/>
        <v>1.72166543518977</v>
      </c>
      <c r="Z977" s="35">
        <f>VLOOKUP(A977,BUSINESS!$A$2:$J$2692,5,0)</f>
        <v>0</v>
      </c>
      <c r="AA977" s="5">
        <f>VLOOKUP(A977,BUSINESS!$A$2:$J$2692,6,0)</f>
        <v>0</v>
      </c>
      <c r="AB977" s="5">
        <f>VLOOKUP(A977,BUSINESS!$A$2:$J$2692,7,0)</f>
        <v>0</v>
      </c>
      <c r="AC977" s="5">
        <f>VLOOKUP(A977,BUSINESS!$A$2:$J$2692,8,0)</f>
        <v>0</v>
      </c>
      <c r="AD977" s="35">
        <f>VLOOKUP(A977,BUSINESS!$A$2:$J$2692,9,0)</f>
        <v>0.007</v>
      </c>
      <c r="AE977" s="35">
        <f>VLOOKUP(A977,BUSINESS!$A$2:$J$2692,10,0)</f>
        <v>0.076</v>
      </c>
    </row>
    <row r="978" customHeight="1" spans="1:31">
      <c r="A978" s="22" t="str">
        <f t="shared" si="0"/>
        <v>Guatemala-The Americas2001</v>
      </c>
      <c r="B978" s="22" t="s">
        <v>145</v>
      </c>
      <c r="C978" s="22" t="s">
        <v>75</v>
      </c>
      <c r="D978" s="23">
        <v>2001</v>
      </c>
      <c r="E978" s="25">
        <v>18702820735</v>
      </c>
      <c r="F978" s="24">
        <f t="shared" si="1"/>
        <v>1629.30976600368</v>
      </c>
      <c r="G978" s="26">
        <v>0.064</v>
      </c>
      <c r="H978" s="27">
        <v>105</v>
      </c>
      <c r="I978" s="26">
        <v>0.19</v>
      </c>
      <c r="J978" s="5">
        <f>VLOOKUP(A978,ENERGY!$A$2:$F$2692,5,0)</f>
        <v>10163</v>
      </c>
      <c r="K978" s="5">
        <f t="shared" si="2"/>
        <v>0.000885357101290497</v>
      </c>
      <c r="L978" s="31">
        <f>VLOOKUP(A978,ENERGY!$A$2:$F$2692,6,0)</f>
        <v>0</v>
      </c>
      <c r="M978" s="31">
        <f t="shared" si="3"/>
        <v>0</v>
      </c>
      <c r="N978" s="32">
        <f>VLOOKUP(A978,'HUMAN RESOURCES'!$A$2:$M$2692,5,0)</f>
        <v>0</v>
      </c>
      <c r="O978" s="32">
        <f>VLOOKUP(A978,'HUMAN RESOURCES'!$A$2:$M$2692,6,0)</f>
        <v>0</v>
      </c>
      <c r="P978" s="31">
        <f>VLOOKUP(A978,'HUMAN RESOURCES'!$A$2:$M$2692,7,0)</f>
        <v>72</v>
      </c>
      <c r="Q978" s="5">
        <f>VLOOKUP(A978,'HUMAN RESOURCES'!$A$2:$M$2692,8,0)</f>
        <v>65</v>
      </c>
      <c r="R978" s="5">
        <f>VLOOKUP(A978,'HUMAN RESOURCES'!$A$2:$M$2692,9,0)</f>
        <v>0.439</v>
      </c>
      <c r="S978" s="5">
        <f>VLOOKUP(A978,'HUMAN RESOURCES'!$A$2:$M$2692,10,0)</f>
        <v>0.52</v>
      </c>
      <c r="T978" s="5">
        <f>VLOOKUP(A978,'HUMAN RESOURCES'!$A$2:$M$2692,11,0)</f>
        <v>0.041</v>
      </c>
      <c r="U978" s="5">
        <f>VLOOKUP(A978,'HUMAN RESOURCES'!$A$2:$M$2692,12,0)</f>
        <v>11478984</v>
      </c>
      <c r="V978" s="35">
        <f>VLOOKUP(A978,'HUMAN RESOURCES'!$A$2:$M$2692,13,0)</f>
        <v>0.455</v>
      </c>
      <c r="W978" s="38">
        <f>VLOOKUP(A978,TOURISM!$A$2:$F$2692,5,0)</f>
        <v>588000000</v>
      </c>
      <c r="X978" s="39">
        <f>VLOOKUP(A978,TOURISM!$A$2:$F$2692,6,0)</f>
        <v>266000000</v>
      </c>
      <c r="Y978" s="43">
        <f t="shared" si="4"/>
        <v>1.53057268987829</v>
      </c>
      <c r="Z978" s="35">
        <f>VLOOKUP(A978,BUSINESS!$A$2:$J$2692,5,0)</f>
        <v>0</v>
      </c>
      <c r="AA978" s="5">
        <f>VLOOKUP(A978,BUSINESS!$A$2:$J$2692,6,0)</f>
        <v>0</v>
      </c>
      <c r="AB978" s="5">
        <f>VLOOKUP(A978,BUSINESS!$A$2:$J$2692,7,0)</f>
        <v>0</v>
      </c>
      <c r="AC978" s="5">
        <f>VLOOKUP(A978,BUSINESS!$A$2:$J$2692,8,0)</f>
        <v>0</v>
      </c>
      <c r="AD978" s="35">
        <f>VLOOKUP(A978,BUSINESS!$A$2:$J$2692,9,0)</f>
        <v>0.017</v>
      </c>
      <c r="AE978" s="35">
        <f>VLOOKUP(A978,BUSINESS!$A$2:$J$2692,10,0)</f>
        <v>0.1</v>
      </c>
    </row>
    <row r="979" customHeight="1" spans="1:31">
      <c r="A979" s="22" t="str">
        <f t="shared" si="0"/>
        <v>Guatemala-The Americas2002</v>
      </c>
      <c r="B979" s="22" t="s">
        <v>145</v>
      </c>
      <c r="C979" s="22" t="s">
        <v>75</v>
      </c>
      <c r="D979" s="23">
        <v>2002</v>
      </c>
      <c r="E979" s="25">
        <v>20776536920</v>
      </c>
      <c r="F979" s="24">
        <f t="shared" si="1"/>
        <v>1765.85072011632</v>
      </c>
      <c r="G979" s="26">
        <v>0.062</v>
      </c>
      <c r="H979" s="27">
        <v>110</v>
      </c>
      <c r="I979" s="26">
        <v>0.169</v>
      </c>
      <c r="J979" s="5">
        <f>VLOOKUP(A979,ENERGY!$A$2:$F$2692,5,0)</f>
        <v>10251</v>
      </c>
      <c r="K979" s="5">
        <f t="shared" si="2"/>
        <v>0.000871258564486138</v>
      </c>
      <c r="L979" s="31">
        <f>VLOOKUP(A979,ENERGY!$A$2:$F$2692,6,0)</f>
        <v>11118</v>
      </c>
      <c r="M979" s="31">
        <f t="shared" si="3"/>
        <v>0.000944947099790935</v>
      </c>
      <c r="N979" s="32">
        <f>VLOOKUP(A979,'HUMAN RESOURCES'!$A$2:$M$2692,5,0)</f>
        <v>0.012</v>
      </c>
      <c r="O979" s="32">
        <f>VLOOKUP(A979,'HUMAN RESOURCES'!$A$2:$M$2692,6,0)</f>
        <v>0.005</v>
      </c>
      <c r="P979" s="31">
        <f>VLOOKUP(A979,'HUMAN RESOURCES'!$A$2:$M$2692,7,0)</f>
        <v>72</v>
      </c>
      <c r="Q979" s="5">
        <f>VLOOKUP(A979,'HUMAN RESOURCES'!$A$2:$M$2692,8,0)</f>
        <v>65</v>
      </c>
      <c r="R979" s="5">
        <f>VLOOKUP(A979,'HUMAN RESOURCES'!$A$2:$M$2692,9,0)</f>
        <v>0.438</v>
      </c>
      <c r="S979" s="5">
        <f>VLOOKUP(A979,'HUMAN RESOURCES'!$A$2:$M$2692,10,0)</f>
        <v>0.521</v>
      </c>
      <c r="T979" s="5">
        <f>VLOOKUP(A979,'HUMAN RESOURCES'!$A$2:$M$2692,11,0)</f>
        <v>0.042</v>
      </c>
      <c r="U979" s="5">
        <f>VLOOKUP(A979,'HUMAN RESOURCES'!$A$2:$M$2692,12,0)</f>
        <v>11765738</v>
      </c>
      <c r="V979" s="35">
        <f>VLOOKUP(A979,'HUMAN RESOURCES'!$A$2:$M$2692,13,0)</f>
        <v>0.459</v>
      </c>
      <c r="W979" s="38">
        <f>VLOOKUP(A979,TOURISM!$A$2:$F$2692,5,0)</f>
        <v>647000000</v>
      </c>
      <c r="X979" s="39">
        <f>VLOOKUP(A979,TOURISM!$A$2:$F$2692,6,0)</f>
        <v>329000000</v>
      </c>
      <c r="Y979" s="43">
        <f t="shared" si="4"/>
        <v>1.24557629358972</v>
      </c>
      <c r="Z979" s="35">
        <f>VLOOKUP(A979,BUSINESS!$A$2:$J$2692,5,0)</f>
        <v>0</v>
      </c>
      <c r="AA979" s="5">
        <f>VLOOKUP(A979,BUSINESS!$A$2:$J$2692,6,0)</f>
        <v>0</v>
      </c>
      <c r="AB979" s="5">
        <f>VLOOKUP(A979,BUSINESS!$A$2:$J$2692,7,0)</f>
        <v>0</v>
      </c>
      <c r="AC979" s="5">
        <f>VLOOKUP(A979,BUSINESS!$A$2:$J$2692,8,0)</f>
        <v>0</v>
      </c>
      <c r="AD979" s="35">
        <f>VLOOKUP(A979,BUSINESS!$A$2:$J$2692,9,0)</f>
        <v>0.034</v>
      </c>
      <c r="AE979" s="35">
        <f>VLOOKUP(A979,BUSINESS!$A$2:$J$2692,10,0)</f>
        <v>0.134</v>
      </c>
    </row>
    <row r="980" customHeight="1" spans="1:31">
      <c r="A980" s="22" t="str">
        <f t="shared" si="0"/>
        <v>Guatemala-The Americas2003</v>
      </c>
      <c r="B980" s="22" t="s">
        <v>145</v>
      </c>
      <c r="C980" s="22" t="s">
        <v>75</v>
      </c>
      <c r="D980" s="23">
        <v>2003</v>
      </c>
      <c r="E980" s="25">
        <v>21917565500</v>
      </c>
      <c r="F980" s="24">
        <f t="shared" si="1"/>
        <v>1816.94978833748</v>
      </c>
      <c r="G980" s="26">
        <v>0.064</v>
      </c>
      <c r="H980" s="27">
        <v>116</v>
      </c>
      <c r="I980" s="26">
        <v>0.15</v>
      </c>
      <c r="J980" s="5">
        <f>VLOOKUP(A980,ENERGY!$A$2:$F$2692,5,0)</f>
        <v>9318</v>
      </c>
      <c r="K980" s="5">
        <f t="shared" si="2"/>
        <v>0.000772455231295131</v>
      </c>
      <c r="L980" s="31">
        <f>VLOOKUP(A980,ENERGY!$A$2:$F$2692,6,0)</f>
        <v>11844</v>
      </c>
      <c r="M980" s="31">
        <f t="shared" si="3"/>
        <v>0.000981858742161357</v>
      </c>
      <c r="N980" s="32">
        <f>VLOOKUP(A980,'HUMAN RESOURCES'!$A$2:$M$2692,5,0)</f>
        <v>0.024</v>
      </c>
      <c r="O980" s="32">
        <f>VLOOKUP(A980,'HUMAN RESOURCES'!$A$2:$M$2692,6,0)</f>
        <v>0.02</v>
      </c>
      <c r="P980" s="31">
        <f>VLOOKUP(A980,'HUMAN RESOURCES'!$A$2:$M$2692,7,0)</f>
        <v>73</v>
      </c>
      <c r="Q980" s="5">
        <f>VLOOKUP(A980,'HUMAN RESOURCES'!$A$2:$M$2692,8,0)</f>
        <v>66</v>
      </c>
      <c r="R980" s="5">
        <f>VLOOKUP(A980,'HUMAN RESOURCES'!$A$2:$M$2692,9,0)</f>
        <v>0.436</v>
      </c>
      <c r="S980" s="5">
        <f>VLOOKUP(A980,'HUMAN RESOURCES'!$A$2:$M$2692,10,0)</f>
        <v>0.522</v>
      </c>
      <c r="T980" s="5">
        <f>VLOOKUP(A980,'HUMAN RESOURCES'!$A$2:$M$2692,11,0)</f>
        <v>0.042</v>
      </c>
      <c r="U980" s="5">
        <f>VLOOKUP(A980,'HUMAN RESOURCES'!$A$2:$M$2692,12,0)</f>
        <v>12062835</v>
      </c>
      <c r="V980" s="35">
        <f>VLOOKUP(A980,'HUMAN RESOURCES'!$A$2:$M$2692,13,0)</f>
        <v>0.463</v>
      </c>
      <c r="W980" s="38">
        <f>VLOOKUP(A980,TOURISM!$A$2:$F$2692,5,0)</f>
        <v>646000000</v>
      </c>
      <c r="X980" s="39">
        <f>VLOOKUP(A980,TOURISM!$A$2:$F$2692,6,0)</f>
        <v>373000000</v>
      </c>
      <c r="Y980" s="43">
        <f t="shared" si="4"/>
        <v>0.592523843457392</v>
      </c>
      <c r="Z980" s="35">
        <f>VLOOKUP(A980,BUSINESS!$A$2:$J$2692,5,0)</f>
        <v>0</v>
      </c>
      <c r="AA980" s="5">
        <f>VLOOKUP(A980,BUSINESS!$A$2:$J$2692,6,0)</f>
        <v>39</v>
      </c>
      <c r="AB980" s="5">
        <f>VLOOKUP(A980,BUSINESS!$A$2:$J$2692,7,0)</f>
        <v>0</v>
      </c>
      <c r="AC980" s="5">
        <f>VLOOKUP(A980,BUSINESS!$A$2:$J$2692,8,0)</f>
        <v>0</v>
      </c>
      <c r="AD980" s="35">
        <f>VLOOKUP(A980,BUSINESS!$A$2:$J$2692,9,0)</f>
        <v>0.045</v>
      </c>
      <c r="AE980" s="35">
        <f>VLOOKUP(A980,BUSINESS!$A$2:$J$2692,10,0)</f>
        <v>0.169</v>
      </c>
    </row>
    <row r="981" customHeight="1" spans="1:31">
      <c r="A981" s="22" t="str">
        <f t="shared" si="0"/>
        <v>Guatemala-The Americas2004</v>
      </c>
      <c r="B981" s="22" t="s">
        <v>145</v>
      </c>
      <c r="C981" s="22" t="s">
        <v>75</v>
      </c>
      <c r="D981" s="23">
        <v>2004</v>
      </c>
      <c r="E981" s="25">
        <v>23965280312</v>
      </c>
      <c r="F981" s="24">
        <f t="shared" si="1"/>
        <v>1937.71570626951</v>
      </c>
      <c r="G981" s="26">
        <v>0.064</v>
      </c>
      <c r="H981" s="27">
        <v>124</v>
      </c>
      <c r="I981" s="26">
        <v>0.138</v>
      </c>
      <c r="J981" s="5">
        <f>VLOOKUP(A981,ENERGY!$A$2:$F$2692,5,0)</f>
        <v>8157</v>
      </c>
      <c r="K981" s="5">
        <f t="shared" si="2"/>
        <v>0.00065953524474846</v>
      </c>
      <c r="L981" s="31">
        <f>VLOOKUP(A981,ENERGY!$A$2:$F$2692,6,0)</f>
        <v>11441</v>
      </c>
      <c r="M981" s="31">
        <f t="shared" si="3"/>
        <v>0.000925063471272175</v>
      </c>
      <c r="N981" s="32">
        <f>VLOOKUP(A981,'HUMAN RESOURCES'!$A$2:$M$2692,5,0)</f>
        <v>0.019</v>
      </c>
      <c r="O981" s="32">
        <f>VLOOKUP(A981,'HUMAN RESOURCES'!$A$2:$M$2692,6,0)</f>
        <v>0</v>
      </c>
      <c r="P981" s="31">
        <f>VLOOKUP(A981,'HUMAN RESOURCES'!$A$2:$M$2692,7,0)</f>
        <v>73</v>
      </c>
      <c r="Q981" s="5">
        <f>VLOOKUP(A981,'HUMAN RESOURCES'!$A$2:$M$2692,8,0)</f>
        <v>66</v>
      </c>
      <c r="R981" s="5">
        <f>VLOOKUP(A981,'HUMAN RESOURCES'!$A$2:$M$2692,9,0)</f>
        <v>0.434</v>
      </c>
      <c r="S981" s="5">
        <f>VLOOKUP(A981,'HUMAN RESOURCES'!$A$2:$M$2692,10,0)</f>
        <v>0.524</v>
      </c>
      <c r="T981" s="5">
        <f>VLOOKUP(A981,'HUMAN RESOURCES'!$A$2:$M$2692,11,0)</f>
        <v>0.043</v>
      </c>
      <c r="U981" s="5">
        <f>VLOOKUP(A981,'HUMAN RESOURCES'!$A$2:$M$2692,12,0)</f>
        <v>12367800</v>
      </c>
      <c r="V981" s="35">
        <f>VLOOKUP(A981,'HUMAN RESOURCES'!$A$2:$M$2692,13,0)</f>
        <v>0.468</v>
      </c>
      <c r="W981" s="38">
        <f>VLOOKUP(A981,TOURISM!$A$2:$F$2692,5,0)</f>
        <v>630000000</v>
      </c>
      <c r="X981" s="39">
        <f>VLOOKUP(A981,TOURISM!$A$2:$F$2692,6,0)</f>
        <v>488000000</v>
      </c>
      <c r="Y981" s="43">
        <f t="shared" si="4"/>
        <v>0.95181289651449</v>
      </c>
      <c r="Z981" s="35">
        <f>VLOOKUP(A981,BUSINESS!$A$2:$J$2692,5,0)</f>
        <v>0</v>
      </c>
      <c r="AA981" s="5">
        <f>VLOOKUP(A981,BUSINESS!$A$2:$J$2692,6,0)</f>
        <v>39</v>
      </c>
      <c r="AB981" s="5">
        <f>VLOOKUP(A981,BUSINESS!$A$2:$J$2692,7,0)</f>
        <v>0</v>
      </c>
      <c r="AC981" s="5">
        <f>VLOOKUP(A981,BUSINESS!$A$2:$J$2692,8,0)</f>
        <v>0</v>
      </c>
      <c r="AD981" s="35">
        <f>VLOOKUP(A981,BUSINESS!$A$2:$J$2692,9,0)</f>
        <v>0.051</v>
      </c>
      <c r="AE981" s="35">
        <f>VLOOKUP(A981,BUSINESS!$A$2:$J$2692,10,0)</f>
        <v>0.256</v>
      </c>
    </row>
    <row r="982" customHeight="1" spans="1:31">
      <c r="A982" s="22" t="str">
        <f t="shared" si="0"/>
        <v>Guatemala-The Americas2005</v>
      </c>
      <c r="B982" s="22" t="s">
        <v>145</v>
      </c>
      <c r="C982" s="22" t="s">
        <v>75</v>
      </c>
      <c r="D982" s="23">
        <v>2005</v>
      </c>
      <c r="E982" s="25">
        <v>27211230374</v>
      </c>
      <c r="F982" s="24">
        <f t="shared" si="1"/>
        <v>2146.17905311959</v>
      </c>
      <c r="G982" s="26">
        <v>0.065</v>
      </c>
      <c r="H982" s="27">
        <v>138</v>
      </c>
      <c r="I982" s="26">
        <v>0.13</v>
      </c>
      <c r="J982" s="5">
        <f>VLOOKUP(A982,ENERGY!$A$2:$F$2692,5,0)</f>
        <v>7785</v>
      </c>
      <c r="K982" s="5">
        <f t="shared" si="2"/>
        <v>0.000614011336455419</v>
      </c>
      <c r="L982" s="31">
        <f>VLOOKUP(A982,ENERGY!$A$2:$F$2692,6,0)</f>
        <v>11621</v>
      </c>
      <c r="M982" s="31">
        <f t="shared" si="3"/>
        <v>0.000916560788818037</v>
      </c>
      <c r="N982" s="32">
        <f>VLOOKUP(A982,'HUMAN RESOURCES'!$A$2:$M$2692,5,0)</f>
        <v>0.02</v>
      </c>
      <c r="O982" s="32">
        <f>VLOOKUP(A982,'HUMAN RESOURCES'!$A$2:$M$2692,6,0)</f>
        <v>0</v>
      </c>
      <c r="P982" s="31">
        <f>VLOOKUP(A982,'HUMAN RESOURCES'!$A$2:$M$2692,7,0)</f>
        <v>73</v>
      </c>
      <c r="Q982" s="5">
        <f>VLOOKUP(A982,'HUMAN RESOURCES'!$A$2:$M$2692,8,0)</f>
        <v>66</v>
      </c>
      <c r="R982" s="5">
        <f>VLOOKUP(A982,'HUMAN RESOURCES'!$A$2:$M$2692,9,0)</f>
        <v>0.432</v>
      </c>
      <c r="S982" s="5">
        <f>VLOOKUP(A982,'HUMAN RESOURCES'!$A$2:$M$2692,10,0)</f>
        <v>0.526</v>
      </c>
      <c r="T982" s="5">
        <f>VLOOKUP(A982,'HUMAN RESOURCES'!$A$2:$M$2692,11,0)</f>
        <v>0.043</v>
      </c>
      <c r="U982" s="5">
        <f>VLOOKUP(A982,'HUMAN RESOURCES'!$A$2:$M$2692,12,0)</f>
        <v>12678919</v>
      </c>
      <c r="V982" s="35">
        <f>VLOOKUP(A982,'HUMAN RESOURCES'!$A$2:$M$2692,13,0)</f>
        <v>0.472</v>
      </c>
      <c r="W982" s="38">
        <f>VLOOKUP(A982,TOURISM!$A$2:$F$2692,5,0)</f>
        <v>791000000</v>
      </c>
      <c r="X982" s="39">
        <f>VLOOKUP(A982,TOURISM!$A$2:$F$2692,6,0)</f>
        <v>532000000</v>
      </c>
      <c r="Y982" s="43">
        <f t="shared" si="4"/>
        <v>0.87327200557218</v>
      </c>
      <c r="Z982" s="35">
        <f>VLOOKUP(A982,BUSINESS!$A$2:$J$2692,5,0)</f>
        <v>0.387</v>
      </c>
      <c r="AA982" s="5">
        <f>VLOOKUP(A982,BUSINESS!$A$2:$J$2692,6,0)</f>
        <v>39</v>
      </c>
      <c r="AB982" s="5">
        <f>VLOOKUP(A982,BUSINESS!$A$2:$J$2692,7,0)</f>
        <v>0</v>
      </c>
      <c r="AC982" s="5">
        <f>VLOOKUP(A982,BUSINESS!$A$2:$J$2692,8,0)</f>
        <v>344</v>
      </c>
      <c r="AD982" s="35">
        <f>VLOOKUP(A982,BUSINESS!$A$2:$J$2692,9,0)</f>
        <v>0.057</v>
      </c>
      <c r="AE982" s="35">
        <f>VLOOKUP(A982,BUSINESS!$A$2:$J$2692,10,0)</f>
        <v>0.356</v>
      </c>
    </row>
    <row r="983" customHeight="1" spans="1:31">
      <c r="A983" s="22" t="str">
        <f t="shared" si="0"/>
        <v>Guatemala-The Americas2006</v>
      </c>
      <c r="B983" s="22" t="s">
        <v>145</v>
      </c>
      <c r="C983" s="22" t="s">
        <v>75</v>
      </c>
      <c r="D983" s="23">
        <v>2006</v>
      </c>
      <c r="E983" s="25">
        <v>30231130543</v>
      </c>
      <c r="F983" s="24">
        <f t="shared" si="1"/>
        <v>2326.29938491959</v>
      </c>
      <c r="G983" s="26">
        <v>0.073</v>
      </c>
      <c r="H983" s="27">
        <v>171</v>
      </c>
      <c r="I983" s="26">
        <v>0.128</v>
      </c>
      <c r="J983" s="5">
        <f>VLOOKUP(A983,ENERGY!$A$2:$F$2692,5,0)</f>
        <v>7188</v>
      </c>
      <c r="K983" s="5">
        <f t="shared" si="2"/>
        <v>0.000553119902513002</v>
      </c>
      <c r="L983" s="31">
        <f>VLOOKUP(A983,ENERGY!$A$2:$F$2692,6,0)</f>
        <v>10627</v>
      </c>
      <c r="M983" s="31">
        <f t="shared" si="3"/>
        <v>0.000817752532555046</v>
      </c>
      <c r="N983" s="32">
        <f>VLOOKUP(A983,'HUMAN RESOURCES'!$A$2:$M$2692,5,0)</f>
        <v>0.025</v>
      </c>
      <c r="O983" s="32">
        <f>VLOOKUP(A983,'HUMAN RESOURCES'!$A$2:$M$2692,6,0)</f>
        <v>0.05</v>
      </c>
      <c r="P983" s="31">
        <f>VLOOKUP(A983,'HUMAN RESOURCES'!$A$2:$M$2692,7,0)</f>
        <v>73</v>
      </c>
      <c r="Q983" s="5">
        <f>VLOOKUP(A983,'HUMAN RESOURCES'!$A$2:$M$2692,8,0)</f>
        <v>66</v>
      </c>
      <c r="R983" s="5">
        <f>VLOOKUP(A983,'HUMAN RESOURCES'!$A$2:$M$2692,9,0)</f>
        <v>0.429</v>
      </c>
      <c r="S983" s="5">
        <f>VLOOKUP(A983,'HUMAN RESOURCES'!$A$2:$M$2692,10,0)</f>
        <v>0.528</v>
      </c>
      <c r="T983" s="5">
        <f>VLOOKUP(A983,'HUMAN RESOURCES'!$A$2:$M$2692,11,0)</f>
        <v>0.043</v>
      </c>
      <c r="U983" s="5">
        <f>VLOOKUP(A983,'HUMAN RESOURCES'!$A$2:$M$2692,12,0)</f>
        <v>12995374</v>
      </c>
      <c r="V983" s="35">
        <f>VLOOKUP(A983,'HUMAN RESOURCES'!$A$2:$M$2692,13,0)</f>
        <v>0.476</v>
      </c>
      <c r="W983" s="38">
        <f>VLOOKUP(A983,TOURISM!$A$2:$F$2692,5,0)</f>
        <v>919000000</v>
      </c>
      <c r="X983" s="39">
        <f>VLOOKUP(A983,TOURISM!$A$2:$F$2692,6,0)</f>
        <v>655000000</v>
      </c>
      <c r="Y983" s="43">
        <f t="shared" si="4"/>
        <v>0.932193027130223</v>
      </c>
      <c r="Z983" s="35">
        <f>VLOOKUP(A983,BUSINESS!$A$2:$J$2692,5,0)</f>
        <v>0.387</v>
      </c>
      <c r="AA983" s="5">
        <f>VLOOKUP(A983,BUSINESS!$A$2:$J$2692,6,0)</f>
        <v>30</v>
      </c>
      <c r="AB983" s="5">
        <f>VLOOKUP(A983,BUSINESS!$A$2:$J$2692,7,0)</f>
        <v>0</v>
      </c>
      <c r="AC983" s="5">
        <f>VLOOKUP(A983,BUSINESS!$A$2:$J$2692,8,0)</f>
        <v>344</v>
      </c>
      <c r="AD983" s="35">
        <f>VLOOKUP(A983,BUSINESS!$A$2:$J$2692,9,0)</f>
        <v>0.065</v>
      </c>
      <c r="AE983" s="35">
        <f>VLOOKUP(A983,BUSINESS!$A$2:$J$2692,10,0)</f>
        <v>0.552</v>
      </c>
    </row>
    <row r="984" customHeight="1" spans="1:31">
      <c r="A984" s="22" t="str">
        <f t="shared" si="0"/>
        <v>Guatemala-The Americas2007</v>
      </c>
      <c r="B984" s="22" t="s">
        <v>145</v>
      </c>
      <c r="C984" s="22" t="s">
        <v>75</v>
      </c>
      <c r="D984" s="23">
        <v>2007</v>
      </c>
      <c r="E984" s="25">
        <v>34113106486</v>
      </c>
      <c r="F984" s="24">
        <f t="shared" si="1"/>
        <v>2561.44190009694</v>
      </c>
      <c r="G984" s="26">
        <v>0.072</v>
      </c>
      <c r="H984" s="27">
        <v>184</v>
      </c>
      <c r="I984" s="26">
        <v>0.128</v>
      </c>
      <c r="J984" s="5">
        <f>VLOOKUP(A984,ENERGY!$A$2:$F$2692,5,0)</f>
        <v>8528</v>
      </c>
      <c r="K984" s="5">
        <f t="shared" si="2"/>
        <v>0.000640339704418051</v>
      </c>
      <c r="L984" s="31">
        <f>VLOOKUP(A984,ENERGY!$A$2:$F$2692,6,0)</f>
        <v>12636</v>
      </c>
      <c r="M984" s="31">
        <f t="shared" si="3"/>
        <v>0.000948796025448698</v>
      </c>
      <c r="N984" s="32">
        <f>VLOOKUP(A984,'HUMAN RESOURCES'!$A$2:$M$2692,5,0)</f>
        <v>0</v>
      </c>
      <c r="O984" s="32">
        <f>VLOOKUP(A984,'HUMAN RESOURCES'!$A$2:$M$2692,6,0)</f>
        <v>0.033</v>
      </c>
      <c r="P984" s="31">
        <f>VLOOKUP(A984,'HUMAN RESOURCES'!$A$2:$M$2692,7,0)</f>
        <v>74</v>
      </c>
      <c r="Q984" s="5">
        <f>VLOOKUP(A984,'HUMAN RESOURCES'!$A$2:$M$2692,8,0)</f>
        <v>67</v>
      </c>
      <c r="R984" s="5">
        <f>VLOOKUP(A984,'HUMAN RESOURCES'!$A$2:$M$2692,9,0)</f>
        <v>0.426</v>
      </c>
      <c r="S984" s="5">
        <f>VLOOKUP(A984,'HUMAN RESOURCES'!$A$2:$M$2692,10,0)</f>
        <v>0.531</v>
      </c>
      <c r="T984" s="5">
        <f>VLOOKUP(A984,'HUMAN RESOURCES'!$A$2:$M$2692,11,0)</f>
        <v>0.043</v>
      </c>
      <c r="U984" s="5">
        <f>VLOOKUP(A984,'HUMAN RESOURCES'!$A$2:$M$2692,12,0)</f>
        <v>13317931</v>
      </c>
      <c r="V984" s="35">
        <f>VLOOKUP(A984,'HUMAN RESOURCES'!$A$2:$M$2692,13,0)</f>
        <v>0.48</v>
      </c>
      <c r="W984" s="38">
        <f>VLOOKUP(A984,TOURISM!$A$2:$F$2692,5,0)</f>
        <v>1055000000</v>
      </c>
      <c r="X984" s="39">
        <f>VLOOKUP(A984,TOURISM!$A$2:$F$2692,6,0)</f>
        <v>737000000</v>
      </c>
      <c r="Y984" s="43">
        <f t="shared" si="4"/>
        <v>0.835538400959986</v>
      </c>
      <c r="Z984" s="35">
        <f>VLOOKUP(A984,BUSINESS!$A$2:$J$2692,5,0)</f>
        <v>0.365</v>
      </c>
      <c r="AA984" s="5">
        <f>VLOOKUP(A984,BUSINESS!$A$2:$J$2692,6,0)</f>
        <v>34</v>
      </c>
      <c r="AB984" s="5">
        <f>VLOOKUP(A984,BUSINESS!$A$2:$J$2692,7,0)</f>
        <v>0</v>
      </c>
      <c r="AC984" s="5">
        <f>VLOOKUP(A984,BUSINESS!$A$2:$J$2692,8,0)</f>
        <v>344</v>
      </c>
      <c r="AD984" s="35">
        <f>VLOOKUP(A984,BUSINESS!$A$2:$J$2692,9,0)</f>
        <v>0.073</v>
      </c>
      <c r="AE984" s="35">
        <f>VLOOKUP(A984,BUSINESS!$A$2:$J$2692,10,0)</f>
        <v>0.893</v>
      </c>
    </row>
    <row r="985" customHeight="1" spans="1:31">
      <c r="A985" s="22" t="str">
        <f t="shared" si="0"/>
        <v>Guatemala-The Americas2008</v>
      </c>
      <c r="B985" s="22" t="s">
        <v>145</v>
      </c>
      <c r="C985" s="22" t="s">
        <v>75</v>
      </c>
      <c r="D985" s="23">
        <v>2008</v>
      </c>
      <c r="E985" s="25">
        <v>39136441799</v>
      </c>
      <c r="F985" s="24">
        <f t="shared" si="1"/>
        <v>2867.49424664905</v>
      </c>
      <c r="G985" s="26">
        <v>0.069</v>
      </c>
      <c r="H985" s="27">
        <v>199</v>
      </c>
      <c r="I985" s="26">
        <v>0.134</v>
      </c>
      <c r="J985" s="5">
        <f>VLOOKUP(A985,ENERGY!$A$2:$F$2692,5,0)</f>
        <v>7855</v>
      </c>
      <c r="K985" s="5">
        <f t="shared" si="2"/>
        <v>0.000575529257951188</v>
      </c>
      <c r="L985" s="31">
        <f>VLOOKUP(A985,ENERGY!$A$2:$F$2692,6,0)</f>
        <v>12453</v>
      </c>
      <c r="M985" s="31">
        <f t="shared" si="3"/>
        <v>0.000912420859231845</v>
      </c>
      <c r="N985" s="32">
        <f>VLOOKUP(A985,'HUMAN RESOURCES'!$A$2:$M$2692,5,0)</f>
        <v>0.027</v>
      </c>
      <c r="O985" s="32">
        <f>VLOOKUP(A985,'HUMAN RESOURCES'!$A$2:$M$2692,6,0)</f>
        <v>0.038</v>
      </c>
      <c r="P985" s="31">
        <f>VLOOKUP(A985,'HUMAN RESOURCES'!$A$2:$M$2692,7,0)</f>
        <v>74</v>
      </c>
      <c r="Q985" s="5">
        <f>VLOOKUP(A985,'HUMAN RESOURCES'!$A$2:$M$2692,8,0)</f>
        <v>67</v>
      </c>
      <c r="R985" s="5">
        <f>VLOOKUP(A985,'HUMAN RESOURCES'!$A$2:$M$2692,9,0)</f>
        <v>0.422</v>
      </c>
      <c r="S985" s="5">
        <f>VLOOKUP(A985,'HUMAN RESOURCES'!$A$2:$M$2692,10,0)</f>
        <v>0.534</v>
      </c>
      <c r="T985" s="5">
        <f>VLOOKUP(A985,'HUMAN RESOURCES'!$A$2:$M$2692,11,0)</f>
        <v>0.044</v>
      </c>
      <c r="U985" s="5">
        <f>VLOOKUP(A985,'HUMAN RESOURCES'!$A$2:$M$2692,12,0)</f>
        <v>13648307</v>
      </c>
      <c r="V985" s="35">
        <f>VLOOKUP(A985,'HUMAN RESOURCES'!$A$2:$M$2692,13,0)</f>
        <v>0.484</v>
      </c>
      <c r="W985" s="38">
        <f>VLOOKUP(A985,TOURISM!$A$2:$F$2692,5,0)</f>
        <v>1068000000</v>
      </c>
      <c r="X985" s="39">
        <f>VLOOKUP(A985,TOURISM!$A$2:$F$2692,6,0)</f>
        <v>741000000</v>
      </c>
      <c r="Y985" s="43">
        <f t="shared" si="4"/>
        <v>0.840099932907139</v>
      </c>
      <c r="Z985" s="35">
        <f>VLOOKUP(A985,BUSINESS!$A$2:$J$2692,5,0)</f>
        <v>0.409</v>
      </c>
      <c r="AA985" s="5">
        <f>VLOOKUP(A985,BUSINESS!$A$2:$J$2692,6,0)</f>
        <v>34</v>
      </c>
      <c r="AB985" s="5">
        <f>VLOOKUP(A985,BUSINESS!$A$2:$J$2692,7,0)</f>
        <v>0</v>
      </c>
      <c r="AC985" s="5">
        <f>VLOOKUP(A985,BUSINESS!$A$2:$J$2692,8,0)</f>
        <v>344</v>
      </c>
      <c r="AD985" s="35">
        <f>VLOOKUP(A985,BUSINESS!$A$2:$J$2692,9,0)</f>
        <v>0.083</v>
      </c>
      <c r="AE985" s="35">
        <f>VLOOKUP(A985,BUSINESS!$A$2:$J$2692,10,0)</f>
        <v>1.095</v>
      </c>
    </row>
    <row r="986" customHeight="1" spans="1:31">
      <c r="A986" s="22" t="str">
        <f t="shared" si="0"/>
        <v>Guatemala-The Americas2009</v>
      </c>
      <c r="B986" s="22" t="s">
        <v>145</v>
      </c>
      <c r="C986" s="22" t="s">
        <v>75</v>
      </c>
      <c r="D986" s="23">
        <v>2009</v>
      </c>
      <c r="E986" s="25">
        <v>37733606156</v>
      </c>
      <c r="F986" s="24">
        <f t="shared" si="1"/>
        <v>2697.37926403254</v>
      </c>
      <c r="G986" s="26">
        <v>0.071</v>
      </c>
      <c r="H986" s="27">
        <v>190</v>
      </c>
      <c r="I986" s="26">
        <v>0.138</v>
      </c>
      <c r="J986" s="5">
        <f>VLOOKUP(A986,ENERGY!$A$2:$F$2692,5,0)</f>
        <v>7940</v>
      </c>
      <c r="K986" s="5">
        <f t="shared" si="2"/>
        <v>0.00056758930667465</v>
      </c>
      <c r="L986" s="31">
        <f>VLOOKUP(A986,ENERGY!$A$2:$F$2692,6,0)</f>
        <v>12526</v>
      </c>
      <c r="M986" s="31">
        <f t="shared" si="3"/>
        <v>0.000895418596398825</v>
      </c>
      <c r="N986" s="32">
        <f>VLOOKUP(A986,'HUMAN RESOURCES'!$A$2:$M$2692,5,0)</f>
        <v>0.017</v>
      </c>
      <c r="O986" s="32">
        <f>VLOOKUP(A986,'HUMAN RESOURCES'!$A$2:$M$2692,6,0)</f>
        <v>0</v>
      </c>
      <c r="P986" s="31">
        <f>VLOOKUP(A986,'HUMAN RESOURCES'!$A$2:$M$2692,7,0)</f>
        <v>74</v>
      </c>
      <c r="Q986" s="5">
        <f>VLOOKUP(A986,'HUMAN RESOURCES'!$A$2:$M$2692,8,0)</f>
        <v>67</v>
      </c>
      <c r="R986" s="5">
        <f>VLOOKUP(A986,'HUMAN RESOURCES'!$A$2:$M$2692,9,0)</f>
        <v>0.419</v>
      </c>
      <c r="S986" s="5">
        <f>VLOOKUP(A986,'HUMAN RESOURCES'!$A$2:$M$2692,10,0)</f>
        <v>0.537</v>
      </c>
      <c r="T986" s="5">
        <f>VLOOKUP(A986,'HUMAN RESOURCES'!$A$2:$M$2692,11,0)</f>
        <v>0.044</v>
      </c>
      <c r="U986" s="5">
        <f>VLOOKUP(A986,'HUMAN RESOURCES'!$A$2:$M$2692,12,0)</f>
        <v>13988988</v>
      </c>
      <c r="V986" s="35">
        <f>VLOOKUP(A986,'HUMAN RESOURCES'!$A$2:$M$2692,13,0)</f>
        <v>0.489</v>
      </c>
      <c r="W986" s="38">
        <f>VLOOKUP(A986,TOURISM!$A$2:$F$2692,5,0)</f>
        <v>1179000000</v>
      </c>
      <c r="X986" s="39">
        <f>VLOOKUP(A986,TOURISM!$A$2:$F$2692,6,0)</f>
        <v>862000000</v>
      </c>
      <c r="Y986" s="43">
        <f t="shared" si="4"/>
        <v>0.911993633016456</v>
      </c>
      <c r="Z986" s="35">
        <f>VLOOKUP(A986,BUSINESS!$A$2:$J$2692,5,0)</f>
        <v>0.409</v>
      </c>
      <c r="AA986" s="5">
        <f>VLOOKUP(A986,BUSINESS!$A$2:$J$2692,6,0)</f>
        <v>37</v>
      </c>
      <c r="AB986" s="5">
        <f>VLOOKUP(A986,BUSINESS!$A$2:$J$2692,7,0)</f>
        <v>0</v>
      </c>
      <c r="AC986" s="5">
        <f>VLOOKUP(A986,BUSINESS!$A$2:$J$2692,8,0)</f>
        <v>344</v>
      </c>
      <c r="AD986" s="35">
        <f>VLOOKUP(A986,BUSINESS!$A$2:$J$2692,9,0)</f>
        <v>0.093</v>
      </c>
      <c r="AE986" s="35">
        <f>VLOOKUP(A986,BUSINESS!$A$2:$J$2692,10,0)</f>
        <v>1.237</v>
      </c>
    </row>
    <row r="987" customHeight="1" spans="1:31">
      <c r="A987" s="22" t="str">
        <f t="shared" si="0"/>
        <v>Guatemala-The Americas2010</v>
      </c>
      <c r="B987" s="22" t="s">
        <v>145</v>
      </c>
      <c r="C987" s="22" t="s">
        <v>75</v>
      </c>
      <c r="D987" s="23">
        <v>2010</v>
      </c>
      <c r="E987" s="25">
        <v>41338007893</v>
      </c>
      <c r="F987" s="24">
        <f t="shared" si="1"/>
        <v>2882.38948725022</v>
      </c>
      <c r="G987" s="26">
        <v>0.069</v>
      </c>
      <c r="H987" s="27">
        <v>198</v>
      </c>
      <c r="I987" s="26">
        <v>0.133</v>
      </c>
      <c r="J987" s="5">
        <f>VLOOKUP(A987,ENERGY!$A$2:$F$2692,5,0)</f>
        <v>7436</v>
      </c>
      <c r="K987" s="5">
        <f t="shared" si="2"/>
        <v>0.000518492528296751</v>
      </c>
      <c r="L987" s="31">
        <f>VLOOKUP(A987,ENERGY!$A$2:$F$2692,6,0)</f>
        <v>10502</v>
      </c>
      <c r="M987" s="31">
        <f t="shared" si="3"/>
        <v>0.000732276564305067</v>
      </c>
      <c r="N987" s="32">
        <f>VLOOKUP(A987,'HUMAN RESOURCES'!$A$2:$M$2692,5,0)</f>
        <v>0.014</v>
      </c>
      <c r="O987" s="32">
        <f>VLOOKUP(A987,'HUMAN RESOURCES'!$A$2:$M$2692,6,0)</f>
        <v>0.006</v>
      </c>
      <c r="P987" s="31">
        <f>VLOOKUP(A987,'HUMAN RESOURCES'!$A$2:$M$2692,7,0)</f>
        <v>75</v>
      </c>
      <c r="Q987" s="5">
        <f>VLOOKUP(A987,'HUMAN RESOURCES'!$A$2:$M$2692,8,0)</f>
        <v>68</v>
      </c>
      <c r="R987" s="5">
        <f>VLOOKUP(A987,'HUMAN RESOURCES'!$A$2:$M$2692,9,0)</f>
        <v>0.415</v>
      </c>
      <c r="S987" s="5">
        <f>VLOOKUP(A987,'HUMAN RESOURCES'!$A$2:$M$2692,10,0)</f>
        <v>0.541</v>
      </c>
      <c r="T987" s="5">
        <f>VLOOKUP(A987,'HUMAN RESOURCES'!$A$2:$M$2692,11,0)</f>
        <v>0.044</v>
      </c>
      <c r="U987" s="5">
        <f>VLOOKUP(A987,'HUMAN RESOURCES'!$A$2:$M$2692,12,0)</f>
        <v>14341576</v>
      </c>
      <c r="V987" s="35">
        <f>VLOOKUP(A987,'HUMAN RESOURCES'!$A$2:$M$2692,13,0)</f>
        <v>0.493</v>
      </c>
      <c r="W987" s="38">
        <f>VLOOKUP(A987,TOURISM!$A$2:$F$2692,5,0)</f>
        <v>1379000000</v>
      </c>
      <c r="X987" s="39">
        <f>VLOOKUP(A987,TOURISM!$A$2:$F$2692,6,0)</f>
        <v>1002000000</v>
      </c>
      <c r="Y987" s="43">
        <f t="shared" si="4"/>
        <v>0.8708463562797</v>
      </c>
      <c r="Z987" s="35">
        <f>VLOOKUP(A987,BUSINESS!$A$2:$J$2692,5,0)</f>
        <v>0.409</v>
      </c>
      <c r="AA987" s="5">
        <f>VLOOKUP(A987,BUSINESS!$A$2:$J$2692,6,0)</f>
        <v>37</v>
      </c>
      <c r="AB987" s="5">
        <f>VLOOKUP(A987,BUSINESS!$A$2:$J$2692,7,0)</f>
        <v>0</v>
      </c>
      <c r="AC987" s="5">
        <f>VLOOKUP(A987,BUSINESS!$A$2:$J$2692,8,0)</f>
        <v>344</v>
      </c>
      <c r="AD987" s="35">
        <f>VLOOKUP(A987,BUSINESS!$A$2:$J$2692,9,0)</f>
        <v>0.105</v>
      </c>
      <c r="AE987" s="35">
        <f>VLOOKUP(A987,BUSINESS!$A$2:$J$2692,10,0)</f>
        <v>1.26</v>
      </c>
    </row>
    <row r="988" customHeight="1" spans="1:31">
      <c r="A988" s="22" t="str">
        <f t="shared" si="0"/>
        <v>Guatemala-The Americas2011</v>
      </c>
      <c r="B988" s="22" t="s">
        <v>145</v>
      </c>
      <c r="C988" s="22" t="s">
        <v>75</v>
      </c>
      <c r="D988" s="23">
        <v>2011</v>
      </c>
      <c r="E988" s="25">
        <v>47654789735</v>
      </c>
      <c r="F988" s="24">
        <f t="shared" si="1"/>
        <v>3240.37241940307</v>
      </c>
      <c r="G988" s="26">
        <v>0.067</v>
      </c>
      <c r="H988" s="27">
        <v>215</v>
      </c>
      <c r="I988" s="26">
        <v>0.134</v>
      </c>
      <c r="J988" s="5">
        <f>VLOOKUP(A988,ENERGY!$A$2:$F$2692,5,0)</f>
        <v>7248</v>
      </c>
      <c r="K988" s="5">
        <f t="shared" si="2"/>
        <v>0.000492840686664158</v>
      </c>
      <c r="L988" s="31">
        <f>VLOOKUP(A988,ENERGY!$A$2:$F$2692,6,0)</f>
        <v>11096</v>
      </c>
      <c r="M988" s="31">
        <f t="shared" si="3"/>
        <v>0.000754492309495792</v>
      </c>
      <c r="N988" s="32">
        <f>VLOOKUP(A988,'HUMAN RESOURCES'!$A$2:$M$2692,5,0)</f>
        <v>0.033</v>
      </c>
      <c r="O988" s="32">
        <f>VLOOKUP(A988,'HUMAN RESOURCES'!$A$2:$M$2692,6,0)</f>
        <v>0.056</v>
      </c>
      <c r="P988" s="31">
        <f>VLOOKUP(A988,'HUMAN RESOURCES'!$A$2:$M$2692,7,0)</f>
        <v>75</v>
      </c>
      <c r="Q988" s="5">
        <f>VLOOKUP(A988,'HUMAN RESOURCES'!$A$2:$M$2692,8,0)</f>
        <v>68</v>
      </c>
      <c r="R988" s="5">
        <f>VLOOKUP(A988,'HUMAN RESOURCES'!$A$2:$M$2692,9,0)</f>
        <v>0.412</v>
      </c>
      <c r="S988" s="5">
        <f>VLOOKUP(A988,'HUMAN RESOURCES'!$A$2:$M$2692,10,0)</f>
        <v>0.544</v>
      </c>
      <c r="T988" s="5">
        <f>VLOOKUP(A988,'HUMAN RESOURCES'!$A$2:$M$2692,11,0)</f>
        <v>0.045</v>
      </c>
      <c r="U988" s="5">
        <f>VLOOKUP(A988,'HUMAN RESOURCES'!$A$2:$M$2692,12,0)</f>
        <v>14706578</v>
      </c>
      <c r="V988" s="35">
        <f>VLOOKUP(A988,'HUMAN RESOURCES'!$A$2:$M$2692,13,0)</f>
        <v>0.498</v>
      </c>
      <c r="W988" s="38">
        <f>VLOOKUP(A988,TOURISM!$A$2:$F$2692,5,0)</f>
        <v>1350000000</v>
      </c>
      <c r="X988" s="39">
        <f>VLOOKUP(A988,TOURISM!$A$2:$F$2692,6,0)</f>
        <v>935000000</v>
      </c>
      <c r="Y988" s="43">
        <f t="shared" si="4"/>
        <v>1.00221370429611</v>
      </c>
      <c r="Z988" s="35">
        <f>VLOOKUP(A988,BUSINESS!$A$2:$J$2692,5,0)</f>
        <v>0.409</v>
      </c>
      <c r="AA988" s="5">
        <f>VLOOKUP(A988,BUSINESS!$A$2:$J$2692,6,0)</f>
        <v>37</v>
      </c>
      <c r="AB988" s="5">
        <f>VLOOKUP(A988,BUSINESS!$A$2:$J$2692,7,0)</f>
        <v>0</v>
      </c>
      <c r="AC988" s="5">
        <f>VLOOKUP(A988,BUSINESS!$A$2:$J$2692,8,0)</f>
        <v>344</v>
      </c>
      <c r="AD988" s="35">
        <f>VLOOKUP(A988,BUSINESS!$A$2:$J$2692,9,0)</f>
        <v>0.123</v>
      </c>
      <c r="AE988" s="35">
        <f>VLOOKUP(A988,BUSINESS!$A$2:$J$2692,10,0)</f>
        <v>1.325</v>
      </c>
    </row>
    <row r="989" customHeight="1" spans="1:31">
      <c r="A989" s="22" t="str">
        <f t="shared" si="0"/>
        <v>Guatemala-The Americas2012</v>
      </c>
      <c r="B989" s="22" t="s">
        <v>145</v>
      </c>
      <c r="C989" s="22" t="s">
        <v>75</v>
      </c>
      <c r="D989" s="23">
        <v>2012</v>
      </c>
      <c r="E989" s="25">
        <v>50388454861</v>
      </c>
      <c r="F989" s="24">
        <f t="shared" si="1"/>
        <v>3340.78230147908</v>
      </c>
      <c r="G989" s="26">
        <v>0.067</v>
      </c>
      <c r="H989" s="27">
        <v>226</v>
      </c>
      <c r="I989" s="26">
        <v>0.135</v>
      </c>
      <c r="J989" s="5">
        <f>VLOOKUP(A989,ENERGY!$A$2:$F$2692,5,0)</f>
        <v>7041</v>
      </c>
      <c r="K989" s="5">
        <f t="shared" si="2"/>
        <v>0.000466822176818132</v>
      </c>
      <c r="L989" s="31">
        <f>VLOOKUP(A989,ENERGY!$A$2:$F$2692,6,0)</f>
        <v>9916</v>
      </c>
      <c r="M989" s="31">
        <f t="shared" si="3"/>
        <v>0.000657436259810907</v>
      </c>
      <c r="N989" s="32">
        <f>VLOOKUP(A989,'HUMAN RESOURCES'!$A$2:$M$2692,5,0)</f>
        <v>0.03</v>
      </c>
      <c r="O989" s="32">
        <f>VLOOKUP(A989,'HUMAN RESOURCES'!$A$2:$M$2692,6,0)</f>
        <v>0.017</v>
      </c>
      <c r="P989" s="31">
        <f>VLOOKUP(A989,'HUMAN RESOURCES'!$A$2:$M$2692,7,0)</f>
        <v>75</v>
      </c>
      <c r="Q989" s="5">
        <f>VLOOKUP(A989,'HUMAN RESOURCES'!$A$2:$M$2692,8,0)</f>
        <v>68</v>
      </c>
      <c r="R989" s="5">
        <f>VLOOKUP(A989,'HUMAN RESOURCES'!$A$2:$M$2692,9,0)</f>
        <v>0.408</v>
      </c>
      <c r="S989" s="5">
        <f>VLOOKUP(A989,'HUMAN RESOURCES'!$A$2:$M$2692,10,0)</f>
        <v>0.547</v>
      </c>
      <c r="T989" s="5">
        <f>VLOOKUP(A989,'HUMAN RESOURCES'!$A$2:$M$2692,11,0)</f>
        <v>0.045</v>
      </c>
      <c r="U989" s="5">
        <f>VLOOKUP(A989,'HUMAN RESOURCES'!$A$2:$M$2692,12,0)</f>
        <v>15082831</v>
      </c>
      <c r="V989" s="35">
        <f>VLOOKUP(A989,'HUMAN RESOURCES'!$A$2:$M$2692,13,0)</f>
        <v>0.502</v>
      </c>
      <c r="W989" s="38">
        <f>VLOOKUP(A989,TOURISM!$A$2:$F$2692,5,0)</f>
        <v>1419000000</v>
      </c>
      <c r="X989" s="39">
        <f>VLOOKUP(A989,TOURISM!$A$2:$F$2692,6,0)</f>
        <v>914000000</v>
      </c>
      <c r="Y989" s="43">
        <f t="shared" si="4"/>
        <v>-0.173601781348444</v>
      </c>
      <c r="Z989" s="35">
        <f>VLOOKUP(A989,BUSINESS!$A$2:$J$2692,5,0)</f>
        <v>0.409</v>
      </c>
      <c r="AA989" s="5">
        <f>VLOOKUP(A989,BUSINESS!$A$2:$J$2692,6,0)</f>
        <v>40</v>
      </c>
      <c r="AB989" s="5">
        <f>VLOOKUP(A989,BUSINESS!$A$2:$J$2692,7,0)</f>
        <v>93</v>
      </c>
      <c r="AC989" s="5">
        <f>VLOOKUP(A989,BUSINESS!$A$2:$J$2692,8,0)</f>
        <v>332</v>
      </c>
      <c r="AD989" s="35">
        <f>VLOOKUP(A989,BUSINESS!$A$2:$J$2692,9,0)</f>
        <v>0.16</v>
      </c>
      <c r="AE989" s="35">
        <f>VLOOKUP(A989,BUSINESS!$A$2:$J$2692,10,0)</f>
        <v>1.378</v>
      </c>
    </row>
    <row r="990" customHeight="1" spans="1:31">
      <c r="A990" s="22" t="str">
        <f t="shared" si="0"/>
        <v>Guinea-Africa2000</v>
      </c>
      <c r="B990" s="22" t="s">
        <v>146</v>
      </c>
      <c r="C990" s="22" t="s">
        <v>69</v>
      </c>
      <c r="D990" s="23">
        <v>2000</v>
      </c>
      <c r="E990" s="25">
        <v>2995360969</v>
      </c>
      <c r="F990" s="24">
        <f t="shared" si="1"/>
        <v>342.478519523154</v>
      </c>
      <c r="G990" s="26">
        <v>0.056</v>
      </c>
      <c r="H990" s="27">
        <v>19</v>
      </c>
      <c r="I990" s="26">
        <v>0.194</v>
      </c>
      <c r="J990" s="5">
        <f>VLOOKUP(A990,ENERGY!$A$2:$F$2692,5,0)</f>
        <v>0</v>
      </c>
      <c r="K990" s="5">
        <f t="shared" si="2"/>
        <v>0</v>
      </c>
      <c r="L990" s="31">
        <f>VLOOKUP(A990,ENERGY!$A$2:$F$2692,6,0)</f>
        <v>0</v>
      </c>
      <c r="M990" s="31">
        <f t="shared" si="3"/>
        <v>0</v>
      </c>
      <c r="N990" s="32">
        <f>VLOOKUP(A990,'HUMAN RESOURCES'!$A$2:$M$2692,5,0)</f>
        <v>0.035</v>
      </c>
      <c r="O990" s="32">
        <f>VLOOKUP(A990,'HUMAN RESOURCES'!$A$2:$M$2692,6,0)</f>
        <v>0.029</v>
      </c>
      <c r="P990" s="31">
        <f>VLOOKUP(A990,'HUMAN RESOURCES'!$A$2:$M$2692,7,0)</f>
        <v>51</v>
      </c>
      <c r="Q990" s="5">
        <f>VLOOKUP(A990,'HUMAN RESOURCES'!$A$2:$M$2692,8,0)</f>
        <v>51</v>
      </c>
      <c r="R990" s="5">
        <f>VLOOKUP(A990,'HUMAN RESOURCES'!$A$2:$M$2692,9,0)</f>
        <v>0.44</v>
      </c>
      <c r="S990" s="5">
        <f>VLOOKUP(A990,'HUMAN RESOURCES'!$A$2:$M$2692,10,0)</f>
        <v>0.525</v>
      </c>
      <c r="T990" s="5">
        <f>VLOOKUP(A990,'HUMAN RESOURCES'!$A$2:$M$2692,11,0)</f>
        <v>0.034</v>
      </c>
      <c r="U990" s="5">
        <f>VLOOKUP(A990,'HUMAN RESOURCES'!$A$2:$M$2692,12,0)</f>
        <v>8746128</v>
      </c>
      <c r="V990" s="35">
        <f>VLOOKUP(A990,'HUMAN RESOURCES'!$A$2:$M$2692,13,0)</f>
        <v>0.31</v>
      </c>
      <c r="W990" s="38">
        <f>VLOOKUP(A990,TOURISM!$A$2:$F$2692,5,0)</f>
        <v>7800000</v>
      </c>
      <c r="X990" s="39">
        <f>VLOOKUP(A990,TOURISM!$A$2:$F$2692,6,0)</f>
        <v>13000000</v>
      </c>
      <c r="Y990" s="43">
        <f t="shared" si="4"/>
        <v>-0.628211034085654</v>
      </c>
      <c r="Z990" s="35">
        <f>VLOOKUP(A990,BUSINESS!$A$2:$J$2692,5,0)</f>
        <v>0</v>
      </c>
      <c r="AA990" s="5">
        <f>VLOOKUP(A990,BUSINESS!$A$2:$J$2692,6,0)</f>
        <v>0</v>
      </c>
      <c r="AB990" s="5">
        <f>VLOOKUP(A990,BUSINESS!$A$2:$J$2692,7,0)</f>
        <v>0</v>
      </c>
      <c r="AC990" s="5">
        <f>VLOOKUP(A990,BUSINESS!$A$2:$J$2692,8,0)</f>
        <v>0</v>
      </c>
      <c r="AD990" s="35">
        <f>VLOOKUP(A990,BUSINESS!$A$2:$J$2692,9,0)</f>
        <v>0.001</v>
      </c>
      <c r="AE990" s="35">
        <f>VLOOKUP(A990,BUSINESS!$A$2:$J$2692,10,0)</f>
        <v>0.005</v>
      </c>
    </row>
    <row r="991" customHeight="1" spans="1:31">
      <c r="A991" s="22" t="str">
        <f t="shared" si="0"/>
        <v>Guinea-Africa2001</v>
      </c>
      <c r="B991" s="22" t="s">
        <v>146</v>
      </c>
      <c r="C991" s="22" t="s">
        <v>69</v>
      </c>
      <c r="D991" s="23">
        <v>2001</v>
      </c>
      <c r="E991" s="25">
        <v>2833442750</v>
      </c>
      <c r="F991" s="24">
        <f t="shared" si="1"/>
        <v>318.530669890222</v>
      </c>
      <c r="G991" s="26">
        <v>0.059</v>
      </c>
      <c r="H991" s="27">
        <v>19</v>
      </c>
      <c r="J991" s="5">
        <f>VLOOKUP(A991,ENERGY!$A$2:$F$2692,5,0)</f>
        <v>0</v>
      </c>
      <c r="K991" s="5">
        <f t="shared" si="2"/>
        <v>0</v>
      </c>
      <c r="L991" s="31">
        <f>VLOOKUP(A991,ENERGY!$A$2:$F$2692,6,0)</f>
        <v>0</v>
      </c>
      <c r="M991" s="31">
        <f t="shared" si="3"/>
        <v>0</v>
      </c>
      <c r="N991" s="32">
        <f>VLOOKUP(A991,'HUMAN RESOURCES'!$A$2:$M$2692,5,0)</f>
        <v>0.029</v>
      </c>
      <c r="O991" s="32">
        <f>VLOOKUP(A991,'HUMAN RESOURCES'!$A$2:$M$2692,6,0)</f>
        <v>0.014</v>
      </c>
      <c r="P991" s="31">
        <f>VLOOKUP(A991,'HUMAN RESOURCES'!$A$2:$M$2692,7,0)</f>
        <v>51</v>
      </c>
      <c r="Q991" s="5">
        <f>VLOOKUP(A991,'HUMAN RESOURCES'!$A$2:$M$2692,8,0)</f>
        <v>51</v>
      </c>
      <c r="R991" s="5">
        <f>VLOOKUP(A991,'HUMAN RESOURCES'!$A$2:$M$2692,9,0)</f>
        <v>0.44</v>
      </c>
      <c r="S991" s="5">
        <f>VLOOKUP(A991,'HUMAN RESOURCES'!$A$2:$M$2692,10,0)</f>
        <v>0.526</v>
      </c>
      <c r="T991" s="5">
        <f>VLOOKUP(A991,'HUMAN RESOURCES'!$A$2:$M$2692,11,0)</f>
        <v>0.034</v>
      </c>
      <c r="U991" s="5">
        <f>VLOOKUP(A991,'HUMAN RESOURCES'!$A$2:$M$2692,12,0)</f>
        <v>8895353</v>
      </c>
      <c r="V991" s="35">
        <f>VLOOKUP(A991,'HUMAN RESOURCES'!$A$2:$M$2692,13,0)</f>
        <v>0.314</v>
      </c>
      <c r="W991" s="38">
        <f>VLOOKUP(A991,TOURISM!$A$2:$F$2692,5,0)</f>
        <v>8200000</v>
      </c>
      <c r="X991" s="39">
        <f>VLOOKUP(A991,TOURISM!$A$2:$F$2692,6,0)</f>
        <v>26000000</v>
      </c>
      <c r="Y991" s="43">
        <f t="shared" si="4"/>
        <v>-1.28829410186966</v>
      </c>
      <c r="Z991" s="35">
        <f>VLOOKUP(A991,BUSINESS!$A$2:$J$2692,5,0)</f>
        <v>0</v>
      </c>
      <c r="AA991" s="5">
        <f>VLOOKUP(A991,BUSINESS!$A$2:$J$2692,6,0)</f>
        <v>0</v>
      </c>
      <c r="AB991" s="5">
        <f>VLOOKUP(A991,BUSINESS!$A$2:$J$2692,7,0)</f>
        <v>0</v>
      </c>
      <c r="AC991" s="5">
        <f>VLOOKUP(A991,BUSINESS!$A$2:$J$2692,8,0)</f>
        <v>0</v>
      </c>
      <c r="AD991" s="35">
        <f>VLOOKUP(A991,BUSINESS!$A$2:$J$2692,9,0)</f>
        <v>0.002</v>
      </c>
      <c r="AE991" s="35">
        <f>VLOOKUP(A991,BUSINESS!$A$2:$J$2692,10,0)</f>
        <v>0.006</v>
      </c>
    </row>
    <row r="992" customHeight="1" spans="1:31">
      <c r="A992" s="22" t="str">
        <f t="shared" si="0"/>
        <v>Guinea-Africa2002</v>
      </c>
      <c r="B992" s="22" t="s">
        <v>146</v>
      </c>
      <c r="C992" s="22" t="s">
        <v>69</v>
      </c>
      <c r="D992" s="23">
        <v>2002</v>
      </c>
      <c r="E992" s="25">
        <v>2949637039</v>
      </c>
      <c r="F992" s="24">
        <f t="shared" si="1"/>
        <v>326.079948170124</v>
      </c>
      <c r="G992" s="26">
        <v>0.061</v>
      </c>
      <c r="H992" s="27">
        <v>20</v>
      </c>
      <c r="J992" s="5">
        <f>VLOOKUP(A992,ENERGY!$A$2:$F$2692,5,0)</f>
        <v>0</v>
      </c>
      <c r="K992" s="5">
        <f t="shared" si="2"/>
        <v>0</v>
      </c>
      <c r="L992" s="31">
        <f>VLOOKUP(A992,ENERGY!$A$2:$F$2692,6,0)</f>
        <v>1236</v>
      </c>
      <c r="M992" s="31">
        <f t="shared" si="3"/>
        <v>0.000136638783216159</v>
      </c>
      <c r="N992" s="32">
        <f>VLOOKUP(A992,'HUMAN RESOURCES'!$A$2:$M$2692,5,0)</f>
        <v>0.03</v>
      </c>
      <c r="O992" s="32">
        <f>VLOOKUP(A992,'HUMAN RESOURCES'!$A$2:$M$2692,6,0)</f>
        <v>0.018</v>
      </c>
      <c r="P992" s="31">
        <f>VLOOKUP(A992,'HUMAN RESOURCES'!$A$2:$M$2692,7,0)</f>
        <v>51</v>
      </c>
      <c r="Q992" s="5">
        <f>VLOOKUP(A992,'HUMAN RESOURCES'!$A$2:$M$2692,8,0)</f>
        <v>51</v>
      </c>
      <c r="R992" s="5">
        <f>VLOOKUP(A992,'HUMAN RESOURCES'!$A$2:$M$2692,9,0)</f>
        <v>0.439</v>
      </c>
      <c r="S992" s="5">
        <f>VLOOKUP(A992,'HUMAN RESOURCES'!$A$2:$M$2692,10,0)</f>
        <v>0.527</v>
      </c>
      <c r="T992" s="5">
        <f>VLOOKUP(A992,'HUMAN RESOURCES'!$A$2:$M$2692,11,0)</f>
        <v>0.034</v>
      </c>
      <c r="U992" s="5">
        <f>VLOOKUP(A992,'HUMAN RESOURCES'!$A$2:$M$2692,12,0)</f>
        <v>9045748</v>
      </c>
      <c r="V992" s="35">
        <f>VLOOKUP(A992,'HUMAN RESOURCES'!$A$2:$M$2692,13,0)</f>
        <v>0.317</v>
      </c>
      <c r="W992" s="36">
        <v>0</v>
      </c>
      <c r="X992" s="39">
        <f>VLOOKUP(A992,TOURISM!$A$2:$F$2692,6,0)</f>
        <v>38000000</v>
      </c>
      <c r="Y992" s="43">
        <f t="shared" si="4"/>
        <v>-1.04455544913924</v>
      </c>
      <c r="Z992" s="35">
        <f>VLOOKUP(A992,BUSINESS!$A$2:$J$2692,5,0)</f>
        <v>0</v>
      </c>
      <c r="AA992" s="5">
        <f>VLOOKUP(A992,BUSINESS!$A$2:$J$2692,6,0)</f>
        <v>0</v>
      </c>
      <c r="AB992" s="5">
        <f>VLOOKUP(A992,BUSINESS!$A$2:$J$2692,7,0)</f>
        <v>0</v>
      </c>
      <c r="AC992" s="5">
        <f>VLOOKUP(A992,BUSINESS!$A$2:$J$2692,8,0)</f>
        <v>0</v>
      </c>
      <c r="AD992" s="35">
        <f>VLOOKUP(A992,BUSINESS!$A$2:$J$2692,9,0)</f>
        <v>0.004</v>
      </c>
      <c r="AE992" s="35">
        <f>VLOOKUP(A992,BUSINESS!$A$2:$J$2692,10,0)</f>
        <v>0.01</v>
      </c>
    </row>
    <row r="993" customHeight="1" spans="1:31">
      <c r="A993" s="22" t="str">
        <f t="shared" si="0"/>
        <v>Guinea-Africa2003</v>
      </c>
      <c r="B993" s="22" t="s">
        <v>146</v>
      </c>
      <c r="C993" s="22" t="s">
        <v>69</v>
      </c>
      <c r="D993" s="23">
        <v>2003</v>
      </c>
      <c r="E993" s="25">
        <v>3446442219</v>
      </c>
      <c r="F993" s="24">
        <f t="shared" si="1"/>
        <v>374.426844524482</v>
      </c>
      <c r="G993" s="26">
        <v>0.049</v>
      </c>
      <c r="H993" s="27">
        <v>18</v>
      </c>
      <c r="J993" s="5">
        <f>VLOOKUP(A993,ENERGY!$A$2:$F$2692,5,0)</f>
        <v>0</v>
      </c>
      <c r="K993" s="5">
        <f t="shared" si="2"/>
        <v>0</v>
      </c>
      <c r="L993" s="31">
        <f>VLOOKUP(A993,ENERGY!$A$2:$F$2692,6,0)</f>
        <v>1228</v>
      </c>
      <c r="M993" s="31">
        <f t="shared" si="3"/>
        <v>0.000133411830478758</v>
      </c>
      <c r="N993" s="32">
        <f>VLOOKUP(A993,'HUMAN RESOURCES'!$A$2:$M$2692,5,0)</f>
        <v>0.019</v>
      </c>
      <c r="O993" s="32">
        <f>VLOOKUP(A993,'HUMAN RESOURCES'!$A$2:$M$2692,6,0)</f>
        <v>0.011</v>
      </c>
      <c r="P993" s="31">
        <f>VLOOKUP(A993,'HUMAN RESOURCES'!$A$2:$M$2692,7,0)</f>
        <v>52</v>
      </c>
      <c r="Q993" s="5">
        <f>VLOOKUP(A993,'HUMAN RESOURCES'!$A$2:$M$2692,8,0)</f>
        <v>52</v>
      </c>
      <c r="R993" s="5">
        <f>VLOOKUP(A993,'HUMAN RESOURCES'!$A$2:$M$2692,9,0)</f>
        <v>0.438</v>
      </c>
      <c r="S993" s="5">
        <f>VLOOKUP(A993,'HUMAN RESOURCES'!$A$2:$M$2692,10,0)</f>
        <v>0.529</v>
      </c>
      <c r="T993" s="5">
        <f>VLOOKUP(A993,'HUMAN RESOURCES'!$A$2:$M$2692,11,0)</f>
        <v>0.033</v>
      </c>
      <c r="U993" s="5">
        <f>VLOOKUP(A993,'HUMAN RESOURCES'!$A$2:$M$2692,12,0)</f>
        <v>9204581</v>
      </c>
      <c r="V993" s="35">
        <f>VLOOKUP(A993,'HUMAN RESOURCES'!$A$2:$M$2692,13,0)</f>
        <v>0.321</v>
      </c>
      <c r="W993" s="36">
        <v>0</v>
      </c>
      <c r="X993" s="39">
        <f>VLOOKUP(A993,TOURISM!$A$2:$F$2692,6,0)</f>
        <v>36000000</v>
      </c>
      <c r="Y993" s="43">
        <f t="shared" si="4"/>
        <v>-0.790977607762408</v>
      </c>
      <c r="Z993" s="35">
        <f>VLOOKUP(A993,BUSINESS!$A$2:$J$2692,5,0)</f>
        <v>0</v>
      </c>
      <c r="AA993" s="5">
        <f>VLOOKUP(A993,BUSINESS!$A$2:$J$2692,6,0)</f>
        <v>40</v>
      </c>
      <c r="AB993" s="5">
        <f>VLOOKUP(A993,BUSINESS!$A$2:$J$2692,7,0)</f>
        <v>0</v>
      </c>
      <c r="AC993" s="5">
        <f>VLOOKUP(A993,BUSINESS!$A$2:$J$2692,8,0)</f>
        <v>0</v>
      </c>
      <c r="AD993" s="35">
        <f>VLOOKUP(A993,BUSINESS!$A$2:$J$2692,9,0)</f>
        <v>0.005</v>
      </c>
      <c r="AE993" s="35">
        <f>VLOOKUP(A993,BUSINESS!$A$2:$J$2692,10,0)</f>
        <v>0.012</v>
      </c>
    </row>
    <row r="994" customHeight="1" spans="1:31">
      <c r="A994" s="22" t="str">
        <f t="shared" si="0"/>
        <v>Guinea-Africa2004</v>
      </c>
      <c r="B994" s="22" t="s">
        <v>146</v>
      </c>
      <c r="C994" s="22" t="s">
        <v>69</v>
      </c>
      <c r="D994" s="23">
        <v>2004</v>
      </c>
      <c r="E994" s="25">
        <v>3666349049</v>
      </c>
      <c r="F994" s="24">
        <f t="shared" si="1"/>
        <v>390.884562286685</v>
      </c>
      <c r="G994" s="26">
        <v>0.053</v>
      </c>
      <c r="H994" s="27">
        <v>20</v>
      </c>
      <c r="J994" s="5">
        <f>VLOOKUP(A994,ENERGY!$A$2:$F$2692,5,0)</f>
        <v>0</v>
      </c>
      <c r="K994" s="5">
        <f t="shared" si="2"/>
        <v>0</v>
      </c>
      <c r="L994" s="31">
        <f>VLOOKUP(A994,ENERGY!$A$2:$F$2692,6,0)</f>
        <v>1214</v>
      </c>
      <c r="M994" s="31">
        <f t="shared" si="3"/>
        <v>0.000129429536651854</v>
      </c>
      <c r="N994" s="32">
        <f>VLOOKUP(A994,'HUMAN RESOURCES'!$A$2:$M$2692,5,0)</f>
        <v>0.018</v>
      </c>
      <c r="O994" s="32">
        <f>VLOOKUP(A994,'HUMAN RESOURCES'!$A$2:$M$2692,6,0)</f>
        <v>0.016</v>
      </c>
      <c r="P994" s="31">
        <f>VLOOKUP(A994,'HUMAN RESOURCES'!$A$2:$M$2692,7,0)</f>
        <v>52</v>
      </c>
      <c r="Q994" s="5">
        <f>VLOOKUP(A994,'HUMAN RESOURCES'!$A$2:$M$2692,8,0)</f>
        <v>52</v>
      </c>
      <c r="R994" s="5">
        <f>VLOOKUP(A994,'HUMAN RESOURCES'!$A$2:$M$2692,9,0)</f>
        <v>0.437</v>
      </c>
      <c r="S994" s="5">
        <f>VLOOKUP(A994,'HUMAN RESOURCES'!$A$2:$M$2692,10,0)</f>
        <v>0.53</v>
      </c>
      <c r="T994" s="5">
        <f>VLOOKUP(A994,'HUMAN RESOURCES'!$A$2:$M$2692,11,0)</f>
        <v>0.033</v>
      </c>
      <c r="U994" s="5">
        <f>VLOOKUP(A994,'HUMAN RESOURCES'!$A$2:$M$2692,12,0)</f>
        <v>9379621</v>
      </c>
      <c r="V994" s="35">
        <f>VLOOKUP(A994,'HUMAN RESOURCES'!$A$2:$M$2692,13,0)</f>
        <v>0.324</v>
      </c>
      <c r="W994" s="36">
        <v>0</v>
      </c>
      <c r="X994" s="39">
        <f>VLOOKUP(A994,TOURISM!$A$2:$F$2692,6,0)</f>
        <v>29000000</v>
      </c>
      <c r="Y994" s="43">
        <f t="shared" si="4"/>
        <v>-1.29380552753073</v>
      </c>
      <c r="Z994" s="35">
        <f>VLOOKUP(A994,BUSINESS!$A$2:$J$2692,5,0)</f>
        <v>0</v>
      </c>
      <c r="AA994" s="5">
        <f>VLOOKUP(A994,BUSINESS!$A$2:$J$2692,6,0)</f>
        <v>40</v>
      </c>
      <c r="AB994" s="5">
        <f>VLOOKUP(A994,BUSINESS!$A$2:$J$2692,7,0)</f>
        <v>0</v>
      </c>
      <c r="AC994" s="5">
        <f>VLOOKUP(A994,BUSINESS!$A$2:$J$2692,8,0)</f>
        <v>0</v>
      </c>
      <c r="AD994" s="35">
        <f>VLOOKUP(A994,BUSINESS!$A$2:$J$2692,9,0)</f>
        <v>0.005</v>
      </c>
      <c r="AE994" s="35">
        <f>VLOOKUP(A994,BUSINESS!$A$2:$J$2692,10,0)</f>
        <v>0.017</v>
      </c>
    </row>
    <row r="995" customHeight="1" spans="1:31">
      <c r="A995" s="22" t="str">
        <f t="shared" si="0"/>
        <v>Guinea-Africa2005</v>
      </c>
      <c r="B995" s="22" t="s">
        <v>146</v>
      </c>
      <c r="C995" s="22" t="s">
        <v>69</v>
      </c>
      <c r="D995" s="23">
        <v>2005</v>
      </c>
      <c r="E995" s="25">
        <v>2937072009</v>
      </c>
      <c r="F995" s="24">
        <f t="shared" si="1"/>
        <v>306.70117908414</v>
      </c>
      <c r="G995" s="26">
        <v>0.053</v>
      </c>
      <c r="H995" s="27">
        <v>16</v>
      </c>
      <c r="J995" s="5">
        <f>VLOOKUP(A995,ENERGY!$A$2:$F$2692,5,0)</f>
        <v>0</v>
      </c>
      <c r="K995" s="5">
        <f t="shared" si="2"/>
        <v>0</v>
      </c>
      <c r="L995" s="31">
        <f>VLOOKUP(A995,ENERGY!$A$2:$F$2692,6,0)</f>
        <v>1342</v>
      </c>
      <c r="M995" s="31">
        <f t="shared" si="3"/>
        <v>0.000140137177798052</v>
      </c>
      <c r="N995" s="32">
        <f>VLOOKUP(A995,'HUMAN RESOURCES'!$A$2:$M$2692,5,0)</f>
        <v>0.013</v>
      </c>
      <c r="O995" s="32">
        <f>VLOOKUP(A995,'HUMAN RESOURCES'!$A$2:$M$2692,6,0)</f>
        <v>0</v>
      </c>
      <c r="P995" s="31">
        <f>VLOOKUP(A995,'HUMAN RESOURCES'!$A$2:$M$2692,7,0)</f>
        <v>53</v>
      </c>
      <c r="Q995" s="5">
        <f>VLOOKUP(A995,'HUMAN RESOURCES'!$A$2:$M$2692,8,0)</f>
        <v>52</v>
      </c>
      <c r="R995" s="5">
        <f>VLOOKUP(A995,'HUMAN RESOURCES'!$A$2:$M$2692,9,0)</f>
        <v>0.436</v>
      </c>
      <c r="S995" s="5">
        <f>VLOOKUP(A995,'HUMAN RESOURCES'!$A$2:$M$2692,10,0)</f>
        <v>0.531</v>
      </c>
      <c r="T995" s="5">
        <f>VLOOKUP(A995,'HUMAN RESOURCES'!$A$2:$M$2692,11,0)</f>
        <v>0.032</v>
      </c>
      <c r="U995" s="5">
        <f>VLOOKUP(A995,'HUMAN RESOURCES'!$A$2:$M$2692,12,0)</f>
        <v>9576331</v>
      </c>
      <c r="V995" s="35">
        <f>VLOOKUP(A995,'HUMAN RESOURCES'!$A$2:$M$2692,13,0)</f>
        <v>0.328</v>
      </c>
      <c r="W995" s="36">
        <v>0</v>
      </c>
      <c r="X995" s="39">
        <f>VLOOKUP(A995,TOURISM!$A$2:$F$2692,6,0)</f>
        <v>38000000</v>
      </c>
      <c r="Y995" s="43">
        <f t="shared" si="4"/>
        <v>-1.45320673395131</v>
      </c>
      <c r="Z995" s="35">
        <f>VLOOKUP(A995,BUSINESS!$A$2:$J$2692,5,0)</f>
        <v>0.807</v>
      </c>
      <c r="AA995" s="5">
        <f>VLOOKUP(A995,BUSINESS!$A$2:$J$2692,6,0)</f>
        <v>40</v>
      </c>
      <c r="AB995" s="5">
        <f>VLOOKUP(A995,BUSINESS!$A$2:$J$2692,7,0)</f>
        <v>0</v>
      </c>
      <c r="AC995" s="5">
        <f>VLOOKUP(A995,BUSINESS!$A$2:$J$2692,8,0)</f>
        <v>416</v>
      </c>
      <c r="AD995" s="35">
        <f>VLOOKUP(A995,BUSINESS!$A$2:$J$2692,9,0)</f>
        <v>0.005</v>
      </c>
      <c r="AE995" s="35">
        <f>VLOOKUP(A995,BUSINESS!$A$2:$J$2692,10,0)</f>
        <v>0.02</v>
      </c>
    </row>
    <row r="996" customHeight="1" spans="1:31">
      <c r="A996" s="22" t="str">
        <f t="shared" si="0"/>
        <v>Guinea-Africa2006</v>
      </c>
      <c r="B996" s="22" t="s">
        <v>146</v>
      </c>
      <c r="C996" s="22" t="s">
        <v>69</v>
      </c>
      <c r="D996" s="23">
        <v>2006</v>
      </c>
      <c r="E996" s="25">
        <v>2821346684</v>
      </c>
      <c r="F996" s="24">
        <f t="shared" si="1"/>
        <v>287.922985728184</v>
      </c>
      <c r="G996" s="26">
        <v>0.055</v>
      </c>
      <c r="H996" s="27">
        <v>16</v>
      </c>
      <c r="J996" s="5">
        <f>VLOOKUP(A996,ENERGY!$A$2:$F$2692,5,0)</f>
        <v>0</v>
      </c>
      <c r="K996" s="5">
        <f t="shared" si="2"/>
        <v>0</v>
      </c>
      <c r="L996" s="31">
        <f>VLOOKUP(A996,ENERGY!$A$2:$F$2692,6,0)</f>
        <v>1298</v>
      </c>
      <c r="M996" s="31">
        <f t="shared" si="3"/>
        <v>0.000132462996339511</v>
      </c>
      <c r="N996" s="32">
        <f>VLOOKUP(A996,'HUMAN RESOURCES'!$A$2:$M$2692,5,0)</f>
        <v>0.015</v>
      </c>
      <c r="O996" s="32">
        <f>VLOOKUP(A996,'HUMAN RESOURCES'!$A$2:$M$2692,6,0)</f>
        <v>0.013</v>
      </c>
      <c r="P996" s="31">
        <f>VLOOKUP(A996,'HUMAN RESOURCES'!$A$2:$M$2692,7,0)</f>
        <v>54</v>
      </c>
      <c r="Q996" s="5">
        <f>VLOOKUP(A996,'HUMAN RESOURCES'!$A$2:$M$2692,8,0)</f>
        <v>53</v>
      </c>
      <c r="R996" s="5">
        <f>VLOOKUP(A996,'HUMAN RESOURCES'!$A$2:$M$2692,9,0)</f>
        <v>0.435</v>
      </c>
      <c r="S996" s="5">
        <f>VLOOKUP(A996,'HUMAN RESOURCES'!$A$2:$M$2692,10,0)</f>
        <v>0.533</v>
      </c>
      <c r="T996" s="5">
        <f>VLOOKUP(A996,'HUMAN RESOURCES'!$A$2:$M$2692,11,0)</f>
        <v>0.032</v>
      </c>
      <c r="U996" s="5">
        <f>VLOOKUP(A996,'HUMAN RESOURCES'!$A$2:$M$2692,12,0)</f>
        <v>9798963</v>
      </c>
      <c r="V996" s="35">
        <f>VLOOKUP(A996,'HUMAN RESOURCES'!$A$2:$M$2692,13,0)</f>
        <v>0.332</v>
      </c>
      <c r="W996" s="36">
        <v>0</v>
      </c>
      <c r="X996" s="39">
        <f>VLOOKUP(A996,TOURISM!$A$2:$F$2692,6,0)</f>
        <v>41000000</v>
      </c>
      <c r="Y996" s="43">
        <f t="shared" si="4"/>
        <v>-2.29550127145602</v>
      </c>
      <c r="Z996" s="35">
        <f>VLOOKUP(A996,BUSINESS!$A$2:$J$2692,5,0)</f>
        <v>0.807</v>
      </c>
      <c r="AA996" s="5">
        <f>VLOOKUP(A996,BUSINESS!$A$2:$J$2692,6,0)</f>
        <v>40</v>
      </c>
      <c r="AB996" s="5">
        <f>VLOOKUP(A996,BUSINESS!$A$2:$J$2692,7,0)</f>
        <v>0</v>
      </c>
      <c r="AC996" s="5">
        <f>VLOOKUP(A996,BUSINESS!$A$2:$J$2692,8,0)</f>
        <v>416</v>
      </c>
      <c r="AD996" s="35">
        <f>VLOOKUP(A996,BUSINESS!$A$2:$J$2692,9,0)</f>
        <v>0.006</v>
      </c>
      <c r="AE996" s="35">
        <f>VLOOKUP(A996,BUSINESS!$A$2:$J$2692,10,0)</f>
        <v>0</v>
      </c>
    </row>
    <row r="997" customHeight="1" spans="1:31">
      <c r="A997" s="22" t="str">
        <f t="shared" si="0"/>
        <v>Guinea-Africa2007</v>
      </c>
      <c r="B997" s="22" t="s">
        <v>146</v>
      </c>
      <c r="C997" s="22" t="s">
        <v>69</v>
      </c>
      <c r="D997" s="23">
        <v>2007</v>
      </c>
      <c r="E997" s="25">
        <v>4134173271</v>
      </c>
      <c r="F997" s="24">
        <f t="shared" si="1"/>
        <v>411.48470687721</v>
      </c>
      <c r="G997" s="26">
        <v>0.063</v>
      </c>
      <c r="H997" s="27">
        <v>26</v>
      </c>
      <c r="J997" s="5">
        <f>VLOOKUP(A997,ENERGY!$A$2:$F$2692,5,0)</f>
        <v>0</v>
      </c>
      <c r="K997" s="5">
        <f t="shared" si="2"/>
        <v>0</v>
      </c>
      <c r="L997" s="31">
        <f>VLOOKUP(A997,ENERGY!$A$2:$F$2692,6,0)</f>
        <v>1210</v>
      </c>
      <c r="M997" s="31">
        <f t="shared" si="3"/>
        <v>0.000120434355960361</v>
      </c>
      <c r="N997" s="32">
        <f>VLOOKUP(A997,'HUMAN RESOURCES'!$A$2:$M$2692,5,0)</f>
        <v>0.013</v>
      </c>
      <c r="O997" s="32">
        <f>VLOOKUP(A997,'HUMAN RESOURCES'!$A$2:$M$2692,6,0)</f>
        <v>0.015</v>
      </c>
      <c r="P997" s="31">
        <f>VLOOKUP(A997,'HUMAN RESOURCES'!$A$2:$M$2692,7,0)</f>
        <v>55</v>
      </c>
      <c r="Q997" s="5">
        <f>VLOOKUP(A997,'HUMAN RESOURCES'!$A$2:$M$2692,8,0)</f>
        <v>53</v>
      </c>
      <c r="R997" s="5">
        <f>VLOOKUP(A997,'HUMAN RESOURCES'!$A$2:$M$2692,9,0)</f>
        <v>0.433</v>
      </c>
      <c r="S997" s="5">
        <f>VLOOKUP(A997,'HUMAN RESOURCES'!$A$2:$M$2692,10,0)</f>
        <v>0.534</v>
      </c>
      <c r="T997" s="5">
        <f>VLOOKUP(A997,'HUMAN RESOURCES'!$A$2:$M$2692,11,0)</f>
        <v>0.032</v>
      </c>
      <c r="U997" s="5">
        <f>VLOOKUP(A997,'HUMAN RESOURCES'!$A$2:$M$2692,12,0)</f>
        <v>10046967</v>
      </c>
      <c r="V997" s="35">
        <f>VLOOKUP(A997,'HUMAN RESOURCES'!$A$2:$M$2692,13,0)</f>
        <v>0.336</v>
      </c>
      <c r="W997" s="38">
        <f>VLOOKUP(A997,TOURISM!$A$2:$F$2692,5,0)</f>
        <v>1100000</v>
      </c>
      <c r="X997" s="39">
        <f>VLOOKUP(A997,TOURISM!$A$2:$F$2692,6,0)</f>
        <v>96000000</v>
      </c>
      <c r="Y997" s="43">
        <f t="shared" si="4"/>
        <v>-0.611184051240406</v>
      </c>
      <c r="Z997" s="35">
        <f>VLOOKUP(A997,BUSINESS!$A$2:$J$2692,5,0)</f>
        <v>0.807</v>
      </c>
      <c r="AA997" s="5">
        <f>VLOOKUP(A997,BUSINESS!$A$2:$J$2692,6,0)</f>
        <v>40</v>
      </c>
      <c r="AB997" s="5">
        <f>VLOOKUP(A997,BUSINESS!$A$2:$J$2692,7,0)</f>
        <v>0</v>
      </c>
      <c r="AC997" s="5">
        <f>VLOOKUP(A997,BUSINESS!$A$2:$J$2692,8,0)</f>
        <v>416</v>
      </c>
      <c r="AD997" s="35">
        <f>VLOOKUP(A997,BUSINESS!$A$2:$J$2692,9,0)</f>
        <v>0.008</v>
      </c>
      <c r="AE997" s="35">
        <f>VLOOKUP(A997,BUSINESS!$A$2:$J$2692,10,0)</f>
        <v>0.199</v>
      </c>
    </row>
    <row r="998" customHeight="1" spans="1:31">
      <c r="A998" s="22" t="str">
        <f t="shared" si="0"/>
        <v>Guinea-Africa2008</v>
      </c>
      <c r="B998" s="22" t="s">
        <v>146</v>
      </c>
      <c r="C998" s="22" t="s">
        <v>69</v>
      </c>
      <c r="D998" s="23">
        <v>2008</v>
      </c>
      <c r="E998" s="25">
        <v>4515824643</v>
      </c>
      <c r="F998" s="24">
        <f t="shared" si="1"/>
        <v>437.805682639826</v>
      </c>
      <c r="G998" s="26">
        <v>0.06</v>
      </c>
      <c r="H998" s="27">
        <v>26</v>
      </c>
      <c r="J998" s="5">
        <f>VLOOKUP(A998,ENERGY!$A$2:$F$2692,5,0)</f>
        <v>0</v>
      </c>
      <c r="K998" s="5">
        <f t="shared" si="2"/>
        <v>0</v>
      </c>
      <c r="L998" s="31">
        <f>VLOOKUP(A998,ENERGY!$A$2:$F$2692,6,0)</f>
        <v>1181</v>
      </c>
      <c r="M998" s="31">
        <f t="shared" si="3"/>
        <v>0.000114497030348403</v>
      </c>
      <c r="N998" s="32">
        <f>VLOOKUP(A998,'HUMAN RESOURCES'!$A$2:$M$2692,5,0)</f>
        <v>0.027</v>
      </c>
      <c r="O998" s="32">
        <f>VLOOKUP(A998,'HUMAN RESOURCES'!$A$2:$M$2692,6,0)</f>
        <v>0.019</v>
      </c>
      <c r="P998" s="31">
        <f>VLOOKUP(A998,'HUMAN RESOURCES'!$A$2:$M$2692,7,0)</f>
        <v>55</v>
      </c>
      <c r="Q998" s="5">
        <f>VLOOKUP(A998,'HUMAN RESOURCES'!$A$2:$M$2692,8,0)</f>
        <v>54</v>
      </c>
      <c r="R998" s="5">
        <f>VLOOKUP(A998,'HUMAN RESOURCES'!$A$2:$M$2692,9,0)</f>
        <v>0.432</v>
      </c>
      <c r="S998" s="5">
        <f>VLOOKUP(A998,'HUMAN RESOURCES'!$A$2:$M$2692,10,0)</f>
        <v>0.536</v>
      </c>
      <c r="T998" s="5">
        <f>VLOOKUP(A998,'HUMAN RESOURCES'!$A$2:$M$2692,11,0)</f>
        <v>0.032</v>
      </c>
      <c r="U998" s="5">
        <f>VLOOKUP(A998,'HUMAN RESOURCES'!$A$2:$M$2692,12,0)</f>
        <v>10314678</v>
      </c>
      <c r="V998" s="35">
        <f>VLOOKUP(A998,'HUMAN RESOURCES'!$A$2:$M$2692,13,0)</f>
        <v>0.34</v>
      </c>
      <c r="W998" s="38">
        <f>VLOOKUP(A998,TOURISM!$A$2:$F$2692,5,0)</f>
        <v>2400000</v>
      </c>
      <c r="X998" s="39">
        <f>VLOOKUP(A998,TOURISM!$A$2:$F$2692,6,0)</f>
        <v>30000000</v>
      </c>
      <c r="Y998" s="43">
        <f t="shared" si="4"/>
        <v>-0.50109289010101</v>
      </c>
      <c r="Z998" s="35">
        <f>VLOOKUP(A998,BUSINESS!$A$2:$J$2692,5,0)</f>
        <v>0.807</v>
      </c>
      <c r="AA998" s="5">
        <f>VLOOKUP(A998,BUSINESS!$A$2:$J$2692,6,0)</f>
        <v>40</v>
      </c>
      <c r="AB998" s="5">
        <f>VLOOKUP(A998,BUSINESS!$A$2:$J$2692,7,0)</f>
        <v>0</v>
      </c>
      <c r="AC998" s="5">
        <f>VLOOKUP(A998,BUSINESS!$A$2:$J$2692,8,0)</f>
        <v>416</v>
      </c>
      <c r="AD998" s="35">
        <f>VLOOKUP(A998,BUSINESS!$A$2:$J$2692,9,0)</f>
        <v>0.009</v>
      </c>
      <c r="AE998" s="35">
        <f>VLOOKUP(A998,BUSINESS!$A$2:$J$2692,10,0)</f>
        <v>0.267</v>
      </c>
    </row>
    <row r="999" customHeight="1" spans="1:31">
      <c r="A999" s="22" t="str">
        <f t="shared" si="0"/>
        <v>Guinea-Africa2009</v>
      </c>
      <c r="B999" s="22" t="s">
        <v>146</v>
      </c>
      <c r="C999" s="22" t="s">
        <v>69</v>
      </c>
      <c r="D999" s="23">
        <v>2009</v>
      </c>
      <c r="E999" s="25">
        <v>4609923720</v>
      </c>
      <c r="F999" s="24">
        <f t="shared" si="1"/>
        <v>435.175662837309</v>
      </c>
      <c r="G999" s="26">
        <v>0.063</v>
      </c>
      <c r="H999" s="27">
        <v>28</v>
      </c>
      <c r="J999" s="5">
        <f>VLOOKUP(A999,ENERGY!$A$2:$F$2692,5,0)</f>
        <v>0</v>
      </c>
      <c r="K999" s="5">
        <f t="shared" si="2"/>
        <v>0</v>
      </c>
      <c r="L999" s="31">
        <f>VLOOKUP(A999,ENERGY!$A$2:$F$2692,6,0)</f>
        <v>1342</v>
      </c>
      <c r="M999" s="31">
        <f t="shared" si="3"/>
        <v>0.000126684469201514</v>
      </c>
      <c r="N999" s="32">
        <f>VLOOKUP(A999,'HUMAN RESOURCES'!$A$2:$M$2692,5,0)</f>
        <v>0.013</v>
      </c>
      <c r="O999" s="32">
        <f>VLOOKUP(A999,'HUMAN RESOURCES'!$A$2:$M$2692,6,0)</f>
        <v>0</v>
      </c>
      <c r="P999" s="31">
        <f>VLOOKUP(A999,'HUMAN RESOURCES'!$A$2:$M$2692,7,0)</f>
        <v>56</v>
      </c>
      <c r="Q999" s="5">
        <f>VLOOKUP(A999,'HUMAN RESOURCES'!$A$2:$M$2692,8,0)</f>
        <v>54</v>
      </c>
      <c r="R999" s="5">
        <f>VLOOKUP(A999,'HUMAN RESOURCES'!$A$2:$M$2692,9,0)</f>
        <v>0.43</v>
      </c>
      <c r="S999" s="5">
        <f>VLOOKUP(A999,'HUMAN RESOURCES'!$A$2:$M$2692,10,0)</f>
        <v>0.538</v>
      </c>
      <c r="T999" s="5">
        <f>VLOOKUP(A999,'HUMAN RESOURCES'!$A$2:$M$2692,11,0)</f>
        <v>0.032</v>
      </c>
      <c r="U999" s="5">
        <f>VLOOKUP(A999,'HUMAN RESOURCES'!$A$2:$M$2692,12,0)</f>
        <v>10593248</v>
      </c>
      <c r="V999" s="35">
        <f>VLOOKUP(A999,'HUMAN RESOURCES'!$A$2:$M$2692,13,0)</f>
        <v>0.344</v>
      </c>
      <c r="W999" s="38">
        <f>VLOOKUP(A999,TOURISM!$A$2:$F$2692,5,0)</f>
        <v>4900000</v>
      </c>
      <c r="X999" s="39">
        <f>VLOOKUP(A999,TOURISM!$A$2:$F$2692,6,0)</f>
        <v>28000000</v>
      </c>
      <c r="Y999" s="43">
        <f t="shared" si="4"/>
        <v>-0.316725883694544</v>
      </c>
      <c r="Z999" s="35">
        <f>VLOOKUP(A999,BUSINESS!$A$2:$J$2692,5,0)</f>
        <v>0.807</v>
      </c>
      <c r="AA999" s="5">
        <f>VLOOKUP(A999,BUSINESS!$A$2:$J$2692,6,0)</f>
        <v>40</v>
      </c>
      <c r="AB999" s="5">
        <f>VLOOKUP(A999,BUSINESS!$A$2:$J$2692,7,0)</f>
        <v>0</v>
      </c>
      <c r="AC999" s="5">
        <f>VLOOKUP(A999,BUSINESS!$A$2:$J$2692,8,0)</f>
        <v>416</v>
      </c>
      <c r="AD999" s="35">
        <f>VLOOKUP(A999,BUSINESS!$A$2:$J$2692,9,0)</f>
        <v>0.009</v>
      </c>
      <c r="AE999" s="35">
        <f>VLOOKUP(A999,BUSINESS!$A$2:$J$2692,10,0)</f>
        <v>0.329</v>
      </c>
    </row>
    <row r="1000" customHeight="1" spans="1:31">
      <c r="A1000" s="22" t="str">
        <f t="shared" si="0"/>
        <v>Guinea-Africa2010</v>
      </c>
      <c r="B1000" s="22" t="s">
        <v>146</v>
      </c>
      <c r="C1000" s="22" t="s">
        <v>69</v>
      </c>
      <c r="D1000" s="23">
        <v>2010</v>
      </c>
      <c r="E1000" s="25">
        <v>4735956476</v>
      </c>
      <c r="F1000" s="24">
        <f t="shared" si="1"/>
        <v>435.448888027464</v>
      </c>
      <c r="G1000" s="26">
        <v>0.062</v>
      </c>
      <c r="H1000" s="27">
        <v>27</v>
      </c>
      <c r="J1000" s="5">
        <f>VLOOKUP(A1000,ENERGY!$A$2:$F$2692,5,0)</f>
        <v>0</v>
      </c>
      <c r="K1000" s="5">
        <f t="shared" si="2"/>
        <v>0</v>
      </c>
      <c r="L1000" s="31">
        <f>VLOOKUP(A1000,ENERGY!$A$2:$F$2692,6,0)</f>
        <v>1324</v>
      </c>
      <c r="M1000" s="31">
        <f t="shared" si="3"/>
        <v>0.00012173556295756</v>
      </c>
      <c r="N1000" s="32">
        <f>VLOOKUP(A1000,'HUMAN RESOURCES'!$A$2:$M$2692,5,0)</f>
        <v>0.029</v>
      </c>
      <c r="O1000" s="32">
        <f>VLOOKUP(A1000,'HUMAN RESOURCES'!$A$2:$M$2692,6,0)</f>
        <v>0.046</v>
      </c>
      <c r="P1000" s="31">
        <f>VLOOKUP(A1000,'HUMAN RESOURCES'!$A$2:$M$2692,7,0)</f>
        <v>56</v>
      </c>
      <c r="Q1000" s="5">
        <f>VLOOKUP(A1000,'HUMAN RESOURCES'!$A$2:$M$2692,8,0)</f>
        <v>55</v>
      </c>
      <c r="R1000" s="5">
        <f>VLOOKUP(A1000,'HUMAN RESOURCES'!$A$2:$M$2692,9,0)</f>
        <v>0.428</v>
      </c>
      <c r="S1000" s="5">
        <f>VLOOKUP(A1000,'HUMAN RESOURCES'!$A$2:$M$2692,10,0)</f>
        <v>0.54</v>
      </c>
      <c r="T1000" s="5">
        <f>VLOOKUP(A1000,'HUMAN RESOURCES'!$A$2:$M$2692,11,0)</f>
        <v>0.032</v>
      </c>
      <c r="U1000" s="5">
        <f>VLOOKUP(A1000,'HUMAN RESOURCES'!$A$2:$M$2692,12,0)</f>
        <v>10876033</v>
      </c>
      <c r="V1000" s="35">
        <f>VLOOKUP(A1000,'HUMAN RESOURCES'!$A$2:$M$2692,13,0)</f>
        <v>0.349</v>
      </c>
      <c r="W1000" s="38">
        <f>VLOOKUP(A1000,TOURISM!$A$2:$F$2692,5,0)</f>
        <v>2000000</v>
      </c>
      <c r="X1000" s="39">
        <f>VLOOKUP(A1000,TOURISM!$A$2:$F$2692,6,0)</f>
        <v>17000000</v>
      </c>
      <c r="Y1000" s="43">
        <f t="shared" si="4"/>
        <v>-0.925531235604579</v>
      </c>
      <c r="Z1000" s="35">
        <f>VLOOKUP(A1000,BUSINESS!$A$2:$J$2692,5,0)</f>
        <v>0.879</v>
      </c>
      <c r="AA1000" s="5">
        <f>VLOOKUP(A1000,BUSINESS!$A$2:$J$2692,6,0)</f>
        <v>40</v>
      </c>
      <c r="AB1000" s="5">
        <f>VLOOKUP(A1000,BUSINESS!$A$2:$J$2692,7,0)</f>
        <v>0</v>
      </c>
      <c r="AC1000" s="5">
        <f>VLOOKUP(A1000,BUSINESS!$A$2:$J$2692,8,0)</f>
        <v>416</v>
      </c>
      <c r="AD1000" s="35">
        <f>VLOOKUP(A1000,BUSINESS!$A$2:$J$2692,9,0)</f>
        <v>0.01</v>
      </c>
      <c r="AE1000" s="35">
        <f>VLOOKUP(A1000,BUSINESS!$A$2:$J$2692,10,0)</f>
        <v>0.368</v>
      </c>
    </row>
    <row r="1001" customHeight="1" spans="1:31">
      <c r="A1001" s="22" t="str">
        <f t="shared" si="0"/>
        <v>Guinea-Africa2011</v>
      </c>
      <c r="B1001" s="22" t="s">
        <v>146</v>
      </c>
      <c r="C1001" s="22" t="s">
        <v>69</v>
      </c>
      <c r="D1001" s="23">
        <v>2011</v>
      </c>
      <c r="E1001" s="25">
        <v>5067360041</v>
      </c>
      <c r="F1001" s="24">
        <f t="shared" si="1"/>
        <v>454.002277555138</v>
      </c>
      <c r="G1001" s="26">
        <v>0.06</v>
      </c>
      <c r="H1001" s="27">
        <v>27</v>
      </c>
      <c r="J1001" s="5">
        <f>VLOOKUP(A1001,ENERGY!$A$2:$F$2692,5,0)</f>
        <v>0</v>
      </c>
      <c r="K1001" s="5">
        <f t="shared" si="2"/>
        <v>0</v>
      </c>
      <c r="L1001" s="31">
        <f>VLOOKUP(A1001,ENERGY!$A$2:$F$2692,6,0)</f>
        <v>1280</v>
      </c>
      <c r="M1001" s="31">
        <f t="shared" si="3"/>
        <v>0.000114679618296058</v>
      </c>
      <c r="N1001" s="32">
        <f>VLOOKUP(A1001,'HUMAN RESOURCES'!$A$2:$M$2692,5,0)</f>
        <v>0.019</v>
      </c>
      <c r="O1001" s="32">
        <f>VLOOKUP(A1001,'HUMAN RESOURCES'!$A$2:$M$2692,6,0)</f>
        <v>0.022</v>
      </c>
      <c r="P1001" s="31">
        <f>VLOOKUP(A1001,'HUMAN RESOURCES'!$A$2:$M$2692,7,0)</f>
        <v>56</v>
      </c>
      <c r="Q1001" s="5">
        <f>VLOOKUP(A1001,'HUMAN RESOURCES'!$A$2:$M$2692,8,0)</f>
        <v>55</v>
      </c>
      <c r="R1001" s="5">
        <f>VLOOKUP(A1001,'HUMAN RESOURCES'!$A$2:$M$2692,9,0)</f>
        <v>0.427</v>
      </c>
      <c r="S1001" s="5">
        <f>VLOOKUP(A1001,'HUMAN RESOURCES'!$A$2:$M$2692,10,0)</f>
        <v>0.542</v>
      </c>
      <c r="T1001" s="5">
        <f>VLOOKUP(A1001,'HUMAN RESOURCES'!$A$2:$M$2692,11,0)</f>
        <v>0.031</v>
      </c>
      <c r="U1001" s="5">
        <f>VLOOKUP(A1001,'HUMAN RESOURCES'!$A$2:$M$2692,12,0)</f>
        <v>11161530</v>
      </c>
      <c r="V1001" s="35">
        <f>VLOOKUP(A1001,'HUMAN RESOURCES'!$A$2:$M$2692,13,0)</f>
        <v>0.353</v>
      </c>
      <c r="W1001" s="38">
        <f>VLOOKUP(A1001,TOURISM!$A$2:$F$2692,5,0)</f>
        <v>2100000</v>
      </c>
      <c r="X1001" s="39">
        <f>VLOOKUP(A1001,TOURISM!$A$2:$F$2692,6,0)</f>
        <v>49000000</v>
      </c>
      <c r="Y1001" s="43">
        <f t="shared" si="4"/>
        <v>-0.69544128170982</v>
      </c>
      <c r="Z1001" s="35">
        <f>VLOOKUP(A1001,BUSINESS!$A$2:$J$2692,5,0)</f>
        <v>0.912</v>
      </c>
      <c r="AA1001" s="5">
        <f>VLOOKUP(A1001,BUSINESS!$A$2:$J$2692,6,0)</f>
        <v>40</v>
      </c>
      <c r="AB1001" s="5">
        <f>VLOOKUP(A1001,BUSINESS!$A$2:$J$2692,7,0)</f>
        <v>0</v>
      </c>
      <c r="AC1001" s="5">
        <f>VLOOKUP(A1001,BUSINESS!$A$2:$J$2692,8,0)</f>
        <v>416</v>
      </c>
      <c r="AD1001" s="35">
        <f>VLOOKUP(A1001,BUSINESS!$A$2:$J$2692,9,0)</f>
        <v>0.013</v>
      </c>
      <c r="AE1001" s="35">
        <f>VLOOKUP(A1001,BUSINESS!$A$2:$J$2692,10,0)</f>
        <v>0.435</v>
      </c>
    </row>
    <row r="1002" customHeight="1" spans="1:31">
      <c r="A1002" s="22" t="str">
        <f t="shared" si="0"/>
        <v>Guinea-Africa2012</v>
      </c>
      <c r="B1002" s="22" t="s">
        <v>146</v>
      </c>
      <c r="C1002" s="22" t="s">
        <v>69</v>
      </c>
      <c r="D1002" s="23">
        <v>2012</v>
      </c>
      <c r="E1002" s="25">
        <v>5651088170</v>
      </c>
      <c r="F1002" s="24">
        <f t="shared" si="1"/>
        <v>493.489952601776</v>
      </c>
      <c r="G1002" s="26">
        <v>0.063</v>
      </c>
      <c r="H1002" s="27">
        <v>32</v>
      </c>
      <c r="J1002" s="5">
        <f>VLOOKUP(A1002,ENERGY!$A$2:$F$2692,5,0)</f>
        <v>0</v>
      </c>
      <c r="K1002" s="5">
        <f t="shared" si="2"/>
        <v>0</v>
      </c>
      <c r="L1002" s="31">
        <f>VLOOKUP(A1002,ENERGY!$A$2:$F$2692,6,0)</f>
        <v>1181</v>
      </c>
      <c r="M1002" s="31">
        <f t="shared" si="3"/>
        <v>0.000103132638615812</v>
      </c>
      <c r="N1002" s="32">
        <f>VLOOKUP(A1002,'HUMAN RESOURCES'!$A$2:$M$2692,5,0)</f>
        <v>0.015</v>
      </c>
      <c r="O1002" s="32">
        <f>VLOOKUP(A1002,'HUMAN RESOURCES'!$A$2:$M$2692,6,0)</f>
        <v>0.014</v>
      </c>
      <c r="P1002" s="31">
        <f>VLOOKUP(A1002,'HUMAN RESOURCES'!$A$2:$M$2692,7,0)</f>
        <v>57</v>
      </c>
      <c r="Q1002" s="5">
        <f>VLOOKUP(A1002,'HUMAN RESOURCES'!$A$2:$M$2692,8,0)</f>
        <v>55</v>
      </c>
      <c r="R1002" s="5">
        <f>VLOOKUP(A1002,'HUMAN RESOURCES'!$A$2:$M$2692,9,0)</f>
        <v>0.425</v>
      </c>
      <c r="S1002" s="5">
        <f>VLOOKUP(A1002,'HUMAN RESOURCES'!$A$2:$M$2692,10,0)</f>
        <v>0.544</v>
      </c>
      <c r="T1002" s="5">
        <f>VLOOKUP(A1002,'HUMAN RESOURCES'!$A$2:$M$2692,11,0)</f>
        <v>0.031</v>
      </c>
      <c r="U1002" s="5">
        <f>VLOOKUP(A1002,'HUMAN RESOURCES'!$A$2:$M$2692,12,0)</f>
        <v>11451273</v>
      </c>
      <c r="V1002" s="35">
        <f>VLOOKUP(A1002,'HUMAN RESOURCES'!$A$2:$M$2692,13,0)</f>
        <v>0.357</v>
      </c>
      <c r="W1002" s="38">
        <f>VLOOKUP(A1002,TOURISM!$A$2:$F$2692,5,0)</f>
        <v>1700000</v>
      </c>
      <c r="X1002" s="39">
        <f>VLOOKUP(A1002,TOURISM!$A$2:$F$2692,6,0)</f>
        <v>41000000</v>
      </c>
      <c r="Y1002" s="43">
        <f t="shared" si="4"/>
        <v>0</v>
      </c>
      <c r="Z1002" s="35">
        <f>VLOOKUP(A1002,BUSINESS!$A$2:$J$2692,5,0)</f>
        <v>0.912</v>
      </c>
      <c r="AA1002" s="5">
        <f>VLOOKUP(A1002,BUSINESS!$A$2:$J$2692,6,0)</f>
        <v>35</v>
      </c>
      <c r="AB1002" s="5">
        <f>VLOOKUP(A1002,BUSINESS!$A$2:$J$2692,7,0)</f>
        <v>179</v>
      </c>
      <c r="AC1002" s="5">
        <f>VLOOKUP(A1002,BUSINESS!$A$2:$J$2692,8,0)</f>
        <v>416</v>
      </c>
      <c r="AD1002" s="35">
        <f>VLOOKUP(A1002,BUSINESS!$A$2:$J$2692,9,0)</f>
        <v>0.015</v>
      </c>
      <c r="AE1002" s="35">
        <f>VLOOKUP(A1002,BUSINESS!$A$2:$J$2692,10,0)</f>
        <v>0.488</v>
      </c>
    </row>
    <row r="1003" customHeight="1" spans="1:31">
      <c r="A1003" s="22" t="str">
        <f t="shared" si="0"/>
        <v>Guinea-Bissau-Africa2000</v>
      </c>
      <c r="B1003" s="22" t="s">
        <v>147</v>
      </c>
      <c r="C1003" s="22" t="s">
        <v>69</v>
      </c>
      <c r="D1003" s="23">
        <v>2000</v>
      </c>
      <c r="E1003" s="25">
        <v>361858968</v>
      </c>
      <c r="F1003" s="24">
        <f t="shared" si="1"/>
        <v>284.18719685356</v>
      </c>
      <c r="G1003" s="26">
        <v>0.049</v>
      </c>
      <c r="H1003" s="27">
        <v>16</v>
      </c>
      <c r="J1003" s="5">
        <f>VLOOKUP(A1003,ENERGY!$A$2:$F$2692,5,0)</f>
        <v>0</v>
      </c>
      <c r="K1003" s="5">
        <f t="shared" si="2"/>
        <v>0</v>
      </c>
      <c r="L1003" s="31">
        <f>VLOOKUP(A1003,ENERGY!$A$2:$F$2692,6,0)</f>
        <v>0</v>
      </c>
      <c r="M1003" s="31">
        <f t="shared" si="3"/>
        <v>0</v>
      </c>
      <c r="N1003" s="32">
        <f>VLOOKUP(A1003,'HUMAN RESOURCES'!$A$2:$M$2692,5,0)</f>
        <v>0.017</v>
      </c>
      <c r="O1003" s="32">
        <f>VLOOKUP(A1003,'HUMAN RESOURCES'!$A$2:$M$2692,6,0)</f>
        <v>0.02</v>
      </c>
      <c r="P1003" s="31">
        <f>VLOOKUP(A1003,'HUMAN RESOURCES'!$A$2:$M$2692,7,0)</f>
        <v>53</v>
      </c>
      <c r="Q1003" s="5">
        <f>VLOOKUP(A1003,'HUMAN RESOURCES'!$A$2:$M$2692,8,0)</f>
        <v>50</v>
      </c>
      <c r="R1003" s="5">
        <f>VLOOKUP(A1003,'HUMAN RESOURCES'!$A$2:$M$2692,9,0)</f>
        <v>0.435</v>
      </c>
      <c r="S1003" s="5">
        <f>VLOOKUP(A1003,'HUMAN RESOURCES'!$A$2:$M$2692,10,0)</f>
        <v>0.534</v>
      </c>
      <c r="T1003" s="5">
        <f>VLOOKUP(A1003,'HUMAN RESOURCES'!$A$2:$M$2692,11,0)</f>
        <v>0.031</v>
      </c>
      <c r="U1003" s="5">
        <f>VLOOKUP(A1003,'HUMAN RESOURCES'!$A$2:$M$2692,12,0)</f>
        <v>1273312</v>
      </c>
      <c r="V1003" s="35">
        <f>VLOOKUP(A1003,'HUMAN RESOURCES'!$A$2:$M$2692,13,0)</f>
        <v>0.367</v>
      </c>
      <c r="W1003" s="36">
        <v>0</v>
      </c>
      <c r="X1003" s="37">
        <v>0</v>
      </c>
      <c r="Y1003" s="43">
        <f t="shared" si="4"/>
        <v>-0.728653573108936</v>
      </c>
      <c r="Z1003" s="35">
        <f>VLOOKUP(A1003,BUSINESS!$A$2:$J$2692,5,0)</f>
        <v>0</v>
      </c>
      <c r="AA1003" s="5">
        <f>VLOOKUP(A1003,BUSINESS!$A$2:$J$2692,6,0)</f>
        <v>0</v>
      </c>
      <c r="AB1003" s="5">
        <f>VLOOKUP(A1003,BUSINESS!$A$2:$J$2692,7,0)</f>
        <v>0</v>
      </c>
      <c r="AC1003" s="5">
        <f>VLOOKUP(A1003,BUSINESS!$A$2:$J$2692,8,0)</f>
        <v>0</v>
      </c>
      <c r="AD1003" s="35">
        <f>VLOOKUP(A1003,BUSINESS!$A$2:$J$2692,9,0)</f>
        <v>0.002</v>
      </c>
      <c r="AE1003" s="35">
        <f>VLOOKUP(A1003,BUSINESS!$A$2:$J$2692,10,0)</f>
        <v>0</v>
      </c>
    </row>
    <row r="1004" customHeight="1" spans="1:31">
      <c r="A1004" s="22" t="str">
        <f t="shared" si="0"/>
        <v>Guinea-Bissau-Africa2001</v>
      </c>
      <c r="B1004" s="22" t="s">
        <v>147</v>
      </c>
      <c r="C1004" s="22" t="s">
        <v>69</v>
      </c>
      <c r="D1004" s="23">
        <v>2001</v>
      </c>
      <c r="E1004" s="25">
        <v>384270400</v>
      </c>
      <c r="F1004" s="24">
        <f t="shared" si="1"/>
        <v>295.195690717405</v>
      </c>
      <c r="G1004" s="26">
        <v>0.05</v>
      </c>
      <c r="H1004" s="27">
        <v>15</v>
      </c>
      <c r="J1004" s="5">
        <f>VLOOKUP(A1004,ENERGY!$A$2:$F$2692,5,0)</f>
        <v>0</v>
      </c>
      <c r="K1004" s="5">
        <f t="shared" si="2"/>
        <v>0</v>
      </c>
      <c r="L1004" s="31">
        <f>VLOOKUP(A1004,ENERGY!$A$2:$F$2692,6,0)</f>
        <v>0</v>
      </c>
      <c r="M1004" s="31">
        <f t="shared" si="3"/>
        <v>0</v>
      </c>
      <c r="N1004" s="32">
        <f>VLOOKUP(A1004,'HUMAN RESOURCES'!$A$2:$M$2692,5,0)</f>
        <v>0.019</v>
      </c>
      <c r="O1004" s="32">
        <f>VLOOKUP(A1004,'HUMAN RESOURCES'!$A$2:$M$2692,6,0)</f>
        <v>0.012</v>
      </c>
      <c r="P1004" s="31">
        <f>VLOOKUP(A1004,'HUMAN RESOURCES'!$A$2:$M$2692,7,0)</f>
        <v>53</v>
      </c>
      <c r="Q1004" s="5">
        <f>VLOOKUP(A1004,'HUMAN RESOURCES'!$A$2:$M$2692,8,0)</f>
        <v>51</v>
      </c>
      <c r="R1004" s="5">
        <f>VLOOKUP(A1004,'HUMAN RESOURCES'!$A$2:$M$2692,9,0)</f>
        <v>0.434</v>
      </c>
      <c r="S1004" s="5">
        <f>VLOOKUP(A1004,'HUMAN RESOURCES'!$A$2:$M$2692,10,0)</f>
        <v>0.535</v>
      </c>
      <c r="T1004" s="5">
        <f>VLOOKUP(A1004,'HUMAN RESOURCES'!$A$2:$M$2692,11,0)</f>
        <v>0.031</v>
      </c>
      <c r="U1004" s="5">
        <f>VLOOKUP(A1004,'HUMAN RESOURCES'!$A$2:$M$2692,12,0)</f>
        <v>1301748</v>
      </c>
      <c r="V1004" s="35">
        <f>VLOOKUP(A1004,'HUMAN RESOURCES'!$A$2:$M$2692,13,0)</f>
        <v>0.375</v>
      </c>
      <c r="W1004" s="38">
        <f>VLOOKUP(A1004,TOURISM!$A$2:$F$2692,5,0)</f>
        <v>2700000</v>
      </c>
      <c r="X1004" s="39">
        <f>VLOOKUP(A1004,TOURISM!$A$2:$F$2692,6,0)</f>
        <v>5500000</v>
      </c>
      <c r="Y1004" s="43">
        <f t="shared" si="4"/>
        <v>-1.9426083510033</v>
      </c>
      <c r="Z1004" s="35">
        <f>VLOOKUP(A1004,BUSINESS!$A$2:$J$2692,5,0)</f>
        <v>0</v>
      </c>
      <c r="AA1004" s="5">
        <f>VLOOKUP(A1004,BUSINESS!$A$2:$J$2692,6,0)</f>
        <v>0</v>
      </c>
      <c r="AB1004" s="5">
        <f>VLOOKUP(A1004,BUSINESS!$A$2:$J$2692,7,0)</f>
        <v>0</v>
      </c>
      <c r="AC1004" s="5">
        <f>VLOOKUP(A1004,BUSINESS!$A$2:$J$2692,8,0)</f>
        <v>0</v>
      </c>
      <c r="AD1004" s="35">
        <f>VLOOKUP(A1004,BUSINESS!$A$2:$J$2692,9,0)</f>
        <v>0.003</v>
      </c>
      <c r="AE1004" s="35">
        <f>VLOOKUP(A1004,BUSINESS!$A$2:$J$2692,10,0)</f>
        <v>0</v>
      </c>
    </row>
    <row r="1005" customHeight="1" spans="1:31">
      <c r="A1005" s="22" t="str">
        <f t="shared" si="0"/>
        <v>Guinea-Bissau-Africa2002</v>
      </c>
      <c r="B1005" s="22" t="s">
        <v>147</v>
      </c>
      <c r="C1005" s="22" t="s">
        <v>69</v>
      </c>
      <c r="D1005" s="23">
        <v>2002</v>
      </c>
      <c r="E1005" s="25">
        <v>406669723</v>
      </c>
      <c r="F1005" s="24">
        <f t="shared" si="1"/>
        <v>305.571648624299</v>
      </c>
      <c r="G1005" s="26">
        <v>0.058</v>
      </c>
      <c r="H1005" s="27">
        <v>17</v>
      </c>
      <c r="J1005" s="5">
        <f>VLOOKUP(A1005,ENERGY!$A$2:$F$2692,5,0)</f>
        <v>0</v>
      </c>
      <c r="K1005" s="5">
        <f t="shared" si="2"/>
        <v>0</v>
      </c>
      <c r="L1005" s="31">
        <f>VLOOKUP(A1005,ENERGY!$A$2:$F$2692,6,0)</f>
        <v>238</v>
      </c>
      <c r="M1005" s="31">
        <f t="shared" si="3"/>
        <v>0.000178833210980359</v>
      </c>
      <c r="N1005" s="32">
        <f>VLOOKUP(A1005,'HUMAN RESOURCES'!$A$2:$M$2692,5,0)</f>
        <v>0.02</v>
      </c>
      <c r="O1005" s="32">
        <f>VLOOKUP(A1005,'HUMAN RESOURCES'!$A$2:$M$2692,6,0)</f>
        <v>0.035</v>
      </c>
      <c r="P1005" s="31">
        <f>VLOOKUP(A1005,'HUMAN RESOURCES'!$A$2:$M$2692,7,0)</f>
        <v>53</v>
      </c>
      <c r="Q1005" s="5">
        <f>VLOOKUP(A1005,'HUMAN RESOURCES'!$A$2:$M$2692,8,0)</f>
        <v>51</v>
      </c>
      <c r="R1005" s="5">
        <f>VLOOKUP(A1005,'HUMAN RESOURCES'!$A$2:$M$2692,9,0)</f>
        <v>0.433</v>
      </c>
      <c r="S1005" s="5">
        <f>VLOOKUP(A1005,'HUMAN RESOURCES'!$A$2:$M$2692,10,0)</f>
        <v>0.537</v>
      </c>
      <c r="T1005" s="5">
        <f>VLOOKUP(A1005,'HUMAN RESOURCES'!$A$2:$M$2692,11,0)</f>
        <v>0.03</v>
      </c>
      <c r="U1005" s="5">
        <f>VLOOKUP(A1005,'HUMAN RESOURCES'!$A$2:$M$2692,12,0)</f>
        <v>1330849</v>
      </c>
      <c r="V1005" s="35">
        <f>VLOOKUP(A1005,'HUMAN RESOURCES'!$A$2:$M$2692,13,0)</f>
        <v>0.383</v>
      </c>
      <c r="W1005" s="38">
        <f>VLOOKUP(A1005,TOURISM!$A$2:$F$2692,5,0)</f>
        <v>2300000</v>
      </c>
      <c r="X1005" s="39">
        <f>VLOOKUP(A1005,TOURISM!$A$2:$F$2692,6,0)</f>
        <v>10200000</v>
      </c>
      <c r="Y1005" s="43">
        <f t="shared" si="4"/>
        <v>-4.06089705757455</v>
      </c>
      <c r="Z1005" s="35">
        <f>VLOOKUP(A1005,BUSINESS!$A$2:$J$2692,5,0)</f>
        <v>0</v>
      </c>
      <c r="AA1005" s="5">
        <f>VLOOKUP(A1005,BUSINESS!$A$2:$J$2692,6,0)</f>
        <v>0</v>
      </c>
      <c r="AB1005" s="5">
        <f>VLOOKUP(A1005,BUSINESS!$A$2:$J$2692,7,0)</f>
        <v>0</v>
      </c>
      <c r="AC1005" s="5">
        <f>VLOOKUP(A1005,BUSINESS!$A$2:$J$2692,8,0)</f>
        <v>0</v>
      </c>
      <c r="AD1005" s="35">
        <f>VLOOKUP(A1005,BUSINESS!$A$2:$J$2692,9,0)</f>
        <v>0.01</v>
      </c>
      <c r="AE1005" s="35">
        <f>VLOOKUP(A1005,BUSINESS!$A$2:$J$2692,10,0)</f>
        <v>0</v>
      </c>
    </row>
    <row r="1006" customHeight="1" spans="1:31">
      <c r="A1006" s="22" t="str">
        <f t="shared" si="0"/>
        <v>Guinea-Bissau-Africa2003</v>
      </c>
      <c r="B1006" s="22" t="s">
        <v>147</v>
      </c>
      <c r="C1006" s="22" t="s">
        <v>69</v>
      </c>
      <c r="D1006" s="23">
        <v>2003</v>
      </c>
      <c r="E1006" s="25">
        <v>465414408</v>
      </c>
      <c r="F1006" s="24">
        <f t="shared" si="1"/>
        <v>342.075873225637</v>
      </c>
      <c r="G1006" s="26">
        <v>0.058</v>
      </c>
      <c r="H1006" s="27">
        <v>20</v>
      </c>
      <c r="J1006" s="5">
        <f>VLOOKUP(A1006,ENERGY!$A$2:$F$2692,5,0)</f>
        <v>0</v>
      </c>
      <c r="K1006" s="5">
        <f t="shared" si="2"/>
        <v>0</v>
      </c>
      <c r="L1006" s="31">
        <f>VLOOKUP(A1006,ENERGY!$A$2:$F$2692,6,0)</f>
        <v>235</v>
      </c>
      <c r="M1006" s="31">
        <f t="shared" si="3"/>
        <v>0.000172723123363265</v>
      </c>
      <c r="N1006" s="32">
        <f>VLOOKUP(A1006,'HUMAN RESOURCES'!$A$2:$M$2692,5,0)</f>
        <v>0.021</v>
      </c>
      <c r="O1006" s="32">
        <f>VLOOKUP(A1006,'HUMAN RESOURCES'!$A$2:$M$2692,6,0)</f>
        <v>0.029</v>
      </c>
      <c r="P1006" s="31">
        <f>VLOOKUP(A1006,'HUMAN RESOURCES'!$A$2:$M$2692,7,0)</f>
        <v>53</v>
      </c>
      <c r="Q1006" s="5">
        <f>VLOOKUP(A1006,'HUMAN RESOURCES'!$A$2:$M$2692,8,0)</f>
        <v>51</v>
      </c>
      <c r="R1006" s="5">
        <f>VLOOKUP(A1006,'HUMAN RESOURCES'!$A$2:$M$2692,9,0)</f>
        <v>0.431</v>
      </c>
      <c r="S1006" s="5">
        <f>VLOOKUP(A1006,'HUMAN RESOURCES'!$A$2:$M$2692,10,0)</f>
        <v>0.539</v>
      </c>
      <c r="T1006" s="5">
        <f>VLOOKUP(A1006,'HUMAN RESOURCES'!$A$2:$M$2692,11,0)</f>
        <v>0.03</v>
      </c>
      <c r="U1006" s="5">
        <f>VLOOKUP(A1006,'HUMAN RESOURCES'!$A$2:$M$2692,12,0)</f>
        <v>1360559</v>
      </c>
      <c r="V1006" s="35">
        <f>VLOOKUP(A1006,'HUMAN RESOURCES'!$A$2:$M$2692,13,0)</f>
        <v>0.392</v>
      </c>
      <c r="W1006" s="38">
        <f>VLOOKUP(A1006,TOURISM!$A$2:$F$2692,5,0)</f>
        <v>2400000</v>
      </c>
      <c r="X1006" s="39">
        <f>VLOOKUP(A1006,TOURISM!$A$2:$F$2692,6,0)</f>
        <v>21300000</v>
      </c>
      <c r="Y1006" s="43">
        <f t="shared" si="4"/>
        <v>-3.8457727422909</v>
      </c>
      <c r="Z1006" s="35">
        <f>VLOOKUP(A1006,BUSINESS!$A$2:$J$2692,5,0)</f>
        <v>0</v>
      </c>
      <c r="AA1006" s="5">
        <f>VLOOKUP(A1006,BUSINESS!$A$2:$J$2692,6,0)</f>
        <v>0</v>
      </c>
      <c r="AB1006" s="5">
        <f>VLOOKUP(A1006,BUSINESS!$A$2:$J$2692,7,0)</f>
        <v>0</v>
      </c>
      <c r="AC1006" s="5">
        <f>VLOOKUP(A1006,BUSINESS!$A$2:$J$2692,8,0)</f>
        <v>0</v>
      </c>
      <c r="AD1006" s="35">
        <f>VLOOKUP(A1006,BUSINESS!$A$2:$J$2692,9,0)</f>
        <v>0.014</v>
      </c>
      <c r="AE1006" s="35">
        <f>VLOOKUP(A1006,BUSINESS!$A$2:$J$2692,10,0)</f>
        <v>0.001</v>
      </c>
    </row>
    <row r="1007" customHeight="1" spans="1:31">
      <c r="A1007" s="22" t="str">
        <f t="shared" si="0"/>
        <v>Guinea-Bissau-Africa2004</v>
      </c>
      <c r="B1007" s="22" t="s">
        <v>147</v>
      </c>
      <c r="C1007" s="22" t="s">
        <v>69</v>
      </c>
      <c r="D1007" s="23">
        <v>2004</v>
      </c>
      <c r="E1007" s="25">
        <v>522651788</v>
      </c>
      <c r="F1007" s="24">
        <f t="shared" si="1"/>
        <v>375.794629099556</v>
      </c>
      <c r="G1007" s="26">
        <v>0.053</v>
      </c>
      <c r="H1007" s="27">
        <v>20</v>
      </c>
      <c r="J1007" s="5">
        <f>VLOOKUP(A1007,ENERGY!$A$2:$F$2692,5,0)</f>
        <v>0</v>
      </c>
      <c r="K1007" s="5">
        <f t="shared" si="2"/>
        <v>0</v>
      </c>
      <c r="L1007" s="31">
        <f>VLOOKUP(A1007,ENERGY!$A$2:$F$2692,6,0)</f>
        <v>227</v>
      </c>
      <c r="M1007" s="31">
        <f t="shared" si="3"/>
        <v>0.000163216471777571</v>
      </c>
      <c r="N1007" s="32">
        <f>VLOOKUP(A1007,'HUMAN RESOURCES'!$A$2:$M$2692,5,0)</f>
        <v>0.023</v>
      </c>
      <c r="O1007" s="32">
        <f>VLOOKUP(A1007,'HUMAN RESOURCES'!$A$2:$M$2692,6,0)</f>
        <v>0.051</v>
      </c>
      <c r="P1007" s="31">
        <f>VLOOKUP(A1007,'HUMAN RESOURCES'!$A$2:$M$2692,7,0)</f>
        <v>53</v>
      </c>
      <c r="Q1007" s="5">
        <f>VLOOKUP(A1007,'HUMAN RESOURCES'!$A$2:$M$2692,8,0)</f>
        <v>51</v>
      </c>
      <c r="R1007" s="5">
        <f>VLOOKUP(A1007,'HUMAN RESOURCES'!$A$2:$M$2692,9,0)</f>
        <v>0.43</v>
      </c>
      <c r="S1007" s="5">
        <f>VLOOKUP(A1007,'HUMAN RESOURCES'!$A$2:$M$2692,10,0)</f>
        <v>0.54</v>
      </c>
      <c r="T1007" s="5">
        <f>VLOOKUP(A1007,'HUMAN RESOURCES'!$A$2:$M$2692,11,0)</f>
        <v>0.029</v>
      </c>
      <c r="U1007" s="5">
        <f>VLOOKUP(A1007,'HUMAN RESOURCES'!$A$2:$M$2692,12,0)</f>
        <v>1390791</v>
      </c>
      <c r="V1007" s="35">
        <f>VLOOKUP(A1007,'HUMAN RESOURCES'!$A$2:$M$2692,13,0)</f>
        <v>0.4</v>
      </c>
      <c r="W1007" s="38">
        <f>VLOOKUP(A1007,TOURISM!$A$2:$F$2692,5,0)</f>
        <v>2200000</v>
      </c>
      <c r="X1007" s="39">
        <f>VLOOKUP(A1007,TOURISM!$A$2:$F$2692,6,0)</f>
        <v>22300000</v>
      </c>
      <c r="Y1007" s="43">
        <f t="shared" si="4"/>
        <v>-3.01996904430482</v>
      </c>
      <c r="Z1007" s="35">
        <f>VLOOKUP(A1007,BUSINESS!$A$2:$J$2692,5,0)</f>
        <v>0</v>
      </c>
      <c r="AA1007" s="5">
        <f>VLOOKUP(A1007,BUSINESS!$A$2:$J$2692,6,0)</f>
        <v>0</v>
      </c>
      <c r="AB1007" s="5">
        <f>VLOOKUP(A1007,BUSINESS!$A$2:$J$2692,7,0)</f>
        <v>0</v>
      </c>
      <c r="AC1007" s="5">
        <f>VLOOKUP(A1007,BUSINESS!$A$2:$J$2692,8,0)</f>
        <v>0</v>
      </c>
      <c r="AD1007" s="35">
        <f>VLOOKUP(A1007,BUSINESS!$A$2:$J$2692,9,0)</f>
        <v>0.018</v>
      </c>
      <c r="AE1007" s="35">
        <f>VLOOKUP(A1007,BUSINESS!$A$2:$J$2692,10,0)</f>
        <v>0.028</v>
      </c>
    </row>
    <row r="1008" customHeight="1" spans="1:31">
      <c r="A1008" s="22" t="str">
        <f t="shared" si="0"/>
        <v>Guinea-Bissau-Africa2005</v>
      </c>
      <c r="B1008" s="22" t="s">
        <v>147</v>
      </c>
      <c r="C1008" s="22" t="s">
        <v>69</v>
      </c>
      <c r="D1008" s="23">
        <v>2005</v>
      </c>
      <c r="E1008" s="25">
        <v>572853554</v>
      </c>
      <c r="F1008" s="24">
        <f t="shared" si="1"/>
        <v>402.988047259438</v>
      </c>
      <c r="G1008" s="26">
        <v>0.057</v>
      </c>
      <c r="H1008" s="27">
        <v>24</v>
      </c>
      <c r="J1008" s="5">
        <f>VLOOKUP(A1008,ENERGY!$A$2:$F$2692,5,0)</f>
        <v>86</v>
      </c>
      <c r="K1008" s="5">
        <f t="shared" si="2"/>
        <v>6.04988339904961e-5</v>
      </c>
      <c r="L1008" s="31">
        <f>VLOOKUP(A1008,ENERGY!$A$2:$F$2692,6,0)</f>
        <v>202</v>
      </c>
      <c r="M1008" s="31">
        <f t="shared" si="3"/>
        <v>0.000142101912396281</v>
      </c>
      <c r="N1008" s="32">
        <f>VLOOKUP(A1008,'HUMAN RESOURCES'!$A$2:$M$2692,5,0)</f>
        <v>0.023</v>
      </c>
      <c r="O1008" s="32">
        <f>VLOOKUP(A1008,'HUMAN RESOURCES'!$A$2:$M$2692,6,0)</f>
        <v>0.02</v>
      </c>
      <c r="P1008" s="31">
        <f>VLOOKUP(A1008,'HUMAN RESOURCES'!$A$2:$M$2692,7,0)</f>
        <v>53</v>
      </c>
      <c r="Q1008" s="5">
        <f>VLOOKUP(A1008,'HUMAN RESOURCES'!$A$2:$M$2692,8,0)</f>
        <v>51</v>
      </c>
      <c r="R1008" s="5">
        <f>VLOOKUP(A1008,'HUMAN RESOURCES'!$A$2:$M$2692,9,0)</f>
        <v>0.429</v>
      </c>
      <c r="S1008" s="5">
        <f>VLOOKUP(A1008,'HUMAN RESOURCES'!$A$2:$M$2692,10,0)</f>
        <v>0.542</v>
      </c>
      <c r="T1008" s="5">
        <f>VLOOKUP(A1008,'HUMAN RESOURCES'!$A$2:$M$2692,11,0)</f>
        <v>0.029</v>
      </c>
      <c r="U1008" s="5">
        <f>VLOOKUP(A1008,'HUMAN RESOURCES'!$A$2:$M$2692,12,0)</f>
        <v>1421515</v>
      </c>
      <c r="V1008" s="35">
        <f>VLOOKUP(A1008,'HUMAN RESOURCES'!$A$2:$M$2692,13,0)</f>
        <v>0.409</v>
      </c>
      <c r="W1008" s="38">
        <f>VLOOKUP(A1008,TOURISM!$A$2:$F$2692,5,0)</f>
        <v>1600000</v>
      </c>
      <c r="X1008" s="39">
        <f>VLOOKUP(A1008,TOURISM!$A$2:$F$2692,6,0)</f>
        <v>18900000</v>
      </c>
      <c r="Y1008" s="43">
        <f t="shared" si="4"/>
        <v>-2.59283494711582</v>
      </c>
      <c r="Z1008" s="35">
        <f>VLOOKUP(A1008,BUSINESS!$A$2:$J$2692,5,0)</f>
        <v>0.542</v>
      </c>
      <c r="AA1008" s="5">
        <f>VLOOKUP(A1008,BUSINESS!$A$2:$J$2692,6,0)</f>
        <v>259</v>
      </c>
      <c r="AB1008" s="5">
        <f>VLOOKUP(A1008,BUSINESS!$A$2:$J$2692,7,0)</f>
        <v>0</v>
      </c>
      <c r="AC1008" s="5">
        <f>VLOOKUP(A1008,BUSINESS!$A$2:$J$2692,8,0)</f>
        <v>208</v>
      </c>
      <c r="AD1008" s="35">
        <f>VLOOKUP(A1008,BUSINESS!$A$2:$J$2692,9,0)</f>
        <v>0.019</v>
      </c>
      <c r="AE1008" s="35">
        <f>VLOOKUP(A1008,BUSINESS!$A$2:$J$2692,10,0)</f>
        <v>0.07</v>
      </c>
    </row>
    <row r="1009" customHeight="1" spans="1:31">
      <c r="A1009" s="22" t="str">
        <f t="shared" si="0"/>
        <v>Guinea-Bissau-Africa2006</v>
      </c>
      <c r="B1009" s="22" t="s">
        <v>147</v>
      </c>
      <c r="C1009" s="22" t="s">
        <v>69</v>
      </c>
      <c r="D1009" s="23">
        <v>2006</v>
      </c>
      <c r="E1009" s="25">
        <v>578517349</v>
      </c>
      <c r="F1009" s="24">
        <f t="shared" si="1"/>
        <v>398.247179138394</v>
      </c>
      <c r="G1009" s="26">
        <v>0.059</v>
      </c>
      <c r="H1009" s="27">
        <v>24</v>
      </c>
      <c r="J1009" s="5">
        <f>VLOOKUP(A1009,ENERGY!$A$2:$F$2692,5,0)</f>
        <v>0</v>
      </c>
      <c r="K1009" s="5">
        <f t="shared" si="2"/>
        <v>0</v>
      </c>
      <c r="L1009" s="31">
        <f>VLOOKUP(A1009,ENERGY!$A$2:$F$2692,6,0)</f>
        <v>150</v>
      </c>
      <c r="M1009" s="31">
        <f t="shared" si="3"/>
        <v>0.000103258920366032</v>
      </c>
      <c r="N1009" s="32">
        <f>VLOOKUP(A1009,'HUMAN RESOURCES'!$A$2:$M$2692,5,0)</f>
        <v>0.024</v>
      </c>
      <c r="O1009" s="32">
        <f>VLOOKUP(A1009,'HUMAN RESOURCES'!$A$2:$M$2692,6,0)</f>
        <v>0.026</v>
      </c>
      <c r="P1009" s="31">
        <f>VLOOKUP(A1009,'HUMAN RESOURCES'!$A$2:$M$2692,7,0)</f>
        <v>54</v>
      </c>
      <c r="Q1009" s="5">
        <f>VLOOKUP(A1009,'HUMAN RESOURCES'!$A$2:$M$2692,8,0)</f>
        <v>52</v>
      </c>
      <c r="R1009" s="5">
        <f>VLOOKUP(A1009,'HUMAN RESOURCES'!$A$2:$M$2692,9,0)</f>
        <v>0.427</v>
      </c>
      <c r="S1009" s="5">
        <f>VLOOKUP(A1009,'HUMAN RESOURCES'!$A$2:$M$2692,10,0)</f>
        <v>0.544</v>
      </c>
      <c r="T1009" s="5">
        <f>VLOOKUP(A1009,'HUMAN RESOURCES'!$A$2:$M$2692,11,0)</f>
        <v>0.029</v>
      </c>
      <c r="U1009" s="5">
        <f>VLOOKUP(A1009,'HUMAN RESOURCES'!$A$2:$M$2692,12,0)</f>
        <v>1452659</v>
      </c>
      <c r="V1009" s="35">
        <f>VLOOKUP(A1009,'HUMAN RESOURCES'!$A$2:$M$2692,13,0)</f>
        <v>0.417</v>
      </c>
      <c r="W1009" s="38">
        <f>VLOOKUP(A1009,TOURISM!$A$2:$F$2692,5,0)</f>
        <v>2800000</v>
      </c>
      <c r="X1009" s="39">
        <f>VLOOKUP(A1009,TOURISM!$A$2:$F$2692,6,0)</f>
        <v>17800000</v>
      </c>
      <c r="Y1009" s="43">
        <f t="shared" si="4"/>
        <v>-1.78074596053451</v>
      </c>
      <c r="Z1009" s="35">
        <f>VLOOKUP(A1009,BUSINESS!$A$2:$J$2692,5,0)</f>
        <v>0.459</v>
      </c>
      <c r="AA1009" s="5">
        <f>VLOOKUP(A1009,BUSINESS!$A$2:$J$2692,6,0)</f>
        <v>259</v>
      </c>
      <c r="AB1009" s="5">
        <f>VLOOKUP(A1009,BUSINESS!$A$2:$J$2692,7,0)</f>
        <v>0</v>
      </c>
      <c r="AC1009" s="5">
        <f>VLOOKUP(A1009,BUSINESS!$A$2:$J$2692,8,0)</f>
        <v>208</v>
      </c>
      <c r="AD1009" s="35">
        <f>VLOOKUP(A1009,BUSINESS!$A$2:$J$2692,9,0)</f>
        <v>0.021</v>
      </c>
      <c r="AE1009" s="35">
        <f>VLOOKUP(A1009,BUSINESS!$A$2:$J$2692,10,0)</f>
        <v>0.108</v>
      </c>
    </row>
    <row r="1010" customHeight="1" spans="1:31">
      <c r="A1010" s="22" t="str">
        <f t="shared" si="0"/>
        <v>Guinea-Bissau-Africa2007</v>
      </c>
      <c r="B1010" s="22" t="s">
        <v>147</v>
      </c>
      <c r="C1010" s="22" t="s">
        <v>69</v>
      </c>
      <c r="D1010" s="23">
        <v>2007</v>
      </c>
      <c r="E1010" s="25">
        <v>690721769</v>
      </c>
      <c r="F1010" s="24">
        <f t="shared" si="1"/>
        <v>465.340262352821</v>
      </c>
      <c r="G1010" s="26">
        <v>0.061</v>
      </c>
      <c r="H1010" s="27">
        <v>29</v>
      </c>
      <c r="J1010" s="5">
        <f>VLOOKUP(A1010,ENERGY!$A$2:$F$2692,5,0)</f>
        <v>95</v>
      </c>
      <c r="K1010" s="5">
        <f t="shared" si="2"/>
        <v>6.40016384419441e-5</v>
      </c>
      <c r="L1010" s="31">
        <f>VLOOKUP(A1010,ENERGY!$A$2:$F$2692,6,0)</f>
        <v>231</v>
      </c>
      <c r="M1010" s="31">
        <f t="shared" si="3"/>
        <v>0.000155625036632517</v>
      </c>
      <c r="N1010" s="32">
        <f>VLOOKUP(A1010,'HUMAN RESOURCES'!$A$2:$M$2692,5,0)</f>
        <v>0.025</v>
      </c>
      <c r="O1010" s="32">
        <f>VLOOKUP(A1010,'HUMAN RESOURCES'!$A$2:$M$2692,6,0)</f>
        <v>0.043</v>
      </c>
      <c r="P1010" s="31">
        <f>VLOOKUP(A1010,'HUMAN RESOURCES'!$A$2:$M$2692,7,0)</f>
        <v>54</v>
      </c>
      <c r="Q1010" s="5">
        <f>VLOOKUP(A1010,'HUMAN RESOURCES'!$A$2:$M$2692,8,0)</f>
        <v>52</v>
      </c>
      <c r="R1010" s="5">
        <f>VLOOKUP(A1010,'HUMAN RESOURCES'!$A$2:$M$2692,9,0)</f>
        <v>0.425</v>
      </c>
      <c r="S1010" s="5">
        <f>VLOOKUP(A1010,'HUMAN RESOURCES'!$A$2:$M$2692,10,0)</f>
        <v>0.546</v>
      </c>
      <c r="T1010" s="5">
        <f>VLOOKUP(A1010,'HUMAN RESOURCES'!$A$2:$M$2692,11,0)</f>
        <v>0.029</v>
      </c>
      <c r="U1010" s="5">
        <f>VLOOKUP(A1010,'HUMAN RESOURCES'!$A$2:$M$2692,12,0)</f>
        <v>1484337</v>
      </c>
      <c r="V1010" s="35">
        <f>VLOOKUP(A1010,'HUMAN RESOURCES'!$A$2:$M$2692,13,0)</f>
        <v>0.426</v>
      </c>
      <c r="W1010" s="38">
        <f>VLOOKUP(A1010,TOURISM!$A$2:$F$2692,5,0)</f>
        <v>28400000</v>
      </c>
      <c r="X1010" s="39">
        <f>VLOOKUP(A1010,TOURISM!$A$2:$F$2692,6,0)</f>
        <v>40700000</v>
      </c>
      <c r="Y1010" s="43">
        <f t="shared" si="4"/>
        <v>-0.937250535643427</v>
      </c>
      <c r="Z1010" s="35">
        <f>VLOOKUP(A1010,BUSINESS!$A$2:$J$2692,5,0)</f>
        <v>0.459</v>
      </c>
      <c r="AA1010" s="5">
        <f>VLOOKUP(A1010,BUSINESS!$A$2:$J$2692,6,0)</f>
        <v>259</v>
      </c>
      <c r="AB1010" s="5">
        <f>VLOOKUP(A1010,BUSINESS!$A$2:$J$2692,7,0)</f>
        <v>0</v>
      </c>
      <c r="AC1010" s="5">
        <f>VLOOKUP(A1010,BUSINESS!$A$2:$J$2692,8,0)</f>
        <v>208</v>
      </c>
      <c r="AD1010" s="35">
        <f>VLOOKUP(A1010,BUSINESS!$A$2:$J$2692,9,0)</f>
        <v>0.022</v>
      </c>
      <c r="AE1010" s="35">
        <f>VLOOKUP(A1010,BUSINESS!$A$2:$J$2692,10,0)</f>
        <v>0.2</v>
      </c>
    </row>
    <row r="1011" customHeight="1" spans="1:31">
      <c r="A1011" s="22" t="str">
        <f t="shared" si="0"/>
        <v>Guinea-Bissau-Africa2008</v>
      </c>
      <c r="B1011" s="22" t="s">
        <v>147</v>
      </c>
      <c r="C1011" s="22" t="s">
        <v>69</v>
      </c>
      <c r="D1011" s="23">
        <v>2008</v>
      </c>
      <c r="E1011" s="25">
        <v>842890956</v>
      </c>
      <c r="F1011" s="24">
        <f t="shared" si="1"/>
        <v>555.659465232181</v>
      </c>
      <c r="G1011" s="26">
        <v>0.06</v>
      </c>
      <c r="H1011" s="27">
        <v>34</v>
      </c>
      <c r="J1011" s="5">
        <f>VLOOKUP(A1011,ENERGY!$A$2:$F$2692,5,0)</f>
        <v>87</v>
      </c>
      <c r="K1011" s="5">
        <f t="shared" si="2"/>
        <v>5.73530575112728e-5</v>
      </c>
      <c r="L1011" s="31">
        <f>VLOOKUP(A1011,ENERGY!$A$2:$F$2692,6,0)</f>
        <v>213</v>
      </c>
      <c r="M1011" s="31">
        <f t="shared" si="3"/>
        <v>0.000140416106320702</v>
      </c>
      <c r="N1011" s="32">
        <f>VLOOKUP(A1011,'HUMAN RESOURCES'!$A$2:$M$2692,5,0)</f>
        <v>0.029</v>
      </c>
      <c r="O1011" s="32">
        <f>VLOOKUP(A1011,'HUMAN RESOURCES'!$A$2:$M$2692,6,0)</f>
        <v>0.085</v>
      </c>
      <c r="P1011" s="31">
        <f>VLOOKUP(A1011,'HUMAN RESOURCES'!$A$2:$M$2692,7,0)</f>
        <v>55</v>
      </c>
      <c r="Q1011" s="5">
        <f>VLOOKUP(A1011,'HUMAN RESOURCES'!$A$2:$M$2692,8,0)</f>
        <v>52</v>
      </c>
      <c r="R1011" s="5">
        <f>VLOOKUP(A1011,'HUMAN RESOURCES'!$A$2:$M$2692,9,0)</f>
        <v>0.423</v>
      </c>
      <c r="S1011" s="5">
        <f>VLOOKUP(A1011,'HUMAN RESOURCES'!$A$2:$M$2692,10,0)</f>
        <v>0.548</v>
      </c>
      <c r="T1011" s="5">
        <f>VLOOKUP(A1011,'HUMAN RESOURCES'!$A$2:$M$2692,11,0)</f>
        <v>0.029</v>
      </c>
      <c r="U1011" s="5">
        <f>VLOOKUP(A1011,'HUMAN RESOURCES'!$A$2:$M$2692,12,0)</f>
        <v>1516920</v>
      </c>
      <c r="V1011" s="35">
        <f>VLOOKUP(A1011,'HUMAN RESOURCES'!$A$2:$M$2692,13,0)</f>
        <v>0.435</v>
      </c>
      <c r="W1011" s="38">
        <f>VLOOKUP(A1011,TOURISM!$A$2:$F$2692,5,0)</f>
        <v>38200000</v>
      </c>
      <c r="X1011" s="39">
        <f>VLOOKUP(A1011,TOURISM!$A$2:$F$2692,6,0)</f>
        <v>46100000</v>
      </c>
      <c r="Y1011" s="43">
        <f t="shared" si="4"/>
        <v>-1.68162076560069</v>
      </c>
      <c r="Z1011" s="35">
        <f>VLOOKUP(A1011,BUSINESS!$A$2:$J$2692,5,0)</f>
        <v>0.459</v>
      </c>
      <c r="AA1011" s="5">
        <f>VLOOKUP(A1011,BUSINESS!$A$2:$J$2692,6,0)</f>
        <v>259</v>
      </c>
      <c r="AB1011" s="5">
        <f>VLOOKUP(A1011,BUSINESS!$A$2:$J$2692,7,0)</f>
        <v>0</v>
      </c>
      <c r="AC1011" s="5">
        <f>VLOOKUP(A1011,BUSINESS!$A$2:$J$2692,8,0)</f>
        <v>208</v>
      </c>
      <c r="AD1011" s="35">
        <f>VLOOKUP(A1011,BUSINESS!$A$2:$J$2692,9,0)</f>
        <v>0.024</v>
      </c>
      <c r="AE1011" s="35">
        <f>VLOOKUP(A1011,BUSINESS!$A$2:$J$2692,10,0)</f>
        <v>0.33</v>
      </c>
    </row>
    <row r="1012" customHeight="1" spans="1:31">
      <c r="A1012" s="22" t="str">
        <f t="shared" si="0"/>
        <v>Guinea-Bissau-Africa2009</v>
      </c>
      <c r="B1012" s="22" t="s">
        <v>147</v>
      </c>
      <c r="C1012" s="22" t="s">
        <v>69</v>
      </c>
      <c r="D1012" s="23">
        <v>2009</v>
      </c>
      <c r="E1012" s="25">
        <v>832530157</v>
      </c>
      <c r="F1012" s="24">
        <f t="shared" si="1"/>
        <v>536.802806748318</v>
      </c>
      <c r="G1012" s="26">
        <v>0.068</v>
      </c>
      <c r="H1012" s="27">
        <v>36</v>
      </c>
      <c r="J1012" s="5">
        <f>VLOOKUP(A1012,ENERGY!$A$2:$F$2692,5,0)</f>
        <v>0</v>
      </c>
      <c r="K1012" s="5">
        <f t="shared" si="2"/>
        <v>0</v>
      </c>
      <c r="L1012" s="31">
        <f>VLOOKUP(A1012,ENERGY!$A$2:$F$2692,6,0)</f>
        <v>194</v>
      </c>
      <c r="M1012" s="31">
        <f t="shared" si="3"/>
        <v>0.000125088254922126</v>
      </c>
      <c r="N1012" s="32">
        <f>VLOOKUP(A1012,'HUMAN RESOURCES'!$A$2:$M$2692,5,0)</f>
        <v>0.029</v>
      </c>
      <c r="O1012" s="32">
        <f>VLOOKUP(A1012,'HUMAN RESOURCES'!$A$2:$M$2692,6,0)</f>
        <v>0.046</v>
      </c>
      <c r="P1012" s="31">
        <f>VLOOKUP(A1012,'HUMAN RESOURCES'!$A$2:$M$2692,7,0)</f>
        <v>55</v>
      </c>
      <c r="Q1012" s="5">
        <f>VLOOKUP(A1012,'HUMAN RESOURCES'!$A$2:$M$2692,8,0)</f>
        <v>52</v>
      </c>
      <c r="R1012" s="5">
        <f>VLOOKUP(A1012,'HUMAN RESOURCES'!$A$2:$M$2692,9,0)</f>
        <v>0.421</v>
      </c>
      <c r="S1012" s="5">
        <f>VLOOKUP(A1012,'HUMAN RESOURCES'!$A$2:$M$2692,10,0)</f>
        <v>0.55</v>
      </c>
      <c r="T1012" s="5">
        <f>VLOOKUP(A1012,'HUMAN RESOURCES'!$A$2:$M$2692,11,0)</f>
        <v>0.03</v>
      </c>
      <c r="U1012" s="5">
        <f>VLOOKUP(A1012,'HUMAN RESOURCES'!$A$2:$M$2692,12,0)</f>
        <v>1550905</v>
      </c>
      <c r="V1012" s="35">
        <f>VLOOKUP(A1012,'HUMAN RESOURCES'!$A$2:$M$2692,13,0)</f>
        <v>0.443</v>
      </c>
      <c r="W1012" s="38">
        <f>VLOOKUP(A1012,TOURISM!$A$2:$F$2692,5,0)</f>
        <v>12000000</v>
      </c>
      <c r="X1012" s="39">
        <f>VLOOKUP(A1012,TOURISM!$A$2:$F$2692,6,0)</f>
        <v>26000000</v>
      </c>
      <c r="Y1012" s="43">
        <f t="shared" si="4"/>
        <v>-1.90330061450646</v>
      </c>
      <c r="Z1012" s="35">
        <f>VLOOKUP(A1012,BUSINESS!$A$2:$J$2692,5,0)</f>
        <v>0.459</v>
      </c>
      <c r="AA1012" s="5">
        <f>VLOOKUP(A1012,BUSINESS!$A$2:$J$2692,6,0)</f>
        <v>216</v>
      </c>
      <c r="AB1012" s="5">
        <f>VLOOKUP(A1012,BUSINESS!$A$2:$J$2692,7,0)</f>
        <v>0</v>
      </c>
      <c r="AC1012" s="5">
        <f>VLOOKUP(A1012,BUSINESS!$A$2:$J$2692,8,0)</f>
        <v>208</v>
      </c>
      <c r="AD1012" s="35">
        <f>VLOOKUP(A1012,BUSINESS!$A$2:$J$2692,9,0)</f>
        <v>0.023</v>
      </c>
      <c r="AE1012" s="35">
        <f>VLOOKUP(A1012,BUSINESS!$A$2:$J$2692,10,0)</f>
        <v>0.361</v>
      </c>
    </row>
    <row r="1013" customHeight="1" spans="1:31">
      <c r="A1013" s="22" t="str">
        <f t="shared" si="0"/>
        <v>Guinea-Bissau-Africa2010</v>
      </c>
      <c r="B1013" s="22" t="s">
        <v>147</v>
      </c>
      <c r="C1013" s="22" t="s">
        <v>69</v>
      </c>
      <c r="D1013" s="23">
        <v>2010</v>
      </c>
      <c r="E1013" s="25">
        <v>835390893</v>
      </c>
      <c r="F1013" s="24">
        <f t="shared" si="1"/>
        <v>526.521023884676</v>
      </c>
      <c r="G1013" s="26">
        <v>0.071</v>
      </c>
      <c r="H1013" s="27">
        <v>38</v>
      </c>
      <c r="J1013" s="5">
        <f>VLOOKUP(A1013,ENERGY!$A$2:$F$2692,5,0)</f>
        <v>0</v>
      </c>
      <c r="K1013" s="5">
        <f t="shared" si="2"/>
        <v>0</v>
      </c>
      <c r="L1013" s="31">
        <f>VLOOKUP(A1013,ENERGY!$A$2:$F$2692,6,0)</f>
        <v>154</v>
      </c>
      <c r="M1013" s="31">
        <f t="shared" si="3"/>
        <v>9.70614335847687e-5</v>
      </c>
      <c r="N1013" s="32">
        <f>VLOOKUP(A1013,'HUMAN RESOURCES'!$A$2:$M$2692,5,0)</f>
        <v>0.029</v>
      </c>
      <c r="O1013" s="32">
        <f>VLOOKUP(A1013,'HUMAN RESOURCES'!$A$2:$M$2692,6,0)</f>
        <v>0.071</v>
      </c>
      <c r="P1013" s="31">
        <f>VLOOKUP(A1013,'HUMAN RESOURCES'!$A$2:$M$2692,7,0)</f>
        <v>55</v>
      </c>
      <c r="Q1013" s="5">
        <f>VLOOKUP(A1013,'HUMAN RESOURCES'!$A$2:$M$2692,8,0)</f>
        <v>52</v>
      </c>
      <c r="R1013" s="5">
        <f>VLOOKUP(A1013,'HUMAN RESOURCES'!$A$2:$M$2692,9,0)</f>
        <v>0.419</v>
      </c>
      <c r="S1013" s="5">
        <f>VLOOKUP(A1013,'HUMAN RESOURCES'!$A$2:$M$2692,10,0)</f>
        <v>0.551</v>
      </c>
      <c r="T1013" s="5">
        <f>VLOOKUP(A1013,'HUMAN RESOURCES'!$A$2:$M$2692,11,0)</f>
        <v>0.03</v>
      </c>
      <c r="U1013" s="5">
        <f>VLOOKUP(A1013,'HUMAN RESOURCES'!$A$2:$M$2692,12,0)</f>
        <v>1586624</v>
      </c>
      <c r="V1013" s="35">
        <f>VLOOKUP(A1013,'HUMAN RESOURCES'!$A$2:$M$2692,13,0)</f>
        <v>0.452</v>
      </c>
      <c r="W1013" s="38">
        <f>VLOOKUP(A1013,TOURISM!$A$2:$F$2692,5,0)</f>
        <v>13600000</v>
      </c>
      <c r="X1013" s="39">
        <f>VLOOKUP(A1013,TOURISM!$A$2:$F$2692,6,0)</f>
        <v>29500000</v>
      </c>
      <c r="Y1013" s="43">
        <f t="shared" si="4"/>
        <v>0</v>
      </c>
      <c r="Z1013" s="35">
        <f>VLOOKUP(A1013,BUSINESS!$A$2:$J$2692,5,0)</f>
        <v>0.459</v>
      </c>
      <c r="AA1013" s="5">
        <f>VLOOKUP(A1013,BUSINESS!$A$2:$J$2692,6,0)</f>
        <v>216</v>
      </c>
      <c r="AB1013" s="5">
        <f>VLOOKUP(A1013,BUSINESS!$A$2:$J$2692,7,0)</f>
        <v>0</v>
      </c>
      <c r="AC1013" s="5">
        <f>VLOOKUP(A1013,BUSINESS!$A$2:$J$2692,8,0)</f>
        <v>208</v>
      </c>
      <c r="AD1013" s="35">
        <f>VLOOKUP(A1013,BUSINESS!$A$2:$J$2692,9,0)</f>
        <v>0.025</v>
      </c>
      <c r="AE1013" s="35">
        <f>VLOOKUP(A1013,BUSINESS!$A$2:$J$2692,10,0)</f>
        <v>0.427</v>
      </c>
    </row>
    <row r="1014" customHeight="1" spans="1:31">
      <c r="A1014" s="22" t="str">
        <f t="shared" si="0"/>
        <v>Guinea-Bissau-Africa2011</v>
      </c>
      <c r="B1014" s="22" t="s">
        <v>147</v>
      </c>
      <c r="C1014" s="22" t="s">
        <v>69</v>
      </c>
      <c r="D1014" s="23">
        <v>2011</v>
      </c>
      <c r="E1014" s="25">
        <v>967762549</v>
      </c>
      <c r="F1014" s="24">
        <f t="shared" si="1"/>
        <v>595.829248726164</v>
      </c>
      <c r="G1014" s="26">
        <v>0.063</v>
      </c>
      <c r="H1014" s="27">
        <v>35</v>
      </c>
      <c r="J1014" s="5">
        <f>VLOOKUP(A1014,ENERGY!$A$2:$F$2692,5,0)</f>
        <v>0</v>
      </c>
      <c r="K1014" s="5">
        <f t="shared" si="2"/>
        <v>0</v>
      </c>
      <c r="L1014" s="31">
        <f>VLOOKUP(A1014,ENERGY!$A$2:$F$2692,6,0)</f>
        <v>147</v>
      </c>
      <c r="M1014" s="31">
        <f t="shared" si="3"/>
        <v>9.05045350775876e-5</v>
      </c>
      <c r="N1014" s="32">
        <f>VLOOKUP(A1014,'HUMAN RESOURCES'!$A$2:$M$2692,5,0)</f>
        <v>0.032</v>
      </c>
      <c r="O1014" s="32">
        <f>VLOOKUP(A1014,'HUMAN RESOURCES'!$A$2:$M$2692,6,0)</f>
        <v>0.057</v>
      </c>
      <c r="P1014" s="31">
        <f>VLOOKUP(A1014,'HUMAN RESOURCES'!$A$2:$M$2692,7,0)</f>
        <v>55</v>
      </c>
      <c r="Q1014" s="5">
        <f>VLOOKUP(A1014,'HUMAN RESOURCES'!$A$2:$M$2692,8,0)</f>
        <v>52</v>
      </c>
      <c r="R1014" s="5">
        <f>VLOOKUP(A1014,'HUMAN RESOURCES'!$A$2:$M$2692,9,0)</f>
        <v>0.417</v>
      </c>
      <c r="S1014" s="5">
        <f>VLOOKUP(A1014,'HUMAN RESOURCES'!$A$2:$M$2692,10,0)</f>
        <v>0.553</v>
      </c>
      <c r="T1014" s="5">
        <f>VLOOKUP(A1014,'HUMAN RESOURCES'!$A$2:$M$2692,11,0)</f>
        <v>0.029</v>
      </c>
      <c r="U1014" s="5">
        <f>VLOOKUP(A1014,'HUMAN RESOURCES'!$A$2:$M$2692,12,0)</f>
        <v>1624228</v>
      </c>
      <c r="V1014" s="35">
        <f>VLOOKUP(A1014,'HUMAN RESOURCES'!$A$2:$M$2692,13,0)</f>
        <v>0.461</v>
      </c>
      <c r="W1014" s="36">
        <v>0</v>
      </c>
      <c r="X1014" s="37">
        <v>0</v>
      </c>
      <c r="Y1014" s="43">
        <f t="shared" si="4"/>
        <v>0</v>
      </c>
      <c r="Z1014" s="35">
        <f>VLOOKUP(A1014,BUSINESS!$A$2:$J$2692,5,0)</f>
        <v>0.459</v>
      </c>
      <c r="AA1014" s="5">
        <f>VLOOKUP(A1014,BUSINESS!$A$2:$J$2692,6,0)</f>
        <v>9</v>
      </c>
      <c r="AB1014" s="5">
        <f>VLOOKUP(A1014,BUSINESS!$A$2:$J$2692,7,0)</f>
        <v>0</v>
      </c>
      <c r="AC1014" s="5">
        <f>VLOOKUP(A1014,BUSINESS!$A$2:$J$2692,8,0)</f>
        <v>208</v>
      </c>
      <c r="AD1014" s="35">
        <f>VLOOKUP(A1014,BUSINESS!$A$2:$J$2692,9,0)</f>
        <v>0.027</v>
      </c>
      <c r="AE1014" s="35">
        <f>VLOOKUP(A1014,BUSINESS!$A$2:$J$2692,10,0)</f>
        <v>0.451</v>
      </c>
    </row>
    <row r="1015" customHeight="1" spans="1:31">
      <c r="A1015" s="22" t="str">
        <f t="shared" si="0"/>
        <v>Guinea-Bissau-Africa2012</v>
      </c>
      <c r="B1015" s="22" t="s">
        <v>147</v>
      </c>
      <c r="C1015" s="22" t="s">
        <v>69</v>
      </c>
      <c r="D1015" s="23">
        <v>2012</v>
      </c>
      <c r="E1015" s="25">
        <v>822320638</v>
      </c>
      <c r="F1015" s="24">
        <f t="shared" si="1"/>
        <v>494.314377977804</v>
      </c>
      <c r="G1015" s="26">
        <v>0.059</v>
      </c>
      <c r="H1015" s="27">
        <v>30</v>
      </c>
      <c r="J1015" s="5">
        <f>VLOOKUP(A1015,ENERGY!$A$2:$F$2692,5,0)</f>
        <v>90</v>
      </c>
      <c r="K1015" s="5">
        <f t="shared" si="2"/>
        <v>5.41009090154957e-5</v>
      </c>
      <c r="L1015" s="31">
        <f>VLOOKUP(A1015,ENERGY!$A$2:$F$2692,6,0)</f>
        <v>216</v>
      </c>
      <c r="M1015" s="31">
        <f t="shared" si="3"/>
        <v>0.00012984218163719</v>
      </c>
      <c r="N1015" s="32">
        <f>VLOOKUP(A1015,'HUMAN RESOURCES'!$A$2:$M$2692,5,0)</f>
        <v>0.032</v>
      </c>
      <c r="O1015" s="32">
        <f>VLOOKUP(A1015,'HUMAN RESOURCES'!$A$2:$M$2692,6,0)</f>
        <v>0.081</v>
      </c>
      <c r="P1015" s="31">
        <f>VLOOKUP(A1015,'HUMAN RESOURCES'!$A$2:$M$2692,7,0)</f>
        <v>56</v>
      </c>
      <c r="Q1015" s="5">
        <f>VLOOKUP(A1015,'HUMAN RESOURCES'!$A$2:$M$2692,8,0)</f>
        <v>53</v>
      </c>
      <c r="R1015" s="5">
        <f>VLOOKUP(A1015,'HUMAN RESOURCES'!$A$2:$M$2692,9,0)</f>
        <v>0.416</v>
      </c>
      <c r="S1015" s="5">
        <f>VLOOKUP(A1015,'HUMAN RESOURCES'!$A$2:$M$2692,10,0)</f>
        <v>0.555</v>
      </c>
      <c r="T1015" s="5">
        <f>VLOOKUP(A1015,'HUMAN RESOURCES'!$A$2:$M$2692,11,0)</f>
        <v>0.029</v>
      </c>
      <c r="U1015" s="5">
        <f>VLOOKUP(A1015,'HUMAN RESOURCES'!$A$2:$M$2692,12,0)</f>
        <v>1663558</v>
      </c>
      <c r="V1015" s="35">
        <f>VLOOKUP(A1015,'HUMAN RESOURCES'!$A$2:$M$2692,13,0)</f>
        <v>0.469</v>
      </c>
      <c r="W1015" s="36">
        <v>0</v>
      </c>
      <c r="X1015" s="37">
        <v>0</v>
      </c>
      <c r="Y1015" s="43">
        <f t="shared" si="4"/>
        <v>0.420953419504603</v>
      </c>
      <c r="Z1015" s="35">
        <f>VLOOKUP(A1015,BUSINESS!$A$2:$J$2692,5,0)</f>
        <v>0.459</v>
      </c>
      <c r="AA1015" s="5">
        <f>VLOOKUP(A1015,BUSINESS!$A$2:$J$2692,6,0)</f>
        <v>9</v>
      </c>
      <c r="AB1015" s="5">
        <f>VLOOKUP(A1015,BUSINESS!$A$2:$J$2692,7,0)</f>
        <v>181</v>
      </c>
      <c r="AC1015" s="5">
        <f>VLOOKUP(A1015,BUSINESS!$A$2:$J$2692,8,0)</f>
        <v>208</v>
      </c>
      <c r="AD1015" s="35">
        <f>VLOOKUP(A1015,BUSINESS!$A$2:$J$2692,9,0)</f>
        <v>0.029</v>
      </c>
      <c r="AE1015" s="35">
        <f>VLOOKUP(A1015,BUSINESS!$A$2:$J$2692,10,0)</f>
        <v>0.631</v>
      </c>
    </row>
    <row r="1016" customHeight="1" spans="1:31">
      <c r="A1016" s="22" t="str">
        <f t="shared" si="0"/>
        <v>Guyana-The Americas2000</v>
      </c>
      <c r="B1016" s="22" t="s">
        <v>148</v>
      </c>
      <c r="C1016" s="22" t="s">
        <v>75</v>
      </c>
      <c r="D1016" s="23">
        <v>2000</v>
      </c>
      <c r="E1016" s="25">
        <v>712667925</v>
      </c>
      <c r="F1016" s="24">
        <f t="shared" si="1"/>
        <v>957.280975350282</v>
      </c>
      <c r="G1016" s="26">
        <v>0.058</v>
      </c>
      <c r="H1016" s="27">
        <v>56</v>
      </c>
      <c r="I1016" s="26">
        <v>0.173</v>
      </c>
      <c r="J1016" s="5">
        <f>VLOOKUP(A1016,ENERGY!$A$2:$F$2692,5,0)</f>
        <v>0</v>
      </c>
      <c r="K1016" s="5">
        <f t="shared" si="2"/>
        <v>0</v>
      </c>
      <c r="L1016" s="31">
        <f>VLOOKUP(A1016,ENERGY!$A$2:$F$2692,6,0)</f>
        <v>0</v>
      </c>
      <c r="M1016" s="31">
        <f t="shared" si="3"/>
        <v>0</v>
      </c>
      <c r="N1016" s="32">
        <f>VLOOKUP(A1016,'HUMAN RESOURCES'!$A$2:$M$2692,5,0)</f>
        <v>0.033</v>
      </c>
      <c r="O1016" s="32">
        <f>VLOOKUP(A1016,'HUMAN RESOURCES'!$A$2:$M$2692,6,0)</f>
        <v>0.05</v>
      </c>
      <c r="P1016" s="31">
        <f>VLOOKUP(A1016,'HUMAN RESOURCES'!$A$2:$M$2692,7,0)</f>
        <v>67</v>
      </c>
      <c r="Q1016" s="5">
        <f>VLOOKUP(A1016,'HUMAN RESOURCES'!$A$2:$M$2692,8,0)</f>
        <v>60</v>
      </c>
      <c r="R1016" s="5">
        <f>VLOOKUP(A1016,'HUMAN RESOURCES'!$A$2:$M$2692,9,0)</f>
        <v>0.354</v>
      </c>
      <c r="S1016" s="5">
        <f>VLOOKUP(A1016,'HUMAN RESOURCES'!$A$2:$M$2692,10,0)</f>
        <v>0.602</v>
      </c>
      <c r="T1016" s="5">
        <f>VLOOKUP(A1016,'HUMAN RESOURCES'!$A$2:$M$2692,11,0)</f>
        <v>0.045</v>
      </c>
      <c r="U1016" s="5">
        <f>VLOOKUP(A1016,'HUMAN RESOURCES'!$A$2:$M$2692,12,0)</f>
        <v>744471</v>
      </c>
      <c r="V1016" s="35">
        <f>VLOOKUP(A1016,'HUMAN RESOURCES'!$A$2:$M$2692,13,0)</f>
        <v>0.287</v>
      </c>
      <c r="W1016" s="38">
        <f>VLOOKUP(A1016,TOURISM!$A$2:$F$2692,5,0)</f>
        <v>80000000</v>
      </c>
      <c r="X1016" s="39">
        <f>VLOOKUP(A1016,TOURISM!$A$2:$F$2692,6,0)</f>
        <v>77000000</v>
      </c>
      <c r="Y1016" s="43">
        <f t="shared" si="4"/>
        <v>0.430860238792309</v>
      </c>
      <c r="Z1016" s="35">
        <f>VLOOKUP(A1016,BUSINESS!$A$2:$J$2692,5,0)</f>
        <v>0</v>
      </c>
      <c r="AA1016" s="5">
        <f>VLOOKUP(A1016,BUSINESS!$A$2:$J$2692,6,0)</f>
        <v>0</v>
      </c>
      <c r="AB1016" s="5">
        <f>VLOOKUP(A1016,BUSINESS!$A$2:$J$2692,7,0)</f>
        <v>0</v>
      </c>
      <c r="AC1016" s="5">
        <f>VLOOKUP(A1016,BUSINESS!$A$2:$J$2692,8,0)</f>
        <v>0</v>
      </c>
      <c r="AD1016" s="35">
        <f>VLOOKUP(A1016,BUSINESS!$A$2:$J$2692,9,0)</f>
        <v>0.066</v>
      </c>
      <c r="AE1016" s="35">
        <f>VLOOKUP(A1016,BUSINESS!$A$2:$J$2692,10,0)</f>
        <v>0.054</v>
      </c>
    </row>
    <row r="1017" customHeight="1" spans="1:31">
      <c r="A1017" s="22" t="str">
        <f t="shared" si="0"/>
        <v>Guyana-The Americas2001</v>
      </c>
      <c r="B1017" s="22" t="s">
        <v>148</v>
      </c>
      <c r="C1017" s="22" t="s">
        <v>75</v>
      </c>
      <c r="D1017" s="23">
        <v>2001</v>
      </c>
      <c r="E1017" s="25">
        <v>696281469</v>
      </c>
      <c r="F1017" s="24">
        <f t="shared" si="1"/>
        <v>931.284625169028</v>
      </c>
      <c r="G1017" s="26">
        <v>0.058</v>
      </c>
      <c r="H1017" s="27">
        <v>54</v>
      </c>
      <c r="I1017" s="26">
        <v>0.17</v>
      </c>
      <c r="J1017" s="5">
        <f>VLOOKUP(A1017,ENERGY!$A$2:$F$2692,5,0)</f>
        <v>0</v>
      </c>
      <c r="K1017" s="5">
        <f t="shared" si="2"/>
        <v>0</v>
      </c>
      <c r="L1017" s="31">
        <f>VLOOKUP(A1017,ENERGY!$A$2:$F$2692,6,0)</f>
        <v>0</v>
      </c>
      <c r="M1017" s="31">
        <f t="shared" si="3"/>
        <v>0</v>
      </c>
      <c r="N1017" s="32">
        <f>VLOOKUP(A1017,'HUMAN RESOURCES'!$A$2:$M$2692,5,0)</f>
        <v>0.034</v>
      </c>
      <c r="O1017" s="32">
        <f>VLOOKUP(A1017,'HUMAN RESOURCES'!$A$2:$M$2692,6,0)</f>
        <v>0.058</v>
      </c>
      <c r="P1017" s="31">
        <f>VLOOKUP(A1017,'HUMAN RESOURCES'!$A$2:$M$2692,7,0)</f>
        <v>67</v>
      </c>
      <c r="Q1017" s="5">
        <f>VLOOKUP(A1017,'HUMAN RESOURCES'!$A$2:$M$2692,8,0)</f>
        <v>60</v>
      </c>
      <c r="R1017" s="5">
        <f>VLOOKUP(A1017,'HUMAN RESOURCES'!$A$2:$M$2692,9,0)</f>
        <v>0.356</v>
      </c>
      <c r="S1017" s="5">
        <f>VLOOKUP(A1017,'HUMAN RESOURCES'!$A$2:$M$2692,10,0)</f>
        <v>0.601</v>
      </c>
      <c r="T1017" s="5">
        <f>VLOOKUP(A1017,'HUMAN RESOURCES'!$A$2:$M$2692,11,0)</f>
        <v>0.044</v>
      </c>
      <c r="U1017" s="5">
        <f>VLOOKUP(A1017,'HUMAN RESOURCES'!$A$2:$M$2692,12,0)</f>
        <v>747657</v>
      </c>
      <c r="V1017" s="35">
        <f>VLOOKUP(A1017,'HUMAN RESOURCES'!$A$2:$M$2692,13,0)</f>
        <v>0.286</v>
      </c>
      <c r="W1017" s="38">
        <f>VLOOKUP(A1017,TOURISM!$A$2:$F$2692,5,0)</f>
        <v>65000000</v>
      </c>
      <c r="X1017" s="39">
        <f>VLOOKUP(A1017,TOURISM!$A$2:$F$2692,6,0)</f>
        <v>62000000</v>
      </c>
      <c r="Y1017" s="43">
        <f t="shared" si="4"/>
        <v>1.24574213642717</v>
      </c>
      <c r="Z1017" s="35">
        <f>VLOOKUP(A1017,BUSINESS!$A$2:$J$2692,5,0)</f>
        <v>0</v>
      </c>
      <c r="AA1017" s="5">
        <f>VLOOKUP(A1017,BUSINESS!$A$2:$J$2692,6,0)</f>
        <v>0</v>
      </c>
      <c r="AB1017" s="5">
        <f>VLOOKUP(A1017,BUSINESS!$A$2:$J$2692,7,0)</f>
        <v>0</v>
      </c>
      <c r="AC1017" s="5">
        <f>VLOOKUP(A1017,BUSINESS!$A$2:$J$2692,8,0)</f>
        <v>0</v>
      </c>
      <c r="AD1017" s="35">
        <f>VLOOKUP(A1017,BUSINESS!$A$2:$J$2692,9,0)</f>
        <v>0.132</v>
      </c>
      <c r="AE1017" s="35">
        <f>VLOOKUP(A1017,BUSINESS!$A$2:$J$2692,10,0)</f>
        <v>0.101</v>
      </c>
    </row>
    <row r="1018" customHeight="1" spans="1:31">
      <c r="A1018" s="22" t="str">
        <f t="shared" si="0"/>
        <v>Guyana-The Americas2002</v>
      </c>
      <c r="B1018" s="22" t="s">
        <v>148</v>
      </c>
      <c r="C1018" s="22" t="s">
        <v>75</v>
      </c>
      <c r="D1018" s="23">
        <v>2002</v>
      </c>
      <c r="E1018" s="25">
        <v>722460912</v>
      </c>
      <c r="F1018" s="24">
        <f t="shared" si="1"/>
        <v>962.474021120953</v>
      </c>
      <c r="G1018" s="26">
        <v>0.058</v>
      </c>
      <c r="H1018" s="27">
        <v>56</v>
      </c>
      <c r="I1018" s="26">
        <v>0.163</v>
      </c>
      <c r="J1018" s="5">
        <f>VLOOKUP(A1018,ENERGY!$A$2:$F$2692,5,0)</f>
        <v>0</v>
      </c>
      <c r="K1018" s="5">
        <f t="shared" si="2"/>
        <v>0</v>
      </c>
      <c r="L1018" s="31">
        <f>VLOOKUP(A1018,ENERGY!$A$2:$F$2692,6,0)</f>
        <v>1701</v>
      </c>
      <c r="M1018" s="31">
        <f t="shared" si="3"/>
        <v>0.00226609949788777</v>
      </c>
      <c r="N1018" s="32">
        <f>VLOOKUP(A1018,'HUMAN RESOURCES'!$A$2:$M$2692,5,0)</f>
        <v>0.037</v>
      </c>
      <c r="O1018" s="32">
        <f>VLOOKUP(A1018,'HUMAN RESOURCES'!$A$2:$M$2692,6,0)</f>
        <v>0.111</v>
      </c>
      <c r="P1018" s="31">
        <f>VLOOKUP(A1018,'HUMAN RESOURCES'!$A$2:$M$2692,7,0)</f>
        <v>67</v>
      </c>
      <c r="Q1018" s="5">
        <f>VLOOKUP(A1018,'HUMAN RESOURCES'!$A$2:$M$2692,8,0)</f>
        <v>60</v>
      </c>
      <c r="R1018" s="5">
        <f>VLOOKUP(A1018,'HUMAN RESOURCES'!$A$2:$M$2692,9,0)</f>
        <v>0.358</v>
      </c>
      <c r="S1018" s="5">
        <f>VLOOKUP(A1018,'HUMAN RESOURCES'!$A$2:$M$2692,10,0)</f>
        <v>0.6</v>
      </c>
      <c r="T1018" s="5">
        <f>VLOOKUP(A1018,'HUMAN RESOURCES'!$A$2:$M$2692,11,0)</f>
        <v>0.042</v>
      </c>
      <c r="U1018" s="5">
        <f>VLOOKUP(A1018,'HUMAN RESOURCES'!$A$2:$M$2692,12,0)</f>
        <v>750629</v>
      </c>
      <c r="V1018" s="35">
        <f>VLOOKUP(A1018,'HUMAN RESOURCES'!$A$2:$M$2692,13,0)</f>
        <v>0.285</v>
      </c>
      <c r="W1018" s="38">
        <f>VLOOKUP(A1018,TOURISM!$A$2:$F$2692,5,0)</f>
        <v>53000000</v>
      </c>
      <c r="X1018" s="39">
        <f>VLOOKUP(A1018,TOURISM!$A$2:$F$2692,6,0)</f>
        <v>44000000</v>
      </c>
      <c r="Y1018" s="43">
        <f t="shared" si="4"/>
        <v>-0.269567448554195</v>
      </c>
      <c r="Z1018" s="35">
        <f>VLOOKUP(A1018,BUSINESS!$A$2:$J$2692,5,0)</f>
        <v>0</v>
      </c>
      <c r="AA1018" s="5">
        <f>VLOOKUP(A1018,BUSINESS!$A$2:$J$2692,6,0)</f>
        <v>0</v>
      </c>
      <c r="AB1018" s="5">
        <f>VLOOKUP(A1018,BUSINESS!$A$2:$J$2692,7,0)</f>
        <v>0</v>
      </c>
      <c r="AC1018" s="5">
        <f>VLOOKUP(A1018,BUSINESS!$A$2:$J$2692,8,0)</f>
        <v>0</v>
      </c>
      <c r="AD1018" s="35">
        <f>VLOOKUP(A1018,BUSINESS!$A$2:$J$2692,9,0)</f>
        <v>0</v>
      </c>
      <c r="AE1018" s="35">
        <f>VLOOKUP(A1018,BUSINESS!$A$2:$J$2692,10,0)</f>
        <v>0.106</v>
      </c>
    </row>
    <row r="1019" customHeight="1" spans="1:31">
      <c r="A1019" s="22" t="str">
        <f t="shared" si="0"/>
        <v>Guyana-The Americas2003</v>
      </c>
      <c r="B1019" s="22" t="s">
        <v>148</v>
      </c>
      <c r="C1019" s="22" t="s">
        <v>75</v>
      </c>
      <c r="D1019" s="23">
        <v>2003</v>
      </c>
      <c r="E1019" s="25">
        <v>741929343</v>
      </c>
      <c r="F1019" s="24">
        <f t="shared" si="1"/>
        <v>984.49778267862</v>
      </c>
      <c r="G1019" s="26">
        <v>0.056</v>
      </c>
      <c r="H1019" s="27">
        <v>55</v>
      </c>
      <c r="I1019" s="26">
        <v>0.15</v>
      </c>
      <c r="J1019" s="5">
        <f>VLOOKUP(A1019,ENERGY!$A$2:$F$2692,5,0)</f>
        <v>0</v>
      </c>
      <c r="K1019" s="5">
        <f t="shared" si="2"/>
        <v>0</v>
      </c>
      <c r="L1019" s="31">
        <f>VLOOKUP(A1019,ENERGY!$A$2:$F$2692,6,0)</f>
        <v>1555</v>
      </c>
      <c r="M1019" s="31">
        <f t="shared" si="3"/>
        <v>0.00206339601811011</v>
      </c>
      <c r="N1019" s="32">
        <f>VLOOKUP(A1019,'HUMAN RESOURCES'!$A$2:$M$2692,5,0)</f>
        <v>0.037</v>
      </c>
      <c r="O1019" s="32">
        <f>VLOOKUP(A1019,'HUMAN RESOURCES'!$A$2:$M$2692,6,0)</f>
        <v>0.089</v>
      </c>
      <c r="P1019" s="31">
        <f>VLOOKUP(A1019,'HUMAN RESOURCES'!$A$2:$M$2692,7,0)</f>
        <v>68</v>
      </c>
      <c r="Q1019" s="5">
        <f>VLOOKUP(A1019,'HUMAN RESOURCES'!$A$2:$M$2692,8,0)</f>
        <v>61</v>
      </c>
      <c r="R1019" s="5">
        <f>VLOOKUP(A1019,'HUMAN RESOURCES'!$A$2:$M$2692,9,0)</f>
        <v>0.36</v>
      </c>
      <c r="S1019" s="5">
        <f>VLOOKUP(A1019,'HUMAN RESOURCES'!$A$2:$M$2692,10,0)</f>
        <v>0.599</v>
      </c>
      <c r="T1019" s="5">
        <f>VLOOKUP(A1019,'HUMAN RESOURCES'!$A$2:$M$2692,11,0)</f>
        <v>0.041</v>
      </c>
      <c r="U1019" s="5">
        <f>VLOOKUP(A1019,'HUMAN RESOURCES'!$A$2:$M$2692,12,0)</f>
        <v>753612</v>
      </c>
      <c r="V1019" s="35">
        <f>VLOOKUP(A1019,'HUMAN RESOURCES'!$A$2:$M$2692,13,0)</f>
        <v>0.284</v>
      </c>
      <c r="W1019" s="38">
        <f>VLOOKUP(A1019,TOURISM!$A$2:$F$2692,5,0)</f>
        <v>28000000</v>
      </c>
      <c r="X1019" s="39">
        <f>VLOOKUP(A1019,TOURISM!$A$2:$F$2692,6,0)</f>
        <v>30000000</v>
      </c>
      <c r="Y1019" s="43">
        <f t="shared" si="4"/>
        <v>-0.381718838449424</v>
      </c>
      <c r="Z1019" s="35">
        <f>VLOOKUP(A1019,BUSINESS!$A$2:$J$2692,5,0)</f>
        <v>0</v>
      </c>
      <c r="AA1019" s="5">
        <f>VLOOKUP(A1019,BUSINESS!$A$2:$J$2692,6,0)</f>
        <v>0</v>
      </c>
      <c r="AB1019" s="5">
        <f>VLOOKUP(A1019,BUSINESS!$A$2:$J$2692,7,0)</f>
        <v>0</v>
      </c>
      <c r="AC1019" s="5">
        <f>VLOOKUP(A1019,BUSINESS!$A$2:$J$2692,8,0)</f>
        <v>0</v>
      </c>
      <c r="AD1019" s="35">
        <f>VLOOKUP(A1019,BUSINESS!$A$2:$J$2692,9,0)</f>
        <v>0</v>
      </c>
      <c r="AE1019" s="35">
        <f>VLOOKUP(A1019,BUSINESS!$A$2:$J$2692,10,0)</f>
        <v>0.183</v>
      </c>
    </row>
    <row r="1020" customHeight="1" spans="1:31">
      <c r="A1020" s="22" t="str">
        <f t="shared" si="0"/>
        <v>Guyana-The Americas2004</v>
      </c>
      <c r="B1020" s="22" t="s">
        <v>148</v>
      </c>
      <c r="C1020" s="22" t="s">
        <v>75</v>
      </c>
      <c r="D1020" s="23">
        <v>2004</v>
      </c>
      <c r="E1020" s="25">
        <v>785918770</v>
      </c>
      <c r="F1020" s="24">
        <f t="shared" si="1"/>
        <v>1038.28547610838</v>
      </c>
      <c r="G1020" s="26">
        <v>0.053</v>
      </c>
      <c r="H1020" s="27">
        <v>55</v>
      </c>
      <c r="I1020" s="26">
        <v>0.145</v>
      </c>
      <c r="J1020" s="5">
        <f>VLOOKUP(A1020,ENERGY!$A$2:$F$2692,5,0)</f>
        <v>0</v>
      </c>
      <c r="K1020" s="5">
        <f t="shared" si="2"/>
        <v>0</v>
      </c>
      <c r="L1020" s="31">
        <f>VLOOKUP(A1020,ENERGY!$A$2:$F$2692,6,0)</f>
        <v>1558</v>
      </c>
      <c r="M1020" s="31">
        <f t="shared" si="3"/>
        <v>0.00205829003393933</v>
      </c>
      <c r="N1020" s="32">
        <f>VLOOKUP(A1020,'HUMAN RESOURCES'!$A$2:$M$2692,5,0)</f>
        <v>0.037</v>
      </c>
      <c r="O1020" s="32">
        <f>VLOOKUP(A1020,'HUMAN RESOURCES'!$A$2:$M$2692,6,0)</f>
        <v>0.075</v>
      </c>
      <c r="P1020" s="31">
        <f>VLOOKUP(A1020,'HUMAN RESOURCES'!$A$2:$M$2692,7,0)</f>
        <v>68</v>
      </c>
      <c r="Q1020" s="5">
        <f>VLOOKUP(A1020,'HUMAN RESOURCES'!$A$2:$M$2692,8,0)</f>
        <v>61</v>
      </c>
      <c r="R1020" s="5">
        <f>VLOOKUP(A1020,'HUMAN RESOURCES'!$A$2:$M$2692,9,0)</f>
        <v>0.363</v>
      </c>
      <c r="S1020" s="5">
        <f>VLOOKUP(A1020,'HUMAN RESOURCES'!$A$2:$M$2692,10,0)</f>
        <v>0.598</v>
      </c>
      <c r="T1020" s="5">
        <f>VLOOKUP(A1020,'HUMAN RESOURCES'!$A$2:$M$2692,11,0)</f>
        <v>0.039</v>
      </c>
      <c r="U1020" s="5">
        <f>VLOOKUP(A1020,'HUMAN RESOURCES'!$A$2:$M$2692,12,0)</f>
        <v>756939</v>
      </c>
      <c r="V1020" s="35">
        <f>VLOOKUP(A1020,'HUMAN RESOURCES'!$A$2:$M$2692,13,0)</f>
        <v>0.284</v>
      </c>
      <c r="W1020" s="38">
        <f>VLOOKUP(A1020,TOURISM!$A$2:$F$2692,5,0)</f>
        <v>27000000</v>
      </c>
      <c r="X1020" s="39">
        <f>VLOOKUP(A1020,TOURISM!$A$2:$F$2692,6,0)</f>
        <v>30000000</v>
      </c>
      <c r="Y1020" s="43">
        <f t="shared" si="4"/>
        <v>-0.606148368997184</v>
      </c>
      <c r="Z1020" s="35">
        <f>VLOOKUP(A1020,BUSINESS!$A$2:$J$2692,5,0)</f>
        <v>0</v>
      </c>
      <c r="AA1020" s="5">
        <f>VLOOKUP(A1020,BUSINESS!$A$2:$J$2692,6,0)</f>
        <v>46</v>
      </c>
      <c r="AB1020" s="5">
        <f>VLOOKUP(A1020,BUSINESS!$A$2:$J$2692,7,0)</f>
        <v>0</v>
      </c>
      <c r="AC1020" s="5">
        <f>VLOOKUP(A1020,BUSINESS!$A$2:$J$2692,8,0)</f>
        <v>0</v>
      </c>
      <c r="AD1020" s="35">
        <f>VLOOKUP(A1020,BUSINESS!$A$2:$J$2692,9,0)</f>
        <v>0</v>
      </c>
      <c r="AE1020" s="35">
        <f>VLOOKUP(A1020,BUSINESS!$A$2:$J$2692,10,0)</f>
        <v>0.227</v>
      </c>
    </row>
    <row r="1021" customHeight="1" spans="1:31">
      <c r="A1021" s="22" t="str">
        <f t="shared" si="0"/>
        <v>Guyana-The Americas2005</v>
      </c>
      <c r="B1021" s="22" t="s">
        <v>148</v>
      </c>
      <c r="C1021" s="22" t="s">
        <v>75</v>
      </c>
      <c r="D1021" s="23">
        <v>2005</v>
      </c>
      <c r="E1021" s="25">
        <v>824880550</v>
      </c>
      <c r="F1021" s="24">
        <f t="shared" si="1"/>
        <v>1084.17940049998</v>
      </c>
      <c r="G1021" s="26">
        <v>0.053</v>
      </c>
      <c r="H1021" s="27">
        <v>58</v>
      </c>
      <c r="I1021" s="26">
        <v>0.145</v>
      </c>
      <c r="J1021" s="5">
        <f>VLOOKUP(A1021,ENERGY!$A$2:$F$2692,5,0)</f>
        <v>479</v>
      </c>
      <c r="K1021" s="5">
        <f t="shared" si="2"/>
        <v>0.000629572285150243</v>
      </c>
      <c r="L1021" s="31">
        <f>VLOOKUP(A1021,ENERGY!$A$2:$F$2692,6,0)</f>
        <v>1628</v>
      </c>
      <c r="M1021" s="31">
        <f t="shared" si="3"/>
        <v>0.00213975716122045</v>
      </c>
      <c r="N1021" s="32">
        <f>VLOOKUP(A1021,'HUMAN RESOURCES'!$A$2:$M$2692,5,0)</f>
        <v>0.038</v>
      </c>
      <c r="O1021" s="32">
        <f>VLOOKUP(A1021,'HUMAN RESOURCES'!$A$2:$M$2692,6,0)</f>
        <v>0.087</v>
      </c>
      <c r="P1021" s="31">
        <f>VLOOKUP(A1021,'HUMAN RESOURCES'!$A$2:$M$2692,7,0)</f>
        <v>68</v>
      </c>
      <c r="Q1021" s="5">
        <f>VLOOKUP(A1021,'HUMAN RESOURCES'!$A$2:$M$2692,8,0)</f>
        <v>62</v>
      </c>
      <c r="R1021" s="5">
        <f>VLOOKUP(A1021,'HUMAN RESOURCES'!$A$2:$M$2692,9,0)</f>
        <v>0.366</v>
      </c>
      <c r="S1021" s="5">
        <f>VLOOKUP(A1021,'HUMAN RESOURCES'!$A$2:$M$2692,10,0)</f>
        <v>0.596</v>
      </c>
      <c r="T1021" s="5">
        <f>VLOOKUP(A1021,'HUMAN RESOURCES'!$A$2:$M$2692,11,0)</f>
        <v>0.038</v>
      </c>
      <c r="U1021" s="5">
        <f>VLOOKUP(A1021,'HUMAN RESOURCES'!$A$2:$M$2692,12,0)</f>
        <v>760834</v>
      </c>
      <c r="V1021" s="35">
        <f>VLOOKUP(A1021,'HUMAN RESOURCES'!$A$2:$M$2692,13,0)</f>
        <v>0.283</v>
      </c>
      <c r="W1021" s="38">
        <f>VLOOKUP(A1021,TOURISM!$A$2:$F$2692,5,0)</f>
        <v>35000000</v>
      </c>
      <c r="X1021" s="39">
        <f>VLOOKUP(A1021,TOURISM!$A$2:$F$2692,6,0)</f>
        <v>40000000</v>
      </c>
      <c r="Y1021" s="43">
        <f t="shared" si="4"/>
        <v>-0.822791850985583</v>
      </c>
      <c r="Z1021" s="35">
        <f>VLOOKUP(A1021,BUSINESS!$A$2:$J$2692,5,0)</f>
        <v>0.39</v>
      </c>
      <c r="AA1021" s="5">
        <f>VLOOKUP(A1021,BUSINESS!$A$2:$J$2692,6,0)</f>
        <v>42</v>
      </c>
      <c r="AB1021" s="5">
        <f>VLOOKUP(A1021,BUSINESS!$A$2:$J$2692,7,0)</f>
        <v>0</v>
      </c>
      <c r="AC1021" s="5">
        <f>VLOOKUP(A1021,BUSINESS!$A$2:$J$2692,8,0)</f>
        <v>288</v>
      </c>
      <c r="AD1021" s="35">
        <f>VLOOKUP(A1021,BUSINESS!$A$2:$J$2692,9,0)</f>
        <v>0</v>
      </c>
      <c r="AE1021" s="35">
        <f>VLOOKUP(A1021,BUSINESS!$A$2:$J$2692,10,0)</f>
        <v>0.37</v>
      </c>
    </row>
    <row r="1022" customHeight="1" spans="1:31">
      <c r="A1022" s="22" t="str">
        <f t="shared" si="0"/>
        <v>Guyana-The Americas2006</v>
      </c>
      <c r="B1022" s="22" t="s">
        <v>148</v>
      </c>
      <c r="C1022" s="22" t="s">
        <v>75</v>
      </c>
      <c r="D1022" s="23">
        <v>2006</v>
      </c>
      <c r="E1022" s="25">
        <v>1458449058</v>
      </c>
      <c r="F1022" s="24">
        <f t="shared" si="1"/>
        <v>1905.5551885566</v>
      </c>
      <c r="G1022" s="26">
        <v>0.041</v>
      </c>
      <c r="H1022" s="27">
        <v>79</v>
      </c>
      <c r="I1022" s="26">
        <v>0.145</v>
      </c>
      <c r="J1022" s="5">
        <f>VLOOKUP(A1022,ENERGY!$A$2:$F$2692,5,0)</f>
        <v>0</v>
      </c>
      <c r="K1022" s="5">
        <f t="shared" si="2"/>
        <v>0</v>
      </c>
      <c r="L1022" s="31">
        <f>VLOOKUP(A1022,ENERGY!$A$2:$F$2692,6,0)</f>
        <v>1595</v>
      </c>
      <c r="M1022" s="31">
        <f t="shared" si="3"/>
        <v>0.00208396756066044</v>
      </c>
      <c r="N1022" s="32">
        <f>VLOOKUP(A1022,'HUMAN RESOURCES'!$A$2:$M$2692,5,0)</f>
        <v>0.038</v>
      </c>
      <c r="O1022" s="32">
        <f>VLOOKUP(A1022,'HUMAN RESOURCES'!$A$2:$M$2692,6,0)</f>
        <v>0.068</v>
      </c>
      <c r="P1022" s="31">
        <f>VLOOKUP(A1022,'HUMAN RESOURCES'!$A$2:$M$2692,7,0)</f>
        <v>68</v>
      </c>
      <c r="Q1022" s="5">
        <f>VLOOKUP(A1022,'HUMAN RESOURCES'!$A$2:$M$2692,8,0)</f>
        <v>62</v>
      </c>
      <c r="R1022" s="5">
        <f>VLOOKUP(A1022,'HUMAN RESOURCES'!$A$2:$M$2692,9,0)</f>
        <v>0.369</v>
      </c>
      <c r="S1022" s="5">
        <f>VLOOKUP(A1022,'HUMAN RESOURCES'!$A$2:$M$2692,10,0)</f>
        <v>0.594</v>
      </c>
      <c r="T1022" s="5">
        <f>VLOOKUP(A1022,'HUMAN RESOURCES'!$A$2:$M$2692,11,0)</f>
        <v>0.037</v>
      </c>
      <c r="U1022" s="5">
        <f>VLOOKUP(A1022,'HUMAN RESOURCES'!$A$2:$M$2692,12,0)</f>
        <v>765367</v>
      </c>
      <c r="V1022" s="35">
        <f>VLOOKUP(A1022,'HUMAN RESOURCES'!$A$2:$M$2692,13,0)</f>
        <v>0.283</v>
      </c>
      <c r="W1022" s="38">
        <f>VLOOKUP(A1022,TOURISM!$A$2:$F$2692,5,0)</f>
        <v>37000000</v>
      </c>
      <c r="X1022" s="39">
        <f>VLOOKUP(A1022,TOURISM!$A$2:$F$2692,6,0)</f>
        <v>49000000</v>
      </c>
      <c r="Y1022" s="43">
        <f t="shared" si="4"/>
        <v>-0.459681670603995</v>
      </c>
      <c r="Z1022" s="35">
        <f>VLOOKUP(A1022,BUSINESS!$A$2:$J$2692,5,0)</f>
        <v>0.39</v>
      </c>
      <c r="AA1022" s="5">
        <f>VLOOKUP(A1022,BUSINESS!$A$2:$J$2692,6,0)</f>
        <v>41</v>
      </c>
      <c r="AB1022" s="5">
        <f>VLOOKUP(A1022,BUSINESS!$A$2:$J$2692,7,0)</f>
        <v>0</v>
      </c>
      <c r="AC1022" s="5">
        <f>VLOOKUP(A1022,BUSINESS!$A$2:$J$2692,8,0)</f>
        <v>288</v>
      </c>
      <c r="AD1022" s="35">
        <f>VLOOKUP(A1022,BUSINESS!$A$2:$J$2692,9,0)</f>
        <v>0</v>
      </c>
      <c r="AE1022" s="35">
        <f>VLOOKUP(A1022,BUSINESS!$A$2:$J$2692,10,0)</f>
        <v>0.523</v>
      </c>
    </row>
    <row r="1023" customHeight="1" spans="1:31">
      <c r="A1023" s="22" t="str">
        <f t="shared" si="0"/>
        <v>Guyana-The Americas2007</v>
      </c>
      <c r="B1023" s="22" t="s">
        <v>148</v>
      </c>
      <c r="C1023" s="22" t="s">
        <v>75</v>
      </c>
      <c r="D1023" s="23">
        <v>2007</v>
      </c>
      <c r="E1023" s="25">
        <v>1740334782</v>
      </c>
      <c r="F1023" s="24">
        <f t="shared" si="1"/>
        <v>2258.98100873954</v>
      </c>
      <c r="G1023" s="26">
        <v>0.039</v>
      </c>
      <c r="H1023" s="27">
        <v>89</v>
      </c>
      <c r="I1023" s="26">
        <v>0.146</v>
      </c>
      <c r="J1023" s="5">
        <f>VLOOKUP(A1023,ENERGY!$A$2:$F$2692,5,0)</f>
        <v>500</v>
      </c>
      <c r="K1023" s="5">
        <f t="shared" si="2"/>
        <v>0.000649007602475055</v>
      </c>
      <c r="L1023" s="31">
        <f>VLOOKUP(A1023,ENERGY!$A$2:$F$2692,6,0)</f>
        <v>1566</v>
      </c>
      <c r="M1023" s="31">
        <f t="shared" si="3"/>
        <v>0.00203269181095187</v>
      </c>
      <c r="N1023" s="32">
        <f>VLOOKUP(A1023,'HUMAN RESOURCES'!$A$2:$M$2692,5,0)</f>
        <v>0.038</v>
      </c>
      <c r="O1023" s="32">
        <f>VLOOKUP(A1023,'HUMAN RESOURCES'!$A$2:$M$2692,6,0)</f>
        <v>0.067</v>
      </c>
      <c r="P1023" s="31">
        <f>VLOOKUP(A1023,'HUMAN RESOURCES'!$A$2:$M$2692,7,0)</f>
        <v>68</v>
      </c>
      <c r="Q1023" s="5">
        <f>VLOOKUP(A1023,'HUMAN RESOURCES'!$A$2:$M$2692,8,0)</f>
        <v>62</v>
      </c>
      <c r="R1023" s="5">
        <f>VLOOKUP(A1023,'HUMAN RESOURCES'!$A$2:$M$2692,9,0)</f>
        <v>0.372</v>
      </c>
      <c r="S1023" s="5">
        <f>VLOOKUP(A1023,'HUMAN RESOURCES'!$A$2:$M$2692,10,0)</f>
        <v>0.592</v>
      </c>
      <c r="T1023" s="5">
        <f>VLOOKUP(A1023,'HUMAN RESOURCES'!$A$2:$M$2692,11,0)</f>
        <v>0.035</v>
      </c>
      <c r="U1023" s="5">
        <f>VLOOKUP(A1023,'HUMAN RESOURCES'!$A$2:$M$2692,12,0)</f>
        <v>770407</v>
      </c>
      <c r="V1023" s="35">
        <f>VLOOKUP(A1023,'HUMAN RESOURCES'!$A$2:$M$2692,13,0)</f>
        <v>0.282</v>
      </c>
      <c r="W1023" s="38">
        <f>VLOOKUP(A1023,TOURISM!$A$2:$F$2692,5,0)</f>
        <v>50000000</v>
      </c>
      <c r="X1023" s="39">
        <f>VLOOKUP(A1023,TOURISM!$A$2:$F$2692,6,0)</f>
        <v>58000000</v>
      </c>
      <c r="Y1023" s="43">
        <f t="shared" si="4"/>
        <v>0.364090650226949</v>
      </c>
      <c r="Z1023" s="35">
        <f>VLOOKUP(A1023,BUSINESS!$A$2:$J$2692,5,0)</f>
        <v>0.39</v>
      </c>
      <c r="AA1023" s="5">
        <f>VLOOKUP(A1023,BUSINESS!$A$2:$J$2692,6,0)</f>
        <v>37</v>
      </c>
      <c r="AB1023" s="5">
        <f>VLOOKUP(A1023,BUSINESS!$A$2:$J$2692,7,0)</f>
        <v>0</v>
      </c>
      <c r="AC1023" s="5">
        <f>VLOOKUP(A1023,BUSINESS!$A$2:$J$2692,8,0)</f>
        <v>288</v>
      </c>
      <c r="AD1023" s="35">
        <f>VLOOKUP(A1023,BUSINESS!$A$2:$J$2692,9,0)</f>
        <v>0.138</v>
      </c>
      <c r="AE1023" s="35">
        <f>VLOOKUP(A1023,BUSINESS!$A$2:$J$2692,10,0)</f>
        <v>0.699</v>
      </c>
    </row>
    <row r="1024" customHeight="1" spans="1:31">
      <c r="A1024" s="22" t="str">
        <f t="shared" si="0"/>
        <v>Guyana-The Americas2008</v>
      </c>
      <c r="B1024" s="22" t="s">
        <v>148</v>
      </c>
      <c r="C1024" s="22" t="s">
        <v>75</v>
      </c>
      <c r="D1024" s="23">
        <v>2008</v>
      </c>
      <c r="E1024" s="25">
        <v>1922598121</v>
      </c>
      <c r="F1024" s="24">
        <f t="shared" si="1"/>
        <v>2478.40848661728</v>
      </c>
      <c r="G1024" s="26">
        <v>0.066</v>
      </c>
      <c r="H1024" s="27">
        <v>165</v>
      </c>
      <c r="I1024" s="26">
        <v>0.146</v>
      </c>
      <c r="J1024" s="5">
        <f>VLOOKUP(A1024,ENERGY!$A$2:$F$2692,5,0)</f>
        <v>495</v>
      </c>
      <c r="K1024" s="5">
        <f t="shared" si="2"/>
        <v>0.000638101217033049</v>
      </c>
      <c r="L1024" s="31">
        <f>VLOOKUP(A1024,ENERGY!$A$2:$F$2692,6,0)</f>
        <v>1434</v>
      </c>
      <c r="M1024" s="31">
        <f t="shared" si="3"/>
        <v>0.00184855988934423</v>
      </c>
      <c r="N1024" s="32">
        <f>VLOOKUP(A1024,'HUMAN RESOURCES'!$A$2:$M$2692,5,0)</f>
        <v>0.038</v>
      </c>
      <c r="O1024" s="32">
        <f>VLOOKUP(A1024,'HUMAN RESOURCES'!$A$2:$M$2692,6,0)</f>
        <v>0.061</v>
      </c>
      <c r="P1024" s="31">
        <f>VLOOKUP(A1024,'HUMAN RESOURCES'!$A$2:$M$2692,7,0)</f>
        <v>68</v>
      </c>
      <c r="Q1024" s="5">
        <f>VLOOKUP(A1024,'HUMAN RESOURCES'!$A$2:$M$2692,8,0)</f>
        <v>63</v>
      </c>
      <c r="R1024" s="5">
        <f>VLOOKUP(A1024,'HUMAN RESOURCES'!$A$2:$M$2692,9,0)</f>
        <v>0.375</v>
      </c>
      <c r="S1024" s="5">
        <f>VLOOKUP(A1024,'HUMAN RESOURCES'!$A$2:$M$2692,10,0)</f>
        <v>0.591</v>
      </c>
      <c r="T1024" s="5">
        <f>VLOOKUP(A1024,'HUMAN RESOURCES'!$A$2:$M$2692,11,0)</f>
        <v>0.034</v>
      </c>
      <c r="U1024" s="5">
        <f>VLOOKUP(A1024,'HUMAN RESOURCES'!$A$2:$M$2692,12,0)</f>
        <v>775739</v>
      </c>
      <c r="V1024" s="35">
        <f>VLOOKUP(A1024,'HUMAN RESOURCES'!$A$2:$M$2692,13,0)</f>
        <v>0.282</v>
      </c>
      <c r="W1024" s="38">
        <f>VLOOKUP(A1024,TOURISM!$A$2:$F$2692,5,0)</f>
        <v>59000000</v>
      </c>
      <c r="X1024" s="39">
        <f>VLOOKUP(A1024,TOURISM!$A$2:$F$2692,6,0)</f>
        <v>52000000</v>
      </c>
      <c r="Y1024" s="43">
        <f t="shared" si="4"/>
        <v>-0.839271968712332</v>
      </c>
      <c r="Z1024" s="35">
        <f>VLOOKUP(A1024,BUSINESS!$A$2:$J$2692,5,0)</f>
        <v>0.39</v>
      </c>
      <c r="AA1024" s="5">
        <f>VLOOKUP(A1024,BUSINESS!$A$2:$J$2692,6,0)</f>
        <v>39</v>
      </c>
      <c r="AB1024" s="5">
        <f>VLOOKUP(A1024,BUSINESS!$A$2:$J$2692,7,0)</f>
        <v>0</v>
      </c>
      <c r="AC1024" s="5">
        <f>VLOOKUP(A1024,BUSINESS!$A$2:$J$2692,8,0)</f>
        <v>288</v>
      </c>
      <c r="AD1024" s="35">
        <f>VLOOKUP(A1024,BUSINESS!$A$2:$J$2692,9,0)</f>
        <v>0.182</v>
      </c>
      <c r="AE1024" s="35">
        <f>VLOOKUP(A1024,BUSINESS!$A$2:$J$2692,10,0)</f>
        <v>0.577</v>
      </c>
    </row>
    <row r="1025" customHeight="1" spans="1:31">
      <c r="A1025" s="22" t="str">
        <f t="shared" si="0"/>
        <v>Guyana-The Americas2009</v>
      </c>
      <c r="B1025" s="22" t="s">
        <v>148</v>
      </c>
      <c r="C1025" s="22" t="s">
        <v>75</v>
      </c>
      <c r="D1025" s="23">
        <v>2009</v>
      </c>
      <c r="E1025" s="25">
        <v>2025565089</v>
      </c>
      <c r="F1025" s="24">
        <f t="shared" si="1"/>
        <v>2593.37061922656</v>
      </c>
      <c r="G1025" s="26">
        <v>0.064</v>
      </c>
      <c r="H1025" s="27">
        <v>165</v>
      </c>
      <c r="I1025" s="26">
        <v>0.145</v>
      </c>
      <c r="J1025" s="5">
        <f>VLOOKUP(A1025,ENERGY!$A$2:$F$2692,5,0)</f>
        <v>0</v>
      </c>
      <c r="K1025" s="5">
        <f t="shared" si="2"/>
        <v>0</v>
      </c>
      <c r="L1025" s="31">
        <f>VLOOKUP(A1025,ENERGY!$A$2:$F$2692,6,0)</f>
        <v>1566</v>
      </c>
      <c r="M1025" s="31">
        <f t="shared" si="3"/>
        <v>0.0020049804431186</v>
      </c>
      <c r="N1025" s="32">
        <f>VLOOKUP(A1025,'HUMAN RESOURCES'!$A$2:$M$2692,5,0)</f>
        <v>0.038</v>
      </c>
      <c r="O1025" s="32">
        <f>VLOOKUP(A1025,'HUMAN RESOURCES'!$A$2:$M$2692,6,0)</f>
        <v>0.055</v>
      </c>
      <c r="P1025" s="31">
        <f>VLOOKUP(A1025,'HUMAN RESOURCES'!$A$2:$M$2692,7,0)</f>
        <v>68</v>
      </c>
      <c r="Q1025" s="5">
        <f>VLOOKUP(A1025,'HUMAN RESOURCES'!$A$2:$M$2692,8,0)</f>
        <v>63</v>
      </c>
      <c r="R1025" s="5">
        <f>VLOOKUP(A1025,'HUMAN RESOURCES'!$A$2:$M$2692,9,0)</f>
        <v>0.376</v>
      </c>
      <c r="S1025" s="5">
        <f>VLOOKUP(A1025,'HUMAN RESOURCES'!$A$2:$M$2692,10,0)</f>
        <v>0.591</v>
      </c>
      <c r="T1025" s="5">
        <f>VLOOKUP(A1025,'HUMAN RESOURCES'!$A$2:$M$2692,11,0)</f>
        <v>0.033</v>
      </c>
      <c r="U1025" s="5">
        <f>VLOOKUP(A1025,'HUMAN RESOURCES'!$A$2:$M$2692,12,0)</f>
        <v>781055</v>
      </c>
      <c r="V1025" s="35">
        <f>VLOOKUP(A1025,'HUMAN RESOURCES'!$A$2:$M$2692,13,0)</f>
        <v>0.282</v>
      </c>
      <c r="W1025" s="38">
        <f>VLOOKUP(A1025,TOURISM!$A$2:$F$2692,5,0)</f>
        <v>35000000</v>
      </c>
      <c r="X1025" s="39">
        <f>VLOOKUP(A1025,TOURISM!$A$2:$F$2692,6,0)</f>
        <v>52000000</v>
      </c>
      <c r="Y1025" s="43">
        <f t="shared" si="4"/>
        <v>0.309832069796547</v>
      </c>
      <c r="Z1025" s="35">
        <f>VLOOKUP(A1025,BUSINESS!$A$2:$J$2692,5,0)</f>
        <v>0.388</v>
      </c>
      <c r="AA1025" s="5">
        <f>VLOOKUP(A1025,BUSINESS!$A$2:$J$2692,6,0)</f>
        <v>30</v>
      </c>
      <c r="AB1025" s="5">
        <f>VLOOKUP(A1025,BUSINESS!$A$2:$J$2692,7,0)</f>
        <v>0</v>
      </c>
      <c r="AC1025" s="5">
        <f>VLOOKUP(A1025,BUSINESS!$A$2:$J$2692,8,0)</f>
        <v>288</v>
      </c>
      <c r="AD1025" s="35">
        <f>VLOOKUP(A1025,BUSINESS!$A$2:$J$2692,9,0)</f>
        <v>0.239</v>
      </c>
      <c r="AE1025" s="35">
        <f>VLOOKUP(A1025,BUSINESS!$A$2:$J$2692,10,0)</f>
        <v>0.625</v>
      </c>
    </row>
    <row r="1026" customHeight="1" spans="1:31">
      <c r="A1026" s="22" t="str">
        <f t="shared" si="0"/>
        <v>Guyana-The Americas2010</v>
      </c>
      <c r="B1026" s="22" t="s">
        <v>148</v>
      </c>
      <c r="C1026" s="22" t="s">
        <v>75</v>
      </c>
      <c r="D1026" s="23">
        <v>2010</v>
      </c>
      <c r="E1026" s="25">
        <v>2259288396</v>
      </c>
      <c r="F1026" s="24">
        <f t="shared" si="1"/>
        <v>2873.95200769342</v>
      </c>
      <c r="G1026" s="26">
        <v>0.066</v>
      </c>
      <c r="H1026" s="27">
        <v>188</v>
      </c>
      <c r="I1026" s="26">
        <v>0.145</v>
      </c>
      <c r="J1026" s="5">
        <f>VLOOKUP(A1026,ENERGY!$A$2:$F$2692,5,0)</f>
        <v>0</v>
      </c>
      <c r="K1026" s="5">
        <f t="shared" si="2"/>
        <v>0</v>
      </c>
      <c r="L1026" s="31">
        <f>VLOOKUP(A1026,ENERGY!$A$2:$F$2692,6,0)</f>
        <v>1580</v>
      </c>
      <c r="M1026" s="31">
        <f t="shared" si="3"/>
        <v>0.00200985592640366</v>
      </c>
      <c r="N1026" s="32">
        <f>VLOOKUP(A1026,'HUMAN RESOURCES'!$A$2:$M$2692,5,0)</f>
        <v>0.038</v>
      </c>
      <c r="O1026" s="32">
        <f>VLOOKUP(A1026,'HUMAN RESOURCES'!$A$2:$M$2692,6,0)</f>
        <v>0.048</v>
      </c>
      <c r="P1026" s="31">
        <f>VLOOKUP(A1026,'HUMAN RESOURCES'!$A$2:$M$2692,7,0)</f>
        <v>68</v>
      </c>
      <c r="Q1026" s="5">
        <f>VLOOKUP(A1026,'HUMAN RESOURCES'!$A$2:$M$2692,8,0)</f>
        <v>63</v>
      </c>
      <c r="R1026" s="5">
        <f>VLOOKUP(A1026,'HUMAN RESOURCES'!$A$2:$M$2692,9,0)</f>
        <v>0.376</v>
      </c>
      <c r="S1026" s="5">
        <f>VLOOKUP(A1026,'HUMAN RESOURCES'!$A$2:$M$2692,10,0)</f>
        <v>0.592</v>
      </c>
      <c r="T1026" s="5">
        <f>VLOOKUP(A1026,'HUMAN RESOURCES'!$A$2:$M$2692,11,0)</f>
        <v>0.033</v>
      </c>
      <c r="U1026" s="5">
        <f>VLOOKUP(A1026,'HUMAN RESOURCES'!$A$2:$M$2692,12,0)</f>
        <v>786126</v>
      </c>
      <c r="V1026" s="35">
        <f>VLOOKUP(A1026,'HUMAN RESOURCES'!$A$2:$M$2692,13,0)</f>
        <v>0.282</v>
      </c>
      <c r="W1026" s="38">
        <f>VLOOKUP(A1026,TOURISM!$A$2:$F$2692,5,0)</f>
        <v>80000000</v>
      </c>
      <c r="X1026" s="39">
        <f>VLOOKUP(A1026,TOURISM!$A$2:$F$2692,6,0)</f>
        <v>73000000</v>
      </c>
      <c r="Y1026" s="43">
        <f t="shared" si="4"/>
        <v>0.620972773977716</v>
      </c>
      <c r="Z1026" s="35">
        <f>VLOOKUP(A1026,BUSINESS!$A$2:$J$2692,5,0)</f>
        <v>0.388</v>
      </c>
      <c r="AA1026" s="5">
        <f>VLOOKUP(A1026,BUSINESS!$A$2:$J$2692,6,0)</f>
        <v>24</v>
      </c>
      <c r="AB1026" s="5">
        <f>VLOOKUP(A1026,BUSINESS!$A$2:$J$2692,7,0)</f>
        <v>0</v>
      </c>
      <c r="AC1026" s="5">
        <f>VLOOKUP(A1026,BUSINESS!$A$2:$J$2692,8,0)</f>
        <v>288</v>
      </c>
      <c r="AD1026" s="35">
        <f>VLOOKUP(A1026,BUSINESS!$A$2:$J$2692,9,0)</f>
        <v>0.299</v>
      </c>
      <c r="AE1026" s="35">
        <f>VLOOKUP(A1026,BUSINESS!$A$2:$J$2692,10,0)</f>
        <v>0.713</v>
      </c>
    </row>
    <row r="1027" customHeight="1" spans="1:31">
      <c r="A1027" s="22" t="str">
        <f t="shared" si="0"/>
        <v>Guyana-The Americas2011</v>
      </c>
      <c r="B1027" s="22" t="s">
        <v>148</v>
      </c>
      <c r="C1027" s="22" t="s">
        <v>75</v>
      </c>
      <c r="D1027" s="23">
        <v>2011</v>
      </c>
      <c r="E1027" s="25">
        <v>2576602497</v>
      </c>
      <c r="F1027" s="24">
        <f t="shared" si="1"/>
        <v>3257.8848639873</v>
      </c>
      <c r="G1027" s="26">
        <v>0.068</v>
      </c>
      <c r="H1027" s="27">
        <v>221</v>
      </c>
      <c r="I1027" s="26">
        <v>0.145</v>
      </c>
      <c r="J1027" s="5">
        <f>VLOOKUP(A1027,ENERGY!$A$2:$F$2692,5,0)</f>
        <v>0</v>
      </c>
      <c r="K1027" s="5">
        <f t="shared" si="2"/>
        <v>0</v>
      </c>
      <c r="L1027" s="31">
        <f>VLOOKUP(A1027,ENERGY!$A$2:$F$2692,6,0)</f>
        <v>1610</v>
      </c>
      <c r="M1027" s="31">
        <f t="shared" si="3"/>
        <v>0.00203570191254827</v>
      </c>
      <c r="N1027" s="32">
        <f>VLOOKUP(A1027,'HUMAN RESOURCES'!$A$2:$M$2692,5,0)</f>
        <v>0.039</v>
      </c>
      <c r="O1027" s="32">
        <f>VLOOKUP(A1027,'HUMAN RESOURCES'!$A$2:$M$2692,6,0)</f>
        <v>0.062</v>
      </c>
      <c r="P1027" s="31">
        <f>VLOOKUP(A1027,'HUMAN RESOURCES'!$A$2:$M$2692,7,0)</f>
        <v>69</v>
      </c>
      <c r="Q1027" s="5">
        <f>VLOOKUP(A1027,'HUMAN RESOURCES'!$A$2:$M$2692,8,0)</f>
        <v>63</v>
      </c>
      <c r="R1027" s="5">
        <f>VLOOKUP(A1027,'HUMAN RESOURCES'!$A$2:$M$2692,9,0)</f>
        <v>0.373</v>
      </c>
      <c r="S1027" s="5">
        <f>VLOOKUP(A1027,'HUMAN RESOURCES'!$A$2:$M$2692,10,0)</f>
        <v>0.595</v>
      </c>
      <c r="T1027" s="5">
        <f>VLOOKUP(A1027,'HUMAN RESOURCES'!$A$2:$M$2692,11,0)</f>
        <v>0.033</v>
      </c>
      <c r="U1027" s="5">
        <f>VLOOKUP(A1027,'HUMAN RESOURCES'!$A$2:$M$2692,12,0)</f>
        <v>790882</v>
      </c>
      <c r="V1027" s="35">
        <f>VLOOKUP(A1027,'HUMAN RESOURCES'!$A$2:$M$2692,13,0)</f>
        <v>0.283</v>
      </c>
      <c r="W1027" s="38">
        <f>VLOOKUP(A1027,TOURISM!$A$2:$F$2692,5,0)</f>
        <v>95000000</v>
      </c>
      <c r="X1027" s="39">
        <f>VLOOKUP(A1027,TOURISM!$A$2:$F$2692,6,0)</f>
        <v>79000000</v>
      </c>
      <c r="Y1027" s="43">
        <f t="shared" si="4"/>
        <v>-0.63132329997588</v>
      </c>
      <c r="Z1027" s="35">
        <f>VLOOKUP(A1027,BUSINESS!$A$2:$J$2692,5,0)</f>
        <v>0.359</v>
      </c>
      <c r="AA1027" s="5">
        <f>VLOOKUP(A1027,BUSINESS!$A$2:$J$2692,6,0)</f>
        <v>20</v>
      </c>
      <c r="AB1027" s="5">
        <f>VLOOKUP(A1027,BUSINESS!$A$2:$J$2692,7,0)</f>
        <v>0</v>
      </c>
      <c r="AC1027" s="5">
        <f>VLOOKUP(A1027,BUSINESS!$A$2:$J$2692,8,0)</f>
        <v>263</v>
      </c>
      <c r="AD1027" s="35">
        <f>VLOOKUP(A1027,BUSINESS!$A$2:$J$2692,9,0)</f>
        <v>0.31</v>
      </c>
      <c r="AE1027" s="35">
        <f>VLOOKUP(A1027,BUSINESS!$A$2:$J$2692,10,0)</f>
        <v>0.669</v>
      </c>
    </row>
    <row r="1028" customHeight="1" spans="1:31">
      <c r="A1028" s="22" t="str">
        <f t="shared" si="0"/>
        <v>Guyana-The Americas2012</v>
      </c>
      <c r="B1028" s="22" t="s">
        <v>148</v>
      </c>
      <c r="C1028" s="22" t="s">
        <v>75</v>
      </c>
      <c r="D1028" s="23">
        <v>2012</v>
      </c>
      <c r="E1028" s="25">
        <v>2851154076</v>
      </c>
      <c r="F1028" s="24">
        <f t="shared" si="1"/>
        <v>3584.69348943698</v>
      </c>
      <c r="G1028" s="26">
        <v>0.066</v>
      </c>
      <c r="H1028" s="27">
        <v>235</v>
      </c>
      <c r="I1028" s="26">
        <v>0.139</v>
      </c>
      <c r="J1028" s="5">
        <f>VLOOKUP(A1028,ENERGY!$A$2:$F$2692,5,0)</f>
        <v>500</v>
      </c>
      <c r="K1028" s="5">
        <f t="shared" si="2"/>
        <v>0.000628639034209279</v>
      </c>
      <c r="L1028" s="31">
        <f>VLOOKUP(A1028,ENERGY!$A$2:$F$2692,6,0)</f>
        <v>1291</v>
      </c>
      <c r="M1028" s="31">
        <f t="shared" si="3"/>
        <v>0.00162314598632836</v>
      </c>
      <c r="N1028" s="32">
        <f>VLOOKUP(A1028,'HUMAN RESOURCES'!$A$2:$M$2692,5,0)</f>
        <v>0.039</v>
      </c>
      <c r="O1028" s="32">
        <f>VLOOKUP(A1028,'HUMAN RESOURCES'!$A$2:$M$2692,6,0)</f>
        <v>0.061</v>
      </c>
      <c r="P1028" s="31">
        <f>VLOOKUP(A1028,'HUMAN RESOURCES'!$A$2:$M$2692,7,0)</f>
        <v>69</v>
      </c>
      <c r="Q1028" s="5">
        <f>VLOOKUP(A1028,'HUMAN RESOURCES'!$A$2:$M$2692,8,0)</f>
        <v>63</v>
      </c>
      <c r="R1028" s="5">
        <f>VLOOKUP(A1028,'HUMAN RESOURCES'!$A$2:$M$2692,9,0)</f>
        <v>0.368</v>
      </c>
      <c r="S1028" s="5">
        <f>VLOOKUP(A1028,'HUMAN RESOURCES'!$A$2:$M$2692,10,0)</f>
        <v>0.599</v>
      </c>
      <c r="T1028" s="5">
        <f>VLOOKUP(A1028,'HUMAN RESOURCES'!$A$2:$M$2692,11,0)</f>
        <v>0.033</v>
      </c>
      <c r="U1028" s="5">
        <f>VLOOKUP(A1028,'HUMAN RESOURCES'!$A$2:$M$2692,12,0)</f>
        <v>795369</v>
      </c>
      <c r="V1028" s="35">
        <f>VLOOKUP(A1028,'HUMAN RESOURCES'!$A$2:$M$2692,13,0)</f>
        <v>0.283</v>
      </c>
      <c r="W1028" s="38">
        <f>VLOOKUP(A1028,TOURISM!$A$2:$F$2692,5,0)</f>
        <v>64000000</v>
      </c>
      <c r="X1028" s="39">
        <f>VLOOKUP(A1028,TOURISM!$A$2:$F$2692,6,0)</f>
        <v>82000000</v>
      </c>
      <c r="Y1028" s="43">
        <f t="shared" si="4"/>
        <v>-1.22799707384998</v>
      </c>
      <c r="Z1028" s="35">
        <f>VLOOKUP(A1028,BUSINESS!$A$2:$J$2692,5,0)</f>
        <v>0.359</v>
      </c>
      <c r="AA1028" s="5">
        <f>VLOOKUP(A1028,BUSINESS!$A$2:$J$2692,6,0)</f>
        <v>20</v>
      </c>
      <c r="AB1028" s="5">
        <f>VLOOKUP(A1028,BUSINESS!$A$2:$J$2692,7,0)</f>
        <v>113</v>
      </c>
      <c r="AC1028" s="5">
        <f>VLOOKUP(A1028,BUSINESS!$A$2:$J$2692,8,0)</f>
        <v>263</v>
      </c>
      <c r="AD1028" s="35">
        <f>VLOOKUP(A1028,BUSINESS!$A$2:$J$2692,9,0)</f>
        <v>0.33</v>
      </c>
      <c r="AE1028" s="35">
        <f>VLOOKUP(A1028,BUSINESS!$A$2:$J$2692,10,0)</f>
        <v>0.688</v>
      </c>
    </row>
    <row r="1029" customHeight="1" spans="1:31">
      <c r="A1029" s="22" t="str">
        <f t="shared" si="0"/>
        <v>Haiti-The Americas2000</v>
      </c>
      <c r="B1029" s="22" t="s">
        <v>149</v>
      </c>
      <c r="C1029" s="22" t="s">
        <v>75</v>
      </c>
      <c r="D1029" s="23">
        <v>2000</v>
      </c>
      <c r="E1029" s="25">
        <v>3664503846</v>
      </c>
      <c r="F1029" s="24">
        <f t="shared" si="1"/>
        <v>427.186277035576</v>
      </c>
      <c r="G1029" s="26">
        <v>0.061</v>
      </c>
      <c r="H1029" s="27">
        <v>26</v>
      </c>
      <c r="I1029" s="26">
        <v>0.314</v>
      </c>
      <c r="J1029" s="5">
        <f>VLOOKUP(A1029,ENERGY!$A$2:$F$2692,5,0)</f>
        <v>0</v>
      </c>
      <c r="K1029" s="5">
        <f t="shared" si="2"/>
        <v>0</v>
      </c>
      <c r="L1029" s="31">
        <f>VLOOKUP(A1029,ENERGY!$A$2:$F$2692,6,0)</f>
        <v>0</v>
      </c>
      <c r="M1029" s="31">
        <f t="shared" si="3"/>
        <v>0</v>
      </c>
      <c r="N1029" s="32">
        <f>VLOOKUP(A1029,'HUMAN RESOURCES'!$A$2:$M$2692,5,0)</f>
        <v>0.039</v>
      </c>
      <c r="O1029" s="32">
        <f>VLOOKUP(A1029,'HUMAN RESOURCES'!$A$2:$M$2692,6,0)</f>
        <v>0.07</v>
      </c>
      <c r="P1029" s="31">
        <f>VLOOKUP(A1029,'HUMAN RESOURCES'!$A$2:$M$2692,7,0)</f>
        <v>59</v>
      </c>
      <c r="Q1029" s="5">
        <f>VLOOKUP(A1029,'HUMAN RESOURCES'!$A$2:$M$2692,8,0)</f>
        <v>56</v>
      </c>
      <c r="R1029" s="5">
        <f>VLOOKUP(A1029,'HUMAN RESOURCES'!$A$2:$M$2692,9,0)</f>
        <v>0.403</v>
      </c>
      <c r="S1029" s="5">
        <f>VLOOKUP(A1029,'HUMAN RESOURCES'!$A$2:$M$2692,10,0)</f>
        <v>0.557</v>
      </c>
      <c r="T1029" s="5">
        <f>VLOOKUP(A1029,'HUMAN RESOURCES'!$A$2:$M$2692,11,0)</f>
        <v>0.04</v>
      </c>
      <c r="U1029" s="5">
        <f>VLOOKUP(A1029,'HUMAN RESOURCES'!$A$2:$M$2692,12,0)</f>
        <v>8578234</v>
      </c>
      <c r="V1029" s="35">
        <f>VLOOKUP(A1029,'HUMAN RESOURCES'!$A$2:$M$2692,13,0)</f>
        <v>0.356</v>
      </c>
      <c r="W1029" s="38">
        <f>VLOOKUP(A1029,TOURISM!$A$2:$F$2692,5,0)</f>
        <v>128000000</v>
      </c>
      <c r="X1029" s="39">
        <f>VLOOKUP(A1029,TOURISM!$A$2:$F$2692,6,0)</f>
        <v>173000000</v>
      </c>
      <c r="Y1029" s="43">
        <f t="shared" si="4"/>
        <v>-1.79590433958294</v>
      </c>
      <c r="Z1029" s="35">
        <f>VLOOKUP(A1029,BUSINESS!$A$2:$J$2692,5,0)</f>
        <v>0</v>
      </c>
      <c r="AA1029" s="5">
        <f>VLOOKUP(A1029,BUSINESS!$A$2:$J$2692,6,0)</f>
        <v>0</v>
      </c>
      <c r="AB1029" s="5">
        <f>VLOOKUP(A1029,BUSINESS!$A$2:$J$2692,7,0)</f>
        <v>0</v>
      </c>
      <c r="AC1029" s="5">
        <f>VLOOKUP(A1029,BUSINESS!$A$2:$J$2692,8,0)</f>
        <v>0</v>
      </c>
      <c r="AD1029" s="35">
        <f>VLOOKUP(A1029,BUSINESS!$A$2:$J$2692,9,0)</f>
        <v>0.002</v>
      </c>
      <c r="AE1029" s="35">
        <f>VLOOKUP(A1029,BUSINESS!$A$2:$J$2692,10,0)</f>
        <v>0.006</v>
      </c>
    </row>
    <row r="1030" customHeight="1" spans="1:31">
      <c r="A1030" s="22" t="str">
        <f t="shared" si="0"/>
        <v>Haiti-The Americas2001</v>
      </c>
      <c r="B1030" s="22" t="s">
        <v>149</v>
      </c>
      <c r="C1030" s="22" t="s">
        <v>75</v>
      </c>
      <c r="D1030" s="23">
        <v>2001</v>
      </c>
      <c r="E1030" s="25">
        <v>3507981946</v>
      </c>
      <c r="F1030" s="24">
        <f t="shared" si="1"/>
        <v>402.280112707817</v>
      </c>
      <c r="G1030" s="26">
        <v>0.056</v>
      </c>
      <c r="H1030" s="27">
        <v>23</v>
      </c>
      <c r="I1030" s="26">
        <v>0.34</v>
      </c>
      <c r="J1030" s="5">
        <f>VLOOKUP(A1030,ENERGY!$A$2:$F$2692,5,0)</f>
        <v>3211</v>
      </c>
      <c r="K1030" s="5">
        <f t="shared" si="2"/>
        <v>0.000368223514769708</v>
      </c>
      <c r="L1030" s="31">
        <f>VLOOKUP(A1030,ENERGY!$A$2:$F$2692,6,0)</f>
        <v>0</v>
      </c>
      <c r="M1030" s="31">
        <f t="shared" si="3"/>
        <v>0</v>
      </c>
      <c r="N1030" s="32">
        <f>VLOOKUP(A1030,'HUMAN RESOURCES'!$A$2:$M$2692,5,0)</f>
        <v>0.039</v>
      </c>
      <c r="O1030" s="32">
        <f>VLOOKUP(A1030,'HUMAN RESOURCES'!$A$2:$M$2692,6,0)</f>
        <v>0.07</v>
      </c>
      <c r="P1030" s="31">
        <f>VLOOKUP(A1030,'HUMAN RESOURCES'!$A$2:$M$2692,7,0)</f>
        <v>59</v>
      </c>
      <c r="Q1030" s="5">
        <f>VLOOKUP(A1030,'HUMAN RESOURCES'!$A$2:$M$2692,8,0)</f>
        <v>56</v>
      </c>
      <c r="R1030" s="5">
        <f>VLOOKUP(A1030,'HUMAN RESOURCES'!$A$2:$M$2692,9,0)</f>
        <v>0.398</v>
      </c>
      <c r="S1030" s="5">
        <f>VLOOKUP(A1030,'HUMAN RESOURCES'!$A$2:$M$2692,10,0)</f>
        <v>0.561</v>
      </c>
      <c r="T1030" s="5">
        <f>VLOOKUP(A1030,'HUMAN RESOURCES'!$A$2:$M$2692,11,0)</f>
        <v>0.04</v>
      </c>
      <c r="U1030" s="5">
        <f>VLOOKUP(A1030,'HUMAN RESOURCES'!$A$2:$M$2692,12,0)</f>
        <v>8720247</v>
      </c>
      <c r="V1030" s="35">
        <f>VLOOKUP(A1030,'HUMAN RESOURCES'!$A$2:$M$2692,13,0)</f>
        <v>0.373</v>
      </c>
      <c r="W1030" s="38">
        <f>VLOOKUP(A1030,TOURISM!$A$2:$F$2692,5,0)</f>
        <v>105000000</v>
      </c>
      <c r="X1030" s="39">
        <f>VLOOKUP(A1030,TOURISM!$A$2:$F$2692,6,0)</f>
        <v>168000000</v>
      </c>
      <c r="Y1030" s="43">
        <f t="shared" si="4"/>
        <v>-1.99089632852552</v>
      </c>
      <c r="Z1030" s="35">
        <f>VLOOKUP(A1030,BUSINESS!$A$2:$J$2692,5,0)</f>
        <v>0</v>
      </c>
      <c r="AA1030" s="5">
        <f>VLOOKUP(A1030,BUSINESS!$A$2:$J$2692,6,0)</f>
        <v>0</v>
      </c>
      <c r="AB1030" s="5">
        <f>VLOOKUP(A1030,BUSINESS!$A$2:$J$2692,7,0)</f>
        <v>0</v>
      </c>
      <c r="AC1030" s="5">
        <f>VLOOKUP(A1030,BUSINESS!$A$2:$J$2692,8,0)</f>
        <v>0</v>
      </c>
      <c r="AD1030" s="35">
        <f>VLOOKUP(A1030,BUSINESS!$A$2:$J$2692,9,0)</f>
        <v>0.003</v>
      </c>
      <c r="AE1030" s="35">
        <f>VLOOKUP(A1030,BUSINESS!$A$2:$J$2692,10,0)</f>
        <v>0.01</v>
      </c>
    </row>
    <row r="1031" customHeight="1" spans="1:31">
      <c r="A1031" s="22" t="str">
        <f t="shared" si="0"/>
        <v>Haiti-The Americas2002</v>
      </c>
      <c r="B1031" s="22" t="s">
        <v>149</v>
      </c>
      <c r="C1031" s="22" t="s">
        <v>75</v>
      </c>
      <c r="D1031" s="23">
        <v>2002</v>
      </c>
      <c r="E1031" s="25">
        <v>3214632479</v>
      </c>
      <c r="F1031" s="24">
        <f t="shared" si="1"/>
        <v>362.840283939462</v>
      </c>
      <c r="G1031" s="26">
        <v>0.055</v>
      </c>
      <c r="H1031" s="27">
        <v>20</v>
      </c>
      <c r="I1031" s="26">
        <v>0.342</v>
      </c>
      <c r="J1031" s="5">
        <f>VLOOKUP(A1031,ENERGY!$A$2:$F$2692,5,0)</f>
        <v>2409</v>
      </c>
      <c r="K1031" s="5">
        <f t="shared" si="2"/>
        <v>0.000271907364129561</v>
      </c>
      <c r="L1031" s="31">
        <f>VLOOKUP(A1031,ENERGY!$A$2:$F$2692,6,0)</f>
        <v>2120</v>
      </c>
      <c r="M1031" s="31">
        <f t="shared" si="3"/>
        <v>0.000239287510151378</v>
      </c>
      <c r="N1031" s="32">
        <f>VLOOKUP(A1031,'HUMAN RESOURCES'!$A$2:$M$2692,5,0)</f>
        <v>0.039</v>
      </c>
      <c r="O1031" s="32">
        <f>VLOOKUP(A1031,'HUMAN RESOURCES'!$A$2:$M$2692,6,0)</f>
        <v>0.057</v>
      </c>
      <c r="P1031" s="31">
        <f>VLOOKUP(A1031,'HUMAN RESOURCES'!$A$2:$M$2692,7,0)</f>
        <v>60</v>
      </c>
      <c r="Q1031" s="5">
        <f>VLOOKUP(A1031,'HUMAN RESOURCES'!$A$2:$M$2692,8,0)</f>
        <v>56</v>
      </c>
      <c r="R1031" s="5">
        <f>VLOOKUP(A1031,'HUMAN RESOURCES'!$A$2:$M$2692,9,0)</f>
        <v>0.394</v>
      </c>
      <c r="S1031" s="5">
        <f>VLOOKUP(A1031,'HUMAN RESOURCES'!$A$2:$M$2692,10,0)</f>
        <v>0.566</v>
      </c>
      <c r="T1031" s="5">
        <f>VLOOKUP(A1031,'HUMAN RESOURCES'!$A$2:$M$2692,11,0)</f>
        <v>0.04</v>
      </c>
      <c r="U1031" s="5">
        <f>VLOOKUP(A1031,'HUMAN RESOURCES'!$A$2:$M$2692,12,0)</f>
        <v>8859635</v>
      </c>
      <c r="V1031" s="35">
        <f>VLOOKUP(A1031,'HUMAN RESOURCES'!$A$2:$M$2692,13,0)</f>
        <v>0.389</v>
      </c>
      <c r="W1031" s="38">
        <f>VLOOKUP(A1031,TOURISM!$A$2:$F$2692,5,0)</f>
        <v>108000000</v>
      </c>
      <c r="X1031" s="39">
        <f>VLOOKUP(A1031,TOURISM!$A$2:$F$2692,6,0)</f>
        <v>172000000</v>
      </c>
      <c r="Y1031" s="43">
        <f t="shared" si="4"/>
        <v>-3.75024623550707</v>
      </c>
      <c r="Z1031" s="35">
        <f>VLOOKUP(A1031,BUSINESS!$A$2:$J$2692,5,0)</f>
        <v>0</v>
      </c>
      <c r="AA1031" s="5">
        <f>VLOOKUP(A1031,BUSINESS!$A$2:$J$2692,6,0)</f>
        <v>0</v>
      </c>
      <c r="AB1031" s="5">
        <f>VLOOKUP(A1031,BUSINESS!$A$2:$J$2692,7,0)</f>
        <v>0</v>
      </c>
      <c r="AC1031" s="5">
        <f>VLOOKUP(A1031,BUSINESS!$A$2:$J$2692,8,0)</f>
        <v>0</v>
      </c>
      <c r="AD1031" s="35">
        <f>VLOOKUP(A1031,BUSINESS!$A$2:$J$2692,9,0)</f>
        <v>0.009</v>
      </c>
      <c r="AE1031" s="35">
        <f>VLOOKUP(A1031,BUSINESS!$A$2:$J$2692,10,0)</f>
        <v>0.016</v>
      </c>
    </row>
    <row r="1032" customHeight="1" spans="1:31">
      <c r="A1032" s="22" t="str">
        <f t="shared" si="0"/>
        <v>Haiti-The Americas2003</v>
      </c>
      <c r="B1032" s="22" t="s">
        <v>149</v>
      </c>
      <c r="C1032" s="22" t="s">
        <v>75</v>
      </c>
      <c r="D1032" s="23">
        <v>2003</v>
      </c>
      <c r="E1032" s="25">
        <v>2826481072</v>
      </c>
      <c r="F1032" s="24">
        <f t="shared" si="1"/>
        <v>314.185095999668</v>
      </c>
      <c r="G1032" s="26">
        <v>0.053</v>
      </c>
      <c r="H1032" s="27">
        <v>17</v>
      </c>
      <c r="I1032" s="26">
        <v>0.442</v>
      </c>
      <c r="J1032" s="5">
        <f>VLOOKUP(A1032,ENERGY!$A$2:$F$2692,5,0)</f>
        <v>2732</v>
      </c>
      <c r="K1032" s="5">
        <f t="shared" si="2"/>
        <v>0.000303682798648189</v>
      </c>
      <c r="L1032" s="31">
        <f>VLOOKUP(A1032,ENERGY!$A$2:$F$2692,6,0)</f>
        <v>2263</v>
      </c>
      <c r="M1032" s="31">
        <f t="shared" si="3"/>
        <v>0.000251549843829009</v>
      </c>
      <c r="N1032" s="32">
        <f>VLOOKUP(A1032,'HUMAN RESOURCES'!$A$2:$M$2692,5,0)</f>
        <v>0.04</v>
      </c>
      <c r="O1032" s="32">
        <f>VLOOKUP(A1032,'HUMAN RESOURCES'!$A$2:$M$2692,6,0)</f>
        <v>0.087</v>
      </c>
      <c r="P1032" s="31">
        <f>VLOOKUP(A1032,'HUMAN RESOURCES'!$A$2:$M$2692,7,0)</f>
        <v>60</v>
      </c>
      <c r="Q1032" s="5">
        <f>VLOOKUP(A1032,'HUMAN RESOURCES'!$A$2:$M$2692,8,0)</f>
        <v>57</v>
      </c>
      <c r="R1032" s="5">
        <f>VLOOKUP(A1032,'HUMAN RESOURCES'!$A$2:$M$2692,9,0)</f>
        <v>0.389</v>
      </c>
      <c r="S1032" s="5">
        <f>VLOOKUP(A1032,'HUMAN RESOURCES'!$A$2:$M$2692,10,0)</f>
        <v>0.57</v>
      </c>
      <c r="T1032" s="5">
        <f>VLOOKUP(A1032,'HUMAN RESOURCES'!$A$2:$M$2692,11,0)</f>
        <v>0.041</v>
      </c>
      <c r="U1032" s="5">
        <f>VLOOKUP(A1032,'HUMAN RESOURCES'!$A$2:$M$2692,12,0)</f>
        <v>8996229</v>
      </c>
      <c r="V1032" s="35">
        <f>VLOOKUP(A1032,'HUMAN RESOURCES'!$A$2:$M$2692,13,0)</f>
        <v>0.406</v>
      </c>
      <c r="W1032" s="38">
        <f>VLOOKUP(A1032,TOURISM!$A$2:$F$2692,5,0)</f>
        <v>96000000</v>
      </c>
      <c r="X1032" s="39">
        <f>VLOOKUP(A1032,TOURISM!$A$2:$F$2692,6,0)</f>
        <v>202000000</v>
      </c>
      <c r="Y1032" s="43">
        <f t="shared" si="4"/>
        <v>-3.08702356079707</v>
      </c>
      <c r="Z1032" s="35">
        <f>VLOOKUP(A1032,BUSINESS!$A$2:$J$2692,5,0)</f>
        <v>0</v>
      </c>
      <c r="AA1032" s="5">
        <f>VLOOKUP(A1032,BUSINESS!$A$2:$J$2692,6,0)</f>
        <v>202</v>
      </c>
      <c r="AB1032" s="5">
        <f>VLOOKUP(A1032,BUSINESS!$A$2:$J$2692,7,0)</f>
        <v>0</v>
      </c>
      <c r="AC1032" s="5">
        <f>VLOOKUP(A1032,BUSINESS!$A$2:$J$2692,8,0)</f>
        <v>0</v>
      </c>
      <c r="AD1032" s="35">
        <f>VLOOKUP(A1032,BUSINESS!$A$2:$J$2692,9,0)</f>
        <v>0.016</v>
      </c>
      <c r="AE1032" s="35">
        <f>VLOOKUP(A1032,BUSINESS!$A$2:$J$2692,10,0)</f>
        <v>0.036</v>
      </c>
    </row>
    <row r="1033" customHeight="1" spans="1:31">
      <c r="A1033" s="22" t="str">
        <f t="shared" si="0"/>
        <v>Haiti-The Americas2004</v>
      </c>
      <c r="B1033" s="22" t="s">
        <v>149</v>
      </c>
      <c r="C1033" s="22" t="s">
        <v>75</v>
      </c>
      <c r="D1033" s="23">
        <v>2004</v>
      </c>
      <c r="E1033" s="25">
        <v>3660483886</v>
      </c>
      <c r="F1033" s="24">
        <f t="shared" si="1"/>
        <v>400.932173982</v>
      </c>
      <c r="G1033" s="26">
        <v>0.056</v>
      </c>
      <c r="H1033" s="27">
        <v>22</v>
      </c>
      <c r="I1033" s="26">
        <v>0.48</v>
      </c>
      <c r="J1033" s="5">
        <f>VLOOKUP(A1033,ENERGY!$A$2:$F$2692,5,0)</f>
        <v>2927</v>
      </c>
      <c r="K1033" s="5">
        <f t="shared" si="2"/>
        <v>0.000320593809395973</v>
      </c>
      <c r="L1033" s="31">
        <f>VLOOKUP(A1033,ENERGY!$A$2:$F$2692,6,0)</f>
        <v>2428</v>
      </c>
      <c r="M1033" s="31">
        <f t="shared" si="3"/>
        <v>0.000265938424739809</v>
      </c>
      <c r="N1033" s="32">
        <f>VLOOKUP(A1033,'HUMAN RESOURCES'!$A$2:$M$2692,5,0)</f>
        <v>0.04</v>
      </c>
      <c r="O1033" s="32">
        <f>VLOOKUP(A1033,'HUMAN RESOURCES'!$A$2:$M$2692,6,0)</f>
        <v>0.078</v>
      </c>
      <c r="P1033" s="31">
        <f>VLOOKUP(A1033,'HUMAN RESOURCES'!$A$2:$M$2692,7,0)</f>
        <v>61</v>
      </c>
      <c r="Q1033" s="5">
        <f>VLOOKUP(A1033,'HUMAN RESOURCES'!$A$2:$M$2692,8,0)</f>
        <v>57</v>
      </c>
      <c r="R1033" s="5">
        <f>VLOOKUP(A1033,'HUMAN RESOURCES'!$A$2:$M$2692,9,0)</f>
        <v>0.385</v>
      </c>
      <c r="S1033" s="5">
        <f>VLOOKUP(A1033,'HUMAN RESOURCES'!$A$2:$M$2692,10,0)</f>
        <v>0.574</v>
      </c>
      <c r="T1033" s="5">
        <f>VLOOKUP(A1033,'HUMAN RESOURCES'!$A$2:$M$2692,11,0)</f>
        <v>0.041</v>
      </c>
      <c r="U1033" s="5">
        <f>VLOOKUP(A1033,'HUMAN RESOURCES'!$A$2:$M$2692,12,0)</f>
        <v>9129933</v>
      </c>
      <c r="V1033" s="35">
        <f>VLOOKUP(A1033,'HUMAN RESOURCES'!$A$2:$M$2692,13,0)</f>
        <v>0.424</v>
      </c>
      <c r="W1033" s="38">
        <f>VLOOKUP(A1033,TOURISM!$A$2:$F$2692,5,0)</f>
        <v>93000000</v>
      </c>
      <c r="X1033" s="39">
        <f>VLOOKUP(A1033,TOURISM!$A$2:$F$2692,6,0)</f>
        <v>206000000</v>
      </c>
      <c r="Y1033" s="43">
        <f t="shared" si="4"/>
        <v>-2.26272127851863</v>
      </c>
      <c r="Z1033" s="35">
        <f>VLOOKUP(A1033,BUSINESS!$A$2:$J$2692,5,0)</f>
        <v>0</v>
      </c>
      <c r="AA1033" s="5">
        <f>VLOOKUP(A1033,BUSINESS!$A$2:$J$2692,6,0)</f>
        <v>202</v>
      </c>
      <c r="AB1033" s="5">
        <f>VLOOKUP(A1033,BUSINESS!$A$2:$J$2692,7,0)</f>
        <v>0</v>
      </c>
      <c r="AC1033" s="5">
        <f>VLOOKUP(A1033,BUSINESS!$A$2:$J$2692,8,0)</f>
        <v>0</v>
      </c>
      <c r="AD1033" s="35">
        <f>VLOOKUP(A1033,BUSINESS!$A$2:$J$2692,9,0)</f>
        <v>0.054</v>
      </c>
      <c r="AE1033" s="35">
        <f>VLOOKUP(A1033,BUSINESS!$A$2:$J$2692,10,0)</f>
        <v>0.044</v>
      </c>
    </row>
    <row r="1034" customHeight="1" spans="1:31">
      <c r="A1034" s="22" t="str">
        <f t="shared" si="0"/>
        <v>Haiti-The Americas2005</v>
      </c>
      <c r="B1034" s="22" t="s">
        <v>149</v>
      </c>
      <c r="C1034" s="22" t="s">
        <v>75</v>
      </c>
      <c r="D1034" s="23">
        <v>2005</v>
      </c>
      <c r="E1034" s="25">
        <v>4154289832</v>
      </c>
      <c r="F1034" s="24">
        <f t="shared" si="1"/>
        <v>448.584830014516</v>
      </c>
      <c r="G1034" s="26">
        <v>0.044</v>
      </c>
      <c r="H1034" s="27">
        <v>20</v>
      </c>
      <c r="I1034" s="26">
        <v>0.41</v>
      </c>
      <c r="J1034" s="5">
        <f>VLOOKUP(A1034,ENERGY!$A$2:$F$2692,5,0)</f>
        <v>2288</v>
      </c>
      <c r="K1034" s="5">
        <f t="shared" si="2"/>
        <v>0.00024706078116343</v>
      </c>
      <c r="L1034" s="31">
        <f>VLOOKUP(A1034,ENERGY!$A$2:$F$2692,6,0)</f>
        <v>1988</v>
      </c>
      <c r="M1034" s="31">
        <f t="shared" si="3"/>
        <v>0.000214666447968924</v>
      </c>
      <c r="N1034" s="32">
        <f>VLOOKUP(A1034,'HUMAN RESOURCES'!$A$2:$M$2692,5,0)</f>
        <v>0.04</v>
      </c>
      <c r="O1034" s="32">
        <f>VLOOKUP(A1034,'HUMAN RESOURCES'!$A$2:$M$2692,6,0)</f>
        <v>0.096</v>
      </c>
      <c r="P1034" s="31">
        <f>VLOOKUP(A1034,'HUMAN RESOURCES'!$A$2:$M$2692,7,0)</f>
        <v>61</v>
      </c>
      <c r="Q1034" s="5">
        <f>VLOOKUP(A1034,'HUMAN RESOURCES'!$A$2:$M$2692,8,0)</f>
        <v>58</v>
      </c>
      <c r="R1034" s="5">
        <f>VLOOKUP(A1034,'HUMAN RESOURCES'!$A$2:$M$2692,9,0)</f>
        <v>0.381</v>
      </c>
      <c r="S1034" s="5">
        <f>VLOOKUP(A1034,'HUMAN RESOURCES'!$A$2:$M$2692,10,0)</f>
        <v>0.578</v>
      </c>
      <c r="T1034" s="5">
        <f>VLOOKUP(A1034,'HUMAN RESOURCES'!$A$2:$M$2692,11,0)</f>
        <v>0.042</v>
      </c>
      <c r="U1034" s="5">
        <f>VLOOKUP(A1034,'HUMAN RESOURCES'!$A$2:$M$2692,12,0)</f>
        <v>9260879</v>
      </c>
      <c r="V1034" s="35">
        <f>VLOOKUP(A1034,'HUMAN RESOURCES'!$A$2:$M$2692,13,0)</f>
        <v>0.441</v>
      </c>
      <c r="W1034" s="38">
        <f>VLOOKUP(A1034,TOURISM!$A$2:$F$2692,5,0)</f>
        <v>80000000</v>
      </c>
      <c r="X1034" s="39">
        <f>VLOOKUP(A1034,TOURISM!$A$2:$F$2692,6,0)</f>
        <v>174000000</v>
      </c>
      <c r="Y1034" s="43">
        <f t="shared" si="4"/>
        <v>-2.31569779508986</v>
      </c>
      <c r="Z1034" s="35">
        <f>VLOOKUP(A1034,BUSINESS!$A$2:$J$2692,5,0)</f>
        <v>0.404</v>
      </c>
      <c r="AA1034" s="5">
        <f>VLOOKUP(A1034,BUSINESS!$A$2:$J$2692,6,0)</f>
        <v>202</v>
      </c>
      <c r="AB1034" s="5">
        <f>VLOOKUP(A1034,BUSINESS!$A$2:$J$2692,7,0)</f>
        <v>0</v>
      </c>
      <c r="AC1034" s="5">
        <f>VLOOKUP(A1034,BUSINESS!$A$2:$J$2692,8,0)</f>
        <v>184</v>
      </c>
      <c r="AD1034" s="35">
        <f>VLOOKUP(A1034,BUSINESS!$A$2:$J$2692,9,0)</f>
        <v>0.064</v>
      </c>
      <c r="AE1034" s="35">
        <f>VLOOKUP(A1034,BUSINESS!$A$2:$J$2692,10,0)</f>
        <v>0.054</v>
      </c>
    </row>
    <row r="1035" customHeight="1" spans="1:31">
      <c r="A1035" s="22" t="str">
        <f t="shared" si="0"/>
        <v>Haiti-The Americas2006</v>
      </c>
      <c r="B1035" s="22" t="s">
        <v>149</v>
      </c>
      <c r="C1035" s="22" t="s">
        <v>75</v>
      </c>
      <c r="D1035" s="23">
        <v>2006</v>
      </c>
      <c r="E1035" s="25">
        <v>4879738636</v>
      </c>
      <c r="F1035" s="24">
        <f t="shared" si="1"/>
        <v>519.74914327333</v>
      </c>
      <c r="G1035" s="26">
        <v>0.057</v>
      </c>
      <c r="H1035" s="27">
        <v>30</v>
      </c>
      <c r="I1035" s="26">
        <v>0.264</v>
      </c>
      <c r="J1035" s="5">
        <f>VLOOKUP(A1035,ENERGY!$A$2:$F$2692,5,0)</f>
        <v>2054</v>
      </c>
      <c r="K1035" s="5">
        <f t="shared" si="2"/>
        <v>0.000218774983645132</v>
      </c>
      <c r="L1035" s="31">
        <f>VLOOKUP(A1035,ENERGY!$A$2:$F$2692,6,0)</f>
        <v>1569</v>
      </c>
      <c r="M1035" s="31">
        <f t="shared" si="3"/>
        <v>0.000167116820515683</v>
      </c>
      <c r="N1035" s="32">
        <f>VLOOKUP(A1035,'HUMAN RESOURCES'!$A$2:$M$2692,5,0)</f>
        <v>0.04</v>
      </c>
      <c r="O1035" s="32">
        <f>VLOOKUP(A1035,'HUMAN RESOURCES'!$A$2:$M$2692,6,0)</f>
        <v>0.085</v>
      </c>
      <c r="P1035" s="31">
        <f>VLOOKUP(A1035,'HUMAN RESOURCES'!$A$2:$M$2692,7,0)</f>
        <v>62</v>
      </c>
      <c r="Q1035" s="5">
        <f>VLOOKUP(A1035,'HUMAN RESOURCES'!$A$2:$M$2692,8,0)</f>
        <v>58</v>
      </c>
      <c r="R1035" s="5">
        <f>VLOOKUP(A1035,'HUMAN RESOURCES'!$A$2:$M$2692,9,0)</f>
        <v>0.377</v>
      </c>
      <c r="S1035" s="5">
        <f>VLOOKUP(A1035,'HUMAN RESOURCES'!$A$2:$M$2692,10,0)</f>
        <v>0.581</v>
      </c>
      <c r="T1035" s="5">
        <f>VLOOKUP(A1035,'HUMAN RESOURCES'!$A$2:$M$2692,11,0)</f>
        <v>0.042</v>
      </c>
      <c r="U1035" s="5">
        <f>VLOOKUP(A1035,'HUMAN RESOURCES'!$A$2:$M$2692,12,0)</f>
        <v>9388642</v>
      </c>
      <c r="V1035" s="35">
        <f>VLOOKUP(A1035,'HUMAN RESOURCES'!$A$2:$M$2692,13,0)</f>
        <v>0.458</v>
      </c>
      <c r="W1035" s="38">
        <f>VLOOKUP(A1035,TOURISM!$A$2:$F$2692,5,0)</f>
        <v>126000000</v>
      </c>
      <c r="X1035" s="39">
        <f>VLOOKUP(A1035,TOURISM!$A$2:$F$2692,6,0)</f>
        <v>239000000</v>
      </c>
      <c r="Y1035" s="43">
        <f t="shared" si="4"/>
        <v>-2.39578928716499</v>
      </c>
      <c r="Z1035" s="35">
        <f>VLOOKUP(A1035,BUSINESS!$A$2:$J$2692,5,0)</f>
        <v>0.404</v>
      </c>
      <c r="AA1035" s="5">
        <f>VLOOKUP(A1035,BUSINESS!$A$2:$J$2692,6,0)</f>
        <v>202</v>
      </c>
      <c r="AB1035" s="5">
        <f>VLOOKUP(A1035,BUSINESS!$A$2:$J$2692,7,0)</f>
        <v>0</v>
      </c>
      <c r="AC1035" s="5">
        <f>VLOOKUP(A1035,BUSINESS!$A$2:$J$2692,8,0)</f>
        <v>184</v>
      </c>
      <c r="AD1035" s="35">
        <f>VLOOKUP(A1035,BUSINESS!$A$2:$J$2692,9,0)</f>
        <v>0.068</v>
      </c>
      <c r="AE1035" s="35">
        <f>VLOOKUP(A1035,BUSINESS!$A$2:$J$2692,10,0)</f>
        <v>0.128</v>
      </c>
    </row>
    <row r="1036" customHeight="1" spans="1:31">
      <c r="A1036" s="22" t="str">
        <f t="shared" si="0"/>
        <v>Haiti-The Americas2007</v>
      </c>
      <c r="B1036" s="22" t="s">
        <v>149</v>
      </c>
      <c r="C1036" s="22" t="s">
        <v>75</v>
      </c>
      <c r="D1036" s="23">
        <v>2007</v>
      </c>
      <c r="E1036" s="25">
        <v>5885325590</v>
      </c>
      <c r="F1036" s="24">
        <f t="shared" si="1"/>
        <v>618.614937342031</v>
      </c>
      <c r="G1036" s="26">
        <v>0.054</v>
      </c>
      <c r="H1036" s="27">
        <v>34</v>
      </c>
      <c r="I1036" s="26">
        <v>0.231</v>
      </c>
      <c r="J1036" s="5">
        <f>VLOOKUP(A1036,ENERGY!$A$2:$F$2692,5,0)</f>
        <v>2509</v>
      </c>
      <c r="K1036" s="5">
        <f t="shared" si="2"/>
        <v>0.000263724555941034</v>
      </c>
      <c r="L1036" s="31">
        <f>VLOOKUP(A1036,ENERGY!$A$2:$F$2692,6,0)</f>
        <v>2391</v>
      </c>
      <c r="M1036" s="31">
        <f t="shared" si="3"/>
        <v>0.000251321408232369</v>
      </c>
      <c r="N1036" s="32">
        <f>VLOOKUP(A1036,'HUMAN RESOURCES'!$A$2:$M$2692,5,0)</f>
        <v>0.04</v>
      </c>
      <c r="O1036" s="32">
        <f>VLOOKUP(A1036,'HUMAN RESOURCES'!$A$2:$M$2692,6,0)</f>
        <v>0.083</v>
      </c>
      <c r="P1036" s="31">
        <f>VLOOKUP(A1036,'HUMAN RESOURCES'!$A$2:$M$2692,7,0)</f>
        <v>62</v>
      </c>
      <c r="Q1036" s="5">
        <f>VLOOKUP(A1036,'HUMAN RESOURCES'!$A$2:$M$2692,8,0)</f>
        <v>59</v>
      </c>
      <c r="R1036" s="5">
        <f>VLOOKUP(A1036,'HUMAN RESOURCES'!$A$2:$M$2692,9,0)</f>
        <v>0.373</v>
      </c>
      <c r="S1036" s="5">
        <f>VLOOKUP(A1036,'HUMAN RESOURCES'!$A$2:$M$2692,10,0)</f>
        <v>0.584</v>
      </c>
      <c r="T1036" s="5">
        <f>VLOOKUP(A1036,'HUMAN RESOURCES'!$A$2:$M$2692,11,0)</f>
        <v>0.043</v>
      </c>
      <c r="U1036" s="5">
        <f>VLOOKUP(A1036,'HUMAN RESOURCES'!$A$2:$M$2692,12,0)</f>
        <v>9513714</v>
      </c>
      <c r="V1036" s="35">
        <f>VLOOKUP(A1036,'HUMAN RESOURCES'!$A$2:$M$2692,13,0)</f>
        <v>0.474</v>
      </c>
      <c r="W1036" s="38">
        <f>VLOOKUP(A1036,TOURISM!$A$2:$F$2692,5,0)</f>
        <v>190000000</v>
      </c>
      <c r="X1036" s="39">
        <f>VLOOKUP(A1036,TOURISM!$A$2:$F$2692,6,0)</f>
        <v>331000000</v>
      </c>
      <c r="Y1036" s="43">
        <f t="shared" si="4"/>
        <v>-1.63395434782739</v>
      </c>
      <c r="Z1036" s="35">
        <f>VLOOKUP(A1036,BUSINESS!$A$2:$J$2692,5,0)</f>
        <v>0.404</v>
      </c>
      <c r="AA1036" s="5">
        <f>VLOOKUP(A1036,BUSINESS!$A$2:$J$2692,6,0)</f>
        <v>202</v>
      </c>
      <c r="AB1036" s="5">
        <f>VLOOKUP(A1036,BUSINESS!$A$2:$J$2692,7,0)</f>
        <v>0</v>
      </c>
      <c r="AC1036" s="5">
        <f>VLOOKUP(A1036,BUSINESS!$A$2:$J$2692,8,0)</f>
        <v>184</v>
      </c>
      <c r="AD1036" s="35">
        <f>VLOOKUP(A1036,BUSINESS!$A$2:$J$2692,9,0)</f>
        <v>0.072</v>
      </c>
      <c r="AE1036" s="35">
        <f>VLOOKUP(A1036,BUSINESS!$A$2:$J$2692,10,0)</f>
        <v>0.263</v>
      </c>
    </row>
    <row r="1037" customHeight="1" spans="1:31">
      <c r="A1037" s="22" t="str">
        <f t="shared" si="0"/>
        <v>Haiti-The Americas2008</v>
      </c>
      <c r="B1037" s="22" t="s">
        <v>149</v>
      </c>
      <c r="C1037" s="22" t="s">
        <v>75</v>
      </c>
      <c r="D1037" s="23">
        <v>2008</v>
      </c>
      <c r="E1037" s="25">
        <v>6548530572</v>
      </c>
      <c r="F1037" s="24">
        <f t="shared" si="1"/>
        <v>679.431138935419</v>
      </c>
      <c r="G1037" s="26">
        <v>0.055</v>
      </c>
      <c r="H1037" s="27">
        <v>36</v>
      </c>
      <c r="I1037" s="26">
        <v>0.178</v>
      </c>
      <c r="J1037" s="5">
        <f>VLOOKUP(A1037,ENERGY!$A$2:$F$2692,5,0)</f>
        <v>2585</v>
      </c>
      <c r="K1037" s="5">
        <f t="shared" si="2"/>
        <v>0.000268202075998197</v>
      </c>
      <c r="L1037" s="31">
        <f>VLOOKUP(A1037,ENERGY!$A$2:$F$2692,6,0)</f>
        <v>2076</v>
      </c>
      <c r="M1037" s="31">
        <f t="shared" si="3"/>
        <v>0.00021539168656567</v>
      </c>
      <c r="N1037" s="32">
        <f>VLOOKUP(A1037,'HUMAN RESOURCES'!$A$2:$M$2692,5,0)</f>
        <v>0.04</v>
      </c>
      <c r="O1037" s="32">
        <f>VLOOKUP(A1037,'HUMAN RESOURCES'!$A$2:$M$2692,6,0)</f>
        <v>0.075</v>
      </c>
      <c r="P1037" s="31">
        <f>VLOOKUP(A1037,'HUMAN RESOURCES'!$A$2:$M$2692,7,0)</f>
        <v>63</v>
      </c>
      <c r="Q1037" s="5">
        <f>VLOOKUP(A1037,'HUMAN RESOURCES'!$A$2:$M$2692,8,0)</f>
        <v>59</v>
      </c>
      <c r="R1037" s="5">
        <f>VLOOKUP(A1037,'HUMAN RESOURCES'!$A$2:$M$2692,9,0)</f>
        <v>0.369</v>
      </c>
      <c r="S1037" s="5">
        <f>VLOOKUP(A1037,'HUMAN RESOURCES'!$A$2:$M$2692,10,0)</f>
        <v>0.587</v>
      </c>
      <c r="T1037" s="5">
        <f>VLOOKUP(A1037,'HUMAN RESOURCES'!$A$2:$M$2692,11,0)</f>
        <v>0.044</v>
      </c>
      <c r="U1037" s="5">
        <f>VLOOKUP(A1037,'HUMAN RESOURCES'!$A$2:$M$2692,12,0)</f>
        <v>9638255</v>
      </c>
      <c r="V1037" s="35">
        <f>VLOOKUP(A1037,'HUMAN RESOURCES'!$A$2:$M$2692,13,0)</f>
        <v>0.49</v>
      </c>
      <c r="W1037" s="38">
        <f>VLOOKUP(A1037,TOURISM!$A$2:$F$2692,5,0)</f>
        <v>276000000</v>
      </c>
      <c r="X1037" s="39">
        <f>VLOOKUP(A1037,TOURISM!$A$2:$F$2692,6,0)</f>
        <v>383000000</v>
      </c>
      <c r="Y1037" s="43">
        <f t="shared" si="4"/>
        <v>-1.83760732425411</v>
      </c>
      <c r="Z1037" s="35">
        <f>VLOOKUP(A1037,BUSINESS!$A$2:$J$2692,5,0)</f>
        <v>0.404</v>
      </c>
      <c r="AA1037" s="5">
        <f>VLOOKUP(A1037,BUSINESS!$A$2:$J$2692,6,0)</f>
        <v>195</v>
      </c>
      <c r="AB1037" s="5">
        <f>VLOOKUP(A1037,BUSINESS!$A$2:$J$2692,7,0)</f>
        <v>0</v>
      </c>
      <c r="AC1037" s="5">
        <f>VLOOKUP(A1037,BUSINESS!$A$2:$J$2692,8,0)</f>
        <v>184</v>
      </c>
      <c r="AD1037" s="35">
        <f>VLOOKUP(A1037,BUSINESS!$A$2:$J$2692,9,0)</f>
        <v>0.076</v>
      </c>
      <c r="AE1037" s="35">
        <f>VLOOKUP(A1037,BUSINESS!$A$2:$J$2692,10,0)</f>
        <v>0.332</v>
      </c>
    </row>
    <row r="1038" customHeight="1" spans="1:31">
      <c r="A1038" s="22" t="str">
        <f t="shared" si="0"/>
        <v>Haiti-The Americas2009</v>
      </c>
      <c r="B1038" s="22" t="s">
        <v>149</v>
      </c>
      <c r="C1038" s="22" t="s">
        <v>75</v>
      </c>
      <c r="D1038" s="23">
        <v>2009</v>
      </c>
      <c r="E1038" s="25">
        <v>6584649419</v>
      </c>
      <c r="F1038" s="24">
        <f t="shared" si="1"/>
        <v>674.300691346055</v>
      </c>
      <c r="G1038" s="26">
        <v>0.065</v>
      </c>
      <c r="H1038" s="27">
        <v>43</v>
      </c>
      <c r="I1038" s="26">
        <v>0.173</v>
      </c>
      <c r="J1038" s="5">
        <f>VLOOKUP(A1038,ENERGY!$A$2:$F$2692,5,0)</f>
        <v>2218</v>
      </c>
      <c r="K1038" s="5">
        <f t="shared" si="2"/>
        <v>0.0002271341780308</v>
      </c>
      <c r="L1038" s="31">
        <f>VLOOKUP(A1038,ENERGY!$A$2:$F$2692,6,0)</f>
        <v>1734</v>
      </c>
      <c r="M1038" s="31">
        <f t="shared" si="3"/>
        <v>0.000177570182464115</v>
      </c>
      <c r="N1038" s="32">
        <f>VLOOKUP(A1038,'HUMAN RESOURCES'!$A$2:$M$2692,5,0)</f>
        <v>0.04</v>
      </c>
      <c r="O1038" s="32">
        <f>VLOOKUP(A1038,'HUMAN RESOURCES'!$A$2:$M$2692,6,0)</f>
        <v>0.047</v>
      </c>
      <c r="P1038" s="31">
        <f>VLOOKUP(A1038,'HUMAN RESOURCES'!$A$2:$M$2692,7,0)</f>
        <v>63</v>
      </c>
      <c r="Q1038" s="5">
        <f>VLOOKUP(A1038,'HUMAN RESOURCES'!$A$2:$M$2692,8,0)</f>
        <v>60</v>
      </c>
      <c r="R1038" s="5">
        <f>VLOOKUP(A1038,'HUMAN RESOURCES'!$A$2:$M$2692,9,0)</f>
        <v>0.365</v>
      </c>
      <c r="S1038" s="5">
        <f>VLOOKUP(A1038,'HUMAN RESOURCES'!$A$2:$M$2692,10,0)</f>
        <v>0.59</v>
      </c>
      <c r="T1038" s="5">
        <f>VLOOKUP(A1038,'HUMAN RESOURCES'!$A$2:$M$2692,11,0)</f>
        <v>0.044</v>
      </c>
      <c r="U1038" s="5">
        <f>VLOOKUP(A1038,'HUMAN RESOURCES'!$A$2:$M$2692,12,0)</f>
        <v>9765153</v>
      </c>
      <c r="V1038" s="35">
        <f>VLOOKUP(A1038,'HUMAN RESOURCES'!$A$2:$M$2692,13,0)</f>
        <v>0.505</v>
      </c>
      <c r="W1038" s="38">
        <f>VLOOKUP(A1038,TOURISM!$A$2:$F$2692,5,0)</f>
        <v>312000000</v>
      </c>
      <c r="X1038" s="39">
        <f>VLOOKUP(A1038,TOURISM!$A$2:$F$2692,6,0)</f>
        <v>433000000</v>
      </c>
      <c r="Y1038" s="43">
        <f t="shared" si="4"/>
        <v>-3.95618508170475</v>
      </c>
      <c r="Z1038" s="35">
        <f>VLOOKUP(A1038,BUSINESS!$A$2:$J$2692,5,0)</f>
        <v>0.404</v>
      </c>
      <c r="AA1038" s="5">
        <f>VLOOKUP(A1038,BUSINESS!$A$2:$J$2692,6,0)</f>
        <v>195</v>
      </c>
      <c r="AB1038" s="5">
        <f>VLOOKUP(A1038,BUSINESS!$A$2:$J$2692,7,0)</f>
        <v>0</v>
      </c>
      <c r="AC1038" s="5">
        <f>VLOOKUP(A1038,BUSINESS!$A$2:$J$2692,8,0)</f>
        <v>184</v>
      </c>
      <c r="AD1038" s="35">
        <f>VLOOKUP(A1038,BUSINESS!$A$2:$J$2692,9,0)</f>
        <v>0.081</v>
      </c>
      <c r="AE1038" s="35">
        <f>VLOOKUP(A1038,BUSINESS!$A$2:$J$2692,10,0)</f>
        <v>0.374</v>
      </c>
    </row>
    <row r="1039" customHeight="1" spans="1:31">
      <c r="A1039" s="22" t="str">
        <f t="shared" si="0"/>
        <v>Haiti-The Americas2010</v>
      </c>
      <c r="B1039" s="22" t="s">
        <v>149</v>
      </c>
      <c r="C1039" s="22" t="s">
        <v>75</v>
      </c>
      <c r="D1039" s="23">
        <v>2010</v>
      </c>
      <c r="E1039" s="25">
        <v>6622541529</v>
      </c>
      <c r="F1039" s="24">
        <f t="shared" si="1"/>
        <v>669.186929489511</v>
      </c>
      <c r="G1039" s="26">
        <v>0.067</v>
      </c>
      <c r="H1039" s="27">
        <v>45</v>
      </c>
      <c r="I1039" s="26">
        <v>0.175</v>
      </c>
      <c r="J1039" s="5">
        <f>VLOOKUP(A1039,ENERGY!$A$2:$F$2692,5,0)</f>
        <v>2309</v>
      </c>
      <c r="K1039" s="5">
        <f t="shared" si="2"/>
        <v>0.000233317165838083</v>
      </c>
      <c r="L1039" s="31">
        <f>VLOOKUP(A1039,ENERGY!$A$2:$F$2692,6,0)</f>
        <v>1826</v>
      </c>
      <c r="M1039" s="31">
        <f t="shared" si="3"/>
        <v>0.000184511539549735</v>
      </c>
      <c r="N1039" s="32">
        <f>VLOOKUP(A1039,'HUMAN RESOURCES'!$A$2:$M$2692,5,0)</f>
        <v>0.042</v>
      </c>
      <c r="O1039" s="32">
        <f>VLOOKUP(A1039,'HUMAN RESOURCES'!$A$2:$M$2692,6,0)</f>
        <v>0.128</v>
      </c>
      <c r="P1039" s="31">
        <f>VLOOKUP(A1039,'HUMAN RESOURCES'!$A$2:$M$2692,7,0)</f>
        <v>64</v>
      </c>
      <c r="Q1039" s="5">
        <f>VLOOKUP(A1039,'HUMAN RESOURCES'!$A$2:$M$2692,8,0)</f>
        <v>60</v>
      </c>
      <c r="R1039" s="5">
        <f>VLOOKUP(A1039,'HUMAN RESOURCES'!$A$2:$M$2692,9,0)</f>
        <v>0.362</v>
      </c>
      <c r="S1039" s="5">
        <f>VLOOKUP(A1039,'HUMAN RESOURCES'!$A$2:$M$2692,10,0)</f>
        <v>0.594</v>
      </c>
      <c r="T1039" s="5">
        <f>VLOOKUP(A1039,'HUMAN RESOURCES'!$A$2:$M$2692,11,0)</f>
        <v>0.045</v>
      </c>
      <c r="U1039" s="5">
        <f>VLOOKUP(A1039,'HUMAN RESOURCES'!$A$2:$M$2692,12,0)</f>
        <v>9896400</v>
      </c>
      <c r="V1039" s="35">
        <f>VLOOKUP(A1039,'HUMAN RESOURCES'!$A$2:$M$2692,13,0)</f>
        <v>0.52</v>
      </c>
      <c r="W1039" s="38">
        <f>VLOOKUP(A1039,TOURISM!$A$2:$F$2692,5,0)</f>
        <v>169000000</v>
      </c>
      <c r="X1039" s="39">
        <f>VLOOKUP(A1039,TOURISM!$A$2:$F$2692,6,0)</f>
        <v>431000000</v>
      </c>
      <c r="Y1039" s="43">
        <f t="shared" si="4"/>
        <v>-3.93782799646068</v>
      </c>
      <c r="Z1039" s="35">
        <f>VLOOKUP(A1039,BUSINESS!$A$2:$J$2692,5,0)</f>
        <v>0.404</v>
      </c>
      <c r="AA1039" s="5">
        <f>VLOOKUP(A1039,BUSINESS!$A$2:$J$2692,6,0)</f>
        <v>105</v>
      </c>
      <c r="AB1039" s="5">
        <f>VLOOKUP(A1039,BUSINESS!$A$2:$J$2692,7,0)</f>
        <v>0</v>
      </c>
      <c r="AC1039" s="5">
        <f>VLOOKUP(A1039,BUSINESS!$A$2:$J$2692,8,0)</f>
        <v>184</v>
      </c>
      <c r="AD1039" s="35">
        <f>VLOOKUP(A1039,BUSINESS!$A$2:$J$2692,9,0)</f>
        <v>0.084</v>
      </c>
      <c r="AE1039" s="35">
        <f>VLOOKUP(A1039,BUSINESS!$A$2:$J$2692,10,0)</f>
        <v>0.404</v>
      </c>
    </row>
    <row r="1040" customHeight="1" spans="1:31">
      <c r="A1040" s="22" t="str">
        <f t="shared" si="0"/>
        <v>Haiti-The Americas2011</v>
      </c>
      <c r="B1040" s="22" t="s">
        <v>149</v>
      </c>
      <c r="C1040" s="22" t="s">
        <v>75</v>
      </c>
      <c r="D1040" s="23">
        <v>2011</v>
      </c>
      <c r="E1040" s="25">
        <v>7516834160</v>
      </c>
      <c r="F1040" s="24">
        <f t="shared" si="1"/>
        <v>749.221175528742</v>
      </c>
      <c r="G1040" s="26">
        <v>0.085</v>
      </c>
      <c r="H1040" s="27">
        <v>62</v>
      </c>
      <c r="I1040" s="26">
        <v>0.116</v>
      </c>
      <c r="J1040" s="5">
        <f>VLOOKUP(A1040,ENERGY!$A$2:$F$2692,5,0)</f>
        <v>2010</v>
      </c>
      <c r="K1040" s="5">
        <f t="shared" si="2"/>
        <v>0.000200341597374389</v>
      </c>
      <c r="L1040" s="31">
        <f>VLOOKUP(A1040,ENERGY!$A$2:$F$2692,6,0)</f>
        <v>1368</v>
      </c>
      <c r="M1040" s="31">
        <f t="shared" si="3"/>
        <v>0.00013635189313839</v>
      </c>
      <c r="N1040" s="32">
        <f>VLOOKUP(A1040,'HUMAN RESOURCES'!$A$2:$M$2692,5,0)</f>
        <v>0.042</v>
      </c>
      <c r="O1040" s="32">
        <f>VLOOKUP(A1040,'HUMAN RESOURCES'!$A$2:$M$2692,6,0)</f>
        <v>0.097</v>
      </c>
      <c r="P1040" s="31">
        <f>VLOOKUP(A1040,'HUMAN RESOURCES'!$A$2:$M$2692,7,0)</f>
        <v>64</v>
      </c>
      <c r="Q1040" s="5">
        <f>VLOOKUP(A1040,'HUMAN RESOURCES'!$A$2:$M$2692,8,0)</f>
        <v>61</v>
      </c>
      <c r="R1040" s="5">
        <f>VLOOKUP(A1040,'HUMAN RESOURCES'!$A$2:$M$2692,9,0)</f>
        <v>0.358</v>
      </c>
      <c r="S1040" s="5">
        <f>VLOOKUP(A1040,'HUMAN RESOURCES'!$A$2:$M$2692,10,0)</f>
        <v>0.598</v>
      </c>
      <c r="T1040" s="5">
        <f>VLOOKUP(A1040,'HUMAN RESOURCES'!$A$2:$M$2692,11,0)</f>
        <v>0.045</v>
      </c>
      <c r="U1040" s="5">
        <f>VLOOKUP(A1040,'HUMAN RESOURCES'!$A$2:$M$2692,12,0)</f>
        <v>10032864</v>
      </c>
      <c r="V1040" s="35">
        <f>VLOOKUP(A1040,'HUMAN RESOURCES'!$A$2:$M$2692,13,0)</f>
        <v>0.535</v>
      </c>
      <c r="W1040" s="38">
        <f>VLOOKUP(A1040,TOURISM!$A$2:$F$2692,5,0)</f>
        <v>162000000</v>
      </c>
      <c r="X1040" s="39">
        <f>VLOOKUP(A1040,TOURISM!$A$2:$F$2692,6,0)</f>
        <v>458000000</v>
      </c>
      <c r="Y1040" s="43">
        <f t="shared" si="4"/>
        <v>-3.85287272778599</v>
      </c>
      <c r="Z1040" s="35">
        <f>VLOOKUP(A1040,BUSINESS!$A$2:$J$2692,5,0)</f>
        <v>0.404</v>
      </c>
      <c r="AA1040" s="5">
        <f>VLOOKUP(A1040,BUSINESS!$A$2:$J$2692,6,0)</f>
        <v>105</v>
      </c>
      <c r="AB1040" s="5">
        <f>VLOOKUP(A1040,BUSINESS!$A$2:$J$2692,7,0)</f>
        <v>0</v>
      </c>
      <c r="AC1040" s="5">
        <f>VLOOKUP(A1040,BUSINESS!$A$2:$J$2692,8,0)</f>
        <v>184</v>
      </c>
      <c r="AD1040" s="35">
        <f>VLOOKUP(A1040,BUSINESS!$A$2:$J$2692,9,0)</f>
        <v>0.09</v>
      </c>
      <c r="AE1040" s="35">
        <f>VLOOKUP(A1040,BUSINESS!$A$2:$J$2692,10,0)</f>
        <v>0.419</v>
      </c>
    </row>
    <row r="1041" customHeight="1" spans="1:31">
      <c r="A1041" s="22" t="str">
        <f t="shared" si="0"/>
        <v>Haiti-The Americas2012</v>
      </c>
      <c r="B1041" s="22" t="s">
        <v>149</v>
      </c>
      <c r="C1041" s="22" t="s">
        <v>75</v>
      </c>
      <c r="D1041" s="23">
        <v>2012</v>
      </c>
      <c r="E1041" s="25">
        <v>7890216508</v>
      </c>
      <c r="F1041" s="24">
        <f t="shared" si="1"/>
        <v>775.544624094793</v>
      </c>
      <c r="G1041" s="26">
        <v>0.064</v>
      </c>
      <c r="H1041" s="27">
        <v>53</v>
      </c>
      <c r="I1041" s="26">
        <v>0.089</v>
      </c>
      <c r="J1041" s="5">
        <f>VLOOKUP(A1041,ENERGY!$A$2:$F$2692,5,0)</f>
        <v>2645</v>
      </c>
      <c r="K1041" s="5">
        <f t="shared" si="2"/>
        <v>0.000259982160014351</v>
      </c>
      <c r="L1041" s="31">
        <f>VLOOKUP(A1041,ENERGY!$A$2:$F$2692,6,0)</f>
        <v>2112</v>
      </c>
      <c r="M1041" s="31">
        <f t="shared" si="3"/>
        <v>0.000207592560283671</v>
      </c>
      <c r="N1041" s="32">
        <f>VLOOKUP(A1041,'HUMAN RESOURCES'!$A$2:$M$2692,5,0)</f>
        <v>0.042</v>
      </c>
      <c r="O1041" s="32">
        <f>VLOOKUP(A1041,'HUMAN RESOURCES'!$A$2:$M$2692,6,0)</f>
        <v>0.073</v>
      </c>
      <c r="P1041" s="31">
        <f>VLOOKUP(A1041,'HUMAN RESOURCES'!$A$2:$M$2692,7,0)</f>
        <v>65</v>
      </c>
      <c r="Q1041" s="5">
        <f>VLOOKUP(A1041,'HUMAN RESOURCES'!$A$2:$M$2692,8,0)</f>
        <v>61</v>
      </c>
      <c r="R1041" s="5">
        <f>VLOOKUP(A1041,'HUMAN RESOURCES'!$A$2:$M$2692,9,0)</f>
        <v>0.354</v>
      </c>
      <c r="S1041" s="5">
        <f>VLOOKUP(A1041,'HUMAN RESOURCES'!$A$2:$M$2692,10,0)</f>
        <v>0.601</v>
      </c>
      <c r="T1041" s="5">
        <f>VLOOKUP(A1041,'HUMAN RESOURCES'!$A$2:$M$2692,11,0)</f>
        <v>0.045</v>
      </c>
      <c r="U1041" s="5">
        <f>VLOOKUP(A1041,'HUMAN RESOURCES'!$A$2:$M$2692,12,0)</f>
        <v>10173775</v>
      </c>
      <c r="V1041" s="35">
        <f>VLOOKUP(A1041,'HUMAN RESOURCES'!$A$2:$M$2692,13,0)</f>
        <v>0.548</v>
      </c>
      <c r="W1041" s="38">
        <f>VLOOKUP(A1041,TOURISM!$A$2:$F$2692,5,0)</f>
        <v>170000000</v>
      </c>
      <c r="X1041" s="39">
        <f>VLOOKUP(A1041,TOURISM!$A$2:$F$2692,6,0)</f>
        <v>474000000</v>
      </c>
      <c r="Y1041" s="43">
        <f t="shared" si="4"/>
        <v>0.914780505172382</v>
      </c>
      <c r="Z1041" s="35">
        <f>VLOOKUP(A1041,BUSINESS!$A$2:$J$2692,5,0)</f>
        <v>0.404</v>
      </c>
      <c r="AA1041" s="5">
        <f>VLOOKUP(A1041,BUSINESS!$A$2:$J$2692,6,0)</f>
        <v>105</v>
      </c>
      <c r="AB1041" s="5">
        <f>VLOOKUP(A1041,BUSINESS!$A$2:$J$2692,7,0)</f>
        <v>177</v>
      </c>
      <c r="AC1041" s="5">
        <f>VLOOKUP(A1041,BUSINESS!$A$2:$J$2692,8,0)</f>
        <v>184</v>
      </c>
      <c r="AD1041" s="35">
        <f>VLOOKUP(A1041,BUSINESS!$A$2:$J$2692,9,0)</f>
        <v>0.098</v>
      </c>
      <c r="AE1041" s="35">
        <f>VLOOKUP(A1041,BUSINESS!$A$2:$J$2692,10,0)</f>
        <v>0.599</v>
      </c>
    </row>
    <row r="1042" customHeight="1" spans="1:31">
      <c r="A1042" s="22" t="str">
        <f t="shared" si="0"/>
        <v>Honduras-The Americas2000</v>
      </c>
      <c r="B1042" s="22" t="s">
        <v>150</v>
      </c>
      <c r="C1042" s="22" t="s">
        <v>75</v>
      </c>
      <c r="D1042" s="23">
        <v>2000</v>
      </c>
      <c r="E1042" s="25">
        <v>7105529647</v>
      </c>
      <c r="F1042" s="24">
        <f t="shared" si="1"/>
        <v>1139.51730197171</v>
      </c>
      <c r="G1042" s="26">
        <v>0.066</v>
      </c>
      <c r="H1042" s="27">
        <v>76</v>
      </c>
      <c r="I1042" s="26">
        <v>0.268</v>
      </c>
      <c r="J1042" s="5">
        <f>VLOOKUP(A1042,ENERGY!$A$2:$F$2692,5,0)</f>
        <v>0</v>
      </c>
      <c r="K1042" s="5">
        <f t="shared" si="2"/>
        <v>0</v>
      </c>
      <c r="L1042" s="31">
        <f>VLOOKUP(A1042,ENERGY!$A$2:$F$2692,6,0)</f>
        <v>0</v>
      </c>
      <c r="M1042" s="31">
        <f t="shared" si="3"/>
        <v>0</v>
      </c>
      <c r="N1042" s="32">
        <f>VLOOKUP(A1042,'HUMAN RESOURCES'!$A$2:$M$2692,5,0)</f>
        <v>0.042</v>
      </c>
      <c r="O1042" s="32">
        <f>VLOOKUP(A1042,'HUMAN RESOURCES'!$A$2:$M$2692,6,0)</f>
        <v>0.057</v>
      </c>
      <c r="P1042" s="31">
        <f>VLOOKUP(A1042,'HUMAN RESOURCES'!$A$2:$M$2692,7,0)</f>
        <v>73</v>
      </c>
      <c r="Q1042" s="5">
        <f>VLOOKUP(A1042,'HUMAN RESOURCES'!$A$2:$M$2692,8,0)</f>
        <v>68</v>
      </c>
      <c r="R1042" s="5">
        <f>VLOOKUP(A1042,'HUMAN RESOURCES'!$A$2:$M$2692,9,0)</f>
        <v>0.424</v>
      </c>
      <c r="S1042" s="5">
        <f>VLOOKUP(A1042,'HUMAN RESOURCES'!$A$2:$M$2692,10,0)</f>
        <v>0.537</v>
      </c>
      <c r="T1042" s="5">
        <f>VLOOKUP(A1042,'HUMAN RESOURCES'!$A$2:$M$2692,11,0)</f>
        <v>0.039</v>
      </c>
      <c r="U1042" s="5">
        <f>VLOOKUP(A1042,'HUMAN RESOURCES'!$A$2:$M$2692,12,0)</f>
        <v>6235561</v>
      </c>
      <c r="V1042" s="35">
        <f>VLOOKUP(A1042,'HUMAN RESOURCES'!$A$2:$M$2692,13,0)</f>
        <v>0.455</v>
      </c>
      <c r="W1042" s="38">
        <f>VLOOKUP(A1042,TOURISM!$A$2:$F$2692,5,0)</f>
        <v>263000000</v>
      </c>
      <c r="X1042" s="39">
        <f>VLOOKUP(A1042,TOURISM!$A$2:$F$2692,6,0)</f>
        <v>198000000</v>
      </c>
      <c r="Y1042" s="43">
        <f t="shared" si="4"/>
        <v>0.726886569371467</v>
      </c>
      <c r="Z1042" s="35">
        <f>VLOOKUP(A1042,BUSINESS!$A$2:$J$2692,5,0)</f>
        <v>0</v>
      </c>
      <c r="AA1042" s="5">
        <f>VLOOKUP(A1042,BUSINESS!$A$2:$J$2692,6,0)</f>
        <v>0</v>
      </c>
      <c r="AB1042" s="5">
        <f>VLOOKUP(A1042,BUSINESS!$A$2:$J$2692,7,0)</f>
        <v>0</v>
      </c>
      <c r="AC1042" s="5">
        <f>VLOOKUP(A1042,BUSINESS!$A$2:$J$2692,8,0)</f>
        <v>0</v>
      </c>
      <c r="AD1042" s="35">
        <f>VLOOKUP(A1042,BUSINESS!$A$2:$J$2692,9,0)</f>
        <v>0.012</v>
      </c>
      <c r="AE1042" s="35">
        <f>VLOOKUP(A1042,BUSINESS!$A$2:$J$2692,10,0)</f>
        <v>0.025</v>
      </c>
    </row>
    <row r="1043" customHeight="1" spans="1:31">
      <c r="A1043" s="22" t="str">
        <f t="shared" si="0"/>
        <v>Honduras-The Americas2001</v>
      </c>
      <c r="B1043" s="22" t="s">
        <v>150</v>
      </c>
      <c r="C1043" s="22" t="s">
        <v>75</v>
      </c>
      <c r="D1043" s="23">
        <v>2001</v>
      </c>
      <c r="E1043" s="25">
        <v>7566517572</v>
      </c>
      <c r="F1043" s="24">
        <f t="shared" si="1"/>
        <v>1188.7619829569</v>
      </c>
      <c r="G1043" s="26">
        <v>0.069</v>
      </c>
      <c r="H1043" s="27">
        <v>83</v>
      </c>
      <c r="I1043" s="26">
        <v>0.238</v>
      </c>
      <c r="J1043" s="5">
        <f>VLOOKUP(A1043,ENERGY!$A$2:$F$2692,5,0)</f>
        <v>4740</v>
      </c>
      <c r="K1043" s="5">
        <f t="shared" si="2"/>
        <v>0.000744692884883677</v>
      </c>
      <c r="L1043" s="31">
        <f>VLOOKUP(A1043,ENERGY!$A$2:$F$2692,6,0)</f>
        <v>0</v>
      </c>
      <c r="M1043" s="31">
        <f t="shared" si="3"/>
        <v>0</v>
      </c>
      <c r="N1043" s="32">
        <f>VLOOKUP(A1043,'HUMAN RESOURCES'!$A$2:$M$2692,5,0)</f>
        <v>0.044</v>
      </c>
      <c r="O1043" s="32">
        <f>VLOOKUP(A1043,'HUMAN RESOURCES'!$A$2:$M$2692,6,0)</f>
        <v>0.076</v>
      </c>
      <c r="P1043" s="31">
        <f>VLOOKUP(A1043,'HUMAN RESOURCES'!$A$2:$M$2692,7,0)</f>
        <v>73</v>
      </c>
      <c r="Q1043" s="5">
        <f>VLOOKUP(A1043,'HUMAN RESOURCES'!$A$2:$M$2692,8,0)</f>
        <v>68</v>
      </c>
      <c r="R1043" s="5">
        <f>VLOOKUP(A1043,'HUMAN RESOURCES'!$A$2:$M$2692,9,0)</f>
        <v>0.419</v>
      </c>
      <c r="S1043" s="5">
        <f>VLOOKUP(A1043,'HUMAN RESOURCES'!$A$2:$M$2692,10,0)</f>
        <v>0.541</v>
      </c>
      <c r="T1043" s="5">
        <f>VLOOKUP(A1043,'HUMAN RESOURCES'!$A$2:$M$2692,11,0)</f>
        <v>0.04</v>
      </c>
      <c r="U1043" s="5">
        <f>VLOOKUP(A1043,'HUMAN RESOURCES'!$A$2:$M$2692,12,0)</f>
        <v>6365040</v>
      </c>
      <c r="V1043" s="35">
        <f>VLOOKUP(A1043,'HUMAN RESOURCES'!$A$2:$M$2692,13,0)</f>
        <v>0.46</v>
      </c>
      <c r="W1043" s="38">
        <f>VLOOKUP(A1043,TOURISM!$A$2:$F$2692,5,0)</f>
        <v>260000000</v>
      </c>
      <c r="X1043" s="39">
        <f>VLOOKUP(A1043,TOURISM!$A$2:$F$2692,6,0)</f>
        <v>205000000</v>
      </c>
      <c r="Y1043" s="43">
        <f t="shared" si="4"/>
        <v>1.08018301886547</v>
      </c>
      <c r="Z1043" s="35">
        <f>VLOOKUP(A1043,BUSINESS!$A$2:$J$2692,5,0)</f>
        <v>0</v>
      </c>
      <c r="AA1043" s="5">
        <f>VLOOKUP(A1043,BUSINESS!$A$2:$J$2692,6,0)</f>
        <v>0</v>
      </c>
      <c r="AB1043" s="5">
        <f>VLOOKUP(A1043,BUSINESS!$A$2:$J$2692,7,0)</f>
        <v>0</v>
      </c>
      <c r="AC1043" s="5">
        <f>VLOOKUP(A1043,BUSINESS!$A$2:$J$2692,8,0)</f>
        <v>0</v>
      </c>
      <c r="AD1043" s="35">
        <f>VLOOKUP(A1043,BUSINESS!$A$2:$J$2692,9,0)</f>
        <v>0.014</v>
      </c>
      <c r="AE1043" s="35">
        <f>VLOOKUP(A1043,BUSINESS!$A$2:$J$2692,10,0)</f>
        <v>0.037</v>
      </c>
    </row>
    <row r="1044" customHeight="1" spans="1:31">
      <c r="A1044" s="22" t="str">
        <f t="shared" si="0"/>
        <v>Honduras-The Americas2002</v>
      </c>
      <c r="B1044" s="22" t="s">
        <v>150</v>
      </c>
      <c r="C1044" s="22" t="s">
        <v>75</v>
      </c>
      <c r="D1044" s="23">
        <v>2002</v>
      </c>
      <c r="E1044" s="25">
        <v>7776459964</v>
      </c>
      <c r="F1044" s="24">
        <f t="shared" si="1"/>
        <v>1197.15181607318</v>
      </c>
      <c r="G1044" s="26">
        <v>0.073</v>
      </c>
      <c r="H1044" s="27">
        <v>88</v>
      </c>
      <c r="I1044" s="26">
        <v>0.227</v>
      </c>
      <c r="J1044" s="5">
        <f>VLOOKUP(A1044,ENERGY!$A$2:$F$2692,5,0)</f>
        <v>4567</v>
      </c>
      <c r="K1044" s="5">
        <f t="shared" si="2"/>
        <v>0.000703069567556026</v>
      </c>
      <c r="L1044" s="31">
        <f>VLOOKUP(A1044,ENERGY!$A$2:$F$2692,6,0)</f>
        <v>8108</v>
      </c>
      <c r="M1044" s="31">
        <f t="shared" si="3"/>
        <v>0.00124819094673621</v>
      </c>
      <c r="N1044" s="32">
        <f>VLOOKUP(A1044,'HUMAN RESOURCES'!$A$2:$M$2692,5,0)</f>
        <v>0.044</v>
      </c>
      <c r="O1044" s="32">
        <f>VLOOKUP(A1044,'HUMAN RESOURCES'!$A$2:$M$2692,6,0)</f>
        <v>0.091</v>
      </c>
      <c r="P1044" s="31">
        <f>VLOOKUP(A1044,'HUMAN RESOURCES'!$A$2:$M$2692,7,0)</f>
        <v>73</v>
      </c>
      <c r="Q1044" s="5">
        <f>VLOOKUP(A1044,'HUMAN RESOURCES'!$A$2:$M$2692,8,0)</f>
        <v>69</v>
      </c>
      <c r="R1044" s="5">
        <f>VLOOKUP(A1044,'HUMAN RESOURCES'!$A$2:$M$2692,9,0)</f>
        <v>0.414</v>
      </c>
      <c r="S1044" s="5">
        <f>VLOOKUP(A1044,'HUMAN RESOURCES'!$A$2:$M$2692,10,0)</f>
        <v>0.545</v>
      </c>
      <c r="T1044" s="5">
        <f>VLOOKUP(A1044,'HUMAN RESOURCES'!$A$2:$M$2692,11,0)</f>
        <v>0.04</v>
      </c>
      <c r="U1044" s="5">
        <f>VLOOKUP(A1044,'HUMAN RESOURCES'!$A$2:$M$2692,12,0)</f>
        <v>6495801</v>
      </c>
      <c r="V1044" s="35">
        <f>VLOOKUP(A1044,'HUMAN RESOURCES'!$A$2:$M$2692,13,0)</f>
        <v>0.466</v>
      </c>
      <c r="W1044" s="38">
        <f>VLOOKUP(A1044,TOURISM!$A$2:$F$2692,5,0)</f>
        <v>305000000</v>
      </c>
      <c r="X1044" s="39">
        <f>VLOOKUP(A1044,TOURISM!$A$2:$F$2692,6,0)</f>
        <v>221000000</v>
      </c>
      <c r="Y1044" s="43">
        <f t="shared" si="4"/>
        <v>1.20388771015997</v>
      </c>
      <c r="Z1044" s="35">
        <f>VLOOKUP(A1044,BUSINESS!$A$2:$J$2692,5,0)</f>
        <v>0</v>
      </c>
      <c r="AA1044" s="5">
        <f>VLOOKUP(A1044,BUSINESS!$A$2:$J$2692,6,0)</f>
        <v>0</v>
      </c>
      <c r="AB1044" s="5">
        <f>VLOOKUP(A1044,BUSINESS!$A$2:$J$2692,7,0)</f>
        <v>0</v>
      </c>
      <c r="AC1044" s="5">
        <f>VLOOKUP(A1044,BUSINESS!$A$2:$J$2692,8,0)</f>
        <v>0</v>
      </c>
      <c r="AD1044" s="35">
        <f>VLOOKUP(A1044,BUSINESS!$A$2:$J$2692,9,0)</f>
        <v>0.026</v>
      </c>
      <c r="AE1044" s="35">
        <f>VLOOKUP(A1044,BUSINESS!$A$2:$J$2692,10,0)</f>
        <v>0.05</v>
      </c>
    </row>
    <row r="1045" customHeight="1" spans="1:31">
      <c r="A1045" s="22" t="str">
        <f t="shared" si="0"/>
        <v>Honduras-The Americas2003</v>
      </c>
      <c r="B1045" s="22" t="s">
        <v>150</v>
      </c>
      <c r="C1045" s="22" t="s">
        <v>75</v>
      </c>
      <c r="D1045" s="23">
        <v>2003</v>
      </c>
      <c r="E1045" s="25">
        <v>8140294080</v>
      </c>
      <c r="F1045" s="24">
        <f t="shared" si="1"/>
        <v>1228.13579794486</v>
      </c>
      <c r="G1045" s="26">
        <v>0.083</v>
      </c>
      <c r="H1045" s="27">
        <v>103</v>
      </c>
      <c r="I1045" s="26">
        <v>0.208</v>
      </c>
      <c r="J1045" s="5">
        <f>VLOOKUP(A1045,ENERGY!$A$2:$F$2692,5,0)</f>
        <v>4453</v>
      </c>
      <c r="K1045" s="5">
        <f t="shared" si="2"/>
        <v>0.000671829377968673</v>
      </c>
      <c r="L1045" s="31">
        <f>VLOOKUP(A1045,ENERGY!$A$2:$F$2692,6,0)</f>
        <v>7866</v>
      </c>
      <c r="M1045" s="31">
        <f t="shared" si="3"/>
        <v>0.00118675272560107</v>
      </c>
      <c r="N1045" s="32">
        <f>VLOOKUP(A1045,'HUMAN RESOURCES'!$A$2:$M$2692,5,0)</f>
        <v>0.044</v>
      </c>
      <c r="O1045" s="32">
        <f>VLOOKUP(A1045,'HUMAN RESOURCES'!$A$2:$M$2692,6,0)</f>
        <v>0.075</v>
      </c>
      <c r="P1045" s="31">
        <f>VLOOKUP(A1045,'HUMAN RESOURCES'!$A$2:$M$2692,7,0)</f>
        <v>74</v>
      </c>
      <c r="Q1045" s="5">
        <f>VLOOKUP(A1045,'HUMAN RESOURCES'!$A$2:$M$2692,8,0)</f>
        <v>69</v>
      </c>
      <c r="R1045" s="5">
        <f>VLOOKUP(A1045,'HUMAN RESOURCES'!$A$2:$M$2692,9,0)</f>
        <v>0.409</v>
      </c>
      <c r="S1045" s="5">
        <f>VLOOKUP(A1045,'HUMAN RESOURCES'!$A$2:$M$2692,10,0)</f>
        <v>0.55</v>
      </c>
      <c r="T1045" s="5">
        <f>VLOOKUP(A1045,'HUMAN RESOURCES'!$A$2:$M$2692,11,0)</f>
        <v>0.041</v>
      </c>
      <c r="U1045" s="5">
        <f>VLOOKUP(A1045,'HUMAN RESOURCES'!$A$2:$M$2692,12,0)</f>
        <v>6628171</v>
      </c>
      <c r="V1045" s="35">
        <f>VLOOKUP(A1045,'HUMAN RESOURCES'!$A$2:$M$2692,13,0)</f>
        <v>0.472</v>
      </c>
      <c r="W1045" s="38">
        <f>VLOOKUP(A1045,TOURISM!$A$2:$F$2692,5,0)</f>
        <v>372000000</v>
      </c>
      <c r="X1045" s="39">
        <f>VLOOKUP(A1045,TOURISM!$A$2:$F$2692,6,0)</f>
        <v>274000000</v>
      </c>
      <c r="Y1045" s="43">
        <f t="shared" si="4"/>
        <v>1.36795824349868</v>
      </c>
      <c r="Z1045" s="35">
        <f>VLOOKUP(A1045,BUSINESS!$A$2:$J$2692,5,0)</f>
        <v>0</v>
      </c>
      <c r="AA1045" s="5">
        <f>VLOOKUP(A1045,BUSINESS!$A$2:$J$2692,6,0)</f>
        <v>62</v>
      </c>
      <c r="AB1045" s="5">
        <f>VLOOKUP(A1045,BUSINESS!$A$2:$J$2692,7,0)</f>
        <v>0</v>
      </c>
      <c r="AC1045" s="5">
        <f>VLOOKUP(A1045,BUSINESS!$A$2:$J$2692,8,0)</f>
        <v>0</v>
      </c>
      <c r="AD1045" s="35">
        <f>VLOOKUP(A1045,BUSINESS!$A$2:$J$2692,9,0)</f>
        <v>0.048</v>
      </c>
      <c r="AE1045" s="35">
        <f>VLOOKUP(A1045,BUSINESS!$A$2:$J$2692,10,0)</f>
        <v>0.057</v>
      </c>
    </row>
    <row r="1046" customHeight="1" spans="1:31">
      <c r="A1046" s="22" t="str">
        <f t="shared" si="0"/>
        <v>Honduras-The Americas2004</v>
      </c>
      <c r="B1046" s="22" t="s">
        <v>150</v>
      </c>
      <c r="C1046" s="22" t="s">
        <v>75</v>
      </c>
      <c r="D1046" s="23">
        <v>2004</v>
      </c>
      <c r="E1046" s="25">
        <v>8772197585</v>
      </c>
      <c r="F1046" s="24">
        <f t="shared" si="1"/>
        <v>1297.19683217236</v>
      </c>
      <c r="G1046" s="26">
        <v>0.079</v>
      </c>
      <c r="H1046" s="27">
        <v>103</v>
      </c>
      <c r="I1046" s="26">
        <v>0.199</v>
      </c>
      <c r="J1046" s="5">
        <f>VLOOKUP(A1046,ENERGY!$A$2:$F$2692,5,0)</f>
        <v>4648</v>
      </c>
      <c r="K1046" s="5">
        <f t="shared" si="2"/>
        <v>0.00068732729940409</v>
      </c>
      <c r="L1046" s="31">
        <f>VLOOKUP(A1046,ENERGY!$A$2:$F$2692,6,0)</f>
        <v>8672</v>
      </c>
      <c r="M1046" s="31">
        <f t="shared" si="3"/>
        <v>0.00128238002160763</v>
      </c>
      <c r="N1046" s="32">
        <f>VLOOKUP(A1046,'HUMAN RESOURCES'!$A$2:$M$2692,5,0)</f>
        <v>0.044</v>
      </c>
      <c r="O1046" s="32">
        <f>VLOOKUP(A1046,'HUMAN RESOURCES'!$A$2:$M$2692,6,0)</f>
        <v>0.057</v>
      </c>
      <c r="P1046" s="31">
        <f>VLOOKUP(A1046,'HUMAN RESOURCES'!$A$2:$M$2692,7,0)</f>
        <v>74</v>
      </c>
      <c r="Q1046" s="5">
        <f>VLOOKUP(A1046,'HUMAN RESOURCES'!$A$2:$M$2692,8,0)</f>
        <v>69</v>
      </c>
      <c r="R1046" s="5">
        <f>VLOOKUP(A1046,'HUMAN RESOURCES'!$A$2:$M$2692,9,0)</f>
        <v>0.404</v>
      </c>
      <c r="S1046" s="5">
        <f>VLOOKUP(A1046,'HUMAN RESOURCES'!$A$2:$M$2692,10,0)</f>
        <v>0.555</v>
      </c>
      <c r="T1046" s="5">
        <f>VLOOKUP(A1046,'HUMAN RESOURCES'!$A$2:$M$2692,11,0)</f>
        <v>0.041</v>
      </c>
      <c r="U1046" s="5">
        <f>VLOOKUP(A1046,'HUMAN RESOURCES'!$A$2:$M$2692,12,0)</f>
        <v>6762426</v>
      </c>
      <c r="V1046" s="35">
        <f>VLOOKUP(A1046,'HUMAN RESOURCES'!$A$2:$M$2692,13,0)</f>
        <v>0.479</v>
      </c>
      <c r="W1046" s="38">
        <f>VLOOKUP(A1046,TOURISM!$A$2:$F$2692,5,0)</f>
        <v>420000000</v>
      </c>
      <c r="X1046" s="39">
        <f>VLOOKUP(A1046,TOURISM!$A$2:$F$2692,6,0)</f>
        <v>300000000</v>
      </c>
      <c r="Y1046" s="43">
        <f t="shared" si="4"/>
        <v>1.48883279729016</v>
      </c>
      <c r="Z1046" s="35">
        <f>VLOOKUP(A1046,BUSINESS!$A$2:$J$2692,5,0)</f>
        <v>0</v>
      </c>
      <c r="AA1046" s="5">
        <f>VLOOKUP(A1046,BUSINESS!$A$2:$J$2692,6,0)</f>
        <v>62</v>
      </c>
      <c r="AB1046" s="5">
        <f>VLOOKUP(A1046,BUSINESS!$A$2:$J$2692,7,0)</f>
        <v>0</v>
      </c>
      <c r="AC1046" s="5">
        <f>VLOOKUP(A1046,BUSINESS!$A$2:$J$2692,8,0)</f>
        <v>0</v>
      </c>
      <c r="AD1046" s="35">
        <f>VLOOKUP(A1046,BUSINESS!$A$2:$J$2692,9,0)</f>
        <v>0.056</v>
      </c>
      <c r="AE1046" s="35">
        <f>VLOOKUP(A1046,BUSINESS!$A$2:$J$2692,10,0)</f>
        <v>0.105</v>
      </c>
    </row>
    <row r="1047" customHeight="1" spans="1:31">
      <c r="A1047" s="22" t="str">
        <f t="shared" si="0"/>
        <v>Honduras-The Americas2005</v>
      </c>
      <c r="B1047" s="22" t="s">
        <v>150</v>
      </c>
      <c r="C1047" s="22" t="s">
        <v>75</v>
      </c>
      <c r="D1047" s="23">
        <v>2005</v>
      </c>
      <c r="E1047" s="25">
        <v>9672006169</v>
      </c>
      <c r="F1047" s="24">
        <f t="shared" si="1"/>
        <v>1401.97876725384</v>
      </c>
      <c r="G1047" s="26">
        <v>0.077</v>
      </c>
      <c r="H1047" s="27">
        <v>109</v>
      </c>
      <c r="I1047" s="26">
        <v>0.188</v>
      </c>
      <c r="J1047" s="5">
        <f>VLOOKUP(A1047,ENERGY!$A$2:$F$2692,5,0)</f>
        <v>3853</v>
      </c>
      <c r="K1047" s="5">
        <f t="shared" si="2"/>
        <v>0.000558500904139473</v>
      </c>
      <c r="L1047" s="31">
        <f>VLOOKUP(A1047,ENERGY!$A$2:$F$2692,6,0)</f>
        <v>7367</v>
      </c>
      <c r="M1047" s="31">
        <f t="shared" si="3"/>
        <v>0.00106786300565676</v>
      </c>
      <c r="N1047" s="32">
        <f>VLOOKUP(A1047,'HUMAN RESOURCES'!$A$2:$M$2692,5,0)</f>
        <v>0.045</v>
      </c>
      <c r="O1047" s="32">
        <f>VLOOKUP(A1047,'HUMAN RESOURCES'!$A$2:$M$2692,6,0)</f>
        <v>0.086</v>
      </c>
      <c r="P1047" s="31">
        <f>VLOOKUP(A1047,'HUMAN RESOURCES'!$A$2:$M$2692,7,0)</f>
        <v>74</v>
      </c>
      <c r="Q1047" s="5">
        <f>VLOOKUP(A1047,'HUMAN RESOURCES'!$A$2:$M$2692,8,0)</f>
        <v>69</v>
      </c>
      <c r="R1047" s="5">
        <f>VLOOKUP(A1047,'HUMAN RESOURCES'!$A$2:$M$2692,9,0)</f>
        <v>0.398</v>
      </c>
      <c r="S1047" s="5">
        <f>VLOOKUP(A1047,'HUMAN RESOURCES'!$A$2:$M$2692,10,0)</f>
        <v>0.56</v>
      </c>
      <c r="T1047" s="5">
        <f>VLOOKUP(A1047,'HUMAN RESOURCES'!$A$2:$M$2692,11,0)</f>
        <v>0.041</v>
      </c>
      <c r="U1047" s="5">
        <f>VLOOKUP(A1047,'HUMAN RESOURCES'!$A$2:$M$2692,12,0)</f>
        <v>6898825</v>
      </c>
      <c r="V1047" s="35">
        <f>VLOOKUP(A1047,'HUMAN RESOURCES'!$A$2:$M$2692,13,0)</f>
        <v>0.485</v>
      </c>
      <c r="W1047" s="38">
        <f>VLOOKUP(A1047,TOURISM!$A$2:$F$2692,5,0)</f>
        <v>465000000</v>
      </c>
      <c r="X1047" s="39">
        <f>VLOOKUP(A1047,TOURISM!$A$2:$F$2692,6,0)</f>
        <v>321000000</v>
      </c>
      <c r="Y1047" s="43">
        <f t="shared" si="4"/>
        <v>0.839349954141986</v>
      </c>
      <c r="Z1047" s="35">
        <f>VLOOKUP(A1047,BUSINESS!$A$2:$J$2692,5,0)</f>
        <v>0.44</v>
      </c>
      <c r="AA1047" s="5">
        <f>VLOOKUP(A1047,BUSINESS!$A$2:$J$2692,6,0)</f>
        <v>62</v>
      </c>
      <c r="AB1047" s="5">
        <f>VLOOKUP(A1047,BUSINESS!$A$2:$J$2692,7,0)</f>
        <v>0</v>
      </c>
      <c r="AC1047" s="5">
        <f>VLOOKUP(A1047,BUSINESS!$A$2:$J$2692,8,0)</f>
        <v>424</v>
      </c>
      <c r="AD1047" s="35">
        <f>VLOOKUP(A1047,BUSINESS!$A$2:$J$2692,9,0)</f>
        <v>0.065</v>
      </c>
      <c r="AE1047" s="35">
        <f>VLOOKUP(A1047,BUSINESS!$A$2:$J$2692,10,0)</f>
        <v>0.186</v>
      </c>
    </row>
    <row r="1048" customHeight="1" spans="1:31">
      <c r="A1048" s="22" t="str">
        <f t="shared" si="0"/>
        <v>Honduras-The Americas2006</v>
      </c>
      <c r="B1048" s="22" t="s">
        <v>150</v>
      </c>
      <c r="C1048" s="22" t="s">
        <v>75</v>
      </c>
      <c r="D1048" s="23">
        <v>2006</v>
      </c>
      <c r="E1048" s="25">
        <v>10841723354</v>
      </c>
      <c r="F1048" s="24">
        <f t="shared" si="1"/>
        <v>1540.58035890385</v>
      </c>
      <c r="G1048" s="26">
        <v>0.076</v>
      </c>
      <c r="H1048" s="27">
        <v>118</v>
      </c>
      <c r="I1048" s="26">
        <v>0.174</v>
      </c>
      <c r="J1048" s="5">
        <f>VLOOKUP(A1048,ENERGY!$A$2:$F$2692,5,0)</f>
        <v>3224</v>
      </c>
      <c r="K1048" s="5">
        <f t="shared" si="2"/>
        <v>0.00045812191613186</v>
      </c>
      <c r="L1048" s="31">
        <f>VLOOKUP(A1048,ENERGY!$A$2:$F$2692,6,0)</f>
        <v>5713</v>
      </c>
      <c r="M1048" s="31">
        <f t="shared" si="3"/>
        <v>0.000811802266396189</v>
      </c>
      <c r="N1048" s="32">
        <f>VLOOKUP(A1048,'HUMAN RESOURCES'!$A$2:$M$2692,5,0)</f>
        <v>0.046</v>
      </c>
      <c r="O1048" s="32">
        <f>VLOOKUP(A1048,'HUMAN RESOURCES'!$A$2:$M$2692,6,0)</f>
        <v>0.105</v>
      </c>
      <c r="P1048" s="31">
        <f>VLOOKUP(A1048,'HUMAN RESOURCES'!$A$2:$M$2692,7,0)</f>
        <v>74</v>
      </c>
      <c r="Q1048" s="5">
        <f>VLOOKUP(A1048,'HUMAN RESOURCES'!$A$2:$M$2692,8,0)</f>
        <v>69</v>
      </c>
      <c r="R1048" s="5">
        <f>VLOOKUP(A1048,'HUMAN RESOURCES'!$A$2:$M$2692,9,0)</f>
        <v>0.392</v>
      </c>
      <c r="S1048" s="5">
        <f>VLOOKUP(A1048,'HUMAN RESOURCES'!$A$2:$M$2692,10,0)</f>
        <v>0.566</v>
      </c>
      <c r="T1048" s="5">
        <f>VLOOKUP(A1048,'HUMAN RESOURCES'!$A$2:$M$2692,11,0)</f>
        <v>0.042</v>
      </c>
      <c r="U1048" s="5">
        <f>VLOOKUP(A1048,'HUMAN RESOURCES'!$A$2:$M$2692,12,0)</f>
        <v>7037428</v>
      </c>
      <c r="V1048" s="35">
        <f>VLOOKUP(A1048,'HUMAN RESOURCES'!$A$2:$M$2692,13,0)</f>
        <v>0.492</v>
      </c>
      <c r="W1048" s="38">
        <f>VLOOKUP(A1048,TOURISM!$A$2:$F$2692,5,0)</f>
        <v>516000000</v>
      </c>
      <c r="X1048" s="39">
        <f>VLOOKUP(A1048,TOURISM!$A$2:$F$2692,6,0)</f>
        <v>425000000</v>
      </c>
      <c r="Y1048" s="43">
        <f t="shared" si="4"/>
        <v>1.93882260764164</v>
      </c>
      <c r="Z1048" s="35">
        <f>VLOOKUP(A1048,BUSINESS!$A$2:$J$2692,5,0)</f>
        <v>0.44</v>
      </c>
      <c r="AA1048" s="5">
        <f>VLOOKUP(A1048,BUSINESS!$A$2:$J$2692,6,0)</f>
        <v>44</v>
      </c>
      <c r="AB1048" s="5">
        <f>VLOOKUP(A1048,BUSINESS!$A$2:$J$2692,7,0)</f>
        <v>0</v>
      </c>
      <c r="AC1048" s="5">
        <f>VLOOKUP(A1048,BUSINESS!$A$2:$J$2692,8,0)</f>
        <v>424</v>
      </c>
      <c r="AD1048" s="35">
        <f>VLOOKUP(A1048,BUSINESS!$A$2:$J$2692,9,0)</f>
        <v>0.078</v>
      </c>
      <c r="AE1048" s="35">
        <f>VLOOKUP(A1048,BUSINESS!$A$2:$J$2692,10,0)</f>
        <v>0.318</v>
      </c>
    </row>
    <row r="1049" customHeight="1" spans="1:31">
      <c r="A1049" s="22" t="str">
        <f t="shared" si="0"/>
        <v>Honduras-The Americas2007</v>
      </c>
      <c r="B1049" s="22" t="s">
        <v>150</v>
      </c>
      <c r="C1049" s="22" t="s">
        <v>75</v>
      </c>
      <c r="D1049" s="23">
        <v>2007</v>
      </c>
      <c r="E1049" s="25">
        <v>12275491273</v>
      </c>
      <c r="F1049" s="24">
        <f t="shared" si="1"/>
        <v>1710.05094605566</v>
      </c>
      <c r="G1049" s="26">
        <v>0.079</v>
      </c>
      <c r="H1049" s="27">
        <v>136</v>
      </c>
      <c r="I1049" s="26">
        <v>0.166</v>
      </c>
      <c r="J1049" s="5">
        <f>VLOOKUP(A1049,ENERGY!$A$2:$F$2692,5,0)</f>
        <v>4692</v>
      </c>
      <c r="K1049" s="5">
        <f t="shared" si="2"/>
        <v>0.000653624271359388</v>
      </c>
      <c r="L1049" s="31">
        <f>VLOOKUP(A1049,ENERGY!$A$2:$F$2692,6,0)</f>
        <v>8779</v>
      </c>
      <c r="M1049" s="31">
        <f t="shared" si="3"/>
        <v>0.00122296834575108</v>
      </c>
      <c r="N1049" s="32">
        <f>VLOOKUP(A1049,'HUMAN RESOURCES'!$A$2:$M$2692,5,0)</f>
        <v>0.047</v>
      </c>
      <c r="O1049" s="32">
        <f>VLOOKUP(A1049,'HUMAN RESOURCES'!$A$2:$M$2692,6,0)</f>
        <v>0.105</v>
      </c>
      <c r="P1049" s="31">
        <f>VLOOKUP(A1049,'HUMAN RESOURCES'!$A$2:$M$2692,7,0)</f>
        <v>74</v>
      </c>
      <c r="Q1049" s="5">
        <f>VLOOKUP(A1049,'HUMAN RESOURCES'!$A$2:$M$2692,8,0)</f>
        <v>70</v>
      </c>
      <c r="R1049" s="5">
        <f>VLOOKUP(A1049,'HUMAN RESOURCES'!$A$2:$M$2692,9,0)</f>
        <v>0.386</v>
      </c>
      <c r="S1049" s="5">
        <f>VLOOKUP(A1049,'HUMAN RESOURCES'!$A$2:$M$2692,10,0)</f>
        <v>0.572</v>
      </c>
      <c r="T1049" s="5">
        <f>VLOOKUP(A1049,'HUMAN RESOURCES'!$A$2:$M$2692,11,0)</f>
        <v>0.042</v>
      </c>
      <c r="U1049" s="5">
        <f>VLOOKUP(A1049,'HUMAN RESOURCES'!$A$2:$M$2692,12,0)</f>
        <v>7178436</v>
      </c>
      <c r="V1049" s="35">
        <f>VLOOKUP(A1049,'HUMAN RESOURCES'!$A$2:$M$2692,13,0)</f>
        <v>0.498</v>
      </c>
      <c r="W1049" s="38">
        <f>VLOOKUP(A1049,TOURISM!$A$2:$F$2692,5,0)</f>
        <v>547000000</v>
      </c>
      <c r="X1049" s="39">
        <f>VLOOKUP(A1049,TOURISM!$A$2:$F$2692,6,0)</f>
        <v>309000000</v>
      </c>
      <c r="Y1049" s="43">
        <f t="shared" si="4"/>
        <v>1.70416798459193</v>
      </c>
      <c r="Z1049" s="35">
        <f>VLOOKUP(A1049,BUSINESS!$A$2:$J$2692,5,0)</f>
        <v>0.44</v>
      </c>
      <c r="AA1049" s="5">
        <f>VLOOKUP(A1049,BUSINESS!$A$2:$J$2692,6,0)</f>
        <v>21</v>
      </c>
      <c r="AB1049" s="5">
        <f>VLOOKUP(A1049,BUSINESS!$A$2:$J$2692,7,0)</f>
        <v>0</v>
      </c>
      <c r="AC1049" s="5">
        <f>VLOOKUP(A1049,BUSINESS!$A$2:$J$2692,8,0)</f>
        <v>424</v>
      </c>
      <c r="AD1049" s="35">
        <f>VLOOKUP(A1049,BUSINESS!$A$2:$J$2692,9,0)</f>
        <v>0.094</v>
      </c>
      <c r="AE1049" s="35">
        <f>VLOOKUP(A1049,BUSINESS!$A$2:$J$2692,10,0)</f>
        <v>0.583</v>
      </c>
    </row>
    <row r="1050" customHeight="1" spans="1:31">
      <c r="A1050" s="22" t="str">
        <f t="shared" si="0"/>
        <v>Honduras-The Americas2008</v>
      </c>
      <c r="B1050" s="22" t="s">
        <v>150</v>
      </c>
      <c r="C1050" s="22" t="s">
        <v>75</v>
      </c>
      <c r="D1050" s="23">
        <v>2008</v>
      </c>
      <c r="E1050" s="25">
        <v>13789720387</v>
      </c>
      <c r="F1050" s="24">
        <f t="shared" si="1"/>
        <v>1883.2323623997</v>
      </c>
      <c r="G1050" s="26">
        <v>0.084</v>
      </c>
      <c r="H1050" s="27">
        <v>159</v>
      </c>
      <c r="I1050" s="26">
        <v>0.179</v>
      </c>
      <c r="J1050" s="5">
        <f>VLOOKUP(A1050,ENERGY!$A$2:$F$2692,5,0)</f>
        <v>3997</v>
      </c>
      <c r="K1050" s="5">
        <f t="shared" si="2"/>
        <v>0.000545861666608398</v>
      </c>
      <c r="L1050" s="31">
        <f>VLOOKUP(A1050,ENERGY!$A$2:$F$2692,6,0)</f>
        <v>7554</v>
      </c>
      <c r="M1050" s="31">
        <f t="shared" si="3"/>
        <v>0.00103163348250184</v>
      </c>
      <c r="N1050" s="32">
        <f>VLOOKUP(A1050,'HUMAN RESOURCES'!$A$2:$M$2692,5,0)</f>
        <v>0.047</v>
      </c>
      <c r="O1050" s="32">
        <f>VLOOKUP(A1050,'HUMAN RESOURCES'!$A$2:$M$2692,6,0)</f>
        <v>0.068</v>
      </c>
      <c r="P1050" s="31">
        <f>VLOOKUP(A1050,'HUMAN RESOURCES'!$A$2:$M$2692,7,0)</f>
        <v>75</v>
      </c>
      <c r="Q1050" s="5">
        <f>VLOOKUP(A1050,'HUMAN RESOURCES'!$A$2:$M$2692,8,0)</f>
        <v>70</v>
      </c>
      <c r="R1050" s="5">
        <f>VLOOKUP(A1050,'HUMAN RESOURCES'!$A$2:$M$2692,9,0)</f>
        <v>0.38</v>
      </c>
      <c r="S1050" s="5">
        <f>VLOOKUP(A1050,'HUMAN RESOURCES'!$A$2:$M$2692,10,0)</f>
        <v>0.578</v>
      </c>
      <c r="T1050" s="5">
        <f>VLOOKUP(A1050,'HUMAN RESOURCES'!$A$2:$M$2692,11,0)</f>
        <v>0.042</v>
      </c>
      <c r="U1050" s="5">
        <f>VLOOKUP(A1050,'HUMAN RESOURCES'!$A$2:$M$2692,12,0)</f>
        <v>7322368</v>
      </c>
      <c r="V1050" s="35">
        <f>VLOOKUP(A1050,'HUMAN RESOURCES'!$A$2:$M$2692,13,0)</f>
        <v>0.504</v>
      </c>
      <c r="W1050" s="38">
        <f>VLOOKUP(A1050,TOURISM!$A$2:$F$2692,5,0)</f>
        <v>620000000</v>
      </c>
      <c r="X1050" s="39">
        <f>VLOOKUP(A1050,TOURISM!$A$2:$F$2692,6,0)</f>
        <v>385000000</v>
      </c>
      <c r="Y1050" s="43">
        <f t="shared" si="4"/>
        <v>1.74807369976665</v>
      </c>
      <c r="Z1050" s="35">
        <f>VLOOKUP(A1050,BUSINESS!$A$2:$J$2692,5,0)</f>
        <v>0.441</v>
      </c>
      <c r="AA1050" s="5">
        <f>VLOOKUP(A1050,BUSINESS!$A$2:$J$2692,6,0)</f>
        <v>20</v>
      </c>
      <c r="AB1050" s="5">
        <f>VLOOKUP(A1050,BUSINESS!$A$2:$J$2692,7,0)</f>
        <v>0</v>
      </c>
      <c r="AC1050" s="5">
        <f>VLOOKUP(A1050,BUSINESS!$A$2:$J$2692,8,0)</f>
        <v>224</v>
      </c>
      <c r="AD1050" s="35">
        <f>VLOOKUP(A1050,BUSINESS!$A$2:$J$2692,9,0)</f>
        <v>0.096</v>
      </c>
      <c r="AE1050" s="35">
        <f>VLOOKUP(A1050,BUSINESS!$A$2:$J$2692,10,0)</f>
        <v>0.848</v>
      </c>
    </row>
    <row r="1051" customHeight="1" spans="1:31">
      <c r="A1051" s="22" t="str">
        <f t="shared" si="0"/>
        <v>Honduras-The Americas2009</v>
      </c>
      <c r="B1051" s="22" t="s">
        <v>150</v>
      </c>
      <c r="C1051" s="22" t="s">
        <v>75</v>
      </c>
      <c r="D1051" s="23">
        <v>2009</v>
      </c>
      <c r="E1051" s="25">
        <v>14587485644</v>
      </c>
      <c r="F1051" s="24">
        <f t="shared" si="1"/>
        <v>1952.85010557115</v>
      </c>
      <c r="G1051" s="26">
        <v>0.091</v>
      </c>
      <c r="H1051" s="27">
        <v>173</v>
      </c>
      <c r="I1051" s="26">
        <v>0.194</v>
      </c>
      <c r="J1051" s="5">
        <f>VLOOKUP(A1051,ENERGY!$A$2:$F$2692,5,0)</f>
        <v>3647</v>
      </c>
      <c r="K1051" s="5">
        <f t="shared" si="2"/>
        <v>0.000488229740808509</v>
      </c>
      <c r="L1051" s="31">
        <f>VLOOKUP(A1051,ENERGY!$A$2:$F$2692,6,0)</f>
        <v>6769</v>
      </c>
      <c r="M1051" s="31">
        <f t="shared" si="3"/>
        <v>0.000906176889370113</v>
      </c>
      <c r="N1051" s="32">
        <f>VLOOKUP(A1051,'HUMAN RESOURCES'!$A$2:$M$2692,5,0)</f>
        <v>0.048</v>
      </c>
      <c r="O1051" s="32">
        <f>VLOOKUP(A1051,'HUMAN RESOURCES'!$A$2:$M$2692,6,0)</f>
        <v>0.097</v>
      </c>
      <c r="P1051" s="31">
        <f>VLOOKUP(A1051,'HUMAN RESOURCES'!$A$2:$M$2692,7,0)</f>
        <v>75</v>
      </c>
      <c r="Q1051" s="5">
        <f>VLOOKUP(A1051,'HUMAN RESOURCES'!$A$2:$M$2692,8,0)</f>
        <v>70</v>
      </c>
      <c r="R1051" s="5">
        <f>VLOOKUP(A1051,'HUMAN RESOURCES'!$A$2:$M$2692,9,0)</f>
        <v>0.374</v>
      </c>
      <c r="S1051" s="5">
        <f>VLOOKUP(A1051,'HUMAN RESOURCES'!$A$2:$M$2692,10,0)</f>
        <v>0.584</v>
      </c>
      <c r="T1051" s="5">
        <f>VLOOKUP(A1051,'HUMAN RESOURCES'!$A$2:$M$2692,11,0)</f>
        <v>0.043</v>
      </c>
      <c r="U1051" s="5">
        <f>VLOOKUP(A1051,'HUMAN RESOURCES'!$A$2:$M$2692,12,0)</f>
        <v>7469844</v>
      </c>
      <c r="V1051" s="35">
        <f>VLOOKUP(A1051,'HUMAN RESOURCES'!$A$2:$M$2692,13,0)</f>
        <v>0.511</v>
      </c>
      <c r="W1051" s="38">
        <f>VLOOKUP(A1051,TOURISM!$A$2:$F$2692,5,0)</f>
        <v>616000000</v>
      </c>
      <c r="X1051" s="39">
        <f>VLOOKUP(A1051,TOURISM!$A$2:$F$2692,6,0)</f>
        <v>361000000</v>
      </c>
      <c r="Y1051" s="43">
        <f t="shared" si="4"/>
        <v>1.39525975154061</v>
      </c>
      <c r="Z1051" s="35">
        <f>VLOOKUP(A1051,BUSINESS!$A$2:$J$2692,5,0)</f>
        <v>0.441</v>
      </c>
      <c r="AA1051" s="5">
        <f>VLOOKUP(A1051,BUSINESS!$A$2:$J$2692,6,0)</f>
        <v>14</v>
      </c>
      <c r="AB1051" s="5">
        <f>VLOOKUP(A1051,BUSINESS!$A$2:$J$2692,7,0)</f>
        <v>0</v>
      </c>
      <c r="AC1051" s="5">
        <f>VLOOKUP(A1051,BUSINESS!$A$2:$J$2692,8,0)</f>
        <v>224</v>
      </c>
      <c r="AD1051" s="35">
        <f>VLOOKUP(A1051,BUSINESS!$A$2:$J$2692,9,0)</f>
        <v>0.098</v>
      </c>
      <c r="AE1051" s="35">
        <f>VLOOKUP(A1051,BUSINESS!$A$2:$J$2692,10,0)</f>
        <v>1.123</v>
      </c>
    </row>
    <row r="1052" customHeight="1" spans="1:31">
      <c r="A1052" s="22" t="str">
        <f t="shared" si="0"/>
        <v>Honduras-The Americas2010</v>
      </c>
      <c r="B1052" s="22" t="s">
        <v>150</v>
      </c>
      <c r="C1052" s="22" t="s">
        <v>75</v>
      </c>
      <c r="D1052" s="23">
        <v>2010</v>
      </c>
      <c r="E1052" s="25">
        <v>15839344592</v>
      </c>
      <c r="F1052" s="24">
        <f t="shared" si="1"/>
        <v>2078.3257595519</v>
      </c>
      <c r="G1052" s="26">
        <v>0.087</v>
      </c>
      <c r="H1052" s="27">
        <v>176</v>
      </c>
      <c r="I1052" s="26">
        <v>0.189</v>
      </c>
      <c r="J1052" s="5">
        <f>VLOOKUP(A1052,ENERGY!$A$2:$F$2692,5,0)</f>
        <v>3380</v>
      </c>
      <c r="K1052" s="5">
        <f t="shared" si="2"/>
        <v>0.000443499478560081</v>
      </c>
      <c r="L1052" s="31">
        <f>VLOOKUP(A1052,ENERGY!$A$2:$F$2692,6,0)</f>
        <v>6091</v>
      </c>
      <c r="M1052" s="31">
        <f t="shared" si="3"/>
        <v>0.0007992175514525</v>
      </c>
      <c r="N1052" s="32">
        <f>VLOOKUP(A1052,'HUMAN RESOURCES'!$A$2:$M$2692,5,0)</f>
        <v>0.049</v>
      </c>
      <c r="O1052" s="32">
        <f>VLOOKUP(A1052,'HUMAN RESOURCES'!$A$2:$M$2692,6,0)</f>
        <v>0.122</v>
      </c>
      <c r="P1052" s="31">
        <f>VLOOKUP(A1052,'HUMAN RESOURCES'!$A$2:$M$2692,7,0)</f>
        <v>75</v>
      </c>
      <c r="Q1052" s="5">
        <f>VLOOKUP(A1052,'HUMAN RESOURCES'!$A$2:$M$2692,8,0)</f>
        <v>70</v>
      </c>
      <c r="R1052" s="5">
        <f>VLOOKUP(A1052,'HUMAN RESOURCES'!$A$2:$M$2692,9,0)</f>
        <v>0.368</v>
      </c>
      <c r="S1052" s="5">
        <f>VLOOKUP(A1052,'HUMAN RESOURCES'!$A$2:$M$2692,10,0)</f>
        <v>0.589</v>
      </c>
      <c r="T1052" s="5">
        <f>VLOOKUP(A1052,'HUMAN RESOURCES'!$A$2:$M$2692,11,0)</f>
        <v>0.043</v>
      </c>
      <c r="U1052" s="5">
        <f>VLOOKUP(A1052,'HUMAN RESOURCES'!$A$2:$M$2692,12,0)</f>
        <v>7621204</v>
      </c>
      <c r="V1052" s="35">
        <f>VLOOKUP(A1052,'HUMAN RESOURCES'!$A$2:$M$2692,13,0)</f>
        <v>0.517</v>
      </c>
      <c r="W1052" s="38">
        <f>VLOOKUP(A1052,TOURISM!$A$2:$F$2692,5,0)</f>
        <v>627000000</v>
      </c>
      <c r="X1052" s="39">
        <f>VLOOKUP(A1052,TOURISM!$A$2:$F$2692,6,0)</f>
        <v>406000000</v>
      </c>
      <c r="Y1052" s="43">
        <f t="shared" si="4"/>
        <v>1.10669902219908</v>
      </c>
      <c r="Z1052" s="35">
        <f>VLOOKUP(A1052,BUSINESS!$A$2:$J$2692,5,0)</f>
        <v>0.441</v>
      </c>
      <c r="AA1052" s="5">
        <f>VLOOKUP(A1052,BUSINESS!$A$2:$J$2692,6,0)</f>
        <v>14</v>
      </c>
      <c r="AB1052" s="5">
        <f>VLOOKUP(A1052,BUSINESS!$A$2:$J$2692,7,0)</f>
        <v>0</v>
      </c>
      <c r="AC1052" s="5">
        <f>VLOOKUP(A1052,BUSINESS!$A$2:$J$2692,8,0)</f>
        <v>224</v>
      </c>
      <c r="AD1052" s="35">
        <f>VLOOKUP(A1052,BUSINESS!$A$2:$J$2692,9,0)</f>
        <v>0.111</v>
      </c>
      <c r="AE1052" s="35">
        <f>VLOOKUP(A1052,BUSINESS!$A$2:$J$2692,10,0)</f>
        <v>1.247</v>
      </c>
    </row>
    <row r="1053" customHeight="1" spans="1:31">
      <c r="A1053" s="22" t="str">
        <f t="shared" si="0"/>
        <v>Honduras-The Americas2011</v>
      </c>
      <c r="B1053" s="22" t="s">
        <v>150</v>
      </c>
      <c r="C1053" s="22" t="s">
        <v>75</v>
      </c>
      <c r="D1053" s="23">
        <v>2011</v>
      </c>
      <c r="E1053" s="25">
        <v>17710325578</v>
      </c>
      <c r="F1053" s="24">
        <f t="shared" si="1"/>
        <v>2277.36651489217</v>
      </c>
      <c r="G1053" s="26">
        <v>0.084</v>
      </c>
      <c r="H1053" s="27">
        <v>187</v>
      </c>
      <c r="I1053" s="26">
        <v>0.186</v>
      </c>
      <c r="J1053" s="5">
        <f>VLOOKUP(A1053,ENERGY!$A$2:$F$2692,5,0)</f>
        <v>2990</v>
      </c>
      <c r="K1053" s="5">
        <f t="shared" si="2"/>
        <v>0.000384483382281025</v>
      </c>
      <c r="L1053" s="31">
        <f>VLOOKUP(A1053,ENERGY!$A$2:$F$2692,6,0)</f>
        <v>5031</v>
      </c>
      <c r="M1053" s="31">
        <f t="shared" si="3"/>
        <v>0.000646935082359812</v>
      </c>
      <c r="N1053" s="32">
        <f>VLOOKUP(A1053,'HUMAN RESOURCES'!$A$2:$M$2692,5,0)</f>
        <v>0.05</v>
      </c>
      <c r="O1053" s="32">
        <f>VLOOKUP(A1053,'HUMAN RESOURCES'!$A$2:$M$2692,6,0)</f>
        <v>0.101</v>
      </c>
      <c r="P1053" s="31">
        <f>VLOOKUP(A1053,'HUMAN RESOURCES'!$A$2:$M$2692,7,0)</f>
        <v>76</v>
      </c>
      <c r="Q1053" s="5">
        <f>VLOOKUP(A1053,'HUMAN RESOURCES'!$A$2:$M$2692,8,0)</f>
        <v>71</v>
      </c>
      <c r="R1053" s="5">
        <f>VLOOKUP(A1053,'HUMAN RESOURCES'!$A$2:$M$2692,9,0)</f>
        <v>0.362</v>
      </c>
      <c r="S1053" s="5">
        <f>VLOOKUP(A1053,'HUMAN RESOURCES'!$A$2:$M$2692,10,0)</f>
        <v>0.594</v>
      </c>
      <c r="T1053" s="5">
        <f>VLOOKUP(A1053,'HUMAN RESOURCES'!$A$2:$M$2692,11,0)</f>
        <v>0.043</v>
      </c>
      <c r="U1053" s="5">
        <f>VLOOKUP(A1053,'HUMAN RESOURCES'!$A$2:$M$2692,12,0)</f>
        <v>7776669</v>
      </c>
      <c r="V1053" s="35">
        <f>VLOOKUP(A1053,'HUMAN RESOURCES'!$A$2:$M$2692,13,0)</f>
        <v>0.523</v>
      </c>
      <c r="W1053" s="38">
        <f>VLOOKUP(A1053,TOURISM!$A$2:$F$2692,5,0)</f>
        <v>642000000</v>
      </c>
      <c r="X1053" s="39">
        <f>VLOOKUP(A1053,TOURISM!$A$2:$F$2692,6,0)</f>
        <v>446000000</v>
      </c>
      <c r="Y1053" s="43">
        <f t="shared" si="4"/>
        <v>1.08811205265013</v>
      </c>
      <c r="Z1053" s="35">
        <f>VLOOKUP(A1053,BUSINESS!$A$2:$J$2692,5,0)</f>
        <v>0.436</v>
      </c>
      <c r="AA1053" s="5">
        <f>VLOOKUP(A1053,BUSINESS!$A$2:$J$2692,6,0)</f>
        <v>14</v>
      </c>
      <c r="AB1053" s="5">
        <f>VLOOKUP(A1053,BUSINESS!$A$2:$J$2692,7,0)</f>
        <v>0</v>
      </c>
      <c r="AC1053" s="5">
        <f>VLOOKUP(A1053,BUSINESS!$A$2:$J$2692,8,0)</f>
        <v>224</v>
      </c>
      <c r="AD1053" s="35">
        <f>VLOOKUP(A1053,BUSINESS!$A$2:$J$2692,9,0)</f>
        <v>0.159</v>
      </c>
      <c r="AE1053" s="35">
        <f>VLOOKUP(A1053,BUSINESS!$A$2:$J$2692,10,0)</f>
        <v>1.037</v>
      </c>
    </row>
    <row r="1054" customHeight="1" spans="1:31">
      <c r="A1054" s="22" t="str">
        <f t="shared" si="0"/>
        <v>Honduras-The Americas2012</v>
      </c>
      <c r="B1054" s="22" t="s">
        <v>150</v>
      </c>
      <c r="C1054" s="22" t="s">
        <v>75</v>
      </c>
      <c r="D1054" s="23">
        <v>2012</v>
      </c>
      <c r="E1054" s="25">
        <v>18564264545</v>
      </c>
      <c r="F1054" s="24">
        <f t="shared" si="1"/>
        <v>2339.29243901658</v>
      </c>
      <c r="G1054" s="26">
        <v>0.086</v>
      </c>
      <c r="H1054" s="27">
        <v>195</v>
      </c>
      <c r="I1054" s="26">
        <v>0.185</v>
      </c>
      <c r="J1054" s="5">
        <f>VLOOKUP(A1054,ENERGY!$A$2:$F$2692,5,0)</f>
        <v>3993</v>
      </c>
      <c r="K1054" s="5">
        <f t="shared" si="2"/>
        <v>0.000503159965553767</v>
      </c>
      <c r="L1054" s="31">
        <f>VLOOKUP(A1054,ENERGY!$A$2:$F$2692,6,0)</f>
        <v>7008</v>
      </c>
      <c r="M1054" s="31">
        <f t="shared" si="3"/>
        <v>0.000883081652542149</v>
      </c>
      <c r="N1054" s="32">
        <f>VLOOKUP(A1054,'HUMAN RESOURCES'!$A$2:$M$2692,5,0)</f>
        <v>0.051</v>
      </c>
      <c r="O1054" s="32">
        <f>VLOOKUP(A1054,'HUMAN RESOURCES'!$A$2:$M$2692,6,0)</f>
        <v>0.082</v>
      </c>
      <c r="P1054" s="31">
        <f>VLOOKUP(A1054,'HUMAN RESOURCES'!$A$2:$M$2692,7,0)</f>
        <v>76</v>
      </c>
      <c r="Q1054" s="5">
        <f>VLOOKUP(A1054,'HUMAN RESOURCES'!$A$2:$M$2692,8,0)</f>
        <v>71</v>
      </c>
      <c r="R1054" s="5">
        <f>VLOOKUP(A1054,'HUMAN RESOURCES'!$A$2:$M$2692,9,0)</f>
        <v>0.357</v>
      </c>
      <c r="S1054" s="5">
        <f>VLOOKUP(A1054,'HUMAN RESOURCES'!$A$2:$M$2692,10,0)</f>
        <v>0.599</v>
      </c>
      <c r="T1054" s="5">
        <f>VLOOKUP(A1054,'HUMAN RESOURCES'!$A$2:$M$2692,11,0)</f>
        <v>0.044</v>
      </c>
      <c r="U1054" s="5">
        <f>VLOOKUP(A1054,'HUMAN RESOURCES'!$A$2:$M$2692,12,0)</f>
        <v>7935846</v>
      </c>
      <c r="V1054" s="35">
        <f>VLOOKUP(A1054,'HUMAN RESOURCES'!$A$2:$M$2692,13,0)</f>
        <v>0.529</v>
      </c>
      <c r="W1054" s="38">
        <f>VLOOKUP(A1054,TOURISM!$A$2:$F$2692,5,0)</f>
        <v>666000000</v>
      </c>
      <c r="X1054" s="39">
        <f>VLOOKUP(A1054,TOURISM!$A$2:$F$2692,6,0)</f>
        <v>464000000</v>
      </c>
      <c r="Y1054" s="43">
        <f t="shared" si="4"/>
        <v>-2.50232558139535</v>
      </c>
      <c r="Z1054" s="35">
        <f>VLOOKUP(A1054,BUSINESS!$A$2:$J$2692,5,0)</f>
        <v>0.4</v>
      </c>
      <c r="AA1054" s="5">
        <f>VLOOKUP(A1054,BUSINESS!$A$2:$J$2692,6,0)</f>
        <v>14</v>
      </c>
      <c r="AB1054" s="5">
        <f>VLOOKUP(A1054,BUSINESS!$A$2:$J$2692,7,0)</f>
        <v>125</v>
      </c>
      <c r="AC1054" s="5">
        <f>VLOOKUP(A1054,BUSINESS!$A$2:$J$2692,8,0)</f>
        <v>224</v>
      </c>
      <c r="AD1054" s="35">
        <f>VLOOKUP(A1054,BUSINESS!$A$2:$J$2692,9,0)</f>
        <v>0.181</v>
      </c>
      <c r="AE1054" s="35">
        <f>VLOOKUP(A1054,BUSINESS!$A$2:$J$2692,10,0)</f>
        <v>0.929</v>
      </c>
    </row>
    <row r="1055" customHeight="1" spans="1:31">
      <c r="A1055" s="22" t="str">
        <f t="shared" si="0"/>
        <v>Hong Kong SAR-Asia2000</v>
      </c>
      <c r="B1055" s="22" t="s">
        <v>151</v>
      </c>
      <c r="C1055" s="22" t="s">
        <v>65</v>
      </c>
      <c r="D1055" s="23">
        <v>2000</v>
      </c>
      <c r="E1055" s="25">
        <v>172000000000</v>
      </c>
      <c r="F1055" s="24">
        <f t="shared" si="1"/>
        <v>25806.4516129032</v>
      </c>
      <c r="I1055" s="26">
        <v>0.095</v>
      </c>
      <c r="J1055" s="5">
        <f>VLOOKUP(A1055,ENERGY!$A$2:$F$2692,5,0)</f>
        <v>0</v>
      </c>
      <c r="K1055" s="5">
        <f t="shared" si="2"/>
        <v>0</v>
      </c>
      <c r="L1055" s="31">
        <f>VLOOKUP(A1055,ENERGY!$A$2:$F$2692,6,0)</f>
        <v>0</v>
      </c>
      <c r="M1055" s="31">
        <f t="shared" si="3"/>
        <v>0</v>
      </c>
      <c r="N1055" s="32">
        <f>VLOOKUP(A1055,'HUMAN RESOURCES'!$A$2:$M$2692,5,0)</f>
        <v>0.014</v>
      </c>
      <c r="O1055" s="32">
        <f>VLOOKUP(A1055,'HUMAN RESOURCES'!$A$2:$M$2692,6,0)</f>
        <v>0.014</v>
      </c>
      <c r="P1055" s="31">
        <f>VLOOKUP(A1055,'HUMAN RESOURCES'!$A$2:$M$2692,7,0)</f>
        <v>84</v>
      </c>
      <c r="Q1055" s="5">
        <f>VLOOKUP(A1055,'HUMAN RESOURCES'!$A$2:$M$2692,8,0)</f>
        <v>78</v>
      </c>
      <c r="R1055" s="5">
        <f>VLOOKUP(A1055,'HUMAN RESOURCES'!$A$2:$M$2692,9,0)</f>
        <v>0.173</v>
      </c>
      <c r="S1055" s="5">
        <f>VLOOKUP(A1055,'HUMAN RESOURCES'!$A$2:$M$2692,10,0)</f>
        <v>0.717</v>
      </c>
      <c r="T1055" s="5">
        <f>VLOOKUP(A1055,'HUMAN RESOURCES'!$A$2:$M$2692,11,0)</f>
        <v>0.11</v>
      </c>
      <c r="U1055" s="5">
        <f>VLOOKUP(A1055,'HUMAN RESOURCES'!$A$2:$M$2692,12,0)</f>
        <v>6665000</v>
      </c>
      <c r="V1055" s="35">
        <f>VLOOKUP(A1055,'HUMAN RESOURCES'!$A$2:$M$2692,13,0)</f>
        <v>1</v>
      </c>
      <c r="W1055" s="38">
        <f>VLOOKUP(A1055,TOURISM!$A$2:$F$2692,5,0)</f>
        <v>8198000000</v>
      </c>
      <c r="X1055" s="39">
        <f>VLOOKUP(A1055,TOURISM!$A$2:$F$2692,6,0)</f>
        <v>12502000000</v>
      </c>
      <c r="Y1055" s="43">
        <f t="shared" si="4"/>
        <v>-2.6</v>
      </c>
      <c r="Z1055" s="35">
        <f>VLOOKUP(A1055,BUSINESS!$A$2:$J$2692,5,0)</f>
        <v>0</v>
      </c>
      <c r="AA1055" s="5">
        <f>VLOOKUP(A1055,BUSINESS!$A$2:$J$2692,6,0)</f>
        <v>0</v>
      </c>
      <c r="AB1055" s="5">
        <f>VLOOKUP(A1055,BUSINESS!$A$2:$J$2692,7,0)</f>
        <v>0</v>
      </c>
      <c r="AC1055" s="5">
        <f>VLOOKUP(A1055,BUSINESS!$A$2:$J$2692,8,0)</f>
        <v>0</v>
      </c>
      <c r="AD1055" s="35">
        <f>VLOOKUP(A1055,BUSINESS!$A$2:$J$2692,9,0)</f>
        <v>0.278</v>
      </c>
      <c r="AE1055" s="35">
        <f>VLOOKUP(A1055,BUSINESS!$A$2:$J$2692,10,0)</f>
        <v>0.797</v>
      </c>
    </row>
    <row r="1056" customHeight="1" spans="1:31">
      <c r="A1056" s="22" t="str">
        <f t="shared" si="0"/>
        <v>Hong Kong SAR-Asia2001</v>
      </c>
      <c r="B1056" s="22" t="s">
        <v>151</v>
      </c>
      <c r="C1056" s="22" t="s">
        <v>65</v>
      </c>
      <c r="D1056" s="23">
        <v>2001</v>
      </c>
      <c r="E1056" s="25">
        <v>169000000000</v>
      </c>
      <c r="F1056" s="24">
        <f t="shared" si="1"/>
        <v>25170.1592124272</v>
      </c>
      <c r="I1056" s="26">
        <v>0.051</v>
      </c>
      <c r="J1056" s="5">
        <f>VLOOKUP(A1056,ENERGY!$A$2:$F$2692,5,0)</f>
        <v>14894</v>
      </c>
      <c r="K1056" s="5">
        <f t="shared" si="2"/>
        <v>0.00221825059946681</v>
      </c>
      <c r="L1056" s="31">
        <f>VLOOKUP(A1056,ENERGY!$A$2:$F$2692,6,0)</f>
        <v>0</v>
      </c>
      <c r="M1056" s="31">
        <f t="shared" si="3"/>
        <v>0</v>
      </c>
      <c r="N1056" s="32">
        <f>VLOOKUP(A1056,'HUMAN RESOURCES'!$A$2:$M$2692,5,0)</f>
        <v>0.017</v>
      </c>
      <c r="O1056" s="32">
        <f>VLOOKUP(A1056,'HUMAN RESOURCES'!$A$2:$M$2692,6,0)</f>
        <v>0.012</v>
      </c>
      <c r="P1056" s="31">
        <f>VLOOKUP(A1056,'HUMAN RESOURCES'!$A$2:$M$2692,7,0)</f>
        <v>85</v>
      </c>
      <c r="Q1056" s="5">
        <f>VLOOKUP(A1056,'HUMAN RESOURCES'!$A$2:$M$2692,8,0)</f>
        <v>78</v>
      </c>
      <c r="R1056" s="5">
        <f>VLOOKUP(A1056,'HUMAN RESOURCES'!$A$2:$M$2692,9,0)</f>
        <v>0.167</v>
      </c>
      <c r="S1056" s="5">
        <f>VLOOKUP(A1056,'HUMAN RESOURCES'!$A$2:$M$2692,10,0)</f>
        <v>0.72</v>
      </c>
      <c r="T1056" s="5">
        <f>VLOOKUP(A1056,'HUMAN RESOURCES'!$A$2:$M$2692,11,0)</f>
        <v>0.112</v>
      </c>
      <c r="U1056" s="5">
        <f>VLOOKUP(A1056,'HUMAN RESOURCES'!$A$2:$M$2692,12,0)</f>
        <v>6714300</v>
      </c>
      <c r="V1056" s="35">
        <f>VLOOKUP(A1056,'HUMAN RESOURCES'!$A$2:$M$2692,13,0)</f>
        <v>1</v>
      </c>
      <c r="W1056" s="38">
        <f>VLOOKUP(A1056,TOURISM!$A$2:$F$2692,5,0)</f>
        <v>7923000000</v>
      </c>
      <c r="X1056" s="39">
        <f>VLOOKUP(A1056,TOURISM!$A$2:$F$2692,6,0)</f>
        <v>12317000000</v>
      </c>
      <c r="Y1056" s="43">
        <f t="shared" si="4"/>
        <v>-1.54759036144578</v>
      </c>
      <c r="Z1056" s="35">
        <f>VLOOKUP(A1056,BUSINESS!$A$2:$J$2692,5,0)</f>
        <v>0</v>
      </c>
      <c r="AA1056" s="5">
        <f>VLOOKUP(A1056,BUSINESS!$A$2:$J$2692,6,0)</f>
        <v>0</v>
      </c>
      <c r="AB1056" s="5">
        <f>VLOOKUP(A1056,BUSINESS!$A$2:$J$2692,7,0)</f>
        <v>0</v>
      </c>
      <c r="AC1056" s="5">
        <f>VLOOKUP(A1056,BUSINESS!$A$2:$J$2692,8,0)</f>
        <v>0</v>
      </c>
      <c r="AD1056" s="35">
        <f>VLOOKUP(A1056,BUSINESS!$A$2:$J$2692,9,0)</f>
        <v>0.387</v>
      </c>
      <c r="AE1056" s="35">
        <f>VLOOKUP(A1056,BUSINESS!$A$2:$J$2692,10,0)</f>
        <v>0.838</v>
      </c>
    </row>
    <row r="1057" customHeight="1" spans="1:31">
      <c r="A1057" s="22" t="str">
        <f t="shared" si="0"/>
        <v>Hong Kong SAR-Asia2002</v>
      </c>
      <c r="B1057" s="22" t="s">
        <v>151</v>
      </c>
      <c r="C1057" s="22" t="s">
        <v>65</v>
      </c>
      <c r="D1057" s="23">
        <v>2002</v>
      </c>
      <c r="E1057" s="25">
        <v>166000000000</v>
      </c>
      <c r="F1057" s="24">
        <f t="shared" si="1"/>
        <v>24614.107145505</v>
      </c>
      <c r="I1057" s="26">
        <v>0.05</v>
      </c>
      <c r="J1057" s="5">
        <f>VLOOKUP(A1057,ENERGY!$A$2:$F$2692,5,0)</f>
        <v>13838</v>
      </c>
      <c r="K1057" s="5">
        <f t="shared" si="2"/>
        <v>0.00205186755831023</v>
      </c>
      <c r="L1057" s="31">
        <f>VLOOKUP(A1057,ENERGY!$A$2:$F$2692,6,0)</f>
        <v>36289</v>
      </c>
      <c r="M1057" s="31">
        <f t="shared" si="3"/>
        <v>0.00538085141086283</v>
      </c>
      <c r="N1057" s="32">
        <f>VLOOKUP(A1057,'HUMAN RESOURCES'!$A$2:$M$2692,5,0)</f>
        <v>0.017</v>
      </c>
      <c r="O1057" s="32">
        <f>VLOOKUP(A1057,'HUMAN RESOURCES'!$A$2:$M$2692,6,0)</f>
        <v>0.019</v>
      </c>
      <c r="P1057" s="31">
        <f>VLOOKUP(A1057,'HUMAN RESOURCES'!$A$2:$M$2692,7,0)</f>
        <v>85</v>
      </c>
      <c r="Q1057" s="5">
        <f>VLOOKUP(A1057,'HUMAN RESOURCES'!$A$2:$M$2692,8,0)</f>
        <v>79</v>
      </c>
      <c r="R1057" s="5">
        <f>VLOOKUP(A1057,'HUMAN RESOURCES'!$A$2:$M$2692,9,0)</f>
        <v>0.161</v>
      </c>
      <c r="S1057" s="5">
        <f>VLOOKUP(A1057,'HUMAN RESOURCES'!$A$2:$M$2692,10,0)</f>
        <v>0.724</v>
      </c>
      <c r="T1057" s="5">
        <f>VLOOKUP(A1057,'HUMAN RESOURCES'!$A$2:$M$2692,11,0)</f>
        <v>0.115</v>
      </c>
      <c r="U1057" s="5">
        <f>VLOOKUP(A1057,'HUMAN RESOURCES'!$A$2:$M$2692,12,0)</f>
        <v>6744100</v>
      </c>
      <c r="V1057" s="35">
        <f>VLOOKUP(A1057,'HUMAN RESOURCES'!$A$2:$M$2692,13,0)</f>
        <v>1</v>
      </c>
      <c r="W1057" s="38">
        <f>VLOOKUP(A1057,TOURISM!$A$2:$F$2692,5,0)</f>
        <v>9849000000</v>
      </c>
      <c r="X1057" s="39">
        <f>VLOOKUP(A1057,TOURISM!$A$2:$F$2692,6,0)</f>
        <v>12418000000</v>
      </c>
      <c r="Y1057" s="43">
        <f t="shared" si="4"/>
        <v>-1.51739130434783</v>
      </c>
      <c r="Z1057" s="35">
        <f>VLOOKUP(A1057,BUSINESS!$A$2:$J$2692,5,0)</f>
        <v>0</v>
      </c>
      <c r="AA1057" s="5">
        <f>VLOOKUP(A1057,BUSINESS!$A$2:$J$2692,6,0)</f>
        <v>0</v>
      </c>
      <c r="AB1057" s="5">
        <f>VLOOKUP(A1057,BUSINESS!$A$2:$J$2692,7,0)</f>
        <v>0</v>
      </c>
      <c r="AC1057" s="5">
        <f>VLOOKUP(A1057,BUSINESS!$A$2:$J$2692,8,0)</f>
        <v>0</v>
      </c>
      <c r="AD1057" s="35">
        <f>VLOOKUP(A1057,BUSINESS!$A$2:$J$2692,9,0)</f>
        <v>0.431</v>
      </c>
      <c r="AE1057" s="35">
        <f>VLOOKUP(A1057,BUSINESS!$A$2:$J$2692,10,0)</f>
        <v>0.925</v>
      </c>
    </row>
    <row r="1058" customHeight="1" spans="1:31">
      <c r="A1058" s="22" t="str">
        <f t="shared" si="0"/>
        <v>Hong Kong SAR-Asia2003</v>
      </c>
      <c r="B1058" s="22" t="s">
        <v>151</v>
      </c>
      <c r="C1058" s="22" t="s">
        <v>65</v>
      </c>
      <c r="D1058" s="23">
        <v>2003</v>
      </c>
      <c r="E1058" s="25">
        <v>161000000000</v>
      </c>
      <c r="F1058" s="24">
        <f t="shared" si="1"/>
        <v>23919.8906519285</v>
      </c>
      <c r="I1058" s="26">
        <v>0.05</v>
      </c>
      <c r="J1058" s="5">
        <f>VLOOKUP(A1058,ENERGY!$A$2:$F$2692,5,0)</f>
        <v>14933</v>
      </c>
      <c r="K1058" s="5">
        <f t="shared" si="2"/>
        <v>0.00221860700065371</v>
      </c>
      <c r="L1058" s="31">
        <f>VLOOKUP(A1058,ENERGY!$A$2:$F$2692,6,0)</f>
        <v>36996</v>
      </c>
      <c r="M1058" s="31">
        <f t="shared" si="3"/>
        <v>0.00549652344446425</v>
      </c>
      <c r="N1058" s="32">
        <f>VLOOKUP(A1058,'HUMAN RESOURCES'!$A$2:$M$2692,5,0)</f>
        <v>0.02</v>
      </c>
      <c r="O1058" s="32">
        <f>VLOOKUP(A1058,'HUMAN RESOURCES'!$A$2:$M$2692,6,0)</f>
        <v>0.034</v>
      </c>
      <c r="P1058" s="31">
        <f>VLOOKUP(A1058,'HUMAN RESOURCES'!$A$2:$M$2692,7,0)</f>
        <v>84</v>
      </c>
      <c r="Q1058" s="5">
        <f>VLOOKUP(A1058,'HUMAN RESOURCES'!$A$2:$M$2692,8,0)</f>
        <v>79</v>
      </c>
      <c r="R1058" s="5">
        <f>VLOOKUP(A1058,'HUMAN RESOURCES'!$A$2:$M$2692,9,0)</f>
        <v>0.155</v>
      </c>
      <c r="S1058" s="5">
        <f>VLOOKUP(A1058,'HUMAN RESOURCES'!$A$2:$M$2692,10,0)</f>
        <v>0.728</v>
      </c>
      <c r="T1058" s="5">
        <f>VLOOKUP(A1058,'HUMAN RESOURCES'!$A$2:$M$2692,11,0)</f>
        <v>0.117</v>
      </c>
      <c r="U1058" s="5">
        <f>VLOOKUP(A1058,'HUMAN RESOURCES'!$A$2:$M$2692,12,0)</f>
        <v>6730800</v>
      </c>
      <c r="V1058" s="35">
        <f>VLOOKUP(A1058,'HUMAN RESOURCES'!$A$2:$M$2692,13,0)</f>
        <v>1</v>
      </c>
      <c r="W1058" s="38">
        <f>VLOOKUP(A1058,TOURISM!$A$2:$F$2692,5,0)</f>
        <v>9004000000</v>
      </c>
      <c r="X1058" s="39">
        <f>VLOOKUP(A1058,TOURISM!$A$2:$F$2692,6,0)</f>
        <v>11447000000</v>
      </c>
      <c r="Y1058" s="43">
        <f t="shared" si="4"/>
        <v>-0.82603550295858</v>
      </c>
      <c r="Z1058" s="35">
        <f>VLOOKUP(A1058,BUSINESS!$A$2:$J$2692,5,0)</f>
        <v>0</v>
      </c>
      <c r="AA1058" s="5">
        <f>VLOOKUP(A1058,BUSINESS!$A$2:$J$2692,6,0)</f>
        <v>11</v>
      </c>
      <c r="AB1058" s="5">
        <f>VLOOKUP(A1058,BUSINESS!$A$2:$J$2692,7,0)</f>
        <v>0</v>
      </c>
      <c r="AC1058" s="5">
        <f>VLOOKUP(A1058,BUSINESS!$A$2:$J$2692,8,0)</f>
        <v>0</v>
      </c>
      <c r="AD1058" s="35">
        <f>VLOOKUP(A1058,BUSINESS!$A$2:$J$2692,9,0)</f>
        <v>0.522</v>
      </c>
      <c r="AE1058" s="35">
        <f>VLOOKUP(A1058,BUSINESS!$A$2:$J$2692,10,0)</f>
        <v>1.064</v>
      </c>
    </row>
    <row r="1059" customHeight="1" spans="1:31">
      <c r="A1059" s="22" t="str">
        <f t="shared" si="0"/>
        <v>Hong Kong SAR-Asia2004</v>
      </c>
      <c r="B1059" s="22" t="s">
        <v>151</v>
      </c>
      <c r="C1059" s="22" t="s">
        <v>65</v>
      </c>
      <c r="D1059" s="23">
        <v>2004</v>
      </c>
      <c r="E1059" s="25">
        <v>169000000000</v>
      </c>
      <c r="F1059" s="24">
        <f t="shared" si="1"/>
        <v>24913.3927913319</v>
      </c>
      <c r="I1059" s="26">
        <v>0.05</v>
      </c>
      <c r="J1059" s="5">
        <f>VLOOKUP(A1059,ENERGY!$A$2:$F$2692,5,0)</f>
        <v>14139</v>
      </c>
      <c r="K1059" s="5">
        <f t="shared" si="2"/>
        <v>0.00208432225252451</v>
      </c>
      <c r="L1059" s="31">
        <f>VLOOKUP(A1059,ENERGY!$A$2:$F$2692,6,0)</f>
        <v>38573</v>
      </c>
      <c r="M1059" s="31">
        <f t="shared" si="3"/>
        <v>0.00568629763396477</v>
      </c>
      <c r="N1059" s="32">
        <f>VLOOKUP(A1059,'HUMAN RESOURCES'!$A$2:$M$2692,5,0)</f>
        <v>0.022</v>
      </c>
      <c r="O1059" s="32">
        <f>VLOOKUP(A1059,'HUMAN RESOURCES'!$A$2:$M$2692,6,0)</f>
        <v>0.028</v>
      </c>
      <c r="P1059" s="31">
        <f>VLOOKUP(A1059,'HUMAN RESOURCES'!$A$2:$M$2692,7,0)</f>
        <v>85</v>
      </c>
      <c r="Q1059" s="5">
        <f>VLOOKUP(A1059,'HUMAN RESOURCES'!$A$2:$M$2692,8,0)</f>
        <v>79</v>
      </c>
      <c r="R1059" s="5">
        <f>VLOOKUP(A1059,'HUMAN RESOURCES'!$A$2:$M$2692,9,0)</f>
        <v>0.148</v>
      </c>
      <c r="S1059" s="5">
        <f>VLOOKUP(A1059,'HUMAN RESOURCES'!$A$2:$M$2692,10,0)</f>
        <v>0.732</v>
      </c>
      <c r="T1059" s="5">
        <f>VLOOKUP(A1059,'HUMAN RESOURCES'!$A$2:$M$2692,11,0)</f>
        <v>0.119</v>
      </c>
      <c r="U1059" s="5">
        <f>VLOOKUP(A1059,'HUMAN RESOURCES'!$A$2:$M$2692,12,0)</f>
        <v>6783500</v>
      </c>
      <c r="V1059" s="35">
        <f>VLOOKUP(A1059,'HUMAN RESOURCES'!$A$2:$M$2692,13,0)</f>
        <v>1</v>
      </c>
      <c r="W1059" s="38">
        <f>VLOOKUP(A1059,TOURISM!$A$2:$F$2692,5,0)</f>
        <v>11874000000</v>
      </c>
      <c r="X1059" s="39">
        <f>VLOOKUP(A1059,TOURISM!$A$2:$F$2692,6,0)</f>
        <v>13270000000</v>
      </c>
      <c r="Y1059" s="43">
        <f t="shared" si="4"/>
        <v>0.155494505494505</v>
      </c>
      <c r="Z1059" s="35">
        <f>VLOOKUP(A1059,BUSINESS!$A$2:$J$2692,5,0)</f>
        <v>0</v>
      </c>
      <c r="AA1059" s="5">
        <f>VLOOKUP(A1059,BUSINESS!$A$2:$J$2692,6,0)</f>
        <v>11</v>
      </c>
      <c r="AB1059" s="5">
        <f>VLOOKUP(A1059,BUSINESS!$A$2:$J$2692,7,0)</f>
        <v>0</v>
      </c>
      <c r="AC1059" s="5">
        <f>VLOOKUP(A1059,BUSINESS!$A$2:$J$2692,8,0)</f>
        <v>0</v>
      </c>
      <c r="AD1059" s="35">
        <f>VLOOKUP(A1059,BUSINESS!$A$2:$J$2692,9,0)</f>
        <v>0.564</v>
      </c>
      <c r="AE1059" s="35">
        <f>VLOOKUP(A1059,BUSINESS!$A$2:$J$2692,10,0)</f>
        <v>1.191</v>
      </c>
    </row>
    <row r="1060" customHeight="1" spans="1:31">
      <c r="A1060" s="22" t="str">
        <f t="shared" si="0"/>
        <v>Hong Kong SAR-Asia2005</v>
      </c>
      <c r="B1060" s="22" t="s">
        <v>151</v>
      </c>
      <c r="C1060" s="22" t="s">
        <v>65</v>
      </c>
      <c r="D1060" s="23">
        <v>2005</v>
      </c>
      <c r="E1060" s="25">
        <v>182000000000</v>
      </c>
      <c r="F1060" s="24">
        <f t="shared" si="1"/>
        <v>26712.8515235132</v>
      </c>
      <c r="I1060" s="26">
        <v>0.078</v>
      </c>
      <c r="J1060" s="5">
        <f>VLOOKUP(A1060,ENERGY!$A$2:$F$2692,5,0)</f>
        <v>12808</v>
      </c>
      <c r="K1060" s="5">
        <f t="shared" si="2"/>
        <v>0.00187988023248987</v>
      </c>
      <c r="L1060" s="31">
        <f>VLOOKUP(A1060,ENERGY!$A$2:$F$2692,6,0)</f>
        <v>38415</v>
      </c>
      <c r="M1060" s="31">
        <f t="shared" si="3"/>
        <v>0.00563831973228439</v>
      </c>
      <c r="N1060" s="32">
        <f>VLOOKUP(A1060,'HUMAN RESOURCES'!$A$2:$M$2692,5,0)</f>
        <v>0.023</v>
      </c>
      <c r="O1060" s="32">
        <f>VLOOKUP(A1060,'HUMAN RESOURCES'!$A$2:$M$2692,6,0)</f>
        <v>0.05</v>
      </c>
      <c r="P1060" s="31">
        <f>VLOOKUP(A1060,'HUMAN RESOURCES'!$A$2:$M$2692,7,0)</f>
        <v>85</v>
      </c>
      <c r="Q1060" s="5">
        <f>VLOOKUP(A1060,'HUMAN RESOURCES'!$A$2:$M$2692,8,0)</f>
        <v>79</v>
      </c>
      <c r="R1060" s="5">
        <f>VLOOKUP(A1060,'HUMAN RESOURCES'!$A$2:$M$2692,9,0)</f>
        <v>0.142</v>
      </c>
      <c r="S1060" s="5">
        <f>VLOOKUP(A1060,'HUMAN RESOURCES'!$A$2:$M$2692,10,0)</f>
        <v>0.736</v>
      </c>
      <c r="T1060" s="5">
        <f>VLOOKUP(A1060,'HUMAN RESOURCES'!$A$2:$M$2692,11,0)</f>
        <v>0.121</v>
      </c>
      <c r="U1060" s="5">
        <f>VLOOKUP(A1060,'HUMAN RESOURCES'!$A$2:$M$2692,12,0)</f>
        <v>6813200</v>
      </c>
      <c r="V1060" s="35">
        <f>VLOOKUP(A1060,'HUMAN RESOURCES'!$A$2:$M$2692,13,0)</f>
        <v>1</v>
      </c>
      <c r="W1060" s="38">
        <f>VLOOKUP(A1060,TOURISM!$A$2:$F$2692,5,0)</f>
        <v>13588000000</v>
      </c>
      <c r="X1060" s="39">
        <f>VLOOKUP(A1060,TOURISM!$A$2:$F$2692,6,0)</f>
        <v>13305000000</v>
      </c>
      <c r="Y1060" s="43">
        <f t="shared" si="4"/>
        <v>0.771649484536083</v>
      </c>
      <c r="Z1060" s="35">
        <f>VLOOKUP(A1060,BUSINESS!$A$2:$J$2692,5,0)</f>
        <v>0.241</v>
      </c>
      <c r="AA1060" s="5">
        <f>VLOOKUP(A1060,BUSINESS!$A$2:$J$2692,6,0)</f>
        <v>11</v>
      </c>
      <c r="AB1060" s="5">
        <f>VLOOKUP(A1060,BUSINESS!$A$2:$J$2692,7,0)</f>
        <v>0</v>
      </c>
      <c r="AC1060" s="5">
        <f>VLOOKUP(A1060,BUSINESS!$A$2:$J$2692,8,0)</f>
        <v>80</v>
      </c>
      <c r="AD1060" s="35">
        <f>VLOOKUP(A1060,BUSINESS!$A$2:$J$2692,9,0)</f>
        <v>0.569</v>
      </c>
      <c r="AE1060" s="35">
        <f>VLOOKUP(A1060,BUSINESS!$A$2:$J$2692,10,0)</f>
        <v>1.239</v>
      </c>
    </row>
    <row r="1061" customHeight="1" spans="1:31">
      <c r="A1061" s="22" t="str">
        <f t="shared" si="0"/>
        <v>Hong Kong SAR-Asia2006</v>
      </c>
      <c r="B1061" s="22" t="s">
        <v>151</v>
      </c>
      <c r="C1061" s="22" t="s">
        <v>65</v>
      </c>
      <c r="D1061" s="23">
        <v>2006</v>
      </c>
      <c r="E1061" s="25">
        <v>194000000000</v>
      </c>
      <c r="F1061" s="24">
        <f t="shared" si="1"/>
        <v>28291.8434906885</v>
      </c>
      <c r="I1061" s="26">
        <v>0.078</v>
      </c>
      <c r="J1061" s="5">
        <f>VLOOKUP(A1061,ENERGY!$A$2:$F$2692,5,0)</f>
        <v>14145</v>
      </c>
      <c r="K1061" s="5">
        <f t="shared" si="2"/>
        <v>0.0020628253926587</v>
      </c>
      <c r="L1061" s="31">
        <f>VLOOKUP(A1061,ENERGY!$A$2:$F$2692,6,0)</f>
        <v>37972</v>
      </c>
      <c r="M1061" s="31">
        <f t="shared" si="3"/>
        <v>0.00553761794344548</v>
      </c>
      <c r="N1061" s="32">
        <f>VLOOKUP(A1061,'HUMAN RESOURCES'!$A$2:$M$2692,5,0)</f>
        <v>0.023</v>
      </c>
      <c r="O1061" s="32">
        <f>VLOOKUP(A1061,'HUMAN RESOURCES'!$A$2:$M$2692,6,0)</f>
        <v>0.019</v>
      </c>
      <c r="P1061" s="31">
        <f>VLOOKUP(A1061,'HUMAN RESOURCES'!$A$2:$M$2692,7,0)</f>
        <v>86</v>
      </c>
      <c r="Q1061" s="5">
        <f>VLOOKUP(A1061,'HUMAN RESOURCES'!$A$2:$M$2692,8,0)</f>
        <v>79</v>
      </c>
      <c r="R1061" s="5">
        <f>VLOOKUP(A1061,'HUMAN RESOURCES'!$A$2:$M$2692,9,0)</f>
        <v>0.137</v>
      </c>
      <c r="S1061" s="5">
        <f>VLOOKUP(A1061,'HUMAN RESOURCES'!$A$2:$M$2692,10,0)</f>
        <v>0.74</v>
      </c>
      <c r="T1061" s="5">
        <f>VLOOKUP(A1061,'HUMAN RESOURCES'!$A$2:$M$2692,11,0)</f>
        <v>0.123</v>
      </c>
      <c r="U1061" s="5">
        <f>VLOOKUP(A1061,'HUMAN RESOURCES'!$A$2:$M$2692,12,0)</f>
        <v>6857100</v>
      </c>
      <c r="V1061" s="35">
        <f>VLOOKUP(A1061,'HUMAN RESOURCES'!$A$2:$M$2692,13,0)</f>
        <v>1</v>
      </c>
      <c r="W1061" s="38">
        <f>VLOOKUP(A1061,TOURISM!$A$2:$F$2692,5,0)</f>
        <v>15541000000</v>
      </c>
      <c r="X1061" s="39">
        <f>VLOOKUP(A1061,TOURISM!$A$2:$F$2692,6,0)</f>
        <v>14044000000</v>
      </c>
      <c r="Y1061" s="43">
        <f t="shared" si="4"/>
        <v>1.50707547169811</v>
      </c>
      <c r="Z1061" s="35">
        <f>VLOOKUP(A1061,BUSINESS!$A$2:$J$2692,5,0)</f>
        <v>0.241</v>
      </c>
      <c r="AA1061" s="5">
        <f>VLOOKUP(A1061,BUSINESS!$A$2:$J$2692,6,0)</f>
        <v>11</v>
      </c>
      <c r="AB1061" s="5">
        <f>VLOOKUP(A1061,BUSINESS!$A$2:$J$2692,7,0)</f>
        <v>0</v>
      </c>
      <c r="AC1061" s="5">
        <f>VLOOKUP(A1061,BUSINESS!$A$2:$J$2692,8,0)</f>
        <v>80</v>
      </c>
      <c r="AD1061" s="35">
        <f>VLOOKUP(A1061,BUSINESS!$A$2:$J$2692,9,0)</f>
        <v>0.608</v>
      </c>
      <c r="AE1061" s="35">
        <f>VLOOKUP(A1061,BUSINESS!$A$2:$J$2692,10,0)</f>
        <v>1.367</v>
      </c>
    </row>
    <row r="1062" customHeight="1" spans="1:31">
      <c r="A1062" s="22" t="str">
        <f t="shared" si="0"/>
        <v>Hong Kong SAR-Asia2007</v>
      </c>
      <c r="B1062" s="22" t="s">
        <v>151</v>
      </c>
      <c r="C1062" s="22" t="s">
        <v>65</v>
      </c>
      <c r="D1062" s="23">
        <v>2007</v>
      </c>
      <c r="E1062" s="25">
        <v>212000000000</v>
      </c>
      <c r="F1062" s="24">
        <f t="shared" si="1"/>
        <v>30652.2273469919</v>
      </c>
      <c r="I1062" s="26">
        <v>0.068</v>
      </c>
      <c r="J1062" s="5">
        <f>VLOOKUP(A1062,ENERGY!$A$2:$F$2692,5,0)</f>
        <v>14338</v>
      </c>
      <c r="K1062" s="5">
        <f t="shared" si="2"/>
        <v>0.0020730737533074</v>
      </c>
      <c r="L1062" s="31">
        <f>VLOOKUP(A1062,ENERGY!$A$2:$F$2692,6,0)</f>
        <v>39963</v>
      </c>
      <c r="M1062" s="31">
        <f t="shared" si="3"/>
        <v>0.00577808944088602</v>
      </c>
      <c r="N1062" s="32">
        <f>VLOOKUP(A1062,'HUMAN RESOURCES'!$A$2:$M$2692,5,0)</f>
        <v>0.024</v>
      </c>
      <c r="O1062" s="32">
        <f>VLOOKUP(A1062,'HUMAN RESOURCES'!$A$2:$M$2692,6,0)</f>
        <v>0.024</v>
      </c>
      <c r="P1062" s="31">
        <f>VLOOKUP(A1062,'HUMAN RESOURCES'!$A$2:$M$2692,7,0)</f>
        <v>85</v>
      </c>
      <c r="Q1062" s="5">
        <f>VLOOKUP(A1062,'HUMAN RESOURCES'!$A$2:$M$2692,8,0)</f>
        <v>79</v>
      </c>
      <c r="R1062" s="5">
        <f>VLOOKUP(A1062,'HUMAN RESOURCES'!$A$2:$M$2692,9,0)</f>
        <v>0.132</v>
      </c>
      <c r="S1062" s="5">
        <f>VLOOKUP(A1062,'HUMAN RESOURCES'!$A$2:$M$2692,10,0)</f>
        <v>0.744</v>
      </c>
      <c r="T1062" s="5">
        <f>VLOOKUP(A1062,'HUMAN RESOURCES'!$A$2:$M$2692,11,0)</f>
        <v>0.124</v>
      </c>
      <c r="U1062" s="5">
        <f>VLOOKUP(A1062,'HUMAN RESOURCES'!$A$2:$M$2692,12,0)</f>
        <v>6916300</v>
      </c>
      <c r="V1062" s="35">
        <f>VLOOKUP(A1062,'HUMAN RESOURCES'!$A$2:$M$2692,13,0)</f>
        <v>1</v>
      </c>
      <c r="W1062" s="38">
        <f>VLOOKUP(A1062,TOURISM!$A$2:$F$2692,5,0)</f>
        <v>18237000000</v>
      </c>
      <c r="X1062" s="39">
        <f>VLOOKUP(A1062,TOURISM!$A$2:$F$2692,6,0)</f>
        <v>15042000000</v>
      </c>
      <c r="Y1062" s="43">
        <f t="shared" si="4"/>
        <v>1.89086757990868</v>
      </c>
      <c r="Z1062" s="35">
        <f>VLOOKUP(A1062,BUSINESS!$A$2:$J$2692,5,0)</f>
        <v>0.241</v>
      </c>
      <c r="AA1062" s="5">
        <f>VLOOKUP(A1062,BUSINESS!$A$2:$J$2692,6,0)</f>
        <v>11</v>
      </c>
      <c r="AB1062" s="5">
        <f>VLOOKUP(A1062,BUSINESS!$A$2:$J$2692,7,0)</f>
        <v>0</v>
      </c>
      <c r="AC1062" s="5">
        <f>VLOOKUP(A1062,BUSINESS!$A$2:$J$2692,8,0)</f>
        <v>80</v>
      </c>
      <c r="AD1062" s="35">
        <f>VLOOKUP(A1062,BUSINESS!$A$2:$J$2692,9,0)</f>
        <v>0.648</v>
      </c>
      <c r="AE1062" s="35">
        <f>VLOOKUP(A1062,BUSINESS!$A$2:$J$2692,10,0)</f>
        <v>1.55</v>
      </c>
    </row>
    <row r="1063" customHeight="1" spans="1:31">
      <c r="A1063" s="22" t="str">
        <f t="shared" si="0"/>
        <v>Hong Kong SAR-Asia2008</v>
      </c>
      <c r="B1063" s="22" t="s">
        <v>151</v>
      </c>
      <c r="C1063" s="22" t="s">
        <v>65</v>
      </c>
      <c r="D1063" s="23">
        <v>2008</v>
      </c>
      <c r="E1063" s="25">
        <v>219000000000</v>
      </c>
      <c r="F1063" s="24">
        <f t="shared" si="1"/>
        <v>31475.4663830521</v>
      </c>
      <c r="I1063" s="26">
        <v>0.05</v>
      </c>
      <c r="J1063" s="5">
        <f>VLOOKUP(A1063,ENERGY!$A$2:$F$2692,5,0)</f>
        <v>12664</v>
      </c>
      <c r="K1063" s="5">
        <f t="shared" si="2"/>
        <v>0.001820115553767</v>
      </c>
      <c r="L1063" s="31">
        <f>VLOOKUP(A1063,ENERGY!$A$2:$F$2692,6,0)</f>
        <v>40546</v>
      </c>
      <c r="M1063" s="31">
        <f t="shared" si="3"/>
        <v>0.00582741671217914</v>
      </c>
      <c r="N1063" s="32">
        <f>VLOOKUP(A1063,'HUMAN RESOURCES'!$A$2:$M$2692,5,0)</f>
        <v>0.025</v>
      </c>
      <c r="O1063" s="32">
        <f>VLOOKUP(A1063,'HUMAN RESOURCES'!$A$2:$M$2692,6,0)</f>
        <v>0.043</v>
      </c>
      <c r="P1063" s="31">
        <f>VLOOKUP(A1063,'HUMAN RESOURCES'!$A$2:$M$2692,7,0)</f>
        <v>86</v>
      </c>
      <c r="Q1063" s="5">
        <f>VLOOKUP(A1063,'HUMAN RESOURCES'!$A$2:$M$2692,8,0)</f>
        <v>79</v>
      </c>
      <c r="R1063" s="5">
        <f>VLOOKUP(A1063,'HUMAN RESOURCES'!$A$2:$M$2692,9,0)</f>
        <v>0.128</v>
      </c>
      <c r="S1063" s="5">
        <f>VLOOKUP(A1063,'HUMAN RESOURCES'!$A$2:$M$2692,10,0)</f>
        <v>0.747</v>
      </c>
      <c r="T1063" s="5">
        <f>VLOOKUP(A1063,'HUMAN RESOURCES'!$A$2:$M$2692,11,0)</f>
        <v>0.125</v>
      </c>
      <c r="U1063" s="5">
        <f>VLOOKUP(A1063,'HUMAN RESOURCES'!$A$2:$M$2692,12,0)</f>
        <v>6957800</v>
      </c>
      <c r="V1063" s="35">
        <f>VLOOKUP(A1063,'HUMAN RESOURCES'!$A$2:$M$2692,13,0)</f>
        <v>1</v>
      </c>
      <c r="W1063" s="38">
        <f>VLOOKUP(A1063,TOURISM!$A$2:$F$2692,5,0)</f>
        <v>20236000000</v>
      </c>
      <c r="X1063" s="39">
        <f>VLOOKUP(A1063,TOURISM!$A$2:$F$2692,6,0)</f>
        <v>16095000000</v>
      </c>
      <c r="Y1063" s="43">
        <f t="shared" si="4"/>
        <v>2.15981308411215</v>
      </c>
      <c r="Z1063" s="35">
        <f>VLOOKUP(A1063,BUSINESS!$A$2:$J$2692,5,0)</f>
        <v>0.241</v>
      </c>
      <c r="AA1063" s="5">
        <f>VLOOKUP(A1063,BUSINESS!$A$2:$J$2692,6,0)</f>
        <v>11</v>
      </c>
      <c r="AB1063" s="5">
        <f>VLOOKUP(A1063,BUSINESS!$A$2:$J$2692,7,0)</f>
        <v>0</v>
      </c>
      <c r="AC1063" s="5">
        <f>VLOOKUP(A1063,BUSINESS!$A$2:$J$2692,8,0)</f>
        <v>80</v>
      </c>
      <c r="AD1063" s="35">
        <f>VLOOKUP(A1063,BUSINESS!$A$2:$J$2692,9,0)</f>
        <v>0.667</v>
      </c>
      <c r="AE1063" s="35">
        <f>VLOOKUP(A1063,BUSINESS!$A$2:$J$2692,10,0)</f>
        <v>1.662</v>
      </c>
    </row>
    <row r="1064" customHeight="1" spans="1:31">
      <c r="A1064" s="22" t="str">
        <f t="shared" si="0"/>
        <v>Hong Kong SAR-Asia2009</v>
      </c>
      <c r="B1064" s="22" t="s">
        <v>151</v>
      </c>
      <c r="C1064" s="22" t="s">
        <v>65</v>
      </c>
      <c r="D1064" s="23">
        <v>2009</v>
      </c>
      <c r="E1064" s="25">
        <v>214000000000</v>
      </c>
      <c r="F1064" s="24">
        <f t="shared" si="1"/>
        <v>30690.6837999082</v>
      </c>
      <c r="I1064" s="26">
        <v>0.05</v>
      </c>
      <c r="J1064" s="5">
        <f>VLOOKUP(A1064,ENERGY!$A$2:$F$2692,5,0)</f>
        <v>13608</v>
      </c>
      <c r="K1064" s="5">
        <f t="shared" si="2"/>
        <v>0.00195158329508949</v>
      </c>
      <c r="L1064" s="31">
        <f>VLOOKUP(A1064,ENERGY!$A$2:$F$2692,6,0)</f>
        <v>40066</v>
      </c>
      <c r="M1064" s="31">
        <f t="shared" si="3"/>
        <v>0.00574604176227627</v>
      </c>
      <c r="N1064" s="32">
        <f>VLOOKUP(A1064,'HUMAN RESOURCES'!$A$2:$M$2692,5,0)</f>
        <v>0.029</v>
      </c>
      <c r="O1064" s="32">
        <f>VLOOKUP(A1064,'HUMAN RESOURCES'!$A$2:$M$2692,6,0)</f>
        <v>0.084</v>
      </c>
      <c r="P1064" s="31">
        <f>VLOOKUP(A1064,'HUMAN RESOURCES'!$A$2:$M$2692,7,0)</f>
        <v>86</v>
      </c>
      <c r="Q1064" s="5">
        <f>VLOOKUP(A1064,'HUMAN RESOURCES'!$A$2:$M$2692,8,0)</f>
        <v>80</v>
      </c>
      <c r="R1064" s="5">
        <f>VLOOKUP(A1064,'HUMAN RESOURCES'!$A$2:$M$2692,9,0)</f>
        <v>0.124</v>
      </c>
      <c r="S1064" s="5">
        <f>VLOOKUP(A1064,'HUMAN RESOURCES'!$A$2:$M$2692,10,0)</f>
        <v>0.749</v>
      </c>
      <c r="T1064" s="5">
        <f>VLOOKUP(A1064,'HUMAN RESOURCES'!$A$2:$M$2692,11,0)</f>
        <v>0.127</v>
      </c>
      <c r="U1064" s="5">
        <f>VLOOKUP(A1064,'HUMAN RESOURCES'!$A$2:$M$2692,12,0)</f>
        <v>6972800</v>
      </c>
      <c r="V1064" s="35">
        <f>VLOOKUP(A1064,'HUMAN RESOURCES'!$A$2:$M$2692,13,0)</f>
        <v>1</v>
      </c>
      <c r="W1064" s="38">
        <f>VLOOKUP(A1064,TOURISM!$A$2:$F$2692,5,0)</f>
        <v>20291000000</v>
      </c>
      <c r="X1064" s="39">
        <f>VLOOKUP(A1064,TOURISM!$A$2:$F$2692,6,0)</f>
        <v>15669000000</v>
      </c>
      <c r="Y1064" s="43">
        <f t="shared" si="4"/>
        <v>4.23799126637555</v>
      </c>
      <c r="Z1064" s="35">
        <f>VLOOKUP(A1064,BUSINESS!$A$2:$J$2692,5,0)</f>
        <v>0.23</v>
      </c>
      <c r="AA1064" s="5">
        <f>VLOOKUP(A1064,BUSINESS!$A$2:$J$2692,6,0)</f>
        <v>6</v>
      </c>
      <c r="AB1064" s="5">
        <f>VLOOKUP(A1064,BUSINESS!$A$2:$J$2692,7,0)</f>
        <v>0</v>
      </c>
      <c r="AC1064" s="5">
        <f>VLOOKUP(A1064,BUSINESS!$A$2:$J$2692,8,0)</f>
        <v>80</v>
      </c>
      <c r="AD1064" s="35">
        <f>VLOOKUP(A1064,BUSINESS!$A$2:$J$2692,9,0)</f>
        <v>0.694</v>
      </c>
      <c r="AE1064" s="35">
        <f>VLOOKUP(A1064,BUSINESS!$A$2:$J$2692,10,0)</f>
        <v>1.798</v>
      </c>
    </row>
    <row r="1065" customHeight="1" spans="1:31">
      <c r="A1065" s="22" t="str">
        <f t="shared" si="0"/>
        <v>Hong Kong SAR-Asia2010</v>
      </c>
      <c r="B1065" s="22" t="s">
        <v>151</v>
      </c>
      <c r="C1065" s="22" t="s">
        <v>65</v>
      </c>
      <c r="D1065" s="23">
        <v>2010</v>
      </c>
      <c r="E1065" s="25">
        <v>229000000000</v>
      </c>
      <c r="F1065" s="24">
        <f t="shared" si="1"/>
        <v>32601.5774038325</v>
      </c>
      <c r="I1065" s="26">
        <v>0.05</v>
      </c>
      <c r="J1065" s="5">
        <f>VLOOKUP(A1065,ENERGY!$A$2:$F$2692,5,0)</f>
        <v>13195</v>
      </c>
      <c r="K1065" s="5">
        <f t="shared" si="2"/>
        <v>0.00187850573730816</v>
      </c>
      <c r="L1065" s="31">
        <f>VLOOKUP(A1065,ENERGY!$A$2:$F$2692,6,0)</f>
        <v>36952</v>
      </c>
      <c r="M1065" s="31">
        <f t="shared" si="3"/>
        <v>0.00526067025426383</v>
      </c>
      <c r="N1065" s="32">
        <f>VLOOKUP(A1065,'HUMAN RESOURCES'!$A$2:$M$2692,5,0)</f>
        <v>0.029</v>
      </c>
      <c r="O1065" s="32">
        <f>VLOOKUP(A1065,'HUMAN RESOURCES'!$A$2:$M$2692,6,0)</f>
        <v>0.044</v>
      </c>
      <c r="P1065" s="31">
        <f>VLOOKUP(A1065,'HUMAN RESOURCES'!$A$2:$M$2692,7,0)</f>
        <v>86</v>
      </c>
      <c r="Q1065" s="5">
        <f>VLOOKUP(A1065,'HUMAN RESOURCES'!$A$2:$M$2692,8,0)</f>
        <v>80</v>
      </c>
      <c r="R1065" s="5">
        <f>VLOOKUP(A1065,'HUMAN RESOURCES'!$A$2:$M$2692,9,0)</f>
        <v>0.121</v>
      </c>
      <c r="S1065" s="5">
        <f>VLOOKUP(A1065,'HUMAN RESOURCES'!$A$2:$M$2692,10,0)</f>
        <v>0.75</v>
      </c>
      <c r="T1065" s="5">
        <f>VLOOKUP(A1065,'HUMAN RESOURCES'!$A$2:$M$2692,11,0)</f>
        <v>0.129</v>
      </c>
      <c r="U1065" s="5">
        <f>VLOOKUP(A1065,'HUMAN RESOURCES'!$A$2:$M$2692,12,0)</f>
        <v>7024200</v>
      </c>
      <c r="V1065" s="35">
        <f>VLOOKUP(A1065,'HUMAN RESOURCES'!$A$2:$M$2692,13,0)</f>
        <v>1</v>
      </c>
      <c r="W1065" s="38">
        <f>VLOOKUP(A1065,TOURISM!$A$2:$F$2692,5,0)</f>
        <v>27208000000</v>
      </c>
      <c r="X1065" s="39">
        <f>VLOOKUP(A1065,TOURISM!$A$2:$F$2692,6,0)</f>
        <v>17503000000</v>
      </c>
      <c r="Y1065" s="43">
        <f t="shared" si="4"/>
        <v>5.62128514056225</v>
      </c>
      <c r="Z1065" s="35">
        <f>VLOOKUP(A1065,BUSINESS!$A$2:$J$2692,5,0)</f>
        <v>0.23</v>
      </c>
      <c r="AA1065" s="5">
        <f>VLOOKUP(A1065,BUSINESS!$A$2:$J$2692,6,0)</f>
        <v>6</v>
      </c>
      <c r="AB1065" s="5">
        <f>VLOOKUP(A1065,BUSINESS!$A$2:$J$2692,7,0)</f>
        <v>0</v>
      </c>
      <c r="AC1065" s="5">
        <f>VLOOKUP(A1065,BUSINESS!$A$2:$J$2692,8,0)</f>
        <v>80</v>
      </c>
      <c r="AD1065" s="35">
        <f>VLOOKUP(A1065,BUSINESS!$A$2:$J$2692,9,0)</f>
        <v>0.72</v>
      </c>
      <c r="AE1065" s="35">
        <f>VLOOKUP(A1065,BUSINESS!$A$2:$J$2692,10,0)</f>
        <v>1.957</v>
      </c>
    </row>
    <row r="1066" customHeight="1" spans="1:31">
      <c r="A1066" s="22" t="str">
        <f t="shared" si="0"/>
        <v>Hong Kong SAR-Asia2011</v>
      </c>
      <c r="B1066" s="22" t="s">
        <v>151</v>
      </c>
      <c r="C1066" s="22" t="s">
        <v>65</v>
      </c>
      <c r="D1066" s="23">
        <v>2011</v>
      </c>
      <c r="E1066" s="25">
        <v>249000000000</v>
      </c>
      <c r="F1066" s="24">
        <f t="shared" si="1"/>
        <v>35211.2676056338</v>
      </c>
      <c r="I1066" s="26">
        <v>0.05</v>
      </c>
      <c r="J1066" s="5">
        <f>VLOOKUP(A1066,ENERGY!$A$2:$F$2692,5,0)</f>
        <v>13392</v>
      </c>
      <c r="K1066" s="5">
        <f t="shared" si="2"/>
        <v>0.00189377227218734</v>
      </c>
      <c r="L1066" s="31">
        <f>VLOOKUP(A1066,ENERGY!$A$2:$F$2692,6,0)</f>
        <v>40465</v>
      </c>
      <c r="M1066" s="31">
        <f t="shared" si="3"/>
        <v>0.00572218451269868</v>
      </c>
      <c r="N1066" s="32">
        <f>VLOOKUP(A1066,'HUMAN RESOURCES'!$A$2:$M$2692,5,0)</f>
        <v>0.029</v>
      </c>
      <c r="O1066" s="32">
        <f>VLOOKUP(A1066,'HUMAN RESOURCES'!$A$2:$M$2692,6,0)</f>
        <v>0.069</v>
      </c>
      <c r="P1066" s="31">
        <f>VLOOKUP(A1066,'HUMAN RESOURCES'!$A$2:$M$2692,7,0)</f>
        <v>87</v>
      </c>
      <c r="Q1066" s="5">
        <f>VLOOKUP(A1066,'HUMAN RESOURCES'!$A$2:$M$2692,8,0)</f>
        <v>80</v>
      </c>
      <c r="R1066" s="5">
        <f>VLOOKUP(A1066,'HUMAN RESOURCES'!$A$2:$M$2692,9,0)</f>
        <v>0.119</v>
      </c>
      <c r="S1066" s="5">
        <f>VLOOKUP(A1066,'HUMAN RESOURCES'!$A$2:$M$2692,10,0)</f>
        <v>0.749</v>
      </c>
      <c r="T1066" s="5">
        <f>VLOOKUP(A1066,'HUMAN RESOURCES'!$A$2:$M$2692,11,0)</f>
        <v>0.132</v>
      </c>
      <c r="U1066" s="5">
        <f>VLOOKUP(A1066,'HUMAN RESOURCES'!$A$2:$M$2692,12,0)</f>
        <v>7071600</v>
      </c>
      <c r="V1066" s="35">
        <f>VLOOKUP(A1066,'HUMAN RESOURCES'!$A$2:$M$2692,13,0)</f>
        <v>1</v>
      </c>
      <c r="W1066" s="38">
        <f>VLOOKUP(A1066,TOURISM!$A$2:$F$2692,5,0)</f>
        <v>33169000000</v>
      </c>
      <c r="X1066" s="39">
        <f>VLOOKUP(A1066,TOURISM!$A$2:$F$2692,6,0)</f>
        <v>19172000000</v>
      </c>
      <c r="Y1066" s="43">
        <f t="shared" si="4"/>
        <v>6.75855513307985</v>
      </c>
      <c r="Z1066" s="35">
        <f>VLOOKUP(A1066,BUSINESS!$A$2:$J$2692,5,0)</f>
        <v>0.23</v>
      </c>
      <c r="AA1066" s="5">
        <f>VLOOKUP(A1066,BUSINESS!$A$2:$J$2692,6,0)</f>
        <v>3</v>
      </c>
      <c r="AB1066" s="5">
        <f>VLOOKUP(A1066,BUSINESS!$A$2:$J$2692,7,0)</f>
        <v>0</v>
      </c>
      <c r="AC1066" s="5">
        <f>VLOOKUP(A1066,BUSINESS!$A$2:$J$2692,8,0)</f>
        <v>80</v>
      </c>
      <c r="AD1066" s="35">
        <f>VLOOKUP(A1066,BUSINESS!$A$2:$J$2692,9,0)</f>
        <v>0.722</v>
      </c>
      <c r="AE1066" s="35">
        <f>VLOOKUP(A1066,BUSINESS!$A$2:$J$2692,10,0)</f>
        <v>2.155</v>
      </c>
    </row>
    <row r="1067" customHeight="1" spans="1:31">
      <c r="A1067" s="22" t="str">
        <f t="shared" si="0"/>
        <v>Hong Kong SAR-Asia2012</v>
      </c>
      <c r="B1067" s="22" t="s">
        <v>151</v>
      </c>
      <c r="C1067" s="22" t="s">
        <v>65</v>
      </c>
      <c r="D1067" s="23">
        <v>2012</v>
      </c>
      <c r="E1067" s="25">
        <v>263000000000</v>
      </c>
      <c r="F1067" s="24">
        <f t="shared" si="1"/>
        <v>36759.5672714058</v>
      </c>
      <c r="I1067" s="26">
        <v>0.05</v>
      </c>
      <c r="J1067" s="5">
        <f>VLOOKUP(A1067,ENERGY!$A$2:$F$2692,5,0)</f>
        <v>13330</v>
      </c>
      <c r="K1067" s="5">
        <f t="shared" si="2"/>
        <v>0.00186313700276745</v>
      </c>
      <c r="L1067" s="31">
        <f>VLOOKUP(A1067,ENERGY!$A$2:$F$2692,6,0)</f>
        <v>38555</v>
      </c>
      <c r="M1067" s="31">
        <f t="shared" si="3"/>
        <v>0.00538884074581388</v>
      </c>
      <c r="N1067" s="32">
        <f>VLOOKUP(A1067,'HUMAN RESOURCES'!$A$2:$M$2692,5,0)</f>
        <v>0.031</v>
      </c>
      <c r="O1067" s="32">
        <f>VLOOKUP(A1067,'HUMAN RESOURCES'!$A$2:$M$2692,6,0)</f>
        <v>0.076</v>
      </c>
      <c r="P1067" s="31">
        <f>VLOOKUP(A1067,'HUMAN RESOURCES'!$A$2:$M$2692,7,0)</f>
        <v>86</v>
      </c>
      <c r="Q1067" s="5">
        <f>VLOOKUP(A1067,'HUMAN RESOURCES'!$A$2:$M$2692,8,0)</f>
        <v>81</v>
      </c>
      <c r="R1067" s="5">
        <f>VLOOKUP(A1067,'HUMAN RESOURCES'!$A$2:$M$2692,9,0)</f>
        <v>0.118</v>
      </c>
      <c r="S1067" s="5">
        <f>VLOOKUP(A1067,'HUMAN RESOURCES'!$A$2:$M$2692,10,0)</f>
        <v>0.747</v>
      </c>
      <c r="T1067" s="5">
        <f>VLOOKUP(A1067,'HUMAN RESOURCES'!$A$2:$M$2692,11,0)</f>
        <v>0.136</v>
      </c>
      <c r="U1067" s="5">
        <f>VLOOKUP(A1067,'HUMAN RESOURCES'!$A$2:$M$2692,12,0)</f>
        <v>7154600</v>
      </c>
      <c r="V1067" s="35">
        <f>VLOOKUP(A1067,'HUMAN RESOURCES'!$A$2:$M$2692,13,0)</f>
        <v>1</v>
      </c>
      <c r="W1067" s="38">
        <f>VLOOKUP(A1067,TOURISM!$A$2:$F$2692,5,0)</f>
        <v>38021000000</v>
      </c>
      <c r="X1067" s="39">
        <f>VLOOKUP(A1067,TOURISM!$A$2:$F$2692,6,0)</f>
        <v>20246000000</v>
      </c>
      <c r="Y1067" s="43">
        <f t="shared" si="4"/>
        <v>4.49924215896891</v>
      </c>
      <c r="Z1067" s="35">
        <f>VLOOKUP(A1067,BUSINESS!$A$2:$J$2692,5,0)</f>
        <v>0.23</v>
      </c>
      <c r="AA1067" s="5">
        <f>VLOOKUP(A1067,BUSINESS!$A$2:$J$2692,6,0)</f>
        <v>3</v>
      </c>
      <c r="AB1067" s="5">
        <f>VLOOKUP(A1067,BUSINESS!$A$2:$J$2692,7,0)</f>
        <v>2</v>
      </c>
      <c r="AC1067" s="5">
        <f>VLOOKUP(A1067,BUSINESS!$A$2:$J$2692,8,0)</f>
        <v>78</v>
      </c>
      <c r="AD1067" s="35">
        <f>VLOOKUP(A1067,BUSINESS!$A$2:$J$2692,9,0)</f>
        <v>0.729</v>
      </c>
      <c r="AE1067" s="35">
        <f>VLOOKUP(A1067,BUSINESS!$A$2:$J$2692,10,0)</f>
        <v>2.292</v>
      </c>
    </row>
    <row r="1068" customHeight="1" spans="1:31">
      <c r="A1068" s="22" t="str">
        <f t="shared" si="0"/>
        <v>Hungary-Europe2000</v>
      </c>
      <c r="B1068" s="22" t="s">
        <v>152</v>
      </c>
      <c r="C1068" s="22" t="s">
        <v>67</v>
      </c>
      <c r="D1068" s="23">
        <v>2000</v>
      </c>
      <c r="E1068" s="25">
        <v>46385589534</v>
      </c>
      <c r="F1068" s="24">
        <f t="shared" si="1"/>
        <v>4542.72072009606</v>
      </c>
      <c r="G1068" s="26">
        <v>0.072</v>
      </c>
      <c r="H1068" s="27">
        <v>326</v>
      </c>
      <c r="I1068" s="26">
        <v>0.126</v>
      </c>
      <c r="J1068" s="5">
        <f>VLOOKUP(A1068,ENERGY!$A$2:$F$2692,5,0)</f>
        <v>23499</v>
      </c>
      <c r="K1068" s="5">
        <f t="shared" si="2"/>
        <v>0.0023013482263342</v>
      </c>
      <c r="L1068" s="31">
        <f>VLOOKUP(A1068,ENERGY!$A$2:$F$2692,6,0)</f>
        <v>0</v>
      </c>
      <c r="M1068" s="31">
        <f t="shared" si="3"/>
        <v>0</v>
      </c>
      <c r="N1068" s="32">
        <f>VLOOKUP(A1068,'HUMAN RESOURCES'!$A$2:$M$2692,5,0)</f>
        <v>0.032</v>
      </c>
      <c r="O1068" s="32">
        <f>VLOOKUP(A1068,'HUMAN RESOURCES'!$A$2:$M$2692,6,0)</f>
        <v>0.057</v>
      </c>
      <c r="P1068" s="31">
        <f>VLOOKUP(A1068,'HUMAN RESOURCES'!$A$2:$M$2692,7,0)</f>
        <v>76</v>
      </c>
      <c r="Q1068" s="5">
        <f>VLOOKUP(A1068,'HUMAN RESOURCES'!$A$2:$M$2692,8,0)</f>
        <v>67</v>
      </c>
      <c r="R1068" s="5">
        <f>VLOOKUP(A1068,'HUMAN RESOURCES'!$A$2:$M$2692,9,0)</f>
        <v>0.168</v>
      </c>
      <c r="S1068" s="5">
        <f>VLOOKUP(A1068,'HUMAN RESOURCES'!$A$2:$M$2692,10,0)</f>
        <v>0.68</v>
      </c>
      <c r="T1068" s="5">
        <f>VLOOKUP(A1068,'HUMAN RESOURCES'!$A$2:$M$2692,11,0)</f>
        <v>0.151</v>
      </c>
      <c r="U1068" s="5">
        <f>VLOOKUP(A1068,'HUMAN RESOURCES'!$A$2:$M$2692,12,0)</f>
        <v>10210971</v>
      </c>
      <c r="V1068" s="35">
        <f>VLOOKUP(A1068,'HUMAN RESOURCES'!$A$2:$M$2692,13,0)</f>
        <v>0.646</v>
      </c>
      <c r="W1068" s="38">
        <f>VLOOKUP(A1068,TOURISM!$A$2:$F$2692,5,0)</f>
        <v>3809000000</v>
      </c>
      <c r="X1068" s="39">
        <f>VLOOKUP(A1068,TOURISM!$A$2:$F$2692,6,0)</f>
        <v>1722000000</v>
      </c>
      <c r="Y1068" s="43">
        <f t="shared" si="4"/>
        <v>4.37017781770412</v>
      </c>
      <c r="Z1068" s="35">
        <f>VLOOKUP(A1068,BUSINESS!$A$2:$J$2692,5,0)</f>
        <v>0</v>
      </c>
      <c r="AA1068" s="5">
        <f>VLOOKUP(A1068,BUSINESS!$A$2:$J$2692,6,0)</f>
        <v>0</v>
      </c>
      <c r="AB1068" s="5">
        <f>VLOOKUP(A1068,BUSINESS!$A$2:$J$2692,7,0)</f>
        <v>0</v>
      </c>
      <c r="AC1068" s="5">
        <f>VLOOKUP(A1068,BUSINESS!$A$2:$J$2692,8,0)</f>
        <v>0</v>
      </c>
      <c r="AD1068" s="35">
        <f>VLOOKUP(A1068,BUSINESS!$A$2:$J$2692,9,0)</f>
        <v>0.07</v>
      </c>
      <c r="AE1068" s="35">
        <f>VLOOKUP(A1068,BUSINESS!$A$2:$J$2692,10,0)</f>
        <v>0.301</v>
      </c>
    </row>
    <row r="1069" customHeight="1" spans="1:31">
      <c r="A1069" s="22" t="str">
        <f t="shared" si="0"/>
        <v>Hungary-Europe2001</v>
      </c>
      <c r="B1069" s="22" t="s">
        <v>152</v>
      </c>
      <c r="C1069" s="22" t="s">
        <v>67</v>
      </c>
      <c r="D1069" s="23">
        <v>2001</v>
      </c>
      <c r="E1069" s="25">
        <v>52720966883</v>
      </c>
      <c r="F1069" s="24">
        <f t="shared" si="1"/>
        <v>5175.02562758796</v>
      </c>
      <c r="G1069" s="26">
        <v>0.072</v>
      </c>
      <c r="H1069" s="27">
        <v>374</v>
      </c>
      <c r="I1069" s="26">
        <v>0.121</v>
      </c>
      <c r="J1069" s="5">
        <f>VLOOKUP(A1069,ENERGY!$A$2:$F$2692,5,0)</f>
        <v>24964</v>
      </c>
      <c r="K1069" s="5">
        <f t="shared" si="2"/>
        <v>0.00245043570717902</v>
      </c>
      <c r="L1069" s="31">
        <f>VLOOKUP(A1069,ENERGY!$A$2:$F$2692,6,0)</f>
        <v>0</v>
      </c>
      <c r="M1069" s="31">
        <f t="shared" si="3"/>
        <v>0</v>
      </c>
      <c r="N1069" s="32">
        <f>VLOOKUP(A1069,'HUMAN RESOURCES'!$A$2:$M$2692,5,0)</f>
        <v>0.033</v>
      </c>
      <c r="O1069" s="32">
        <f>VLOOKUP(A1069,'HUMAN RESOURCES'!$A$2:$M$2692,6,0)</f>
        <v>0.049</v>
      </c>
      <c r="P1069" s="31">
        <f>VLOOKUP(A1069,'HUMAN RESOURCES'!$A$2:$M$2692,7,0)</f>
        <v>77</v>
      </c>
      <c r="Q1069" s="5">
        <f>VLOOKUP(A1069,'HUMAN RESOURCES'!$A$2:$M$2692,8,0)</f>
        <v>68</v>
      </c>
      <c r="R1069" s="5">
        <f>VLOOKUP(A1069,'HUMAN RESOURCES'!$A$2:$M$2692,9,0)</f>
        <v>0.166</v>
      </c>
      <c r="S1069" s="5">
        <f>VLOOKUP(A1069,'HUMAN RESOURCES'!$A$2:$M$2692,10,0)</f>
        <v>0.682</v>
      </c>
      <c r="T1069" s="5">
        <f>VLOOKUP(A1069,'HUMAN RESOURCES'!$A$2:$M$2692,11,0)</f>
        <v>0.153</v>
      </c>
      <c r="U1069" s="5">
        <f>VLOOKUP(A1069,'HUMAN RESOURCES'!$A$2:$M$2692,12,0)</f>
        <v>10187576</v>
      </c>
      <c r="V1069" s="35">
        <f>VLOOKUP(A1069,'HUMAN RESOURCES'!$A$2:$M$2692,13,0)</f>
        <v>0.647</v>
      </c>
      <c r="W1069" s="38">
        <f>VLOOKUP(A1069,TOURISM!$A$2:$F$2692,5,0)</f>
        <v>4191000000</v>
      </c>
      <c r="X1069" s="39">
        <f>VLOOKUP(A1069,TOURISM!$A$2:$F$2692,6,0)</f>
        <v>1887000000</v>
      </c>
      <c r="Y1069" s="43">
        <f t="shared" si="4"/>
        <v>2.35428833287854</v>
      </c>
      <c r="Z1069" s="35">
        <f>VLOOKUP(A1069,BUSINESS!$A$2:$J$2692,5,0)</f>
        <v>0</v>
      </c>
      <c r="AA1069" s="5">
        <f>VLOOKUP(A1069,BUSINESS!$A$2:$J$2692,6,0)</f>
        <v>0</v>
      </c>
      <c r="AB1069" s="5">
        <f>VLOOKUP(A1069,BUSINESS!$A$2:$J$2692,7,0)</f>
        <v>0</v>
      </c>
      <c r="AC1069" s="5">
        <f>VLOOKUP(A1069,BUSINESS!$A$2:$J$2692,8,0)</f>
        <v>0</v>
      </c>
      <c r="AD1069" s="35">
        <f>VLOOKUP(A1069,BUSINESS!$A$2:$J$2692,9,0)</f>
        <v>0.145</v>
      </c>
      <c r="AE1069" s="35">
        <f>VLOOKUP(A1069,BUSINESS!$A$2:$J$2692,10,0)</f>
        <v>0.487</v>
      </c>
    </row>
    <row r="1070" customHeight="1" spans="1:31">
      <c r="A1070" s="22" t="str">
        <f t="shared" si="0"/>
        <v>Hungary-Europe2002</v>
      </c>
      <c r="B1070" s="22" t="s">
        <v>152</v>
      </c>
      <c r="C1070" s="22" t="s">
        <v>67</v>
      </c>
      <c r="D1070" s="23">
        <v>2002</v>
      </c>
      <c r="E1070" s="25">
        <v>66389489264</v>
      </c>
      <c r="F1070" s="24">
        <f t="shared" si="1"/>
        <v>6535.29393633458</v>
      </c>
      <c r="G1070" s="26">
        <v>0.076</v>
      </c>
      <c r="H1070" s="27">
        <v>495</v>
      </c>
      <c r="I1070" s="26">
        <v>0.102</v>
      </c>
      <c r="J1070" s="5">
        <f>VLOOKUP(A1070,ENERGY!$A$2:$F$2692,5,0)</f>
        <v>25667</v>
      </c>
      <c r="K1070" s="5">
        <f t="shared" si="2"/>
        <v>0.00252662569517398</v>
      </c>
      <c r="L1070" s="31">
        <f>VLOOKUP(A1070,ENERGY!$A$2:$F$2692,6,0)</f>
        <v>50583</v>
      </c>
      <c r="M1070" s="31">
        <f t="shared" si="3"/>
        <v>0.00497932393887037</v>
      </c>
      <c r="N1070" s="32">
        <f>VLOOKUP(A1070,'HUMAN RESOURCES'!$A$2:$M$2692,5,0)</f>
        <v>0.034</v>
      </c>
      <c r="O1070" s="32">
        <f>VLOOKUP(A1070,'HUMAN RESOURCES'!$A$2:$M$2692,6,0)</f>
        <v>0.057</v>
      </c>
      <c r="P1070" s="31">
        <f>VLOOKUP(A1070,'HUMAN RESOURCES'!$A$2:$M$2692,7,0)</f>
        <v>77</v>
      </c>
      <c r="Q1070" s="5">
        <f>VLOOKUP(A1070,'HUMAN RESOURCES'!$A$2:$M$2692,8,0)</f>
        <v>68</v>
      </c>
      <c r="R1070" s="5">
        <f>VLOOKUP(A1070,'HUMAN RESOURCES'!$A$2:$M$2692,9,0)</f>
        <v>0.163</v>
      </c>
      <c r="S1070" s="5">
        <f>VLOOKUP(A1070,'HUMAN RESOURCES'!$A$2:$M$2692,10,0)</f>
        <v>0.683</v>
      </c>
      <c r="T1070" s="5">
        <f>VLOOKUP(A1070,'HUMAN RESOURCES'!$A$2:$M$2692,11,0)</f>
        <v>0.154</v>
      </c>
      <c r="U1070" s="5">
        <f>VLOOKUP(A1070,'HUMAN RESOURCES'!$A$2:$M$2692,12,0)</f>
        <v>10158608</v>
      </c>
      <c r="V1070" s="35">
        <f>VLOOKUP(A1070,'HUMAN RESOURCES'!$A$2:$M$2692,13,0)</f>
        <v>0.651</v>
      </c>
      <c r="W1070" s="38">
        <f>VLOOKUP(A1070,TOURISM!$A$2:$F$2692,5,0)</f>
        <v>3774000000</v>
      </c>
      <c r="X1070" s="39">
        <f>VLOOKUP(A1070,TOURISM!$A$2:$F$2692,6,0)</f>
        <v>2211000000</v>
      </c>
      <c r="Y1070" s="43">
        <f t="shared" si="4"/>
        <v>1.69862058357761</v>
      </c>
      <c r="Z1070" s="35">
        <f>VLOOKUP(A1070,BUSINESS!$A$2:$J$2692,5,0)</f>
        <v>0</v>
      </c>
      <c r="AA1070" s="5">
        <f>VLOOKUP(A1070,BUSINESS!$A$2:$J$2692,6,0)</f>
        <v>0</v>
      </c>
      <c r="AB1070" s="5">
        <f>VLOOKUP(A1070,BUSINESS!$A$2:$J$2692,7,0)</f>
        <v>0</v>
      </c>
      <c r="AC1070" s="5">
        <f>VLOOKUP(A1070,BUSINESS!$A$2:$J$2692,8,0)</f>
        <v>0</v>
      </c>
      <c r="AD1070" s="35">
        <f>VLOOKUP(A1070,BUSINESS!$A$2:$J$2692,9,0)</f>
        <v>0.167</v>
      </c>
      <c r="AE1070" s="35">
        <f>VLOOKUP(A1070,BUSINESS!$A$2:$J$2692,10,0)</f>
        <v>0.677</v>
      </c>
    </row>
    <row r="1071" customHeight="1" spans="1:31">
      <c r="A1071" s="22" t="str">
        <f t="shared" si="0"/>
        <v>Hungary-Europe2003</v>
      </c>
      <c r="B1071" s="22" t="s">
        <v>152</v>
      </c>
      <c r="C1071" s="22" t="s">
        <v>67</v>
      </c>
      <c r="D1071" s="23">
        <v>2003</v>
      </c>
      <c r="E1071" s="25">
        <v>83538373061</v>
      </c>
      <c r="F1071" s="24">
        <f t="shared" si="1"/>
        <v>8246.99582577788</v>
      </c>
      <c r="G1071" s="26">
        <v>0.086</v>
      </c>
      <c r="H1071" s="27">
        <v>706</v>
      </c>
      <c r="I1071" s="26">
        <v>0.096</v>
      </c>
      <c r="J1071" s="5">
        <f>VLOOKUP(A1071,ENERGY!$A$2:$F$2692,5,0)</f>
        <v>24859</v>
      </c>
      <c r="K1071" s="5">
        <f t="shared" si="2"/>
        <v>0.00245410655871059</v>
      </c>
      <c r="L1071" s="31">
        <f>VLOOKUP(A1071,ENERGY!$A$2:$F$2692,6,0)</f>
        <v>48676</v>
      </c>
      <c r="M1071" s="31">
        <f t="shared" si="3"/>
        <v>0.0048053457842953</v>
      </c>
      <c r="N1071" s="32">
        <f>VLOOKUP(A1071,'HUMAN RESOURCES'!$A$2:$M$2692,5,0)</f>
        <v>0.036</v>
      </c>
      <c r="O1071" s="32">
        <f>VLOOKUP(A1071,'HUMAN RESOURCES'!$A$2:$M$2692,6,0)</f>
        <v>0.087</v>
      </c>
      <c r="P1071" s="31">
        <f>VLOOKUP(A1071,'HUMAN RESOURCES'!$A$2:$M$2692,7,0)</f>
        <v>77</v>
      </c>
      <c r="Q1071" s="5">
        <f>VLOOKUP(A1071,'HUMAN RESOURCES'!$A$2:$M$2692,8,0)</f>
        <v>68</v>
      </c>
      <c r="R1071" s="5">
        <f>VLOOKUP(A1071,'HUMAN RESOURCES'!$A$2:$M$2692,9,0)</f>
        <v>0.16</v>
      </c>
      <c r="S1071" s="5">
        <f>VLOOKUP(A1071,'HUMAN RESOURCES'!$A$2:$M$2692,10,0)</f>
        <v>0.685</v>
      </c>
      <c r="T1071" s="5">
        <f>VLOOKUP(A1071,'HUMAN RESOURCES'!$A$2:$M$2692,11,0)</f>
        <v>0.155</v>
      </c>
      <c r="U1071" s="5">
        <f>VLOOKUP(A1071,'HUMAN RESOURCES'!$A$2:$M$2692,12,0)</f>
        <v>10129552</v>
      </c>
      <c r="V1071" s="35">
        <f>VLOOKUP(A1071,'HUMAN RESOURCES'!$A$2:$M$2692,13,0)</f>
        <v>0.655</v>
      </c>
      <c r="W1071" s="38">
        <f>VLOOKUP(A1071,TOURISM!$A$2:$F$2692,5,0)</f>
        <v>4119000000</v>
      </c>
      <c r="X1071" s="39">
        <f>VLOOKUP(A1071,TOURISM!$A$2:$F$2692,6,0)</f>
        <v>2700000000</v>
      </c>
      <c r="Y1071" s="43">
        <f t="shared" si="4"/>
        <v>1.49705882352941</v>
      </c>
      <c r="Z1071" s="35">
        <f>VLOOKUP(A1071,BUSINESS!$A$2:$J$2692,5,0)</f>
        <v>0</v>
      </c>
      <c r="AA1071" s="5">
        <f>VLOOKUP(A1071,BUSINESS!$A$2:$J$2692,6,0)</f>
        <v>52</v>
      </c>
      <c r="AB1071" s="5">
        <f>VLOOKUP(A1071,BUSINESS!$A$2:$J$2692,7,0)</f>
        <v>0</v>
      </c>
      <c r="AC1071" s="5">
        <f>VLOOKUP(A1071,BUSINESS!$A$2:$J$2692,8,0)</f>
        <v>0</v>
      </c>
      <c r="AD1071" s="35">
        <f>VLOOKUP(A1071,BUSINESS!$A$2:$J$2692,9,0)</f>
        <v>0.216</v>
      </c>
      <c r="AE1071" s="35">
        <f>VLOOKUP(A1071,BUSINESS!$A$2:$J$2692,10,0)</f>
        <v>0.783</v>
      </c>
    </row>
    <row r="1072" customHeight="1" spans="1:31">
      <c r="A1072" s="22" t="str">
        <f t="shared" si="0"/>
        <v>Hungary-Europe2004</v>
      </c>
      <c r="B1072" s="22" t="s">
        <v>152</v>
      </c>
      <c r="C1072" s="22" t="s">
        <v>67</v>
      </c>
      <c r="D1072" s="23">
        <v>2004</v>
      </c>
      <c r="E1072" s="25">
        <v>102000000000</v>
      </c>
      <c r="F1072" s="24">
        <f t="shared" si="1"/>
        <v>10091.8696534116</v>
      </c>
      <c r="G1072" s="26">
        <v>0.082</v>
      </c>
      <c r="H1072" s="27">
        <v>828</v>
      </c>
      <c r="I1072" s="26">
        <v>0.128</v>
      </c>
      <c r="J1072" s="5">
        <f>VLOOKUP(A1072,ENERGY!$A$2:$F$2692,5,0)</f>
        <v>26458</v>
      </c>
      <c r="K1072" s="5">
        <f t="shared" si="2"/>
        <v>0.00261775183617611</v>
      </c>
      <c r="L1072" s="31">
        <f>VLOOKUP(A1072,ENERGY!$A$2:$F$2692,6,0)</f>
        <v>54657</v>
      </c>
      <c r="M1072" s="31">
        <f t="shared" si="3"/>
        <v>0.00540775803575015</v>
      </c>
      <c r="N1072" s="32">
        <f>VLOOKUP(A1072,'HUMAN RESOURCES'!$A$2:$M$2692,5,0)</f>
        <v>0.037</v>
      </c>
      <c r="O1072" s="32">
        <f>VLOOKUP(A1072,'HUMAN RESOURCES'!$A$2:$M$2692,6,0)</f>
        <v>0.109</v>
      </c>
      <c r="P1072" s="31">
        <f>VLOOKUP(A1072,'HUMAN RESOURCES'!$A$2:$M$2692,7,0)</f>
        <v>77</v>
      </c>
      <c r="Q1072" s="5">
        <f>VLOOKUP(A1072,'HUMAN RESOURCES'!$A$2:$M$2692,8,0)</f>
        <v>69</v>
      </c>
      <c r="R1072" s="5">
        <f>VLOOKUP(A1072,'HUMAN RESOURCES'!$A$2:$M$2692,9,0)</f>
        <v>0.158</v>
      </c>
      <c r="S1072" s="5">
        <f>VLOOKUP(A1072,'HUMAN RESOURCES'!$A$2:$M$2692,10,0)</f>
        <v>0.687</v>
      </c>
      <c r="T1072" s="5">
        <f>VLOOKUP(A1072,'HUMAN RESOURCES'!$A$2:$M$2692,11,0)</f>
        <v>0.156</v>
      </c>
      <c r="U1072" s="5">
        <f>VLOOKUP(A1072,'HUMAN RESOURCES'!$A$2:$M$2692,12,0)</f>
        <v>10107146</v>
      </c>
      <c r="V1072" s="35">
        <f>VLOOKUP(A1072,'HUMAN RESOURCES'!$A$2:$M$2692,13,0)</f>
        <v>0.659</v>
      </c>
      <c r="W1072" s="38">
        <f>VLOOKUP(A1072,TOURISM!$A$2:$F$2692,5,0)</f>
        <v>4009000000</v>
      </c>
      <c r="X1072" s="39">
        <f>VLOOKUP(A1072,TOURISM!$A$2:$F$2692,6,0)</f>
        <v>2482000000</v>
      </c>
      <c r="Y1072" s="43">
        <f t="shared" si="4"/>
        <v>1.85454545454545</v>
      </c>
      <c r="Z1072" s="35">
        <f>VLOOKUP(A1072,BUSINESS!$A$2:$J$2692,5,0)</f>
        <v>0</v>
      </c>
      <c r="AA1072" s="5">
        <f>VLOOKUP(A1072,BUSINESS!$A$2:$J$2692,6,0)</f>
        <v>52</v>
      </c>
      <c r="AB1072" s="5">
        <f>VLOOKUP(A1072,BUSINESS!$A$2:$J$2692,7,0)</f>
        <v>0</v>
      </c>
      <c r="AC1072" s="5">
        <f>VLOOKUP(A1072,BUSINESS!$A$2:$J$2692,8,0)</f>
        <v>0</v>
      </c>
      <c r="AD1072" s="35">
        <f>VLOOKUP(A1072,BUSINESS!$A$2:$J$2692,9,0)</f>
        <v>0.277</v>
      </c>
      <c r="AE1072" s="35">
        <f>VLOOKUP(A1072,BUSINESS!$A$2:$J$2692,10,0)</f>
        <v>0.863</v>
      </c>
    </row>
    <row r="1073" customHeight="1" spans="1:31">
      <c r="A1073" s="22" t="str">
        <f t="shared" si="0"/>
        <v>Hungary-Europe2005</v>
      </c>
      <c r="B1073" s="22" t="s">
        <v>152</v>
      </c>
      <c r="C1073" s="22" t="s">
        <v>67</v>
      </c>
      <c r="D1073" s="23">
        <v>2005</v>
      </c>
      <c r="E1073" s="25">
        <v>110000000000</v>
      </c>
      <c r="F1073" s="24">
        <f t="shared" si="1"/>
        <v>10905.0551374458</v>
      </c>
      <c r="G1073" s="26">
        <v>0.084</v>
      </c>
      <c r="H1073" s="27">
        <v>923</v>
      </c>
      <c r="I1073" s="26">
        <v>0.085</v>
      </c>
      <c r="J1073" s="5">
        <f>VLOOKUP(A1073,ENERGY!$A$2:$F$2692,5,0)</f>
        <v>26157</v>
      </c>
      <c r="K1073" s="5">
        <f t="shared" si="2"/>
        <v>0.00259312297481973</v>
      </c>
      <c r="L1073" s="31">
        <f>VLOOKUP(A1073,ENERGY!$A$2:$F$2692,6,0)</f>
        <v>57352</v>
      </c>
      <c r="M1073" s="31">
        <f t="shared" si="3"/>
        <v>0.00568569747493448</v>
      </c>
      <c r="N1073" s="32">
        <f>VLOOKUP(A1073,'HUMAN RESOURCES'!$A$2:$M$2692,5,0)</f>
        <v>0.037</v>
      </c>
      <c r="O1073" s="32">
        <f>VLOOKUP(A1073,'HUMAN RESOURCES'!$A$2:$M$2692,6,0)</f>
        <v>0.06</v>
      </c>
      <c r="P1073" s="31">
        <f>VLOOKUP(A1073,'HUMAN RESOURCES'!$A$2:$M$2692,7,0)</f>
        <v>77</v>
      </c>
      <c r="Q1073" s="5">
        <f>VLOOKUP(A1073,'HUMAN RESOURCES'!$A$2:$M$2692,8,0)</f>
        <v>69</v>
      </c>
      <c r="R1073" s="5">
        <f>VLOOKUP(A1073,'HUMAN RESOURCES'!$A$2:$M$2692,9,0)</f>
        <v>0.155</v>
      </c>
      <c r="S1073" s="5">
        <f>VLOOKUP(A1073,'HUMAN RESOURCES'!$A$2:$M$2692,10,0)</f>
        <v>0.688</v>
      </c>
      <c r="T1073" s="5">
        <f>VLOOKUP(A1073,'HUMAN RESOURCES'!$A$2:$M$2692,11,0)</f>
        <v>0.157</v>
      </c>
      <c r="U1073" s="5">
        <f>VLOOKUP(A1073,'HUMAN RESOURCES'!$A$2:$M$2692,12,0)</f>
        <v>10087065</v>
      </c>
      <c r="V1073" s="35">
        <f>VLOOKUP(A1073,'HUMAN RESOURCES'!$A$2:$M$2692,13,0)</f>
        <v>0.664</v>
      </c>
      <c r="W1073" s="38">
        <f>VLOOKUP(A1073,TOURISM!$A$2:$F$2692,5,0)</f>
        <v>4761000000</v>
      </c>
      <c r="X1073" s="39">
        <f>VLOOKUP(A1073,TOURISM!$A$2:$F$2692,6,0)</f>
        <v>2721000000</v>
      </c>
      <c r="Y1073" s="43">
        <f t="shared" si="4"/>
        <v>2.37079646017699</v>
      </c>
      <c r="Z1073" s="35">
        <f>VLOOKUP(A1073,BUSINESS!$A$2:$J$2692,5,0)</f>
        <v>0.566</v>
      </c>
      <c r="AA1073" s="5">
        <f>VLOOKUP(A1073,BUSINESS!$A$2:$J$2692,6,0)</f>
        <v>38</v>
      </c>
      <c r="AB1073" s="5">
        <f>VLOOKUP(A1073,BUSINESS!$A$2:$J$2692,7,0)</f>
        <v>0</v>
      </c>
      <c r="AC1073" s="5">
        <f>VLOOKUP(A1073,BUSINESS!$A$2:$J$2692,8,0)</f>
        <v>340</v>
      </c>
      <c r="AD1073" s="35">
        <f>VLOOKUP(A1073,BUSINESS!$A$2:$J$2692,9,0)</f>
        <v>0.39</v>
      </c>
      <c r="AE1073" s="35">
        <f>VLOOKUP(A1073,BUSINESS!$A$2:$J$2692,10,0)</f>
        <v>0.923</v>
      </c>
    </row>
    <row r="1074" customHeight="1" spans="1:31">
      <c r="A1074" s="22" t="str">
        <f t="shared" si="0"/>
        <v>Hungary-Europe2006</v>
      </c>
      <c r="B1074" s="22" t="s">
        <v>152</v>
      </c>
      <c r="C1074" s="22" t="s">
        <v>67</v>
      </c>
      <c r="D1074" s="23">
        <v>2006</v>
      </c>
      <c r="E1074" s="25">
        <v>113000000000</v>
      </c>
      <c r="F1074" s="24">
        <f t="shared" si="1"/>
        <v>11219.9234066468</v>
      </c>
      <c r="G1074" s="26">
        <v>0.083</v>
      </c>
      <c r="H1074" s="27">
        <v>922</v>
      </c>
      <c r="I1074" s="26">
        <v>0.081</v>
      </c>
      <c r="J1074" s="5">
        <f>VLOOKUP(A1074,ENERGY!$A$2:$F$2692,5,0)</f>
        <v>25591</v>
      </c>
      <c r="K1074" s="5">
        <f t="shared" si="2"/>
        <v>0.00254096513185396</v>
      </c>
      <c r="L1074" s="31">
        <f>VLOOKUP(A1074,ENERGY!$A$2:$F$2692,6,0)</f>
        <v>57022</v>
      </c>
      <c r="M1074" s="31">
        <f t="shared" si="3"/>
        <v>0.00566179179198063</v>
      </c>
      <c r="N1074" s="32">
        <f>VLOOKUP(A1074,'HUMAN RESOURCES'!$A$2:$M$2692,5,0)</f>
        <v>0.037</v>
      </c>
      <c r="O1074" s="32">
        <f>VLOOKUP(A1074,'HUMAN RESOURCES'!$A$2:$M$2692,6,0)</f>
        <v>0.074</v>
      </c>
      <c r="P1074" s="31">
        <f>VLOOKUP(A1074,'HUMAN RESOURCES'!$A$2:$M$2692,7,0)</f>
        <v>77</v>
      </c>
      <c r="Q1074" s="5">
        <f>VLOOKUP(A1074,'HUMAN RESOURCES'!$A$2:$M$2692,8,0)</f>
        <v>69</v>
      </c>
      <c r="R1074" s="5">
        <f>VLOOKUP(A1074,'HUMAN RESOURCES'!$A$2:$M$2692,9,0)</f>
        <v>0.153</v>
      </c>
      <c r="S1074" s="5">
        <f>VLOOKUP(A1074,'HUMAN RESOURCES'!$A$2:$M$2692,10,0)</f>
        <v>0.688</v>
      </c>
      <c r="T1074" s="5">
        <f>VLOOKUP(A1074,'HUMAN RESOURCES'!$A$2:$M$2692,11,0)</f>
        <v>0.159</v>
      </c>
      <c r="U1074" s="5">
        <f>VLOOKUP(A1074,'HUMAN RESOURCES'!$A$2:$M$2692,12,0)</f>
        <v>10071370</v>
      </c>
      <c r="V1074" s="35">
        <f>VLOOKUP(A1074,'HUMAN RESOURCES'!$A$2:$M$2692,13,0)</f>
        <v>0.669</v>
      </c>
      <c r="W1074" s="38">
        <f>VLOOKUP(A1074,TOURISM!$A$2:$F$2692,5,0)</f>
        <v>4998000000</v>
      </c>
      <c r="X1074" s="39">
        <f>VLOOKUP(A1074,TOURISM!$A$2:$F$2692,6,0)</f>
        <v>2319000000</v>
      </c>
      <c r="Y1074" s="43">
        <f t="shared" si="4"/>
        <v>1.86764705882353</v>
      </c>
      <c r="Z1074" s="35">
        <f>VLOOKUP(A1074,BUSINESS!$A$2:$J$2692,5,0)</f>
        <v>0.557</v>
      </c>
      <c r="AA1074" s="5">
        <f>VLOOKUP(A1074,BUSINESS!$A$2:$J$2692,6,0)</f>
        <v>38</v>
      </c>
      <c r="AB1074" s="5">
        <f>VLOOKUP(A1074,BUSINESS!$A$2:$J$2692,7,0)</f>
        <v>0</v>
      </c>
      <c r="AC1074" s="5">
        <f>VLOOKUP(A1074,BUSINESS!$A$2:$J$2692,8,0)</f>
        <v>340</v>
      </c>
      <c r="AD1074" s="35">
        <f>VLOOKUP(A1074,BUSINESS!$A$2:$J$2692,9,0)</f>
        <v>0.471</v>
      </c>
      <c r="AE1074" s="35">
        <f>VLOOKUP(A1074,BUSINESS!$A$2:$J$2692,10,0)</f>
        <v>0.989</v>
      </c>
    </row>
    <row r="1075" customHeight="1" spans="1:31">
      <c r="A1075" s="22" t="str">
        <f t="shared" si="0"/>
        <v>Hungary-Europe2007</v>
      </c>
      <c r="B1075" s="22" t="s">
        <v>152</v>
      </c>
      <c r="C1075" s="22" t="s">
        <v>67</v>
      </c>
      <c r="D1075" s="23">
        <v>2007</v>
      </c>
      <c r="E1075" s="25">
        <v>136000000000</v>
      </c>
      <c r="F1075" s="24">
        <f t="shared" si="1"/>
        <v>13524.560004296</v>
      </c>
      <c r="G1075" s="26">
        <v>0.077</v>
      </c>
      <c r="H1075" s="27">
        <v>1038</v>
      </c>
      <c r="I1075" s="26">
        <v>0.091</v>
      </c>
      <c r="J1075" s="5">
        <f>VLOOKUP(A1075,ENERGY!$A$2:$F$2692,5,0)</f>
        <v>26729</v>
      </c>
      <c r="K1075" s="5">
        <f t="shared" si="2"/>
        <v>0.00265807326731492</v>
      </c>
      <c r="L1075" s="31">
        <f>VLOOKUP(A1075,ENERGY!$A$2:$F$2692,6,0)</f>
        <v>55859</v>
      </c>
      <c r="M1075" s="31">
        <f t="shared" si="3"/>
        <v>0.00555491468588215</v>
      </c>
      <c r="N1075" s="32">
        <f>VLOOKUP(A1075,'HUMAN RESOURCES'!$A$2:$M$2692,5,0)</f>
        <v>0.037</v>
      </c>
      <c r="O1075" s="32">
        <f>VLOOKUP(A1075,'HUMAN RESOURCES'!$A$2:$M$2692,6,0)</f>
        <v>0.052</v>
      </c>
      <c r="P1075" s="31">
        <f>VLOOKUP(A1075,'HUMAN RESOURCES'!$A$2:$M$2692,7,0)</f>
        <v>77</v>
      </c>
      <c r="Q1075" s="5">
        <f>VLOOKUP(A1075,'HUMAN RESOURCES'!$A$2:$M$2692,8,0)</f>
        <v>69</v>
      </c>
      <c r="R1075" s="5">
        <f>VLOOKUP(A1075,'HUMAN RESOURCES'!$A$2:$M$2692,9,0)</f>
        <v>0.151</v>
      </c>
      <c r="S1075" s="5">
        <f>VLOOKUP(A1075,'HUMAN RESOURCES'!$A$2:$M$2692,10,0)</f>
        <v>0.689</v>
      </c>
      <c r="T1075" s="5">
        <f>VLOOKUP(A1075,'HUMAN RESOURCES'!$A$2:$M$2692,11,0)</f>
        <v>0.161</v>
      </c>
      <c r="U1075" s="5">
        <f>VLOOKUP(A1075,'HUMAN RESOURCES'!$A$2:$M$2692,12,0)</f>
        <v>10055780</v>
      </c>
      <c r="V1075" s="35">
        <f>VLOOKUP(A1075,'HUMAN RESOURCES'!$A$2:$M$2692,13,0)</f>
        <v>0.674</v>
      </c>
      <c r="W1075" s="38">
        <f>VLOOKUP(A1075,TOURISM!$A$2:$F$2692,5,0)</f>
        <v>5628000000</v>
      </c>
      <c r="X1075" s="39">
        <f>VLOOKUP(A1075,TOURISM!$A$2:$F$2692,6,0)</f>
        <v>3088000000</v>
      </c>
      <c r="Y1075" s="43">
        <f t="shared" si="4"/>
        <v>2.12987012987013</v>
      </c>
      <c r="Z1075" s="35">
        <f>VLOOKUP(A1075,BUSINESS!$A$2:$J$2692,5,0)</f>
        <v>0.553</v>
      </c>
      <c r="AA1075" s="5">
        <f>VLOOKUP(A1075,BUSINESS!$A$2:$J$2692,6,0)</f>
        <v>16</v>
      </c>
      <c r="AB1075" s="5">
        <f>VLOOKUP(A1075,BUSINESS!$A$2:$J$2692,7,0)</f>
        <v>0</v>
      </c>
      <c r="AC1075" s="5">
        <f>VLOOKUP(A1075,BUSINESS!$A$2:$J$2692,8,0)</f>
        <v>340</v>
      </c>
      <c r="AD1075" s="35">
        <f>VLOOKUP(A1075,BUSINESS!$A$2:$J$2692,9,0)</f>
        <v>0.533</v>
      </c>
      <c r="AE1075" s="35">
        <f>VLOOKUP(A1075,BUSINESS!$A$2:$J$2692,10,0)</f>
        <v>1.096</v>
      </c>
    </row>
    <row r="1076" customHeight="1" spans="1:31">
      <c r="A1076" s="22" t="str">
        <f t="shared" si="0"/>
        <v>Hungary-Europe2008</v>
      </c>
      <c r="B1076" s="22" t="s">
        <v>152</v>
      </c>
      <c r="C1076" s="22" t="s">
        <v>67</v>
      </c>
      <c r="D1076" s="23">
        <v>2008</v>
      </c>
      <c r="E1076" s="25">
        <v>154000000000</v>
      </c>
      <c r="F1076" s="24">
        <f t="shared" si="1"/>
        <v>15341.4142074247</v>
      </c>
      <c r="G1076" s="26">
        <v>0.075</v>
      </c>
      <c r="H1076" s="27">
        <v>1146</v>
      </c>
      <c r="I1076" s="26">
        <v>0.102</v>
      </c>
      <c r="J1076" s="5">
        <f>VLOOKUP(A1076,ENERGY!$A$2:$F$2692,5,0)</f>
        <v>27583</v>
      </c>
      <c r="K1076" s="5">
        <f t="shared" si="2"/>
        <v>0.0027478066758662</v>
      </c>
      <c r="L1076" s="31">
        <f>VLOOKUP(A1076,ENERGY!$A$2:$F$2692,6,0)</f>
        <v>57917</v>
      </c>
      <c r="M1076" s="31">
        <f t="shared" si="3"/>
        <v>0.00576966679643776</v>
      </c>
      <c r="N1076" s="32">
        <f>VLOOKUP(A1076,'HUMAN RESOURCES'!$A$2:$M$2692,5,0)</f>
        <v>0.038</v>
      </c>
      <c r="O1076" s="32">
        <f>VLOOKUP(A1076,'HUMAN RESOURCES'!$A$2:$M$2692,6,0)</f>
        <v>0.085</v>
      </c>
      <c r="P1076" s="31">
        <f>VLOOKUP(A1076,'HUMAN RESOURCES'!$A$2:$M$2692,7,0)</f>
        <v>78</v>
      </c>
      <c r="Q1076" s="5">
        <f>VLOOKUP(A1076,'HUMAN RESOURCES'!$A$2:$M$2692,8,0)</f>
        <v>70</v>
      </c>
      <c r="R1076" s="5">
        <f>VLOOKUP(A1076,'HUMAN RESOURCES'!$A$2:$M$2692,9,0)</f>
        <v>0.149</v>
      </c>
      <c r="S1076" s="5">
        <f>VLOOKUP(A1076,'HUMAN RESOURCES'!$A$2:$M$2692,10,0)</f>
        <v>0.688</v>
      </c>
      <c r="T1076" s="5">
        <f>VLOOKUP(A1076,'HUMAN RESOURCES'!$A$2:$M$2692,11,0)</f>
        <v>0.163</v>
      </c>
      <c r="U1076" s="5">
        <f>VLOOKUP(A1076,'HUMAN RESOURCES'!$A$2:$M$2692,12,0)</f>
        <v>10038188</v>
      </c>
      <c r="V1076" s="35">
        <f>VLOOKUP(A1076,'HUMAN RESOURCES'!$A$2:$M$2692,13,0)</f>
        <v>0.679</v>
      </c>
      <c r="W1076" s="38">
        <f>VLOOKUP(A1076,TOURISM!$A$2:$F$2692,5,0)</f>
        <v>7113000000</v>
      </c>
      <c r="X1076" s="39">
        <f>VLOOKUP(A1076,TOURISM!$A$2:$F$2692,6,0)</f>
        <v>3833000000</v>
      </c>
      <c r="Y1076" s="43">
        <f t="shared" si="4"/>
        <v>2.76141732283465</v>
      </c>
      <c r="Z1076" s="35">
        <f>VLOOKUP(A1076,BUSINESS!$A$2:$J$2692,5,0)</f>
        <v>0.566</v>
      </c>
      <c r="AA1076" s="5">
        <f>VLOOKUP(A1076,BUSINESS!$A$2:$J$2692,6,0)</f>
        <v>5</v>
      </c>
      <c r="AB1076" s="5">
        <f>VLOOKUP(A1076,BUSINESS!$A$2:$J$2692,7,0)</f>
        <v>0</v>
      </c>
      <c r="AC1076" s="5">
        <f>VLOOKUP(A1076,BUSINESS!$A$2:$J$2692,8,0)</f>
        <v>330</v>
      </c>
      <c r="AD1076" s="35">
        <f>VLOOKUP(A1076,BUSINESS!$A$2:$J$2692,9,0)</f>
        <v>0.61</v>
      </c>
      <c r="AE1076" s="35">
        <f>VLOOKUP(A1076,BUSINESS!$A$2:$J$2692,10,0)</f>
        <v>1.217</v>
      </c>
    </row>
    <row r="1077" customHeight="1" spans="1:31">
      <c r="A1077" s="22" t="str">
        <f t="shared" si="0"/>
        <v>Hungary-Europe2009</v>
      </c>
      <c r="B1077" s="22" t="s">
        <v>152</v>
      </c>
      <c r="C1077" s="22" t="s">
        <v>67</v>
      </c>
      <c r="D1077" s="23">
        <v>2009</v>
      </c>
      <c r="E1077" s="25">
        <v>127000000000</v>
      </c>
      <c r="F1077" s="24">
        <f t="shared" si="1"/>
        <v>12671.2995066175</v>
      </c>
      <c r="G1077" s="26">
        <v>0.077</v>
      </c>
      <c r="H1077" s="27">
        <v>977</v>
      </c>
      <c r="I1077" s="26">
        <v>0.11</v>
      </c>
      <c r="J1077" s="5">
        <f>VLOOKUP(A1077,ENERGY!$A$2:$F$2692,5,0)</f>
        <v>26136</v>
      </c>
      <c r="K1077" s="5">
        <f t="shared" si="2"/>
        <v>0.00260769357405477</v>
      </c>
      <c r="L1077" s="31">
        <f>VLOOKUP(A1077,ENERGY!$A$2:$F$2692,6,0)</f>
        <v>59072</v>
      </c>
      <c r="M1077" s="31">
        <f t="shared" si="3"/>
        <v>0.00589385042877882</v>
      </c>
      <c r="N1077" s="32">
        <f>VLOOKUP(A1077,'HUMAN RESOURCES'!$A$2:$M$2692,5,0)</f>
        <v>0.038</v>
      </c>
      <c r="O1077" s="32">
        <f>VLOOKUP(A1077,'HUMAN RESOURCES'!$A$2:$M$2692,6,0)</f>
        <v>0.067</v>
      </c>
      <c r="P1077" s="31">
        <f>VLOOKUP(A1077,'HUMAN RESOURCES'!$A$2:$M$2692,7,0)</f>
        <v>78</v>
      </c>
      <c r="Q1077" s="5">
        <f>VLOOKUP(A1077,'HUMAN RESOURCES'!$A$2:$M$2692,8,0)</f>
        <v>70</v>
      </c>
      <c r="R1077" s="5">
        <f>VLOOKUP(A1077,'HUMAN RESOURCES'!$A$2:$M$2692,9,0)</f>
        <v>0.147</v>
      </c>
      <c r="S1077" s="5">
        <f>VLOOKUP(A1077,'HUMAN RESOURCES'!$A$2:$M$2692,10,0)</f>
        <v>0.687</v>
      </c>
      <c r="T1077" s="5">
        <f>VLOOKUP(A1077,'HUMAN RESOURCES'!$A$2:$M$2692,11,0)</f>
        <v>0.165</v>
      </c>
      <c r="U1077" s="5">
        <f>VLOOKUP(A1077,'HUMAN RESOURCES'!$A$2:$M$2692,12,0)</f>
        <v>10022650</v>
      </c>
      <c r="V1077" s="35">
        <f>VLOOKUP(A1077,'HUMAN RESOURCES'!$A$2:$M$2692,13,0)</f>
        <v>0.684</v>
      </c>
      <c r="W1077" s="38">
        <f>VLOOKUP(A1077,TOURISM!$A$2:$F$2692,5,0)</f>
        <v>6740000000</v>
      </c>
      <c r="X1077" s="39">
        <f>VLOOKUP(A1077,TOURISM!$A$2:$F$2692,6,0)</f>
        <v>3233000000</v>
      </c>
      <c r="Y1077" s="43">
        <f t="shared" si="4"/>
        <v>2.70234375</v>
      </c>
      <c r="Z1077" s="35">
        <f>VLOOKUP(A1077,BUSINESS!$A$2:$J$2692,5,0)</f>
        <v>0.566</v>
      </c>
      <c r="AA1077" s="5">
        <f>VLOOKUP(A1077,BUSINESS!$A$2:$J$2692,6,0)</f>
        <v>4</v>
      </c>
      <c r="AB1077" s="5">
        <f>VLOOKUP(A1077,BUSINESS!$A$2:$J$2692,7,0)</f>
        <v>0</v>
      </c>
      <c r="AC1077" s="5">
        <f>VLOOKUP(A1077,BUSINESS!$A$2:$J$2692,8,0)</f>
        <v>330</v>
      </c>
      <c r="AD1077" s="35">
        <f>VLOOKUP(A1077,BUSINESS!$A$2:$J$2692,9,0)</f>
        <v>0.62</v>
      </c>
      <c r="AE1077" s="35">
        <f>VLOOKUP(A1077,BUSINESS!$A$2:$J$2692,10,0)</f>
        <v>1.176</v>
      </c>
    </row>
    <row r="1078" customHeight="1" spans="1:31">
      <c r="A1078" s="22" t="str">
        <f t="shared" si="0"/>
        <v>Hungary-Europe2010</v>
      </c>
      <c r="B1078" s="22" t="s">
        <v>152</v>
      </c>
      <c r="C1078" s="22" t="s">
        <v>67</v>
      </c>
      <c r="D1078" s="23">
        <v>2010</v>
      </c>
      <c r="E1078" s="25">
        <v>128000000000</v>
      </c>
      <c r="F1078" s="24">
        <f t="shared" si="1"/>
        <v>12799.9705600677</v>
      </c>
      <c r="G1078" s="26">
        <v>0.08</v>
      </c>
      <c r="H1078" s="27">
        <v>1026</v>
      </c>
      <c r="I1078" s="26">
        <v>0.076</v>
      </c>
      <c r="J1078" s="5">
        <f>VLOOKUP(A1078,ENERGY!$A$2:$F$2692,5,0)</f>
        <v>25601</v>
      </c>
      <c r="K1078" s="5">
        <f t="shared" si="2"/>
        <v>0.00256009411178354</v>
      </c>
      <c r="L1078" s="31">
        <f>VLOOKUP(A1078,ENERGY!$A$2:$F$2692,6,0)</f>
        <v>56094</v>
      </c>
      <c r="M1078" s="31">
        <f t="shared" si="3"/>
        <v>0.00560938709840967</v>
      </c>
      <c r="N1078" s="32">
        <f>VLOOKUP(A1078,'HUMAN RESOURCES'!$A$2:$M$2692,5,0)</f>
        <v>0.038</v>
      </c>
      <c r="O1078" s="32">
        <f>VLOOKUP(A1078,'HUMAN RESOURCES'!$A$2:$M$2692,6,0)</f>
        <v>0.059</v>
      </c>
      <c r="P1078" s="31">
        <f>VLOOKUP(A1078,'HUMAN RESOURCES'!$A$2:$M$2692,7,0)</f>
        <v>78</v>
      </c>
      <c r="Q1078" s="5">
        <f>VLOOKUP(A1078,'HUMAN RESOURCES'!$A$2:$M$2692,8,0)</f>
        <v>71</v>
      </c>
      <c r="R1078" s="5">
        <f>VLOOKUP(A1078,'HUMAN RESOURCES'!$A$2:$M$2692,9,0)</f>
        <v>0.146</v>
      </c>
      <c r="S1078" s="5">
        <f>VLOOKUP(A1078,'HUMAN RESOURCES'!$A$2:$M$2692,10,0)</f>
        <v>0.686</v>
      </c>
      <c r="T1078" s="5">
        <f>VLOOKUP(A1078,'HUMAN RESOURCES'!$A$2:$M$2692,11,0)</f>
        <v>0.167</v>
      </c>
      <c r="U1078" s="5">
        <f>VLOOKUP(A1078,'HUMAN RESOURCES'!$A$2:$M$2692,12,0)</f>
        <v>10000023</v>
      </c>
      <c r="V1078" s="35">
        <f>VLOOKUP(A1078,'HUMAN RESOURCES'!$A$2:$M$2692,13,0)</f>
        <v>0.689</v>
      </c>
      <c r="W1078" s="38">
        <f>VLOOKUP(A1078,TOURISM!$A$2:$F$2692,5,0)</f>
        <v>6338000000</v>
      </c>
      <c r="X1078" s="39">
        <f>VLOOKUP(A1078,TOURISM!$A$2:$F$2692,6,0)</f>
        <v>2879000000</v>
      </c>
      <c r="Y1078" s="43">
        <f t="shared" si="4"/>
        <v>2.84744525547445</v>
      </c>
      <c r="Z1078" s="35">
        <f>VLOOKUP(A1078,BUSINESS!$A$2:$J$2692,5,0)</f>
        <v>0.546</v>
      </c>
      <c r="AA1078" s="5">
        <f>VLOOKUP(A1078,BUSINESS!$A$2:$J$2692,6,0)</f>
        <v>4</v>
      </c>
      <c r="AB1078" s="5">
        <f>VLOOKUP(A1078,BUSINESS!$A$2:$J$2692,7,0)</f>
        <v>0</v>
      </c>
      <c r="AC1078" s="5">
        <f>VLOOKUP(A1078,BUSINESS!$A$2:$J$2692,8,0)</f>
        <v>277</v>
      </c>
      <c r="AD1078" s="35">
        <f>VLOOKUP(A1078,BUSINESS!$A$2:$J$2692,9,0)</f>
        <v>0.65</v>
      </c>
      <c r="AE1078" s="35">
        <f>VLOOKUP(A1078,BUSINESS!$A$2:$J$2692,10,0)</f>
        <v>1.199</v>
      </c>
    </row>
    <row r="1079" customHeight="1" spans="1:31">
      <c r="A1079" s="22" t="str">
        <f t="shared" si="0"/>
        <v>Hungary-Europe2011</v>
      </c>
      <c r="B1079" s="22" t="s">
        <v>152</v>
      </c>
      <c r="C1079" s="22" t="s">
        <v>67</v>
      </c>
      <c r="D1079" s="23">
        <v>2011</v>
      </c>
      <c r="E1079" s="25">
        <v>137000000000</v>
      </c>
      <c r="F1079" s="24">
        <f t="shared" si="1"/>
        <v>13738.8438331695</v>
      </c>
      <c r="G1079" s="26">
        <v>0.079</v>
      </c>
      <c r="H1079" s="27">
        <v>1096</v>
      </c>
      <c r="I1079" s="26">
        <v>0.083</v>
      </c>
      <c r="J1079" s="5">
        <f>VLOOKUP(A1079,ENERGY!$A$2:$F$2692,5,0)</f>
        <v>24999</v>
      </c>
      <c r="K1079" s="5">
        <f t="shared" si="2"/>
        <v>0.00250698800719274</v>
      </c>
      <c r="L1079" s="31">
        <f>VLOOKUP(A1079,ENERGY!$A$2:$F$2692,6,0)</f>
        <v>57238</v>
      </c>
      <c r="M1079" s="31">
        <f t="shared" si="3"/>
        <v>0.00574002878337925</v>
      </c>
      <c r="N1079" s="32">
        <f>VLOOKUP(A1079,'HUMAN RESOURCES'!$A$2:$M$2692,5,0)</f>
        <v>0.038</v>
      </c>
      <c r="O1079" s="32">
        <f>VLOOKUP(A1079,'HUMAN RESOURCES'!$A$2:$M$2692,6,0)</f>
        <v>0.061</v>
      </c>
      <c r="P1079" s="31">
        <f>VLOOKUP(A1079,'HUMAN RESOURCES'!$A$2:$M$2692,7,0)</f>
        <v>79</v>
      </c>
      <c r="Q1079" s="5">
        <f>VLOOKUP(A1079,'HUMAN RESOURCES'!$A$2:$M$2692,8,0)</f>
        <v>71</v>
      </c>
      <c r="R1079" s="5">
        <f>VLOOKUP(A1079,'HUMAN RESOURCES'!$A$2:$M$2692,9,0)</f>
        <v>0.146</v>
      </c>
      <c r="S1079" s="5">
        <f>VLOOKUP(A1079,'HUMAN RESOURCES'!$A$2:$M$2692,10,0)</f>
        <v>0.685</v>
      </c>
      <c r="T1079" s="5">
        <f>VLOOKUP(A1079,'HUMAN RESOURCES'!$A$2:$M$2692,11,0)</f>
        <v>0.169</v>
      </c>
      <c r="U1079" s="5">
        <f>VLOOKUP(A1079,'HUMAN RESOURCES'!$A$2:$M$2692,12,0)</f>
        <v>9971727</v>
      </c>
      <c r="V1079" s="35">
        <f>VLOOKUP(A1079,'HUMAN RESOURCES'!$A$2:$M$2692,13,0)</f>
        <v>0.693</v>
      </c>
      <c r="W1079" s="38">
        <f>VLOOKUP(A1079,TOURISM!$A$2:$F$2692,5,0)</f>
        <v>6929000000</v>
      </c>
      <c r="X1079" s="39">
        <f>VLOOKUP(A1079,TOURISM!$A$2:$F$2692,6,0)</f>
        <v>3028000000</v>
      </c>
      <c r="Y1079" s="43">
        <f t="shared" si="4"/>
        <v>2.7272</v>
      </c>
      <c r="Z1079" s="35">
        <f>VLOOKUP(A1079,BUSINESS!$A$2:$J$2692,5,0)</f>
        <v>0.52</v>
      </c>
      <c r="AA1079" s="5">
        <f>VLOOKUP(A1079,BUSINESS!$A$2:$J$2692,6,0)</f>
        <v>4</v>
      </c>
      <c r="AB1079" s="5">
        <f>VLOOKUP(A1079,BUSINESS!$A$2:$J$2692,7,0)</f>
        <v>0</v>
      </c>
      <c r="AC1079" s="5">
        <f>VLOOKUP(A1079,BUSINESS!$A$2:$J$2692,8,0)</f>
        <v>277</v>
      </c>
      <c r="AD1079" s="35">
        <f>VLOOKUP(A1079,BUSINESS!$A$2:$J$2692,9,0)</f>
        <v>0.68</v>
      </c>
      <c r="AE1079" s="35">
        <f>VLOOKUP(A1079,BUSINESS!$A$2:$J$2692,10,0)</f>
        <v>1.169</v>
      </c>
    </row>
    <row r="1080" customHeight="1" spans="1:31">
      <c r="A1080" s="22" t="str">
        <f t="shared" si="0"/>
        <v>Hungary-Europe2012</v>
      </c>
      <c r="B1080" s="22" t="s">
        <v>152</v>
      </c>
      <c r="C1080" s="22" t="s">
        <v>67</v>
      </c>
      <c r="D1080" s="23">
        <v>2012</v>
      </c>
      <c r="E1080" s="25">
        <v>125000000000</v>
      </c>
      <c r="F1080" s="24">
        <f t="shared" si="1"/>
        <v>12600.3466405762</v>
      </c>
      <c r="G1080" s="26">
        <v>0.078</v>
      </c>
      <c r="H1080" s="27">
        <v>987</v>
      </c>
      <c r="I1080" s="26">
        <v>0.09</v>
      </c>
      <c r="J1080" s="5">
        <f>VLOOKUP(A1080,ENERGY!$A$2:$F$2692,5,0)</f>
        <v>27330</v>
      </c>
      <c r="K1080" s="5">
        <f t="shared" si="2"/>
        <v>0.00275493978949558</v>
      </c>
      <c r="L1080" s="31">
        <f>VLOOKUP(A1080,ENERGY!$A$2:$F$2692,6,0)</f>
        <v>57235</v>
      </c>
      <c r="M1080" s="31">
        <f t="shared" si="3"/>
        <v>0.00576944671978704</v>
      </c>
      <c r="N1080" s="32">
        <f>VLOOKUP(A1080,'HUMAN RESOURCES'!$A$2:$M$2692,5,0)</f>
        <v>0.038</v>
      </c>
      <c r="O1080" s="32">
        <f>VLOOKUP(A1080,'HUMAN RESOURCES'!$A$2:$M$2692,6,0)</f>
        <v>0.065</v>
      </c>
      <c r="P1080" s="31">
        <f>VLOOKUP(A1080,'HUMAN RESOURCES'!$A$2:$M$2692,7,0)</f>
        <v>79</v>
      </c>
      <c r="Q1080" s="5">
        <f>VLOOKUP(A1080,'HUMAN RESOURCES'!$A$2:$M$2692,8,0)</f>
        <v>72</v>
      </c>
      <c r="R1080" s="5">
        <f>VLOOKUP(A1080,'HUMAN RESOURCES'!$A$2:$M$2692,9,0)</f>
        <v>0.146</v>
      </c>
      <c r="S1080" s="5">
        <f>VLOOKUP(A1080,'HUMAN RESOURCES'!$A$2:$M$2692,10,0)</f>
        <v>0.683</v>
      </c>
      <c r="T1080" s="5">
        <f>VLOOKUP(A1080,'HUMAN RESOURCES'!$A$2:$M$2692,11,0)</f>
        <v>0.17</v>
      </c>
      <c r="U1080" s="5">
        <f>VLOOKUP(A1080,'HUMAN RESOURCES'!$A$2:$M$2692,12,0)</f>
        <v>9920362</v>
      </c>
      <c r="V1080" s="35">
        <f>VLOOKUP(A1080,'HUMAN RESOURCES'!$A$2:$M$2692,13,0)</f>
        <v>0.698</v>
      </c>
      <c r="W1080" s="38">
        <f>VLOOKUP(A1080,TOURISM!$A$2:$F$2692,5,0)</f>
        <v>5923000000</v>
      </c>
      <c r="X1080" s="39">
        <f>VLOOKUP(A1080,TOURISM!$A$2:$F$2692,6,0)</f>
        <v>2514000000</v>
      </c>
      <c r="Y1080" s="43">
        <f t="shared" si="4"/>
        <v>-0.977314997290916</v>
      </c>
      <c r="Z1080" s="35">
        <f>VLOOKUP(A1080,BUSINESS!$A$2:$J$2692,5,0)</f>
        <v>0.495</v>
      </c>
      <c r="AA1080" s="5">
        <f>VLOOKUP(A1080,BUSINESS!$A$2:$J$2692,6,0)</f>
        <v>5</v>
      </c>
      <c r="AB1080" s="5">
        <f>VLOOKUP(A1080,BUSINESS!$A$2:$J$2692,7,0)</f>
        <v>52</v>
      </c>
      <c r="AC1080" s="5">
        <f>VLOOKUP(A1080,BUSINESS!$A$2:$J$2692,8,0)</f>
        <v>277</v>
      </c>
      <c r="AD1080" s="35">
        <f>VLOOKUP(A1080,BUSINESS!$A$2:$J$2692,9,0)</f>
        <v>0.706</v>
      </c>
      <c r="AE1080" s="35">
        <f>VLOOKUP(A1080,BUSINESS!$A$2:$J$2692,10,0)</f>
        <v>1.161</v>
      </c>
    </row>
    <row r="1081" customHeight="1" spans="1:31">
      <c r="A1081" s="22" t="str">
        <f t="shared" si="0"/>
        <v>Iceland-Europe2000</v>
      </c>
      <c r="B1081" s="22" t="s">
        <v>153</v>
      </c>
      <c r="C1081" s="22" t="s">
        <v>67</v>
      </c>
      <c r="D1081" s="23">
        <v>2000</v>
      </c>
      <c r="E1081" s="25">
        <v>8697298234</v>
      </c>
      <c r="F1081" s="24">
        <f t="shared" si="1"/>
        <v>30928.675642325</v>
      </c>
      <c r="G1081" s="26">
        <v>0.095</v>
      </c>
      <c r="H1081" s="27">
        <v>2961</v>
      </c>
      <c r="I1081" s="26">
        <v>0.168</v>
      </c>
      <c r="J1081" s="5">
        <f>VLOOKUP(A1081,ENERGY!$A$2:$F$2692,5,0)</f>
        <v>6021</v>
      </c>
      <c r="K1081" s="5">
        <f t="shared" si="2"/>
        <v>0.0214114258281325</v>
      </c>
      <c r="L1081" s="31">
        <f>VLOOKUP(A1081,ENERGY!$A$2:$F$2692,6,0)</f>
        <v>0</v>
      </c>
      <c r="M1081" s="31">
        <f t="shared" si="3"/>
        <v>0</v>
      </c>
      <c r="N1081" s="32">
        <f>VLOOKUP(A1081,'HUMAN RESOURCES'!$A$2:$M$2692,5,0)</f>
        <v>0.038</v>
      </c>
      <c r="O1081" s="32">
        <f>VLOOKUP(A1081,'HUMAN RESOURCES'!$A$2:$M$2692,6,0)</f>
        <v>0.046</v>
      </c>
      <c r="P1081" s="31">
        <f>VLOOKUP(A1081,'HUMAN RESOURCES'!$A$2:$M$2692,7,0)</f>
        <v>82</v>
      </c>
      <c r="Q1081" s="5">
        <f>VLOOKUP(A1081,'HUMAN RESOURCES'!$A$2:$M$2692,8,0)</f>
        <v>78</v>
      </c>
      <c r="R1081" s="5">
        <f>VLOOKUP(A1081,'HUMAN RESOURCES'!$A$2:$M$2692,9,0)</f>
        <v>0.233</v>
      </c>
      <c r="S1081" s="5">
        <f>VLOOKUP(A1081,'HUMAN RESOURCES'!$A$2:$M$2692,10,0)</f>
        <v>0.651</v>
      </c>
      <c r="T1081" s="5">
        <f>VLOOKUP(A1081,'HUMAN RESOURCES'!$A$2:$M$2692,11,0)</f>
        <v>0.116</v>
      </c>
      <c r="U1081" s="5">
        <f>VLOOKUP(A1081,'HUMAN RESOURCES'!$A$2:$M$2692,12,0)</f>
        <v>281205</v>
      </c>
      <c r="V1081" s="35">
        <f>VLOOKUP(A1081,'HUMAN RESOURCES'!$A$2:$M$2692,13,0)</f>
        <v>0.924</v>
      </c>
      <c r="W1081" s="38">
        <f>VLOOKUP(A1081,TOURISM!$A$2:$F$2692,5,0)</f>
        <v>386000000</v>
      </c>
      <c r="X1081" s="39">
        <f>VLOOKUP(A1081,TOURISM!$A$2:$F$2692,6,0)</f>
        <v>471000000</v>
      </c>
      <c r="Y1081" s="43">
        <f t="shared" si="4"/>
        <v>0.138836596523055</v>
      </c>
      <c r="Z1081" s="35">
        <f>VLOOKUP(A1081,BUSINESS!$A$2:$J$2692,5,0)</f>
        <v>0</v>
      </c>
      <c r="AA1081" s="5">
        <f>VLOOKUP(A1081,BUSINESS!$A$2:$J$2692,6,0)</f>
        <v>0</v>
      </c>
      <c r="AB1081" s="5">
        <f>VLOOKUP(A1081,BUSINESS!$A$2:$J$2692,7,0)</f>
        <v>0</v>
      </c>
      <c r="AC1081" s="5">
        <f>VLOOKUP(A1081,BUSINESS!$A$2:$J$2692,8,0)</f>
        <v>0</v>
      </c>
      <c r="AD1081" s="35">
        <f>VLOOKUP(A1081,BUSINESS!$A$2:$J$2692,9,0)</f>
        <v>0.445</v>
      </c>
      <c r="AE1081" s="35">
        <f>VLOOKUP(A1081,BUSINESS!$A$2:$J$2692,10,0)</f>
        <v>0.764</v>
      </c>
    </row>
    <row r="1082" customHeight="1" spans="1:31">
      <c r="A1082" s="22" t="str">
        <f t="shared" si="0"/>
        <v>Iceland-Europe2001</v>
      </c>
      <c r="B1082" s="22" t="s">
        <v>153</v>
      </c>
      <c r="C1082" s="22" t="s">
        <v>67</v>
      </c>
      <c r="D1082" s="23">
        <v>2001</v>
      </c>
      <c r="E1082" s="25">
        <v>7922983043</v>
      </c>
      <c r="F1082" s="24">
        <f t="shared" si="1"/>
        <v>27803.0622490946</v>
      </c>
      <c r="G1082" s="26">
        <v>0.093</v>
      </c>
      <c r="H1082" s="27">
        <v>2612</v>
      </c>
      <c r="I1082" s="26">
        <v>0.18</v>
      </c>
      <c r="J1082" s="5">
        <f>VLOOKUP(A1082,ENERGY!$A$2:$F$2692,5,0)</f>
        <v>5731</v>
      </c>
      <c r="K1082" s="5">
        <f t="shared" si="2"/>
        <v>0.0201110300103871</v>
      </c>
      <c r="L1082" s="31">
        <f>VLOOKUP(A1082,ENERGY!$A$2:$F$2692,6,0)</f>
        <v>0</v>
      </c>
      <c r="M1082" s="31">
        <f t="shared" si="3"/>
        <v>0</v>
      </c>
      <c r="N1082" s="32">
        <f>VLOOKUP(A1082,'HUMAN RESOURCES'!$A$2:$M$2692,5,0)</f>
        <v>0.039</v>
      </c>
      <c r="O1082" s="32">
        <f>VLOOKUP(A1082,'HUMAN RESOURCES'!$A$2:$M$2692,6,0)</f>
        <v>0.083</v>
      </c>
      <c r="P1082" s="31">
        <f>VLOOKUP(A1082,'HUMAN RESOURCES'!$A$2:$M$2692,7,0)</f>
        <v>83</v>
      </c>
      <c r="Q1082" s="5">
        <f>VLOOKUP(A1082,'HUMAN RESOURCES'!$A$2:$M$2692,8,0)</f>
        <v>78</v>
      </c>
      <c r="R1082" s="5">
        <f>VLOOKUP(A1082,'HUMAN RESOURCES'!$A$2:$M$2692,9,0)</f>
        <v>0.23</v>
      </c>
      <c r="S1082" s="5">
        <f>VLOOKUP(A1082,'HUMAN RESOURCES'!$A$2:$M$2692,10,0)</f>
        <v>0.653</v>
      </c>
      <c r="T1082" s="5">
        <f>VLOOKUP(A1082,'HUMAN RESOURCES'!$A$2:$M$2692,11,0)</f>
        <v>0.116</v>
      </c>
      <c r="U1082" s="5">
        <f>VLOOKUP(A1082,'HUMAN RESOURCES'!$A$2:$M$2692,12,0)</f>
        <v>284968</v>
      </c>
      <c r="V1082" s="35">
        <f>VLOOKUP(A1082,'HUMAN RESOURCES'!$A$2:$M$2692,13,0)</f>
        <v>0.925</v>
      </c>
      <c r="W1082" s="38">
        <f>VLOOKUP(A1082,TOURISM!$A$2:$F$2692,5,0)</f>
        <v>383000000</v>
      </c>
      <c r="X1082" s="39">
        <f>VLOOKUP(A1082,TOURISM!$A$2:$F$2692,6,0)</f>
        <v>372000000</v>
      </c>
      <c r="Y1082" s="43">
        <f t="shared" si="4"/>
        <v>0.471528231022829</v>
      </c>
      <c r="Z1082" s="35">
        <f>VLOOKUP(A1082,BUSINESS!$A$2:$J$2692,5,0)</f>
        <v>0</v>
      </c>
      <c r="AA1082" s="5">
        <f>VLOOKUP(A1082,BUSINESS!$A$2:$J$2692,6,0)</f>
        <v>0</v>
      </c>
      <c r="AB1082" s="5">
        <f>VLOOKUP(A1082,BUSINESS!$A$2:$J$2692,7,0)</f>
        <v>0</v>
      </c>
      <c r="AC1082" s="5">
        <f>VLOOKUP(A1082,BUSINESS!$A$2:$J$2692,8,0)</f>
        <v>0</v>
      </c>
      <c r="AD1082" s="35">
        <f>VLOOKUP(A1082,BUSINESS!$A$2:$J$2692,9,0)</f>
        <v>0.494</v>
      </c>
      <c r="AE1082" s="35">
        <f>VLOOKUP(A1082,BUSINESS!$A$2:$J$2692,10,0)</f>
        <v>0.874</v>
      </c>
    </row>
    <row r="1083" customHeight="1" spans="1:31">
      <c r="A1083" s="22" t="str">
        <f t="shared" si="0"/>
        <v>Iceland-Europe2002</v>
      </c>
      <c r="B1083" s="22" t="s">
        <v>153</v>
      </c>
      <c r="C1083" s="22" t="s">
        <v>67</v>
      </c>
      <c r="D1083" s="23">
        <v>2002</v>
      </c>
      <c r="E1083" s="25">
        <v>8907207933</v>
      </c>
      <c r="F1083" s="24">
        <f t="shared" si="1"/>
        <v>30979.1144812763</v>
      </c>
      <c r="G1083" s="26">
        <v>0.102</v>
      </c>
      <c r="H1083" s="27">
        <v>3156</v>
      </c>
      <c r="I1083" s="26">
        <v>0.154</v>
      </c>
      <c r="J1083" s="5">
        <f>VLOOKUP(A1083,ENERGY!$A$2:$F$2692,5,0)</f>
        <v>5369</v>
      </c>
      <c r="K1083" s="5">
        <f t="shared" si="2"/>
        <v>0.018673288745596</v>
      </c>
      <c r="L1083" s="31">
        <f>VLOOKUP(A1083,ENERGY!$A$2:$F$2692,6,0)</f>
        <v>1962</v>
      </c>
      <c r="M1083" s="31">
        <f t="shared" si="3"/>
        <v>0.0068238019219332</v>
      </c>
      <c r="N1083" s="32">
        <f>VLOOKUP(A1083,'HUMAN RESOURCES'!$A$2:$M$2692,5,0)</f>
        <v>0.039</v>
      </c>
      <c r="O1083" s="32">
        <f>VLOOKUP(A1083,'HUMAN RESOURCES'!$A$2:$M$2692,6,0)</f>
        <v>0.057</v>
      </c>
      <c r="P1083" s="31">
        <f>VLOOKUP(A1083,'HUMAN RESOURCES'!$A$2:$M$2692,7,0)</f>
        <v>83</v>
      </c>
      <c r="Q1083" s="5">
        <f>VLOOKUP(A1083,'HUMAN RESOURCES'!$A$2:$M$2692,8,0)</f>
        <v>79</v>
      </c>
      <c r="R1083" s="5">
        <f>VLOOKUP(A1083,'HUMAN RESOURCES'!$A$2:$M$2692,9,0)</f>
        <v>0.228</v>
      </c>
      <c r="S1083" s="5">
        <f>VLOOKUP(A1083,'HUMAN RESOURCES'!$A$2:$M$2692,10,0)</f>
        <v>0.656</v>
      </c>
      <c r="T1083" s="5">
        <f>VLOOKUP(A1083,'HUMAN RESOURCES'!$A$2:$M$2692,11,0)</f>
        <v>0.117</v>
      </c>
      <c r="U1083" s="5">
        <f>VLOOKUP(A1083,'HUMAN RESOURCES'!$A$2:$M$2692,12,0)</f>
        <v>287523</v>
      </c>
      <c r="V1083" s="35">
        <f>VLOOKUP(A1083,'HUMAN RESOURCES'!$A$2:$M$2692,13,0)</f>
        <v>0.927</v>
      </c>
      <c r="W1083" s="38">
        <f>VLOOKUP(A1083,TOURISM!$A$2:$F$2692,5,0)</f>
        <v>415000000</v>
      </c>
      <c r="X1083" s="39">
        <f>VLOOKUP(A1083,TOURISM!$A$2:$F$2692,6,0)</f>
        <v>373000000</v>
      </c>
      <c r="Y1083" s="43">
        <f t="shared" si="4"/>
        <v>-0.346402462440774</v>
      </c>
      <c r="Z1083" s="35">
        <f>VLOOKUP(A1083,BUSINESS!$A$2:$J$2692,5,0)</f>
        <v>0</v>
      </c>
      <c r="AA1083" s="5">
        <f>VLOOKUP(A1083,BUSINESS!$A$2:$J$2692,6,0)</f>
        <v>0</v>
      </c>
      <c r="AB1083" s="5">
        <f>VLOOKUP(A1083,BUSINESS!$A$2:$J$2692,7,0)</f>
        <v>0</v>
      </c>
      <c r="AC1083" s="5">
        <f>VLOOKUP(A1083,BUSINESS!$A$2:$J$2692,8,0)</f>
        <v>0</v>
      </c>
      <c r="AD1083" s="35">
        <f>VLOOKUP(A1083,BUSINESS!$A$2:$J$2692,9,0)</f>
        <v>0.791</v>
      </c>
      <c r="AE1083" s="35">
        <f>VLOOKUP(A1083,BUSINESS!$A$2:$J$2692,10,0)</f>
        <v>0.908</v>
      </c>
    </row>
    <row r="1084" customHeight="1" spans="1:31">
      <c r="A1084" s="22" t="str">
        <f t="shared" si="0"/>
        <v>Iceland-Europe2003</v>
      </c>
      <c r="B1084" s="22" t="s">
        <v>153</v>
      </c>
      <c r="C1084" s="22" t="s">
        <v>67</v>
      </c>
      <c r="D1084" s="23">
        <v>2003</v>
      </c>
      <c r="E1084" s="25">
        <v>10969898924</v>
      </c>
      <c r="F1084" s="24">
        <f t="shared" si="1"/>
        <v>37889.8212012255</v>
      </c>
      <c r="G1084" s="26">
        <v>0.106</v>
      </c>
      <c r="H1084" s="27">
        <v>4020</v>
      </c>
      <c r="I1084" s="26">
        <v>0.12</v>
      </c>
      <c r="J1084" s="5">
        <f>VLOOKUP(A1084,ENERGY!$A$2:$F$2692,5,0)</f>
        <v>5384</v>
      </c>
      <c r="K1084" s="5">
        <f t="shared" si="2"/>
        <v>0.0185962330884461</v>
      </c>
      <c r="L1084" s="31">
        <f>VLOOKUP(A1084,ENERGY!$A$2:$F$2692,6,0)</f>
        <v>2054</v>
      </c>
      <c r="M1084" s="31">
        <f t="shared" si="3"/>
        <v>0.00709447673916573</v>
      </c>
      <c r="N1084" s="32">
        <f>VLOOKUP(A1084,'HUMAN RESOURCES'!$A$2:$M$2692,5,0)</f>
        <v>0.039</v>
      </c>
      <c r="O1084" s="32">
        <f>VLOOKUP(A1084,'HUMAN RESOURCES'!$A$2:$M$2692,6,0)</f>
        <v>0.069</v>
      </c>
      <c r="P1084" s="31">
        <f>VLOOKUP(A1084,'HUMAN RESOURCES'!$A$2:$M$2692,7,0)</f>
        <v>83</v>
      </c>
      <c r="Q1084" s="5">
        <f>VLOOKUP(A1084,'HUMAN RESOURCES'!$A$2:$M$2692,8,0)</f>
        <v>80</v>
      </c>
      <c r="R1084" s="5">
        <f>VLOOKUP(A1084,'HUMAN RESOURCES'!$A$2:$M$2692,9,0)</f>
        <v>0.225</v>
      </c>
      <c r="S1084" s="5">
        <f>VLOOKUP(A1084,'HUMAN RESOURCES'!$A$2:$M$2692,10,0)</f>
        <v>0.658</v>
      </c>
      <c r="T1084" s="5">
        <f>VLOOKUP(A1084,'HUMAN RESOURCES'!$A$2:$M$2692,11,0)</f>
        <v>0.117</v>
      </c>
      <c r="U1084" s="5">
        <f>VLOOKUP(A1084,'HUMAN RESOURCES'!$A$2:$M$2692,12,0)</f>
        <v>289521</v>
      </c>
      <c r="V1084" s="35">
        <f>VLOOKUP(A1084,'HUMAN RESOURCES'!$A$2:$M$2692,13,0)</f>
        <v>0.928</v>
      </c>
      <c r="W1084" s="38">
        <f>VLOOKUP(A1084,TOURISM!$A$2:$F$2692,5,0)</f>
        <v>486000000</v>
      </c>
      <c r="X1084" s="39">
        <f>VLOOKUP(A1084,TOURISM!$A$2:$F$2692,6,0)</f>
        <v>524000000</v>
      </c>
      <c r="Y1084" s="43">
        <f t="shared" si="4"/>
        <v>-1.06403576164549</v>
      </c>
      <c r="Z1084" s="35">
        <f>VLOOKUP(A1084,BUSINESS!$A$2:$J$2692,5,0)</f>
        <v>0</v>
      </c>
      <c r="AA1084" s="5">
        <f>VLOOKUP(A1084,BUSINESS!$A$2:$J$2692,6,0)</f>
        <v>0</v>
      </c>
      <c r="AB1084" s="5">
        <f>VLOOKUP(A1084,BUSINESS!$A$2:$J$2692,7,0)</f>
        <v>0</v>
      </c>
      <c r="AC1084" s="5">
        <f>VLOOKUP(A1084,BUSINESS!$A$2:$J$2692,8,0)</f>
        <v>0</v>
      </c>
      <c r="AD1084" s="35">
        <f>VLOOKUP(A1084,BUSINESS!$A$2:$J$2692,9,0)</f>
        <v>0.831</v>
      </c>
      <c r="AE1084" s="35">
        <f>VLOOKUP(A1084,BUSINESS!$A$2:$J$2692,10,0)</f>
        <v>0.965</v>
      </c>
    </row>
    <row r="1085" customHeight="1" spans="1:31">
      <c r="A1085" s="22" t="str">
        <f t="shared" si="0"/>
        <v>Iceland-Europe2004</v>
      </c>
      <c r="B1085" s="22" t="s">
        <v>153</v>
      </c>
      <c r="C1085" s="22" t="s">
        <v>67</v>
      </c>
      <c r="D1085" s="23">
        <v>2004</v>
      </c>
      <c r="E1085" s="25">
        <v>13251434311</v>
      </c>
      <c r="F1085" s="24">
        <f t="shared" si="1"/>
        <v>45370.1264439834</v>
      </c>
      <c r="G1085" s="26">
        <v>0.1</v>
      </c>
      <c r="H1085" s="27">
        <v>4567</v>
      </c>
      <c r="I1085" s="26">
        <v>0.12</v>
      </c>
      <c r="J1085" s="5">
        <f>VLOOKUP(A1085,ENERGY!$A$2:$F$2692,5,0)</f>
        <v>5354</v>
      </c>
      <c r="K1085" s="5">
        <f t="shared" si="2"/>
        <v>0.0183309709183289</v>
      </c>
      <c r="L1085" s="31">
        <f>VLOOKUP(A1085,ENERGY!$A$2:$F$2692,6,0)</f>
        <v>2120</v>
      </c>
      <c r="M1085" s="31">
        <f t="shared" si="3"/>
        <v>0.00725843450632374</v>
      </c>
      <c r="N1085" s="32">
        <f>VLOOKUP(A1085,'HUMAN RESOURCES'!$A$2:$M$2692,5,0)</f>
        <v>0.039</v>
      </c>
      <c r="O1085" s="32">
        <f>VLOOKUP(A1085,'HUMAN RESOURCES'!$A$2:$M$2692,6,0)</f>
        <v>0.055</v>
      </c>
      <c r="P1085" s="31">
        <f>VLOOKUP(A1085,'HUMAN RESOURCES'!$A$2:$M$2692,7,0)</f>
        <v>83</v>
      </c>
      <c r="Q1085" s="5">
        <f>VLOOKUP(A1085,'HUMAN RESOURCES'!$A$2:$M$2692,8,0)</f>
        <v>79</v>
      </c>
      <c r="R1085" s="5">
        <f>VLOOKUP(A1085,'HUMAN RESOURCES'!$A$2:$M$2692,9,0)</f>
        <v>0.223</v>
      </c>
      <c r="S1085" s="5">
        <f>VLOOKUP(A1085,'HUMAN RESOURCES'!$A$2:$M$2692,10,0)</f>
        <v>0.66</v>
      </c>
      <c r="T1085" s="5">
        <f>VLOOKUP(A1085,'HUMAN RESOURCES'!$A$2:$M$2692,11,0)</f>
        <v>0.117</v>
      </c>
      <c r="U1085" s="5">
        <f>VLOOKUP(A1085,'HUMAN RESOURCES'!$A$2:$M$2692,12,0)</f>
        <v>292074</v>
      </c>
      <c r="V1085" s="35">
        <f>VLOOKUP(A1085,'HUMAN RESOURCES'!$A$2:$M$2692,13,0)</f>
        <v>0.929</v>
      </c>
      <c r="W1085" s="38">
        <f>VLOOKUP(A1085,TOURISM!$A$2:$F$2692,5,0)</f>
        <v>558000000</v>
      </c>
      <c r="X1085" s="39">
        <f>VLOOKUP(A1085,TOURISM!$A$2:$F$2692,6,0)</f>
        <v>699000000</v>
      </c>
      <c r="Y1085" s="43">
        <f t="shared" si="4"/>
        <v>-2.18588203611643</v>
      </c>
      <c r="Z1085" s="35">
        <f>VLOOKUP(A1085,BUSINESS!$A$2:$J$2692,5,0)</f>
        <v>0</v>
      </c>
      <c r="AA1085" s="5">
        <f>VLOOKUP(A1085,BUSINESS!$A$2:$J$2692,6,0)</f>
        <v>5</v>
      </c>
      <c r="AB1085" s="5">
        <f>VLOOKUP(A1085,BUSINESS!$A$2:$J$2692,7,0)</f>
        <v>0</v>
      </c>
      <c r="AC1085" s="5">
        <f>VLOOKUP(A1085,BUSINESS!$A$2:$J$2692,8,0)</f>
        <v>0</v>
      </c>
      <c r="AD1085" s="35">
        <f>VLOOKUP(A1085,BUSINESS!$A$2:$J$2692,9,0)</f>
        <v>0.839</v>
      </c>
      <c r="AE1085" s="35">
        <f>VLOOKUP(A1085,BUSINESS!$A$2:$J$2692,10,0)</f>
        <v>0.989</v>
      </c>
    </row>
    <row r="1086" customHeight="1" spans="1:31">
      <c r="A1086" s="22" t="str">
        <f t="shared" si="0"/>
        <v>Iceland-Europe2005</v>
      </c>
      <c r="B1086" s="22" t="s">
        <v>153</v>
      </c>
      <c r="C1086" s="22" t="s">
        <v>67</v>
      </c>
      <c r="D1086" s="23">
        <v>2005</v>
      </c>
      <c r="E1086" s="25">
        <v>16286331747</v>
      </c>
      <c r="F1086" s="24">
        <f t="shared" si="1"/>
        <v>54885.2903509541</v>
      </c>
      <c r="G1086" s="26">
        <v>0.096</v>
      </c>
      <c r="H1086" s="27">
        <v>5329</v>
      </c>
      <c r="I1086" s="26">
        <v>0.148</v>
      </c>
      <c r="J1086" s="5">
        <f>VLOOKUP(A1086,ENERGY!$A$2:$F$2692,5,0)</f>
        <v>3368</v>
      </c>
      <c r="K1086" s="5">
        <f t="shared" si="2"/>
        <v>0.011350232868495</v>
      </c>
      <c r="L1086" s="31">
        <f>VLOOKUP(A1086,ENERGY!$A$2:$F$2692,6,0)</f>
        <v>2233</v>
      </c>
      <c r="M1086" s="31">
        <f t="shared" si="3"/>
        <v>0.00752525831215836</v>
      </c>
      <c r="N1086" s="32">
        <f>VLOOKUP(A1086,'HUMAN RESOURCES'!$A$2:$M$2692,5,0)</f>
        <v>0.04</v>
      </c>
      <c r="O1086" s="32">
        <f>VLOOKUP(A1086,'HUMAN RESOURCES'!$A$2:$M$2692,6,0)</f>
        <v>0.076</v>
      </c>
      <c r="P1086" s="31">
        <f>VLOOKUP(A1086,'HUMAN RESOURCES'!$A$2:$M$2692,7,0)</f>
        <v>84</v>
      </c>
      <c r="Q1086" s="5">
        <f>VLOOKUP(A1086,'HUMAN RESOURCES'!$A$2:$M$2692,8,0)</f>
        <v>80</v>
      </c>
      <c r="R1086" s="5">
        <f>VLOOKUP(A1086,'HUMAN RESOURCES'!$A$2:$M$2692,9,0)</f>
        <v>0.221</v>
      </c>
      <c r="S1086" s="5">
        <f>VLOOKUP(A1086,'HUMAN RESOURCES'!$A$2:$M$2692,10,0)</f>
        <v>0.662</v>
      </c>
      <c r="T1086" s="5">
        <f>VLOOKUP(A1086,'HUMAN RESOURCES'!$A$2:$M$2692,11,0)</f>
        <v>0.117</v>
      </c>
      <c r="U1086" s="5">
        <f>VLOOKUP(A1086,'HUMAN RESOURCES'!$A$2:$M$2692,12,0)</f>
        <v>296734</v>
      </c>
      <c r="V1086" s="35">
        <f>VLOOKUP(A1086,'HUMAN RESOURCES'!$A$2:$M$2692,13,0)</f>
        <v>0.93</v>
      </c>
      <c r="W1086" s="38">
        <f>VLOOKUP(A1086,TOURISM!$A$2:$F$2692,5,0)</f>
        <v>635000000</v>
      </c>
      <c r="X1086" s="39">
        <f>VLOOKUP(A1086,TOURISM!$A$2:$F$2692,6,0)</f>
        <v>991000000</v>
      </c>
      <c r="Y1086" s="43">
        <f t="shared" si="4"/>
        <v>-2.29408861388724</v>
      </c>
      <c r="Z1086" s="35">
        <f>VLOOKUP(A1086,BUSINESS!$A$2:$J$2692,5,0)</f>
        <v>0.264</v>
      </c>
      <c r="AA1086" s="5">
        <f>VLOOKUP(A1086,BUSINESS!$A$2:$J$2692,6,0)</f>
        <v>5</v>
      </c>
      <c r="AB1086" s="5">
        <f>VLOOKUP(A1086,BUSINESS!$A$2:$J$2692,7,0)</f>
        <v>0</v>
      </c>
      <c r="AC1086" s="5">
        <f>VLOOKUP(A1086,BUSINESS!$A$2:$J$2692,8,0)</f>
        <v>140</v>
      </c>
      <c r="AD1086" s="35">
        <f>VLOOKUP(A1086,BUSINESS!$A$2:$J$2692,9,0)</f>
        <v>0.87</v>
      </c>
      <c r="AE1086" s="35">
        <f>VLOOKUP(A1086,BUSINESS!$A$2:$J$2692,10,0)</f>
        <v>0.954</v>
      </c>
    </row>
    <row r="1087" customHeight="1" spans="1:31">
      <c r="A1087" s="22" t="str">
        <f t="shared" si="0"/>
        <v>Iceland-Europe2006</v>
      </c>
      <c r="B1087" s="22" t="s">
        <v>153</v>
      </c>
      <c r="C1087" s="22" t="s">
        <v>67</v>
      </c>
      <c r="D1087" s="23">
        <v>2006</v>
      </c>
      <c r="E1087" s="25">
        <v>16651492784</v>
      </c>
      <c r="F1087" s="24">
        <f t="shared" si="1"/>
        <v>54813.954691193</v>
      </c>
      <c r="G1087" s="26">
        <v>0.094</v>
      </c>
      <c r="H1087" s="27">
        <v>5205</v>
      </c>
      <c r="I1087" s="26">
        <v>0.179</v>
      </c>
      <c r="J1087" s="5">
        <f>VLOOKUP(A1087,ENERGY!$A$2:$F$2692,5,0)</f>
        <v>3238</v>
      </c>
      <c r="K1087" s="5">
        <f t="shared" si="2"/>
        <v>0.0106589593853487</v>
      </c>
      <c r="L1087" s="31">
        <f>VLOOKUP(A1087,ENERGY!$A$2:$F$2692,6,0)</f>
        <v>2101</v>
      </c>
      <c r="M1087" s="31">
        <f t="shared" si="3"/>
        <v>0.00691614381365585</v>
      </c>
      <c r="N1087" s="32">
        <f>VLOOKUP(A1087,'HUMAN RESOURCES'!$A$2:$M$2692,5,0)</f>
        <v>0.04</v>
      </c>
      <c r="O1087" s="32">
        <f>VLOOKUP(A1087,'HUMAN RESOURCES'!$A$2:$M$2692,6,0)</f>
        <v>0.094</v>
      </c>
      <c r="P1087" s="31">
        <f>VLOOKUP(A1087,'HUMAN RESOURCES'!$A$2:$M$2692,7,0)</f>
        <v>83</v>
      </c>
      <c r="Q1087" s="5">
        <f>VLOOKUP(A1087,'HUMAN RESOURCES'!$A$2:$M$2692,8,0)</f>
        <v>80</v>
      </c>
      <c r="R1087" s="5">
        <f>VLOOKUP(A1087,'HUMAN RESOURCES'!$A$2:$M$2692,9,0)</f>
        <v>0.218</v>
      </c>
      <c r="S1087" s="5">
        <f>VLOOKUP(A1087,'HUMAN RESOURCES'!$A$2:$M$2692,10,0)</f>
        <v>0.664</v>
      </c>
      <c r="T1087" s="5">
        <f>VLOOKUP(A1087,'HUMAN RESOURCES'!$A$2:$M$2692,11,0)</f>
        <v>0.118</v>
      </c>
      <c r="U1087" s="5">
        <f>VLOOKUP(A1087,'HUMAN RESOURCES'!$A$2:$M$2692,12,0)</f>
        <v>303782</v>
      </c>
      <c r="V1087" s="35">
        <f>VLOOKUP(A1087,'HUMAN RESOURCES'!$A$2:$M$2692,13,0)</f>
        <v>0.932</v>
      </c>
      <c r="W1087" s="38">
        <f>VLOOKUP(A1087,TOURISM!$A$2:$F$2692,5,0)</f>
        <v>702000000</v>
      </c>
      <c r="X1087" s="39">
        <f>VLOOKUP(A1087,TOURISM!$A$2:$F$2692,6,0)</f>
        <v>1084000000</v>
      </c>
      <c r="Y1087" s="43">
        <f t="shared" si="4"/>
        <v>-2.38885080050129</v>
      </c>
      <c r="Z1087" s="35">
        <f>VLOOKUP(A1087,BUSINESS!$A$2:$J$2692,5,0)</f>
        <v>0.265</v>
      </c>
      <c r="AA1087" s="5">
        <f>VLOOKUP(A1087,BUSINESS!$A$2:$J$2692,6,0)</f>
        <v>5</v>
      </c>
      <c r="AB1087" s="5">
        <f>VLOOKUP(A1087,BUSINESS!$A$2:$J$2692,7,0)</f>
        <v>0</v>
      </c>
      <c r="AC1087" s="5">
        <f>VLOOKUP(A1087,BUSINESS!$A$2:$J$2692,8,0)</f>
        <v>140</v>
      </c>
      <c r="AD1087" s="35">
        <f>VLOOKUP(A1087,BUSINESS!$A$2:$J$2692,9,0)</f>
        <v>0.895</v>
      </c>
      <c r="AE1087" s="35">
        <f>VLOOKUP(A1087,BUSINESS!$A$2:$J$2692,10,0)</f>
        <v>1.004</v>
      </c>
    </row>
    <row r="1088" customHeight="1" spans="1:31">
      <c r="A1088" s="22" t="str">
        <f t="shared" si="0"/>
        <v>Iceland-Europe2007</v>
      </c>
      <c r="B1088" s="22" t="s">
        <v>153</v>
      </c>
      <c r="C1088" s="22" t="s">
        <v>67</v>
      </c>
      <c r="D1088" s="23">
        <v>2007</v>
      </c>
      <c r="E1088" s="25">
        <v>20428232684</v>
      </c>
      <c r="F1088" s="24">
        <f t="shared" si="1"/>
        <v>65566.3091736582</v>
      </c>
      <c r="G1088" s="26">
        <v>0.093</v>
      </c>
      <c r="H1088" s="27">
        <v>6182</v>
      </c>
      <c r="I1088" s="26">
        <v>0.193</v>
      </c>
      <c r="J1088" s="5">
        <f>VLOOKUP(A1088,ENERGY!$A$2:$F$2692,5,0)</f>
        <v>4836</v>
      </c>
      <c r="K1088" s="5">
        <f t="shared" si="2"/>
        <v>0.0155215909309745</v>
      </c>
      <c r="L1088" s="31">
        <f>VLOOKUP(A1088,ENERGY!$A$2:$F$2692,6,0)</f>
        <v>2310</v>
      </c>
      <c r="M1088" s="31">
        <f t="shared" si="3"/>
        <v>0.00741415943973348</v>
      </c>
      <c r="N1088" s="32">
        <f>VLOOKUP(A1088,'HUMAN RESOURCES'!$A$2:$M$2692,5,0)</f>
        <v>0.04</v>
      </c>
      <c r="O1088" s="32">
        <f>VLOOKUP(A1088,'HUMAN RESOURCES'!$A$2:$M$2692,6,0)</f>
        <v>0.082</v>
      </c>
      <c r="P1088" s="31">
        <f>VLOOKUP(A1088,'HUMAN RESOURCES'!$A$2:$M$2692,7,0)</f>
        <v>83</v>
      </c>
      <c r="Q1088" s="5">
        <f>VLOOKUP(A1088,'HUMAN RESOURCES'!$A$2:$M$2692,8,0)</f>
        <v>80</v>
      </c>
      <c r="R1088" s="5">
        <f>VLOOKUP(A1088,'HUMAN RESOURCES'!$A$2:$M$2692,9,0)</f>
        <v>0.215</v>
      </c>
      <c r="S1088" s="5">
        <f>VLOOKUP(A1088,'HUMAN RESOURCES'!$A$2:$M$2692,10,0)</f>
        <v>0.666</v>
      </c>
      <c r="T1088" s="5">
        <f>VLOOKUP(A1088,'HUMAN RESOURCES'!$A$2:$M$2692,11,0)</f>
        <v>0.118</v>
      </c>
      <c r="U1088" s="5">
        <f>VLOOKUP(A1088,'HUMAN RESOURCES'!$A$2:$M$2692,12,0)</f>
        <v>311566</v>
      </c>
      <c r="V1088" s="35">
        <f>VLOOKUP(A1088,'HUMAN RESOURCES'!$A$2:$M$2692,13,0)</f>
        <v>0.933</v>
      </c>
      <c r="W1088" s="38">
        <f>VLOOKUP(A1088,TOURISM!$A$2:$F$2692,5,0)</f>
        <v>848000000</v>
      </c>
      <c r="X1088" s="39">
        <f>VLOOKUP(A1088,TOURISM!$A$2:$F$2692,6,0)</f>
        <v>1336000000</v>
      </c>
      <c r="Y1088" s="43">
        <f t="shared" si="4"/>
        <v>-1.3189103564938</v>
      </c>
      <c r="Z1088" s="35">
        <f>VLOOKUP(A1088,BUSINESS!$A$2:$J$2692,5,0)</f>
        <v>0.262</v>
      </c>
      <c r="AA1088" s="5">
        <f>VLOOKUP(A1088,BUSINESS!$A$2:$J$2692,6,0)</f>
        <v>5</v>
      </c>
      <c r="AB1088" s="5">
        <f>VLOOKUP(A1088,BUSINESS!$A$2:$J$2692,7,0)</f>
        <v>0</v>
      </c>
      <c r="AC1088" s="5">
        <f>VLOOKUP(A1088,BUSINESS!$A$2:$J$2692,8,0)</f>
        <v>140</v>
      </c>
      <c r="AD1088" s="35">
        <f>VLOOKUP(A1088,BUSINESS!$A$2:$J$2692,9,0)</f>
        <v>0.906</v>
      </c>
      <c r="AE1088" s="35">
        <f>VLOOKUP(A1088,BUSINESS!$A$2:$J$2692,10,0)</f>
        <v>1.069</v>
      </c>
    </row>
    <row r="1089" customHeight="1" spans="1:31">
      <c r="A1089" s="22" t="str">
        <f t="shared" si="0"/>
        <v>Iceland-Europe2008</v>
      </c>
      <c r="B1089" s="22" t="s">
        <v>153</v>
      </c>
      <c r="C1089" s="22" t="s">
        <v>67</v>
      </c>
      <c r="D1089" s="23">
        <v>2008</v>
      </c>
      <c r="E1089" s="25">
        <v>16832076487</v>
      </c>
      <c r="F1089" s="24">
        <f t="shared" si="1"/>
        <v>53028.7778327358</v>
      </c>
      <c r="G1089" s="26">
        <v>0.093</v>
      </c>
      <c r="H1089" s="27">
        <v>4959</v>
      </c>
      <c r="I1089" s="26">
        <v>0.201</v>
      </c>
      <c r="J1089" s="5">
        <f>VLOOKUP(A1089,ENERGY!$A$2:$F$2692,5,0)</f>
        <v>3480</v>
      </c>
      <c r="K1089" s="5">
        <f t="shared" si="2"/>
        <v>0.0109635995891801</v>
      </c>
      <c r="L1089" s="31">
        <f>VLOOKUP(A1089,ENERGY!$A$2:$F$2692,6,0)</f>
        <v>2204</v>
      </c>
      <c r="M1089" s="31">
        <f t="shared" si="3"/>
        <v>0.00694361307314737</v>
      </c>
      <c r="N1089" s="32">
        <f>VLOOKUP(A1089,'HUMAN RESOURCES'!$A$2:$M$2692,5,0)</f>
        <v>0.04</v>
      </c>
      <c r="O1089" s="32">
        <f>VLOOKUP(A1089,'HUMAN RESOURCES'!$A$2:$M$2692,6,0)</f>
        <v>0.077</v>
      </c>
      <c r="P1089" s="31">
        <f>VLOOKUP(A1089,'HUMAN RESOURCES'!$A$2:$M$2692,7,0)</f>
        <v>83</v>
      </c>
      <c r="Q1089" s="5">
        <f>VLOOKUP(A1089,'HUMAN RESOURCES'!$A$2:$M$2692,8,0)</f>
        <v>80</v>
      </c>
      <c r="R1089" s="5">
        <f>VLOOKUP(A1089,'HUMAN RESOURCES'!$A$2:$M$2692,9,0)</f>
        <v>0.213</v>
      </c>
      <c r="S1089" s="5">
        <f>VLOOKUP(A1089,'HUMAN RESOURCES'!$A$2:$M$2692,10,0)</f>
        <v>0.668</v>
      </c>
      <c r="T1089" s="5">
        <f>VLOOKUP(A1089,'HUMAN RESOURCES'!$A$2:$M$2692,11,0)</f>
        <v>0.119</v>
      </c>
      <c r="U1089" s="5">
        <f>VLOOKUP(A1089,'HUMAN RESOURCES'!$A$2:$M$2692,12,0)</f>
        <v>317414</v>
      </c>
      <c r="V1089" s="35">
        <f>VLOOKUP(A1089,'HUMAN RESOURCES'!$A$2:$M$2692,13,0)</f>
        <v>0.934</v>
      </c>
      <c r="W1089" s="38">
        <f>VLOOKUP(A1089,TOURISM!$A$2:$F$2692,5,0)</f>
        <v>881000000</v>
      </c>
      <c r="X1089" s="39">
        <f>VLOOKUP(A1089,TOURISM!$A$2:$F$2692,6,0)</f>
        <v>1103000000</v>
      </c>
      <c r="Y1089" s="43">
        <f t="shared" si="4"/>
        <v>0.132062871811558</v>
      </c>
      <c r="Z1089" s="35">
        <f>VLOOKUP(A1089,BUSINESS!$A$2:$J$2692,5,0)</f>
        <v>0.258</v>
      </c>
      <c r="AA1089" s="5">
        <f>VLOOKUP(A1089,BUSINESS!$A$2:$J$2692,6,0)</f>
        <v>5</v>
      </c>
      <c r="AB1089" s="5">
        <f>VLOOKUP(A1089,BUSINESS!$A$2:$J$2692,7,0)</f>
        <v>0</v>
      </c>
      <c r="AC1089" s="5">
        <f>VLOOKUP(A1089,BUSINESS!$A$2:$J$2692,8,0)</f>
        <v>140</v>
      </c>
      <c r="AD1089" s="35">
        <f>VLOOKUP(A1089,BUSINESS!$A$2:$J$2692,9,0)</f>
        <v>0.91</v>
      </c>
      <c r="AE1089" s="35">
        <f>VLOOKUP(A1089,BUSINESS!$A$2:$J$2692,10,0)</f>
        <v>1.089</v>
      </c>
    </row>
    <row r="1090" customHeight="1" spans="1:31">
      <c r="A1090" s="22" t="str">
        <f t="shared" si="0"/>
        <v>Iceland-Europe2009</v>
      </c>
      <c r="B1090" s="22" t="s">
        <v>153</v>
      </c>
      <c r="C1090" s="22" t="s">
        <v>67</v>
      </c>
      <c r="D1090" s="23">
        <v>2009</v>
      </c>
      <c r="E1090" s="25">
        <v>12115441517</v>
      </c>
      <c r="F1090" s="24">
        <f t="shared" si="1"/>
        <v>38039.1822800072</v>
      </c>
      <c r="G1090" s="26">
        <v>0.097</v>
      </c>
      <c r="H1090" s="27">
        <v>3696</v>
      </c>
      <c r="I1090" s="26">
        <v>0.19</v>
      </c>
      <c r="J1090" s="5">
        <f>VLOOKUP(A1090,ENERGY!$A$2:$F$2692,5,0)</f>
        <v>3273</v>
      </c>
      <c r="K1090" s="5">
        <f t="shared" si="2"/>
        <v>0.0102763273982022</v>
      </c>
      <c r="L1090" s="31">
        <f>VLOOKUP(A1090,ENERGY!$A$2:$F$2692,6,0)</f>
        <v>2167</v>
      </c>
      <c r="M1090" s="31">
        <f t="shared" si="3"/>
        <v>0.00680378902288547</v>
      </c>
      <c r="N1090" s="32">
        <f>VLOOKUP(A1090,'HUMAN RESOURCES'!$A$2:$M$2692,5,0)</f>
        <v>0.04</v>
      </c>
      <c r="O1090" s="32">
        <f>VLOOKUP(A1090,'HUMAN RESOURCES'!$A$2:$M$2692,6,0)</f>
        <v>0.072</v>
      </c>
      <c r="P1090" s="31">
        <f>VLOOKUP(A1090,'HUMAN RESOURCES'!$A$2:$M$2692,7,0)</f>
        <v>84</v>
      </c>
      <c r="Q1090" s="5">
        <f>VLOOKUP(A1090,'HUMAN RESOURCES'!$A$2:$M$2692,8,0)</f>
        <v>80</v>
      </c>
      <c r="R1090" s="5">
        <f>VLOOKUP(A1090,'HUMAN RESOURCES'!$A$2:$M$2692,9,0)</f>
        <v>0.211</v>
      </c>
      <c r="S1090" s="5">
        <f>VLOOKUP(A1090,'HUMAN RESOURCES'!$A$2:$M$2692,10,0)</f>
        <v>0.669</v>
      </c>
      <c r="T1090" s="5">
        <f>VLOOKUP(A1090,'HUMAN RESOURCES'!$A$2:$M$2692,11,0)</f>
        <v>0.12</v>
      </c>
      <c r="U1090" s="5">
        <f>VLOOKUP(A1090,'HUMAN RESOURCES'!$A$2:$M$2692,12,0)</f>
        <v>318499</v>
      </c>
      <c r="V1090" s="35">
        <f>VLOOKUP(A1090,'HUMAN RESOURCES'!$A$2:$M$2692,13,0)</f>
        <v>0.935</v>
      </c>
      <c r="W1090" s="38">
        <f>VLOOKUP(A1090,TOURISM!$A$2:$F$2692,5,0)</f>
        <v>550000000</v>
      </c>
      <c r="X1090" s="39">
        <f>VLOOKUP(A1090,TOURISM!$A$2:$F$2692,6,0)</f>
        <v>534000000</v>
      </c>
      <c r="Y1090" s="43">
        <f t="shared" si="4"/>
        <v>-0.29447566464962</v>
      </c>
      <c r="Z1090" s="35">
        <f>VLOOKUP(A1090,BUSINESS!$A$2:$J$2692,5,0)</f>
        <v>0.243</v>
      </c>
      <c r="AA1090" s="5">
        <f>VLOOKUP(A1090,BUSINESS!$A$2:$J$2692,6,0)</f>
        <v>5</v>
      </c>
      <c r="AB1090" s="5">
        <f>VLOOKUP(A1090,BUSINESS!$A$2:$J$2692,7,0)</f>
        <v>0</v>
      </c>
      <c r="AC1090" s="5">
        <f>VLOOKUP(A1090,BUSINESS!$A$2:$J$2692,8,0)</f>
        <v>140</v>
      </c>
      <c r="AD1090" s="35">
        <f>VLOOKUP(A1090,BUSINESS!$A$2:$J$2692,9,0)</f>
        <v>0.93</v>
      </c>
      <c r="AE1090" s="35">
        <f>VLOOKUP(A1090,BUSINESS!$A$2:$J$2692,10,0)</f>
        <v>1.083</v>
      </c>
    </row>
    <row r="1091" customHeight="1" spans="1:31">
      <c r="A1091" s="22" t="str">
        <f t="shared" si="0"/>
        <v>Iceland-Europe2010</v>
      </c>
      <c r="B1091" s="22" t="s">
        <v>153</v>
      </c>
      <c r="C1091" s="22" t="s">
        <v>67</v>
      </c>
      <c r="D1091" s="23">
        <v>2010</v>
      </c>
      <c r="E1091" s="25">
        <v>12564705489</v>
      </c>
      <c r="F1091" s="24">
        <f t="shared" si="1"/>
        <v>39506.5588681962</v>
      </c>
      <c r="G1091" s="26">
        <v>0.094</v>
      </c>
      <c r="H1091" s="27">
        <v>3730</v>
      </c>
      <c r="I1091" s="26">
        <v>0.103</v>
      </c>
      <c r="J1091" s="5">
        <f>VLOOKUP(A1091,ENERGY!$A$2:$F$2692,5,0)</f>
        <v>3285</v>
      </c>
      <c r="K1091" s="5">
        <f t="shared" si="2"/>
        <v>0.010328856971271</v>
      </c>
      <c r="L1091" s="31">
        <f>VLOOKUP(A1091,ENERGY!$A$2:$F$2692,6,0)</f>
        <v>2171</v>
      </c>
      <c r="M1091" s="31">
        <f t="shared" si="3"/>
        <v>0.00682616392226159</v>
      </c>
      <c r="N1091" s="32">
        <f>VLOOKUP(A1091,'HUMAN RESOURCES'!$A$2:$M$2692,5,0)</f>
        <v>0.04</v>
      </c>
      <c r="O1091" s="32">
        <f>VLOOKUP(A1091,'HUMAN RESOURCES'!$A$2:$M$2692,6,0)</f>
        <v>0.046</v>
      </c>
      <c r="P1091" s="31">
        <f>VLOOKUP(A1091,'HUMAN RESOURCES'!$A$2:$M$2692,7,0)</f>
        <v>84</v>
      </c>
      <c r="Q1091" s="5">
        <f>VLOOKUP(A1091,'HUMAN RESOURCES'!$A$2:$M$2692,8,0)</f>
        <v>80</v>
      </c>
      <c r="R1091" s="5">
        <f>VLOOKUP(A1091,'HUMAN RESOURCES'!$A$2:$M$2692,9,0)</f>
        <v>0.209</v>
      </c>
      <c r="S1091" s="5">
        <f>VLOOKUP(A1091,'HUMAN RESOURCES'!$A$2:$M$2692,10,0)</f>
        <v>0.669</v>
      </c>
      <c r="T1091" s="5">
        <f>VLOOKUP(A1091,'HUMAN RESOURCES'!$A$2:$M$2692,11,0)</f>
        <v>0.121</v>
      </c>
      <c r="U1091" s="5">
        <f>VLOOKUP(A1091,'HUMAN RESOURCES'!$A$2:$M$2692,12,0)</f>
        <v>318041</v>
      </c>
      <c r="V1091" s="35">
        <f>VLOOKUP(A1091,'HUMAN RESOURCES'!$A$2:$M$2692,13,0)</f>
        <v>0.936</v>
      </c>
      <c r="W1091" s="38">
        <f>VLOOKUP(A1091,TOURISM!$A$2:$F$2692,5,0)</f>
        <v>562000000</v>
      </c>
      <c r="X1091" s="39">
        <f>VLOOKUP(A1091,TOURISM!$A$2:$F$2692,6,0)</f>
        <v>599000000</v>
      </c>
      <c r="Y1091" s="43">
        <f t="shared" si="4"/>
        <v>0.0783319459691782</v>
      </c>
      <c r="Z1091" s="35">
        <f>VLOOKUP(A1091,BUSINESS!$A$2:$J$2692,5,0)</f>
        <v>0.261</v>
      </c>
      <c r="AA1091" s="5">
        <f>VLOOKUP(A1091,BUSINESS!$A$2:$J$2692,6,0)</f>
        <v>5</v>
      </c>
      <c r="AB1091" s="5">
        <f>VLOOKUP(A1091,BUSINESS!$A$2:$J$2692,7,0)</f>
        <v>0</v>
      </c>
      <c r="AC1091" s="5">
        <f>VLOOKUP(A1091,BUSINESS!$A$2:$J$2692,8,0)</f>
        <v>140</v>
      </c>
      <c r="AD1091" s="35">
        <f>VLOOKUP(A1091,BUSINESS!$A$2:$J$2692,9,0)</f>
        <v>0.934</v>
      </c>
      <c r="AE1091" s="35">
        <f>VLOOKUP(A1091,BUSINESS!$A$2:$J$2692,10,0)</f>
        <v>1.072</v>
      </c>
    </row>
    <row r="1092" customHeight="1" spans="1:31">
      <c r="A1092" s="22" t="str">
        <f t="shared" si="0"/>
        <v>Iceland-Europe2011</v>
      </c>
      <c r="B1092" s="22" t="s">
        <v>153</v>
      </c>
      <c r="C1092" s="22" t="s">
        <v>67</v>
      </c>
      <c r="D1092" s="23">
        <v>2011</v>
      </c>
      <c r="E1092" s="25">
        <v>14042801904</v>
      </c>
      <c r="F1092" s="24">
        <f t="shared" si="1"/>
        <v>44019.3906975869</v>
      </c>
      <c r="G1092" s="26">
        <v>0.092</v>
      </c>
      <c r="H1092" s="27">
        <v>4051</v>
      </c>
      <c r="I1092" s="26">
        <v>0.077</v>
      </c>
      <c r="J1092" s="5">
        <f>VLOOKUP(A1092,ENERGY!$A$2:$F$2692,5,0)</f>
        <v>3100</v>
      </c>
      <c r="K1092" s="5">
        <f t="shared" si="2"/>
        <v>0.00971744186775502</v>
      </c>
      <c r="L1092" s="31">
        <f>VLOOKUP(A1092,ENERGY!$A$2:$F$2692,6,0)</f>
        <v>2164</v>
      </c>
      <c r="M1092" s="31">
        <f t="shared" si="3"/>
        <v>0.00678340135542641</v>
      </c>
      <c r="N1092" s="32">
        <f>VLOOKUP(A1092,'HUMAN RESOURCES'!$A$2:$M$2692,5,0)</f>
        <v>0.041</v>
      </c>
      <c r="O1092" s="32">
        <f>VLOOKUP(A1092,'HUMAN RESOURCES'!$A$2:$M$2692,6,0)</f>
        <v>0.125</v>
      </c>
      <c r="P1092" s="31">
        <f>VLOOKUP(A1092,'HUMAN RESOURCES'!$A$2:$M$2692,7,0)</f>
        <v>84</v>
      </c>
      <c r="Q1092" s="5">
        <f>VLOOKUP(A1092,'HUMAN RESOURCES'!$A$2:$M$2692,8,0)</f>
        <v>81</v>
      </c>
      <c r="R1092" s="5">
        <f>VLOOKUP(A1092,'HUMAN RESOURCES'!$A$2:$M$2692,9,0)</f>
        <v>0.208</v>
      </c>
      <c r="S1092" s="5">
        <f>VLOOKUP(A1092,'HUMAN RESOURCES'!$A$2:$M$2692,10,0)</f>
        <v>0.669</v>
      </c>
      <c r="T1092" s="5">
        <f>VLOOKUP(A1092,'HUMAN RESOURCES'!$A$2:$M$2692,11,0)</f>
        <v>0.123</v>
      </c>
      <c r="U1092" s="5">
        <f>VLOOKUP(A1092,'HUMAN RESOURCES'!$A$2:$M$2692,12,0)</f>
        <v>319014</v>
      </c>
      <c r="V1092" s="35">
        <f>VLOOKUP(A1092,'HUMAN RESOURCES'!$A$2:$M$2692,13,0)</f>
        <v>0.937</v>
      </c>
      <c r="W1092" s="38">
        <f>VLOOKUP(A1092,TOURISM!$A$2:$F$2692,5,0)</f>
        <v>751000000</v>
      </c>
      <c r="X1092" s="39">
        <f>VLOOKUP(A1092,TOURISM!$A$2:$F$2692,6,0)</f>
        <v>740000000</v>
      </c>
      <c r="Y1092" s="43">
        <f t="shared" si="4"/>
        <v>0.625634233898461</v>
      </c>
      <c r="Z1092" s="35">
        <f>VLOOKUP(A1092,BUSINESS!$A$2:$J$2692,5,0)</f>
        <v>0.296</v>
      </c>
      <c r="AA1092" s="5">
        <f>VLOOKUP(A1092,BUSINESS!$A$2:$J$2692,6,0)</f>
        <v>5</v>
      </c>
      <c r="AB1092" s="5">
        <f>VLOOKUP(A1092,BUSINESS!$A$2:$J$2692,7,0)</f>
        <v>0</v>
      </c>
      <c r="AC1092" s="5">
        <f>VLOOKUP(A1092,BUSINESS!$A$2:$J$2692,8,0)</f>
        <v>140</v>
      </c>
      <c r="AD1092" s="35">
        <f>VLOOKUP(A1092,BUSINESS!$A$2:$J$2692,9,0)</f>
        <v>0.948</v>
      </c>
      <c r="AE1092" s="35">
        <f>VLOOKUP(A1092,BUSINESS!$A$2:$J$2692,10,0)</f>
        <v>1.068</v>
      </c>
    </row>
    <row r="1093" customHeight="1" spans="1:31">
      <c r="A1093" s="22" t="str">
        <f t="shared" si="0"/>
        <v>Iceland-Europe2012</v>
      </c>
      <c r="B1093" s="22" t="s">
        <v>153</v>
      </c>
      <c r="C1093" s="22" t="s">
        <v>67</v>
      </c>
      <c r="D1093" s="23">
        <v>2012</v>
      </c>
      <c r="E1093" s="25">
        <v>13586213061</v>
      </c>
      <c r="F1093" s="24">
        <f t="shared" si="1"/>
        <v>42362.1305485227</v>
      </c>
      <c r="G1093" s="26">
        <v>0.091</v>
      </c>
      <c r="H1093" s="27">
        <v>3872</v>
      </c>
      <c r="I1093" s="26">
        <v>0.083</v>
      </c>
      <c r="J1093" s="5">
        <f>VLOOKUP(A1093,ENERGY!$A$2:$F$2692,5,0)</f>
        <v>4159</v>
      </c>
      <c r="K1093" s="5">
        <f t="shared" si="2"/>
        <v>0.0129678594145599</v>
      </c>
      <c r="L1093" s="31">
        <f>VLOOKUP(A1093,ENERGY!$A$2:$F$2692,6,0)</f>
        <v>2277</v>
      </c>
      <c r="M1093" s="31">
        <f t="shared" si="3"/>
        <v>0.00709973933324187</v>
      </c>
      <c r="N1093" s="32">
        <f>VLOOKUP(A1093,'HUMAN RESOURCES'!$A$2:$M$2692,5,0)</f>
        <v>0.042</v>
      </c>
      <c r="O1093" s="32">
        <f>VLOOKUP(A1093,'HUMAN RESOURCES'!$A$2:$M$2692,6,0)</f>
        <v>0.094</v>
      </c>
      <c r="P1093" s="31">
        <f>VLOOKUP(A1093,'HUMAN RESOURCES'!$A$2:$M$2692,7,0)</f>
        <v>84</v>
      </c>
      <c r="Q1093" s="5">
        <f>VLOOKUP(A1093,'HUMAN RESOURCES'!$A$2:$M$2692,8,0)</f>
        <v>82</v>
      </c>
      <c r="R1093" s="5">
        <f>VLOOKUP(A1093,'HUMAN RESOURCES'!$A$2:$M$2692,9,0)</f>
        <v>0.207</v>
      </c>
      <c r="S1093" s="5">
        <f>VLOOKUP(A1093,'HUMAN RESOURCES'!$A$2:$M$2692,10,0)</f>
        <v>0.667</v>
      </c>
      <c r="T1093" s="5">
        <f>VLOOKUP(A1093,'HUMAN RESOURCES'!$A$2:$M$2692,11,0)</f>
        <v>0.126</v>
      </c>
      <c r="U1093" s="5">
        <f>VLOOKUP(A1093,'HUMAN RESOURCES'!$A$2:$M$2692,12,0)</f>
        <v>320716</v>
      </c>
      <c r="V1093" s="35">
        <f>VLOOKUP(A1093,'HUMAN RESOURCES'!$A$2:$M$2692,13,0)</f>
        <v>0.938</v>
      </c>
      <c r="W1093" s="38">
        <f>VLOOKUP(A1093,TOURISM!$A$2:$F$2692,5,0)</f>
        <v>865000000</v>
      </c>
      <c r="X1093" s="39">
        <f>VLOOKUP(A1093,TOURISM!$A$2:$F$2692,6,0)</f>
        <v>780000000</v>
      </c>
      <c r="Y1093" s="43">
        <f t="shared" si="4"/>
        <v>-0.0184486373165618</v>
      </c>
      <c r="Z1093" s="35">
        <f>VLOOKUP(A1093,BUSINESS!$A$2:$J$2692,5,0)</f>
        <v>0.306</v>
      </c>
      <c r="AA1093" s="5">
        <f>VLOOKUP(A1093,BUSINESS!$A$2:$J$2692,6,0)</f>
        <v>5</v>
      </c>
      <c r="AB1093" s="5">
        <f>VLOOKUP(A1093,BUSINESS!$A$2:$J$2692,7,0)</f>
        <v>13</v>
      </c>
      <c r="AC1093" s="5">
        <f>VLOOKUP(A1093,BUSINESS!$A$2:$J$2692,8,0)</f>
        <v>140</v>
      </c>
      <c r="AD1093" s="35">
        <f>VLOOKUP(A1093,BUSINESS!$A$2:$J$2692,9,0)</f>
        <v>0.962</v>
      </c>
      <c r="AE1093" s="35">
        <f>VLOOKUP(A1093,BUSINESS!$A$2:$J$2692,10,0)</f>
        <v>1.081</v>
      </c>
    </row>
    <row r="1094" customHeight="1" spans="1:31">
      <c r="A1094" s="22" t="str">
        <f t="shared" si="0"/>
        <v>India-Asia2000</v>
      </c>
      <c r="B1094" s="22" t="s">
        <v>154</v>
      </c>
      <c r="C1094" s="22" t="s">
        <v>65</v>
      </c>
      <c r="D1094" s="23">
        <v>2000</v>
      </c>
      <c r="E1094" s="25">
        <v>477000000000</v>
      </c>
      <c r="F1094" s="24">
        <f t="shared" si="1"/>
        <v>457.658545311417</v>
      </c>
      <c r="G1094" s="26">
        <v>0.043</v>
      </c>
      <c r="H1094" s="27">
        <v>20</v>
      </c>
      <c r="I1094" s="26">
        <v>0.123</v>
      </c>
      <c r="J1094" s="5">
        <f>VLOOKUP(A1094,ENERGY!$A$2:$F$2692,5,0)</f>
        <v>0</v>
      </c>
      <c r="K1094" s="5">
        <f t="shared" si="2"/>
        <v>0</v>
      </c>
      <c r="L1094" s="31">
        <f>VLOOKUP(A1094,ENERGY!$A$2:$F$2692,6,0)</f>
        <v>0</v>
      </c>
      <c r="M1094" s="31">
        <f t="shared" si="3"/>
        <v>0</v>
      </c>
      <c r="N1094" s="32">
        <f>VLOOKUP(A1094,'HUMAN RESOURCES'!$A$2:$M$2692,5,0)</f>
        <v>0.042</v>
      </c>
      <c r="O1094" s="32">
        <f>VLOOKUP(A1094,'HUMAN RESOURCES'!$A$2:$M$2692,6,0)</f>
        <v>0.068</v>
      </c>
      <c r="P1094" s="31">
        <f>VLOOKUP(A1094,'HUMAN RESOURCES'!$A$2:$M$2692,7,0)</f>
        <v>63</v>
      </c>
      <c r="Q1094" s="5">
        <f>VLOOKUP(A1094,'HUMAN RESOURCES'!$A$2:$M$2692,8,0)</f>
        <v>61</v>
      </c>
      <c r="R1094" s="5">
        <f>VLOOKUP(A1094,'HUMAN RESOURCES'!$A$2:$M$2692,9,0)</f>
        <v>0.342</v>
      </c>
      <c r="S1094" s="5">
        <f>VLOOKUP(A1094,'HUMAN RESOURCES'!$A$2:$M$2692,10,0)</f>
        <v>0.614</v>
      </c>
      <c r="T1094" s="5">
        <f>VLOOKUP(A1094,'HUMAN RESOURCES'!$A$2:$M$2692,11,0)</f>
        <v>0.044</v>
      </c>
      <c r="U1094" s="5">
        <f>VLOOKUP(A1094,'HUMAN RESOURCES'!$A$2:$M$2692,12,0)</f>
        <v>1042261758</v>
      </c>
      <c r="V1094" s="35">
        <f>VLOOKUP(A1094,'HUMAN RESOURCES'!$A$2:$M$2692,13,0)</f>
        <v>0.277</v>
      </c>
      <c r="W1094" s="38">
        <f>VLOOKUP(A1094,TOURISM!$A$2:$F$2692,5,0)</f>
        <v>3598000000</v>
      </c>
      <c r="X1094" s="39">
        <f>VLOOKUP(A1094,TOURISM!$A$2:$F$2692,6,0)</f>
        <v>3686000000</v>
      </c>
      <c r="Y1094" s="43">
        <f t="shared" si="4"/>
        <v>-0.20748987854251</v>
      </c>
      <c r="Z1094" s="35">
        <f>VLOOKUP(A1094,BUSINESS!$A$2:$J$2692,5,0)</f>
        <v>0</v>
      </c>
      <c r="AA1094" s="5">
        <f>VLOOKUP(A1094,BUSINESS!$A$2:$J$2692,6,0)</f>
        <v>0</v>
      </c>
      <c r="AB1094" s="5">
        <f>VLOOKUP(A1094,BUSINESS!$A$2:$J$2692,7,0)</f>
        <v>0</v>
      </c>
      <c r="AC1094" s="5">
        <f>VLOOKUP(A1094,BUSINESS!$A$2:$J$2692,8,0)</f>
        <v>0</v>
      </c>
      <c r="AD1094" s="35">
        <f>VLOOKUP(A1094,BUSINESS!$A$2:$J$2692,9,0)</f>
        <v>0.005</v>
      </c>
      <c r="AE1094" s="35">
        <f>VLOOKUP(A1094,BUSINESS!$A$2:$J$2692,10,0)</f>
        <v>0.003</v>
      </c>
    </row>
    <row r="1095" customHeight="1" spans="1:31">
      <c r="A1095" s="22" t="str">
        <f t="shared" si="0"/>
        <v>India-Asia2001</v>
      </c>
      <c r="B1095" s="22" t="s">
        <v>154</v>
      </c>
      <c r="C1095" s="22" t="s">
        <v>65</v>
      </c>
      <c r="D1095" s="23">
        <v>2001</v>
      </c>
      <c r="E1095" s="25">
        <v>494000000000</v>
      </c>
      <c r="F1095" s="24">
        <f t="shared" si="1"/>
        <v>466.257277926887</v>
      </c>
      <c r="G1095" s="26">
        <v>0.045</v>
      </c>
      <c r="H1095" s="27">
        <v>21</v>
      </c>
      <c r="I1095" s="26">
        <v>0.121</v>
      </c>
      <c r="J1095" s="5">
        <f>VLOOKUP(A1095,ENERGY!$A$2:$F$2692,5,0)</f>
        <v>749447</v>
      </c>
      <c r="K1095" s="5">
        <f t="shared" si="2"/>
        <v>0.000707358538806623</v>
      </c>
      <c r="L1095" s="31">
        <f>VLOOKUP(A1095,ENERGY!$A$2:$F$2692,6,0)</f>
        <v>0</v>
      </c>
      <c r="M1095" s="31">
        <f t="shared" si="3"/>
        <v>0</v>
      </c>
      <c r="N1095" s="32">
        <f>VLOOKUP(A1095,'HUMAN RESOURCES'!$A$2:$M$2692,5,0)</f>
        <v>0.042</v>
      </c>
      <c r="O1095" s="32">
        <f>VLOOKUP(A1095,'HUMAN RESOURCES'!$A$2:$M$2692,6,0)</f>
        <v>0.054</v>
      </c>
      <c r="P1095" s="31">
        <f>VLOOKUP(A1095,'HUMAN RESOURCES'!$A$2:$M$2692,7,0)</f>
        <v>64</v>
      </c>
      <c r="Q1095" s="5">
        <f>VLOOKUP(A1095,'HUMAN RESOURCES'!$A$2:$M$2692,8,0)</f>
        <v>61</v>
      </c>
      <c r="R1095" s="5">
        <f>VLOOKUP(A1095,'HUMAN RESOURCES'!$A$2:$M$2692,9,0)</f>
        <v>0.338</v>
      </c>
      <c r="S1095" s="5">
        <f>VLOOKUP(A1095,'HUMAN RESOURCES'!$A$2:$M$2692,10,0)</f>
        <v>0.617</v>
      </c>
      <c r="T1095" s="5">
        <f>VLOOKUP(A1095,'HUMAN RESOURCES'!$A$2:$M$2692,11,0)</f>
        <v>0.044</v>
      </c>
      <c r="U1095" s="5">
        <f>VLOOKUP(A1095,'HUMAN RESOURCES'!$A$2:$M$2692,12,0)</f>
        <v>1059500888</v>
      </c>
      <c r="V1095" s="35">
        <f>VLOOKUP(A1095,'HUMAN RESOURCES'!$A$2:$M$2692,13,0)</f>
        <v>0.279</v>
      </c>
      <c r="W1095" s="38">
        <f>VLOOKUP(A1095,TOURISM!$A$2:$F$2692,5,0)</f>
        <v>3342000000</v>
      </c>
      <c r="X1095" s="39">
        <f>VLOOKUP(A1095,TOURISM!$A$2:$F$2692,6,0)</f>
        <v>4367000000</v>
      </c>
      <c r="Y1095" s="43">
        <f t="shared" si="4"/>
        <v>-0.200381679389313</v>
      </c>
      <c r="Z1095" s="35">
        <f>VLOOKUP(A1095,BUSINESS!$A$2:$J$2692,5,0)</f>
        <v>0</v>
      </c>
      <c r="AA1095" s="5">
        <f>VLOOKUP(A1095,BUSINESS!$A$2:$J$2692,6,0)</f>
        <v>0</v>
      </c>
      <c r="AB1095" s="5">
        <f>VLOOKUP(A1095,BUSINESS!$A$2:$J$2692,7,0)</f>
        <v>0</v>
      </c>
      <c r="AC1095" s="5">
        <f>VLOOKUP(A1095,BUSINESS!$A$2:$J$2692,8,0)</f>
        <v>0</v>
      </c>
      <c r="AD1095" s="35">
        <f>VLOOKUP(A1095,BUSINESS!$A$2:$J$2692,9,0)</f>
        <v>0.007</v>
      </c>
      <c r="AE1095" s="35">
        <f>VLOOKUP(A1095,BUSINESS!$A$2:$J$2692,10,0)</f>
        <v>0.006</v>
      </c>
    </row>
    <row r="1096" customHeight="1" spans="1:31">
      <c r="A1096" s="22" t="str">
        <f t="shared" si="0"/>
        <v>India-Asia2002</v>
      </c>
      <c r="B1096" s="22" t="s">
        <v>154</v>
      </c>
      <c r="C1096" s="22" t="s">
        <v>65</v>
      </c>
      <c r="D1096" s="23">
        <v>2002</v>
      </c>
      <c r="E1096" s="25">
        <v>524000000000</v>
      </c>
      <c r="F1096" s="24">
        <f t="shared" si="1"/>
        <v>486.669652446902</v>
      </c>
      <c r="G1096" s="26">
        <v>0.044</v>
      </c>
      <c r="H1096" s="27">
        <v>21</v>
      </c>
      <c r="I1096" s="26">
        <v>0.119</v>
      </c>
      <c r="J1096" s="5">
        <f>VLOOKUP(A1096,ENERGY!$A$2:$F$2692,5,0)</f>
        <v>723743</v>
      </c>
      <c r="K1096" s="5">
        <f t="shared" si="2"/>
        <v>0.000672182737158164</v>
      </c>
      <c r="L1096" s="31">
        <f>VLOOKUP(A1096,ENERGY!$A$2:$F$2692,6,0)</f>
        <v>2008823</v>
      </c>
      <c r="M1096" s="31">
        <f t="shared" si="3"/>
        <v>0.00186571219701783</v>
      </c>
      <c r="N1096" s="32">
        <f>VLOOKUP(A1096,'HUMAN RESOURCES'!$A$2:$M$2692,5,0)</f>
        <v>0.043</v>
      </c>
      <c r="O1096" s="32">
        <f>VLOOKUP(A1096,'HUMAN RESOURCES'!$A$2:$M$2692,6,0)</f>
        <v>0.087</v>
      </c>
      <c r="P1096" s="31">
        <f>VLOOKUP(A1096,'HUMAN RESOURCES'!$A$2:$M$2692,7,0)</f>
        <v>64</v>
      </c>
      <c r="Q1096" s="5">
        <f>VLOOKUP(A1096,'HUMAN RESOURCES'!$A$2:$M$2692,8,0)</f>
        <v>62</v>
      </c>
      <c r="R1096" s="5">
        <f>VLOOKUP(A1096,'HUMAN RESOURCES'!$A$2:$M$2692,9,0)</f>
        <v>0.334</v>
      </c>
      <c r="S1096" s="5">
        <f>VLOOKUP(A1096,'HUMAN RESOURCES'!$A$2:$M$2692,10,0)</f>
        <v>0.621</v>
      </c>
      <c r="T1096" s="5">
        <f>VLOOKUP(A1096,'HUMAN RESOURCES'!$A$2:$M$2692,11,0)</f>
        <v>0.045</v>
      </c>
      <c r="U1096" s="5">
        <f>VLOOKUP(A1096,'HUMAN RESOURCES'!$A$2:$M$2692,12,0)</f>
        <v>1076705723</v>
      </c>
      <c r="V1096" s="35">
        <f>VLOOKUP(A1096,'HUMAN RESOURCES'!$A$2:$M$2692,13,0)</f>
        <v>0.282</v>
      </c>
      <c r="W1096" s="38">
        <f>VLOOKUP(A1096,TOURISM!$A$2:$F$2692,5,0)</f>
        <v>3300000000</v>
      </c>
      <c r="X1096" s="39">
        <f>VLOOKUP(A1096,TOURISM!$A$2:$F$2692,6,0)</f>
        <v>4350000000</v>
      </c>
      <c r="Y1096" s="43">
        <f t="shared" si="4"/>
        <v>0.0283171521035599</v>
      </c>
      <c r="Z1096" s="35">
        <f>VLOOKUP(A1096,BUSINESS!$A$2:$J$2692,5,0)</f>
        <v>0</v>
      </c>
      <c r="AA1096" s="5">
        <f>VLOOKUP(A1096,BUSINESS!$A$2:$J$2692,6,0)</f>
        <v>0</v>
      </c>
      <c r="AB1096" s="5">
        <f>VLOOKUP(A1096,BUSINESS!$A$2:$J$2692,7,0)</f>
        <v>0</v>
      </c>
      <c r="AC1096" s="5">
        <f>VLOOKUP(A1096,BUSINESS!$A$2:$J$2692,8,0)</f>
        <v>0</v>
      </c>
      <c r="AD1096" s="35">
        <f>VLOOKUP(A1096,BUSINESS!$A$2:$J$2692,9,0)</f>
        <v>0.015</v>
      </c>
      <c r="AE1096" s="35">
        <f>VLOOKUP(A1096,BUSINESS!$A$2:$J$2692,10,0)</f>
        <v>0.012</v>
      </c>
    </row>
    <row r="1097" customHeight="1" spans="1:31">
      <c r="A1097" s="22" t="str">
        <f t="shared" si="0"/>
        <v>India-Asia2003</v>
      </c>
      <c r="B1097" s="22" t="s">
        <v>154</v>
      </c>
      <c r="C1097" s="22" t="s">
        <v>65</v>
      </c>
      <c r="D1097" s="23">
        <v>2003</v>
      </c>
      <c r="E1097" s="25">
        <v>618000000000</v>
      </c>
      <c r="F1097" s="24">
        <f t="shared" si="1"/>
        <v>565.009580907691</v>
      </c>
      <c r="G1097" s="26">
        <v>0.043</v>
      </c>
      <c r="H1097" s="27">
        <v>24</v>
      </c>
      <c r="I1097" s="26">
        <v>0.115</v>
      </c>
      <c r="J1097" s="5">
        <f>VLOOKUP(A1097,ENERGY!$A$2:$F$2692,5,0)</f>
        <v>698360</v>
      </c>
      <c r="K1097" s="5">
        <f t="shared" si="2"/>
        <v>0.000638479111525396</v>
      </c>
      <c r="L1097" s="31">
        <f>VLOOKUP(A1097,ENERGY!$A$2:$F$2692,6,0)</f>
        <v>1982263</v>
      </c>
      <c r="M1097" s="31">
        <f t="shared" si="3"/>
        <v>0.00181229382990101</v>
      </c>
      <c r="N1097" s="32">
        <f>VLOOKUP(A1097,'HUMAN RESOURCES'!$A$2:$M$2692,5,0)</f>
        <v>0.044</v>
      </c>
      <c r="O1097" s="32">
        <f>VLOOKUP(A1097,'HUMAN RESOURCES'!$A$2:$M$2692,6,0)</f>
        <v>0.073</v>
      </c>
      <c r="P1097" s="31">
        <f>VLOOKUP(A1097,'HUMAN RESOURCES'!$A$2:$M$2692,7,0)</f>
        <v>65</v>
      </c>
      <c r="Q1097" s="5">
        <f>VLOOKUP(A1097,'HUMAN RESOURCES'!$A$2:$M$2692,8,0)</f>
        <v>62</v>
      </c>
      <c r="R1097" s="5">
        <f>VLOOKUP(A1097,'HUMAN RESOURCES'!$A$2:$M$2692,9,0)</f>
        <v>0.33</v>
      </c>
      <c r="S1097" s="5">
        <f>VLOOKUP(A1097,'HUMAN RESOURCES'!$A$2:$M$2692,10,0)</f>
        <v>0.624</v>
      </c>
      <c r="T1097" s="5">
        <f>VLOOKUP(A1097,'HUMAN RESOURCES'!$A$2:$M$2692,11,0)</f>
        <v>0.046</v>
      </c>
      <c r="U1097" s="5">
        <f>VLOOKUP(A1097,'HUMAN RESOURCES'!$A$2:$M$2692,12,0)</f>
        <v>1093786762</v>
      </c>
      <c r="V1097" s="35">
        <f>VLOOKUP(A1097,'HUMAN RESOURCES'!$A$2:$M$2692,13,0)</f>
        <v>0.286</v>
      </c>
      <c r="W1097" s="38">
        <f>VLOOKUP(A1097,TOURISM!$A$2:$F$2692,5,0)</f>
        <v>4560000000</v>
      </c>
      <c r="X1097" s="39">
        <f>VLOOKUP(A1097,TOURISM!$A$2:$F$2692,6,0)</f>
        <v>4385000000</v>
      </c>
      <c r="Y1097" s="43">
        <f t="shared" si="4"/>
        <v>0.0725761772853186</v>
      </c>
      <c r="Z1097" s="35">
        <f>VLOOKUP(A1097,BUSINESS!$A$2:$J$2692,5,0)</f>
        <v>0</v>
      </c>
      <c r="AA1097" s="5">
        <f>VLOOKUP(A1097,BUSINESS!$A$2:$J$2692,6,0)</f>
        <v>89</v>
      </c>
      <c r="AB1097" s="5">
        <f>VLOOKUP(A1097,BUSINESS!$A$2:$J$2692,7,0)</f>
        <v>0</v>
      </c>
      <c r="AC1097" s="5">
        <f>VLOOKUP(A1097,BUSINESS!$A$2:$J$2692,8,0)</f>
        <v>0</v>
      </c>
      <c r="AD1097" s="35">
        <f>VLOOKUP(A1097,BUSINESS!$A$2:$J$2692,9,0)</f>
        <v>0.017</v>
      </c>
      <c r="AE1097" s="35">
        <f>VLOOKUP(A1097,BUSINESS!$A$2:$J$2692,10,0)</f>
        <v>0.031</v>
      </c>
    </row>
    <row r="1098" customHeight="1" spans="1:31">
      <c r="A1098" s="22" t="str">
        <f t="shared" si="0"/>
        <v>India-Asia2004</v>
      </c>
      <c r="B1098" s="22" t="s">
        <v>154</v>
      </c>
      <c r="C1098" s="22" t="s">
        <v>65</v>
      </c>
      <c r="D1098" s="23">
        <v>2004</v>
      </c>
      <c r="E1098" s="25">
        <v>722000000000</v>
      </c>
      <c r="F1098" s="24">
        <f t="shared" si="1"/>
        <v>650.083763382951</v>
      </c>
      <c r="G1098" s="26">
        <v>0.045</v>
      </c>
      <c r="H1098" s="27">
        <v>29</v>
      </c>
      <c r="I1098" s="26">
        <v>0.109</v>
      </c>
      <c r="J1098" s="5">
        <f>VLOOKUP(A1098,ENERGY!$A$2:$F$2692,5,0)</f>
        <v>632956</v>
      </c>
      <c r="K1098" s="5">
        <f t="shared" si="2"/>
        <v>0.000569909166947118</v>
      </c>
      <c r="L1098" s="31">
        <f>VLOOKUP(A1098,ENERGY!$A$2:$F$2692,6,0)</f>
        <v>1811289</v>
      </c>
      <c r="M1098" s="31">
        <f t="shared" si="3"/>
        <v>0.00163087198018579</v>
      </c>
      <c r="N1098" s="32">
        <f>VLOOKUP(A1098,'HUMAN RESOURCES'!$A$2:$M$2692,5,0)</f>
        <v>0.044</v>
      </c>
      <c r="O1098" s="32">
        <f>VLOOKUP(A1098,'HUMAN RESOURCES'!$A$2:$M$2692,6,0)</f>
        <v>0.072</v>
      </c>
      <c r="P1098" s="31">
        <f>VLOOKUP(A1098,'HUMAN RESOURCES'!$A$2:$M$2692,7,0)</f>
        <v>65</v>
      </c>
      <c r="Q1098" s="5">
        <f>VLOOKUP(A1098,'HUMAN RESOURCES'!$A$2:$M$2692,8,0)</f>
        <v>62</v>
      </c>
      <c r="R1098" s="5">
        <f>VLOOKUP(A1098,'HUMAN RESOURCES'!$A$2:$M$2692,9,0)</f>
        <v>0.326</v>
      </c>
      <c r="S1098" s="5">
        <f>VLOOKUP(A1098,'HUMAN RESOURCES'!$A$2:$M$2692,10,0)</f>
        <v>0.627</v>
      </c>
      <c r="T1098" s="5">
        <f>VLOOKUP(A1098,'HUMAN RESOURCES'!$A$2:$M$2692,11,0)</f>
        <v>0.046</v>
      </c>
      <c r="U1098" s="5">
        <f>VLOOKUP(A1098,'HUMAN RESOURCES'!$A$2:$M$2692,12,0)</f>
        <v>1110626108</v>
      </c>
      <c r="V1098" s="35">
        <f>VLOOKUP(A1098,'HUMAN RESOURCES'!$A$2:$M$2692,13,0)</f>
        <v>0.289</v>
      </c>
      <c r="W1098" s="38">
        <f>VLOOKUP(A1098,TOURISM!$A$2:$F$2692,5,0)</f>
        <v>6307000000</v>
      </c>
      <c r="X1098" s="39">
        <f>VLOOKUP(A1098,TOURISM!$A$2:$F$2692,6,0)</f>
        <v>5783000000</v>
      </c>
      <c r="Y1098" s="43">
        <f t="shared" si="4"/>
        <v>-0.0741007194244604</v>
      </c>
      <c r="Z1098" s="35">
        <f>VLOOKUP(A1098,BUSINESS!$A$2:$J$2692,5,0)</f>
        <v>0</v>
      </c>
      <c r="AA1098" s="5">
        <f>VLOOKUP(A1098,BUSINESS!$A$2:$J$2692,6,0)</f>
        <v>89</v>
      </c>
      <c r="AB1098" s="5">
        <f>VLOOKUP(A1098,BUSINESS!$A$2:$J$2692,7,0)</f>
        <v>0</v>
      </c>
      <c r="AC1098" s="5">
        <f>VLOOKUP(A1098,BUSINESS!$A$2:$J$2692,8,0)</f>
        <v>0</v>
      </c>
      <c r="AD1098" s="35">
        <f>VLOOKUP(A1098,BUSINESS!$A$2:$J$2692,9,0)</f>
        <v>0.02</v>
      </c>
      <c r="AE1098" s="35">
        <f>VLOOKUP(A1098,BUSINESS!$A$2:$J$2692,10,0)</f>
        <v>0.047</v>
      </c>
    </row>
    <row r="1099" customHeight="1" spans="1:31">
      <c r="A1099" s="22" t="str">
        <f t="shared" si="0"/>
        <v>India-Asia2005</v>
      </c>
      <c r="B1099" s="22" t="s">
        <v>154</v>
      </c>
      <c r="C1099" s="22" t="s">
        <v>65</v>
      </c>
      <c r="D1099" s="23">
        <v>2005</v>
      </c>
      <c r="E1099" s="25">
        <v>834000000000</v>
      </c>
      <c r="F1099" s="24">
        <f t="shared" si="1"/>
        <v>739.923500852972</v>
      </c>
      <c r="G1099" s="26">
        <v>0.042</v>
      </c>
      <c r="H1099" s="27">
        <v>32</v>
      </c>
      <c r="I1099" s="26">
        <v>0.108</v>
      </c>
      <c r="J1099" s="5">
        <f>VLOOKUP(A1099,ENERGY!$A$2:$F$2692,5,0)</f>
        <v>519165</v>
      </c>
      <c r="K1099" s="5">
        <f t="shared" si="2"/>
        <v>0.000460602379280975</v>
      </c>
      <c r="L1099" s="31">
        <f>VLOOKUP(A1099,ENERGY!$A$2:$F$2692,6,0)</f>
        <v>1348525</v>
      </c>
      <c r="M1099" s="31">
        <f t="shared" si="3"/>
        <v>0.00119640927936182</v>
      </c>
      <c r="N1099" s="32">
        <f>VLOOKUP(A1099,'HUMAN RESOURCES'!$A$2:$M$2692,5,0)</f>
        <v>0.044</v>
      </c>
      <c r="O1099" s="32">
        <f>VLOOKUP(A1099,'HUMAN RESOURCES'!$A$2:$M$2692,6,0)</f>
        <v>0.083</v>
      </c>
      <c r="P1099" s="31">
        <f>VLOOKUP(A1099,'HUMAN RESOURCES'!$A$2:$M$2692,7,0)</f>
        <v>66</v>
      </c>
      <c r="Q1099" s="5">
        <f>VLOOKUP(A1099,'HUMAN RESOURCES'!$A$2:$M$2692,8,0)</f>
        <v>63</v>
      </c>
      <c r="R1099" s="5">
        <f>VLOOKUP(A1099,'HUMAN RESOURCES'!$A$2:$M$2692,9,0)</f>
        <v>0.322</v>
      </c>
      <c r="S1099" s="5">
        <f>VLOOKUP(A1099,'HUMAN RESOURCES'!$A$2:$M$2692,10,0)</f>
        <v>0.631</v>
      </c>
      <c r="T1099" s="5">
        <f>VLOOKUP(A1099,'HUMAN RESOURCES'!$A$2:$M$2692,11,0)</f>
        <v>0.047</v>
      </c>
      <c r="U1099" s="5">
        <f>VLOOKUP(A1099,'HUMAN RESOURCES'!$A$2:$M$2692,12,0)</f>
        <v>1127143548</v>
      </c>
      <c r="V1099" s="35">
        <f>VLOOKUP(A1099,'HUMAN RESOURCES'!$A$2:$M$2692,13,0)</f>
        <v>0.292</v>
      </c>
      <c r="W1099" s="38">
        <f>VLOOKUP(A1099,TOURISM!$A$2:$F$2692,5,0)</f>
        <v>7659000000</v>
      </c>
      <c r="X1099" s="39">
        <f>VLOOKUP(A1099,TOURISM!$A$2:$F$2692,6,0)</f>
        <v>8277000000</v>
      </c>
      <c r="Y1099" s="43">
        <f t="shared" si="4"/>
        <v>0.0186512118018967</v>
      </c>
      <c r="Z1099" s="35">
        <f>VLOOKUP(A1099,BUSINESS!$A$2:$J$2692,5,0)</f>
        <v>0.666</v>
      </c>
      <c r="AA1099" s="5">
        <f>VLOOKUP(A1099,BUSINESS!$A$2:$J$2692,6,0)</f>
        <v>71</v>
      </c>
      <c r="AB1099" s="5">
        <f>VLOOKUP(A1099,BUSINESS!$A$2:$J$2692,7,0)</f>
        <v>0</v>
      </c>
      <c r="AC1099" s="5">
        <f>VLOOKUP(A1099,BUSINESS!$A$2:$J$2692,8,0)</f>
        <v>264</v>
      </c>
      <c r="AD1099" s="35">
        <f>VLOOKUP(A1099,BUSINESS!$A$2:$J$2692,9,0)</f>
        <v>0.024</v>
      </c>
      <c r="AE1099" s="35">
        <f>VLOOKUP(A1099,BUSINESS!$A$2:$J$2692,10,0)</f>
        <v>0.08</v>
      </c>
    </row>
    <row r="1100" customHeight="1" spans="1:31">
      <c r="A1100" s="22" t="str">
        <f t="shared" si="0"/>
        <v>India-Asia2006</v>
      </c>
      <c r="B1100" s="22" t="s">
        <v>154</v>
      </c>
      <c r="C1100" s="22" t="s">
        <v>65</v>
      </c>
      <c r="D1100" s="23">
        <v>2006</v>
      </c>
      <c r="E1100" s="25">
        <v>949000000000</v>
      </c>
      <c r="F1100" s="24">
        <f t="shared" si="1"/>
        <v>830.061086460746</v>
      </c>
      <c r="G1100" s="26">
        <v>0.04</v>
      </c>
      <c r="H1100" s="27">
        <v>33</v>
      </c>
      <c r="I1100" s="26">
        <v>0.112</v>
      </c>
      <c r="J1100" s="5">
        <f>VLOOKUP(A1100,ENERGY!$A$2:$F$2692,5,0)</f>
        <v>464501</v>
      </c>
      <c r="K1100" s="5">
        <f t="shared" si="2"/>
        <v>0.000406284725734566</v>
      </c>
      <c r="L1100" s="31">
        <f>VLOOKUP(A1100,ENERGY!$A$2:$F$2692,6,0)</f>
        <v>1203843</v>
      </c>
      <c r="M1100" s="31">
        <f t="shared" si="3"/>
        <v>0.00105296441360186</v>
      </c>
      <c r="N1100" s="32">
        <f>VLOOKUP(A1100,'HUMAN RESOURCES'!$A$2:$M$2692,5,0)</f>
        <v>0.044</v>
      </c>
      <c r="O1100" s="32">
        <f>VLOOKUP(A1100,'HUMAN RESOURCES'!$A$2:$M$2692,6,0)</f>
        <v>0.056</v>
      </c>
      <c r="P1100" s="31">
        <f>VLOOKUP(A1100,'HUMAN RESOURCES'!$A$2:$M$2692,7,0)</f>
        <v>66</v>
      </c>
      <c r="Q1100" s="5">
        <f>VLOOKUP(A1100,'HUMAN RESOURCES'!$A$2:$M$2692,8,0)</f>
        <v>63</v>
      </c>
      <c r="R1100" s="5">
        <f>VLOOKUP(A1100,'HUMAN RESOURCES'!$A$2:$M$2692,9,0)</f>
        <v>0.318</v>
      </c>
      <c r="S1100" s="5">
        <f>VLOOKUP(A1100,'HUMAN RESOURCES'!$A$2:$M$2692,10,0)</f>
        <v>0.634</v>
      </c>
      <c r="T1100" s="5">
        <f>VLOOKUP(A1100,'HUMAN RESOURCES'!$A$2:$M$2692,11,0)</f>
        <v>0.048</v>
      </c>
      <c r="U1100" s="5">
        <f>VLOOKUP(A1100,'HUMAN RESOURCES'!$A$2:$M$2692,12,0)</f>
        <v>1143289350</v>
      </c>
      <c r="V1100" s="35">
        <f>VLOOKUP(A1100,'HUMAN RESOURCES'!$A$2:$M$2692,13,0)</f>
        <v>0.296</v>
      </c>
      <c r="W1100" s="38">
        <f>VLOOKUP(A1100,TOURISM!$A$2:$F$2692,5,0)</f>
        <v>8915000000</v>
      </c>
      <c r="X1100" s="39">
        <f>VLOOKUP(A1100,TOURISM!$A$2:$F$2692,6,0)</f>
        <v>8738000000</v>
      </c>
      <c r="Y1100" s="43">
        <f t="shared" si="4"/>
        <v>0.0438709677419355</v>
      </c>
      <c r="Z1100" s="35">
        <f>VLOOKUP(A1100,BUSINESS!$A$2:$J$2692,5,0)</f>
        <v>0.74</v>
      </c>
      <c r="AA1100" s="5">
        <f>VLOOKUP(A1100,BUSINESS!$A$2:$J$2692,6,0)</f>
        <v>35</v>
      </c>
      <c r="AB1100" s="5">
        <f>VLOOKUP(A1100,BUSINESS!$A$2:$J$2692,7,0)</f>
        <v>0</v>
      </c>
      <c r="AC1100" s="5">
        <f>VLOOKUP(A1100,BUSINESS!$A$2:$J$2692,8,0)</f>
        <v>264</v>
      </c>
      <c r="AD1100" s="35">
        <f>VLOOKUP(A1100,BUSINESS!$A$2:$J$2692,9,0)</f>
        <v>0.028</v>
      </c>
      <c r="AE1100" s="35">
        <f>VLOOKUP(A1100,BUSINESS!$A$2:$J$2692,10,0)</f>
        <v>0.145</v>
      </c>
    </row>
    <row r="1101" customHeight="1" spans="1:31">
      <c r="A1101" s="22" t="str">
        <f t="shared" si="0"/>
        <v>India-Asia2007</v>
      </c>
      <c r="B1101" s="22" t="s">
        <v>154</v>
      </c>
      <c r="C1101" s="22" t="s">
        <v>65</v>
      </c>
      <c r="D1101" s="23">
        <v>2007</v>
      </c>
      <c r="E1101" s="25">
        <v>1240000000000</v>
      </c>
      <c r="F1101" s="24">
        <f t="shared" si="1"/>
        <v>1069.79991506306</v>
      </c>
      <c r="G1101" s="26">
        <v>0.039</v>
      </c>
      <c r="H1101" s="27">
        <v>40</v>
      </c>
      <c r="I1101" s="26">
        <v>0.13</v>
      </c>
      <c r="J1101" s="5">
        <f>VLOOKUP(A1101,ENERGY!$A$2:$F$2692,5,0)</f>
        <v>604659</v>
      </c>
      <c r="K1101" s="5">
        <f t="shared" si="2"/>
        <v>0.000521664634550094</v>
      </c>
      <c r="L1101" s="31">
        <f>VLOOKUP(A1101,ENERGY!$A$2:$F$2692,6,0)</f>
        <v>1611404</v>
      </c>
      <c r="M1101" s="31">
        <f t="shared" si="3"/>
        <v>0.00139022569542926</v>
      </c>
      <c r="N1101" s="32">
        <f>VLOOKUP(A1101,'HUMAN RESOURCES'!$A$2:$M$2692,5,0)</f>
        <v>0.046</v>
      </c>
      <c r="O1101" s="32">
        <f>VLOOKUP(A1101,'HUMAN RESOURCES'!$A$2:$M$2692,6,0)</f>
        <v>0.102</v>
      </c>
      <c r="P1101" s="31">
        <f>VLOOKUP(A1101,'HUMAN RESOURCES'!$A$2:$M$2692,7,0)</f>
        <v>66</v>
      </c>
      <c r="Q1101" s="5">
        <f>VLOOKUP(A1101,'HUMAN RESOURCES'!$A$2:$M$2692,8,0)</f>
        <v>63</v>
      </c>
      <c r="R1101" s="5">
        <f>VLOOKUP(A1101,'HUMAN RESOURCES'!$A$2:$M$2692,9,0)</f>
        <v>0.314</v>
      </c>
      <c r="S1101" s="5">
        <f>VLOOKUP(A1101,'HUMAN RESOURCES'!$A$2:$M$2692,10,0)</f>
        <v>0.638</v>
      </c>
      <c r="T1101" s="5">
        <f>VLOOKUP(A1101,'HUMAN RESOURCES'!$A$2:$M$2692,11,0)</f>
        <v>0.049</v>
      </c>
      <c r="U1101" s="5">
        <f>VLOOKUP(A1101,'HUMAN RESOURCES'!$A$2:$M$2692,12,0)</f>
        <v>1159095250</v>
      </c>
      <c r="V1101" s="35">
        <f>VLOOKUP(A1101,'HUMAN RESOURCES'!$A$2:$M$2692,13,0)</f>
        <v>0.299</v>
      </c>
      <c r="W1101" s="38">
        <f>VLOOKUP(A1101,TOURISM!$A$2:$F$2692,5,0)</f>
        <v>11234000000</v>
      </c>
      <c r="X1101" s="39">
        <f>VLOOKUP(A1101,TOURISM!$A$2:$F$2692,6,0)</f>
        <v>10690000000</v>
      </c>
      <c r="Y1101" s="43">
        <f t="shared" si="4"/>
        <v>0.0310655737704918</v>
      </c>
      <c r="Z1101" s="35">
        <f>VLOOKUP(A1101,BUSINESS!$A$2:$J$2692,5,0)</f>
        <v>0.727</v>
      </c>
      <c r="AA1101" s="5">
        <f>VLOOKUP(A1101,BUSINESS!$A$2:$J$2692,6,0)</f>
        <v>33</v>
      </c>
      <c r="AB1101" s="5">
        <f>VLOOKUP(A1101,BUSINESS!$A$2:$J$2692,7,0)</f>
        <v>0</v>
      </c>
      <c r="AC1101" s="5">
        <f>VLOOKUP(A1101,BUSINESS!$A$2:$J$2692,8,0)</f>
        <v>271</v>
      </c>
      <c r="AD1101" s="35">
        <f>VLOOKUP(A1101,BUSINESS!$A$2:$J$2692,9,0)</f>
        <v>0.04</v>
      </c>
      <c r="AE1101" s="35">
        <f>VLOOKUP(A1101,BUSINESS!$A$2:$J$2692,10,0)</f>
        <v>0.202</v>
      </c>
    </row>
    <row r="1102" customHeight="1" spans="1:31">
      <c r="A1102" s="22" t="str">
        <f t="shared" si="0"/>
        <v>India-Asia2008</v>
      </c>
      <c r="B1102" s="22" t="s">
        <v>154</v>
      </c>
      <c r="C1102" s="22" t="s">
        <v>65</v>
      </c>
      <c r="D1102" s="23">
        <v>2008</v>
      </c>
      <c r="E1102" s="25">
        <v>1220000000000</v>
      </c>
      <c r="F1102" s="24">
        <f t="shared" si="1"/>
        <v>1038.5963392949</v>
      </c>
      <c r="G1102" s="26">
        <v>0.039</v>
      </c>
      <c r="H1102" s="27">
        <v>43</v>
      </c>
      <c r="I1102" s="26">
        <v>0.133</v>
      </c>
      <c r="J1102" s="5">
        <f>VLOOKUP(A1102,ENERGY!$A$2:$F$2692,5,0)</f>
        <v>539388</v>
      </c>
      <c r="K1102" s="5">
        <f t="shared" si="2"/>
        <v>0.00045918557562262</v>
      </c>
      <c r="L1102" s="31">
        <f>VLOOKUP(A1102,ENERGY!$A$2:$F$2692,6,0)</f>
        <v>1411128</v>
      </c>
      <c r="M1102" s="31">
        <f t="shared" si="3"/>
        <v>0.00120130522547257</v>
      </c>
      <c r="N1102" s="32">
        <f>VLOOKUP(A1102,'HUMAN RESOURCES'!$A$2:$M$2692,5,0)</f>
        <v>0.046</v>
      </c>
      <c r="O1102" s="32">
        <f>VLOOKUP(A1102,'HUMAN RESOURCES'!$A$2:$M$2692,6,0)</f>
        <v>0.064</v>
      </c>
      <c r="P1102" s="31">
        <f>VLOOKUP(A1102,'HUMAN RESOURCES'!$A$2:$M$2692,7,0)</f>
        <v>67</v>
      </c>
      <c r="Q1102" s="5">
        <f>VLOOKUP(A1102,'HUMAN RESOURCES'!$A$2:$M$2692,8,0)</f>
        <v>63</v>
      </c>
      <c r="R1102" s="5">
        <f>VLOOKUP(A1102,'HUMAN RESOURCES'!$A$2:$M$2692,9,0)</f>
        <v>0.31</v>
      </c>
      <c r="S1102" s="5">
        <f>VLOOKUP(A1102,'HUMAN RESOURCES'!$A$2:$M$2692,10,0)</f>
        <v>0.641</v>
      </c>
      <c r="T1102" s="5">
        <f>VLOOKUP(A1102,'HUMAN RESOURCES'!$A$2:$M$2692,11,0)</f>
        <v>0.049</v>
      </c>
      <c r="U1102" s="5">
        <f>VLOOKUP(A1102,'HUMAN RESOURCES'!$A$2:$M$2692,12,0)</f>
        <v>1174662334</v>
      </c>
      <c r="V1102" s="35">
        <f>VLOOKUP(A1102,'HUMAN RESOURCES'!$A$2:$M$2692,13,0)</f>
        <v>0.302</v>
      </c>
      <c r="W1102" s="38">
        <f>VLOOKUP(A1102,TOURISM!$A$2:$F$2692,5,0)</f>
        <v>12462000000</v>
      </c>
      <c r="X1102" s="39">
        <f>VLOOKUP(A1102,TOURISM!$A$2:$F$2692,6,0)</f>
        <v>12083000000</v>
      </c>
      <c r="Y1102" s="43">
        <f t="shared" si="4"/>
        <v>0.133284671532847</v>
      </c>
      <c r="Z1102" s="35">
        <f>VLOOKUP(A1102,BUSINESS!$A$2:$J$2692,5,0)</f>
        <v>0.703</v>
      </c>
      <c r="AA1102" s="5">
        <f>VLOOKUP(A1102,BUSINESS!$A$2:$J$2692,6,0)</f>
        <v>30</v>
      </c>
      <c r="AB1102" s="5">
        <f>VLOOKUP(A1102,BUSINESS!$A$2:$J$2692,7,0)</f>
        <v>0</v>
      </c>
      <c r="AC1102" s="5">
        <f>VLOOKUP(A1102,BUSINESS!$A$2:$J$2692,8,0)</f>
        <v>271</v>
      </c>
      <c r="AD1102" s="35">
        <f>VLOOKUP(A1102,BUSINESS!$A$2:$J$2692,9,0)</f>
        <v>0.044</v>
      </c>
      <c r="AE1102" s="35">
        <f>VLOOKUP(A1102,BUSINESS!$A$2:$J$2692,10,0)</f>
        <v>0.295</v>
      </c>
    </row>
    <row r="1103" customHeight="1" spans="1:31">
      <c r="A1103" s="22" t="str">
        <f t="shared" si="0"/>
        <v>India-Asia2009</v>
      </c>
      <c r="B1103" s="22" t="s">
        <v>154</v>
      </c>
      <c r="C1103" s="22" t="s">
        <v>65</v>
      </c>
      <c r="D1103" s="23">
        <v>2009</v>
      </c>
      <c r="E1103" s="25">
        <v>1370000000000</v>
      </c>
      <c r="F1103" s="24">
        <f t="shared" si="1"/>
        <v>1151.12694542334</v>
      </c>
      <c r="G1103" s="26">
        <v>0.039</v>
      </c>
      <c r="H1103" s="27">
        <v>44</v>
      </c>
      <c r="I1103" s="26">
        <v>0.122</v>
      </c>
      <c r="J1103" s="5">
        <f>VLOOKUP(A1103,ENERGY!$A$2:$F$2692,5,0)</f>
        <v>489507</v>
      </c>
      <c r="K1103" s="5">
        <f t="shared" si="2"/>
        <v>0.000411302699031636</v>
      </c>
      <c r="L1103" s="31">
        <f>VLOOKUP(A1103,ENERGY!$A$2:$F$2692,6,0)</f>
        <v>1281914</v>
      </c>
      <c r="M1103" s="31">
        <f t="shared" si="3"/>
        <v>0.00107711368402585</v>
      </c>
      <c r="N1103" s="32">
        <f>VLOOKUP(A1103,'HUMAN RESOURCES'!$A$2:$M$2692,5,0)</f>
        <v>0.047</v>
      </c>
      <c r="O1103" s="32">
        <f>VLOOKUP(A1103,'HUMAN RESOURCES'!$A$2:$M$2692,6,0)</f>
        <v>0.105</v>
      </c>
      <c r="P1103" s="31">
        <f>VLOOKUP(A1103,'HUMAN RESOURCES'!$A$2:$M$2692,7,0)</f>
        <v>67</v>
      </c>
      <c r="Q1103" s="5">
        <f>VLOOKUP(A1103,'HUMAN RESOURCES'!$A$2:$M$2692,8,0)</f>
        <v>64</v>
      </c>
      <c r="R1103" s="5">
        <f>VLOOKUP(A1103,'HUMAN RESOURCES'!$A$2:$M$2692,9,0)</f>
        <v>0.306</v>
      </c>
      <c r="S1103" s="5">
        <f>VLOOKUP(A1103,'HUMAN RESOURCES'!$A$2:$M$2692,10,0)</f>
        <v>0.644</v>
      </c>
      <c r="T1103" s="5">
        <f>VLOOKUP(A1103,'HUMAN RESOURCES'!$A$2:$M$2692,11,0)</f>
        <v>0.05</v>
      </c>
      <c r="U1103" s="5">
        <f>VLOOKUP(A1103,'HUMAN RESOURCES'!$A$2:$M$2692,12,0)</f>
        <v>1190138069</v>
      </c>
      <c r="V1103" s="35">
        <f>VLOOKUP(A1103,'HUMAN RESOURCES'!$A$2:$M$2692,13,0)</f>
        <v>0.306</v>
      </c>
      <c r="W1103" s="38">
        <f>VLOOKUP(A1103,TOURISM!$A$2:$F$2692,5,0)</f>
        <v>11136000000</v>
      </c>
      <c r="X1103" s="39">
        <f>VLOOKUP(A1103,TOURISM!$A$2:$F$2692,6,0)</f>
        <v>9310000000</v>
      </c>
      <c r="Y1103" s="43">
        <f t="shared" si="4"/>
        <v>0.233918128654971</v>
      </c>
      <c r="Z1103" s="35">
        <f>VLOOKUP(A1103,BUSINESS!$A$2:$J$2692,5,0)</f>
        <v>0.66</v>
      </c>
      <c r="AA1103" s="5">
        <f>VLOOKUP(A1103,BUSINESS!$A$2:$J$2692,6,0)</f>
        <v>30</v>
      </c>
      <c r="AB1103" s="5">
        <f>VLOOKUP(A1103,BUSINESS!$A$2:$J$2692,7,0)</f>
        <v>0</v>
      </c>
      <c r="AC1103" s="5">
        <f>VLOOKUP(A1103,BUSINESS!$A$2:$J$2692,8,0)</f>
        <v>271</v>
      </c>
      <c r="AD1103" s="35">
        <f>VLOOKUP(A1103,BUSINESS!$A$2:$J$2692,9,0)</f>
        <v>0.051</v>
      </c>
      <c r="AE1103" s="35">
        <f>VLOOKUP(A1103,BUSINESS!$A$2:$J$2692,10,0)</f>
        <v>0.441</v>
      </c>
    </row>
    <row r="1104" customHeight="1" spans="1:31">
      <c r="A1104" s="22" t="str">
        <f t="shared" si="0"/>
        <v>India-Asia2010</v>
      </c>
      <c r="B1104" s="22" t="s">
        <v>154</v>
      </c>
      <c r="C1104" s="22" t="s">
        <v>65</v>
      </c>
      <c r="D1104" s="23">
        <v>2010</v>
      </c>
      <c r="E1104" s="25">
        <v>1710000000000</v>
      </c>
      <c r="F1104" s="24">
        <f t="shared" si="1"/>
        <v>1418.35189155821</v>
      </c>
      <c r="G1104" s="26">
        <v>0.037</v>
      </c>
      <c r="H1104" s="27">
        <v>52</v>
      </c>
      <c r="I1104" s="26">
        <v>0.083</v>
      </c>
      <c r="J1104" s="5">
        <f>VLOOKUP(A1104,ENERGY!$A$2:$F$2692,5,0)</f>
        <v>477540</v>
      </c>
      <c r="K1104" s="5">
        <f t="shared" si="2"/>
        <v>0.000396093428242519</v>
      </c>
      <c r="L1104" s="31">
        <f>VLOOKUP(A1104,ENERGY!$A$2:$F$2692,6,0)</f>
        <v>1226791</v>
      </c>
      <c r="M1104" s="31">
        <f t="shared" si="3"/>
        <v>0.00101755633648923</v>
      </c>
      <c r="N1104" s="32">
        <f>VLOOKUP(A1104,'HUMAN RESOURCES'!$A$2:$M$2692,5,0)</f>
        <v>0.048</v>
      </c>
      <c r="O1104" s="32">
        <f>VLOOKUP(A1104,'HUMAN RESOURCES'!$A$2:$M$2692,6,0)</f>
        <v>0.093</v>
      </c>
      <c r="P1104" s="31">
        <f>VLOOKUP(A1104,'HUMAN RESOURCES'!$A$2:$M$2692,7,0)</f>
        <v>67</v>
      </c>
      <c r="Q1104" s="5">
        <f>VLOOKUP(A1104,'HUMAN RESOURCES'!$A$2:$M$2692,8,0)</f>
        <v>64</v>
      </c>
      <c r="R1104" s="5">
        <f>VLOOKUP(A1104,'HUMAN RESOURCES'!$A$2:$M$2692,9,0)</f>
        <v>0.302</v>
      </c>
      <c r="S1104" s="5">
        <f>VLOOKUP(A1104,'HUMAN RESOURCES'!$A$2:$M$2692,10,0)</f>
        <v>0.648</v>
      </c>
      <c r="T1104" s="5">
        <f>VLOOKUP(A1104,'HUMAN RESOURCES'!$A$2:$M$2692,11,0)</f>
        <v>0.051</v>
      </c>
      <c r="U1104" s="5">
        <f>VLOOKUP(A1104,'HUMAN RESOURCES'!$A$2:$M$2692,12,0)</f>
        <v>1205624648</v>
      </c>
      <c r="V1104" s="35">
        <f>VLOOKUP(A1104,'HUMAN RESOURCES'!$A$2:$M$2692,13,0)</f>
        <v>0.309</v>
      </c>
      <c r="W1104" s="38">
        <f>VLOOKUP(A1104,TOURISM!$A$2:$F$2692,5,0)</f>
        <v>14490000000</v>
      </c>
      <c r="X1104" s="39">
        <f>VLOOKUP(A1104,TOURISM!$A$2:$F$2692,6,0)</f>
        <v>10490000000</v>
      </c>
      <c r="Y1104" s="43">
        <f t="shared" si="4"/>
        <v>0.213244680851064</v>
      </c>
      <c r="Z1104" s="35">
        <f>VLOOKUP(A1104,BUSINESS!$A$2:$J$2692,5,0)</f>
        <v>0.649</v>
      </c>
      <c r="AA1104" s="5">
        <f>VLOOKUP(A1104,BUSINESS!$A$2:$J$2692,6,0)</f>
        <v>29</v>
      </c>
      <c r="AB1104" s="5">
        <f>VLOOKUP(A1104,BUSINESS!$A$2:$J$2692,7,0)</f>
        <v>0</v>
      </c>
      <c r="AC1104" s="5">
        <f>VLOOKUP(A1104,BUSINESS!$A$2:$J$2692,8,0)</f>
        <v>258</v>
      </c>
      <c r="AD1104" s="35">
        <f>VLOOKUP(A1104,BUSINESS!$A$2:$J$2692,9,0)</f>
        <v>0.075</v>
      </c>
      <c r="AE1104" s="35">
        <f>VLOOKUP(A1104,BUSINESS!$A$2:$J$2692,10,0)</f>
        <v>0.624</v>
      </c>
    </row>
    <row r="1105" customHeight="1" spans="1:31">
      <c r="A1105" s="22" t="str">
        <f t="shared" si="0"/>
        <v>India-Asia2011</v>
      </c>
      <c r="B1105" s="22" t="s">
        <v>154</v>
      </c>
      <c r="C1105" s="22" t="s">
        <v>65</v>
      </c>
      <c r="D1105" s="23">
        <v>2011</v>
      </c>
      <c r="E1105" s="25">
        <v>1880000000000</v>
      </c>
      <c r="F1105" s="24">
        <f t="shared" si="1"/>
        <v>1539.524441506</v>
      </c>
      <c r="G1105" s="26">
        <v>0.039</v>
      </c>
      <c r="H1105" s="27">
        <v>62</v>
      </c>
      <c r="I1105" s="26">
        <v>0.102</v>
      </c>
      <c r="J1105" s="5">
        <f>VLOOKUP(A1105,ENERGY!$A$2:$F$2692,5,0)</f>
        <v>457198</v>
      </c>
      <c r="K1105" s="5">
        <f t="shared" si="2"/>
        <v>0.000374397604046628</v>
      </c>
      <c r="L1105" s="31">
        <f>VLOOKUP(A1105,ENERGY!$A$2:$F$2692,6,0)</f>
        <v>1186663</v>
      </c>
      <c r="M1105" s="31">
        <f t="shared" si="3"/>
        <v>0.000971753559750445</v>
      </c>
      <c r="N1105" s="32">
        <f>VLOOKUP(A1105,'HUMAN RESOURCES'!$A$2:$M$2692,5,0)</f>
        <v>0.049</v>
      </c>
      <c r="O1105" s="32">
        <f>VLOOKUP(A1105,'HUMAN RESOURCES'!$A$2:$M$2692,6,0)</f>
        <v>0.1</v>
      </c>
      <c r="P1105" s="31">
        <f>VLOOKUP(A1105,'HUMAN RESOURCES'!$A$2:$M$2692,7,0)</f>
        <v>68</v>
      </c>
      <c r="Q1105" s="5">
        <f>VLOOKUP(A1105,'HUMAN RESOURCES'!$A$2:$M$2692,8,0)</f>
        <v>64</v>
      </c>
      <c r="R1105" s="5">
        <f>VLOOKUP(A1105,'HUMAN RESOURCES'!$A$2:$M$2692,9,0)</f>
        <v>0.298</v>
      </c>
      <c r="S1105" s="5">
        <f>VLOOKUP(A1105,'HUMAN RESOURCES'!$A$2:$M$2692,10,0)</f>
        <v>0.651</v>
      </c>
      <c r="T1105" s="5">
        <f>VLOOKUP(A1105,'HUMAN RESOURCES'!$A$2:$M$2692,11,0)</f>
        <v>0.051</v>
      </c>
      <c r="U1105" s="5">
        <f>VLOOKUP(A1105,'HUMAN RESOURCES'!$A$2:$M$2692,12,0)</f>
        <v>1221156319</v>
      </c>
      <c r="V1105" s="35">
        <f>VLOOKUP(A1105,'HUMAN RESOURCES'!$A$2:$M$2692,13,0)</f>
        <v>0.313</v>
      </c>
      <c r="W1105" s="38">
        <f>VLOOKUP(A1105,TOURISM!$A$2:$F$2692,5,0)</f>
        <v>17708000000</v>
      </c>
      <c r="X1105" s="39">
        <f>VLOOKUP(A1105,TOURISM!$A$2:$F$2692,6,0)</f>
        <v>13699000000</v>
      </c>
      <c r="Y1105" s="43">
        <f t="shared" si="4"/>
        <v>0.22758064516129</v>
      </c>
      <c r="Z1105" s="35">
        <f>VLOOKUP(A1105,BUSINESS!$A$2:$J$2692,5,0)</f>
        <v>0.629</v>
      </c>
      <c r="AA1105" s="5">
        <f>VLOOKUP(A1105,BUSINESS!$A$2:$J$2692,6,0)</f>
        <v>29</v>
      </c>
      <c r="AB1105" s="5">
        <f>VLOOKUP(A1105,BUSINESS!$A$2:$J$2692,7,0)</f>
        <v>0</v>
      </c>
      <c r="AC1105" s="5">
        <f>VLOOKUP(A1105,BUSINESS!$A$2:$J$2692,8,0)</f>
        <v>254</v>
      </c>
      <c r="AD1105" s="35">
        <f>VLOOKUP(A1105,BUSINESS!$A$2:$J$2692,9,0)</f>
        <v>0.101</v>
      </c>
      <c r="AE1105" s="35">
        <f>VLOOKUP(A1105,BUSINESS!$A$2:$J$2692,10,0)</f>
        <v>0.732</v>
      </c>
    </row>
    <row r="1106" customHeight="1" spans="1:31">
      <c r="A1106" s="22" t="str">
        <f t="shared" si="0"/>
        <v>India-Asia2012</v>
      </c>
      <c r="B1106" s="22" t="s">
        <v>154</v>
      </c>
      <c r="C1106" s="22" t="s">
        <v>65</v>
      </c>
      <c r="D1106" s="23">
        <v>2012</v>
      </c>
      <c r="E1106" s="25">
        <v>1860000000000</v>
      </c>
      <c r="F1106" s="24">
        <f t="shared" si="1"/>
        <v>1504.0187234741</v>
      </c>
      <c r="G1106" s="26">
        <v>0.04</v>
      </c>
      <c r="H1106" s="27">
        <v>61</v>
      </c>
      <c r="I1106" s="26">
        <v>0.106</v>
      </c>
      <c r="J1106" s="5">
        <f>VLOOKUP(A1106,ENERGY!$A$2:$F$2692,5,0)</f>
        <v>567182</v>
      </c>
      <c r="K1106" s="5">
        <f t="shared" si="2"/>
        <v>0.000458630294418005</v>
      </c>
      <c r="L1106" s="31">
        <f>VLOOKUP(A1106,ENERGY!$A$2:$F$2692,6,0)</f>
        <v>1504365</v>
      </c>
      <c r="M1106" s="31">
        <f t="shared" si="3"/>
        <v>0.0012164479177092</v>
      </c>
      <c r="N1106" s="32">
        <f>VLOOKUP(A1106,'HUMAN RESOURCES'!$A$2:$M$2692,5,0)</f>
        <v>0.049</v>
      </c>
      <c r="O1106" s="32">
        <f>VLOOKUP(A1106,'HUMAN RESOURCES'!$A$2:$M$2692,6,0)</f>
        <v>0.12</v>
      </c>
      <c r="P1106" s="31">
        <f>VLOOKUP(A1106,'HUMAN RESOURCES'!$A$2:$M$2692,7,0)</f>
        <v>68</v>
      </c>
      <c r="Q1106" s="5">
        <f>VLOOKUP(A1106,'HUMAN RESOURCES'!$A$2:$M$2692,8,0)</f>
        <v>65</v>
      </c>
      <c r="R1106" s="5">
        <f>VLOOKUP(A1106,'HUMAN RESOURCES'!$A$2:$M$2692,9,0)</f>
        <v>0.294</v>
      </c>
      <c r="S1106" s="5">
        <f>VLOOKUP(A1106,'HUMAN RESOURCES'!$A$2:$M$2692,10,0)</f>
        <v>0.654</v>
      </c>
      <c r="T1106" s="5">
        <f>VLOOKUP(A1106,'HUMAN RESOURCES'!$A$2:$M$2692,11,0)</f>
        <v>0.052</v>
      </c>
      <c r="U1106" s="5">
        <f>VLOOKUP(A1106,'HUMAN RESOURCES'!$A$2:$M$2692,12,0)</f>
        <v>1236686732</v>
      </c>
      <c r="V1106" s="35">
        <f>VLOOKUP(A1106,'HUMAN RESOURCES'!$A$2:$M$2692,13,0)</f>
        <v>0.316</v>
      </c>
      <c r="W1106" s="38">
        <f>VLOOKUP(A1106,TOURISM!$A$2:$F$2692,5,0)</f>
        <v>18340000000</v>
      </c>
      <c r="X1106" s="39">
        <f>VLOOKUP(A1106,TOURISM!$A$2:$F$2692,6,0)</f>
        <v>14107000000</v>
      </c>
      <c r="Y1106" s="43">
        <f t="shared" si="4"/>
        <v>1.07757575757576</v>
      </c>
      <c r="Z1106" s="35">
        <f>VLOOKUP(A1106,BUSINESS!$A$2:$J$2692,5,0)</f>
        <v>0.628</v>
      </c>
      <c r="AA1106" s="5">
        <f>VLOOKUP(A1106,BUSINESS!$A$2:$J$2692,6,0)</f>
        <v>27</v>
      </c>
      <c r="AB1106" s="5">
        <f>VLOOKUP(A1106,BUSINESS!$A$2:$J$2692,7,0)</f>
        <v>131</v>
      </c>
      <c r="AC1106" s="5">
        <f>VLOOKUP(A1106,BUSINESS!$A$2:$J$2692,8,0)</f>
        <v>243</v>
      </c>
      <c r="AD1106" s="35">
        <f>VLOOKUP(A1106,BUSINESS!$A$2:$J$2692,9,0)</f>
        <v>0.126</v>
      </c>
      <c r="AE1106" s="35">
        <f>VLOOKUP(A1106,BUSINESS!$A$2:$J$2692,10,0)</f>
        <v>0.699</v>
      </c>
    </row>
    <row r="1107" customHeight="1" spans="1:31">
      <c r="A1107" s="22" t="str">
        <f t="shared" si="0"/>
        <v>Indonesia-Asia2000</v>
      </c>
      <c r="B1107" s="22" t="s">
        <v>155</v>
      </c>
      <c r="C1107" s="22" t="s">
        <v>65</v>
      </c>
      <c r="D1107" s="23">
        <v>2000</v>
      </c>
      <c r="E1107" s="25">
        <v>165000000000</v>
      </c>
      <c r="F1107" s="24">
        <f t="shared" si="1"/>
        <v>789.705313469504</v>
      </c>
      <c r="G1107" s="26">
        <v>0.02</v>
      </c>
      <c r="H1107" s="27">
        <v>15</v>
      </c>
      <c r="I1107" s="26">
        <v>0.185</v>
      </c>
      <c r="J1107" s="5">
        <f>VLOOKUP(A1107,ENERGY!$A$2:$F$2692,5,0)</f>
        <v>0</v>
      </c>
      <c r="K1107" s="5">
        <f t="shared" si="2"/>
        <v>0</v>
      </c>
      <c r="L1107" s="31">
        <f>VLOOKUP(A1107,ENERGY!$A$2:$F$2692,6,0)</f>
        <v>0</v>
      </c>
      <c r="M1107" s="31">
        <f t="shared" si="3"/>
        <v>0</v>
      </c>
      <c r="N1107" s="32">
        <f>VLOOKUP(A1107,'HUMAN RESOURCES'!$A$2:$M$2692,5,0)</f>
        <v>0.051</v>
      </c>
      <c r="O1107" s="32">
        <f>VLOOKUP(A1107,'HUMAN RESOURCES'!$A$2:$M$2692,6,0)</f>
        <v>0.079</v>
      </c>
      <c r="P1107" s="31">
        <f>VLOOKUP(A1107,'HUMAN RESOURCES'!$A$2:$M$2692,7,0)</f>
        <v>69</v>
      </c>
      <c r="Q1107" s="5">
        <f>VLOOKUP(A1107,'HUMAN RESOURCES'!$A$2:$M$2692,8,0)</f>
        <v>65</v>
      </c>
      <c r="R1107" s="5">
        <f>VLOOKUP(A1107,'HUMAN RESOURCES'!$A$2:$M$2692,9,0)</f>
        <v>0.307</v>
      </c>
      <c r="S1107" s="5">
        <f>VLOOKUP(A1107,'HUMAN RESOURCES'!$A$2:$M$2692,10,0)</f>
        <v>0.647</v>
      </c>
      <c r="T1107" s="5">
        <f>VLOOKUP(A1107,'HUMAN RESOURCES'!$A$2:$M$2692,11,0)</f>
        <v>0.047</v>
      </c>
      <c r="U1107" s="5">
        <f>VLOOKUP(A1107,'HUMAN RESOURCES'!$A$2:$M$2692,12,0)</f>
        <v>208938698</v>
      </c>
      <c r="V1107" s="35">
        <f>VLOOKUP(A1107,'HUMAN RESOURCES'!$A$2:$M$2692,13,0)</f>
        <v>0.42</v>
      </c>
      <c r="W1107" s="38">
        <f>VLOOKUP(A1107,TOURISM!$A$2:$F$2692,5,0)</f>
        <v>4975000000</v>
      </c>
      <c r="X1107" s="39">
        <f>VLOOKUP(A1107,TOURISM!$A$2:$F$2692,6,0)</f>
        <v>3197000000</v>
      </c>
      <c r="Y1107" s="43">
        <f t="shared" si="4"/>
        <v>1.169375</v>
      </c>
      <c r="Z1107" s="35">
        <f>VLOOKUP(A1107,BUSINESS!$A$2:$J$2692,5,0)</f>
        <v>0</v>
      </c>
      <c r="AA1107" s="5">
        <f>VLOOKUP(A1107,BUSINESS!$A$2:$J$2692,6,0)</f>
        <v>0</v>
      </c>
      <c r="AB1107" s="5">
        <f>VLOOKUP(A1107,BUSINESS!$A$2:$J$2692,7,0)</f>
        <v>0</v>
      </c>
      <c r="AC1107" s="5">
        <f>VLOOKUP(A1107,BUSINESS!$A$2:$J$2692,8,0)</f>
        <v>0</v>
      </c>
      <c r="AD1107" s="35">
        <f>VLOOKUP(A1107,BUSINESS!$A$2:$J$2692,9,0)</f>
        <v>0.009</v>
      </c>
      <c r="AE1107" s="35">
        <f>VLOOKUP(A1107,BUSINESS!$A$2:$J$2692,10,0)</f>
        <v>0.018</v>
      </c>
    </row>
    <row r="1108" customHeight="1" spans="1:31">
      <c r="A1108" s="22" t="str">
        <f t="shared" si="0"/>
        <v>Indonesia-Asia2001</v>
      </c>
      <c r="B1108" s="22" t="s">
        <v>155</v>
      </c>
      <c r="C1108" s="22" t="s">
        <v>65</v>
      </c>
      <c r="D1108" s="23">
        <v>2001</v>
      </c>
      <c r="E1108" s="25">
        <v>160000000000</v>
      </c>
      <c r="F1108" s="24">
        <f t="shared" si="1"/>
        <v>754.822474693881</v>
      </c>
      <c r="G1108" s="26">
        <v>0.022</v>
      </c>
      <c r="H1108" s="27">
        <v>17</v>
      </c>
      <c r="I1108" s="26">
        <v>0.185</v>
      </c>
      <c r="J1108" s="5">
        <f>VLOOKUP(A1108,ENERGY!$A$2:$F$2692,5,0)</f>
        <v>209009</v>
      </c>
      <c r="K1108" s="5">
        <f t="shared" si="2"/>
        <v>0.000986029316333083</v>
      </c>
      <c r="L1108" s="31">
        <f>VLOOKUP(A1108,ENERGY!$A$2:$F$2692,6,0)</f>
        <v>0</v>
      </c>
      <c r="M1108" s="31">
        <f t="shared" si="3"/>
        <v>0</v>
      </c>
      <c r="N1108" s="32">
        <f>VLOOKUP(A1108,'HUMAN RESOURCES'!$A$2:$M$2692,5,0)</f>
        <v>0.014</v>
      </c>
      <c r="O1108" s="32">
        <f>VLOOKUP(A1108,'HUMAN RESOURCES'!$A$2:$M$2692,6,0)</f>
        <v>0.014</v>
      </c>
      <c r="P1108" s="31">
        <f>VLOOKUP(A1108,'HUMAN RESOURCES'!$A$2:$M$2692,7,0)</f>
        <v>70</v>
      </c>
      <c r="Q1108" s="5">
        <f>VLOOKUP(A1108,'HUMAN RESOURCES'!$A$2:$M$2692,8,0)</f>
        <v>66</v>
      </c>
      <c r="R1108" s="5">
        <f>VLOOKUP(A1108,'HUMAN RESOURCES'!$A$2:$M$2692,9,0)</f>
        <v>0.304</v>
      </c>
      <c r="S1108" s="5">
        <f>VLOOKUP(A1108,'HUMAN RESOURCES'!$A$2:$M$2692,10,0)</f>
        <v>0.649</v>
      </c>
      <c r="T1108" s="5">
        <f>VLOOKUP(A1108,'HUMAN RESOURCES'!$A$2:$M$2692,11,0)</f>
        <v>0.047</v>
      </c>
      <c r="U1108" s="5">
        <f>VLOOKUP(A1108,'HUMAN RESOURCES'!$A$2:$M$2692,12,0)</f>
        <v>211970371</v>
      </c>
      <c r="V1108" s="35">
        <f>VLOOKUP(A1108,'HUMAN RESOURCES'!$A$2:$M$2692,13,0)</f>
        <v>0.428</v>
      </c>
      <c r="W1108" s="38">
        <f>VLOOKUP(A1108,TOURISM!$A$2:$F$2692,5,0)</f>
        <v>5277000000</v>
      </c>
      <c r="X1108" s="39">
        <f>VLOOKUP(A1108,TOURISM!$A$2:$F$2692,6,0)</f>
        <v>3406000000</v>
      </c>
      <c r="Y1108" s="43">
        <f t="shared" si="4"/>
        <v>0.385204081632653</v>
      </c>
      <c r="Z1108" s="35">
        <f>VLOOKUP(A1108,BUSINESS!$A$2:$J$2692,5,0)</f>
        <v>0</v>
      </c>
      <c r="AA1108" s="5">
        <f>VLOOKUP(A1108,BUSINESS!$A$2:$J$2692,6,0)</f>
        <v>0</v>
      </c>
      <c r="AB1108" s="5">
        <f>VLOOKUP(A1108,BUSINESS!$A$2:$J$2692,7,0)</f>
        <v>0</v>
      </c>
      <c r="AC1108" s="5">
        <f>VLOOKUP(A1108,BUSINESS!$A$2:$J$2692,8,0)</f>
        <v>0</v>
      </c>
      <c r="AD1108" s="35">
        <f>VLOOKUP(A1108,BUSINESS!$A$2:$J$2692,9,0)</f>
        <v>0.02</v>
      </c>
      <c r="AE1108" s="35">
        <f>VLOOKUP(A1108,BUSINESS!$A$2:$J$2692,10,0)</f>
        <v>0.031</v>
      </c>
    </row>
    <row r="1109" customHeight="1" spans="1:31">
      <c r="A1109" s="22" t="str">
        <f t="shared" si="0"/>
        <v>Indonesia-Asia2002</v>
      </c>
      <c r="B1109" s="22" t="s">
        <v>155</v>
      </c>
      <c r="C1109" s="22" t="s">
        <v>65</v>
      </c>
      <c r="D1109" s="23">
        <v>2002</v>
      </c>
      <c r="E1109" s="25">
        <v>196000000000</v>
      </c>
      <c r="F1109" s="24">
        <f t="shared" si="1"/>
        <v>911.465602508874</v>
      </c>
      <c r="G1109" s="26">
        <v>0.022</v>
      </c>
      <c r="H1109" s="27">
        <v>20</v>
      </c>
      <c r="I1109" s="26">
        <v>0.189</v>
      </c>
      <c r="J1109" s="5">
        <f>VLOOKUP(A1109,ENERGY!$A$2:$F$2692,5,0)</f>
        <v>211296</v>
      </c>
      <c r="K1109" s="5">
        <f t="shared" si="2"/>
        <v>0.00098259712218222</v>
      </c>
      <c r="L1109" s="31">
        <f>VLOOKUP(A1109,ENERGY!$A$2:$F$2692,6,0)</f>
        <v>433989</v>
      </c>
      <c r="M1109" s="31">
        <f t="shared" si="3"/>
        <v>0.00201819410901645</v>
      </c>
      <c r="N1109" s="32">
        <f>VLOOKUP(A1109,'HUMAN RESOURCES'!$A$2:$M$2692,5,0)</f>
        <v>0.017</v>
      </c>
      <c r="O1109" s="32">
        <f>VLOOKUP(A1109,'HUMAN RESOURCES'!$A$2:$M$2692,6,0)</f>
        <v>0.018</v>
      </c>
      <c r="P1109" s="31">
        <f>VLOOKUP(A1109,'HUMAN RESOURCES'!$A$2:$M$2692,7,0)</f>
        <v>70</v>
      </c>
      <c r="Q1109" s="5">
        <f>VLOOKUP(A1109,'HUMAN RESOURCES'!$A$2:$M$2692,8,0)</f>
        <v>66</v>
      </c>
      <c r="R1109" s="5">
        <f>VLOOKUP(A1109,'HUMAN RESOURCES'!$A$2:$M$2692,9,0)</f>
        <v>0.302</v>
      </c>
      <c r="S1109" s="5">
        <f>VLOOKUP(A1109,'HUMAN RESOURCES'!$A$2:$M$2692,10,0)</f>
        <v>0.651</v>
      </c>
      <c r="T1109" s="5">
        <f>VLOOKUP(A1109,'HUMAN RESOURCES'!$A$2:$M$2692,11,0)</f>
        <v>0.048</v>
      </c>
      <c r="U1109" s="5">
        <f>VLOOKUP(A1109,'HUMAN RESOURCES'!$A$2:$M$2692,12,0)</f>
        <v>215038285</v>
      </c>
      <c r="V1109" s="35">
        <f>VLOOKUP(A1109,'HUMAN RESOURCES'!$A$2:$M$2692,13,0)</f>
        <v>0.436</v>
      </c>
      <c r="W1109" s="38">
        <f>VLOOKUP(A1109,TOURISM!$A$2:$F$2692,5,0)</f>
        <v>5797000000</v>
      </c>
      <c r="X1109" s="39">
        <f>VLOOKUP(A1109,TOURISM!$A$2:$F$2692,6,0)</f>
        <v>5042000000</v>
      </c>
      <c r="Y1109" s="43">
        <f t="shared" si="4"/>
        <v>0.014468085106383</v>
      </c>
      <c r="Z1109" s="35">
        <f>VLOOKUP(A1109,BUSINESS!$A$2:$J$2692,5,0)</f>
        <v>0</v>
      </c>
      <c r="AA1109" s="5">
        <f>VLOOKUP(A1109,BUSINESS!$A$2:$J$2692,6,0)</f>
        <v>0</v>
      </c>
      <c r="AB1109" s="5">
        <f>VLOOKUP(A1109,BUSINESS!$A$2:$J$2692,7,0)</f>
        <v>0</v>
      </c>
      <c r="AC1109" s="5">
        <f>VLOOKUP(A1109,BUSINESS!$A$2:$J$2692,8,0)</f>
        <v>0</v>
      </c>
      <c r="AD1109" s="35">
        <f>VLOOKUP(A1109,BUSINESS!$A$2:$J$2692,9,0)</f>
        <v>0.021</v>
      </c>
      <c r="AE1109" s="35">
        <f>VLOOKUP(A1109,BUSINESS!$A$2:$J$2692,10,0)</f>
        <v>0.054</v>
      </c>
    </row>
    <row r="1110" customHeight="1" spans="1:31">
      <c r="A1110" s="22" t="str">
        <f t="shared" si="0"/>
        <v>Indonesia-Asia2003</v>
      </c>
      <c r="B1110" s="22" t="s">
        <v>155</v>
      </c>
      <c r="C1110" s="22" t="s">
        <v>65</v>
      </c>
      <c r="D1110" s="23">
        <v>2003</v>
      </c>
      <c r="E1110" s="25">
        <v>235000000000</v>
      </c>
      <c r="F1110" s="24">
        <f t="shared" si="1"/>
        <v>1077.2620749011</v>
      </c>
      <c r="G1110" s="26">
        <v>0.025</v>
      </c>
      <c r="H1110" s="27">
        <v>27</v>
      </c>
      <c r="I1110" s="26">
        <v>0.169</v>
      </c>
      <c r="J1110" s="5">
        <f>VLOOKUP(A1110,ENERGY!$A$2:$F$2692,5,0)</f>
        <v>199782</v>
      </c>
      <c r="K1110" s="5">
        <f t="shared" si="2"/>
        <v>0.000915819454671876</v>
      </c>
      <c r="L1110" s="31">
        <f>VLOOKUP(A1110,ENERGY!$A$2:$F$2692,6,0)</f>
        <v>453106</v>
      </c>
      <c r="M1110" s="31">
        <f t="shared" si="3"/>
        <v>0.00207708046685164</v>
      </c>
      <c r="N1110" s="32">
        <f>VLOOKUP(A1110,'HUMAN RESOURCES'!$A$2:$M$2692,5,0)</f>
        <v>0.018</v>
      </c>
      <c r="O1110" s="32">
        <f>VLOOKUP(A1110,'HUMAN RESOURCES'!$A$2:$M$2692,6,0)</f>
        <v>0.012</v>
      </c>
      <c r="P1110" s="31">
        <f>VLOOKUP(A1110,'HUMAN RESOURCES'!$A$2:$M$2692,7,0)</f>
        <v>70</v>
      </c>
      <c r="Q1110" s="5">
        <f>VLOOKUP(A1110,'HUMAN RESOURCES'!$A$2:$M$2692,8,0)</f>
        <v>66</v>
      </c>
      <c r="R1110" s="5">
        <f>VLOOKUP(A1110,'HUMAN RESOURCES'!$A$2:$M$2692,9,0)</f>
        <v>0.301</v>
      </c>
      <c r="S1110" s="5">
        <f>VLOOKUP(A1110,'HUMAN RESOURCES'!$A$2:$M$2692,10,0)</f>
        <v>0.651</v>
      </c>
      <c r="T1110" s="5">
        <f>VLOOKUP(A1110,'HUMAN RESOURCES'!$A$2:$M$2692,11,0)</f>
        <v>0.048</v>
      </c>
      <c r="U1110" s="5">
        <f>VLOOKUP(A1110,'HUMAN RESOURCES'!$A$2:$M$2692,12,0)</f>
        <v>218145617</v>
      </c>
      <c r="V1110" s="35">
        <f>VLOOKUP(A1110,'HUMAN RESOURCES'!$A$2:$M$2692,13,0)</f>
        <v>0.444</v>
      </c>
      <c r="W1110" s="38">
        <f>VLOOKUP(A1110,TOURISM!$A$2:$F$2692,5,0)</f>
        <v>4461000000</v>
      </c>
      <c r="X1110" s="39">
        <f>VLOOKUP(A1110,TOURISM!$A$2:$F$2692,6,0)</f>
        <v>4427000000</v>
      </c>
      <c r="Y1110" s="43">
        <f t="shared" si="4"/>
        <v>0.255642023346304</v>
      </c>
      <c r="Z1110" s="35">
        <f>VLOOKUP(A1110,BUSINESS!$A$2:$J$2692,5,0)</f>
        <v>0</v>
      </c>
      <c r="AA1110" s="5">
        <f>VLOOKUP(A1110,BUSINESS!$A$2:$J$2692,6,0)</f>
        <v>168</v>
      </c>
      <c r="AB1110" s="5">
        <f>VLOOKUP(A1110,BUSINESS!$A$2:$J$2692,7,0)</f>
        <v>0</v>
      </c>
      <c r="AC1110" s="5">
        <f>VLOOKUP(A1110,BUSINESS!$A$2:$J$2692,8,0)</f>
        <v>0</v>
      </c>
      <c r="AD1110" s="35">
        <f>VLOOKUP(A1110,BUSINESS!$A$2:$J$2692,9,0)</f>
        <v>0.024</v>
      </c>
      <c r="AE1110" s="35">
        <f>VLOOKUP(A1110,BUSINESS!$A$2:$J$2692,10,0)</f>
        <v>0.085</v>
      </c>
    </row>
    <row r="1111" customHeight="1" spans="1:31">
      <c r="A1111" s="22" t="str">
        <f t="shared" si="0"/>
        <v>Indonesia-Asia2004</v>
      </c>
      <c r="B1111" s="22" t="s">
        <v>155</v>
      </c>
      <c r="C1111" s="22" t="s">
        <v>65</v>
      </c>
      <c r="D1111" s="23">
        <v>2004</v>
      </c>
      <c r="E1111" s="25">
        <v>257000000000</v>
      </c>
      <c r="F1111" s="24">
        <f t="shared" si="1"/>
        <v>1161.35202831736</v>
      </c>
      <c r="G1111" s="26">
        <v>0.024</v>
      </c>
      <c r="H1111" s="27">
        <v>27</v>
      </c>
      <c r="I1111" s="26">
        <v>0.141</v>
      </c>
      <c r="J1111" s="5">
        <f>VLOOKUP(A1111,ENERGY!$A$2:$F$2692,5,0)</f>
        <v>186605</v>
      </c>
      <c r="K1111" s="5">
        <f t="shared" si="2"/>
        <v>0.000843245506786618</v>
      </c>
      <c r="L1111" s="31">
        <f>VLOOKUP(A1111,ENERGY!$A$2:$F$2692,6,0)</f>
        <v>412387</v>
      </c>
      <c r="M1111" s="31">
        <f t="shared" si="3"/>
        <v>0.00186352715525958</v>
      </c>
      <c r="N1111" s="32">
        <f>VLOOKUP(A1111,'HUMAN RESOURCES'!$A$2:$M$2692,5,0)</f>
        <v>0.02</v>
      </c>
      <c r="O1111" s="32">
        <f>VLOOKUP(A1111,'HUMAN RESOURCES'!$A$2:$M$2692,6,0)</f>
        <v>0.033</v>
      </c>
      <c r="P1111" s="31">
        <f>VLOOKUP(A1111,'HUMAN RESOURCES'!$A$2:$M$2692,7,0)</f>
        <v>71</v>
      </c>
      <c r="Q1111" s="5">
        <f>VLOOKUP(A1111,'HUMAN RESOURCES'!$A$2:$M$2692,8,0)</f>
        <v>67</v>
      </c>
      <c r="R1111" s="5">
        <f>VLOOKUP(A1111,'HUMAN RESOURCES'!$A$2:$M$2692,9,0)</f>
        <v>0.3</v>
      </c>
      <c r="S1111" s="5">
        <f>VLOOKUP(A1111,'HUMAN RESOURCES'!$A$2:$M$2692,10,0)</f>
        <v>0.651</v>
      </c>
      <c r="T1111" s="5">
        <f>VLOOKUP(A1111,'HUMAN RESOURCES'!$A$2:$M$2692,11,0)</f>
        <v>0.048</v>
      </c>
      <c r="U1111" s="5">
        <f>VLOOKUP(A1111,'HUMAN RESOURCES'!$A$2:$M$2692,12,0)</f>
        <v>221293797</v>
      </c>
      <c r="V1111" s="35">
        <f>VLOOKUP(A1111,'HUMAN RESOURCES'!$A$2:$M$2692,13,0)</f>
        <v>0.451</v>
      </c>
      <c r="W1111" s="38">
        <f>VLOOKUP(A1111,TOURISM!$A$2:$F$2692,5,0)</f>
        <v>5226000000</v>
      </c>
      <c r="X1111" s="39">
        <f>VLOOKUP(A1111,TOURISM!$A$2:$F$2692,6,0)</f>
        <v>4569000000</v>
      </c>
      <c r="Y1111" s="43">
        <f t="shared" si="4"/>
        <v>0.123776223776224</v>
      </c>
      <c r="Z1111" s="35">
        <f>VLOOKUP(A1111,BUSINESS!$A$2:$J$2692,5,0)</f>
        <v>0</v>
      </c>
      <c r="AA1111" s="5">
        <f>VLOOKUP(A1111,BUSINESS!$A$2:$J$2692,6,0)</f>
        <v>151</v>
      </c>
      <c r="AB1111" s="5">
        <f>VLOOKUP(A1111,BUSINESS!$A$2:$J$2692,7,0)</f>
        <v>0</v>
      </c>
      <c r="AC1111" s="5">
        <f>VLOOKUP(A1111,BUSINESS!$A$2:$J$2692,8,0)</f>
        <v>0</v>
      </c>
      <c r="AD1111" s="35">
        <f>VLOOKUP(A1111,BUSINESS!$A$2:$J$2692,9,0)</f>
        <v>0.026</v>
      </c>
      <c r="AE1111" s="35">
        <f>VLOOKUP(A1111,BUSINESS!$A$2:$J$2692,10,0)</f>
        <v>0.137</v>
      </c>
    </row>
    <row r="1112" customHeight="1" spans="1:31">
      <c r="A1112" s="22" t="str">
        <f t="shared" si="0"/>
        <v>Indonesia-Asia2005</v>
      </c>
      <c r="B1112" s="22" t="s">
        <v>155</v>
      </c>
      <c r="C1112" s="22" t="s">
        <v>65</v>
      </c>
      <c r="D1112" s="23">
        <v>2005</v>
      </c>
      <c r="E1112" s="25">
        <v>286000000000</v>
      </c>
      <c r="F1112" s="24">
        <f t="shared" si="1"/>
        <v>1274.05048147058</v>
      </c>
      <c r="G1112" s="26">
        <v>0.028</v>
      </c>
      <c r="H1112" s="27">
        <v>36</v>
      </c>
      <c r="I1112" s="26">
        <v>0.141</v>
      </c>
      <c r="J1112" s="5">
        <f>VLOOKUP(A1112,ENERGY!$A$2:$F$2692,5,0)</f>
        <v>176238</v>
      </c>
      <c r="K1112" s="5">
        <f t="shared" si="2"/>
        <v>0.000785091289347596</v>
      </c>
      <c r="L1112" s="31">
        <f>VLOOKUP(A1112,ENERGY!$A$2:$F$2692,6,0)</f>
        <v>337635</v>
      </c>
      <c r="M1112" s="31">
        <f t="shared" si="3"/>
        <v>0.00150407005003958</v>
      </c>
      <c r="N1112" s="32">
        <f>VLOOKUP(A1112,'HUMAN RESOURCES'!$A$2:$M$2692,5,0)</f>
        <v>0.022</v>
      </c>
      <c r="O1112" s="32">
        <f>VLOOKUP(A1112,'HUMAN RESOURCES'!$A$2:$M$2692,6,0)</f>
        <v>0.047</v>
      </c>
      <c r="P1112" s="31">
        <f>VLOOKUP(A1112,'HUMAN RESOURCES'!$A$2:$M$2692,7,0)</f>
        <v>71</v>
      </c>
      <c r="Q1112" s="5">
        <f>VLOOKUP(A1112,'HUMAN RESOURCES'!$A$2:$M$2692,8,0)</f>
        <v>67</v>
      </c>
      <c r="R1112" s="5">
        <f>VLOOKUP(A1112,'HUMAN RESOURCES'!$A$2:$M$2692,9,0)</f>
        <v>0.3</v>
      </c>
      <c r="S1112" s="5">
        <f>VLOOKUP(A1112,'HUMAN RESOURCES'!$A$2:$M$2692,10,0)</f>
        <v>0.651</v>
      </c>
      <c r="T1112" s="5">
        <f>VLOOKUP(A1112,'HUMAN RESOURCES'!$A$2:$M$2692,11,0)</f>
        <v>0.049</v>
      </c>
      <c r="U1112" s="5">
        <f>VLOOKUP(A1112,'HUMAN RESOURCES'!$A$2:$M$2692,12,0)</f>
        <v>224480901</v>
      </c>
      <c r="V1112" s="35">
        <f>VLOOKUP(A1112,'HUMAN RESOURCES'!$A$2:$M$2692,13,0)</f>
        <v>0.459</v>
      </c>
      <c r="W1112" s="38">
        <f>VLOOKUP(A1112,TOURISM!$A$2:$F$2692,5,0)</f>
        <v>5094000000</v>
      </c>
      <c r="X1112" s="39">
        <f>VLOOKUP(A1112,TOURISM!$A$2:$F$2692,6,0)</f>
        <v>4740000000</v>
      </c>
      <c r="Y1112" s="43">
        <f t="shared" si="4"/>
        <v>-0.155616438356164</v>
      </c>
      <c r="Z1112" s="35">
        <f>VLOOKUP(A1112,BUSINESS!$A$2:$J$2692,5,0)</f>
        <v>0.375</v>
      </c>
      <c r="AA1112" s="5">
        <f>VLOOKUP(A1112,BUSINESS!$A$2:$J$2692,6,0)</f>
        <v>151</v>
      </c>
      <c r="AB1112" s="5">
        <f>VLOOKUP(A1112,BUSINESS!$A$2:$J$2692,7,0)</f>
        <v>0</v>
      </c>
      <c r="AC1112" s="5">
        <f>VLOOKUP(A1112,BUSINESS!$A$2:$J$2692,8,0)</f>
        <v>560</v>
      </c>
      <c r="AD1112" s="35">
        <f>VLOOKUP(A1112,BUSINESS!$A$2:$J$2692,9,0)</f>
        <v>0.036</v>
      </c>
      <c r="AE1112" s="35">
        <f>VLOOKUP(A1112,BUSINESS!$A$2:$J$2692,10,0)</f>
        <v>0.209</v>
      </c>
    </row>
    <row r="1113" customHeight="1" spans="1:31">
      <c r="A1113" s="22" t="str">
        <f t="shared" si="0"/>
        <v>Indonesia-Asia2006</v>
      </c>
      <c r="B1113" s="22" t="s">
        <v>155</v>
      </c>
      <c r="C1113" s="22" t="s">
        <v>65</v>
      </c>
      <c r="D1113" s="23">
        <v>2006</v>
      </c>
      <c r="E1113" s="25">
        <v>365000000000</v>
      </c>
      <c r="F1113" s="24">
        <f t="shared" si="1"/>
        <v>1602.91724966926</v>
      </c>
      <c r="G1113" s="26">
        <v>0.029</v>
      </c>
      <c r="H1113" s="27">
        <v>47</v>
      </c>
      <c r="I1113" s="26">
        <v>0.16</v>
      </c>
      <c r="J1113" s="5">
        <f>VLOOKUP(A1113,ENERGY!$A$2:$F$2692,5,0)</f>
        <v>158963</v>
      </c>
      <c r="K1113" s="5">
        <f t="shared" si="2"/>
        <v>0.000698094615778561</v>
      </c>
      <c r="L1113" s="31">
        <f>VLOOKUP(A1113,ENERGY!$A$2:$F$2692,6,0)</f>
        <v>294907</v>
      </c>
      <c r="M1113" s="31">
        <f t="shared" si="3"/>
        <v>0.00129510004752935</v>
      </c>
      <c r="N1113" s="32">
        <f>VLOOKUP(A1113,'HUMAN RESOURCES'!$A$2:$M$2692,5,0)</f>
        <v>0.023</v>
      </c>
      <c r="O1113" s="32">
        <f>VLOOKUP(A1113,'HUMAN RESOURCES'!$A$2:$M$2692,6,0)</f>
        <v>0.026</v>
      </c>
      <c r="P1113" s="31">
        <f>VLOOKUP(A1113,'HUMAN RESOURCES'!$A$2:$M$2692,7,0)</f>
        <v>71</v>
      </c>
      <c r="Q1113" s="5">
        <f>VLOOKUP(A1113,'HUMAN RESOURCES'!$A$2:$M$2692,8,0)</f>
        <v>67</v>
      </c>
      <c r="R1113" s="5">
        <f>VLOOKUP(A1113,'HUMAN RESOURCES'!$A$2:$M$2692,9,0)</f>
        <v>0.3</v>
      </c>
      <c r="S1113" s="5">
        <f>VLOOKUP(A1113,'HUMAN RESOURCES'!$A$2:$M$2692,10,0)</f>
        <v>0.651</v>
      </c>
      <c r="T1113" s="5">
        <f>VLOOKUP(A1113,'HUMAN RESOURCES'!$A$2:$M$2692,11,0)</f>
        <v>0.049</v>
      </c>
      <c r="U1113" s="5">
        <f>VLOOKUP(A1113,'HUMAN RESOURCES'!$A$2:$M$2692,12,0)</f>
        <v>227709821</v>
      </c>
      <c r="V1113" s="35">
        <f>VLOOKUP(A1113,'HUMAN RESOURCES'!$A$2:$M$2692,13,0)</f>
        <v>0.467</v>
      </c>
      <c r="W1113" s="38">
        <f>VLOOKUP(A1113,TOURISM!$A$2:$F$2692,5,0)</f>
        <v>4890000000</v>
      </c>
      <c r="X1113" s="39">
        <f>VLOOKUP(A1113,TOURISM!$A$2:$F$2692,6,0)</f>
        <v>5458000000</v>
      </c>
      <c r="Y1113" s="43">
        <f t="shared" si="4"/>
        <v>-0.172916666666667</v>
      </c>
      <c r="Z1113" s="35">
        <f>VLOOKUP(A1113,BUSINESS!$A$2:$J$2692,5,0)</f>
        <v>0.375</v>
      </c>
      <c r="AA1113" s="5">
        <f>VLOOKUP(A1113,BUSINESS!$A$2:$J$2692,6,0)</f>
        <v>97</v>
      </c>
      <c r="AB1113" s="5">
        <f>VLOOKUP(A1113,BUSINESS!$A$2:$J$2692,7,0)</f>
        <v>0</v>
      </c>
      <c r="AC1113" s="5">
        <f>VLOOKUP(A1113,BUSINESS!$A$2:$J$2692,8,0)</f>
        <v>576</v>
      </c>
      <c r="AD1113" s="35">
        <f>VLOOKUP(A1113,BUSINESS!$A$2:$J$2692,9,0)</f>
        <v>0.048</v>
      </c>
      <c r="AE1113" s="35">
        <f>VLOOKUP(A1113,BUSINESS!$A$2:$J$2692,10,0)</f>
        <v>0.28</v>
      </c>
    </row>
    <row r="1114" customHeight="1" spans="1:31">
      <c r="A1114" s="22" t="str">
        <f t="shared" si="0"/>
        <v>Indonesia-Asia2007</v>
      </c>
      <c r="B1114" s="22" t="s">
        <v>155</v>
      </c>
      <c r="C1114" s="22" t="s">
        <v>65</v>
      </c>
      <c r="D1114" s="23">
        <v>2007</v>
      </c>
      <c r="E1114" s="25">
        <v>432000000000</v>
      </c>
      <c r="F1114" s="24">
        <f t="shared" si="1"/>
        <v>1870.35003704852</v>
      </c>
      <c r="G1114" s="26">
        <v>0.031</v>
      </c>
      <c r="H1114" s="27">
        <v>58</v>
      </c>
      <c r="I1114" s="26">
        <v>0.139</v>
      </c>
      <c r="J1114" s="5">
        <f>VLOOKUP(A1114,ENERGY!$A$2:$F$2692,5,0)</f>
        <v>182885</v>
      </c>
      <c r="K1114" s="5">
        <f t="shared" si="2"/>
        <v>0.000791803163253745</v>
      </c>
      <c r="L1114" s="31">
        <f>VLOOKUP(A1114,ENERGY!$A$2:$F$2692,6,0)</f>
        <v>375545</v>
      </c>
      <c r="M1114" s="31">
        <f t="shared" si="3"/>
        <v>0.00162592732560969</v>
      </c>
      <c r="N1114" s="32">
        <f>VLOOKUP(A1114,'HUMAN RESOURCES'!$A$2:$M$2692,5,0)</f>
        <v>0.023</v>
      </c>
      <c r="O1114" s="32">
        <f>VLOOKUP(A1114,'HUMAN RESOURCES'!$A$2:$M$2692,6,0)</f>
        <v>0.017</v>
      </c>
      <c r="P1114" s="31">
        <f>VLOOKUP(A1114,'HUMAN RESOURCES'!$A$2:$M$2692,7,0)</f>
        <v>71</v>
      </c>
      <c r="Q1114" s="5">
        <f>VLOOKUP(A1114,'HUMAN RESOURCES'!$A$2:$M$2692,8,0)</f>
        <v>67</v>
      </c>
      <c r="R1114" s="5">
        <f>VLOOKUP(A1114,'HUMAN RESOURCES'!$A$2:$M$2692,9,0)</f>
        <v>0.3</v>
      </c>
      <c r="S1114" s="5">
        <f>VLOOKUP(A1114,'HUMAN RESOURCES'!$A$2:$M$2692,10,0)</f>
        <v>0.651</v>
      </c>
      <c r="T1114" s="5">
        <f>VLOOKUP(A1114,'HUMAN RESOURCES'!$A$2:$M$2692,11,0)</f>
        <v>0.049</v>
      </c>
      <c r="U1114" s="5">
        <f>VLOOKUP(A1114,'HUMAN RESOURCES'!$A$2:$M$2692,12,0)</f>
        <v>230972808</v>
      </c>
      <c r="V1114" s="35">
        <f>VLOOKUP(A1114,'HUMAN RESOURCES'!$A$2:$M$2692,13,0)</f>
        <v>0.475</v>
      </c>
      <c r="W1114" s="38">
        <f>VLOOKUP(A1114,TOURISM!$A$2:$F$2692,5,0)</f>
        <v>5831000000</v>
      </c>
      <c r="X1114" s="39">
        <f>VLOOKUP(A1114,TOURISM!$A$2:$F$2692,6,0)</f>
        <v>6578000000</v>
      </c>
      <c r="Y1114" s="43">
        <f t="shared" si="4"/>
        <v>-0.127647058823529</v>
      </c>
      <c r="Z1114" s="35">
        <f>VLOOKUP(A1114,BUSINESS!$A$2:$J$2692,5,0)</f>
        <v>0.375</v>
      </c>
      <c r="AA1114" s="5">
        <f>VLOOKUP(A1114,BUSINESS!$A$2:$J$2692,6,0)</f>
        <v>105</v>
      </c>
      <c r="AB1114" s="5">
        <f>VLOOKUP(A1114,BUSINESS!$A$2:$J$2692,7,0)</f>
        <v>0</v>
      </c>
      <c r="AC1114" s="5">
        <f>VLOOKUP(A1114,BUSINESS!$A$2:$J$2692,8,0)</f>
        <v>266</v>
      </c>
      <c r="AD1114" s="35">
        <f>VLOOKUP(A1114,BUSINESS!$A$2:$J$2692,9,0)</f>
        <v>0.058</v>
      </c>
      <c r="AE1114" s="35">
        <f>VLOOKUP(A1114,BUSINESS!$A$2:$J$2692,10,0)</f>
        <v>0.404</v>
      </c>
    </row>
    <row r="1115" customHeight="1" spans="1:31">
      <c r="A1115" s="22" t="str">
        <f t="shared" si="0"/>
        <v>Indonesia-Asia2008</v>
      </c>
      <c r="B1115" s="22" t="s">
        <v>155</v>
      </c>
      <c r="C1115" s="22" t="s">
        <v>65</v>
      </c>
      <c r="D1115" s="23">
        <v>2008</v>
      </c>
      <c r="E1115" s="25">
        <v>510000000000</v>
      </c>
      <c r="F1115" s="24">
        <f t="shared" si="1"/>
        <v>2177.22166868852</v>
      </c>
      <c r="G1115" s="26">
        <v>0.028</v>
      </c>
      <c r="H1115" s="27">
        <v>61</v>
      </c>
      <c r="I1115" s="26">
        <v>0.136</v>
      </c>
      <c r="J1115" s="5">
        <f>VLOOKUP(A1115,ENERGY!$A$2:$F$2692,5,0)</f>
        <v>179461</v>
      </c>
      <c r="K1115" s="5">
        <f t="shared" si="2"/>
        <v>0.000766130152714725</v>
      </c>
      <c r="L1115" s="31">
        <f>VLOOKUP(A1115,ENERGY!$A$2:$F$2692,6,0)</f>
        <v>341992</v>
      </c>
      <c r="M1115" s="31">
        <f t="shared" si="3"/>
        <v>0.00145998508415318</v>
      </c>
      <c r="N1115" s="32">
        <f>VLOOKUP(A1115,'HUMAN RESOURCES'!$A$2:$M$2692,5,0)</f>
        <v>0.024</v>
      </c>
      <c r="O1115" s="32">
        <f>VLOOKUP(A1115,'HUMAN RESOURCES'!$A$2:$M$2692,6,0)</f>
        <v>0.023</v>
      </c>
      <c r="P1115" s="31">
        <f>VLOOKUP(A1115,'HUMAN RESOURCES'!$A$2:$M$2692,7,0)</f>
        <v>72</v>
      </c>
      <c r="Q1115" s="5">
        <f>VLOOKUP(A1115,'HUMAN RESOURCES'!$A$2:$M$2692,8,0)</f>
        <v>68</v>
      </c>
      <c r="R1115" s="5">
        <f>VLOOKUP(A1115,'HUMAN RESOURCES'!$A$2:$M$2692,9,0)</f>
        <v>0.3</v>
      </c>
      <c r="S1115" s="5">
        <f>VLOOKUP(A1115,'HUMAN RESOURCES'!$A$2:$M$2692,10,0)</f>
        <v>0.65</v>
      </c>
      <c r="T1115" s="5">
        <f>VLOOKUP(A1115,'HUMAN RESOURCES'!$A$2:$M$2692,11,0)</f>
        <v>0.049</v>
      </c>
      <c r="U1115" s="5">
        <f>VLOOKUP(A1115,'HUMAN RESOURCES'!$A$2:$M$2692,12,0)</f>
        <v>234243489</v>
      </c>
      <c r="V1115" s="35">
        <f>VLOOKUP(A1115,'HUMAN RESOURCES'!$A$2:$M$2692,13,0)</f>
        <v>0.483</v>
      </c>
      <c r="W1115" s="38">
        <f>VLOOKUP(A1115,TOURISM!$A$2:$F$2692,5,0)</f>
        <v>8150000000</v>
      </c>
      <c r="X1115" s="39">
        <f>VLOOKUP(A1115,TOURISM!$A$2:$F$2692,6,0)</f>
        <v>8801000000</v>
      </c>
      <c r="Y1115" s="43">
        <f t="shared" si="4"/>
        <v>-0.158333333333333</v>
      </c>
      <c r="Z1115" s="35">
        <f>VLOOKUP(A1115,BUSINESS!$A$2:$J$2692,5,0)</f>
        <v>0.375</v>
      </c>
      <c r="AA1115" s="5">
        <f>VLOOKUP(A1115,BUSINESS!$A$2:$J$2692,6,0)</f>
        <v>77</v>
      </c>
      <c r="AB1115" s="5">
        <f>VLOOKUP(A1115,BUSINESS!$A$2:$J$2692,7,0)</f>
        <v>0</v>
      </c>
      <c r="AC1115" s="5">
        <f>VLOOKUP(A1115,BUSINESS!$A$2:$J$2692,8,0)</f>
        <v>266</v>
      </c>
      <c r="AD1115" s="35">
        <f>VLOOKUP(A1115,BUSINESS!$A$2:$J$2692,9,0)</f>
        <v>0.079</v>
      </c>
      <c r="AE1115" s="35">
        <f>VLOOKUP(A1115,BUSINESS!$A$2:$J$2692,10,0)</f>
        <v>0.6</v>
      </c>
    </row>
    <row r="1116" customHeight="1" spans="1:31">
      <c r="A1116" s="22" t="str">
        <f t="shared" si="0"/>
        <v>Indonesia-Asia2009</v>
      </c>
      <c r="B1116" s="22" t="s">
        <v>155</v>
      </c>
      <c r="C1116" s="22" t="s">
        <v>65</v>
      </c>
      <c r="D1116" s="23">
        <v>2009</v>
      </c>
      <c r="E1116" s="25">
        <v>540000000000</v>
      </c>
      <c r="F1116" s="24">
        <f t="shared" si="1"/>
        <v>2273.80968652527</v>
      </c>
      <c r="G1116" s="26">
        <v>0.028</v>
      </c>
      <c r="H1116" s="27">
        <v>64</v>
      </c>
      <c r="I1116" s="26">
        <v>0.145</v>
      </c>
      <c r="J1116" s="5">
        <f>VLOOKUP(A1116,ENERGY!$A$2:$F$2692,5,0)</f>
        <v>165366</v>
      </c>
      <c r="K1116" s="5">
        <f t="shared" si="2"/>
        <v>0.000696316319670255</v>
      </c>
      <c r="L1116" s="31">
        <f>VLOOKUP(A1116,ENERGY!$A$2:$F$2692,6,0)</f>
        <v>316792</v>
      </c>
      <c r="M1116" s="31">
        <f t="shared" si="3"/>
        <v>0.00133393466335873</v>
      </c>
      <c r="N1116" s="32">
        <f>VLOOKUP(A1116,'HUMAN RESOURCES'!$A$2:$M$2692,5,0)</f>
        <v>0.025</v>
      </c>
      <c r="O1116" s="32">
        <f>VLOOKUP(A1116,'HUMAN RESOURCES'!$A$2:$M$2692,6,0)</f>
        <v>0.043</v>
      </c>
      <c r="P1116" s="31">
        <f>VLOOKUP(A1116,'HUMAN RESOURCES'!$A$2:$M$2692,7,0)</f>
        <v>72</v>
      </c>
      <c r="Q1116" s="5">
        <f>VLOOKUP(A1116,'HUMAN RESOURCES'!$A$2:$M$2692,8,0)</f>
        <v>68</v>
      </c>
      <c r="R1116" s="5">
        <f>VLOOKUP(A1116,'HUMAN RESOURCES'!$A$2:$M$2692,9,0)</f>
        <v>0.3</v>
      </c>
      <c r="S1116" s="5">
        <f>VLOOKUP(A1116,'HUMAN RESOURCES'!$A$2:$M$2692,10,0)</f>
        <v>0.651</v>
      </c>
      <c r="T1116" s="5">
        <f>VLOOKUP(A1116,'HUMAN RESOURCES'!$A$2:$M$2692,11,0)</f>
        <v>0.05</v>
      </c>
      <c r="U1116" s="5">
        <f>VLOOKUP(A1116,'HUMAN RESOURCES'!$A$2:$M$2692,12,0)</f>
        <v>237486894</v>
      </c>
      <c r="V1116" s="35">
        <f>VLOOKUP(A1116,'HUMAN RESOURCES'!$A$2:$M$2692,13,0)</f>
        <v>0.491</v>
      </c>
      <c r="W1116" s="38">
        <f>VLOOKUP(A1116,TOURISM!$A$2:$F$2692,5,0)</f>
        <v>6053000000</v>
      </c>
      <c r="X1116" s="39">
        <f>VLOOKUP(A1116,TOURISM!$A$2:$F$2692,6,0)</f>
        <v>6908000000</v>
      </c>
      <c r="Y1116" s="43">
        <f t="shared" si="4"/>
        <v>-0.114809590973202</v>
      </c>
      <c r="Z1116" s="35">
        <f>VLOOKUP(A1116,BUSINESS!$A$2:$J$2692,5,0)</f>
        <v>0.378</v>
      </c>
      <c r="AA1116" s="5">
        <f>VLOOKUP(A1116,BUSINESS!$A$2:$J$2692,6,0)</f>
        <v>63</v>
      </c>
      <c r="AB1116" s="5">
        <f>VLOOKUP(A1116,BUSINESS!$A$2:$J$2692,7,0)</f>
        <v>0</v>
      </c>
      <c r="AC1116" s="5">
        <f>VLOOKUP(A1116,BUSINESS!$A$2:$J$2692,8,0)</f>
        <v>266</v>
      </c>
      <c r="AD1116" s="35">
        <f>VLOOKUP(A1116,BUSINESS!$A$2:$J$2692,9,0)</f>
        <v>0.069</v>
      </c>
      <c r="AE1116" s="35">
        <f>VLOOKUP(A1116,BUSINESS!$A$2:$J$2692,10,0)</f>
        <v>0.689</v>
      </c>
    </row>
    <row r="1117" customHeight="1" spans="1:31">
      <c r="A1117" s="22" t="str">
        <f t="shared" si="0"/>
        <v>Indonesia-Asia2010</v>
      </c>
      <c r="B1117" s="22" t="s">
        <v>155</v>
      </c>
      <c r="C1117" s="22" t="s">
        <v>65</v>
      </c>
      <c r="D1117" s="23">
        <v>2010</v>
      </c>
      <c r="E1117" s="25">
        <v>709000000000</v>
      </c>
      <c r="F1117" s="24">
        <f t="shared" si="1"/>
        <v>2945.86319889124</v>
      </c>
      <c r="G1117" s="26">
        <v>0.029</v>
      </c>
      <c r="H1117" s="27">
        <v>86</v>
      </c>
      <c r="I1117" s="26">
        <v>0.133</v>
      </c>
      <c r="J1117" s="5">
        <f>VLOOKUP(A1117,ENERGY!$A$2:$F$2692,5,0)</f>
        <v>164879</v>
      </c>
      <c r="K1117" s="5">
        <f t="shared" si="2"/>
        <v>0.000685064849605062</v>
      </c>
      <c r="L1117" s="31">
        <f>VLOOKUP(A1117,ENERGY!$A$2:$F$2692,6,0)</f>
        <v>306737</v>
      </c>
      <c r="M1117" s="31">
        <f t="shared" si="3"/>
        <v>0.00127447847678181</v>
      </c>
      <c r="N1117" s="32">
        <f>VLOOKUP(A1117,'HUMAN RESOURCES'!$A$2:$M$2692,5,0)</f>
        <v>0.028</v>
      </c>
      <c r="O1117" s="32">
        <f>VLOOKUP(A1117,'HUMAN RESOURCES'!$A$2:$M$2692,6,0)</f>
        <v>0.082</v>
      </c>
      <c r="P1117" s="31">
        <f>VLOOKUP(A1117,'HUMAN RESOURCES'!$A$2:$M$2692,7,0)</f>
        <v>72</v>
      </c>
      <c r="Q1117" s="5">
        <f>VLOOKUP(A1117,'HUMAN RESOURCES'!$A$2:$M$2692,8,0)</f>
        <v>68</v>
      </c>
      <c r="R1117" s="5">
        <f>VLOOKUP(A1117,'HUMAN RESOURCES'!$A$2:$M$2692,9,0)</f>
        <v>0.298</v>
      </c>
      <c r="S1117" s="5">
        <f>VLOOKUP(A1117,'HUMAN RESOURCES'!$A$2:$M$2692,10,0)</f>
        <v>0.652</v>
      </c>
      <c r="T1117" s="5">
        <f>VLOOKUP(A1117,'HUMAN RESOURCES'!$A$2:$M$2692,11,0)</f>
        <v>0.05</v>
      </c>
      <c r="U1117" s="5">
        <f>VLOOKUP(A1117,'HUMAN RESOURCES'!$A$2:$M$2692,12,0)</f>
        <v>240676485</v>
      </c>
      <c r="V1117" s="35">
        <f>VLOOKUP(A1117,'HUMAN RESOURCES'!$A$2:$M$2692,13,0)</f>
        <v>0.499</v>
      </c>
      <c r="W1117" s="38">
        <f>VLOOKUP(A1117,TOURISM!$A$2:$F$2692,5,0)</f>
        <v>7618000000</v>
      </c>
      <c r="X1117" s="39">
        <f>VLOOKUP(A1117,TOURISM!$A$2:$F$2692,6,0)</f>
        <v>8432000000</v>
      </c>
      <c r="Y1117" s="43">
        <f t="shared" si="4"/>
        <v>0.0455082742316785</v>
      </c>
      <c r="Z1117" s="35">
        <f>VLOOKUP(A1117,BUSINESS!$A$2:$J$2692,5,0)</f>
        <v>0.322</v>
      </c>
      <c r="AA1117" s="5">
        <f>VLOOKUP(A1117,BUSINESS!$A$2:$J$2692,6,0)</f>
        <v>50</v>
      </c>
      <c r="AB1117" s="5">
        <f>VLOOKUP(A1117,BUSINESS!$A$2:$J$2692,7,0)</f>
        <v>0</v>
      </c>
      <c r="AC1117" s="5">
        <f>VLOOKUP(A1117,BUSINESS!$A$2:$J$2692,8,0)</f>
        <v>266</v>
      </c>
      <c r="AD1117" s="35">
        <f>VLOOKUP(A1117,BUSINESS!$A$2:$J$2692,9,0)</f>
        <v>0.109</v>
      </c>
      <c r="AE1117" s="35">
        <f>VLOOKUP(A1117,BUSINESS!$A$2:$J$2692,10,0)</f>
        <v>0.878</v>
      </c>
    </row>
    <row r="1118" customHeight="1" spans="1:31">
      <c r="A1118" s="22" t="str">
        <f t="shared" si="0"/>
        <v>Indonesia-Asia2011</v>
      </c>
      <c r="B1118" s="22" t="s">
        <v>155</v>
      </c>
      <c r="C1118" s="22" t="s">
        <v>65</v>
      </c>
      <c r="D1118" s="23">
        <v>2011</v>
      </c>
      <c r="E1118" s="25">
        <v>846000000000</v>
      </c>
      <c r="F1118" s="24">
        <f t="shared" si="1"/>
        <v>3470.03409603821</v>
      </c>
      <c r="G1118" s="26">
        <v>0.029</v>
      </c>
      <c r="H1118" s="27">
        <v>99</v>
      </c>
      <c r="I1118" s="26">
        <v>0.124</v>
      </c>
      <c r="J1118" s="5">
        <f>VLOOKUP(A1118,ENERGY!$A$2:$F$2692,5,0)</f>
        <v>154768</v>
      </c>
      <c r="K1118" s="5">
        <f t="shared" si="2"/>
        <v>0.000634811154817544</v>
      </c>
      <c r="L1118" s="31">
        <f>VLOOKUP(A1118,ENERGY!$A$2:$F$2692,6,0)</f>
        <v>263419</v>
      </c>
      <c r="M1118" s="31">
        <f t="shared" si="3"/>
        <v>0.00108046443444952</v>
      </c>
      <c r="N1118" s="32">
        <f>VLOOKUP(A1118,'HUMAN RESOURCES'!$A$2:$M$2692,5,0)</f>
        <v>0.028</v>
      </c>
      <c r="O1118" s="32">
        <f>VLOOKUP(A1118,'HUMAN RESOURCES'!$A$2:$M$2692,6,0)</f>
        <v>0.042</v>
      </c>
      <c r="P1118" s="31">
        <f>VLOOKUP(A1118,'HUMAN RESOURCES'!$A$2:$M$2692,7,0)</f>
        <v>72</v>
      </c>
      <c r="Q1118" s="5">
        <f>VLOOKUP(A1118,'HUMAN RESOURCES'!$A$2:$M$2692,8,0)</f>
        <v>68</v>
      </c>
      <c r="R1118" s="5">
        <f>VLOOKUP(A1118,'HUMAN RESOURCES'!$A$2:$M$2692,9,0)</f>
        <v>0.296</v>
      </c>
      <c r="S1118" s="5">
        <f>VLOOKUP(A1118,'HUMAN RESOURCES'!$A$2:$M$2692,10,0)</f>
        <v>0.653</v>
      </c>
      <c r="T1118" s="5">
        <f>VLOOKUP(A1118,'HUMAN RESOURCES'!$A$2:$M$2692,11,0)</f>
        <v>0.051</v>
      </c>
      <c r="U1118" s="5">
        <f>VLOOKUP(A1118,'HUMAN RESOURCES'!$A$2:$M$2692,12,0)</f>
        <v>243801639</v>
      </c>
      <c r="V1118" s="35">
        <f>VLOOKUP(A1118,'HUMAN RESOURCES'!$A$2:$M$2692,13,0)</f>
        <v>0.507</v>
      </c>
      <c r="W1118" s="38">
        <f>VLOOKUP(A1118,TOURISM!$A$2:$F$2692,5,0)</f>
        <v>9038000000</v>
      </c>
      <c r="X1118" s="39">
        <f>VLOOKUP(A1118,TOURISM!$A$2:$F$2692,6,0)</f>
        <v>8653000000</v>
      </c>
      <c r="Y1118" s="43">
        <f t="shared" si="4"/>
        <v>-0.00399087799315849</v>
      </c>
      <c r="Z1118" s="35">
        <f>VLOOKUP(A1118,BUSINESS!$A$2:$J$2692,5,0)</f>
        <v>0.322</v>
      </c>
      <c r="AA1118" s="5">
        <f>VLOOKUP(A1118,BUSINESS!$A$2:$J$2692,6,0)</f>
        <v>48</v>
      </c>
      <c r="AB1118" s="5">
        <f>VLOOKUP(A1118,BUSINESS!$A$2:$J$2692,7,0)</f>
        <v>0</v>
      </c>
      <c r="AC1118" s="5">
        <f>VLOOKUP(A1118,BUSINESS!$A$2:$J$2692,8,0)</f>
        <v>266</v>
      </c>
      <c r="AD1118" s="35">
        <f>VLOOKUP(A1118,BUSINESS!$A$2:$J$2692,9,0)</f>
        <v>0.111</v>
      </c>
      <c r="AE1118" s="35">
        <f>VLOOKUP(A1118,BUSINESS!$A$2:$J$2692,10,0)</f>
        <v>1.025</v>
      </c>
    </row>
    <row r="1119" customHeight="1" spans="1:31">
      <c r="A1119" s="22" t="str">
        <f t="shared" si="0"/>
        <v>Indonesia-Asia2012</v>
      </c>
      <c r="B1119" s="22" t="s">
        <v>155</v>
      </c>
      <c r="C1119" s="22" t="s">
        <v>65</v>
      </c>
      <c r="D1119" s="23">
        <v>2012</v>
      </c>
      <c r="E1119" s="25">
        <v>877000000000</v>
      </c>
      <c r="F1119" s="24">
        <f t="shared" si="1"/>
        <v>3552.56060608645</v>
      </c>
      <c r="G1119" s="26">
        <v>0.03</v>
      </c>
      <c r="H1119" s="27">
        <v>108</v>
      </c>
      <c r="I1119" s="26">
        <v>0.118</v>
      </c>
      <c r="J1119" s="5">
        <f>VLOOKUP(A1119,ENERGY!$A$2:$F$2692,5,0)</f>
        <v>183726</v>
      </c>
      <c r="K1119" s="5">
        <f t="shared" si="2"/>
        <v>0.00074423916751863</v>
      </c>
      <c r="L1119" s="31">
        <f>VLOOKUP(A1119,ENERGY!$A$2:$F$2692,6,0)</f>
        <v>345120</v>
      </c>
      <c r="M1119" s="31">
        <f t="shared" si="3"/>
        <v>0.00139801564010553</v>
      </c>
      <c r="N1119" s="32">
        <f>VLOOKUP(A1119,'HUMAN RESOURCES'!$A$2:$M$2692,5,0)</f>
        <v>0.029</v>
      </c>
      <c r="O1119" s="32">
        <f>VLOOKUP(A1119,'HUMAN RESOURCES'!$A$2:$M$2692,6,0)</f>
        <v>0.067</v>
      </c>
      <c r="P1119" s="31">
        <f>VLOOKUP(A1119,'HUMAN RESOURCES'!$A$2:$M$2692,7,0)</f>
        <v>73</v>
      </c>
      <c r="Q1119" s="5">
        <f>VLOOKUP(A1119,'HUMAN RESOURCES'!$A$2:$M$2692,8,0)</f>
        <v>69</v>
      </c>
      <c r="R1119" s="5">
        <f>VLOOKUP(A1119,'HUMAN RESOURCES'!$A$2:$M$2692,9,0)</f>
        <v>0.293</v>
      </c>
      <c r="S1119" s="5">
        <f>VLOOKUP(A1119,'HUMAN RESOURCES'!$A$2:$M$2692,10,0)</f>
        <v>0.656</v>
      </c>
      <c r="T1119" s="5">
        <f>VLOOKUP(A1119,'HUMAN RESOURCES'!$A$2:$M$2692,11,0)</f>
        <v>0.051</v>
      </c>
      <c r="U1119" s="5">
        <f>VLOOKUP(A1119,'HUMAN RESOURCES'!$A$2:$M$2692,12,0)</f>
        <v>246864191</v>
      </c>
      <c r="V1119" s="35">
        <f>VLOOKUP(A1119,'HUMAN RESOURCES'!$A$2:$M$2692,13,0)</f>
        <v>0.515</v>
      </c>
      <c r="W1119" s="38">
        <f>VLOOKUP(A1119,TOURISM!$A$2:$F$2692,5,0)</f>
        <v>9463000000</v>
      </c>
      <c r="X1119" s="39">
        <f>VLOOKUP(A1119,TOURISM!$A$2:$F$2692,6,0)</f>
        <v>9498000000</v>
      </c>
      <c r="Y1119" s="43">
        <f t="shared" si="4"/>
        <v>0.00594059405940594</v>
      </c>
      <c r="Z1119" s="35">
        <f>VLOOKUP(A1119,BUSINESS!$A$2:$J$2692,5,0)</f>
        <v>0.322</v>
      </c>
      <c r="AA1119" s="5">
        <f>VLOOKUP(A1119,BUSINESS!$A$2:$J$2692,6,0)</f>
        <v>48</v>
      </c>
      <c r="AB1119" s="5">
        <f>VLOOKUP(A1119,BUSINESS!$A$2:$J$2692,7,0)</f>
        <v>116</v>
      </c>
      <c r="AC1119" s="5">
        <f>VLOOKUP(A1119,BUSINESS!$A$2:$J$2692,8,0)</f>
        <v>259</v>
      </c>
      <c r="AD1119" s="35">
        <f>VLOOKUP(A1119,BUSINESS!$A$2:$J$2692,9,0)</f>
        <v>0.147</v>
      </c>
      <c r="AE1119" s="35">
        <f>VLOOKUP(A1119,BUSINESS!$A$2:$J$2692,10,0)</f>
        <v>1.142</v>
      </c>
    </row>
    <row r="1120" customHeight="1" spans="1:31">
      <c r="A1120" s="22" t="str">
        <f t="shared" si="0"/>
        <v>Iran-Middle East2000</v>
      </c>
      <c r="B1120" s="22" t="s">
        <v>156</v>
      </c>
      <c r="C1120" s="22" t="s">
        <v>84</v>
      </c>
      <c r="D1120" s="23">
        <v>2000</v>
      </c>
      <c r="E1120" s="25">
        <v>101000000000</v>
      </c>
      <c r="F1120" s="24">
        <f t="shared" si="1"/>
        <v>1532.36819828031</v>
      </c>
      <c r="G1120" s="26">
        <v>0.046</v>
      </c>
      <c r="H1120" s="27">
        <v>231</v>
      </c>
      <c r="J1120" s="5">
        <f>VLOOKUP(A1120,ENERGY!$A$2:$F$2692,5,0)</f>
        <v>0</v>
      </c>
      <c r="K1120" s="5">
        <f t="shared" si="2"/>
        <v>0</v>
      </c>
      <c r="L1120" s="31">
        <f>VLOOKUP(A1120,ENERGY!$A$2:$F$2692,6,0)</f>
        <v>0</v>
      </c>
      <c r="M1120" s="31">
        <f t="shared" si="3"/>
        <v>0</v>
      </c>
      <c r="N1120" s="32">
        <f>VLOOKUP(A1120,'HUMAN RESOURCES'!$A$2:$M$2692,5,0)</f>
        <v>0.031</v>
      </c>
      <c r="O1120" s="32">
        <f>VLOOKUP(A1120,'HUMAN RESOURCES'!$A$2:$M$2692,6,0)</f>
        <v>0.075</v>
      </c>
      <c r="P1120" s="31">
        <f>VLOOKUP(A1120,'HUMAN RESOURCES'!$A$2:$M$2692,7,0)</f>
        <v>71</v>
      </c>
      <c r="Q1120" s="5">
        <f>VLOOKUP(A1120,'HUMAN RESOURCES'!$A$2:$M$2692,8,0)</f>
        <v>69</v>
      </c>
      <c r="R1120" s="5">
        <f>VLOOKUP(A1120,'HUMAN RESOURCES'!$A$2:$M$2692,9,0)</f>
        <v>0.347</v>
      </c>
      <c r="S1120" s="5">
        <f>VLOOKUP(A1120,'HUMAN RESOURCES'!$A$2:$M$2692,10,0)</f>
        <v>0.611</v>
      </c>
      <c r="T1120" s="5">
        <f>VLOOKUP(A1120,'HUMAN RESOURCES'!$A$2:$M$2692,11,0)</f>
        <v>0.042</v>
      </c>
      <c r="U1120" s="5">
        <f>VLOOKUP(A1120,'HUMAN RESOURCES'!$A$2:$M$2692,12,0)</f>
        <v>65911052</v>
      </c>
      <c r="V1120" s="35">
        <f>VLOOKUP(A1120,'HUMAN RESOURCES'!$A$2:$M$2692,13,0)</f>
        <v>0.64</v>
      </c>
      <c r="W1120" s="38">
        <f>VLOOKUP(A1120,TOURISM!$A$2:$F$2692,5,0)</f>
        <v>677000000</v>
      </c>
      <c r="X1120" s="39">
        <f>VLOOKUP(A1120,TOURISM!$A$2:$F$2692,6,0)</f>
        <v>671000000</v>
      </c>
      <c r="Y1120" s="43">
        <f t="shared" si="4"/>
        <v>0.354782608695652</v>
      </c>
      <c r="Z1120" s="35">
        <f>VLOOKUP(A1120,BUSINESS!$A$2:$J$2692,5,0)</f>
        <v>0</v>
      </c>
      <c r="AA1120" s="5">
        <f>VLOOKUP(A1120,BUSINESS!$A$2:$J$2692,6,0)</f>
        <v>0</v>
      </c>
      <c r="AB1120" s="5">
        <f>VLOOKUP(A1120,BUSINESS!$A$2:$J$2692,7,0)</f>
        <v>0</v>
      </c>
      <c r="AC1120" s="5">
        <f>VLOOKUP(A1120,BUSINESS!$A$2:$J$2692,8,0)</f>
        <v>0</v>
      </c>
      <c r="AD1120" s="35">
        <f>VLOOKUP(A1120,BUSINESS!$A$2:$J$2692,9,0)</f>
        <v>0.009</v>
      </c>
      <c r="AE1120" s="35">
        <f>VLOOKUP(A1120,BUSINESS!$A$2:$J$2692,10,0)</f>
        <v>0.015</v>
      </c>
    </row>
    <row r="1121" customHeight="1" spans="1:31">
      <c r="A1121" s="22" t="str">
        <f t="shared" si="0"/>
        <v>Iran-Middle East2001</v>
      </c>
      <c r="B1121" s="22" t="s">
        <v>156</v>
      </c>
      <c r="C1121" s="22" t="s">
        <v>84</v>
      </c>
      <c r="D1121" s="23">
        <v>2001</v>
      </c>
      <c r="E1121" s="25">
        <v>115000000000</v>
      </c>
      <c r="F1121" s="24">
        <f t="shared" si="1"/>
        <v>1720.0730914398</v>
      </c>
      <c r="G1121" s="26">
        <v>0.051</v>
      </c>
      <c r="H1121" s="27">
        <v>294</v>
      </c>
      <c r="J1121" s="5">
        <f>VLOOKUP(A1121,ENERGY!$A$2:$F$2692,5,0)</f>
        <v>212145</v>
      </c>
      <c r="K1121" s="5">
        <f t="shared" si="2"/>
        <v>0.00317308613898693</v>
      </c>
      <c r="L1121" s="31">
        <f>VLOOKUP(A1121,ENERGY!$A$2:$F$2692,6,0)</f>
        <v>0</v>
      </c>
      <c r="M1121" s="31">
        <f t="shared" si="3"/>
        <v>0</v>
      </c>
      <c r="N1121" s="32">
        <f>VLOOKUP(A1121,'HUMAN RESOURCES'!$A$2:$M$2692,5,0)</f>
        <v>0.032</v>
      </c>
      <c r="O1121" s="32">
        <f>VLOOKUP(A1121,'HUMAN RESOURCES'!$A$2:$M$2692,6,0)</f>
        <v>0.058</v>
      </c>
      <c r="P1121" s="31">
        <f>VLOOKUP(A1121,'HUMAN RESOURCES'!$A$2:$M$2692,7,0)</f>
        <v>71</v>
      </c>
      <c r="Q1121" s="5">
        <f>VLOOKUP(A1121,'HUMAN RESOURCES'!$A$2:$M$2692,8,0)</f>
        <v>69</v>
      </c>
      <c r="R1121" s="5">
        <f>VLOOKUP(A1121,'HUMAN RESOURCES'!$A$2:$M$2692,9,0)</f>
        <v>0.328</v>
      </c>
      <c r="S1121" s="5">
        <f>VLOOKUP(A1121,'HUMAN RESOURCES'!$A$2:$M$2692,10,0)</f>
        <v>0.629</v>
      </c>
      <c r="T1121" s="5">
        <f>VLOOKUP(A1121,'HUMAN RESOURCES'!$A$2:$M$2692,11,0)</f>
        <v>0.043</v>
      </c>
      <c r="U1121" s="5">
        <f>VLOOKUP(A1121,'HUMAN RESOURCES'!$A$2:$M$2692,12,0)</f>
        <v>66857624</v>
      </c>
      <c r="V1121" s="35">
        <f>VLOOKUP(A1121,'HUMAN RESOURCES'!$A$2:$M$2692,13,0)</f>
        <v>0.648</v>
      </c>
      <c r="W1121" s="38">
        <f>VLOOKUP(A1121,TOURISM!$A$2:$F$2692,5,0)</f>
        <v>1122000000</v>
      </c>
      <c r="X1121" s="39">
        <f>VLOOKUP(A1121,TOURISM!$A$2:$F$2692,6,0)</f>
        <v>714000000</v>
      </c>
      <c r="Y1121" s="43">
        <f t="shared" si="4"/>
        <v>-2.05431034482759</v>
      </c>
      <c r="Z1121" s="35">
        <f>VLOOKUP(A1121,BUSINESS!$A$2:$J$2692,5,0)</f>
        <v>0</v>
      </c>
      <c r="AA1121" s="5">
        <f>VLOOKUP(A1121,BUSINESS!$A$2:$J$2692,6,0)</f>
        <v>0</v>
      </c>
      <c r="AB1121" s="5">
        <f>VLOOKUP(A1121,BUSINESS!$A$2:$J$2692,7,0)</f>
        <v>0</v>
      </c>
      <c r="AC1121" s="5">
        <f>VLOOKUP(A1121,BUSINESS!$A$2:$J$2692,8,0)</f>
        <v>0</v>
      </c>
      <c r="AD1121" s="35">
        <f>VLOOKUP(A1121,BUSINESS!$A$2:$J$2692,9,0)</f>
        <v>0.015</v>
      </c>
      <c r="AE1121" s="35">
        <f>VLOOKUP(A1121,BUSINESS!$A$2:$J$2692,10,0)</f>
        <v>0.031</v>
      </c>
    </row>
    <row r="1122" customHeight="1" spans="1:31">
      <c r="A1122" s="22" t="str">
        <f t="shared" si="0"/>
        <v>Iran-Middle East2002</v>
      </c>
      <c r="B1122" s="22" t="s">
        <v>156</v>
      </c>
      <c r="C1122" s="22" t="s">
        <v>84</v>
      </c>
      <c r="D1122" s="23">
        <v>2002</v>
      </c>
      <c r="E1122" s="25">
        <v>116000000000</v>
      </c>
      <c r="F1122" s="24">
        <f t="shared" si="1"/>
        <v>1712.75164566641</v>
      </c>
      <c r="G1122" s="26">
        <v>0.051</v>
      </c>
      <c r="H1122" s="27">
        <v>102</v>
      </c>
      <c r="J1122" s="5">
        <f>VLOOKUP(A1122,ENERGY!$A$2:$F$2692,5,0)</f>
        <v>210678</v>
      </c>
      <c r="K1122" s="5">
        <f t="shared" si="2"/>
        <v>0.00311068182073887</v>
      </c>
      <c r="L1122" s="31">
        <f>VLOOKUP(A1122,ENERGY!$A$2:$F$2692,6,0)</f>
        <v>571612</v>
      </c>
      <c r="M1122" s="31">
        <f t="shared" si="3"/>
        <v>0.00843990856622991</v>
      </c>
      <c r="N1122" s="32">
        <f>VLOOKUP(A1122,'HUMAN RESOURCES'!$A$2:$M$2692,5,0)</f>
        <v>0.033</v>
      </c>
      <c r="O1122" s="32">
        <f>VLOOKUP(A1122,'HUMAN RESOURCES'!$A$2:$M$2692,6,0)</f>
        <v>0.057</v>
      </c>
      <c r="P1122" s="31">
        <f>VLOOKUP(A1122,'HUMAN RESOURCES'!$A$2:$M$2692,7,0)</f>
        <v>72</v>
      </c>
      <c r="Q1122" s="5">
        <f>VLOOKUP(A1122,'HUMAN RESOURCES'!$A$2:$M$2692,8,0)</f>
        <v>69</v>
      </c>
      <c r="R1122" s="5">
        <f>VLOOKUP(A1122,'HUMAN RESOURCES'!$A$2:$M$2692,9,0)</f>
        <v>0.308</v>
      </c>
      <c r="S1122" s="5">
        <f>VLOOKUP(A1122,'HUMAN RESOURCES'!$A$2:$M$2692,10,0)</f>
        <v>0.647</v>
      </c>
      <c r="T1122" s="5">
        <f>VLOOKUP(A1122,'HUMAN RESOURCES'!$A$2:$M$2692,11,0)</f>
        <v>0.045</v>
      </c>
      <c r="U1122" s="5">
        <f>VLOOKUP(A1122,'HUMAN RESOURCES'!$A$2:$M$2692,12,0)</f>
        <v>67727274</v>
      </c>
      <c r="V1122" s="35">
        <f>VLOOKUP(A1122,'HUMAN RESOURCES'!$A$2:$M$2692,13,0)</f>
        <v>0.655</v>
      </c>
      <c r="W1122" s="38">
        <f>VLOOKUP(A1122,TOURISM!$A$2:$F$2692,5,0)</f>
        <v>1607000000</v>
      </c>
      <c r="X1122" s="39">
        <f>VLOOKUP(A1122,TOURISM!$A$2:$F$2692,6,0)</f>
        <v>3990000000</v>
      </c>
      <c r="Y1122" s="43">
        <f t="shared" si="4"/>
        <v>-2.11407407407407</v>
      </c>
      <c r="Z1122" s="35">
        <f>VLOOKUP(A1122,BUSINESS!$A$2:$J$2692,5,0)</f>
        <v>0</v>
      </c>
      <c r="AA1122" s="5">
        <f>VLOOKUP(A1122,BUSINESS!$A$2:$J$2692,6,0)</f>
        <v>0</v>
      </c>
      <c r="AB1122" s="5">
        <f>VLOOKUP(A1122,BUSINESS!$A$2:$J$2692,7,0)</f>
        <v>0</v>
      </c>
      <c r="AC1122" s="5">
        <f>VLOOKUP(A1122,BUSINESS!$A$2:$J$2692,8,0)</f>
        <v>0</v>
      </c>
      <c r="AD1122" s="35">
        <f>VLOOKUP(A1122,BUSINESS!$A$2:$J$2692,9,0)</f>
        <v>0.046</v>
      </c>
      <c r="AE1122" s="35">
        <f>VLOOKUP(A1122,BUSINESS!$A$2:$J$2692,10,0)</f>
        <v>0.034</v>
      </c>
    </row>
    <row r="1123" customHeight="1" spans="1:31">
      <c r="A1123" s="22" t="str">
        <f t="shared" si="0"/>
        <v>Iran-Middle East2003</v>
      </c>
      <c r="B1123" s="22" t="s">
        <v>156</v>
      </c>
      <c r="C1123" s="22" t="s">
        <v>84</v>
      </c>
      <c r="D1123" s="23">
        <v>2003</v>
      </c>
      <c r="E1123" s="25">
        <v>135000000000</v>
      </c>
      <c r="F1123" s="24">
        <f t="shared" si="1"/>
        <v>1969.56163583386</v>
      </c>
      <c r="G1123" s="26">
        <v>0.047</v>
      </c>
      <c r="H1123" s="27">
        <v>97</v>
      </c>
      <c r="J1123" s="5">
        <f>VLOOKUP(A1123,ENERGY!$A$2:$F$2692,5,0)</f>
        <v>213423</v>
      </c>
      <c r="K1123" s="5">
        <f t="shared" si="2"/>
        <v>0.00311370187410793</v>
      </c>
      <c r="L1123" s="31">
        <f>VLOOKUP(A1123,ENERGY!$A$2:$F$2692,6,0)</f>
        <v>577483</v>
      </c>
      <c r="M1123" s="31">
        <f t="shared" si="3"/>
        <v>0.00842509897886107</v>
      </c>
      <c r="N1123" s="32">
        <f>VLOOKUP(A1123,'HUMAN RESOURCES'!$A$2:$M$2692,5,0)</f>
        <v>0.033</v>
      </c>
      <c r="O1123" s="32">
        <f>VLOOKUP(A1123,'HUMAN RESOURCES'!$A$2:$M$2692,6,0)</f>
        <v>0.048</v>
      </c>
      <c r="P1123" s="31">
        <f>VLOOKUP(A1123,'HUMAN RESOURCES'!$A$2:$M$2692,7,0)</f>
        <v>72</v>
      </c>
      <c r="Q1123" s="5">
        <f>VLOOKUP(A1123,'HUMAN RESOURCES'!$A$2:$M$2692,8,0)</f>
        <v>70</v>
      </c>
      <c r="R1123" s="5">
        <f>VLOOKUP(A1123,'HUMAN RESOURCES'!$A$2:$M$2692,9,0)</f>
        <v>0.289</v>
      </c>
      <c r="S1123" s="5">
        <f>VLOOKUP(A1123,'HUMAN RESOURCES'!$A$2:$M$2692,10,0)</f>
        <v>0.664</v>
      </c>
      <c r="T1123" s="5">
        <f>VLOOKUP(A1123,'HUMAN RESOURCES'!$A$2:$M$2692,11,0)</f>
        <v>0.047</v>
      </c>
      <c r="U1123" s="5">
        <f>VLOOKUP(A1123,'HUMAN RESOURCES'!$A$2:$M$2692,12,0)</f>
        <v>68543171</v>
      </c>
      <c r="V1123" s="35">
        <f>VLOOKUP(A1123,'HUMAN RESOURCES'!$A$2:$M$2692,13,0)</f>
        <v>0.662</v>
      </c>
      <c r="W1123" s="38">
        <f>VLOOKUP(A1123,TOURISM!$A$2:$F$2692,5,0)</f>
        <v>1266000000</v>
      </c>
      <c r="X1123" s="39">
        <f>VLOOKUP(A1123,TOURISM!$A$2:$F$2692,6,0)</f>
        <v>4120000000</v>
      </c>
      <c r="Y1123" s="43">
        <f t="shared" si="4"/>
        <v>-1.9</v>
      </c>
      <c r="Z1123" s="35">
        <f>VLOOKUP(A1123,BUSINESS!$A$2:$J$2692,5,0)</f>
        <v>0</v>
      </c>
      <c r="AA1123" s="5">
        <f>VLOOKUP(A1123,BUSINESS!$A$2:$J$2692,6,0)</f>
        <v>29</v>
      </c>
      <c r="AB1123" s="5">
        <f>VLOOKUP(A1123,BUSINESS!$A$2:$J$2692,7,0)</f>
        <v>0</v>
      </c>
      <c r="AC1123" s="5">
        <f>VLOOKUP(A1123,BUSINESS!$A$2:$J$2692,8,0)</f>
        <v>0</v>
      </c>
      <c r="AD1123" s="35">
        <f>VLOOKUP(A1123,BUSINESS!$A$2:$J$2692,9,0)</f>
        <v>0.069</v>
      </c>
      <c r="AE1123" s="35">
        <f>VLOOKUP(A1123,BUSINESS!$A$2:$J$2692,10,0)</f>
        <v>0.05</v>
      </c>
    </row>
    <row r="1124" customHeight="1" spans="1:31">
      <c r="A1124" s="22" t="str">
        <f t="shared" si="0"/>
        <v>Iran-Middle East2004</v>
      </c>
      <c r="B1124" s="22" t="s">
        <v>156</v>
      </c>
      <c r="C1124" s="22" t="s">
        <v>84</v>
      </c>
      <c r="D1124" s="23">
        <v>2004</v>
      </c>
      <c r="E1124" s="25">
        <v>163000000000</v>
      </c>
      <c r="F1124" s="24">
        <f t="shared" si="1"/>
        <v>2350.66343365359</v>
      </c>
      <c r="G1124" s="26">
        <v>0.047</v>
      </c>
      <c r="H1124" s="27">
        <v>117</v>
      </c>
      <c r="I1124" s="26">
        <v>0.167</v>
      </c>
      <c r="J1124" s="5">
        <f>VLOOKUP(A1124,ENERGY!$A$2:$F$2692,5,0)</f>
        <v>204312</v>
      </c>
      <c r="K1124" s="5">
        <f t="shared" si="2"/>
        <v>0.00294643403347627</v>
      </c>
      <c r="L1124" s="31">
        <f>VLOOKUP(A1124,ENERGY!$A$2:$F$2692,6,0)</f>
        <v>570574</v>
      </c>
      <c r="M1124" s="31">
        <f t="shared" si="3"/>
        <v>0.00822838919014395</v>
      </c>
      <c r="N1124" s="32">
        <f>VLOOKUP(A1124,'HUMAN RESOURCES'!$A$2:$M$2692,5,0)</f>
        <v>0.036</v>
      </c>
      <c r="O1124" s="32">
        <f>VLOOKUP(A1124,'HUMAN RESOURCES'!$A$2:$M$2692,6,0)</f>
        <v>0.108</v>
      </c>
      <c r="P1124" s="31">
        <f>VLOOKUP(A1124,'HUMAN RESOURCES'!$A$2:$M$2692,7,0)</f>
        <v>73</v>
      </c>
      <c r="Q1124" s="5">
        <f>VLOOKUP(A1124,'HUMAN RESOURCES'!$A$2:$M$2692,8,0)</f>
        <v>70</v>
      </c>
      <c r="R1124" s="5">
        <f>VLOOKUP(A1124,'HUMAN RESOURCES'!$A$2:$M$2692,9,0)</f>
        <v>0.272</v>
      </c>
      <c r="S1124" s="5">
        <f>VLOOKUP(A1124,'HUMAN RESOURCES'!$A$2:$M$2692,10,0)</f>
        <v>0.68</v>
      </c>
      <c r="T1124" s="5">
        <f>VLOOKUP(A1124,'HUMAN RESOURCES'!$A$2:$M$2692,11,0)</f>
        <v>0.048</v>
      </c>
      <c r="U1124" s="5">
        <f>VLOOKUP(A1124,'HUMAN RESOURCES'!$A$2:$M$2692,12,0)</f>
        <v>69342126</v>
      </c>
      <c r="V1124" s="35">
        <f>VLOOKUP(A1124,'HUMAN RESOURCES'!$A$2:$M$2692,13,0)</f>
        <v>0.669</v>
      </c>
      <c r="W1124" s="38">
        <f>VLOOKUP(A1124,TOURISM!$A$2:$F$2692,5,0)</f>
        <v>1305000000</v>
      </c>
      <c r="X1124" s="39">
        <f>VLOOKUP(A1124,TOURISM!$A$2:$F$2692,6,0)</f>
        <v>4402000000</v>
      </c>
      <c r="Y1124" s="43">
        <f t="shared" si="4"/>
        <v>-1.6078125</v>
      </c>
      <c r="Z1124" s="35">
        <f>VLOOKUP(A1124,BUSINESS!$A$2:$J$2692,5,0)</f>
        <v>0</v>
      </c>
      <c r="AA1124" s="5">
        <f>VLOOKUP(A1124,BUSINESS!$A$2:$J$2692,6,0)</f>
        <v>29</v>
      </c>
      <c r="AB1124" s="5">
        <f>VLOOKUP(A1124,BUSINESS!$A$2:$J$2692,7,0)</f>
        <v>0</v>
      </c>
      <c r="AC1124" s="5">
        <f>VLOOKUP(A1124,BUSINESS!$A$2:$J$2692,8,0)</f>
        <v>0</v>
      </c>
      <c r="AD1124" s="35">
        <f>VLOOKUP(A1124,BUSINESS!$A$2:$J$2692,9,0)</f>
        <v>0.075</v>
      </c>
      <c r="AE1124" s="35">
        <f>VLOOKUP(A1124,BUSINESS!$A$2:$J$2692,10,0)</f>
        <v>0.073</v>
      </c>
    </row>
    <row r="1125" customHeight="1" spans="1:31">
      <c r="A1125" s="22" t="str">
        <f t="shared" si="0"/>
        <v>Iran-Middle East2005</v>
      </c>
      <c r="B1125" s="22" t="s">
        <v>156</v>
      </c>
      <c r="C1125" s="22" t="s">
        <v>84</v>
      </c>
      <c r="D1125" s="23">
        <v>2005</v>
      </c>
      <c r="E1125" s="25">
        <v>192000000000</v>
      </c>
      <c r="F1125" s="24">
        <f t="shared" si="1"/>
        <v>2736.8991480033</v>
      </c>
      <c r="G1125" s="26">
        <v>0.053</v>
      </c>
      <c r="H1125" s="27">
        <v>156</v>
      </c>
      <c r="I1125" s="26">
        <v>0.16</v>
      </c>
      <c r="J1125" s="5">
        <f>VLOOKUP(A1125,ENERGY!$A$2:$F$2692,5,0)</f>
        <v>155548</v>
      </c>
      <c r="K1125" s="5">
        <f t="shared" si="2"/>
        <v>0.00221728744100842</v>
      </c>
      <c r="L1125" s="31">
        <f>VLOOKUP(A1125,ENERGY!$A$2:$F$2692,6,0)</f>
        <v>447480</v>
      </c>
      <c r="M1125" s="31">
        <f t="shared" si="3"/>
        <v>0.00637868557681518</v>
      </c>
      <c r="N1125" s="32">
        <f>VLOOKUP(A1125,'HUMAN RESOURCES'!$A$2:$M$2692,5,0)</f>
        <v>0.036</v>
      </c>
      <c r="O1125" s="32">
        <f>VLOOKUP(A1125,'HUMAN RESOURCES'!$A$2:$M$2692,6,0)</f>
        <v>0.084</v>
      </c>
      <c r="P1125" s="31">
        <f>VLOOKUP(A1125,'HUMAN RESOURCES'!$A$2:$M$2692,7,0)</f>
        <v>73</v>
      </c>
      <c r="Q1125" s="5">
        <f>VLOOKUP(A1125,'HUMAN RESOURCES'!$A$2:$M$2692,8,0)</f>
        <v>70</v>
      </c>
      <c r="R1125" s="5">
        <f>VLOOKUP(A1125,'HUMAN RESOURCES'!$A$2:$M$2692,9,0)</f>
        <v>0.258</v>
      </c>
      <c r="S1125" s="5">
        <f>VLOOKUP(A1125,'HUMAN RESOURCES'!$A$2:$M$2692,10,0)</f>
        <v>0.693</v>
      </c>
      <c r="T1125" s="5">
        <f>VLOOKUP(A1125,'HUMAN RESOURCES'!$A$2:$M$2692,11,0)</f>
        <v>0.049</v>
      </c>
      <c r="U1125" s="5">
        <f>VLOOKUP(A1125,'HUMAN RESOURCES'!$A$2:$M$2692,12,0)</f>
        <v>70152384</v>
      </c>
      <c r="V1125" s="35">
        <f>VLOOKUP(A1125,'HUMAN RESOURCES'!$A$2:$M$2692,13,0)</f>
        <v>0.676</v>
      </c>
      <c r="W1125" s="38">
        <f>VLOOKUP(A1125,TOURISM!$A$2:$F$2692,5,0)</f>
        <v>1025000000</v>
      </c>
      <c r="X1125" s="39">
        <f>VLOOKUP(A1125,TOURISM!$A$2:$F$2692,6,0)</f>
        <v>4112000000</v>
      </c>
      <c r="Y1125" s="43">
        <f t="shared" si="4"/>
        <v>-1.6152466367713</v>
      </c>
      <c r="Z1125" s="35">
        <f>VLOOKUP(A1125,BUSINESS!$A$2:$J$2692,5,0)</f>
        <v>0.442</v>
      </c>
      <c r="AA1125" s="5">
        <f>VLOOKUP(A1125,BUSINESS!$A$2:$J$2692,6,0)</f>
        <v>28</v>
      </c>
      <c r="AB1125" s="5">
        <f>VLOOKUP(A1125,BUSINESS!$A$2:$J$2692,7,0)</f>
        <v>0</v>
      </c>
      <c r="AC1125" s="5">
        <f>VLOOKUP(A1125,BUSINESS!$A$2:$J$2692,8,0)</f>
        <v>344</v>
      </c>
      <c r="AD1125" s="35">
        <f>VLOOKUP(A1125,BUSINESS!$A$2:$J$2692,9,0)</f>
        <v>0.081</v>
      </c>
      <c r="AE1125" s="35">
        <f>VLOOKUP(A1125,BUSINESS!$A$2:$J$2692,10,0)</f>
        <v>0.121</v>
      </c>
    </row>
    <row r="1126" customHeight="1" spans="1:31">
      <c r="A1126" s="22" t="str">
        <f t="shared" si="0"/>
        <v>Iran-Middle East2006</v>
      </c>
      <c r="B1126" s="22" t="s">
        <v>156</v>
      </c>
      <c r="C1126" s="22" t="s">
        <v>84</v>
      </c>
      <c r="D1126" s="23">
        <v>2006</v>
      </c>
      <c r="E1126" s="25">
        <v>223000000000</v>
      </c>
      <c r="F1126" s="24">
        <f t="shared" si="1"/>
        <v>3141.88127171632</v>
      </c>
      <c r="G1126" s="26">
        <v>0.051</v>
      </c>
      <c r="H1126" s="27">
        <v>174</v>
      </c>
      <c r="I1126" s="26">
        <v>0.14</v>
      </c>
      <c r="J1126" s="5">
        <f>VLOOKUP(A1126,ENERGY!$A$2:$F$2692,5,0)</f>
        <v>133435</v>
      </c>
      <c r="K1126" s="5">
        <f t="shared" si="2"/>
        <v>0.00187998622193483</v>
      </c>
      <c r="L1126" s="31">
        <f>VLOOKUP(A1126,ENERGY!$A$2:$F$2692,6,0)</f>
        <v>398827</v>
      </c>
      <c r="M1126" s="31">
        <f t="shared" si="3"/>
        <v>0.00561913489665831</v>
      </c>
      <c r="N1126" s="32">
        <f>VLOOKUP(A1126,'HUMAN RESOURCES'!$A$2:$M$2692,5,0)</f>
        <v>0.036</v>
      </c>
      <c r="O1126" s="32">
        <f>VLOOKUP(A1126,'HUMAN RESOURCES'!$A$2:$M$2692,6,0)</f>
        <v>0.059</v>
      </c>
      <c r="P1126" s="31">
        <f>VLOOKUP(A1126,'HUMAN RESOURCES'!$A$2:$M$2692,7,0)</f>
        <v>74</v>
      </c>
      <c r="Q1126" s="5">
        <f>VLOOKUP(A1126,'HUMAN RESOURCES'!$A$2:$M$2692,8,0)</f>
        <v>70</v>
      </c>
      <c r="R1126" s="5">
        <f>VLOOKUP(A1126,'HUMAN RESOURCES'!$A$2:$M$2692,9,0)</f>
        <v>0.249</v>
      </c>
      <c r="S1126" s="5">
        <f>VLOOKUP(A1126,'HUMAN RESOURCES'!$A$2:$M$2692,10,0)</f>
        <v>0.701</v>
      </c>
      <c r="T1126" s="5">
        <f>VLOOKUP(A1126,'HUMAN RESOURCES'!$A$2:$M$2692,11,0)</f>
        <v>0.05</v>
      </c>
      <c r="U1126" s="5">
        <f>VLOOKUP(A1126,'HUMAN RESOURCES'!$A$2:$M$2692,12,0)</f>
        <v>70976584</v>
      </c>
      <c r="V1126" s="35">
        <f>VLOOKUP(A1126,'HUMAN RESOURCES'!$A$2:$M$2692,13,0)</f>
        <v>0.682</v>
      </c>
      <c r="W1126" s="38">
        <f>VLOOKUP(A1126,TOURISM!$A$2:$F$2692,5,0)</f>
        <v>1464000000</v>
      </c>
      <c r="X1126" s="39">
        <f>VLOOKUP(A1126,TOURISM!$A$2:$F$2692,6,0)</f>
        <v>5066000000</v>
      </c>
      <c r="Y1126" s="43">
        <f t="shared" si="4"/>
        <v>-1.88286713286713</v>
      </c>
      <c r="Z1126" s="35">
        <f>VLOOKUP(A1126,BUSINESS!$A$2:$J$2692,5,0)</f>
        <v>0.442</v>
      </c>
      <c r="AA1126" s="5">
        <f>VLOOKUP(A1126,BUSINESS!$A$2:$J$2692,6,0)</f>
        <v>28</v>
      </c>
      <c r="AB1126" s="5">
        <f>VLOOKUP(A1126,BUSINESS!$A$2:$J$2692,7,0)</f>
        <v>0</v>
      </c>
      <c r="AC1126" s="5">
        <f>VLOOKUP(A1126,BUSINESS!$A$2:$J$2692,8,0)</f>
        <v>344</v>
      </c>
      <c r="AD1126" s="35">
        <f>VLOOKUP(A1126,BUSINESS!$A$2:$J$2692,9,0)</f>
        <v>0.088</v>
      </c>
      <c r="AE1126" s="35">
        <f>VLOOKUP(A1126,BUSINESS!$A$2:$J$2692,10,0)</f>
        <v>0.217</v>
      </c>
    </row>
    <row r="1127" customHeight="1" spans="1:31">
      <c r="A1127" s="22" t="str">
        <f t="shared" si="0"/>
        <v>Iran-Middle East2007</v>
      </c>
      <c r="B1127" s="22" t="s">
        <v>156</v>
      </c>
      <c r="C1127" s="22" t="s">
        <v>84</v>
      </c>
      <c r="D1127" s="23">
        <v>2007</v>
      </c>
      <c r="E1127" s="25">
        <v>286000000000</v>
      </c>
      <c r="F1127" s="24">
        <f t="shared" si="1"/>
        <v>3982.77552635686</v>
      </c>
      <c r="G1127" s="26">
        <v>0.051</v>
      </c>
      <c r="H1127" s="27">
        <v>220</v>
      </c>
      <c r="I1127" s="26">
        <v>0.12</v>
      </c>
      <c r="J1127" s="5">
        <f>VLOOKUP(A1127,ENERGY!$A$2:$F$2692,5,0)</f>
        <v>190620</v>
      </c>
      <c r="K1127" s="5">
        <f t="shared" si="2"/>
        <v>0.0026545338141054</v>
      </c>
      <c r="L1127" s="31">
        <f>VLOOKUP(A1127,ENERGY!$A$2:$F$2692,6,0)</f>
        <v>539790</v>
      </c>
      <c r="M1127" s="31">
        <f t="shared" si="3"/>
        <v>0.00751700140339919</v>
      </c>
      <c r="N1127" s="32">
        <f>VLOOKUP(A1127,'HUMAN RESOURCES'!$A$2:$M$2692,5,0)</f>
        <v>0.036</v>
      </c>
      <c r="O1127" s="32">
        <f>VLOOKUP(A1127,'HUMAN RESOURCES'!$A$2:$M$2692,6,0)</f>
        <v>0.073</v>
      </c>
      <c r="P1127" s="31">
        <f>VLOOKUP(A1127,'HUMAN RESOURCES'!$A$2:$M$2692,7,0)</f>
        <v>74</v>
      </c>
      <c r="Q1127" s="5">
        <f>VLOOKUP(A1127,'HUMAN RESOURCES'!$A$2:$M$2692,8,0)</f>
        <v>70</v>
      </c>
      <c r="R1127" s="5">
        <f>VLOOKUP(A1127,'HUMAN RESOURCES'!$A$2:$M$2692,9,0)</f>
        <v>0.242</v>
      </c>
      <c r="S1127" s="5">
        <f>VLOOKUP(A1127,'HUMAN RESOURCES'!$A$2:$M$2692,10,0)</f>
        <v>0.707</v>
      </c>
      <c r="T1127" s="5">
        <f>VLOOKUP(A1127,'HUMAN RESOURCES'!$A$2:$M$2692,11,0)</f>
        <v>0.051</v>
      </c>
      <c r="U1127" s="5">
        <f>VLOOKUP(A1127,'HUMAN RESOURCES'!$A$2:$M$2692,12,0)</f>
        <v>71809219</v>
      </c>
      <c r="V1127" s="35">
        <f>VLOOKUP(A1127,'HUMAN RESOURCES'!$A$2:$M$2692,13,0)</f>
        <v>0.689</v>
      </c>
      <c r="W1127" s="38">
        <f>VLOOKUP(A1127,TOURISM!$A$2:$F$2692,5,0)</f>
        <v>1950000000</v>
      </c>
      <c r="X1127" s="39">
        <f>VLOOKUP(A1127,TOURISM!$A$2:$F$2692,6,0)</f>
        <v>7335000000</v>
      </c>
      <c r="Y1127" s="43">
        <f t="shared" si="4"/>
        <v>-1.76741573033708</v>
      </c>
      <c r="Z1127" s="35">
        <f>VLOOKUP(A1127,BUSINESS!$A$2:$J$2692,5,0)</f>
        <v>0.442</v>
      </c>
      <c r="AA1127" s="5">
        <f>VLOOKUP(A1127,BUSINESS!$A$2:$J$2692,6,0)</f>
        <v>28</v>
      </c>
      <c r="AB1127" s="5">
        <f>VLOOKUP(A1127,BUSINESS!$A$2:$J$2692,7,0)</f>
        <v>0</v>
      </c>
      <c r="AC1127" s="5">
        <f>VLOOKUP(A1127,BUSINESS!$A$2:$J$2692,8,0)</f>
        <v>344</v>
      </c>
      <c r="AD1127" s="35">
        <f>VLOOKUP(A1127,BUSINESS!$A$2:$J$2692,9,0)</f>
        <v>0.095</v>
      </c>
      <c r="AE1127" s="35">
        <f>VLOOKUP(A1127,BUSINESS!$A$2:$J$2692,10,0)</f>
        <v>0.415</v>
      </c>
    </row>
    <row r="1128" customHeight="1" spans="1:31">
      <c r="A1128" s="22" t="str">
        <f t="shared" si="0"/>
        <v>Iran-Middle East2008</v>
      </c>
      <c r="B1128" s="22" t="s">
        <v>156</v>
      </c>
      <c r="C1128" s="22" t="s">
        <v>84</v>
      </c>
      <c r="D1128" s="23">
        <v>2008</v>
      </c>
      <c r="E1128" s="25">
        <v>356000000000</v>
      </c>
      <c r="F1128" s="24">
        <f t="shared" si="1"/>
        <v>4899.47225664889</v>
      </c>
      <c r="G1128" s="26">
        <v>0.064</v>
      </c>
      <c r="H1128" s="27">
        <v>313</v>
      </c>
      <c r="I1128" s="26">
        <v>0.12</v>
      </c>
      <c r="J1128" s="5">
        <f>VLOOKUP(A1128,ENERGY!$A$2:$F$2692,5,0)</f>
        <v>172442</v>
      </c>
      <c r="K1128" s="5">
        <f t="shared" si="2"/>
        <v>0.00237324380584564</v>
      </c>
      <c r="L1128" s="31">
        <f>VLOOKUP(A1128,ENERGY!$A$2:$F$2692,6,0)</f>
        <v>469328</v>
      </c>
      <c r="M1128" s="31">
        <f t="shared" si="3"/>
        <v>0.00645915594176548</v>
      </c>
      <c r="N1128" s="32">
        <f>VLOOKUP(A1128,'HUMAN RESOURCES'!$A$2:$M$2692,5,0)</f>
        <v>0.037</v>
      </c>
      <c r="O1128" s="32">
        <f>VLOOKUP(A1128,'HUMAN RESOURCES'!$A$2:$M$2692,6,0)</f>
        <v>0.061</v>
      </c>
      <c r="P1128" s="31">
        <f>VLOOKUP(A1128,'HUMAN RESOURCES'!$A$2:$M$2692,7,0)</f>
        <v>74</v>
      </c>
      <c r="Q1128" s="5">
        <f>VLOOKUP(A1128,'HUMAN RESOURCES'!$A$2:$M$2692,8,0)</f>
        <v>71</v>
      </c>
      <c r="R1128" s="5">
        <f>VLOOKUP(A1128,'HUMAN RESOURCES'!$A$2:$M$2692,9,0)</f>
        <v>0.239</v>
      </c>
      <c r="S1128" s="5">
        <f>VLOOKUP(A1128,'HUMAN RESOURCES'!$A$2:$M$2692,10,0)</f>
        <v>0.71</v>
      </c>
      <c r="T1128" s="5">
        <f>VLOOKUP(A1128,'HUMAN RESOURCES'!$A$2:$M$2692,11,0)</f>
        <v>0.051</v>
      </c>
      <c r="U1128" s="5">
        <f>VLOOKUP(A1128,'HUMAN RESOURCES'!$A$2:$M$2692,12,0)</f>
        <v>72660887</v>
      </c>
      <c r="V1128" s="35">
        <f>VLOOKUP(A1128,'HUMAN RESOURCES'!$A$2:$M$2692,13,0)</f>
        <v>0.695</v>
      </c>
      <c r="W1128" s="38">
        <f>VLOOKUP(A1128,TOURISM!$A$2:$F$2692,5,0)</f>
        <v>1978000000</v>
      </c>
      <c r="X1128" s="39">
        <f>VLOOKUP(A1128,TOURISM!$A$2:$F$2692,6,0)</f>
        <v>8270000000</v>
      </c>
      <c r="Y1128" s="43">
        <f t="shared" si="4"/>
        <v>-1.72011019283747</v>
      </c>
      <c r="Z1128" s="35">
        <f>VLOOKUP(A1128,BUSINESS!$A$2:$J$2692,5,0)</f>
        <v>0.442</v>
      </c>
      <c r="AA1128" s="5">
        <f>VLOOKUP(A1128,BUSINESS!$A$2:$J$2692,6,0)</f>
        <v>28</v>
      </c>
      <c r="AB1128" s="5">
        <f>VLOOKUP(A1128,BUSINESS!$A$2:$J$2692,7,0)</f>
        <v>0</v>
      </c>
      <c r="AC1128" s="5">
        <f>VLOOKUP(A1128,BUSINESS!$A$2:$J$2692,8,0)</f>
        <v>344</v>
      </c>
      <c r="AD1128" s="35">
        <f>VLOOKUP(A1128,BUSINESS!$A$2:$J$2692,9,0)</f>
        <v>0.102</v>
      </c>
      <c r="AE1128" s="35">
        <f>VLOOKUP(A1128,BUSINESS!$A$2:$J$2692,10,0)</f>
        <v>0.592</v>
      </c>
    </row>
    <row r="1129" customHeight="1" spans="1:31">
      <c r="A1129" s="22" t="str">
        <f t="shared" si="0"/>
        <v>Iran-Middle East2009</v>
      </c>
      <c r="B1129" s="22" t="s">
        <v>156</v>
      </c>
      <c r="C1129" s="22" t="s">
        <v>84</v>
      </c>
      <c r="D1129" s="23">
        <v>2009</v>
      </c>
      <c r="E1129" s="25">
        <v>363000000000</v>
      </c>
      <c r="F1129" s="24">
        <f t="shared" si="1"/>
        <v>4935.89093524854</v>
      </c>
      <c r="G1129" s="26">
        <v>0.072</v>
      </c>
      <c r="H1129" s="27">
        <v>357</v>
      </c>
      <c r="I1129" s="26">
        <v>0.12</v>
      </c>
      <c r="J1129" s="5">
        <f>VLOOKUP(A1129,ENERGY!$A$2:$F$2692,5,0)</f>
        <v>142649</v>
      </c>
      <c r="K1129" s="5">
        <f t="shared" si="2"/>
        <v>0.00193966916259578</v>
      </c>
      <c r="L1129" s="31">
        <f>VLOOKUP(A1129,ENERGY!$A$2:$F$2692,6,0)</f>
        <v>418859</v>
      </c>
      <c r="M1129" s="31">
        <f t="shared" si="3"/>
        <v>0.00569543344696217</v>
      </c>
      <c r="N1129" s="32">
        <f>VLOOKUP(A1129,'HUMAN RESOURCES'!$A$2:$M$2692,5,0)</f>
        <v>0.037</v>
      </c>
      <c r="O1129" s="32">
        <f>VLOOKUP(A1129,'HUMAN RESOURCES'!$A$2:$M$2692,6,0)</f>
        <v>0.049</v>
      </c>
      <c r="P1129" s="31">
        <f>VLOOKUP(A1129,'HUMAN RESOURCES'!$A$2:$M$2692,7,0)</f>
        <v>75</v>
      </c>
      <c r="Q1129" s="5">
        <f>VLOOKUP(A1129,'HUMAN RESOURCES'!$A$2:$M$2692,8,0)</f>
        <v>71</v>
      </c>
      <c r="R1129" s="5">
        <f>VLOOKUP(A1129,'HUMAN RESOURCES'!$A$2:$M$2692,9,0)</f>
        <v>0.237</v>
      </c>
      <c r="S1129" s="5">
        <f>VLOOKUP(A1129,'HUMAN RESOURCES'!$A$2:$M$2692,10,0)</f>
        <v>0.712</v>
      </c>
      <c r="T1129" s="5">
        <f>VLOOKUP(A1129,'HUMAN RESOURCES'!$A$2:$M$2692,11,0)</f>
        <v>0.051</v>
      </c>
      <c r="U1129" s="5">
        <f>VLOOKUP(A1129,'HUMAN RESOURCES'!$A$2:$M$2692,12,0)</f>
        <v>73542954</v>
      </c>
      <c r="V1129" s="35">
        <f>VLOOKUP(A1129,'HUMAN RESOURCES'!$A$2:$M$2692,13,0)</f>
        <v>0.7</v>
      </c>
      <c r="W1129" s="38">
        <f>VLOOKUP(A1129,TOURISM!$A$2:$F$2692,5,0)</f>
        <v>2259000000</v>
      </c>
      <c r="X1129" s="39">
        <f>VLOOKUP(A1129,TOURISM!$A$2:$F$2692,6,0)</f>
        <v>8503000000</v>
      </c>
      <c r="Y1129" s="43">
        <f t="shared" si="4"/>
        <v>-1.87683215130024</v>
      </c>
      <c r="Z1129" s="35">
        <f>VLOOKUP(A1129,BUSINESS!$A$2:$J$2692,5,0)</f>
        <v>0.442</v>
      </c>
      <c r="AA1129" s="5">
        <f>VLOOKUP(A1129,BUSINESS!$A$2:$J$2692,6,0)</f>
        <v>9</v>
      </c>
      <c r="AB1129" s="5">
        <f>VLOOKUP(A1129,BUSINESS!$A$2:$J$2692,7,0)</f>
        <v>0</v>
      </c>
      <c r="AC1129" s="5">
        <f>VLOOKUP(A1129,BUSINESS!$A$2:$J$2692,8,0)</f>
        <v>344</v>
      </c>
      <c r="AD1129" s="35">
        <f>VLOOKUP(A1129,BUSINESS!$A$2:$J$2692,9,0)</f>
        <v>0.111</v>
      </c>
      <c r="AE1129" s="35">
        <f>VLOOKUP(A1129,BUSINESS!$A$2:$J$2692,10,0)</f>
        <v>0.715</v>
      </c>
    </row>
    <row r="1130" customHeight="1" spans="1:31">
      <c r="A1130" s="22" t="str">
        <f t="shared" si="0"/>
        <v>Iran-Middle East2010</v>
      </c>
      <c r="B1130" s="22" t="s">
        <v>156</v>
      </c>
      <c r="C1130" s="22" t="s">
        <v>84</v>
      </c>
      <c r="D1130" s="23">
        <v>2010</v>
      </c>
      <c r="E1130" s="25">
        <v>423000000000</v>
      </c>
      <c r="F1130" s="24">
        <f t="shared" si="1"/>
        <v>5680.72595756291</v>
      </c>
      <c r="G1130" s="26">
        <v>0.073</v>
      </c>
      <c r="H1130" s="27">
        <v>416</v>
      </c>
      <c r="I1130" s="26">
        <v>0.12</v>
      </c>
      <c r="J1130" s="5">
        <f>VLOOKUP(A1130,ENERGY!$A$2:$F$2692,5,0)</f>
        <v>138011</v>
      </c>
      <c r="K1130" s="5">
        <f t="shared" si="2"/>
        <v>0.0018534342083433</v>
      </c>
      <c r="L1130" s="31">
        <f>VLOOKUP(A1130,ENERGY!$A$2:$F$2692,6,0)</f>
        <v>402178</v>
      </c>
      <c r="M1130" s="31">
        <f t="shared" si="3"/>
        <v>0.00540109457248401</v>
      </c>
      <c r="N1130" s="32">
        <f>VLOOKUP(A1130,'HUMAN RESOURCES'!$A$2:$M$2692,5,0)</f>
        <v>0.038</v>
      </c>
      <c r="O1130" s="32">
        <f>VLOOKUP(A1130,'HUMAN RESOURCES'!$A$2:$M$2692,6,0)</f>
        <v>0.082</v>
      </c>
      <c r="P1130" s="31">
        <f>VLOOKUP(A1130,'HUMAN RESOURCES'!$A$2:$M$2692,7,0)</f>
        <v>75</v>
      </c>
      <c r="Q1130" s="5">
        <f>VLOOKUP(A1130,'HUMAN RESOURCES'!$A$2:$M$2692,8,0)</f>
        <v>71</v>
      </c>
      <c r="R1130" s="5">
        <f>VLOOKUP(A1130,'HUMAN RESOURCES'!$A$2:$M$2692,9,0)</f>
        <v>0.236</v>
      </c>
      <c r="S1130" s="5">
        <f>VLOOKUP(A1130,'HUMAN RESOURCES'!$A$2:$M$2692,10,0)</f>
        <v>0.712</v>
      </c>
      <c r="T1130" s="5">
        <f>VLOOKUP(A1130,'HUMAN RESOURCES'!$A$2:$M$2692,11,0)</f>
        <v>0.052</v>
      </c>
      <c r="U1130" s="5">
        <f>VLOOKUP(A1130,'HUMAN RESOURCES'!$A$2:$M$2692,12,0)</f>
        <v>74462314</v>
      </c>
      <c r="V1130" s="35">
        <f>VLOOKUP(A1130,'HUMAN RESOURCES'!$A$2:$M$2692,13,0)</f>
        <v>0.706</v>
      </c>
      <c r="W1130" s="38">
        <f>VLOOKUP(A1130,TOURISM!$A$2:$F$2692,5,0)</f>
        <v>2631000000</v>
      </c>
      <c r="X1130" s="39">
        <f>VLOOKUP(A1130,TOURISM!$A$2:$F$2692,6,0)</f>
        <v>10570000000</v>
      </c>
      <c r="Y1130" s="43">
        <f t="shared" si="4"/>
        <v>-1.57329545454545</v>
      </c>
      <c r="Z1130" s="35">
        <f>VLOOKUP(A1130,BUSINESS!$A$2:$J$2692,5,0)</f>
        <v>0.441</v>
      </c>
      <c r="AA1130" s="5">
        <f>VLOOKUP(A1130,BUSINESS!$A$2:$J$2692,6,0)</f>
        <v>11</v>
      </c>
      <c r="AB1130" s="5">
        <f>VLOOKUP(A1130,BUSINESS!$A$2:$J$2692,7,0)</f>
        <v>0</v>
      </c>
      <c r="AC1130" s="5">
        <f>VLOOKUP(A1130,BUSINESS!$A$2:$J$2692,8,0)</f>
        <v>344</v>
      </c>
      <c r="AD1130" s="35">
        <f>VLOOKUP(A1130,BUSINESS!$A$2:$J$2692,9,0)</f>
        <v>0.147</v>
      </c>
      <c r="AE1130" s="35">
        <f>VLOOKUP(A1130,BUSINESS!$A$2:$J$2692,10,0)</f>
        <v>0.726</v>
      </c>
    </row>
    <row r="1131" customHeight="1" spans="1:31">
      <c r="A1131" s="22" t="str">
        <f t="shared" si="0"/>
        <v>Iran-Middle East2011</v>
      </c>
      <c r="B1131" s="22" t="s">
        <v>156</v>
      </c>
      <c r="C1131" s="22" t="s">
        <v>84</v>
      </c>
      <c r="D1131" s="23">
        <v>2011</v>
      </c>
      <c r="E1131" s="25">
        <v>528000000000</v>
      </c>
      <c r="F1131" s="24">
        <f t="shared" si="1"/>
        <v>7000.39781616756</v>
      </c>
      <c r="G1131" s="26">
        <v>0.068</v>
      </c>
      <c r="H1131" s="27">
        <v>483</v>
      </c>
      <c r="I1131" s="26">
        <v>0.11</v>
      </c>
      <c r="J1131" s="5">
        <f>VLOOKUP(A1131,ENERGY!$A$2:$F$2692,5,0)</f>
        <v>122983</v>
      </c>
      <c r="K1131" s="5">
        <f t="shared" si="2"/>
        <v>0.00163054909966995</v>
      </c>
      <c r="L1131" s="31">
        <f>VLOOKUP(A1131,ENERGY!$A$2:$F$2692,6,0)</f>
        <v>372703</v>
      </c>
      <c r="M1131" s="31">
        <f t="shared" si="3"/>
        <v>0.00494141906681648</v>
      </c>
      <c r="N1131" s="32">
        <f>VLOOKUP(A1131,'HUMAN RESOURCES'!$A$2:$M$2692,5,0)</f>
        <v>0.038</v>
      </c>
      <c r="O1131" s="32">
        <f>VLOOKUP(A1131,'HUMAN RESOURCES'!$A$2:$M$2692,6,0)</f>
        <v>0.065</v>
      </c>
      <c r="P1131" s="31">
        <f>VLOOKUP(A1131,'HUMAN RESOURCES'!$A$2:$M$2692,7,0)</f>
        <v>75</v>
      </c>
      <c r="Q1131" s="5">
        <f>VLOOKUP(A1131,'HUMAN RESOURCES'!$A$2:$M$2692,8,0)</f>
        <v>72</v>
      </c>
      <c r="R1131" s="5">
        <f>VLOOKUP(A1131,'HUMAN RESOURCES'!$A$2:$M$2692,9,0)</f>
        <v>0.236</v>
      </c>
      <c r="S1131" s="5">
        <f>VLOOKUP(A1131,'HUMAN RESOURCES'!$A$2:$M$2692,10,0)</f>
        <v>0.712</v>
      </c>
      <c r="T1131" s="5">
        <f>VLOOKUP(A1131,'HUMAN RESOURCES'!$A$2:$M$2692,11,0)</f>
        <v>0.052</v>
      </c>
      <c r="U1131" s="5">
        <f>VLOOKUP(A1131,'HUMAN RESOURCES'!$A$2:$M$2692,12,0)</f>
        <v>75424285</v>
      </c>
      <c r="V1131" s="35">
        <f>VLOOKUP(A1131,'HUMAN RESOURCES'!$A$2:$M$2692,13,0)</f>
        <v>0.712</v>
      </c>
      <c r="W1131" s="38">
        <f>VLOOKUP(A1131,TOURISM!$A$2:$F$2692,5,0)</f>
        <v>2574000000</v>
      </c>
      <c r="X1131" s="39">
        <f>VLOOKUP(A1131,TOURISM!$A$2:$F$2692,6,0)</f>
        <v>10881000000</v>
      </c>
      <c r="Y1131" s="43">
        <f t="shared" si="4"/>
        <v>0</v>
      </c>
      <c r="Z1131" s="35">
        <f>VLOOKUP(A1131,BUSINESS!$A$2:$J$2692,5,0)</f>
        <v>0.441</v>
      </c>
      <c r="AA1131" s="5">
        <f>VLOOKUP(A1131,BUSINESS!$A$2:$J$2692,6,0)</f>
        <v>11</v>
      </c>
      <c r="AB1131" s="5">
        <f>VLOOKUP(A1131,BUSINESS!$A$2:$J$2692,7,0)</f>
        <v>0</v>
      </c>
      <c r="AC1131" s="5">
        <f>VLOOKUP(A1131,BUSINESS!$A$2:$J$2692,8,0)</f>
        <v>344</v>
      </c>
      <c r="AD1131" s="35">
        <f>VLOOKUP(A1131,BUSINESS!$A$2:$J$2692,9,0)</f>
        <v>0.21</v>
      </c>
      <c r="AE1131" s="35">
        <f>VLOOKUP(A1131,BUSINESS!$A$2:$J$2692,10,0)</f>
        <v>0.743</v>
      </c>
    </row>
    <row r="1132" customHeight="1" spans="1:31">
      <c r="A1132" s="22" t="str">
        <f t="shared" si="0"/>
        <v>Iran-Middle East2012</v>
      </c>
      <c r="B1132" s="22" t="s">
        <v>156</v>
      </c>
      <c r="C1132" s="22" t="s">
        <v>84</v>
      </c>
      <c r="D1132" s="23">
        <v>2012</v>
      </c>
      <c r="E1132" s="25">
        <v>503000000000</v>
      </c>
      <c r="F1132" s="24">
        <f t="shared" si="1"/>
        <v>6581.66393178685</v>
      </c>
      <c r="G1132" s="26">
        <v>0.067</v>
      </c>
      <c r="H1132" s="27">
        <v>490</v>
      </c>
      <c r="I1132" s="26">
        <v>0.11</v>
      </c>
      <c r="J1132" s="5">
        <f>VLOOKUP(A1132,ENERGY!$A$2:$F$2692,5,0)</f>
        <v>180242</v>
      </c>
      <c r="K1132" s="5">
        <f t="shared" si="2"/>
        <v>0.00235843393716327</v>
      </c>
      <c r="L1132" s="31">
        <f>VLOOKUP(A1132,ENERGY!$A$2:$F$2692,6,0)</f>
        <v>509889</v>
      </c>
      <c r="M1132" s="31">
        <f t="shared" si="3"/>
        <v>0.00667180524953253</v>
      </c>
      <c r="N1132" s="32">
        <f>VLOOKUP(A1132,'HUMAN RESOURCES'!$A$2:$M$2692,5,0)</f>
        <v>0.038</v>
      </c>
      <c r="O1132" s="32">
        <f>VLOOKUP(A1132,'HUMAN RESOURCES'!$A$2:$M$2692,6,0)</f>
        <v>0.058</v>
      </c>
      <c r="P1132" s="31">
        <f>VLOOKUP(A1132,'HUMAN RESOURCES'!$A$2:$M$2692,7,0)</f>
        <v>76</v>
      </c>
      <c r="Q1132" s="5">
        <f>VLOOKUP(A1132,'HUMAN RESOURCES'!$A$2:$M$2692,8,0)</f>
        <v>72</v>
      </c>
      <c r="R1132" s="5">
        <f>VLOOKUP(A1132,'HUMAN RESOURCES'!$A$2:$M$2692,9,0)</f>
        <v>0.237</v>
      </c>
      <c r="S1132" s="5">
        <f>VLOOKUP(A1132,'HUMAN RESOURCES'!$A$2:$M$2692,10,0)</f>
        <v>0.711</v>
      </c>
      <c r="T1132" s="5">
        <f>VLOOKUP(A1132,'HUMAN RESOURCES'!$A$2:$M$2692,11,0)</f>
        <v>0.052</v>
      </c>
      <c r="U1132" s="5">
        <f>VLOOKUP(A1132,'HUMAN RESOURCES'!$A$2:$M$2692,12,0)</f>
        <v>76424443</v>
      </c>
      <c r="V1132" s="35">
        <f>VLOOKUP(A1132,'HUMAN RESOURCES'!$A$2:$M$2692,13,0)</f>
        <v>0.718</v>
      </c>
      <c r="W1132" s="36">
        <v>0</v>
      </c>
      <c r="X1132" s="37">
        <v>0</v>
      </c>
      <c r="Y1132" s="43" t="e">
        <f t="shared" si="4"/>
        <v>#DIV/0!</v>
      </c>
      <c r="Z1132" s="35">
        <f>VLOOKUP(A1132,BUSINESS!$A$2:$J$2692,5,0)</f>
        <v>0.441</v>
      </c>
      <c r="AA1132" s="5">
        <f>VLOOKUP(A1132,BUSINESS!$A$2:$J$2692,6,0)</f>
        <v>16</v>
      </c>
      <c r="AB1132" s="5">
        <f>VLOOKUP(A1132,BUSINESS!$A$2:$J$2692,7,0)</f>
        <v>152</v>
      </c>
      <c r="AC1132" s="5">
        <f>VLOOKUP(A1132,BUSINESS!$A$2:$J$2692,8,0)</f>
        <v>344</v>
      </c>
      <c r="AD1132" s="35">
        <f>VLOOKUP(A1132,BUSINESS!$A$2:$J$2692,9,0)</f>
        <v>0.275</v>
      </c>
      <c r="AE1132" s="35">
        <f>VLOOKUP(A1132,BUSINESS!$A$2:$J$2692,10,0)</f>
        <v>0.761</v>
      </c>
    </row>
    <row r="1133" customHeight="1" spans="1:31">
      <c r="A1133" s="22" t="str">
        <f t="shared" si="0"/>
        <v>Iraq-Middle East2000</v>
      </c>
      <c r="B1133" s="22" t="s">
        <v>157</v>
      </c>
      <c r="C1133" s="22" t="s">
        <v>84</v>
      </c>
      <c r="D1133" s="23">
        <v>2000</v>
      </c>
      <c r="E1133" s="24"/>
      <c r="F1133" s="24">
        <f t="shared" si="1"/>
        <v>0</v>
      </c>
      <c r="G1133" s="26">
        <v>0.008</v>
      </c>
      <c r="H1133" s="27">
        <v>7</v>
      </c>
      <c r="J1133" s="5">
        <f>VLOOKUP(A1133,ENERGY!$A$2:$F$2692,5,0)</f>
        <v>0</v>
      </c>
      <c r="K1133" s="5">
        <f t="shared" si="2"/>
        <v>0</v>
      </c>
      <c r="L1133" s="31">
        <f>VLOOKUP(A1133,ENERGY!$A$2:$F$2692,6,0)</f>
        <v>0</v>
      </c>
      <c r="M1133" s="31">
        <f t="shared" si="3"/>
        <v>0</v>
      </c>
      <c r="N1133" s="32">
        <f>VLOOKUP(A1133,'HUMAN RESOURCES'!$A$2:$M$2692,5,0)</f>
        <v>0.038</v>
      </c>
      <c r="O1133" s="32">
        <f>VLOOKUP(A1133,'HUMAN RESOURCES'!$A$2:$M$2692,6,0)</f>
        <v>0.055</v>
      </c>
      <c r="P1133" s="31">
        <f>VLOOKUP(A1133,'HUMAN RESOURCES'!$A$2:$M$2692,7,0)</f>
        <v>73</v>
      </c>
      <c r="Q1133" s="5">
        <f>VLOOKUP(A1133,'HUMAN RESOURCES'!$A$2:$M$2692,8,0)</f>
        <v>69</v>
      </c>
      <c r="R1133" s="5">
        <f>VLOOKUP(A1133,'HUMAN RESOURCES'!$A$2:$M$2692,9,0)</f>
        <v>0.428</v>
      </c>
      <c r="S1133" s="5">
        <f>VLOOKUP(A1133,'HUMAN RESOURCES'!$A$2:$M$2692,10,0)</f>
        <v>0.537</v>
      </c>
      <c r="T1133" s="5">
        <f>VLOOKUP(A1133,'HUMAN RESOURCES'!$A$2:$M$2692,11,0)</f>
        <v>0.035</v>
      </c>
      <c r="U1133" s="5">
        <f>VLOOKUP(A1133,'HUMAN RESOURCES'!$A$2:$M$2692,12,0)</f>
        <v>23801156</v>
      </c>
      <c r="V1133" s="35">
        <f>VLOOKUP(A1133,'HUMAN RESOURCES'!$A$2:$M$2692,13,0)</f>
        <v>0.685</v>
      </c>
      <c r="W1133" s="38">
        <f>VLOOKUP(A1133,TOURISM!$A$2:$F$2692,5,0)</f>
        <v>2000000</v>
      </c>
      <c r="X1133" s="39">
        <f>VLOOKUP(A1133,TOURISM!$A$2:$F$2692,6,0)</f>
        <v>9000000</v>
      </c>
      <c r="Y1133" s="43" t="e">
        <f t="shared" si="4"/>
        <v>#DIV/0!</v>
      </c>
      <c r="Z1133" s="35">
        <f>VLOOKUP(A1133,BUSINESS!$A$2:$J$2692,5,0)</f>
        <v>0</v>
      </c>
      <c r="AA1133" s="5">
        <f>VLOOKUP(A1133,BUSINESS!$A$2:$J$2692,6,0)</f>
        <v>0</v>
      </c>
      <c r="AB1133" s="5">
        <f>VLOOKUP(A1133,BUSINESS!$A$2:$J$2692,7,0)</f>
        <v>0</v>
      </c>
      <c r="AC1133" s="5">
        <f>VLOOKUP(A1133,BUSINESS!$A$2:$J$2692,8,0)</f>
        <v>0</v>
      </c>
      <c r="AD1133" s="35">
        <f>VLOOKUP(A1133,BUSINESS!$A$2:$J$2692,9,0)</f>
        <v>0</v>
      </c>
      <c r="AE1133" s="35">
        <f>VLOOKUP(A1133,BUSINESS!$A$2:$J$2692,10,0)</f>
        <v>0</v>
      </c>
    </row>
    <row r="1134" customHeight="1" spans="1:31">
      <c r="A1134" s="22" t="str">
        <f t="shared" si="0"/>
        <v>Iraq-Middle East2001</v>
      </c>
      <c r="B1134" s="22" t="s">
        <v>157</v>
      </c>
      <c r="C1134" s="22" t="s">
        <v>84</v>
      </c>
      <c r="D1134" s="23">
        <v>2001</v>
      </c>
      <c r="E1134" s="24"/>
      <c r="F1134" s="24">
        <f t="shared" si="1"/>
        <v>0</v>
      </c>
      <c r="G1134" s="26">
        <v>0.011</v>
      </c>
      <c r="H1134" s="27">
        <v>8</v>
      </c>
      <c r="J1134" s="5">
        <f>VLOOKUP(A1134,ENERGY!$A$2:$F$2692,5,0)</f>
        <v>40220</v>
      </c>
      <c r="K1134" s="5">
        <f t="shared" si="2"/>
        <v>0.00164050492310551</v>
      </c>
      <c r="L1134" s="31">
        <f>VLOOKUP(A1134,ENERGY!$A$2:$F$2692,6,0)</f>
        <v>0</v>
      </c>
      <c r="M1134" s="31">
        <f t="shared" si="3"/>
        <v>0</v>
      </c>
      <c r="N1134" s="32">
        <f>VLOOKUP(A1134,'HUMAN RESOURCES'!$A$2:$M$2692,5,0)</f>
        <v>0.038</v>
      </c>
      <c r="O1134" s="32">
        <f>VLOOKUP(A1134,'HUMAN RESOURCES'!$A$2:$M$2692,6,0)</f>
        <v>0.044</v>
      </c>
      <c r="P1134" s="31">
        <f>VLOOKUP(A1134,'HUMAN RESOURCES'!$A$2:$M$2692,7,0)</f>
        <v>73</v>
      </c>
      <c r="Q1134" s="5">
        <f>VLOOKUP(A1134,'HUMAN RESOURCES'!$A$2:$M$2692,8,0)</f>
        <v>69</v>
      </c>
      <c r="R1134" s="5">
        <f>VLOOKUP(A1134,'HUMAN RESOURCES'!$A$2:$M$2692,9,0)</f>
        <v>0.426</v>
      </c>
      <c r="S1134" s="5">
        <f>VLOOKUP(A1134,'HUMAN RESOURCES'!$A$2:$M$2692,10,0)</f>
        <v>0.539</v>
      </c>
      <c r="T1134" s="5">
        <f>VLOOKUP(A1134,'HUMAN RESOURCES'!$A$2:$M$2692,11,0)</f>
        <v>0.035</v>
      </c>
      <c r="U1134" s="5">
        <f>VLOOKUP(A1134,'HUMAN RESOURCES'!$A$2:$M$2692,12,0)</f>
        <v>24516842</v>
      </c>
      <c r="V1134" s="35">
        <f>VLOOKUP(A1134,'HUMAN RESOURCES'!$A$2:$M$2692,13,0)</f>
        <v>0.686</v>
      </c>
      <c r="W1134" s="38">
        <f>VLOOKUP(A1134,TOURISM!$A$2:$F$2692,5,0)</f>
        <v>15000000</v>
      </c>
      <c r="X1134" s="39">
        <f>VLOOKUP(A1134,TOURISM!$A$2:$F$2692,6,0)</f>
        <v>31000000</v>
      </c>
      <c r="Y1134" s="43" t="e">
        <f t="shared" si="4"/>
        <v>#DIV/0!</v>
      </c>
      <c r="Z1134" s="35">
        <f>VLOOKUP(A1134,BUSINESS!$A$2:$J$2692,5,0)</f>
        <v>0</v>
      </c>
      <c r="AA1134" s="5">
        <f>VLOOKUP(A1134,BUSINESS!$A$2:$J$2692,6,0)</f>
        <v>0</v>
      </c>
      <c r="AB1134" s="5">
        <f>VLOOKUP(A1134,BUSINESS!$A$2:$J$2692,7,0)</f>
        <v>0</v>
      </c>
      <c r="AC1134" s="5">
        <f>VLOOKUP(A1134,BUSINESS!$A$2:$J$2692,8,0)</f>
        <v>0</v>
      </c>
      <c r="AD1134" s="35">
        <f>VLOOKUP(A1134,BUSINESS!$A$2:$J$2692,9,0)</f>
        <v>0.001</v>
      </c>
      <c r="AE1134" s="35">
        <f>VLOOKUP(A1134,BUSINESS!$A$2:$J$2692,10,0)</f>
        <v>0</v>
      </c>
    </row>
    <row r="1135" customHeight="1" spans="1:31">
      <c r="A1135" s="22" t="str">
        <f t="shared" si="0"/>
        <v>Iraq-Middle East2002</v>
      </c>
      <c r="B1135" s="22" t="s">
        <v>157</v>
      </c>
      <c r="C1135" s="22" t="s">
        <v>84</v>
      </c>
      <c r="D1135" s="23">
        <v>2002</v>
      </c>
      <c r="E1135" s="24"/>
      <c r="F1135" s="24">
        <f t="shared" si="1"/>
        <v>0</v>
      </c>
      <c r="G1135" s="26">
        <v>0.014</v>
      </c>
      <c r="H1135" s="27">
        <v>9</v>
      </c>
      <c r="J1135" s="5">
        <f>VLOOKUP(A1135,ENERGY!$A$2:$F$2692,5,0)</f>
        <v>37845</v>
      </c>
      <c r="K1135" s="5">
        <f t="shared" si="2"/>
        <v>0.00149950866277784</v>
      </c>
      <c r="L1135" s="31">
        <f>VLOOKUP(A1135,ENERGY!$A$2:$F$2692,6,0)</f>
        <v>114667</v>
      </c>
      <c r="M1135" s="31">
        <f t="shared" si="3"/>
        <v>0.00454337851327114</v>
      </c>
      <c r="N1135" s="32">
        <f>VLOOKUP(A1135,'HUMAN RESOURCES'!$A$2:$M$2692,5,0)</f>
        <v>0.039</v>
      </c>
      <c r="O1135" s="32">
        <f>VLOOKUP(A1135,'HUMAN RESOURCES'!$A$2:$M$2692,6,0)</f>
        <v>0.079</v>
      </c>
      <c r="P1135" s="31">
        <f>VLOOKUP(A1135,'HUMAN RESOURCES'!$A$2:$M$2692,7,0)</f>
        <v>73</v>
      </c>
      <c r="Q1135" s="5">
        <f>VLOOKUP(A1135,'HUMAN RESOURCES'!$A$2:$M$2692,8,0)</f>
        <v>68</v>
      </c>
      <c r="R1135" s="5">
        <f>VLOOKUP(A1135,'HUMAN RESOURCES'!$A$2:$M$2692,9,0)</f>
        <v>0.424</v>
      </c>
      <c r="S1135" s="5">
        <f>VLOOKUP(A1135,'HUMAN RESOURCES'!$A$2:$M$2692,10,0)</f>
        <v>0.541</v>
      </c>
      <c r="T1135" s="5">
        <f>VLOOKUP(A1135,'HUMAN RESOURCES'!$A$2:$M$2692,11,0)</f>
        <v>0.035</v>
      </c>
      <c r="U1135" s="5">
        <f>VLOOKUP(A1135,'HUMAN RESOURCES'!$A$2:$M$2692,12,0)</f>
        <v>25238267</v>
      </c>
      <c r="V1135" s="35">
        <f>VLOOKUP(A1135,'HUMAN RESOURCES'!$A$2:$M$2692,13,0)</f>
        <v>0.686</v>
      </c>
      <c r="W1135" s="38">
        <f>VLOOKUP(A1135,TOURISM!$A$2:$F$2692,5,0)</f>
        <v>45000000</v>
      </c>
      <c r="X1135" s="39">
        <f>VLOOKUP(A1135,TOURISM!$A$2:$F$2692,6,0)</f>
        <v>26000000</v>
      </c>
      <c r="Y1135" s="43" t="e">
        <f t="shared" si="4"/>
        <v>#DIV/0!</v>
      </c>
      <c r="Z1135" s="35">
        <f>VLOOKUP(A1135,BUSINESS!$A$2:$J$2692,5,0)</f>
        <v>0</v>
      </c>
      <c r="AA1135" s="5">
        <f>VLOOKUP(A1135,BUSINESS!$A$2:$J$2692,6,0)</f>
        <v>0</v>
      </c>
      <c r="AB1135" s="5">
        <f>VLOOKUP(A1135,BUSINESS!$A$2:$J$2692,7,0)</f>
        <v>0</v>
      </c>
      <c r="AC1135" s="5">
        <f>VLOOKUP(A1135,BUSINESS!$A$2:$J$2692,8,0)</f>
        <v>0</v>
      </c>
      <c r="AD1135" s="35">
        <f>VLOOKUP(A1135,BUSINESS!$A$2:$J$2692,9,0)</f>
        <v>0.005</v>
      </c>
      <c r="AE1135" s="35">
        <f>VLOOKUP(A1135,BUSINESS!$A$2:$J$2692,10,0)</f>
        <v>0.001</v>
      </c>
    </row>
    <row r="1136" customHeight="1" spans="1:31">
      <c r="A1136" s="22" t="str">
        <f t="shared" si="0"/>
        <v>Iraq-Middle East2003</v>
      </c>
      <c r="B1136" s="22" t="s">
        <v>157</v>
      </c>
      <c r="C1136" s="22" t="s">
        <v>84</v>
      </c>
      <c r="D1136" s="23">
        <v>2003</v>
      </c>
      <c r="E1136" s="24"/>
      <c r="F1136" s="24">
        <f t="shared" si="1"/>
        <v>0</v>
      </c>
      <c r="G1136" s="26">
        <v>0.044</v>
      </c>
      <c r="H1136" s="27">
        <v>16</v>
      </c>
      <c r="J1136" s="5">
        <f>VLOOKUP(A1136,ENERGY!$A$2:$F$2692,5,0)</f>
        <v>32846</v>
      </c>
      <c r="K1136" s="5">
        <f t="shared" si="2"/>
        <v>0.00126527709610778</v>
      </c>
      <c r="L1136" s="31">
        <f>VLOOKUP(A1136,ENERGY!$A$2:$F$2692,6,0)</f>
        <v>106651</v>
      </c>
      <c r="M1136" s="31">
        <f t="shared" si="3"/>
        <v>0.00410835619487887</v>
      </c>
      <c r="N1136" s="32">
        <f>VLOOKUP(A1136,'HUMAN RESOURCES'!$A$2:$M$2692,5,0)</f>
        <v>0.039</v>
      </c>
      <c r="O1136" s="32">
        <f>VLOOKUP(A1136,'HUMAN RESOURCES'!$A$2:$M$2692,6,0)</f>
        <v>0.079</v>
      </c>
      <c r="P1136" s="31">
        <f>VLOOKUP(A1136,'HUMAN RESOURCES'!$A$2:$M$2692,7,0)</f>
        <v>73</v>
      </c>
      <c r="Q1136" s="5">
        <f>VLOOKUP(A1136,'HUMAN RESOURCES'!$A$2:$M$2692,8,0)</f>
        <v>68</v>
      </c>
      <c r="R1136" s="5">
        <f>VLOOKUP(A1136,'HUMAN RESOURCES'!$A$2:$M$2692,9,0)</f>
        <v>0.422</v>
      </c>
      <c r="S1136" s="5">
        <f>VLOOKUP(A1136,'HUMAN RESOURCES'!$A$2:$M$2692,10,0)</f>
        <v>0.543</v>
      </c>
      <c r="T1136" s="5">
        <f>VLOOKUP(A1136,'HUMAN RESOURCES'!$A$2:$M$2692,11,0)</f>
        <v>0.035</v>
      </c>
      <c r="U1136" s="5">
        <f>VLOOKUP(A1136,'HUMAN RESOURCES'!$A$2:$M$2692,12,0)</f>
        <v>25959531</v>
      </c>
      <c r="V1136" s="35">
        <f>VLOOKUP(A1136,'HUMAN RESOURCES'!$A$2:$M$2692,13,0)</f>
        <v>0.687</v>
      </c>
      <c r="W1136" s="36">
        <v>0</v>
      </c>
      <c r="X1136" s="37">
        <v>0</v>
      </c>
      <c r="Y1136" s="43">
        <f t="shared" si="4"/>
        <v>0</v>
      </c>
      <c r="Z1136" s="35">
        <f>VLOOKUP(A1136,BUSINESS!$A$2:$J$2692,5,0)</f>
        <v>0</v>
      </c>
      <c r="AA1136" s="5">
        <f>VLOOKUP(A1136,BUSINESS!$A$2:$J$2692,6,0)</f>
        <v>0</v>
      </c>
      <c r="AB1136" s="5">
        <f>VLOOKUP(A1136,BUSINESS!$A$2:$J$2692,7,0)</f>
        <v>0</v>
      </c>
      <c r="AC1136" s="5">
        <f>VLOOKUP(A1136,BUSINESS!$A$2:$J$2692,8,0)</f>
        <v>0</v>
      </c>
      <c r="AD1136" s="35">
        <f>VLOOKUP(A1136,BUSINESS!$A$2:$J$2692,9,0)</f>
        <v>0.006</v>
      </c>
      <c r="AE1136" s="35">
        <f>VLOOKUP(A1136,BUSINESS!$A$2:$J$2692,10,0)</f>
        <v>0.003</v>
      </c>
    </row>
    <row r="1137" customHeight="1" spans="1:31">
      <c r="A1137" s="22" t="str">
        <f t="shared" si="0"/>
        <v>Iraq-Middle East2004</v>
      </c>
      <c r="B1137" s="22" t="s">
        <v>157</v>
      </c>
      <c r="C1137" s="22" t="s">
        <v>84</v>
      </c>
      <c r="D1137" s="23">
        <v>2004</v>
      </c>
      <c r="E1137" s="25">
        <v>36627901762</v>
      </c>
      <c r="F1137" s="24">
        <f t="shared" si="1"/>
        <v>1373.19258166596</v>
      </c>
      <c r="G1137" s="26">
        <v>0.056</v>
      </c>
      <c r="H1137" s="27">
        <v>55</v>
      </c>
      <c r="I1137" s="26">
        <v>0.129</v>
      </c>
      <c r="J1137" s="5">
        <f>VLOOKUP(A1137,ENERGY!$A$2:$F$2692,5,0)</f>
        <v>28806</v>
      </c>
      <c r="K1137" s="5">
        <f t="shared" si="2"/>
        <v>0.00107994680570285</v>
      </c>
      <c r="L1137" s="31">
        <f>VLOOKUP(A1137,ENERGY!$A$2:$F$2692,6,0)</f>
        <v>94444</v>
      </c>
      <c r="M1137" s="31">
        <f t="shared" si="3"/>
        <v>0.00354073790591544</v>
      </c>
      <c r="N1137" s="32">
        <f>VLOOKUP(A1137,'HUMAN RESOURCES'!$A$2:$M$2692,5,0)</f>
        <v>0.039</v>
      </c>
      <c r="O1137" s="32">
        <f>VLOOKUP(A1137,'HUMAN RESOURCES'!$A$2:$M$2692,6,0)</f>
        <v>0.053</v>
      </c>
      <c r="P1137" s="31">
        <f>VLOOKUP(A1137,'HUMAN RESOURCES'!$A$2:$M$2692,7,0)</f>
        <v>72</v>
      </c>
      <c r="Q1137" s="5">
        <f>VLOOKUP(A1137,'HUMAN RESOURCES'!$A$2:$M$2692,8,0)</f>
        <v>67</v>
      </c>
      <c r="R1137" s="5">
        <f>VLOOKUP(A1137,'HUMAN RESOURCES'!$A$2:$M$2692,9,0)</f>
        <v>0.421</v>
      </c>
      <c r="S1137" s="5">
        <f>VLOOKUP(A1137,'HUMAN RESOURCES'!$A$2:$M$2692,10,0)</f>
        <v>0.545</v>
      </c>
      <c r="T1137" s="5">
        <f>VLOOKUP(A1137,'HUMAN RESOURCES'!$A$2:$M$2692,11,0)</f>
        <v>0.035</v>
      </c>
      <c r="U1137" s="5">
        <f>VLOOKUP(A1137,'HUMAN RESOURCES'!$A$2:$M$2692,12,0)</f>
        <v>26673536</v>
      </c>
      <c r="V1137" s="35">
        <f>VLOOKUP(A1137,'HUMAN RESOURCES'!$A$2:$M$2692,13,0)</f>
        <v>0.687</v>
      </c>
      <c r="W1137" s="36">
        <v>0</v>
      </c>
      <c r="X1137" s="37">
        <v>0</v>
      </c>
      <c r="Y1137" s="43">
        <f t="shared" si="4"/>
        <v>-0.882796452727107</v>
      </c>
      <c r="Z1137" s="35">
        <f>VLOOKUP(A1137,BUSINESS!$A$2:$J$2692,5,0)</f>
        <v>0</v>
      </c>
      <c r="AA1137" s="5">
        <f>VLOOKUP(A1137,BUSINESS!$A$2:$J$2692,6,0)</f>
        <v>77</v>
      </c>
      <c r="AB1137" s="5">
        <f>VLOOKUP(A1137,BUSINESS!$A$2:$J$2692,7,0)</f>
        <v>0</v>
      </c>
      <c r="AC1137" s="5">
        <f>VLOOKUP(A1137,BUSINESS!$A$2:$J$2692,8,0)</f>
        <v>0</v>
      </c>
      <c r="AD1137" s="35">
        <f>VLOOKUP(A1137,BUSINESS!$A$2:$J$2692,9,0)</f>
        <v>0.009</v>
      </c>
      <c r="AE1137" s="35">
        <f>VLOOKUP(A1137,BUSINESS!$A$2:$J$2692,10,0)</f>
        <v>0.022</v>
      </c>
    </row>
    <row r="1138" customHeight="1" spans="1:31">
      <c r="A1138" s="22" t="str">
        <f t="shared" si="0"/>
        <v>Iraq-Middle East2005</v>
      </c>
      <c r="B1138" s="22" t="s">
        <v>157</v>
      </c>
      <c r="C1138" s="22" t="s">
        <v>84</v>
      </c>
      <c r="D1138" s="23">
        <v>2005</v>
      </c>
      <c r="E1138" s="25">
        <v>49954890353</v>
      </c>
      <c r="F1138" s="24">
        <f t="shared" si="1"/>
        <v>1824.69986636615</v>
      </c>
      <c r="G1138" s="26">
        <v>0.041</v>
      </c>
      <c r="H1138" s="27">
        <v>55</v>
      </c>
      <c r="I1138" s="26">
        <v>0.137</v>
      </c>
      <c r="J1138" s="5">
        <f>VLOOKUP(A1138,ENERGY!$A$2:$F$2692,5,0)</f>
        <v>26901</v>
      </c>
      <c r="K1138" s="5">
        <f t="shared" si="2"/>
        <v>0.000982611527284994</v>
      </c>
      <c r="L1138" s="31">
        <f>VLOOKUP(A1138,ENERGY!$A$2:$F$2692,6,0)</f>
        <v>114084</v>
      </c>
      <c r="M1138" s="31">
        <f t="shared" si="3"/>
        <v>0.00416714075606041</v>
      </c>
      <c r="N1138" s="32">
        <f>VLOOKUP(A1138,'HUMAN RESOURCES'!$A$2:$M$2692,5,0)</f>
        <v>0.039</v>
      </c>
      <c r="O1138" s="32">
        <f>VLOOKUP(A1138,'HUMAN RESOURCES'!$A$2:$M$2692,6,0)</f>
        <v>0.072</v>
      </c>
      <c r="P1138" s="31">
        <f>VLOOKUP(A1138,'HUMAN RESOURCES'!$A$2:$M$2692,7,0)</f>
        <v>72</v>
      </c>
      <c r="Q1138" s="5">
        <f>VLOOKUP(A1138,'HUMAN RESOURCES'!$A$2:$M$2692,8,0)</f>
        <v>67</v>
      </c>
      <c r="R1138" s="5">
        <f>VLOOKUP(A1138,'HUMAN RESOURCES'!$A$2:$M$2692,9,0)</f>
        <v>0.419</v>
      </c>
      <c r="S1138" s="5">
        <f>VLOOKUP(A1138,'HUMAN RESOURCES'!$A$2:$M$2692,10,0)</f>
        <v>0.546</v>
      </c>
      <c r="T1138" s="5">
        <f>VLOOKUP(A1138,'HUMAN RESOURCES'!$A$2:$M$2692,11,0)</f>
        <v>0.035</v>
      </c>
      <c r="U1138" s="5">
        <f>VLOOKUP(A1138,'HUMAN RESOURCES'!$A$2:$M$2692,12,0)</f>
        <v>27377045</v>
      </c>
      <c r="V1138" s="35">
        <f>VLOOKUP(A1138,'HUMAN RESOURCES'!$A$2:$M$2692,13,0)</f>
        <v>0.688</v>
      </c>
      <c r="W1138" s="38">
        <f>VLOOKUP(A1138,TOURISM!$A$2:$F$2692,5,0)</f>
        <v>186000000</v>
      </c>
      <c r="X1138" s="39">
        <f>VLOOKUP(A1138,TOURISM!$A$2:$F$2692,6,0)</f>
        <v>627000000</v>
      </c>
      <c r="Y1138" s="43">
        <f t="shared" si="4"/>
        <v>-0.546506514437448</v>
      </c>
      <c r="Z1138" s="35">
        <f>VLOOKUP(A1138,BUSINESS!$A$2:$J$2692,5,0)</f>
        <v>0.242</v>
      </c>
      <c r="AA1138" s="5">
        <f>VLOOKUP(A1138,BUSINESS!$A$2:$J$2692,6,0)</f>
        <v>32</v>
      </c>
      <c r="AB1138" s="5">
        <f>VLOOKUP(A1138,BUSINESS!$A$2:$J$2692,7,0)</f>
        <v>0</v>
      </c>
      <c r="AC1138" s="5">
        <f>VLOOKUP(A1138,BUSINESS!$A$2:$J$2692,8,0)</f>
        <v>312</v>
      </c>
      <c r="AD1138" s="35">
        <f>VLOOKUP(A1138,BUSINESS!$A$2:$J$2692,9,0)</f>
        <v>0.009</v>
      </c>
      <c r="AE1138" s="35">
        <f>VLOOKUP(A1138,BUSINESS!$A$2:$J$2692,10,0)</f>
        <v>0.056</v>
      </c>
    </row>
    <row r="1139" customHeight="1" spans="1:31">
      <c r="A1139" s="22" t="str">
        <f t="shared" si="0"/>
        <v>Iraq-Middle East2006</v>
      </c>
      <c r="B1139" s="22" t="s">
        <v>157</v>
      </c>
      <c r="C1139" s="22" t="s">
        <v>84</v>
      </c>
      <c r="D1139" s="23">
        <v>2006</v>
      </c>
      <c r="E1139" s="25">
        <v>65141035028</v>
      </c>
      <c r="F1139" s="24">
        <f t="shared" si="1"/>
        <v>2321.15217070068</v>
      </c>
      <c r="G1139" s="26">
        <v>0.03</v>
      </c>
      <c r="H1139" s="27">
        <v>58</v>
      </c>
      <c r="I1139" s="26">
        <v>0.145</v>
      </c>
      <c r="J1139" s="5">
        <f>VLOOKUP(A1139,ENERGY!$A$2:$F$2692,5,0)</f>
        <v>26935</v>
      </c>
      <c r="K1139" s="5">
        <f t="shared" si="2"/>
        <v>0.000959767275588256</v>
      </c>
      <c r="L1139" s="31">
        <f>VLOOKUP(A1139,ENERGY!$A$2:$F$2692,6,0)</f>
        <v>85342</v>
      </c>
      <c r="M1139" s="31">
        <f t="shared" si="3"/>
        <v>0.00304096747106935</v>
      </c>
      <c r="N1139" s="32">
        <f>VLOOKUP(A1139,'HUMAN RESOURCES'!$A$2:$M$2692,5,0)</f>
        <v>0.039</v>
      </c>
      <c r="O1139" s="32">
        <f>VLOOKUP(A1139,'HUMAN RESOURCES'!$A$2:$M$2692,6,0)</f>
        <v>0.069</v>
      </c>
      <c r="P1139" s="31">
        <f>VLOOKUP(A1139,'HUMAN RESOURCES'!$A$2:$M$2692,7,0)</f>
        <v>72</v>
      </c>
      <c r="Q1139" s="5">
        <f>VLOOKUP(A1139,'HUMAN RESOURCES'!$A$2:$M$2692,8,0)</f>
        <v>66</v>
      </c>
      <c r="R1139" s="5">
        <f>VLOOKUP(A1139,'HUMAN RESOURCES'!$A$2:$M$2692,9,0)</f>
        <v>0.418</v>
      </c>
      <c r="S1139" s="5">
        <f>VLOOKUP(A1139,'HUMAN RESOURCES'!$A$2:$M$2692,10,0)</f>
        <v>0.547</v>
      </c>
      <c r="T1139" s="5">
        <f>VLOOKUP(A1139,'HUMAN RESOURCES'!$A$2:$M$2692,11,0)</f>
        <v>0.034</v>
      </c>
      <c r="U1139" s="5">
        <f>VLOOKUP(A1139,'HUMAN RESOURCES'!$A$2:$M$2692,12,0)</f>
        <v>28064095</v>
      </c>
      <c r="V1139" s="35">
        <f>VLOOKUP(A1139,'HUMAN RESOURCES'!$A$2:$M$2692,13,0)</f>
        <v>0.688</v>
      </c>
      <c r="W1139" s="38">
        <f>VLOOKUP(A1139,TOURISM!$A$2:$F$2692,5,0)</f>
        <v>170000000</v>
      </c>
      <c r="X1139" s="39">
        <f>VLOOKUP(A1139,TOURISM!$A$2:$F$2692,6,0)</f>
        <v>526000000</v>
      </c>
      <c r="Y1139" s="43">
        <f t="shared" si="4"/>
        <v>-0.168847181910064</v>
      </c>
      <c r="Z1139" s="35">
        <f>VLOOKUP(A1139,BUSINESS!$A$2:$J$2692,5,0)</f>
        <v>0.278</v>
      </c>
      <c r="AA1139" s="5">
        <f>VLOOKUP(A1139,BUSINESS!$A$2:$J$2692,6,0)</f>
        <v>32</v>
      </c>
      <c r="AB1139" s="5">
        <f>VLOOKUP(A1139,BUSINESS!$A$2:$J$2692,7,0)</f>
        <v>0</v>
      </c>
      <c r="AC1139" s="5">
        <f>VLOOKUP(A1139,BUSINESS!$A$2:$J$2692,8,0)</f>
        <v>312</v>
      </c>
      <c r="AD1139" s="35">
        <f>VLOOKUP(A1139,BUSINESS!$A$2:$J$2692,9,0)</f>
        <v>0.01</v>
      </c>
      <c r="AE1139" s="35">
        <f>VLOOKUP(A1139,BUSINESS!$A$2:$J$2692,10,0)</f>
        <v>0.333</v>
      </c>
    </row>
    <row r="1140" customHeight="1" spans="1:31">
      <c r="A1140" s="22" t="str">
        <f t="shared" si="0"/>
        <v>Iraq-Middle East2007</v>
      </c>
      <c r="B1140" s="22" t="s">
        <v>157</v>
      </c>
      <c r="C1140" s="22" t="s">
        <v>84</v>
      </c>
      <c r="D1140" s="23">
        <v>2007</v>
      </c>
      <c r="E1140" s="25">
        <v>88837727881</v>
      </c>
      <c r="F1140" s="24">
        <f t="shared" si="1"/>
        <v>3091.0153285088</v>
      </c>
      <c r="G1140" s="26">
        <v>0.037</v>
      </c>
      <c r="H1140" s="27">
        <v>95</v>
      </c>
      <c r="I1140" s="26">
        <v>0.195</v>
      </c>
      <c r="J1140" s="5">
        <f>VLOOKUP(A1140,ENERGY!$A$2:$F$2692,5,0)</f>
        <v>23696</v>
      </c>
      <c r="K1140" s="5">
        <f t="shared" si="2"/>
        <v>0.000824477403592058</v>
      </c>
      <c r="L1140" s="31">
        <f>VLOOKUP(A1140,ENERGY!$A$2:$F$2692,6,0)</f>
        <v>62834</v>
      </c>
      <c r="M1140" s="31">
        <f t="shared" si="3"/>
        <v>0.00218624295987945</v>
      </c>
      <c r="N1140" s="32">
        <f>VLOOKUP(A1140,'HUMAN RESOURCES'!$A$2:$M$2692,5,0)</f>
        <v>0.039</v>
      </c>
      <c r="O1140" s="32">
        <f>VLOOKUP(A1140,'HUMAN RESOURCES'!$A$2:$M$2692,6,0)</f>
        <v>0.068</v>
      </c>
      <c r="P1140" s="31">
        <f>VLOOKUP(A1140,'HUMAN RESOURCES'!$A$2:$M$2692,7,0)</f>
        <v>72</v>
      </c>
      <c r="Q1140" s="5">
        <f>VLOOKUP(A1140,'HUMAN RESOURCES'!$A$2:$M$2692,8,0)</f>
        <v>66</v>
      </c>
      <c r="R1140" s="5">
        <f>VLOOKUP(A1140,'HUMAN RESOURCES'!$A$2:$M$2692,9,0)</f>
        <v>0.417</v>
      </c>
      <c r="S1140" s="5">
        <f>VLOOKUP(A1140,'HUMAN RESOURCES'!$A$2:$M$2692,10,0)</f>
        <v>0.548</v>
      </c>
      <c r="T1140" s="5">
        <f>VLOOKUP(A1140,'HUMAN RESOURCES'!$A$2:$M$2692,11,0)</f>
        <v>0.034</v>
      </c>
      <c r="U1140" s="5">
        <f>VLOOKUP(A1140,'HUMAN RESOURCES'!$A$2:$M$2692,12,0)</f>
        <v>28740630</v>
      </c>
      <c r="V1140" s="35">
        <f>VLOOKUP(A1140,'HUMAN RESOURCES'!$A$2:$M$2692,13,0)</f>
        <v>0.689</v>
      </c>
      <c r="W1140" s="38">
        <f>VLOOKUP(A1140,TOURISM!$A$2:$F$2692,5,0)</f>
        <v>555000000</v>
      </c>
      <c r="X1140" s="39">
        <f>VLOOKUP(A1140,TOURISM!$A$2:$F$2692,6,0)</f>
        <v>705000000</v>
      </c>
      <c r="Y1140" s="43">
        <f t="shared" si="4"/>
        <v>0.0409090909090909</v>
      </c>
      <c r="Z1140" s="35">
        <f>VLOOKUP(A1140,BUSINESS!$A$2:$J$2692,5,0)</f>
        <v>0.278</v>
      </c>
      <c r="AA1140" s="5">
        <f>VLOOKUP(A1140,BUSINESS!$A$2:$J$2692,6,0)</f>
        <v>32</v>
      </c>
      <c r="AB1140" s="5">
        <f>VLOOKUP(A1140,BUSINESS!$A$2:$J$2692,7,0)</f>
        <v>0</v>
      </c>
      <c r="AC1140" s="5">
        <f>VLOOKUP(A1140,BUSINESS!$A$2:$J$2692,8,0)</f>
        <v>312</v>
      </c>
      <c r="AD1140" s="35">
        <f>VLOOKUP(A1140,BUSINESS!$A$2:$J$2692,9,0)</f>
        <v>0.009</v>
      </c>
      <c r="AE1140" s="35">
        <f>VLOOKUP(A1140,BUSINESS!$A$2:$J$2692,10,0)</f>
        <v>0.488</v>
      </c>
    </row>
    <row r="1141" customHeight="1" spans="1:31">
      <c r="A1141" s="22" t="str">
        <f t="shared" si="0"/>
        <v>Iraq-Middle East2008</v>
      </c>
      <c r="B1141" s="22" t="s">
        <v>157</v>
      </c>
      <c r="C1141" s="22" t="s">
        <v>84</v>
      </c>
      <c r="D1141" s="23">
        <v>2008</v>
      </c>
      <c r="E1141" s="25">
        <v>132000000000</v>
      </c>
      <c r="F1141" s="24">
        <f t="shared" si="1"/>
        <v>4485.24522517613</v>
      </c>
      <c r="G1141" s="26">
        <v>0.039</v>
      </c>
      <c r="H1141" s="27">
        <v>142</v>
      </c>
      <c r="I1141" s="26">
        <v>0.195</v>
      </c>
      <c r="J1141" s="5">
        <f>VLOOKUP(A1141,ENERGY!$A$2:$F$2692,5,0)</f>
        <v>26866</v>
      </c>
      <c r="K1141" s="5">
        <f t="shared" si="2"/>
        <v>0.000912883319845318</v>
      </c>
      <c r="L1141" s="31">
        <f>VLOOKUP(A1141,ENERGY!$A$2:$F$2692,6,0)</f>
        <v>114770</v>
      </c>
      <c r="M1141" s="31">
        <f t="shared" si="3"/>
        <v>0.00389978480676867</v>
      </c>
      <c r="N1141" s="32">
        <f>VLOOKUP(A1141,'HUMAN RESOURCES'!$A$2:$M$2692,5,0)</f>
        <v>0.039</v>
      </c>
      <c r="O1141" s="32">
        <f>VLOOKUP(A1141,'HUMAN RESOURCES'!$A$2:$M$2692,6,0)</f>
        <v>0.052</v>
      </c>
      <c r="P1141" s="31">
        <f>VLOOKUP(A1141,'HUMAN RESOURCES'!$A$2:$M$2692,7,0)</f>
        <v>72</v>
      </c>
      <c r="Q1141" s="5">
        <f>VLOOKUP(A1141,'HUMAN RESOURCES'!$A$2:$M$2692,8,0)</f>
        <v>65</v>
      </c>
      <c r="R1141" s="5">
        <f>VLOOKUP(A1141,'HUMAN RESOURCES'!$A$2:$M$2692,9,0)</f>
        <v>0.416</v>
      </c>
      <c r="S1141" s="5">
        <f>VLOOKUP(A1141,'HUMAN RESOURCES'!$A$2:$M$2692,10,0)</f>
        <v>0.549</v>
      </c>
      <c r="T1141" s="5">
        <f>VLOOKUP(A1141,'HUMAN RESOURCES'!$A$2:$M$2692,11,0)</f>
        <v>0.034</v>
      </c>
      <c r="U1141" s="5">
        <f>VLOOKUP(A1141,'HUMAN RESOURCES'!$A$2:$M$2692,12,0)</f>
        <v>29429829</v>
      </c>
      <c r="V1141" s="35">
        <f>VLOOKUP(A1141,'HUMAN RESOURCES'!$A$2:$M$2692,13,0)</f>
        <v>0.689</v>
      </c>
      <c r="W1141" s="38">
        <f>VLOOKUP(A1141,TOURISM!$A$2:$F$2692,5,0)</f>
        <v>867000000</v>
      </c>
      <c r="X1141" s="39">
        <f>VLOOKUP(A1141,TOURISM!$A$2:$F$2692,6,0)</f>
        <v>813000000</v>
      </c>
      <c r="Y1141" s="43">
        <f t="shared" si="4"/>
        <v>0.188392857142857</v>
      </c>
      <c r="Z1141" s="35">
        <f>VLOOKUP(A1141,BUSINESS!$A$2:$J$2692,5,0)</f>
        <v>0.278</v>
      </c>
      <c r="AA1141" s="5">
        <f>VLOOKUP(A1141,BUSINESS!$A$2:$J$2692,6,0)</f>
        <v>32</v>
      </c>
      <c r="AB1141" s="5">
        <f>VLOOKUP(A1141,BUSINESS!$A$2:$J$2692,7,0)</f>
        <v>0</v>
      </c>
      <c r="AC1141" s="5">
        <f>VLOOKUP(A1141,BUSINESS!$A$2:$J$2692,8,0)</f>
        <v>312</v>
      </c>
      <c r="AD1141" s="35">
        <f>VLOOKUP(A1141,BUSINESS!$A$2:$J$2692,9,0)</f>
        <v>0.01</v>
      </c>
      <c r="AE1141" s="35">
        <f>VLOOKUP(A1141,BUSINESS!$A$2:$J$2692,10,0)</f>
        <v>0.596</v>
      </c>
    </row>
    <row r="1142" customHeight="1" spans="1:31">
      <c r="A1142" s="22" t="str">
        <f t="shared" si="0"/>
        <v>Iraq-Middle East2009</v>
      </c>
      <c r="B1142" s="22" t="s">
        <v>157</v>
      </c>
      <c r="C1142" s="22" t="s">
        <v>84</v>
      </c>
      <c r="D1142" s="23">
        <v>2009</v>
      </c>
      <c r="E1142" s="25">
        <v>112000000000</v>
      </c>
      <c r="F1142" s="24">
        <f t="shared" si="1"/>
        <v>3713.1340081004</v>
      </c>
      <c r="G1142" s="26">
        <v>0.046</v>
      </c>
      <c r="H1142" s="27">
        <v>143</v>
      </c>
      <c r="I1142" s="26">
        <v>0.156</v>
      </c>
      <c r="J1142" s="5">
        <f>VLOOKUP(A1142,ENERGY!$A$2:$F$2692,5,0)</f>
        <v>27086</v>
      </c>
      <c r="K1142" s="5">
        <f t="shared" si="2"/>
        <v>0.000897981676280424</v>
      </c>
      <c r="L1142" s="31">
        <f>VLOOKUP(A1142,ENERGY!$A$2:$F$2692,6,0)</f>
        <v>91118</v>
      </c>
      <c r="M1142" s="31">
        <f t="shared" si="3"/>
        <v>0.00302083343348297</v>
      </c>
      <c r="N1142" s="32">
        <f>VLOOKUP(A1142,'HUMAN RESOURCES'!$A$2:$M$2692,5,0)</f>
        <v>0.04</v>
      </c>
      <c r="O1142" s="32">
        <f>VLOOKUP(A1142,'HUMAN RESOURCES'!$A$2:$M$2692,6,0)</f>
        <v>0.122</v>
      </c>
      <c r="P1142" s="31">
        <f>VLOOKUP(A1142,'HUMAN RESOURCES'!$A$2:$M$2692,7,0)</f>
        <v>72</v>
      </c>
      <c r="Q1142" s="5">
        <f>VLOOKUP(A1142,'HUMAN RESOURCES'!$A$2:$M$2692,8,0)</f>
        <v>65</v>
      </c>
      <c r="R1142" s="5">
        <f>VLOOKUP(A1142,'HUMAN RESOURCES'!$A$2:$M$2692,9,0)</f>
        <v>0.415</v>
      </c>
      <c r="S1142" s="5">
        <f>VLOOKUP(A1142,'HUMAN RESOURCES'!$A$2:$M$2692,10,0)</f>
        <v>0.551</v>
      </c>
      <c r="T1142" s="5">
        <f>VLOOKUP(A1142,'HUMAN RESOURCES'!$A$2:$M$2692,11,0)</f>
        <v>0.034</v>
      </c>
      <c r="U1142" s="5">
        <f>VLOOKUP(A1142,'HUMAN RESOURCES'!$A$2:$M$2692,12,0)</f>
        <v>30163199</v>
      </c>
      <c r="V1142" s="35">
        <f>VLOOKUP(A1142,'HUMAN RESOURCES'!$A$2:$M$2692,13,0)</f>
        <v>0.69</v>
      </c>
      <c r="W1142" s="38">
        <f>VLOOKUP(A1142,TOURISM!$A$2:$F$2692,5,0)</f>
        <v>1432000000</v>
      </c>
      <c r="X1142" s="39">
        <f>VLOOKUP(A1142,TOURISM!$A$2:$F$2692,6,0)</f>
        <v>1221000000</v>
      </c>
      <c r="Y1142" s="43">
        <f t="shared" si="4"/>
        <v>0.0426573426573427</v>
      </c>
      <c r="Z1142" s="35">
        <f>VLOOKUP(A1142,BUSINESS!$A$2:$J$2692,5,0)</f>
        <v>0.278</v>
      </c>
      <c r="AA1142" s="5">
        <f>VLOOKUP(A1142,BUSINESS!$A$2:$J$2692,6,0)</f>
        <v>32</v>
      </c>
      <c r="AB1142" s="5">
        <f>VLOOKUP(A1142,BUSINESS!$A$2:$J$2692,7,0)</f>
        <v>0</v>
      </c>
      <c r="AC1142" s="5">
        <f>VLOOKUP(A1142,BUSINESS!$A$2:$J$2692,8,0)</f>
        <v>312</v>
      </c>
      <c r="AD1142" s="35">
        <f>VLOOKUP(A1142,BUSINESS!$A$2:$J$2692,9,0)</f>
        <v>0.011</v>
      </c>
      <c r="AE1142" s="35">
        <f>VLOOKUP(A1142,BUSINESS!$A$2:$J$2692,10,0)</f>
        <v>0.667</v>
      </c>
    </row>
    <row r="1143" customHeight="1" spans="1:31">
      <c r="A1143" s="22" t="str">
        <f t="shared" si="0"/>
        <v>Iraq-Middle East2010</v>
      </c>
      <c r="B1143" s="22" t="s">
        <v>157</v>
      </c>
      <c r="C1143" s="22" t="s">
        <v>84</v>
      </c>
      <c r="D1143" s="23">
        <v>2010</v>
      </c>
      <c r="E1143" s="25">
        <v>143000000000</v>
      </c>
      <c r="F1143" s="24">
        <f t="shared" si="1"/>
        <v>4618.50800875127</v>
      </c>
      <c r="G1143" s="26">
        <v>0.031</v>
      </c>
      <c r="H1143" s="27">
        <v>141</v>
      </c>
      <c r="I1143" s="26">
        <v>0.133</v>
      </c>
      <c r="J1143" s="5">
        <f>VLOOKUP(A1143,ENERGY!$A$2:$F$2692,5,0)</f>
        <v>27981</v>
      </c>
      <c r="K1143" s="5">
        <f t="shared" si="2"/>
        <v>0.000903709598551532</v>
      </c>
      <c r="L1143" s="31">
        <f>VLOOKUP(A1143,ENERGY!$A$2:$F$2692,6,0)</f>
        <v>87260</v>
      </c>
      <c r="M1143" s="31">
        <f t="shared" si="3"/>
        <v>0.00281825880310235</v>
      </c>
      <c r="N1143" s="32">
        <f>VLOOKUP(A1143,'HUMAN RESOURCES'!$A$2:$M$2692,5,0)</f>
        <v>0.04</v>
      </c>
      <c r="O1143" s="32">
        <f>VLOOKUP(A1143,'HUMAN RESOURCES'!$A$2:$M$2692,6,0)</f>
        <v>0.073</v>
      </c>
      <c r="P1143" s="31">
        <f>VLOOKUP(A1143,'HUMAN RESOURCES'!$A$2:$M$2692,7,0)</f>
        <v>73</v>
      </c>
      <c r="Q1143" s="5">
        <f>VLOOKUP(A1143,'HUMAN RESOURCES'!$A$2:$M$2692,8,0)</f>
        <v>65</v>
      </c>
      <c r="R1143" s="5">
        <f>VLOOKUP(A1143,'HUMAN RESOURCES'!$A$2:$M$2692,9,0)</f>
        <v>0.412</v>
      </c>
      <c r="S1143" s="5">
        <f>VLOOKUP(A1143,'HUMAN RESOURCES'!$A$2:$M$2692,10,0)</f>
        <v>0.554</v>
      </c>
      <c r="T1143" s="5">
        <f>VLOOKUP(A1143,'HUMAN RESOURCES'!$A$2:$M$2692,11,0)</f>
        <v>0.034</v>
      </c>
      <c r="U1143" s="5">
        <f>VLOOKUP(A1143,'HUMAN RESOURCES'!$A$2:$M$2692,12,0)</f>
        <v>30962380</v>
      </c>
      <c r="V1143" s="35">
        <f>VLOOKUP(A1143,'HUMAN RESOURCES'!$A$2:$M$2692,13,0)</f>
        <v>0.69</v>
      </c>
      <c r="W1143" s="38">
        <f>VLOOKUP(A1143,TOURISM!$A$2:$F$2692,5,0)</f>
        <v>1736000000</v>
      </c>
      <c r="X1143" s="39">
        <f>VLOOKUP(A1143,TOURISM!$A$2:$F$2692,6,0)</f>
        <v>1675000000</v>
      </c>
      <c r="Y1143" s="43">
        <f t="shared" si="4"/>
        <v>-0.168586387434555</v>
      </c>
      <c r="Z1143" s="35">
        <f>VLOOKUP(A1143,BUSINESS!$A$2:$J$2692,5,0)</f>
        <v>0.278</v>
      </c>
      <c r="AA1143" s="5">
        <f>VLOOKUP(A1143,BUSINESS!$A$2:$J$2692,6,0)</f>
        <v>32</v>
      </c>
      <c r="AB1143" s="5">
        <f>VLOOKUP(A1143,BUSINESS!$A$2:$J$2692,7,0)</f>
        <v>0</v>
      </c>
      <c r="AC1143" s="5">
        <f>VLOOKUP(A1143,BUSINESS!$A$2:$J$2692,8,0)</f>
        <v>312</v>
      </c>
      <c r="AD1143" s="35">
        <f>VLOOKUP(A1143,BUSINESS!$A$2:$J$2692,9,0)</f>
        <v>0.025</v>
      </c>
      <c r="AE1143" s="35">
        <f>VLOOKUP(A1143,BUSINESS!$A$2:$J$2692,10,0)</f>
        <v>0.751</v>
      </c>
    </row>
    <row r="1144" customHeight="1" spans="1:31">
      <c r="A1144" s="22" t="str">
        <f t="shared" si="0"/>
        <v>Iraq-Middle East2011</v>
      </c>
      <c r="B1144" s="22" t="s">
        <v>157</v>
      </c>
      <c r="C1144" s="22" t="s">
        <v>84</v>
      </c>
      <c r="D1144" s="23">
        <v>2011</v>
      </c>
      <c r="E1144" s="25">
        <v>191000000000</v>
      </c>
      <c r="F1144" s="24">
        <f t="shared" si="1"/>
        <v>6013.85011722285</v>
      </c>
      <c r="G1144" s="26">
        <v>0.027</v>
      </c>
      <c r="H1144" s="27">
        <v>160</v>
      </c>
      <c r="I1144" s="26">
        <v>0.136</v>
      </c>
      <c r="J1144" s="5">
        <f>VLOOKUP(A1144,ENERGY!$A$2:$F$2692,5,0)</f>
        <v>25937</v>
      </c>
      <c r="K1144" s="5">
        <f t="shared" si="2"/>
        <v>0.000816655657017848</v>
      </c>
      <c r="L1144" s="31">
        <f>VLOOKUP(A1144,ENERGY!$A$2:$F$2692,6,0)</f>
        <v>72445</v>
      </c>
      <c r="M1144" s="31">
        <f t="shared" si="3"/>
        <v>0.00228101241749848</v>
      </c>
      <c r="N1144" s="32">
        <f>VLOOKUP(A1144,'HUMAN RESOURCES'!$A$2:$M$2692,5,0)</f>
        <v>0.04</v>
      </c>
      <c r="O1144" s="32">
        <f>VLOOKUP(A1144,'HUMAN RESOURCES'!$A$2:$M$2692,6,0)</f>
        <v>0.091</v>
      </c>
      <c r="P1144" s="31">
        <f>VLOOKUP(A1144,'HUMAN RESOURCES'!$A$2:$M$2692,7,0)</f>
        <v>73</v>
      </c>
      <c r="Q1144" s="5">
        <f>VLOOKUP(A1144,'HUMAN RESOURCES'!$A$2:$M$2692,8,0)</f>
        <v>65</v>
      </c>
      <c r="R1144" s="5">
        <f>VLOOKUP(A1144,'HUMAN RESOURCES'!$A$2:$M$2692,9,0)</f>
        <v>0.409</v>
      </c>
      <c r="S1144" s="5">
        <f>VLOOKUP(A1144,'HUMAN RESOURCES'!$A$2:$M$2692,10,0)</f>
        <v>0.558</v>
      </c>
      <c r="T1144" s="5">
        <f>VLOOKUP(A1144,'HUMAN RESOURCES'!$A$2:$M$2692,11,0)</f>
        <v>0.033</v>
      </c>
      <c r="U1144" s="5">
        <f>VLOOKUP(A1144,'HUMAN RESOURCES'!$A$2:$M$2692,12,0)</f>
        <v>31760020</v>
      </c>
      <c r="V1144" s="35">
        <f>VLOOKUP(A1144,'HUMAN RESOURCES'!$A$2:$M$2692,13,0)</f>
        <v>0.691</v>
      </c>
      <c r="W1144" s="38">
        <f>VLOOKUP(A1144,TOURISM!$A$2:$F$2692,5,0)</f>
        <v>1557000000</v>
      </c>
      <c r="X1144" s="39">
        <f>VLOOKUP(A1144,TOURISM!$A$2:$F$2692,6,0)</f>
        <v>1879000000</v>
      </c>
      <c r="Y1144" s="43">
        <f t="shared" si="4"/>
        <v>-0.334722222222222</v>
      </c>
      <c r="Z1144" s="35">
        <f>VLOOKUP(A1144,BUSINESS!$A$2:$J$2692,5,0)</f>
        <v>0.278</v>
      </c>
      <c r="AA1144" s="5">
        <f>VLOOKUP(A1144,BUSINESS!$A$2:$J$2692,6,0)</f>
        <v>32</v>
      </c>
      <c r="AB1144" s="5">
        <f>VLOOKUP(A1144,BUSINESS!$A$2:$J$2692,7,0)</f>
        <v>0</v>
      </c>
      <c r="AC1144" s="5">
        <f>VLOOKUP(A1144,BUSINESS!$A$2:$J$2692,8,0)</f>
        <v>312</v>
      </c>
      <c r="AD1144" s="35">
        <f>VLOOKUP(A1144,BUSINESS!$A$2:$J$2692,9,0)</f>
        <v>0.05</v>
      </c>
      <c r="AE1144" s="35">
        <f>VLOOKUP(A1144,BUSINESS!$A$2:$J$2692,10,0)</f>
        <v>0.802</v>
      </c>
    </row>
    <row r="1145" customHeight="1" spans="1:31">
      <c r="A1145" s="22" t="str">
        <f t="shared" si="0"/>
        <v>Iraq-Middle East2012</v>
      </c>
      <c r="B1145" s="22" t="s">
        <v>157</v>
      </c>
      <c r="C1145" s="22" t="s">
        <v>84</v>
      </c>
      <c r="D1145" s="23">
        <v>2012</v>
      </c>
      <c r="E1145" s="25">
        <v>216000000000</v>
      </c>
      <c r="F1145" s="24">
        <f t="shared" si="1"/>
        <v>6630.19873191924</v>
      </c>
      <c r="G1145" s="26">
        <v>0.036</v>
      </c>
      <c r="H1145" s="27">
        <v>226</v>
      </c>
      <c r="I1145" s="26">
        <v>0.13</v>
      </c>
      <c r="J1145" s="5">
        <f>VLOOKUP(A1145,ENERGY!$A$2:$F$2692,5,0)</f>
        <v>21503</v>
      </c>
      <c r="K1145" s="5">
        <f t="shared" si="2"/>
        <v>0.00066004242283546</v>
      </c>
      <c r="L1145" s="31">
        <f>VLOOKUP(A1145,ENERGY!$A$2:$F$2692,6,0)</f>
        <v>99544</v>
      </c>
      <c r="M1145" s="31">
        <f t="shared" si="3"/>
        <v>0.00305553936375078</v>
      </c>
      <c r="N1145" s="32">
        <f>VLOOKUP(A1145,'HUMAN RESOURCES'!$A$2:$M$2692,5,0)</f>
        <v>0.04</v>
      </c>
      <c r="O1145" s="32">
        <f>VLOOKUP(A1145,'HUMAN RESOURCES'!$A$2:$M$2692,6,0)</f>
        <v>0.044</v>
      </c>
      <c r="P1145" s="31">
        <f>VLOOKUP(A1145,'HUMAN RESOURCES'!$A$2:$M$2692,7,0)</f>
        <v>73</v>
      </c>
      <c r="Q1145" s="5">
        <f>VLOOKUP(A1145,'HUMAN RESOURCES'!$A$2:$M$2692,8,0)</f>
        <v>66</v>
      </c>
      <c r="R1145" s="5">
        <f>VLOOKUP(A1145,'HUMAN RESOURCES'!$A$2:$M$2692,9,0)</f>
        <v>0.405</v>
      </c>
      <c r="S1145" s="5">
        <f>VLOOKUP(A1145,'HUMAN RESOURCES'!$A$2:$M$2692,10,0)</f>
        <v>0.562</v>
      </c>
      <c r="T1145" s="5">
        <f>VLOOKUP(A1145,'HUMAN RESOURCES'!$A$2:$M$2692,11,0)</f>
        <v>0.033</v>
      </c>
      <c r="U1145" s="5">
        <f>VLOOKUP(A1145,'HUMAN RESOURCES'!$A$2:$M$2692,12,0)</f>
        <v>32578209</v>
      </c>
      <c r="V1145" s="35">
        <f>VLOOKUP(A1145,'HUMAN RESOURCES'!$A$2:$M$2692,13,0)</f>
        <v>0.692</v>
      </c>
      <c r="W1145" s="38">
        <f>VLOOKUP(A1145,TOURISM!$A$2:$F$2692,5,0)</f>
        <v>1640000000</v>
      </c>
      <c r="X1145" s="39">
        <f>VLOOKUP(A1145,TOURISM!$A$2:$F$2692,6,0)</f>
        <v>2363000000</v>
      </c>
      <c r="Y1145" s="43">
        <f t="shared" si="4"/>
        <v>0.91542799402214</v>
      </c>
      <c r="Z1145" s="35">
        <f>VLOOKUP(A1145,BUSINESS!$A$2:$J$2692,5,0)</f>
        <v>0.278</v>
      </c>
      <c r="AA1145" s="5">
        <f>VLOOKUP(A1145,BUSINESS!$A$2:$J$2692,6,0)</f>
        <v>29</v>
      </c>
      <c r="AB1145" s="5">
        <f>VLOOKUP(A1145,BUSINESS!$A$2:$J$2692,7,0)</f>
        <v>155</v>
      </c>
      <c r="AC1145" s="5">
        <f>VLOOKUP(A1145,BUSINESS!$A$2:$J$2692,8,0)</f>
        <v>312</v>
      </c>
      <c r="AD1145" s="35">
        <f>VLOOKUP(A1145,BUSINESS!$A$2:$J$2692,9,0)</f>
        <v>0.071</v>
      </c>
      <c r="AE1145" s="35">
        <f>VLOOKUP(A1145,BUSINESS!$A$2:$J$2692,10,0)</f>
        <v>0.816</v>
      </c>
    </row>
    <row r="1146" customHeight="1" spans="1:31">
      <c r="A1146" s="22" t="str">
        <f t="shared" si="0"/>
        <v>Ireland-Europe2000</v>
      </c>
      <c r="B1146" s="22" t="s">
        <v>158</v>
      </c>
      <c r="C1146" s="22" t="s">
        <v>67</v>
      </c>
      <c r="D1146" s="23">
        <v>2000</v>
      </c>
      <c r="E1146" s="25">
        <v>97331522066</v>
      </c>
      <c r="F1146" s="24">
        <f t="shared" si="1"/>
        <v>25578.7309768226</v>
      </c>
      <c r="G1146" s="26">
        <v>0.061</v>
      </c>
      <c r="H1146" s="27">
        <v>1572</v>
      </c>
      <c r="I1146" s="26">
        <v>0.048</v>
      </c>
      <c r="J1146" s="5">
        <f>VLOOKUP(A1146,ENERGY!$A$2:$F$2692,5,0)</f>
        <v>13350</v>
      </c>
      <c r="K1146" s="5">
        <f t="shared" si="2"/>
        <v>0.00350838095708633</v>
      </c>
      <c r="L1146" s="31">
        <f>VLOOKUP(A1146,ENERGY!$A$2:$F$2692,6,0)</f>
        <v>0</v>
      </c>
      <c r="M1146" s="31">
        <f t="shared" si="3"/>
        <v>0</v>
      </c>
      <c r="N1146" s="32">
        <f>VLOOKUP(A1146,'HUMAN RESOURCES'!$A$2:$M$2692,5,0)</f>
        <v>0.042</v>
      </c>
      <c r="O1146" s="32">
        <f>VLOOKUP(A1146,'HUMAN RESOURCES'!$A$2:$M$2692,6,0)</f>
        <v>0.091</v>
      </c>
      <c r="P1146" s="31">
        <f>VLOOKUP(A1146,'HUMAN RESOURCES'!$A$2:$M$2692,7,0)</f>
        <v>79</v>
      </c>
      <c r="Q1146" s="5">
        <f>VLOOKUP(A1146,'HUMAN RESOURCES'!$A$2:$M$2692,8,0)</f>
        <v>74</v>
      </c>
      <c r="R1146" s="5">
        <f>VLOOKUP(A1146,'HUMAN RESOURCES'!$A$2:$M$2692,9,0)</f>
        <v>0.218</v>
      </c>
      <c r="S1146" s="5">
        <f>VLOOKUP(A1146,'HUMAN RESOURCES'!$A$2:$M$2692,10,0)</f>
        <v>0.67</v>
      </c>
      <c r="T1146" s="5">
        <f>VLOOKUP(A1146,'HUMAN RESOURCES'!$A$2:$M$2692,11,0)</f>
        <v>0.112</v>
      </c>
      <c r="U1146" s="5">
        <f>VLOOKUP(A1146,'HUMAN RESOURCES'!$A$2:$M$2692,12,0)</f>
        <v>3805174</v>
      </c>
      <c r="V1146" s="35">
        <f>VLOOKUP(A1146,'HUMAN RESOURCES'!$A$2:$M$2692,13,0)</f>
        <v>0.591</v>
      </c>
      <c r="W1146" s="38">
        <f>VLOOKUP(A1146,TOURISM!$A$2:$F$2692,5,0)</f>
        <v>3517000000</v>
      </c>
      <c r="X1146" s="39">
        <f>VLOOKUP(A1146,TOURISM!$A$2:$F$2692,6,0)</f>
        <v>2626000000</v>
      </c>
      <c r="Y1146" s="43">
        <f t="shared" si="4"/>
        <v>0.793333333333333</v>
      </c>
      <c r="Z1146" s="35">
        <f>VLOOKUP(A1146,BUSINESS!$A$2:$J$2692,5,0)</f>
        <v>0</v>
      </c>
      <c r="AA1146" s="5">
        <f>VLOOKUP(A1146,BUSINESS!$A$2:$J$2692,6,0)</f>
        <v>0</v>
      </c>
      <c r="AB1146" s="5">
        <f>VLOOKUP(A1146,BUSINESS!$A$2:$J$2692,7,0)</f>
        <v>0</v>
      </c>
      <c r="AC1146" s="5">
        <f>VLOOKUP(A1146,BUSINESS!$A$2:$J$2692,8,0)</f>
        <v>0</v>
      </c>
      <c r="AD1146" s="35">
        <f>VLOOKUP(A1146,BUSINESS!$A$2:$J$2692,9,0)</f>
        <v>0.179</v>
      </c>
      <c r="AE1146" s="35">
        <f>VLOOKUP(A1146,BUSINESS!$A$2:$J$2692,10,0)</f>
        <v>0.647</v>
      </c>
    </row>
    <row r="1147" customHeight="1" spans="1:31">
      <c r="A1147" s="22" t="str">
        <f t="shared" si="0"/>
        <v>Ireland-Europe2001</v>
      </c>
      <c r="B1147" s="22" t="s">
        <v>158</v>
      </c>
      <c r="C1147" s="22" t="s">
        <v>67</v>
      </c>
      <c r="D1147" s="23">
        <v>2001</v>
      </c>
      <c r="E1147" s="25">
        <v>105000000000</v>
      </c>
      <c r="F1147" s="24">
        <f t="shared" si="1"/>
        <v>27158.1481039862</v>
      </c>
      <c r="G1147" s="26">
        <v>0.067</v>
      </c>
      <c r="H1147" s="27">
        <v>1848</v>
      </c>
      <c r="I1147" s="26">
        <v>0.048</v>
      </c>
      <c r="J1147" s="5">
        <f>VLOOKUP(A1147,ENERGY!$A$2:$F$2692,5,0)</f>
        <v>13216</v>
      </c>
      <c r="K1147" s="5">
        <f t="shared" si="2"/>
        <v>0.0034183055746884</v>
      </c>
      <c r="L1147" s="31">
        <f>VLOOKUP(A1147,ENERGY!$A$2:$F$2692,6,0)</f>
        <v>0</v>
      </c>
      <c r="M1147" s="31">
        <f t="shared" si="3"/>
        <v>0</v>
      </c>
      <c r="N1147" s="32">
        <f>VLOOKUP(A1147,'HUMAN RESOURCES'!$A$2:$M$2692,5,0)</f>
        <v>0.042</v>
      </c>
      <c r="O1147" s="32">
        <f>VLOOKUP(A1147,'HUMAN RESOURCES'!$A$2:$M$2692,6,0)</f>
        <v>0.064</v>
      </c>
      <c r="P1147" s="31">
        <f>VLOOKUP(A1147,'HUMAN RESOURCES'!$A$2:$M$2692,7,0)</f>
        <v>80</v>
      </c>
      <c r="Q1147" s="5">
        <f>VLOOKUP(A1147,'HUMAN RESOURCES'!$A$2:$M$2692,8,0)</f>
        <v>75</v>
      </c>
      <c r="R1147" s="5">
        <f>VLOOKUP(A1147,'HUMAN RESOURCES'!$A$2:$M$2692,9,0)</f>
        <v>0.214</v>
      </c>
      <c r="S1147" s="5">
        <f>VLOOKUP(A1147,'HUMAN RESOURCES'!$A$2:$M$2692,10,0)</f>
        <v>0.674</v>
      </c>
      <c r="T1147" s="5">
        <f>VLOOKUP(A1147,'HUMAN RESOURCES'!$A$2:$M$2692,11,0)</f>
        <v>0.112</v>
      </c>
      <c r="U1147" s="5">
        <f>VLOOKUP(A1147,'HUMAN RESOURCES'!$A$2:$M$2692,12,0)</f>
        <v>3866243</v>
      </c>
      <c r="V1147" s="35">
        <f>VLOOKUP(A1147,'HUMAN RESOURCES'!$A$2:$M$2692,13,0)</f>
        <v>0.594</v>
      </c>
      <c r="W1147" s="38">
        <f>VLOOKUP(A1147,TOURISM!$A$2:$F$2692,5,0)</f>
        <v>3789000000</v>
      </c>
      <c r="X1147" s="39">
        <f>VLOOKUP(A1147,TOURISM!$A$2:$F$2692,6,0)</f>
        <v>2956000000</v>
      </c>
      <c r="Y1147" s="43">
        <f t="shared" si="4"/>
        <v>0.319512195121951</v>
      </c>
      <c r="Z1147" s="35">
        <f>VLOOKUP(A1147,BUSINESS!$A$2:$J$2692,5,0)</f>
        <v>0</v>
      </c>
      <c r="AA1147" s="5">
        <f>VLOOKUP(A1147,BUSINESS!$A$2:$J$2692,6,0)</f>
        <v>0</v>
      </c>
      <c r="AB1147" s="5">
        <f>VLOOKUP(A1147,BUSINESS!$A$2:$J$2692,7,0)</f>
        <v>0</v>
      </c>
      <c r="AC1147" s="5">
        <f>VLOOKUP(A1147,BUSINESS!$A$2:$J$2692,8,0)</f>
        <v>0</v>
      </c>
      <c r="AD1147" s="35">
        <f>VLOOKUP(A1147,BUSINESS!$A$2:$J$2692,9,0)</f>
        <v>0.231</v>
      </c>
      <c r="AE1147" s="35">
        <f>VLOOKUP(A1147,BUSINESS!$A$2:$J$2692,10,0)</f>
        <v>0.768</v>
      </c>
    </row>
    <row r="1148" customHeight="1" spans="1:31">
      <c r="A1148" s="22" t="str">
        <f t="shared" si="0"/>
        <v>Ireland-Europe2002</v>
      </c>
      <c r="B1148" s="22" t="s">
        <v>158</v>
      </c>
      <c r="C1148" s="22" t="s">
        <v>67</v>
      </c>
      <c r="D1148" s="23">
        <v>2002</v>
      </c>
      <c r="E1148" s="25">
        <v>123000000000</v>
      </c>
      <c r="F1148" s="24">
        <f t="shared" si="1"/>
        <v>31282.212094924</v>
      </c>
      <c r="G1148" s="26">
        <v>0.07</v>
      </c>
      <c r="H1148" s="27">
        <v>2221</v>
      </c>
      <c r="I1148" s="26">
        <v>0.038</v>
      </c>
      <c r="J1148" s="5">
        <f>VLOOKUP(A1148,ENERGY!$A$2:$F$2692,5,0)</f>
        <v>14219</v>
      </c>
      <c r="K1148" s="5">
        <f t="shared" si="2"/>
        <v>0.00361627458355873</v>
      </c>
      <c r="L1148" s="31">
        <f>VLOOKUP(A1148,ENERGY!$A$2:$F$2692,6,0)</f>
        <v>40000</v>
      </c>
      <c r="M1148" s="31">
        <f t="shared" si="3"/>
        <v>0.0101730771040403</v>
      </c>
      <c r="N1148" s="32">
        <f>VLOOKUP(A1148,'HUMAN RESOURCES'!$A$2:$M$2692,5,0)</f>
        <v>0.042</v>
      </c>
      <c r="O1148" s="32">
        <f>VLOOKUP(A1148,'HUMAN RESOURCES'!$A$2:$M$2692,6,0)</f>
        <v>0.05</v>
      </c>
      <c r="P1148" s="31">
        <f>VLOOKUP(A1148,'HUMAN RESOURCES'!$A$2:$M$2692,7,0)</f>
        <v>80</v>
      </c>
      <c r="Q1148" s="5">
        <f>VLOOKUP(A1148,'HUMAN RESOURCES'!$A$2:$M$2692,8,0)</f>
        <v>75</v>
      </c>
      <c r="R1148" s="5">
        <f>VLOOKUP(A1148,'HUMAN RESOURCES'!$A$2:$M$2692,9,0)</f>
        <v>0.211</v>
      </c>
      <c r="S1148" s="5">
        <f>VLOOKUP(A1148,'HUMAN RESOURCES'!$A$2:$M$2692,10,0)</f>
        <v>0.678</v>
      </c>
      <c r="T1148" s="5">
        <f>VLOOKUP(A1148,'HUMAN RESOURCES'!$A$2:$M$2692,11,0)</f>
        <v>0.111</v>
      </c>
      <c r="U1148" s="5">
        <f>VLOOKUP(A1148,'HUMAN RESOURCES'!$A$2:$M$2692,12,0)</f>
        <v>3931947</v>
      </c>
      <c r="V1148" s="35">
        <f>VLOOKUP(A1148,'HUMAN RESOURCES'!$A$2:$M$2692,13,0)</f>
        <v>0.596</v>
      </c>
      <c r="W1148" s="38">
        <f>VLOOKUP(A1148,TOURISM!$A$2:$F$2692,5,0)</f>
        <v>4228000000</v>
      </c>
      <c r="X1148" s="39">
        <f>VLOOKUP(A1148,TOURISM!$A$2:$F$2692,6,0)</f>
        <v>3835000000</v>
      </c>
      <c r="Y1148" s="43">
        <f t="shared" si="4"/>
        <v>0.235220125786164</v>
      </c>
      <c r="Z1148" s="35">
        <f>VLOOKUP(A1148,BUSINESS!$A$2:$J$2692,5,0)</f>
        <v>0</v>
      </c>
      <c r="AA1148" s="5">
        <f>VLOOKUP(A1148,BUSINESS!$A$2:$J$2692,6,0)</f>
        <v>0</v>
      </c>
      <c r="AB1148" s="5">
        <f>VLOOKUP(A1148,BUSINESS!$A$2:$J$2692,7,0)</f>
        <v>0</v>
      </c>
      <c r="AC1148" s="5">
        <f>VLOOKUP(A1148,BUSINESS!$A$2:$J$2692,8,0)</f>
        <v>0</v>
      </c>
      <c r="AD1148" s="35">
        <f>VLOOKUP(A1148,BUSINESS!$A$2:$J$2692,9,0)</f>
        <v>0.259</v>
      </c>
      <c r="AE1148" s="35">
        <f>VLOOKUP(A1148,BUSINESS!$A$2:$J$2692,10,0)</f>
        <v>0.762</v>
      </c>
    </row>
    <row r="1149" customHeight="1" spans="1:31">
      <c r="A1149" s="22" t="str">
        <f t="shared" si="0"/>
        <v>Ireland-Europe2003</v>
      </c>
      <c r="B1149" s="22" t="s">
        <v>158</v>
      </c>
      <c r="C1149" s="22" t="s">
        <v>67</v>
      </c>
      <c r="D1149" s="23">
        <v>2003</v>
      </c>
      <c r="E1149" s="25">
        <v>159000000000</v>
      </c>
      <c r="F1149" s="24">
        <f t="shared" si="1"/>
        <v>39784.6026581619</v>
      </c>
      <c r="G1149" s="26">
        <v>0.073</v>
      </c>
      <c r="H1149" s="27">
        <v>2918</v>
      </c>
      <c r="I1149" s="26">
        <v>0.028</v>
      </c>
      <c r="J1149" s="5">
        <f>VLOOKUP(A1149,ENERGY!$A$2:$F$2692,5,0)</f>
        <v>14364</v>
      </c>
      <c r="K1149" s="5">
        <f t="shared" si="2"/>
        <v>0.00359412599108074</v>
      </c>
      <c r="L1149" s="31">
        <f>VLOOKUP(A1149,ENERGY!$A$2:$F$2692,6,0)</f>
        <v>40623</v>
      </c>
      <c r="M1149" s="31">
        <f t="shared" si="3"/>
        <v>0.0101645906527202</v>
      </c>
      <c r="N1149" s="32">
        <f>VLOOKUP(A1149,'HUMAN RESOURCES'!$A$2:$M$2692,5,0)</f>
        <v>0.043</v>
      </c>
      <c r="O1149" s="32">
        <f>VLOOKUP(A1149,'HUMAN RESOURCES'!$A$2:$M$2692,6,0)</f>
        <v>0.082</v>
      </c>
      <c r="P1149" s="31">
        <f>VLOOKUP(A1149,'HUMAN RESOURCES'!$A$2:$M$2692,7,0)</f>
        <v>81</v>
      </c>
      <c r="Q1149" s="5">
        <f>VLOOKUP(A1149,'HUMAN RESOURCES'!$A$2:$M$2692,8,0)</f>
        <v>76</v>
      </c>
      <c r="R1149" s="5">
        <f>VLOOKUP(A1149,'HUMAN RESOURCES'!$A$2:$M$2692,9,0)</f>
        <v>0.208</v>
      </c>
      <c r="S1149" s="5">
        <f>VLOOKUP(A1149,'HUMAN RESOURCES'!$A$2:$M$2692,10,0)</f>
        <v>0.681</v>
      </c>
      <c r="T1149" s="5">
        <f>VLOOKUP(A1149,'HUMAN RESOURCES'!$A$2:$M$2692,11,0)</f>
        <v>0.111</v>
      </c>
      <c r="U1149" s="5">
        <f>VLOOKUP(A1149,'HUMAN RESOURCES'!$A$2:$M$2692,12,0)</f>
        <v>3996521</v>
      </c>
      <c r="V1149" s="35">
        <f>VLOOKUP(A1149,'HUMAN RESOURCES'!$A$2:$M$2692,13,0)</f>
        <v>0.599</v>
      </c>
      <c r="W1149" s="38">
        <f>VLOOKUP(A1149,TOURISM!$A$2:$F$2692,5,0)</f>
        <v>5206000000</v>
      </c>
      <c r="X1149" s="39">
        <f>VLOOKUP(A1149,TOURISM!$A$2:$F$2692,6,0)</f>
        <v>4832000000</v>
      </c>
      <c r="Y1149" s="43">
        <f t="shared" si="4"/>
        <v>0.421505376344086</v>
      </c>
      <c r="Z1149" s="35">
        <f>VLOOKUP(A1149,BUSINESS!$A$2:$J$2692,5,0)</f>
        <v>0</v>
      </c>
      <c r="AA1149" s="5">
        <f>VLOOKUP(A1149,BUSINESS!$A$2:$J$2692,6,0)</f>
        <v>18</v>
      </c>
      <c r="AB1149" s="5">
        <f>VLOOKUP(A1149,BUSINESS!$A$2:$J$2692,7,0)</f>
        <v>0</v>
      </c>
      <c r="AC1149" s="5">
        <f>VLOOKUP(A1149,BUSINESS!$A$2:$J$2692,8,0)</f>
        <v>0</v>
      </c>
      <c r="AD1149" s="35">
        <f>VLOOKUP(A1149,BUSINESS!$A$2:$J$2692,9,0)</f>
        <v>0.343</v>
      </c>
      <c r="AE1149" s="35">
        <f>VLOOKUP(A1149,BUSINESS!$A$2:$J$2692,10,0)</f>
        <v>0.873</v>
      </c>
    </row>
    <row r="1150" customHeight="1" spans="1:31">
      <c r="A1150" s="22" t="str">
        <f t="shared" si="0"/>
        <v>Ireland-Europe2004</v>
      </c>
      <c r="B1150" s="22" t="s">
        <v>158</v>
      </c>
      <c r="C1150" s="22" t="s">
        <v>67</v>
      </c>
      <c r="D1150" s="23">
        <v>2004</v>
      </c>
      <c r="E1150" s="25">
        <v>186000000000</v>
      </c>
      <c r="F1150" s="24">
        <f t="shared" si="1"/>
        <v>45697.3040064743</v>
      </c>
      <c r="G1150" s="26">
        <v>0.075</v>
      </c>
      <c r="H1150" s="27">
        <v>3487</v>
      </c>
      <c r="I1150" s="26">
        <v>0.026</v>
      </c>
      <c r="J1150" s="5">
        <f>VLOOKUP(A1150,ENERGY!$A$2:$F$2692,5,0)</f>
        <v>14903</v>
      </c>
      <c r="K1150" s="5">
        <f t="shared" si="2"/>
        <v>0.00366143506241122</v>
      </c>
      <c r="L1150" s="31">
        <f>VLOOKUP(A1150,ENERGY!$A$2:$F$2692,6,0)</f>
        <v>43021</v>
      </c>
      <c r="M1150" s="31">
        <f t="shared" si="3"/>
        <v>0.0105695898691534</v>
      </c>
      <c r="N1150" s="32">
        <f>VLOOKUP(A1150,'HUMAN RESOURCES'!$A$2:$M$2692,5,0)</f>
        <v>0.044</v>
      </c>
      <c r="O1150" s="32">
        <f>VLOOKUP(A1150,'HUMAN RESOURCES'!$A$2:$M$2692,6,0)</f>
        <v>0.07</v>
      </c>
      <c r="P1150" s="31">
        <f>VLOOKUP(A1150,'HUMAN RESOURCES'!$A$2:$M$2692,7,0)</f>
        <v>81</v>
      </c>
      <c r="Q1150" s="5">
        <f>VLOOKUP(A1150,'HUMAN RESOURCES'!$A$2:$M$2692,8,0)</f>
        <v>76</v>
      </c>
      <c r="R1150" s="5">
        <f>VLOOKUP(A1150,'HUMAN RESOURCES'!$A$2:$M$2692,9,0)</f>
        <v>0.206</v>
      </c>
      <c r="S1150" s="5">
        <f>VLOOKUP(A1150,'HUMAN RESOURCES'!$A$2:$M$2692,10,0)</f>
        <v>0.683</v>
      </c>
      <c r="T1150" s="5">
        <f>VLOOKUP(A1150,'HUMAN RESOURCES'!$A$2:$M$2692,11,0)</f>
        <v>0.111</v>
      </c>
      <c r="U1150" s="5">
        <f>VLOOKUP(A1150,'HUMAN RESOURCES'!$A$2:$M$2692,12,0)</f>
        <v>4070262</v>
      </c>
      <c r="V1150" s="35">
        <f>VLOOKUP(A1150,'HUMAN RESOURCES'!$A$2:$M$2692,13,0)</f>
        <v>0.602</v>
      </c>
      <c r="W1150" s="38">
        <f>VLOOKUP(A1150,TOURISM!$A$2:$F$2692,5,0)</f>
        <v>6075000000</v>
      </c>
      <c r="X1150" s="39">
        <f>VLOOKUP(A1150,TOURISM!$A$2:$F$2692,6,0)</f>
        <v>5291000000</v>
      </c>
      <c r="Y1150" s="43">
        <f t="shared" si="4"/>
        <v>0.292610837438424</v>
      </c>
      <c r="Z1150" s="35">
        <f>VLOOKUP(A1150,BUSINESS!$A$2:$J$2692,5,0)</f>
        <v>0</v>
      </c>
      <c r="AA1150" s="5">
        <f>VLOOKUP(A1150,BUSINESS!$A$2:$J$2692,6,0)</f>
        <v>18</v>
      </c>
      <c r="AB1150" s="5">
        <f>VLOOKUP(A1150,BUSINESS!$A$2:$J$2692,7,0)</f>
        <v>0</v>
      </c>
      <c r="AC1150" s="5">
        <f>VLOOKUP(A1150,BUSINESS!$A$2:$J$2692,8,0)</f>
        <v>0</v>
      </c>
      <c r="AD1150" s="35">
        <f>VLOOKUP(A1150,BUSINESS!$A$2:$J$2692,9,0)</f>
        <v>0.37</v>
      </c>
      <c r="AE1150" s="35">
        <f>VLOOKUP(A1150,BUSINESS!$A$2:$J$2692,10,0)</f>
        <v>0.945</v>
      </c>
    </row>
    <row r="1151" customHeight="1" spans="1:31">
      <c r="A1151" s="22" t="str">
        <f t="shared" si="0"/>
        <v>Ireland-Europe2005</v>
      </c>
      <c r="B1151" s="22" t="s">
        <v>158</v>
      </c>
      <c r="C1151" s="22" t="s">
        <v>67</v>
      </c>
      <c r="D1151" s="23">
        <v>2005</v>
      </c>
      <c r="E1151" s="25">
        <v>203000000000</v>
      </c>
      <c r="F1151" s="24">
        <f t="shared" si="1"/>
        <v>48799.0857503304</v>
      </c>
      <c r="G1151" s="26">
        <v>0.076</v>
      </c>
      <c r="H1151" s="27">
        <v>3734</v>
      </c>
      <c r="I1151" s="26">
        <v>0.026</v>
      </c>
      <c r="J1151" s="5">
        <f>VLOOKUP(A1151,ENERGY!$A$2:$F$2692,5,0)</f>
        <v>14432</v>
      </c>
      <c r="K1151" s="5">
        <f t="shared" si="2"/>
        <v>0.00346930249038802</v>
      </c>
      <c r="L1151" s="31">
        <f>VLOOKUP(A1151,ENERGY!$A$2:$F$2692,6,0)</f>
        <v>44151</v>
      </c>
      <c r="M1151" s="31">
        <f t="shared" si="3"/>
        <v>0.0106134405663194</v>
      </c>
      <c r="N1151" s="32">
        <f>VLOOKUP(A1151,'HUMAN RESOURCES'!$A$2:$M$2692,5,0)</f>
        <v>0.044</v>
      </c>
      <c r="O1151" s="32">
        <f>VLOOKUP(A1151,'HUMAN RESOURCES'!$A$2:$M$2692,6,0)</f>
        <v>0.069</v>
      </c>
      <c r="P1151" s="31">
        <f>VLOOKUP(A1151,'HUMAN RESOURCES'!$A$2:$M$2692,7,0)</f>
        <v>81</v>
      </c>
      <c r="Q1151" s="5">
        <f>VLOOKUP(A1151,'HUMAN RESOURCES'!$A$2:$M$2692,8,0)</f>
        <v>77</v>
      </c>
      <c r="R1151" s="5">
        <f>VLOOKUP(A1151,'HUMAN RESOURCES'!$A$2:$M$2692,9,0)</f>
        <v>0.206</v>
      </c>
      <c r="S1151" s="5">
        <f>VLOOKUP(A1151,'HUMAN RESOURCES'!$A$2:$M$2692,10,0)</f>
        <v>0.684</v>
      </c>
      <c r="T1151" s="5">
        <f>VLOOKUP(A1151,'HUMAN RESOURCES'!$A$2:$M$2692,11,0)</f>
        <v>0.111</v>
      </c>
      <c r="U1151" s="5">
        <f>VLOOKUP(A1151,'HUMAN RESOURCES'!$A$2:$M$2692,12,0)</f>
        <v>4159914</v>
      </c>
      <c r="V1151" s="35">
        <f>VLOOKUP(A1151,'HUMAN RESOURCES'!$A$2:$M$2692,13,0)</f>
        <v>0.605</v>
      </c>
      <c r="W1151" s="38">
        <f>VLOOKUP(A1151,TOURISM!$A$2:$F$2692,5,0)</f>
        <v>6780000000</v>
      </c>
      <c r="X1151" s="39">
        <f>VLOOKUP(A1151,TOURISM!$A$2:$F$2692,6,0)</f>
        <v>6186000000</v>
      </c>
      <c r="Y1151" s="43">
        <f t="shared" si="4"/>
        <v>0.30762331838565</v>
      </c>
      <c r="Z1151" s="35">
        <f>VLOOKUP(A1151,BUSINESS!$A$2:$J$2692,5,0)</f>
        <v>0.253</v>
      </c>
      <c r="AA1151" s="5">
        <f>VLOOKUP(A1151,BUSINESS!$A$2:$J$2692,6,0)</f>
        <v>18</v>
      </c>
      <c r="AB1151" s="5">
        <f>VLOOKUP(A1151,BUSINESS!$A$2:$J$2692,7,0)</f>
        <v>0</v>
      </c>
      <c r="AC1151" s="5">
        <f>VLOOKUP(A1151,BUSINESS!$A$2:$J$2692,8,0)</f>
        <v>76</v>
      </c>
      <c r="AD1151" s="35">
        <f>VLOOKUP(A1151,BUSINESS!$A$2:$J$2692,9,0)</f>
        <v>0.416</v>
      </c>
      <c r="AE1151" s="35">
        <f>VLOOKUP(A1151,BUSINESS!$A$2:$J$2692,10,0)</f>
        <v>1.027</v>
      </c>
    </row>
    <row r="1152" customHeight="1" spans="1:31">
      <c r="A1152" s="22" t="str">
        <f t="shared" si="0"/>
        <v>Ireland-Europe2006</v>
      </c>
      <c r="B1152" s="22" t="s">
        <v>158</v>
      </c>
      <c r="C1152" s="22" t="s">
        <v>67</v>
      </c>
      <c r="D1152" s="23">
        <v>2006</v>
      </c>
      <c r="E1152" s="25">
        <v>223000000000</v>
      </c>
      <c r="F1152" s="24">
        <f t="shared" si="1"/>
        <v>52174.2751811652</v>
      </c>
      <c r="G1152" s="26">
        <v>0.075</v>
      </c>
      <c r="H1152" s="27">
        <v>3982</v>
      </c>
      <c r="J1152" s="5">
        <f>VLOOKUP(A1152,ENERGY!$A$2:$F$2692,5,0)</f>
        <v>14269</v>
      </c>
      <c r="K1152" s="5">
        <f t="shared" si="2"/>
        <v>0.0033384517155159</v>
      </c>
      <c r="L1152" s="31">
        <f>VLOOKUP(A1152,ENERGY!$A$2:$F$2692,6,0)</f>
        <v>43956</v>
      </c>
      <c r="M1152" s="31">
        <f t="shared" si="3"/>
        <v>0.0102841813446785</v>
      </c>
      <c r="N1152" s="32">
        <f>VLOOKUP(A1152,'HUMAN RESOURCES'!$A$2:$M$2692,5,0)</f>
        <v>0.044</v>
      </c>
      <c r="O1152" s="32">
        <f>VLOOKUP(A1152,'HUMAN RESOURCES'!$A$2:$M$2692,6,0)</f>
        <v>0.079</v>
      </c>
      <c r="P1152" s="31">
        <f>VLOOKUP(A1152,'HUMAN RESOURCES'!$A$2:$M$2692,7,0)</f>
        <v>82</v>
      </c>
      <c r="Q1152" s="5">
        <f>VLOOKUP(A1152,'HUMAN RESOURCES'!$A$2:$M$2692,8,0)</f>
        <v>77</v>
      </c>
      <c r="R1152" s="5">
        <f>VLOOKUP(A1152,'HUMAN RESOURCES'!$A$2:$M$2692,9,0)</f>
        <v>0.206</v>
      </c>
      <c r="S1152" s="5">
        <f>VLOOKUP(A1152,'HUMAN RESOURCES'!$A$2:$M$2692,10,0)</f>
        <v>0.683</v>
      </c>
      <c r="T1152" s="5">
        <f>VLOOKUP(A1152,'HUMAN RESOURCES'!$A$2:$M$2692,11,0)</f>
        <v>0.111</v>
      </c>
      <c r="U1152" s="5">
        <f>VLOOKUP(A1152,'HUMAN RESOURCES'!$A$2:$M$2692,12,0)</f>
        <v>4274137</v>
      </c>
      <c r="V1152" s="35">
        <f>VLOOKUP(A1152,'HUMAN RESOURCES'!$A$2:$M$2692,13,0)</f>
        <v>0.608</v>
      </c>
      <c r="W1152" s="38">
        <f>VLOOKUP(A1152,TOURISM!$A$2:$F$2692,5,0)</f>
        <v>7664000000</v>
      </c>
      <c r="X1152" s="39">
        <f>VLOOKUP(A1152,TOURISM!$A$2:$F$2692,6,0)</f>
        <v>6978000000</v>
      </c>
      <c r="Y1152" s="43">
        <f t="shared" si="4"/>
        <v>0.183846153846154</v>
      </c>
      <c r="Z1152" s="35">
        <f>VLOOKUP(A1152,BUSINESS!$A$2:$J$2692,5,0)</f>
        <v>0.253</v>
      </c>
      <c r="AA1152" s="5">
        <f>VLOOKUP(A1152,BUSINESS!$A$2:$J$2692,6,0)</f>
        <v>13</v>
      </c>
      <c r="AB1152" s="5">
        <f>VLOOKUP(A1152,BUSINESS!$A$2:$J$2692,7,0)</f>
        <v>0</v>
      </c>
      <c r="AC1152" s="5">
        <f>VLOOKUP(A1152,BUSINESS!$A$2:$J$2692,8,0)</f>
        <v>76</v>
      </c>
      <c r="AD1152" s="35">
        <f>VLOOKUP(A1152,BUSINESS!$A$2:$J$2692,9,0)</f>
        <v>0.548</v>
      </c>
      <c r="AE1152" s="35">
        <f>VLOOKUP(A1152,BUSINESS!$A$2:$J$2692,10,0)</f>
        <v>1.11</v>
      </c>
    </row>
    <row r="1153" customHeight="1" spans="1:31">
      <c r="A1153" s="22" t="str">
        <f t="shared" si="0"/>
        <v>Ireland-Europe2007</v>
      </c>
      <c r="B1153" s="22" t="s">
        <v>158</v>
      </c>
      <c r="C1153" s="22" t="s">
        <v>67</v>
      </c>
      <c r="D1153" s="23">
        <v>2007</v>
      </c>
      <c r="E1153" s="25">
        <v>260000000000</v>
      </c>
      <c r="F1153" s="24">
        <f t="shared" si="1"/>
        <v>59105.1211859579</v>
      </c>
      <c r="G1153" s="26">
        <v>0.079</v>
      </c>
      <c r="H1153" s="27">
        <v>4733</v>
      </c>
      <c r="J1153" s="5">
        <f>VLOOKUP(A1153,ENERGY!$A$2:$F$2692,5,0)</f>
        <v>15120</v>
      </c>
      <c r="K1153" s="5">
        <f t="shared" si="2"/>
        <v>0.00343719012435263</v>
      </c>
      <c r="L1153" s="31">
        <f>VLOOKUP(A1153,ENERGY!$A$2:$F$2692,6,0)</f>
        <v>44583</v>
      </c>
      <c r="M1153" s="31">
        <f t="shared" si="3"/>
        <v>0.0101349369916675</v>
      </c>
      <c r="N1153" s="32">
        <f>VLOOKUP(A1153,'HUMAN RESOURCES'!$A$2:$M$2692,5,0)</f>
        <v>0.044</v>
      </c>
      <c r="O1153" s="32">
        <f>VLOOKUP(A1153,'HUMAN RESOURCES'!$A$2:$M$2692,6,0)</f>
        <v>0.055</v>
      </c>
      <c r="P1153" s="31">
        <f>VLOOKUP(A1153,'HUMAN RESOURCES'!$A$2:$M$2692,7,0)</f>
        <v>82</v>
      </c>
      <c r="Q1153" s="5">
        <f>VLOOKUP(A1153,'HUMAN RESOURCES'!$A$2:$M$2692,8,0)</f>
        <v>77</v>
      </c>
      <c r="R1153" s="5">
        <f>VLOOKUP(A1153,'HUMAN RESOURCES'!$A$2:$M$2692,9,0)</f>
        <v>0.208</v>
      </c>
      <c r="S1153" s="5">
        <f>VLOOKUP(A1153,'HUMAN RESOURCES'!$A$2:$M$2692,10,0)</f>
        <v>0.681</v>
      </c>
      <c r="T1153" s="5">
        <f>VLOOKUP(A1153,'HUMAN RESOURCES'!$A$2:$M$2692,11,0)</f>
        <v>0.111</v>
      </c>
      <c r="U1153" s="5">
        <f>VLOOKUP(A1153,'HUMAN RESOURCES'!$A$2:$M$2692,12,0)</f>
        <v>4398942</v>
      </c>
      <c r="V1153" s="35">
        <f>VLOOKUP(A1153,'HUMAN RESOURCES'!$A$2:$M$2692,13,0)</f>
        <v>0.61</v>
      </c>
      <c r="W1153" s="38">
        <f>VLOOKUP(A1153,TOURISM!$A$2:$F$2692,5,0)</f>
        <v>9263000000</v>
      </c>
      <c r="X1153" s="39">
        <f>VLOOKUP(A1153,TOURISM!$A$2:$F$2692,6,0)</f>
        <v>8785000000</v>
      </c>
      <c r="Y1153" s="43">
        <f t="shared" si="4"/>
        <v>-0.216666666666667</v>
      </c>
      <c r="Z1153" s="35">
        <f>VLOOKUP(A1153,BUSINESS!$A$2:$J$2692,5,0)</f>
        <v>0.253</v>
      </c>
      <c r="AA1153" s="5">
        <f>VLOOKUP(A1153,BUSINESS!$A$2:$J$2692,6,0)</f>
        <v>13</v>
      </c>
      <c r="AB1153" s="5">
        <f>VLOOKUP(A1153,BUSINESS!$A$2:$J$2692,7,0)</f>
        <v>0</v>
      </c>
      <c r="AC1153" s="5">
        <f>VLOOKUP(A1153,BUSINESS!$A$2:$J$2692,8,0)</f>
        <v>76</v>
      </c>
      <c r="AD1153" s="35">
        <f>VLOOKUP(A1153,BUSINESS!$A$2:$J$2692,9,0)</f>
        <v>0.612</v>
      </c>
      <c r="AE1153" s="35">
        <f>VLOOKUP(A1153,BUSINESS!$A$2:$J$2692,10,0)</f>
        <v>1.159</v>
      </c>
    </row>
    <row r="1154" customHeight="1" spans="1:31">
      <c r="A1154" s="22" t="str">
        <f t="shared" si="0"/>
        <v>Ireland-Europe2008</v>
      </c>
      <c r="B1154" s="22" t="s">
        <v>158</v>
      </c>
      <c r="C1154" s="22" t="s">
        <v>67</v>
      </c>
      <c r="D1154" s="23">
        <v>2008</v>
      </c>
      <c r="E1154" s="25">
        <v>264000000000</v>
      </c>
      <c r="F1154" s="24">
        <f t="shared" si="1"/>
        <v>58803.2993996718</v>
      </c>
      <c r="G1154" s="26">
        <v>0.091</v>
      </c>
      <c r="H1154" s="27">
        <v>5393</v>
      </c>
      <c r="J1154" s="5">
        <f>VLOOKUP(A1154,ENERGY!$A$2:$F$2692,5,0)</f>
        <v>14330</v>
      </c>
      <c r="K1154" s="5">
        <f t="shared" si="2"/>
        <v>0.00319186091059582</v>
      </c>
      <c r="L1154" s="31">
        <f>VLOOKUP(A1154,ENERGY!$A$2:$F$2692,6,0)</f>
        <v>43535</v>
      </c>
      <c r="M1154" s="31">
        <f t="shared" si="3"/>
        <v>0.00969697590668451</v>
      </c>
      <c r="N1154" s="32">
        <f>VLOOKUP(A1154,'HUMAN RESOURCES'!$A$2:$M$2692,5,0)</f>
        <v>0.045</v>
      </c>
      <c r="O1154" s="32">
        <f>VLOOKUP(A1154,'HUMAN RESOURCES'!$A$2:$M$2692,6,0)</f>
        <v>0.1</v>
      </c>
      <c r="P1154" s="31">
        <f>VLOOKUP(A1154,'HUMAN RESOURCES'!$A$2:$M$2692,7,0)</f>
        <v>82</v>
      </c>
      <c r="Q1154" s="5">
        <f>VLOOKUP(A1154,'HUMAN RESOURCES'!$A$2:$M$2692,8,0)</f>
        <v>78</v>
      </c>
      <c r="R1154" s="5">
        <f>VLOOKUP(A1154,'HUMAN RESOURCES'!$A$2:$M$2692,9,0)</f>
        <v>0.21</v>
      </c>
      <c r="S1154" s="5">
        <f>VLOOKUP(A1154,'HUMAN RESOURCES'!$A$2:$M$2692,10,0)</f>
        <v>0.679</v>
      </c>
      <c r="T1154" s="5">
        <f>VLOOKUP(A1154,'HUMAN RESOURCES'!$A$2:$M$2692,11,0)</f>
        <v>0.111</v>
      </c>
      <c r="U1154" s="5">
        <f>VLOOKUP(A1154,'HUMAN RESOURCES'!$A$2:$M$2692,12,0)</f>
        <v>4489544</v>
      </c>
      <c r="V1154" s="35">
        <f>VLOOKUP(A1154,'HUMAN RESOURCES'!$A$2:$M$2692,13,0)</f>
        <v>0.613</v>
      </c>
      <c r="W1154" s="38">
        <f>VLOOKUP(A1154,TOURISM!$A$2:$F$2692,5,0)</f>
        <v>9967000000</v>
      </c>
      <c r="X1154" s="39">
        <f>VLOOKUP(A1154,TOURISM!$A$2:$F$2692,6,0)</f>
        <v>10539000000</v>
      </c>
      <c r="Y1154" s="43">
        <f t="shared" si="4"/>
        <v>0.232888888888889</v>
      </c>
      <c r="Z1154" s="35">
        <f>VLOOKUP(A1154,BUSINESS!$A$2:$J$2692,5,0)</f>
        <v>0.254</v>
      </c>
      <c r="AA1154" s="5">
        <f>VLOOKUP(A1154,BUSINESS!$A$2:$J$2692,6,0)</f>
        <v>13</v>
      </c>
      <c r="AB1154" s="5">
        <f>VLOOKUP(A1154,BUSINESS!$A$2:$J$2692,7,0)</f>
        <v>0</v>
      </c>
      <c r="AC1154" s="5">
        <f>VLOOKUP(A1154,BUSINESS!$A$2:$J$2692,8,0)</f>
        <v>76</v>
      </c>
      <c r="AD1154" s="35">
        <f>VLOOKUP(A1154,BUSINESS!$A$2:$J$2692,9,0)</f>
        <v>0.653</v>
      </c>
      <c r="AE1154" s="35">
        <f>VLOOKUP(A1154,BUSINESS!$A$2:$J$2692,10,0)</f>
        <v>1.16</v>
      </c>
    </row>
    <row r="1155" customHeight="1" spans="1:31">
      <c r="A1155" s="22" t="str">
        <f t="shared" si="0"/>
        <v>Ireland-Europe2009</v>
      </c>
      <c r="B1155" s="22" t="s">
        <v>158</v>
      </c>
      <c r="C1155" s="22" t="s">
        <v>67</v>
      </c>
      <c r="D1155" s="23">
        <v>2009</v>
      </c>
      <c r="E1155" s="25">
        <v>225000000000</v>
      </c>
      <c r="F1155" s="24">
        <f t="shared" si="1"/>
        <v>49610.0101976132</v>
      </c>
      <c r="G1155" s="26">
        <v>0.1</v>
      </c>
      <c r="H1155" s="27">
        <v>5040</v>
      </c>
      <c r="J1155" s="5">
        <f>VLOOKUP(A1155,ENERGY!$A$2:$F$2692,5,0)</f>
        <v>14061</v>
      </c>
      <c r="K1155" s="5">
        <f t="shared" si="2"/>
        <v>0.00310029490394951</v>
      </c>
      <c r="L1155" s="31">
        <f>VLOOKUP(A1155,ENERGY!$A$2:$F$2692,6,0)</f>
        <v>43337</v>
      </c>
      <c r="M1155" s="31">
        <f t="shared" si="3"/>
        <v>0.00955532894192873</v>
      </c>
      <c r="N1155" s="32">
        <f>VLOOKUP(A1155,'HUMAN RESOURCES'!$A$2:$M$2692,5,0)</f>
        <v>0.046</v>
      </c>
      <c r="O1155" s="32">
        <f>VLOOKUP(A1155,'HUMAN RESOURCES'!$A$2:$M$2692,6,0)</f>
        <v>0.104</v>
      </c>
      <c r="P1155" s="31">
        <f>VLOOKUP(A1155,'HUMAN RESOURCES'!$A$2:$M$2692,7,0)</f>
        <v>83</v>
      </c>
      <c r="Q1155" s="5">
        <f>VLOOKUP(A1155,'HUMAN RESOURCES'!$A$2:$M$2692,8,0)</f>
        <v>78</v>
      </c>
      <c r="R1155" s="5">
        <f>VLOOKUP(A1155,'HUMAN RESOURCES'!$A$2:$M$2692,9,0)</f>
        <v>0.212</v>
      </c>
      <c r="S1155" s="5">
        <f>VLOOKUP(A1155,'HUMAN RESOURCES'!$A$2:$M$2692,10,0)</f>
        <v>0.676</v>
      </c>
      <c r="T1155" s="5">
        <f>VLOOKUP(A1155,'HUMAN RESOURCES'!$A$2:$M$2692,11,0)</f>
        <v>0.112</v>
      </c>
      <c r="U1155" s="5">
        <f>VLOOKUP(A1155,'HUMAN RESOURCES'!$A$2:$M$2692,12,0)</f>
        <v>4535375</v>
      </c>
      <c r="V1155" s="35">
        <f>VLOOKUP(A1155,'HUMAN RESOURCES'!$A$2:$M$2692,13,0)</f>
        <v>0.616</v>
      </c>
      <c r="W1155" s="38">
        <f>VLOOKUP(A1155,TOURISM!$A$2:$F$2692,5,0)</f>
        <v>8458000000</v>
      </c>
      <c r="X1155" s="39">
        <f>VLOOKUP(A1155,TOURISM!$A$2:$F$2692,6,0)</f>
        <v>7934000000</v>
      </c>
      <c r="Y1155" s="43">
        <f t="shared" si="4"/>
        <v>0.482775119617225</v>
      </c>
      <c r="Z1155" s="35">
        <f>VLOOKUP(A1155,BUSINESS!$A$2:$J$2692,5,0)</f>
        <v>0.255</v>
      </c>
      <c r="AA1155" s="5">
        <f>VLOOKUP(A1155,BUSINESS!$A$2:$J$2692,6,0)</f>
        <v>13</v>
      </c>
      <c r="AB1155" s="5">
        <f>VLOOKUP(A1155,BUSINESS!$A$2:$J$2692,7,0)</f>
        <v>0</v>
      </c>
      <c r="AC1155" s="5">
        <f>VLOOKUP(A1155,BUSINESS!$A$2:$J$2692,8,0)</f>
        <v>76</v>
      </c>
      <c r="AD1155" s="35">
        <f>VLOOKUP(A1155,BUSINESS!$A$2:$J$2692,9,0)</f>
        <v>0.674</v>
      </c>
      <c r="AE1155" s="35">
        <f>VLOOKUP(A1155,BUSINESS!$A$2:$J$2692,10,0)</f>
        <v>1.067</v>
      </c>
    </row>
    <row r="1156" customHeight="1" spans="1:31">
      <c r="A1156" s="22" t="str">
        <f t="shared" si="0"/>
        <v>Ireland-Europe2010</v>
      </c>
      <c r="B1156" s="22" t="s">
        <v>158</v>
      </c>
      <c r="C1156" s="22" t="s">
        <v>67</v>
      </c>
      <c r="D1156" s="23">
        <v>2010</v>
      </c>
      <c r="E1156" s="25">
        <v>209000000000</v>
      </c>
      <c r="F1156" s="24">
        <f t="shared" si="1"/>
        <v>45831.775455001</v>
      </c>
      <c r="G1156" s="26">
        <v>0.093</v>
      </c>
      <c r="H1156" s="27">
        <v>4320</v>
      </c>
      <c r="J1156" s="5">
        <f>VLOOKUP(A1156,ENERGY!$A$2:$F$2692,5,0)</f>
        <v>13574</v>
      </c>
      <c r="K1156" s="5">
        <f t="shared" si="2"/>
        <v>0.00297665320586691</v>
      </c>
      <c r="L1156" s="31">
        <f>VLOOKUP(A1156,ENERGY!$A$2:$F$2692,6,0)</f>
        <v>41345</v>
      </c>
      <c r="M1156" s="31">
        <f t="shared" si="3"/>
        <v>0.00906657778079912</v>
      </c>
      <c r="N1156" s="32">
        <f>VLOOKUP(A1156,'HUMAN RESOURCES'!$A$2:$M$2692,5,0)</f>
        <v>0.046</v>
      </c>
      <c r="O1156" s="32">
        <f>VLOOKUP(A1156,'HUMAN RESOURCES'!$A$2:$M$2692,6,0)</f>
        <v>0.061</v>
      </c>
      <c r="P1156" s="31">
        <f>VLOOKUP(A1156,'HUMAN RESOURCES'!$A$2:$M$2692,7,0)</f>
        <v>83</v>
      </c>
      <c r="Q1156" s="5">
        <f>VLOOKUP(A1156,'HUMAN RESOURCES'!$A$2:$M$2692,8,0)</f>
        <v>79</v>
      </c>
      <c r="R1156" s="5">
        <f>VLOOKUP(A1156,'HUMAN RESOURCES'!$A$2:$M$2692,9,0)</f>
        <v>0.213</v>
      </c>
      <c r="S1156" s="5">
        <f>VLOOKUP(A1156,'HUMAN RESOURCES'!$A$2:$M$2692,10,0)</f>
        <v>0.673</v>
      </c>
      <c r="T1156" s="5">
        <f>VLOOKUP(A1156,'HUMAN RESOURCES'!$A$2:$M$2692,11,0)</f>
        <v>0.113</v>
      </c>
      <c r="U1156" s="5">
        <f>VLOOKUP(A1156,'HUMAN RESOURCES'!$A$2:$M$2692,12,0)</f>
        <v>4560155</v>
      </c>
      <c r="V1156" s="35">
        <f>VLOOKUP(A1156,'HUMAN RESOURCES'!$A$2:$M$2692,13,0)</f>
        <v>0.618</v>
      </c>
      <c r="W1156" s="38">
        <f>VLOOKUP(A1156,TOURISM!$A$2:$F$2692,5,0)</f>
        <v>8187000000</v>
      </c>
      <c r="X1156" s="39">
        <f>VLOOKUP(A1156,TOURISM!$A$2:$F$2692,6,0)</f>
        <v>7178000000</v>
      </c>
      <c r="Y1156" s="43">
        <f t="shared" si="4"/>
        <v>1.18982300884956</v>
      </c>
      <c r="Z1156" s="35">
        <f>VLOOKUP(A1156,BUSINESS!$A$2:$J$2692,5,0)</f>
        <v>0.253</v>
      </c>
      <c r="AA1156" s="5">
        <f>VLOOKUP(A1156,BUSINESS!$A$2:$J$2692,6,0)</f>
        <v>13</v>
      </c>
      <c r="AB1156" s="5">
        <f>VLOOKUP(A1156,BUSINESS!$A$2:$J$2692,7,0)</f>
        <v>0</v>
      </c>
      <c r="AC1156" s="5">
        <f>VLOOKUP(A1156,BUSINESS!$A$2:$J$2692,8,0)</f>
        <v>76</v>
      </c>
      <c r="AD1156" s="35">
        <f>VLOOKUP(A1156,BUSINESS!$A$2:$J$2692,9,0)</f>
        <v>0.699</v>
      </c>
      <c r="AE1156" s="35">
        <f>VLOOKUP(A1156,BUSINESS!$A$2:$J$2692,10,0)</f>
        <v>1.052</v>
      </c>
    </row>
    <row r="1157" customHeight="1" spans="1:31">
      <c r="A1157" s="22" t="str">
        <f t="shared" si="0"/>
        <v>Ireland-Europe2011</v>
      </c>
      <c r="B1157" s="22" t="s">
        <v>158</v>
      </c>
      <c r="C1157" s="22" t="s">
        <v>67</v>
      </c>
      <c r="D1157" s="23">
        <v>2011</v>
      </c>
      <c r="E1157" s="25">
        <v>226000000000</v>
      </c>
      <c r="F1157" s="24">
        <f t="shared" si="1"/>
        <v>49379.5438466315</v>
      </c>
      <c r="G1157" s="26">
        <v>0.088</v>
      </c>
      <c r="H1157" s="27">
        <v>4306</v>
      </c>
      <c r="J1157" s="5">
        <f>VLOOKUP(A1157,ENERGY!$A$2:$F$2692,5,0)</f>
        <v>14607</v>
      </c>
      <c r="K1157" s="5">
        <f t="shared" si="2"/>
        <v>0.00319153538481304</v>
      </c>
      <c r="L1157" s="31">
        <f>VLOOKUP(A1157,ENERGY!$A$2:$F$2692,6,0)</f>
        <v>43458</v>
      </c>
      <c r="M1157" s="31">
        <f t="shared" si="3"/>
        <v>0.00949529299330492</v>
      </c>
      <c r="N1157" s="32">
        <f>VLOOKUP(A1157,'HUMAN RESOURCES'!$A$2:$M$2692,5,0)</f>
        <v>0.048</v>
      </c>
      <c r="O1157" s="32">
        <f>VLOOKUP(A1157,'HUMAN RESOURCES'!$A$2:$M$2692,6,0)</f>
        <v>0.117</v>
      </c>
      <c r="P1157" s="31">
        <f>VLOOKUP(A1157,'HUMAN RESOURCES'!$A$2:$M$2692,7,0)</f>
        <v>83</v>
      </c>
      <c r="Q1157" s="5">
        <f>VLOOKUP(A1157,'HUMAN RESOURCES'!$A$2:$M$2692,8,0)</f>
        <v>79</v>
      </c>
      <c r="R1157" s="5">
        <f>VLOOKUP(A1157,'HUMAN RESOURCES'!$A$2:$M$2692,9,0)</f>
        <v>0.215</v>
      </c>
      <c r="S1157" s="5">
        <f>VLOOKUP(A1157,'HUMAN RESOURCES'!$A$2:$M$2692,10,0)</f>
        <v>0.67</v>
      </c>
      <c r="T1157" s="5">
        <f>VLOOKUP(A1157,'HUMAN RESOURCES'!$A$2:$M$2692,11,0)</f>
        <v>0.115</v>
      </c>
      <c r="U1157" s="5">
        <f>VLOOKUP(A1157,'HUMAN RESOURCES'!$A$2:$M$2692,12,0)</f>
        <v>4576794</v>
      </c>
      <c r="V1157" s="35">
        <f>VLOOKUP(A1157,'HUMAN RESOURCES'!$A$2:$M$2692,13,0)</f>
        <v>0.621</v>
      </c>
      <c r="W1157" s="38">
        <f>VLOOKUP(A1157,TOURISM!$A$2:$F$2692,5,0)</f>
        <v>9526000000</v>
      </c>
      <c r="X1157" s="39">
        <f>VLOOKUP(A1157,TOURISM!$A$2:$F$2692,6,0)</f>
        <v>6837000000</v>
      </c>
      <c r="Y1157" s="43">
        <f t="shared" si="4"/>
        <v>1.45165876777251</v>
      </c>
      <c r="Z1157" s="35">
        <f>VLOOKUP(A1157,BUSINESS!$A$2:$J$2692,5,0)</f>
        <v>0.254</v>
      </c>
      <c r="AA1157" s="5">
        <f>VLOOKUP(A1157,BUSINESS!$A$2:$J$2692,6,0)</f>
        <v>13</v>
      </c>
      <c r="AB1157" s="5">
        <f>VLOOKUP(A1157,BUSINESS!$A$2:$J$2692,7,0)</f>
        <v>0</v>
      </c>
      <c r="AC1157" s="5">
        <f>VLOOKUP(A1157,BUSINESS!$A$2:$J$2692,8,0)</f>
        <v>76</v>
      </c>
      <c r="AD1157" s="35">
        <f>VLOOKUP(A1157,BUSINESS!$A$2:$J$2692,9,0)</f>
        <v>0.749</v>
      </c>
      <c r="AE1157" s="35">
        <f>VLOOKUP(A1157,BUSINESS!$A$2:$J$2692,10,0)</f>
        <v>1.085</v>
      </c>
    </row>
    <row r="1158" customHeight="1" spans="1:31">
      <c r="A1158" s="22" t="str">
        <f t="shared" si="0"/>
        <v>Ireland-Europe2012</v>
      </c>
      <c r="B1158" s="22" t="s">
        <v>158</v>
      </c>
      <c r="C1158" s="22" t="s">
        <v>67</v>
      </c>
      <c r="D1158" s="23">
        <v>2012</v>
      </c>
      <c r="E1158" s="25">
        <v>211000000000</v>
      </c>
      <c r="F1158" s="24">
        <f t="shared" si="1"/>
        <v>46000.5969176984</v>
      </c>
      <c r="G1158" s="26">
        <v>0.081</v>
      </c>
      <c r="H1158" s="27">
        <v>3708</v>
      </c>
      <c r="J1158" s="5">
        <f>VLOOKUP(A1158,ENERGY!$A$2:$F$2692,5,0)</f>
        <v>14673</v>
      </c>
      <c r="K1158" s="5">
        <f t="shared" si="2"/>
        <v>0.00319889459039521</v>
      </c>
      <c r="L1158" s="31">
        <f>VLOOKUP(A1158,ENERGY!$A$2:$F$2692,6,0)</f>
        <v>43762</v>
      </c>
      <c r="M1158" s="31">
        <f t="shared" si="3"/>
        <v>0.00954065460811525</v>
      </c>
      <c r="N1158" s="32">
        <f>VLOOKUP(A1158,'HUMAN RESOURCES'!$A$2:$M$2692,5,0)</f>
        <v>0.048</v>
      </c>
      <c r="O1158" s="32">
        <f>VLOOKUP(A1158,'HUMAN RESOURCES'!$A$2:$M$2692,6,0)</f>
        <v>0.09</v>
      </c>
      <c r="P1158" s="31">
        <f>VLOOKUP(A1158,'HUMAN RESOURCES'!$A$2:$M$2692,7,0)</f>
        <v>83</v>
      </c>
      <c r="Q1158" s="5">
        <f>VLOOKUP(A1158,'HUMAN RESOURCES'!$A$2:$M$2692,8,0)</f>
        <v>79</v>
      </c>
      <c r="R1158" s="5">
        <f>VLOOKUP(A1158,'HUMAN RESOURCES'!$A$2:$M$2692,9,0)</f>
        <v>0.215</v>
      </c>
      <c r="S1158" s="5">
        <f>VLOOKUP(A1158,'HUMAN RESOURCES'!$A$2:$M$2692,10,0)</f>
        <v>0.667</v>
      </c>
      <c r="T1158" s="5">
        <f>VLOOKUP(A1158,'HUMAN RESOURCES'!$A$2:$M$2692,11,0)</f>
        <v>0.118</v>
      </c>
      <c r="U1158" s="5">
        <f>VLOOKUP(A1158,'HUMAN RESOURCES'!$A$2:$M$2692,12,0)</f>
        <v>4586897</v>
      </c>
      <c r="V1158" s="35">
        <f>VLOOKUP(A1158,'HUMAN RESOURCES'!$A$2:$M$2692,13,0)</f>
        <v>0.624</v>
      </c>
      <c r="W1158" s="38">
        <f>VLOOKUP(A1158,TOURISM!$A$2:$F$2692,5,0)</f>
        <v>9064000000</v>
      </c>
      <c r="X1158" s="39">
        <f>VLOOKUP(A1158,TOURISM!$A$2:$F$2692,6,0)</f>
        <v>6001000000</v>
      </c>
      <c r="Y1158" s="43">
        <f t="shared" si="4"/>
        <v>0</v>
      </c>
      <c r="Z1158" s="35">
        <f>VLOOKUP(A1158,BUSINESS!$A$2:$J$2692,5,0)</f>
        <v>0.255</v>
      </c>
      <c r="AA1158" s="5">
        <f>VLOOKUP(A1158,BUSINESS!$A$2:$J$2692,6,0)</f>
        <v>10</v>
      </c>
      <c r="AB1158" s="5">
        <f>VLOOKUP(A1158,BUSINESS!$A$2:$J$2692,7,0)</f>
        <v>15</v>
      </c>
      <c r="AC1158" s="5">
        <f>VLOOKUP(A1158,BUSINESS!$A$2:$J$2692,8,0)</f>
        <v>80</v>
      </c>
      <c r="AD1158" s="35">
        <f>VLOOKUP(A1158,BUSINESS!$A$2:$J$2692,9,0)</f>
        <v>0.769</v>
      </c>
      <c r="AE1158" s="35">
        <f>VLOOKUP(A1158,BUSINESS!$A$2:$J$2692,10,0)</f>
        <v>1.072</v>
      </c>
    </row>
    <row r="1159" customHeight="1" spans="1:31">
      <c r="A1159" s="22" t="str">
        <f t="shared" si="0"/>
        <v>Isle of Man-Europe2000</v>
      </c>
      <c r="B1159" s="22" t="s">
        <v>159</v>
      </c>
      <c r="C1159" s="22" t="s">
        <v>67</v>
      </c>
      <c r="D1159" s="23">
        <v>2000</v>
      </c>
      <c r="E1159" s="25">
        <v>1563667800</v>
      </c>
      <c r="F1159" s="24">
        <f t="shared" si="1"/>
        <v>20358.6672916178</v>
      </c>
      <c r="J1159" s="5">
        <f>VLOOKUP(A1159,ENERGY!$A$2:$F$2692,5,0)</f>
        <v>0</v>
      </c>
      <c r="K1159" s="5">
        <f t="shared" si="2"/>
        <v>0</v>
      </c>
      <c r="L1159" s="31">
        <f>VLOOKUP(A1159,ENERGY!$A$2:$F$2692,6,0)</f>
        <v>0</v>
      </c>
      <c r="M1159" s="31">
        <f t="shared" si="3"/>
        <v>0</v>
      </c>
      <c r="N1159" s="32">
        <f>VLOOKUP(A1159,'HUMAN RESOURCES'!$A$2:$M$2692,5,0)</f>
        <v>0.049</v>
      </c>
      <c r="O1159" s="32">
        <f>VLOOKUP(A1159,'HUMAN RESOURCES'!$A$2:$M$2692,6,0)</f>
        <v>0.099</v>
      </c>
      <c r="P1159" s="31">
        <f>VLOOKUP(A1159,'HUMAN RESOURCES'!$A$2:$M$2692,7,0)</f>
        <v>0</v>
      </c>
      <c r="Q1159" s="5">
        <f>VLOOKUP(A1159,'HUMAN RESOURCES'!$A$2:$M$2692,8,0)</f>
        <v>0</v>
      </c>
      <c r="R1159" s="5">
        <f>VLOOKUP(A1159,'HUMAN RESOURCES'!$A$2:$M$2692,9,0)</f>
        <v>0</v>
      </c>
      <c r="S1159" s="5">
        <f>VLOOKUP(A1159,'HUMAN RESOURCES'!$A$2:$M$2692,10,0)</f>
        <v>0</v>
      </c>
      <c r="T1159" s="5">
        <f>VLOOKUP(A1159,'HUMAN RESOURCES'!$A$2:$M$2692,11,0)</f>
        <v>0</v>
      </c>
      <c r="U1159" s="5">
        <f>VLOOKUP(A1159,'HUMAN RESOURCES'!$A$2:$M$2692,12,0)</f>
        <v>76806</v>
      </c>
      <c r="V1159" s="35">
        <f>VLOOKUP(A1159,'HUMAN RESOURCES'!$A$2:$M$2692,13,0)</f>
        <v>0.518</v>
      </c>
      <c r="W1159" s="36">
        <v>0</v>
      </c>
      <c r="X1159" s="37">
        <v>0</v>
      </c>
      <c r="Y1159" s="43">
        <f t="shared" si="4"/>
        <v>0</v>
      </c>
      <c r="Z1159" s="35">
        <f>VLOOKUP(A1159,BUSINESS!$A$2:$J$2692,5,0)</f>
        <v>0</v>
      </c>
      <c r="AA1159" s="5">
        <f>VLOOKUP(A1159,BUSINESS!$A$2:$J$2692,6,0)</f>
        <v>0</v>
      </c>
      <c r="AB1159" s="5">
        <f>VLOOKUP(A1159,BUSINESS!$A$2:$J$2692,7,0)</f>
        <v>0</v>
      </c>
      <c r="AC1159" s="5">
        <f>VLOOKUP(A1159,BUSINESS!$A$2:$J$2692,8,0)</f>
        <v>0</v>
      </c>
      <c r="AD1159" s="35">
        <f>VLOOKUP(A1159,BUSINESS!$A$2:$J$2692,9,0)</f>
        <v>0</v>
      </c>
      <c r="AE1159" s="35">
        <f>VLOOKUP(A1159,BUSINESS!$A$2:$J$2692,10,0)</f>
        <v>0</v>
      </c>
    </row>
    <row r="1160" customHeight="1" spans="1:31">
      <c r="A1160" s="22" t="str">
        <f t="shared" si="0"/>
        <v>Isle of Man-Europe2001</v>
      </c>
      <c r="B1160" s="22" t="s">
        <v>159</v>
      </c>
      <c r="C1160" s="22" t="s">
        <v>67</v>
      </c>
      <c r="D1160" s="23">
        <v>2001</v>
      </c>
      <c r="E1160" s="25">
        <v>1614595291</v>
      </c>
      <c r="F1160" s="24">
        <f t="shared" si="1"/>
        <v>20802.3512033601</v>
      </c>
      <c r="J1160" s="5">
        <f>VLOOKUP(A1160,ENERGY!$A$2:$F$2692,5,0)</f>
        <v>0</v>
      </c>
      <c r="K1160" s="5">
        <f t="shared" si="2"/>
        <v>0</v>
      </c>
      <c r="L1160" s="31">
        <f>VLOOKUP(A1160,ENERGY!$A$2:$F$2692,6,0)</f>
        <v>0</v>
      </c>
      <c r="M1160" s="31">
        <f t="shared" si="3"/>
        <v>0</v>
      </c>
      <c r="N1160" s="32">
        <f>VLOOKUP(A1160,'HUMAN RESOURCES'!$A$2:$M$2692,5,0)</f>
        <v>0.051</v>
      </c>
      <c r="O1160" s="32">
        <f>VLOOKUP(A1160,'HUMAN RESOURCES'!$A$2:$M$2692,6,0)</f>
        <v>0.075</v>
      </c>
      <c r="P1160" s="31">
        <f>VLOOKUP(A1160,'HUMAN RESOURCES'!$A$2:$M$2692,7,0)</f>
        <v>0</v>
      </c>
      <c r="Q1160" s="5">
        <f>VLOOKUP(A1160,'HUMAN RESOURCES'!$A$2:$M$2692,8,0)</f>
        <v>0</v>
      </c>
      <c r="R1160" s="5">
        <f>VLOOKUP(A1160,'HUMAN RESOURCES'!$A$2:$M$2692,9,0)</f>
        <v>0</v>
      </c>
      <c r="S1160" s="5">
        <f>VLOOKUP(A1160,'HUMAN RESOURCES'!$A$2:$M$2692,10,0)</f>
        <v>0</v>
      </c>
      <c r="T1160" s="5">
        <f>VLOOKUP(A1160,'HUMAN RESOURCES'!$A$2:$M$2692,11,0)</f>
        <v>0</v>
      </c>
      <c r="U1160" s="5">
        <f>VLOOKUP(A1160,'HUMAN RESOURCES'!$A$2:$M$2692,12,0)</f>
        <v>77616</v>
      </c>
      <c r="V1160" s="35">
        <f>VLOOKUP(A1160,'HUMAN RESOURCES'!$A$2:$M$2692,13,0)</f>
        <v>0.518</v>
      </c>
      <c r="W1160" s="36">
        <v>0</v>
      </c>
      <c r="X1160" s="37">
        <v>0</v>
      </c>
      <c r="Y1160" s="43">
        <f t="shared" si="4"/>
        <v>0</v>
      </c>
      <c r="Z1160" s="35">
        <f>VLOOKUP(A1160,BUSINESS!$A$2:$J$2692,5,0)</f>
        <v>0</v>
      </c>
      <c r="AA1160" s="5">
        <f>VLOOKUP(A1160,BUSINESS!$A$2:$J$2692,6,0)</f>
        <v>0</v>
      </c>
      <c r="AB1160" s="5">
        <f>VLOOKUP(A1160,BUSINESS!$A$2:$J$2692,7,0)</f>
        <v>0</v>
      </c>
      <c r="AC1160" s="5">
        <f>VLOOKUP(A1160,BUSINESS!$A$2:$J$2692,8,0)</f>
        <v>0</v>
      </c>
      <c r="AD1160" s="35">
        <f>VLOOKUP(A1160,BUSINESS!$A$2:$J$2692,9,0)</f>
        <v>0</v>
      </c>
      <c r="AE1160" s="35">
        <f>VLOOKUP(A1160,BUSINESS!$A$2:$J$2692,10,0)</f>
        <v>0</v>
      </c>
    </row>
    <row r="1161" customHeight="1" spans="1:31">
      <c r="A1161" s="22" t="str">
        <f t="shared" si="0"/>
        <v>Isle of Man-Europe2002</v>
      </c>
      <c r="B1161" s="22" t="s">
        <v>159</v>
      </c>
      <c r="C1161" s="22" t="s">
        <v>67</v>
      </c>
      <c r="D1161" s="23">
        <v>2002</v>
      </c>
      <c r="E1161" s="25">
        <v>1897606791</v>
      </c>
      <c r="F1161" s="24">
        <f t="shared" si="1"/>
        <v>24223.3244530113</v>
      </c>
      <c r="J1161" s="5">
        <f>VLOOKUP(A1161,ENERGY!$A$2:$F$2692,5,0)</f>
        <v>0</v>
      </c>
      <c r="K1161" s="5">
        <f t="shared" si="2"/>
        <v>0</v>
      </c>
      <c r="L1161" s="31">
        <f>VLOOKUP(A1161,ENERGY!$A$2:$F$2692,6,0)</f>
        <v>0</v>
      </c>
      <c r="M1161" s="31">
        <f t="shared" si="3"/>
        <v>0</v>
      </c>
      <c r="N1161" s="32">
        <f>VLOOKUP(A1161,'HUMAN RESOURCES'!$A$2:$M$2692,5,0)</f>
        <v>0.013</v>
      </c>
      <c r="O1161" s="32">
        <f>VLOOKUP(A1161,'HUMAN RESOURCES'!$A$2:$M$2692,6,0)</f>
        <v>0.014</v>
      </c>
      <c r="P1161" s="31">
        <f>VLOOKUP(A1161,'HUMAN RESOURCES'!$A$2:$M$2692,7,0)</f>
        <v>82</v>
      </c>
      <c r="Q1161" s="5">
        <f>VLOOKUP(A1161,'HUMAN RESOURCES'!$A$2:$M$2692,8,0)</f>
        <v>75</v>
      </c>
      <c r="R1161" s="5">
        <f>VLOOKUP(A1161,'HUMAN RESOURCES'!$A$2:$M$2692,9,0)</f>
        <v>0</v>
      </c>
      <c r="S1161" s="5">
        <f>VLOOKUP(A1161,'HUMAN RESOURCES'!$A$2:$M$2692,10,0)</f>
        <v>0</v>
      </c>
      <c r="T1161" s="5">
        <f>VLOOKUP(A1161,'HUMAN RESOURCES'!$A$2:$M$2692,11,0)</f>
        <v>0</v>
      </c>
      <c r="U1161" s="5">
        <f>VLOOKUP(A1161,'HUMAN RESOURCES'!$A$2:$M$2692,12,0)</f>
        <v>78338</v>
      </c>
      <c r="V1161" s="35">
        <f>VLOOKUP(A1161,'HUMAN RESOURCES'!$A$2:$M$2692,13,0)</f>
        <v>0.519</v>
      </c>
      <c r="W1161" s="36">
        <v>0</v>
      </c>
      <c r="X1161" s="37">
        <v>0</v>
      </c>
      <c r="Y1161" s="43">
        <f t="shared" si="4"/>
        <v>0</v>
      </c>
      <c r="Z1161" s="35">
        <f>VLOOKUP(A1161,BUSINESS!$A$2:$J$2692,5,0)</f>
        <v>0</v>
      </c>
      <c r="AA1161" s="5">
        <f>VLOOKUP(A1161,BUSINESS!$A$2:$J$2692,6,0)</f>
        <v>0</v>
      </c>
      <c r="AB1161" s="5">
        <f>VLOOKUP(A1161,BUSINESS!$A$2:$J$2692,7,0)</f>
        <v>0</v>
      </c>
      <c r="AC1161" s="5">
        <f>VLOOKUP(A1161,BUSINESS!$A$2:$J$2692,8,0)</f>
        <v>0</v>
      </c>
      <c r="AD1161" s="35">
        <f>VLOOKUP(A1161,BUSINESS!$A$2:$J$2692,9,0)</f>
        <v>0</v>
      </c>
      <c r="AE1161" s="35">
        <f>VLOOKUP(A1161,BUSINESS!$A$2:$J$2692,10,0)</f>
        <v>0</v>
      </c>
    </row>
    <row r="1162" customHeight="1" spans="1:31">
      <c r="A1162" s="22" t="str">
        <f t="shared" si="0"/>
        <v>Isle of Man-Europe2003</v>
      </c>
      <c r="B1162" s="22" t="s">
        <v>159</v>
      </c>
      <c r="C1162" s="22" t="s">
        <v>67</v>
      </c>
      <c r="D1162" s="23">
        <v>2003</v>
      </c>
      <c r="E1162" s="25">
        <v>2264911807</v>
      </c>
      <c r="F1162" s="24">
        <f t="shared" si="1"/>
        <v>28669.4068049772</v>
      </c>
      <c r="J1162" s="5">
        <f>VLOOKUP(A1162,ENERGY!$A$2:$F$2692,5,0)</f>
        <v>0</v>
      </c>
      <c r="K1162" s="5">
        <f t="shared" si="2"/>
        <v>0</v>
      </c>
      <c r="L1162" s="31">
        <f>VLOOKUP(A1162,ENERGY!$A$2:$F$2692,6,0)</f>
        <v>0</v>
      </c>
      <c r="M1162" s="31">
        <f t="shared" si="3"/>
        <v>0</v>
      </c>
      <c r="N1162" s="32">
        <f>VLOOKUP(A1162,'HUMAN RESOURCES'!$A$2:$M$2692,5,0)</f>
        <v>0.018</v>
      </c>
      <c r="O1162" s="32">
        <f>VLOOKUP(A1162,'HUMAN RESOURCES'!$A$2:$M$2692,6,0)</f>
        <v>0.012</v>
      </c>
      <c r="P1162" s="31">
        <f>VLOOKUP(A1162,'HUMAN RESOURCES'!$A$2:$M$2692,7,0)</f>
        <v>0</v>
      </c>
      <c r="Q1162" s="5">
        <f>VLOOKUP(A1162,'HUMAN RESOURCES'!$A$2:$M$2692,8,0)</f>
        <v>0</v>
      </c>
      <c r="R1162" s="5">
        <f>VLOOKUP(A1162,'HUMAN RESOURCES'!$A$2:$M$2692,9,0)</f>
        <v>0</v>
      </c>
      <c r="S1162" s="5">
        <f>VLOOKUP(A1162,'HUMAN RESOURCES'!$A$2:$M$2692,10,0)</f>
        <v>0</v>
      </c>
      <c r="T1162" s="5">
        <f>VLOOKUP(A1162,'HUMAN RESOURCES'!$A$2:$M$2692,11,0)</f>
        <v>0</v>
      </c>
      <c r="U1162" s="5">
        <f>VLOOKUP(A1162,'HUMAN RESOURCES'!$A$2:$M$2692,12,0)</f>
        <v>79001</v>
      </c>
      <c r="V1162" s="35">
        <f>VLOOKUP(A1162,'HUMAN RESOURCES'!$A$2:$M$2692,13,0)</f>
        <v>0.519</v>
      </c>
      <c r="W1162" s="36">
        <v>0</v>
      </c>
      <c r="X1162" s="37">
        <v>0</v>
      </c>
      <c r="Y1162" s="43">
        <f t="shared" si="4"/>
        <v>0</v>
      </c>
      <c r="Z1162" s="35">
        <f>VLOOKUP(A1162,BUSINESS!$A$2:$J$2692,5,0)</f>
        <v>0</v>
      </c>
      <c r="AA1162" s="5">
        <f>VLOOKUP(A1162,BUSINESS!$A$2:$J$2692,6,0)</f>
        <v>0</v>
      </c>
      <c r="AB1162" s="5">
        <f>VLOOKUP(A1162,BUSINESS!$A$2:$J$2692,7,0)</f>
        <v>0</v>
      </c>
      <c r="AC1162" s="5">
        <f>VLOOKUP(A1162,BUSINESS!$A$2:$J$2692,8,0)</f>
        <v>0</v>
      </c>
      <c r="AD1162" s="35">
        <f>VLOOKUP(A1162,BUSINESS!$A$2:$J$2692,9,0)</f>
        <v>0</v>
      </c>
      <c r="AE1162" s="35">
        <f>VLOOKUP(A1162,BUSINESS!$A$2:$J$2692,10,0)</f>
        <v>0</v>
      </c>
    </row>
    <row r="1163" customHeight="1" spans="1:31">
      <c r="A1163" s="22" t="str">
        <f t="shared" si="0"/>
        <v>Isle of Man-Europe2004</v>
      </c>
      <c r="B1163" s="22" t="s">
        <v>159</v>
      </c>
      <c r="C1163" s="22" t="s">
        <v>67</v>
      </c>
      <c r="D1163" s="23">
        <v>2004</v>
      </c>
      <c r="E1163" s="25">
        <v>2758117365</v>
      </c>
      <c r="F1163" s="24">
        <f t="shared" si="1"/>
        <v>34624.4867433277</v>
      </c>
      <c r="J1163" s="5">
        <f>VLOOKUP(A1163,ENERGY!$A$2:$F$2692,5,0)</f>
        <v>0</v>
      </c>
      <c r="K1163" s="5">
        <f t="shared" si="2"/>
        <v>0</v>
      </c>
      <c r="L1163" s="31">
        <f>VLOOKUP(A1163,ENERGY!$A$2:$F$2692,6,0)</f>
        <v>0</v>
      </c>
      <c r="M1163" s="31">
        <f t="shared" si="3"/>
        <v>0</v>
      </c>
      <c r="N1163" s="32">
        <f>VLOOKUP(A1163,'HUMAN RESOURCES'!$A$2:$M$2692,5,0)</f>
        <v>0.018</v>
      </c>
      <c r="O1163" s="32">
        <f>VLOOKUP(A1163,'HUMAN RESOURCES'!$A$2:$M$2692,6,0)</f>
        <v>0.017</v>
      </c>
      <c r="P1163" s="31">
        <f>VLOOKUP(A1163,'HUMAN RESOURCES'!$A$2:$M$2692,7,0)</f>
        <v>0</v>
      </c>
      <c r="Q1163" s="5">
        <f>VLOOKUP(A1163,'HUMAN RESOURCES'!$A$2:$M$2692,8,0)</f>
        <v>0</v>
      </c>
      <c r="R1163" s="5">
        <f>VLOOKUP(A1163,'HUMAN RESOURCES'!$A$2:$M$2692,9,0)</f>
        <v>0</v>
      </c>
      <c r="S1163" s="5">
        <f>VLOOKUP(A1163,'HUMAN RESOURCES'!$A$2:$M$2692,10,0)</f>
        <v>0</v>
      </c>
      <c r="T1163" s="5">
        <f>VLOOKUP(A1163,'HUMAN RESOURCES'!$A$2:$M$2692,11,0)</f>
        <v>0</v>
      </c>
      <c r="U1163" s="5">
        <f>VLOOKUP(A1163,'HUMAN RESOURCES'!$A$2:$M$2692,12,0)</f>
        <v>79658</v>
      </c>
      <c r="V1163" s="35">
        <f>VLOOKUP(A1163,'HUMAN RESOURCES'!$A$2:$M$2692,13,0)</f>
        <v>0.519</v>
      </c>
      <c r="W1163" s="36">
        <v>0</v>
      </c>
      <c r="X1163" s="37">
        <v>0</v>
      </c>
      <c r="Y1163" s="43">
        <f t="shared" si="4"/>
        <v>0</v>
      </c>
      <c r="Z1163" s="35">
        <f>VLOOKUP(A1163,BUSINESS!$A$2:$J$2692,5,0)</f>
        <v>0</v>
      </c>
      <c r="AA1163" s="5">
        <f>VLOOKUP(A1163,BUSINESS!$A$2:$J$2692,6,0)</f>
        <v>0</v>
      </c>
      <c r="AB1163" s="5">
        <f>VLOOKUP(A1163,BUSINESS!$A$2:$J$2692,7,0)</f>
        <v>0</v>
      </c>
      <c r="AC1163" s="5">
        <f>VLOOKUP(A1163,BUSINESS!$A$2:$J$2692,8,0)</f>
        <v>0</v>
      </c>
      <c r="AD1163" s="35">
        <f>VLOOKUP(A1163,BUSINESS!$A$2:$J$2692,9,0)</f>
        <v>0</v>
      </c>
      <c r="AE1163" s="35">
        <f>VLOOKUP(A1163,BUSINESS!$A$2:$J$2692,10,0)</f>
        <v>0</v>
      </c>
    </row>
    <row r="1164" customHeight="1" spans="1:31">
      <c r="A1164" s="22" t="str">
        <f t="shared" si="0"/>
        <v>Isle of Man-Europe2005</v>
      </c>
      <c r="B1164" s="22" t="s">
        <v>159</v>
      </c>
      <c r="C1164" s="22" t="s">
        <v>67</v>
      </c>
      <c r="D1164" s="23">
        <v>2005</v>
      </c>
      <c r="E1164" s="25">
        <v>2915710378</v>
      </c>
      <c r="F1164" s="24">
        <f t="shared" si="1"/>
        <v>36289.8796191424</v>
      </c>
      <c r="J1164" s="5">
        <f>VLOOKUP(A1164,ENERGY!$A$2:$F$2692,5,0)</f>
        <v>0</v>
      </c>
      <c r="K1164" s="5">
        <f t="shared" si="2"/>
        <v>0</v>
      </c>
      <c r="L1164" s="31">
        <f>VLOOKUP(A1164,ENERGY!$A$2:$F$2692,6,0)</f>
        <v>0</v>
      </c>
      <c r="M1164" s="31">
        <f t="shared" si="3"/>
        <v>0</v>
      </c>
      <c r="N1164" s="32">
        <f>VLOOKUP(A1164,'HUMAN RESOURCES'!$A$2:$M$2692,5,0)</f>
        <v>0.021</v>
      </c>
      <c r="O1164" s="32">
        <f>VLOOKUP(A1164,'HUMAN RESOURCES'!$A$2:$M$2692,6,0)</f>
        <v>0.031</v>
      </c>
      <c r="P1164" s="31">
        <f>VLOOKUP(A1164,'HUMAN RESOURCES'!$A$2:$M$2692,7,0)</f>
        <v>0</v>
      </c>
      <c r="Q1164" s="5">
        <f>VLOOKUP(A1164,'HUMAN RESOURCES'!$A$2:$M$2692,8,0)</f>
        <v>0</v>
      </c>
      <c r="R1164" s="5">
        <f>VLOOKUP(A1164,'HUMAN RESOURCES'!$A$2:$M$2692,9,0)</f>
        <v>0</v>
      </c>
      <c r="S1164" s="5">
        <f>VLOOKUP(A1164,'HUMAN RESOURCES'!$A$2:$M$2692,10,0)</f>
        <v>0</v>
      </c>
      <c r="T1164" s="5">
        <f>VLOOKUP(A1164,'HUMAN RESOURCES'!$A$2:$M$2692,11,0)</f>
        <v>0</v>
      </c>
      <c r="U1164" s="5">
        <f>VLOOKUP(A1164,'HUMAN RESOURCES'!$A$2:$M$2692,12,0)</f>
        <v>80345</v>
      </c>
      <c r="V1164" s="35">
        <f>VLOOKUP(A1164,'HUMAN RESOURCES'!$A$2:$M$2692,13,0)</f>
        <v>0.519</v>
      </c>
      <c r="W1164" s="36">
        <v>0</v>
      </c>
      <c r="X1164" s="37">
        <v>0</v>
      </c>
      <c r="Y1164" s="43">
        <f t="shared" si="4"/>
        <v>0</v>
      </c>
      <c r="Z1164" s="35">
        <f>VLOOKUP(A1164,BUSINESS!$A$2:$J$2692,5,0)</f>
        <v>0</v>
      </c>
      <c r="AA1164" s="5">
        <f>VLOOKUP(A1164,BUSINESS!$A$2:$J$2692,6,0)</f>
        <v>0</v>
      </c>
      <c r="AB1164" s="5">
        <f>VLOOKUP(A1164,BUSINESS!$A$2:$J$2692,7,0)</f>
        <v>0</v>
      </c>
      <c r="AC1164" s="5">
        <f>VLOOKUP(A1164,BUSINESS!$A$2:$J$2692,8,0)</f>
        <v>0</v>
      </c>
      <c r="AD1164" s="35">
        <f>VLOOKUP(A1164,BUSINESS!$A$2:$J$2692,9,0)</f>
        <v>0</v>
      </c>
      <c r="AE1164" s="35">
        <f>VLOOKUP(A1164,BUSINESS!$A$2:$J$2692,10,0)</f>
        <v>0</v>
      </c>
    </row>
    <row r="1165" customHeight="1" spans="1:31">
      <c r="A1165" s="22" t="str">
        <f t="shared" si="0"/>
        <v>Isle of Man-Europe2006</v>
      </c>
      <c r="B1165" s="22" t="s">
        <v>159</v>
      </c>
      <c r="C1165" s="22" t="s">
        <v>67</v>
      </c>
      <c r="D1165" s="23">
        <v>2006</v>
      </c>
      <c r="E1165" s="25">
        <v>3437450712</v>
      </c>
      <c r="F1165" s="24">
        <f t="shared" si="1"/>
        <v>42402.0663146988</v>
      </c>
      <c r="J1165" s="5">
        <f>VLOOKUP(A1165,ENERGY!$A$2:$F$2692,5,0)</f>
        <v>0</v>
      </c>
      <c r="K1165" s="5">
        <f t="shared" si="2"/>
        <v>0</v>
      </c>
      <c r="L1165" s="31">
        <f>VLOOKUP(A1165,ENERGY!$A$2:$F$2692,6,0)</f>
        <v>0</v>
      </c>
      <c r="M1165" s="31">
        <f t="shared" si="3"/>
        <v>0</v>
      </c>
      <c r="N1165" s="32">
        <f>VLOOKUP(A1165,'HUMAN RESOURCES'!$A$2:$M$2692,5,0)</f>
        <v>0.022</v>
      </c>
      <c r="O1165" s="32">
        <f>VLOOKUP(A1165,'HUMAN RESOURCES'!$A$2:$M$2692,6,0)</f>
        <v>0.046</v>
      </c>
      <c r="P1165" s="31">
        <f>VLOOKUP(A1165,'HUMAN RESOURCES'!$A$2:$M$2692,7,0)</f>
        <v>0</v>
      </c>
      <c r="Q1165" s="5">
        <f>VLOOKUP(A1165,'HUMAN RESOURCES'!$A$2:$M$2692,8,0)</f>
        <v>0</v>
      </c>
      <c r="R1165" s="5">
        <f>VLOOKUP(A1165,'HUMAN RESOURCES'!$A$2:$M$2692,9,0)</f>
        <v>0</v>
      </c>
      <c r="S1165" s="5">
        <f>VLOOKUP(A1165,'HUMAN RESOURCES'!$A$2:$M$2692,10,0)</f>
        <v>0</v>
      </c>
      <c r="T1165" s="5">
        <f>VLOOKUP(A1165,'HUMAN RESOURCES'!$A$2:$M$2692,11,0)</f>
        <v>0</v>
      </c>
      <c r="U1165" s="5">
        <f>VLOOKUP(A1165,'HUMAN RESOURCES'!$A$2:$M$2692,12,0)</f>
        <v>81068</v>
      </c>
      <c r="V1165" s="35">
        <f>VLOOKUP(A1165,'HUMAN RESOURCES'!$A$2:$M$2692,13,0)</f>
        <v>0.519</v>
      </c>
      <c r="W1165" s="36">
        <v>0</v>
      </c>
      <c r="X1165" s="37">
        <v>0</v>
      </c>
      <c r="Y1165" s="43">
        <f t="shared" si="4"/>
        <v>0</v>
      </c>
      <c r="Z1165" s="35">
        <f>VLOOKUP(A1165,BUSINESS!$A$2:$J$2692,5,0)</f>
        <v>0</v>
      </c>
      <c r="AA1165" s="5">
        <f>VLOOKUP(A1165,BUSINESS!$A$2:$J$2692,6,0)</f>
        <v>0</v>
      </c>
      <c r="AB1165" s="5">
        <f>VLOOKUP(A1165,BUSINESS!$A$2:$J$2692,7,0)</f>
        <v>0</v>
      </c>
      <c r="AC1165" s="5">
        <f>VLOOKUP(A1165,BUSINESS!$A$2:$J$2692,8,0)</f>
        <v>0</v>
      </c>
      <c r="AD1165" s="35">
        <f>VLOOKUP(A1165,BUSINESS!$A$2:$J$2692,9,0)</f>
        <v>0</v>
      </c>
      <c r="AE1165" s="35">
        <f>VLOOKUP(A1165,BUSINESS!$A$2:$J$2692,10,0)</f>
        <v>0</v>
      </c>
    </row>
    <row r="1166" customHeight="1" spans="1:31">
      <c r="A1166" s="22" t="str">
        <f t="shared" si="0"/>
        <v>Isle of Man-Europe2007</v>
      </c>
      <c r="B1166" s="22" t="s">
        <v>159</v>
      </c>
      <c r="C1166" s="22" t="s">
        <v>67</v>
      </c>
      <c r="D1166" s="23">
        <v>2007</v>
      </c>
      <c r="E1166" s="25">
        <v>4075664785</v>
      </c>
      <c r="F1166" s="24">
        <f t="shared" si="1"/>
        <v>49817.4446902655</v>
      </c>
      <c r="J1166" s="5">
        <f>VLOOKUP(A1166,ENERGY!$A$2:$F$2692,5,0)</f>
        <v>0</v>
      </c>
      <c r="K1166" s="5">
        <f t="shared" si="2"/>
        <v>0</v>
      </c>
      <c r="L1166" s="31">
        <f>VLOOKUP(A1166,ENERGY!$A$2:$F$2692,6,0)</f>
        <v>0</v>
      </c>
      <c r="M1166" s="31">
        <f t="shared" si="3"/>
        <v>0</v>
      </c>
      <c r="N1166" s="32">
        <f>VLOOKUP(A1166,'HUMAN RESOURCES'!$A$2:$M$2692,5,0)</f>
        <v>0.022</v>
      </c>
      <c r="O1166" s="32">
        <f>VLOOKUP(A1166,'HUMAN RESOURCES'!$A$2:$M$2692,6,0)</f>
        <v>0.016</v>
      </c>
      <c r="P1166" s="31">
        <f>VLOOKUP(A1166,'HUMAN RESOURCES'!$A$2:$M$2692,7,0)</f>
        <v>0</v>
      </c>
      <c r="Q1166" s="5">
        <f>VLOOKUP(A1166,'HUMAN RESOURCES'!$A$2:$M$2692,8,0)</f>
        <v>0</v>
      </c>
      <c r="R1166" s="5">
        <f>VLOOKUP(A1166,'HUMAN RESOURCES'!$A$2:$M$2692,9,0)</f>
        <v>0</v>
      </c>
      <c r="S1166" s="5">
        <f>VLOOKUP(A1166,'HUMAN RESOURCES'!$A$2:$M$2692,10,0)</f>
        <v>0</v>
      </c>
      <c r="T1166" s="5">
        <f>VLOOKUP(A1166,'HUMAN RESOURCES'!$A$2:$M$2692,11,0)</f>
        <v>0</v>
      </c>
      <c r="U1166" s="5">
        <f>VLOOKUP(A1166,'HUMAN RESOURCES'!$A$2:$M$2692,12,0)</f>
        <v>81812</v>
      </c>
      <c r="V1166" s="35">
        <f>VLOOKUP(A1166,'HUMAN RESOURCES'!$A$2:$M$2692,13,0)</f>
        <v>0.519</v>
      </c>
      <c r="W1166" s="36">
        <v>0</v>
      </c>
      <c r="X1166" s="37">
        <v>0</v>
      </c>
      <c r="Y1166" s="43">
        <f t="shared" si="4"/>
        <v>0</v>
      </c>
      <c r="Z1166" s="35">
        <f>VLOOKUP(A1166,BUSINESS!$A$2:$J$2692,5,0)</f>
        <v>0</v>
      </c>
      <c r="AA1166" s="5">
        <f>VLOOKUP(A1166,BUSINESS!$A$2:$J$2692,6,0)</f>
        <v>0</v>
      </c>
      <c r="AB1166" s="5">
        <f>VLOOKUP(A1166,BUSINESS!$A$2:$J$2692,7,0)</f>
        <v>0</v>
      </c>
      <c r="AC1166" s="5">
        <f>VLOOKUP(A1166,BUSINESS!$A$2:$J$2692,8,0)</f>
        <v>0</v>
      </c>
      <c r="AD1166" s="35">
        <f>VLOOKUP(A1166,BUSINESS!$A$2:$J$2692,9,0)</f>
        <v>0</v>
      </c>
      <c r="AE1166" s="35">
        <f>VLOOKUP(A1166,BUSINESS!$A$2:$J$2692,10,0)</f>
        <v>0</v>
      </c>
    </row>
    <row r="1167" customHeight="1" spans="1:31">
      <c r="A1167" s="22" t="str">
        <f t="shared" si="0"/>
        <v>Isle of Man-Europe2008</v>
      </c>
      <c r="B1167" s="22" t="s">
        <v>159</v>
      </c>
      <c r="C1167" s="22" t="s">
        <v>67</v>
      </c>
      <c r="D1167" s="23">
        <v>2008</v>
      </c>
      <c r="E1167" s="25">
        <v>4075664785</v>
      </c>
      <c r="F1167" s="24">
        <f t="shared" si="1"/>
        <v>49365.4968447572</v>
      </c>
      <c r="J1167" s="5">
        <f>VLOOKUP(A1167,ENERGY!$A$2:$F$2692,5,0)</f>
        <v>0</v>
      </c>
      <c r="K1167" s="5">
        <f t="shared" si="2"/>
        <v>0</v>
      </c>
      <c r="L1167" s="31">
        <f>VLOOKUP(A1167,ENERGY!$A$2:$F$2692,6,0)</f>
        <v>0</v>
      </c>
      <c r="M1167" s="31">
        <f t="shared" si="3"/>
        <v>0</v>
      </c>
      <c r="N1167" s="32">
        <f>VLOOKUP(A1167,'HUMAN RESOURCES'!$A$2:$M$2692,5,0)</f>
        <v>0.024</v>
      </c>
      <c r="O1167" s="32">
        <f>VLOOKUP(A1167,'HUMAN RESOURCES'!$A$2:$M$2692,6,0)</f>
        <v>0.021</v>
      </c>
      <c r="P1167" s="31">
        <f>VLOOKUP(A1167,'HUMAN RESOURCES'!$A$2:$M$2692,7,0)</f>
        <v>0</v>
      </c>
      <c r="Q1167" s="5">
        <f>VLOOKUP(A1167,'HUMAN RESOURCES'!$A$2:$M$2692,8,0)</f>
        <v>0</v>
      </c>
      <c r="R1167" s="5">
        <f>VLOOKUP(A1167,'HUMAN RESOURCES'!$A$2:$M$2692,9,0)</f>
        <v>0</v>
      </c>
      <c r="S1167" s="5">
        <f>VLOOKUP(A1167,'HUMAN RESOURCES'!$A$2:$M$2692,10,0)</f>
        <v>0</v>
      </c>
      <c r="T1167" s="5">
        <f>VLOOKUP(A1167,'HUMAN RESOURCES'!$A$2:$M$2692,11,0)</f>
        <v>0</v>
      </c>
      <c r="U1167" s="5">
        <f>VLOOKUP(A1167,'HUMAN RESOURCES'!$A$2:$M$2692,12,0)</f>
        <v>82561</v>
      </c>
      <c r="V1167" s="35">
        <f>VLOOKUP(A1167,'HUMAN RESOURCES'!$A$2:$M$2692,13,0)</f>
        <v>0.52</v>
      </c>
      <c r="W1167" s="36">
        <v>0</v>
      </c>
      <c r="X1167" s="37">
        <v>0</v>
      </c>
      <c r="Y1167" s="43">
        <f t="shared" si="4"/>
        <v>0</v>
      </c>
      <c r="Z1167" s="35">
        <f>VLOOKUP(A1167,BUSINESS!$A$2:$J$2692,5,0)</f>
        <v>0</v>
      </c>
      <c r="AA1167" s="5">
        <f>VLOOKUP(A1167,BUSINESS!$A$2:$J$2692,6,0)</f>
        <v>0</v>
      </c>
      <c r="AB1167" s="5">
        <f>VLOOKUP(A1167,BUSINESS!$A$2:$J$2692,7,0)</f>
        <v>0</v>
      </c>
      <c r="AC1167" s="5">
        <f>VLOOKUP(A1167,BUSINESS!$A$2:$J$2692,8,0)</f>
        <v>0</v>
      </c>
      <c r="AD1167" s="35">
        <f>VLOOKUP(A1167,BUSINESS!$A$2:$J$2692,9,0)</f>
        <v>0</v>
      </c>
      <c r="AE1167" s="35">
        <f>VLOOKUP(A1167,BUSINESS!$A$2:$J$2692,10,0)</f>
        <v>0</v>
      </c>
    </row>
    <row r="1168" customHeight="1" spans="1:31">
      <c r="A1168" s="22" t="str">
        <f t="shared" si="0"/>
        <v>Isle of Man-Europe2009</v>
      </c>
      <c r="B1168" s="22" t="s">
        <v>159</v>
      </c>
      <c r="C1168" s="22" t="s">
        <v>67</v>
      </c>
      <c r="D1168" s="23">
        <v>2009</v>
      </c>
      <c r="E1168" s="25">
        <v>4075664785</v>
      </c>
      <c r="F1168" s="24">
        <f t="shared" si="1"/>
        <v>48931.6603436063</v>
      </c>
      <c r="J1168" s="5">
        <f>VLOOKUP(A1168,ENERGY!$A$2:$F$2692,5,0)</f>
        <v>0</v>
      </c>
      <c r="K1168" s="5">
        <f t="shared" si="2"/>
        <v>0</v>
      </c>
      <c r="L1168" s="31">
        <f>VLOOKUP(A1168,ENERGY!$A$2:$F$2692,6,0)</f>
        <v>0</v>
      </c>
      <c r="M1168" s="31">
        <f t="shared" si="3"/>
        <v>0</v>
      </c>
      <c r="N1168" s="32">
        <f>VLOOKUP(A1168,'HUMAN RESOURCES'!$A$2:$M$2692,5,0)</f>
        <v>0.024</v>
      </c>
      <c r="O1168" s="32">
        <f>VLOOKUP(A1168,'HUMAN RESOURCES'!$A$2:$M$2692,6,0)</f>
        <v>0.025</v>
      </c>
      <c r="P1168" s="31">
        <f>VLOOKUP(A1168,'HUMAN RESOURCES'!$A$2:$M$2692,7,0)</f>
        <v>0</v>
      </c>
      <c r="Q1168" s="5">
        <f>VLOOKUP(A1168,'HUMAN RESOURCES'!$A$2:$M$2692,8,0)</f>
        <v>0</v>
      </c>
      <c r="R1168" s="5">
        <f>VLOOKUP(A1168,'HUMAN RESOURCES'!$A$2:$M$2692,9,0)</f>
        <v>0</v>
      </c>
      <c r="S1168" s="5">
        <f>VLOOKUP(A1168,'HUMAN RESOURCES'!$A$2:$M$2692,10,0)</f>
        <v>0</v>
      </c>
      <c r="T1168" s="5">
        <f>VLOOKUP(A1168,'HUMAN RESOURCES'!$A$2:$M$2692,11,0)</f>
        <v>0</v>
      </c>
      <c r="U1168" s="5">
        <f>VLOOKUP(A1168,'HUMAN RESOURCES'!$A$2:$M$2692,12,0)</f>
        <v>83293</v>
      </c>
      <c r="V1168" s="35">
        <f>VLOOKUP(A1168,'HUMAN RESOURCES'!$A$2:$M$2692,13,0)</f>
        <v>0.52</v>
      </c>
      <c r="W1168" s="36">
        <v>0</v>
      </c>
      <c r="X1168" s="37">
        <v>0</v>
      </c>
      <c r="Y1168" s="43">
        <f t="shared" si="4"/>
        <v>0</v>
      </c>
      <c r="Z1168" s="35">
        <f>VLOOKUP(A1168,BUSINESS!$A$2:$J$2692,5,0)</f>
        <v>0</v>
      </c>
      <c r="AA1168" s="5">
        <f>VLOOKUP(A1168,BUSINESS!$A$2:$J$2692,6,0)</f>
        <v>0</v>
      </c>
      <c r="AB1168" s="5">
        <f>VLOOKUP(A1168,BUSINESS!$A$2:$J$2692,7,0)</f>
        <v>0</v>
      </c>
      <c r="AC1168" s="5">
        <f>VLOOKUP(A1168,BUSINESS!$A$2:$J$2692,8,0)</f>
        <v>0</v>
      </c>
      <c r="AD1168" s="35">
        <f>VLOOKUP(A1168,BUSINESS!$A$2:$J$2692,9,0)</f>
        <v>0</v>
      </c>
      <c r="AE1168" s="35">
        <f>VLOOKUP(A1168,BUSINESS!$A$2:$J$2692,10,0)</f>
        <v>0</v>
      </c>
    </row>
    <row r="1169" customHeight="1" spans="1:31">
      <c r="A1169" s="22" t="str">
        <f t="shared" si="0"/>
        <v>Isle of Man-Europe2010</v>
      </c>
      <c r="B1169" s="22" t="s">
        <v>159</v>
      </c>
      <c r="C1169" s="22" t="s">
        <v>67</v>
      </c>
      <c r="D1169" s="23">
        <v>2010</v>
      </c>
      <c r="E1169" s="25">
        <v>4075664785</v>
      </c>
      <c r="F1169" s="24">
        <f t="shared" si="1"/>
        <v>48524.440244309</v>
      </c>
      <c r="J1169" s="5">
        <f>VLOOKUP(A1169,ENERGY!$A$2:$F$2692,5,0)</f>
        <v>0</v>
      </c>
      <c r="K1169" s="5">
        <f t="shared" si="2"/>
        <v>0</v>
      </c>
      <c r="L1169" s="31">
        <f>VLOOKUP(A1169,ENERGY!$A$2:$F$2692,6,0)</f>
        <v>0</v>
      </c>
      <c r="M1169" s="31">
        <f t="shared" si="3"/>
        <v>0</v>
      </c>
      <c r="N1169" s="32">
        <f>VLOOKUP(A1169,'HUMAN RESOURCES'!$A$2:$M$2692,5,0)</f>
        <v>0.025</v>
      </c>
      <c r="O1169" s="32">
        <f>VLOOKUP(A1169,'HUMAN RESOURCES'!$A$2:$M$2692,6,0)</f>
        <v>0.043</v>
      </c>
      <c r="P1169" s="31">
        <f>VLOOKUP(A1169,'HUMAN RESOURCES'!$A$2:$M$2692,7,0)</f>
        <v>0</v>
      </c>
      <c r="Q1169" s="5">
        <f>VLOOKUP(A1169,'HUMAN RESOURCES'!$A$2:$M$2692,8,0)</f>
        <v>0</v>
      </c>
      <c r="R1169" s="5">
        <f>VLOOKUP(A1169,'HUMAN RESOURCES'!$A$2:$M$2692,9,0)</f>
        <v>0</v>
      </c>
      <c r="S1169" s="5">
        <f>VLOOKUP(A1169,'HUMAN RESOURCES'!$A$2:$M$2692,10,0)</f>
        <v>0</v>
      </c>
      <c r="T1169" s="5">
        <f>VLOOKUP(A1169,'HUMAN RESOURCES'!$A$2:$M$2692,11,0)</f>
        <v>0</v>
      </c>
      <c r="U1169" s="5">
        <f>VLOOKUP(A1169,'HUMAN RESOURCES'!$A$2:$M$2692,12,0)</f>
        <v>83992</v>
      </c>
      <c r="V1169" s="35">
        <f>VLOOKUP(A1169,'HUMAN RESOURCES'!$A$2:$M$2692,13,0)</f>
        <v>0.52</v>
      </c>
      <c r="W1169" s="36">
        <v>0</v>
      </c>
      <c r="X1169" s="37">
        <v>0</v>
      </c>
      <c r="Y1169" s="43">
        <f t="shared" si="4"/>
        <v>0</v>
      </c>
      <c r="Z1169" s="35">
        <f>VLOOKUP(A1169,BUSINESS!$A$2:$J$2692,5,0)</f>
        <v>0</v>
      </c>
      <c r="AA1169" s="5">
        <f>VLOOKUP(A1169,BUSINESS!$A$2:$J$2692,6,0)</f>
        <v>0</v>
      </c>
      <c r="AB1169" s="5">
        <f>VLOOKUP(A1169,BUSINESS!$A$2:$J$2692,7,0)</f>
        <v>0</v>
      </c>
      <c r="AC1169" s="5">
        <f>VLOOKUP(A1169,BUSINESS!$A$2:$J$2692,8,0)</f>
        <v>0</v>
      </c>
      <c r="AD1169" s="35">
        <f>VLOOKUP(A1169,BUSINESS!$A$2:$J$2692,9,0)</f>
        <v>0</v>
      </c>
      <c r="AE1169" s="35">
        <f>VLOOKUP(A1169,BUSINESS!$A$2:$J$2692,10,0)</f>
        <v>0</v>
      </c>
    </row>
    <row r="1170" customHeight="1" spans="1:31">
      <c r="A1170" s="22" t="str">
        <f t="shared" si="0"/>
        <v>Isle of Man-Europe2011</v>
      </c>
      <c r="B1170" s="22" t="s">
        <v>159</v>
      </c>
      <c r="C1170" s="22" t="s">
        <v>67</v>
      </c>
      <c r="D1170" s="23">
        <v>2011</v>
      </c>
      <c r="E1170" s="25">
        <v>4075664785</v>
      </c>
      <c r="F1170" s="24">
        <f t="shared" si="1"/>
        <v>48144.9758428426</v>
      </c>
      <c r="J1170" s="5">
        <f>VLOOKUP(A1170,ENERGY!$A$2:$F$2692,5,0)</f>
        <v>0</v>
      </c>
      <c r="K1170" s="5">
        <f t="shared" si="2"/>
        <v>0</v>
      </c>
      <c r="L1170" s="31">
        <f>VLOOKUP(A1170,ENERGY!$A$2:$F$2692,6,0)</f>
        <v>0</v>
      </c>
      <c r="M1170" s="31">
        <f t="shared" si="3"/>
        <v>0</v>
      </c>
      <c r="N1170" s="32">
        <f>VLOOKUP(A1170,'HUMAN RESOURCES'!$A$2:$M$2692,5,0)</f>
        <v>0.028</v>
      </c>
      <c r="O1170" s="32">
        <f>VLOOKUP(A1170,'HUMAN RESOURCES'!$A$2:$M$2692,6,0)</f>
        <v>0.082</v>
      </c>
      <c r="P1170" s="31">
        <f>VLOOKUP(A1170,'HUMAN RESOURCES'!$A$2:$M$2692,7,0)</f>
        <v>0</v>
      </c>
      <c r="Q1170" s="5">
        <f>VLOOKUP(A1170,'HUMAN RESOURCES'!$A$2:$M$2692,8,0)</f>
        <v>0</v>
      </c>
      <c r="R1170" s="5">
        <f>VLOOKUP(A1170,'HUMAN RESOURCES'!$A$2:$M$2692,9,0)</f>
        <v>0</v>
      </c>
      <c r="S1170" s="5">
        <f>VLOOKUP(A1170,'HUMAN RESOURCES'!$A$2:$M$2692,10,0)</f>
        <v>0</v>
      </c>
      <c r="T1170" s="5">
        <f>VLOOKUP(A1170,'HUMAN RESOURCES'!$A$2:$M$2692,11,0)</f>
        <v>0</v>
      </c>
      <c r="U1170" s="5">
        <f>VLOOKUP(A1170,'HUMAN RESOURCES'!$A$2:$M$2692,12,0)</f>
        <v>84654</v>
      </c>
      <c r="V1170" s="35">
        <f>VLOOKUP(A1170,'HUMAN RESOURCES'!$A$2:$M$2692,13,0)</f>
        <v>0.52</v>
      </c>
      <c r="W1170" s="36">
        <v>0</v>
      </c>
      <c r="X1170" s="37">
        <v>0</v>
      </c>
      <c r="Y1170" s="43">
        <f t="shared" si="4"/>
        <v>0</v>
      </c>
      <c r="Z1170" s="35">
        <f>VLOOKUP(A1170,BUSINESS!$A$2:$J$2692,5,0)</f>
        <v>0</v>
      </c>
      <c r="AA1170" s="5">
        <f>VLOOKUP(A1170,BUSINESS!$A$2:$J$2692,6,0)</f>
        <v>0</v>
      </c>
      <c r="AB1170" s="5">
        <f>VLOOKUP(A1170,BUSINESS!$A$2:$J$2692,7,0)</f>
        <v>0</v>
      </c>
      <c r="AC1170" s="5">
        <f>VLOOKUP(A1170,BUSINESS!$A$2:$J$2692,8,0)</f>
        <v>0</v>
      </c>
      <c r="AD1170" s="35">
        <f>VLOOKUP(A1170,BUSINESS!$A$2:$J$2692,9,0)</f>
        <v>0</v>
      </c>
      <c r="AE1170" s="35">
        <f>VLOOKUP(A1170,BUSINESS!$A$2:$J$2692,10,0)</f>
        <v>0</v>
      </c>
    </row>
    <row r="1171" customHeight="1" spans="1:31">
      <c r="A1171" s="22" t="str">
        <f t="shared" si="0"/>
        <v>Isle of Man-Europe2012</v>
      </c>
      <c r="B1171" s="22" t="s">
        <v>159</v>
      </c>
      <c r="C1171" s="22" t="s">
        <v>67</v>
      </c>
      <c r="D1171" s="23">
        <v>2012</v>
      </c>
      <c r="E1171" s="25">
        <v>4075664785</v>
      </c>
      <c r="F1171" s="24">
        <f t="shared" si="1"/>
        <v>47789.3249026781</v>
      </c>
      <c r="J1171" s="5">
        <f>VLOOKUP(A1171,ENERGY!$A$2:$F$2692,5,0)</f>
        <v>0</v>
      </c>
      <c r="K1171" s="5">
        <f t="shared" si="2"/>
        <v>0</v>
      </c>
      <c r="L1171" s="31">
        <f>VLOOKUP(A1171,ENERGY!$A$2:$F$2692,6,0)</f>
        <v>0</v>
      </c>
      <c r="M1171" s="31">
        <f t="shared" si="3"/>
        <v>0</v>
      </c>
      <c r="N1171" s="32">
        <f>VLOOKUP(A1171,'HUMAN RESOURCES'!$A$2:$M$2692,5,0)</f>
        <v>0.028</v>
      </c>
      <c r="O1171" s="32">
        <f>VLOOKUP(A1171,'HUMAN RESOURCES'!$A$2:$M$2692,6,0)</f>
        <v>0.041</v>
      </c>
      <c r="P1171" s="31">
        <f>VLOOKUP(A1171,'HUMAN RESOURCES'!$A$2:$M$2692,7,0)</f>
        <v>0</v>
      </c>
      <c r="Q1171" s="5">
        <f>VLOOKUP(A1171,'HUMAN RESOURCES'!$A$2:$M$2692,8,0)</f>
        <v>0</v>
      </c>
      <c r="R1171" s="5">
        <f>VLOOKUP(A1171,'HUMAN RESOURCES'!$A$2:$M$2692,9,0)</f>
        <v>0</v>
      </c>
      <c r="S1171" s="5">
        <f>VLOOKUP(A1171,'HUMAN RESOURCES'!$A$2:$M$2692,10,0)</f>
        <v>0</v>
      </c>
      <c r="T1171" s="5">
        <f>VLOOKUP(A1171,'HUMAN RESOURCES'!$A$2:$M$2692,11,0)</f>
        <v>0</v>
      </c>
      <c r="U1171" s="5">
        <f>VLOOKUP(A1171,'HUMAN RESOURCES'!$A$2:$M$2692,12,0)</f>
        <v>85284</v>
      </c>
      <c r="V1171" s="35">
        <f>VLOOKUP(A1171,'HUMAN RESOURCES'!$A$2:$M$2692,13,0)</f>
        <v>0.52</v>
      </c>
      <c r="W1171" s="36">
        <v>0</v>
      </c>
      <c r="X1171" s="37">
        <v>0</v>
      </c>
      <c r="Y1171" s="43">
        <f t="shared" si="4"/>
        <v>0.7024</v>
      </c>
      <c r="Z1171" s="35">
        <f>VLOOKUP(A1171,BUSINESS!$A$2:$J$2692,5,0)</f>
        <v>0</v>
      </c>
      <c r="AA1171" s="5">
        <f>VLOOKUP(A1171,BUSINESS!$A$2:$J$2692,6,0)</f>
        <v>0</v>
      </c>
      <c r="AB1171" s="5">
        <f>VLOOKUP(A1171,BUSINESS!$A$2:$J$2692,7,0)</f>
        <v>0</v>
      </c>
      <c r="AC1171" s="5">
        <f>VLOOKUP(A1171,BUSINESS!$A$2:$J$2692,8,0)</f>
        <v>0</v>
      </c>
      <c r="AD1171" s="35">
        <f>VLOOKUP(A1171,BUSINESS!$A$2:$J$2692,9,0)</f>
        <v>0</v>
      </c>
      <c r="AE1171" s="35">
        <f>VLOOKUP(A1171,BUSINESS!$A$2:$J$2692,10,0)</f>
        <v>0</v>
      </c>
    </row>
    <row r="1172" customHeight="1" spans="1:31">
      <c r="A1172" s="22" t="str">
        <f t="shared" si="0"/>
        <v>Israel-Middle East2000</v>
      </c>
      <c r="B1172" s="22" t="s">
        <v>160</v>
      </c>
      <c r="C1172" s="22" t="s">
        <v>84</v>
      </c>
      <c r="D1172" s="23">
        <v>2000</v>
      </c>
      <c r="E1172" s="25">
        <v>125000000000</v>
      </c>
      <c r="F1172" s="24">
        <f t="shared" si="1"/>
        <v>19875.9739227222</v>
      </c>
      <c r="G1172" s="26">
        <v>0.074</v>
      </c>
      <c r="H1172" s="27">
        <v>1454</v>
      </c>
      <c r="I1172" s="26">
        <v>0.128</v>
      </c>
      <c r="J1172" s="5">
        <f>VLOOKUP(A1172,ENERGY!$A$2:$F$2692,5,0)</f>
        <v>24079</v>
      </c>
      <c r="K1172" s="5">
        <f t="shared" si="2"/>
        <v>0.00382874860868183</v>
      </c>
      <c r="L1172" s="31">
        <f>VLOOKUP(A1172,ENERGY!$A$2:$F$2692,6,0)</f>
        <v>0</v>
      </c>
      <c r="M1172" s="31">
        <f t="shared" si="3"/>
        <v>0</v>
      </c>
      <c r="N1172" s="32">
        <f>VLOOKUP(A1172,'HUMAN RESOURCES'!$A$2:$M$2692,5,0)</f>
        <v>0.029</v>
      </c>
      <c r="O1172" s="32">
        <f>VLOOKUP(A1172,'HUMAN RESOURCES'!$A$2:$M$2692,6,0)</f>
        <v>0.066</v>
      </c>
      <c r="P1172" s="31">
        <f>VLOOKUP(A1172,'HUMAN RESOURCES'!$A$2:$M$2692,7,0)</f>
        <v>81</v>
      </c>
      <c r="Q1172" s="5">
        <f>VLOOKUP(A1172,'HUMAN RESOURCES'!$A$2:$M$2692,8,0)</f>
        <v>77</v>
      </c>
      <c r="R1172" s="5">
        <f>VLOOKUP(A1172,'HUMAN RESOURCES'!$A$2:$M$2692,9,0)</f>
        <v>0.281</v>
      </c>
      <c r="S1172" s="5">
        <f>VLOOKUP(A1172,'HUMAN RESOURCES'!$A$2:$M$2692,10,0)</f>
        <v>0.619</v>
      </c>
      <c r="T1172" s="5">
        <f>VLOOKUP(A1172,'HUMAN RESOURCES'!$A$2:$M$2692,11,0)</f>
        <v>0.1</v>
      </c>
      <c r="U1172" s="5">
        <f>VLOOKUP(A1172,'HUMAN RESOURCES'!$A$2:$M$2692,12,0)</f>
        <v>6289000</v>
      </c>
      <c r="V1172" s="35">
        <f>VLOOKUP(A1172,'HUMAN RESOURCES'!$A$2:$M$2692,13,0)</f>
        <v>0.912</v>
      </c>
      <c r="W1172" s="38">
        <f>VLOOKUP(A1172,TOURISM!$A$2:$F$2692,5,0)</f>
        <v>4611000000</v>
      </c>
      <c r="X1172" s="39">
        <f>VLOOKUP(A1172,TOURISM!$A$2:$F$2692,6,0)</f>
        <v>3733000000</v>
      </c>
      <c r="Y1172" s="43">
        <f t="shared" si="4"/>
        <v>-0.839837398373984</v>
      </c>
      <c r="Z1172" s="35">
        <f>VLOOKUP(A1172,BUSINESS!$A$2:$J$2692,5,0)</f>
        <v>0</v>
      </c>
      <c r="AA1172" s="5">
        <f>VLOOKUP(A1172,BUSINESS!$A$2:$J$2692,6,0)</f>
        <v>0</v>
      </c>
      <c r="AB1172" s="5">
        <f>VLOOKUP(A1172,BUSINESS!$A$2:$J$2692,7,0)</f>
        <v>0</v>
      </c>
      <c r="AC1172" s="5">
        <f>VLOOKUP(A1172,BUSINESS!$A$2:$J$2692,8,0)</f>
        <v>0</v>
      </c>
      <c r="AD1172" s="35">
        <f>VLOOKUP(A1172,BUSINESS!$A$2:$J$2692,9,0)</f>
        <v>0.209</v>
      </c>
      <c r="AE1172" s="35">
        <f>VLOOKUP(A1172,BUSINESS!$A$2:$J$2692,10,0)</f>
        <v>0.732</v>
      </c>
    </row>
    <row r="1173" customHeight="1" spans="1:31">
      <c r="A1173" s="22" t="str">
        <f t="shared" si="0"/>
        <v>Israel-Middle East2001</v>
      </c>
      <c r="B1173" s="22" t="s">
        <v>160</v>
      </c>
      <c r="C1173" s="22" t="s">
        <v>84</v>
      </c>
      <c r="D1173" s="23">
        <v>2001</v>
      </c>
      <c r="E1173" s="25">
        <v>123000000000</v>
      </c>
      <c r="F1173" s="24">
        <f t="shared" si="1"/>
        <v>19102.3450846405</v>
      </c>
      <c r="G1173" s="26">
        <v>0.079</v>
      </c>
      <c r="H1173" s="27">
        <v>1499</v>
      </c>
      <c r="I1173" s="26">
        <v>0.1</v>
      </c>
      <c r="J1173" s="5">
        <f>VLOOKUP(A1173,ENERGY!$A$2:$F$2692,5,0)</f>
        <v>23254</v>
      </c>
      <c r="K1173" s="5">
        <f t="shared" si="2"/>
        <v>0.00361143034632707</v>
      </c>
      <c r="L1173" s="31">
        <f>VLOOKUP(A1173,ENERGY!$A$2:$F$2692,6,0)</f>
        <v>0</v>
      </c>
      <c r="M1173" s="31">
        <f t="shared" si="3"/>
        <v>0</v>
      </c>
      <c r="N1173" s="32">
        <f>VLOOKUP(A1173,'HUMAN RESOURCES'!$A$2:$M$2692,5,0)</f>
        <v>0.031</v>
      </c>
      <c r="O1173" s="32">
        <f>VLOOKUP(A1173,'HUMAN RESOURCES'!$A$2:$M$2692,6,0)</f>
        <v>0.074</v>
      </c>
      <c r="P1173" s="31">
        <f>VLOOKUP(A1173,'HUMAN RESOURCES'!$A$2:$M$2692,7,0)</f>
        <v>81</v>
      </c>
      <c r="Q1173" s="5">
        <f>VLOOKUP(A1173,'HUMAN RESOURCES'!$A$2:$M$2692,8,0)</f>
        <v>78</v>
      </c>
      <c r="R1173" s="5">
        <f>VLOOKUP(A1173,'HUMAN RESOURCES'!$A$2:$M$2692,9,0)</f>
        <v>0.28</v>
      </c>
      <c r="S1173" s="5">
        <f>VLOOKUP(A1173,'HUMAN RESOURCES'!$A$2:$M$2692,10,0)</f>
        <v>0.619</v>
      </c>
      <c r="T1173" s="5">
        <f>VLOOKUP(A1173,'HUMAN RESOURCES'!$A$2:$M$2692,11,0)</f>
        <v>0.1</v>
      </c>
      <c r="U1173" s="5">
        <f>VLOOKUP(A1173,'HUMAN RESOURCES'!$A$2:$M$2692,12,0)</f>
        <v>6439000</v>
      </c>
      <c r="V1173" s="35">
        <f>VLOOKUP(A1173,'HUMAN RESOURCES'!$A$2:$M$2692,13,0)</f>
        <v>0.913</v>
      </c>
      <c r="W1173" s="38">
        <f>VLOOKUP(A1173,TOURISM!$A$2:$F$2692,5,0)</f>
        <v>2854000000</v>
      </c>
      <c r="X1173" s="39">
        <f>VLOOKUP(A1173,TOURISM!$A$2:$F$2692,6,0)</f>
        <v>3887000000</v>
      </c>
      <c r="Y1173" s="43">
        <f t="shared" si="4"/>
        <v>-0.792920353982301</v>
      </c>
      <c r="Z1173" s="35">
        <f>VLOOKUP(A1173,BUSINESS!$A$2:$J$2692,5,0)</f>
        <v>0</v>
      </c>
      <c r="AA1173" s="5">
        <f>VLOOKUP(A1173,BUSINESS!$A$2:$J$2692,6,0)</f>
        <v>0</v>
      </c>
      <c r="AB1173" s="5">
        <f>VLOOKUP(A1173,BUSINESS!$A$2:$J$2692,7,0)</f>
        <v>0</v>
      </c>
      <c r="AC1173" s="5">
        <f>VLOOKUP(A1173,BUSINESS!$A$2:$J$2692,8,0)</f>
        <v>0</v>
      </c>
      <c r="AD1173" s="35">
        <f>VLOOKUP(A1173,BUSINESS!$A$2:$J$2692,9,0)</f>
        <v>0.174</v>
      </c>
      <c r="AE1173" s="35">
        <f>VLOOKUP(A1173,BUSINESS!$A$2:$J$2692,10,0)</f>
        <v>0.897</v>
      </c>
    </row>
    <row r="1174" customHeight="1" spans="1:31">
      <c r="A1174" s="22" t="str">
        <f t="shared" si="0"/>
        <v>Israel-Middle East2002</v>
      </c>
      <c r="B1174" s="22" t="s">
        <v>160</v>
      </c>
      <c r="C1174" s="22" t="s">
        <v>84</v>
      </c>
      <c r="D1174" s="23">
        <v>2002</v>
      </c>
      <c r="E1174" s="25">
        <v>113000000000</v>
      </c>
      <c r="F1174" s="24">
        <f t="shared" si="1"/>
        <v>17199.3911719939</v>
      </c>
      <c r="G1174" s="26">
        <v>0.078</v>
      </c>
      <c r="H1174" s="27">
        <v>1334</v>
      </c>
      <c r="I1174" s="26">
        <v>0.099</v>
      </c>
      <c r="J1174" s="5">
        <f>VLOOKUP(A1174,ENERGY!$A$2:$F$2692,5,0)</f>
        <v>23195</v>
      </c>
      <c r="K1174" s="5">
        <f t="shared" si="2"/>
        <v>0.00353044140030441</v>
      </c>
      <c r="L1174" s="31">
        <f>VLOOKUP(A1174,ENERGY!$A$2:$F$2692,6,0)</f>
        <v>70656</v>
      </c>
      <c r="M1174" s="31">
        <f t="shared" si="3"/>
        <v>0.0107543378995434</v>
      </c>
      <c r="N1174" s="32">
        <f>VLOOKUP(A1174,'HUMAN RESOURCES'!$A$2:$M$2692,5,0)</f>
        <v>0.032</v>
      </c>
      <c r="O1174" s="32">
        <f>VLOOKUP(A1174,'HUMAN RESOURCES'!$A$2:$M$2692,6,0)</f>
        <v>0.058</v>
      </c>
      <c r="P1174" s="31">
        <f>VLOOKUP(A1174,'HUMAN RESOURCES'!$A$2:$M$2692,7,0)</f>
        <v>82</v>
      </c>
      <c r="Q1174" s="5">
        <f>VLOOKUP(A1174,'HUMAN RESOURCES'!$A$2:$M$2692,8,0)</f>
        <v>78</v>
      </c>
      <c r="R1174" s="5">
        <f>VLOOKUP(A1174,'HUMAN RESOURCES'!$A$2:$M$2692,9,0)</f>
        <v>0.28</v>
      </c>
      <c r="S1174" s="5">
        <f>VLOOKUP(A1174,'HUMAN RESOURCES'!$A$2:$M$2692,10,0)</f>
        <v>0.62</v>
      </c>
      <c r="T1174" s="5">
        <f>VLOOKUP(A1174,'HUMAN RESOURCES'!$A$2:$M$2692,11,0)</f>
        <v>0.1</v>
      </c>
      <c r="U1174" s="5">
        <f>VLOOKUP(A1174,'HUMAN RESOURCES'!$A$2:$M$2692,12,0)</f>
        <v>6570000</v>
      </c>
      <c r="V1174" s="35">
        <f>VLOOKUP(A1174,'HUMAN RESOURCES'!$A$2:$M$2692,13,0)</f>
        <v>0.913</v>
      </c>
      <c r="W1174" s="38">
        <f>VLOOKUP(A1174,TOURISM!$A$2:$F$2692,5,0)</f>
        <v>2426000000</v>
      </c>
      <c r="X1174" s="39">
        <f>VLOOKUP(A1174,TOURISM!$A$2:$F$2692,6,0)</f>
        <v>3322000000</v>
      </c>
      <c r="Y1174" s="43">
        <f t="shared" si="4"/>
        <v>-0.729411764705882</v>
      </c>
      <c r="Z1174" s="35">
        <f>VLOOKUP(A1174,BUSINESS!$A$2:$J$2692,5,0)</f>
        <v>0</v>
      </c>
      <c r="AA1174" s="5">
        <f>VLOOKUP(A1174,BUSINESS!$A$2:$J$2692,6,0)</f>
        <v>0</v>
      </c>
      <c r="AB1174" s="5">
        <f>VLOOKUP(A1174,BUSINESS!$A$2:$J$2692,7,0)</f>
        <v>0</v>
      </c>
      <c r="AC1174" s="5">
        <f>VLOOKUP(A1174,BUSINESS!$A$2:$J$2692,8,0)</f>
        <v>0</v>
      </c>
      <c r="AD1174" s="35">
        <f>VLOOKUP(A1174,BUSINESS!$A$2:$J$2692,9,0)</f>
        <v>0.178</v>
      </c>
      <c r="AE1174" s="35">
        <f>VLOOKUP(A1174,BUSINESS!$A$2:$J$2692,10,0)</f>
        <v>1.01</v>
      </c>
    </row>
    <row r="1175" customHeight="1" spans="1:31">
      <c r="A1175" s="22" t="str">
        <f t="shared" si="0"/>
        <v>Israel-Middle East2003</v>
      </c>
      <c r="B1175" s="22" t="s">
        <v>160</v>
      </c>
      <c r="C1175" s="22" t="s">
        <v>84</v>
      </c>
      <c r="D1175" s="23">
        <v>2003</v>
      </c>
      <c r="E1175" s="25">
        <v>119000000000</v>
      </c>
      <c r="F1175" s="24">
        <f t="shared" si="1"/>
        <v>17788.5405922538</v>
      </c>
      <c r="G1175" s="26">
        <v>0.077</v>
      </c>
      <c r="H1175" s="27">
        <v>1364</v>
      </c>
      <c r="I1175" s="26">
        <v>0.106</v>
      </c>
      <c r="J1175" s="5">
        <f>VLOOKUP(A1175,ENERGY!$A$2:$F$2692,5,0)</f>
        <v>21463</v>
      </c>
      <c r="K1175" s="5">
        <f t="shared" si="2"/>
        <v>0.00320836509858439</v>
      </c>
      <c r="L1175" s="31">
        <f>VLOOKUP(A1175,ENERGY!$A$2:$F$2692,6,0)</f>
        <v>67029</v>
      </c>
      <c r="M1175" s="31">
        <f t="shared" si="3"/>
        <v>0.0100197318265393</v>
      </c>
      <c r="N1175" s="32">
        <f>VLOOKUP(A1175,'HUMAN RESOURCES'!$A$2:$M$2692,5,0)</f>
        <v>0.033</v>
      </c>
      <c r="O1175" s="32">
        <f>VLOOKUP(A1175,'HUMAN RESOURCES'!$A$2:$M$2692,6,0)</f>
        <v>0.056</v>
      </c>
      <c r="P1175" s="31">
        <f>VLOOKUP(A1175,'HUMAN RESOURCES'!$A$2:$M$2692,7,0)</f>
        <v>82</v>
      </c>
      <c r="Q1175" s="5">
        <f>VLOOKUP(A1175,'HUMAN RESOURCES'!$A$2:$M$2692,8,0)</f>
        <v>78</v>
      </c>
      <c r="R1175" s="5">
        <f>VLOOKUP(A1175,'HUMAN RESOURCES'!$A$2:$M$2692,9,0)</f>
        <v>0.28</v>
      </c>
      <c r="S1175" s="5">
        <f>VLOOKUP(A1175,'HUMAN RESOURCES'!$A$2:$M$2692,10,0)</f>
        <v>0.62</v>
      </c>
      <c r="T1175" s="5">
        <f>VLOOKUP(A1175,'HUMAN RESOURCES'!$A$2:$M$2692,11,0)</f>
        <v>0.1</v>
      </c>
      <c r="U1175" s="5">
        <f>VLOOKUP(A1175,'HUMAN RESOURCES'!$A$2:$M$2692,12,0)</f>
        <v>6689700</v>
      </c>
      <c r="V1175" s="35">
        <f>VLOOKUP(A1175,'HUMAN RESOURCES'!$A$2:$M$2692,13,0)</f>
        <v>0.914</v>
      </c>
      <c r="W1175" s="38">
        <f>VLOOKUP(A1175,TOURISM!$A$2:$F$2692,5,0)</f>
        <v>2473000000</v>
      </c>
      <c r="X1175" s="39">
        <f>VLOOKUP(A1175,TOURISM!$A$2:$F$2692,6,0)</f>
        <v>3341000000</v>
      </c>
      <c r="Y1175" s="43">
        <f t="shared" si="4"/>
        <v>-0.594488188976378</v>
      </c>
      <c r="Z1175" s="35">
        <f>VLOOKUP(A1175,BUSINESS!$A$2:$J$2692,5,0)</f>
        <v>0</v>
      </c>
      <c r="AA1175" s="5">
        <f>VLOOKUP(A1175,BUSINESS!$A$2:$J$2692,6,0)</f>
        <v>20</v>
      </c>
      <c r="AB1175" s="5">
        <f>VLOOKUP(A1175,BUSINESS!$A$2:$J$2692,7,0)</f>
        <v>0</v>
      </c>
      <c r="AC1175" s="5">
        <f>VLOOKUP(A1175,BUSINESS!$A$2:$J$2692,8,0)</f>
        <v>0</v>
      </c>
      <c r="AD1175" s="35">
        <f>VLOOKUP(A1175,BUSINESS!$A$2:$J$2692,9,0)</f>
        <v>0.196</v>
      </c>
      <c r="AE1175" s="35">
        <f>VLOOKUP(A1175,BUSINESS!$A$2:$J$2692,10,0)</f>
        <v>1.042</v>
      </c>
    </row>
    <row r="1176" customHeight="1" spans="1:31">
      <c r="A1176" s="22" t="str">
        <f t="shared" si="0"/>
        <v>Israel-Middle East2004</v>
      </c>
      <c r="B1176" s="22" t="s">
        <v>160</v>
      </c>
      <c r="C1176" s="22" t="s">
        <v>84</v>
      </c>
      <c r="D1176" s="23">
        <v>2004</v>
      </c>
      <c r="E1176" s="25">
        <v>127000000000</v>
      </c>
      <c r="F1176" s="24">
        <f t="shared" si="1"/>
        <v>18651.784402996</v>
      </c>
      <c r="G1176" s="26">
        <v>0.076</v>
      </c>
      <c r="H1176" s="27">
        <v>1410</v>
      </c>
      <c r="I1176" s="26">
        <v>0.075</v>
      </c>
      <c r="J1176" s="5">
        <f>VLOOKUP(A1176,ENERGY!$A$2:$F$2692,5,0)</f>
        <v>22868</v>
      </c>
      <c r="K1176" s="5">
        <f t="shared" si="2"/>
        <v>0.00335849610809223</v>
      </c>
      <c r="L1176" s="31">
        <f>VLOOKUP(A1176,ENERGY!$A$2:$F$2692,6,0)</f>
        <v>70938</v>
      </c>
      <c r="M1176" s="31">
        <f t="shared" si="3"/>
        <v>0.0104182699368483</v>
      </c>
      <c r="N1176" s="32">
        <f>VLOOKUP(A1176,'HUMAN RESOURCES'!$A$2:$M$2692,5,0)</f>
        <v>0.033</v>
      </c>
      <c r="O1176" s="32">
        <f>VLOOKUP(A1176,'HUMAN RESOURCES'!$A$2:$M$2692,6,0)</f>
        <v>0.046</v>
      </c>
      <c r="P1176" s="31">
        <f>VLOOKUP(A1176,'HUMAN RESOURCES'!$A$2:$M$2692,7,0)</f>
        <v>82</v>
      </c>
      <c r="Q1176" s="5">
        <f>VLOOKUP(A1176,'HUMAN RESOURCES'!$A$2:$M$2692,8,0)</f>
        <v>78</v>
      </c>
      <c r="R1176" s="5">
        <f>VLOOKUP(A1176,'HUMAN RESOURCES'!$A$2:$M$2692,9,0)</f>
        <v>0.279</v>
      </c>
      <c r="S1176" s="5">
        <f>VLOOKUP(A1176,'HUMAN RESOURCES'!$A$2:$M$2692,10,0)</f>
        <v>0.621</v>
      </c>
      <c r="T1176" s="5">
        <f>VLOOKUP(A1176,'HUMAN RESOURCES'!$A$2:$M$2692,11,0)</f>
        <v>0.1</v>
      </c>
      <c r="U1176" s="5">
        <f>VLOOKUP(A1176,'HUMAN RESOURCES'!$A$2:$M$2692,12,0)</f>
        <v>6809000</v>
      </c>
      <c r="V1176" s="35">
        <f>VLOOKUP(A1176,'HUMAN RESOURCES'!$A$2:$M$2692,13,0)</f>
        <v>0.915</v>
      </c>
      <c r="W1176" s="38">
        <f>VLOOKUP(A1176,TOURISM!$A$2:$F$2692,5,0)</f>
        <v>2908000000</v>
      </c>
      <c r="X1176" s="39">
        <f>VLOOKUP(A1176,TOURISM!$A$2:$F$2692,6,0)</f>
        <v>3663000000</v>
      </c>
      <c r="Y1176" s="43">
        <f t="shared" si="4"/>
        <v>-0.263432835820895</v>
      </c>
      <c r="Z1176" s="35">
        <f>VLOOKUP(A1176,BUSINESS!$A$2:$J$2692,5,0)</f>
        <v>0</v>
      </c>
      <c r="AA1176" s="5">
        <f>VLOOKUP(A1176,BUSINESS!$A$2:$J$2692,6,0)</f>
        <v>20</v>
      </c>
      <c r="AB1176" s="5">
        <f>VLOOKUP(A1176,BUSINESS!$A$2:$J$2692,7,0)</f>
        <v>0</v>
      </c>
      <c r="AC1176" s="5">
        <f>VLOOKUP(A1176,BUSINESS!$A$2:$J$2692,8,0)</f>
        <v>0</v>
      </c>
      <c r="AD1176" s="35">
        <f>VLOOKUP(A1176,BUSINESS!$A$2:$J$2692,9,0)</f>
        <v>0.228</v>
      </c>
      <c r="AE1176" s="35">
        <f>VLOOKUP(A1176,BUSINESS!$A$2:$J$2692,10,0)</f>
        <v>1.117</v>
      </c>
    </row>
    <row r="1177" customHeight="1" spans="1:31">
      <c r="A1177" s="22" t="str">
        <f t="shared" si="0"/>
        <v>Israel-Middle East2005</v>
      </c>
      <c r="B1177" s="22" t="s">
        <v>160</v>
      </c>
      <c r="C1177" s="22" t="s">
        <v>84</v>
      </c>
      <c r="D1177" s="23">
        <v>2005</v>
      </c>
      <c r="E1177" s="25">
        <v>134000000000</v>
      </c>
      <c r="F1177" s="24">
        <f t="shared" si="1"/>
        <v>19335.9403183215</v>
      </c>
      <c r="G1177" s="26">
        <v>0.077</v>
      </c>
      <c r="H1177" s="27">
        <v>1480</v>
      </c>
      <c r="I1177" s="26">
        <v>0.068</v>
      </c>
      <c r="J1177" s="5">
        <f>VLOOKUP(A1177,ENERGY!$A$2:$F$2692,5,0)</f>
        <v>19143</v>
      </c>
      <c r="K1177" s="5">
        <f t="shared" si="2"/>
        <v>0.00276229780234051</v>
      </c>
      <c r="L1177" s="31">
        <f>VLOOKUP(A1177,ENERGY!$A$2:$F$2692,6,0)</f>
        <v>65749</v>
      </c>
      <c r="M1177" s="31">
        <f t="shared" si="3"/>
        <v>0.0094874532835024</v>
      </c>
      <c r="N1177" s="32">
        <f>VLOOKUP(A1177,'HUMAN RESOURCES'!$A$2:$M$2692,5,0)</f>
        <v>0.036</v>
      </c>
      <c r="O1177" s="32">
        <f>VLOOKUP(A1177,'HUMAN RESOURCES'!$A$2:$M$2692,6,0)</f>
        <v>0.107</v>
      </c>
      <c r="P1177" s="31">
        <f>VLOOKUP(A1177,'HUMAN RESOURCES'!$A$2:$M$2692,7,0)</f>
        <v>82</v>
      </c>
      <c r="Q1177" s="5">
        <f>VLOOKUP(A1177,'HUMAN RESOURCES'!$A$2:$M$2692,8,0)</f>
        <v>78</v>
      </c>
      <c r="R1177" s="5">
        <f>VLOOKUP(A1177,'HUMAN RESOURCES'!$A$2:$M$2692,9,0)</f>
        <v>0.279</v>
      </c>
      <c r="S1177" s="5">
        <f>VLOOKUP(A1177,'HUMAN RESOURCES'!$A$2:$M$2692,10,0)</f>
        <v>0.621</v>
      </c>
      <c r="T1177" s="5">
        <f>VLOOKUP(A1177,'HUMAN RESOURCES'!$A$2:$M$2692,11,0)</f>
        <v>0.1</v>
      </c>
      <c r="U1177" s="5">
        <f>VLOOKUP(A1177,'HUMAN RESOURCES'!$A$2:$M$2692,12,0)</f>
        <v>6930100</v>
      </c>
      <c r="V1177" s="35">
        <f>VLOOKUP(A1177,'HUMAN RESOURCES'!$A$2:$M$2692,13,0)</f>
        <v>0.915</v>
      </c>
      <c r="W1177" s="38">
        <f>VLOOKUP(A1177,TOURISM!$A$2:$F$2692,5,0)</f>
        <v>3427000000</v>
      </c>
      <c r="X1177" s="39">
        <f>VLOOKUP(A1177,TOURISM!$A$2:$F$2692,6,0)</f>
        <v>3780000000</v>
      </c>
      <c r="Y1177" s="43">
        <f t="shared" si="4"/>
        <v>-0.187417218543046</v>
      </c>
      <c r="Z1177" s="35">
        <f>VLOOKUP(A1177,BUSINESS!$A$2:$J$2692,5,0)</f>
        <v>0.391</v>
      </c>
      <c r="AA1177" s="5">
        <f>VLOOKUP(A1177,BUSINESS!$A$2:$J$2692,6,0)</f>
        <v>20</v>
      </c>
      <c r="AB1177" s="5">
        <f>VLOOKUP(A1177,BUSINESS!$A$2:$J$2692,7,0)</f>
        <v>0</v>
      </c>
      <c r="AC1177" s="5">
        <f>VLOOKUP(A1177,BUSINESS!$A$2:$J$2692,8,0)</f>
        <v>230</v>
      </c>
      <c r="AD1177" s="35">
        <f>VLOOKUP(A1177,BUSINESS!$A$2:$J$2692,9,0)</f>
        <v>0.252</v>
      </c>
      <c r="AE1177" s="35">
        <f>VLOOKUP(A1177,BUSINESS!$A$2:$J$2692,10,0)</f>
        <v>1.175</v>
      </c>
    </row>
    <row r="1178" customHeight="1" spans="1:31">
      <c r="A1178" s="22" t="str">
        <f t="shared" si="0"/>
        <v>Israel-Middle East2006</v>
      </c>
      <c r="B1178" s="22" t="s">
        <v>160</v>
      </c>
      <c r="C1178" s="22" t="s">
        <v>84</v>
      </c>
      <c r="D1178" s="23">
        <v>2006</v>
      </c>
      <c r="E1178" s="25">
        <v>151000000000</v>
      </c>
      <c r="F1178" s="24">
        <f t="shared" si="1"/>
        <v>21407.2047294328</v>
      </c>
      <c r="G1178" s="26">
        <v>0.074</v>
      </c>
      <c r="H1178" s="27">
        <v>1524</v>
      </c>
      <c r="I1178" s="26">
        <v>0.081</v>
      </c>
      <c r="J1178" s="5">
        <f>VLOOKUP(A1178,ENERGY!$A$2:$F$2692,5,0)</f>
        <v>19241</v>
      </c>
      <c r="K1178" s="5">
        <f t="shared" si="2"/>
        <v>0.00272778825297362</v>
      </c>
      <c r="L1178" s="31">
        <f>VLOOKUP(A1178,ENERGY!$A$2:$F$2692,6,0)</f>
        <v>63201</v>
      </c>
      <c r="M1178" s="31">
        <f t="shared" si="3"/>
        <v>0.0089599784510257</v>
      </c>
      <c r="N1178" s="32">
        <f>VLOOKUP(A1178,'HUMAN RESOURCES'!$A$2:$M$2692,5,0)</f>
        <v>0.036</v>
      </c>
      <c r="O1178" s="32">
        <f>VLOOKUP(A1178,'HUMAN RESOURCES'!$A$2:$M$2692,6,0)</f>
        <v>0.082</v>
      </c>
      <c r="P1178" s="31">
        <f>VLOOKUP(A1178,'HUMAN RESOURCES'!$A$2:$M$2692,7,0)</f>
        <v>83</v>
      </c>
      <c r="Q1178" s="5">
        <f>VLOOKUP(A1178,'HUMAN RESOURCES'!$A$2:$M$2692,8,0)</f>
        <v>88</v>
      </c>
      <c r="R1178" s="5">
        <f>VLOOKUP(A1178,'HUMAN RESOURCES'!$A$2:$M$2692,9,0)</f>
        <v>0.277</v>
      </c>
      <c r="S1178" s="5">
        <f>VLOOKUP(A1178,'HUMAN RESOURCES'!$A$2:$M$2692,10,0)</f>
        <v>0.622</v>
      </c>
      <c r="T1178" s="5">
        <f>VLOOKUP(A1178,'HUMAN RESOURCES'!$A$2:$M$2692,11,0)</f>
        <v>0.101</v>
      </c>
      <c r="U1178" s="5">
        <f>VLOOKUP(A1178,'HUMAN RESOURCES'!$A$2:$M$2692,12,0)</f>
        <v>7053700</v>
      </c>
      <c r="V1178" s="35">
        <f>VLOOKUP(A1178,'HUMAN RESOURCES'!$A$2:$M$2692,13,0)</f>
        <v>0.916</v>
      </c>
      <c r="W1178" s="38">
        <f>VLOOKUP(A1178,TOURISM!$A$2:$F$2692,5,0)</f>
        <v>3802000000</v>
      </c>
      <c r="X1178" s="39">
        <f>VLOOKUP(A1178,TOURISM!$A$2:$F$2692,6,0)</f>
        <v>4085000000</v>
      </c>
      <c r="Y1178" s="43">
        <f t="shared" si="4"/>
        <v>-0.150857142857143</v>
      </c>
      <c r="Z1178" s="35">
        <f>VLOOKUP(A1178,BUSINESS!$A$2:$J$2692,5,0)</f>
        <v>0.382</v>
      </c>
      <c r="AA1178" s="5">
        <f>VLOOKUP(A1178,BUSINESS!$A$2:$J$2692,6,0)</f>
        <v>20</v>
      </c>
      <c r="AB1178" s="5">
        <f>VLOOKUP(A1178,BUSINESS!$A$2:$J$2692,7,0)</f>
        <v>0</v>
      </c>
      <c r="AC1178" s="5">
        <f>VLOOKUP(A1178,BUSINESS!$A$2:$J$2692,8,0)</f>
        <v>230</v>
      </c>
      <c r="AD1178" s="35">
        <f>VLOOKUP(A1178,BUSINESS!$A$2:$J$2692,9,0)</f>
        <v>0.279</v>
      </c>
      <c r="AE1178" s="35">
        <f>VLOOKUP(A1178,BUSINESS!$A$2:$J$2692,10,0)</f>
        <v>1.243</v>
      </c>
    </row>
    <row r="1179" customHeight="1" spans="1:31">
      <c r="A1179" s="22" t="str">
        <f t="shared" si="0"/>
        <v>Israel-Middle East2007</v>
      </c>
      <c r="B1179" s="22" t="s">
        <v>160</v>
      </c>
      <c r="C1179" s="22" t="s">
        <v>84</v>
      </c>
      <c r="D1179" s="23">
        <v>2007</v>
      </c>
      <c r="E1179" s="25">
        <v>175000000000</v>
      </c>
      <c r="F1179" s="24">
        <f t="shared" si="1"/>
        <v>24372.9195972201</v>
      </c>
      <c r="G1179" s="26">
        <v>0.075</v>
      </c>
      <c r="H1179" s="27">
        <v>1730</v>
      </c>
      <c r="I1179" s="26">
        <v>0.069</v>
      </c>
      <c r="J1179" s="5">
        <f>VLOOKUP(A1179,ENERGY!$A$2:$F$2692,5,0)</f>
        <v>20700</v>
      </c>
      <c r="K1179" s="5">
        <f t="shared" si="2"/>
        <v>0.00288296820378546</v>
      </c>
      <c r="L1179" s="31">
        <f>VLOOKUP(A1179,ENERGY!$A$2:$F$2692,6,0)</f>
        <v>66424</v>
      </c>
      <c r="M1179" s="31">
        <f t="shared" si="3"/>
        <v>0.00925112463614713</v>
      </c>
      <c r="N1179" s="32">
        <f>VLOOKUP(A1179,'HUMAN RESOURCES'!$A$2:$M$2692,5,0)</f>
        <v>0.036</v>
      </c>
      <c r="O1179" s="32">
        <f>VLOOKUP(A1179,'HUMAN RESOURCES'!$A$2:$M$2692,6,0)</f>
        <v>0.057</v>
      </c>
      <c r="P1179" s="31">
        <f>VLOOKUP(A1179,'HUMAN RESOURCES'!$A$2:$M$2692,7,0)</f>
        <v>82</v>
      </c>
      <c r="Q1179" s="5">
        <f>VLOOKUP(A1179,'HUMAN RESOURCES'!$A$2:$M$2692,8,0)</f>
        <v>88</v>
      </c>
      <c r="R1179" s="5">
        <f>VLOOKUP(A1179,'HUMAN RESOURCES'!$A$2:$M$2692,9,0)</f>
        <v>0.275</v>
      </c>
      <c r="S1179" s="5">
        <f>VLOOKUP(A1179,'HUMAN RESOURCES'!$A$2:$M$2692,10,0)</f>
        <v>0.623</v>
      </c>
      <c r="T1179" s="5">
        <f>VLOOKUP(A1179,'HUMAN RESOURCES'!$A$2:$M$2692,11,0)</f>
        <v>0.102</v>
      </c>
      <c r="U1179" s="5">
        <f>VLOOKUP(A1179,'HUMAN RESOURCES'!$A$2:$M$2692,12,0)</f>
        <v>7180100</v>
      </c>
      <c r="V1179" s="35">
        <f>VLOOKUP(A1179,'HUMAN RESOURCES'!$A$2:$M$2692,13,0)</f>
        <v>0.916</v>
      </c>
      <c r="W1179" s="38">
        <f>VLOOKUP(A1179,TOURISM!$A$2:$F$2692,5,0)</f>
        <v>4405000000</v>
      </c>
      <c r="X1179" s="39">
        <f>VLOOKUP(A1179,TOURISM!$A$2:$F$2692,6,0)</f>
        <v>4669000000</v>
      </c>
      <c r="Y1179" s="43">
        <f t="shared" si="4"/>
        <v>0.383098591549296</v>
      </c>
      <c r="Z1179" s="35">
        <f>VLOOKUP(A1179,BUSINESS!$A$2:$J$2692,5,0)</f>
        <v>0.352</v>
      </c>
      <c r="AA1179" s="5">
        <f>VLOOKUP(A1179,BUSINESS!$A$2:$J$2692,6,0)</f>
        <v>20</v>
      </c>
      <c r="AB1179" s="5">
        <f>VLOOKUP(A1179,BUSINESS!$A$2:$J$2692,7,0)</f>
        <v>0</v>
      </c>
      <c r="AC1179" s="5">
        <f>VLOOKUP(A1179,BUSINESS!$A$2:$J$2692,8,0)</f>
        <v>230</v>
      </c>
      <c r="AD1179" s="35">
        <f>VLOOKUP(A1179,BUSINESS!$A$2:$J$2692,9,0)</f>
        <v>0.481</v>
      </c>
      <c r="AE1179" s="35">
        <f>VLOOKUP(A1179,BUSINESS!$A$2:$J$2692,10,0)</f>
        <v>1.285</v>
      </c>
    </row>
    <row r="1180" customHeight="1" spans="1:31">
      <c r="A1180" s="22" t="str">
        <f t="shared" si="0"/>
        <v>Israel-Middle East2008</v>
      </c>
      <c r="B1180" s="22" t="s">
        <v>160</v>
      </c>
      <c r="C1180" s="22" t="s">
        <v>84</v>
      </c>
      <c r="D1180" s="23">
        <v>2008</v>
      </c>
      <c r="E1180" s="25">
        <v>213000000000</v>
      </c>
      <c r="F1180" s="24">
        <f t="shared" si="1"/>
        <v>29142.9509632224</v>
      </c>
      <c r="G1180" s="26">
        <v>0.076</v>
      </c>
      <c r="H1180" s="27">
        <v>2076</v>
      </c>
      <c r="I1180" s="26">
        <v>0.066</v>
      </c>
      <c r="J1180" s="5">
        <f>VLOOKUP(A1180,ENERGY!$A$2:$F$2692,5,0)</f>
        <v>18478</v>
      </c>
      <c r="K1180" s="5">
        <f t="shared" si="2"/>
        <v>0.00252818520140105</v>
      </c>
      <c r="L1180" s="31">
        <f>VLOOKUP(A1180,ENERGY!$A$2:$F$2692,6,0)</f>
        <v>60245</v>
      </c>
      <c r="M1180" s="31">
        <f t="shared" si="3"/>
        <v>0.00824280319614711</v>
      </c>
      <c r="N1180" s="32">
        <f>VLOOKUP(A1180,'HUMAN RESOURCES'!$A$2:$M$2692,5,0)</f>
        <v>0.036</v>
      </c>
      <c r="O1180" s="32">
        <f>VLOOKUP(A1180,'HUMAN RESOURCES'!$A$2:$M$2692,6,0)</f>
        <v>0.072</v>
      </c>
      <c r="P1180" s="31">
        <f>VLOOKUP(A1180,'HUMAN RESOURCES'!$A$2:$M$2692,7,0)</f>
        <v>83</v>
      </c>
      <c r="Q1180" s="5">
        <f>VLOOKUP(A1180,'HUMAN RESOURCES'!$A$2:$M$2692,8,0)</f>
        <v>79</v>
      </c>
      <c r="R1180" s="5">
        <f>VLOOKUP(A1180,'HUMAN RESOURCES'!$A$2:$M$2692,9,0)</f>
        <v>0.274</v>
      </c>
      <c r="S1180" s="5">
        <f>VLOOKUP(A1180,'HUMAN RESOURCES'!$A$2:$M$2692,10,0)</f>
        <v>0.624</v>
      </c>
      <c r="T1180" s="5">
        <f>VLOOKUP(A1180,'HUMAN RESOURCES'!$A$2:$M$2692,11,0)</f>
        <v>0.103</v>
      </c>
      <c r="U1180" s="5">
        <f>VLOOKUP(A1180,'HUMAN RESOURCES'!$A$2:$M$2692,12,0)</f>
        <v>7308800</v>
      </c>
      <c r="V1180" s="35">
        <f>VLOOKUP(A1180,'HUMAN RESOURCES'!$A$2:$M$2692,13,0)</f>
        <v>0.917</v>
      </c>
      <c r="W1180" s="38">
        <f>VLOOKUP(A1180,TOURISM!$A$2:$F$2692,5,0)</f>
        <v>5509000000</v>
      </c>
      <c r="X1180" s="39">
        <f>VLOOKUP(A1180,TOURISM!$A$2:$F$2692,6,0)</f>
        <v>4693000000</v>
      </c>
      <c r="Y1180" s="43">
        <f t="shared" si="4"/>
        <v>0.400970873786408</v>
      </c>
      <c r="Z1180" s="35">
        <f>VLOOKUP(A1180,BUSINESS!$A$2:$J$2692,5,0)</f>
        <v>0.33</v>
      </c>
      <c r="AA1180" s="5">
        <f>VLOOKUP(A1180,BUSINESS!$A$2:$J$2692,6,0)</f>
        <v>20</v>
      </c>
      <c r="AB1180" s="5">
        <f>VLOOKUP(A1180,BUSINESS!$A$2:$J$2692,7,0)</f>
        <v>0</v>
      </c>
      <c r="AC1180" s="5">
        <f>VLOOKUP(A1180,BUSINESS!$A$2:$J$2692,8,0)</f>
        <v>230</v>
      </c>
      <c r="AD1180" s="35">
        <f>VLOOKUP(A1180,BUSINESS!$A$2:$J$2692,9,0)</f>
        <v>0.594</v>
      </c>
      <c r="AE1180" s="35">
        <f>VLOOKUP(A1180,BUSINESS!$A$2:$J$2692,10,0)</f>
        <v>1.264</v>
      </c>
    </row>
    <row r="1181" customHeight="1" spans="1:31">
      <c r="A1181" s="22" t="str">
        <f t="shared" si="0"/>
        <v>Israel-Middle East2009</v>
      </c>
      <c r="B1181" s="22" t="s">
        <v>160</v>
      </c>
      <c r="C1181" s="22" t="s">
        <v>84</v>
      </c>
      <c r="D1181" s="23">
        <v>2009</v>
      </c>
      <c r="E1181" s="25">
        <v>206000000000</v>
      </c>
      <c r="F1181" s="24">
        <f t="shared" si="1"/>
        <v>27519.5041145666</v>
      </c>
      <c r="G1181" s="26">
        <v>0.076</v>
      </c>
      <c r="H1181" s="27">
        <v>1973</v>
      </c>
      <c r="I1181" s="26">
        <v>0.042</v>
      </c>
      <c r="J1181" s="5">
        <f>VLOOKUP(A1181,ENERGY!$A$2:$F$2692,5,0)</f>
        <v>19730</v>
      </c>
      <c r="K1181" s="5">
        <f t="shared" si="2"/>
        <v>0.00263572726301165</v>
      </c>
      <c r="L1181" s="31">
        <f>VLOOKUP(A1181,ENERGY!$A$2:$F$2692,6,0)</f>
        <v>65122</v>
      </c>
      <c r="M1181" s="31">
        <f t="shared" si="3"/>
        <v>0.00869963663567383</v>
      </c>
      <c r="N1181" s="32">
        <f>VLOOKUP(A1181,'HUMAN RESOURCES'!$A$2:$M$2692,5,0)</f>
        <v>0.036</v>
      </c>
      <c r="O1181" s="32">
        <f>VLOOKUP(A1181,'HUMAN RESOURCES'!$A$2:$M$2692,6,0)</f>
        <v>0.058</v>
      </c>
      <c r="P1181" s="31">
        <f>VLOOKUP(A1181,'HUMAN RESOURCES'!$A$2:$M$2692,7,0)</f>
        <v>83</v>
      </c>
      <c r="Q1181" s="5">
        <f>VLOOKUP(A1181,'HUMAN RESOURCES'!$A$2:$M$2692,8,0)</f>
        <v>80</v>
      </c>
      <c r="R1181" s="5">
        <f>VLOOKUP(A1181,'HUMAN RESOURCES'!$A$2:$M$2692,9,0)</f>
        <v>0.272</v>
      </c>
      <c r="S1181" s="5">
        <f>VLOOKUP(A1181,'HUMAN RESOURCES'!$A$2:$M$2692,10,0)</f>
        <v>0.624</v>
      </c>
      <c r="T1181" s="5">
        <f>VLOOKUP(A1181,'HUMAN RESOURCES'!$A$2:$M$2692,11,0)</f>
        <v>0.104</v>
      </c>
      <c r="U1181" s="5">
        <f>VLOOKUP(A1181,'HUMAN RESOURCES'!$A$2:$M$2692,12,0)</f>
        <v>7485600</v>
      </c>
      <c r="V1181" s="35">
        <f>VLOOKUP(A1181,'HUMAN RESOURCES'!$A$2:$M$2692,13,0)</f>
        <v>0.918</v>
      </c>
      <c r="W1181" s="38">
        <f>VLOOKUP(A1181,TOURISM!$A$2:$F$2692,5,0)</f>
        <v>5067000000</v>
      </c>
      <c r="X1181" s="39">
        <f>VLOOKUP(A1181,TOURISM!$A$2:$F$2692,6,0)</f>
        <v>4241000000</v>
      </c>
      <c r="Y1181" s="43">
        <f t="shared" si="4"/>
        <v>0.473706896551724</v>
      </c>
      <c r="Z1181" s="35">
        <f>VLOOKUP(A1181,BUSINESS!$A$2:$J$2692,5,0)</f>
        <v>0.319</v>
      </c>
      <c r="AA1181" s="5">
        <f>VLOOKUP(A1181,BUSINESS!$A$2:$J$2692,6,0)</f>
        <v>20</v>
      </c>
      <c r="AB1181" s="5">
        <f>VLOOKUP(A1181,BUSINESS!$A$2:$J$2692,7,0)</f>
        <v>0</v>
      </c>
      <c r="AC1181" s="5">
        <f>VLOOKUP(A1181,BUSINESS!$A$2:$J$2692,8,0)</f>
        <v>230</v>
      </c>
      <c r="AD1181" s="35">
        <f>VLOOKUP(A1181,BUSINESS!$A$2:$J$2692,9,0)</f>
        <v>0.631</v>
      </c>
      <c r="AE1181" s="35">
        <f>VLOOKUP(A1181,BUSINESS!$A$2:$J$2692,10,0)</f>
        <v>1.24</v>
      </c>
    </row>
    <row r="1182" customHeight="1" spans="1:31">
      <c r="A1182" s="22" t="str">
        <f t="shared" si="0"/>
        <v>Israel-Middle East2010</v>
      </c>
      <c r="B1182" s="22" t="s">
        <v>160</v>
      </c>
      <c r="C1182" s="22" t="s">
        <v>84</v>
      </c>
      <c r="D1182" s="23">
        <v>2010</v>
      </c>
      <c r="E1182" s="25">
        <v>232000000000</v>
      </c>
      <c r="F1182" s="24">
        <f t="shared" si="1"/>
        <v>30431.8169893489</v>
      </c>
      <c r="G1182" s="26">
        <v>0.076</v>
      </c>
      <c r="H1182" s="27">
        <v>2165</v>
      </c>
      <c r="I1182" s="26">
        <v>0.05</v>
      </c>
      <c r="J1182" s="5">
        <f>VLOOKUP(A1182,ENERGY!$A$2:$F$2692,5,0)</f>
        <v>18234</v>
      </c>
      <c r="K1182" s="5">
        <f t="shared" si="2"/>
        <v>0.00239178340941288</v>
      </c>
      <c r="L1182" s="31">
        <f>VLOOKUP(A1182,ENERGY!$A$2:$F$2692,6,0)</f>
        <v>62691</v>
      </c>
      <c r="M1182" s="31">
        <f t="shared" si="3"/>
        <v>0.00822328033999685</v>
      </c>
      <c r="N1182" s="32">
        <f>VLOOKUP(A1182,'HUMAN RESOURCES'!$A$2:$M$2692,5,0)</f>
        <v>0.036</v>
      </c>
      <c r="O1182" s="32">
        <f>VLOOKUP(A1182,'HUMAN RESOURCES'!$A$2:$M$2692,6,0)</f>
        <v>0.047</v>
      </c>
      <c r="P1182" s="31">
        <f>VLOOKUP(A1182,'HUMAN RESOURCES'!$A$2:$M$2692,7,0)</f>
        <v>84</v>
      </c>
      <c r="Q1182" s="5">
        <f>VLOOKUP(A1182,'HUMAN RESOURCES'!$A$2:$M$2692,8,0)</f>
        <v>80</v>
      </c>
      <c r="R1182" s="5">
        <f>VLOOKUP(A1182,'HUMAN RESOURCES'!$A$2:$M$2692,9,0)</f>
        <v>0.272</v>
      </c>
      <c r="S1182" s="5">
        <f>VLOOKUP(A1182,'HUMAN RESOURCES'!$A$2:$M$2692,10,0)</f>
        <v>0.623</v>
      </c>
      <c r="T1182" s="5">
        <f>VLOOKUP(A1182,'HUMAN RESOURCES'!$A$2:$M$2692,11,0)</f>
        <v>0.104</v>
      </c>
      <c r="U1182" s="5">
        <f>VLOOKUP(A1182,'HUMAN RESOURCES'!$A$2:$M$2692,12,0)</f>
        <v>7623600</v>
      </c>
      <c r="V1182" s="35">
        <f>VLOOKUP(A1182,'HUMAN RESOURCES'!$A$2:$M$2692,13,0)</f>
        <v>0.918</v>
      </c>
      <c r="W1182" s="38">
        <f>VLOOKUP(A1182,TOURISM!$A$2:$F$2692,5,0)</f>
        <v>5824000000</v>
      </c>
      <c r="X1182" s="39">
        <f>VLOOKUP(A1182,TOURISM!$A$2:$F$2692,6,0)</f>
        <v>4725000000</v>
      </c>
      <c r="Y1182" s="43">
        <f t="shared" si="4"/>
        <v>0.423255813953488</v>
      </c>
      <c r="Z1182" s="35">
        <f>VLOOKUP(A1182,BUSINESS!$A$2:$J$2692,5,0)</f>
        <v>0.311</v>
      </c>
      <c r="AA1182" s="5">
        <f>VLOOKUP(A1182,BUSINESS!$A$2:$J$2692,6,0)</f>
        <v>20</v>
      </c>
      <c r="AB1182" s="5">
        <f>VLOOKUP(A1182,BUSINESS!$A$2:$J$2692,7,0)</f>
        <v>0</v>
      </c>
      <c r="AC1182" s="5">
        <f>VLOOKUP(A1182,BUSINESS!$A$2:$J$2692,8,0)</f>
        <v>235</v>
      </c>
      <c r="AD1182" s="35">
        <f>VLOOKUP(A1182,BUSINESS!$A$2:$J$2692,9,0)</f>
        <v>0.675</v>
      </c>
      <c r="AE1182" s="35">
        <f>VLOOKUP(A1182,BUSINESS!$A$2:$J$2692,10,0)</f>
        <v>1.228</v>
      </c>
    </row>
    <row r="1183" customHeight="1" spans="1:31">
      <c r="A1183" s="22" t="str">
        <f t="shared" si="0"/>
        <v>Israel-Middle East2011</v>
      </c>
      <c r="B1183" s="22" t="s">
        <v>160</v>
      </c>
      <c r="C1183" s="22" t="s">
        <v>84</v>
      </c>
      <c r="D1183" s="23">
        <v>2011</v>
      </c>
      <c r="E1183" s="25">
        <v>258000000000</v>
      </c>
      <c r="F1183" s="24">
        <f t="shared" si="1"/>
        <v>33222.5913621262</v>
      </c>
      <c r="G1183" s="26">
        <v>0.076</v>
      </c>
      <c r="H1183" s="27">
        <v>2373</v>
      </c>
      <c r="I1183" s="26">
        <v>0.06</v>
      </c>
      <c r="J1183" s="5">
        <f>VLOOKUP(A1183,ENERGY!$A$2:$F$2692,5,0)</f>
        <v>20380</v>
      </c>
      <c r="K1183" s="5">
        <f t="shared" si="2"/>
        <v>0.00262432717814005</v>
      </c>
      <c r="L1183" s="31">
        <f>VLOOKUP(A1183,ENERGY!$A$2:$F$2692,6,0)</f>
        <v>65977</v>
      </c>
      <c r="M1183" s="31">
        <f t="shared" si="3"/>
        <v>0.00849584073759304</v>
      </c>
      <c r="N1183" s="32">
        <f>VLOOKUP(A1183,'HUMAN RESOURCES'!$A$2:$M$2692,5,0)</f>
        <v>0.037</v>
      </c>
      <c r="O1183" s="32">
        <f>VLOOKUP(A1183,'HUMAN RESOURCES'!$A$2:$M$2692,6,0)</f>
        <v>0.08</v>
      </c>
      <c r="P1183" s="31">
        <f>VLOOKUP(A1183,'HUMAN RESOURCES'!$A$2:$M$2692,7,0)</f>
        <v>84</v>
      </c>
      <c r="Q1183" s="5">
        <f>VLOOKUP(A1183,'HUMAN RESOURCES'!$A$2:$M$2692,8,0)</f>
        <v>80</v>
      </c>
      <c r="R1183" s="5">
        <f>VLOOKUP(A1183,'HUMAN RESOURCES'!$A$2:$M$2692,9,0)</f>
        <v>0.273</v>
      </c>
      <c r="S1183" s="5">
        <f>VLOOKUP(A1183,'HUMAN RESOURCES'!$A$2:$M$2692,10,0)</f>
        <v>0.622</v>
      </c>
      <c r="T1183" s="5">
        <f>VLOOKUP(A1183,'HUMAN RESOURCES'!$A$2:$M$2692,11,0)</f>
        <v>0.105</v>
      </c>
      <c r="U1183" s="5">
        <f>VLOOKUP(A1183,'HUMAN RESOURCES'!$A$2:$M$2692,12,0)</f>
        <v>7765800</v>
      </c>
      <c r="V1183" s="35">
        <f>VLOOKUP(A1183,'HUMAN RESOURCES'!$A$2:$M$2692,13,0)</f>
        <v>0.919</v>
      </c>
      <c r="W1183" s="38">
        <f>VLOOKUP(A1183,TOURISM!$A$2:$F$2692,5,0)</f>
        <v>6029000000</v>
      </c>
      <c r="X1183" s="39">
        <f>VLOOKUP(A1183,TOURISM!$A$2:$F$2692,6,0)</f>
        <v>4937000000</v>
      </c>
      <c r="Y1183" s="43">
        <f t="shared" si="4"/>
        <v>0.532558139534884</v>
      </c>
      <c r="Z1183" s="35">
        <f>VLOOKUP(A1183,BUSINESS!$A$2:$J$2692,5,0)</f>
        <v>0.302</v>
      </c>
      <c r="AA1183" s="5">
        <f>VLOOKUP(A1183,BUSINESS!$A$2:$J$2692,6,0)</f>
        <v>20</v>
      </c>
      <c r="AB1183" s="5">
        <f>VLOOKUP(A1183,BUSINESS!$A$2:$J$2692,7,0)</f>
        <v>0</v>
      </c>
      <c r="AC1183" s="5">
        <f>VLOOKUP(A1183,BUSINESS!$A$2:$J$2692,8,0)</f>
        <v>235</v>
      </c>
      <c r="AD1183" s="35">
        <f>VLOOKUP(A1183,BUSINESS!$A$2:$J$2692,9,0)</f>
        <v>0.689</v>
      </c>
      <c r="AE1183" s="35">
        <f>VLOOKUP(A1183,BUSINESS!$A$2:$J$2692,10,0)</f>
        <v>1.22</v>
      </c>
    </row>
    <row r="1184" customHeight="1" spans="1:31">
      <c r="A1184" s="22" t="str">
        <f t="shared" si="0"/>
        <v>Israel-Middle East2012</v>
      </c>
      <c r="B1184" s="22" t="s">
        <v>160</v>
      </c>
      <c r="C1184" s="22" t="s">
        <v>84</v>
      </c>
      <c r="D1184" s="23">
        <v>2012</v>
      </c>
      <c r="E1184" s="25">
        <v>258000000000</v>
      </c>
      <c r="F1184" s="24">
        <f t="shared" si="1"/>
        <v>32614.8789583465</v>
      </c>
      <c r="G1184" s="26">
        <v>0.075</v>
      </c>
      <c r="H1184" s="27">
        <v>2289</v>
      </c>
      <c r="I1184" s="26">
        <v>0.056</v>
      </c>
      <c r="J1184" s="5">
        <f>VLOOKUP(A1184,ENERGY!$A$2:$F$2692,5,0)</f>
        <v>18809</v>
      </c>
      <c r="K1184" s="5">
        <f t="shared" si="2"/>
        <v>0.00237772580747108</v>
      </c>
      <c r="L1184" s="31">
        <f>VLOOKUP(A1184,ENERGY!$A$2:$F$2692,6,0)</f>
        <v>63146</v>
      </c>
      <c r="M1184" s="31">
        <f t="shared" si="3"/>
        <v>0.00798255483218507</v>
      </c>
      <c r="N1184" s="32">
        <f>VLOOKUP(A1184,'HUMAN RESOURCES'!$A$2:$M$2692,5,0)</f>
        <v>0.037</v>
      </c>
      <c r="O1184" s="32">
        <f>VLOOKUP(A1184,'HUMAN RESOURCES'!$A$2:$M$2692,6,0)</f>
        <v>0.043</v>
      </c>
      <c r="P1184" s="31">
        <f>VLOOKUP(A1184,'HUMAN RESOURCES'!$A$2:$M$2692,7,0)</f>
        <v>84</v>
      </c>
      <c r="Q1184" s="5">
        <f>VLOOKUP(A1184,'HUMAN RESOURCES'!$A$2:$M$2692,8,0)</f>
        <v>80</v>
      </c>
      <c r="R1184" s="5">
        <f>VLOOKUP(A1184,'HUMAN RESOURCES'!$A$2:$M$2692,9,0)</f>
        <v>0.275</v>
      </c>
      <c r="S1184" s="5">
        <f>VLOOKUP(A1184,'HUMAN RESOURCES'!$A$2:$M$2692,10,0)</f>
        <v>0.619</v>
      </c>
      <c r="T1184" s="5">
        <f>VLOOKUP(A1184,'HUMAN RESOURCES'!$A$2:$M$2692,11,0)</f>
        <v>0.105</v>
      </c>
      <c r="U1184" s="5">
        <f>VLOOKUP(A1184,'HUMAN RESOURCES'!$A$2:$M$2692,12,0)</f>
        <v>7910500</v>
      </c>
      <c r="V1184" s="35">
        <f>VLOOKUP(A1184,'HUMAN RESOURCES'!$A$2:$M$2692,13,0)</f>
        <v>0.919</v>
      </c>
      <c r="W1184" s="38">
        <f>VLOOKUP(A1184,TOURISM!$A$2:$F$2692,5,0)</f>
        <v>6225000000</v>
      </c>
      <c r="X1184" s="39">
        <f>VLOOKUP(A1184,TOURISM!$A$2:$F$2692,6,0)</f>
        <v>4851000000</v>
      </c>
      <c r="Y1184" s="43">
        <f t="shared" si="4"/>
        <v>0.957909090909091</v>
      </c>
      <c r="Z1184" s="35">
        <f>VLOOKUP(A1184,BUSINESS!$A$2:$J$2692,5,0)</f>
        <v>0.29</v>
      </c>
      <c r="AA1184" s="5">
        <f>VLOOKUP(A1184,BUSINESS!$A$2:$J$2692,6,0)</f>
        <v>21</v>
      </c>
      <c r="AB1184" s="5">
        <f>VLOOKUP(A1184,BUSINESS!$A$2:$J$2692,7,0)</f>
        <v>33</v>
      </c>
      <c r="AC1184" s="5">
        <f>VLOOKUP(A1184,BUSINESS!$A$2:$J$2692,8,0)</f>
        <v>235</v>
      </c>
      <c r="AD1184" s="35">
        <f>VLOOKUP(A1184,BUSINESS!$A$2:$J$2692,9,0)</f>
        <v>0.708</v>
      </c>
      <c r="AE1184" s="35">
        <f>VLOOKUP(A1184,BUSINESS!$A$2:$J$2692,10,0)</f>
        <v>1.207</v>
      </c>
    </row>
    <row r="1185" customHeight="1" spans="1:31">
      <c r="A1185" s="22" t="str">
        <f t="shared" si="0"/>
        <v>Italy-Europe2000</v>
      </c>
      <c r="B1185" s="22" t="s">
        <v>161</v>
      </c>
      <c r="C1185" s="22" t="s">
        <v>67</v>
      </c>
      <c r="D1185" s="23">
        <v>2000</v>
      </c>
      <c r="E1185" s="25">
        <v>1100000000000</v>
      </c>
      <c r="F1185" s="24">
        <f t="shared" si="1"/>
        <v>19317.8657874766</v>
      </c>
      <c r="G1185" s="26">
        <v>0.079</v>
      </c>
      <c r="H1185" s="27">
        <v>1527</v>
      </c>
      <c r="I1185" s="26">
        <v>0.07</v>
      </c>
      <c r="J1185" s="5">
        <f>VLOOKUP(A1185,ENERGY!$A$2:$F$2692,5,0)</f>
        <v>158616</v>
      </c>
      <c r="K1185" s="5">
        <f t="shared" si="2"/>
        <v>0.00278556599976945</v>
      </c>
      <c r="L1185" s="31">
        <f>VLOOKUP(A1185,ENERGY!$A$2:$F$2692,6,0)</f>
        <v>0</v>
      </c>
      <c r="M1185" s="31">
        <f t="shared" si="3"/>
        <v>0</v>
      </c>
      <c r="N1185" s="32">
        <f>VLOOKUP(A1185,'HUMAN RESOURCES'!$A$2:$M$2692,5,0)</f>
        <v>0.038</v>
      </c>
      <c r="O1185" s="32">
        <f>VLOOKUP(A1185,'HUMAN RESOURCES'!$A$2:$M$2692,6,0)</f>
        <v>0.076</v>
      </c>
      <c r="P1185" s="31">
        <f>VLOOKUP(A1185,'HUMAN RESOURCES'!$A$2:$M$2692,7,0)</f>
        <v>83</v>
      </c>
      <c r="Q1185" s="5">
        <f>VLOOKUP(A1185,'HUMAN RESOURCES'!$A$2:$M$2692,8,0)</f>
        <v>77</v>
      </c>
      <c r="R1185" s="5">
        <f>VLOOKUP(A1185,'HUMAN RESOURCES'!$A$2:$M$2692,9,0)</f>
        <v>0.143</v>
      </c>
      <c r="S1185" s="5">
        <f>VLOOKUP(A1185,'HUMAN RESOURCES'!$A$2:$M$2692,10,0)</f>
        <v>0.674</v>
      </c>
      <c r="T1185" s="5">
        <f>VLOOKUP(A1185,'HUMAN RESOURCES'!$A$2:$M$2692,11,0)</f>
        <v>0.183</v>
      </c>
      <c r="U1185" s="5">
        <f>VLOOKUP(A1185,'HUMAN RESOURCES'!$A$2:$M$2692,12,0)</f>
        <v>56942108</v>
      </c>
      <c r="V1185" s="35">
        <f>VLOOKUP(A1185,'HUMAN RESOURCES'!$A$2:$M$2692,13,0)</f>
        <v>0.672</v>
      </c>
      <c r="W1185" s="38">
        <f>VLOOKUP(A1185,TOURISM!$A$2:$F$2692,5,0)</f>
        <v>28706000000</v>
      </c>
      <c r="X1185" s="39">
        <f>VLOOKUP(A1185,TOURISM!$A$2:$F$2692,6,0)</f>
        <v>18169000000</v>
      </c>
      <c r="Y1185" s="43">
        <f t="shared" si="4"/>
        <v>0.885625</v>
      </c>
      <c r="Z1185" s="35">
        <f>VLOOKUP(A1185,BUSINESS!$A$2:$J$2692,5,0)</f>
        <v>0</v>
      </c>
      <c r="AA1185" s="5">
        <f>VLOOKUP(A1185,BUSINESS!$A$2:$J$2692,6,0)</f>
        <v>0</v>
      </c>
      <c r="AB1185" s="5">
        <f>VLOOKUP(A1185,BUSINESS!$A$2:$J$2692,7,0)</f>
        <v>0</v>
      </c>
      <c r="AC1185" s="5">
        <f>VLOOKUP(A1185,BUSINESS!$A$2:$J$2692,8,0)</f>
        <v>0</v>
      </c>
      <c r="AD1185" s="35">
        <f>VLOOKUP(A1185,BUSINESS!$A$2:$J$2692,9,0)</f>
        <v>0.231</v>
      </c>
      <c r="AE1185" s="35">
        <f>VLOOKUP(A1185,BUSINESS!$A$2:$J$2692,10,0)</f>
        <v>0.741</v>
      </c>
    </row>
    <row r="1186" customHeight="1" spans="1:31">
      <c r="A1186" s="22" t="str">
        <f t="shared" si="0"/>
        <v>Italy-Europe2001</v>
      </c>
      <c r="B1186" s="22" t="s">
        <v>161</v>
      </c>
      <c r="C1186" s="22" t="s">
        <v>67</v>
      </c>
      <c r="D1186" s="23">
        <v>2001</v>
      </c>
      <c r="E1186" s="25">
        <v>1120000000000</v>
      </c>
      <c r="F1186" s="24">
        <f t="shared" si="1"/>
        <v>19658.0551513758</v>
      </c>
      <c r="G1186" s="26">
        <v>0.081</v>
      </c>
      <c r="H1186" s="27">
        <v>1590</v>
      </c>
      <c r="I1186" s="26">
        <v>0.073</v>
      </c>
      <c r="J1186" s="5">
        <f>VLOOKUP(A1186,ENERGY!$A$2:$F$2692,5,0)</f>
        <v>167416</v>
      </c>
      <c r="K1186" s="5">
        <f t="shared" si="2"/>
        <v>0.00293845800109172</v>
      </c>
      <c r="L1186" s="31">
        <f>VLOOKUP(A1186,ENERGY!$A$2:$F$2692,6,0)</f>
        <v>0</v>
      </c>
      <c r="M1186" s="31">
        <f t="shared" si="3"/>
        <v>0</v>
      </c>
      <c r="N1186" s="32">
        <f>VLOOKUP(A1186,'HUMAN RESOURCES'!$A$2:$M$2692,5,0)</f>
        <v>0.038</v>
      </c>
      <c r="O1186" s="32">
        <f>VLOOKUP(A1186,'HUMAN RESOURCES'!$A$2:$M$2692,6,0)</f>
        <v>0.064</v>
      </c>
      <c r="P1186" s="31">
        <f>VLOOKUP(A1186,'HUMAN RESOURCES'!$A$2:$M$2692,7,0)</f>
        <v>83</v>
      </c>
      <c r="Q1186" s="5">
        <f>VLOOKUP(A1186,'HUMAN RESOURCES'!$A$2:$M$2692,8,0)</f>
        <v>77</v>
      </c>
      <c r="R1186" s="5">
        <f>VLOOKUP(A1186,'HUMAN RESOURCES'!$A$2:$M$2692,9,0)</f>
        <v>0.143</v>
      </c>
      <c r="S1186" s="5">
        <f>VLOOKUP(A1186,'HUMAN RESOURCES'!$A$2:$M$2692,10,0)</f>
        <v>0.672</v>
      </c>
      <c r="T1186" s="5">
        <f>VLOOKUP(A1186,'HUMAN RESOURCES'!$A$2:$M$2692,11,0)</f>
        <v>0.186</v>
      </c>
      <c r="U1186" s="5">
        <f>VLOOKUP(A1186,'HUMAN RESOURCES'!$A$2:$M$2692,12,0)</f>
        <v>56974100</v>
      </c>
      <c r="V1186" s="35">
        <f>VLOOKUP(A1186,'HUMAN RESOURCES'!$A$2:$M$2692,13,0)</f>
        <v>0.673</v>
      </c>
      <c r="W1186" s="38">
        <f>VLOOKUP(A1186,TOURISM!$A$2:$F$2692,5,0)</f>
        <v>26916000000</v>
      </c>
      <c r="X1186" s="39">
        <f>VLOOKUP(A1186,TOURISM!$A$2:$F$2692,6,0)</f>
        <v>16997000000</v>
      </c>
      <c r="Y1186" s="43">
        <f t="shared" si="4"/>
        <v>0.695609756097561</v>
      </c>
      <c r="Z1186" s="35">
        <f>VLOOKUP(A1186,BUSINESS!$A$2:$J$2692,5,0)</f>
        <v>0</v>
      </c>
      <c r="AA1186" s="5">
        <f>VLOOKUP(A1186,BUSINESS!$A$2:$J$2692,6,0)</f>
        <v>0</v>
      </c>
      <c r="AB1186" s="5">
        <f>VLOOKUP(A1186,BUSINESS!$A$2:$J$2692,7,0)</f>
        <v>0</v>
      </c>
      <c r="AC1186" s="5">
        <f>VLOOKUP(A1186,BUSINESS!$A$2:$J$2692,8,0)</f>
        <v>0</v>
      </c>
      <c r="AD1186" s="35">
        <f>VLOOKUP(A1186,BUSINESS!$A$2:$J$2692,9,0)</f>
        <v>0.272</v>
      </c>
      <c r="AE1186" s="35">
        <f>VLOOKUP(A1186,BUSINESS!$A$2:$J$2692,10,0)</f>
        <v>0.896</v>
      </c>
    </row>
    <row r="1187" customHeight="1" spans="1:31">
      <c r="A1187" s="22" t="str">
        <f t="shared" si="0"/>
        <v>Italy-Europe2002</v>
      </c>
      <c r="B1187" s="22" t="s">
        <v>161</v>
      </c>
      <c r="C1187" s="22" t="s">
        <v>67</v>
      </c>
      <c r="D1187" s="23">
        <v>2002</v>
      </c>
      <c r="E1187" s="25">
        <v>1230000000000</v>
      </c>
      <c r="F1187" s="24">
        <f t="shared" si="1"/>
        <v>21556.6317163564</v>
      </c>
      <c r="G1187" s="26">
        <v>0.082</v>
      </c>
      <c r="H1187" s="27">
        <v>1761</v>
      </c>
      <c r="I1187" s="26">
        <v>0.065</v>
      </c>
      <c r="J1187" s="5">
        <f>VLOOKUP(A1187,ENERGY!$A$2:$F$2692,5,0)</f>
        <v>170239</v>
      </c>
      <c r="K1187" s="5">
        <f t="shared" si="2"/>
        <v>0.00298356050956162</v>
      </c>
      <c r="L1187" s="31">
        <f>VLOOKUP(A1187,ENERGY!$A$2:$F$2692,6,0)</f>
        <v>406307</v>
      </c>
      <c r="M1187" s="31">
        <f t="shared" si="3"/>
        <v>0.00712082143315253</v>
      </c>
      <c r="N1187" s="32">
        <f>VLOOKUP(A1187,'HUMAN RESOURCES'!$A$2:$M$2692,5,0)</f>
        <v>0.038</v>
      </c>
      <c r="O1187" s="32">
        <f>VLOOKUP(A1187,'HUMAN RESOURCES'!$A$2:$M$2692,6,0)</f>
        <v>0.056</v>
      </c>
      <c r="P1187" s="31">
        <f>VLOOKUP(A1187,'HUMAN RESOURCES'!$A$2:$M$2692,7,0)</f>
        <v>83</v>
      </c>
      <c r="Q1187" s="5">
        <f>VLOOKUP(A1187,'HUMAN RESOURCES'!$A$2:$M$2692,8,0)</f>
        <v>77</v>
      </c>
      <c r="R1187" s="5">
        <f>VLOOKUP(A1187,'HUMAN RESOURCES'!$A$2:$M$2692,9,0)</f>
        <v>0.142</v>
      </c>
      <c r="S1187" s="5">
        <f>VLOOKUP(A1187,'HUMAN RESOURCES'!$A$2:$M$2692,10,0)</f>
        <v>0.669</v>
      </c>
      <c r="T1187" s="5">
        <f>VLOOKUP(A1187,'HUMAN RESOURCES'!$A$2:$M$2692,11,0)</f>
        <v>0.189</v>
      </c>
      <c r="U1187" s="5">
        <f>VLOOKUP(A1187,'HUMAN RESOURCES'!$A$2:$M$2692,12,0)</f>
        <v>57059007</v>
      </c>
      <c r="V1187" s="35">
        <f>VLOOKUP(A1187,'HUMAN RESOURCES'!$A$2:$M$2692,13,0)</f>
        <v>0.674</v>
      </c>
      <c r="W1187" s="38">
        <f>VLOOKUP(A1187,TOURISM!$A$2:$F$2692,5,0)</f>
        <v>28192000000</v>
      </c>
      <c r="X1187" s="39">
        <f>VLOOKUP(A1187,TOURISM!$A$2:$F$2692,6,0)</f>
        <v>19636000000</v>
      </c>
      <c r="Y1187" s="43">
        <f t="shared" si="4"/>
        <v>0.586754966887417</v>
      </c>
      <c r="Z1187" s="35">
        <f>VLOOKUP(A1187,BUSINESS!$A$2:$J$2692,5,0)</f>
        <v>0</v>
      </c>
      <c r="AA1187" s="5">
        <f>VLOOKUP(A1187,BUSINESS!$A$2:$J$2692,6,0)</f>
        <v>0</v>
      </c>
      <c r="AB1187" s="5">
        <f>VLOOKUP(A1187,BUSINESS!$A$2:$J$2692,7,0)</f>
        <v>0</v>
      </c>
      <c r="AC1187" s="5">
        <f>VLOOKUP(A1187,BUSINESS!$A$2:$J$2692,8,0)</f>
        <v>0</v>
      </c>
      <c r="AD1187" s="35">
        <f>VLOOKUP(A1187,BUSINESS!$A$2:$J$2692,9,0)</f>
        <v>0.28</v>
      </c>
      <c r="AE1187" s="35">
        <f>VLOOKUP(A1187,BUSINESS!$A$2:$J$2692,10,0)</f>
        <v>0.943</v>
      </c>
    </row>
    <row r="1188" customHeight="1" spans="1:31">
      <c r="A1188" s="22" t="str">
        <f t="shared" si="0"/>
        <v>Italy-Europe2003</v>
      </c>
      <c r="B1188" s="22" t="s">
        <v>161</v>
      </c>
      <c r="C1188" s="22" t="s">
        <v>67</v>
      </c>
      <c r="D1188" s="23">
        <v>2003</v>
      </c>
      <c r="E1188" s="25">
        <v>1510000000000</v>
      </c>
      <c r="F1188" s="24">
        <f t="shared" si="1"/>
        <v>26346.4598200872</v>
      </c>
      <c r="G1188" s="26">
        <v>0.082</v>
      </c>
      <c r="H1188" s="27">
        <v>2157</v>
      </c>
      <c r="I1188" s="26">
        <v>0.058</v>
      </c>
      <c r="J1188" s="5">
        <f>VLOOKUP(A1188,ENERGY!$A$2:$F$2692,5,0)</f>
        <v>164858</v>
      </c>
      <c r="K1188" s="5">
        <f t="shared" si="2"/>
        <v>0.0028764401808079</v>
      </c>
      <c r="L1188" s="31">
        <f>VLOOKUP(A1188,ENERGY!$A$2:$F$2692,6,0)</f>
        <v>401592</v>
      </c>
      <c r="M1188" s="31">
        <f t="shared" si="3"/>
        <v>0.00700697184905195</v>
      </c>
      <c r="N1188" s="32">
        <f>VLOOKUP(A1188,'HUMAN RESOURCES'!$A$2:$M$2692,5,0)</f>
        <v>0.038</v>
      </c>
      <c r="O1188" s="32">
        <f>VLOOKUP(A1188,'HUMAN RESOURCES'!$A$2:$M$2692,6,0)</f>
        <v>0.067</v>
      </c>
      <c r="P1188" s="31">
        <f>VLOOKUP(A1188,'HUMAN RESOURCES'!$A$2:$M$2692,7,0)</f>
        <v>83</v>
      </c>
      <c r="Q1188" s="5">
        <f>VLOOKUP(A1188,'HUMAN RESOURCES'!$A$2:$M$2692,8,0)</f>
        <v>77</v>
      </c>
      <c r="R1188" s="5">
        <f>VLOOKUP(A1188,'HUMAN RESOURCES'!$A$2:$M$2692,9,0)</f>
        <v>0.142</v>
      </c>
      <c r="S1188" s="5">
        <f>VLOOKUP(A1188,'HUMAN RESOURCES'!$A$2:$M$2692,10,0)</f>
        <v>0.667</v>
      </c>
      <c r="T1188" s="5">
        <f>VLOOKUP(A1188,'HUMAN RESOURCES'!$A$2:$M$2692,11,0)</f>
        <v>0.192</v>
      </c>
      <c r="U1188" s="5">
        <f>VLOOKUP(A1188,'HUMAN RESOURCES'!$A$2:$M$2692,12,0)</f>
        <v>57313203</v>
      </c>
      <c r="V1188" s="35">
        <f>VLOOKUP(A1188,'HUMAN RESOURCES'!$A$2:$M$2692,13,0)</f>
        <v>0.675</v>
      </c>
      <c r="W1188" s="38">
        <f>VLOOKUP(A1188,TOURISM!$A$2:$F$2692,5,0)</f>
        <v>32591000000</v>
      </c>
      <c r="X1188" s="39">
        <f>VLOOKUP(A1188,TOURISM!$A$2:$F$2692,6,0)</f>
        <v>23731000000</v>
      </c>
      <c r="Y1188" s="43">
        <f t="shared" si="4"/>
        <v>0.793448275862069</v>
      </c>
      <c r="Z1188" s="35">
        <f>VLOOKUP(A1188,BUSINESS!$A$2:$J$2692,5,0)</f>
        <v>0</v>
      </c>
      <c r="AA1188" s="5">
        <f>VLOOKUP(A1188,BUSINESS!$A$2:$J$2692,6,0)</f>
        <v>23</v>
      </c>
      <c r="AB1188" s="5">
        <f>VLOOKUP(A1188,BUSINESS!$A$2:$J$2692,7,0)</f>
        <v>0</v>
      </c>
      <c r="AC1188" s="5">
        <f>VLOOKUP(A1188,BUSINESS!$A$2:$J$2692,8,0)</f>
        <v>0</v>
      </c>
      <c r="AD1188" s="35">
        <f>VLOOKUP(A1188,BUSINESS!$A$2:$J$2692,9,0)</f>
        <v>0.29</v>
      </c>
      <c r="AE1188" s="35">
        <f>VLOOKUP(A1188,BUSINESS!$A$2:$J$2692,10,0)</f>
        <v>0.981</v>
      </c>
    </row>
    <row r="1189" customHeight="1" spans="1:31">
      <c r="A1189" s="22" t="str">
        <f t="shared" si="0"/>
        <v>Italy-Europe2004</v>
      </c>
      <c r="B1189" s="22" t="s">
        <v>161</v>
      </c>
      <c r="C1189" s="22" t="s">
        <v>67</v>
      </c>
      <c r="D1189" s="23">
        <v>2004</v>
      </c>
      <c r="E1189" s="25">
        <v>1740000000000</v>
      </c>
      <c r="F1189" s="24">
        <f t="shared" si="1"/>
        <v>30163.6497614029</v>
      </c>
      <c r="G1189" s="26">
        <v>0.085</v>
      </c>
      <c r="H1189" s="27">
        <v>2549</v>
      </c>
      <c r="I1189" s="26">
        <v>0.055</v>
      </c>
      <c r="J1189" s="5">
        <f>VLOOKUP(A1189,ENERGY!$A$2:$F$2692,5,0)</f>
        <v>176004</v>
      </c>
      <c r="K1189" s="5">
        <f t="shared" si="2"/>
        <v>0.0030511051796586</v>
      </c>
      <c r="L1189" s="31">
        <f>VLOOKUP(A1189,ENERGY!$A$2:$F$2692,6,0)</f>
        <v>447187</v>
      </c>
      <c r="M1189" s="31">
        <f t="shared" si="3"/>
        <v>0.00775217933669683</v>
      </c>
      <c r="N1189" s="32">
        <f>VLOOKUP(A1189,'HUMAN RESOURCES'!$A$2:$M$2692,5,0)</f>
        <v>0.038</v>
      </c>
      <c r="O1189" s="32">
        <f>VLOOKUP(A1189,'HUMAN RESOURCES'!$A$2:$M$2692,6,0)</f>
        <v>0.066</v>
      </c>
      <c r="P1189" s="31">
        <f>VLOOKUP(A1189,'HUMAN RESOURCES'!$A$2:$M$2692,7,0)</f>
        <v>84</v>
      </c>
      <c r="Q1189" s="5">
        <f>VLOOKUP(A1189,'HUMAN RESOURCES'!$A$2:$M$2692,8,0)</f>
        <v>78</v>
      </c>
      <c r="R1189" s="5">
        <f>VLOOKUP(A1189,'HUMAN RESOURCES'!$A$2:$M$2692,9,0)</f>
        <v>0.141</v>
      </c>
      <c r="S1189" s="5">
        <f>VLOOKUP(A1189,'HUMAN RESOURCES'!$A$2:$M$2692,10,0)</f>
        <v>0.665</v>
      </c>
      <c r="T1189" s="5">
        <f>VLOOKUP(A1189,'HUMAN RESOURCES'!$A$2:$M$2692,11,0)</f>
        <v>0.194</v>
      </c>
      <c r="U1189" s="5">
        <f>VLOOKUP(A1189,'HUMAN RESOURCES'!$A$2:$M$2692,12,0)</f>
        <v>57685327</v>
      </c>
      <c r="V1189" s="35">
        <f>VLOOKUP(A1189,'HUMAN RESOURCES'!$A$2:$M$2692,13,0)</f>
        <v>0.676</v>
      </c>
      <c r="W1189" s="38">
        <f>VLOOKUP(A1189,TOURISM!$A$2:$F$2692,5,0)</f>
        <v>37870000000</v>
      </c>
      <c r="X1189" s="39">
        <f>VLOOKUP(A1189,TOURISM!$A$2:$F$2692,6,0)</f>
        <v>24064000000</v>
      </c>
      <c r="Y1189" s="43">
        <f t="shared" si="4"/>
        <v>0.64804469273743</v>
      </c>
      <c r="Z1189" s="35">
        <f>VLOOKUP(A1189,BUSINESS!$A$2:$J$2692,5,0)</f>
        <v>0</v>
      </c>
      <c r="AA1189" s="5">
        <f>VLOOKUP(A1189,BUSINESS!$A$2:$J$2692,6,0)</f>
        <v>13</v>
      </c>
      <c r="AB1189" s="5">
        <f>VLOOKUP(A1189,BUSINESS!$A$2:$J$2692,7,0)</f>
        <v>0</v>
      </c>
      <c r="AC1189" s="5">
        <f>VLOOKUP(A1189,BUSINESS!$A$2:$J$2692,8,0)</f>
        <v>0</v>
      </c>
      <c r="AD1189" s="35">
        <f>VLOOKUP(A1189,BUSINESS!$A$2:$J$2692,9,0)</f>
        <v>0.332</v>
      </c>
      <c r="AE1189" s="35">
        <f>VLOOKUP(A1189,BUSINESS!$A$2:$J$2692,10,0)</f>
        <v>1.077</v>
      </c>
    </row>
    <row r="1190" customHeight="1" spans="1:31">
      <c r="A1190" s="22" t="str">
        <f t="shared" si="0"/>
        <v>Italy-Europe2005</v>
      </c>
      <c r="B1190" s="22" t="s">
        <v>161</v>
      </c>
      <c r="C1190" s="22" t="s">
        <v>67</v>
      </c>
      <c r="D1190" s="23">
        <v>2005</v>
      </c>
      <c r="E1190" s="25">
        <v>1790000000000</v>
      </c>
      <c r="F1190" s="24">
        <f t="shared" si="1"/>
        <v>30878.3152184001</v>
      </c>
      <c r="G1190" s="26">
        <v>0.087</v>
      </c>
      <c r="H1190" s="27">
        <v>2672</v>
      </c>
      <c r="I1190" s="26">
        <v>0.053</v>
      </c>
      <c r="J1190" s="5">
        <f>VLOOKUP(A1190,ENERGY!$A$2:$F$2692,5,0)</f>
        <v>172142</v>
      </c>
      <c r="K1190" s="5">
        <f t="shared" si="2"/>
        <v>0.00296952789850605</v>
      </c>
      <c r="L1190" s="31">
        <f>VLOOKUP(A1190,ENERGY!$A$2:$F$2692,6,0)</f>
        <v>450348</v>
      </c>
      <c r="M1190" s="31">
        <f t="shared" si="3"/>
        <v>0.00776870810166259</v>
      </c>
      <c r="N1190" s="32">
        <f>VLOOKUP(A1190,'HUMAN RESOURCES'!$A$2:$M$2692,5,0)</f>
        <v>0.038</v>
      </c>
      <c r="O1190" s="32">
        <f>VLOOKUP(A1190,'HUMAN RESOURCES'!$A$2:$M$2692,6,0)</f>
        <v>0.05</v>
      </c>
      <c r="P1190" s="31">
        <f>VLOOKUP(A1190,'HUMAN RESOURCES'!$A$2:$M$2692,7,0)</f>
        <v>84</v>
      </c>
      <c r="Q1190" s="5">
        <f>VLOOKUP(A1190,'HUMAN RESOURCES'!$A$2:$M$2692,8,0)</f>
        <v>78</v>
      </c>
      <c r="R1190" s="5">
        <f>VLOOKUP(A1190,'HUMAN RESOURCES'!$A$2:$M$2692,9,0)</f>
        <v>0.141</v>
      </c>
      <c r="S1190" s="5">
        <f>VLOOKUP(A1190,'HUMAN RESOURCES'!$A$2:$M$2692,10,0)</f>
        <v>0.663</v>
      </c>
      <c r="T1190" s="5">
        <f>VLOOKUP(A1190,'HUMAN RESOURCES'!$A$2:$M$2692,11,0)</f>
        <v>0.196</v>
      </c>
      <c r="U1190" s="5">
        <f>VLOOKUP(A1190,'HUMAN RESOURCES'!$A$2:$M$2692,12,0)</f>
        <v>57969484</v>
      </c>
      <c r="V1190" s="35">
        <f>VLOOKUP(A1190,'HUMAN RESOURCES'!$A$2:$M$2692,13,0)</f>
        <v>0.677</v>
      </c>
      <c r="W1190" s="38">
        <f>VLOOKUP(A1190,TOURISM!$A$2:$F$2692,5,0)</f>
        <v>38374000000</v>
      </c>
      <c r="X1190" s="39">
        <f>VLOOKUP(A1190,TOURISM!$A$2:$F$2692,6,0)</f>
        <v>26774000000</v>
      </c>
      <c r="Y1190" s="43">
        <f t="shared" si="4"/>
        <v>0.759732620320856</v>
      </c>
      <c r="Z1190" s="35">
        <f>VLOOKUP(A1190,BUSINESS!$A$2:$J$2692,5,0)</f>
        <v>0.768</v>
      </c>
      <c r="AA1190" s="5">
        <f>VLOOKUP(A1190,BUSINESS!$A$2:$J$2692,6,0)</f>
        <v>13</v>
      </c>
      <c r="AB1190" s="5">
        <f>VLOOKUP(A1190,BUSINESS!$A$2:$J$2692,7,0)</f>
        <v>0</v>
      </c>
      <c r="AC1190" s="5">
        <f>VLOOKUP(A1190,BUSINESS!$A$2:$J$2692,8,0)</f>
        <v>340</v>
      </c>
      <c r="AD1190" s="35">
        <f>VLOOKUP(A1190,BUSINESS!$A$2:$J$2692,9,0)</f>
        <v>0.35</v>
      </c>
      <c r="AE1190" s="35">
        <f>VLOOKUP(A1190,BUSINESS!$A$2:$J$2692,10,0)</f>
        <v>1.219</v>
      </c>
    </row>
    <row r="1191" customHeight="1" spans="1:31">
      <c r="A1191" s="22" t="str">
        <f t="shared" si="0"/>
        <v>Italy-Europe2006</v>
      </c>
      <c r="B1191" s="22" t="s">
        <v>161</v>
      </c>
      <c r="C1191" s="22" t="s">
        <v>67</v>
      </c>
      <c r="D1191" s="23">
        <v>2006</v>
      </c>
      <c r="E1191" s="25">
        <v>1870000000000</v>
      </c>
      <c r="F1191" s="24">
        <f t="shared" si="1"/>
        <v>32161.5416103532</v>
      </c>
      <c r="G1191" s="26">
        <v>0.088</v>
      </c>
      <c r="H1191" s="27">
        <v>2818</v>
      </c>
      <c r="I1191" s="26">
        <v>0.056</v>
      </c>
      <c r="J1191" s="5">
        <f>VLOOKUP(A1191,ENERGY!$A$2:$F$2692,5,0)</f>
        <v>181990</v>
      </c>
      <c r="K1191" s="5">
        <f t="shared" si="2"/>
        <v>0.00312998874741613</v>
      </c>
      <c r="L1191" s="31">
        <f>VLOOKUP(A1191,ENERGY!$A$2:$F$2692,6,0)</f>
        <v>472768</v>
      </c>
      <c r="M1191" s="31">
        <f t="shared" si="3"/>
        <v>0.00813098807702858</v>
      </c>
      <c r="N1191" s="32">
        <f>VLOOKUP(A1191,'HUMAN RESOURCES'!$A$2:$M$2692,5,0)</f>
        <v>0.039</v>
      </c>
      <c r="O1191" s="32">
        <f>VLOOKUP(A1191,'HUMAN RESOURCES'!$A$2:$M$2692,6,0)</f>
        <v>0.071</v>
      </c>
      <c r="P1191" s="31">
        <f>VLOOKUP(A1191,'HUMAN RESOURCES'!$A$2:$M$2692,7,0)</f>
        <v>84</v>
      </c>
      <c r="Q1191" s="5">
        <f>VLOOKUP(A1191,'HUMAN RESOURCES'!$A$2:$M$2692,8,0)</f>
        <v>79</v>
      </c>
      <c r="R1191" s="5">
        <f>VLOOKUP(A1191,'HUMAN RESOURCES'!$A$2:$M$2692,9,0)</f>
        <v>0.141</v>
      </c>
      <c r="S1191" s="5">
        <f>VLOOKUP(A1191,'HUMAN RESOURCES'!$A$2:$M$2692,10,0)</f>
        <v>0.661</v>
      </c>
      <c r="T1191" s="5">
        <f>VLOOKUP(A1191,'HUMAN RESOURCES'!$A$2:$M$2692,11,0)</f>
        <v>0.198</v>
      </c>
      <c r="U1191" s="5">
        <f>VLOOKUP(A1191,'HUMAN RESOURCES'!$A$2:$M$2692,12,0)</f>
        <v>58143979</v>
      </c>
      <c r="V1191" s="35">
        <f>VLOOKUP(A1191,'HUMAN RESOURCES'!$A$2:$M$2692,13,0)</f>
        <v>0.679</v>
      </c>
      <c r="W1191" s="38">
        <f>VLOOKUP(A1191,TOURISM!$A$2:$F$2692,5,0)</f>
        <v>41644000000</v>
      </c>
      <c r="X1191" s="39">
        <f>VLOOKUP(A1191,TOURISM!$A$2:$F$2692,6,0)</f>
        <v>27437000000</v>
      </c>
      <c r="Y1191" s="43">
        <f t="shared" si="4"/>
        <v>0.628638497652582</v>
      </c>
      <c r="Z1191" s="35">
        <f>VLOOKUP(A1191,BUSINESS!$A$2:$J$2692,5,0)</f>
        <v>0.754</v>
      </c>
      <c r="AA1191" s="5">
        <f>VLOOKUP(A1191,BUSINESS!$A$2:$J$2692,6,0)</f>
        <v>13</v>
      </c>
      <c r="AB1191" s="5">
        <f>VLOOKUP(A1191,BUSINESS!$A$2:$J$2692,7,0)</f>
        <v>0</v>
      </c>
      <c r="AC1191" s="5">
        <f>VLOOKUP(A1191,BUSINESS!$A$2:$J$2692,8,0)</f>
        <v>340</v>
      </c>
      <c r="AD1191" s="35">
        <f>VLOOKUP(A1191,BUSINESS!$A$2:$J$2692,9,0)</f>
        <v>0.38</v>
      </c>
      <c r="AE1191" s="35">
        <f>VLOOKUP(A1191,BUSINESS!$A$2:$J$2692,10,0)</f>
        <v>1.361</v>
      </c>
    </row>
    <row r="1192" customHeight="1" spans="1:31">
      <c r="A1192" s="22" t="str">
        <f t="shared" si="0"/>
        <v>Italy-Europe2007</v>
      </c>
      <c r="B1192" s="22" t="s">
        <v>161</v>
      </c>
      <c r="C1192" s="22" t="s">
        <v>67</v>
      </c>
      <c r="D1192" s="23">
        <v>2007</v>
      </c>
      <c r="E1192" s="25">
        <v>2130000000000</v>
      </c>
      <c r="F1192" s="24">
        <f t="shared" si="1"/>
        <v>36448.6926469982</v>
      </c>
      <c r="G1192" s="26">
        <v>0.085</v>
      </c>
      <c r="H1192" s="27">
        <v>3058</v>
      </c>
      <c r="I1192" s="26">
        <v>0.063</v>
      </c>
      <c r="J1192" s="5">
        <f>VLOOKUP(A1192,ENERGY!$A$2:$F$2692,5,0)</f>
        <v>179599</v>
      </c>
      <c r="K1192" s="5">
        <f t="shared" si="2"/>
        <v>0.00307330927263297</v>
      </c>
      <c r="L1192" s="31">
        <f>VLOOKUP(A1192,ENERGY!$A$2:$F$2692,6,0)</f>
        <v>462676</v>
      </c>
      <c r="M1192" s="31">
        <f t="shared" si="3"/>
        <v>0.00791734052541903</v>
      </c>
      <c r="N1192" s="32">
        <f>VLOOKUP(A1192,'HUMAN RESOURCES'!$A$2:$M$2692,5,0)</f>
        <v>0.039</v>
      </c>
      <c r="O1192" s="32">
        <f>VLOOKUP(A1192,'HUMAN RESOURCES'!$A$2:$M$2692,6,0)</f>
        <v>0.089</v>
      </c>
      <c r="P1192" s="31">
        <f>VLOOKUP(A1192,'HUMAN RESOURCES'!$A$2:$M$2692,7,0)</f>
        <v>84</v>
      </c>
      <c r="Q1192" s="5">
        <f>VLOOKUP(A1192,'HUMAN RESOURCES'!$A$2:$M$2692,8,0)</f>
        <v>79</v>
      </c>
      <c r="R1192" s="5">
        <f>VLOOKUP(A1192,'HUMAN RESOURCES'!$A$2:$M$2692,9,0)</f>
        <v>0.141</v>
      </c>
      <c r="S1192" s="5">
        <f>VLOOKUP(A1192,'HUMAN RESOURCES'!$A$2:$M$2692,10,0)</f>
        <v>0.66</v>
      </c>
      <c r="T1192" s="5">
        <f>VLOOKUP(A1192,'HUMAN RESOURCES'!$A$2:$M$2692,11,0)</f>
        <v>0.199</v>
      </c>
      <c r="U1192" s="5">
        <f>VLOOKUP(A1192,'HUMAN RESOURCES'!$A$2:$M$2692,12,0)</f>
        <v>58438310</v>
      </c>
      <c r="V1192" s="35">
        <f>VLOOKUP(A1192,'HUMAN RESOURCES'!$A$2:$M$2692,13,0)</f>
        <v>0.68</v>
      </c>
      <c r="W1192" s="38">
        <f>VLOOKUP(A1192,TOURISM!$A$2:$F$2692,5,0)</f>
        <v>46144000000</v>
      </c>
      <c r="X1192" s="39">
        <f>VLOOKUP(A1192,TOURISM!$A$2:$F$2692,6,0)</f>
        <v>32754000000</v>
      </c>
      <c r="Y1192" s="43">
        <f t="shared" si="4"/>
        <v>0.474025974025974</v>
      </c>
      <c r="Z1192" s="35">
        <f>VLOOKUP(A1192,BUSINESS!$A$2:$J$2692,5,0)</f>
        <v>0.754</v>
      </c>
      <c r="AA1192" s="5">
        <f>VLOOKUP(A1192,BUSINESS!$A$2:$J$2692,6,0)</f>
        <v>13</v>
      </c>
      <c r="AB1192" s="5">
        <f>VLOOKUP(A1192,BUSINESS!$A$2:$J$2692,7,0)</f>
        <v>0</v>
      </c>
      <c r="AC1192" s="5">
        <f>VLOOKUP(A1192,BUSINESS!$A$2:$J$2692,8,0)</f>
        <v>340</v>
      </c>
      <c r="AD1192" s="35">
        <f>VLOOKUP(A1192,BUSINESS!$A$2:$J$2692,9,0)</f>
        <v>0.408</v>
      </c>
      <c r="AE1192" s="35">
        <f>VLOOKUP(A1192,BUSINESS!$A$2:$J$2692,10,0)</f>
        <v>1.51</v>
      </c>
    </row>
    <row r="1193" customHeight="1" spans="1:31">
      <c r="A1193" s="22" t="str">
        <f t="shared" si="0"/>
        <v>Italy-Europe2008</v>
      </c>
      <c r="B1193" s="22" t="s">
        <v>161</v>
      </c>
      <c r="C1193" s="22" t="s">
        <v>67</v>
      </c>
      <c r="D1193" s="23">
        <v>2008</v>
      </c>
      <c r="E1193" s="25">
        <v>2310000000000</v>
      </c>
      <c r="F1193" s="24">
        <f t="shared" si="1"/>
        <v>39267.8627680331</v>
      </c>
      <c r="G1193" s="26">
        <v>0.089</v>
      </c>
      <c r="H1193" s="27">
        <v>3441</v>
      </c>
      <c r="I1193" s="26">
        <v>0.068</v>
      </c>
      <c r="J1193" s="5">
        <f>VLOOKUP(A1193,ENERGY!$A$2:$F$2692,5,0)</f>
        <v>183873</v>
      </c>
      <c r="K1193" s="5">
        <f t="shared" si="2"/>
        <v>0.00312567087911106</v>
      </c>
      <c r="L1193" s="31">
        <f>VLOOKUP(A1193,ENERGY!$A$2:$F$2692,6,0)</f>
        <v>473380</v>
      </c>
      <c r="M1193" s="31">
        <f t="shared" si="3"/>
        <v>0.00804702202473226</v>
      </c>
      <c r="N1193" s="32">
        <f>VLOOKUP(A1193,'HUMAN RESOURCES'!$A$2:$M$2692,5,0)</f>
        <v>0.039</v>
      </c>
      <c r="O1193" s="32">
        <f>VLOOKUP(A1193,'HUMAN RESOURCES'!$A$2:$M$2692,6,0)</f>
        <v>0.077</v>
      </c>
      <c r="P1193" s="31">
        <f>VLOOKUP(A1193,'HUMAN RESOURCES'!$A$2:$M$2692,7,0)</f>
        <v>85</v>
      </c>
      <c r="Q1193" s="5">
        <f>VLOOKUP(A1193,'HUMAN RESOURCES'!$A$2:$M$2692,8,0)</f>
        <v>79</v>
      </c>
      <c r="R1193" s="5">
        <f>VLOOKUP(A1193,'HUMAN RESOURCES'!$A$2:$M$2692,9,0)</f>
        <v>0.14</v>
      </c>
      <c r="S1193" s="5">
        <f>VLOOKUP(A1193,'HUMAN RESOURCES'!$A$2:$M$2692,10,0)</f>
        <v>0.66</v>
      </c>
      <c r="T1193" s="5">
        <f>VLOOKUP(A1193,'HUMAN RESOURCES'!$A$2:$M$2692,11,0)</f>
        <v>0.2</v>
      </c>
      <c r="U1193" s="5">
        <f>VLOOKUP(A1193,'HUMAN RESOURCES'!$A$2:$M$2692,12,0)</f>
        <v>58826731</v>
      </c>
      <c r="V1193" s="35">
        <f>VLOOKUP(A1193,'HUMAN RESOURCES'!$A$2:$M$2692,13,0)</f>
        <v>0.681</v>
      </c>
      <c r="W1193" s="38">
        <f>VLOOKUP(A1193,TOURISM!$A$2:$F$2692,5,0)</f>
        <v>48757000000</v>
      </c>
      <c r="X1193" s="39">
        <f>VLOOKUP(A1193,TOURISM!$A$2:$F$2692,6,0)</f>
        <v>37807000000</v>
      </c>
      <c r="Y1193" s="43">
        <f t="shared" si="4"/>
        <v>0.357298578199052</v>
      </c>
      <c r="Z1193" s="35">
        <f>VLOOKUP(A1193,BUSINESS!$A$2:$J$2692,5,0)</f>
        <v>0.725</v>
      </c>
      <c r="AA1193" s="5">
        <f>VLOOKUP(A1193,BUSINESS!$A$2:$J$2692,6,0)</f>
        <v>10</v>
      </c>
      <c r="AB1193" s="5">
        <f>VLOOKUP(A1193,BUSINESS!$A$2:$J$2692,7,0)</f>
        <v>0</v>
      </c>
      <c r="AC1193" s="5">
        <f>VLOOKUP(A1193,BUSINESS!$A$2:$J$2692,8,0)</f>
        <v>314</v>
      </c>
      <c r="AD1193" s="35">
        <f>VLOOKUP(A1193,BUSINESS!$A$2:$J$2692,9,0)</f>
        <v>0.445</v>
      </c>
      <c r="AE1193" s="35">
        <f>VLOOKUP(A1193,BUSINESS!$A$2:$J$2692,10,0)</f>
        <v>1.509</v>
      </c>
    </row>
    <row r="1194" customHeight="1" spans="1:31">
      <c r="A1194" s="22" t="str">
        <f t="shared" si="0"/>
        <v>Italy-Europe2009</v>
      </c>
      <c r="B1194" s="22" t="s">
        <v>161</v>
      </c>
      <c r="C1194" s="22" t="s">
        <v>67</v>
      </c>
      <c r="D1194" s="23">
        <v>2009</v>
      </c>
      <c r="E1194" s="25">
        <v>2110000000000</v>
      </c>
      <c r="F1194" s="24">
        <f t="shared" si="1"/>
        <v>35704.9998760478</v>
      </c>
      <c r="G1194" s="26">
        <v>0.094</v>
      </c>
      <c r="H1194" s="27">
        <v>3306</v>
      </c>
      <c r="I1194" s="26">
        <v>0.048</v>
      </c>
      <c r="J1194" s="5">
        <f>VLOOKUP(A1194,ENERGY!$A$2:$F$2692,5,0)</f>
        <v>179423</v>
      </c>
      <c r="K1194" s="5">
        <f t="shared" si="2"/>
        <v>0.00303616028092897</v>
      </c>
      <c r="L1194" s="31">
        <f>VLOOKUP(A1194,ENERGY!$A$2:$F$2692,6,0)</f>
        <v>468349</v>
      </c>
      <c r="M1194" s="31">
        <f t="shared" si="3"/>
        <v>0.00792530852461949</v>
      </c>
      <c r="N1194" s="32">
        <f>VLOOKUP(A1194,'HUMAN RESOURCES'!$A$2:$M$2692,5,0)</f>
        <v>0.039</v>
      </c>
      <c r="O1194" s="32">
        <f>VLOOKUP(A1194,'HUMAN RESOURCES'!$A$2:$M$2692,6,0)</f>
        <v>0.049</v>
      </c>
      <c r="P1194" s="31">
        <f>VLOOKUP(A1194,'HUMAN RESOURCES'!$A$2:$M$2692,7,0)</f>
        <v>85</v>
      </c>
      <c r="Q1194" s="5">
        <f>VLOOKUP(A1194,'HUMAN RESOURCES'!$A$2:$M$2692,8,0)</f>
        <v>79</v>
      </c>
      <c r="R1194" s="5">
        <f>VLOOKUP(A1194,'HUMAN RESOURCES'!$A$2:$M$2692,9,0)</f>
        <v>0.14</v>
      </c>
      <c r="S1194" s="5">
        <f>VLOOKUP(A1194,'HUMAN RESOURCES'!$A$2:$M$2692,10,0)</f>
        <v>0.658</v>
      </c>
      <c r="T1194" s="5">
        <f>VLOOKUP(A1194,'HUMAN RESOURCES'!$A$2:$M$2692,11,0)</f>
        <v>0.201</v>
      </c>
      <c r="U1194" s="5">
        <f>VLOOKUP(A1194,'HUMAN RESOURCES'!$A$2:$M$2692,12,0)</f>
        <v>59095365</v>
      </c>
      <c r="V1194" s="35">
        <f>VLOOKUP(A1194,'HUMAN RESOURCES'!$A$2:$M$2692,13,0)</f>
        <v>0.682</v>
      </c>
      <c r="W1194" s="38">
        <f>VLOOKUP(A1194,TOURISM!$A$2:$F$2692,5,0)</f>
        <v>41938000000</v>
      </c>
      <c r="X1194" s="39">
        <f>VLOOKUP(A1194,TOURISM!$A$2:$F$2692,6,0)</f>
        <v>34399000000</v>
      </c>
      <c r="Y1194" s="43">
        <f t="shared" si="4"/>
        <v>0.34004854368932</v>
      </c>
      <c r="Z1194" s="35">
        <f>VLOOKUP(A1194,BUSINESS!$A$2:$J$2692,5,0)</f>
        <v>0.677</v>
      </c>
      <c r="AA1194" s="5">
        <f>VLOOKUP(A1194,BUSINESS!$A$2:$J$2692,6,0)</f>
        <v>10</v>
      </c>
      <c r="AB1194" s="5">
        <f>VLOOKUP(A1194,BUSINESS!$A$2:$J$2692,7,0)</f>
        <v>0</v>
      </c>
      <c r="AC1194" s="5">
        <f>VLOOKUP(A1194,BUSINESS!$A$2:$J$2692,8,0)</f>
        <v>314</v>
      </c>
      <c r="AD1194" s="35">
        <f>VLOOKUP(A1194,BUSINESS!$A$2:$J$2692,9,0)</f>
        <v>0.488</v>
      </c>
      <c r="AE1194" s="35">
        <f>VLOOKUP(A1194,BUSINESS!$A$2:$J$2692,10,0)</f>
        <v>1.495</v>
      </c>
    </row>
    <row r="1195" customHeight="1" spans="1:31">
      <c r="A1195" s="22" t="str">
        <f t="shared" si="0"/>
        <v>Italy-Europe2010</v>
      </c>
      <c r="B1195" s="22" t="s">
        <v>161</v>
      </c>
      <c r="C1195" s="22" t="s">
        <v>67</v>
      </c>
      <c r="D1195" s="23">
        <v>2010</v>
      </c>
      <c r="E1195" s="25">
        <v>2060000000000</v>
      </c>
      <c r="F1195" s="24">
        <f t="shared" si="1"/>
        <v>34751.8516199854</v>
      </c>
      <c r="G1195" s="26">
        <v>0.094</v>
      </c>
      <c r="H1195" s="27">
        <v>3205</v>
      </c>
      <c r="I1195" s="26">
        <v>0.04</v>
      </c>
      <c r="J1195" s="5">
        <f>VLOOKUP(A1195,ENERGY!$A$2:$F$2692,5,0)</f>
        <v>171522</v>
      </c>
      <c r="K1195" s="5">
        <f t="shared" si="2"/>
        <v>0.00289354713279764</v>
      </c>
      <c r="L1195" s="31">
        <f>VLOOKUP(A1195,ENERGY!$A$2:$F$2692,6,0)</f>
        <v>451441</v>
      </c>
      <c r="M1195" s="31">
        <f t="shared" si="3"/>
        <v>0.00761573332387273</v>
      </c>
      <c r="N1195" s="32">
        <f>VLOOKUP(A1195,'HUMAN RESOURCES'!$A$2:$M$2692,5,0)</f>
        <v>0.039</v>
      </c>
      <c r="O1195" s="32">
        <f>VLOOKUP(A1195,'HUMAN RESOURCES'!$A$2:$M$2692,6,0)</f>
        <v>0.066</v>
      </c>
      <c r="P1195" s="31">
        <f>VLOOKUP(A1195,'HUMAN RESOURCES'!$A$2:$M$2692,7,0)</f>
        <v>85</v>
      </c>
      <c r="Q1195" s="5">
        <f>VLOOKUP(A1195,'HUMAN RESOURCES'!$A$2:$M$2692,8,0)</f>
        <v>80</v>
      </c>
      <c r="R1195" s="5">
        <f>VLOOKUP(A1195,'HUMAN RESOURCES'!$A$2:$M$2692,9,0)</f>
        <v>0.14</v>
      </c>
      <c r="S1195" s="5">
        <f>VLOOKUP(A1195,'HUMAN RESOURCES'!$A$2:$M$2692,10,0)</f>
        <v>0.657</v>
      </c>
      <c r="T1195" s="5">
        <f>VLOOKUP(A1195,'HUMAN RESOURCES'!$A$2:$M$2692,11,0)</f>
        <v>0.203</v>
      </c>
      <c r="U1195" s="5">
        <f>VLOOKUP(A1195,'HUMAN RESOURCES'!$A$2:$M$2692,12,0)</f>
        <v>59277417</v>
      </c>
      <c r="V1195" s="35">
        <f>VLOOKUP(A1195,'HUMAN RESOURCES'!$A$2:$M$2692,13,0)</f>
        <v>0.683</v>
      </c>
      <c r="W1195" s="38">
        <f>VLOOKUP(A1195,TOURISM!$A$2:$F$2692,5,0)</f>
        <v>40058000000</v>
      </c>
      <c r="X1195" s="39">
        <f>VLOOKUP(A1195,TOURISM!$A$2:$F$2692,6,0)</f>
        <v>33053000000</v>
      </c>
      <c r="Y1195" s="43">
        <f t="shared" si="4"/>
        <v>0.438363636363636</v>
      </c>
      <c r="Z1195" s="35">
        <f>VLOOKUP(A1195,BUSINESS!$A$2:$J$2692,5,0)</f>
        <v>0.677</v>
      </c>
      <c r="AA1195" s="5">
        <f>VLOOKUP(A1195,BUSINESS!$A$2:$J$2692,6,0)</f>
        <v>6</v>
      </c>
      <c r="AB1195" s="5">
        <f>VLOOKUP(A1195,BUSINESS!$A$2:$J$2692,7,0)</f>
        <v>0</v>
      </c>
      <c r="AC1195" s="5">
        <f>VLOOKUP(A1195,BUSINESS!$A$2:$J$2692,8,0)</f>
        <v>285</v>
      </c>
      <c r="AD1195" s="35">
        <f>VLOOKUP(A1195,BUSINESS!$A$2:$J$2692,9,0)</f>
        <v>0.537</v>
      </c>
      <c r="AE1195" s="35">
        <f>VLOOKUP(A1195,BUSINESS!$A$2:$J$2692,10,0)</f>
        <v>1.548</v>
      </c>
    </row>
    <row r="1196" customHeight="1" spans="1:31">
      <c r="A1196" s="22" t="str">
        <f t="shared" si="0"/>
        <v>Italy-Europe2011</v>
      </c>
      <c r="B1196" s="22" t="s">
        <v>161</v>
      </c>
      <c r="C1196" s="22" t="s">
        <v>67</v>
      </c>
      <c r="D1196" s="23">
        <v>2011</v>
      </c>
      <c r="E1196" s="25">
        <v>2200000000000</v>
      </c>
      <c r="F1196" s="24">
        <f t="shared" si="1"/>
        <v>37049.8554137813</v>
      </c>
      <c r="G1196" s="26">
        <v>0.092</v>
      </c>
      <c r="H1196" s="27">
        <v>3339</v>
      </c>
      <c r="I1196" s="26">
        <v>0.046</v>
      </c>
      <c r="J1196" s="5">
        <f>VLOOKUP(A1196,ENERGY!$A$2:$F$2692,5,0)</f>
        <v>181830</v>
      </c>
      <c r="K1196" s="5">
        <f t="shared" si="2"/>
        <v>0.00306217054994902</v>
      </c>
      <c r="L1196" s="31">
        <f>VLOOKUP(A1196,ENERGY!$A$2:$F$2692,6,0)</f>
        <v>469347</v>
      </c>
      <c r="M1196" s="31">
        <f t="shared" si="3"/>
        <v>0.00790419931313273</v>
      </c>
      <c r="N1196" s="32">
        <f>VLOOKUP(A1196,'HUMAN RESOURCES'!$A$2:$M$2692,5,0)</f>
        <v>0.039</v>
      </c>
      <c r="O1196" s="32">
        <f>VLOOKUP(A1196,'HUMAN RESOURCES'!$A$2:$M$2692,6,0)</f>
        <v>0.042</v>
      </c>
      <c r="P1196" s="31">
        <f>VLOOKUP(A1196,'HUMAN RESOURCES'!$A$2:$M$2692,7,0)</f>
        <v>85</v>
      </c>
      <c r="Q1196" s="5">
        <f>VLOOKUP(A1196,'HUMAN RESOURCES'!$A$2:$M$2692,8,0)</f>
        <v>80</v>
      </c>
      <c r="R1196" s="5">
        <f>VLOOKUP(A1196,'HUMAN RESOURCES'!$A$2:$M$2692,9,0)</f>
        <v>0.14</v>
      </c>
      <c r="S1196" s="5">
        <f>VLOOKUP(A1196,'HUMAN RESOURCES'!$A$2:$M$2692,10,0)</f>
        <v>0.654</v>
      </c>
      <c r="T1196" s="5">
        <f>VLOOKUP(A1196,'HUMAN RESOURCES'!$A$2:$M$2692,11,0)</f>
        <v>0.205</v>
      </c>
      <c r="U1196" s="5">
        <f>VLOOKUP(A1196,'HUMAN RESOURCES'!$A$2:$M$2692,12,0)</f>
        <v>59379449</v>
      </c>
      <c r="V1196" s="35">
        <f>VLOOKUP(A1196,'HUMAN RESOURCES'!$A$2:$M$2692,13,0)</f>
        <v>0.684</v>
      </c>
      <c r="W1196" s="38">
        <f>VLOOKUP(A1196,TOURISM!$A$2:$F$2692,5,0)</f>
        <v>45368000000</v>
      </c>
      <c r="X1196" s="39">
        <f>VLOOKUP(A1196,TOURISM!$A$2:$F$2692,6,0)</f>
        <v>35724000000</v>
      </c>
      <c r="Y1196" s="43">
        <f t="shared" si="4"/>
        <v>0.509353233830846</v>
      </c>
      <c r="Z1196" s="35">
        <f>VLOOKUP(A1196,BUSINESS!$A$2:$J$2692,5,0)</f>
        <v>0.677</v>
      </c>
      <c r="AA1196" s="5">
        <f>VLOOKUP(A1196,BUSINESS!$A$2:$J$2692,6,0)</f>
        <v>6</v>
      </c>
      <c r="AB1196" s="5">
        <f>VLOOKUP(A1196,BUSINESS!$A$2:$J$2692,7,0)</f>
        <v>0</v>
      </c>
      <c r="AC1196" s="5">
        <f>VLOOKUP(A1196,BUSINESS!$A$2:$J$2692,8,0)</f>
        <v>285</v>
      </c>
      <c r="AD1196" s="35">
        <f>VLOOKUP(A1196,BUSINESS!$A$2:$J$2692,9,0)</f>
        <v>0.544</v>
      </c>
      <c r="AE1196" s="35">
        <f>VLOOKUP(A1196,BUSINESS!$A$2:$J$2692,10,0)</f>
        <v>1.581</v>
      </c>
    </row>
    <row r="1197" customHeight="1" spans="1:31">
      <c r="A1197" s="22" t="str">
        <f t="shared" si="0"/>
        <v>Italy-Europe2012</v>
      </c>
      <c r="B1197" s="22" t="s">
        <v>161</v>
      </c>
      <c r="C1197" s="22" t="s">
        <v>67</v>
      </c>
      <c r="D1197" s="23">
        <v>2012</v>
      </c>
      <c r="E1197" s="25">
        <v>2010000000000</v>
      </c>
      <c r="F1197" s="24">
        <f t="shared" si="1"/>
        <v>33758.9780616525</v>
      </c>
      <c r="G1197" s="26">
        <v>0.092</v>
      </c>
      <c r="H1197" s="27">
        <v>3032</v>
      </c>
      <c r="I1197" s="26">
        <v>0.052</v>
      </c>
      <c r="J1197" s="5">
        <f>VLOOKUP(A1197,ENERGY!$A$2:$F$2692,5,0)</f>
        <v>172396</v>
      </c>
      <c r="K1197" s="5">
        <f t="shared" si="2"/>
        <v>0.00289547899597843</v>
      </c>
      <c r="L1197" s="31">
        <f>VLOOKUP(A1197,ENERGY!$A$2:$F$2692,6,0)</f>
        <v>452632</v>
      </c>
      <c r="M1197" s="31">
        <f t="shared" si="3"/>
        <v>0.00760218594925468</v>
      </c>
      <c r="N1197" s="32">
        <f>VLOOKUP(A1197,'HUMAN RESOURCES'!$A$2:$M$2692,5,0)</f>
        <v>0.039</v>
      </c>
      <c r="O1197" s="32">
        <f>VLOOKUP(A1197,'HUMAN RESOURCES'!$A$2:$M$2692,6,0)</f>
        <v>0.051</v>
      </c>
      <c r="P1197" s="31">
        <f>VLOOKUP(A1197,'HUMAN RESOURCES'!$A$2:$M$2692,7,0)</f>
        <v>86</v>
      </c>
      <c r="Q1197" s="5">
        <f>VLOOKUP(A1197,'HUMAN RESOURCES'!$A$2:$M$2692,8,0)</f>
        <v>80</v>
      </c>
      <c r="R1197" s="5">
        <f>VLOOKUP(A1197,'HUMAN RESOURCES'!$A$2:$M$2692,9,0)</f>
        <v>0.14</v>
      </c>
      <c r="S1197" s="5">
        <f>VLOOKUP(A1197,'HUMAN RESOURCES'!$A$2:$M$2692,10,0)</f>
        <v>0.651</v>
      </c>
      <c r="T1197" s="5">
        <f>VLOOKUP(A1197,'HUMAN RESOURCES'!$A$2:$M$2692,11,0)</f>
        <v>0.208</v>
      </c>
      <c r="U1197" s="5">
        <f>VLOOKUP(A1197,'HUMAN RESOURCES'!$A$2:$M$2692,12,0)</f>
        <v>59539717</v>
      </c>
      <c r="V1197" s="35">
        <f>VLOOKUP(A1197,'HUMAN RESOURCES'!$A$2:$M$2692,13,0)</f>
        <v>0.686</v>
      </c>
      <c r="W1197" s="38">
        <f>VLOOKUP(A1197,TOURISM!$A$2:$F$2692,5,0)</f>
        <v>43036000000</v>
      </c>
      <c r="X1197" s="39">
        <f>VLOOKUP(A1197,TOURISM!$A$2:$F$2692,6,0)</f>
        <v>32798000000</v>
      </c>
      <c r="Y1197" s="43">
        <f t="shared" si="4"/>
        <v>14.8635257556383</v>
      </c>
      <c r="Z1197" s="35">
        <f>VLOOKUP(A1197,BUSINESS!$A$2:$J$2692,5,0)</f>
        <v>0.677</v>
      </c>
      <c r="AA1197" s="5">
        <f>VLOOKUP(A1197,BUSINESS!$A$2:$J$2692,6,0)</f>
        <v>6</v>
      </c>
      <c r="AB1197" s="5">
        <f>VLOOKUP(A1197,BUSINESS!$A$2:$J$2692,7,0)</f>
        <v>67</v>
      </c>
      <c r="AC1197" s="5">
        <f>VLOOKUP(A1197,BUSINESS!$A$2:$J$2692,8,0)</f>
        <v>269</v>
      </c>
      <c r="AD1197" s="35">
        <f>VLOOKUP(A1197,BUSINESS!$A$2:$J$2692,9,0)</f>
        <v>0.558</v>
      </c>
      <c r="AE1197" s="35">
        <f>VLOOKUP(A1197,BUSINESS!$A$2:$J$2692,10,0)</f>
        <v>1.597</v>
      </c>
    </row>
    <row r="1198" customHeight="1" spans="1:31">
      <c r="A1198" s="22" t="str">
        <f t="shared" si="0"/>
        <v>Jamaica-The Americas2000</v>
      </c>
      <c r="B1198" s="22" t="s">
        <v>162</v>
      </c>
      <c r="C1198" s="22" t="s">
        <v>75</v>
      </c>
      <c r="D1198" s="23">
        <v>2000</v>
      </c>
      <c r="E1198" s="25">
        <v>9008629729</v>
      </c>
      <c r="F1198" s="24">
        <f t="shared" si="1"/>
        <v>3479.05615147048</v>
      </c>
      <c r="G1198" s="26">
        <v>0.055</v>
      </c>
      <c r="H1198" s="27">
        <v>189</v>
      </c>
      <c r="I1198" s="26">
        <v>0.233</v>
      </c>
      <c r="J1198" s="5">
        <f>VLOOKUP(A1198,ENERGY!$A$2:$F$2692,5,0)</f>
        <v>0</v>
      </c>
      <c r="K1198" s="5">
        <f t="shared" si="2"/>
        <v>0</v>
      </c>
      <c r="L1198" s="31">
        <f>VLOOKUP(A1198,ENERGY!$A$2:$F$2692,6,0)</f>
        <v>0</v>
      </c>
      <c r="M1198" s="31">
        <f t="shared" si="3"/>
        <v>0</v>
      </c>
      <c r="N1198" s="32">
        <f>VLOOKUP(A1198,'HUMAN RESOURCES'!$A$2:$M$2692,5,0)</f>
        <v>0.04</v>
      </c>
      <c r="O1198" s="32">
        <f>VLOOKUP(A1198,'HUMAN RESOURCES'!$A$2:$M$2692,6,0)</f>
        <v>0.12</v>
      </c>
      <c r="P1198" s="31">
        <f>VLOOKUP(A1198,'HUMAN RESOURCES'!$A$2:$M$2692,7,0)</f>
        <v>73</v>
      </c>
      <c r="Q1198" s="5">
        <f>VLOOKUP(A1198,'HUMAN RESOURCES'!$A$2:$M$2692,8,0)</f>
        <v>68</v>
      </c>
      <c r="R1198" s="5">
        <f>VLOOKUP(A1198,'HUMAN RESOURCES'!$A$2:$M$2692,9,0)</f>
        <v>0.327</v>
      </c>
      <c r="S1198" s="5">
        <f>VLOOKUP(A1198,'HUMAN RESOURCES'!$A$2:$M$2692,10,0)</f>
        <v>0.599</v>
      </c>
      <c r="T1198" s="5">
        <f>VLOOKUP(A1198,'HUMAN RESOURCES'!$A$2:$M$2692,11,0)</f>
        <v>0.075</v>
      </c>
      <c r="U1198" s="5">
        <f>VLOOKUP(A1198,'HUMAN RESOURCES'!$A$2:$M$2692,12,0)</f>
        <v>2589389</v>
      </c>
      <c r="V1198" s="35">
        <f>VLOOKUP(A1198,'HUMAN RESOURCES'!$A$2:$M$2692,13,0)</f>
        <v>0.518</v>
      </c>
      <c r="W1198" s="38">
        <f>VLOOKUP(A1198,TOURISM!$A$2:$F$2692,5,0)</f>
        <v>1577000000</v>
      </c>
      <c r="X1198" s="39">
        <f>VLOOKUP(A1198,TOURISM!$A$2:$F$2692,6,0)</f>
        <v>238000000</v>
      </c>
      <c r="Y1198" s="43">
        <f t="shared" si="4"/>
        <v>13.9161709391396</v>
      </c>
      <c r="Z1198" s="35">
        <f>VLOOKUP(A1198,BUSINESS!$A$2:$J$2692,5,0)</f>
        <v>0</v>
      </c>
      <c r="AA1198" s="5">
        <f>VLOOKUP(A1198,BUSINESS!$A$2:$J$2692,6,0)</f>
        <v>0</v>
      </c>
      <c r="AB1198" s="5">
        <f>VLOOKUP(A1198,BUSINESS!$A$2:$J$2692,7,0)</f>
        <v>0</v>
      </c>
      <c r="AC1198" s="5">
        <f>VLOOKUP(A1198,BUSINESS!$A$2:$J$2692,8,0)</f>
        <v>0</v>
      </c>
      <c r="AD1198" s="35">
        <f>VLOOKUP(A1198,BUSINESS!$A$2:$J$2692,9,0)</f>
        <v>0.031</v>
      </c>
      <c r="AE1198" s="35">
        <f>VLOOKUP(A1198,BUSINESS!$A$2:$J$2692,10,0)</f>
        <v>0.142</v>
      </c>
    </row>
    <row r="1199" customHeight="1" spans="1:31">
      <c r="A1199" s="22" t="str">
        <f t="shared" si="0"/>
        <v>Jamaica-The Americas2001</v>
      </c>
      <c r="B1199" s="22" t="s">
        <v>162</v>
      </c>
      <c r="C1199" s="22" t="s">
        <v>75</v>
      </c>
      <c r="D1199" s="23">
        <v>2001</v>
      </c>
      <c r="E1199" s="25">
        <v>9104515930</v>
      </c>
      <c r="F1199" s="24">
        <f t="shared" si="1"/>
        <v>3494.26991014586</v>
      </c>
      <c r="G1199" s="26">
        <v>0.051</v>
      </c>
      <c r="H1199" s="27">
        <v>178</v>
      </c>
      <c r="I1199" s="26">
        <v>0.206</v>
      </c>
      <c r="J1199" s="5">
        <f>VLOOKUP(A1199,ENERGY!$A$2:$F$2692,5,0)</f>
        <v>3066</v>
      </c>
      <c r="K1199" s="5">
        <f t="shared" si="2"/>
        <v>0.00117671621719126</v>
      </c>
      <c r="L1199" s="31">
        <f>VLOOKUP(A1199,ENERGY!$A$2:$F$2692,6,0)</f>
        <v>0</v>
      </c>
      <c r="M1199" s="31">
        <f t="shared" si="3"/>
        <v>0</v>
      </c>
      <c r="N1199" s="32">
        <f>VLOOKUP(A1199,'HUMAN RESOURCES'!$A$2:$M$2692,5,0)</f>
        <v>0.041</v>
      </c>
      <c r="O1199" s="32">
        <f>VLOOKUP(A1199,'HUMAN RESOURCES'!$A$2:$M$2692,6,0)</f>
        <v>0.047</v>
      </c>
      <c r="P1199" s="31">
        <f>VLOOKUP(A1199,'HUMAN RESOURCES'!$A$2:$M$2692,7,0)</f>
        <v>74</v>
      </c>
      <c r="Q1199" s="5">
        <f>VLOOKUP(A1199,'HUMAN RESOURCES'!$A$2:$M$2692,8,0)</f>
        <v>68</v>
      </c>
      <c r="R1199" s="5">
        <f>VLOOKUP(A1199,'HUMAN RESOURCES'!$A$2:$M$2692,9,0)</f>
        <v>0.324</v>
      </c>
      <c r="S1199" s="5">
        <f>VLOOKUP(A1199,'HUMAN RESOURCES'!$A$2:$M$2692,10,0)</f>
        <v>0.601</v>
      </c>
      <c r="T1199" s="5">
        <f>VLOOKUP(A1199,'HUMAN RESOURCES'!$A$2:$M$2692,11,0)</f>
        <v>0.075</v>
      </c>
      <c r="U1199" s="5">
        <f>VLOOKUP(A1199,'HUMAN RESOURCES'!$A$2:$M$2692,12,0)</f>
        <v>2605556</v>
      </c>
      <c r="V1199" s="35">
        <f>VLOOKUP(A1199,'HUMAN RESOURCES'!$A$2:$M$2692,13,0)</f>
        <v>0.521</v>
      </c>
      <c r="W1199" s="38">
        <f>VLOOKUP(A1199,TOURISM!$A$2:$F$2692,5,0)</f>
        <v>1494000000</v>
      </c>
      <c r="X1199" s="39">
        <f>VLOOKUP(A1199,TOURISM!$A$2:$F$2692,6,0)</f>
        <v>227000000</v>
      </c>
      <c r="Y1199" s="43">
        <f t="shared" si="4"/>
        <v>12.4292756761083</v>
      </c>
      <c r="Z1199" s="35">
        <f>VLOOKUP(A1199,BUSINESS!$A$2:$J$2692,5,0)</f>
        <v>0</v>
      </c>
      <c r="AA1199" s="5">
        <f>VLOOKUP(A1199,BUSINESS!$A$2:$J$2692,6,0)</f>
        <v>0</v>
      </c>
      <c r="AB1199" s="5">
        <f>VLOOKUP(A1199,BUSINESS!$A$2:$J$2692,7,0)</f>
        <v>0</v>
      </c>
      <c r="AC1199" s="5">
        <f>VLOOKUP(A1199,BUSINESS!$A$2:$J$2692,8,0)</f>
        <v>0</v>
      </c>
      <c r="AD1199" s="35">
        <f>VLOOKUP(A1199,BUSINESS!$A$2:$J$2692,9,0)</f>
        <v>0.039</v>
      </c>
      <c r="AE1199" s="35">
        <f>VLOOKUP(A1199,BUSINESS!$A$2:$J$2692,10,0)</f>
        <v>0.229</v>
      </c>
    </row>
    <row r="1200" customHeight="1" spans="1:31">
      <c r="A1200" s="22" t="str">
        <f t="shared" si="0"/>
        <v>Jamaica-The Americas2002</v>
      </c>
      <c r="B1200" s="22" t="s">
        <v>162</v>
      </c>
      <c r="C1200" s="22" t="s">
        <v>75</v>
      </c>
      <c r="D1200" s="23">
        <v>2002</v>
      </c>
      <c r="E1200" s="25">
        <v>9718989517</v>
      </c>
      <c r="F1200" s="24">
        <f t="shared" si="1"/>
        <v>3716.27124297343</v>
      </c>
      <c r="G1200" s="26">
        <v>0.049</v>
      </c>
      <c r="H1200" s="27">
        <v>180</v>
      </c>
      <c r="I1200" s="26">
        <v>0.185</v>
      </c>
      <c r="J1200" s="5">
        <f>VLOOKUP(A1200,ENERGY!$A$2:$F$2692,5,0)</f>
        <v>2830</v>
      </c>
      <c r="K1200" s="5">
        <f t="shared" si="2"/>
        <v>0.00108211327928885</v>
      </c>
      <c r="L1200" s="31">
        <f>VLOOKUP(A1200,ENERGY!$A$2:$F$2692,6,0)</f>
        <v>7158</v>
      </c>
      <c r="M1200" s="31">
        <f t="shared" si="3"/>
        <v>0.00273702008945215</v>
      </c>
      <c r="N1200" s="32">
        <f>VLOOKUP(A1200,'HUMAN RESOURCES'!$A$2:$M$2692,5,0)</f>
        <v>0.042</v>
      </c>
      <c r="O1200" s="32">
        <f>VLOOKUP(A1200,'HUMAN RESOURCES'!$A$2:$M$2692,6,0)</f>
        <v>0.078</v>
      </c>
      <c r="P1200" s="31">
        <f>VLOOKUP(A1200,'HUMAN RESOURCES'!$A$2:$M$2692,7,0)</f>
        <v>74</v>
      </c>
      <c r="Q1200" s="5">
        <f>VLOOKUP(A1200,'HUMAN RESOURCES'!$A$2:$M$2692,8,0)</f>
        <v>68</v>
      </c>
      <c r="R1200" s="5">
        <f>VLOOKUP(A1200,'HUMAN RESOURCES'!$A$2:$M$2692,9,0)</f>
        <v>0.321</v>
      </c>
      <c r="S1200" s="5">
        <f>VLOOKUP(A1200,'HUMAN RESOURCES'!$A$2:$M$2692,10,0)</f>
        <v>0.604</v>
      </c>
      <c r="T1200" s="5">
        <f>VLOOKUP(A1200,'HUMAN RESOURCES'!$A$2:$M$2692,11,0)</f>
        <v>0.076</v>
      </c>
      <c r="U1200" s="5">
        <f>VLOOKUP(A1200,'HUMAN RESOURCES'!$A$2:$M$2692,12,0)</f>
        <v>2615253</v>
      </c>
      <c r="V1200" s="35">
        <f>VLOOKUP(A1200,'HUMAN RESOURCES'!$A$2:$M$2692,13,0)</f>
        <v>0.523</v>
      </c>
      <c r="W1200" s="38">
        <f>VLOOKUP(A1200,TOURISM!$A$2:$F$2692,5,0)</f>
        <v>1482000000</v>
      </c>
      <c r="X1200" s="39">
        <f>VLOOKUP(A1200,TOURISM!$A$2:$F$2692,6,0)</f>
        <v>274000000</v>
      </c>
      <c r="Y1200" s="43">
        <f t="shared" si="4"/>
        <v>14.3368627326086</v>
      </c>
      <c r="Z1200" s="35">
        <f>VLOOKUP(A1200,BUSINESS!$A$2:$J$2692,5,0)</f>
        <v>0</v>
      </c>
      <c r="AA1200" s="5">
        <f>VLOOKUP(A1200,BUSINESS!$A$2:$J$2692,6,0)</f>
        <v>0</v>
      </c>
      <c r="AB1200" s="5">
        <f>VLOOKUP(A1200,BUSINESS!$A$2:$J$2692,7,0)</f>
        <v>0</v>
      </c>
      <c r="AC1200" s="5">
        <f>VLOOKUP(A1200,BUSINESS!$A$2:$J$2692,8,0)</f>
        <v>0</v>
      </c>
      <c r="AD1200" s="35">
        <f>VLOOKUP(A1200,BUSINESS!$A$2:$J$2692,9,0)</f>
        <v>0.061</v>
      </c>
      <c r="AE1200" s="35">
        <f>VLOOKUP(A1200,BUSINESS!$A$2:$J$2692,10,0)</f>
        <v>0.474</v>
      </c>
    </row>
    <row r="1201" customHeight="1" spans="1:31">
      <c r="A1201" s="22" t="str">
        <f t="shared" si="0"/>
        <v>Jamaica-The Americas2003</v>
      </c>
      <c r="B1201" s="22" t="s">
        <v>162</v>
      </c>
      <c r="C1201" s="22" t="s">
        <v>75</v>
      </c>
      <c r="D1201" s="23">
        <v>2003</v>
      </c>
      <c r="E1201" s="25">
        <v>9430236065</v>
      </c>
      <c r="F1201" s="24">
        <f t="shared" si="1"/>
        <v>3592.88834131204</v>
      </c>
      <c r="G1201" s="26">
        <v>0.046</v>
      </c>
      <c r="H1201" s="27">
        <v>162</v>
      </c>
      <c r="I1201" s="26">
        <v>0.189</v>
      </c>
      <c r="J1201" s="5">
        <f>VLOOKUP(A1201,ENERGY!$A$2:$F$2692,5,0)</f>
        <v>3022</v>
      </c>
      <c r="K1201" s="5">
        <f t="shared" si="2"/>
        <v>0.00115137187368437</v>
      </c>
      <c r="L1201" s="31">
        <f>VLOOKUP(A1201,ENERGY!$A$2:$F$2692,6,0)</f>
        <v>8592</v>
      </c>
      <c r="M1201" s="31">
        <f t="shared" si="3"/>
        <v>0.00327352320936337</v>
      </c>
      <c r="N1201" s="32">
        <f>VLOOKUP(A1201,'HUMAN RESOURCES'!$A$2:$M$2692,5,0)</f>
        <v>0.042</v>
      </c>
      <c r="O1201" s="32">
        <f>VLOOKUP(A1201,'HUMAN RESOURCES'!$A$2:$M$2692,6,0)</f>
        <v>0.088</v>
      </c>
      <c r="P1201" s="31">
        <f>VLOOKUP(A1201,'HUMAN RESOURCES'!$A$2:$M$2692,7,0)</f>
        <v>74</v>
      </c>
      <c r="Q1201" s="5">
        <f>VLOOKUP(A1201,'HUMAN RESOURCES'!$A$2:$M$2692,8,0)</f>
        <v>68</v>
      </c>
      <c r="R1201" s="5">
        <f>VLOOKUP(A1201,'HUMAN RESOURCES'!$A$2:$M$2692,9,0)</f>
        <v>0.318</v>
      </c>
      <c r="S1201" s="5">
        <f>VLOOKUP(A1201,'HUMAN RESOURCES'!$A$2:$M$2692,10,0)</f>
        <v>0.606</v>
      </c>
      <c r="T1201" s="5">
        <f>VLOOKUP(A1201,'HUMAN RESOURCES'!$A$2:$M$2692,11,0)</f>
        <v>0.076</v>
      </c>
      <c r="U1201" s="5">
        <f>VLOOKUP(A1201,'HUMAN RESOURCES'!$A$2:$M$2692,12,0)</f>
        <v>2624695</v>
      </c>
      <c r="V1201" s="35">
        <f>VLOOKUP(A1201,'HUMAN RESOURCES'!$A$2:$M$2692,13,0)</f>
        <v>0.524</v>
      </c>
      <c r="W1201" s="38">
        <f>VLOOKUP(A1201,TOURISM!$A$2:$F$2692,5,0)</f>
        <v>1621000000</v>
      </c>
      <c r="X1201" s="39">
        <f>VLOOKUP(A1201,TOURISM!$A$2:$F$2692,6,0)</f>
        <v>269000000</v>
      </c>
      <c r="Y1201" s="43">
        <f t="shared" si="4"/>
        <v>13.9090467387035</v>
      </c>
      <c r="Z1201" s="35">
        <f>VLOOKUP(A1201,BUSINESS!$A$2:$J$2692,5,0)</f>
        <v>0</v>
      </c>
      <c r="AA1201" s="5">
        <f>VLOOKUP(A1201,BUSINESS!$A$2:$J$2692,6,0)</f>
        <v>31</v>
      </c>
      <c r="AB1201" s="5">
        <f>VLOOKUP(A1201,BUSINESS!$A$2:$J$2692,7,0)</f>
        <v>0</v>
      </c>
      <c r="AC1201" s="5">
        <f>VLOOKUP(A1201,BUSINESS!$A$2:$J$2692,8,0)</f>
        <v>0</v>
      </c>
      <c r="AD1201" s="35">
        <f>VLOOKUP(A1201,BUSINESS!$A$2:$J$2692,9,0)</f>
        <v>0.078</v>
      </c>
      <c r="AE1201" s="35">
        <f>VLOOKUP(A1201,BUSINESS!$A$2:$J$2692,10,0)</f>
        <v>0.596</v>
      </c>
    </row>
    <row r="1202" customHeight="1" spans="1:31">
      <c r="A1202" s="22" t="str">
        <f t="shared" si="0"/>
        <v>Jamaica-The Americas2004</v>
      </c>
      <c r="B1202" s="22" t="s">
        <v>162</v>
      </c>
      <c r="C1202" s="22" t="s">
        <v>75</v>
      </c>
      <c r="D1202" s="23">
        <v>2004</v>
      </c>
      <c r="E1202" s="25">
        <v>10173234921</v>
      </c>
      <c r="F1202" s="24">
        <f t="shared" si="1"/>
        <v>3862.06337198598</v>
      </c>
      <c r="G1202" s="26">
        <v>0.048</v>
      </c>
      <c r="H1202" s="27">
        <v>183</v>
      </c>
      <c r="I1202" s="26">
        <v>0.181</v>
      </c>
      <c r="J1202" s="5">
        <f>VLOOKUP(A1202,ENERGY!$A$2:$F$2692,5,0)</f>
        <v>4078</v>
      </c>
      <c r="K1202" s="5">
        <f t="shared" si="2"/>
        <v>0.00154813041802938</v>
      </c>
      <c r="L1202" s="31">
        <f>VLOOKUP(A1202,ENERGY!$A$2:$F$2692,6,0)</f>
        <v>11947</v>
      </c>
      <c r="M1202" s="31">
        <f t="shared" si="3"/>
        <v>0.00453543749489872</v>
      </c>
      <c r="N1202" s="32">
        <f>VLOOKUP(A1202,'HUMAN RESOURCES'!$A$2:$M$2692,5,0)</f>
        <v>0.042</v>
      </c>
      <c r="O1202" s="32">
        <f>VLOOKUP(A1202,'HUMAN RESOURCES'!$A$2:$M$2692,6,0)</f>
        <v>0.059</v>
      </c>
      <c r="P1202" s="31">
        <f>VLOOKUP(A1202,'HUMAN RESOURCES'!$A$2:$M$2692,7,0)</f>
        <v>74</v>
      </c>
      <c r="Q1202" s="5">
        <f>VLOOKUP(A1202,'HUMAN RESOURCES'!$A$2:$M$2692,8,0)</f>
        <v>68</v>
      </c>
      <c r="R1202" s="5">
        <f>VLOOKUP(A1202,'HUMAN RESOURCES'!$A$2:$M$2692,9,0)</f>
        <v>0.315</v>
      </c>
      <c r="S1202" s="5">
        <f>VLOOKUP(A1202,'HUMAN RESOURCES'!$A$2:$M$2692,10,0)</f>
        <v>0.609</v>
      </c>
      <c r="T1202" s="5">
        <f>VLOOKUP(A1202,'HUMAN RESOURCES'!$A$2:$M$2692,11,0)</f>
        <v>0.076</v>
      </c>
      <c r="U1202" s="5">
        <f>VLOOKUP(A1202,'HUMAN RESOURCES'!$A$2:$M$2692,12,0)</f>
        <v>2634145</v>
      </c>
      <c r="V1202" s="35">
        <f>VLOOKUP(A1202,'HUMAN RESOURCES'!$A$2:$M$2692,13,0)</f>
        <v>0.526</v>
      </c>
      <c r="W1202" s="38">
        <f>VLOOKUP(A1202,TOURISM!$A$2:$F$2692,5,0)</f>
        <v>1733000000</v>
      </c>
      <c r="X1202" s="39">
        <f>VLOOKUP(A1202,TOURISM!$A$2:$F$2692,6,0)</f>
        <v>318000000</v>
      </c>
      <c r="Y1202" s="43">
        <f t="shared" si="4"/>
        <v>13.4798651179344</v>
      </c>
      <c r="Z1202" s="35">
        <f>VLOOKUP(A1202,BUSINESS!$A$2:$J$2692,5,0)</f>
        <v>0</v>
      </c>
      <c r="AA1202" s="5">
        <f>VLOOKUP(A1202,BUSINESS!$A$2:$J$2692,6,0)</f>
        <v>31</v>
      </c>
      <c r="AB1202" s="5">
        <f>VLOOKUP(A1202,BUSINESS!$A$2:$J$2692,7,0)</f>
        <v>0</v>
      </c>
      <c r="AC1202" s="5">
        <f>VLOOKUP(A1202,BUSINESS!$A$2:$J$2692,8,0)</f>
        <v>0</v>
      </c>
      <c r="AD1202" s="35">
        <f>VLOOKUP(A1202,BUSINESS!$A$2:$J$2692,9,0)</f>
        <v>0.1</v>
      </c>
      <c r="AE1202" s="35">
        <f>VLOOKUP(A1202,BUSINESS!$A$2:$J$2692,10,0)</f>
        <v>0.689</v>
      </c>
    </row>
    <row r="1203" customHeight="1" spans="1:31">
      <c r="A1203" s="22" t="str">
        <f t="shared" si="0"/>
        <v>Jamaica-The Americas2005</v>
      </c>
      <c r="B1203" s="22" t="s">
        <v>162</v>
      </c>
      <c r="C1203" s="22" t="s">
        <v>75</v>
      </c>
      <c r="D1203" s="23">
        <v>2005</v>
      </c>
      <c r="E1203" s="25">
        <v>11075778481</v>
      </c>
      <c r="F1203" s="24">
        <f t="shared" si="1"/>
        <v>4189.65588263887</v>
      </c>
      <c r="G1203" s="26">
        <v>0.041</v>
      </c>
      <c r="H1203" s="27">
        <v>170</v>
      </c>
      <c r="I1203" s="26">
        <v>0.174</v>
      </c>
      <c r="J1203" s="5">
        <f>VLOOKUP(A1203,ENERGY!$A$2:$F$2692,5,0)</f>
        <v>3841</v>
      </c>
      <c r="K1203" s="5">
        <f t="shared" si="2"/>
        <v>0.00145294240696686</v>
      </c>
      <c r="L1203" s="31">
        <f>VLOOKUP(A1203,ENERGY!$A$2:$F$2692,6,0)</f>
        <v>10627</v>
      </c>
      <c r="M1203" s="31">
        <f t="shared" si="3"/>
        <v>0.00401989558938735</v>
      </c>
      <c r="N1203" s="32">
        <f>VLOOKUP(A1203,'HUMAN RESOURCES'!$A$2:$M$2692,5,0)</f>
        <v>0.043</v>
      </c>
      <c r="O1203" s="32">
        <f>VLOOKUP(A1203,'HUMAN RESOURCES'!$A$2:$M$2692,6,0)</f>
        <v>0.067</v>
      </c>
      <c r="P1203" s="31">
        <f>VLOOKUP(A1203,'HUMAN RESOURCES'!$A$2:$M$2692,7,0)</f>
        <v>74</v>
      </c>
      <c r="Q1203" s="5">
        <f>VLOOKUP(A1203,'HUMAN RESOURCES'!$A$2:$M$2692,8,0)</f>
        <v>69</v>
      </c>
      <c r="R1203" s="5">
        <f>VLOOKUP(A1203,'HUMAN RESOURCES'!$A$2:$M$2692,9,0)</f>
        <v>0.311</v>
      </c>
      <c r="S1203" s="5">
        <f>VLOOKUP(A1203,'HUMAN RESOURCES'!$A$2:$M$2692,10,0)</f>
        <v>0.612</v>
      </c>
      <c r="T1203" s="5">
        <f>VLOOKUP(A1203,'HUMAN RESOURCES'!$A$2:$M$2692,11,0)</f>
        <v>0.077</v>
      </c>
      <c r="U1203" s="5">
        <f>VLOOKUP(A1203,'HUMAN RESOURCES'!$A$2:$M$2692,12,0)</f>
        <v>2643601</v>
      </c>
      <c r="V1203" s="35">
        <f>VLOOKUP(A1203,'HUMAN RESOURCES'!$A$2:$M$2692,13,0)</f>
        <v>0.528</v>
      </c>
      <c r="W1203" s="38">
        <f>VLOOKUP(A1203,TOURISM!$A$2:$F$2692,5,0)</f>
        <v>1783000000</v>
      </c>
      <c r="X1203" s="39">
        <f>VLOOKUP(A1203,TOURISM!$A$2:$F$2692,6,0)</f>
        <v>290000000</v>
      </c>
      <c r="Y1203" s="43">
        <f t="shared" si="4"/>
        <v>14.9457860589089</v>
      </c>
      <c r="Z1203" s="35">
        <f>VLOOKUP(A1203,BUSINESS!$A$2:$J$2692,5,0)</f>
        <v>0.499</v>
      </c>
      <c r="AA1203" s="5">
        <f>VLOOKUP(A1203,BUSINESS!$A$2:$J$2692,6,0)</f>
        <v>8</v>
      </c>
      <c r="AB1203" s="5">
        <f>VLOOKUP(A1203,BUSINESS!$A$2:$J$2692,7,0)</f>
        <v>0</v>
      </c>
      <c r="AC1203" s="5">
        <f>VLOOKUP(A1203,BUSINESS!$A$2:$J$2692,8,0)</f>
        <v>414</v>
      </c>
      <c r="AD1203" s="35">
        <f>VLOOKUP(A1203,BUSINESS!$A$2:$J$2692,9,0)</f>
        <v>0.128</v>
      </c>
      <c r="AE1203" s="35">
        <f>VLOOKUP(A1203,BUSINESS!$A$2:$J$2692,10,0)</f>
        <v>0.739</v>
      </c>
    </row>
    <row r="1204" customHeight="1" spans="1:31">
      <c r="A1204" s="22" t="str">
        <f t="shared" si="0"/>
        <v>Jamaica-The Americas2006</v>
      </c>
      <c r="B1204" s="22" t="s">
        <v>162</v>
      </c>
      <c r="C1204" s="22" t="s">
        <v>75</v>
      </c>
      <c r="D1204" s="23">
        <v>2006</v>
      </c>
      <c r="E1204" s="25">
        <v>11903020644</v>
      </c>
      <c r="F1204" s="24">
        <f t="shared" si="1"/>
        <v>4486.55567608805</v>
      </c>
      <c r="G1204" s="26">
        <v>0.042</v>
      </c>
      <c r="H1204" s="27">
        <v>187</v>
      </c>
      <c r="I1204" s="26">
        <v>0.176</v>
      </c>
      <c r="J1204" s="5">
        <f>VLOOKUP(A1204,ENERGY!$A$2:$F$2692,5,0)</f>
        <v>3769</v>
      </c>
      <c r="K1204" s="5">
        <f t="shared" si="2"/>
        <v>0.00142063337105104</v>
      </c>
      <c r="L1204" s="31">
        <f>VLOOKUP(A1204,ENERGY!$A$2:$F$2692,6,0)</f>
        <v>10715</v>
      </c>
      <c r="M1204" s="31">
        <f t="shared" si="3"/>
        <v>0.00403876003470733</v>
      </c>
      <c r="N1204" s="32">
        <f>VLOOKUP(A1204,'HUMAN RESOURCES'!$A$2:$M$2692,5,0)</f>
        <v>0.044</v>
      </c>
      <c r="O1204" s="32">
        <f>VLOOKUP(A1204,'HUMAN RESOURCES'!$A$2:$M$2692,6,0)</f>
        <v>0.076</v>
      </c>
      <c r="P1204" s="31">
        <f>VLOOKUP(A1204,'HUMAN RESOURCES'!$A$2:$M$2692,7,0)</f>
        <v>75</v>
      </c>
      <c r="Q1204" s="5">
        <f>VLOOKUP(A1204,'HUMAN RESOURCES'!$A$2:$M$2692,8,0)</f>
        <v>69</v>
      </c>
      <c r="R1204" s="5">
        <f>VLOOKUP(A1204,'HUMAN RESOURCES'!$A$2:$M$2692,9,0)</f>
        <v>0.308</v>
      </c>
      <c r="S1204" s="5">
        <f>VLOOKUP(A1204,'HUMAN RESOURCES'!$A$2:$M$2692,10,0)</f>
        <v>0.615</v>
      </c>
      <c r="T1204" s="5">
        <f>VLOOKUP(A1204,'HUMAN RESOURCES'!$A$2:$M$2692,11,0)</f>
        <v>0.077</v>
      </c>
      <c r="U1204" s="5">
        <f>VLOOKUP(A1204,'HUMAN RESOURCES'!$A$2:$M$2692,12,0)</f>
        <v>2653042</v>
      </c>
      <c r="V1204" s="35">
        <f>VLOOKUP(A1204,'HUMAN RESOURCES'!$A$2:$M$2692,13,0)</f>
        <v>0.53</v>
      </c>
      <c r="W1204" s="38">
        <f>VLOOKUP(A1204,TOURISM!$A$2:$F$2692,5,0)</f>
        <v>2094000000</v>
      </c>
      <c r="X1204" s="39">
        <f>VLOOKUP(A1204,TOURISM!$A$2:$F$2692,6,0)</f>
        <v>315000000</v>
      </c>
      <c r="Y1204" s="43">
        <f t="shared" si="4"/>
        <v>14.05610191599</v>
      </c>
      <c r="Z1204" s="35">
        <f>VLOOKUP(A1204,BUSINESS!$A$2:$J$2692,5,0)</f>
        <v>0.499</v>
      </c>
      <c r="AA1204" s="5">
        <f>VLOOKUP(A1204,BUSINESS!$A$2:$J$2692,6,0)</f>
        <v>8</v>
      </c>
      <c r="AB1204" s="5">
        <f>VLOOKUP(A1204,BUSINESS!$A$2:$J$2692,7,0)</f>
        <v>0</v>
      </c>
      <c r="AC1204" s="5">
        <f>VLOOKUP(A1204,BUSINESS!$A$2:$J$2692,8,0)</f>
        <v>414</v>
      </c>
      <c r="AD1204" s="35">
        <f>VLOOKUP(A1204,BUSINESS!$A$2:$J$2692,9,0)</f>
        <v>0.164</v>
      </c>
      <c r="AE1204" s="35">
        <f>VLOOKUP(A1204,BUSINESS!$A$2:$J$2692,10,0)</f>
        <v>0.844</v>
      </c>
    </row>
    <row r="1205" customHeight="1" spans="1:31">
      <c r="A1205" s="22" t="str">
        <f t="shared" si="0"/>
        <v>Jamaica-The Americas2007</v>
      </c>
      <c r="B1205" s="22" t="s">
        <v>162</v>
      </c>
      <c r="C1205" s="22" t="s">
        <v>75</v>
      </c>
      <c r="D1205" s="23">
        <v>2007</v>
      </c>
      <c r="E1205" s="25">
        <v>12820055025</v>
      </c>
      <c r="F1205" s="24">
        <f t="shared" si="1"/>
        <v>4815.07850196865</v>
      </c>
      <c r="G1205" s="26">
        <v>0.049</v>
      </c>
      <c r="H1205" s="27">
        <v>230</v>
      </c>
      <c r="I1205" s="26">
        <v>0.172</v>
      </c>
      <c r="J1205" s="5">
        <f>VLOOKUP(A1205,ENERGY!$A$2:$F$2692,5,0)</f>
        <v>4200</v>
      </c>
      <c r="K1205" s="5">
        <f t="shared" si="2"/>
        <v>0.00157747604583845</v>
      </c>
      <c r="L1205" s="31">
        <f>VLOOKUP(A1205,ENERGY!$A$2:$F$2692,6,0)</f>
        <v>13480</v>
      </c>
      <c r="M1205" s="31">
        <f t="shared" si="3"/>
        <v>0.00506294692807197</v>
      </c>
      <c r="N1205" s="32">
        <f>VLOOKUP(A1205,'HUMAN RESOURCES'!$A$2:$M$2692,5,0)</f>
        <v>0.044</v>
      </c>
      <c r="O1205" s="32">
        <f>VLOOKUP(A1205,'HUMAN RESOURCES'!$A$2:$M$2692,6,0)</f>
        <v>0.054</v>
      </c>
      <c r="P1205" s="31">
        <f>VLOOKUP(A1205,'HUMAN RESOURCES'!$A$2:$M$2692,7,0)</f>
        <v>75</v>
      </c>
      <c r="Q1205" s="5">
        <f>VLOOKUP(A1205,'HUMAN RESOURCES'!$A$2:$M$2692,8,0)</f>
        <v>69</v>
      </c>
      <c r="R1205" s="5">
        <f>VLOOKUP(A1205,'HUMAN RESOURCES'!$A$2:$M$2692,9,0)</f>
        <v>0.304</v>
      </c>
      <c r="S1205" s="5">
        <f>VLOOKUP(A1205,'HUMAN RESOURCES'!$A$2:$M$2692,10,0)</f>
        <v>0.618</v>
      </c>
      <c r="T1205" s="5">
        <f>VLOOKUP(A1205,'HUMAN RESOURCES'!$A$2:$M$2692,11,0)</f>
        <v>0.077</v>
      </c>
      <c r="U1205" s="5">
        <f>VLOOKUP(A1205,'HUMAN RESOURCES'!$A$2:$M$2692,12,0)</f>
        <v>2662481</v>
      </c>
      <c r="V1205" s="35">
        <f>VLOOKUP(A1205,'HUMAN RESOURCES'!$A$2:$M$2692,13,0)</f>
        <v>0.532</v>
      </c>
      <c r="W1205" s="38">
        <f>VLOOKUP(A1205,TOURISM!$A$2:$F$2692,5,0)</f>
        <v>2142000000</v>
      </c>
      <c r="X1205" s="39">
        <f>VLOOKUP(A1205,TOURISM!$A$2:$F$2692,6,0)</f>
        <v>340000000</v>
      </c>
      <c r="Y1205" s="43">
        <f t="shared" si="4"/>
        <v>13.9652166068743</v>
      </c>
      <c r="Z1205" s="35">
        <f>VLOOKUP(A1205,BUSINESS!$A$2:$J$2692,5,0)</f>
        <v>0.499</v>
      </c>
      <c r="AA1205" s="5">
        <f>VLOOKUP(A1205,BUSINESS!$A$2:$J$2692,6,0)</f>
        <v>8</v>
      </c>
      <c r="AB1205" s="5">
        <f>VLOOKUP(A1205,BUSINESS!$A$2:$J$2692,7,0)</f>
        <v>0</v>
      </c>
      <c r="AC1205" s="5">
        <f>VLOOKUP(A1205,BUSINESS!$A$2:$J$2692,8,0)</f>
        <v>414</v>
      </c>
      <c r="AD1205" s="35">
        <f>VLOOKUP(A1205,BUSINESS!$A$2:$J$2692,9,0)</f>
        <v>0.211</v>
      </c>
      <c r="AE1205" s="35">
        <f>VLOOKUP(A1205,BUSINESS!$A$2:$J$2692,10,0)</f>
        <v>0.991</v>
      </c>
    </row>
    <row r="1206" customHeight="1" spans="1:31">
      <c r="A1206" s="22" t="str">
        <f t="shared" si="0"/>
        <v>Jamaica-The Americas2008</v>
      </c>
      <c r="B1206" s="22" t="s">
        <v>162</v>
      </c>
      <c r="C1206" s="22" t="s">
        <v>75</v>
      </c>
      <c r="D1206" s="23">
        <v>2008</v>
      </c>
      <c r="E1206" s="25">
        <v>13676837630</v>
      </c>
      <c r="F1206" s="24">
        <f t="shared" si="1"/>
        <v>5118.70339237421</v>
      </c>
      <c r="G1206" s="26">
        <v>0.054</v>
      </c>
      <c r="H1206" s="27">
        <v>272</v>
      </c>
      <c r="I1206" s="26">
        <v>0.168</v>
      </c>
      <c r="J1206" s="5">
        <f>VLOOKUP(A1206,ENERGY!$A$2:$F$2692,5,0)</f>
        <v>3717</v>
      </c>
      <c r="K1206" s="5">
        <f t="shared" si="2"/>
        <v>0.00139112717604552</v>
      </c>
      <c r="L1206" s="31">
        <f>VLOOKUP(A1206,ENERGY!$A$2:$F$2692,6,0)</f>
        <v>10645</v>
      </c>
      <c r="M1206" s="31">
        <f t="shared" si="3"/>
        <v>0.00398400559295252</v>
      </c>
      <c r="N1206" s="32">
        <f>VLOOKUP(A1206,'HUMAN RESOURCES'!$A$2:$M$2692,5,0)</f>
        <v>0.045</v>
      </c>
      <c r="O1206" s="32">
        <f>VLOOKUP(A1206,'HUMAN RESOURCES'!$A$2:$M$2692,6,0)</f>
        <v>0.097</v>
      </c>
      <c r="P1206" s="31">
        <f>VLOOKUP(A1206,'HUMAN RESOURCES'!$A$2:$M$2692,7,0)</f>
        <v>75</v>
      </c>
      <c r="Q1206" s="5">
        <f>VLOOKUP(A1206,'HUMAN RESOURCES'!$A$2:$M$2692,8,0)</f>
        <v>70</v>
      </c>
      <c r="R1206" s="5">
        <f>VLOOKUP(A1206,'HUMAN RESOURCES'!$A$2:$M$2692,9,0)</f>
        <v>0.3</v>
      </c>
      <c r="S1206" s="5">
        <f>VLOOKUP(A1206,'HUMAN RESOURCES'!$A$2:$M$2692,10,0)</f>
        <v>0.622</v>
      </c>
      <c r="T1206" s="5">
        <f>VLOOKUP(A1206,'HUMAN RESOURCES'!$A$2:$M$2692,11,0)</f>
        <v>0.078</v>
      </c>
      <c r="U1206" s="5">
        <f>VLOOKUP(A1206,'HUMAN RESOURCES'!$A$2:$M$2692,12,0)</f>
        <v>2671934</v>
      </c>
      <c r="V1206" s="35">
        <f>VLOOKUP(A1206,'HUMAN RESOURCES'!$A$2:$M$2692,13,0)</f>
        <v>0.534</v>
      </c>
      <c r="W1206" s="38">
        <f>VLOOKUP(A1206,TOURISM!$A$2:$F$2692,5,0)</f>
        <v>2222000000</v>
      </c>
      <c r="X1206" s="39">
        <f>VLOOKUP(A1206,TOURISM!$A$2:$F$2692,6,0)</f>
        <v>312000000</v>
      </c>
      <c r="Y1206" s="43">
        <f t="shared" si="4"/>
        <v>14.9360539189554</v>
      </c>
      <c r="Z1206" s="35">
        <f>VLOOKUP(A1206,BUSINESS!$A$2:$J$2692,5,0)</f>
        <v>0.499</v>
      </c>
      <c r="AA1206" s="5">
        <f>VLOOKUP(A1206,BUSINESS!$A$2:$J$2692,6,0)</f>
        <v>8</v>
      </c>
      <c r="AB1206" s="5">
        <f>VLOOKUP(A1206,BUSINESS!$A$2:$J$2692,7,0)</f>
        <v>0</v>
      </c>
      <c r="AC1206" s="5">
        <f>VLOOKUP(A1206,BUSINESS!$A$2:$J$2692,8,0)</f>
        <v>414</v>
      </c>
      <c r="AD1206" s="35">
        <f>VLOOKUP(A1206,BUSINESS!$A$2:$J$2692,9,0)</f>
        <v>0.236</v>
      </c>
      <c r="AE1206" s="35">
        <f>VLOOKUP(A1206,BUSINESS!$A$2:$J$2692,10,0)</f>
        <v>1.002</v>
      </c>
    </row>
    <row r="1207" customHeight="1" spans="1:31">
      <c r="A1207" s="22" t="str">
        <f t="shared" si="0"/>
        <v>Jamaica-The Americas2009</v>
      </c>
      <c r="B1207" s="22" t="s">
        <v>162</v>
      </c>
      <c r="C1207" s="22" t="s">
        <v>75</v>
      </c>
      <c r="D1207" s="23">
        <v>2009</v>
      </c>
      <c r="E1207" s="25">
        <v>12125023181</v>
      </c>
      <c r="F1207" s="24">
        <f t="shared" si="1"/>
        <v>4521.9238039581</v>
      </c>
      <c r="G1207" s="26">
        <v>0.052</v>
      </c>
      <c r="H1207" s="27">
        <v>229</v>
      </c>
      <c r="I1207" s="26">
        <v>0.164</v>
      </c>
      <c r="J1207" s="5">
        <f>VLOOKUP(A1207,ENERGY!$A$2:$F$2692,5,0)</f>
        <v>3728</v>
      </c>
      <c r="K1207" s="5">
        <f t="shared" si="2"/>
        <v>0.0013903257494445</v>
      </c>
      <c r="L1207" s="31">
        <f>VLOOKUP(A1207,ENERGY!$A$2:$F$2692,6,0)</f>
        <v>10722</v>
      </c>
      <c r="M1207" s="31">
        <f t="shared" si="3"/>
        <v>0.00399867829547853</v>
      </c>
      <c r="N1207" s="32">
        <f>VLOOKUP(A1207,'HUMAN RESOURCES'!$A$2:$M$2692,5,0)</f>
        <v>0.045</v>
      </c>
      <c r="O1207" s="32">
        <f>VLOOKUP(A1207,'HUMAN RESOURCES'!$A$2:$M$2692,6,0)</f>
        <v>0.066</v>
      </c>
      <c r="P1207" s="31">
        <f>VLOOKUP(A1207,'HUMAN RESOURCES'!$A$2:$M$2692,7,0)</f>
        <v>75</v>
      </c>
      <c r="Q1207" s="5">
        <f>VLOOKUP(A1207,'HUMAN RESOURCES'!$A$2:$M$2692,8,0)</f>
        <v>70</v>
      </c>
      <c r="R1207" s="5">
        <f>VLOOKUP(A1207,'HUMAN RESOURCES'!$A$2:$M$2692,9,0)</f>
        <v>0.296</v>
      </c>
      <c r="S1207" s="5">
        <f>VLOOKUP(A1207,'HUMAN RESOURCES'!$A$2:$M$2692,10,0)</f>
        <v>0.626</v>
      </c>
      <c r="T1207" s="5">
        <f>VLOOKUP(A1207,'HUMAN RESOURCES'!$A$2:$M$2692,11,0)</f>
        <v>0.078</v>
      </c>
      <c r="U1207" s="5">
        <f>VLOOKUP(A1207,'HUMAN RESOURCES'!$A$2:$M$2692,12,0)</f>
        <v>2681386</v>
      </c>
      <c r="V1207" s="35">
        <f>VLOOKUP(A1207,'HUMAN RESOURCES'!$A$2:$M$2692,13,0)</f>
        <v>0.536</v>
      </c>
      <c r="W1207" s="38">
        <f>VLOOKUP(A1207,TOURISM!$A$2:$F$2692,5,0)</f>
        <v>2070000000</v>
      </c>
      <c r="X1207" s="39">
        <f>VLOOKUP(A1207,TOURISM!$A$2:$F$2692,6,0)</f>
        <v>259000000</v>
      </c>
      <c r="Y1207" s="43">
        <f t="shared" si="4"/>
        <v>14.0580600479968</v>
      </c>
      <c r="Z1207" s="35">
        <f>VLOOKUP(A1207,BUSINESS!$A$2:$J$2692,5,0)</f>
        <v>0.499</v>
      </c>
      <c r="AA1207" s="5">
        <f>VLOOKUP(A1207,BUSINESS!$A$2:$J$2692,6,0)</f>
        <v>8</v>
      </c>
      <c r="AB1207" s="5">
        <f>VLOOKUP(A1207,BUSINESS!$A$2:$J$2692,7,0)</f>
        <v>0</v>
      </c>
      <c r="AC1207" s="5">
        <f>VLOOKUP(A1207,BUSINESS!$A$2:$J$2692,8,0)</f>
        <v>414</v>
      </c>
      <c r="AD1207" s="35">
        <f>VLOOKUP(A1207,BUSINESS!$A$2:$J$2692,9,0)</f>
        <v>0.243</v>
      </c>
      <c r="AE1207" s="35">
        <f>VLOOKUP(A1207,BUSINESS!$A$2:$J$2692,10,0)</f>
        <v>1.083</v>
      </c>
    </row>
    <row r="1208" customHeight="1" spans="1:31">
      <c r="A1208" s="22" t="str">
        <f t="shared" si="0"/>
        <v>Jamaica-The Americas2010</v>
      </c>
      <c r="B1208" s="22" t="s">
        <v>162</v>
      </c>
      <c r="C1208" s="22" t="s">
        <v>75</v>
      </c>
      <c r="D1208" s="23">
        <v>2010</v>
      </c>
      <c r="E1208" s="25">
        <v>13230844040</v>
      </c>
      <c r="F1208" s="24">
        <f t="shared" si="1"/>
        <v>4917.02320181476</v>
      </c>
      <c r="G1208" s="26">
        <v>0.053</v>
      </c>
      <c r="H1208" s="27">
        <v>255</v>
      </c>
      <c r="I1208" s="26">
        <v>0.205</v>
      </c>
      <c r="J1208" s="5">
        <f>VLOOKUP(A1208,ENERGY!$A$2:$F$2692,5,0)</f>
        <v>3829</v>
      </c>
      <c r="K1208" s="5">
        <f t="shared" si="2"/>
        <v>0.0014229841862567</v>
      </c>
      <c r="L1208" s="31">
        <f>VLOOKUP(A1208,ENERGY!$A$2:$F$2692,6,0)</f>
        <v>10319</v>
      </c>
      <c r="M1208" s="31">
        <f t="shared" si="3"/>
        <v>0.00383488477878895</v>
      </c>
      <c r="N1208" s="32">
        <f>VLOOKUP(A1208,'HUMAN RESOURCES'!$A$2:$M$2692,5,0)</f>
        <v>0.046</v>
      </c>
      <c r="O1208" s="32">
        <f>VLOOKUP(A1208,'HUMAN RESOURCES'!$A$2:$M$2692,6,0)</f>
        <v>0.102</v>
      </c>
      <c r="P1208" s="31">
        <f>VLOOKUP(A1208,'HUMAN RESOURCES'!$A$2:$M$2692,7,0)</f>
        <v>76</v>
      </c>
      <c r="Q1208" s="5">
        <f>VLOOKUP(A1208,'HUMAN RESOURCES'!$A$2:$M$2692,8,0)</f>
        <v>70</v>
      </c>
      <c r="R1208" s="5">
        <f>VLOOKUP(A1208,'HUMAN RESOURCES'!$A$2:$M$2692,9,0)</f>
        <v>0.29</v>
      </c>
      <c r="S1208" s="5">
        <f>VLOOKUP(A1208,'HUMAN RESOURCES'!$A$2:$M$2692,10,0)</f>
        <v>0.631</v>
      </c>
      <c r="T1208" s="5">
        <f>VLOOKUP(A1208,'HUMAN RESOURCES'!$A$2:$M$2692,11,0)</f>
        <v>0.078</v>
      </c>
      <c r="U1208" s="5">
        <f>VLOOKUP(A1208,'HUMAN RESOURCES'!$A$2:$M$2692,12,0)</f>
        <v>2690824</v>
      </c>
      <c r="V1208" s="35">
        <f>VLOOKUP(A1208,'HUMAN RESOURCES'!$A$2:$M$2692,13,0)</f>
        <v>0.537</v>
      </c>
      <c r="W1208" s="38">
        <f>VLOOKUP(A1208,TOURISM!$A$2:$F$2692,5,0)</f>
        <v>2095000000</v>
      </c>
      <c r="X1208" s="39">
        <f>VLOOKUP(A1208,TOURISM!$A$2:$F$2692,6,0)</f>
        <v>235000000</v>
      </c>
      <c r="Y1208" s="43">
        <f t="shared" si="4"/>
        <v>12.7616005758761</v>
      </c>
      <c r="Z1208" s="35">
        <f>VLOOKUP(A1208,BUSINESS!$A$2:$J$2692,5,0)</f>
        <v>0.487</v>
      </c>
      <c r="AA1208" s="5">
        <f>VLOOKUP(A1208,BUSINESS!$A$2:$J$2692,6,0)</f>
        <v>8</v>
      </c>
      <c r="AB1208" s="5">
        <f>VLOOKUP(A1208,BUSINESS!$A$2:$J$2692,7,0)</f>
        <v>0</v>
      </c>
      <c r="AC1208" s="5">
        <f>VLOOKUP(A1208,BUSINESS!$A$2:$J$2692,8,0)</f>
        <v>414</v>
      </c>
      <c r="AD1208" s="35">
        <f>VLOOKUP(A1208,BUSINESS!$A$2:$J$2692,9,0)</f>
        <v>0.277</v>
      </c>
      <c r="AE1208" s="35">
        <f>VLOOKUP(A1208,BUSINESS!$A$2:$J$2692,10,0)</f>
        <v>1.161</v>
      </c>
    </row>
    <row r="1209" customHeight="1" spans="1:31">
      <c r="A1209" s="22" t="str">
        <f t="shared" si="0"/>
        <v>Jamaica-The Americas2011</v>
      </c>
      <c r="B1209" s="22" t="s">
        <v>162</v>
      </c>
      <c r="C1209" s="22" t="s">
        <v>75</v>
      </c>
      <c r="D1209" s="23">
        <v>2011</v>
      </c>
      <c r="E1209" s="25">
        <v>14433926129</v>
      </c>
      <c r="F1209" s="24">
        <f t="shared" si="1"/>
        <v>5346.21933945666</v>
      </c>
      <c r="G1209" s="26">
        <v>0.052</v>
      </c>
      <c r="H1209" s="27">
        <v>273</v>
      </c>
      <c r="I1209" s="26">
        <v>0.195</v>
      </c>
      <c r="J1209" s="5">
        <f>VLOOKUP(A1209,ENERGY!$A$2:$F$2692,5,0)</f>
        <v>4176</v>
      </c>
      <c r="K1209" s="5">
        <f t="shared" si="2"/>
        <v>0.001546759472235</v>
      </c>
      <c r="L1209" s="31">
        <f>VLOOKUP(A1209,ENERGY!$A$2:$F$2692,6,0)</f>
        <v>12020</v>
      </c>
      <c r="M1209" s="31">
        <f t="shared" si="3"/>
        <v>0.00445211897899059</v>
      </c>
      <c r="N1209" s="32">
        <f>VLOOKUP(A1209,'HUMAN RESOURCES'!$A$2:$M$2692,5,0)</f>
        <v>0.046</v>
      </c>
      <c r="O1209" s="32">
        <f>VLOOKUP(A1209,'HUMAN RESOURCES'!$A$2:$M$2692,6,0)</f>
        <v>0.057</v>
      </c>
      <c r="P1209" s="31">
        <f>VLOOKUP(A1209,'HUMAN RESOURCES'!$A$2:$M$2692,7,0)</f>
        <v>76</v>
      </c>
      <c r="Q1209" s="5">
        <f>VLOOKUP(A1209,'HUMAN RESOURCES'!$A$2:$M$2692,8,0)</f>
        <v>71</v>
      </c>
      <c r="R1209" s="5">
        <f>VLOOKUP(A1209,'HUMAN RESOURCES'!$A$2:$M$2692,9,0)</f>
        <v>0.284</v>
      </c>
      <c r="S1209" s="5">
        <f>VLOOKUP(A1209,'HUMAN RESOURCES'!$A$2:$M$2692,10,0)</f>
        <v>0.637</v>
      </c>
      <c r="T1209" s="5">
        <f>VLOOKUP(A1209,'HUMAN RESOURCES'!$A$2:$M$2692,11,0)</f>
        <v>0.079</v>
      </c>
      <c r="U1209" s="5">
        <f>VLOOKUP(A1209,'HUMAN RESOURCES'!$A$2:$M$2692,12,0)</f>
        <v>2699838</v>
      </c>
      <c r="V1209" s="35">
        <f>VLOOKUP(A1209,'HUMAN RESOURCES'!$A$2:$M$2692,13,0)</f>
        <v>0.539</v>
      </c>
      <c r="W1209" s="38">
        <f>VLOOKUP(A1209,TOURISM!$A$2:$F$2692,5,0)</f>
        <v>2055000000</v>
      </c>
      <c r="X1209" s="39">
        <f>VLOOKUP(A1209,TOURISM!$A$2:$F$2692,6,0)</f>
        <v>213000000</v>
      </c>
      <c r="Y1209" s="43">
        <f t="shared" si="4"/>
        <v>12.8761438616774</v>
      </c>
      <c r="Z1209" s="35">
        <f>VLOOKUP(A1209,BUSINESS!$A$2:$J$2692,5,0)</f>
        <v>0.443</v>
      </c>
      <c r="AA1209" s="5">
        <f>VLOOKUP(A1209,BUSINESS!$A$2:$J$2692,6,0)</f>
        <v>7</v>
      </c>
      <c r="AB1209" s="5">
        <f>VLOOKUP(A1209,BUSINESS!$A$2:$J$2692,7,0)</f>
        <v>0</v>
      </c>
      <c r="AC1209" s="5">
        <f>VLOOKUP(A1209,BUSINESS!$A$2:$J$2692,8,0)</f>
        <v>414</v>
      </c>
      <c r="AD1209" s="35">
        <f>VLOOKUP(A1209,BUSINESS!$A$2:$J$2692,9,0)</f>
        <v>0.374</v>
      </c>
      <c r="AE1209" s="35">
        <f>VLOOKUP(A1209,BUSINESS!$A$2:$J$2692,10,0)</f>
        <v>1.069</v>
      </c>
    </row>
    <row r="1210" customHeight="1" spans="1:31">
      <c r="A1210" s="22" t="str">
        <f t="shared" si="0"/>
        <v>Jamaica-The Americas2012</v>
      </c>
      <c r="B1210" s="22" t="s">
        <v>162</v>
      </c>
      <c r="C1210" s="22" t="s">
        <v>75</v>
      </c>
      <c r="D1210" s="23">
        <v>2012</v>
      </c>
      <c r="E1210" s="25">
        <v>14794802081</v>
      </c>
      <c r="F1210" s="24">
        <f t="shared" si="1"/>
        <v>5463.76200686534</v>
      </c>
      <c r="G1210" s="26">
        <v>0.059</v>
      </c>
      <c r="H1210" s="27">
        <v>318</v>
      </c>
      <c r="I1210" s="26">
        <v>0.176</v>
      </c>
      <c r="J1210" s="5">
        <f>VLOOKUP(A1210,ENERGY!$A$2:$F$2692,5,0)</f>
        <v>3586</v>
      </c>
      <c r="K1210" s="5">
        <f t="shared" si="2"/>
        <v>0.00132431988270943</v>
      </c>
      <c r="L1210" s="31">
        <f>VLOOKUP(A1210,ENERGY!$A$2:$F$2692,6,0)</f>
        <v>10301</v>
      </c>
      <c r="M1210" s="31">
        <f t="shared" si="3"/>
        <v>0.00380418826318734</v>
      </c>
      <c r="N1210" s="32">
        <f>VLOOKUP(A1210,'HUMAN RESOURCES'!$A$2:$M$2692,5,0)</f>
        <v>0.048</v>
      </c>
      <c r="O1210" s="32">
        <f>VLOOKUP(A1210,'HUMAN RESOURCES'!$A$2:$M$2692,6,0)</f>
        <v>0.097</v>
      </c>
      <c r="P1210" s="31">
        <f>VLOOKUP(A1210,'HUMAN RESOURCES'!$A$2:$M$2692,7,0)</f>
        <v>76</v>
      </c>
      <c r="Q1210" s="5">
        <f>VLOOKUP(A1210,'HUMAN RESOURCES'!$A$2:$M$2692,8,0)</f>
        <v>71</v>
      </c>
      <c r="R1210" s="5">
        <f>VLOOKUP(A1210,'HUMAN RESOURCES'!$A$2:$M$2692,9,0)</f>
        <v>0.278</v>
      </c>
      <c r="S1210" s="5">
        <f>VLOOKUP(A1210,'HUMAN RESOURCES'!$A$2:$M$2692,10,0)</f>
        <v>0.643</v>
      </c>
      <c r="T1210" s="5">
        <f>VLOOKUP(A1210,'HUMAN RESOURCES'!$A$2:$M$2692,11,0)</f>
        <v>0.079</v>
      </c>
      <c r="U1210" s="5">
        <f>VLOOKUP(A1210,'HUMAN RESOURCES'!$A$2:$M$2692,12,0)</f>
        <v>2707805</v>
      </c>
      <c r="V1210" s="35">
        <f>VLOOKUP(A1210,'HUMAN RESOURCES'!$A$2:$M$2692,13,0)</f>
        <v>0.541</v>
      </c>
      <c r="W1210" s="38">
        <f>VLOOKUP(A1210,TOURISM!$A$2:$F$2692,5,0)</f>
        <v>2070000000</v>
      </c>
      <c r="X1210" s="39">
        <f>VLOOKUP(A1210,TOURISM!$A$2:$F$2692,6,0)</f>
        <v>165000000</v>
      </c>
      <c r="Y1210" s="43">
        <f t="shared" si="4"/>
        <v>-0.775327695560254</v>
      </c>
      <c r="Z1210" s="35">
        <f>VLOOKUP(A1210,BUSINESS!$A$2:$J$2692,5,0)</f>
        <v>0.443</v>
      </c>
      <c r="AA1210" s="5">
        <f>VLOOKUP(A1210,BUSINESS!$A$2:$J$2692,6,0)</f>
        <v>7</v>
      </c>
      <c r="AB1210" s="5">
        <f>VLOOKUP(A1210,BUSINESS!$A$2:$J$2692,7,0)</f>
        <v>91</v>
      </c>
      <c r="AC1210" s="5">
        <f>VLOOKUP(A1210,BUSINESS!$A$2:$J$2692,8,0)</f>
        <v>368</v>
      </c>
      <c r="AD1210" s="35">
        <f>VLOOKUP(A1210,BUSINESS!$A$2:$J$2692,9,0)</f>
        <v>0.338</v>
      </c>
      <c r="AE1210" s="35">
        <f>VLOOKUP(A1210,BUSINESS!$A$2:$J$2692,10,0)</f>
        <v>0.98</v>
      </c>
    </row>
    <row r="1211" customHeight="1" spans="1:31">
      <c r="A1211" s="22" t="str">
        <f t="shared" si="0"/>
        <v>Japan-Asia2000</v>
      </c>
      <c r="B1211" s="22" t="s">
        <v>163</v>
      </c>
      <c r="C1211" s="22" t="s">
        <v>65</v>
      </c>
      <c r="D1211" s="23">
        <v>2000</v>
      </c>
      <c r="E1211" s="25">
        <v>4730000000000</v>
      </c>
      <c r="F1211" s="24">
        <f t="shared" si="1"/>
        <v>37282.2574288642</v>
      </c>
      <c r="G1211" s="26">
        <v>0.076</v>
      </c>
      <c r="H1211" s="27">
        <v>2834</v>
      </c>
      <c r="I1211" s="26">
        <v>0.021</v>
      </c>
      <c r="J1211" s="5">
        <f>VLOOKUP(A1211,ENERGY!$A$2:$F$2692,5,0)</f>
        <v>451501</v>
      </c>
      <c r="K1211" s="5">
        <f t="shared" si="2"/>
        <v>0.0035587688184756</v>
      </c>
      <c r="L1211" s="31">
        <f>VLOOKUP(A1211,ENERGY!$A$2:$F$2692,6,0)</f>
        <v>0</v>
      </c>
      <c r="M1211" s="31">
        <f t="shared" si="3"/>
        <v>0</v>
      </c>
      <c r="N1211" s="32">
        <f>VLOOKUP(A1211,'HUMAN RESOURCES'!$A$2:$M$2692,5,0)</f>
        <v>0.048</v>
      </c>
      <c r="O1211" s="32">
        <f>VLOOKUP(A1211,'HUMAN RESOURCES'!$A$2:$M$2692,6,0)</f>
        <v>0.115</v>
      </c>
      <c r="P1211" s="31">
        <f>VLOOKUP(A1211,'HUMAN RESOURCES'!$A$2:$M$2692,7,0)</f>
        <v>85</v>
      </c>
      <c r="Q1211" s="5">
        <f>VLOOKUP(A1211,'HUMAN RESOURCES'!$A$2:$M$2692,8,0)</f>
        <v>78</v>
      </c>
      <c r="R1211" s="5">
        <f>VLOOKUP(A1211,'HUMAN RESOURCES'!$A$2:$M$2692,9,0)</f>
        <v>0.146</v>
      </c>
      <c r="S1211" s="5">
        <f>VLOOKUP(A1211,'HUMAN RESOURCES'!$A$2:$M$2692,10,0)</f>
        <v>0.682</v>
      </c>
      <c r="T1211" s="5">
        <f>VLOOKUP(A1211,'HUMAN RESOURCES'!$A$2:$M$2692,11,0)</f>
        <v>0.172</v>
      </c>
      <c r="U1211" s="5">
        <f>VLOOKUP(A1211,'HUMAN RESOURCES'!$A$2:$M$2692,12,0)</f>
        <v>126870000</v>
      </c>
      <c r="V1211" s="35">
        <f>VLOOKUP(A1211,'HUMAN RESOURCES'!$A$2:$M$2692,13,0)</f>
        <v>0.786</v>
      </c>
      <c r="W1211" s="38">
        <f>VLOOKUP(A1211,TOURISM!$A$2:$F$2692,5,0)</f>
        <v>5970000000</v>
      </c>
      <c r="X1211" s="39">
        <f>VLOOKUP(A1211,TOURISM!$A$2:$F$2692,6,0)</f>
        <v>42643000000</v>
      </c>
      <c r="Y1211" s="43">
        <f t="shared" si="4"/>
        <v>-0.715769230769231</v>
      </c>
      <c r="Z1211" s="35">
        <f>VLOOKUP(A1211,BUSINESS!$A$2:$J$2692,5,0)</f>
        <v>0</v>
      </c>
      <c r="AA1211" s="5">
        <f>VLOOKUP(A1211,BUSINESS!$A$2:$J$2692,6,0)</f>
        <v>0</v>
      </c>
      <c r="AB1211" s="5">
        <f>VLOOKUP(A1211,BUSINESS!$A$2:$J$2692,7,0)</f>
        <v>0</v>
      </c>
      <c r="AC1211" s="5">
        <f>VLOOKUP(A1211,BUSINESS!$A$2:$J$2692,8,0)</f>
        <v>0</v>
      </c>
      <c r="AD1211" s="35">
        <f>VLOOKUP(A1211,BUSINESS!$A$2:$J$2692,9,0)</f>
        <v>0.3</v>
      </c>
      <c r="AE1211" s="35">
        <f>VLOOKUP(A1211,BUSINESS!$A$2:$J$2692,10,0)</f>
        <v>0.531</v>
      </c>
    </row>
    <row r="1212" customHeight="1" spans="1:31">
      <c r="A1212" s="22" t="str">
        <f t="shared" si="0"/>
        <v>Japan-Asia2001</v>
      </c>
      <c r="B1212" s="22" t="s">
        <v>163</v>
      </c>
      <c r="C1212" s="22" t="s">
        <v>65</v>
      </c>
      <c r="D1212" s="23">
        <v>2001</v>
      </c>
      <c r="E1212" s="25">
        <v>4160000000000</v>
      </c>
      <c r="F1212" s="24">
        <f t="shared" si="1"/>
        <v>32717.5203894643</v>
      </c>
      <c r="G1212" s="26">
        <v>0.078</v>
      </c>
      <c r="H1212" s="27">
        <v>2554</v>
      </c>
      <c r="I1212" s="26">
        <v>0.02</v>
      </c>
      <c r="J1212" s="5">
        <f>VLOOKUP(A1212,ENERGY!$A$2:$F$2692,5,0)</f>
        <v>461468</v>
      </c>
      <c r="K1212" s="5">
        <f t="shared" si="2"/>
        <v>0.00362934824497243</v>
      </c>
      <c r="L1212" s="31">
        <f>VLOOKUP(A1212,ENERGY!$A$2:$F$2692,6,0)</f>
        <v>0</v>
      </c>
      <c r="M1212" s="31">
        <f t="shared" si="3"/>
        <v>0</v>
      </c>
      <c r="N1212" s="32">
        <f>VLOOKUP(A1212,'HUMAN RESOURCES'!$A$2:$M$2692,5,0)</f>
        <v>0.048</v>
      </c>
      <c r="O1212" s="32">
        <f>VLOOKUP(A1212,'HUMAN RESOURCES'!$A$2:$M$2692,6,0)</f>
        <v>0.088</v>
      </c>
      <c r="P1212" s="31">
        <f>VLOOKUP(A1212,'HUMAN RESOURCES'!$A$2:$M$2692,7,0)</f>
        <v>85</v>
      </c>
      <c r="Q1212" s="5">
        <f>VLOOKUP(A1212,'HUMAN RESOURCES'!$A$2:$M$2692,8,0)</f>
        <v>78</v>
      </c>
      <c r="R1212" s="5">
        <f>VLOOKUP(A1212,'HUMAN RESOURCES'!$A$2:$M$2692,9,0)</f>
        <v>0.144</v>
      </c>
      <c r="S1212" s="5">
        <f>VLOOKUP(A1212,'HUMAN RESOURCES'!$A$2:$M$2692,10,0)</f>
        <v>0.679</v>
      </c>
      <c r="T1212" s="5">
        <f>VLOOKUP(A1212,'HUMAN RESOURCES'!$A$2:$M$2692,11,0)</f>
        <v>0.177</v>
      </c>
      <c r="U1212" s="5">
        <f>VLOOKUP(A1212,'HUMAN RESOURCES'!$A$2:$M$2692,12,0)</f>
        <v>127149000</v>
      </c>
      <c r="V1212" s="35">
        <f>VLOOKUP(A1212,'HUMAN RESOURCES'!$A$2:$M$2692,13,0)</f>
        <v>0.8</v>
      </c>
      <c r="W1212" s="38">
        <f>VLOOKUP(A1212,TOURISM!$A$2:$F$2692,5,0)</f>
        <v>5750000000</v>
      </c>
      <c r="X1212" s="39">
        <f>VLOOKUP(A1212,TOURISM!$A$2:$F$2692,6,0)</f>
        <v>35526000000</v>
      </c>
      <c r="Y1212" s="43">
        <f t="shared" si="4"/>
        <v>-0.726331658291457</v>
      </c>
      <c r="Z1212" s="35">
        <f>VLOOKUP(A1212,BUSINESS!$A$2:$J$2692,5,0)</f>
        <v>0</v>
      </c>
      <c r="AA1212" s="5">
        <f>VLOOKUP(A1212,BUSINESS!$A$2:$J$2692,6,0)</f>
        <v>0</v>
      </c>
      <c r="AB1212" s="5">
        <f>VLOOKUP(A1212,BUSINESS!$A$2:$J$2692,7,0)</f>
        <v>0</v>
      </c>
      <c r="AC1212" s="5">
        <f>VLOOKUP(A1212,BUSINESS!$A$2:$J$2692,8,0)</f>
        <v>0</v>
      </c>
      <c r="AD1212" s="35">
        <f>VLOOKUP(A1212,BUSINESS!$A$2:$J$2692,9,0)</f>
        <v>0.385</v>
      </c>
      <c r="AE1212" s="35">
        <f>VLOOKUP(A1212,BUSINESS!$A$2:$J$2692,10,0)</f>
        <v>0.594</v>
      </c>
    </row>
    <row r="1213" customHeight="1" spans="1:31">
      <c r="A1213" s="22" t="str">
        <f t="shared" si="0"/>
        <v>Japan-Asia2002</v>
      </c>
      <c r="B1213" s="22" t="s">
        <v>163</v>
      </c>
      <c r="C1213" s="22" t="s">
        <v>65</v>
      </c>
      <c r="D1213" s="23">
        <v>2002</v>
      </c>
      <c r="E1213" s="25">
        <v>3980000000000</v>
      </c>
      <c r="F1213" s="24">
        <f t="shared" si="1"/>
        <v>31229.1576758602</v>
      </c>
      <c r="G1213" s="26">
        <v>0.079</v>
      </c>
      <c r="H1213" s="27">
        <v>2455</v>
      </c>
      <c r="I1213" s="26">
        <v>0.019</v>
      </c>
      <c r="J1213" s="5">
        <f>VLOOKUP(A1213,ENERGY!$A$2:$F$2692,5,0)</f>
        <v>499092</v>
      </c>
      <c r="K1213" s="5">
        <f t="shared" si="2"/>
        <v>0.00391613637255287</v>
      </c>
      <c r="L1213" s="31">
        <f>VLOOKUP(A1213,ENERGY!$A$2:$F$2692,6,0)</f>
        <v>1170715</v>
      </c>
      <c r="M1213" s="31">
        <f t="shared" si="3"/>
        <v>0.00918604103731021</v>
      </c>
      <c r="N1213" s="32">
        <f>VLOOKUP(A1213,'HUMAN RESOURCES'!$A$2:$M$2692,5,0)</f>
        <v>0.05</v>
      </c>
      <c r="O1213" s="32">
        <f>VLOOKUP(A1213,'HUMAN RESOURCES'!$A$2:$M$2692,6,0)</f>
        <v>0.072</v>
      </c>
      <c r="P1213" s="31">
        <f>VLOOKUP(A1213,'HUMAN RESOURCES'!$A$2:$M$2692,7,0)</f>
        <v>85</v>
      </c>
      <c r="Q1213" s="5">
        <f>VLOOKUP(A1213,'HUMAN RESOURCES'!$A$2:$M$2692,8,0)</f>
        <v>78</v>
      </c>
      <c r="R1213" s="5">
        <f>VLOOKUP(A1213,'HUMAN RESOURCES'!$A$2:$M$2692,9,0)</f>
        <v>0.142</v>
      </c>
      <c r="S1213" s="5">
        <f>VLOOKUP(A1213,'HUMAN RESOURCES'!$A$2:$M$2692,10,0)</f>
        <v>0.675</v>
      </c>
      <c r="T1213" s="5">
        <f>VLOOKUP(A1213,'HUMAN RESOURCES'!$A$2:$M$2692,11,0)</f>
        <v>0.182</v>
      </c>
      <c r="U1213" s="5">
        <f>VLOOKUP(A1213,'HUMAN RESOURCES'!$A$2:$M$2692,12,0)</f>
        <v>127445000</v>
      </c>
      <c r="V1213" s="35">
        <f>VLOOKUP(A1213,'HUMAN RESOURCES'!$A$2:$M$2692,13,0)</f>
        <v>0.816</v>
      </c>
      <c r="W1213" s="38">
        <f>VLOOKUP(A1213,TOURISM!$A$2:$F$2692,5,0)</f>
        <v>6069000000</v>
      </c>
      <c r="X1213" s="39">
        <f>VLOOKUP(A1213,TOURISM!$A$2:$F$2692,6,0)</f>
        <v>34977000000</v>
      </c>
      <c r="Y1213" s="43">
        <f t="shared" si="4"/>
        <v>-0.582093023255814</v>
      </c>
      <c r="Z1213" s="35">
        <f>VLOOKUP(A1213,BUSINESS!$A$2:$J$2692,5,0)</f>
        <v>0</v>
      </c>
      <c r="AA1213" s="5">
        <f>VLOOKUP(A1213,BUSINESS!$A$2:$J$2692,6,0)</f>
        <v>0</v>
      </c>
      <c r="AB1213" s="5">
        <f>VLOOKUP(A1213,BUSINESS!$A$2:$J$2692,7,0)</f>
        <v>0</v>
      </c>
      <c r="AC1213" s="5">
        <f>VLOOKUP(A1213,BUSINESS!$A$2:$J$2692,8,0)</f>
        <v>0</v>
      </c>
      <c r="AD1213" s="35">
        <f>VLOOKUP(A1213,BUSINESS!$A$2:$J$2692,9,0)</f>
        <v>0.466</v>
      </c>
      <c r="AE1213" s="35">
        <f>VLOOKUP(A1213,BUSINESS!$A$2:$J$2692,10,0)</f>
        <v>0.643</v>
      </c>
    </row>
    <row r="1214" customHeight="1" spans="1:31">
      <c r="A1214" s="22" t="str">
        <f t="shared" si="0"/>
        <v>Japan-Asia2003</v>
      </c>
      <c r="B1214" s="22" t="s">
        <v>163</v>
      </c>
      <c r="C1214" s="22" t="s">
        <v>65</v>
      </c>
      <c r="D1214" s="23">
        <v>2003</v>
      </c>
      <c r="E1214" s="25">
        <v>4300000000000</v>
      </c>
      <c r="F1214" s="24">
        <f t="shared" si="1"/>
        <v>33667.9246464868</v>
      </c>
      <c r="G1214" s="26">
        <v>0.08</v>
      </c>
      <c r="H1214" s="27">
        <v>2693</v>
      </c>
      <c r="I1214" s="26">
        <v>0.018</v>
      </c>
      <c r="J1214" s="5">
        <f>VLOOKUP(A1214,ENERGY!$A$2:$F$2692,5,0)</f>
        <v>472174</v>
      </c>
      <c r="K1214" s="5">
        <f t="shared" si="2"/>
        <v>0.00369700433768145</v>
      </c>
      <c r="L1214" s="31">
        <f>VLOOKUP(A1214,ENERGY!$A$2:$F$2692,6,0)</f>
        <v>1100650</v>
      </c>
      <c r="M1214" s="31">
        <f t="shared" si="3"/>
        <v>0.00861781424701295</v>
      </c>
      <c r="N1214" s="32">
        <f>VLOOKUP(A1214,'HUMAN RESOURCES'!$A$2:$M$2692,5,0)</f>
        <v>0.012</v>
      </c>
      <c r="O1214" s="32">
        <f>VLOOKUP(A1214,'HUMAN RESOURCES'!$A$2:$M$2692,6,0)</f>
        <v>0.014</v>
      </c>
      <c r="P1214" s="31">
        <f>VLOOKUP(A1214,'HUMAN RESOURCES'!$A$2:$M$2692,7,0)</f>
        <v>85</v>
      </c>
      <c r="Q1214" s="5">
        <f>VLOOKUP(A1214,'HUMAN RESOURCES'!$A$2:$M$2692,8,0)</f>
        <v>78</v>
      </c>
      <c r="R1214" s="5">
        <f>VLOOKUP(A1214,'HUMAN RESOURCES'!$A$2:$M$2692,9,0)</f>
        <v>0.141</v>
      </c>
      <c r="S1214" s="5">
        <f>VLOOKUP(A1214,'HUMAN RESOURCES'!$A$2:$M$2692,10,0)</f>
        <v>0.672</v>
      </c>
      <c r="T1214" s="5">
        <f>VLOOKUP(A1214,'HUMAN RESOURCES'!$A$2:$M$2692,11,0)</f>
        <v>0.188</v>
      </c>
      <c r="U1214" s="5">
        <f>VLOOKUP(A1214,'HUMAN RESOURCES'!$A$2:$M$2692,12,0)</f>
        <v>127718000</v>
      </c>
      <c r="V1214" s="35">
        <f>VLOOKUP(A1214,'HUMAN RESOURCES'!$A$2:$M$2692,13,0)</f>
        <v>0.832</v>
      </c>
      <c r="W1214" s="38">
        <f>VLOOKUP(A1214,TOURISM!$A$2:$F$2692,5,0)</f>
        <v>11475000000</v>
      </c>
      <c r="X1214" s="39">
        <f>VLOOKUP(A1214,TOURISM!$A$2:$F$2692,6,0)</f>
        <v>36505000000</v>
      </c>
      <c r="Y1214" s="43">
        <f t="shared" si="4"/>
        <v>-0.726008583690987</v>
      </c>
      <c r="Z1214" s="35">
        <f>VLOOKUP(A1214,BUSINESS!$A$2:$J$2692,5,0)</f>
        <v>0</v>
      </c>
      <c r="AA1214" s="5">
        <f>VLOOKUP(A1214,BUSINESS!$A$2:$J$2692,6,0)</f>
        <v>31</v>
      </c>
      <c r="AB1214" s="5">
        <f>VLOOKUP(A1214,BUSINESS!$A$2:$J$2692,7,0)</f>
        <v>0</v>
      </c>
      <c r="AC1214" s="5">
        <f>VLOOKUP(A1214,BUSINESS!$A$2:$J$2692,8,0)</f>
        <v>0</v>
      </c>
      <c r="AD1214" s="35">
        <f>VLOOKUP(A1214,BUSINESS!$A$2:$J$2692,9,0)</f>
        <v>0.484</v>
      </c>
      <c r="AE1214" s="35">
        <f>VLOOKUP(A1214,BUSINESS!$A$2:$J$2692,10,0)</f>
        <v>0.685</v>
      </c>
    </row>
    <row r="1215" customHeight="1" spans="1:31">
      <c r="A1215" s="22" t="str">
        <f t="shared" si="0"/>
        <v>Japan-Asia2004</v>
      </c>
      <c r="B1215" s="22" t="s">
        <v>163</v>
      </c>
      <c r="C1215" s="22" t="s">
        <v>65</v>
      </c>
      <c r="D1215" s="23">
        <v>2004</v>
      </c>
      <c r="E1215" s="25">
        <v>4660000000000</v>
      </c>
      <c r="F1215" s="24">
        <f t="shared" si="1"/>
        <v>36474.3544587159</v>
      </c>
      <c r="G1215" s="26">
        <v>0.08</v>
      </c>
      <c r="H1215" s="27">
        <v>2914</v>
      </c>
      <c r="I1215" s="26">
        <v>0.018</v>
      </c>
      <c r="J1215" s="5">
        <f>VLOOKUP(A1215,ENERGY!$A$2:$F$2692,5,0)</f>
        <v>495352</v>
      </c>
      <c r="K1215" s="5">
        <f t="shared" si="2"/>
        <v>0.00387717691627335</v>
      </c>
      <c r="L1215" s="31">
        <f>VLOOKUP(A1215,ENERGY!$A$2:$F$2692,6,0)</f>
        <v>1206916</v>
      </c>
      <c r="M1215" s="31">
        <f t="shared" si="3"/>
        <v>0.00944666995405484</v>
      </c>
      <c r="N1215" s="32">
        <f>VLOOKUP(A1215,'HUMAN RESOURCES'!$A$2:$M$2692,5,0)</f>
        <v>0.018</v>
      </c>
      <c r="O1215" s="32">
        <f>VLOOKUP(A1215,'HUMAN RESOURCES'!$A$2:$M$2692,6,0)</f>
        <v>0.012</v>
      </c>
      <c r="P1215" s="31">
        <f>VLOOKUP(A1215,'HUMAN RESOURCES'!$A$2:$M$2692,7,0)</f>
        <v>86</v>
      </c>
      <c r="Q1215" s="5">
        <f>VLOOKUP(A1215,'HUMAN RESOURCES'!$A$2:$M$2692,8,0)</f>
        <v>79</v>
      </c>
      <c r="R1215" s="5">
        <f>VLOOKUP(A1215,'HUMAN RESOURCES'!$A$2:$M$2692,9,0)</f>
        <v>0.139</v>
      </c>
      <c r="S1215" s="5">
        <f>VLOOKUP(A1215,'HUMAN RESOURCES'!$A$2:$M$2692,10,0)</f>
        <v>0.668</v>
      </c>
      <c r="T1215" s="5">
        <f>VLOOKUP(A1215,'HUMAN RESOURCES'!$A$2:$M$2692,11,0)</f>
        <v>0.193</v>
      </c>
      <c r="U1215" s="5">
        <f>VLOOKUP(A1215,'HUMAN RESOURCES'!$A$2:$M$2692,12,0)</f>
        <v>127761000</v>
      </c>
      <c r="V1215" s="35">
        <f>VLOOKUP(A1215,'HUMAN RESOURCES'!$A$2:$M$2692,13,0)</f>
        <v>0.846</v>
      </c>
      <c r="W1215" s="38">
        <f>VLOOKUP(A1215,TOURISM!$A$2:$F$2692,5,0)</f>
        <v>14343000000</v>
      </c>
      <c r="X1215" s="39">
        <f>VLOOKUP(A1215,TOURISM!$A$2:$F$2692,6,0)</f>
        <v>48175000000</v>
      </c>
      <c r="Y1215" s="43">
        <f t="shared" si="4"/>
        <v>-0.71218818380744</v>
      </c>
      <c r="Z1215" s="35">
        <f>VLOOKUP(A1215,BUSINESS!$A$2:$J$2692,5,0)</f>
        <v>0</v>
      </c>
      <c r="AA1215" s="5">
        <f>VLOOKUP(A1215,BUSINESS!$A$2:$J$2692,6,0)</f>
        <v>31</v>
      </c>
      <c r="AB1215" s="5">
        <f>VLOOKUP(A1215,BUSINESS!$A$2:$J$2692,7,0)</f>
        <v>0</v>
      </c>
      <c r="AC1215" s="5">
        <f>VLOOKUP(A1215,BUSINESS!$A$2:$J$2692,8,0)</f>
        <v>0</v>
      </c>
      <c r="AD1215" s="35">
        <f>VLOOKUP(A1215,BUSINESS!$A$2:$J$2692,9,0)</f>
        <v>0.624</v>
      </c>
      <c r="AE1215" s="35">
        <f>VLOOKUP(A1215,BUSINESS!$A$2:$J$2692,10,0)</f>
        <v>0.722</v>
      </c>
    </row>
    <row r="1216" customHeight="1" spans="1:31">
      <c r="A1216" s="22" t="str">
        <f t="shared" si="0"/>
        <v>Japan-Asia2005</v>
      </c>
      <c r="B1216" s="22" t="s">
        <v>163</v>
      </c>
      <c r="C1216" s="22" t="s">
        <v>65</v>
      </c>
      <c r="D1216" s="23">
        <v>2005</v>
      </c>
      <c r="E1216" s="25">
        <v>4570000000000</v>
      </c>
      <c r="F1216" s="24">
        <f t="shared" si="1"/>
        <v>35766.5547494385</v>
      </c>
      <c r="G1216" s="26">
        <v>0.082</v>
      </c>
      <c r="H1216" s="27">
        <v>2928</v>
      </c>
      <c r="I1216" s="26">
        <v>0.017</v>
      </c>
      <c r="J1216" s="5">
        <f>VLOOKUP(A1216,ENERGY!$A$2:$F$2692,5,0)</f>
        <v>510791</v>
      </c>
      <c r="K1216" s="5">
        <f t="shared" si="2"/>
        <v>0.00399764425974189</v>
      </c>
      <c r="L1216" s="31">
        <f>VLOOKUP(A1216,ENERGY!$A$2:$F$2692,6,0)</f>
        <v>1202266</v>
      </c>
      <c r="M1216" s="31">
        <f t="shared" si="3"/>
        <v>0.00940939009023816</v>
      </c>
      <c r="N1216" s="32">
        <f>VLOOKUP(A1216,'HUMAN RESOURCES'!$A$2:$M$2692,5,0)</f>
        <v>0.018</v>
      </c>
      <c r="O1216" s="32">
        <f>VLOOKUP(A1216,'HUMAN RESOURCES'!$A$2:$M$2692,6,0)</f>
        <v>0.016</v>
      </c>
      <c r="P1216" s="31">
        <f>VLOOKUP(A1216,'HUMAN RESOURCES'!$A$2:$M$2692,7,0)</f>
        <v>85</v>
      </c>
      <c r="Q1216" s="5">
        <f>VLOOKUP(A1216,'HUMAN RESOURCES'!$A$2:$M$2692,8,0)</f>
        <v>79</v>
      </c>
      <c r="R1216" s="5">
        <f>VLOOKUP(A1216,'HUMAN RESOURCES'!$A$2:$M$2692,9,0)</f>
        <v>0.138</v>
      </c>
      <c r="S1216" s="5">
        <f>VLOOKUP(A1216,'HUMAN RESOURCES'!$A$2:$M$2692,10,0)</f>
        <v>0.663</v>
      </c>
      <c r="T1216" s="5">
        <f>VLOOKUP(A1216,'HUMAN RESOURCES'!$A$2:$M$2692,11,0)</f>
        <v>0.198</v>
      </c>
      <c r="U1216" s="5">
        <f>VLOOKUP(A1216,'HUMAN RESOURCES'!$A$2:$M$2692,12,0)</f>
        <v>127773000</v>
      </c>
      <c r="V1216" s="35">
        <f>VLOOKUP(A1216,'HUMAN RESOURCES'!$A$2:$M$2692,13,0)</f>
        <v>0.86</v>
      </c>
      <c r="W1216" s="38">
        <f>VLOOKUP(A1216,TOURISM!$A$2:$F$2692,5,0)</f>
        <v>15555000000</v>
      </c>
      <c r="X1216" s="39">
        <f>VLOOKUP(A1216,TOURISM!$A$2:$F$2692,6,0)</f>
        <v>48102000000</v>
      </c>
      <c r="Y1216" s="43">
        <f t="shared" si="4"/>
        <v>-0.600206422018349</v>
      </c>
      <c r="Z1216" s="35">
        <f>VLOOKUP(A1216,BUSINESS!$A$2:$J$2692,5,0)</f>
        <v>0.525</v>
      </c>
      <c r="AA1216" s="5">
        <f>VLOOKUP(A1216,BUSINESS!$A$2:$J$2692,6,0)</f>
        <v>30</v>
      </c>
      <c r="AB1216" s="5">
        <f>VLOOKUP(A1216,BUSINESS!$A$2:$J$2692,7,0)</f>
        <v>0</v>
      </c>
      <c r="AC1216" s="5">
        <f>VLOOKUP(A1216,BUSINESS!$A$2:$J$2692,8,0)</f>
        <v>315</v>
      </c>
      <c r="AD1216" s="35">
        <f>VLOOKUP(A1216,BUSINESS!$A$2:$J$2692,9,0)</f>
        <v>0.669</v>
      </c>
      <c r="AE1216" s="35">
        <f>VLOOKUP(A1216,BUSINESS!$A$2:$J$2692,10,0)</f>
        <v>0.76</v>
      </c>
    </row>
    <row r="1217" customHeight="1" spans="1:31">
      <c r="A1217" s="22" t="str">
        <f t="shared" si="0"/>
        <v>Japan-Asia2006</v>
      </c>
      <c r="B1217" s="22" t="s">
        <v>163</v>
      </c>
      <c r="C1217" s="22" t="s">
        <v>65</v>
      </c>
      <c r="D1217" s="23">
        <v>2006</v>
      </c>
      <c r="E1217" s="25">
        <v>4360000000000</v>
      </c>
      <c r="F1217" s="24">
        <f t="shared" si="1"/>
        <v>34127.5556529635</v>
      </c>
      <c r="G1217" s="26">
        <v>0.082</v>
      </c>
      <c r="H1217" s="27">
        <v>2794</v>
      </c>
      <c r="I1217" s="26">
        <v>0.017</v>
      </c>
      <c r="J1217" s="5">
        <f>VLOOKUP(A1217,ENERGY!$A$2:$F$2692,5,0)</f>
        <v>522488</v>
      </c>
      <c r="K1217" s="5">
        <f t="shared" si="2"/>
        <v>0.00408973355458843</v>
      </c>
      <c r="L1217" s="31">
        <f>VLOOKUP(A1217,ENERGY!$A$2:$F$2692,6,0)</f>
        <v>1259655</v>
      </c>
      <c r="M1217" s="31">
        <f t="shared" si="3"/>
        <v>0.00985985002661323</v>
      </c>
      <c r="N1217" s="32">
        <f>VLOOKUP(A1217,'HUMAN RESOURCES'!$A$2:$M$2692,5,0)</f>
        <v>0.021</v>
      </c>
      <c r="O1217" s="32">
        <f>VLOOKUP(A1217,'HUMAN RESOURCES'!$A$2:$M$2692,6,0)</f>
        <v>0.03</v>
      </c>
      <c r="P1217" s="31">
        <f>VLOOKUP(A1217,'HUMAN RESOURCES'!$A$2:$M$2692,7,0)</f>
        <v>86</v>
      </c>
      <c r="Q1217" s="5">
        <f>VLOOKUP(A1217,'HUMAN RESOURCES'!$A$2:$M$2692,8,0)</f>
        <v>79</v>
      </c>
      <c r="R1217" s="5">
        <f>VLOOKUP(A1217,'HUMAN RESOURCES'!$A$2:$M$2692,9,0)</f>
        <v>0.137</v>
      </c>
      <c r="S1217" s="5">
        <f>VLOOKUP(A1217,'HUMAN RESOURCES'!$A$2:$M$2692,10,0)</f>
        <v>0.659</v>
      </c>
      <c r="T1217" s="5">
        <f>VLOOKUP(A1217,'HUMAN RESOURCES'!$A$2:$M$2692,11,0)</f>
        <v>0.204</v>
      </c>
      <c r="U1217" s="5">
        <f>VLOOKUP(A1217,'HUMAN RESOURCES'!$A$2:$M$2692,12,0)</f>
        <v>127756000</v>
      </c>
      <c r="V1217" s="35">
        <f>VLOOKUP(A1217,'HUMAN RESOURCES'!$A$2:$M$2692,13,0)</f>
        <v>0.871</v>
      </c>
      <c r="W1217" s="38">
        <f>VLOOKUP(A1217,TOURISM!$A$2:$F$2692,5,0)</f>
        <v>11490000000</v>
      </c>
      <c r="X1217" s="39">
        <f>VLOOKUP(A1217,TOURISM!$A$2:$F$2692,6,0)</f>
        <v>37659000000</v>
      </c>
      <c r="Y1217" s="43">
        <f t="shared" si="4"/>
        <v>-0.569701834862385</v>
      </c>
      <c r="Z1217" s="35">
        <f>VLOOKUP(A1217,BUSINESS!$A$2:$J$2692,5,0)</f>
        <v>0.525</v>
      </c>
      <c r="AA1217" s="5">
        <f>VLOOKUP(A1217,BUSINESS!$A$2:$J$2692,6,0)</f>
        <v>22</v>
      </c>
      <c r="AB1217" s="5">
        <f>VLOOKUP(A1217,BUSINESS!$A$2:$J$2692,7,0)</f>
        <v>0</v>
      </c>
      <c r="AC1217" s="5">
        <f>VLOOKUP(A1217,BUSINESS!$A$2:$J$2692,8,0)</f>
        <v>350</v>
      </c>
      <c r="AD1217" s="35">
        <f>VLOOKUP(A1217,BUSINESS!$A$2:$J$2692,9,0)</f>
        <v>0.687</v>
      </c>
      <c r="AE1217" s="35">
        <f>VLOOKUP(A1217,BUSINESS!$A$2:$J$2692,10,0)</f>
        <v>0.785</v>
      </c>
    </row>
    <row r="1218" customHeight="1" spans="1:31">
      <c r="A1218" s="22" t="str">
        <f t="shared" si="0"/>
        <v>Japan-Asia2007</v>
      </c>
      <c r="B1218" s="22" t="s">
        <v>163</v>
      </c>
      <c r="C1218" s="22" t="s">
        <v>65</v>
      </c>
      <c r="D1218" s="23">
        <v>2007</v>
      </c>
      <c r="E1218" s="25">
        <v>4360000000000</v>
      </c>
      <c r="F1218" s="24">
        <f t="shared" si="1"/>
        <v>34123.6159293109</v>
      </c>
      <c r="G1218" s="26">
        <v>0.082</v>
      </c>
      <c r="H1218" s="27">
        <v>2801</v>
      </c>
      <c r="I1218" s="26">
        <v>0.019</v>
      </c>
      <c r="J1218" s="5">
        <f>VLOOKUP(A1218,ENERGY!$A$2:$F$2692,5,0)</f>
        <v>515198</v>
      </c>
      <c r="K1218" s="5">
        <f t="shared" si="2"/>
        <v>0.00403220611916264</v>
      </c>
      <c r="L1218" s="31">
        <f>VLOOKUP(A1218,ENERGY!$A$2:$F$2692,6,0)</f>
        <v>1251136</v>
      </c>
      <c r="M1218" s="31">
        <f t="shared" si="3"/>
        <v>0.00979203769250787</v>
      </c>
      <c r="N1218" s="32">
        <f>VLOOKUP(A1218,'HUMAN RESOURCES'!$A$2:$M$2692,5,0)</f>
        <v>0.022</v>
      </c>
      <c r="O1218" s="32">
        <f>VLOOKUP(A1218,'HUMAN RESOURCES'!$A$2:$M$2692,6,0)</f>
        <v>0.04</v>
      </c>
      <c r="P1218" s="31">
        <f>VLOOKUP(A1218,'HUMAN RESOURCES'!$A$2:$M$2692,7,0)</f>
        <v>86</v>
      </c>
      <c r="Q1218" s="5">
        <f>VLOOKUP(A1218,'HUMAN RESOURCES'!$A$2:$M$2692,8,0)</f>
        <v>79</v>
      </c>
      <c r="R1218" s="5">
        <f>VLOOKUP(A1218,'HUMAN RESOURCES'!$A$2:$M$2692,9,0)</f>
        <v>0.136</v>
      </c>
      <c r="S1218" s="5">
        <f>VLOOKUP(A1218,'HUMAN RESOURCES'!$A$2:$M$2692,10,0)</f>
        <v>0.654</v>
      </c>
      <c r="T1218" s="5">
        <f>VLOOKUP(A1218,'HUMAN RESOURCES'!$A$2:$M$2692,11,0)</f>
        <v>0.21</v>
      </c>
      <c r="U1218" s="5">
        <f>VLOOKUP(A1218,'HUMAN RESOURCES'!$A$2:$M$2692,12,0)</f>
        <v>127770750</v>
      </c>
      <c r="V1218" s="35">
        <f>VLOOKUP(A1218,'HUMAN RESOURCES'!$A$2:$M$2692,13,0)</f>
        <v>0.88</v>
      </c>
      <c r="W1218" s="38">
        <f>VLOOKUP(A1218,TOURISM!$A$2:$F$2692,5,0)</f>
        <v>12422000000</v>
      </c>
      <c r="X1218" s="39">
        <f>VLOOKUP(A1218,TOURISM!$A$2:$F$2692,6,0)</f>
        <v>37261000000</v>
      </c>
      <c r="Y1218" s="43">
        <f t="shared" si="4"/>
        <v>-0.519484536082474</v>
      </c>
      <c r="Z1218" s="35">
        <f>VLOOKUP(A1218,BUSINESS!$A$2:$J$2692,5,0)</f>
        <v>0.525</v>
      </c>
      <c r="AA1218" s="5">
        <f>VLOOKUP(A1218,BUSINESS!$A$2:$J$2692,6,0)</f>
        <v>22</v>
      </c>
      <c r="AB1218" s="5">
        <f>VLOOKUP(A1218,BUSINESS!$A$2:$J$2692,7,0)</f>
        <v>0</v>
      </c>
      <c r="AC1218" s="5">
        <f>VLOOKUP(A1218,BUSINESS!$A$2:$J$2692,8,0)</f>
        <v>350</v>
      </c>
      <c r="AD1218" s="35">
        <f>VLOOKUP(A1218,BUSINESS!$A$2:$J$2692,9,0)</f>
        <v>0.743</v>
      </c>
      <c r="AE1218" s="35">
        <f>VLOOKUP(A1218,BUSINESS!$A$2:$J$2692,10,0)</f>
        <v>0.844</v>
      </c>
    </row>
    <row r="1219" customHeight="1" spans="1:31">
      <c r="A1219" s="22" t="str">
        <f t="shared" si="0"/>
        <v>Japan-Asia2008</v>
      </c>
      <c r="B1219" s="22" t="s">
        <v>163</v>
      </c>
      <c r="C1219" s="22" t="s">
        <v>65</v>
      </c>
      <c r="D1219" s="23">
        <v>2008</v>
      </c>
      <c r="E1219" s="25">
        <v>4850000000000</v>
      </c>
      <c r="F1219" s="24">
        <f t="shared" si="1"/>
        <v>37978.438270238</v>
      </c>
      <c r="G1219" s="26">
        <v>0.086</v>
      </c>
      <c r="H1219" s="27">
        <v>3259</v>
      </c>
      <c r="I1219" s="26">
        <v>0.019</v>
      </c>
      <c r="J1219" s="5">
        <f>VLOOKUP(A1219,ENERGY!$A$2:$F$2692,5,0)</f>
        <v>520541</v>
      </c>
      <c r="K1219" s="5">
        <f t="shared" si="2"/>
        <v>0.00407615138878927</v>
      </c>
      <c r="L1219" s="31">
        <f>VLOOKUP(A1219,ENERGY!$A$2:$F$2692,6,0)</f>
        <v>1238181</v>
      </c>
      <c r="M1219" s="31">
        <f t="shared" si="3"/>
        <v>0.00969570735585186</v>
      </c>
      <c r="N1219" s="32">
        <f>VLOOKUP(A1219,'HUMAN RESOURCES'!$A$2:$M$2692,5,0)</f>
        <v>0.022</v>
      </c>
      <c r="O1219" s="32">
        <f>VLOOKUP(A1219,'HUMAN RESOURCES'!$A$2:$M$2692,6,0)</f>
        <v>0.015</v>
      </c>
      <c r="P1219" s="31">
        <f>VLOOKUP(A1219,'HUMAN RESOURCES'!$A$2:$M$2692,7,0)</f>
        <v>86</v>
      </c>
      <c r="Q1219" s="5">
        <f>VLOOKUP(A1219,'HUMAN RESOURCES'!$A$2:$M$2692,8,0)</f>
        <v>79</v>
      </c>
      <c r="R1219" s="5">
        <f>VLOOKUP(A1219,'HUMAN RESOURCES'!$A$2:$M$2692,9,0)</f>
        <v>0.135</v>
      </c>
      <c r="S1219" s="5">
        <f>VLOOKUP(A1219,'HUMAN RESOURCES'!$A$2:$M$2692,10,0)</f>
        <v>0.649</v>
      </c>
      <c r="T1219" s="5">
        <f>VLOOKUP(A1219,'HUMAN RESOURCES'!$A$2:$M$2692,11,0)</f>
        <v>0.216</v>
      </c>
      <c r="U1219" s="5">
        <f>VLOOKUP(A1219,'HUMAN RESOURCES'!$A$2:$M$2692,12,0)</f>
        <v>127704040</v>
      </c>
      <c r="V1219" s="35">
        <f>VLOOKUP(A1219,'HUMAN RESOURCES'!$A$2:$M$2692,13,0)</f>
        <v>0.889</v>
      </c>
      <c r="W1219" s="38">
        <f>VLOOKUP(A1219,TOURISM!$A$2:$F$2692,5,0)</f>
        <v>13781000000</v>
      </c>
      <c r="X1219" s="39">
        <f>VLOOKUP(A1219,TOURISM!$A$2:$F$2692,6,0)</f>
        <v>38976000000</v>
      </c>
      <c r="Y1219" s="43">
        <f t="shared" si="4"/>
        <v>-0.441488095238095</v>
      </c>
      <c r="Z1219" s="35">
        <f>VLOOKUP(A1219,BUSINESS!$A$2:$J$2692,5,0)</f>
        <v>0.55</v>
      </c>
      <c r="AA1219" s="5">
        <f>VLOOKUP(A1219,BUSINESS!$A$2:$J$2692,6,0)</f>
        <v>22</v>
      </c>
      <c r="AB1219" s="5">
        <f>VLOOKUP(A1219,BUSINESS!$A$2:$J$2692,7,0)</f>
        <v>0</v>
      </c>
      <c r="AC1219" s="5">
        <f>VLOOKUP(A1219,BUSINESS!$A$2:$J$2692,8,0)</f>
        <v>355</v>
      </c>
      <c r="AD1219" s="35">
        <f>VLOOKUP(A1219,BUSINESS!$A$2:$J$2692,9,0)</f>
        <v>0.754</v>
      </c>
      <c r="AE1219" s="35">
        <f>VLOOKUP(A1219,BUSINESS!$A$2:$J$2692,10,0)</f>
        <v>0.867</v>
      </c>
    </row>
    <row r="1220" customHeight="1" spans="1:31">
      <c r="A1220" s="22" t="str">
        <f t="shared" si="0"/>
        <v>Japan-Asia2009</v>
      </c>
      <c r="B1220" s="22" t="s">
        <v>163</v>
      </c>
      <c r="C1220" s="22" t="s">
        <v>65</v>
      </c>
      <c r="D1220" s="23">
        <v>2009</v>
      </c>
      <c r="E1220" s="25">
        <v>5040000000000</v>
      </c>
      <c r="F1220" s="24">
        <f t="shared" si="1"/>
        <v>39511.4509437349</v>
      </c>
      <c r="G1220" s="26">
        <v>0.095</v>
      </c>
      <c r="H1220" s="27">
        <v>3746</v>
      </c>
      <c r="I1220" s="26">
        <v>0.017</v>
      </c>
      <c r="J1220" s="5">
        <f>VLOOKUP(A1220,ENERGY!$A$2:$F$2692,5,0)</f>
        <v>506237</v>
      </c>
      <c r="K1220" s="5">
        <f t="shared" si="2"/>
        <v>0.00396868222051657</v>
      </c>
      <c r="L1220" s="31">
        <f>VLOOKUP(A1220,ENERGY!$A$2:$F$2692,6,0)</f>
        <v>1237429</v>
      </c>
      <c r="M1220" s="31">
        <f t="shared" si="3"/>
        <v>0.00970091572020932</v>
      </c>
      <c r="N1220" s="32">
        <f>VLOOKUP(A1220,'HUMAN RESOURCES'!$A$2:$M$2692,5,0)</f>
        <v>0.024</v>
      </c>
      <c r="O1220" s="32">
        <f>VLOOKUP(A1220,'HUMAN RESOURCES'!$A$2:$M$2692,6,0)</f>
        <v>0.021</v>
      </c>
      <c r="P1220" s="31">
        <f>VLOOKUP(A1220,'HUMAN RESOURCES'!$A$2:$M$2692,7,0)</f>
        <v>86</v>
      </c>
      <c r="Q1220" s="5">
        <f>VLOOKUP(A1220,'HUMAN RESOURCES'!$A$2:$M$2692,8,0)</f>
        <v>80</v>
      </c>
      <c r="R1220" s="5">
        <f>VLOOKUP(A1220,'HUMAN RESOURCES'!$A$2:$M$2692,9,0)</f>
        <v>0.134</v>
      </c>
      <c r="S1220" s="5">
        <f>VLOOKUP(A1220,'HUMAN RESOURCES'!$A$2:$M$2692,10,0)</f>
        <v>0.643</v>
      </c>
      <c r="T1220" s="5">
        <f>VLOOKUP(A1220,'HUMAN RESOURCES'!$A$2:$M$2692,11,0)</f>
        <v>0.223</v>
      </c>
      <c r="U1220" s="5">
        <f>VLOOKUP(A1220,'HUMAN RESOURCES'!$A$2:$M$2692,12,0)</f>
        <v>127557958</v>
      </c>
      <c r="V1220" s="35">
        <f>VLOOKUP(A1220,'HUMAN RESOURCES'!$A$2:$M$2692,13,0)</f>
        <v>0.897</v>
      </c>
      <c r="W1220" s="38">
        <f>VLOOKUP(A1220,TOURISM!$A$2:$F$2692,5,0)</f>
        <v>12537000000</v>
      </c>
      <c r="X1220" s="39">
        <f>VLOOKUP(A1220,TOURISM!$A$2:$F$2692,6,0)</f>
        <v>34788000000</v>
      </c>
      <c r="Y1220" s="43">
        <f t="shared" si="4"/>
        <v>-0.435454545454545</v>
      </c>
      <c r="Z1220" s="35">
        <f>VLOOKUP(A1220,BUSINESS!$A$2:$J$2692,5,0)</f>
        <v>0.553</v>
      </c>
      <c r="AA1220" s="5">
        <f>VLOOKUP(A1220,BUSINESS!$A$2:$J$2692,6,0)</f>
        <v>22</v>
      </c>
      <c r="AB1220" s="5">
        <f>VLOOKUP(A1220,BUSINESS!$A$2:$J$2692,7,0)</f>
        <v>0</v>
      </c>
      <c r="AC1220" s="5">
        <f>VLOOKUP(A1220,BUSINESS!$A$2:$J$2692,8,0)</f>
        <v>355</v>
      </c>
      <c r="AD1220" s="35">
        <f>VLOOKUP(A1220,BUSINESS!$A$2:$J$2692,9,0)</f>
        <v>0.78</v>
      </c>
      <c r="AE1220" s="35">
        <f>VLOOKUP(A1220,BUSINESS!$A$2:$J$2692,10,0)</f>
        <v>0.913</v>
      </c>
    </row>
    <row r="1221" customHeight="1" spans="1:31">
      <c r="A1221" s="22" t="str">
        <f t="shared" si="0"/>
        <v>Japan-Asia2010</v>
      </c>
      <c r="B1221" s="22" t="s">
        <v>163</v>
      </c>
      <c r="C1221" s="22" t="s">
        <v>65</v>
      </c>
      <c r="D1221" s="23">
        <v>2010</v>
      </c>
      <c r="E1221" s="25">
        <v>5500000000000</v>
      </c>
      <c r="F1221" s="24">
        <f t="shared" si="1"/>
        <v>43154.0226936335</v>
      </c>
      <c r="G1221" s="26">
        <v>0.096</v>
      </c>
      <c r="H1221" s="27">
        <v>4115</v>
      </c>
      <c r="I1221" s="26">
        <v>0.016</v>
      </c>
      <c r="J1221" s="5">
        <f>VLOOKUP(A1221,ENERGY!$A$2:$F$2692,5,0)</f>
        <v>518964</v>
      </c>
      <c r="K1221" s="5">
        <f t="shared" si="2"/>
        <v>0.00407188804239614</v>
      </c>
      <c r="L1221" s="31">
        <f>VLOOKUP(A1221,ENERGY!$A$2:$F$2692,6,0)</f>
        <v>1219589</v>
      </c>
      <c r="M1221" s="31">
        <f t="shared" si="3"/>
        <v>0.00956912206961922</v>
      </c>
      <c r="N1221" s="32">
        <f>VLOOKUP(A1221,'HUMAN RESOURCES'!$A$2:$M$2692,5,0)</f>
        <v>0.024</v>
      </c>
      <c r="O1221" s="32">
        <f>VLOOKUP(A1221,'HUMAN RESOURCES'!$A$2:$M$2692,6,0)</f>
        <v>0.024</v>
      </c>
      <c r="P1221" s="31">
        <f>VLOOKUP(A1221,'HUMAN RESOURCES'!$A$2:$M$2692,7,0)</f>
        <v>86</v>
      </c>
      <c r="Q1221" s="5">
        <f>VLOOKUP(A1221,'HUMAN RESOURCES'!$A$2:$M$2692,8,0)</f>
        <v>80</v>
      </c>
      <c r="R1221" s="5">
        <f>VLOOKUP(A1221,'HUMAN RESOURCES'!$A$2:$M$2692,9,0)</f>
        <v>0.133</v>
      </c>
      <c r="S1221" s="5">
        <f>VLOOKUP(A1221,'HUMAN RESOURCES'!$A$2:$M$2692,10,0)</f>
        <v>0.638</v>
      </c>
      <c r="T1221" s="5">
        <f>VLOOKUP(A1221,'HUMAN RESOURCES'!$A$2:$M$2692,11,0)</f>
        <v>0.23</v>
      </c>
      <c r="U1221" s="5">
        <f>VLOOKUP(A1221,'HUMAN RESOURCES'!$A$2:$M$2692,12,0)</f>
        <v>127450459</v>
      </c>
      <c r="V1221" s="35">
        <f>VLOOKUP(A1221,'HUMAN RESOURCES'!$A$2:$M$2692,13,0)</f>
        <v>0.905</v>
      </c>
      <c r="W1221" s="38">
        <f>VLOOKUP(A1221,TOURISM!$A$2:$F$2692,5,0)</f>
        <v>15356000000</v>
      </c>
      <c r="X1221" s="39">
        <f>VLOOKUP(A1221,TOURISM!$A$2:$F$2692,6,0)</f>
        <v>39306000000</v>
      </c>
      <c r="Y1221" s="43">
        <f t="shared" si="4"/>
        <v>-0.460676818950931</v>
      </c>
      <c r="Z1221" s="35">
        <f>VLOOKUP(A1221,BUSINESS!$A$2:$J$2692,5,0)</f>
        <v>0.476</v>
      </c>
      <c r="AA1221" s="5">
        <f>VLOOKUP(A1221,BUSINESS!$A$2:$J$2692,6,0)</f>
        <v>22</v>
      </c>
      <c r="AB1221" s="5">
        <f>VLOOKUP(A1221,BUSINESS!$A$2:$J$2692,7,0)</f>
        <v>0</v>
      </c>
      <c r="AC1221" s="5">
        <f>VLOOKUP(A1221,BUSINESS!$A$2:$J$2692,8,0)</f>
        <v>355</v>
      </c>
      <c r="AD1221" s="35">
        <f>VLOOKUP(A1221,BUSINESS!$A$2:$J$2692,9,0)</f>
        <v>0.782</v>
      </c>
      <c r="AE1221" s="35">
        <f>VLOOKUP(A1221,BUSINESS!$A$2:$J$2692,10,0)</f>
        <v>0.968</v>
      </c>
    </row>
    <row r="1222" customHeight="1" spans="1:31">
      <c r="A1222" s="22" t="str">
        <f t="shared" si="0"/>
        <v>Japan-Asia2011</v>
      </c>
      <c r="B1222" s="22" t="s">
        <v>163</v>
      </c>
      <c r="C1222" s="22" t="s">
        <v>65</v>
      </c>
      <c r="D1222" s="23">
        <v>2011</v>
      </c>
      <c r="E1222" s="25">
        <v>5910000000000</v>
      </c>
      <c r="F1222" s="24">
        <f t="shared" si="1"/>
        <v>46237.8806583401</v>
      </c>
      <c r="G1222" s="26">
        <v>0.1</v>
      </c>
      <c r="H1222" s="27">
        <v>4641</v>
      </c>
      <c r="I1222" s="26">
        <v>0.015</v>
      </c>
      <c r="J1222" s="5">
        <f>VLOOKUP(A1222,ENERGY!$A$2:$F$2692,5,0)</f>
        <v>519807</v>
      </c>
      <c r="K1222" s="5">
        <f t="shared" si="2"/>
        <v>0.00406679763644159</v>
      </c>
      <c r="L1222" s="31">
        <f>VLOOKUP(A1222,ENERGY!$A$2:$F$2692,6,0)</f>
        <v>1231302</v>
      </c>
      <c r="M1222" s="31">
        <f t="shared" si="3"/>
        <v>0.0096332986345813</v>
      </c>
      <c r="N1222" s="32">
        <f>VLOOKUP(A1222,'HUMAN RESOURCES'!$A$2:$M$2692,5,0)</f>
        <v>0.025</v>
      </c>
      <c r="O1222" s="32">
        <f>VLOOKUP(A1222,'HUMAN RESOURCES'!$A$2:$M$2692,6,0)</f>
        <v>0.041</v>
      </c>
      <c r="P1222" s="31">
        <f>VLOOKUP(A1222,'HUMAN RESOURCES'!$A$2:$M$2692,7,0)</f>
        <v>86</v>
      </c>
      <c r="Q1222" s="5">
        <f>VLOOKUP(A1222,'HUMAN RESOURCES'!$A$2:$M$2692,8,0)</f>
        <v>79</v>
      </c>
      <c r="R1222" s="5">
        <f>VLOOKUP(A1222,'HUMAN RESOURCES'!$A$2:$M$2692,9,0)</f>
        <v>0.132</v>
      </c>
      <c r="S1222" s="5">
        <f>VLOOKUP(A1222,'HUMAN RESOURCES'!$A$2:$M$2692,10,0)</f>
        <v>0.631</v>
      </c>
      <c r="T1222" s="5">
        <f>VLOOKUP(A1222,'HUMAN RESOURCES'!$A$2:$M$2692,11,0)</f>
        <v>0.237</v>
      </c>
      <c r="U1222" s="5">
        <f>VLOOKUP(A1222,'HUMAN RESOURCES'!$A$2:$M$2692,12,0)</f>
        <v>127817277</v>
      </c>
      <c r="V1222" s="35">
        <f>VLOOKUP(A1222,'HUMAN RESOURCES'!$A$2:$M$2692,13,0)</f>
        <v>0.912</v>
      </c>
      <c r="W1222" s="38">
        <f>VLOOKUP(A1222,TOURISM!$A$2:$F$2692,5,0)</f>
        <v>12534000000</v>
      </c>
      <c r="X1222" s="39">
        <f>VLOOKUP(A1222,TOURISM!$A$2:$F$2692,6,0)</f>
        <v>39760000000</v>
      </c>
      <c r="Y1222" s="43">
        <f t="shared" si="4"/>
        <v>-0.417003367003367</v>
      </c>
      <c r="Z1222" s="35">
        <f>VLOOKUP(A1222,BUSINESS!$A$2:$J$2692,5,0)</f>
        <v>0.484</v>
      </c>
      <c r="AA1222" s="5">
        <f>VLOOKUP(A1222,BUSINESS!$A$2:$J$2692,6,0)</f>
        <v>22</v>
      </c>
      <c r="AB1222" s="5">
        <f>VLOOKUP(A1222,BUSINESS!$A$2:$J$2692,7,0)</f>
        <v>0</v>
      </c>
      <c r="AC1222" s="5">
        <f>VLOOKUP(A1222,BUSINESS!$A$2:$J$2692,8,0)</f>
        <v>330</v>
      </c>
      <c r="AD1222" s="35">
        <f>VLOOKUP(A1222,BUSINESS!$A$2:$J$2692,9,0)</f>
        <v>0.791</v>
      </c>
      <c r="AE1222" s="35">
        <f>VLOOKUP(A1222,BUSINESS!$A$2:$J$2692,10,0)</f>
        <v>1.02</v>
      </c>
    </row>
    <row r="1223" customHeight="1" spans="1:31">
      <c r="A1223" s="22" t="str">
        <f t="shared" si="0"/>
        <v>Japan-Asia2012</v>
      </c>
      <c r="B1223" s="22" t="s">
        <v>163</v>
      </c>
      <c r="C1223" s="22" t="s">
        <v>65</v>
      </c>
      <c r="D1223" s="23">
        <v>2012</v>
      </c>
      <c r="E1223" s="25">
        <v>5940000000000</v>
      </c>
      <c r="F1223" s="24">
        <f t="shared" si="1"/>
        <v>46565.7781714981</v>
      </c>
      <c r="G1223" s="26">
        <v>0.101</v>
      </c>
      <c r="H1223" s="27">
        <v>4752</v>
      </c>
      <c r="I1223" s="26">
        <v>0.014</v>
      </c>
      <c r="J1223" s="5">
        <f>VLOOKUP(A1223,ENERGY!$A$2:$F$2692,5,0)</f>
        <v>510390</v>
      </c>
      <c r="K1223" s="5">
        <f t="shared" si="2"/>
        <v>0.0040011292122813</v>
      </c>
      <c r="L1223" s="31">
        <f>VLOOKUP(A1223,ENERGY!$A$2:$F$2692,6,0)</f>
        <v>1216751</v>
      </c>
      <c r="M1223" s="31">
        <f t="shared" si="3"/>
        <v>0.00953854497574891</v>
      </c>
      <c r="N1223" s="32">
        <f>VLOOKUP(A1223,'HUMAN RESOURCES'!$A$2:$M$2692,5,0)</f>
        <v>0.027</v>
      </c>
      <c r="O1223" s="32">
        <f>VLOOKUP(A1223,'HUMAN RESOURCES'!$A$2:$M$2692,6,0)</f>
        <v>0.039</v>
      </c>
      <c r="P1223" s="31">
        <f>VLOOKUP(A1223,'HUMAN RESOURCES'!$A$2:$M$2692,7,0)</f>
        <v>86</v>
      </c>
      <c r="Q1223" s="5">
        <f>VLOOKUP(A1223,'HUMAN RESOURCES'!$A$2:$M$2692,8,0)</f>
        <v>80</v>
      </c>
      <c r="R1223" s="5">
        <f>VLOOKUP(A1223,'HUMAN RESOURCES'!$A$2:$M$2692,9,0)</f>
        <v>0.131</v>
      </c>
      <c r="S1223" s="5">
        <f>VLOOKUP(A1223,'HUMAN RESOURCES'!$A$2:$M$2692,10,0)</f>
        <v>0.625</v>
      </c>
      <c r="T1223" s="5">
        <f>VLOOKUP(A1223,'HUMAN RESOURCES'!$A$2:$M$2692,11,0)</f>
        <v>0.244</v>
      </c>
      <c r="U1223" s="5">
        <f>VLOOKUP(A1223,'HUMAN RESOURCES'!$A$2:$M$2692,12,0)</f>
        <v>127561489</v>
      </c>
      <c r="V1223" s="35">
        <f>VLOOKUP(A1223,'HUMAN RESOURCES'!$A$2:$M$2692,13,0)</f>
        <v>0.919</v>
      </c>
      <c r="W1223" s="38">
        <f>VLOOKUP(A1223,TOURISM!$A$2:$F$2692,5,0)</f>
        <v>16197000000</v>
      </c>
      <c r="X1223" s="39">
        <f>VLOOKUP(A1223,TOURISM!$A$2:$F$2692,6,0)</f>
        <v>40967000000</v>
      </c>
      <c r="Y1223" s="43">
        <f t="shared" si="4"/>
        <v>6.47913132777644</v>
      </c>
      <c r="Z1223" s="35">
        <f>VLOOKUP(A1223,BUSINESS!$A$2:$J$2692,5,0)</f>
        <v>0.494</v>
      </c>
      <c r="AA1223" s="5">
        <f>VLOOKUP(A1223,BUSINESS!$A$2:$J$2692,6,0)</f>
        <v>22</v>
      </c>
      <c r="AB1223" s="5">
        <f>VLOOKUP(A1223,BUSINESS!$A$2:$J$2692,7,0)</f>
        <v>23</v>
      </c>
      <c r="AC1223" s="5">
        <f>VLOOKUP(A1223,BUSINESS!$A$2:$J$2692,8,0)</f>
        <v>330</v>
      </c>
      <c r="AD1223" s="35">
        <f>VLOOKUP(A1223,BUSINESS!$A$2:$J$2692,9,0)</f>
        <v>0.863</v>
      </c>
      <c r="AE1223" s="35">
        <f>VLOOKUP(A1223,BUSINESS!$A$2:$J$2692,10,0)</f>
        <v>1.087</v>
      </c>
    </row>
    <row r="1224" customHeight="1" spans="1:31">
      <c r="A1224" s="22" t="str">
        <f t="shared" si="0"/>
        <v>Jordan-Middle East2000</v>
      </c>
      <c r="B1224" s="22" t="s">
        <v>164</v>
      </c>
      <c r="C1224" s="22" t="s">
        <v>84</v>
      </c>
      <c r="D1224" s="23">
        <v>2000</v>
      </c>
      <c r="E1224" s="25">
        <v>8457923945</v>
      </c>
      <c r="F1224" s="24">
        <f t="shared" si="1"/>
        <v>1763.16946946008</v>
      </c>
      <c r="G1224" s="26">
        <v>0.097</v>
      </c>
      <c r="H1224" s="27">
        <v>171</v>
      </c>
      <c r="I1224" s="26">
        <v>0.118</v>
      </c>
      <c r="J1224" s="5">
        <f>VLOOKUP(A1224,ENERGY!$A$2:$F$2692,5,0)</f>
        <v>0</v>
      </c>
      <c r="K1224" s="5">
        <f t="shared" si="2"/>
        <v>0</v>
      </c>
      <c r="L1224" s="31">
        <f>VLOOKUP(A1224,ENERGY!$A$2:$F$2692,6,0)</f>
        <v>0</v>
      </c>
      <c r="M1224" s="31">
        <f t="shared" si="3"/>
        <v>0</v>
      </c>
      <c r="N1224" s="32">
        <f>VLOOKUP(A1224,'HUMAN RESOURCES'!$A$2:$M$2692,5,0)</f>
        <v>0.028</v>
      </c>
      <c r="O1224" s="32">
        <f>VLOOKUP(A1224,'HUMAN RESOURCES'!$A$2:$M$2692,6,0)</f>
        <v>0.08</v>
      </c>
      <c r="P1224" s="31">
        <f>VLOOKUP(A1224,'HUMAN RESOURCES'!$A$2:$M$2692,7,0)</f>
        <v>73</v>
      </c>
      <c r="Q1224" s="5">
        <f>VLOOKUP(A1224,'HUMAN RESOURCES'!$A$2:$M$2692,8,0)</f>
        <v>70</v>
      </c>
      <c r="R1224" s="5">
        <f>VLOOKUP(A1224,'HUMAN RESOURCES'!$A$2:$M$2692,9,0)</f>
        <v>0.394</v>
      </c>
      <c r="S1224" s="5">
        <f>VLOOKUP(A1224,'HUMAN RESOURCES'!$A$2:$M$2692,10,0)</f>
        <v>0.575</v>
      </c>
      <c r="T1224" s="5">
        <f>VLOOKUP(A1224,'HUMAN RESOURCES'!$A$2:$M$2692,11,0)</f>
        <v>0.031</v>
      </c>
      <c r="U1224" s="5">
        <f>VLOOKUP(A1224,'HUMAN RESOURCES'!$A$2:$M$2692,12,0)</f>
        <v>4797000</v>
      </c>
      <c r="V1224" s="35">
        <f>VLOOKUP(A1224,'HUMAN RESOURCES'!$A$2:$M$2692,13,0)</f>
        <v>0.798</v>
      </c>
      <c r="W1224" s="38">
        <f>VLOOKUP(A1224,TOURISM!$A$2:$F$2692,5,0)</f>
        <v>935000000</v>
      </c>
      <c r="X1224" s="39">
        <f>VLOOKUP(A1224,TOURISM!$A$2:$F$2692,6,0)</f>
        <v>387000000</v>
      </c>
      <c r="Y1224" s="43">
        <f t="shared" si="4"/>
        <v>5.17108889698818</v>
      </c>
      <c r="Z1224" s="35">
        <f>VLOOKUP(A1224,BUSINESS!$A$2:$J$2692,5,0)</f>
        <v>0</v>
      </c>
      <c r="AA1224" s="5">
        <f>VLOOKUP(A1224,BUSINESS!$A$2:$J$2692,6,0)</f>
        <v>0</v>
      </c>
      <c r="AB1224" s="5">
        <f>VLOOKUP(A1224,BUSINESS!$A$2:$J$2692,7,0)</f>
        <v>0</v>
      </c>
      <c r="AC1224" s="5">
        <f>VLOOKUP(A1224,BUSINESS!$A$2:$J$2692,8,0)</f>
        <v>0</v>
      </c>
      <c r="AD1224" s="35">
        <f>VLOOKUP(A1224,BUSINESS!$A$2:$J$2692,9,0)</f>
        <v>0.026</v>
      </c>
      <c r="AE1224" s="35">
        <f>VLOOKUP(A1224,BUSINESS!$A$2:$J$2692,10,0)</f>
        <v>0.082</v>
      </c>
    </row>
    <row r="1225" customHeight="1" spans="1:31">
      <c r="A1225" s="22" t="str">
        <f t="shared" si="0"/>
        <v>Jordan-Middle East2001</v>
      </c>
      <c r="B1225" s="22" t="s">
        <v>164</v>
      </c>
      <c r="C1225" s="22" t="s">
        <v>84</v>
      </c>
      <c r="D1225" s="23">
        <v>2001</v>
      </c>
      <c r="E1225" s="25">
        <v>8972965061</v>
      </c>
      <c r="F1225" s="24">
        <f t="shared" si="1"/>
        <v>1824.88612182225</v>
      </c>
      <c r="G1225" s="26">
        <v>0.099</v>
      </c>
      <c r="H1225" s="27">
        <v>184</v>
      </c>
      <c r="I1225" s="26">
        <v>0.109</v>
      </c>
      <c r="J1225" s="5">
        <f>VLOOKUP(A1225,ENERGY!$A$2:$F$2692,5,0)</f>
        <v>7064</v>
      </c>
      <c r="K1225" s="5">
        <f t="shared" si="2"/>
        <v>0.00143664836282286</v>
      </c>
      <c r="L1225" s="31">
        <f>VLOOKUP(A1225,ENERGY!$A$2:$F$2692,6,0)</f>
        <v>0</v>
      </c>
      <c r="M1225" s="31">
        <f t="shared" si="3"/>
        <v>0</v>
      </c>
      <c r="N1225" s="32">
        <f>VLOOKUP(A1225,'HUMAN RESOURCES'!$A$2:$M$2692,5,0)</f>
        <v>0.029</v>
      </c>
      <c r="O1225" s="32">
        <f>VLOOKUP(A1225,'HUMAN RESOURCES'!$A$2:$M$2692,6,0)</f>
        <v>0.064</v>
      </c>
      <c r="P1225" s="31">
        <f>VLOOKUP(A1225,'HUMAN RESOURCES'!$A$2:$M$2692,7,0)</f>
        <v>73</v>
      </c>
      <c r="Q1225" s="5">
        <f>VLOOKUP(A1225,'HUMAN RESOURCES'!$A$2:$M$2692,8,0)</f>
        <v>71</v>
      </c>
      <c r="R1225" s="5">
        <f>VLOOKUP(A1225,'HUMAN RESOURCES'!$A$2:$M$2692,9,0)</f>
        <v>0.392</v>
      </c>
      <c r="S1225" s="5">
        <f>VLOOKUP(A1225,'HUMAN RESOURCES'!$A$2:$M$2692,10,0)</f>
        <v>0.577</v>
      </c>
      <c r="T1225" s="5">
        <f>VLOOKUP(A1225,'HUMAN RESOURCES'!$A$2:$M$2692,11,0)</f>
        <v>0.031</v>
      </c>
      <c r="U1225" s="5">
        <f>VLOOKUP(A1225,'HUMAN RESOURCES'!$A$2:$M$2692,12,0)</f>
        <v>4917000</v>
      </c>
      <c r="V1225" s="35">
        <f>VLOOKUP(A1225,'HUMAN RESOURCES'!$A$2:$M$2692,13,0)</f>
        <v>0.801</v>
      </c>
      <c r="W1225" s="38">
        <f>VLOOKUP(A1225,TOURISM!$A$2:$F$2692,5,0)</f>
        <v>884000000</v>
      </c>
      <c r="X1225" s="39">
        <f>VLOOKUP(A1225,TOURISM!$A$2:$F$2692,6,0)</f>
        <v>420000000</v>
      </c>
      <c r="Y1225" s="43">
        <f t="shared" si="4"/>
        <v>7.8286776761818</v>
      </c>
      <c r="Z1225" s="35">
        <f>VLOOKUP(A1225,BUSINESS!$A$2:$J$2692,5,0)</f>
        <v>0</v>
      </c>
      <c r="AA1225" s="5">
        <f>VLOOKUP(A1225,BUSINESS!$A$2:$J$2692,6,0)</f>
        <v>0</v>
      </c>
      <c r="AB1225" s="5">
        <f>VLOOKUP(A1225,BUSINESS!$A$2:$J$2692,7,0)</f>
        <v>0</v>
      </c>
      <c r="AC1225" s="5">
        <f>VLOOKUP(A1225,BUSINESS!$A$2:$J$2692,8,0)</f>
        <v>0</v>
      </c>
      <c r="AD1225" s="35">
        <f>VLOOKUP(A1225,BUSINESS!$A$2:$J$2692,9,0)</f>
        <v>0.047</v>
      </c>
      <c r="AE1225" s="35">
        <f>VLOOKUP(A1225,BUSINESS!$A$2:$J$2692,10,0)</f>
        <v>0.179</v>
      </c>
    </row>
    <row r="1226" customHeight="1" spans="1:31">
      <c r="A1226" s="22" t="str">
        <f t="shared" si="0"/>
        <v>Jordan-Middle East2002</v>
      </c>
      <c r="B1226" s="22" t="s">
        <v>164</v>
      </c>
      <c r="C1226" s="22" t="s">
        <v>84</v>
      </c>
      <c r="D1226" s="23">
        <v>2002</v>
      </c>
      <c r="E1226" s="25">
        <v>9580161951</v>
      </c>
      <c r="F1226" s="24">
        <f t="shared" si="1"/>
        <v>1901.58037931719</v>
      </c>
      <c r="G1226" s="26">
        <v>0.097</v>
      </c>
      <c r="H1226" s="27">
        <v>189</v>
      </c>
      <c r="I1226" s="26">
        <v>0.102</v>
      </c>
      <c r="J1226" s="5">
        <f>VLOOKUP(A1226,ENERGY!$A$2:$F$2692,5,0)</f>
        <v>7105</v>
      </c>
      <c r="K1226" s="5">
        <f t="shared" si="2"/>
        <v>0.00141028185788011</v>
      </c>
      <c r="L1226" s="31">
        <f>VLOOKUP(A1226,ENERGY!$A$2:$F$2692,6,0)</f>
        <v>20821</v>
      </c>
      <c r="M1226" s="31">
        <f t="shared" si="3"/>
        <v>0.00413279078999603</v>
      </c>
      <c r="N1226" s="32">
        <f>VLOOKUP(A1226,'HUMAN RESOURCES'!$A$2:$M$2692,5,0)</f>
        <v>0.031</v>
      </c>
      <c r="O1226" s="32">
        <f>VLOOKUP(A1226,'HUMAN RESOURCES'!$A$2:$M$2692,6,0)</f>
        <v>0.068</v>
      </c>
      <c r="P1226" s="31">
        <f>VLOOKUP(A1226,'HUMAN RESOURCES'!$A$2:$M$2692,7,0)</f>
        <v>74</v>
      </c>
      <c r="Q1226" s="5">
        <f>VLOOKUP(A1226,'HUMAN RESOURCES'!$A$2:$M$2692,8,0)</f>
        <v>71</v>
      </c>
      <c r="R1226" s="5">
        <f>VLOOKUP(A1226,'HUMAN RESOURCES'!$A$2:$M$2692,9,0)</f>
        <v>0.39</v>
      </c>
      <c r="S1226" s="5">
        <f>VLOOKUP(A1226,'HUMAN RESOURCES'!$A$2:$M$2692,10,0)</f>
        <v>0.579</v>
      </c>
      <c r="T1226" s="5">
        <f>VLOOKUP(A1226,'HUMAN RESOURCES'!$A$2:$M$2692,11,0)</f>
        <v>0.031</v>
      </c>
      <c r="U1226" s="5">
        <f>VLOOKUP(A1226,'HUMAN RESOURCES'!$A$2:$M$2692,12,0)</f>
        <v>5038000</v>
      </c>
      <c r="V1226" s="35">
        <f>VLOOKUP(A1226,'HUMAN RESOURCES'!$A$2:$M$2692,13,0)</f>
        <v>0.804</v>
      </c>
      <c r="W1226" s="38">
        <f>VLOOKUP(A1226,TOURISM!$A$2:$F$2692,5,0)</f>
        <v>1254000000</v>
      </c>
      <c r="X1226" s="39">
        <f>VLOOKUP(A1226,TOURISM!$A$2:$F$2692,6,0)</f>
        <v>504000000</v>
      </c>
      <c r="Y1226" s="43">
        <f t="shared" si="4"/>
        <v>7.48551186095807</v>
      </c>
      <c r="Z1226" s="35">
        <f>VLOOKUP(A1226,BUSINESS!$A$2:$J$2692,5,0)</f>
        <v>0</v>
      </c>
      <c r="AA1226" s="5">
        <f>VLOOKUP(A1226,BUSINESS!$A$2:$J$2692,6,0)</f>
        <v>0</v>
      </c>
      <c r="AB1226" s="5">
        <f>VLOOKUP(A1226,BUSINESS!$A$2:$J$2692,7,0)</f>
        <v>0</v>
      </c>
      <c r="AC1226" s="5">
        <f>VLOOKUP(A1226,BUSINESS!$A$2:$J$2692,8,0)</f>
        <v>0</v>
      </c>
      <c r="AD1226" s="35">
        <f>VLOOKUP(A1226,BUSINESS!$A$2:$J$2692,9,0)</f>
        <v>0.06</v>
      </c>
      <c r="AE1226" s="35">
        <f>VLOOKUP(A1226,BUSINESS!$A$2:$J$2692,10,0)</f>
        <v>0.249</v>
      </c>
    </row>
    <row r="1227" customHeight="1" spans="1:31">
      <c r="A1227" s="22" t="str">
        <f t="shared" si="0"/>
        <v>Jordan-Middle East2003</v>
      </c>
      <c r="B1227" s="22" t="s">
        <v>164</v>
      </c>
      <c r="C1227" s="22" t="s">
        <v>84</v>
      </c>
      <c r="D1227" s="23">
        <v>2003</v>
      </c>
      <c r="E1227" s="25">
        <v>10193023726</v>
      </c>
      <c r="F1227" s="24">
        <f t="shared" si="1"/>
        <v>1973.8620693261</v>
      </c>
      <c r="G1227" s="26">
        <v>0.092</v>
      </c>
      <c r="H1227" s="27">
        <v>187</v>
      </c>
      <c r="I1227" s="26">
        <v>0.093</v>
      </c>
      <c r="J1227" s="5">
        <f>VLOOKUP(A1227,ENERGY!$A$2:$F$2692,5,0)</f>
        <v>7458</v>
      </c>
      <c r="K1227" s="5">
        <f t="shared" si="2"/>
        <v>0.0014442292796282</v>
      </c>
      <c r="L1227" s="31">
        <f>VLOOKUP(A1227,ENERGY!$A$2:$F$2692,6,0)</f>
        <v>21254</v>
      </c>
      <c r="M1227" s="31">
        <f t="shared" si="3"/>
        <v>0.00411580170410534</v>
      </c>
      <c r="N1227" s="32">
        <f>VLOOKUP(A1227,'HUMAN RESOURCES'!$A$2:$M$2692,5,0)</f>
        <v>0.032</v>
      </c>
      <c r="O1227" s="32">
        <f>VLOOKUP(A1227,'HUMAN RESOURCES'!$A$2:$M$2692,6,0)</f>
        <v>0.059</v>
      </c>
      <c r="P1227" s="31">
        <f>VLOOKUP(A1227,'HUMAN RESOURCES'!$A$2:$M$2692,7,0)</f>
        <v>74</v>
      </c>
      <c r="Q1227" s="5">
        <f>VLOOKUP(A1227,'HUMAN RESOURCES'!$A$2:$M$2692,8,0)</f>
        <v>71</v>
      </c>
      <c r="R1227" s="5">
        <f>VLOOKUP(A1227,'HUMAN RESOURCES'!$A$2:$M$2692,9,0)</f>
        <v>0.387</v>
      </c>
      <c r="S1227" s="5">
        <f>VLOOKUP(A1227,'HUMAN RESOURCES'!$A$2:$M$2692,10,0)</f>
        <v>0.582</v>
      </c>
      <c r="T1227" s="5">
        <f>VLOOKUP(A1227,'HUMAN RESOURCES'!$A$2:$M$2692,11,0)</f>
        <v>0.031</v>
      </c>
      <c r="U1227" s="5">
        <f>VLOOKUP(A1227,'HUMAN RESOURCES'!$A$2:$M$2692,12,0)</f>
        <v>5164000</v>
      </c>
      <c r="V1227" s="35">
        <f>VLOOKUP(A1227,'HUMAN RESOURCES'!$A$2:$M$2692,13,0)</f>
        <v>0.806</v>
      </c>
      <c r="W1227" s="38">
        <f>VLOOKUP(A1227,TOURISM!$A$2:$F$2692,5,0)</f>
        <v>1266000000</v>
      </c>
      <c r="X1227" s="39">
        <f>VLOOKUP(A1227,TOURISM!$A$2:$F$2692,6,0)</f>
        <v>503000000</v>
      </c>
      <c r="Y1227" s="43">
        <f t="shared" si="4"/>
        <v>9.08169139727823</v>
      </c>
      <c r="Z1227" s="35">
        <f>VLOOKUP(A1227,BUSINESS!$A$2:$J$2692,5,0)</f>
        <v>0</v>
      </c>
      <c r="AA1227" s="5">
        <f>VLOOKUP(A1227,BUSINESS!$A$2:$J$2692,6,0)</f>
        <v>79</v>
      </c>
      <c r="AB1227" s="5">
        <f>VLOOKUP(A1227,BUSINESS!$A$2:$J$2692,7,0)</f>
        <v>0</v>
      </c>
      <c r="AC1227" s="5">
        <f>VLOOKUP(A1227,BUSINESS!$A$2:$J$2692,8,0)</f>
        <v>0</v>
      </c>
      <c r="AD1227" s="35">
        <f>VLOOKUP(A1227,BUSINESS!$A$2:$J$2692,9,0)</f>
        <v>0.085</v>
      </c>
      <c r="AE1227" s="35">
        <f>VLOOKUP(A1227,BUSINESS!$A$2:$J$2692,10,0)</f>
        <v>0.266</v>
      </c>
    </row>
    <row r="1228" customHeight="1" spans="1:31">
      <c r="A1228" s="22" t="str">
        <f t="shared" si="0"/>
        <v>Jordan-Middle East2004</v>
      </c>
      <c r="B1228" s="22" t="s">
        <v>164</v>
      </c>
      <c r="C1228" s="22" t="s">
        <v>84</v>
      </c>
      <c r="D1228" s="23">
        <v>2004</v>
      </c>
      <c r="E1228" s="25">
        <v>11407566660</v>
      </c>
      <c r="F1228" s="24">
        <f t="shared" si="1"/>
        <v>2156.43982230624</v>
      </c>
      <c r="G1228" s="26">
        <v>0.091</v>
      </c>
      <c r="H1228" s="27">
        <v>203</v>
      </c>
      <c r="I1228" s="26">
        <v>0.083</v>
      </c>
      <c r="J1228" s="5">
        <f>VLOOKUP(A1228,ENERGY!$A$2:$F$2692,5,0)</f>
        <v>7069</v>
      </c>
      <c r="K1228" s="5">
        <f t="shared" si="2"/>
        <v>0.00133629489603025</v>
      </c>
      <c r="L1228" s="31">
        <f>VLOOKUP(A1228,ENERGY!$A$2:$F$2692,6,0)</f>
        <v>20763</v>
      </c>
      <c r="M1228" s="31">
        <f t="shared" si="3"/>
        <v>0.00392495274102079</v>
      </c>
      <c r="N1228" s="32">
        <f>VLOOKUP(A1228,'HUMAN RESOURCES'!$A$2:$M$2692,5,0)</f>
        <v>0.033</v>
      </c>
      <c r="O1228" s="32">
        <f>VLOOKUP(A1228,'HUMAN RESOURCES'!$A$2:$M$2692,6,0)</f>
        <v>0.056</v>
      </c>
      <c r="P1228" s="31">
        <f>VLOOKUP(A1228,'HUMAN RESOURCES'!$A$2:$M$2692,7,0)</f>
        <v>74</v>
      </c>
      <c r="Q1228" s="5">
        <f>VLOOKUP(A1228,'HUMAN RESOURCES'!$A$2:$M$2692,8,0)</f>
        <v>71</v>
      </c>
      <c r="R1228" s="5">
        <f>VLOOKUP(A1228,'HUMAN RESOURCES'!$A$2:$M$2692,9,0)</f>
        <v>0.383</v>
      </c>
      <c r="S1228" s="5">
        <f>VLOOKUP(A1228,'HUMAN RESOURCES'!$A$2:$M$2692,10,0)</f>
        <v>0.585</v>
      </c>
      <c r="T1228" s="5">
        <f>VLOOKUP(A1228,'HUMAN RESOURCES'!$A$2:$M$2692,11,0)</f>
        <v>0.032</v>
      </c>
      <c r="U1228" s="5">
        <f>VLOOKUP(A1228,'HUMAN RESOURCES'!$A$2:$M$2692,12,0)</f>
        <v>5290000</v>
      </c>
      <c r="V1228" s="35">
        <f>VLOOKUP(A1228,'HUMAN RESOURCES'!$A$2:$M$2692,13,0)</f>
        <v>0.809</v>
      </c>
      <c r="W1228" s="38">
        <f>VLOOKUP(A1228,TOURISM!$A$2:$F$2692,5,0)</f>
        <v>1621000000</v>
      </c>
      <c r="X1228" s="39">
        <f>VLOOKUP(A1228,TOURISM!$A$2:$F$2692,6,0)</f>
        <v>585000000</v>
      </c>
      <c r="Y1228" s="43">
        <f t="shared" si="4"/>
        <v>8.78972280527902</v>
      </c>
      <c r="Z1228" s="35">
        <f>VLOOKUP(A1228,BUSINESS!$A$2:$J$2692,5,0)</f>
        <v>0</v>
      </c>
      <c r="AA1228" s="5">
        <f>VLOOKUP(A1228,BUSINESS!$A$2:$J$2692,6,0)</f>
        <v>26</v>
      </c>
      <c r="AB1228" s="5">
        <f>VLOOKUP(A1228,BUSINESS!$A$2:$J$2692,7,0)</f>
        <v>0</v>
      </c>
      <c r="AC1228" s="5">
        <f>VLOOKUP(A1228,BUSINESS!$A$2:$J$2692,8,0)</f>
        <v>0</v>
      </c>
      <c r="AD1228" s="35">
        <f>VLOOKUP(A1228,BUSINESS!$A$2:$J$2692,9,0)</f>
        <v>0.117</v>
      </c>
      <c r="AE1228" s="35">
        <f>VLOOKUP(A1228,BUSINESS!$A$2:$J$2692,10,0)</f>
        <v>0.319</v>
      </c>
    </row>
    <row r="1229" customHeight="1" spans="1:31">
      <c r="A1229" s="22" t="str">
        <f t="shared" si="0"/>
        <v>Jordan-Middle East2005</v>
      </c>
      <c r="B1229" s="22" t="s">
        <v>164</v>
      </c>
      <c r="C1229" s="22" t="s">
        <v>84</v>
      </c>
      <c r="D1229" s="23">
        <v>2005</v>
      </c>
      <c r="E1229" s="25">
        <v>12582876895</v>
      </c>
      <c r="F1229" s="24">
        <f t="shared" si="1"/>
        <v>2325.42541027536</v>
      </c>
      <c r="G1229" s="26">
        <v>0.089</v>
      </c>
      <c r="H1229" s="27">
        <v>213</v>
      </c>
      <c r="I1229" s="26">
        <v>0.076</v>
      </c>
      <c r="J1229" s="5">
        <f>VLOOKUP(A1229,ENERGY!$A$2:$F$2692,5,0)</f>
        <v>4818</v>
      </c>
      <c r="K1229" s="5">
        <f t="shared" si="2"/>
        <v>0.000890408427277768</v>
      </c>
      <c r="L1229" s="31">
        <f>VLOOKUP(A1229,ENERGY!$A$2:$F$2692,6,0)</f>
        <v>16003</v>
      </c>
      <c r="M1229" s="31">
        <f t="shared" si="3"/>
        <v>0.0029574939937165</v>
      </c>
      <c r="N1229" s="32">
        <f>VLOOKUP(A1229,'HUMAN RESOURCES'!$A$2:$M$2692,5,0)</f>
        <v>0.033</v>
      </c>
      <c r="O1229" s="32">
        <f>VLOOKUP(A1229,'HUMAN RESOURCES'!$A$2:$M$2692,6,0)</f>
        <v>0.045</v>
      </c>
      <c r="P1229" s="31">
        <f>VLOOKUP(A1229,'HUMAN RESOURCES'!$A$2:$M$2692,7,0)</f>
        <v>74</v>
      </c>
      <c r="Q1229" s="5">
        <f>VLOOKUP(A1229,'HUMAN RESOURCES'!$A$2:$M$2692,8,0)</f>
        <v>71</v>
      </c>
      <c r="R1229" s="5">
        <f>VLOOKUP(A1229,'HUMAN RESOURCES'!$A$2:$M$2692,9,0)</f>
        <v>0.379</v>
      </c>
      <c r="S1229" s="5">
        <f>VLOOKUP(A1229,'HUMAN RESOURCES'!$A$2:$M$2692,10,0)</f>
        <v>0.589</v>
      </c>
      <c r="T1229" s="5">
        <f>VLOOKUP(A1229,'HUMAN RESOURCES'!$A$2:$M$2692,11,0)</f>
        <v>0.032</v>
      </c>
      <c r="U1229" s="5">
        <f>VLOOKUP(A1229,'HUMAN RESOURCES'!$A$2:$M$2692,12,0)</f>
        <v>5411000</v>
      </c>
      <c r="V1229" s="35">
        <f>VLOOKUP(A1229,'HUMAN RESOURCES'!$A$2:$M$2692,13,0)</f>
        <v>0.812</v>
      </c>
      <c r="W1229" s="38">
        <f>VLOOKUP(A1229,TOURISM!$A$2:$F$2692,5,0)</f>
        <v>1759000000</v>
      </c>
      <c r="X1229" s="39">
        <f>VLOOKUP(A1229,TOURISM!$A$2:$F$2692,6,0)</f>
        <v>653000000</v>
      </c>
      <c r="Y1229" s="43">
        <f t="shared" si="4"/>
        <v>9.76294170222277</v>
      </c>
      <c r="Z1229" s="35">
        <f>VLOOKUP(A1229,BUSINESS!$A$2:$J$2692,5,0)</f>
        <v>0.311</v>
      </c>
      <c r="AA1229" s="5">
        <f>VLOOKUP(A1229,BUSINESS!$A$2:$J$2692,6,0)</f>
        <v>16</v>
      </c>
      <c r="AB1229" s="5">
        <f>VLOOKUP(A1229,BUSINESS!$A$2:$J$2692,7,0)</f>
        <v>0</v>
      </c>
      <c r="AC1229" s="5">
        <f>VLOOKUP(A1229,BUSINESS!$A$2:$J$2692,8,0)</f>
        <v>136</v>
      </c>
      <c r="AD1229" s="35">
        <f>VLOOKUP(A1229,BUSINESS!$A$2:$J$2692,9,0)</f>
        <v>0.129</v>
      </c>
      <c r="AE1229" s="35">
        <f>VLOOKUP(A1229,BUSINESS!$A$2:$J$2692,10,0)</f>
        <v>0.599</v>
      </c>
    </row>
    <row r="1230" customHeight="1" spans="1:31">
      <c r="A1230" s="22" t="str">
        <f t="shared" si="0"/>
        <v>Jordan-Middle East2006</v>
      </c>
      <c r="B1230" s="22" t="s">
        <v>164</v>
      </c>
      <c r="C1230" s="22" t="s">
        <v>84</v>
      </c>
      <c r="D1230" s="23">
        <v>2006</v>
      </c>
      <c r="E1230" s="25">
        <v>15056937190</v>
      </c>
      <c r="F1230" s="24">
        <f t="shared" si="1"/>
        <v>2719.82246929191</v>
      </c>
      <c r="G1230" s="26">
        <v>0.081</v>
      </c>
      <c r="H1230" s="27">
        <v>224</v>
      </c>
      <c r="I1230" s="26">
        <v>0.082</v>
      </c>
      <c r="J1230" s="5">
        <f>VLOOKUP(A1230,ENERGY!$A$2:$F$2692,5,0)</f>
        <v>6219</v>
      </c>
      <c r="K1230" s="5">
        <f t="shared" si="2"/>
        <v>0.00112337427745665</v>
      </c>
      <c r="L1230" s="31">
        <f>VLOOKUP(A1230,ENERGY!$A$2:$F$2692,6,0)</f>
        <v>19241</v>
      </c>
      <c r="M1230" s="31">
        <f t="shared" si="3"/>
        <v>0.00347561416184971</v>
      </c>
      <c r="N1230" s="32">
        <f>VLOOKUP(A1230,'HUMAN RESOURCES'!$A$2:$M$2692,5,0)</f>
        <v>0.035</v>
      </c>
      <c r="O1230" s="32">
        <f>VLOOKUP(A1230,'HUMAN RESOURCES'!$A$2:$M$2692,6,0)</f>
        <v>0.105</v>
      </c>
      <c r="P1230" s="31">
        <f>VLOOKUP(A1230,'HUMAN RESOURCES'!$A$2:$M$2692,7,0)</f>
        <v>74</v>
      </c>
      <c r="Q1230" s="5">
        <f>VLOOKUP(A1230,'HUMAN RESOURCES'!$A$2:$M$2692,8,0)</f>
        <v>71</v>
      </c>
      <c r="R1230" s="5">
        <f>VLOOKUP(A1230,'HUMAN RESOURCES'!$A$2:$M$2692,9,0)</f>
        <v>0.374</v>
      </c>
      <c r="S1230" s="5">
        <f>VLOOKUP(A1230,'HUMAN RESOURCES'!$A$2:$M$2692,10,0)</f>
        <v>0.594</v>
      </c>
      <c r="T1230" s="5">
        <f>VLOOKUP(A1230,'HUMAN RESOURCES'!$A$2:$M$2692,11,0)</f>
        <v>0.032</v>
      </c>
      <c r="U1230" s="5">
        <f>VLOOKUP(A1230,'HUMAN RESOURCES'!$A$2:$M$2692,12,0)</f>
        <v>5536000</v>
      </c>
      <c r="V1230" s="35">
        <f>VLOOKUP(A1230,'HUMAN RESOURCES'!$A$2:$M$2692,13,0)</f>
        <v>0.814</v>
      </c>
      <c r="W1230" s="38">
        <f>VLOOKUP(A1230,TOURISM!$A$2:$F$2692,5,0)</f>
        <v>2426000000</v>
      </c>
      <c r="X1230" s="39">
        <f>VLOOKUP(A1230,TOURISM!$A$2:$F$2692,6,0)</f>
        <v>956000000</v>
      </c>
      <c r="Y1230" s="43">
        <f t="shared" si="4"/>
        <v>10.1106857090425</v>
      </c>
      <c r="Z1230" s="35">
        <f>VLOOKUP(A1230,BUSINESS!$A$2:$J$2692,5,0)</f>
        <v>0.311</v>
      </c>
      <c r="AA1230" s="5">
        <f>VLOOKUP(A1230,BUSINESS!$A$2:$J$2692,6,0)</f>
        <v>16</v>
      </c>
      <c r="AB1230" s="5">
        <f>VLOOKUP(A1230,BUSINESS!$A$2:$J$2692,7,0)</f>
        <v>0</v>
      </c>
      <c r="AC1230" s="5">
        <f>VLOOKUP(A1230,BUSINESS!$A$2:$J$2692,8,0)</f>
        <v>136</v>
      </c>
      <c r="AD1230" s="35">
        <f>VLOOKUP(A1230,BUSINESS!$A$2:$J$2692,9,0)</f>
        <v>0.139</v>
      </c>
      <c r="AE1230" s="35">
        <f>VLOOKUP(A1230,BUSINESS!$A$2:$J$2692,10,0)</f>
        <v>0.8</v>
      </c>
    </row>
    <row r="1231" customHeight="1" spans="1:31">
      <c r="A1231" s="22" t="str">
        <f t="shared" si="0"/>
        <v>Jordan-Middle East2007</v>
      </c>
      <c r="B1231" s="22" t="s">
        <v>164</v>
      </c>
      <c r="C1231" s="22" t="s">
        <v>84</v>
      </c>
      <c r="D1231" s="23">
        <v>2007</v>
      </c>
      <c r="E1231" s="25">
        <v>17110610000</v>
      </c>
      <c r="F1231" s="24">
        <f t="shared" si="1"/>
        <v>3022.54195371842</v>
      </c>
      <c r="G1231" s="26">
        <v>0.083</v>
      </c>
      <c r="H1231" s="27">
        <v>252</v>
      </c>
      <c r="I1231" s="26">
        <v>0.087</v>
      </c>
      <c r="J1231" s="5">
        <f>VLOOKUP(A1231,ENERGY!$A$2:$F$2692,5,0)</f>
        <v>7209</v>
      </c>
      <c r="K1231" s="5">
        <f t="shared" si="2"/>
        <v>0.00127344992050874</v>
      </c>
      <c r="L1231" s="31">
        <f>VLOOKUP(A1231,ENERGY!$A$2:$F$2692,6,0)</f>
        <v>21540</v>
      </c>
      <c r="M1231" s="31">
        <f t="shared" si="3"/>
        <v>0.00380498145204028</v>
      </c>
      <c r="N1231" s="32">
        <f>VLOOKUP(A1231,'HUMAN RESOURCES'!$A$2:$M$2692,5,0)</f>
        <v>0.035</v>
      </c>
      <c r="O1231" s="32">
        <f>VLOOKUP(A1231,'HUMAN RESOURCES'!$A$2:$M$2692,6,0)</f>
        <v>0.054</v>
      </c>
      <c r="P1231" s="31">
        <f>VLOOKUP(A1231,'HUMAN RESOURCES'!$A$2:$M$2692,7,0)</f>
        <v>75</v>
      </c>
      <c r="Q1231" s="5">
        <f>VLOOKUP(A1231,'HUMAN RESOURCES'!$A$2:$M$2692,8,0)</f>
        <v>71</v>
      </c>
      <c r="R1231" s="5">
        <f>VLOOKUP(A1231,'HUMAN RESOURCES'!$A$2:$M$2692,9,0)</f>
        <v>0.368</v>
      </c>
      <c r="S1231" s="5">
        <f>VLOOKUP(A1231,'HUMAN RESOURCES'!$A$2:$M$2692,10,0)</f>
        <v>0.6</v>
      </c>
      <c r="T1231" s="5">
        <f>VLOOKUP(A1231,'HUMAN RESOURCES'!$A$2:$M$2692,11,0)</f>
        <v>0.033</v>
      </c>
      <c r="U1231" s="5">
        <f>VLOOKUP(A1231,'HUMAN RESOURCES'!$A$2:$M$2692,12,0)</f>
        <v>5661000</v>
      </c>
      <c r="V1231" s="35">
        <f>VLOOKUP(A1231,'HUMAN RESOURCES'!$A$2:$M$2692,13,0)</f>
        <v>0.817</v>
      </c>
      <c r="W1231" s="38">
        <f>VLOOKUP(A1231,TOURISM!$A$2:$F$2692,5,0)</f>
        <v>2754000000</v>
      </c>
      <c r="X1231" s="39">
        <f>VLOOKUP(A1231,TOURISM!$A$2:$F$2692,6,0)</f>
        <v>1024000000</v>
      </c>
      <c r="Y1231" s="43">
        <f t="shared" si="4"/>
        <v>10.9185235190806</v>
      </c>
      <c r="Z1231" s="35">
        <f>VLOOKUP(A1231,BUSINESS!$A$2:$J$2692,5,0)</f>
        <v>0.311</v>
      </c>
      <c r="AA1231" s="5">
        <f>VLOOKUP(A1231,BUSINESS!$A$2:$J$2692,6,0)</f>
        <v>13</v>
      </c>
      <c r="AB1231" s="5">
        <f>VLOOKUP(A1231,BUSINESS!$A$2:$J$2692,7,0)</f>
        <v>0</v>
      </c>
      <c r="AC1231" s="5">
        <f>VLOOKUP(A1231,BUSINESS!$A$2:$J$2692,8,0)</f>
        <v>136</v>
      </c>
      <c r="AD1231" s="35">
        <f>VLOOKUP(A1231,BUSINESS!$A$2:$J$2692,9,0)</f>
        <v>0.2</v>
      </c>
      <c r="AE1231" s="35">
        <f>VLOOKUP(A1231,BUSINESS!$A$2:$J$2692,10,0)</f>
        <v>0.844</v>
      </c>
    </row>
    <row r="1232" customHeight="1" spans="1:31">
      <c r="A1232" s="22" t="str">
        <f t="shared" si="0"/>
        <v>Jordan-Middle East2008</v>
      </c>
      <c r="B1232" s="22" t="s">
        <v>164</v>
      </c>
      <c r="C1232" s="22" t="s">
        <v>84</v>
      </c>
      <c r="D1232" s="23">
        <v>2008</v>
      </c>
      <c r="E1232" s="25">
        <v>21971835256</v>
      </c>
      <c r="F1232" s="24">
        <f t="shared" si="1"/>
        <v>3797.41362875907</v>
      </c>
      <c r="G1232" s="26">
        <v>0.088</v>
      </c>
      <c r="H1232" s="27">
        <v>326</v>
      </c>
      <c r="I1232" s="26">
        <v>0.09</v>
      </c>
      <c r="J1232" s="5">
        <f>VLOOKUP(A1232,ENERGY!$A$2:$F$2692,5,0)</f>
        <v>6677</v>
      </c>
      <c r="K1232" s="5">
        <f t="shared" si="2"/>
        <v>0.00115399239543726</v>
      </c>
      <c r="L1232" s="31">
        <f>VLOOKUP(A1232,ENERGY!$A$2:$F$2692,6,0)</f>
        <v>21027</v>
      </c>
      <c r="M1232" s="31">
        <f t="shared" si="3"/>
        <v>0.00363411683373661</v>
      </c>
      <c r="N1232" s="32">
        <f>VLOOKUP(A1232,'HUMAN RESOURCES'!$A$2:$M$2692,5,0)</f>
        <v>0.035</v>
      </c>
      <c r="O1232" s="32">
        <f>VLOOKUP(A1232,'HUMAN RESOURCES'!$A$2:$M$2692,6,0)</f>
        <v>0.056</v>
      </c>
      <c r="P1232" s="31">
        <f>VLOOKUP(A1232,'HUMAN RESOURCES'!$A$2:$M$2692,7,0)</f>
        <v>75</v>
      </c>
      <c r="Q1232" s="5">
        <f>VLOOKUP(A1232,'HUMAN RESOURCES'!$A$2:$M$2692,8,0)</f>
        <v>72</v>
      </c>
      <c r="R1232" s="5">
        <f>VLOOKUP(A1232,'HUMAN RESOURCES'!$A$2:$M$2692,9,0)</f>
        <v>0.362</v>
      </c>
      <c r="S1232" s="5">
        <f>VLOOKUP(A1232,'HUMAN RESOURCES'!$A$2:$M$2692,10,0)</f>
        <v>0.605</v>
      </c>
      <c r="T1232" s="5">
        <f>VLOOKUP(A1232,'HUMAN RESOURCES'!$A$2:$M$2692,11,0)</f>
        <v>0.033</v>
      </c>
      <c r="U1232" s="5">
        <f>VLOOKUP(A1232,'HUMAN RESOURCES'!$A$2:$M$2692,12,0)</f>
        <v>5786000</v>
      </c>
      <c r="V1232" s="35">
        <f>VLOOKUP(A1232,'HUMAN RESOURCES'!$A$2:$M$2692,13,0)</f>
        <v>0.82</v>
      </c>
      <c r="W1232" s="38">
        <f>VLOOKUP(A1232,TOURISM!$A$2:$F$2692,5,0)</f>
        <v>3539000000</v>
      </c>
      <c r="X1232" s="39">
        <f>VLOOKUP(A1232,TOURISM!$A$2:$F$2692,6,0)</f>
        <v>1140000000</v>
      </c>
      <c r="Y1232" s="43">
        <f t="shared" si="4"/>
        <v>9.53047789223025</v>
      </c>
      <c r="Z1232" s="35">
        <f>VLOOKUP(A1232,BUSINESS!$A$2:$J$2692,5,0)</f>
        <v>0.311</v>
      </c>
      <c r="AA1232" s="5">
        <f>VLOOKUP(A1232,BUSINESS!$A$2:$J$2692,6,0)</f>
        <v>13</v>
      </c>
      <c r="AB1232" s="5">
        <f>VLOOKUP(A1232,BUSINESS!$A$2:$J$2692,7,0)</f>
        <v>0</v>
      </c>
      <c r="AC1232" s="5">
        <f>VLOOKUP(A1232,BUSINESS!$A$2:$J$2692,8,0)</f>
        <v>136</v>
      </c>
      <c r="AD1232" s="35">
        <f>VLOOKUP(A1232,BUSINESS!$A$2:$J$2692,9,0)</f>
        <v>0.23</v>
      </c>
      <c r="AE1232" s="35">
        <f>VLOOKUP(A1232,BUSINESS!$A$2:$J$2692,10,0)</f>
        <v>0.899</v>
      </c>
    </row>
    <row r="1233" customHeight="1" spans="1:31">
      <c r="A1233" s="22" t="str">
        <f t="shared" si="0"/>
        <v>Jordan-Middle East2009</v>
      </c>
      <c r="B1233" s="22" t="s">
        <v>164</v>
      </c>
      <c r="C1233" s="22" t="s">
        <v>84</v>
      </c>
      <c r="D1233" s="23">
        <v>2009</v>
      </c>
      <c r="E1233" s="25">
        <v>23818322918</v>
      </c>
      <c r="F1233" s="24">
        <f t="shared" si="1"/>
        <v>4026.76634285714</v>
      </c>
      <c r="G1233" s="26">
        <v>0.095</v>
      </c>
      <c r="H1233" s="27">
        <v>368</v>
      </c>
      <c r="I1233" s="26">
        <v>0.092</v>
      </c>
      <c r="J1233" s="5">
        <f>VLOOKUP(A1233,ENERGY!$A$2:$F$2692,5,0)</f>
        <v>5176</v>
      </c>
      <c r="K1233" s="5">
        <f t="shared" si="2"/>
        <v>0.000875063398140321</v>
      </c>
      <c r="L1233" s="31">
        <f>VLOOKUP(A1233,ENERGY!$A$2:$F$2692,6,0)</f>
        <v>17470</v>
      </c>
      <c r="M1233" s="31">
        <f t="shared" si="3"/>
        <v>0.00295350803043111</v>
      </c>
      <c r="N1233" s="32">
        <f>VLOOKUP(A1233,'HUMAN RESOURCES'!$A$2:$M$2692,5,0)</f>
        <v>0.036</v>
      </c>
      <c r="O1233" s="32">
        <f>VLOOKUP(A1233,'HUMAN RESOURCES'!$A$2:$M$2692,6,0)</f>
        <v>0.079</v>
      </c>
      <c r="P1233" s="31">
        <f>VLOOKUP(A1233,'HUMAN RESOURCES'!$A$2:$M$2692,7,0)</f>
        <v>75</v>
      </c>
      <c r="Q1233" s="5">
        <f>VLOOKUP(A1233,'HUMAN RESOURCES'!$A$2:$M$2692,8,0)</f>
        <v>72</v>
      </c>
      <c r="R1233" s="5">
        <f>VLOOKUP(A1233,'HUMAN RESOURCES'!$A$2:$M$2692,9,0)</f>
        <v>0.356</v>
      </c>
      <c r="S1233" s="5">
        <f>VLOOKUP(A1233,'HUMAN RESOURCES'!$A$2:$M$2692,10,0)</f>
        <v>0.61</v>
      </c>
      <c r="T1233" s="5">
        <f>VLOOKUP(A1233,'HUMAN RESOURCES'!$A$2:$M$2692,11,0)</f>
        <v>0.034</v>
      </c>
      <c r="U1233" s="5">
        <f>VLOOKUP(A1233,'HUMAN RESOURCES'!$A$2:$M$2692,12,0)</f>
        <v>5915000</v>
      </c>
      <c r="V1233" s="35">
        <f>VLOOKUP(A1233,'HUMAN RESOURCES'!$A$2:$M$2692,13,0)</f>
        <v>0.822</v>
      </c>
      <c r="W1233" s="38">
        <f>VLOOKUP(A1233,TOURISM!$A$2:$F$2692,5,0)</f>
        <v>3472000000</v>
      </c>
      <c r="X1233" s="39">
        <f>VLOOKUP(A1233,TOURISM!$A$2:$F$2692,6,0)</f>
        <v>1202000000</v>
      </c>
      <c r="Y1233" s="43">
        <f t="shared" si="4"/>
        <v>10.0433752081316</v>
      </c>
      <c r="Z1233" s="35">
        <f>VLOOKUP(A1233,BUSINESS!$A$2:$J$2692,5,0)</f>
        <v>0.311</v>
      </c>
      <c r="AA1233" s="5">
        <f>VLOOKUP(A1233,BUSINESS!$A$2:$J$2692,6,0)</f>
        <v>12</v>
      </c>
      <c r="AB1233" s="5">
        <f>VLOOKUP(A1233,BUSINESS!$A$2:$J$2692,7,0)</f>
        <v>0</v>
      </c>
      <c r="AC1233" s="5">
        <f>VLOOKUP(A1233,BUSINESS!$A$2:$J$2692,8,0)</f>
        <v>136</v>
      </c>
      <c r="AD1233" s="35">
        <f>VLOOKUP(A1233,BUSINESS!$A$2:$J$2692,9,0)</f>
        <v>0.26</v>
      </c>
      <c r="AE1233" s="35">
        <f>VLOOKUP(A1233,BUSINESS!$A$2:$J$2692,10,0)</f>
        <v>0.973</v>
      </c>
    </row>
    <row r="1234" customHeight="1" spans="1:31">
      <c r="A1234" s="22" t="str">
        <f t="shared" si="0"/>
        <v>Jordan-Middle East2010</v>
      </c>
      <c r="B1234" s="22" t="s">
        <v>164</v>
      </c>
      <c r="C1234" s="22" t="s">
        <v>84</v>
      </c>
      <c r="D1234" s="23">
        <v>2010</v>
      </c>
      <c r="E1234" s="25">
        <v>26425379367</v>
      </c>
      <c r="F1234" s="24">
        <f t="shared" si="1"/>
        <v>4370.72103324512</v>
      </c>
      <c r="G1234" s="26">
        <v>0.085</v>
      </c>
      <c r="H1234" s="27">
        <v>361</v>
      </c>
      <c r="I1234" s="26">
        <v>0.09</v>
      </c>
      <c r="J1234" s="5">
        <f>VLOOKUP(A1234,ENERGY!$A$2:$F$2692,5,0)</f>
        <v>4864</v>
      </c>
      <c r="K1234" s="5">
        <f t="shared" si="2"/>
        <v>0.000804498842209725</v>
      </c>
      <c r="L1234" s="31">
        <f>VLOOKUP(A1234,ENERGY!$A$2:$F$2692,6,0)</f>
        <v>15508</v>
      </c>
      <c r="M1234" s="31">
        <f t="shared" si="3"/>
        <v>0.00256500165398611</v>
      </c>
      <c r="N1234" s="32">
        <f>VLOOKUP(A1234,'HUMAN RESOURCES'!$A$2:$M$2692,5,0)</f>
        <v>0.036</v>
      </c>
      <c r="O1234" s="32">
        <f>VLOOKUP(A1234,'HUMAN RESOURCES'!$A$2:$M$2692,6,0)</f>
        <v>0.071</v>
      </c>
      <c r="P1234" s="31">
        <f>VLOOKUP(A1234,'HUMAN RESOURCES'!$A$2:$M$2692,7,0)</f>
        <v>75</v>
      </c>
      <c r="Q1234" s="5">
        <f>VLOOKUP(A1234,'HUMAN RESOURCES'!$A$2:$M$2692,8,0)</f>
        <v>72</v>
      </c>
      <c r="R1234" s="5">
        <f>VLOOKUP(A1234,'HUMAN RESOURCES'!$A$2:$M$2692,9,0)</f>
        <v>0.351</v>
      </c>
      <c r="S1234" s="5">
        <f>VLOOKUP(A1234,'HUMAN RESOURCES'!$A$2:$M$2692,10,0)</f>
        <v>0.615</v>
      </c>
      <c r="T1234" s="5">
        <f>VLOOKUP(A1234,'HUMAN RESOURCES'!$A$2:$M$2692,11,0)</f>
        <v>0.034</v>
      </c>
      <c r="U1234" s="5">
        <f>VLOOKUP(A1234,'HUMAN RESOURCES'!$A$2:$M$2692,12,0)</f>
        <v>6046000</v>
      </c>
      <c r="V1234" s="35">
        <f>VLOOKUP(A1234,'HUMAN RESOURCES'!$A$2:$M$2692,13,0)</f>
        <v>0.825</v>
      </c>
      <c r="W1234" s="38">
        <f>VLOOKUP(A1234,TOURISM!$A$2:$F$2692,5,0)</f>
        <v>4390000000</v>
      </c>
      <c r="X1234" s="39">
        <f>VLOOKUP(A1234,TOURISM!$A$2:$F$2692,6,0)</f>
        <v>1736000000</v>
      </c>
      <c r="Y1234" s="43">
        <f t="shared" si="4"/>
        <v>8.94584734736829</v>
      </c>
      <c r="Z1234" s="35">
        <f>VLOOKUP(A1234,BUSINESS!$A$2:$J$2692,5,0)</f>
        <v>0.312</v>
      </c>
      <c r="AA1234" s="5">
        <f>VLOOKUP(A1234,BUSINESS!$A$2:$J$2692,6,0)</f>
        <v>12</v>
      </c>
      <c r="AB1234" s="5">
        <f>VLOOKUP(A1234,BUSINESS!$A$2:$J$2692,7,0)</f>
        <v>0</v>
      </c>
      <c r="AC1234" s="5">
        <f>VLOOKUP(A1234,BUSINESS!$A$2:$J$2692,8,0)</f>
        <v>136</v>
      </c>
      <c r="AD1234" s="35">
        <f>VLOOKUP(A1234,BUSINESS!$A$2:$J$2692,9,0)</f>
        <v>0.272</v>
      </c>
      <c r="AE1234" s="35">
        <f>VLOOKUP(A1234,BUSINESS!$A$2:$J$2692,10,0)</f>
        <v>1.026</v>
      </c>
    </row>
    <row r="1235" customHeight="1" spans="1:31">
      <c r="A1235" s="22" t="str">
        <f t="shared" si="0"/>
        <v>Jordan-Middle East2011</v>
      </c>
      <c r="B1235" s="22" t="s">
        <v>164</v>
      </c>
      <c r="C1235" s="22" t="s">
        <v>84</v>
      </c>
      <c r="D1235" s="23">
        <v>2011</v>
      </c>
      <c r="E1235" s="25">
        <v>28840197019</v>
      </c>
      <c r="F1235" s="24">
        <f t="shared" si="1"/>
        <v>4665.94353971849</v>
      </c>
      <c r="G1235" s="26">
        <v>0.088</v>
      </c>
      <c r="H1235" s="27">
        <v>386</v>
      </c>
      <c r="I1235" s="26">
        <v>0.087</v>
      </c>
      <c r="J1235" s="5">
        <f>VLOOKUP(A1235,ENERGY!$A$2:$F$2692,5,0)</f>
        <v>6853</v>
      </c>
      <c r="K1235" s="5">
        <f t="shared" si="2"/>
        <v>0.00110872027180068</v>
      </c>
      <c r="L1235" s="31">
        <f>VLOOKUP(A1235,ENERGY!$A$2:$F$2692,6,0)</f>
        <v>20733</v>
      </c>
      <c r="M1235" s="31">
        <f t="shared" si="3"/>
        <v>0.00335431160006471</v>
      </c>
      <c r="N1235" s="32">
        <f>VLOOKUP(A1235,'HUMAN RESOURCES'!$A$2:$M$2692,5,0)</f>
        <v>0.036</v>
      </c>
      <c r="O1235" s="32">
        <f>VLOOKUP(A1235,'HUMAN RESOURCES'!$A$2:$M$2692,6,0)</f>
        <v>0.045</v>
      </c>
      <c r="P1235" s="31">
        <f>VLOOKUP(A1235,'HUMAN RESOURCES'!$A$2:$M$2692,7,0)</f>
        <v>75</v>
      </c>
      <c r="Q1235" s="5">
        <f>VLOOKUP(A1235,'HUMAN RESOURCES'!$A$2:$M$2692,8,0)</f>
        <v>72</v>
      </c>
      <c r="R1235" s="5">
        <f>VLOOKUP(A1235,'HUMAN RESOURCES'!$A$2:$M$2692,9,0)</f>
        <v>0.346</v>
      </c>
      <c r="S1235" s="5">
        <f>VLOOKUP(A1235,'HUMAN RESOURCES'!$A$2:$M$2692,10,0)</f>
        <v>0.62</v>
      </c>
      <c r="T1235" s="5">
        <f>VLOOKUP(A1235,'HUMAN RESOURCES'!$A$2:$M$2692,11,0)</f>
        <v>0.034</v>
      </c>
      <c r="U1235" s="5">
        <f>VLOOKUP(A1235,'HUMAN RESOURCES'!$A$2:$M$2692,12,0)</f>
        <v>6181000</v>
      </c>
      <c r="V1235" s="35">
        <f>VLOOKUP(A1235,'HUMAN RESOURCES'!$A$2:$M$2692,13,0)</f>
        <v>0.827</v>
      </c>
      <c r="W1235" s="38">
        <f>VLOOKUP(A1235,TOURISM!$A$2:$F$2692,5,0)</f>
        <v>3860000000</v>
      </c>
      <c r="X1235" s="39">
        <f>VLOOKUP(A1235,TOURISM!$A$2:$F$2692,6,0)</f>
        <v>1280000000</v>
      </c>
      <c r="Y1235" s="43">
        <f t="shared" si="4"/>
        <v>10.4077867927356</v>
      </c>
      <c r="Z1235" s="35">
        <f>VLOOKUP(A1235,BUSINESS!$A$2:$J$2692,5,0)</f>
        <v>0.277</v>
      </c>
      <c r="AA1235" s="5">
        <f>VLOOKUP(A1235,BUSINESS!$A$2:$J$2692,6,0)</f>
        <v>12</v>
      </c>
      <c r="AB1235" s="5">
        <f>VLOOKUP(A1235,BUSINESS!$A$2:$J$2692,7,0)</f>
        <v>0</v>
      </c>
      <c r="AC1235" s="5">
        <f>VLOOKUP(A1235,BUSINESS!$A$2:$J$2692,8,0)</f>
        <v>151</v>
      </c>
      <c r="AD1235" s="35">
        <f>VLOOKUP(A1235,BUSINESS!$A$2:$J$2692,9,0)</f>
        <v>0.349</v>
      </c>
      <c r="AE1235" s="35">
        <f>VLOOKUP(A1235,BUSINESS!$A$2:$J$2692,10,0)</f>
        <v>1.112</v>
      </c>
    </row>
    <row r="1236" customHeight="1" spans="1:31">
      <c r="A1236" s="22" t="str">
        <f t="shared" si="0"/>
        <v>Jordan-Middle East2012</v>
      </c>
      <c r="B1236" s="22" t="s">
        <v>164</v>
      </c>
      <c r="C1236" s="22" t="s">
        <v>84</v>
      </c>
      <c r="D1236" s="23">
        <v>2012</v>
      </c>
      <c r="E1236" s="25">
        <v>31015239496</v>
      </c>
      <c r="F1236" s="24">
        <f t="shared" si="1"/>
        <v>4909.02809370054</v>
      </c>
      <c r="G1236" s="26">
        <v>0.098</v>
      </c>
      <c r="H1236" s="27">
        <v>388</v>
      </c>
      <c r="I1236" s="26">
        <v>0.088</v>
      </c>
      <c r="J1236" s="5">
        <f>VLOOKUP(A1236,ENERGY!$A$2:$F$2692,5,0)</f>
        <v>5060</v>
      </c>
      <c r="K1236" s="5">
        <f t="shared" si="2"/>
        <v>0.000800886356441912</v>
      </c>
      <c r="L1236" s="31">
        <f>VLOOKUP(A1236,ENERGY!$A$2:$F$2692,6,0)</f>
        <v>16887</v>
      </c>
      <c r="M1236" s="31">
        <f t="shared" si="3"/>
        <v>0.00267283950617284</v>
      </c>
      <c r="N1236" s="32">
        <f>VLOOKUP(A1236,'HUMAN RESOURCES'!$A$2:$M$2692,5,0)</f>
        <v>0.037</v>
      </c>
      <c r="O1236" s="32">
        <f>VLOOKUP(A1236,'HUMAN RESOURCES'!$A$2:$M$2692,6,0)</f>
        <v>0.078</v>
      </c>
      <c r="P1236" s="31">
        <f>VLOOKUP(A1236,'HUMAN RESOURCES'!$A$2:$M$2692,7,0)</f>
        <v>75</v>
      </c>
      <c r="Q1236" s="5">
        <f>VLOOKUP(A1236,'HUMAN RESOURCES'!$A$2:$M$2692,8,0)</f>
        <v>72</v>
      </c>
      <c r="R1236" s="5">
        <f>VLOOKUP(A1236,'HUMAN RESOURCES'!$A$2:$M$2692,9,0)</f>
        <v>0.341</v>
      </c>
      <c r="S1236" s="5">
        <f>VLOOKUP(A1236,'HUMAN RESOURCES'!$A$2:$M$2692,10,0)</f>
        <v>0.624</v>
      </c>
      <c r="T1236" s="5">
        <f>VLOOKUP(A1236,'HUMAN RESOURCES'!$A$2:$M$2692,11,0)</f>
        <v>0.035</v>
      </c>
      <c r="U1236" s="5">
        <f>VLOOKUP(A1236,'HUMAN RESOURCES'!$A$2:$M$2692,12,0)</f>
        <v>6318000</v>
      </c>
      <c r="V1236" s="35">
        <f>VLOOKUP(A1236,'HUMAN RESOURCES'!$A$2:$M$2692,13,0)</f>
        <v>0.83</v>
      </c>
      <c r="W1236" s="38">
        <f>VLOOKUP(A1236,TOURISM!$A$2:$F$2692,5,0)</f>
        <v>4485000000</v>
      </c>
      <c r="X1236" s="39">
        <f>VLOOKUP(A1236,TOURISM!$A$2:$F$2692,6,0)</f>
        <v>1257000000</v>
      </c>
      <c r="Y1236" s="43">
        <f t="shared" si="4"/>
        <v>-0.437349885347653</v>
      </c>
      <c r="Z1236" s="35">
        <f>VLOOKUP(A1236,BUSINESS!$A$2:$J$2692,5,0)</f>
        <v>0.281</v>
      </c>
      <c r="AA1236" s="5">
        <f>VLOOKUP(A1236,BUSINESS!$A$2:$J$2692,6,0)</f>
        <v>12</v>
      </c>
      <c r="AB1236" s="5">
        <f>VLOOKUP(A1236,BUSINESS!$A$2:$J$2692,7,0)</f>
        <v>119</v>
      </c>
      <c r="AC1236" s="5">
        <f>VLOOKUP(A1236,BUSINESS!$A$2:$J$2692,8,0)</f>
        <v>151</v>
      </c>
      <c r="AD1236" s="35">
        <f>VLOOKUP(A1236,BUSINESS!$A$2:$J$2692,9,0)</f>
        <v>0.41</v>
      </c>
      <c r="AE1236" s="35">
        <f>VLOOKUP(A1236,BUSINESS!$A$2:$J$2692,10,0)</f>
        <v>1.282</v>
      </c>
    </row>
    <row r="1237" customHeight="1" spans="1:31">
      <c r="A1237" s="22" t="str">
        <f t="shared" si="0"/>
        <v>Kazakhstan-Asia2000</v>
      </c>
      <c r="B1237" s="22" t="s">
        <v>165</v>
      </c>
      <c r="C1237" s="22" t="s">
        <v>65</v>
      </c>
      <c r="D1237" s="23">
        <v>2000</v>
      </c>
      <c r="E1237" s="25">
        <v>18291990619</v>
      </c>
      <c r="F1237" s="24">
        <f t="shared" si="1"/>
        <v>1229.0009584358</v>
      </c>
      <c r="G1237" s="26">
        <v>0.042</v>
      </c>
      <c r="H1237" s="27">
        <v>52</v>
      </c>
      <c r="J1237" s="5">
        <f>VLOOKUP(A1237,ENERGY!$A$2:$F$2692,5,0)</f>
        <v>0</v>
      </c>
      <c r="K1237" s="5">
        <f t="shared" si="2"/>
        <v>0</v>
      </c>
      <c r="L1237" s="31">
        <f>VLOOKUP(A1237,ENERGY!$A$2:$F$2692,6,0)</f>
        <v>0</v>
      </c>
      <c r="M1237" s="31">
        <f t="shared" si="3"/>
        <v>0</v>
      </c>
      <c r="N1237" s="32">
        <f>VLOOKUP(A1237,'HUMAN RESOURCES'!$A$2:$M$2692,5,0)</f>
        <v>0.037</v>
      </c>
      <c r="O1237" s="32">
        <f>VLOOKUP(A1237,'HUMAN RESOURCES'!$A$2:$M$2692,6,0)</f>
        <v>0.054</v>
      </c>
      <c r="P1237" s="31">
        <f>VLOOKUP(A1237,'HUMAN RESOURCES'!$A$2:$M$2692,7,0)</f>
        <v>71</v>
      </c>
      <c r="Q1237" s="5">
        <f>VLOOKUP(A1237,'HUMAN RESOURCES'!$A$2:$M$2692,8,0)</f>
        <v>60</v>
      </c>
      <c r="R1237" s="5">
        <f>VLOOKUP(A1237,'HUMAN RESOURCES'!$A$2:$M$2692,9,0)</f>
        <v>0.277</v>
      </c>
      <c r="S1237" s="5">
        <f>VLOOKUP(A1237,'HUMAN RESOURCES'!$A$2:$M$2692,10,0)</f>
        <v>0.655</v>
      </c>
      <c r="T1237" s="5">
        <f>VLOOKUP(A1237,'HUMAN RESOURCES'!$A$2:$M$2692,11,0)</f>
        <v>0.068</v>
      </c>
      <c r="U1237" s="5">
        <f>VLOOKUP(A1237,'HUMAN RESOURCES'!$A$2:$M$2692,12,0)</f>
        <v>14883626</v>
      </c>
      <c r="V1237" s="35">
        <f>VLOOKUP(A1237,'HUMAN RESOURCES'!$A$2:$M$2692,13,0)</f>
        <v>0.557</v>
      </c>
      <c r="W1237" s="38">
        <f>VLOOKUP(A1237,TOURISM!$A$2:$F$2692,5,0)</f>
        <v>403000000</v>
      </c>
      <c r="X1237" s="39">
        <f>VLOOKUP(A1237,TOURISM!$A$2:$F$2692,6,0)</f>
        <v>483000000</v>
      </c>
      <c r="Y1237" s="43">
        <f t="shared" si="4"/>
        <v>-1.16915828358397</v>
      </c>
      <c r="Z1237" s="35">
        <f>VLOOKUP(A1237,BUSINESS!$A$2:$J$2692,5,0)</f>
        <v>0</v>
      </c>
      <c r="AA1237" s="5">
        <f>VLOOKUP(A1237,BUSINESS!$A$2:$J$2692,6,0)</f>
        <v>0</v>
      </c>
      <c r="AB1237" s="5">
        <f>VLOOKUP(A1237,BUSINESS!$A$2:$J$2692,7,0)</f>
        <v>0</v>
      </c>
      <c r="AC1237" s="5">
        <f>VLOOKUP(A1237,BUSINESS!$A$2:$J$2692,8,0)</f>
        <v>0</v>
      </c>
      <c r="AD1237" s="35">
        <f>VLOOKUP(A1237,BUSINESS!$A$2:$J$2692,9,0)</f>
        <v>0.007</v>
      </c>
      <c r="AE1237" s="35">
        <f>VLOOKUP(A1237,BUSINESS!$A$2:$J$2692,10,0)</f>
        <v>0.014</v>
      </c>
    </row>
    <row r="1238" customHeight="1" spans="1:31">
      <c r="A1238" s="22" t="str">
        <f t="shared" si="0"/>
        <v>Kazakhstan-Asia2001</v>
      </c>
      <c r="B1238" s="22" t="s">
        <v>165</v>
      </c>
      <c r="C1238" s="22" t="s">
        <v>65</v>
      </c>
      <c r="D1238" s="23">
        <v>2001</v>
      </c>
      <c r="E1238" s="25">
        <v>22152689130</v>
      </c>
      <c r="F1238" s="24">
        <f t="shared" si="1"/>
        <v>1490.92675121405</v>
      </c>
      <c r="G1238" s="26">
        <v>0.035</v>
      </c>
      <c r="H1238" s="27">
        <v>53</v>
      </c>
      <c r="J1238" s="5">
        <f>VLOOKUP(A1238,ENERGY!$A$2:$F$2692,5,0)</f>
        <v>78101</v>
      </c>
      <c r="K1238" s="5">
        <f t="shared" si="2"/>
        <v>0.00525637630326682</v>
      </c>
      <c r="L1238" s="31">
        <f>VLOOKUP(A1238,ENERGY!$A$2:$F$2692,6,0)</f>
        <v>0</v>
      </c>
      <c r="M1238" s="31">
        <f t="shared" si="3"/>
        <v>0</v>
      </c>
      <c r="N1238" s="32">
        <f>VLOOKUP(A1238,'HUMAN RESOURCES'!$A$2:$M$2692,5,0)</f>
        <v>0.037</v>
      </c>
      <c r="O1238" s="32">
        <f>VLOOKUP(A1238,'HUMAN RESOURCES'!$A$2:$M$2692,6,0)</f>
        <v>0.047</v>
      </c>
      <c r="P1238" s="31">
        <f>VLOOKUP(A1238,'HUMAN RESOURCES'!$A$2:$M$2692,7,0)</f>
        <v>71</v>
      </c>
      <c r="Q1238" s="5">
        <f>VLOOKUP(A1238,'HUMAN RESOURCES'!$A$2:$M$2692,8,0)</f>
        <v>61</v>
      </c>
      <c r="R1238" s="5">
        <f>VLOOKUP(A1238,'HUMAN RESOURCES'!$A$2:$M$2692,9,0)</f>
        <v>0.271</v>
      </c>
      <c r="S1238" s="5">
        <f>VLOOKUP(A1238,'HUMAN RESOURCES'!$A$2:$M$2692,10,0)</f>
        <v>0.661</v>
      </c>
      <c r="T1238" s="5">
        <f>VLOOKUP(A1238,'HUMAN RESOURCES'!$A$2:$M$2692,11,0)</f>
        <v>0.069</v>
      </c>
      <c r="U1238" s="5">
        <f>VLOOKUP(A1238,'HUMAN RESOURCES'!$A$2:$M$2692,12,0)</f>
        <v>14858335</v>
      </c>
      <c r="V1238" s="35">
        <f>VLOOKUP(A1238,'HUMAN RESOURCES'!$A$2:$M$2692,13,0)</f>
        <v>0.555</v>
      </c>
      <c r="W1238" s="38">
        <f>VLOOKUP(A1238,TOURISM!$A$2:$F$2692,5,0)</f>
        <v>502000000</v>
      </c>
      <c r="X1238" s="39">
        <f>VLOOKUP(A1238,TOURISM!$A$2:$F$2692,6,0)</f>
        <v>761000000</v>
      </c>
      <c r="Y1238" s="43">
        <f t="shared" si="4"/>
        <v>-0.742797344358776</v>
      </c>
      <c r="Z1238" s="35">
        <f>VLOOKUP(A1238,BUSINESS!$A$2:$J$2692,5,0)</f>
        <v>0</v>
      </c>
      <c r="AA1238" s="5">
        <f>VLOOKUP(A1238,BUSINESS!$A$2:$J$2692,6,0)</f>
        <v>0</v>
      </c>
      <c r="AB1238" s="5">
        <f>VLOOKUP(A1238,BUSINESS!$A$2:$J$2692,7,0)</f>
        <v>0</v>
      </c>
      <c r="AC1238" s="5">
        <f>VLOOKUP(A1238,BUSINESS!$A$2:$J$2692,8,0)</f>
        <v>0</v>
      </c>
      <c r="AD1238" s="35">
        <f>VLOOKUP(A1238,BUSINESS!$A$2:$J$2692,9,0)</f>
        <v>0.01</v>
      </c>
      <c r="AE1238" s="35">
        <f>VLOOKUP(A1238,BUSINESS!$A$2:$J$2692,10,0)</f>
        <v>0.04</v>
      </c>
    </row>
    <row r="1239" customHeight="1" spans="1:31">
      <c r="A1239" s="22" t="str">
        <f t="shared" si="0"/>
        <v>Kazakhstan-Asia2002</v>
      </c>
      <c r="B1239" s="22" t="s">
        <v>165</v>
      </c>
      <c r="C1239" s="22" t="s">
        <v>65</v>
      </c>
      <c r="D1239" s="23">
        <v>2002</v>
      </c>
      <c r="E1239" s="25">
        <v>24636598581</v>
      </c>
      <c r="F1239" s="24">
        <f t="shared" si="1"/>
        <v>1658.03114601384</v>
      </c>
      <c r="G1239" s="26">
        <v>0.036</v>
      </c>
      <c r="H1239" s="27">
        <v>61</v>
      </c>
      <c r="J1239" s="5">
        <f>VLOOKUP(A1239,ENERGY!$A$2:$F$2692,5,0)</f>
        <v>74443</v>
      </c>
      <c r="K1239" s="5">
        <f t="shared" si="2"/>
        <v>0.00500997782615566</v>
      </c>
      <c r="L1239" s="31">
        <f>VLOOKUP(A1239,ENERGY!$A$2:$F$2692,6,0)</f>
        <v>248729</v>
      </c>
      <c r="M1239" s="31">
        <f t="shared" si="3"/>
        <v>0.0167393411700478</v>
      </c>
      <c r="N1239" s="32">
        <f>VLOOKUP(A1239,'HUMAN RESOURCES'!$A$2:$M$2692,5,0)</f>
        <v>0.037</v>
      </c>
      <c r="O1239" s="32">
        <f>VLOOKUP(A1239,'HUMAN RESOURCES'!$A$2:$M$2692,6,0)</f>
        <v>0.041</v>
      </c>
      <c r="P1239" s="31">
        <f>VLOOKUP(A1239,'HUMAN RESOURCES'!$A$2:$M$2692,7,0)</f>
        <v>72</v>
      </c>
      <c r="Q1239" s="5">
        <f>VLOOKUP(A1239,'HUMAN RESOURCES'!$A$2:$M$2692,8,0)</f>
        <v>61</v>
      </c>
      <c r="R1239" s="5">
        <f>VLOOKUP(A1239,'HUMAN RESOURCES'!$A$2:$M$2692,9,0)</f>
        <v>0.263</v>
      </c>
      <c r="S1239" s="5">
        <f>VLOOKUP(A1239,'HUMAN RESOURCES'!$A$2:$M$2692,10,0)</f>
        <v>0.665</v>
      </c>
      <c r="T1239" s="5">
        <f>VLOOKUP(A1239,'HUMAN RESOURCES'!$A$2:$M$2692,11,0)</f>
        <v>0.071</v>
      </c>
      <c r="U1239" s="5">
        <f>VLOOKUP(A1239,'HUMAN RESOURCES'!$A$2:$M$2692,12,0)</f>
        <v>14858948</v>
      </c>
      <c r="V1239" s="35">
        <f>VLOOKUP(A1239,'HUMAN RESOURCES'!$A$2:$M$2692,13,0)</f>
        <v>0.553</v>
      </c>
      <c r="W1239" s="38">
        <f>VLOOKUP(A1239,TOURISM!$A$2:$F$2692,5,0)</f>
        <v>680000000</v>
      </c>
      <c r="X1239" s="39">
        <f>VLOOKUP(A1239,TOURISM!$A$2:$F$2692,6,0)</f>
        <v>863000000</v>
      </c>
      <c r="Y1239" s="43">
        <f t="shared" si="4"/>
        <v>-0.470264787272635</v>
      </c>
      <c r="Z1239" s="35">
        <f>VLOOKUP(A1239,BUSINESS!$A$2:$J$2692,5,0)</f>
        <v>0</v>
      </c>
      <c r="AA1239" s="5">
        <f>VLOOKUP(A1239,BUSINESS!$A$2:$J$2692,6,0)</f>
        <v>0</v>
      </c>
      <c r="AB1239" s="5">
        <f>VLOOKUP(A1239,BUSINESS!$A$2:$J$2692,7,0)</f>
        <v>0</v>
      </c>
      <c r="AC1239" s="5">
        <f>VLOOKUP(A1239,BUSINESS!$A$2:$J$2692,8,0)</f>
        <v>0</v>
      </c>
      <c r="AD1239" s="35">
        <f>VLOOKUP(A1239,BUSINESS!$A$2:$J$2692,9,0)</f>
        <v>0.017</v>
      </c>
      <c r="AE1239" s="35">
        <f>VLOOKUP(A1239,BUSINESS!$A$2:$J$2692,10,0)</f>
        <v>0.07</v>
      </c>
    </row>
    <row r="1240" customHeight="1" spans="1:31">
      <c r="A1240" s="22" t="str">
        <f t="shared" si="0"/>
        <v>Kazakhstan-Asia2003</v>
      </c>
      <c r="B1240" s="22" t="s">
        <v>165</v>
      </c>
      <c r="C1240" s="22" t="s">
        <v>65</v>
      </c>
      <c r="D1240" s="23">
        <v>2003</v>
      </c>
      <c r="E1240" s="25">
        <v>30833692831</v>
      </c>
      <c r="F1240" s="24">
        <f t="shared" si="1"/>
        <v>2068.12365717179</v>
      </c>
      <c r="G1240" s="26">
        <v>0.037</v>
      </c>
      <c r="H1240" s="27">
        <v>77</v>
      </c>
      <c r="J1240" s="5">
        <f>VLOOKUP(A1240,ENERGY!$A$2:$F$2692,5,0)</f>
        <v>63417</v>
      </c>
      <c r="K1240" s="5">
        <f t="shared" si="2"/>
        <v>0.00425360006943449</v>
      </c>
      <c r="L1240" s="31">
        <f>VLOOKUP(A1240,ENERGY!$A$2:$F$2692,6,0)</f>
        <v>214087</v>
      </c>
      <c r="M1240" s="31">
        <f t="shared" si="3"/>
        <v>0.0143595641242099</v>
      </c>
      <c r="N1240" s="32">
        <f>VLOOKUP(A1240,'HUMAN RESOURCES'!$A$2:$M$2692,5,0)</f>
        <v>0.038</v>
      </c>
      <c r="O1240" s="32">
        <f>VLOOKUP(A1240,'HUMAN RESOURCES'!$A$2:$M$2692,6,0)</f>
        <v>0.073</v>
      </c>
      <c r="P1240" s="31">
        <f>VLOOKUP(A1240,'HUMAN RESOURCES'!$A$2:$M$2692,7,0)</f>
        <v>72</v>
      </c>
      <c r="Q1240" s="5">
        <f>VLOOKUP(A1240,'HUMAN RESOURCES'!$A$2:$M$2692,8,0)</f>
        <v>61</v>
      </c>
      <c r="R1240" s="5">
        <f>VLOOKUP(A1240,'HUMAN RESOURCES'!$A$2:$M$2692,9,0)</f>
        <v>0.257</v>
      </c>
      <c r="S1240" s="5">
        <f>VLOOKUP(A1240,'HUMAN RESOURCES'!$A$2:$M$2692,10,0)</f>
        <v>0.67</v>
      </c>
      <c r="T1240" s="5">
        <f>VLOOKUP(A1240,'HUMAN RESOURCES'!$A$2:$M$2692,11,0)</f>
        <v>0.074</v>
      </c>
      <c r="U1240" s="5">
        <f>VLOOKUP(A1240,'HUMAN RESOURCES'!$A$2:$M$2692,12,0)</f>
        <v>14909018</v>
      </c>
      <c r="V1240" s="35">
        <f>VLOOKUP(A1240,'HUMAN RESOURCES'!$A$2:$M$2692,13,0)</f>
        <v>0.551</v>
      </c>
      <c r="W1240" s="38">
        <f>VLOOKUP(A1240,TOURISM!$A$2:$F$2692,5,0)</f>
        <v>638000000</v>
      </c>
      <c r="X1240" s="39">
        <f>VLOOKUP(A1240,TOURISM!$A$2:$F$2692,6,0)</f>
        <v>783000000</v>
      </c>
      <c r="Y1240" s="43">
        <f t="shared" si="4"/>
        <v>-0.449577277980868</v>
      </c>
      <c r="Z1240" s="35">
        <f>VLOOKUP(A1240,BUSINESS!$A$2:$J$2692,5,0)</f>
        <v>0</v>
      </c>
      <c r="AA1240" s="5">
        <f>VLOOKUP(A1240,BUSINESS!$A$2:$J$2692,6,0)</f>
        <v>26</v>
      </c>
      <c r="AB1240" s="5">
        <f>VLOOKUP(A1240,BUSINESS!$A$2:$J$2692,7,0)</f>
        <v>0</v>
      </c>
      <c r="AC1240" s="5">
        <f>VLOOKUP(A1240,BUSINESS!$A$2:$J$2692,8,0)</f>
        <v>0</v>
      </c>
      <c r="AD1240" s="35">
        <f>VLOOKUP(A1240,BUSINESS!$A$2:$J$2692,9,0)</f>
        <v>0.02</v>
      </c>
      <c r="AE1240" s="35">
        <f>VLOOKUP(A1240,BUSINESS!$A$2:$J$2692,10,0)</f>
        <v>0.09</v>
      </c>
    </row>
    <row r="1241" customHeight="1" spans="1:31">
      <c r="A1241" s="22" t="str">
        <f t="shared" si="0"/>
        <v>Kazakhstan-Asia2004</v>
      </c>
      <c r="B1241" s="22" t="s">
        <v>165</v>
      </c>
      <c r="C1241" s="22" t="s">
        <v>65</v>
      </c>
      <c r="D1241" s="23">
        <v>2004</v>
      </c>
      <c r="E1241" s="25">
        <v>43151647003</v>
      </c>
      <c r="F1241" s="24">
        <f t="shared" si="1"/>
        <v>2874.2882913025</v>
      </c>
      <c r="G1241" s="26">
        <v>0.04</v>
      </c>
      <c r="H1241" s="27">
        <v>114</v>
      </c>
      <c r="J1241" s="5">
        <f>VLOOKUP(A1241,ENERGY!$A$2:$F$2692,5,0)</f>
        <v>69983</v>
      </c>
      <c r="K1241" s="5">
        <f t="shared" si="2"/>
        <v>0.00466149802987214</v>
      </c>
      <c r="L1241" s="31">
        <f>VLOOKUP(A1241,ENERGY!$A$2:$F$2692,6,0)</f>
        <v>230438</v>
      </c>
      <c r="M1241" s="31">
        <f t="shared" si="3"/>
        <v>0.0153492460027103</v>
      </c>
      <c r="N1241" s="32">
        <f>VLOOKUP(A1241,'HUMAN RESOURCES'!$A$2:$M$2692,5,0)</f>
        <v>0.038</v>
      </c>
      <c r="O1241" s="32">
        <f>VLOOKUP(A1241,'HUMAN RESOURCES'!$A$2:$M$2692,6,0)</f>
        <v>0.062</v>
      </c>
      <c r="P1241" s="31">
        <f>VLOOKUP(A1241,'HUMAN RESOURCES'!$A$2:$M$2692,7,0)</f>
        <v>72</v>
      </c>
      <c r="Q1241" s="5">
        <f>VLOOKUP(A1241,'HUMAN RESOURCES'!$A$2:$M$2692,8,0)</f>
        <v>60</v>
      </c>
      <c r="R1241" s="5">
        <f>VLOOKUP(A1241,'HUMAN RESOURCES'!$A$2:$M$2692,9,0)</f>
        <v>0.251</v>
      </c>
      <c r="S1241" s="5">
        <f>VLOOKUP(A1241,'HUMAN RESOURCES'!$A$2:$M$2692,10,0)</f>
        <v>0.674</v>
      </c>
      <c r="T1241" s="5">
        <f>VLOOKUP(A1241,'HUMAN RESOURCES'!$A$2:$M$2692,11,0)</f>
        <v>0.076</v>
      </c>
      <c r="U1241" s="5">
        <f>VLOOKUP(A1241,'HUMAN RESOURCES'!$A$2:$M$2692,12,0)</f>
        <v>15012985</v>
      </c>
      <c r="V1241" s="35">
        <f>VLOOKUP(A1241,'HUMAN RESOURCES'!$A$2:$M$2692,13,0)</f>
        <v>0.549</v>
      </c>
      <c r="W1241" s="38">
        <f>VLOOKUP(A1241,TOURISM!$A$2:$F$2692,5,0)</f>
        <v>803000000</v>
      </c>
      <c r="X1241" s="39">
        <f>VLOOKUP(A1241,TOURISM!$A$2:$F$2692,6,0)</f>
        <v>997000000</v>
      </c>
      <c r="Y1241" s="43">
        <f t="shared" si="4"/>
        <v>-0.243331697316766</v>
      </c>
      <c r="Z1241" s="35">
        <f>VLOOKUP(A1241,BUSINESS!$A$2:$J$2692,5,0)</f>
        <v>0</v>
      </c>
      <c r="AA1241" s="5">
        <f>VLOOKUP(A1241,BUSINESS!$A$2:$J$2692,6,0)</f>
        <v>26</v>
      </c>
      <c r="AB1241" s="5">
        <f>VLOOKUP(A1241,BUSINESS!$A$2:$J$2692,7,0)</f>
        <v>0</v>
      </c>
      <c r="AC1241" s="5">
        <f>VLOOKUP(A1241,BUSINESS!$A$2:$J$2692,8,0)</f>
        <v>0</v>
      </c>
      <c r="AD1241" s="35">
        <f>VLOOKUP(A1241,BUSINESS!$A$2:$J$2692,9,0)</f>
        <v>0.027</v>
      </c>
      <c r="AE1241" s="35">
        <f>VLOOKUP(A1241,BUSINESS!$A$2:$J$2692,10,0)</f>
        <v>0.164</v>
      </c>
    </row>
    <row r="1242" customHeight="1" spans="1:31">
      <c r="A1242" s="22" t="str">
        <f t="shared" si="0"/>
        <v>Kazakhstan-Asia2005</v>
      </c>
      <c r="B1242" s="22" t="s">
        <v>165</v>
      </c>
      <c r="C1242" s="22" t="s">
        <v>65</v>
      </c>
      <c r="D1242" s="23">
        <v>2005</v>
      </c>
      <c r="E1242" s="25">
        <v>57123671734</v>
      </c>
      <c r="F1242" s="24">
        <f t="shared" si="1"/>
        <v>3771.27895734536</v>
      </c>
      <c r="G1242" s="26">
        <v>0.041</v>
      </c>
      <c r="H1242" s="27">
        <v>154</v>
      </c>
      <c r="J1242" s="5">
        <f>VLOOKUP(A1242,ENERGY!$A$2:$F$2692,5,0)</f>
        <v>34493</v>
      </c>
      <c r="K1242" s="5">
        <f t="shared" si="2"/>
        <v>0.00227721225066645</v>
      </c>
      <c r="L1242" s="31">
        <f>VLOOKUP(A1242,ENERGY!$A$2:$F$2692,6,0)</f>
        <v>147908</v>
      </c>
      <c r="M1242" s="31">
        <f t="shared" si="3"/>
        <v>0.00976481922626543</v>
      </c>
      <c r="N1242" s="32">
        <f>VLOOKUP(A1242,'HUMAN RESOURCES'!$A$2:$M$2692,5,0)</f>
        <v>0.038</v>
      </c>
      <c r="O1242" s="32">
        <f>VLOOKUP(A1242,'HUMAN RESOURCES'!$A$2:$M$2692,6,0)</f>
        <v>0.064</v>
      </c>
      <c r="P1242" s="31">
        <f>VLOOKUP(A1242,'HUMAN RESOURCES'!$A$2:$M$2692,7,0)</f>
        <v>72</v>
      </c>
      <c r="Q1242" s="5">
        <f>VLOOKUP(A1242,'HUMAN RESOURCES'!$A$2:$M$2692,8,0)</f>
        <v>60</v>
      </c>
      <c r="R1242" s="5">
        <f>VLOOKUP(A1242,'HUMAN RESOURCES'!$A$2:$M$2692,9,0)</f>
        <v>0.247</v>
      </c>
      <c r="S1242" s="5">
        <f>VLOOKUP(A1242,'HUMAN RESOURCES'!$A$2:$M$2692,10,0)</f>
        <v>0.677</v>
      </c>
      <c r="T1242" s="5">
        <f>VLOOKUP(A1242,'HUMAN RESOURCES'!$A$2:$M$2692,11,0)</f>
        <v>0.076</v>
      </c>
      <c r="U1242" s="5">
        <f>VLOOKUP(A1242,'HUMAN RESOURCES'!$A$2:$M$2692,12,0)</f>
        <v>15147029</v>
      </c>
      <c r="V1242" s="35">
        <f>VLOOKUP(A1242,'HUMAN RESOURCES'!$A$2:$M$2692,13,0)</f>
        <v>0.547</v>
      </c>
      <c r="W1242" s="38">
        <f>VLOOKUP(A1242,TOURISM!$A$2:$F$2692,5,0)</f>
        <v>801000000</v>
      </c>
      <c r="X1242" s="39">
        <f>VLOOKUP(A1242,TOURISM!$A$2:$F$2692,6,0)</f>
        <v>940000000</v>
      </c>
      <c r="Y1242" s="43">
        <f t="shared" si="4"/>
        <v>-0.107402282706162</v>
      </c>
      <c r="Z1242" s="35">
        <f>VLOOKUP(A1242,BUSINESS!$A$2:$J$2692,5,0)</f>
        <v>0.441</v>
      </c>
      <c r="AA1242" s="5">
        <f>VLOOKUP(A1242,BUSINESS!$A$2:$J$2692,6,0)</f>
        <v>25</v>
      </c>
      <c r="AB1242" s="5">
        <f>VLOOKUP(A1242,BUSINESS!$A$2:$J$2692,7,0)</f>
        <v>0</v>
      </c>
      <c r="AC1242" s="5">
        <f>VLOOKUP(A1242,BUSINESS!$A$2:$J$2692,8,0)</f>
        <v>271</v>
      </c>
      <c r="AD1242" s="35">
        <f>VLOOKUP(A1242,BUSINESS!$A$2:$J$2692,9,0)</f>
        <v>0.03</v>
      </c>
      <c r="AE1242" s="35">
        <f>VLOOKUP(A1242,BUSINESS!$A$2:$J$2692,10,0)</f>
        <v>0.358</v>
      </c>
    </row>
    <row r="1243" customHeight="1" spans="1:31">
      <c r="A1243" s="22" t="str">
        <f t="shared" si="0"/>
        <v>Kazakhstan-Asia2006</v>
      </c>
      <c r="B1243" s="22" t="s">
        <v>165</v>
      </c>
      <c r="C1243" s="22" t="s">
        <v>65</v>
      </c>
      <c r="D1243" s="23">
        <v>2006</v>
      </c>
      <c r="E1243" s="25">
        <v>81003864916</v>
      </c>
      <c r="F1243" s="24">
        <f t="shared" si="1"/>
        <v>5291.57436789607</v>
      </c>
      <c r="G1243" s="26">
        <v>0.039</v>
      </c>
      <c r="H1243" s="27">
        <v>210</v>
      </c>
      <c r="J1243" s="5">
        <f>VLOOKUP(A1243,ENERGY!$A$2:$F$2692,5,0)</f>
        <v>50717</v>
      </c>
      <c r="K1243" s="5">
        <f t="shared" si="2"/>
        <v>0.00331308607922455</v>
      </c>
      <c r="L1243" s="31">
        <f>VLOOKUP(A1243,ENERGY!$A$2:$F$2692,6,0)</f>
        <v>172158</v>
      </c>
      <c r="M1243" s="31">
        <f t="shared" si="3"/>
        <v>0.0112462147450981</v>
      </c>
      <c r="N1243" s="32">
        <f>VLOOKUP(A1243,'HUMAN RESOURCES'!$A$2:$M$2692,5,0)</f>
        <v>0.038</v>
      </c>
      <c r="O1243" s="32">
        <f>VLOOKUP(A1243,'HUMAN RESOURCES'!$A$2:$M$2692,6,0)</f>
        <v>0.064</v>
      </c>
      <c r="P1243" s="31">
        <f>VLOOKUP(A1243,'HUMAN RESOURCES'!$A$2:$M$2692,7,0)</f>
        <v>72</v>
      </c>
      <c r="Q1243" s="5">
        <f>VLOOKUP(A1243,'HUMAN RESOURCES'!$A$2:$M$2692,8,0)</f>
        <v>61</v>
      </c>
      <c r="R1243" s="5">
        <f>VLOOKUP(A1243,'HUMAN RESOURCES'!$A$2:$M$2692,9,0)</f>
        <v>0.245</v>
      </c>
      <c r="S1243" s="5">
        <f>VLOOKUP(A1243,'HUMAN RESOURCES'!$A$2:$M$2692,10,0)</f>
        <v>0.68</v>
      </c>
      <c r="T1243" s="5">
        <f>VLOOKUP(A1243,'HUMAN RESOURCES'!$A$2:$M$2692,11,0)</f>
        <v>0.075</v>
      </c>
      <c r="U1243" s="5">
        <f>VLOOKUP(A1243,'HUMAN RESOURCES'!$A$2:$M$2692,12,0)</f>
        <v>15308084</v>
      </c>
      <c r="V1243" s="35">
        <f>VLOOKUP(A1243,'HUMAN RESOURCES'!$A$2:$M$2692,13,0)</f>
        <v>0.545</v>
      </c>
      <c r="W1243" s="38">
        <f>VLOOKUP(A1243,TOURISM!$A$2:$F$2692,5,0)</f>
        <v>973000000</v>
      </c>
      <c r="X1243" s="39">
        <f>VLOOKUP(A1243,TOURISM!$A$2:$F$2692,6,0)</f>
        <v>1060000000</v>
      </c>
      <c r="Y1243" s="43">
        <f t="shared" si="4"/>
        <v>-0.174285714285714</v>
      </c>
      <c r="Z1243" s="35">
        <f>VLOOKUP(A1243,BUSINESS!$A$2:$J$2692,5,0)</f>
        <v>0.442</v>
      </c>
      <c r="AA1243" s="5">
        <f>VLOOKUP(A1243,BUSINESS!$A$2:$J$2692,6,0)</f>
        <v>21</v>
      </c>
      <c r="AB1243" s="5">
        <f>VLOOKUP(A1243,BUSINESS!$A$2:$J$2692,7,0)</f>
        <v>0</v>
      </c>
      <c r="AC1243" s="5">
        <f>VLOOKUP(A1243,BUSINESS!$A$2:$J$2692,8,0)</f>
        <v>271</v>
      </c>
      <c r="AD1243" s="35">
        <f>VLOOKUP(A1243,BUSINESS!$A$2:$J$2692,9,0)</f>
        <v>0.033</v>
      </c>
      <c r="AE1243" s="35">
        <f>VLOOKUP(A1243,BUSINESS!$A$2:$J$2692,10,0)</f>
        <v>0.511</v>
      </c>
    </row>
    <row r="1244" customHeight="1" spans="1:31">
      <c r="A1244" s="22" t="str">
        <f t="shared" si="0"/>
        <v>Kazakhstan-Asia2007</v>
      </c>
      <c r="B1244" s="22" t="s">
        <v>165</v>
      </c>
      <c r="C1244" s="22" t="s">
        <v>65</v>
      </c>
      <c r="D1244" s="23">
        <v>2007</v>
      </c>
      <c r="E1244" s="25">
        <v>105000000000</v>
      </c>
      <c r="F1244" s="24">
        <f t="shared" si="1"/>
        <v>6781.10940499834</v>
      </c>
      <c r="G1244" s="26">
        <v>0.034</v>
      </c>
      <c r="H1244" s="27">
        <v>233</v>
      </c>
      <c r="J1244" s="5">
        <f>VLOOKUP(A1244,ENERGY!$A$2:$F$2692,5,0)</f>
        <v>66231</v>
      </c>
      <c r="K1244" s="5">
        <f t="shared" si="2"/>
        <v>0.00427733006668995</v>
      </c>
      <c r="L1244" s="31">
        <f>VLOOKUP(A1244,ENERGY!$A$2:$F$2692,6,0)</f>
        <v>220313</v>
      </c>
      <c r="M1244" s="31">
        <f t="shared" si="3"/>
        <v>0.0142282529175562</v>
      </c>
      <c r="N1244" s="32">
        <f>VLOOKUP(A1244,'HUMAN RESOURCES'!$A$2:$M$2692,5,0)</f>
        <v>0.038</v>
      </c>
      <c r="O1244" s="32">
        <f>VLOOKUP(A1244,'HUMAN RESOURCES'!$A$2:$M$2692,6,0)</f>
        <v>0.065</v>
      </c>
      <c r="P1244" s="31">
        <f>VLOOKUP(A1244,'HUMAN RESOURCES'!$A$2:$M$2692,7,0)</f>
        <v>73</v>
      </c>
      <c r="Q1244" s="5">
        <f>VLOOKUP(A1244,'HUMAN RESOURCES'!$A$2:$M$2692,8,0)</f>
        <v>61</v>
      </c>
      <c r="R1244" s="5">
        <f>VLOOKUP(A1244,'HUMAN RESOURCES'!$A$2:$M$2692,9,0)</f>
        <v>0.244</v>
      </c>
      <c r="S1244" s="5">
        <f>VLOOKUP(A1244,'HUMAN RESOURCES'!$A$2:$M$2692,10,0)</f>
        <v>0.682</v>
      </c>
      <c r="T1244" s="5">
        <f>VLOOKUP(A1244,'HUMAN RESOURCES'!$A$2:$M$2692,11,0)</f>
        <v>0.073</v>
      </c>
      <c r="U1244" s="5">
        <f>VLOOKUP(A1244,'HUMAN RESOURCES'!$A$2:$M$2692,12,0)</f>
        <v>15484192</v>
      </c>
      <c r="V1244" s="35">
        <f>VLOOKUP(A1244,'HUMAN RESOURCES'!$A$2:$M$2692,13,0)</f>
        <v>0.543</v>
      </c>
      <c r="W1244" s="38">
        <f>VLOOKUP(A1244,TOURISM!$A$2:$F$2692,5,0)</f>
        <v>1213000000</v>
      </c>
      <c r="X1244" s="39">
        <f>VLOOKUP(A1244,TOURISM!$A$2:$F$2692,6,0)</f>
        <v>1396000000</v>
      </c>
      <c r="Y1244" s="43">
        <f t="shared" si="4"/>
        <v>-0.0796992481203008</v>
      </c>
      <c r="Z1244" s="35">
        <f>VLOOKUP(A1244,BUSINESS!$A$2:$J$2692,5,0)</f>
        <v>0.414</v>
      </c>
      <c r="AA1244" s="5">
        <f>VLOOKUP(A1244,BUSINESS!$A$2:$J$2692,6,0)</f>
        <v>21</v>
      </c>
      <c r="AB1244" s="5">
        <f>VLOOKUP(A1244,BUSINESS!$A$2:$J$2692,7,0)</f>
        <v>0</v>
      </c>
      <c r="AC1244" s="5">
        <f>VLOOKUP(A1244,BUSINESS!$A$2:$J$2692,8,0)</f>
        <v>271</v>
      </c>
      <c r="AD1244" s="35">
        <f>VLOOKUP(A1244,BUSINESS!$A$2:$J$2692,9,0)</f>
        <v>0.04</v>
      </c>
      <c r="AE1244" s="35">
        <f>VLOOKUP(A1244,BUSINESS!$A$2:$J$2692,10,0)</f>
        <v>0.8</v>
      </c>
    </row>
    <row r="1245" customHeight="1" spans="1:31">
      <c r="A1245" s="22" t="str">
        <f t="shared" si="0"/>
        <v>Kazakhstan-Asia2008</v>
      </c>
      <c r="B1245" s="22" t="s">
        <v>165</v>
      </c>
      <c r="C1245" s="22" t="s">
        <v>65</v>
      </c>
      <c r="D1245" s="23">
        <v>2008</v>
      </c>
      <c r="E1245" s="25">
        <v>133000000000</v>
      </c>
      <c r="F1245" s="24">
        <f t="shared" si="1"/>
        <v>8485.38981753222</v>
      </c>
      <c r="G1245" s="26">
        <v>0.039</v>
      </c>
      <c r="H1245" s="27">
        <v>332</v>
      </c>
      <c r="J1245" s="5">
        <f>VLOOKUP(A1245,ENERGY!$A$2:$F$2692,5,0)</f>
        <v>50805</v>
      </c>
      <c r="K1245" s="5">
        <f t="shared" si="2"/>
        <v>0.00324135511037387</v>
      </c>
      <c r="L1245" s="31">
        <f>VLOOKUP(A1245,ENERGY!$A$2:$F$2692,6,0)</f>
        <v>176947</v>
      </c>
      <c r="M1245" s="31">
        <f t="shared" si="3"/>
        <v>0.0112892050529539</v>
      </c>
      <c r="N1245" s="32">
        <f>VLOOKUP(A1245,'HUMAN RESOURCES'!$A$2:$M$2692,5,0)</f>
        <v>0.039</v>
      </c>
      <c r="O1245" s="32">
        <f>VLOOKUP(A1245,'HUMAN RESOURCES'!$A$2:$M$2692,6,0)</f>
        <v>0.117</v>
      </c>
      <c r="P1245" s="31">
        <f>VLOOKUP(A1245,'HUMAN RESOURCES'!$A$2:$M$2692,7,0)</f>
        <v>72</v>
      </c>
      <c r="Q1245" s="5">
        <f>VLOOKUP(A1245,'HUMAN RESOURCES'!$A$2:$M$2692,8,0)</f>
        <v>62</v>
      </c>
      <c r="R1245" s="5">
        <f>VLOOKUP(A1245,'HUMAN RESOURCES'!$A$2:$M$2692,9,0)</f>
        <v>0.245</v>
      </c>
      <c r="S1245" s="5">
        <f>VLOOKUP(A1245,'HUMAN RESOURCES'!$A$2:$M$2692,10,0)</f>
        <v>0.684</v>
      </c>
      <c r="T1245" s="5">
        <f>VLOOKUP(A1245,'HUMAN RESOURCES'!$A$2:$M$2692,11,0)</f>
        <v>0.071</v>
      </c>
      <c r="U1245" s="5">
        <f>VLOOKUP(A1245,'HUMAN RESOURCES'!$A$2:$M$2692,12,0)</f>
        <v>15674000</v>
      </c>
      <c r="V1245" s="35">
        <f>VLOOKUP(A1245,'HUMAN RESOURCES'!$A$2:$M$2692,13,0)</f>
        <v>0.541</v>
      </c>
      <c r="W1245" s="38">
        <f>VLOOKUP(A1245,TOURISM!$A$2:$F$2692,5,0)</f>
        <v>1255000000</v>
      </c>
      <c r="X1245" s="39">
        <f>VLOOKUP(A1245,TOURISM!$A$2:$F$2692,6,0)</f>
        <v>1361000000</v>
      </c>
      <c r="Y1245" s="43">
        <f t="shared" si="4"/>
        <v>-0.116521739130435</v>
      </c>
      <c r="Z1245" s="35">
        <f>VLOOKUP(A1245,BUSINESS!$A$2:$J$2692,5,0)</f>
        <v>0.415</v>
      </c>
      <c r="AA1245" s="5">
        <f>VLOOKUP(A1245,BUSINESS!$A$2:$J$2692,6,0)</f>
        <v>21</v>
      </c>
      <c r="AB1245" s="5">
        <f>VLOOKUP(A1245,BUSINESS!$A$2:$J$2692,7,0)</f>
        <v>0</v>
      </c>
      <c r="AC1245" s="5">
        <f>VLOOKUP(A1245,BUSINESS!$A$2:$J$2692,8,0)</f>
        <v>271</v>
      </c>
      <c r="AD1245" s="35">
        <f>VLOOKUP(A1245,BUSINESS!$A$2:$J$2692,9,0)</f>
        <v>0.11</v>
      </c>
      <c r="AE1245" s="35">
        <f>VLOOKUP(A1245,BUSINESS!$A$2:$J$2692,10,0)</f>
        <v>0.958</v>
      </c>
    </row>
    <row r="1246" customHeight="1" spans="1:31">
      <c r="A1246" s="22" t="str">
        <f t="shared" si="0"/>
        <v>Kazakhstan-Asia2009</v>
      </c>
      <c r="B1246" s="22" t="s">
        <v>165</v>
      </c>
      <c r="C1246" s="22" t="s">
        <v>65</v>
      </c>
      <c r="D1246" s="23">
        <v>2009</v>
      </c>
      <c r="E1246" s="25">
        <v>115000000000</v>
      </c>
      <c r="F1246" s="24">
        <f t="shared" si="1"/>
        <v>7146.09685471693</v>
      </c>
      <c r="G1246" s="26">
        <v>0.045</v>
      </c>
      <c r="H1246" s="27">
        <v>328</v>
      </c>
      <c r="J1246" s="5">
        <f>VLOOKUP(A1246,ENERGY!$A$2:$F$2692,5,0)</f>
        <v>43041</v>
      </c>
      <c r="K1246" s="5">
        <f t="shared" si="2"/>
        <v>0.00267456656281627</v>
      </c>
      <c r="L1246" s="31">
        <f>VLOOKUP(A1246,ENERGY!$A$2:$F$2692,6,0)</f>
        <v>153816</v>
      </c>
      <c r="M1246" s="31">
        <f t="shared" si="3"/>
        <v>0.00955812203308817</v>
      </c>
      <c r="N1246" s="32">
        <f>VLOOKUP(A1246,'HUMAN RESOURCES'!$A$2:$M$2692,5,0)</f>
        <v>0.039</v>
      </c>
      <c r="O1246" s="32">
        <f>VLOOKUP(A1246,'HUMAN RESOURCES'!$A$2:$M$2692,6,0)</f>
        <v>0.069</v>
      </c>
      <c r="P1246" s="31">
        <f>VLOOKUP(A1246,'HUMAN RESOURCES'!$A$2:$M$2692,7,0)</f>
        <v>74</v>
      </c>
      <c r="Q1246" s="5">
        <f>VLOOKUP(A1246,'HUMAN RESOURCES'!$A$2:$M$2692,8,0)</f>
        <v>64</v>
      </c>
      <c r="R1246" s="5">
        <f>VLOOKUP(A1246,'HUMAN RESOURCES'!$A$2:$M$2692,9,0)</f>
        <v>0.247</v>
      </c>
      <c r="S1246" s="5">
        <f>VLOOKUP(A1246,'HUMAN RESOURCES'!$A$2:$M$2692,10,0)</f>
        <v>0.685</v>
      </c>
      <c r="T1246" s="5">
        <f>VLOOKUP(A1246,'HUMAN RESOURCES'!$A$2:$M$2692,11,0)</f>
        <v>0.068</v>
      </c>
      <c r="U1246" s="5">
        <f>VLOOKUP(A1246,'HUMAN RESOURCES'!$A$2:$M$2692,12,0)</f>
        <v>16092701</v>
      </c>
      <c r="V1246" s="35">
        <f>VLOOKUP(A1246,'HUMAN RESOURCES'!$A$2:$M$2692,13,0)</f>
        <v>0.539</v>
      </c>
      <c r="W1246" s="38">
        <f>VLOOKUP(A1246,TOURISM!$A$2:$F$2692,5,0)</f>
        <v>1185000000</v>
      </c>
      <c r="X1246" s="39">
        <f>VLOOKUP(A1246,TOURISM!$A$2:$F$2692,6,0)</f>
        <v>1319000000</v>
      </c>
      <c r="Y1246" s="43">
        <f t="shared" si="4"/>
        <v>-0.170945945945946</v>
      </c>
      <c r="Z1246" s="35">
        <f>VLOOKUP(A1246,BUSINESS!$A$2:$J$2692,5,0)</f>
        <v>0.347</v>
      </c>
      <c r="AA1246" s="5">
        <f>VLOOKUP(A1246,BUSINESS!$A$2:$J$2692,6,0)</f>
        <v>20</v>
      </c>
      <c r="AB1246" s="5">
        <f>VLOOKUP(A1246,BUSINESS!$A$2:$J$2692,7,0)</f>
        <v>0</v>
      </c>
      <c r="AC1246" s="5">
        <f>VLOOKUP(A1246,BUSINESS!$A$2:$J$2692,8,0)</f>
        <v>271</v>
      </c>
      <c r="AD1246" s="35">
        <f>VLOOKUP(A1246,BUSINESS!$A$2:$J$2692,9,0)</f>
        <v>0.182</v>
      </c>
      <c r="AE1246" s="35">
        <f>VLOOKUP(A1246,BUSINESS!$A$2:$J$2692,10,0)</f>
        <v>1.084</v>
      </c>
    </row>
    <row r="1247" customHeight="1" spans="1:31">
      <c r="A1247" s="22" t="str">
        <f t="shared" si="0"/>
        <v>Kazakhstan-Asia2010</v>
      </c>
      <c r="B1247" s="22" t="s">
        <v>165</v>
      </c>
      <c r="C1247" s="22" t="s">
        <v>65</v>
      </c>
      <c r="D1247" s="23">
        <v>2010</v>
      </c>
      <c r="E1247" s="25">
        <v>148000000000</v>
      </c>
      <c r="F1247" s="24">
        <f t="shared" si="1"/>
        <v>9067.74901279478</v>
      </c>
      <c r="G1247" s="26">
        <v>0.043</v>
      </c>
      <c r="H1247" s="27">
        <v>398</v>
      </c>
      <c r="J1247" s="5">
        <f>VLOOKUP(A1247,ENERGY!$A$2:$F$2692,5,0)</f>
        <v>35679</v>
      </c>
      <c r="K1247" s="5">
        <f t="shared" si="2"/>
        <v>0.00218600146640206</v>
      </c>
      <c r="L1247" s="31">
        <f>VLOOKUP(A1247,ENERGY!$A$2:$F$2692,6,0)</f>
        <v>127769</v>
      </c>
      <c r="M1247" s="31">
        <f t="shared" si="3"/>
        <v>0.00782822448389038</v>
      </c>
      <c r="N1247" s="32">
        <f>VLOOKUP(A1247,'HUMAN RESOURCES'!$A$2:$M$2692,5,0)</f>
        <v>0.039</v>
      </c>
      <c r="O1247" s="32">
        <f>VLOOKUP(A1247,'HUMAN RESOURCES'!$A$2:$M$2692,6,0)</f>
        <v>0.087</v>
      </c>
      <c r="P1247" s="31">
        <f>VLOOKUP(A1247,'HUMAN RESOURCES'!$A$2:$M$2692,7,0)</f>
        <v>73</v>
      </c>
      <c r="Q1247" s="5">
        <f>VLOOKUP(A1247,'HUMAN RESOURCES'!$A$2:$M$2692,8,0)</f>
        <v>64</v>
      </c>
      <c r="R1247" s="5">
        <f>VLOOKUP(A1247,'HUMAN RESOURCES'!$A$2:$M$2692,9,0)</f>
        <v>0.249</v>
      </c>
      <c r="S1247" s="5">
        <f>VLOOKUP(A1247,'HUMAN RESOURCES'!$A$2:$M$2692,10,0)</f>
        <v>0.684</v>
      </c>
      <c r="T1247" s="5">
        <f>VLOOKUP(A1247,'HUMAN RESOURCES'!$A$2:$M$2692,11,0)</f>
        <v>0.067</v>
      </c>
      <c r="U1247" s="5">
        <f>VLOOKUP(A1247,'HUMAN RESOURCES'!$A$2:$M$2692,12,0)</f>
        <v>16321581</v>
      </c>
      <c r="V1247" s="35">
        <f>VLOOKUP(A1247,'HUMAN RESOURCES'!$A$2:$M$2692,13,0)</f>
        <v>0.537</v>
      </c>
      <c r="W1247" s="38">
        <f>VLOOKUP(A1247,TOURISM!$A$2:$F$2692,5,0)</f>
        <v>1236000000</v>
      </c>
      <c r="X1247" s="39">
        <f>VLOOKUP(A1247,TOURISM!$A$2:$F$2692,6,0)</f>
        <v>1489000000</v>
      </c>
      <c r="Y1247" s="43">
        <f t="shared" si="4"/>
        <v>-0.163297872340426</v>
      </c>
      <c r="Z1247" s="35">
        <f>VLOOKUP(A1247,BUSINESS!$A$2:$J$2692,5,0)</f>
        <v>0.286</v>
      </c>
      <c r="AA1247" s="5">
        <f>VLOOKUP(A1247,BUSINESS!$A$2:$J$2692,6,0)</f>
        <v>19</v>
      </c>
      <c r="AB1247" s="5">
        <f>VLOOKUP(A1247,BUSINESS!$A$2:$J$2692,7,0)</f>
        <v>0</v>
      </c>
      <c r="AC1247" s="5">
        <f>VLOOKUP(A1247,BUSINESS!$A$2:$J$2692,8,0)</f>
        <v>271</v>
      </c>
      <c r="AD1247" s="35">
        <f>VLOOKUP(A1247,BUSINESS!$A$2:$J$2692,9,0)</f>
        <v>0.316</v>
      </c>
      <c r="AE1247" s="35">
        <f>VLOOKUP(A1247,BUSINESS!$A$2:$J$2692,10,0)</f>
        <v>1.219</v>
      </c>
    </row>
    <row r="1248" customHeight="1" spans="1:31">
      <c r="A1248" s="22" t="str">
        <f t="shared" si="0"/>
        <v>Kazakhstan-Asia2011</v>
      </c>
      <c r="B1248" s="22" t="s">
        <v>165</v>
      </c>
      <c r="C1248" s="22" t="s">
        <v>65</v>
      </c>
      <c r="D1248" s="23">
        <v>2011</v>
      </c>
      <c r="E1248" s="25">
        <v>188000000000</v>
      </c>
      <c r="F1248" s="24">
        <f t="shared" si="1"/>
        <v>11354.9883430173</v>
      </c>
      <c r="G1248" s="26">
        <v>0.039</v>
      </c>
      <c r="H1248" s="27">
        <v>458</v>
      </c>
      <c r="J1248" s="5">
        <f>VLOOKUP(A1248,ENERGY!$A$2:$F$2692,5,0)</f>
        <v>61504</v>
      </c>
      <c r="K1248" s="5">
        <f t="shared" si="2"/>
        <v>0.00371477235664327</v>
      </c>
      <c r="L1248" s="31">
        <f>VLOOKUP(A1248,ENERGY!$A$2:$F$2692,6,0)</f>
        <v>192532</v>
      </c>
      <c r="M1248" s="31">
        <f t="shared" si="3"/>
        <v>0.011628716040733</v>
      </c>
      <c r="N1248" s="32">
        <f>VLOOKUP(A1248,'HUMAN RESOURCES'!$A$2:$M$2692,5,0)</f>
        <v>0.039</v>
      </c>
      <c r="O1248" s="32">
        <f>VLOOKUP(A1248,'HUMAN RESOURCES'!$A$2:$M$2692,6,0)</f>
        <v>0.074</v>
      </c>
      <c r="P1248" s="31">
        <f>VLOOKUP(A1248,'HUMAN RESOURCES'!$A$2:$M$2692,7,0)</f>
        <v>74</v>
      </c>
      <c r="Q1248" s="5">
        <f>VLOOKUP(A1248,'HUMAN RESOURCES'!$A$2:$M$2692,8,0)</f>
        <v>64</v>
      </c>
      <c r="R1248" s="5">
        <f>VLOOKUP(A1248,'HUMAN RESOURCES'!$A$2:$M$2692,9,0)</f>
        <v>0.252</v>
      </c>
      <c r="S1248" s="5">
        <f>VLOOKUP(A1248,'HUMAN RESOURCES'!$A$2:$M$2692,10,0)</f>
        <v>0.683</v>
      </c>
      <c r="T1248" s="5">
        <f>VLOOKUP(A1248,'HUMAN RESOURCES'!$A$2:$M$2692,11,0)</f>
        <v>0.066</v>
      </c>
      <c r="U1248" s="5">
        <f>VLOOKUP(A1248,'HUMAN RESOURCES'!$A$2:$M$2692,12,0)</f>
        <v>16556600</v>
      </c>
      <c r="V1248" s="35">
        <f>VLOOKUP(A1248,'HUMAN RESOURCES'!$A$2:$M$2692,13,0)</f>
        <v>0.536</v>
      </c>
      <c r="W1248" s="38">
        <f>VLOOKUP(A1248,TOURISM!$A$2:$F$2692,5,0)</f>
        <v>1524000000</v>
      </c>
      <c r="X1248" s="39">
        <f>VLOOKUP(A1248,TOURISM!$A$2:$F$2692,6,0)</f>
        <v>1831000000</v>
      </c>
      <c r="Y1248" s="43">
        <f t="shared" si="4"/>
        <v>-0.268137254901961</v>
      </c>
      <c r="Z1248" s="35">
        <f>VLOOKUP(A1248,BUSINESS!$A$2:$J$2692,5,0)</f>
        <v>0.286</v>
      </c>
      <c r="AA1248" s="5">
        <f>VLOOKUP(A1248,BUSINESS!$A$2:$J$2692,6,0)</f>
        <v>19</v>
      </c>
      <c r="AB1248" s="5">
        <f>VLOOKUP(A1248,BUSINESS!$A$2:$J$2692,7,0)</f>
        <v>0</v>
      </c>
      <c r="AC1248" s="5">
        <f>VLOOKUP(A1248,BUSINESS!$A$2:$J$2692,8,0)</f>
        <v>188</v>
      </c>
      <c r="AD1248" s="35">
        <f>VLOOKUP(A1248,BUSINESS!$A$2:$J$2692,9,0)</f>
        <v>0.506</v>
      </c>
      <c r="AE1248" s="35">
        <f>VLOOKUP(A1248,BUSINESS!$A$2:$J$2692,10,0)</f>
        <v>1.568</v>
      </c>
    </row>
    <row r="1249" customHeight="1" spans="1:31">
      <c r="A1249" s="22" t="str">
        <f t="shared" si="0"/>
        <v>Kazakhstan-Asia2012</v>
      </c>
      <c r="B1249" s="22" t="s">
        <v>165</v>
      </c>
      <c r="C1249" s="22" t="s">
        <v>65</v>
      </c>
      <c r="D1249" s="23">
        <v>2012</v>
      </c>
      <c r="E1249" s="25">
        <v>204000000000</v>
      </c>
      <c r="F1249" s="24">
        <f t="shared" si="1"/>
        <v>12149.0582246593</v>
      </c>
      <c r="G1249" s="26">
        <v>0.042</v>
      </c>
      <c r="H1249" s="27">
        <v>521</v>
      </c>
      <c r="J1249" s="5">
        <f>VLOOKUP(A1249,ENERGY!$A$2:$F$2692,5,0)</f>
        <v>39679</v>
      </c>
      <c r="K1249" s="5">
        <f t="shared" si="2"/>
        <v>0.00236305137890322</v>
      </c>
      <c r="L1249" s="31">
        <f>VLOOKUP(A1249,ENERGY!$A$2:$F$2692,6,0)</f>
        <v>151946</v>
      </c>
      <c r="M1249" s="31">
        <f t="shared" si="3"/>
        <v>0.00904902353433375</v>
      </c>
      <c r="N1249" s="32">
        <f>VLOOKUP(A1249,'HUMAN RESOURCES'!$A$2:$M$2692,5,0)</f>
        <v>0.039</v>
      </c>
      <c r="O1249" s="32">
        <f>VLOOKUP(A1249,'HUMAN RESOURCES'!$A$2:$M$2692,6,0)</f>
        <v>0.045</v>
      </c>
      <c r="P1249" s="31">
        <f>VLOOKUP(A1249,'HUMAN RESOURCES'!$A$2:$M$2692,7,0)</f>
        <v>74</v>
      </c>
      <c r="Q1249" s="5">
        <f>VLOOKUP(A1249,'HUMAN RESOURCES'!$A$2:$M$2692,8,0)</f>
        <v>65</v>
      </c>
      <c r="R1249" s="5">
        <f>VLOOKUP(A1249,'HUMAN RESOURCES'!$A$2:$M$2692,9,0)</f>
        <v>0.255</v>
      </c>
      <c r="S1249" s="5">
        <f>VLOOKUP(A1249,'HUMAN RESOURCES'!$A$2:$M$2692,10,0)</f>
        <v>0.68</v>
      </c>
      <c r="T1249" s="5">
        <f>VLOOKUP(A1249,'HUMAN RESOURCES'!$A$2:$M$2692,11,0)</f>
        <v>0.066</v>
      </c>
      <c r="U1249" s="5">
        <f>VLOOKUP(A1249,'HUMAN RESOURCES'!$A$2:$M$2692,12,0)</f>
        <v>16791425</v>
      </c>
      <c r="V1249" s="35">
        <f>VLOOKUP(A1249,'HUMAN RESOURCES'!$A$2:$M$2692,13,0)</f>
        <v>0.535</v>
      </c>
      <c r="W1249" s="38">
        <f>VLOOKUP(A1249,TOURISM!$A$2:$F$2692,5,0)</f>
        <v>1572000000</v>
      </c>
      <c r="X1249" s="39">
        <f>VLOOKUP(A1249,TOURISM!$A$2:$F$2692,6,0)</f>
        <v>2119000000</v>
      </c>
      <c r="Y1249" s="43">
        <f t="shared" si="4"/>
        <v>2.70752081491256</v>
      </c>
      <c r="Z1249" s="35">
        <f>VLOOKUP(A1249,BUSINESS!$A$2:$J$2692,5,0)</f>
        <v>0.286</v>
      </c>
      <c r="AA1249" s="5">
        <f>VLOOKUP(A1249,BUSINESS!$A$2:$J$2692,6,0)</f>
        <v>19</v>
      </c>
      <c r="AB1249" s="5">
        <f>VLOOKUP(A1249,BUSINESS!$A$2:$J$2692,7,0)</f>
        <v>53</v>
      </c>
      <c r="AC1249" s="5">
        <f>VLOOKUP(A1249,BUSINESS!$A$2:$J$2692,8,0)</f>
        <v>188</v>
      </c>
      <c r="AD1249" s="35">
        <f>VLOOKUP(A1249,BUSINESS!$A$2:$J$2692,9,0)</f>
        <v>0.533</v>
      </c>
      <c r="AE1249" s="35">
        <f>VLOOKUP(A1249,BUSINESS!$A$2:$J$2692,10,0)</f>
        <v>1.858</v>
      </c>
    </row>
    <row r="1250" customHeight="1" spans="1:31">
      <c r="A1250" s="22" t="str">
        <f t="shared" si="0"/>
        <v>Kenya-Africa2000</v>
      </c>
      <c r="B1250" s="22" t="s">
        <v>166</v>
      </c>
      <c r="C1250" s="22" t="s">
        <v>69</v>
      </c>
      <c r="D1250" s="23">
        <v>2000</v>
      </c>
      <c r="E1250" s="25">
        <v>12705350153</v>
      </c>
      <c r="F1250" s="24">
        <f t="shared" si="1"/>
        <v>406.115705520688</v>
      </c>
      <c r="G1250" s="26">
        <v>0.047</v>
      </c>
      <c r="H1250" s="27">
        <v>19</v>
      </c>
      <c r="I1250" s="26">
        <v>0.223</v>
      </c>
      <c r="J1250" s="5">
        <f>VLOOKUP(A1250,ENERGY!$A$2:$F$2692,5,0)</f>
        <v>0</v>
      </c>
      <c r="K1250" s="5">
        <f t="shared" si="2"/>
        <v>0</v>
      </c>
      <c r="L1250" s="31">
        <f>VLOOKUP(A1250,ENERGY!$A$2:$F$2692,6,0)</f>
        <v>0</v>
      </c>
      <c r="M1250" s="31">
        <f t="shared" si="3"/>
        <v>0</v>
      </c>
      <c r="N1250" s="32">
        <f>VLOOKUP(A1250,'HUMAN RESOURCES'!$A$2:$M$2692,5,0)</f>
        <v>0.039</v>
      </c>
      <c r="O1250" s="32">
        <f>VLOOKUP(A1250,'HUMAN RESOURCES'!$A$2:$M$2692,6,0)</f>
        <v>0.041</v>
      </c>
      <c r="P1250" s="31">
        <f>VLOOKUP(A1250,'HUMAN RESOURCES'!$A$2:$M$2692,7,0)</f>
        <v>54</v>
      </c>
      <c r="Q1250" s="5">
        <f>VLOOKUP(A1250,'HUMAN RESOURCES'!$A$2:$M$2692,8,0)</f>
        <v>52</v>
      </c>
      <c r="R1250" s="5">
        <f>VLOOKUP(A1250,'HUMAN RESOURCES'!$A$2:$M$2692,9,0)</f>
        <v>0.442</v>
      </c>
      <c r="S1250" s="5">
        <f>VLOOKUP(A1250,'HUMAN RESOURCES'!$A$2:$M$2692,10,0)</f>
        <v>0.531</v>
      </c>
      <c r="T1250" s="5">
        <f>VLOOKUP(A1250,'HUMAN RESOURCES'!$A$2:$M$2692,11,0)</f>
        <v>0.028</v>
      </c>
      <c r="U1250" s="5">
        <f>VLOOKUP(A1250,'HUMAN RESOURCES'!$A$2:$M$2692,12,0)</f>
        <v>31285050</v>
      </c>
      <c r="V1250" s="35">
        <f>VLOOKUP(A1250,'HUMAN RESOURCES'!$A$2:$M$2692,13,0)</f>
        <v>0.199</v>
      </c>
      <c r="W1250" s="38">
        <f>VLOOKUP(A1250,TOURISM!$A$2:$F$2692,5,0)</f>
        <v>500000000</v>
      </c>
      <c r="X1250" s="39">
        <f>VLOOKUP(A1250,TOURISM!$A$2:$F$2692,6,0)</f>
        <v>156000000</v>
      </c>
      <c r="Y1250" s="43">
        <f t="shared" si="4"/>
        <v>2.71831376093354</v>
      </c>
      <c r="Z1250" s="35">
        <f>VLOOKUP(A1250,BUSINESS!$A$2:$J$2692,5,0)</f>
        <v>0</v>
      </c>
      <c r="AA1250" s="5">
        <f>VLOOKUP(A1250,BUSINESS!$A$2:$J$2692,6,0)</f>
        <v>0</v>
      </c>
      <c r="AB1250" s="5">
        <f>VLOOKUP(A1250,BUSINESS!$A$2:$J$2692,7,0)</f>
        <v>0</v>
      </c>
      <c r="AC1250" s="5">
        <f>VLOOKUP(A1250,BUSINESS!$A$2:$J$2692,8,0)</f>
        <v>0</v>
      </c>
      <c r="AD1250" s="35">
        <f>VLOOKUP(A1250,BUSINESS!$A$2:$J$2692,9,0)</f>
        <v>0.003</v>
      </c>
      <c r="AE1250" s="35">
        <f>VLOOKUP(A1250,BUSINESS!$A$2:$J$2692,10,0)</f>
        <v>0.004</v>
      </c>
    </row>
    <row r="1251" customHeight="1" spans="1:31">
      <c r="A1251" s="22" t="str">
        <f t="shared" si="0"/>
        <v>Kenya-Africa2001</v>
      </c>
      <c r="B1251" s="22" t="s">
        <v>166</v>
      </c>
      <c r="C1251" s="22" t="s">
        <v>69</v>
      </c>
      <c r="D1251" s="23">
        <v>2001</v>
      </c>
      <c r="E1251" s="25">
        <v>12985991723</v>
      </c>
      <c r="F1251" s="24">
        <f t="shared" si="1"/>
        <v>404.21620628499</v>
      </c>
      <c r="G1251" s="26">
        <v>0.046</v>
      </c>
      <c r="H1251" s="27">
        <v>19</v>
      </c>
      <c r="I1251" s="26">
        <v>0.197</v>
      </c>
      <c r="J1251" s="5">
        <f>VLOOKUP(A1251,ENERGY!$A$2:$F$2692,5,0)</f>
        <v>20179</v>
      </c>
      <c r="K1251" s="5">
        <f t="shared" si="2"/>
        <v>0.000628113662830864</v>
      </c>
      <c r="L1251" s="31">
        <f>VLOOKUP(A1251,ENERGY!$A$2:$F$2692,6,0)</f>
        <v>0</v>
      </c>
      <c r="M1251" s="31">
        <f t="shared" si="3"/>
        <v>0</v>
      </c>
      <c r="N1251" s="32">
        <f>VLOOKUP(A1251,'HUMAN RESOURCES'!$A$2:$M$2692,5,0)</f>
        <v>0.039</v>
      </c>
      <c r="O1251" s="32">
        <f>VLOOKUP(A1251,'HUMAN RESOURCES'!$A$2:$M$2692,6,0)</f>
        <v>0.049</v>
      </c>
      <c r="P1251" s="31">
        <f>VLOOKUP(A1251,'HUMAN RESOURCES'!$A$2:$M$2692,7,0)</f>
        <v>54</v>
      </c>
      <c r="Q1251" s="5">
        <f>VLOOKUP(A1251,'HUMAN RESOURCES'!$A$2:$M$2692,8,0)</f>
        <v>52</v>
      </c>
      <c r="R1251" s="5">
        <f>VLOOKUP(A1251,'HUMAN RESOURCES'!$A$2:$M$2692,9,0)</f>
        <v>0.438</v>
      </c>
      <c r="S1251" s="5">
        <f>VLOOKUP(A1251,'HUMAN RESOURCES'!$A$2:$M$2692,10,0)</f>
        <v>0.534</v>
      </c>
      <c r="T1251" s="5">
        <f>VLOOKUP(A1251,'HUMAN RESOURCES'!$A$2:$M$2692,11,0)</f>
        <v>0.028</v>
      </c>
      <c r="U1251" s="5">
        <f>VLOOKUP(A1251,'HUMAN RESOURCES'!$A$2:$M$2692,12,0)</f>
        <v>32126351</v>
      </c>
      <c r="V1251" s="35">
        <f>VLOOKUP(A1251,'HUMAN RESOURCES'!$A$2:$M$2692,13,0)</f>
        <v>0.202</v>
      </c>
      <c r="W1251" s="38">
        <f>VLOOKUP(A1251,TOURISM!$A$2:$F$2692,5,0)</f>
        <v>536000000</v>
      </c>
      <c r="X1251" s="39">
        <f>VLOOKUP(A1251,TOURISM!$A$2:$F$2692,6,0)</f>
        <v>183000000</v>
      </c>
      <c r="Y1251" s="43">
        <f t="shared" si="4"/>
        <v>2.9434723356118</v>
      </c>
      <c r="Z1251" s="35">
        <f>VLOOKUP(A1251,BUSINESS!$A$2:$J$2692,5,0)</f>
        <v>0</v>
      </c>
      <c r="AA1251" s="5">
        <f>VLOOKUP(A1251,BUSINESS!$A$2:$J$2692,6,0)</f>
        <v>0</v>
      </c>
      <c r="AB1251" s="5">
        <f>VLOOKUP(A1251,BUSINESS!$A$2:$J$2692,7,0)</f>
        <v>0</v>
      </c>
      <c r="AC1251" s="5">
        <f>VLOOKUP(A1251,BUSINESS!$A$2:$J$2692,8,0)</f>
        <v>0</v>
      </c>
      <c r="AD1251" s="35">
        <f>VLOOKUP(A1251,BUSINESS!$A$2:$J$2692,9,0)</f>
        <v>0.006</v>
      </c>
      <c r="AE1251" s="35">
        <f>VLOOKUP(A1251,BUSINESS!$A$2:$J$2692,10,0)</f>
        <v>0.019</v>
      </c>
    </row>
    <row r="1252" customHeight="1" spans="1:31">
      <c r="A1252" s="22" t="str">
        <f t="shared" si="0"/>
        <v>Kenya-Africa2002</v>
      </c>
      <c r="B1252" s="22" t="s">
        <v>166</v>
      </c>
      <c r="C1252" s="22" t="s">
        <v>69</v>
      </c>
      <c r="D1252" s="23">
        <v>2002</v>
      </c>
      <c r="E1252" s="25">
        <v>13147736954</v>
      </c>
      <c r="F1252" s="24">
        <f t="shared" si="1"/>
        <v>398.409945066327</v>
      </c>
      <c r="G1252" s="26">
        <v>0.045</v>
      </c>
      <c r="H1252" s="27">
        <v>18</v>
      </c>
      <c r="I1252" s="26">
        <v>0.185</v>
      </c>
      <c r="J1252" s="5">
        <f>VLOOKUP(A1252,ENERGY!$A$2:$F$2692,5,0)</f>
        <v>19719</v>
      </c>
      <c r="K1252" s="5">
        <f t="shared" si="2"/>
        <v>0.000597535966398594</v>
      </c>
      <c r="L1252" s="31">
        <f>VLOOKUP(A1252,ENERGY!$A$2:$F$2692,6,0)</f>
        <v>12427</v>
      </c>
      <c r="M1252" s="31">
        <f t="shared" si="3"/>
        <v>0.00037656977810413</v>
      </c>
      <c r="N1252" s="32">
        <f>VLOOKUP(A1252,'HUMAN RESOURCES'!$A$2:$M$2692,5,0)</f>
        <v>0.041</v>
      </c>
      <c r="O1252" s="32">
        <f>VLOOKUP(A1252,'HUMAN RESOURCES'!$A$2:$M$2692,6,0)</f>
        <v>0.074</v>
      </c>
      <c r="P1252" s="31">
        <f>VLOOKUP(A1252,'HUMAN RESOURCES'!$A$2:$M$2692,7,0)</f>
        <v>54</v>
      </c>
      <c r="Q1252" s="5">
        <f>VLOOKUP(A1252,'HUMAN RESOURCES'!$A$2:$M$2692,8,0)</f>
        <v>52</v>
      </c>
      <c r="R1252" s="5">
        <f>VLOOKUP(A1252,'HUMAN RESOURCES'!$A$2:$M$2692,9,0)</f>
        <v>0.435</v>
      </c>
      <c r="S1252" s="5">
        <f>VLOOKUP(A1252,'HUMAN RESOURCES'!$A$2:$M$2692,10,0)</f>
        <v>0.538</v>
      </c>
      <c r="T1252" s="5">
        <f>VLOOKUP(A1252,'HUMAN RESOURCES'!$A$2:$M$2692,11,0)</f>
        <v>0.028</v>
      </c>
      <c r="U1252" s="5">
        <f>VLOOKUP(A1252,'HUMAN RESOURCES'!$A$2:$M$2692,12,0)</f>
        <v>33000524</v>
      </c>
      <c r="V1252" s="35">
        <f>VLOOKUP(A1252,'HUMAN RESOURCES'!$A$2:$M$2692,13,0)</f>
        <v>0.206</v>
      </c>
      <c r="W1252" s="38">
        <f>VLOOKUP(A1252,TOURISM!$A$2:$F$2692,5,0)</f>
        <v>513000000</v>
      </c>
      <c r="X1252" s="39">
        <f>VLOOKUP(A1252,TOURISM!$A$2:$F$2692,6,0)</f>
        <v>126000000</v>
      </c>
      <c r="Y1252" s="43">
        <f t="shared" si="4"/>
        <v>3.30101558141624</v>
      </c>
      <c r="Z1252" s="35">
        <f>VLOOKUP(A1252,BUSINESS!$A$2:$J$2692,5,0)</f>
        <v>0</v>
      </c>
      <c r="AA1252" s="5">
        <f>VLOOKUP(A1252,BUSINESS!$A$2:$J$2692,6,0)</f>
        <v>0</v>
      </c>
      <c r="AB1252" s="5">
        <f>VLOOKUP(A1252,BUSINESS!$A$2:$J$2692,7,0)</f>
        <v>0</v>
      </c>
      <c r="AC1252" s="5">
        <f>VLOOKUP(A1252,BUSINESS!$A$2:$J$2692,8,0)</f>
        <v>0</v>
      </c>
      <c r="AD1252" s="35">
        <f>VLOOKUP(A1252,BUSINESS!$A$2:$J$2692,9,0)</f>
        <v>0.012</v>
      </c>
      <c r="AE1252" s="35">
        <f>VLOOKUP(A1252,BUSINESS!$A$2:$J$2692,10,0)</f>
        <v>0.036</v>
      </c>
    </row>
    <row r="1253" customHeight="1" spans="1:31">
      <c r="A1253" s="22" t="str">
        <f t="shared" si="0"/>
        <v>Kenya-Africa2003</v>
      </c>
      <c r="B1253" s="22" t="s">
        <v>166</v>
      </c>
      <c r="C1253" s="22" t="s">
        <v>69</v>
      </c>
      <c r="D1253" s="23">
        <v>2003</v>
      </c>
      <c r="E1253" s="25">
        <v>14904504019</v>
      </c>
      <c r="F1253" s="24">
        <f t="shared" si="1"/>
        <v>439.595905720249</v>
      </c>
      <c r="G1253" s="26">
        <v>0.044</v>
      </c>
      <c r="H1253" s="27">
        <v>20</v>
      </c>
      <c r="I1253" s="26">
        <v>0.166</v>
      </c>
      <c r="J1253" s="5">
        <f>VLOOKUP(A1253,ENERGY!$A$2:$F$2692,5,0)</f>
        <v>18897</v>
      </c>
      <c r="K1253" s="5">
        <f t="shared" si="2"/>
        <v>0.000557351242269174</v>
      </c>
      <c r="L1253" s="31">
        <f>VLOOKUP(A1253,ENERGY!$A$2:$F$2692,6,0)</f>
        <v>12350</v>
      </c>
      <c r="M1253" s="31">
        <f t="shared" si="3"/>
        <v>0.000364252941843906</v>
      </c>
      <c r="N1253" s="32">
        <f>VLOOKUP(A1253,'HUMAN RESOURCES'!$A$2:$M$2692,5,0)</f>
        <v>0.041</v>
      </c>
      <c r="O1253" s="32">
        <f>VLOOKUP(A1253,'HUMAN RESOURCES'!$A$2:$M$2692,6,0)</f>
        <v>0.055</v>
      </c>
      <c r="P1253" s="31">
        <f>VLOOKUP(A1253,'HUMAN RESOURCES'!$A$2:$M$2692,7,0)</f>
        <v>54</v>
      </c>
      <c r="Q1253" s="5">
        <f>VLOOKUP(A1253,'HUMAN RESOURCES'!$A$2:$M$2692,8,0)</f>
        <v>52</v>
      </c>
      <c r="R1253" s="5">
        <f>VLOOKUP(A1253,'HUMAN RESOURCES'!$A$2:$M$2692,9,0)</f>
        <v>0.432</v>
      </c>
      <c r="S1253" s="5">
        <f>VLOOKUP(A1253,'HUMAN RESOURCES'!$A$2:$M$2692,10,0)</f>
        <v>0.541</v>
      </c>
      <c r="T1253" s="5">
        <f>VLOOKUP(A1253,'HUMAN RESOURCES'!$A$2:$M$2692,11,0)</f>
        <v>0.028</v>
      </c>
      <c r="U1253" s="5">
        <f>VLOOKUP(A1253,'HUMAN RESOURCES'!$A$2:$M$2692,12,0)</f>
        <v>33905011</v>
      </c>
      <c r="V1253" s="35">
        <f>VLOOKUP(A1253,'HUMAN RESOURCES'!$A$2:$M$2692,13,0)</f>
        <v>0.209</v>
      </c>
      <c r="W1253" s="38">
        <f>VLOOKUP(A1253,TOURISM!$A$2:$F$2692,5,0)</f>
        <v>619000000</v>
      </c>
      <c r="X1253" s="39">
        <f>VLOOKUP(A1253,TOURISM!$A$2:$F$2692,6,0)</f>
        <v>127000000</v>
      </c>
      <c r="Y1253" s="43">
        <f t="shared" si="4"/>
        <v>4.29317298431065</v>
      </c>
      <c r="Z1253" s="35">
        <f>VLOOKUP(A1253,BUSINESS!$A$2:$J$2692,5,0)</f>
        <v>0</v>
      </c>
      <c r="AA1253" s="5">
        <f>VLOOKUP(A1253,BUSINESS!$A$2:$J$2692,6,0)</f>
        <v>60</v>
      </c>
      <c r="AB1253" s="5">
        <f>VLOOKUP(A1253,BUSINESS!$A$2:$J$2692,7,0)</f>
        <v>0</v>
      </c>
      <c r="AC1253" s="5">
        <f>VLOOKUP(A1253,BUSINESS!$A$2:$J$2692,8,0)</f>
        <v>0</v>
      </c>
      <c r="AD1253" s="35">
        <f>VLOOKUP(A1253,BUSINESS!$A$2:$J$2692,9,0)</f>
        <v>0.029</v>
      </c>
      <c r="AE1253" s="35">
        <f>VLOOKUP(A1253,BUSINESS!$A$2:$J$2692,10,0)</f>
        <v>0.047</v>
      </c>
    </row>
    <row r="1254" customHeight="1" spans="1:31">
      <c r="A1254" s="22" t="str">
        <f t="shared" si="0"/>
        <v>Kenya-Africa2004</v>
      </c>
      <c r="B1254" s="22" t="s">
        <v>166</v>
      </c>
      <c r="C1254" s="22" t="s">
        <v>69</v>
      </c>
      <c r="D1254" s="23">
        <v>2004</v>
      </c>
      <c r="E1254" s="25">
        <v>16095321631</v>
      </c>
      <c r="F1254" s="24">
        <f t="shared" si="1"/>
        <v>462.049768296504</v>
      </c>
      <c r="G1254" s="26">
        <v>0.043</v>
      </c>
      <c r="H1254" s="27">
        <v>20</v>
      </c>
      <c r="I1254" s="26">
        <v>0.125</v>
      </c>
      <c r="J1254" s="5">
        <f>VLOOKUP(A1254,ENERGY!$A$2:$F$2692,5,0)</f>
        <v>17806</v>
      </c>
      <c r="K1254" s="5">
        <f t="shared" si="2"/>
        <v>0.000511158357869757</v>
      </c>
      <c r="L1254" s="31">
        <f>VLOOKUP(A1254,ENERGY!$A$2:$F$2692,6,0)</f>
        <v>10242</v>
      </c>
      <c r="M1254" s="31">
        <f t="shared" si="3"/>
        <v>0.000294017965927331</v>
      </c>
      <c r="N1254" s="32">
        <f>VLOOKUP(A1254,'HUMAN RESOURCES'!$A$2:$M$2692,5,0)</f>
        <v>0.041</v>
      </c>
      <c r="O1254" s="32">
        <f>VLOOKUP(A1254,'HUMAN RESOURCES'!$A$2:$M$2692,6,0)</f>
        <v>0.044</v>
      </c>
      <c r="P1254" s="31">
        <f>VLOOKUP(A1254,'HUMAN RESOURCES'!$A$2:$M$2692,7,0)</f>
        <v>55</v>
      </c>
      <c r="Q1254" s="5">
        <f>VLOOKUP(A1254,'HUMAN RESOURCES'!$A$2:$M$2692,8,0)</f>
        <v>53</v>
      </c>
      <c r="R1254" s="5">
        <f>VLOOKUP(A1254,'HUMAN RESOURCES'!$A$2:$M$2692,9,0)</f>
        <v>0.429</v>
      </c>
      <c r="S1254" s="5">
        <f>VLOOKUP(A1254,'HUMAN RESOURCES'!$A$2:$M$2692,10,0)</f>
        <v>0.543</v>
      </c>
      <c r="T1254" s="5">
        <f>VLOOKUP(A1254,'HUMAN RESOURCES'!$A$2:$M$2692,11,0)</f>
        <v>0.027</v>
      </c>
      <c r="U1254" s="5">
        <f>VLOOKUP(A1254,'HUMAN RESOURCES'!$A$2:$M$2692,12,0)</f>
        <v>34834606</v>
      </c>
      <c r="V1254" s="35">
        <f>VLOOKUP(A1254,'HUMAN RESOURCES'!$A$2:$M$2692,13,0)</f>
        <v>0.213</v>
      </c>
      <c r="W1254" s="38">
        <f>VLOOKUP(A1254,TOURISM!$A$2:$F$2692,5,0)</f>
        <v>799000000</v>
      </c>
      <c r="X1254" s="39">
        <f>VLOOKUP(A1254,TOURISM!$A$2:$F$2692,6,0)</f>
        <v>108000000</v>
      </c>
      <c r="Y1254" s="43">
        <f t="shared" si="4"/>
        <v>4.50957795374877</v>
      </c>
      <c r="Z1254" s="35">
        <f>VLOOKUP(A1254,BUSINESS!$A$2:$J$2692,5,0)</f>
        <v>0</v>
      </c>
      <c r="AA1254" s="5">
        <f>VLOOKUP(A1254,BUSINESS!$A$2:$J$2692,6,0)</f>
        <v>47</v>
      </c>
      <c r="AB1254" s="5">
        <f>VLOOKUP(A1254,BUSINESS!$A$2:$J$2692,7,0)</f>
        <v>0</v>
      </c>
      <c r="AC1254" s="5">
        <f>VLOOKUP(A1254,BUSINESS!$A$2:$J$2692,8,0)</f>
        <v>0</v>
      </c>
      <c r="AD1254" s="35">
        <f>VLOOKUP(A1254,BUSINESS!$A$2:$J$2692,9,0)</f>
        <v>0.03</v>
      </c>
      <c r="AE1254" s="35">
        <f>VLOOKUP(A1254,BUSINESS!$A$2:$J$2692,10,0)</f>
        <v>0.073</v>
      </c>
    </row>
    <row r="1255" customHeight="1" spans="1:31">
      <c r="A1255" s="22" t="str">
        <f t="shared" si="0"/>
        <v>Kenya-Africa2005</v>
      </c>
      <c r="B1255" s="22" t="s">
        <v>166</v>
      </c>
      <c r="C1255" s="22" t="s">
        <v>69</v>
      </c>
      <c r="D1255" s="23">
        <v>2005</v>
      </c>
      <c r="E1255" s="25">
        <v>18737895401</v>
      </c>
      <c r="F1255" s="24">
        <f t="shared" si="1"/>
        <v>523.613789193778</v>
      </c>
      <c r="G1255" s="26">
        <v>0.044</v>
      </c>
      <c r="H1255" s="27">
        <v>23</v>
      </c>
      <c r="I1255" s="26">
        <v>0.129</v>
      </c>
      <c r="J1255" s="5">
        <f>VLOOKUP(A1255,ENERGY!$A$2:$F$2692,5,0)</f>
        <v>14259</v>
      </c>
      <c r="K1255" s="5">
        <f t="shared" si="2"/>
        <v>0.000398455048463747</v>
      </c>
      <c r="L1255" s="31">
        <f>VLOOKUP(A1255,ENERGY!$A$2:$F$2692,6,0)</f>
        <v>9369</v>
      </c>
      <c r="M1255" s="31">
        <f t="shared" si="3"/>
        <v>0.000261808356059811</v>
      </c>
      <c r="N1255" s="32">
        <f>VLOOKUP(A1255,'HUMAN RESOURCES'!$A$2:$M$2692,5,0)</f>
        <v>0.042</v>
      </c>
      <c r="O1255" s="32">
        <f>VLOOKUP(A1255,'HUMAN RESOURCES'!$A$2:$M$2692,6,0)</f>
        <v>0.085</v>
      </c>
      <c r="P1255" s="31">
        <f>VLOOKUP(A1255,'HUMAN RESOURCES'!$A$2:$M$2692,7,0)</f>
        <v>56</v>
      </c>
      <c r="Q1255" s="5">
        <f>VLOOKUP(A1255,'HUMAN RESOURCES'!$A$2:$M$2692,8,0)</f>
        <v>54</v>
      </c>
      <c r="R1255" s="5">
        <f>VLOOKUP(A1255,'HUMAN RESOURCES'!$A$2:$M$2692,9,0)</f>
        <v>0.428</v>
      </c>
      <c r="S1255" s="5">
        <f>VLOOKUP(A1255,'HUMAN RESOURCES'!$A$2:$M$2692,10,0)</f>
        <v>0.545</v>
      </c>
      <c r="T1255" s="5">
        <f>VLOOKUP(A1255,'HUMAN RESOURCES'!$A$2:$M$2692,11,0)</f>
        <v>0.027</v>
      </c>
      <c r="U1255" s="5">
        <f>VLOOKUP(A1255,'HUMAN RESOURCES'!$A$2:$M$2692,12,0)</f>
        <v>35785718</v>
      </c>
      <c r="V1255" s="35">
        <f>VLOOKUP(A1255,'HUMAN RESOURCES'!$A$2:$M$2692,13,0)</f>
        <v>0.217</v>
      </c>
      <c r="W1255" s="38">
        <f>VLOOKUP(A1255,TOURISM!$A$2:$F$2692,5,0)</f>
        <v>969000000</v>
      </c>
      <c r="X1255" s="39">
        <f>VLOOKUP(A1255,TOURISM!$A$2:$F$2692,6,0)</f>
        <v>124000000</v>
      </c>
      <c r="Y1255" s="43">
        <f t="shared" si="4"/>
        <v>4.45695848144571</v>
      </c>
      <c r="Z1255" s="35">
        <f>VLOOKUP(A1255,BUSINESS!$A$2:$J$2692,5,0)</f>
        <v>0.498</v>
      </c>
      <c r="AA1255" s="5">
        <f>VLOOKUP(A1255,BUSINESS!$A$2:$J$2692,6,0)</f>
        <v>54</v>
      </c>
      <c r="AB1255" s="5">
        <f>VLOOKUP(A1255,BUSINESS!$A$2:$J$2692,7,0)</f>
        <v>0</v>
      </c>
      <c r="AC1255" s="5">
        <f>VLOOKUP(A1255,BUSINESS!$A$2:$J$2692,8,0)</f>
        <v>372</v>
      </c>
      <c r="AD1255" s="35">
        <f>VLOOKUP(A1255,BUSINESS!$A$2:$J$2692,9,0)</f>
        <v>0.031</v>
      </c>
      <c r="AE1255" s="35">
        <f>VLOOKUP(A1255,BUSINESS!$A$2:$J$2692,10,0)</f>
        <v>0.129</v>
      </c>
    </row>
    <row r="1256" customHeight="1" spans="1:31">
      <c r="A1256" s="22" t="str">
        <f t="shared" si="0"/>
        <v>Kenya-Africa2006</v>
      </c>
      <c r="B1256" s="22" t="s">
        <v>166</v>
      </c>
      <c r="C1256" s="22" t="s">
        <v>69</v>
      </c>
      <c r="D1256" s="23">
        <v>2006</v>
      </c>
      <c r="E1256" s="25">
        <v>22504136042</v>
      </c>
      <c r="F1256" s="24">
        <f t="shared" si="1"/>
        <v>612.23253122397</v>
      </c>
      <c r="G1256" s="26">
        <v>0.045</v>
      </c>
      <c r="H1256" s="27">
        <v>28</v>
      </c>
      <c r="I1256" s="26">
        <v>0.136</v>
      </c>
      <c r="J1256" s="5">
        <f>VLOOKUP(A1256,ENERGY!$A$2:$F$2692,5,0)</f>
        <v>15552</v>
      </c>
      <c r="K1256" s="5">
        <f t="shared" si="2"/>
        <v>0.000423097350097115</v>
      </c>
      <c r="L1256" s="31">
        <f>VLOOKUP(A1256,ENERGY!$A$2:$F$2692,6,0)</f>
        <v>7624</v>
      </c>
      <c r="M1256" s="31">
        <f t="shared" si="3"/>
        <v>0.0002074134643223</v>
      </c>
      <c r="N1256" s="32">
        <f>VLOOKUP(A1256,'HUMAN RESOURCES'!$A$2:$M$2692,5,0)</f>
        <v>0.043</v>
      </c>
      <c r="O1256" s="32">
        <f>VLOOKUP(A1256,'HUMAN RESOURCES'!$A$2:$M$2692,6,0)</f>
        <v>0.065</v>
      </c>
      <c r="P1256" s="31">
        <f>VLOOKUP(A1256,'HUMAN RESOURCES'!$A$2:$M$2692,7,0)</f>
        <v>57</v>
      </c>
      <c r="Q1256" s="5">
        <f>VLOOKUP(A1256,'HUMAN RESOURCES'!$A$2:$M$2692,8,0)</f>
        <v>55</v>
      </c>
      <c r="R1256" s="5">
        <f>VLOOKUP(A1256,'HUMAN RESOURCES'!$A$2:$M$2692,9,0)</f>
        <v>0.427</v>
      </c>
      <c r="S1256" s="5">
        <f>VLOOKUP(A1256,'HUMAN RESOURCES'!$A$2:$M$2692,10,0)</f>
        <v>0.546</v>
      </c>
      <c r="T1256" s="5">
        <f>VLOOKUP(A1256,'HUMAN RESOURCES'!$A$2:$M$2692,11,0)</f>
        <v>0.027</v>
      </c>
      <c r="U1256" s="5">
        <f>VLOOKUP(A1256,'HUMAN RESOURCES'!$A$2:$M$2692,12,0)</f>
        <v>36757498</v>
      </c>
      <c r="V1256" s="35">
        <f>VLOOKUP(A1256,'HUMAN RESOURCES'!$A$2:$M$2692,13,0)</f>
        <v>0.22</v>
      </c>
      <c r="W1256" s="38">
        <f>VLOOKUP(A1256,TOURISM!$A$2:$F$2692,5,0)</f>
        <v>1181000000</v>
      </c>
      <c r="X1256" s="39">
        <f>VLOOKUP(A1256,TOURISM!$A$2:$F$2692,6,0)</f>
        <v>178000000</v>
      </c>
      <c r="Y1256" s="43">
        <f t="shared" si="4"/>
        <v>4.58571769150473</v>
      </c>
      <c r="Z1256" s="35">
        <f>VLOOKUP(A1256,BUSINESS!$A$2:$J$2692,5,0)</f>
        <v>0.498</v>
      </c>
      <c r="AA1256" s="5">
        <f>VLOOKUP(A1256,BUSINESS!$A$2:$J$2692,6,0)</f>
        <v>54</v>
      </c>
      <c r="AB1256" s="5">
        <f>VLOOKUP(A1256,BUSINESS!$A$2:$J$2692,7,0)</f>
        <v>0</v>
      </c>
      <c r="AC1256" s="5">
        <f>VLOOKUP(A1256,BUSINESS!$A$2:$J$2692,8,0)</f>
        <v>432</v>
      </c>
      <c r="AD1256" s="35">
        <f>VLOOKUP(A1256,BUSINESS!$A$2:$J$2692,9,0)</f>
        <v>0.075</v>
      </c>
      <c r="AE1256" s="35">
        <f>VLOOKUP(A1256,BUSINESS!$A$2:$J$2692,10,0)</f>
        <v>0.2</v>
      </c>
    </row>
    <row r="1257" customHeight="1" spans="1:31">
      <c r="A1257" s="22" t="str">
        <f t="shared" si="0"/>
        <v>Kenya-Africa2007</v>
      </c>
      <c r="B1257" s="22" t="s">
        <v>166</v>
      </c>
      <c r="C1257" s="22" t="s">
        <v>69</v>
      </c>
      <c r="D1257" s="23">
        <v>2007</v>
      </c>
      <c r="E1257" s="25">
        <v>27236739896</v>
      </c>
      <c r="F1257" s="24">
        <f t="shared" si="1"/>
        <v>721.459010713624</v>
      </c>
      <c r="G1257" s="26">
        <v>0.044</v>
      </c>
      <c r="H1257" s="27">
        <v>32</v>
      </c>
      <c r="I1257" s="26">
        <v>0.133</v>
      </c>
      <c r="J1257" s="5">
        <f>VLOOKUP(A1257,ENERGY!$A$2:$F$2692,5,0)</f>
        <v>17230</v>
      </c>
      <c r="K1257" s="5">
        <f t="shared" si="2"/>
        <v>0.000456395985792019</v>
      </c>
      <c r="L1257" s="31">
        <f>VLOOKUP(A1257,ENERGY!$A$2:$F$2692,6,0)</f>
        <v>9831</v>
      </c>
      <c r="M1257" s="31">
        <f t="shared" si="3"/>
        <v>0.000260407947552022</v>
      </c>
      <c r="N1257" s="32">
        <f>VLOOKUP(A1257,'HUMAN RESOURCES'!$A$2:$M$2692,5,0)</f>
        <v>0.043</v>
      </c>
      <c r="O1257" s="32">
        <f>VLOOKUP(A1257,'HUMAN RESOURCES'!$A$2:$M$2692,6,0)</f>
        <v>0.073</v>
      </c>
      <c r="P1257" s="31">
        <f>VLOOKUP(A1257,'HUMAN RESOURCES'!$A$2:$M$2692,7,0)</f>
        <v>58</v>
      </c>
      <c r="Q1257" s="5">
        <f>VLOOKUP(A1257,'HUMAN RESOURCES'!$A$2:$M$2692,8,0)</f>
        <v>55</v>
      </c>
      <c r="R1257" s="5">
        <f>VLOOKUP(A1257,'HUMAN RESOURCES'!$A$2:$M$2692,9,0)</f>
        <v>0.426</v>
      </c>
      <c r="S1257" s="5">
        <f>VLOOKUP(A1257,'HUMAN RESOURCES'!$A$2:$M$2692,10,0)</f>
        <v>0.547</v>
      </c>
      <c r="T1257" s="5">
        <f>VLOOKUP(A1257,'HUMAN RESOURCES'!$A$2:$M$2692,11,0)</f>
        <v>0.027</v>
      </c>
      <c r="U1257" s="5">
        <f>VLOOKUP(A1257,'HUMAN RESOURCES'!$A$2:$M$2692,12,0)</f>
        <v>37752304</v>
      </c>
      <c r="V1257" s="35">
        <f>VLOOKUP(A1257,'HUMAN RESOURCES'!$A$2:$M$2692,13,0)</f>
        <v>0.224</v>
      </c>
      <c r="W1257" s="38">
        <f>VLOOKUP(A1257,TOURISM!$A$2:$F$2692,5,0)</f>
        <v>1514000000</v>
      </c>
      <c r="X1257" s="39">
        <f>VLOOKUP(A1257,TOURISM!$A$2:$F$2692,6,0)</f>
        <v>265000000</v>
      </c>
      <c r="Y1257" s="43">
        <f t="shared" si="4"/>
        <v>3.71567963482611</v>
      </c>
      <c r="Z1257" s="35">
        <f>VLOOKUP(A1257,BUSINESS!$A$2:$J$2692,5,0)</f>
        <v>0.493</v>
      </c>
      <c r="AA1257" s="5">
        <f>VLOOKUP(A1257,BUSINESS!$A$2:$J$2692,6,0)</f>
        <v>44</v>
      </c>
      <c r="AB1257" s="5">
        <f>VLOOKUP(A1257,BUSINESS!$A$2:$J$2692,7,0)</f>
        <v>0</v>
      </c>
      <c r="AC1257" s="5">
        <f>VLOOKUP(A1257,BUSINESS!$A$2:$J$2692,8,0)</f>
        <v>432</v>
      </c>
      <c r="AD1257" s="35">
        <f>VLOOKUP(A1257,BUSINESS!$A$2:$J$2692,9,0)</f>
        <v>0.08</v>
      </c>
      <c r="AE1257" s="35">
        <f>VLOOKUP(A1257,BUSINESS!$A$2:$J$2692,10,0)</f>
        <v>0.301</v>
      </c>
    </row>
    <row r="1258" customHeight="1" spans="1:31">
      <c r="A1258" s="22" t="str">
        <f t="shared" si="0"/>
        <v>Kenya-Africa2008</v>
      </c>
      <c r="B1258" s="22" t="s">
        <v>166</v>
      </c>
      <c r="C1258" s="22" t="s">
        <v>69</v>
      </c>
      <c r="D1258" s="23">
        <v>2008</v>
      </c>
      <c r="E1258" s="25">
        <v>30465489796</v>
      </c>
      <c r="F1258" s="24">
        <f t="shared" si="1"/>
        <v>785.734200284387</v>
      </c>
      <c r="G1258" s="26">
        <v>0.042</v>
      </c>
      <c r="H1258" s="27">
        <v>33</v>
      </c>
      <c r="I1258" s="26">
        <v>0.14</v>
      </c>
      <c r="J1258" s="5">
        <f>VLOOKUP(A1258,ENERGY!$A$2:$F$2692,5,0)</f>
        <v>16151</v>
      </c>
      <c r="K1258" s="5">
        <f t="shared" si="2"/>
        <v>0.000416549779890928</v>
      </c>
      <c r="L1258" s="31">
        <f>VLOOKUP(A1258,ENERGY!$A$2:$F$2692,6,0)</f>
        <v>8562</v>
      </c>
      <c r="M1258" s="31">
        <f t="shared" si="3"/>
        <v>0.000220822191531554</v>
      </c>
      <c r="N1258" s="32">
        <f>VLOOKUP(A1258,'HUMAN RESOURCES'!$A$2:$M$2692,5,0)</f>
        <v>0.043</v>
      </c>
      <c r="O1258" s="32">
        <f>VLOOKUP(A1258,'HUMAN RESOURCES'!$A$2:$M$2692,6,0)</f>
        <v>0.053</v>
      </c>
      <c r="P1258" s="31">
        <f>VLOOKUP(A1258,'HUMAN RESOURCES'!$A$2:$M$2692,7,0)</f>
        <v>59</v>
      </c>
      <c r="Q1258" s="5">
        <f>VLOOKUP(A1258,'HUMAN RESOURCES'!$A$2:$M$2692,8,0)</f>
        <v>56</v>
      </c>
      <c r="R1258" s="5">
        <f>VLOOKUP(A1258,'HUMAN RESOURCES'!$A$2:$M$2692,9,0)</f>
        <v>0.426</v>
      </c>
      <c r="S1258" s="5">
        <f>VLOOKUP(A1258,'HUMAN RESOURCES'!$A$2:$M$2692,10,0)</f>
        <v>0.547</v>
      </c>
      <c r="T1258" s="5">
        <f>VLOOKUP(A1258,'HUMAN RESOURCES'!$A$2:$M$2692,11,0)</f>
        <v>0.026</v>
      </c>
      <c r="U1258" s="5">
        <f>VLOOKUP(A1258,'HUMAN RESOURCES'!$A$2:$M$2692,12,0)</f>
        <v>38773277</v>
      </c>
      <c r="V1258" s="35">
        <f>VLOOKUP(A1258,'HUMAN RESOURCES'!$A$2:$M$2692,13,0)</f>
        <v>0.228</v>
      </c>
      <c r="W1258" s="38">
        <f>VLOOKUP(A1258,TOURISM!$A$2:$F$2692,5,0)</f>
        <v>1398000000</v>
      </c>
      <c r="X1258" s="39">
        <f>VLOOKUP(A1258,TOURISM!$A$2:$F$2692,6,0)</f>
        <v>266000000</v>
      </c>
      <c r="Y1258" s="43">
        <f t="shared" si="4"/>
        <v>2.92026944058269</v>
      </c>
      <c r="Z1258" s="35">
        <f>VLOOKUP(A1258,BUSINESS!$A$2:$J$2692,5,0)</f>
        <v>0.493</v>
      </c>
      <c r="AA1258" s="5">
        <f>VLOOKUP(A1258,BUSINESS!$A$2:$J$2692,6,0)</f>
        <v>30</v>
      </c>
      <c r="AB1258" s="5">
        <f>VLOOKUP(A1258,BUSINESS!$A$2:$J$2692,7,0)</f>
        <v>0</v>
      </c>
      <c r="AC1258" s="5">
        <f>VLOOKUP(A1258,BUSINESS!$A$2:$J$2692,8,0)</f>
        <v>417</v>
      </c>
      <c r="AD1258" s="35">
        <f>VLOOKUP(A1258,BUSINESS!$A$2:$J$2692,9,0)</f>
        <v>0.087</v>
      </c>
      <c r="AE1258" s="35">
        <f>VLOOKUP(A1258,BUSINESS!$A$2:$J$2692,10,0)</f>
        <v>0.42</v>
      </c>
    </row>
    <row r="1259" customHeight="1" spans="1:31">
      <c r="A1259" s="22" t="str">
        <f t="shared" si="0"/>
        <v>Kenya-Africa2009</v>
      </c>
      <c r="B1259" s="22" t="s">
        <v>166</v>
      </c>
      <c r="C1259" s="22" t="s">
        <v>69</v>
      </c>
      <c r="D1259" s="23">
        <v>2009</v>
      </c>
      <c r="E1259" s="25">
        <v>30716343757</v>
      </c>
      <c r="F1259" s="24">
        <f t="shared" si="1"/>
        <v>771.288108465458</v>
      </c>
      <c r="G1259" s="26">
        <v>0.046</v>
      </c>
      <c r="H1259" s="27">
        <v>36</v>
      </c>
      <c r="I1259" s="26">
        <v>0.148</v>
      </c>
      <c r="J1259" s="5">
        <f>VLOOKUP(A1259,ENERGY!$A$2:$F$2692,5,0)</f>
        <v>14769</v>
      </c>
      <c r="K1259" s="5">
        <f t="shared" si="2"/>
        <v>0.00037084993461601</v>
      </c>
      <c r="L1259" s="31">
        <f>VLOOKUP(A1259,ENERGY!$A$2:$F$2692,6,0)</f>
        <v>6755</v>
      </c>
      <c r="M1259" s="31">
        <f t="shared" si="3"/>
        <v>0.000169618207619416</v>
      </c>
      <c r="N1259" s="32">
        <f>VLOOKUP(A1259,'HUMAN RESOURCES'!$A$2:$M$2692,5,0)</f>
        <v>0.044</v>
      </c>
      <c r="O1259" s="32">
        <f>VLOOKUP(A1259,'HUMAN RESOURCES'!$A$2:$M$2692,6,0)</f>
        <v>0.095</v>
      </c>
      <c r="P1259" s="31">
        <f>VLOOKUP(A1259,'HUMAN RESOURCES'!$A$2:$M$2692,7,0)</f>
        <v>60</v>
      </c>
      <c r="Q1259" s="5">
        <f>VLOOKUP(A1259,'HUMAN RESOURCES'!$A$2:$M$2692,8,0)</f>
        <v>57</v>
      </c>
      <c r="R1259" s="5">
        <f>VLOOKUP(A1259,'HUMAN RESOURCES'!$A$2:$M$2692,9,0)</f>
        <v>0.426</v>
      </c>
      <c r="S1259" s="5">
        <f>VLOOKUP(A1259,'HUMAN RESOURCES'!$A$2:$M$2692,10,0)</f>
        <v>0.548</v>
      </c>
      <c r="T1259" s="5">
        <f>VLOOKUP(A1259,'HUMAN RESOURCES'!$A$2:$M$2692,11,0)</f>
        <v>0.026</v>
      </c>
      <c r="U1259" s="5">
        <f>VLOOKUP(A1259,'HUMAN RESOURCES'!$A$2:$M$2692,12,0)</f>
        <v>39824734</v>
      </c>
      <c r="V1259" s="35">
        <f>VLOOKUP(A1259,'HUMAN RESOURCES'!$A$2:$M$2692,13,0)</f>
        <v>0.232</v>
      </c>
      <c r="W1259" s="38">
        <f>VLOOKUP(A1259,TOURISM!$A$2:$F$2692,5,0)</f>
        <v>1124000000</v>
      </c>
      <c r="X1259" s="39">
        <f>VLOOKUP(A1259,TOURISM!$A$2:$F$2692,6,0)</f>
        <v>227000000</v>
      </c>
      <c r="Y1259" s="43">
        <f t="shared" si="4"/>
        <v>4.34030276223531</v>
      </c>
      <c r="Z1259" s="35">
        <f>VLOOKUP(A1259,BUSINESS!$A$2:$J$2692,5,0)</f>
        <v>0.493</v>
      </c>
      <c r="AA1259" s="5">
        <f>VLOOKUP(A1259,BUSINESS!$A$2:$J$2692,6,0)</f>
        <v>34</v>
      </c>
      <c r="AB1259" s="5">
        <f>VLOOKUP(A1259,BUSINESS!$A$2:$J$2692,7,0)</f>
        <v>0</v>
      </c>
      <c r="AC1259" s="5">
        <f>VLOOKUP(A1259,BUSINESS!$A$2:$J$2692,8,0)</f>
        <v>417</v>
      </c>
      <c r="AD1259" s="35">
        <f>VLOOKUP(A1259,BUSINESS!$A$2:$J$2692,9,0)</f>
        <v>0.1</v>
      </c>
      <c r="AE1259" s="35">
        <f>VLOOKUP(A1259,BUSINESS!$A$2:$J$2692,10,0)</f>
        <v>0.486</v>
      </c>
    </row>
    <row r="1260" customHeight="1" spans="1:31">
      <c r="A1260" s="22" t="str">
        <f t="shared" si="0"/>
        <v>Kenya-Africa2010</v>
      </c>
      <c r="B1260" s="22" t="s">
        <v>166</v>
      </c>
      <c r="C1260" s="22" t="s">
        <v>69</v>
      </c>
      <c r="D1260" s="23">
        <v>2010</v>
      </c>
      <c r="E1260" s="25">
        <v>32440133261</v>
      </c>
      <c r="F1260" s="24">
        <f t="shared" si="1"/>
        <v>792.979036961716</v>
      </c>
      <c r="G1260" s="26">
        <v>0.044</v>
      </c>
      <c r="H1260" s="27">
        <v>35</v>
      </c>
      <c r="I1260" s="26">
        <v>0.144</v>
      </c>
      <c r="J1260" s="5">
        <f>VLOOKUP(A1260,ENERGY!$A$2:$F$2692,5,0)</f>
        <v>14055</v>
      </c>
      <c r="K1260" s="5">
        <f t="shared" si="2"/>
        <v>0.000343565800880848</v>
      </c>
      <c r="L1260" s="31">
        <f>VLOOKUP(A1260,ENERGY!$A$2:$F$2692,6,0)</f>
        <v>10418</v>
      </c>
      <c r="M1260" s="31">
        <f t="shared" si="3"/>
        <v>0.000254661580475039</v>
      </c>
      <c r="N1260" s="32">
        <f>VLOOKUP(A1260,'HUMAN RESOURCES'!$A$2:$M$2692,5,0)</f>
        <v>0.045</v>
      </c>
      <c r="O1260" s="32">
        <f>VLOOKUP(A1260,'HUMAN RESOURCES'!$A$2:$M$2692,6,0)</f>
        <v>0.063</v>
      </c>
      <c r="P1260" s="31">
        <f>VLOOKUP(A1260,'HUMAN RESOURCES'!$A$2:$M$2692,7,0)</f>
        <v>61</v>
      </c>
      <c r="Q1260" s="5">
        <f>VLOOKUP(A1260,'HUMAN RESOURCES'!$A$2:$M$2692,8,0)</f>
        <v>58</v>
      </c>
      <c r="R1260" s="5">
        <f>VLOOKUP(A1260,'HUMAN RESOURCES'!$A$2:$M$2692,9,0)</f>
        <v>0.426</v>
      </c>
      <c r="S1260" s="5">
        <f>VLOOKUP(A1260,'HUMAN RESOURCES'!$A$2:$M$2692,10,0)</f>
        <v>0.548</v>
      </c>
      <c r="T1260" s="5">
        <f>VLOOKUP(A1260,'HUMAN RESOURCES'!$A$2:$M$2692,11,0)</f>
        <v>0.026</v>
      </c>
      <c r="U1260" s="5">
        <f>VLOOKUP(A1260,'HUMAN RESOURCES'!$A$2:$M$2692,12,0)</f>
        <v>40909194</v>
      </c>
      <c r="V1260" s="35">
        <f>VLOOKUP(A1260,'HUMAN RESOURCES'!$A$2:$M$2692,13,0)</f>
        <v>0.236</v>
      </c>
      <c r="W1260" s="38">
        <f>VLOOKUP(A1260,TOURISM!$A$2:$F$2692,5,0)</f>
        <v>1620000000</v>
      </c>
      <c r="X1260" s="39">
        <f>VLOOKUP(A1260,TOURISM!$A$2:$F$2692,6,0)</f>
        <v>212000000</v>
      </c>
      <c r="Y1260" s="43">
        <f t="shared" si="4"/>
        <v>4.79988587427638</v>
      </c>
      <c r="Z1260" s="35">
        <f>VLOOKUP(A1260,BUSINESS!$A$2:$J$2692,5,0)</f>
        <v>0.493</v>
      </c>
      <c r="AA1260" s="5">
        <f>VLOOKUP(A1260,BUSINESS!$A$2:$J$2692,6,0)</f>
        <v>33</v>
      </c>
      <c r="AB1260" s="5">
        <f>VLOOKUP(A1260,BUSINESS!$A$2:$J$2692,7,0)</f>
        <v>0</v>
      </c>
      <c r="AC1260" s="5">
        <f>VLOOKUP(A1260,BUSINESS!$A$2:$J$2692,8,0)</f>
        <v>393</v>
      </c>
      <c r="AD1260" s="35">
        <f>VLOOKUP(A1260,BUSINESS!$A$2:$J$2692,9,0)</f>
        <v>0.14</v>
      </c>
      <c r="AE1260" s="35">
        <f>VLOOKUP(A1260,BUSINESS!$A$2:$J$2692,10,0)</f>
        <v>0.61</v>
      </c>
    </row>
    <row r="1261" customHeight="1" spans="1:31">
      <c r="A1261" s="22" t="str">
        <f t="shared" si="0"/>
        <v>Kenya-Africa2011</v>
      </c>
      <c r="B1261" s="22" t="s">
        <v>166</v>
      </c>
      <c r="C1261" s="22" t="s">
        <v>69</v>
      </c>
      <c r="D1261" s="23">
        <v>2011</v>
      </c>
      <c r="E1261" s="25">
        <v>34313315840</v>
      </c>
      <c r="F1261" s="24">
        <f t="shared" si="1"/>
        <v>816.441534979711</v>
      </c>
      <c r="G1261" s="26">
        <v>0.044</v>
      </c>
      <c r="H1261" s="27">
        <v>35</v>
      </c>
      <c r="I1261" s="26">
        <v>0.15</v>
      </c>
      <c r="J1261" s="5">
        <f>VLOOKUP(A1261,ENERGY!$A$2:$F$2692,5,0)</f>
        <v>16896</v>
      </c>
      <c r="K1261" s="5">
        <f t="shared" si="2"/>
        <v>0.000402018745123328</v>
      </c>
      <c r="L1261" s="31">
        <f>VLOOKUP(A1261,ENERGY!$A$2:$F$2692,6,0)</f>
        <v>9575</v>
      </c>
      <c r="M1261" s="31">
        <f t="shared" si="3"/>
        <v>0.000227824898470399</v>
      </c>
      <c r="N1261" s="32">
        <f>VLOOKUP(A1261,'HUMAN RESOURCES'!$A$2:$M$2692,5,0)</f>
        <v>0.045</v>
      </c>
      <c r="O1261" s="32">
        <f>VLOOKUP(A1261,'HUMAN RESOURCES'!$A$2:$M$2692,6,0)</f>
        <v>0.054</v>
      </c>
      <c r="P1261" s="31">
        <f>VLOOKUP(A1261,'HUMAN RESOURCES'!$A$2:$M$2692,7,0)</f>
        <v>62</v>
      </c>
      <c r="Q1261" s="5">
        <f>VLOOKUP(A1261,'HUMAN RESOURCES'!$A$2:$M$2692,8,0)</f>
        <v>59</v>
      </c>
      <c r="R1261" s="5">
        <f>VLOOKUP(A1261,'HUMAN RESOURCES'!$A$2:$M$2692,9,0)</f>
        <v>0.425</v>
      </c>
      <c r="S1261" s="5">
        <f>VLOOKUP(A1261,'HUMAN RESOURCES'!$A$2:$M$2692,10,0)</f>
        <v>0.549</v>
      </c>
      <c r="T1261" s="5">
        <f>VLOOKUP(A1261,'HUMAN RESOURCES'!$A$2:$M$2692,11,0)</f>
        <v>0.026</v>
      </c>
      <c r="U1261" s="5">
        <f>VLOOKUP(A1261,'HUMAN RESOURCES'!$A$2:$M$2692,12,0)</f>
        <v>42027891</v>
      </c>
      <c r="V1261" s="35">
        <f>VLOOKUP(A1261,'HUMAN RESOURCES'!$A$2:$M$2692,13,0)</f>
        <v>0.24</v>
      </c>
      <c r="W1261" s="38">
        <f>VLOOKUP(A1261,TOURISM!$A$2:$F$2692,5,0)</f>
        <v>1844000000</v>
      </c>
      <c r="X1261" s="39">
        <f>VLOOKUP(A1261,TOURISM!$A$2:$F$2692,6,0)</f>
        <v>197000000</v>
      </c>
      <c r="Y1261" s="43">
        <f t="shared" si="4"/>
        <v>4.54495742408499</v>
      </c>
      <c r="Z1261" s="35">
        <f>VLOOKUP(A1261,BUSINESS!$A$2:$J$2692,5,0)</f>
        <v>0.493</v>
      </c>
      <c r="AA1261" s="5">
        <f>VLOOKUP(A1261,BUSINESS!$A$2:$J$2692,6,0)</f>
        <v>33</v>
      </c>
      <c r="AB1261" s="5">
        <f>VLOOKUP(A1261,BUSINESS!$A$2:$J$2692,7,0)</f>
        <v>0</v>
      </c>
      <c r="AC1261" s="5">
        <f>VLOOKUP(A1261,BUSINESS!$A$2:$J$2692,8,0)</f>
        <v>393</v>
      </c>
      <c r="AD1261" s="35">
        <f>VLOOKUP(A1261,BUSINESS!$A$2:$J$2692,9,0)</f>
        <v>0.28</v>
      </c>
      <c r="AE1261" s="35">
        <f>VLOOKUP(A1261,BUSINESS!$A$2:$J$2692,10,0)</f>
        <v>0.668</v>
      </c>
    </row>
    <row r="1262" customHeight="1" spans="1:31">
      <c r="A1262" s="22" t="str">
        <f t="shared" si="0"/>
        <v>Kenya-Africa2012</v>
      </c>
      <c r="B1262" s="22" t="s">
        <v>166</v>
      </c>
      <c r="C1262" s="22" t="s">
        <v>69</v>
      </c>
      <c r="D1262" s="23">
        <v>2012</v>
      </c>
      <c r="E1262" s="25">
        <v>40264403585</v>
      </c>
      <c r="F1262" s="24">
        <f t="shared" si="1"/>
        <v>932.518229189163</v>
      </c>
      <c r="G1262" s="26">
        <v>0.047</v>
      </c>
      <c r="H1262" s="27">
        <v>45</v>
      </c>
      <c r="I1262" s="26">
        <v>0.197</v>
      </c>
      <c r="J1262" s="5">
        <f>VLOOKUP(A1262,ENERGY!$A$2:$F$2692,5,0)</f>
        <v>14454</v>
      </c>
      <c r="K1262" s="5">
        <f t="shared" si="2"/>
        <v>0.000334752716658181</v>
      </c>
      <c r="L1262" s="31">
        <f>VLOOKUP(A1262,ENERGY!$A$2:$F$2692,6,0)</f>
        <v>7968</v>
      </c>
      <c r="M1262" s="31">
        <f t="shared" si="3"/>
        <v>0.000184537819726884</v>
      </c>
      <c r="N1262" s="32">
        <f>VLOOKUP(A1262,'HUMAN RESOURCES'!$A$2:$M$2692,5,0)</f>
        <v>0.046</v>
      </c>
      <c r="O1262" s="32">
        <f>VLOOKUP(A1262,'HUMAN RESOURCES'!$A$2:$M$2692,6,0)</f>
        <v>0.1</v>
      </c>
      <c r="P1262" s="31">
        <f>VLOOKUP(A1262,'HUMAN RESOURCES'!$A$2:$M$2692,7,0)</f>
        <v>63</v>
      </c>
      <c r="Q1262" s="5">
        <f>VLOOKUP(A1262,'HUMAN RESOURCES'!$A$2:$M$2692,8,0)</f>
        <v>59</v>
      </c>
      <c r="R1262" s="5">
        <f>VLOOKUP(A1262,'HUMAN RESOURCES'!$A$2:$M$2692,9,0)</f>
        <v>0.424</v>
      </c>
      <c r="S1262" s="5">
        <f>VLOOKUP(A1262,'HUMAN RESOURCES'!$A$2:$M$2692,10,0)</f>
        <v>0.55</v>
      </c>
      <c r="T1262" s="5">
        <f>VLOOKUP(A1262,'HUMAN RESOURCES'!$A$2:$M$2692,11,0)</f>
        <v>0.026</v>
      </c>
      <c r="U1262" s="5">
        <f>VLOOKUP(A1262,'HUMAN RESOURCES'!$A$2:$M$2692,12,0)</f>
        <v>43178141</v>
      </c>
      <c r="V1262" s="35">
        <f>VLOOKUP(A1262,'HUMAN RESOURCES'!$A$2:$M$2692,13,0)</f>
        <v>0.244</v>
      </c>
      <c r="W1262" s="38">
        <f>VLOOKUP(A1262,TOURISM!$A$2:$F$2692,5,0)</f>
        <v>2004000000</v>
      </c>
      <c r="X1262" s="39">
        <f>VLOOKUP(A1262,TOURISM!$A$2:$F$2692,6,0)</f>
        <v>174000000</v>
      </c>
      <c r="Y1262" s="43">
        <f t="shared" si="4"/>
        <v>3.99924666042537</v>
      </c>
      <c r="Z1262" s="35">
        <f>VLOOKUP(A1262,BUSINESS!$A$2:$J$2692,5,0)</f>
        <v>0.442</v>
      </c>
      <c r="AA1262" s="5">
        <f>VLOOKUP(A1262,BUSINESS!$A$2:$J$2692,6,0)</f>
        <v>32</v>
      </c>
      <c r="AB1262" s="5">
        <f>VLOOKUP(A1262,BUSINESS!$A$2:$J$2692,7,0)</f>
        <v>122</v>
      </c>
      <c r="AC1262" s="5">
        <f>VLOOKUP(A1262,BUSINESS!$A$2:$J$2692,8,0)</f>
        <v>340</v>
      </c>
      <c r="AD1262" s="35">
        <f>VLOOKUP(A1262,BUSINESS!$A$2:$J$2692,9,0)</f>
        <v>0.321</v>
      </c>
      <c r="AE1262" s="35">
        <f>VLOOKUP(A1262,BUSINESS!$A$2:$J$2692,10,0)</f>
        <v>0.712</v>
      </c>
    </row>
    <row r="1263" customHeight="1" spans="1:31">
      <c r="A1263" s="22" t="str">
        <f t="shared" si="0"/>
        <v>Kiribati-Oceania2000</v>
      </c>
      <c r="B1263" s="22" t="s">
        <v>167</v>
      </c>
      <c r="C1263" s="22" t="s">
        <v>71</v>
      </c>
      <c r="D1263" s="23">
        <v>2000</v>
      </c>
      <c r="E1263" s="25">
        <v>67512715</v>
      </c>
      <c r="F1263" s="24">
        <f t="shared" si="1"/>
        <v>815.4891409383</v>
      </c>
      <c r="G1263" s="26">
        <v>0.079</v>
      </c>
      <c r="H1263" s="27">
        <v>65</v>
      </c>
      <c r="J1263" s="5">
        <f>VLOOKUP(A1263,ENERGY!$A$2:$F$2692,5,0)</f>
        <v>0</v>
      </c>
      <c r="K1263" s="5">
        <f t="shared" si="2"/>
        <v>0</v>
      </c>
      <c r="L1263" s="31">
        <f>VLOOKUP(A1263,ENERGY!$A$2:$F$2692,6,0)</f>
        <v>0</v>
      </c>
      <c r="M1263" s="31">
        <f t="shared" si="3"/>
        <v>0</v>
      </c>
      <c r="N1263" s="32">
        <f>VLOOKUP(A1263,'HUMAN RESOURCES'!$A$2:$M$2692,5,0)</f>
        <v>0.047</v>
      </c>
      <c r="O1263" s="32">
        <f>VLOOKUP(A1263,'HUMAN RESOURCES'!$A$2:$M$2692,6,0)</f>
        <v>0.112</v>
      </c>
      <c r="P1263" s="31">
        <f>VLOOKUP(A1263,'HUMAN RESOURCES'!$A$2:$M$2692,7,0)</f>
        <v>68</v>
      </c>
      <c r="Q1263" s="5">
        <f>VLOOKUP(A1263,'HUMAN RESOURCES'!$A$2:$M$2692,8,0)</f>
        <v>62</v>
      </c>
      <c r="R1263" s="5">
        <f>VLOOKUP(A1263,'HUMAN RESOURCES'!$A$2:$M$2692,9,0)</f>
        <v>0.399</v>
      </c>
      <c r="S1263" s="5">
        <f>VLOOKUP(A1263,'HUMAN RESOURCES'!$A$2:$M$2692,10,0)</f>
        <v>0.567</v>
      </c>
      <c r="T1263" s="5">
        <f>VLOOKUP(A1263,'HUMAN RESOURCES'!$A$2:$M$2692,11,0)</f>
        <v>0.034</v>
      </c>
      <c r="U1263" s="5">
        <f>VLOOKUP(A1263,'HUMAN RESOURCES'!$A$2:$M$2692,12,0)</f>
        <v>82788</v>
      </c>
      <c r="V1263" s="35">
        <f>VLOOKUP(A1263,'HUMAN RESOURCES'!$A$2:$M$2692,13,0)</f>
        <v>0.43</v>
      </c>
      <c r="W1263" s="38">
        <f>VLOOKUP(A1263,TOURISM!$A$2:$F$2692,5,0)</f>
        <v>2700000</v>
      </c>
      <c r="X1263" s="37">
        <v>0</v>
      </c>
      <c r="Y1263" s="43">
        <f t="shared" si="4"/>
        <v>5.07121314448305</v>
      </c>
      <c r="Z1263" s="35">
        <f>VLOOKUP(A1263,BUSINESS!$A$2:$J$2692,5,0)</f>
        <v>0</v>
      </c>
      <c r="AA1263" s="5">
        <f>VLOOKUP(A1263,BUSINESS!$A$2:$J$2692,6,0)</f>
        <v>0</v>
      </c>
      <c r="AB1263" s="5">
        <f>VLOOKUP(A1263,BUSINESS!$A$2:$J$2692,7,0)</f>
        <v>0</v>
      </c>
      <c r="AC1263" s="5">
        <f>VLOOKUP(A1263,BUSINESS!$A$2:$J$2692,8,0)</f>
        <v>0</v>
      </c>
      <c r="AD1263" s="35">
        <f>VLOOKUP(A1263,BUSINESS!$A$2:$J$2692,9,0)</f>
        <v>0.018</v>
      </c>
      <c r="AE1263" s="35">
        <f>VLOOKUP(A1263,BUSINESS!$A$2:$J$2692,10,0)</f>
        <v>0.004</v>
      </c>
    </row>
    <row r="1264" customHeight="1" spans="1:31">
      <c r="A1264" s="22" t="str">
        <f t="shared" si="0"/>
        <v>Kiribati-Oceania2001</v>
      </c>
      <c r="B1264" s="22" t="s">
        <v>167</v>
      </c>
      <c r="C1264" s="22" t="s">
        <v>71</v>
      </c>
      <c r="D1264" s="23">
        <v>2001</v>
      </c>
      <c r="E1264" s="25">
        <v>63101272</v>
      </c>
      <c r="F1264" s="24">
        <f t="shared" si="1"/>
        <v>748.878745801735</v>
      </c>
      <c r="G1264" s="26">
        <v>0.088</v>
      </c>
      <c r="H1264" s="27">
        <v>67</v>
      </c>
      <c r="J1264" s="5">
        <f>VLOOKUP(A1264,ENERGY!$A$2:$F$2692,5,0)</f>
        <v>0</v>
      </c>
      <c r="K1264" s="5">
        <f t="shared" si="2"/>
        <v>0</v>
      </c>
      <c r="L1264" s="31">
        <f>VLOOKUP(A1264,ENERGY!$A$2:$F$2692,6,0)</f>
        <v>0</v>
      </c>
      <c r="M1264" s="31">
        <f t="shared" si="3"/>
        <v>0</v>
      </c>
      <c r="N1264" s="32">
        <f>VLOOKUP(A1264,'HUMAN RESOURCES'!$A$2:$M$2692,5,0)</f>
        <v>0.048</v>
      </c>
      <c r="O1264" s="32">
        <f>VLOOKUP(A1264,'HUMAN RESOURCES'!$A$2:$M$2692,6,0)</f>
        <v>0.095</v>
      </c>
      <c r="P1264" s="31">
        <f>VLOOKUP(A1264,'HUMAN RESOURCES'!$A$2:$M$2692,7,0)</f>
        <v>68</v>
      </c>
      <c r="Q1264" s="5">
        <f>VLOOKUP(A1264,'HUMAN RESOURCES'!$A$2:$M$2692,8,0)</f>
        <v>62</v>
      </c>
      <c r="R1264" s="5">
        <f>VLOOKUP(A1264,'HUMAN RESOURCES'!$A$2:$M$2692,9,0)</f>
        <v>0.394</v>
      </c>
      <c r="S1264" s="5">
        <f>VLOOKUP(A1264,'HUMAN RESOURCES'!$A$2:$M$2692,10,0)</f>
        <v>0.572</v>
      </c>
      <c r="T1264" s="5">
        <f>VLOOKUP(A1264,'HUMAN RESOURCES'!$A$2:$M$2692,11,0)</f>
        <v>0.034</v>
      </c>
      <c r="U1264" s="5">
        <f>VLOOKUP(A1264,'HUMAN RESOURCES'!$A$2:$M$2692,12,0)</f>
        <v>84261</v>
      </c>
      <c r="V1264" s="35">
        <f>VLOOKUP(A1264,'HUMAN RESOURCES'!$A$2:$M$2692,13,0)</f>
        <v>0.435</v>
      </c>
      <c r="W1264" s="38">
        <f>VLOOKUP(A1264,TOURISM!$A$2:$F$2692,5,0)</f>
        <v>3200000</v>
      </c>
      <c r="X1264" s="37">
        <v>0</v>
      </c>
      <c r="Y1264" s="43">
        <f t="shared" si="4"/>
        <v>0</v>
      </c>
      <c r="Z1264" s="35">
        <f>VLOOKUP(A1264,BUSINESS!$A$2:$J$2692,5,0)</f>
        <v>0</v>
      </c>
      <c r="AA1264" s="5">
        <f>VLOOKUP(A1264,BUSINESS!$A$2:$J$2692,6,0)</f>
        <v>0</v>
      </c>
      <c r="AB1264" s="5">
        <f>VLOOKUP(A1264,BUSINESS!$A$2:$J$2692,7,0)</f>
        <v>0</v>
      </c>
      <c r="AC1264" s="5">
        <f>VLOOKUP(A1264,BUSINESS!$A$2:$J$2692,8,0)</f>
        <v>0</v>
      </c>
      <c r="AD1264" s="35">
        <f>VLOOKUP(A1264,BUSINESS!$A$2:$J$2692,9,0)</f>
        <v>0.023</v>
      </c>
      <c r="AE1264" s="35">
        <f>VLOOKUP(A1264,BUSINESS!$A$2:$J$2692,10,0)</f>
        <v>0.005</v>
      </c>
    </row>
    <row r="1265" customHeight="1" spans="1:31">
      <c r="A1265" s="22" t="str">
        <f t="shared" si="0"/>
        <v>Kiribati-Oceania2002</v>
      </c>
      <c r="B1265" s="22" t="s">
        <v>167</v>
      </c>
      <c r="C1265" s="22" t="s">
        <v>71</v>
      </c>
      <c r="D1265" s="23">
        <v>2002</v>
      </c>
      <c r="E1265" s="25">
        <v>72259046</v>
      </c>
      <c r="F1265" s="24">
        <f t="shared" si="1"/>
        <v>842.189839042413</v>
      </c>
      <c r="G1265" s="26">
        <v>0.088</v>
      </c>
      <c r="H1265" s="27">
        <v>76</v>
      </c>
      <c r="J1265" s="5">
        <f>VLOOKUP(A1265,ENERGY!$A$2:$F$2692,5,0)</f>
        <v>0</v>
      </c>
      <c r="K1265" s="5">
        <f t="shared" si="2"/>
        <v>0</v>
      </c>
      <c r="L1265" s="31">
        <f>VLOOKUP(A1265,ENERGY!$A$2:$F$2692,6,0)</f>
        <v>62</v>
      </c>
      <c r="M1265" s="31">
        <f t="shared" si="3"/>
        <v>0.000722619144745277</v>
      </c>
      <c r="N1265" s="32">
        <f>VLOOKUP(A1265,'HUMAN RESOURCES'!$A$2:$M$2692,5,0)</f>
        <v>0.048</v>
      </c>
      <c r="O1265" s="32">
        <f>VLOOKUP(A1265,'HUMAN RESOURCES'!$A$2:$M$2692,6,0)</f>
        <v>0.085</v>
      </c>
      <c r="P1265" s="31">
        <f>VLOOKUP(A1265,'HUMAN RESOURCES'!$A$2:$M$2692,7,0)</f>
        <v>68</v>
      </c>
      <c r="Q1265" s="5">
        <f>VLOOKUP(A1265,'HUMAN RESOURCES'!$A$2:$M$2692,8,0)</f>
        <v>63</v>
      </c>
      <c r="R1265" s="5">
        <f>VLOOKUP(A1265,'HUMAN RESOURCES'!$A$2:$M$2692,9,0)</f>
        <v>0.389</v>
      </c>
      <c r="S1265" s="5">
        <f>VLOOKUP(A1265,'HUMAN RESOURCES'!$A$2:$M$2692,10,0)</f>
        <v>0.576</v>
      </c>
      <c r="T1265" s="5">
        <f>VLOOKUP(A1265,'HUMAN RESOURCES'!$A$2:$M$2692,11,0)</f>
        <v>0.035</v>
      </c>
      <c r="U1265" s="5">
        <f>VLOOKUP(A1265,'HUMAN RESOURCES'!$A$2:$M$2692,12,0)</f>
        <v>85799</v>
      </c>
      <c r="V1265" s="35">
        <f>VLOOKUP(A1265,'HUMAN RESOURCES'!$A$2:$M$2692,13,0)</f>
        <v>0.435</v>
      </c>
      <c r="W1265" s="36">
        <v>0</v>
      </c>
      <c r="X1265" s="37">
        <v>0</v>
      </c>
      <c r="Y1265" s="43">
        <f t="shared" si="4"/>
        <v>0</v>
      </c>
      <c r="Z1265" s="35">
        <f>VLOOKUP(A1265,BUSINESS!$A$2:$J$2692,5,0)</f>
        <v>0</v>
      </c>
      <c r="AA1265" s="5">
        <f>VLOOKUP(A1265,BUSINESS!$A$2:$J$2692,6,0)</f>
        <v>0</v>
      </c>
      <c r="AB1265" s="5">
        <f>VLOOKUP(A1265,BUSINESS!$A$2:$J$2692,7,0)</f>
        <v>0</v>
      </c>
      <c r="AC1265" s="5">
        <f>VLOOKUP(A1265,BUSINESS!$A$2:$J$2692,8,0)</f>
        <v>0</v>
      </c>
      <c r="AD1265" s="35">
        <f>VLOOKUP(A1265,BUSINESS!$A$2:$J$2692,9,0)</f>
        <v>0.025</v>
      </c>
      <c r="AE1265" s="35">
        <f>VLOOKUP(A1265,BUSINESS!$A$2:$J$2692,10,0)</f>
        <v>0.006</v>
      </c>
    </row>
    <row r="1266" customHeight="1" spans="1:31">
      <c r="A1266" s="22" t="str">
        <f t="shared" si="0"/>
        <v>Kiribati-Oceania2003</v>
      </c>
      <c r="B1266" s="22" t="s">
        <v>167</v>
      </c>
      <c r="C1266" s="22" t="s">
        <v>71</v>
      </c>
      <c r="D1266" s="23">
        <v>2003</v>
      </c>
      <c r="E1266" s="25">
        <v>90148518</v>
      </c>
      <c r="F1266" s="24">
        <f t="shared" si="1"/>
        <v>1031.78993029724</v>
      </c>
      <c r="G1266" s="26">
        <v>0.096</v>
      </c>
      <c r="H1266" s="27">
        <v>103</v>
      </c>
      <c r="J1266" s="5">
        <f>VLOOKUP(A1266,ENERGY!$A$2:$F$2692,5,0)</f>
        <v>0</v>
      </c>
      <c r="K1266" s="5">
        <f t="shared" si="2"/>
        <v>0</v>
      </c>
      <c r="L1266" s="31">
        <f>VLOOKUP(A1266,ENERGY!$A$2:$F$2692,6,0)</f>
        <v>40</v>
      </c>
      <c r="M1266" s="31">
        <f t="shared" si="3"/>
        <v>0.000457817811401953</v>
      </c>
      <c r="N1266" s="32">
        <f>VLOOKUP(A1266,'HUMAN RESOURCES'!$A$2:$M$2692,5,0)</f>
        <v>0.05</v>
      </c>
      <c r="O1266" s="32">
        <f>VLOOKUP(A1266,'HUMAN RESOURCES'!$A$2:$M$2692,6,0)</f>
        <v>0.069</v>
      </c>
      <c r="P1266" s="31">
        <f>VLOOKUP(A1266,'HUMAN RESOURCES'!$A$2:$M$2692,7,0)</f>
        <v>69</v>
      </c>
      <c r="Q1266" s="5">
        <f>VLOOKUP(A1266,'HUMAN RESOURCES'!$A$2:$M$2692,8,0)</f>
        <v>63</v>
      </c>
      <c r="R1266" s="5">
        <f>VLOOKUP(A1266,'HUMAN RESOURCES'!$A$2:$M$2692,9,0)</f>
        <v>0.383</v>
      </c>
      <c r="S1266" s="5">
        <f>VLOOKUP(A1266,'HUMAN RESOURCES'!$A$2:$M$2692,10,0)</f>
        <v>0.582</v>
      </c>
      <c r="T1266" s="5">
        <f>VLOOKUP(A1266,'HUMAN RESOURCES'!$A$2:$M$2692,11,0)</f>
        <v>0.035</v>
      </c>
      <c r="U1266" s="5">
        <f>VLOOKUP(A1266,'HUMAN RESOURCES'!$A$2:$M$2692,12,0)</f>
        <v>87371</v>
      </c>
      <c r="V1266" s="35">
        <f>VLOOKUP(A1266,'HUMAN RESOURCES'!$A$2:$M$2692,13,0)</f>
        <v>0.435</v>
      </c>
      <c r="W1266" s="36">
        <v>0</v>
      </c>
      <c r="X1266" s="37">
        <v>0</v>
      </c>
      <c r="Y1266" s="43">
        <f t="shared" si="4"/>
        <v>0</v>
      </c>
      <c r="Z1266" s="35">
        <f>VLOOKUP(A1266,BUSINESS!$A$2:$J$2692,5,0)</f>
        <v>0</v>
      </c>
      <c r="AA1266" s="5">
        <f>VLOOKUP(A1266,BUSINESS!$A$2:$J$2692,6,0)</f>
        <v>21</v>
      </c>
      <c r="AB1266" s="5">
        <f>VLOOKUP(A1266,BUSINESS!$A$2:$J$2692,7,0)</f>
        <v>0</v>
      </c>
      <c r="AC1266" s="5">
        <f>VLOOKUP(A1266,BUSINESS!$A$2:$J$2692,8,0)</f>
        <v>0</v>
      </c>
      <c r="AD1266" s="35">
        <f>VLOOKUP(A1266,BUSINESS!$A$2:$J$2692,9,0)</f>
        <v>0.03</v>
      </c>
      <c r="AE1266" s="35">
        <f>VLOOKUP(A1266,BUSINESS!$A$2:$J$2692,10,0)</f>
        <v>0.006</v>
      </c>
    </row>
    <row r="1267" customHeight="1" spans="1:31">
      <c r="A1267" s="22" t="str">
        <f t="shared" si="0"/>
        <v>Kiribati-Oceania2004</v>
      </c>
      <c r="B1267" s="22" t="s">
        <v>167</v>
      </c>
      <c r="C1267" s="22" t="s">
        <v>71</v>
      </c>
      <c r="D1267" s="23">
        <v>2004</v>
      </c>
      <c r="E1267" s="25">
        <v>102220915</v>
      </c>
      <c r="F1267" s="24">
        <f t="shared" si="1"/>
        <v>1149.37612440407</v>
      </c>
      <c r="G1267" s="26">
        <v>0.104</v>
      </c>
      <c r="H1267" s="27">
        <v>119</v>
      </c>
      <c r="J1267" s="5">
        <f>VLOOKUP(A1267,ENERGY!$A$2:$F$2692,5,0)</f>
        <v>0</v>
      </c>
      <c r="K1267" s="5">
        <f t="shared" si="2"/>
        <v>0</v>
      </c>
      <c r="L1267" s="31">
        <f>VLOOKUP(A1267,ENERGY!$A$2:$F$2692,6,0)</f>
        <v>55</v>
      </c>
      <c r="M1267" s="31">
        <f t="shared" si="3"/>
        <v>0.000618422236214806</v>
      </c>
      <c r="N1267" s="32">
        <f>VLOOKUP(A1267,'HUMAN RESOURCES'!$A$2:$M$2692,5,0)</f>
        <v>0.012</v>
      </c>
      <c r="O1267" s="32">
        <f>VLOOKUP(A1267,'HUMAN RESOURCES'!$A$2:$M$2692,6,0)</f>
        <v>0.013</v>
      </c>
      <c r="P1267" s="31">
        <f>VLOOKUP(A1267,'HUMAN RESOURCES'!$A$2:$M$2692,7,0)</f>
        <v>69</v>
      </c>
      <c r="Q1267" s="5">
        <f>VLOOKUP(A1267,'HUMAN RESOURCES'!$A$2:$M$2692,8,0)</f>
        <v>63</v>
      </c>
      <c r="R1267" s="5">
        <f>VLOOKUP(A1267,'HUMAN RESOURCES'!$A$2:$M$2692,9,0)</f>
        <v>0.377</v>
      </c>
      <c r="S1267" s="5">
        <f>VLOOKUP(A1267,'HUMAN RESOURCES'!$A$2:$M$2692,10,0)</f>
        <v>0.587</v>
      </c>
      <c r="T1267" s="5">
        <f>VLOOKUP(A1267,'HUMAN RESOURCES'!$A$2:$M$2692,11,0)</f>
        <v>0.036</v>
      </c>
      <c r="U1267" s="5">
        <f>VLOOKUP(A1267,'HUMAN RESOURCES'!$A$2:$M$2692,12,0)</f>
        <v>88936</v>
      </c>
      <c r="V1267" s="35">
        <f>VLOOKUP(A1267,'HUMAN RESOURCES'!$A$2:$M$2692,13,0)</f>
        <v>0.435</v>
      </c>
      <c r="W1267" s="36">
        <v>0</v>
      </c>
      <c r="X1267" s="37">
        <v>0</v>
      </c>
      <c r="Y1267" s="43">
        <f t="shared" si="4"/>
        <v>-5.84093527919633</v>
      </c>
      <c r="Z1267" s="35">
        <f>VLOOKUP(A1267,BUSINESS!$A$2:$J$2692,5,0)</f>
        <v>0</v>
      </c>
      <c r="AA1267" s="5">
        <f>VLOOKUP(A1267,BUSINESS!$A$2:$J$2692,6,0)</f>
        <v>21</v>
      </c>
      <c r="AB1267" s="5">
        <f>VLOOKUP(A1267,BUSINESS!$A$2:$J$2692,7,0)</f>
        <v>0</v>
      </c>
      <c r="AC1267" s="5">
        <f>VLOOKUP(A1267,BUSINESS!$A$2:$J$2692,8,0)</f>
        <v>0</v>
      </c>
      <c r="AD1267" s="35">
        <f>VLOOKUP(A1267,BUSINESS!$A$2:$J$2692,9,0)</f>
        <v>0.035</v>
      </c>
      <c r="AE1267" s="35">
        <f>VLOOKUP(A1267,BUSINESS!$A$2:$J$2692,10,0)</f>
        <v>0.007</v>
      </c>
    </row>
    <row r="1268" customHeight="1" spans="1:31">
      <c r="A1268" s="22" t="str">
        <f t="shared" si="0"/>
        <v>Kiribati-Oceania2005</v>
      </c>
      <c r="B1268" s="22" t="s">
        <v>167</v>
      </c>
      <c r="C1268" s="22" t="s">
        <v>71</v>
      </c>
      <c r="D1268" s="23">
        <v>2005</v>
      </c>
      <c r="E1268" s="25">
        <v>106147384</v>
      </c>
      <c r="F1268" s="24">
        <f t="shared" si="1"/>
        <v>1173.31414422779</v>
      </c>
      <c r="G1268" s="26">
        <v>0.101</v>
      </c>
      <c r="H1268" s="27">
        <v>118</v>
      </c>
      <c r="J1268" s="5">
        <f>VLOOKUP(A1268,ENERGY!$A$2:$F$2692,5,0)</f>
        <v>0</v>
      </c>
      <c r="K1268" s="5">
        <f t="shared" si="2"/>
        <v>0</v>
      </c>
      <c r="L1268" s="31">
        <f>VLOOKUP(A1268,ENERGY!$A$2:$F$2692,6,0)</f>
        <v>26</v>
      </c>
      <c r="M1268" s="31">
        <f t="shared" si="3"/>
        <v>0.000287394437812265</v>
      </c>
      <c r="N1268" s="32">
        <f>VLOOKUP(A1268,'HUMAN RESOURCES'!$A$2:$M$2692,5,0)</f>
        <v>0.017</v>
      </c>
      <c r="O1268" s="32">
        <f>VLOOKUP(A1268,'HUMAN RESOURCES'!$A$2:$M$2692,6,0)</f>
        <v>0.012</v>
      </c>
      <c r="P1268" s="31">
        <f>VLOOKUP(A1268,'HUMAN RESOURCES'!$A$2:$M$2692,7,0)</f>
        <v>69</v>
      </c>
      <c r="Q1268" s="5">
        <f>VLOOKUP(A1268,'HUMAN RESOURCES'!$A$2:$M$2692,8,0)</f>
        <v>64</v>
      </c>
      <c r="R1268" s="5">
        <f>VLOOKUP(A1268,'HUMAN RESOURCES'!$A$2:$M$2692,9,0)</f>
        <v>0.371</v>
      </c>
      <c r="S1268" s="5">
        <f>VLOOKUP(A1268,'HUMAN RESOURCES'!$A$2:$M$2692,10,0)</f>
        <v>0.593</v>
      </c>
      <c r="T1268" s="5">
        <f>VLOOKUP(A1268,'HUMAN RESOURCES'!$A$2:$M$2692,11,0)</f>
        <v>0.036</v>
      </c>
      <c r="U1268" s="5">
        <f>VLOOKUP(A1268,'HUMAN RESOURCES'!$A$2:$M$2692,12,0)</f>
        <v>90468</v>
      </c>
      <c r="V1268" s="35">
        <f>VLOOKUP(A1268,'HUMAN RESOURCES'!$A$2:$M$2692,13,0)</f>
        <v>0.436</v>
      </c>
      <c r="W1268" s="38">
        <f>VLOOKUP(A1268,TOURISM!$A$2:$F$2692,5,0)</f>
        <v>3100000</v>
      </c>
      <c r="X1268" s="39">
        <f>VLOOKUP(A1268,TOURISM!$A$2:$F$2692,6,0)</f>
        <v>9300000</v>
      </c>
      <c r="Y1268" s="43">
        <f t="shared" si="4"/>
        <v>-3.15280574632286</v>
      </c>
      <c r="Z1268" s="35">
        <f>VLOOKUP(A1268,BUSINESS!$A$2:$J$2692,5,0)</f>
        <v>0.318</v>
      </c>
      <c r="AA1268" s="5">
        <f>VLOOKUP(A1268,BUSINESS!$A$2:$J$2692,6,0)</f>
        <v>31</v>
      </c>
      <c r="AB1268" s="5">
        <f>VLOOKUP(A1268,BUSINESS!$A$2:$J$2692,7,0)</f>
        <v>0</v>
      </c>
      <c r="AC1268" s="5">
        <f>VLOOKUP(A1268,BUSINESS!$A$2:$J$2692,8,0)</f>
        <v>120</v>
      </c>
      <c r="AD1268" s="35">
        <f>VLOOKUP(A1268,BUSINESS!$A$2:$J$2692,9,0)</f>
        <v>0.04</v>
      </c>
      <c r="AE1268" s="35">
        <f>VLOOKUP(A1268,BUSINESS!$A$2:$J$2692,10,0)</f>
        <v>0.007</v>
      </c>
    </row>
    <row r="1269" customHeight="1" spans="1:31">
      <c r="A1269" s="22" t="str">
        <f t="shared" si="0"/>
        <v>Kiribati-Oceania2006</v>
      </c>
      <c r="B1269" s="22" t="s">
        <v>167</v>
      </c>
      <c r="C1269" s="22" t="s">
        <v>71</v>
      </c>
      <c r="D1269" s="23">
        <v>2006</v>
      </c>
      <c r="E1269" s="25">
        <v>104668675</v>
      </c>
      <c r="F1269" s="24">
        <f t="shared" si="1"/>
        <v>1138.28450404011</v>
      </c>
      <c r="G1269" s="26">
        <v>0.11</v>
      </c>
      <c r="H1269" s="27">
        <v>124</v>
      </c>
      <c r="J1269" s="5">
        <f>VLOOKUP(A1269,ENERGY!$A$2:$F$2692,5,0)</f>
        <v>8</v>
      </c>
      <c r="K1269" s="5">
        <f t="shared" si="2"/>
        <v>8.70009678857677e-5</v>
      </c>
      <c r="L1269" s="31">
        <f>VLOOKUP(A1269,ENERGY!$A$2:$F$2692,6,0)</f>
        <v>44</v>
      </c>
      <c r="M1269" s="31">
        <f t="shared" si="3"/>
        <v>0.000478505323371723</v>
      </c>
      <c r="N1269" s="32">
        <f>VLOOKUP(A1269,'HUMAN RESOURCES'!$A$2:$M$2692,5,0)</f>
        <v>0.019</v>
      </c>
      <c r="O1269" s="32">
        <f>VLOOKUP(A1269,'HUMAN RESOURCES'!$A$2:$M$2692,6,0)</f>
        <v>0.015</v>
      </c>
      <c r="P1269" s="31">
        <f>VLOOKUP(A1269,'HUMAN RESOURCES'!$A$2:$M$2692,7,0)</f>
        <v>69</v>
      </c>
      <c r="Q1269" s="5">
        <f>VLOOKUP(A1269,'HUMAN RESOURCES'!$A$2:$M$2692,8,0)</f>
        <v>64</v>
      </c>
      <c r="R1269" s="5">
        <f>VLOOKUP(A1269,'HUMAN RESOURCES'!$A$2:$M$2692,9,0)</f>
        <v>0.364</v>
      </c>
      <c r="S1269" s="5">
        <f>VLOOKUP(A1269,'HUMAN RESOURCES'!$A$2:$M$2692,10,0)</f>
        <v>0.6</v>
      </c>
      <c r="T1269" s="5">
        <f>VLOOKUP(A1269,'HUMAN RESOURCES'!$A$2:$M$2692,11,0)</f>
        <v>0.037</v>
      </c>
      <c r="U1269" s="5">
        <f>VLOOKUP(A1269,'HUMAN RESOURCES'!$A$2:$M$2692,12,0)</f>
        <v>91953</v>
      </c>
      <c r="V1269" s="35">
        <f>VLOOKUP(A1269,'HUMAN RESOURCES'!$A$2:$M$2692,13,0)</f>
        <v>0.436</v>
      </c>
      <c r="W1269" s="38">
        <f>VLOOKUP(A1269,TOURISM!$A$2:$F$2692,5,0)</f>
        <v>2300000</v>
      </c>
      <c r="X1269" s="39">
        <f>VLOOKUP(A1269,TOURISM!$A$2:$F$2692,6,0)</f>
        <v>5600000</v>
      </c>
      <c r="Y1269" s="43">
        <f t="shared" si="4"/>
        <v>-4.14616988614048</v>
      </c>
      <c r="Z1269" s="35">
        <f>VLOOKUP(A1269,BUSINESS!$A$2:$J$2692,5,0)</f>
        <v>0.318</v>
      </c>
      <c r="AA1269" s="5">
        <f>VLOOKUP(A1269,BUSINESS!$A$2:$J$2692,6,0)</f>
        <v>31</v>
      </c>
      <c r="AB1269" s="5">
        <f>VLOOKUP(A1269,BUSINESS!$A$2:$J$2692,7,0)</f>
        <v>0</v>
      </c>
      <c r="AC1269" s="5">
        <f>VLOOKUP(A1269,BUSINESS!$A$2:$J$2692,8,0)</f>
        <v>120</v>
      </c>
      <c r="AD1269" s="35">
        <f>VLOOKUP(A1269,BUSINESS!$A$2:$J$2692,9,0)</f>
        <v>0.045</v>
      </c>
      <c r="AE1269" s="35">
        <f>VLOOKUP(A1269,BUSINESS!$A$2:$J$2692,10,0)</f>
        <v>0.008</v>
      </c>
    </row>
    <row r="1270" customHeight="1" spans="1:31">
      <c r="A1270" s="22" t="str">
        <f t="shared" si="0"/>
        <v>Kiribati-Oceania2007</v>
      </c>
      <c r="B1270" s="22" t="s">
        <v>167</v>
      </c>
      <c r="C1270" s="22" t="s">
        <v>71</v>
      </c>
      <c r="D1270" s="23">
        <v>2007</v>
      </c>
      <c r="E1270" s="25">
        <v>123005090</v>
      </c>
      <c r="F1270" s="24">
        <f t="shared" si="1"/>
        <v>1316.95688482993</v>
      </c>
      <c r="G1270" s="26">
        <v>0.121</v>
      </c>
      <c r="H1270" s="27">
        <v>160</v>
      </c>
      <c r="J1270" s="5">
        <f>VLOOKUP(A1270,ENERGY!$A$2:$F$2692,5,0)</f>
        <v>11</v>
      </c>
      <c r="K1270" s="5">
        <f t="shared" si="2"/>
        <v>0.000117771758332352</v>
      </c>
      <c r="L1270" s="31">
        <f>VLOOKUP(A1270,ENERGY!$A$2:$F$2692,6,0)</f>
        <v>51</v>
      </c>
      <c r="M1270" s="31">
        <f t="shared" si="3"/>
        <v>0.000546032697722722</v>
      </c>
      <c r="N1270" s="32">
        <f>VLOOKUP(A1270,'HUMAN RESOURCES'!$A$2:$M$2692,5,0)</f>
        <v>0.022</v>
      </c>
      <c r="O1270" s="32">
        <f>VLOOKUP(A1270,'HUMAN RESOURCES'!$A$2:$M$2692,6,0)</f>
        <v>0.035</v>
      </c>
      <c r="P1270" s="31">
        <f>VLOOKUP(A1270,'HUMAN RESOURCES'!$A$2:$M$2692,7,0)</f>
        <v>70</v>
      </c>
      <c r="Q1270" s="5">
        <f>VLOOKUP(A1270,'HUMAN RESOURCES'!$A$2:$M$2692,8,0)</f>
        <v>64</v>
      </c>
      <c r="R1270" s="5">
        <f>VLOOKUP(A1270,'HUMAN RESOURCES'!$A$2:$M$2692,9,0)</f>
        <v>0.357</v>
      </c>
      <c r="S1270" s="5">
        <f>VLOOKUP(A1270,'HUMAN RESOURCES'!$A$2:$M$2692,10,0)</f>
        <v>0.606</v>
      </c>
      <c r="T1270" s="5">
        <f>VLOOKUP(A1270,'HUMAN RESOURCES'!$A$2:$M$2692,11,0)</f>
        <v>0.037</v>
      </c>
      <c r="U1270" s="5">
        <f>VLOOKUP(A1270,'HUMAN RESOURCES'!$A$2:$M$2692,12,0)</f>
        <v>93401</v>
      </c>
      <c r="V1270" s="35">
        <f>VLOOKUP(A1270,'HUMAN RESOURCES'!$A$2:$M$2692,13,0)</f>
        <v>0.436</v>
      </c>
      <c r="W1270" s="38">
        <f>VLOOKUP(A1270,TOURISM!$A$2:$F$2692,5,0)</f>
        <v>4000000</v>
      </c>
      <c r="X1270" s="39">
        <f>VLOOKUP(A1270,TOURISM!$A$2:$F$2692,6,0)</f>
        <v>9100000</v>
      </c>
      <c r="Y1270" s="43">
        <f t="shared" si="4"/>
        <v>-7.25686954524072</v>
      </c>
      <c r="Z1270" s="35">
        <f>VLOOKUP(A1270,BUSINESS!$A$2:$J$2692,5,0)</f>
        <v>0.318</v>
      </c>
      <c r="AA1270" s="5">
        <f>VLOOKUP(A1270,BUSINESS!$A$2:$J$2692,6,0)</f>
        <v>31</v>
      </c>
      <c r="AB1270" s="5">
        <f>VLOOKUP(A1270,BUSINESS!$A$2:$J$2692,7,0)</f>
        <v>0</v>
      </c>
      <c r="AC1270" s="5">
        <f>VLOOKUP(A1270,BUSINESS!$A$2:$J$2692,8,0)</f>
        <v>120</v>
      </c>
      <c r="AD1270" s="35">
        <f>VLOOKUP(A1270,BUSINESS!$A$2:$J$2692,9,0)</f>
        <v>0.06</v>
      </c>
      <c r="AE1270" s="35">
        <f>VLOOKUP(A1270,BUSINESS!$A$2:$J$2692,10,0)</f>
        <v>0.008</v>
      </c>
    </row>
    <row r="1271" customHeight="1" spans="1:31">
      <c r="A1271" s="22" t="str">
        <f t="shared" si="0"/>
        <v>Kiribati-Oceania2008</v>
      </c>
      <c r="B1271" s="22" t="s">
        <v>167</v>
      </c>
      <c r="C1271" s="22" t="s">
        <v>71</v>
      </c>
      <c r="D1271" s="23">
        <v>2008</v>
      </c>
      <c r="E1271" s="25">
        <v>135044456</v>
      </c>
      <c r="F1271" s="24">
        <f t="shared" si="1"/>
        <v>1424.03888982622</v>
      </c>
      <c r="G1271" s="26">
        <v>0.132</v>
      </c>
      <c r="H1271" s="27">
        <v>183</v>
      </c>
      <c r="J1271" s="5">
        <f>VLOOKUP(A1271,ENERGY!$A$2:$F$2692,5,0)</f>
        <v>8</v>
      </c>
      <c r="K1271" s="5">
        <f t="shared" si="2"/>
        <v>8.43597098025983e-5</v>
      </c>
      <c r="L1271" s="31">
        <f>VLOOKUP(A1271,ENERGY!$A$2:$F$2692,6,0)</f>
        <v>62</v>
      </c>
      <c r="M1271" s="31">
        <f t="shared" si="3"/>
        <v>0.000653787750970137</v>
      </c>
      <c r="N1271" s="32">
        <f>VLOOKUP(A1271,'HUMAN RESOURCES'!$A$2:$M$2692,5,0)</f>
        <v>0.022</v>
      </c>
      <c r="O1271" s="32">
        <f>VLOOKUP(A1271,'HUMAN RESOURCES'!$A$2:$M$2692,6,0)</f>
        <v>0.029</v>
      </c>
      <c r="P1271" s="31">
        <f>VLOOKUP(A1271,'HUMAN RESOURCES'!$A$2:$M$2692,7,0)</f>
        <v>70</v>
      </c>
      <c r="Q1271" s="5">
        <f>VLOOKUP(A1271,'HUMAN RESOURCES'!$A$2:$M$2692,8,0)</f>
        <v>64</v>
      </c>
      <c r="R1271" s="5">
        <f>VLOOKUP(A1271,'HUMAN RESOURCES'!$A$2:$M$2692,9,0)</f>
        <v>0.35</v>
      </c>
      <c r="S1271" s="5">
        <f>VLOOKUP(A1271,'HUMAN RESOURCES'!$A$2:$M$2692,10,0)</f>
        <v>0.613</v>
      </c>
      <c r="T1271" s="5">
        <f>VLOOKUP(A1271,'HUMAN RESOURCES'!$A$2:$M$2692,11,0)</f>
        <v>0.037</v>
      </c>
      <c r="U1271" s="5">
        <f>VLOOKUP(A1271,'HUMAN RESOURCES'!$A$2:$M$2692,12,0)</f>
        <v>94832</v>
      </c>
      <c r="V1271" s="35">
        <f>VLOOKUP(A1271,'HUMAN RESOURCES'!$A$2:$M$2692,13,0)</f>
        <v>0.436</v>
      </c>
      <c r="W1271" s="38">
        <f>VLOOKUP(A1271,TOURISM!$A$2:$F$2692,5,0)</f>
        <v>2900000</v>
      </c>
      <c r="X1271" s="39">
        <f>VLOOKUP(A1271,TOURISM!$A$2:$F$2692,6,0)</f>
        <v>12700000</v>
      </c>
      <c r="Y1271" s="43">
        <f t="shared" si="4"/>
        <v>-6.45033131222166</v>
      </c>
      <c r="Z1271" s="35">
        <f>VLOOKUP(A1271,BUSINESS!$A$2:$J$2692,5,0)</f>
        <v>0.318</v>
      </c>
      <c r="AA1271" s="5">
        <f>VLOOKUP(A1271,BUSINESS!$A$2:$J$2692,6,0)</f>
        <v>31</v>
      </c>
      <c r="AB1271" s="5">
        <f>VLOOKUP(A1271,BUSINESS!$A$2:$J$2692,7,0)</f>
        <v>0</v>
      </c>
      <c r="AC1271" s="5">
        <f>VLOOKUP(A1271,BUSINESS!$A$2:$J$2692,8,0)</f>
        <v>120</v>
      </c>
      <c r="AD1271" s="35">
        <f>VLOOKUP(A1271,BUSINESS!$A$2:$J$2692,9,0)</f>
        <v>0.07</v>
      </c>
      <c r="AE1271" s="35">
        <f>VLOOKUP(A1271,BUSINESS!$A$2:$J$2692,10,0)</f>
        <v>0.011</v>
      </c>
    </row>
    <row r="1272" customHeight="1" spans="1:31">
      <c r="A1272" s="22" t="str">
        <f t="shared" si="0"/>
        <v>Kiribati-Oceania2009</v>
      </c>
      <c r="B1272" s="22" t="s">
        <v>167</v>
      </c>
      <c r="C1272" s="22" t="s">
        <v>71</v>
      </c>
      <c r="D1272" s="23">
        <v>2009</v>
      </c>
      <c r="E1272" s="25">
        <v>127125253</v>
      </c>
      <c r="F1272" s="24">
        <f t="shared" si="1"/>
        <v>1320.48002534486</v>
      </c>
      <c r="G1272" s="26">
        <v>0.115</v>
      </c>
      <c r="H1272" s="27">
        <v>143</v>
      </c>
      <c r="J1272" s="5">
        <f>VLOOKUP(A1272,ENERGY!$A$2:$F$2692,5,0)</f>
        <v>0</v>
      </c>
      <c r="K1272" s="5">
        <f t="shared" si="2"/>
        <v>0</v>
      </c>
      <c r="L1272" s="31">
        <f>VLOOKUP(A1272,ENERGY!$A$2:$F$2692,6,0)</f>
        <v>40</v>
      </c>
      <c r="M1272" s="31">
        <f t="shared" si="3"/>
        <v>0.000415489446568057</v>
      </c>
      <c r="N1272" s="32">
        <f>VLOOKUP(A1272,'HUMAN RESOURCES'!$A$2:$M$2692,5,0)</f>
        <v>0.022</v>
      </c>
      <c r="O1272" s="32">
        <f>VLOOKUP(A1272,'HUMAN RESOURCES'!$A$2:$M$2692,6,0)</f>
        <v>0.014</v>
      </c>
      <c r="P1272" s="31">
        <f>VLOOKUP(A1272,'HUMAN RESOURCES'!$A$2:$M$2692,7,0)</f>
        <v>70</v>
      </c>
      <c r="Q1272" s="5">
        <f>VLOOKUP(A1272,'HUMAN RESOURCES'!$A$2:$M$2692,8,0)</f>
        <v>65</v>
      </c>
      <c r="R1272" s="5">
        <f>VLOOKUP(A1272,'HUMAN RESOURCES'!$A$2:$M$2692,9,0)</f>
        <v>0.343</v>
      </c>
      <c r="S1272" s="5">
        <f>VLOOKUP(A1272,'HUMAN RESOURCES'!$A$2:$M$2692,10,0)</f>
        <v>0.619</v>
      </c>
      <c r="T1272" s="5">
        <f>VLOOKUP(A1272,'HUMAN RESOURCES'!$A$2:$M$2692,11,0)</f>
        <v>0.038</v>
      </c>
      <c r="U1272" s="5">
        <f>VLOOKUP(A1272,'HUMAN RESOURCES'!$A$2:$M$2692,12,0)</f>
        <v>96272</v>
      </c>
      <c r="V1272" s="35">
        <f>VLOOKUP(A1272,'HUMAN RESOURCES'!$A$2:$M$2692,13,0)</f>
        <v>0.437</v>
      </c>
      <c r="W1272" s="38">
        <f>VLOOKUP(A1272,TOURISM!$A$2:$F$2692,5,0)</f>
        <v>2700000</v>
      </c>
      <c r="X1272" s="39">
        <f>VLOOKUP(A1272,TOURISM!$A$2:$F$2692,6,0)</f>
        <v>10900000</v>
      </c>
      <c r="Y1272" s="43">
        <f t="shared" si="4"/>
        <v>0</v>
      </c>
      <c r="Z1272" s="35">
        <f>VLOOKUP(A1272,BUSINESS!$A$2:$J$2692,5,0)</f>
        <v>0.318</v>
      </c>
      <c r="AA1272" s="5">
        <f>VLOOKUP(A1272,BUSINESS!$A$2:$J$2692,6,0)</f>
        <v>31</v>
      </c>
      <c r="AB1272" s="5">
        <f>VLOOKUP(A1272,BUSINESS!$A$2:$J$2692,7,0)</f>
        <v>0</v>
      </c>
      <c r="AC1272" s="5">
        <f>VLOOKUP(A1272,BUSINESS!$A$2:$J$2692,8,0)</f>
        <v>120</v>
      </c>
      <c r="AD1272" s="35">
        <f>VLOOKUP(A1272,BUSINESS!$A$2:$J$2692,9,0)</f>
        <v>0.09</v>
      </c>
      <c r="AE1272" s="35">
        <f>VLOOKUP(A1272,BUSINESS!$A$2:$J$2692,10,0)</f>
        <v>0.103</v>
      </c>
    </row>
    <row r="1273" customHeight="1" spans="1:31">
      <c r="A1273" s="22" t="str">
        <f t="shared" si="0"/>
        <v>Kiribati-Oceania2010</v>
      </c>
      <c r="B1273" s="22" t="s">
        <v>167</v>
      </c>
      <c r="C1273" s="22" t="s">
        <v>71</v>
      </c>
      <c r="D1273" s="23">
        <v>2010</v>
      </c>
      <c r="E1273" s="25">
        <v>150431114</v>
      </c>
      <c r="F1273" s="24">
        <f t="shared" si="1"/>
        <v>1539.04744073744</v>
      </c>
      <c r="G1273" s="26">
        <v>0.112</v>
      </c>
      <c r="H1273" s="27">
        <v>162</v>
      </c>
      <c r="J1273" s="5">
        <f>VLOOKUP(A1273,ENERGY!$A$2:$F$2692,5,0)</f>
        <v>0</v>
      </c>
      <c r="K1273" s="5">
        <f t="shared" si="2"/>
        <v>0</v>
      </c>
      <c r="L1273" s="31">
        <f>VLOOKUP(A1273,ENERGY!$A$2:$F$2692,6,0)</f>
        <v>33</v>
      </c>
      <c r="M1273" s="31">
        <f t="shared" si="3"/>
        <v>0.000337620085325803</v>
      </c>
      <c r="N1273" s="32">
        <f>VLOOKUP(A1273,'HUMAN RESOURCES'!$A$2:$M$2692,5,0)</f>
        <v>0.024</v>
      </c>
      <c r="O1273" s="32">
        <f>VLOOKUP(A1273,'HUMAN RESOURCES'!$A$2:$M$2692,6,0)</f>
        <v>0.04</v>
      </c>
      <c r="P1273" s="31">
        <f>VLOOKUP(A1273,'HUMAN RESOURCES'!$A$2:$M$2692,7,0)</f>
        <v>71</v>
      </c>
      <c r="Q1273" s="5">
        <f>VLOOKUP(A1273,'HUMAN RESOURCES'!$A$2:$M$2692,8,0)</f>
        <v>65</v>
      </c>
      <c r="R1273" s="5">
        <f>VLOOKUP(A1273,'HUMAN RESOURCES'!$A$2:$M$2692,9,0)</f>
        <v>0.336</v>
      </c>
      <c r="S1273" s="5">
        <f>VLOOKUP(A1273,'HUMAN RESOURCES'!$A$2:$M$2692,10,0)</f>
        <v>0.626</v>
      </c>
      <c r="T1273" s="5">
        <f>VLOOKUP(A1273,'HUMAN RESOURCES'!$A$2:$M$2692,11,0)</f>
        <v>0.039</v>
      </c>
      <c r="U1273" s="5">
        <f>VLOOKUP(A1273,'HUMAN RESOURCES'!$A$2:$M$2692,12,0)</f>
        <v>97743</v>
      </c>
      <c r="V1273" s="35">
        <f>VLOOKUP(A1273,'HUMAN RESOURCES'!$A$2:$M$2692,13,0)</f>
        <v>0.438</v>
      </c>
      <c r="W1273" s="36">
        <v>0</v>
      </c>
      <c r="X1273" s="37">
        <v>0</v>
      </c>
      <c r="Y1273" s="43">
        <f t="shared" si="4"/>
        <v>0</v>
      </c>
      <c r="Z1273" s="35">
        <f>VLOOKUP(A1273,BUSINESS!$A$2:$J$2692,5,0)</f>
        <v>0.318</v>
      </c>
      <c r="AA1273" s="5">
        <f>VLOOKUP(A1273,BUSINESS!$A$2:$J$2692,6,0)</f>
        <v>31</v>
      </c>
      <c r="AB1273" s="5">
        <f>VLOOKUP(A1273,BUSINESS!$A$2:$J$2692,7,0)</f>
        <v>0</v>
      </c>
      <c r="AC1273" s="5">
        <f>VLOOKUP(A1273,BUSINESS!$A$2:$J$2692,8,0)</f>
        <v>120</v>
      </c>
      <c r="AD1273" s="35">
        <f>VLOOKUP(A1273,BUSINESS!$A$2:$J$2692,9,0)</f>
        <v>0.091</v>
      </c>
      <c r="AE1273" s="35">
        <f>VLOOKUP(A1273,BUSINESS!$A$2:$J$2692,10,0)</f>
        <v>0.108</v>
      </c>
    </row>
    <row r="1274" customHeight="1" spans="1:31">
      <c r="A1274" s="22" t="str">
        <f t="shared" si="0"/>
        <v>Kiribati-Oceania2011</v>
      </c>
      <c r="B1274" s="22" t="s">
        <v>167</v>
      </c>
      <c r="C1274" s="22" t="s">
        <v>71</v>
      </c>
      <c r="D1274" s="23">
        <v>2011</v>
      </c>
      <c r="E1274" s="25">
        <v>172253739</v>
      </c>
      <c r="F1274" s="24">
        <f t="shared" si="1"/>
        <v>1735.55404534005</v>
      </c>
      <c r="G1274" s="26">
        <v>0.108</v>
      </c>
      <c r="H1274" s="27">
        <v>181</v>
      </c>
      <c r="J1274" s="5">
        <f>VLOOKUP(A1274,ENERGY!$A$2:$F$2692,5,0)</f>
        <v>10</v>
      </c>
      <c r="K1274" s="5">
        <f t="shared" si="2"/>
        <v>0.000100755667506297</v>
      </c>
      <c r="L1274" s="31">
        <f>VLOOKUP(A1274,ENERGY!$A$2:$F$2692,6,0)</f>
        <v>70</v>
      </c>
      <c r="M1274" s="31">
        <f t="shared" si="3"/>
        <v>0.000705289672544081</v>
      </c>
      <c r="N1274" s="32">
        <f>VLOOKUP(A1274,'HUMAN RESOURCES'!$A$2:$M$2692,5,0)</f>
        <v>0.024</v>
      </c>
      <c r="O1274" s="32">
        <f>VLOOKUP(A1274,'HUMAN RESOURCES'!$A$2:$M$2692,6,0)</f>
        <v>0.02</v>
      </c>
      <c r="P1274" s="31">
        <f>VLOOKUP(A1274,'HUMAN RESOURCES'!$A$2:$M$2692,7,0)</f>
        <v>71</v>
      </c>
      <c r="Q1274" s="5">
        <f>VLOOKUP(A1274,'HUMAN RESOURCES'!$A$2:$M$2692,8,0)</f>
        <v>65</v>
      </c>
      <c r="R1274" s="5">
        <f>VLOOKUP(A1274,'HUMAN RESOURCES'!$A$2:$M$2692,9,0)</f>
        <v>0.33</v>
      </c>
      <c r="S1274" s="5">
        <f>VLOOKUP(A1274,'HUMAN RESOURCES'!$A$2:$M$2692,10,0)</f>
        <v>0.631</v>
      </c>
      <c r="T1274" s="5">
        <f>VLOOKUP(A1274,'HUMAN RESOURCES'!$A$2:$M$2692,11,0)</f>
        <v>0.039</v>
      </c>
      <c r="U1274" s="5">
        <f>VLOOKUP(A1274,'HUMAN RESOURCES'!$A$2:$M$2692,12,0)</f>
        <v>99250</v>
      </c>
      <c r="V1274" s="35">
        <f>VLOOKUP(A1274,'HUMAN RESOURCES'!$A$2:$M$2692,13,0)</f>
        <v>0.439</v>
      </c>
      <c r="W1274" s="36">
        <v>0</v>
      </c>
      <c r="X1274" s="37">
        <v>0</v>
      </c>
      <c r="Y1274" s="43">
        <f t="shared" si="4"/>
        <v>0</v>
      </c>
      <c r="Z1274" s="35">
        <f>VLOOKUP(A1274,BUSINESS!$A$2:$J$2692,5,0)</f>
        <v>0.318</v>
      </c>
      <c r="AA1274" s="5">
        <f>VLOOKUP(A1274,BUSINESS!$A$2:$J$2692,6,0)</f>
        <v>31</v>
      </c>
      <c r="AB1274" s="5">
        <f>VLOOKUP(A1274,BUSINESS!$A$2:$J$2692,7,0)</f>
        <v>0</v>
      </c>
      <c r="AC1274" s="5">
        <f>VLOOKUP(A1274,BUSINESS!$A$2:$J$2692,8,0)</f>
        <v>120</v>
      </c>
      <c r="AD1274" s="35">
        <f>VLOOKUP(A1274,BUSINESS!$A$2:$J$2692,9,0)</f>
        <v>0.1</v>
      </c>
      <c r="AE1274" s="35">
        <f>VLOOKUP(A1274,BUSINESS!$A$2:$J$2692,10,0)</f>
        <v>0.139</v>
      </c>
    </row>
    <row r="1275" customHeight="1" spans="1:31">
      <c r="A1275" s="22" t="str">
        <f t="shared" si="0"/>
        <v>Kiribati-Oceania2012</v>
      </c>
      <c r="B1275" s="22" t="s">
        <v>167</v>
      </c>
      <c r="C1275" s="22" t="s">
        <v>71</v>
      </c>
      <c r="D1275" s="23">
        <v>2012</v>
      </c>
      <c r="E1275" s="25">
        <v>174984469</v>
      </c>
      <c r="F1275" s="24">
        <f t="shared" si="1"/>
        <v>1736.19817236521</v>
      </c>
      <c r="G1275" s="26">
        <v>0.107</v>
      </c>
      <c r="H1275" s="27">
        <v>187</v>
      </c>
      <c r="J1275" s="5">
        <f>VLOOKUP(A1275,ENERGY!$A$2:$F$2692,5,0)</f>
        <v>0</v>
      </c>
      <c r="K1275" s="5">
        <f t="shared" si="2"/>
        <v>0</v>
      </c>
      <c r="L1275" s="31">
        <f>VLOOKUP(A1275,ENERGY!$A$2:$F$2692,6,0)</f>
        <v>40</v>
      </c>
      <c r="M1275" s="31">
        <f t="shared" si="3"/>
        <v>0.000396880519119719</v>
      </c>
      <c r="N1275" s="32">
        <f>VLOOKUP(A1275,'HUMAN RESOURCES'!$A$2:$M$2692,5,0)</f>
        <v>0.025</v>
      </c>
      <c r="O1275" s="32">
        <f>VLOOKUP(A1275,'HUMAN RESOURCES'!$A$2:$M$2692,6,0)</f>
        <v>0.024</v>
      </c>
      <c r="P1275" s="31">
        <f>VLOOKUP(A1275,'HUMAN RESOURCES'!$A$2:$M$2692,7,0)</f>
        <v>71</v>
      </c>
      <c r="Q1275" s="5">
        <f>VLOOKUP(A1275,'HUMAN RESOURCES'!$A$2:$M$2692,8,0)</f>
        <v>66</v>
      </c>
      <c r="R1275" s="5">
        <f>VLOOKUP(A1275,'HUMAN RESOURCES'!$A$2:$M$2692,9,0)</f>
        <v>0.324</v>
      </c>
      <c r="S1275" s="5">
        <f>VLOOKUP(A1275,'HUMAN RESOURCES'!$A$2:$M$2692,10,0)</f>
        <v>0.636</v>
      </c>
      <c r="T1275" s="5">
        <f>VLOOKUP(A1275,'HUMAN RESOURCES'!$A$2:$M$2692,11,0)</f>
        <v>0.04</v>
      </c>
      <c r="U1275" s="5">
        <f>VLOOKUP(A1275,'HUMAN RESOURCES'!$A$2:$M$2692,12,0)</f>
        <v>100786</v>
      </c>
      <c r="V1275" s="35">
        <f>VLOOKUP(A1275,'HUMAN RESOURCES'!$A$2:$M$2692,13,0)</f>
        <v>0.439</v>
      </c>
      <c r="W1275" s="36">
        <v>0</v>
      </c>
      <c r="X1275" s="37">
        <v>0</v>
      </c>
      <c r="Y1275" s="43">
        <f t="shared" si="4"/>
        <v>0</v>
      </c>
      <c r="Z1275" s="35">
        <f>VLOOKUP(A1275,BUSINESS!$A$2:$J$2692,5,0)</f>
        <v>0.318</v>
      </c>
      <c r="AA1275" s="5">
        <f>VLOOKUP(A1275,BUSINESS!$A$2:$J$2692,6,0)</f>
        <v>31</v>
      </c>
      <c r="AB1275" s="5">
        <f>VLOOKUP(A1275,BUSINESS!$A$2:$J$2692,7,0)</f>
        <v>117</v>
      </c>
      <c r="AC1275" s="5">
        <f>VLOOKUP(A1275,BUSINESS!$A$2:$J$2692,8,0)</f>
        <v>120</v>
      </c>
      <c r="AD1275" s="35">
        <f>VLOOKUP(A1275,BUSINESS!$A$2:$J$2692,9,0)</f>
        <v>0.107</v>
      </c>
      <c r="AE1275" s="35">
        <f>VLOOKUP(A1275,BUSINESS!$A$2:$J$2692,10,0)</f>
        <v>0.159</v>
      </c>
    </row>
    <row r="1276" customHeight="1" spans="1:31">
      <c r="A1276" s="22" t="str">
        <f t="shared" si="0"/>
        <v>Kosovo-Europe2000</v>
      </c>
      <c r="B1276" s="22" t="s">
        <v>168</v>
      </c>
      <c r="C1276" s="22" t="s">
        <v>67</v>
      </c>
      <c r="D1276" s="23">
        <v>2000</v>
      </c>
      <c r="E1276" s="25">
        <v>1849196082</v>
      </c>
      <c r="F1276" s="24">
        <f t="shared" si="1"/>
        <v>1087.76240117647</v>
      </c>
      <c r="J1276" s="5">
        <f>VLOOKUP(A1276,ENERGY!$A$2:$F$2692,5,0)</f>
        <v>0</v>
      </c>
      <c r="K1276" s="5">
        <f t="shared" si="2"/>
        <v>0</v>
      </c>
      <c r="L1276" s="31">
        <f>VLOOKUP(A1276,ENERGY!$A$2:$F$2692,6,0)</f>
        <v>0</v>
      </c>
      <c r="M1276" s="31">
        <f t="shared" si="3"/>
        <v>0</v>
      </c>
      <c r="N1276" s="32">
        <f>VLOOKUP(A1276,'HUMAN RESOURCES'!$A$2:$M$2692,5,0)</f>
        <v>0.027</v>
      </c>
      <c r="O1276" s="32">
        <f>VLOOKUP(A1276,'HUMAN RESOURCES'!$A$2:$M$2692,6,0)</f>
        <v>0.038</v>
      </c>
      <c r="P1276" s="31">
        <f>VLOOKUP(A1276,'HUMAN RESOURCES'!$A$2:$M$2692,7,0)</f>
        <v>70</v>
      </c>
      <c r="Q1276" s="5">
        <f>VLOOKUP(A1276,'HUMAN RESOURCES'!$A$2:$M$2692,8,0)</f>
        <v>66</v>
      </c>
      <c r="R1276" s="5">
        <f>VLOOKUP(A1276,'HUMAN RESOURCES'!$A$2:$M$2692,9,0)</f>
        <v>0</v>
      </c>
      <c r="S1276" s="5">
        <f>VLOOKUP(A1276,'HUMAN RESOURCES'!$A$2:$M$2692,10,0)</f>
        <v>0</v>
      </c>
      <c r="T1276" s="5">
        <f>VLOOKUP(A1276,'HUMAN RESOURCES'!$A$2:$M$2692,11,0)</f>
        <v>0</v>
      </c>
      <c r="U1276" s="5">
        <f>VLOOKUP(A1276,'HUMAN RESOURCES'!$A$2:$M$2692,12,0)</f>
        <v>1700000</v>
      </c>
      <c r="V1276" s="35">
        <f>VLOOKUP(A1276,'HUMAN RESOURCES'!$A$2:$M$2692,13,0)</f>
        <v>0</v>
      </c>
      <c r="W1276" s="36">
        <v>0</v>
      </c>
      <c r="X1276" s="37">
        <v>0</v>
      </c>
      <c r="Y1276" s="43">
        <f t="shared" si="4"/>
        <v>0</v>
      </c>
      <c r="Z1276" s="35">
        <f>VLOOKUP(A1276,BUSINESS!$A$2:$J$2692,5,0)</f>
        <v>0</v>
      </c>
      <c r="AA1276" s="5">
        <f>VLOOKUP(A1276,BUSINESS!$A$2:$J$2692,6,0)</f>
        <v>0</v>
      </c>
      <c r="AB1276" s="5">
        <f>VLOOKUP(A1276,BUSINESS!$A$2:$J$2692,7,0)</f>
        <v>0</v>
      </c>
      <c r="AC1276" s="5">
        <f>VLOOKUP(A1276,BUSINESS!$A$2:$J$2692,8,0)</f>
        <v>0</v>
      </c>
      <c r="AD1276" s="35">
        <f>VLOOKUP(A1276,BUSINESS!$A$2:$J$2692,9,0)</f>
        <v>0</v>
      </c>
      <c r="AE1276" s="35">
        <f>VLOOKUP(A1276,BUSINESS!$A$2:$J$2692,10,0)</f>
        <v>0</v>
      </c>
    </row>
    <row r="1277" customHeight="1" spans="1:31">
      <c r="A1277" s="22" t="str">
        <f t="shared" si="0"/>
        <v>Kosovo-Europe2001</v>
      </c>
      <c r="B1277" s="22" t="s">
        <v>168</v>
      </c>
      <c r="C1277" s="22" t="s">
        <v>67</v>
      </c>
      <c r="D1277" s="23">
        <v>2001</v>
      </c>
      <c r="E1277" s="25">
        <v>2535333632</v>
      </c>
      <c r="F1277" s="24">
        <f t="shared" si="1"/>
        <v>1490.36103256966</v>
      </c>
      <c r="J1277" s="5">
        <f>VLOOKUP(A1277,ENERGY!$A$2:$F$2692,5,0)</f>
        <v>2528</v>
      </c>
      <c r="K1277" s="5">
        <f t="shared" si="2"/>
        <v>0.0014860500577843</v>
      </c>
      <c r="L1277" s="31">
        <f>VLOOKUP(A1277,ENERGY!$A$2:$F$2692,6,0)</f>
        <v>0</v>
      </c>
      <c r="M1277" s="31">
        <f t="shared" si="3"/>
        <v>0</v>
      </c>
      <c r="N1277" s="32">
        <f>VLOOKUP(A1277,'HUMAN RESOURCES'!$A$2:$M$2692,5,0)</f>
        <v>0.028</v>
      </c>
      <c r="O1277" s="32">
        <f>VLOOKUP(A1277,'HUMAN RESOURCES'!$A$2:$M$2692,6,0)</f>
        <v>0.077</v>
      </c>
      <c r="P1277" s="31">
        <f>VLOOKUP(A1277,'HUMAN RESOURCES'!$A$2:$M$2692,7,0)</f>
        <v>70</v>
      </c>
      <c r="Q1277" s="5">
        <f>VLOOKUP(A1277,'HUMAN RESOURCES'!$A$2:$M$2692,8,0)</f>
        <v>66</v>
      </c>
      <c r="R1277" s="5">
        <f>VLOOKUP(A1277,'HUMAN RESOURCES'!$A$2:$M$2692,9,0)</f>
        <v>0</v>
      </c>
      <c r="S1277" s="5">
        <f>VLOOKUP(A1277,'HUMAN RESOURCES'!$A$2:$M$2692,10,0)</f>
        <v>0</v>
      </c>
      <c r="T1277" s="5">
        <f>VLOOKUP(A1277,'HUMAN RESOURCES'!$A$2:$M$2692,11,0)</f>
        <v>0</v>
      </c>
      <c r="U1277" s="5">
        <f>VLOOKUP(A1277,'HUMAN RESOURCES'!$A$2:$M$2692,12,0)</f>
        <v>1701154</v>
      </c>
      <c r="V1277" s="35">
        <f>VLOOKUP(A1277,'HUMAN RESOURCES'!$A$2:$M$2692,13,0)</f>
        <v>0</v>
      </c>
      <c r="W1277" s="36">
        <v>0</v>
      </c>
      <c r="X1277" s="37">
        <v>0</v>
      </c>
      <c r="Y1277" s="43">
        <f t="shared" si="4"/>
        <v>0</v>
      </c>
      <c r="Z1277" s="35">
        <f>VLOOKUP(A1277,BUSINESS!$A$2:$J$2692,5,0)</f>
        <v>0</v>
      </c>
      <c r="AA1277" s="5">
        <f>VLOOKUP(A1277,BUSINESS!$A$2:$J$2692,6,0)</f>
        <v>0</v>
      </c>
      <c r="AB1277" s="5">
        <f>VLOOKUP(A1277,BUSINESS!$A$2:$J$2692,7,0)</f>
        <v>0</v>
      </c>
      <c r="AC1277" s="5">
        <f>VLOOKUP(A1277,BUSINESS!$A$2:$J$2692,8,0)</f>
        <v>0</v>
      </c>
      <c r="AD1277" s="35">
        <f>VLOOKUP(A1277,BUSINESS!$A$2:$J$2692,9,0)</f>
        <v>0</v>
      </c>
      <c r="AE1277" s="35">
        <f>VLOOKUP(A1277,BUSINESS!$A$2:$J$2692,10,0)</f>
        <v>0</v>
      </c>
    </row>
    <row r="1278" customHeight="1" spans="1:31">
      <c r="A1278" s="22" t="str">
        <f t="shared" si="0"/>
        <v>Kosovo-Europe2002</v>
      </c>
      <c r="B1278" s="22" t="s">
        <v>168</v>
      </c>
      <c r="C1278" s="22" t="s">
        <v>67</v>
      </c>
      <c r="D1278" s="23">
        <v>2002</v>
      </c>
      <c r="E1278" s="25">
        <v>2702427047</v>
      </c>
      <c r="F1278" s="24">
        <f t="shared" si="1"/>
        <v>1587.50582855062</v>
      </c>
      <c r="J1278" s="5">
        <f>VLOOKUP(A1278,ENERGY!$A$2:$F$2692,5,0)</f>
        <v>2496</v>
      </c>
      <c r="K1278" s="5">
        <f t="shared" si="2"/>
        <v>0.00146624292872626</v>
      </c>
      <c r="L1278" s="31">
        <f>VLOOKUP(A1278,ENERGY!$A$2:$F$2692,6,0)</f>
        <v>0</v>
      </c>
      <c r="M1278" s="31">
        <f t="shared" si="3"/>
        <v>0</v>
      </c>
      <c r="N1278" s="32">
        <f>VLOOKUP(A1278,'HUMAN RESOURCES'!$A$2:$M$2692,5,0)</f>
        <v>0.028</v>
      </c>
      <c r="O1278" s="32">
        <f>VLOOKUP(A1278,'HUMAN RESOURCES'!$A$2:$M$2692,6,0)</f>
        <v>0.062</v>
      </c>
      <c r="P1278" s="31">
        <f>VLOOKUP(A1278,'HUMAN RESOURCES'!$A$2:$M$2692,7,0)</f>
        <v>70</v>
      </c>
      <c r="Q1278" s="5">
        <f>VLOOKUP(A1278,'HUMAN RESOURCES'!$A$2:$M$2692,8,0)</f>
        <v>66</v>
      </c>
      <c r="R1278" s="5">
        <f>VLOOKUP(A1278,'HUMAN RESOURCES'!$A$2:$M$2692,9,0)</f>
        <v>0</v>
      </c>
      <c r="S1278" s="5">
        <f>VLOOKUP(A1278,'HUMAN RESOURCES'!$A$2:$M$2692,10,0)</f>
        <v>0</v>
      </c>
      <c r="T1278" s="5">
        <f>VLOOKUP(A1278,'HUMAN RESOURCES'!$A$2:$M$2692,11,0)</f>
        <v>0</v>
      </c>
      <c r="U1278" s="5">
        <f>VLOOKUP(A1278,'HUMAN RESOURCES'!$A$2:$M$2692,12,0)</f>
        <v>1702310</v>
      </c>
      <c r="V1278" s="35">
        <f>VLOOKUP(A1278,'HUMAN RESOURCES'!$A$2:$M$2692,13,0)</f>
        <v>0</v>
      </c>
      <c r="W1278" s="36">
        <v>0</v>
      </c>
      <c r="X1278" s="37">
        <v>0</v>
      </c>
      <c r="Y1278" s="43">
        <f t="shared" si="4"/>
        <v>0</v>
      </c>
      <c r="Z1278" s="35">
        <f>VLOOKUP(A1278,BUSINESS!$A$2:$J$2692,5,0)</f>
        <v>0</v>
      </c>
      <c r="AA1278" s="5">
        <f>VLOOKUP(A1278,BUSINESS!$A$2:$J$2692,6,0)</f>
        <v>0</v>
      </c>
      <c r="AB1278" s="5">
        <f>VLOOKUP(A1278,BUSINESS!$A$2:$J$2692,7,0)</f>
        <v>0</v>
      </c>
      <c r="AC1278" s="5">
        <f>VLOOKUP(A1278,BUSINESS!$A$2:$J$2692,8,0)</f>
        <v>0</v>
      </c>
      <c r="AD1278" s="35">
        <f>VLOOKUP(A1278,BUSINESS!$A$2:$J$2692,9,0)</f>
        <v>0</v>
      </c>
      <c r="AE1278" s="35">
        <f>VLOOKUP(A1278,BUSINESS!$A$2:$J$2692,10,0)</f>
        <v>0</v>
      </c>
    </row>
    <row r="1279" customHeight="1" spans="1:31">
      <c r="A1279" s="22" t="str">
        <f t="shared" si="0"/>
        <v>Kosovo-Europe2003</v>
      </c>
      <c r="B1279" s="22" t="s">
        <v>168</v>
      </c>
      <c r="C1279" s="22" t="s">
        <v>67</v>
      </c>
      <c r="D1279" s="23">
        <v>2003</v>
      </c>
      <c r="E1279" s="25">
        <v>3355083117</v>
      </c>
      <c r="F1279" s="24">
        <f t="shared" si="1"/>
        <v>1969.56271331509</v>
      </c>
      <c r="J1279" s="5">
        <f>VLOOKUP(A1279,ENERGY!$A$2:$F$2692,5,0)</f>
        <v>2435</v>
      </c>
      <c r="K1279" s="5">
        <f t="shared" si="2"/>
        <v>0.0014294385681898</v>
      </c>
      <c r="L1279" s="31">
        <f>VLOOKUP(A1279,ENERGY!$A$2:$F$2692,6,0)</f>
        <v>0</v>
      </c>
      <c r="M1279" s="31">
        <f t="shared" si="3"/>
        <v>0</v>
      </c>
      <c r="N1279" s="32">
        <f>VLOOKUP(A1279,'HUMAN RESOURCES'!$A$2:$M$2692,5,0)</f>
        <v>0.031</v>
      </c>
      <c r="O1279" s="32">
        <f>VLOOKUP(A1279,'HUMAN RESOURCES'!$A$2:$M$2692,6,0)</f>
        <v>0.063</v>
      </c>
      <c r="P1279" s="31">
        <f>VLOOKUP(A1279,'HUMAN RESOURCES'!$A$2:$M$2692,7,0)</f>
        <v>71</v>
      </c>
      <c r="Q1279" s="5">
        <f>VLOOKUP(A1279,'HUMAN RESOURCES'!$A$2:$M$2692,8,0)</f>
        <v>66</v>
      </c>
      <c r="R1279" s="5">
        <f>VLOOKUP(A1279,'HUMAN RESOURCES'!$A$2:$M$2692,9,0)</f>
        <v>0</v>
      </c>
      <c r="S1279" s="5">
        <f>VLOOKUP(A1279,'HUMAN RESOURCES'!$A$2:$M$2692,10,0)</f>
        <v>0</v>
      </c>
      <c r="T1279" s="5">
        <f>VLOOKUP(A1279,'HUMAN RESOURCES'!$A$2:$M$2692,11,0)</f>
        <v>0</v>
      </c>
      <c r="U1279" s="5">
        <f>VLOOKUP(A1279,'HUMAN RESOURCES'!$A$2:$M$2692,12,0)</f>
        <v>1703466</v>
      </c>
      <c r="V1279" s="35">
        <f>VLOOKUP(A1279,'HUMAN RESOURCES'!$A$2:$M$2692,13,0)</f>
        <v>0</v>
      </c>
      <c r="W1279" s="36">
        <v>0</v>
      </c>
      <c r="X1279" s="37">
        <v>0</v>
      </c>
      <c r="Y1279" s="43">
        <f t="shared" si="4"/>
        <v>0</v>
      </c>
      <c r="Z1279" s="35">
        <f>VLOOKUP(A1279,BUSINESS!$A$2:$J$2692,5,0)</f>
        <v>0</v>
      </c>
      <c r="AA1279" s="5">
        <f>VLOOKUP(A1279,BUSINESS!$A$2:$J$2692,6,0)</f>
        <v>0</v>
      </c>
      <c r="AB1279" s="5">
        <f>VLOOKUP(A1279,BUSINESS!$A$2:$J$2692,7,0)</f>
        <v>0</v>
      </c>
      <c r="AC1279" s="5">
        <f>VLOOKUP(A1279,BUSINESS!$A$2:$J$2692,8,0)</f>
        <v>0</v>
      </c>
      <c r="AD1279" s="35">
        <f>VLOOKUP(A1279,BUSINESS!$A$2:$J$2692,9,0)</f>
        <v>0</v>
      </c>
      <c r="AE1279" s="35">
        <f>VLOOKUP(A1279,BUSINESS!$A$2:$J$2692,10,0)</f>
        <v>0</v>
      </c>
    </row>
    <row r="1280" customHeight="1" spans="1:31">
      <c r="A1280" s="22" t="str">
        <f t="shared" si="0"/>
        <v>Kosovo-Europe2004</v>
      </c>
      <c r="B1280" s="22" t="s">
        <v>168</v>
      </c>
      <c r="C1280" s="22" t="s">
        <v>67</v>
      </c>
      <c r="D1280" s="23">
        <v>2004</v>
      </c>
      <c r="E1280" s="25">
        <v>3639935348</v>
      </c>
      <c r="F1280" s="24">
        <f t="shared" si="1"/>
        <v>2135.33284681296</v>
      </c>
      <c r="I1280" s="26">
        <v>0.148</v>
      </c>
      <c r="J1280" s="5">
        <f>VLOOKUP(A1280,ENERGY!$A$2:$F$2692,5,0)</f>
        <v>2216</v>
      </c>
      <c r="K1280" s="5">
        <f t="shared" si="2"/>
        <v>0.00129999495489323</v>
      </c>
      <c r="L1280" s="31">
        <f>VLOOKUP(A1280,ENERGY!$A$2:$F$2692,6,0)</f>
        <v>0</v>
      </c>
      <c r="M1280" s="31">
        <f t="shared" si="3"/>
        <v>0</v>
      </c>
      <c r="N1280" s="32">
        <f>VLOOKUP(A1280,'HUMAN RESOURCES'!$A$2:$M$2692,5,0)</f>
        <v>0.032</v>
      </c>
      <c r="O1280" s="32">
        <f>VLOOKUP(A1280,'HUMAN RESOURCES'!$A$2:$M$2692,6,0)</f>
        <v>0.059</v>
      </c>
      <c r="P1280" s="31">
        <f>VLOOKUP(A1280,'HUMAN RESOURCES'!$A$2:$M$2692,7,0)</f>
        <v>71</v>
      </c>
      <c r="Q1280" s="5">
        <f>VLOOKUP(A1280,'HUMAN RESOURCES'!$A$2:$M$2692,8,0)</f>
        <v>66</v>
      </c>
      <c r="R1280" s="5">
        <f>VLOOKUP(A1280,'HUMAN RESOURCES'!$A$2:$M$2692,9,0)</f>
        <v>0</v>
      </c>
      <c r="S1280" s="5">
        <f>VLOOKUP(A1280,'HUMAN RESOURCES'!$A$2:$M$2692,10,0)</f>
        <v>0</v>
      </c>
      <c r="T1280" s="5">
        <f>VLOOKUP(A1280,'HUMAN RESOURCES'!$A$2:$M$2692,11,0)</f>
        <v>0</v>
      </c>
      <c r="U1280" s="5">
        <f>VLOOKUP(A1280,'HUMAN RESOURCES'!$A$2:$M$2692,12,0)</f>
        <v>1704622</v>
      </c>
      <c r="V1280" s="35">
        <f>VLOOKUP(A1280,'HUMAN RESOURCES'!$A$2:$M$2692,13,0)</f>
        <v>0</v>
      </c>
      <c r="W1280" s="36">
        <v>0</v>
      </c>
      <c r="X1280" s="37">
        <v>0</v>
      </c>
      <c r="Y1280" s="43">
        <f t="shared" si="4"/>
        <v>0</v>
      </c>
      <c r="Z1280" s="35">
        <f>VLOOKUP(A1280,BUSINESS!$A$2:$J$2692,5,0)</f>
        <v>0</v>
      </c>
      <c r="AA1280" s="5">
        <f>VLOOKUP(A1280,BUSINESS!$A$2:$J$2692,6,0)</f>
        <v>0</v>
      </c>
      <c r="AB1280" s="5">
        <f>VLOOKUP(A1280,BUSINESS!$A$2:$J$2692,7,0)</f>
        <v>0</v>
      </c>
      <c r="AC1280" s="5">
        <f>VLOOKUP(A1280,BUSINESS!$A$2:$J$2692,8,0)</f>
        <v>0</v>
      </c>
      <c r="AD1280" s="35">
        <f>VLOOKUP(A1280,BUSINESS!$A$2:$J$2692,9,0)</f>
        <v>0</v>
      </c>
      <c r="AE1280" s="35">
        <f>VLOOKUP(A1280,BUSINESS!$A$2:$J$2692,10,0)</f>
        <v>0</v>
      </c>
    </row>
    <row r="1281" customHeight="1" spans="1:31">
      <c r="A1281" s="22" t="str">
        <f t="shared" si="0"/>
        <v>Kosovo-Europe2005</v>
      </c>
      <c r="B1281" s="22" t="s">
        <v>168</v>
      </c>
      <c r="C1281" s="22" t="s">
        <v>67</v>
      </c>
      <c r="D1281" s="23">
        <v>2005</v>
      </c>
      <c r="E1281" s="25">
        <v>3743116980</v>
      </c>
      <c r="F1281" s="24">
        <f t="shared" si="1"/>
        <v>2194.3726506349</v>
      </c>
      <c r="I1281" s="26">
        <v>0.14</v>
      </c>
      <c r="J1281" s="5">
        <f>VLOOKUP(A1281,ENERGY!$A$2:$F$2692,5,0)</f>
        <v>1902</v>
      </c>
      <c r="K1281" s="5">
        <f t="shared" si="2"/>
        <v>0.00111503241918653</v>
      </c>
      <c r="L1281" s="31">
        <f>VLOOKUP(A1281,ENERGY!$A$2:$F$2692,6,0)</f>
        <v>0</v>
      </c>
      <c r="M1281" s="31">
        <f t="shared" si="3"/>
        <v>0</v>
      </c>
      <c r="N1281" s="32">
        <f>VLOOKUP(A1281,'HUMAN RESOURCES'!$A$2:$M$2692,5,0)</f>
        <v>0.032</v>
      </c>
      <c r="O1281" s="32">
        <f>VLOOKUP(A1281,'HUMAN RESOURCES'!$A$2:$M$2692,6,0)</f>
        <v>0.055</v>
      </c>
      <c r="P1281" s="31">
        <f>VLOOKUP(A1281,'HUMAN RESOURCES'!$A$2:$M$2692,7,0)</f>
        <v>71</v>
      </c>
      <c r="Q1281" s="5">
        <f>VLOOKUP(A1281,'HUMAN RESOURCES'!$A$2:$M$2692,8,0)</f>
        <v>67</v>
      </c>
      <c r="R1281" s="5">
        <f>VLOOKUP(A1281,'HUMAN RESOURCES'!$A$2:$M$2692,9,0)</f>
        <v>0</v>
      </c>
      <c r="S1281" s="5">
        <f>VLOOKUP(A1281,'HUMAN RESOURCES'!$A$2:$M$2692,10,0)</f>
        <v>0</v>
      </c>
      <c r="T1281" s="5">
        <f>VLOOKUP(A1281,'HUMAN RESOURCES'!$A$2:$M$2692,11,0)</f>
        <v>0</v>
      </c>
      <c r="U1281" s="5">
        <f>VLOOKUP(A1281,'HUMAN RESOURCES'!$A$2:$M$2692,12,0)</f>
        <v>1705780</v>
      </c>
      <c r="V1281" s="35">
        <f>VLOOKUP(A1281,'HUMAN RESOURCES'!$A$2:$M$2692,13,0)</f>
        <v>0</v>
      </c>
      <c r="W1281" s="36">
        <v>0</v>
      </c>
      <c r="X1281" s="37">
        <v>0</v>
      </c>
      <c r="Y1281" s="43">
        <f t="shared" si="4"/>
        <v>0</v>
      </c>
      <c r="Z1281" s="35">
        <f>VLOOKUP(A1281,BUSINESS!$A$2:$J$2692,5,0)</f>
        <v>0</v>
      </c>
      <c r="AA1281" s="5">
        <f>VLOOKUP(A1281,BUSINESS!$A$2:$J$2692,6,0)</f>
        <v>0</v>
      </c>
      <c r="AB1281" s="5">
        <f>VLOOKUP(A1281,BUSINESS!$A$2:$J$2692,7,0)</f>
        <v>0</v>
      </c>
      <c r="AC1281" s="5">
        <f>VLOOKUP(A1281,BUSINESS!$A$2:$J$2692,8,0)</f>
        <v>0</v>
      </c>
      <c r="AD1281" s="35">
        <f>VLOOKUP(A1281,BUSINESS!$A$2:$J$2692,9,0)</f>
        <v>0</v>
      </c>
      <c r="AE1281" s="35">
        <f>VLOOKUP(A1281,BUSINESS!$A$2:$J$2692,10,0)</f>
        <v>0</v>
      </c>
    </row>
    <row r="1282" customHeight="1" spans="1:31">
      <c r="A1282" s="22" t="str">
        <f t="shared" si="0"/>
        <v>Kosovo-Europe2006</v>
      </c>
      <c r="B1282" s="22" t="s">
        <v>168</v>
      </c>
      <c r="C1282" s="22" t="s">
        <v>67</v>
      </c>
      <c r="D1282" s="23">
        <v>2006</v>
      </c>
      <c r="E1282" s="25">
        <v>3918176308</v>
      </c>
      <c r="F1282" s="24">
        <f t="shared" si="1"/>
        <v>2278.62418001135</v>
      </c>
      <c r="I1282" s="26">
        <v>0.146</v>
      </c>
      <c r="J1282" s="5">
        <f>VLOOKUP(A1282,ENERGY!$A$2:$F$2692,5,0)</f>
        <v>2005</v>
      </c>
      <c r="K1282" s="5">
        <f t="shared" si="2"/>
        <v>0.00116601222655414</v>
      </c>
      <c r="L1282" s="31">
        <f>VLOOKUP(A1282,ENERGY!$A$2:$F$2692,6,0)</f>
        <v>0</v>
      </c>
      <c r="M1282" s="31">
        <f t="shared" si="3"/>
        <v>0</v>
      </c>
      <c r="N1282" s="32">
        <f>VLOOKUP(A1282,'HUMAN RESOURCES'!$A$2:$M$2692,5,0)</f>
        <v>0.033</v>
      </c>
      <c r="O1282" s="32">
        <f>VLOOKUP(A1282,'HUMAN RESOURCES'!$A$2:$M$2692,6,0)</f>
        <v>0.043</v>
      </c>
      <c r="P1282" s="31">
        <f>VLOOKUP(A1282,'HUMAN RESOURCES'!$A$2:$M$2692,7,0)</f>
        <v>71</v>
      </c>
      <c r="Q1282" s="5">
        <f>VLOOKUP(A1282,'HUMAN RESOURCES'!$A$2:$M$2692,8,0)</f>
        <v>67</v>
      </c>
      <c r="R1282" s="5">
        <f>VLOOKUP(A1282,'HUMAN RESOURCES'!$A$2:$M$2692,9,0)</f>
        <v>0</v>
      </c>
      <c r="S1282" s="5">
        <f>VLOOKUP(A1282,'HUMAN RESOURCES'!$A$2:$M$2692,10,0)</f>
        <v>0</v>
      </c>
      <c r="T1282" s="5">
        <f>VLOOKUP(A1282,'HUMAN RESOURCES'!$A$2:$M$2692,11,0)</f>
        <v>0</v>
      </c>
      <c r="U1282" s="5">
        <f>VLOOKUP(A1282,'HUMAN RESOURCES'!$A$2:$M$2692,12,0)</f>
        <v>1719536</v>
      </c>
      <c r="V1282" s="35">
        <f>VLOOKUP(A1282,'HUMAN RESOURCES'!$A$2:$M$2692,13,0)</f>
        <v>0</v>
      </c>
      <c r="W1282" s="36">
        <v>0</v>
      </c>
      <c r="X1282" s="37">
        <v>0</v>
      </c>
      <c r="Y1282" s="43">
        <f t="shared" si="4"/>
        <v>0</v>
      </c>
      <c r="Z1282" s="35">
        <f>VLOOKUP(A1282,BUSINESS!$A$2:$J$2692,5,0)</f>
        <v>0</v>
      </c>
      <c r="AA1282" s="5">
        <f>VLOOKUP(A1282,BUSINESS!$A$2:$J$2692,6,0)</f>
        <v>0</v>
      </c>
      <c r="AB1282" s="5">
        <f>VLOOKUP(A1282,BUSINESS!$A$2:$J$2692,7,0)</f>
        <v>0</v>
      </c>
      <c r="AC1282" s="5">
        <f>VLOOKUP(A1282,BUSINESS!$A$2:$J$2692,8,0)</f>
        <v>0</v>
      </c>
      <c r="AD1282" s="35">
        <f>VLOOKUP(A1282,BUSINESS!$A$2:$J$2692,9,0)</f>
        <v>0</v>
      </c>
      <c r="AE1282" s="35">
        <f>VLOOKUP(A1282,BUSINESS!$A$2:$J$2692,10,0)</f>
        <v>0</v>
      </c>
    </row>
    <row r="1283" customHeight="1" spans="1:31">
      <c r="A1283" s="22" t="str">
        <f t="shared" si="0"/>
        <v>Kosovo-Europe2007</v>
      </c>
      <c r="B1283" s="22" t="s">
        <v>168</v>
      </c>
      <c r="C1283" s="22" t="s">
        <v>67</v>
      </c>
      <c r="D1283" s="23">
        <v>2007</v>
      </c>
      <c r="E1283" s="25">
        <v>4743437689</v>
      </c>
      <c r="F1283" s="24">
        <f t="shared" si="1"/>
        <v>2736.4871022566</v>
      </c>
      <c r="I1283" s="26">
        <v>0.141</v>
      </c>
      <c r="J1283" s="5">
        <f>VLOOKUP(A1283,ENERGY!$A$2:$F$2692,5,0)</f>
        <v>2045</v>
      </c>
      <c r="K1283" s="5">
        <f t="shared" si="2"/>
        <v>0.00117975959441654</v>
      </c>
      <c r="L1283" s="31">
        <f>VLOOKUP(A1283,ENERGY!$A$2:$F$2692,6,0)</f>
        <v>0</v>
      </c>
      <c r="M1283" s="31">
        <f t="shared" si="3"/>
        <v>0</v>
      </c>
      <c r="N1283" s="32">
        <f>VLOOKUP(A1283,'HUMAN RESOURCES'!$A$2:$M$2692,5,0)</f>
        <v>0.035</v>
      </c>
      <c r="O1283" s="32">
        <f>VLOOKUP(A1283,'HUMAN RESOURCES'!$A$2:$M$2692,6,0)</f>
        <v>0.103</v>
      </c>
      <c r="P1283" s="31">
        <f>VLOOKUP(A1283,'HUMAN RESOURCES'!$A$2:$M$2692,7,0)</f>
        <v>71</v>
      </c>
      <c r="Q1283" s="5">
        <f>VLOOKUP(A1283,'HUMAN RESOURCES'!$A$2:$M$2692,8,0)</f>
        <v>67</v>
      </c>
      <c r="R1283" s="5">
        <f>VLOOKUP(A1283,'HUMAN RESOURCES'!$A$2:$M$2692,9,0)</f>
        <v>0</v>
      </c>
      <c r="S1283" s="5">
        <f>VLOOKUP(A1283,'HUMAN RESOURCES'!$A$2:$M$2692,10,0)</f>
        <v>0</v>
      </c>
      <c r="T1283" s="5">
        <f>VLOOKUP(A1283,'HUMAN RESOURCES'!$A$2:$M$2692,11,0)</f>
        <v>0</v>
      </c>
      <c r="U1283" s="5">
        <f>VLOOKUP(A1283,'HUMAN RESOURCES'!$A$2:$M$2692,12,0)</f>
        <v>1733404</v>
      </c>
      <c r="V1283" s="35">
        <f>VLOOKUP(A1283,'HUMAN RESOURCES'!$A$2:$M$2692,13,0)</f>
        <v>0</v>
      </c>
      <c r="W1283" s="36">
        <v>0</v>
      </c>
      <c r="X1283" s="37">
        <v>0</v>
      </c>
      <c r="Y1283" s="43">
        <f t="shared" si="4"/>
        <v>0</v>
      </c>
      <c r="Z1283" s="35">
        <f>VLOOKUP(A1283,BUSINESS!$A$2:$J$2692,5,0)</f>
        <v>0</v>
      </c>
      <c r="AA1283" s="5">
        <f>VLOOKUP(A1283,BUSINESS!$A$2:$J$2692,6,0)</f>
        <v>0</v>
      </c>
      <c r="AB1283" s="5">
        <f>VLOOKUP(A1283,BUSINESS!$A$2:$J$2692,7,0)</f>
        <v>0</v>
      </c>
      <c r="AC1283" s="5">
        <f>VLOOKUP(A1283,BUSINESS!$A$2:$J$2692,8,0)</f>
        <v>0</v>
      </c>
      <c r="AD1283" s="35">
        <f>VLOOKUP(A1283,BUSINESS!$A$2:$J$2692,9,0)</f>
        <v>0</v>
      </c>
      <c r="AE1283" s="35">
        <f>VLOOKUP(A1283,BUSINESS!$A$2:$J$2692,10,0)</f>
        <v>0</v>
      </c>
    </row>
    <row r="1284" customHeight="1" spans="1:31">
      <c r="A1284" s="22" t="str">
        <f t="shared" si="0"/>
        <v>Kosovo-Europe2008</v>
      </c>
      <c r="B1284" s="22" t="s">
        <v>168</v>
      </c>
      <c r="C1284" s="22" t="s">
        <v>67</v>
      </c>
      <c r="D1284" s="23">
        <v>2008</v>
      </c>
      <c r="E1284" s="25">
        <v>5771473142</v>
      </c>
      <c r="F1284" s="24">
        <f t="shared" si="1"/>
        <v>3302.92393939966</v>
      </c>
      <c r="I1284" s="26">
        <v>0.138</v>
      </c>
      <c r="J1284" s="5">
        <f>VLOOKUP(A1284,ENERGY!$A$2:$F$2692,5,0)</f>
        <v>1946</v>
      </c>
      <c r="K1284" s="5">
        <f t="shared" si="2"/>
        <v>0.00111366540706874</v>
      </c>
      <c r="L1284" s="31">
        <f>VLOOKUP(A1284,ENERGY!$A$2:$F$2692,6,0)</f>
        <v>0</v>
      </c>
      <c r="M1284" s="31">
        <f t="shared" si="3"/>
        <v>0</v>
      </c>
      <c r="N1284" s="32">
        <f>VLOOKUP(A1284,'HUMAN RESOURCES'!$A$2:$M$2692,5,0)</f>
        <v>0.035</v>
      </c>
      <c r="O1284" s="32">
        <f>VLOOKUP(A1284,'HUMAN RESOURCES'!$A$2:$M$2692,6,0)</f>
        <v>0.051</v>
      </c>
      <c r="P1284" s="31">
        <f>VLOOKUP(A1284,'HUMAN RESOURCES'!$A$2:$M$2692,7,0)</f>
        <v>72</v>
      </c>
      <c r="Q1284" s="5">
        <f>VLOOKUP(A1284,'HUMAN RESOURCES'!$A$2:$M$2692,8,0)</f>
        <v>67</v>
      </c>
      <c r="R1284" s="5">
        <f>VLOOKUP(A1284,'HUMAN RESOURCES'!$A$2:$M$2692,9,0)</f>
        <v>0</v>
      </c>
      <c r="S1284" s="5">
        <f>VLOOKUP(A1284,'HUMAN RESOURCES'!$A$2:$M$2692,10,0)</f>
        <v>0</v>
      </c>
      <c r="T1284" s="5">
        <f>VLOOKUP(A1284,'HUMAN RESOURCES'!$A$2:$M$2692,11,0)</f>
        <v>0</v>
      </c>
      <c r="U1284" s="5">
        <f>VLOOKUP(A1284,'HUMAN RESOURCES'!$A$2:$M$2692,12,0)</f>
        <v>1747383</v>
      </c>
      <c r="V1284" s="35">
        <f>VLOOKUP(A1284,'HUMAN RESOURCES'!$A$2:$M$2692,13,0)</f>
        <v>0</v>
      </c>
      <c r="W1284" s="36">
        <v>0</v>
      </c>
      <c r="X1284" s="37">
        <v>0</v>
      </c>
      <c r="Y1284" s="43">
        <f t="shared" si="4"/>
        <v>0</v>
      </c>
      <c r="Z1284" s="35">
        <f>VLOOKUP(A1284,BUSINESS!$A$2:$J$2692,5,0)</f>
        <v>0</v>
      </c>
      <c r="AA1284" s="5">
        <f>VLOOKUP(A1284,BUSINESS!$A$2:$J$2692,6,0)</f>
        <v>0</v>
      </c>
      <c r="AB1284" s="5">
        <f>VLOOKUP(A1284,BUSINESS!$A$2:$J$2692,7,0)</f>
        <v>0</v>
      </c>
      <c r="AC1284" s="5">
        <f>VLOOKUP(A1284,BUSINESS!$A$2:$J$2692,8,0)</f>
        <v>0</v>
      </c>
      <c r="AD1284" s="35">
        <f>VLOOKUP(A1284,BUSINESS!$A$2:$J$2692,9,0)</f>
        <v>0</v>
      </c>
      <c r="AE1284" s="35">
        <f>VLOOKUP(A1284,BUSINESS!$A$2:$J$2692,10,0)</f>
        <v>0</v>
      </c>
    </row>
    <row r="1285" customHeight="1" spans="1:31">
      <c r="A1285" s="22" t="str">
        <f t="shared" si="0"/>
        <v>Kosovo-Europe2009</v>
      </c>
      <c r="B1285" s="22" t="s">
        <v>168</v>
      </c>
      <c r="C1285" s="22" t="s">
        <v>67</v>
      </c>
      <c r="D1285" s="23">
        <v>2009</v>
      </c>
      <c r="E1285" s="25">
        <v>5620572910</v>
      </c>
      <c r="F1285" s="24">
        <f t="shared" si="1"/>
        <v>3190.83501090564</v>
      </c>
      <c r="I1285" s="26">
        <v>0.141</v>
      </c>
      <c r="J1285" s="5">
        <f>VLOOKUP(A1285,ENERGY!$A$2:$F$2692,5,0)</f>
        <v>1994</v>
      </c>
      <c r="K1285" s="5">
        <f t="shared" si="2"/>
        <v>0.00113200649001915</v>
      </c>
      <c r="L1285" s="31">
        <f>VLOOKUP(A1285,ENERGY!$A$2:$F$2692,6,0)</f>
        <v>0</v>
      </c>
      <c r="M1285" s="31">
        <f t="shared" si="3"/>
        <v>0</v>
      </c>
      <c r="N1285" s="32">
        <f>VLOOKUP(A1285,'HUMAN RESOURCES'!$A$2:$M$2692,5,0)</f>
        <v>0.035</v>
      </c>
      <c r="O1285" s="32">
        <f>VLOOKUP(A1285,'HUMAN RESOURCES'!$A$2:$M$2692,6,0)</f>
        <v>0.07</v>
      </c>
      <c r="P1285" s="31">
        <f>VLOOKUP(A1285,'HUMAN RESOURCES'!$A$2:$M$2692,7,0)</f>
        <v>72</v>
      </c>
      <c r="Q1285" s="5">
        <f>VLOOKUP(A1285,'HUMAN RESOURCES'!$A$2:$M$2692,8,0)</f>
        <v>68</v>
      </c>
      <c r="R1285" s="5">
        <f>VLOOKUP(A1285,'HUMAN RESOURCES'!$A$2:$M$2692,9,0)</f>
        <v>0</v>
      </c>
      <c r="S1285" s="5">
        <f>VLOOKUP(A1285,'HUMAN RESOURCES'!$A$2:$M$2692,10,0)</f>
        <v>0</v>
      </c>
      <c r="T1285" s="5">
        <f>VLOOKUP(A1285,'HUMAN RESOURCES'!$A$2:$M$2692,11,0)</f>
        <v>0</v>
      </c>
      <c r="U1285" s="5">
        <f>VLOOKUP(A1285,'HUMAN RESOURCES'!$A$2:$M$2692,12,0)</f>
        <v>1761474</v>
      </c>
      <c r="V1285" s="35">
        <f>VLOOKUP(A1285,'HUMAN RESOURCES'!$A$2:$M$2692,13,0)</f>
        <v>0</v>
      </c>
      <c r="W1285" s="36">
        <v>0</v>
      </c>
      <c r="X1285" s="37">
        <v>0</v>
      </c>
      <c r="Y1285" s="43">
        <f t="shared" si="4"/>
        <v>0</v>
      </c>
      <c r="Z1285" s="35">
        <f>VLOOKUP(A1285,BUSINESS!$A$2:$J$2692,5,0)</f>
        <v>0.283</v>
      </c>
      <c r="AA1285" s="5">
        <f>VLOOKUP(A1285,BUSINESS!$A$2:$J$2692,6,0)</f>
        <v>52</v>
      </c>
      <c r="AB1285" s="5">
        <f>VLOOKUP(A1285,BUSINESS!$A$2:$J$2692,7,0)</f>
        <v>0</v>
      </c>
      <c r="AC1285" s="5">
        <f>VLOOKUP(A1285,BUSINESS!$A$2:$J$2692,8,0)</f>
        <v>163</v>
      </c>
      <c r="AD1285" s="35">
        <f>VLOOKUP(A1285,BUSINESS!$A$2:$J$2692,9,0)</f>
        <v>0</v>
      </c>
      <c r="AE1285" s="35">
        <f>VLOOKUP(A1285,BUSINESS!$A$2:$J$2692,10,0)</f>
        <v>0</v>
      </c>
    </row>
    <row r="1286" customHeight="1" spans="1:31">
      <c r="A1286" s="22" t="str">
        <f t="shared" si="0"/>
        <v>Kosovo-Europe2010</v>
      </c>
      <c r="B1286" s="22" t="s">
        <v>168</v>
      </c>
      <c r="C1286" s="22" t="s">
        <v>67</v>
      </c>
      <c r="D1286" s="23">
        <v>2010</v>
      </c>
      <c r="E1286" s="25">
        <v>5740438192</v>
      </c>
      <c r="F1286" s="24">
        <f t="shared" si="1"/>
        <v>3232.81120021626</v>
      </c>
      <c r="I1286" s="26">
        <v>0.143</v>
      </c>
      <c r="J1286" s="5">
        <f>VLOOKUP(A1286,ENERGY!$A$2:$F$2692,5,0)</f>
        <v>1545</v>
      </c>
      <c r="K1286" s="5">
        <f t="shared" si="2"/>
        <v>0.000870089205262209</v>
      </c>
      <c r="L1286" s="31">
        <f>VLOOKUP(A1286,ENERGY!$A$2:$F$2692,6,0)</f>
        <v>0</v>
      </c>
      <c r="M1286" s="31">
        <f t="shared" si="3"/>
        <v>0</v>
      </c>
      <c r="N1286" s="32">
        <f>VLOOKUP(A1286,'HUMAN RESOURCES'!$A$2:$M$2692,5,0)</f>
        <v>0.035</v>
      </c>
      <c r="O1286" s="32">
        <f>VLOOKUP(A1286,'HUMAN RESOURCES'!$A$2:$M$2692,6,0)</f>
        <v>0.055</v>
      </c>
      <c r="P1286" s="31">
        <f>VLOOKUP(A1286,'HUMAN RESOURCES'!$A$2:$M$2692,7,0)</f>
        <v>72</v>
      </c>
      <c r="Q1286" s="5">
        <f>VLOOKUP(A1286,'HUMAN RESOURCES'!$A$2:$M$2692,8,0)</f>
        <v>68</v>
      </c>
      <c r="R1286" s="5">
        <f>VLOOKUP(A1286,'HUMAN RESOURCES'!$A$2:$M$2692,9,0)</f>
        <v>0.275</v>
      </c>
      <c r="S1286" s="5">
        <f>VLOOKUP(A1286,'HUMAN RESOURCES'!$A$2:$M$2692,10,0)</f>
        <v>0.659</v>
      </c>
      <c r="T1286" s="5">
        <f>VLOOKUP(A1286,'HUMAN RESOURCES'!$A$2:$M$2692,11,0)</f>
        <v>0.067</v>
      </c>
      <c r="U1286" s="5">
        <f>VLOOKUP(A1286,'HUMAN RESOURCES'!$A$2:$M$2692,12,0)</f>
        <v>1775680</v>
      </c>
      <c r="V1286" s="35">
        <f>VLOOKUP(A1286,'HUMAN RESOURCES'!$A$2:$M$2692,13,0)</f>
        <v>0</v>
      </c>
      <c r="W1286" s="36">
        <v>0</v>
      </c>
      <c r="X1286" s="37">
        <v>0</v>
      </c>
      <c r="Y1286" s="43">
        <f t="shared" si="4"/>
        <v>0</v>
      </c>
      <c r="Z1286" s="35">
        <f>VLOOKUP(A1286,BUSINESS!$A$2:$J$2692,5,0)</f>
        <v>0.165</v>
      </c>
      <c r="AA1286" s="5">
        <f>VLOOKUP(A1286,BUSINESS!$A$2:$J$2692,6,0)</f>
        <v>58</v>
      </c>
      <c r="AB1286" s="5">
        <f>VLOOKUP(A1286,BUSINESS!$A$2:$J$2692,7,0)</f>
        <v>0</v>
      </c>
      <c r="AC1286" s="5">
        <f>VLOOKUP(A1286,BUSINESS!$A$2:$J$2692,8,0)</f>
        <v>163</v>
      </c>
      <c r="AD1286" s="35">
        <f>VLOOKUP(A1286,BUSINESS!$A$2:$J$2692,9,0)</f>
        <v>0</v>
      </c>
      <c r="AE1286" s="35">
        <f>VLOOKUP(A1286,BUSINESS!$A$2:$J$2692,10,0)</f>
        <v>0</v>
      </c>
    </row>
    <row r="1287" customHeight="1" spans="1:31">
      <c r="A1287" s="22" t="str">
        <f t="shared" si="0"/>
        <v>Kosovo-Europe2011</v>
      </c>
      <c r="B1287" s="22" t="s">
        <v>168</v>
      </c>
      <c r="C1287" s="22" t="s">
        <v>67</v>
      </c>
      <c r="D1287" s="23">
        <v>2011</v>
      </c>
      <c r="E1287" s="25">
        <v>6630214452</v>
      </c>
      <c r="F1287" s="24">
        <f t="shared" si="1"/>
        <v>3702.05116705761</v>
      </c>
      <c r="I1287" s="26">
        <v>0.139</v>
      </c>
      <c r="J1287" s="5">
        <f>VLOOKUP(A1287,ENERGY!$A$2:$F$2692,5,0)</f>
        <v>1966</v>
      </c>
      <c r="K1287" s="5">
        <f t="shared" si="2"/>
        <v>0.00109773713160059</v>
      </c>
      <c r="L1287" s="31">
        <f>VLOOKUP(A1287,ENERGY!$A$2:$F$2692,6,0)</f>
        <v>0</v>
      </c>
      <c r="M1287" s="31">
        <f t="shared" si="3"/>
        <v>0</v>
      </c>
      <c r="N1287" s="32">
        <f>VLOOKUP(A1287,'HUMAN RESOURCES'!$A$2:$M$2692,5,0)</f>
        <v>0.035</v>
      </c>
      <c r="O1287" s="32">
        <f>VLOOKUP(A1287,'HUMAN RESOURCES'!$A$2:$M$2692,6,0)</f>
        <v>0.044</v>
      </c>
      <c r="P1287" s="31">
        <f>VLOOKUP(A1287,'HUMAN RESOURCES'!$A$2:$M$2692,7,0)</f>
        <v>72</v>
      </c>
      <c r="Q1287" s="5">
        <f>VLOOKUP(A1287,'HUMAN RESOURCES'!$A$2:$M$2692,8,0)</f>
        <v>68</v>
      </c>
      <c r="R1287" s="5">
        <f>VLOOKUP(A1287,'HUMAN RESOURCES'!$A$2:$M$2692,9,0)</f>
        <v>0</v>
      </c>
      <c r="S1287" s="5">
        <f>VLOOKUP(A1287,'HUMAN RESOURCES'!$A$2:$M$2692,10,0)</f>
        <v>0</v>
      </c>
      <c r="T1287" s="5">
        <f>VLOOKUP(A1287,'HUMAN RESOURCES'!$A$2:$M$2692,11,0)</f>
        <v>0</v>
      </c>
      <c r="U1287" s="5">
        <f>VLOOKUP(A1287,'HUMAN RESOURCES'!$A$2:$M$2692,12,0)</f>
        <v>1790957</v>
      </c>
      <c r="V1287" s="35">
        <f>VLOOKUP(A1287,'HUMAN RESOURCES'!$A$2:$M$2692,13,0)</f>
        <v>0</v>
      </c>
      <c r="W1287" s="36">
        <v>0</v>
      </c>
      <c r="X1287" s="37">
        <v>0</v>
      </c>
      <c r="Y1287" s="43">
        <f t="shared" si="4"/>
        <v>0</v>
      </c>
      <c r="Z1287" s="35">
        <f>VLOOKUP(A1287,BUSINESS!$A$2:$J$2692,5,0)</f>
        <v>0.154</v>
      </c>
      <c r="AA1287" s="5">
        <f>VLOOKUP(A1287,BUSINESS!$A$2:$J$2692,6,0)</f>
        <v>58</v>
      </c>
      <c r="AB1287" s="5">
        <f>VLOOKUP(A1287,BUSINESS!$A$2:$J$2692,7,0)</f>
        <v>0</v>
      </c>
      <c r="AC1287" s="5">
        <f>VLOOKUP(A1287,BUSINESS!$A$2:$J$2692,8,0)</f>
        <v>164</v>
      </c>
      <c r="AD1287" s="35">
        <f>VLOOKUP(A1287,BUSINESS!$A$2:$J$2692,9,0)</f>
        <v>0</v>
      </c>
      <c r="AE1287" s="35">
        <f>VLOOKUP(A1287,BUSINESS!$A$2:$J$2692,10,0)</f>
        <v>0</v>
      </c>
    </row>
    <row r="1288" customHeight="1" spans="1:31">
      <c r="A1288" s="22" t="str">
        <f t="shared" si="0"/>
        <v>Kosovo-Europe2012</v>
      </c>
      <c r="B1288" s="22" t="s">
        <v>168</v>
      </c>
      <c r="C1288" s="22" t="s">
        <v>67</v>
      </c>
      <c r="D1288" s="23">
        <v>2012</v>
      </c>
      <c r="E1288" s="25">
        <v>6445460830</v>
      </c>
      <c r="F1288" s="24">
        <f t="shared" si="1"/>
        <v>3566.73091119171</v>
      </c>
      <c r="I1288" s="26">
        <v>0.129</v>
      </c>
      <c r="J1288" s="5">
        <f>VLOOKUP(A1288,ENERGY!$A$2:$F$2692,5,0)</f>
        <v>1894</v>
      </c>
      <c r="K1288" s="5">
        <f t="shared" si="2"/>
        <v>0.00104808461706176</v>
      </c>
      <c r="L1288" s="31">
        <f>VLOOKUP(A1288,ENERGY!$A$2:$F$2692,6,0)</f>
        <v>0</v>
      </c>
      <c r="M1288" s="31">
        <f t="shared" si="3"/>
        <v>0</v>
      </c>
      <c r="N1288" s="32">
        <f>VLOOKUP(A1288,'HUMAN RESOURCES'!$A$2:$M$2692,5,0)</f>
        <v>0.036</v>
      </c>
      <c r="O1288" s="32">
        <f>VLOOKUP(A1288,'HUMAN RESOURCES'!$A$2:$M$2692,6,0)</f>
        <v>0.04</v>
      </c>
      <c r="P1288" s="31">
        <f>VLOOKUP(A1288,'HUMAN RESOURCES'!$A$2:$M$2692,7,0)</f>
        <v>73</v>
      </c>
      <c r="Q1288" s="5">
        <f>VLOOKUP(A1288,'HUMAN RESOURCES'!$A$2:$M$2692,8,0)</f>
        <v>68</v>
      </c>
      <c r="R1288" s="5">
        <f>VLOOKUP(A1288,'HUMAN RESOURCES'!$A$2:$M$2692,9,0)</f>
        <v>0</v>
      </c>
      <c r="S1288" s="5">
        <f>VLOOKUP(A1288,'HUMAN RESOURCES'!$A$2:$M$2692,10,0)</f>
        <v>0</v>
      </c>
      <c r="T1288" s="5">
        <f>VLOOKUP(A1288,'HUMAN RESOURCES'!$A$2:$M$2692,11,0)</f>
        <v>0</v>
      </c>
      <c r="U1288" s="5">
        <f>VLOOKUP(A1288,'HUMAN RESOURCES'!$A$2:$M$2692,12,0)</f>
        <v>1807106</v>
      </c>
      <c r="V1288" s="35">
        <f>VLOOKUP(A1288,'HUMAN RESOURCES'!$A$2:$M$2692,13,0)</f>
        <v>0</v>
      </c>
      <c r="W1288" s="36">
        <v>0</v>
      </c>
      <c r="X1288" s="37">
        <v>0</v>
      </c>
      <c r="Y1288" s="43">
        <f t="shared" si="4"/>
        <v>-6.51678045652063</v>
      </c>
      <c r="Z1288" s="35">
        <f>VLOOKUP(A1288,BUSINESS!$A$2:$J$2692,5,0)</f>
        <v>0.154</v>
      </c>
      <c r="AA1288" s="5">
        <f>VLOOKUP(A1288,BUSINESS!$A$2:$J$2692,6,0)</f>
        <v>52</v>
      </c>
      <c r="AB1288" s="5">
        <f>VLOOKUP(A1288,BUSINESS!$A$2:$J$2692,7,0)</f>
        <v>96</v>
      </c>
      <c r="AC1288" s="5">
        <f>VLOOKUP(A1288,BUSINESS!$A$2:$J$2692,8,0)</f>
        <v>164</v>
      </c>
      <c r="AD1288" s="35">
        <f>VLOOKUP(A1288,BUSINESS!$A$2:$J$2692,9,0)</f>
        <v>0</v>
      </c>
      <c r="AE1288" s="35">
        <f>VLOOKUP(A1288,BUSINESS!$A$2:$J$2692,10,0)</f>
        <v>0</v>
      </c>
    </row>
    <row r="1289" customHeight="1" spans="1:31">
      <c r="A1289" s="22" t="str">
        <f t="shared" si="0"/>
        <v>Kuwait-Middle East2000</v>
      </c>
      <c r="B1289" s="22" t="s">
        <v>169</v>
      </c>
      <c r="C1289" s="22" t="s">
        <v>84</v>
      </c>
      <c r="D1289" s="23">
        <v>2000</v>
      </c>
      <c r="E1289" s="25">
        <v>37718011469</v>
      </c>
      <c r="F1289" s="24">
        <f t="shared" si="1"/>
        <v>19786.6950380096</v>
      </c>
      <c r="G1289" s="26">
        <v>0.025</v>
      </c>
      <c r="H1289" s="27">
        <v>494</v>
      </c>
      <c r="I1289" s="26">
        <v>0.089</v>
      </c>
      <c r="J1289" s="5">
        <f>VLOOKUP(A1289,ENERGY!$A$2:$F$2692,5,0)</f>
        <v>0</v>
      </c>
      <c r="K1289" s="5">
        <f t="shared" si="2"/>
        <v>0</v>
      </c>
      <c r="L1289" s="31">
        <f>VLOOKUP(A1289,ENERGY!$A$2:$F$2692,6,0)</f>
        <v>0</v>
      </c>
      <c r="M1289" s="31">
        <f t="shared" si="3"/>
        <v>0</v>
      </c>
      <c r="N1289" s="32">
        <f>VLOOKUP(A1289,'HUMAN RESOURCES'!$A$2:$M$2692,5,0)</f>
        <v>0.037</v>
      </c>
      <c r="O1289" s="32">
        <f>VLOOKUP(A1289,'HUMAN RESOURCES'!$A$2:$M$2692,6,0)</f>
        <v>0.077</v>
      </c>
      <c r="P1289" s="31">
        <f>VLOOKUP(A1289,'HUMAN RESOURCES'!$A$2:$M$2692,7,0)</f>
        <v>74</v>
      </c>
      <c r="Q1289" s="5">
        <f>VLOOKUP(A1289,'HUMAN RESOURCES'!$A$2:$M$2692,8,0)</f>
        <v>72</v>
      </c>
      <c r="R1289" s="5">
        <f>VLOOKUP(A1289,'HUMAN RESOURCES'!$A$2:$M$2692,9,0)</f>
        <v>0.257</v>
      </c>
      <c r="S1289" s="5">
        <f>VLOOKUP(A1289,'HUMAN RESOURCES'!$A$2:$M$2692,10,0)</f>
        <v>0.712</v>
      </c>
      <c r="T1289" s="5">
        <f>VLOOKUP(A1289,'HUMAN RESOURCES'!$A$2:$M$2692,11,0)</f>
        <v>0.031</v>
      </c>
      <c r="U1289" s="5">
        <f>VLOOKUP(A1289,'HUMAN RESOURCES'!$A$2:$M$2692,12,0)</f>
        <v>1906231</v>
      </c>
      <c r="V1289" s="35">
        <f>VLOOKUP(A1289,'HUMAN RESOURCES'!$A$2:$M$2692,13,0)</f>
        <v>0.981</v>
      </c>
      <c r="W1289" s="38">
        <f>VLOOKUP(A1289,TOURISM!$A$2:$F$2692,5,0)</f>
        <v>394000000</v>
      </c>
      <c r="X1289" s="39">
        <f>VLOOKUP(A1289,TOURISM!$A$2:$F$2692,6,0)</f>
        <v>2852000000</v>
      </c>
      <c r="Y1289" s="43">
        <f t="shared" si="4"/>
        <v>-8.37184071000198</v>
      </c>
      <c r="Z1289" s="35">
        <f>VLOOKUP(A1289,BUSINESS!$A$2:$J$2692,5,0)</f>
        <v>0</v>
      </c>
      <c r="AA1289" s="5">
        <f>VLOOKUP(A1289,BUSINESS!$A$2:$J$2692,6,0)</f>
        <v>0</v>
      </c>
      <c r="AB1289" s="5">
        <f>VLOOKUP(A1289,BUSINESS!$A$2:$J$2692,7,0)</f>
        <v>0</v>
      </c>
      <c r="AC1289" s="5">
        <f>VLOOKUP(A1289,BUSINESS!$A$2:$J$2692,8,0)</f>
        <v>0</v>
      </c>
      <c r="AD1289" s="35">
        <f>VLOOKUP(A1289,BUSINESS!$A$2:$J$2692,9,0)</f>
        <v>0.067</v>
      </c>
      <c r="AE1289" s="35">
        <f>VLOOKUP(A1289,BUSINESS!$A$2:$J$2692,10,0)</f>
        <v>0.25</v>
      </c>
    </row>
    <row r="1290" customHeight="1" spans="1:31">
      <c r="A1290" s="22" t="str">
        <f t="shared" si="0"/>
        <v>Kuwait-Middle East2001</v>
      </c>
      <c r="B1290" s="22" t="s">
        <v>169</v>
      </c>
      <c r="C1290" s="22" t="s">
        <v>84</v>
      </c>
      <c r="D1290" s="23">
        <v>2001</v>
      </c>
      <c r="E1290" s="25">
        <v>34890773740</v>
      </c>
      <c r="F1290" s="24">
        <f t="shared" si="1"/>
        <v>17616.2290594182</v>
      </c>
      <c r="G1290" s="26">
        <v>0.036</v>
      </c>
      <c r="H1290" s="27">
        <v>634</v>
      </c>
      <c r="I1290" s="26">
        <v>0.079</v>
      </c>
      <c r="J1290" s="5">
        <f>VLOOKUP(A1290,ENERGY!$A$2:$F$2692,5,0)</f>
        <v>32523</v>
      </c>
      <c r="K1290" s="5">
        <f t="shared" si="2"/>
        <v>0.0164207484181593</v>
      </c>
      <c r="L1290" s="31">
        <f>VLOOKUP(A1290,ENERGY!$A$2:$F$2692,6,0)</f>
        <v>0</v>
      </c>
      <c r="M1290" s="31">
        <f t="shared" si="3"/>
        <v>0</v>
      </c>
      <c r="N1290" s="32">
        <f>VLOOKUP(A1290,'HUMAN RESOURCES'!$A$2:$M$2692,5,0)</f>
        <v>0.037</v>
      </c>
      <c r="O1290" s="32">
        <f>VLOOKUP(A1290,'HUMAN RESOURCES'!$A$2:$M$2692,6,0)</f>
        <v>0.076</v>
      </c>
      <c r="P1290" s="31">
        <f>VLOOKUP(A1290,'HUMAN RESOURCES'!$A$2:$M$2692,7,0)</f>
        <v>74</v>
      </c>
      <c r="Q1290" s="5">
        <f>VLOOKUP(A1290,'HUMAN RESOURCES'!$A$2:$M$2692,8,0)</f>
        <v>73</v>
      </c>
      <c r="R1290" s="5">
        <f>VLOOKUP(A1290,'HUMAN RESOURCES'!$A$2:$M$2692,9,0)</f>
        <v>0.257</v>
      </c>
      <c r="S1290" s="5">
        <f>VLOOKUP(A1290,'HUMAN RESOURCES'!$A$2:$M$2692,10,0)</f>
        <v>0.711</v>
      </c>
      <c r="T1290" s="5">
        <f>VLOOKUP(A1290,'HUMAN RESOURCES'!$A$2:$M$2692,11,0)</f>
        <v>0.033</v>
      </c>
      <c r="U1290" s="5">
        <f>VLOOKUP(A1290,'HUMAN RESOURCES'!$A$2:$M$2692,12,0)</f>
        <v>1980604</v>
      </c>
      <c r="V1290" s="35">
        <f>VLOOKUP(A1290,'HUMAN RESOURCES'!$A$2:$M$2692,13,0)</f>
        <v>0.981</v>
      </c>
      <c r="W1290" s="38">
        <f>VLOOKUP(A1290,TOURISM!$A$2:$F$2692,5,0)</f>
        <v>286000000</v>
      </c>
      <c r="X1290" s="39">
        <f>VLOOKUP(A1290,TOURISM!$A$2:$F$2692,6,0)</f>
        <v>3207000000</v>
      </c>
      <c r="Y1290" s="43">
        <f t="shared" si="4"/>
        <v>-8.1072290649805</v>
      </c>
      <c r="Z1290" s="35">
        <f>VLOOKUP(A1290,BUSINESS!$A$2:$J$2692,5,0)</f>
        <v>0</v>
      </c>
      <c r="AA1290" s="5">
        <f>VLOOKUP(A1290,BUSINESS!$A$2:$J$2692,6,0)</f>
        <v>0</v>
      </c>
      <c r="AB1290" s="5">
        <f>VLOOKUP(A1290,BUSINESS!$A$2:$J$2692,7,0)</f>
        <v>0</v>
      </c>
      <c r="AC1290" s="5">
        <f>VLOOKUP(A1290,BUSINESS!$A$2:$J$2692,8,0)</f>
        <v>0</v>
      </c>
      <c r="AD1290" s="35">
        <f>VLOOKUP(A1290,BUSINESS!$A$2:$J$2692,9,0)</f>
        <v>0.086</v>
      </c>
      <c r="AE1290" s="35">
        <f>VLOOKUP(A1290,BUSINESS!$A$2:$J$2692,10,0)</f>
        <v>0.443</v>
      </c>
    </row>
    <row r="1291" customHeight="1" spans="1:31">
      <c r="A1291" s="22" t="str">
        <f t="shared" si="0"/>
        <v>Kuwait-Middle East2002</v>
      </c>
      <c r="B1291" s="22" t="s">
        <v>169</v>
      </c>
      <c r="C1291" s="22" t="s">
        <v>84</v>
      </c>
      <c r="D1291" s="23">
        <v>2002</v>
      </c>
      <c r="E1291" s="25">
        <v>38138801497</v>
      </c>
      <c r="F1291" s="24">
        <f t="shared" si="1"/>
        <v>18620.3523316695</v>
      </c>
      <c r="G1291" s="26">
        <v>0.036</v>
      </c>
      <c r="H1291" s="27">
        <v>661</v>
      </c>
      <c r="I1291" s="26">
        <v>0.065</v>
      </c>
      <c r="J1291" s="5">
        <f>VLOOKUP(A1291,ENERGY!$A$2:$F$2692,5,0)</f>
        <v>32586</v>
      </c>
      <c r="K1291" s="5">
        <f t="shared" si="2"/>
        <v>0.0159093305836448</v>
      </c>
      <c r="L1291" s="31">
        <f>VLOOKUP(A1291,ENERGY!$A$2:$F$2692,6,0)</f>
        <v>93696</v>
      </c>
      <c r="M1291" s="31">
        <f t="shared" si="3"/>
        <v>0.0457448179698394</v>
      </c>
      <c r="N1291" s="32">
        <f>VLOOKUP(A1291,'HUMAN RESOURCES'!$A$2:$M$2692,5,0)</f>
        <v>0.037</v>
      </c>
      <c r="O1291" s="32">
        <f>VLOOKUP(A1291,'HUMAN RESOURCES'!$A$2:$M$2692,6,0)</f>
        <v>0.071</v>
      </c>
      <c r="P1291" s="31">
        <f>VLOOKUP(A1291,'HUMAN RESOURCES'!$A$2:$M$2692,7,0)</f>
        <v>74</v>
      </c>
      <c r="Q1291" s="5">
        <f>VLOOKUP(A1291,'HUMAN RESOURCES'!$A$2:$M$2692,8,0)</f>
        <v>73</v>
      </c>
      <c r="R1291" s="5">
        <f>VLOOKUP(A1291,'HUMAN RESOURCES'!$A$2:$M$2692,9,0)</f>
        <v>0.256</v>
      </c>
      <c r="S1291" s="5">
        <f>VLOOKUP(A1291,'HUMAN RESOURCES'!$A$2:$M$2692,10,0)</f>
        <v>0.71</v>
      </c>
      <c r="T1291" s="5">
        <f>VLOOKUP(A1291,'HUMAN RESOURCES'!$A$2:$M$2692,11,0)</f>
        <v>0.034</v>
      </c>
      <c r="U1291" s="5">
        <f>VLOOKUP(A1291,'HUMAN RESOURCES'!$A$2:$M$2692,12,0)</f>
        <v>2048232</v>
      </c>
      <c r="V1291" s="35">
        <f>VLOOKUP(A1291,'HUMAN RESOURCES'!$A$2:$M$2692,13,0)</f>
        <v>0.981</v>
      </c>
      <c r="W1291" s="38">
        <f>VLOOKUP(A1291,TOURISM!$A$2:$F$2692,5,0)</f>
        <v>320000000</v>
      </c>
      <c r="X1291" s="39">
        <f>VLOOKUP(A1291,TOURISM!$A$2:$F$2692,6,0)</f>
        <v>3412000000</v>
      </c>
      <c r="Y1291" s="43">
        <f t="shared" si="4"/>
        <v>-7.14765561734726</v>
      </c>
      <c r="Z1291" s="35">
        <f>VLOOKUP(A1291,BUSINESS!$A$2:$J$2692,5,0)</f>
        <v>0</v>
      </c>
      <c r="AA1291" s="5">
        <f>VLOOKUP(A1291,BUSINESS!$A$2:$J$2692,6,0)</f>
        <v>0</v>
      </c>
      <c r="AB1291" s="5">
        <f>VLOOKUP(A1291,BUSINESS!$A$2:$J$2692,7,0)</f>
        <v>0</v>
      </c>
      <c r="AC1291" s="5">
        <f>VLOOKUP(A1291,BUSINESS!$A$2:$J$2692,8,0)</f>
        <v>0</v>
      </c>
      <c r="AD1291" s="35">
        <f>VLOOKUP(A1291,BUSINESS!$A$2:$J$2692,9,0)</f>
        <v>0.102</v>
      </c>
      <c r="AE1291" s="35">
        <f>VLOOKUP(A1291,BUSINESS!$A$2:$J$2692,10,0)</f>
        <v>0.599</v>
      </c>
    </row>
    <row r="1292" customHeight="1" spans="1:31">
      <c r="A1292" s="22" t="str">
        <f t="shared" si="0"/>
        <v>Kuwait-Middle East2003</v>
      </c>
      <c r="B1292" s="22" t="s">
        <v>169</v>
      </c>
      <c r="C1292" s="22" t="s">
        <v>84</v>
      </c>
      <c r="D1292" s="23">
        <v>2003</v>
      </c>
      <c r="E1292" s="25">
        <v>47875837662</v>
      </c>
      <c r="F1292" s="24">
        <f t="shared" si="1"/>
        <v>22621.8582920713</v>
      </c>
      <c r="G1292" s="26">
        <v>0.032</v>
      </c>
      <c r="H1292" s="27">
        <v>728</v>
      </c>
      <c r="I1292" s="26">
        <v>0.054</v>
      </c>
      <c r="J1292" s="5">
        <f>VLOOKUP(A1292,ENERGY!$A$2:$F$2692,5,0)</f>
        <v>30815</v>
      </c>
      <c r="K1292" s="5">
        <f t="shared" si="2"/>
        <v>0.0145604254110727</v>
      </c>
      <c r="L1292" s="31">
        <f>VLOOKUP(A1292,ENERGY!$A$2:$F$2692,6,0)</f>
        <v>81869</v>
      </c>
      <c r="M1292" s="31">
        <f t="shared" si="3"/>
        <v>0.038684000258936</v>
      </c>
      <c r="N1292" s="32">
        <f>VLOOKUP(A1292,'HUMAN RESOURCES'!$A$2:$M$2692,5,0)</f>
        <v>0.037</v>
      </c>
      <c r="O1292" s="32">
        <f>VLOOKUP(A1292,'HUMAN RESOURCES'!$A$2:$M$2692,6,0)</f>
        <v>0.061</v>
      </c>
      <c r="P1292" s="31">
        <f>VLOOKUP(A1292,'HUMAN RESOURCES'!$A$2:$M$2692,7,0)</f>
        <v>75</v>
      </c>
      <c r="Q1292" s="5">
        <f>VLOOKUP(A1292,'HUMAN RESOURCES'!$A$2:$M$2692,8,0)</f>
        <v>73</v>
      </c>
      <c r="R1292" s="5">
        <f>VLOOKUP(A1292,'HUMAN RESOURCES'!$A$2:$M$2692,9,0)</f>
        <v>0.256</v>
      </c>
      <c r="S1292" s="5">
        <f>VLOOKUP(A1292,'HUMAN RESOURCES'!$A$2:$M$2692,10,0)</f>
        <v>0.71</v>
      </c>
      <c r="T1292" s="5">
        <f>VLOOKUP(A1292,'HUMAN RESOURCES'!$A$2:$M$2692,11,0)</f>
        <v>0.034</v>
      </c>
      <c r="U1292" s="5">
        <f>VLOOKUP(A1292,'HUMAN RESOURCES'!$A$2:$M$2692,12,0)</f>
        <v>2116353</v>
      </c>
      <c r="V1292" s="35">
        <f>VLOOKUP(A1292,'HUMAN RESOURCES'!$A$2:$M$2692,13,0)</f>
        <v>0.982</v>
      </c>
      <c r="W1292" s="38">
        <f>VLOOKUP(A1292,TOURISM!$A$2:$F$2692,5,0)</f>
        <v>328000000</v>
      </c>
      <c r="X1292" s="39">
        <f>VLOOKUP(A1292,TOURISM!$A$2:$F$2692,6,0)</f>
        <v>3750000000</v>
      </c>
      <c r="Y1292" s="43">
        <f t="shared" si="4"/>
        <v>-6.30714621222524</v>
      </c>
      <c r="Z1292" s="35">
        <f>VLOOKUP(A1292,BUSINESS!$A$2:$J$2692,5,0)</f>
        <v>0</v>
      </c>
      <c r="AA1292" s="5">
        <f>VLOOKUP(A1292,BUSINESS!$A$2:$J$2692,6,0)</f>
        <v>35</v>
      </c>
      <c r="AB1292" s="5">
        <f>VLOOKUP(A1292,BUSINESS!$A$2:$J$2692,7,0)</f>
        <v>0</v>
      </c>
      <c r="AC1292" s="5">
        <f>VLOOKUP(A1292,BUSINESS!$A$2:$J$2692,8,0)</f>
        <v>0</v>
      </c>
      <c r="AD1292" s="35">
        <f>VLOOKUP(A1292,BUSINESS!$A$2:$J$2692,9,0)</f>
        <v>0.224</v>
      </c>
      <c r="AE1292" s="35">
        <f>VLOOKUP(A1292,BUSINESS!$A$2:$J$2692,10,0)</f>
        <v>0.671</v>
      </c>
    </row>
    <row r="1293" customHeight="1" spans="1:31">
      <c r="A1293" s="22" t="str">
        <f t="shared" si="0"/>
        <v>Kuwait-Middle East2004</v>
      </c>
      <c r="B1293" s="22" t="s">
        <v>169</v>
      </c>
      <c r="C1293" s="22" t="s">
        <v>84</v>
      </c>
      <c r="D1293" s="23">
        <v>2004</v>
      </c>
      <c r="E1293" s="25">
        <v>59440511982</v>
      </c>
      <c r="F1293" s="24">
        <f t="shared" si="1"/>
        <v>27061.8857664995</v>
      </c>
      <c r="G1293" s="26">
        <v>0.027</v>
      </c>
      <c r="H1293" s="27">
        <v>743</v>
      </c>
      <c r="I1293" s="26">
        <v>0.056</v>
      </c>
      <c r="J1293" s="5">
        <f>VLOOKUP(A1293,ENERGY!$A$2:$F$2692,5,0)</f>
        <v>28843</v>
      </c>
      <c r="K1293" s="5">
        <f t="shared" si="2"/>
        <v>0.0131315485875948</v>
      </c>
      <c r="L1293" s="31">
        <f>VLOOKUP(A1293,ENERGY!$A$2:$F$2692,6,0)</f>
        <v>79959</v>
      </c>
      <c r="M1293" s="31">
        <f t="shared" si="3"/>
        <v>0.0364034772220467</v>
      </c>
      <c r="N1293" s="32">
        <f>VLOOKUP(A1293,'HUMAN RESOURCES'!$A$2:$M$2692,5,0)</f>
        <v>0.037</v>
      </c>
      <c r="O1293" s="32">
        <f>VLOOKUP(A1293,'HUMAN RESOURCES'!$A$2:$M$2692,6,0)</f>
        <v>0.052</v>
      </c>
      <c r="P1293" s="31">
        <f>VLOOKUP(A1293,'HUMAN RESOURCES'!$A$2:$M$2692,7,0)</f>
        <v>75</v>
      </c>
      <c r="Q1293" s="5">
        <f>VLOOKUP(A1293,'HUMAN RESOURCES'!$A$2:$M$2692,8,0)</f>
        <v>73</v>
      </c>
      <c r="R1293" s="5">
        <f>VLOOKUP(A1293,'HUMAN RESOURCES'!$A$2:$M$2692,9,0)</f>
        <v>0.255</v>
      </c>
      <c r="S1293" s="5">
        <f>VLOOKUP(A1293,'HUMAN RESOURCES'!$A$2:$M$2692,10,0)</f>
        <v>0.711</v>
      </c>
      <c r="T1293" s="5">
        <f>VLOOKUP(A1293,'HUMAN RESOURCES'!$A$2:$M$2692,11,0)</f>
        <v>0.034</v>
      </c>
      <c r="U1293" s="5">
        <f>VLOOKUP(A1293,'HUMAN RESOURCES'!$A$2:$M$2692,12,0)</f>
        <v>2196466</v>
      </c>
      <c r="V1293" s="35">
        <f>VLOOKUP(A1293,'HUMAN RESOURCES'!$A$2:$M$2692,13,0)</f>
        <v>0.982</v>
      </c>
      <c r="W1293" s="38">
        <f>VLOOKUP(A1293,TOURISM!$A$2:$F$2692,5,0)</f>
        <v>398000000</v>
      </c>
      <c r="X1293" s="39">
        <f>VLOOKUP(A1293,TOURISM!$A$2:$F$2692,6,0)</f>
        <v>4147000000</v>
      </c>
      <c r="Y1293" s="43">
        <f t="shared" si="4"/>
        <v>-5.67341160517078</v>
      </c>
      <c r="Z1293" s="35">
        <f>VLOOKUP(A1293,BUSINESS!$A$2:$J$2692,5,0)</f>
        <v>0</v>
      </c>
      <c r="AA1293" s="5">
        <f>VLOOKUP(A1293,BUSINESS!$A$2:$J$2692,6,0)</f>
        <v>35</v>
      </c>
      <c r="AB1293" s="5">
        <f>VLOOKUP(A1293,BUSINESS!$A$2:$J$2692,7,0)</f>
        <v>0</v>
      </c>
      <c r="AC1293" s="5">
        <f>VLOOKUP(A1293,BUSINESS!$A$2:$J$2692,8,0)</f>
        <v>0</v>
      </c>
      <c r="AD1293" s="35">
        <f>VLOOKUP(A1293,BUSINESS!$A$2:$J$2692,9,0)</f>
        <v>0.229</v>
      </c>
      <c r="AE1293" s="35">
        <f>VLOOKUP(A1293,BUSINESS!$A$2:$J$2692,10,0)</f>
        <v>0.808</v>
      </c>
    </row>
    <row r="1294" customHeight="1" spans="1:31">
      <c r="A1294" s="22" t="str">
        <f t="shared" si="0"/>
        <v>Kuwait-Middle East2005</v>
      </c>
      <c r="B1294" s="22" t="s">
        <v>169</v>
      </c>
      <c r="C1294" s="22" t="s">
        <v>84</v>
      </c>
      <c r="D1294" s="23">
        <v>2005</v>
      </c>
      <c r="E1294" s="25">
        <v>80797945205</v>
      </c>
      <c r="F1294" s="24">
        <f t="shared" si="1"/>
        <v>35185.9306719377</v>
      </c>
      <c r="G1294" s="26">
        <v>0.024</v>
      </c>
      <c r="H1294" s="27">
        <v>834</v>
      </c>
      <c r="I1294" s="26">
        <v>0.075</v>
      </c>
      <c r="J1294" s="5">
        <f>VLOOKUP(A1294,ENERGY!$A$2:$F$2692,5,0)</f>
        <v>20067</v>
      </c>
      <c r="K1294" s="5">
        <f t="shared" si="2"/>
        <v>0.00873878746547728</v>
      </c>
      <c r="L1294" s="31">
        <f>VLOOKUP(A1294,ENERGY!$A$2:$F$2692,6,0)</f>
        <v>55122</v>
      </c>
      <c r="M1294" s="31">
        <f t="shared" si="3"/>
        <v>0.0240045568680938</v>
      </c>
      <c r="N1294" s="32">
        <f>VLOOKUP(A1294,'HUMAN RESOURCES'!$A$2:$M$2692,5,0)</f>
        <v>0.037</v>
      </c>
      <c r="O1294" s="32">
        <f>VLOOKUP(A1294,'HUMAN RESOURCES'!$A$2:$M$2692,6,0)</f>
        <v>0.06</v>
      </c>
      <c r="P1294" s="31">
        <f>VLOOKUP(A1294,'HUMAN RESOURCES'!$A$2:$M$2692,7,0)</f>
        <v>75</v>
      </c>
      <c r="Q1294" s="5">
        <f>VLOOKUP(A1294,'HUMAN RESOURCES'!$A$2:$M$2692,8,0)</f>
        <v>73</v>
      </c>
      <c r="R1294" s="5">
        <f>VLOOKUP(A1294,'HUMAN RESOURCES'!$A$2:$M$2692,9,0)</f>
        <v>0.255</v>
      </c>
      <c r="S1294" s="5">
        <f>VLOOKUP(A1294,'HUMAN RESOURCES'!$A$2:$M$2692,10,0)</f>
        <v>0.712</v>
      </c>
      <c r="T1294" s="5">
        <f>VLOOKUP(A1294,'HUMAN RESOURCES'!$A$2:$M$2692,11,0)</f>
        <v>0.033</v>
      </c>
      <c r="U1294" s="5">
        <f>VLOOKUP(A1294,'HUMAN RESOURCES'!$A$2:$M$2692,12,0)</f>
        <v>2296314</v>
      </c>
      <c r="V1294" s="35">
        <f>VLOOKUP(A1294,'HUMAN RESOURCES'!$A$2:$M$2692,13,0)</f>
        <v>0.982</v>
      </c>
      <c r="W1294" s="38">
        <f>VLOOKUP(A1294,TOURISM!$A$2:$F$2692,5,0)</f>
        <v>413000000</v>
      </c>
      <c r="X1294" s="39">
        <f>VLOOKUP(A1294,TOURISM!$A$2:$F$2692,6,0)</f>
        <v>4997000000</v>
      </c>
      <c r="Y1294" s="43">
        <f t="shared" si="4"/>
        <v>-5.45686274509804</v>
      </c>
      <c r="Z1294" s="35">
        <f>VLOOKUP(A1294,BUSINESS!$A$2:$J$2692,5,0)</f>
        <v>0.107</v>
      </c>
      <c r="AA1294" s="5">
        <f>VLOOKUP(A1294,BUSINESS!$A$2:$J$2692,6,0)</f>
        <v>35</v>
      </c>
      <c r="AB1294" s="5">
        <f>VLOOKUP(A1294,BUSINESS!$A$2:$J$2692,7,0)</f>
        <v>0</v>
      </c>
      <c r="AC1294" s="5">
        <f>VLOOKUP(A1294,BUSINESS!$A$2:$J$2692,8,0)</f>
        <v>98</v>
      </c>
      <c r="AD1294" s="35">
        <f>VLOOKUP(A1294,BUSINESS!$A$2:$J$2692,9,0)</f>
        <v>0.259</v>
      </c>
      <c r="AE1294" s="35">
        <f>VLOOKUP(A1294,BUSINESS!$A$2:$J$2692,10,0)</f>
        <v>0.602</v>
      </c>
    </row>
    <row r="1295" customHeight="1" spans="1:31">
      <c r="A1295" s="22" t="str">
        <f t="shared" si="0"/>
        <v>Kuwait-Middle East2006</v>
      </c>
      <c r="B1295" s="22" t="s">
        <v>169</v>
      </c>
      <c r="C1295" s="22" t="s">
        <v>84</v>
      </c>
      <c r="D1295" s="23">
        <v>2006</v>
      </c>
      <c r="E1295" s="25">
        <v>102000000000</v>
      </c>
      <c r="F1295" s="24">
        <f t="shared" si="1"/>
        <v>42193.3073968591</v>
      </c>
      <c r="G1295" s="26">
        <v>0.022</v>
      </c>
      <c r="H1295" s="27">
        <v>943</v>
      </c>
      <c r="I1295" s="26">
        <v>0.086</v>
      </c>
      <c r="J1295" s="5">
        <f>VLOOKUP(A1295,ENERGY!$A$2:$F$2692,5,0)</f>
        <v>23469</v>
      </c>
      <c r="K1295" s="5">
        <f t="shared" si="2"/>
        <v>0.00970818364016555</v>
      </c>
      <c r="L1295" s="31">
        <f>VLOOKUP(A1295,ENERGY!$A$2:$F$2692,6,0)</f>
        <v>63534</v>
      </c>
      <c r="M1295" s="31">
        <f t="shared" si="3"/>
        <v>0.0262814665897259</v>
      </c>
      <c r="N1295" s="32">
        <f>VLOOKUP(A1295,'HUMAN RESOURCES'!$A$2:$M$2692,5,0)</f>
        <v>0.037</v>
      </c>
      <c r="O1295" s="32">
        <f>VLOOKUP(A1295,'HUMAN RESOURCES'!$A$2:$M$2692,6,0)</f>
        <v>0.063</v>
      </c>
      <c r="P1295" s="31">
        <f>VLOOKUP(A1295,'HUMAN RESOURCES'!$A$2:$M$2692,7,0)</f>
        <v>75</v>
      </c>
      <c r="Q1295" s="5">
        <f>VLOOKUP(A1295,'HUMAN RESOURCES'!$A$2:$M$2692,8,0)</f>
        <v>73</v>
      </c>
      <c r="R1295" s="5">
        <f>VLOOKUP(A1295,'HUMAN RESOURCES'!$A$2:$M$2692,9,0)</f>
        <v>0.255</v>
      </c>
      <c r="S1295" s="5">
        <f>VLOOKUP(A1295,'HUMAN RESOURCES'!$A$2:$M$2692,10,0)</f>
        <v>0.715</v>
      </c>
      <c r="T1295" s="5">
        <f>VLOOKUP(A1295,'HUMAN RESOURCES'!$A$2:$M$2692,11,0)</f>
        <v>0.031</v>
      </c>
      <c r="U1295" s="5">
        <f>VLOOKUP(A1295,'HUMAN RESOURCES'!$A$2:$M$2692,12,0)</f>
        <v>2417445</v>
      </c>
      <c r="V1295" s="35">
        <f>VLOOKUP(A1295,'HUMAN RESOURCES'!$A$2:$M$2692,13,0)</f>
        <v>0.982</v>
      </c>
      <c r="W1295" s="38">
        <f>VLOOKUP(A1295,TOURISM!$A$2:$F$2692,5,0)</f>
        <v>508000000</v>
      </c>
      <c r="X1295" s="39">
        <f>VLOOKUP(A1295,TOURISM!$A$2:$F$2692,6,0)</f>
        <v>6074000000</v>
      </c>
      <c r="Y1295" s="43">
        <f t="shared" si="4"/>
        <v>-5.85826086956522</v>
      </c>
      <c r="Z1295" s="35">
        <f>VLOOKUP(A1295,BUSINESS!$A$2:$J$2692,5,0)</f>
        <v>0.107</v>
      </c>
      <c r="AA1295" s="5">
        <f>VLOOKUP(A1295,BUSINESS!$A$2:$J$2692,6,0)</f>
        <v>35</v>
      </c>
      <c r="AB1295" s="5">
        <f>VLOOKUP(A1295,BUSINESS!$A$2:$J$2692,7,0)</f>
        <v>0</v>
      </c>
      <c r="AC1295" s="5">
        <f>VLOOKUP(A1295,BUSINESS!$A$2:$J$2692,8,0)</f>
        <v>98</v>
      </c>
      <c r="AD1295" s="35">
        <f>VLOOKUP(A1295,BUSINESS!$A$2:$J$2692,9,0)</f>
        <v>0.288</v>
      </c>
      <c r="AE1295" s="35">
        <f>VLOOKUP(A1295,BUSINESS!$A$2:$J$2692,10,0)</f>
        <v>0.488</v>
      </c>
    </row>
    <row r="1296" customHeight="1" spans="1:31">
      <c r="A1296" s="22" t="str">
        <f t="shared" si="0"/>
        <v>Kuwait-Middle East2007</v>
      </c>
      <c r="B1296" s="22" t="s">
        <v>169</v>
      </c>
      <c r="C1296" s="22" t="s">
        <v>84</v>
      </c>
      <c r="D1296" s="23">
        <v>2007</v>
      </c>
      <c r="E1296" s="25">
        <v>115000000000</v>
      </c>
      <c r="F1296" s="24">
        <f t="shared" si="1"/>
        <v>45011.1940882689</v>
      </c>
      <c r="G1296" s="26">
        <v>0.021</v>
      </c>
      <c r="H1296" s="27">
        <v>954</v>
      </c>
      <c r="I1296" s="26">
        <v>0.085</v>
      </c>
      <c r="J1296" s="5">
        <f>VLOOKUP(A1296,ENERGY!$A$2:$F$2692,5,0)</f>
        <v>26389</v>
      </c>
      <c r="K1296" s="5">
        <f t="shared" si="2"/>
        <v>0.0103286991373507</v>
      </c>
      <c r="L1296" s="31">
        <f>VLOOKUP(A1296,ENERGY!$A$2:$F$2692,6,0)</f>
        <v>75236</v>
      </c>
      <c r="M1296" s="31">
        <f t="shared" si="3"/>
        <v>0.0294474973776087</v>
      </c>
      <c r="N1296" s="32">
        <f>VLOOKUP(A1296,'HUMAN RESOURCES'!$A$2:$M$2692,5,0)</f>
        <v>0.037</v>
      </c>
      <c r="O1296" s="32">
        <f>VLOOKUP(A1296,'HUMAN RESOURCES'!$A$2:$M$2692,6,0)</f>
        <v>0.044</v>
      </c>
      <c r="P1296" s="31">
        <f>VLOOKUP(A1296,'HUMAN RESOURCES'!$A$2:$M$2692,7,0)</f>
        <v>75</v>
      </c>
      <c r="Q1296" s="5">
        <f>VLOOKUP(A1296,'HUMAN RESOURCES'!$A$2:$M$2692,8,0)</f>
        <v>73</v>
      </c>
      <c r="R1296" s="5">
        <f>VLOOKUP(A1296,'HUMAN RESOURCES'!$A$2:$M$2692,9,0)</f>
        <v>0.254</v>
      </c>
      <c r="S1296" s="5">
        <f>VLOOKUP(A1296,'HUMAN RESOURCES'!$A$2:$M$2692,10,0)</f>
        <v>0.718</v>
      </c>
      <c r="T1296" s="5">
        <f>VLOOKUP(A1296,'HUMAN RESOURCES'!$A$2:$M$2692,11,0)</f>
        <v>0.028</v>
      </c>
      <c r="U1296" s="5">
        <f>VLOOKUP(A1296,'HUMAN RESOURCES'!$A$2:$M$2692,12,0)</f>
        <v>2554920</v>
      </c>
      <c r="V1296" s="35">
        <f>VLOOKUP(A1296,'HUMAN RESOURCES'!$A$2:$M$2692,13,0)</f>
        <v>0.982</v>
      </c>
      <c r="W1296" s="38">
        <f>VLOOKUP(A1296,TOURISM!$A$2:$F$2692,5,0)</f>
        <v>530000000</v>
      </c>
      <c r="X1296" s="39">
        <f>VLOOKUP(A1296,TOURISM!$A$2:$F$2692,6,0)</f>
        <v>7267000000</v>
      </c>
      <c r="Y1296" s="43">
        <f t="shared" si="4"/>
        <v>-5.25918367346939</v>
      </c>
      <c r="Z1296" s="35">
        <f>VLOOKUP(A1296,BUSINESS!$A$2:$J$2692,5,0)</f>
        <v>0.107</v>
      </c>
      <c r="AA1296" s="5">
        <f>VLOOKUP(A1296,BUSINESS!$A$2:$J$2692,6,0)</f>
        <v>35</v>
      </c>
      <c r="AB1296" s="5">
        <f>VLOOKUP(A1296,BUSINESS!$A$2:$J$2692,7,0)</f>
        <v>0</v>
      </c>
      <c r="AC1296" s="5">
        <f>VLOOKUP(A1296,BUSINESS!$A$2:$J$2692,8,0)</f>
        <v>98</v>
      </c>
      <c r="AD1296" s="35">
        <f>VLOOKUP(A1296,BUSINESS!$A$2:$J$2692,9,0)</f>
        <v>0.348</v>
      </c>
      <c r="AE1296" s="35">
        <f>VLOOKUP(A1296,BUSINESS!$A$2:$J$2692,10,0)</f>
        <v>0.558</v>
      </c>
    </row>
    <row r="1297" customHeight="1" spans="1:31">
      <c r="A1297" s="22" t="str">
        <f t="shared" si="0"/>
        <v>Kuwait-Middle East2008</v>
      </c>
      <c r="B1297" s="22" t="s">
        <v>169</v>
      </c>
      <c r="C1297" s="22" t="s">
        <v>84</v>
      </c>
      <c r="D1297" s="23">
        <v>2008</v>
      </c>
      <c r="E1297" s="25">
        <v>147000000000</v>
      </c>
      <c r="F1297" s="24">
        <f t="shared" si="1"/>
        <v>54399.6956577571</v>
      </c>
      <c r="G1297" s="26">
        <v>0.019</v>
      </c>
      <c r="H1297" s="27">
        <v>1049</v>
      </c>
      <c r="I1297" s="26">
        <v>0.076</v>
      </c>
      <c r="J1297" s="5">
        <f>VLOOKUP(A1297,ENERGY!$A$2:$F$2692,5,0)</f>
        <v>26399</v>
      </c>
      <c r="K1297" s="5">
        <f t="shared" si="2"/>
        <v>0.00976937119502809</v>
      </c>
      <c r="L1297" s="31">
        <f>VLOOKUP(A1297,ENERGY!$A$2:$F$2692,6,0)</f>
        <v>71547</v>
      </c>
      <c r="M1297" s="31">
        <f t="shared" si="3"/>
        <v>0.0264771090151398</v>
      </c>
      <c r="N1297" s="32">
        <f>VLOOKUP(A1297,'HUMAN RESOURCES'!$A$2:$M$2692,5,0)</f>
        <v>0.038</v>
      </c>
      <c r="O1297" s="32">
        <f>VLOOKUP(A1297,'HUMAN RESOURCES'!$A$2:$M$2692,6,0)</f>
        <v>0.114</v>
      </c>
      <c r="P1297" s="31">
        <f>VLOOKUP(A1297,'HUMAN RESOURCES'!$A$2:$M$2692,7,0)</f>
        <v>75</v>
      </c>
      <c r="Q1297" s="5">
        <f>VLOOKUP(A1297,'HUMAN RESOURCES'!$A$2:$M$2692,8,0)</f>
        <v>73</v>
      </c>
      <c r="R1297" s="5">
        <f>VLOOKUP(A1297,'HUMAN RESOURCES'!$A$2:$M$2692,9,0)</f>
        <v>0.254</v>
      </c>
      <c r="S1297" s="5">
        <f>VLOOKUP(A1297,'HUMAN RESOURCES'!$A$2:$M$2692,10,0)</f>
        <v>0.721</v>
      </c>
      <c r="T1297" s="5">
        <f>VLOOKUP(A1297,'HUMAN RESOURCES'!$A$2:$M$2692,11,0)</f>
        <v>0.025</v>
      </c>
      <c r="U1297" s="5">
        <f>VLOOKUP(A1297,'HUMAN RESOURCES'!$A$2:$M$2692,12,0)</f>
        <v>2702221</v>
      </c>
      <c r="V1297" s="35">
        <f>VLOOKUP(A1297,'HUMAN RESOURCES'!$A$2:$M$2692,13,0)</f>
        <v>0.982</v>
      </c>
      <c r="W1297" s="38">
        <f>VLOOKUP(A1297,TOURISM!$A$2:$F$2692,5,0)</f>
        <v>610000000</v>
      </c>
      <c r="X1297" s="39">
        <f>VLOOKUP(A1297,TOURISM!$A$2:$F$2692,6,0)</f>
        <v>8341000000</v>
      </c>
      <c r="Y1297" s="43">
        <f t="shared" si="4"/>
        <v>-5.79150943396226</v>
      </c>
      <c r="Z1297" s="35">
        <f>VLOOKUP(A1297,BUSINESS!$A$2:$J$2692,5,0)</f>
        <v>0.107</v>
      </c>
      <c r="AA1297" s="5">
        <f>VLOOKUP(A1297,BUSINESS!$A$2:$J$2692,6,0)</f>
        <v>35</v>
      </c>
      <c r="AB1297" s="5">
        <f>VLOOKUP(A1297,BUSINESS!$A$2:$J$2692,7,0)</f>
        <v>0</v>
      </c>
      <c r="AC1297" s="5">
        <f>VLOOKUP(A1297,BUSINESS!$A$2:$J$2692,8,0)</f>
        <v>98</v>
      </c>
      <c r="AD1297" s="35">
        <f>VLOOKUP(A1297,BUSINESS!$A$2:$J$2692,9,0)</f>
        <v>0.42</v>
      </c>
      <c r="AE1297" s="35">
        <f>VLOOKUP(A1297,BUSINESS!$A$2:$J$2692,10,0)</f>
        <v>0.555</v>
      </c>
    </row>
    <row r="1298" customHeight="1" spans="1:31">
      <c r="A1298" s="22" t="str">
        <f t="shared" si="0"/>
        <v>Kuwait-Middle East2009</v>
      </c>
      <c r="B1298" s="22" t="s">
        <v>169</v>
      </c>
      <c r="C1298" s="22" t="s">
        <v>84</v>
      </c>
      <c r="D1298" s="23">
        <v>2009</v>
      </c>
      <c r="E1298" s="25">
        <v>106000000000</v>
      </c>
      <c r="F1298" s="24">
        <f t="shared" si="1"/>
        <v>37191.6513865118</v>
      </c>
      <c r="G1298" s="26">
        <v>0.039</v>
      </c>
      <c r="H1298" s="27">
        <v>1463</v>
      </c>
      <c r="I1298" s="26">
        <v>0.062</v>
      </c>
      <c r="J1298" s="5">
        <f>VLOOKUP(A1298,ENERGY!$A$2:$F$2692,5,0)</f>
        <v>22001</v>
      </c>
      <c r="K1298" s="5">
        <f t="shared" si="2"/>
        <v>0.00771937285051553</v>
      </c>
      <c r="L1298" s="31">
        <f>VLOOKUP(A1298,ENERGY!$A$2:$F$2692,6,0)</f>
        <v>61657</v>
      </c>
      <c r="M1298" s="31">
        <f t="shared" si="3"/>
        <v>0.0216332608446996</v>
      </c>
      <c r="N1298" s="32">
        <f>VLOOKUP(A1298,'HUMAN RESOURCES'!$A$2:$M$2692,5,0)</f>
        <v>0.038</v>
      </c>
      <c r="O1298" s="32">
        <f>VLOOKUP(A1298,'HUMAN RESOURCES'!$A$2:$M$2692,6,0)</f>
        <v>0.071</v>
      </c>
      <c r="P1298" s="31">
        <f>VLOOKUP(A1298,'HUMAN RESOURCES'!$A$2:$M$2692,7,0)</f>
        <v>75</v>
      </c>
      <c r="Q1298" s="5">
        <f>VLOOKUP(A1298,'HUMAN RESOURCES'!$A$2:$M$2692,8,0)</f>
        <v>73</v>
      </c>
      <c r="R1298" s="5">
        <f>VLOOKUP(A1298,'HUMAN RESOURCES'!$A$2:$M$2692,9,0)</f>
        <v>0.253</v>
      </c>
      <c r="S1298" s="5">
        <f>VLOOKUP(A1298,'HUMAN RESOURCES'!$A$2:$M$2692,10,0)</f>
        <v>0.724</v>
      </c>
      <c r="T1298" s="5">
        <f>VLOOKUP(A1298,'HUMAN RESOURCES'!$A$2:$M$2692,11,0)</f>
        <v>0.023</v>
      </c>
      <c r="U1298" s="5">
        <f>VLOOKUP(A1298,'HUMAN RESOURCES'!$A$2:$M$2692,12,0)</f>
        <v>2850102</v>
      </c>
      <c r="V1298" s="35">
        <f>VLOOKUP(A1298,'HUMAN RESOURCES'!$A$2:$M$2692,13,0)</f>
        <v>0.982</v>
      </c>
      <c r="W1298" s="38">
        <f>VLOOKUP(A1298,TOURISM!$A$2:$F$2692,5,0)</f>
        <v>660000000</v>
      </c>
      <c r="X1298" s="39">
        <f>VLOOKUP(A1298,TOURISM!$A$2:$F$2692,6,0)</f>
        <v>6799000000</v>
      </c>
      <c r="Y1298" s="43">
        <f t="shared" si="4"/>
        <v>-5.44333333333333</v>
      </c>
      <c r="Z1298" s="35">
        <f>VLOOKUP(A1298,BUSINESS!$A$2:$J$2692,5,0)</f>
        <v>0.107</v>
      </c>
      <c r="AA1298" s="5">
        <f>VLOOKUP(A1298,BUSINESS!$A$2:$J$2692,6,0)</f>
        <v>35</v>
      </c>
      <c r="AB1298" s="5">
        <f>VLOOKUP(A1298,BUSINESS!$A$2:$J$2692,7,0)</f>
        <v>0</v>
      </c>
      <c r="AC1298" s="5">
        <f>VLOOKUP(A1298,BUSINESS!$A$2:$J$2692,8,0)</f>
        <v>98</v>
      </c>
      <c r="AD1298" s="35">
        <f>VLOOKUP(A1298,BUSINESS!$A$2:$J$2692,9,0)</f>
        <v>0.508</v>
      </c>
      <c r="AE1298" s="35">
        <f>VLOOKUP(A1298,BUSINESS!$A$2:$J$2692,10,0)</f>
        <v>0.919</v>
      </c>
    </row>
    <row r="1299" customHeight="1" spans="1:31">
      <c r="A1299" s="22" t="str">
        <f t="shared" si="0"/>
        <v>Kuwait-Middle East2010</v>
      </c>
      <c r="B1299" s="22" t="s">
        <v>169</v>
      </c>
      <c r="C1299" s="22" t="s">
        <v>84</v>
      </c>
      <c r="D1299" s="23">
        <v>2010</v>
      </c>
      <c r="E1299" s="25">
        <v>120000000000</v>
      </c>
      <c r="F1299" s="24">
        <f t="shared" si="1"/>
        <v>40112.5826486338</v>
      </c>
      <c r="G1299" s="26">
        <v>0.028</v>
      </c>
      <c r="H1299" s="27">
        <v>1116</v>
      </c>
      <c r="I1299" s="26">
        <v>0.049</v>
      </c>
      <c r="J1299" s="5">
        <f>VLOOKUP(A1299,ENERGY!$A$2:$F$2692,5,0)</f>
        <v>18805</v>
      </c>
      <c r="K1299" s="5">
        <f t="shared" si="2"/>
        <v>0.00628597597256299</v>
      </c>
      <c r="L1299" s="31">
        <f>VLOOKUP(A1299,ENERGY!$A$2:$F$2692,6,0)</f>
        <v>55181</v>
      </c>
      <c r="M1299" s="31">
        <f t="shared" si="3"/>
        <v>0.0184454368594522</v>
      </c>
      <c r="N1299" s="32">
        <f>VLOOKUP(A1299,'HUMAN RESOURCES'!$A$2:$M$2692,5,0)</f>
        <v>0.038</v>
      </c>
      <c r="O1299" s="32">
        <f>VLOOKUP(A1299,'HUMAN RESOURCES'!$A$2:$M$2692,6,0)</f>
        <v>0.062</v>
      </c>
      <c r="P1299" s="31">
        <f>VLOOKUP(A1299,'HUMAN RESOURCES'!$A$2:$M$2692,7,0)</f>
        <v>75</v>
      </c>
      <c r="Q1299" s="5">
        <f>VLOOKUP(A1299,'HUMAN RESOURCES'!$A$2:$M$2692,8,0)</f>
        <v>73</v>
      </c>
      <c r="R1299" s="5">
        <f>VLOOKUP(A1299,'HUMAN RESOURCES'!$A$2:$M$2692,9,0)</f>
        <v>0.252</v>
      </c>
      <c r="S1299" s="5">
        <f>VLOOKUP(A1299,'HUMAN RESOURCES'!$A$2:$M$2692,10,0)</f>
        <v>0.726</v>
      </c>
      <c r="T1299" s="5">
        <f>VLOOKUP(A1299,'HUMAN RESOURCES'!$A$2:$M$2692,11,0)</f>
        <v>0.021</v>
      </c>
      <c r="U1299" s="5">
        <f>VLOOKUP(A1299,'HUMAN RESOURCES'!$A$2:$M$2692,12,0)</f>
        <v>2991580</v>
      </c>
      <c r="V1299" s="35">
        <f>VLOOKUP(A1299,'HUMAN RESOURCES'!$A$2:$M$2692,13,0)</f>
        <v>0.983</v>
      </c>
      <c r="W1299" s="38">
        <f>VLOOKUP(A1299,TOURISM!$A$2:$F$2692,5,0)</f>
        <v>574000000</v>
      </c>
      <c r="X1299" s="39">
        <f>VLOOKUP(A1299,TOURISM!$A$2:$F$2692,6,0)</f>
        <v>7106000000</v>
      </c>
      <c r="Y1299" s="43">
        <f t="shared" si="4"/>
        <v>-5.30124223602484</v>
      </c>
      <c r="Z1299" s="35">
        <f>VLOOKUP(A1299,BUSINESS!$A$2:$J$2692,5,0)</f>
        <v>0.107</v>
      </c>
      <c r="AA1299" s="5">
        <f>VLOOKUP(A1299,BUSINESS!$A$2:$J$2692,6,0)</f>
        <v>35</v>
      </c>
      <c r="AB1299" s="5">
        <f>VLOOKUP(A1299,BUSINESS!$A$2:$J$2692,7,0)</f>
        <v>0</v>
      </c>
      <c r="AC1299" s="5">
        <f>VLOOKUP(A1299,BUSINESS!$A$2:$J$2692,8,0)</f>
        <v>98</v>
      </c>
      <c r="AD1299" s="35">
        <f>VLOOKUP(A1299,BUSINESS!$A$2:$J$2692,9,0)</f>
        <v>0.614</v>
      </c>
      <c r="AE1299" s="35">
        <f>VLOOKUP(A1299,BUSINESS!$A$2:$J$2692,10,0)</f>
        <v>1.33</v>
      </c>
    </row>
    <row r="1300" customHeight="1" spans="1:31">
      <c r="A1300" s="22" t="str">
        <f t="shared" si="0"/>
        <v>Kuwait-Middle East2011</v>
      </c>
      <c r="B1300" s="22" t="s">
        <v>169</v>
      </c>
      <c r="C1300" s="22" t="s">
        <v>84</v>
      </c>
      <c r="D1300" s="23">
        <v>2011</v>
      </c>
      <c r="E1300" s="25">
        <v>161000000000</v>
      </c>
      <c r="F1300" s="24">
        <f t="shared" si="1"/>
        <v>51524.8639471566</v>
      </c>
      <c r="G1300" s="26">
        <v>0.026</v>
      </c>
      <c r="H1300" s="27">
        <v>1349</v>
      </c>
      <c r="I1300" s="26">
        <v>0.052</v>
      </c>
      <c r="J1300" s="5">
        <f>VLOOKUP(A1300,ENERGY!$A$2:$F$2692,5,0)</f>
        <v>25780</v>
      </c>
      <c r="K1300" s="5">
        <f t="shared" si="2"/>
        <v>0.0082503788357621</v>
      </c>
      <c r="L1300" s="31">
        <f>VLOOKUP(A1300,ENERGY!$A$2:$F$2692,6,0)</f>
        <v>73769</v>
      </c>
      <c r="M1300" s="31">
        <f t="shared" si="3"/>
        <v>0.0236083086243341</v>
      </c>
      <c r="N1300" s="32">
        <f>VLOOKUP(A1300,'HUMAN RESOURCES'!$A$2:$M$2692,5,0)</f>
        <v>0.038</v>
      </c>
      <c r="O1300" s="32">
        <f>VLOOKUP(A1300,'HUMAN RESOURCES'!$A$2:$M$2692,6,0)</f>
        <v>0.039</v>
      </c>
      <c r="P1300" s="31">
        <f>VLOOKUP(A1300,'HUMAN RESOURCES'!$A$2:$M$2692,7,0)</f>
        <v>75</v>
      </c>
      <c r="Q1300" s="5">
        <f>VLOOKUP(A1300,'HUMAN RESOURCES'!$A$2:$M$2692,8,0)</f>
        <v>73</v>
      </c>
      <c r="R1300" s="5">
        <f>VLOOKUP(A1300,'HUMAN RESOURCES'!$A$2:$M$2692,9,0)</f>
        <v>0.251</v>
      </c>
      <c r="S1300" s="5">
        <f>VLOOKUP(A1300,'HUMAN RESOURCES'!$A$2:$M$2692,10,0)</f>
        <v>0.728</v>
      </c>
      <c r="T1300" s="5">
        <f>VLOOKUP(A1300,'HUMAN RESOURCES'!$A$2:$M$2692,11,0)</f>
        <v>0.021</v>
      </c>
      <c r="U1300" s="5">
        <f>VLOOKUP(A1300,'HUMAN RESOURCES'!$A$2:$M$2692,12,0)</f>
        <v>3124705</v>
      </c>
      <c r="V1300" s="35">
        <f>VLOOKUP(A1300,'HUMAN RESOURCES'!$A$2:$M$2692,13,0)</f>
        <v>0.983</v>
      </c>
      <c r="W1300" s="38">
        <f>VLOOKUP(A1300,TOURISM!$A$2:$F$2692,5,0)</f>
        <v>644000000</v>
      </c>
      <c r="X1300" s="39">
        <f>VLOOKUP(A1300,TOURISM!$A$2:$F$2692,6,0)</f>
        <v>9179000000</v>
      </c>
      <c r="Y1300" s="43">
        <f t="shared" si="4"/>
        <v>-4.94043715846994</v>
      </c>
      <c r="Z1300" s="35">
        <f>VLOOKUP(A1300,BUSINESS!$A$2:$J$2692,5,0)</f>
        <v>0.107</v>
      </c>
      <c r="AA1300" s="5">
        <f>VLOOKUP(A1300,BUSINESS!$A$2:$J$2692,6,0)</f>
        <v>32</v>
      </c>
      <c r="AB1300" s="5">
        <f>VLOOKUP(A1300,BUSINESS!$A$2:$J$2692,7,0)</f>
        <v>0</v>
      </c>
      <c r="AC1300" s="5">
        <f>VLOOKUP(A1300,BUSINESS!$A$2:$J$2692,8,0)</f>
        <v>98</v>
      </c>
      <c r="AD1300" s="35">
        <f>VLOOKUP(A1300,BUSINESS!$A$2:$J$2692,9,0)</f>
        <v>0.658</v>
      </c>
      <c r="AE1300" s="35">
        <f>VLOOKUP(A1300,BUSINESS!$A$2:$J$2692,10,0)</f>
        <v>1.579</v>
      </c>
    </row>
    <row r="1301" customHeight="1" spans="1:31">
      <c r="A1301" s="22" t="str">
        <f t="shared" si="0"/>
        <v>Kuwait-Middle East2012</v>
      </c>
      <c r="B1301" s="22" t="s">
        <v>169</v>
      </c>
      <c r="C1301" s="22" t="s">
        <v>84</v>
      </c>
      <c r="D1301" s="23">
        <v>2012</v>
      </c>
      <c r="E1301" s="25">
        <v>183000000000</v>
      </c>
      <c r="F1301" s="24">
        <f t="shared" si="1"/>
        <v>56299.100198862</v>
      </c>
      <c r="G1301" s="26">
        <v>0.025</v>
      </c>
      <c r="H1301" s="27">
        <v>1428</v>
      </c>
      <c r="I1301" s="26">
        <v>0.05</v>
      </c>
      <c r="J1301" s="5">
        <f>VLOOKUP(A1301,ENERGY!$A$2:$F$2692,5,0)</f>
        <v>20639</v>
      </c>
      <c r="K1301" s="5">
        <f t="shared" si="2"/>
        <v>0.00634949250822028</v>
      </c>
      <c r="L1301" s="31">
        <f>VLOOKUP(A1301,ENERGY!$A$2:$F$2692,6,0)</f>
        <v>52753</v>
      </c>
      <c r="M1301" s="31">
        <f t="shared" si="3"/>
        <v>0.0162292154797299</v>
      </c>
      <c r="N1301" s="32">
        <f>VLOOKUP(A1301,'HUMAN RESOURCES'!$A$2:$M$2692,5,0)</f>
        <v>0.039</v>
      </c>
      <c r="O1301" s="32">
        <f>VLOOKUP(A1301,'HUMAN RESOURCES'!$A$2:$M$2692,6,0)</f>
        <v>0.085</v>
      </c>
      <c r="P1301" s="31">
        <f>VLOOKUP(A1301,'HUMAN RESOURCES'!$A$2:$M$2692,7,0)</f>
        <v>75</v>
      </c>
      <c r="Q1301" s="5">
        <f>VLOOKUP(A1301,'HUMAN RESOURCES'!$A$2:$M$2692,8,0)</f>
        <v>73</v>
      </c>
      <c r="R1301" s="5">
        <f>VLOOKUP(A1301,'HUMAN RESOURCES'!$A$2:$M$2692,9,0)</f>
        <v>0.249</v>
      </c>
      <c r="S1301" s="5">
        <f>VLOOKUP(A1301,'HUMAN RESOURCES'!$A$2:$M$2692,10,0)</f>
        <v>0.729</v>
      </c>
      <c r="T1301" s="5">
        <f>VLOOKUP(A1301,'HUMAN RESOURCES'!$A$2:$M$2692,11,0)</f>
        <v>0.022</v>
      </c>
      <c r="U1301" s="5">
        <f>VLOOKUP(A1301,'HUMAN RESOURCES'!$A$2:$M$2692,12,0)</f>
        <v>3250496</v>
      </c>
      <c r="V1301" s="35">
        <f>VLOOKUP(A1301,'HUMAN RESOURCES'!$A$2:$M$2692,13,0)</f>
        <v>0.983</v>
      </c>
      <c r="W1301" s="38">
        <f>VLOOKUP(A1301,TOURISM!$A$2:$F$2692,5,0)</f>
        <v>780000000</v>
      </c>
      <c r="X1301" s="39">
        <f>VLOOKUP(A1301,TOURISM!$A$2:$F$2692,6,0)</f>
        <v>9821000000</v>
      </c>
      <c r="Y1301" s="43">
        <f t="shared" si="4"/>
        <v>-0.584072934851983</v>
      </c>
      <c r="Z1301" s="35">
        <f>VLOOKUP(A1301,BUSINESS!$A$2:$J$2692,5,0)</f>
        <v>0.124</v>
      </c>
      <c r="AA1301" s="5">
        <f>VLOOKUP(A1301,BUSINESS!$A$2:$J$2692,6,0)</f>
        <v>32</v>
      </c>
      <c r="AB1301" s="5">
        <f>VLOOKUP(A1301,BUSINESS!$A$2:$J$2692,7,0)</f>
        <v>101</v>
      </c>
      <c r="AC1301" s="5">
        <f>VLOOKUP(A1301,BUSINESS!$A$2:$J$2692,8,0)</f>
        <v>98</v>
      </c>
      <c r="AD1301" s="35">
        <f>VLOOKUP(A1301,BUSINESS!$A$2:$J$2692,9,0)</f>
        <v>0.705</v>
      </c>
      <c r="AE1301" s="35">
        <f>VLOOKUP(A1301,BUSINESS!$A$2:$J$2692,10,0)</f>
        <v>1.569</v>
      </c>
    </row>
    <row r="1302" customHeight="1" spans="1:31">
      <c r="A1302" s="22" t="str">
        <f t="shared" si="0"/>
        <v>Kyrgyzstan-Asia2000</v>
      </c>
      <c r="B1302" s="22" t="s">
        <v>170</v>
      </c>
      <c r="C1302" s="22" t="s">
        <v>65</v>
      </c>
      <c r="D1302" s="23">
        <v>2000</v>
      </c>
      <c r="E1302" s="25">
        <v>1369691955</v>
      </c>
      <c r="F1302" s="24">
        <f t="shared" si="1"/>
        <v>279.620274987751</v>
      </c>
      <c r="G1302" s="26">
        <v>0.047</v>
      </c>
      <c r="H1302" s="27">
        <v>13</v>
      </c>
      <c r="I1302" s="26">
        <v>0.519</v>
      </c>
      <c r="J1302" s="5">
        <f>VLOOKUP(A1302,ENERGY!$A$2:$F$2692,5,0)</f>
        <v>0</v>
      </c>
      <c r="K1302" s="5">
        <f t="shared" si="2"/>
        <v>0</v>
      </c>
      <c r="L1302" s="31">
        <f>VLOOKUP(A1302,ENERGY!$A$2:$F$2692,6,0)</f>
        <v>0</v>
      </c>
      <c r="M1302" s="31">
        <f t="shared" si="3"/>
        <v>0</v>
      </c>
      <c r="N1302" s="32">
        <f>VLOOKUP(A1302,'HUMAN RESOURCES'!$A$2:$M$2692,5,0)</f>
        <v>0.039</v>
      </c>
      <c r="O1302" s="32">
        <f>VLOOKUP(A1302,'HUMAN RESOURCES'!$A$2:$M$2692,6,0)</f>
        <v>0.066</v>
      </c>
      <c r="P1302" s="31">
        <f>VLOOKUP(A1302,'HUMAN RESOURCES'!$A$2:$M$2692,7,0)</f>
        <v>72</v>
      </c>
      <c r="Q1302" s="5">
        <f>VLOOKUP(A1302,'HUMAN RESOURCES'!$A$2:$M$2692,8,0)</f>
        <v>65</v>
      </c>
      <c r="R1302" s="5">
        <f>VLOOKUP(A1302,'HUMAN RESOURCES'!$A$2:$M$2692,9,0)</f>
        <v>0.35</v>
      </c>
      <c r="S1302" s="5">
        <f>VLOOKUP(A1302,'HUMAN RESOURCES'!$A$2:$M$2692,10,0)</f>
        <v>0.596</v>
      </c>
      <c r="T1302" s="5">
        <f>VLOOKUP(A1302,'HUMAN RESOURCES'!$A$2:$M$2692,11,0)</f>
        <v>0.055</v>
      </c>
      <c r="U1302" s="5">
        <f>VLOOKUP(A1302,'HUMAN RESOURCES'!$A$2:$M$2692,12,0)</f>
        <v>4898400</v>
      </c>
      <c r="V1302" s="35">
        <f>VLOOKUP(A1302,'HUMAN RESOURCES'!$A$2:$M$2692,13,0)</f>
        <v>0.353</v>
      </c>
      <c r="W1302" s="38">
        <f>VLOOKUP(A1302,TOURISM!$A$2:$F$2692,5,0)</f>
        <v>20000000</v>
      </c>
      <c r="X1302" s="39">
        <f>VLOOKUP(A1302,TOURISM!$A$2:$F$2692,6,0)</f>
        <v>28000000</v>
      </c>
      <c r="Y1302" s="43">
        <f t="shared" si="4"/>
        <v>0.721257794438737</v>
      </c>
      <c r="Z1302" s="35">
        <f>VLOOKUP(A1302,BUSINESS!$A$2:$J$2692,5,0)</f>
        <v>0</v>
      </c>
      <c r="AA1302" s="5">
        <f>VLOOKUP(A1302,BUSINESS!$A$2:$J$2692,6,0)</f>
        <v>0</v>
      </c>
      <c r="AB1302" s="5">
        <f>VLOOKUP(A1302,BUSINESS!$A$2:$J$2692,7,0)</f>
        <v>0</v>
      </c>
      <c r="AC1302" s="5">
        <f>VLOOKUP(A1302,BUSINESS!$A$2:$J$2692,8,0)</f>
        <v>0</v>
      </c>
      <c r="AD1302" s="35">
        <f>VLOOKUP(A1302,BUSINESS!$A$2:$J$2692,9,0)</f>
        <v>0.01</v>
      </c>
      <c r="AE1302" s="35">
        <f>VLOOKUP(A1302,BUSINESS!$A$2:$J$2692,10,0)</f>
        <v>0.002</v>
      </c>
    </row>
    <row r="1303" customHeight="1" spans="1:31">
      <c r="A1303" s="22" t="str">
        <f t="shared" si="0"/>
        <v>Kyrgyzstan-Asia2001</v>
      </c>
      <c r="B1303" s="22" t="s">
        <v>170</v>
      </c>
      <c r="C1303" s="22" t="s">
        <v>65</v>
      </c>
      <c r="D1303" s="23">
        <v>2001</v>
      </c>
      <c r="E1303" s="25">
        <v>1525113501</v>
      </c>
      <c r="F1303" s="24">
        <f t="shared" si="1"/>
        <v>308.409031364381</v>
      </c>
      <c r="G1303" s="26">
        <v>0.048</v>
      </c>
      <c r="H1303" s="27">
        <v>15</v>
      </c>
      <c r="I1303" s="26">
        <v>0.373</v>
      </c>
      <c r="J1303" s="5">
        <f>VLOOKUP(A1303,ENERGY!$A$2:$F$2692,5,0)</f>
        <v>3097</v>
      </c>
      <c r="K1303" s="5">
        <f t="shared" si="2"/>
        <v>0.000626276516147297</v>
      </c>
      <c r="L1303" s="31">
        <f>VLOOKUP(A1303,ENERGY!$A$2:$F$2692,6,0)</f>
        <v>0</v>
      </c>
      <c r="M1303" s="31">
        <f t="shared" si="3"/>
        <v>0</v>
      </c>
      <c r="N1303" s="32">
        <f>VLOOKUP(A1303,'HUMAN RESOURCES'!$A$2:$M$2692,5,0)</f>
        <v>0.039</v>
      </c>
      <c r="O1303" s="32">
        <f>VLOOKUP(A1303,'HUMAN RESOURCES'!$A$2:$M$2692,6,0)</f>
        <v>0.042</v>
      </c>
      <c r="P1303" s="31">
        <f>VLOOKUP(A1303,'HUMAN RESOURCES'!$A$2:$M$2692,7,0)</f>
        <v>73</v>
      </c>
      <c r="Q1303" s="5">
        <f>VLOOKUP(A1303,'HUMAN RESOURCES'!$A$2:$M$2692,8,0)</f>
        <v>65</v>
      </c>
      <c r="R1303" s="5">
        <f>VLOOKUP(A1303,'HUMAN RESOURCES'!$A$2:$M$2692,9,0)</f>
        <v>0.342</v>
      </c>
      <c r="S1303" s="5">
        <f>VLOOKUP(A1303,'HUMAN RESOURCES'!$A$2:$M$2692,10,0)</f>
        <v>0.602</v>
      </c>
      <c r="T1303" s="5">
        <f>VLOOKUP(A1303,'HUMAN RESOURCES'!$A$2:$M$2692,11,0)</f>
        <v>0.055</v>
      </c>
      <c r="U1303" s="5">
        <f>VLOOKUP(A1303,'HUMAN RESOURCES'!$A$2:$M$2692,12,0)</f>
        <v>4945100</v>
      </c>
      <c r="V1303" s="35">
        <f>VLOOKUP(A1303,'HUMAN RESOURCES'!$A$2:$M$2692,13,0)</f>
        <v>0.353</v>
      </c>
      <c r="W1303" s="38">
        <f>VLOOKUP(A1303,TOURISM!$A$2:$F$2692,5,0)</f>
        <v>32000000</v>
      </c>
      <c r="X1303" s="39">
        <f>VLOOKUP(A1303,TOURISM!$A$2:$F$2692,6,0)</f>
        <v>21000000</v>
      </c>
      <c r="Y1303" s="43">
        <f t="shared" si="4"/>
        <v>1.30788917323071</v>
      </c>
      <c r="Z1303" s="35">
        <f>VLOOKUP(A1303,BUSINESS!$A$2:$J$2692,5,0)</f>
        <v>0</v>
      </c>
      <c r="AA1303" s="5">
        <f>VLOOKUP(A1303,BUSINESS!$A$2:$J$2692,6,0)</f>
        <v>0</v>
      </c>
      <c r="AB1303" s="5">
        <f>VLOOKUP(A1303,BUSINESS!$A$2:$J$2692,7,0)</f>
        <v>0</v>
      </c>
      <c r="AC1303" s="5">
        <f>VLOOKUP(A1303,BUSINESS!$A$2:$J$2692,8,0)</f>
        <v>0</v>
      </c>
      <c r="AD1303" s="35">
        <f>VLOOKUP(A1303,BUSINESS!$A$2:$J$2692,9,0)</f>
        <v>0.03</v>
      </c>
      <c r="AE1303" s="35">
        <f>VLOOKUP(A1303,BUSINESS!$A$2:$J$2692,10,0)</f>
        <v>0.005</v>
      </c>
    </row>
    <row r="1304" customHeight="1" spans="1:31">
      <c r="A1304" s="22" t="str">
        <f t="shared" si="0"/>
        <v>Kyrgyzstan-Asia2002</v>
      </c>
      <c r="B1304" s="22" t="s">
        <v>170</v>
      </c>
      <c r="C1304" s="22" t="s">
        <v>65</v>
      </c>
      <c r="D1304" s="23">
        <v>2002</v>
      </c>
      <c r="E1304" s="25">
        <v>1605640633</v>
      </c>
      <c r="F1304" s="24">
        <f t="shared" si="1"/>
        <v>321.726537960607</v>
      </c>
      <c r="G1304" s="26">
        <v>0.054</v>
      </c>
      <c r="H1304" s="27">
        <v>17</v>
      </c>
      <c r="I1304" s="26">
        <v>0.248</v>
      </c>
      <c r="J1304" s="5">
        <f>VLOOKUP(A1304,ENERGY!$A$2:$F$2692,5,0)</f>
        <v>2805</v>
      </c>
      <c r="K1304" s="5">
        <f t="shared" si="2"/>
        <v>0.000562045404452281</v>
      </c>
      <c r="L1304" s="31">
        <f>VLOOKUP(A1304,ENERGY!$A$2:$F$2692,6,0)</f>
        <v>6399</v>
      </c>
      <c r="M1304" s="31">
        <f t="shared" si="3"/>
        <v>0.00128218486384675</v>
      </c>
      <c r="N1304" s="32">
        <f>VLOOKUP(A1304,'HUMAN RESOURCES'!$A$2:$M$2692,5,0)</f>
        <v>0.039</v>
      </c>
      <c r="O1304" s="32">
        <f>VLOOKUP(A1304,'HUMAN RESOURCES'!$A$2:$M$2692,6,0)</f>
        <v>0.047</v>
      </c>
      <c r="P1304" s="31">
        <f>VLOOKUP(A1304,'HUMAN RESOURCES'!$A$2:$M$2692,7,0)</f>
        <v>72</v>
      </c>
      <c r="Q1304" s="5">
        <f>VLOOKUP(A1304,'HUMAN RESOURCES'!$A$2:$M$2692,8,0)</f>
        <v>64</v>
      </c>
      <c r="R1304" s="5">
        <f>VLOOKUP(A1304,'HUMAN RESOURCES'!$A$2:$M$2692,9,0)</f>
        <v>0.335</v>
      </c>
      <c r="S1304" s="5">
        <f>VLOOKUP(A1304,'HUMAN RESOURCES'!$A$2:$M$2692,10,0)</f>
        <v>0.609</v>
      </c>
      <c r="T1304" s="5">
        <f>VLOOKUP(A1304,'HUMAN RESOURCES'!$A$2:$M$2692,11,0)</f>
        <v>0.056</v>
      </c>
      <c r="U1304" s="5">
        <f>VLOOKUP(A1304,'HUMAN RESOURCES'!$A$2:$M$2692,12,0)</f>
        <v>4990700</v>
      </c>
      <c r="V1304" s="35">
        <f>VLOOKUP(A1304,'HUMAN RESOURCES'!$A$2:$M$2692,13,0)</f>
        <v>0.353</v>
      </c>
      <c r="W1304" s="38">
        <f>VLOOKUP(A1304,TOURISM!$A$2:$F$2692,5,0)</f>
        <v>48000000</v>
      </c>
      <c r="X1304" s="39">
        <f>VLOOKUP(A1304,TOURISM!$A$2:$F$2692,6,0)</f>
        <v>27000000</v>
      </c>
      <c r="Y1304" s="43">
        <f t="shared" si="4"/>
        <v>1.40697343276319</v>
      </c>
      <c r="Z1304" s="35">
        <f>VLOOKUP(A1304,BUSINESS!$A$2:$J$2692,5,0)</f>
        <v>0</v>
      </c>
      <c r="AA1304" s="5">
        <f>VLOOKUP(A1304,BUSINESS!$A$2:$J$2692,6,0)</f>
        <v>0</v>
      </c>
      <c r="AB1304" s="5">
        <f>VLOOKUP(A1304,BUSINESS!$A$2:$J$2692,7,0)</f>
        <v>0</v>
      </c>
      <c r="AC1304" s="5">
        <f>VLOOKUP(A1304,BUSINESS!$A$2:$J$2692,8,0)</f>
        <v>0</v>
      </c>
      <c r="AD1304" s="35">
        <f>VLOOKUP(A1304,BUSINESS!$A$2:$J$2692,9,0)</f>
        <v>0.03</v>
      </c>
      <c r="AE1304" s="35">
        <f>VLOOKUP(A1304,BUSINESS!$A$2:$J$2692,10,0)</f>
        <v>0.011</v>
      </c>
    </row>
    <row r="1305" customHeight="1" spans="1:31">
      <c r="A1305" s="22" t="str">
        <f t="shared" si="0"/>
        <v>Kyrgyzstan-Asia2003</v>
      </c>
      <c r="B1305" s="22" t="s">
        <v>170</v>
      </c>
      <c r="C1305" s="22" t="s">
        <v>65</v>
      </c>
      <c r="D1305" s="23">
        <v>2003</v>
      </c>
      <c r="E1305" s="25">
        <v>1919012781</v>
      </c>
      <c r="F1305" s="24">
        <f t="shared" si="1"/>
        <v>380.507362441259</v>
      </c>
      <c r="G1305" s="26">
        <v>0.054</v>
      </c>
      <c r="H1305" s="27">
        <v>21</v>
      </c>
      <c r="I1305" s="26">
        <v>0.191</v>
      </c>
      <c r="J1305" s="5">
        <f>VLOOKUP(A1305,ENERGY!$A$2:$F$2692,5,0)</f>
        <v>2484</v>
      </c>
      <c r="K1305" s="5">
        <f t="shared" si="2"/>
        <v>0.000492534649931592</v>
      </c>
      <c r="L1305" s="31">
        <f>VLOOKUP(A1305,ENERGY!$A$2:$F$2692,6,0)</f>
        <v>6480</v>
      </c>
      <c r="M1305" s="31">
        <f t="shared" si="3"/>
        <v>0.00128487299982155</v>
      </c>
      <c r="N1305" s="32">
        <f>VLOOKUP(A1305,'HUMAN RESOURCES'!$A$2:$M$2692,5,0)</f>
        <v>0.041</v>
      </c>
      <c r="O1305" s="32">
        <f>VLOOKUP(A1305,'HUMAN RESOURCES'!$A$2:$M$2692,6,0)</f>
        <v>0.072</v>
      </c>
      <c r="P1305" s="31">
        <f>VLOOKUP(A1305,'HUMAN RESOURCES'!$A$2:$M$2692,7,0)</f>
        <v>72</v>
      </c>
      <c r="Q1305" s="5">
        <f>VLOOKUP(A1305,'HUMAN RESOURCES'!$A$2:$M$2692,8,0)</f>
        <v>65</v>
      </c>
      <c r="R1305" s="5">
        <f>VLOOKUP(A1305,'HUMAN RESOURCES'!$A$2:$M$2692,9,0)</f>
        <v>0.326</v>
      </c>
      <c r="S1305" s="5">
        <f>VLOOKUP(A1305,'HUMAN RESOURCES'!$A$2:$M$2692,10,0)</f>
        <v>0.617</v>
      </c>
      <c r="T1305" s="5">
        <f>VLOOKUP(A1305,'HUMAN RESOURCES'!$A$2:$M$2692,11,0)</f>
        <v>0.057</v>
      </c>
      <c r="U1305" s="5">
        <f>VLOOKUP(A1305,'HUMAN RESOURCES'!$A$2:$M$2692,12,0)</f>
        <v>5043300</v>
      </c>
      <c r="V1305" s="35">
        <f>VLOOKUP(A1305,'HUMAN RESOURCES'!$A$2:$M$2692,13,0)</f>
        <v>0.353</v>
      </c>
      <c r="W1305" s="38">
        <f>VLOOKUP(A1305,TOURISM!$A$2:$F$2692,5,0)</f>
        <v>62000000</v>
      </c>
      <c r="X1305" s="39">
        <f>VLOOKUP(A1305,TOURISM!$A$2:$F$2692,6,0)</f>
        <v>35000000</v>
      </c>
      <c r="Y1305" s="43">
        <f t="shared" si="4"/>
        <v>0.859131658305621</v>
      </c>
      <c r="Z1305" s="35">
        <f>VLOOKUP(A1305,BUSINESS!$A$2:$J$2692,5,0)</f>
        <v>0</v>
      </c>
      <c r="AA1305" s="5">
        <f>VLOOKUP(A1305,BUSINESS!$A$2:$J$2692,6,0)</f>
        <v>21</v>
      </c>
      <c r="AB1305" s="5">
        <f>VLOOKUP(A1305,BUSINESS!$A$2:$J$2692,7,0)</f>
        <v>0</v>
      </c>
      <c r="AC1305" s="5">
        <f>VLOOKUP(A1305,BUSINESS!$A$2:$J$2692,8,0)</f>
        <v>0</v>
      </c>
      <c r="AD1305" s="35">
        <f>VLOOKUP(A1305,BUSINESS!$A$2:$J$2692,9,0)</f>
        <v>0.039</v>
      </c>
      <c r="AE1305" s="35">
        <f>VLOOKUP(A1305,BUSINESS!$A$2:$J$2692,10,0)</f>
        <v>0.028</v>
      </c>
    </row>
    <row r="1306" customHeight="1" spans="1:31">
      <c r="A1306" s="22" t="str">
        <f t="shared" si="0"/>
        <v>Kyrgyzstan-Asia2004</v>
      </c>
      <c r="B1306" s="22" t="s">
        <v>170</v>
      </c>
      <c r="C1306" s="22" t="s">
        <v>65</v>
      </c>
      <c r="D1306" s="23">
        <v>2004</v>
      </c>
      <c r="E1306" s="25">
        <v>2211535312</v>
      </c>
      <c r="F1306" s="24">
        <f t="shared" si="1"/>
        <v>433.235119007973</v>
      </c>
      <c r="G1306" s="26">
        <v>0.056</v>
      </c>
      <c r="H1306" s="27">
        <v>25</v>
      </c>
      <c r="I1306" s="26">
        <v>0.293</v>
      </c>
      <c r="J1306" s="5">
        <f>VLOOKUP(A1306,ENERGY!$A$2:$F$2692,5,0)</f>
        <v>2846</v>
      </c>
      <c r="K1306" s="5">
        <f t="shared" si="2"/>
        <v>0.000557525417752267</v>
      </c>
      <c r="L1306" s="31">
        <f>VLOOKUP(A1306,ENERGY!$A$2:$F$2692,6,0)</f>
        <v>5680</v>
      </c>
      <c r="M1306" s="31">
        <f t="shared" si="3"/>
        <v>0.00111270006072835</v>
      </c>
      <c r="N1306" s="32">
        <f>VLOOKUP(A1306,'HUMAN RESOURCES'!$A$2:$M$2692,5,0)</f>
        <v>0.041</v>
      </c>
      <c r="O1306" s="32">
        <f>VLOOKUP(A1306,'HUMAN RESOURCES'!$A$2:$M$2692,6,0)</f>
        <v>0.053</v>
      </c>
      <c r="P1306" s="31">
        <f>VLOOKUP(A1306,'HUMAN RESOURCES'!$A$2:$M$2692,7,0)</f>
        <v>72</v>
      </c>
      <c r="Q1306" s="5">
        <f>VLOOKUP(A1306,'HUMAN RESOURCES'!$A$2:$M$2692,8,0)</f>
        <v>64</v>
      </c>
      <c r="R1306" s="5">
        <f>VLOOKUP(A1306,'HUMAN RESOURCES'!$A$2:$M$2692,9,0)</f>
        <v>0.319</v>
      </c>
      <c r="S1306" s="5">
        <f>VLOOKUP(A1306,'HUMAN RESOURCES'!$A$2:$M$2692,10,0)</f>
        <v>0.624</v>
      </c>
      <c r="T1306" s="5">
        <f>VLOOKUP(A1306,'HUMAN RESOURCES'!$A$2:$M$2692,11,0)</f>
        <v>0.057</v>
      </c>
      <c r="U1306" s="5">
        <f>VLOOKUP(A1306,'HUMAN RESOURCES'!$A$2:$M$2692,12,0)</f>
        <v>5104700</v>
      </c>
      <c r="V1306" s="35">
        <f>VLOOKUP(A1306,'HUMAN RESOURCES'!$A$2:$M$2692,13,0)</f>
        <v>0.353</v>
      </c>
      <c r="W1306" s="38">
        <f>VLOOKUP(A1306,TOURISM!$A$2:$F$2692,5,0)</f>
        <v>92000000</v>
      </c>
      <c r="X1306" s="39">
        <f>VLOOKUP(A1306,TOURISM!$A$2:$F$2692,6,0)</f>
        <v>73000000</v>
      </c>
      <c r="Y1306" s="43">
        <f t="shared" si="4"/>
        <v>0</v>
      </c>
      <c r="Z1306" s="35">
        <f>VLOOKUP(A1306,BUSINESS!$A$2:$J$2692,5,0)</f>
        <v>0</v>
      </c>
      <c r="AA1306" s="5">
        <f>VLOOKUP(A1306,BUSINESS!$A$2:$J$2692,6,0)</f>
        <v>21</v>
      </c>
      <c r="AB1306" s="5">
        <f>VLOOKUP(A1306,BUSINESS!$A$2:$J$2692,7,0)</f>
        <v>0</v>
      </c>
      <c r="AC1306" s="5">
        <f>VLOOKUP(A1306,BUSINESS!$A$2:$J$2692,8,0)</f>
        <v>0</v>
      </c>
      <c r="AD1306" s="35">
        <f>VLOOKUP(A1306,BUSINESS!$A$2:$J$2692,9,0)</f>
        <v>0.051</v>
      </c>
      <c r="AE1306" s="35">
        <f>VLOOKUP(A1306,BUSINESS!$A$2:$J$2692,10,0)</f>
        <v>0.052</v>
      </c>
    </row>
    <row r="1307" customHeight="1" spans="1:31">
      <c r="A1307" s="22" t="str">
        <f t="shared" si="0"/>
        <v>Kyrgyzstan-Asia2005</v>
      </c>
      <c r="B1307" s="22" t="s">
        <v>170</v>
      </c>
      <c r="C1307" s="22" t="s">
        <v>65</v>
      </c>
      <c r="D1307" s="23">
        <v>2005</v>
      </c>
      <c r="E1307" s="25">
        <v>2459876152</v>
      </c>
      <c r="F1307" s="24">
        <f t="shared" si="1"/>
        <v>476.480097625228</v>
      </c>
      <c r="G1307" s="26">
        <v>0.058</v>
      </c>
      <c r="H1307" s="27">
        <v>28</v>
      </c>
      <c r="I1307" s="26">
        <v>0.266</v>
      </c>
      <c r="J1307" s="5">
        <f>VLOOKUP(A1307,ENERGY!$A$2:$F$2692,5,0)</f>
        <v>2151</v>
      </c>
      <c r="K1307" s="5">
        <f t="shared" si="2"/>
        <v>0.000416650524929299</v>
      </c>
      <c r="L1307" s="31">
        <f>VLOOKUP(A1307,ENERGY!$A$2:$F$2692,6,0)</f>
        <v>3781</v>
      </c>
      <c r="M1307" s="31">
        <f t="shared" si="3"/>
        <v>0.000732382907837136</v>
      </c>
      <c r="N1307" s="32">
        <f>VLOOKUP(A1307,'HUMAN RESOURCES'!$A$2:$M$2692,5,0)</f>
        <v>0.041</v>
      </c>
      <c r="O1307" s="32">
        <f>VLOOKUP(A1307,'HUMAN RESOURCES'!$A$2:$M$2692,6,0)</f>
        <v>0.041</v>
      </c>
      <c r="P1307" s="31">
        <f>VLOOKUP(A1307,'HUMAN RESOURCES'!$A$2:$M$2692,7,0)</f>
        <v>72</v>
      </c>
      <c r="Q1307" s="5">
        <f>VLOOKUP(A1307,'HUMAN RESOURCES'!$A$2:$M$2692,8,0)</f>
        <v>64</v>
      </c>
      <c r="R1307" s="5">
        <f>VLOOKUP(A1307,'HUMAN RESOURCES'!$A$2:$M$2692,9,0)</f>
        <v>0.313</v>
      </c>
      <c r="S1307" s="5">
        <f>VLOOKUP(A1307,'HUMAN RESOURCES'!$A$2:$M$2692,10,0)</f>
        <v>0.631</v>
      </c>
      <c r="T1307" s="5">
        <f>VLOOKUP(A1307,'HUMAN RESOURCES'!$A$2:$M$2692,11,0)</f>
        <v>0.056</v>
      </c>
      <c r="U1307" s="5">
        <f>VLOOKUP(A1307,'HUMAN RESOURCES'!$A$2:$M$2692,12,0)</f>
        <v>5162600</v>
      </c>
      <c r="V1307" s="35">
        <f>VLOOKUP(A1307,'HUMAN RESOURCES'!$A$2:$M$2692,13,0)</f>
        <v>0.353</v>
      </c>
      <c r="W1307" s="38">
        <f>VLOOKUP(A1307,TOURISM!$A$2:$F$2692,5,0)</f>
        <v>94000000</v>
      </c>
      <c r="X1307" s="39">
        <f>VLOOKUP(A1307,TOURISM!$A$2:$F$2692,6,0)</f>
        <v>94000000</v>
      </c>
      <c r="Y1307" s="43">
        <f t="shared" si="4"/>
        <v>1.65833448325598</v>
      </c>
      <c r="Z1307" s="35">
        <f>VLOOKUP(A1307,BUSINESS!$A$2:$J$2692,5,0)</f>
        <v>0.681</v>
      </c>
      <c r="AA1307" s="5">
        <f>VLOOKUP(A1307,BUSINESS!$A$2:$J$2692,6,0)</f>
        <v>21</v>
      </c>
      <c r="AB1307" s="5">
        <f>VLOOKUP(A1307,BUSINESS!$A$2:$J$2692,7,0)</f>
        <v>0</v>
      </c>
      <c r="AC1307" s="5">
        <f>VLOOKUP(A1307,BUSINESS!$A$2:$J$2692,8,0)</f>
        <v>202</v>
      </c>
      <c r="AD1307" s="35">
        <f>VLOOKUP(A1307,BUSINESS!$A$2:$J$2692,9,0)</f>
        <v>0.105</v>
      </c>
      <c r="AE1307" s="35">
        <f>VLOOKUP(A1307,BUSINESS!$A$2:$J$2692,10,0)</f>
        <v>0.107</v>
      </c>
    </row>
    <row r="1308" customHeight="1" spans="1:31">
      <c r="A1308" s="22" t="str">
        <f t="shared" si="0"/>
        <v>Kyrgyzstan-Asia2006</v>
      </c>
      <c r="B1308" s="22" t="s">
        <v>170</v>
      </c>
      <c r="C1308" s="22" t="s">
        <v>65</v>
      </c>
      <c r="D1308" s="23">
        <v>2006</v>
      </c>
      <c r="E1308" s="25">
        <v>2834168889</v>
      </c>
      <c r="F1308" s="24">
        <f t="shared" si="1"/>
        <v>543.110702322551</v>
      </c>
      <c r="G1308" s="26">
        <v>0.067</v>
      </c>
      <c r="H1308" s="27">
        <v>38</v>
      </c>
      <c r="I1308" s="26">
        <v>0.232</v>
      </c>
      <c r="J1308" s="5">
        <f>VLOOKUP(A1308,ENERGY!$A$2:$F$2692,5,0)</f>
        <v>2542</v>
      </c>
      <c r="K1308" s="5">
        <f t="shared" si="2"/>
        <v>0.000487122489652001</v>
      </c>
      <c r="L1308" s="31">
        <f>VLOOKUP(A1308,ENERGY!$A$2:$F$2692,6,0)</f>
        <v>5699</v>
      </c>
      <c r="M1308" s="31">
        <f t="shared" si="3"/>
        <v>0.00109209719454239</v>
      </c>
      <c r="N1308" s="32">
        <f>VLOOKUP(A1308,'HUMAN RESOURCES'!$A$2:$M$2692,5,0)</f>
        <v>0.042</v>
      </c>
      <c r="O1308" s="32">
        <f>VLOOKUP(A1308,'HUMAN RESOURCES'!$A$2:$M$2692,6,0)</f>
        <v>0.082</v>
      </c>
      <c r="P1308" s="31">
        <f>VLOOKUP(A1308,'HUMAN RESOURCES'!$A$2:$M$2692,7,0)</f>
        <v>72</v>
      </c>
      <c r="Q1308" s="5">
        <f>VLOOKUP(A1308,'HUMAN RESOURCES'!$A$2:$M$2692,8,0)</f>
        <v>64</v>
      </c>
      <c r="R1308" s="5">
        <f>VLOOKUP(A1308,'HUMAN RESOURCES'!$A$2:$M$2692,9,0)</f>
        <v>0.308</v>
      </c>
      <c r="S1308" s="5">
        <f>VLOOKUP(A1308,'HUMAN RESOURCES'!$A$2:$M$2692,10,0)</f>
        <v>0.638</v>
      </c>
      <c r="T1308" s="5">
        <f>VLOOKUP(A1308,'HUMAN RESOURCES'!$A$2:$M$2692,11,0)</f>
        <v>0.054</v>
      </c>
      <c r="U1308" s="5">
        <f>VLOOKUP(A1308,'HUMAN RESOURCES'!$A$2:$M$2692,12,0)</f>
        <v>5218400</v>
      </c>
      <c r="V1308" s="35">
        <f>VLOOKUP(A1308,'HUMAN RESOURCES'!$A$2:$M$2692,13,0)</f>
        <v>0.353</v>
      </c>
      <c r="W1308" s="38">
        <f>VLOOKUP(A1308,TOURISM!$A$2:$F$2692,5,0)</f>
        <v>189000000</v>
      </c>
      <c r="X1308" s="39">
        <f>VLOOKUP(A1308,TOURISM!$A$2:$F$2692,6,0)</f>
        <v>142000000</v>
      </c>
      <c r="Y1308" s="43">
        <f t="shared" si="4"/>
        <v>4.65475134528566</v>
      </c>
      <c r="Z1308" s="35">
        <f>VLOOKUP(A1308,BUSINESS!$A$2:$J$2692,5,0)</f>
        <v>0.672</v>
      </c>
      <c r="AA1308" s="5">
        <f>VLOOKUP(A1308,BUSINESS!$A$2:$J$2692,6,0)</f>
        <v>21</v>
      </c>
      <c r="AB1308" s="5">
        <f>VLOOKUP(A1308,BUSINESS!$A$2:$J$2692,7,0)</f>
        <v>0</v>
      </c>
      <c r="AC1308" s="5">
        <f>VLOOKUP(A1308,BUSINESS!$A$2:$J$2692,8,0)</f>
        <v>202</v>
      </c>
      <c r="AD1308" s="35">
        <f>VLOOKUP(A1308,BUSINESS!$A$2:$J$2692,9,0)</f>
        <v>0.123</v>
      </c>
      <c r="AE1308" s="35">
        <f>VLOOKUP(A1308,BUSINESS!$A$2:$J$2692,10,0)</f>
        <v>0.248</v>
      </c>
    </row>
    <row r="1309" customHeight="1" spans="1:31">
      <c r="A1309" s="22" t="str">
        <f t="shared" si="0"/>
        <v>Kyrgyzstan-Asia2007</v>
      </c>
      <c r="B1309" s="22" t="s">
        <v>170</v>
      </c>
      <c r="C1309" s="22" t="s">
        <v>65</v>
      </c>
      <c r="D1309" s="23">
        <v>2007</v>
      </c>
      <c r="E1309" s="25">
        <v>3802566171</v>
      </c>
      <c r="F1309" s="24">
        <f t="shared" si="1"/>
        <v>721.76869087389</v>
      </c>
      <c r="G1309" s="26">
        <v>0.069</v>
      </c>
      <c r="H1309" s="27">
        <v>51</v>
      </c>
      <c r="I1309" s="26">
        <v>0.253</v>
      </c>
      <c r="J1309" s="5">
        <f>VLOOKUP(A1309,ENERGY!$A$2:$F$2692,5,0)</f>
        <v>2726</v>
      </c>
      <c r="K1309" s="5">
        <f t="shared" si="2"/>
        <v>0.000517424645053527</v>
      </c>
      <c r="L1309" s="31">
        <f>VLOOKUP(A1309,ENERGY!$A$2:$F$2692,6,0)</f>
        <v>5871</v>
      </c>
      <c r="M1309" s="31">
        <f t="shared" si="3"/>
        <v>0.00111438007744287</v>
      </c>
      <c r="N1309" s="32">
        <f>VLOOKUP(A1309,'HUMAN RESOURCES'!$A$2:$M$2692,5,0)</f>
        <v>0.043</v>
      </c>
      <c r="O1309" s="32">
        <f>VLOOKUP(A1309,'HUMAN RESOURCES'!$A$2:$M$2692,6,0)</f>
        <v>0.064</v>
      </c>
      <c r="P1309" s="31">
        <f>VLOOKUP(A1309,'HUMAN RESOURCES'!$A$2:$M$2692,7,0)</f>
        <v>72</v>
      </c>
      <c r="Q1309" s="5">
        <f>VLOOKUP(A1309,'HUMAN RESOURCES'!$A$2:$M$2692,8,0)</f>
        <v>64</v>
      </c>
      <c r="R1309" s="5">
        <f>VLOOKUP(A1309,'HUMAN RESOURCES'!$A$2:$M$2692,9,0)</f>
        <v>0.304</v>
      </c>
      <c r="S1309" s="5">
        <f>VLOOKUP(A1309,'HUMAN RESOURCES'!$A$2:$M$2692,10,0)</f>
        <v>0.644</v>
      </c>
      <c r="T1309" s="5">
        <f>VLOOKUP(A1309,'HUMAN RESOURCES'!$A$2:$M$2692,11,0)</f>
        <v>0.052</v>
      </c>
      <c r="U1309" s="5">
        <f>VLOOKUP(A1309,'HUMAN RESOURCES'!$A$2:$M$2692,12,0)</f>
        <v>5268400</v>
      </c>
      <c r="V1309" s="35">
        <f>VLOOKUP(A1309,'HUMAN RESOURCES'!$A$2:$M$2692,13,0)</f>
        <v>0.353</v>
      </c>
      <c r="W1309" s="38">
        <f>VLOOKUP(A1309,TOURISM!$A$2:$F$2692,5,0)</f>
        <v>392000000</v>
      </c>
      <c r="X1309" s="39">
        <f>VLOOKUP(A1309,TOURISM!$A$2:$F$2692,6,0)</f>
        <v>215000000</v>
      </c>
      <c r="Y1309" s="43">
        <f t="shared" si="4"/>
        <v>2.29573869934031</v>
      </c>
      <c r="Z1309" s="35">
        <f>VLOOKUP(A1309,BUSINESS!$A$2:$J$2692,5,0)</f>
        <v>0.614</v>
      </c>
      <c r="AA1309" s="5">
        <f>VLOOKUP(A1309,BUSINESS!$A$2:$J$2692,6,0)</f>
        <v>21</v>
      </c>
      <c r="AB1309" s="5">
        <f>VLOOKUP(A1309,BUSINESS!$A$2:$J$2692,7,0)</f>
        <v>0</v>
      </c>
      <c r="AC1309" s="5">
        <f>VLOOKUP(A1309,BUSINESS!$A$2:$J$2692,8,0)</f>
        <v>202</v>
      </c>
      <c r="AD1309" s="35">
        <f>VLOOKUP(A1309,BUSINESS!$A$2:$J$2692,9,0)</f>
        <v>0.14</v>
      </c>
      <c r="AE1309" s="35">
        <f>VLOOKUP(A1309,BUSINESS!$A$2:$J$2692,10,0)</f>
        <v>0.422</v>
      </c>
    </row>
    <row r="1310" customHeight="1" spans="1:31">
      <c r="A1310" s="22" t="str">
        <f t="shared" si="0"/>
        <v>Kyrgyzstan-Asia2008</v>
      </c>
      <c r="B1310" s="22" t="s">
        <v>170</v>
      </c>
      <c r="C1310" s="22" t="s">
        <v>65</v>
      </c>
      <c r="D1310" s="23">
        <v>2008</v>
      </c>
      <c r="E1310" s="25">
        <v>5139957785</v>
      </c>
      <c r="F1310" s="24">
        <f t="shared" si="1"/>
        <v>966.393627202136</v>
      </c>
      <c r="G1310" s="26">
        <v>0.061</v>
      </c>
      <c r="H1310" s="27">
        <v>60</v>
      </c>
      <c r="I1310" s="26">
        <v>0.199</v>
      </c>
      <c r="J1310" s="5">
        <f>VLOOKUP(A1310,ENERGY!$A$2:$F$2692,5,0)</f>
        <v>2497</v>
      </c>
      <c r="K1310" s="5">
        <f t="shared" si="2"/>
        <v>0.000469475623742644</v>
      </c>
      <c r="L1310" s="31">
        <f>VLOOKUP(A1310,ENERGY!$A$2:$F$2692,6,0)</f>
        <v>5233</v>
      </c>
      <c r="M1310" s="31">
        <f t="shared" si="3"/>
        <v>0.000983887040066182</v>
      </c>
      <c r="N1310" s="32">
        <f>VLOOKUP(A1310,'HUMAN RESOURCES'!$A$2:$M$2692,5,0)</f>
        <v>0.043</v>
      </c>
      <c r="O1310" s="32">
        <f>VLOOKUP(A1310,'HUMAN RESOURCES'!$A$2:$M$2692,6,0)</f>
        <v>0.07</v>
      </c>
      <c r="P1310" s="31">
        <f>VLOOKUP(A1310,'HUMAN RESOURCES'!$A$2:$M$2692,7,0)</f>
        <v>73</v>
      </c>
      <c r="Q1310" s="5">
        <f>VLOOKUP(A1310,'HUMAN RESOURCES'!$A$2:$M$2692,8,0)</f>
        <v>65</v>
      </c>
      <c r="R1310" s="5">
        <f>VLOOKUP(A1310,'HUMAN RESOURCES'!$A$2:$M$2692,9,0)</f>
        <v>0.302</v>
      </c>
      <c r="S1310" s="5">
        <f>VLOOKUP(A1310,'HUMAN RESOURCES'!$A$2:$M$2692,10,0)</f>
        <v>0.649</v>
      </c>
      <c r="T1310" s="5">
        <f>VLOOKUP(A1310,'HUMAN RESOURCES'!$A$2:$M$2692,11,0)</f>
        <v>0.049</v>
      </c>
      <c r="U1310" s="5">
        <f>VLOOKUP(A1310,'HUMAN RESOURCES'!$A$2:$M$2692,12,0)</f>
        <v>5318700</v>
      </c>
      <c r="V1310" s="35">
        <f>VLOOKUP(A1310,'HUMAN RESOURCES'!$A$2:$M$2692,13,0)</f>
        <v>0.353</v>
      </c>
      <c r="W1310" s="38">
        <f>VLOOKUP(A1310,TOURISM!$A$2:$F$2692,5,0)</f>
        <v>569000000</v>
      </c>
      <c r="X1310" s="39">
        <f>VLOOKUP(A1310,TOURISM!$A$2:$F$2692,6,0)</f>
        <v>451000000</v>
      </c>
      <c r="Y1310" s="43">
        <f t="shared" si="4"/>
        <v>2.40934968143616</v>
      </c>
      <c r="Z1310" s="35">
        <f>VLOOKUP(A1310,BUSINESS!$A$2:$J$2692,5,0)</f>
        <v>0.614</v>
      </c>
      <c r="AA1310" s="5">
        <f>VLOOKUP(A1310,BUSINESS!$A$2:$J$2692,6,0)</f>
        <v>15</v>
      </c>
      <c r="AB1310" s="5">
        <f>VLOOKUP(A1310,BUSINESS!$A$2:$J$2692,7,0)</f>
        <v>0</v>
      </c>
      <c r="AC1310" s="5">
        <f>VLOOKUP(A1310,BUSINESS!$A$2:$J$2692,8,0)</f>
        <v>202</v>
      </c>
      <c r="AD1310" s="35">
        <f>VLOOKUP(A1310,BUSINESS!$A$2:$J$2692,9,0)</f>
        <v>0.157</v>
      </c>
      <c r="AE1310" s="35">
        <f>VLOOKUP(A1310,BUSINESS!$A$2:$J$2692,10,0)</f>
        <v>0.653</v>
      </c>
    </row>
    <row r="1311" customHeight="1" spans="1:31">
      <c r="A1311" s="22" t="str">
        <f t="shared" si="0"/>
        <v>Kyrgyzstan-Asia2009</v>
      </c>
      <c r="B1311" s="22" t="s">
        <v>170</v>
      </c>
      <c r="C1311" s="22" t="s">
        <v>65</v>
      </c>
      <c r="D1311" s="23">
        <v>2009</v>
      </c>
      <c r="E1311" s="25">
        <v>4690062255</v>
      </c>
      <c r="F1311" s="24">
        <f t="shared" si="1"/>
        <v>871.224389315104</v>
      </c>
      <c r="G1311" s="26">
        <v>0.068</v>
      </c>
      <c r="H1311" s="27">
        <v>61</v>
      </c>
      <c r="I1311" s="26">
        <v>0.23</v>
      </c>
      <c r="J1311" s="5">
        <f>VLOOKUP(A1311,ENERGY!$A$2:$F$2692,5,0)</f>
        <v>2584</v>
      </c>
      <c r="K1311" s="5">
        <f t="shared" si="2"/>
        <v>0.000480002972154626</v>
      </c>
      <c r="L1311" s="31">
        <f>VLOOKUP(A1311,ENERGY!$A$2:$F$2692,6,0)</f>
        <v>5328</v>
      </c>
      <c r="M1311" s="31">
        <f t="shared" si="3"/>
        <v>0.000989727490572697</v>
      </c>
      <c r="N1311" s="32">
        <f>VLOOKUP(A1311,'HUMAN RESOURCES'!$A$2:$M$2692,5,0)</f>
        <v>0.043</v>
      </c>
      <c r="O1311" s="32">
        <f>VLOOKUP(A1311,'HUMAN RESOURCES'!$A$2:$M$2692,6,0)</f>
        <v>0.052</v>
      </c>
      <c r="P1311" s="31">
        <f>VLOOKUP(A1311,'HUMAN RESOURCES'!$A$2:$M$2692,7,0)</f>
        <v>73</v>
      </c>
      <c r="Q1311" s="5">
        <f>VLOOKUP(A1311,'HUMAN RESOURCES'!$A$2:$M$2692,8,0)</f>
        <v>65</v>
      </c>
      <c r="R1311" s="5">
        <f>VLOOKUP(A1311,'HUMAN RESOURCES'!$A$2:$M$2692,9,0)</f>
        <v>0.301</v>
      </c>
      <c r="S1311" s="5">
        <f>VLOOKUP(A1311,'HUMAN RESOURCES'!$A$2:$M$2692,10,0)</f>
        <v>0.653</v>
      </c>
      <c r="T1311" s="5">
        <f>VLOOKUP(A1311,'HUMAN RESOURCES'!$A$2:$M$2692,11,0)</f>
        <v>0.046</v>
      </c>
      <c r="U1311" s="5">
        <f>VLOOKUP(A1311,'HUMAN RESOURCES'!$A$2:$M$2692,12,0)</f>
        <v>5383300</v>
      </c>
      <c r="V1311" s="35">
        <f>VLOOKUP(A1311,'HUMAN RESOURCES'!$A$2:$M$2692,13,0)</f>
        <v>0.353</v>
      </c>
      <c r="W1311" s="38">
        <f>VLOOKUP(A1311,TOURISM!$A$2:$F$2692,5,0)</f>
        <v>506000000</v>
      </c>
      <c r="X1311" s="39">
        <f>VLOOKUP(A1311,TOURISM!$A$2:$F$2692,6,0)</f>
        <v>393000000</v>
      </c>
      <c r="Y1311" s="43">
        <f t="shared" si="4"/>
        <v>-1.29318675516165</v>
      </c>
      <c r="Z1311" s="35">
        <f>VLOOKUP(A1311,BUSINESS!$A$2:$J$2692,5,0)</f>
        <v>0.594</v>
      </c>
      <c r="AA1311" s="5">
        <f>VLOOKUP(A1311,BUSINESS!$A$2:$J$2692,6,0)</f>
        <v>11</v>
      </c>
      <c r="AB1311" s="5">
        <f>VLOOKUP(A1311,BUSINESS!$A$2:$J$2692,7,0)</f>
        <v>0</v>
      </c>
      <c r="AC1311" s="5">
        <f>VLOOKUP(A1311,BUSINESS!$A$2:$J$2692,8,0)</f>
        <v>202</v>
      </c>
      <c r="AD1311" s="35">
        <f>VLOOKUP(A1311,BUSINESS!$A$2:$J$2692,9,0)</f>
        <v>0.17</v>
      </c>
      <c r="AE1311" s="35">
        <f>VLOOKUP(A1311,BUSINESS!$A$2:$J$2692,10,0)</f>
        <v>0.852</v>
      </c>
    </row>
    <row r="1312" customHeight="1" spans="1:31">
      <c r="A1312" s="22" t="str">
        <f t="shared" si="0"/>
        <v>Kyrgyzstan-Asia2010</v>
      </c>
      <c r="B1312" s="22" t="s">
        <v>170</v>
      </c>
      <c r="C1312" s="22" t="s">
        <v>65</v>
      </c>
      <c r="D1312" s="23">
        <v>2010</v>
      </c>
      <c r="E1312" s="25">
        <v>4794357795</v>
      </c>
      <c r="F1312" s="24">
        <f t="shared" si="1"/>
        <v>880.037775106004</v>
      </c>
      <c r="G1312" s="26">
        <v>0.067</v>
      </c>
      <c r="H1312" s="27">
        <v>60</v>
      </c>
      <c r="I1312" s="26">
        <v>0.315</v>
      </c>
      <c r="J1312" s="5">
        <f>VLOOKUP(A1312,ENERGY!$A$2:$F$2692,5,0)</f>
        <v>2317</v>
      </c>
      <c r="K1312" s="5">
        <f t="shared" si="2"/>
        <v>0.000425301492318141</v>
      </c>
      <c r="L1312" s="31">
        <f>VLOOKUP(A1312,ENERGY!$A$2:$F$2692,6,0)</f>
        <v>4529</v>
      </c>
      <c r="M1312" s="31">
        <f t="shared" si="3"/>
        <v>0.000831329503111291</v>
      </c>
      <c r="N1312" s="32">
        <f>VLOOKUP(A1312,'HUMAN RESOURCES'!$A$2:$M$2692,5,0)</f>
        <v>0.044</v>
      </c>
      <c r="O1312" s="32">
        <f>VLOOKUP(A1312,'HUMAN RESOURCES'!$A$2:$M$2692,6,0)</f>
        <v>0.092</v>
      </c>
      <c r="P1312" s="31">
        <f>VLOOKUP(A1312,'HUMAN RESOURCES'!$A$2:$M$2692,7,0)</f>
        <v>74</v>
      </c>
      <c r="Q1312" s="5">
        <f>VLOOKUP(A1312,'HUMAN RESOURCES'!$A$2:$M$2692,8,0)</f>
        <v>65</v>
      </c>
      <c r="R1312" s="5">
        <f>VLOOKUP(A1312,'HUMAN RESOURCES'!$A$2:$M$2692,9,0)</f>
        <v>0.3</v>
      </c>
      <c r="S1312" s="5">
        <f>VLOOKUP(A1312,'HUMAN RESOURCES'!$A$2:$M$2692,10,0)</f>
        <v>0.655</v>
      </c>
      <c r="T1312" s="5">
        <f>VLOOKUP(A1312,'HUMAN RESOURCES'!$A$2:$M$2692,11,0)</f>
        <v>0.044</v>
      </c>
      <c r="U1312" s="5">
        <f>VLOOKUP(A1312,'HUMAN RESOURCES'!$A$2:$M$2692,12,0)</f>
        <v>5447900</v>
      </c>
      <c r="V1312" s="35">
        <f>VLOOKUP(A1312,'HUMAN RESOURCES'!$A$2:$M$2692,13,0)</f>
        <v>0.353</v>
      </c>
      <c r="W1312" s="38">
        <f>VLOOKUP(A1312,TOURISM!$A$2:$F$2692,5,0)</f>
        <v>336000000</v>
      </c>
      <c r="X1312" s="39">
        <f>VLOOKUP(A1312,TOURISM!$A$2:$F$2692,6,0)</f>
        <v>398000000</v>
      </c>
      <c r="Y1312" s="43">
        <f t="shared" si="4"/>
        <v>1.98458602080722</v>
      </c>
      <c r="Z1312" s="35">
        <f>VLOOKUP(A1312,BUSINESS!$A$2:$J$2692,5,0)</f>
        <v>0.306</v>
      </c>
      <c r="AA1312" s="5">
        <f>VLOOKUP(A1312,BUSINESS!$A$2:$J$2692,6,0)</f>
        <v>10</v>
      </c>
      <c r="AB1312" s="5">
        <f>VLOOKUP(A1312,BUSINESS!$A$2:$J$2692,7,0)</f>
        <v>0</v>
      </c>
      <c r="AC1312" s="5">
        <f>VLOOKUP(A1312,BUSINESS!$A$2:$J$2692,8,0)</f>
        <v>202</v>
      </c>
      <c r="AD1312" s="35">
        <f>VLOOKUP(A1312,BUSINESS!$A$2:$J$2692,9,0)</f>
        <v>0.184</v>
      </c>
      <c r="AE1312" s="35">
        <f>VLOOKUP(A1312,BUSINESS!$A$2:$J$2692,10,0)</f>
        <v>0.989</v>
      </c>
    </row>
    <row r="1313" customHeight="1" spans="1:31">
      <c r="A1313" s="22" t="str">
        <f t="shared" si="0"/>
        <v>Kyrgyzstan-Asia2011</v>
      </c>
      <c r="B1313" s="22" t="s">
        <v>170</v>
      </c>
      <c r="C1313" s="22" t="s">
        <v>65</v>
      </c>
      <c r="D1313" s="23">
        <v>2011</v>
      </c>
      <c r="E1313" s="25">
        <v>6197766119</v>
      </c>
      <c r="F1313" s="24">
        <f t="shared" si="1"/>
        <v>1123.88316813549</v>
      </c>
      <c r="G1313" s="26">
        <v>0.062</v>
      </c>
      <c r="H1313" s="27">
        <v>71</v>
      </c>
      <c r="I1313" s="26">
        <v>0.402</v>
      </c>
      <c r="J1313" s="5">
        <f>VLOOKUP(A1313,ENERGY!$A$2:$F$2692,5,0)</f>
        <v>2450</v>
      </c>
      <c r="K1313" s="5">
        <f t="shared" si="2"/>
        <v>0.000444275196750444</v>
      </c>
      <c r="L1313" s="31">
        <f>VLOOKUP(A1313,ENERGY!$A$2:$F$2692,6,0)</f>
        <v>5145</v>
      </c>
      <c r="M1313" s="31">
        <f t="shared" si="3"/>
        <v>0.000932977913175933</v>
      </c>
      <c r="N1313" s="32">
        <f>VLOOKUP(A1313,'HUMAN RESOURCES'!$A$2:$M$2692,5,0)</f>
        <v>0.045</v>
      </c>
      <c r="O1313" s="32">
        <f>VLOOKUP(A1313,'HUMAN RESOURCES'!$A$2:$M$2692,6,0)</f>
        <v>0.061</v>
      </c>
      <c r="P1313" s="31">
        <f>VLOOKUP(A1313,'HUMAN RESOURCES'!$A$2:$M$2692,7,0)</f>
        <v>74</v>
      </c>
      <c r="Q1313" s="5">
        <f>VLOOKUP(A1313,'HUMAN RESOURCES'!$A$2:$M$2692,8,0)</f>
        <v>66</v>
      </c>
      <c r="R1313" s="5">
        <f>VLOOKUP(A1313,'HUMAN RESOURCES'!$A$2:$M$2692,9,0)</f>
        <v>0.301</v>
      </c>
      <c r="S1313" s="5">
        <f>VLOOKUP(A1313,'HUMAN RESOURCES'!$A$2:$M$2692,10,0)</f>
        <v>0.656</v>
      </c>
      <c r="T1313" s="5">
        <f>VLOOKUP(A1313,'HUMAN RESOURCES'!$A$2:$M$2692,11,0)</f>
        <v>0.043</v>
      </c>
      <c r="U1313" s="5">
        <f>VLOOKUP(A1313,'HUMAN RESOURCES'!$A$2:$M$2692,12,0)</f>
        <v>5514600</v>
      </c>
      <c r="V1313" s="35">
        <f>VLOOKUP(A1313,'HUMAN RESOURCES'!$A$2:$M$2692,13,0)</f>
        <v>0.353</v>
      </c>
      <c r="W1313" s="38">
        <f>VLOOKUP(A1313,TOURISM!$A$2:$F$2692,5,0)</f>
        <v>689000000</v>
      </c>
      <c r="X1313" s="39">
        <f>VLOOKUP(A1313,TOURISM!$A$2:$F$2692,6,0)</f>
        <v>566000000</v>
      </c>
      <c r="Y1313" s="43">
        <f t="shared" si="4"/>
        <v>0.181676871593054</v>
      </c>
      <c r="Z1313" s="35">
        <f>VLOOKUP(A1313,BUSINESS!$A$2:$J$2692,5,0)</f>
        <v>0.334</v>
      </c>
      <c r="AA1313" s="5">
        <f>VLOOKUP(A1313,BUSINESS!$A$2:$J$2692,6,0)</f>
        <v>10</v>
      </c>
      <c r="AB1313" s="5">
        <f>VLOOKUP(A1313,BUSINESS!$A$2:$J$2692,7,0)</f>
        <v>0</v>
      </c>
      <c r="AC1313" s="5">
        <f>VLOOKUP(A1313,BUSINESS!$A$2:$J$2692,8,0)</f>
        <v>210</v>
      </c>
      <c r="AD1313" s="35">
        <f>VLOOKUP(A1313,BUSINESS!$A$2:$J$2692,9,0)</f>
        <v>0.2</v>
      </c>
      <c r="AE1313" s="35">
        <f>VLOOKUP(A1313,BUSINESS!$A$2:$J$2692,10,0)</f>
        <v>1.162</v>
      </c>
    </row>
    <row r="1314" customHeight="1" spans="1:31">
      <c r="A1314" s="22" t="str">
        <f t="shared" si="0"/>
        <v>Kyrgyzstan-Asia2012</v>
      </c>
      <c r="B1314" s="22" t="s">
        <v>170</v>
      </c>
      <c r="C1314" s="22" t="s">
        <v>65</v>
      </c>
      <c r="D1314" s="23">
        <v>2012</v>
      </c>
      <c r="E1314" s="25">
        <v>6605133551</v>
      </c>
      <c r="F1314" s="24">
        <f t="shared" si="1"/>
        <v>1177.97359662577</v>
      </c>
      <c r="G1314" s="26">
        <v>0.071</v>
      </c>
      <c r="H1314" s="27">
        <v>84</v>
      </c>
      <c r="I1314" s="26">
        <v>0.128</v>
      </c>
      <c r="J1314" s="5">
        <f>VLOOKUP(A1314,ENERGY!$A$2:$F$2692,5,0)</f>
        <v>2422</v>
      </c>
      <c r="K1314" s="5">
        <f t="shared" si="2"/>
        <v>0.000431944642602368</v>
      </c>
      <c r="L1314" s="31">
        <f>VLOOKUP(A1314,ENERGY!$A$2:$F$2692,6,0)</f>
        <v>4848</v>
      </c>
      <c r="M1314" s="31">
        <f t="shared" si="3"/>
        <v>0.000864602653730917</v>
      </c>
      <c r="N1314" s="32">
        <f>VLOOKUP(A1314,'HUMAN RESOURCES'!$A$2:$M$2692,5,0)</f>
        <v>0.045</v>
      </c>
      <c r="O1314" s="32">
        <f>VLOOKUP(A1314,'HUMAN RESOURCES'!$A$2:$M$2692,6,0)</f>
        <v>0.097</v>
      </c>
      <c r="P1314" s="31">
        <f>VLOOKUP(A1314,'HUMAN RESOURCES'!$A$2:$M$2692,7,0)</f>
        <v>74</v>
      </c>
      <c r="Q1314" s="5">
        <f>VLOOKUP(A1314,'HUMAN RESOURCES'!$A$2:$M$2692,8,0)</f>
        <v>66</v>
      </c>
      <c r="R1314" s="5">
        <f>VLOOKUP(A1314,'HUMAN RESOURCES'!$A$2:$M$2692,9,0)</f>
        <v>0.302</v>
      </c>
      <c r="S1314" s="5">
        <f>VLOOKUP(A1314,'HUMAN RESOURCES'!$A$2:$M$2692,10,0)</f>
        <v>0.656</v>
      </c>
      <c r="T1314" s="5">
        <f>VLOOKUP(A1314,'HUMAN RESOURCES'!$A$2:$M$2692,11,0)</f>
        <v>0.042</v>
      </c>
      <c r="U1314" s="5">
        <f>VLOOKUP(A1314,'HUMAN RESOURCES'!$A$2:$M$2692,12,0)</f>
        <v>5607200</v>
      </c>
      <c r="V1314" s="35">
        <f>VLOOKUP(A1314,'HUMAN RESOURCES'!$A$2:$M$2692,13,0)</f>
        <v>0.354</v>
      </c>
      <c r="W1314" s="38">
        <f>VLOOKUP(A1314,TOURISM!$A$2:$F$2692,5,0)</f>
        <v>750000000</v>
      </c>
      <c r="X1314" s="39">
        <f>VLOOKUP(A1314,TOURISM!$A$2:$F$2692,6,0)</f>
        <v>738000000</v>
      </c>
      <c r="Y1314" s="43">
        <f t="shared" si="4"/>
        <v>6.12292751337259</v>
      </c>
      <c r="Z1314" s="35">
        <f>VLOOKUP(A1314,BUSINESS!$A$2:$J$2692,5,0)</f>
        <v>0.334</v>
      </c>
      <c r="AA1314" s="5">
        <f>VLOOKUP(A1314,BUSINESS!$A$2:$J$2692,6,0)</f>
        <v>10</v>
      </c>
      <c r="AB1314" s="5">
        <f>VLOOKUP(A1314,BUSINESS!$A$2:$J$2692,7,0)</f>
        <v>70</v>
      </c>
      <c r="AC1314" s="5">
        <f>VLOOKUP(A1314,BUSINESS!$A$2:$J$2692,8,0)</f>
        <v>210</v>
      </c>
      <c r="AD1314" s="35">
        <f>VLOOKUP(A1314,BUSINESS!$A$2:$J$2692,9,0)</f>
        <v>0.217</v>
      </c>
      <c r="AE1314" s="35">
        <f>VLOOKUP(A1314,BUSINESS!$A$2:$J$2692,10,0)</f>
        <v>1.242</v>
      </c>
    </row>
    <row r="1315" customHeight="1" spans="1:31">
      <c r="A1315" s="22" t="str">
        <f t="shared" si="0"/>
        <v>Laos-Asia2000</v>
      </c>
      <c r="B1315" s="22" t="s">
        <v>171</v>
      </c>
      <c r="C1315" s="22" t="s">
        <v>65</v>
      </c>
      <c r="D1315" s="23">
        <v>2000</v>
      </c>
      <c r="E1315" s="25">
        <v>1731198022</v>
      </c>
      <c r="F1315" s="24">
        <f t="shared" si="1"/>
        <v>321.289483974574</v>
      </c>
      <c r="G1315" s="26">
        <v>0.033</v>
      </c>
      <c r="H1315" s="27">
        <v>11</v>
      </c>
      <c r="I1315" s="26">
        <v>0.32</v>
      </c>
      <c r="J1315" s="5">
        <f>VLOOKUP(A1315,ENERGY!$A$2:$F$2692,5,0)</f>
        <v>0</v>
      </c>
      <c r="K1315" s="5">
        <f t="shared" si="2"/>
        <v>0</v>
      </c>
      <c r="L1315" s="31">
        <f>VLOOKUP(A1315,ENERGY!$A$2:$F$2692,6,0)</f>
        <v>0</v>
      </c>
      <c r="M1315" s="31">
        <f t="shared" si="3"/>
        <v>0</v>
      </c>
      <c r="N1315" s="32">
        <f>VLOOKUP(A1315,'HUMAN RESOURCES'!$A$2:$M$2692,5,0)</f>
        <v>0.045</v>
      </c>
      <c r="O1315" s="32">
        <f>VLOOKUP(A1315,'HUMAN RESOURCES'!$A$2:$M$2692,6,0)</f>
        <v>0.051</v>
      </c>
      <c r="P1315" s="31">
        <f>VLOOKUP(A1315,'HUMAN RESOURCES'!$A$2:$M$2692,7,0)</f>
        <v>63</v>
      </c>
      <c r="Q1315" s="5">
        <f>VLOOKUP(A1315,'HUMAN RESOURCES'!$A$2:$M$2692,8,0)</f>
        <v>60</v>
      </c>
      <c r="R1315" s="5">
        <f>VLOOKUP(A1315,'HUMAN RESOURCES'!$A$2:$M$2692,9,0)</f>
        <v>0.435</v>
      </c>
      <c r="S1315" s="5">
        <f>VLOOKUP(A1315,'HUMAN RESOURCES'!$A$2:$M$2692,10,0)</f>
        <v>0.529</v>
      </c>
      <c r="T1315" s="5">
        <f>VLOOKUP(A1315,'HUMAN RESOURCES'!$A$2:$M$2692,11,0)</f>
        <v>0.036</v>
      </c>
      <c r="U1315" s="5">
        <f>VLOOKUP(A1315,'HUMAN RESOURCES'!$A$2:$M$2692,12,0)</f>
        <v>5388281</v>
      </c>
      <c r="V1315" s="35">
        <f>VLOOKUP(A1315,'HUMAN RESOURCES'!$A$2:$M$2692,13,0)</f>
        <v>0.22</v>
      </c>
      <c r="W1315" s="38">
        <f>VLOOKUP(A1315,TOURISM!$A$2:$F$2692,5,0)</f>
        <v>114000000</v>
      </c>
      <c r="X1315" s="39">
        <f>VLOOKUP(A1315,TOURISM!$A$2:$F$2692,6,0)</f>
        <v>8000000</v>
      </c>
      <c r="Y1315" s="43">
        <f t="shared" si="4"/>
        <v>5.88029398018621</v>
      </c>
      <c r="Z1315" s="35">
        <f>VLOOKUP(A1315,BUSINESS!$A$2:$J$2692,5,0)</f>
        <v>0</v>
      </c>
      <c r="AA1315" s="5">
        <f>VLOOKUP(A1315,BUSINESS!$A$2:$J$2692,6,0)</f>
        <v>0</v>
      </c>
      <c r="AB1315" s="5">
        <f>VLOOKUP(A1315,BUSINESS!$A$2:$J$2692,7,0)</f>
        <v>0</v>
      </c>
      <c r="AC1315" s="5">
        <f>VLOOKUP(A1315,BUSINESS!$A$2:$J$2692,8,0)</f>
        <v>0</v>
      </c>
      <c r="AD1315" s="35">
        <f>VLOOKUP(A1315,BUSINESS!$A$2:$J$2692,9,0)</f>
        <v>0.001</v>
      </c>
      <c r="AE1315" s="35">
        <f>VLOOKUP(A1315,BUSINESS!$A$2:$J$2692,10,0)</f>
        <v>0.002</v>
      </c>
    </row>
    <row r="1316" customHeight="1" spans="1:31">
      <c r="A1316" s="22" t="str">
        <f t="shared" si="0"/>
        <v>Laos-Asia2001</v>
      </c>
      <c r="B1316" s="22" t="s">
        <v>171</v>
      </c>
      <c r="C1316" s="22" t="s">
        <v>65</v>
      </c>
      <c r="D1316" s="23">
        <v>2001</v>
      </c>
      <c r="E1316" s="25">
        <v>1768619058</v>
      </c>
      <c r="F1316" s="24">
        <f t="shared" si="1"/>
        <v>323.320734331974</v>
      </c>
      <c r="G1316" s="26">
        <v>0.041</v>
      </c>
      <c r="H1316" s="27">
        <v>13</v>
      </c>
      <c r="I1316" s="26">
        <v>0.262</v>
      </c>
      <c r="J1316" s="5">
        <f>VLOOKUP(A1316,ENERGY!$A$2:$F$2692,5,0)</f>
        <v>0</v>
      </c>
      <c r="K1316" s="5">
        <f t="shared" si="2"/>
        <v>0</v>
      </c>
      <c r="L1316" s="31">
        <f>VLOOKUP(A1316,ENERGY!$A$2:$F$2692,6,0)</f>
        <v>0</v>
      </c>
      <c r="M1316" s="31">
        <f t="shared" si="3"/>
        <v>0</v>
      </c>
      <c r="N1316" s="32">
        <f>VLOOKUP(A1316,'HUMAN RESOURCES'!$A$2:$M$2692,5,0)</f>
        <v>0.046</v>
      </c>
      <c r="O1316" s="32">
        <f>VLOOKUP(A1316,'HUMAN RESOURCES'!$A$2:$M$2692,6,0)</f>
        <v>0.11</v>
      </c>
      <c r="P1316" s="31">
        <f>VLOOKUP(A1316,'HUMAN RESOURCES'!$A$2:$M$2692,7,0)</f>
        <v>64</v>
      </c>
      <c r="Q1316" s="5">
        <f>VLOOKUP(A1316,'HUMAN RESOURCES'!$A$2:$M$2692,8,0)</f>
        <v>61</v>
      </c>
      <c r="R1316" s="5">
        <f>VLOOKUP(A1316,'HUMAN RESOURCES'!$A$2:$M$2692,9,0)</f>
        <v>0.43</v>
      </c>
      <c r="S1316" s="5">
        <f>VLOOKUP(A1316,'HUMAN RESOURCES'!$A$2:$M$2692,10,0)</f>
        <v>0.533</v>
      </c>
      <c r="T1316" s="5">
        <f>VLOOKUP(A1316,'HUMAN RESOURCES'!$A$2:$M$2692,11,0)</f>
        <v>0.036</v>
      </c>
      <c r="U1316" s="5">
        <f>VLOOKUP(A1316,'HUMAN RESOURCES'!$A$2:$M$2692,12,0)</f>
        <v>5470169</v>
      </c>
      <c r="V1316" s="35">
        <f>VLOOKUP(A1316,'HUMAN RESOURCES'!$A$2:$M$2692,13,0)</f>
        <v>0.23</v>
      </c>
      <c r="W1316" s="38">
        <f>VLOOKUP(A1316,TOURISM!$A$2:$F$2692,5,0)</f>
        <v>108000000</v>
      </c>
      <c r="X1316" s="39">
        <f>VLOOKUP(A1316,TOURISM!$A$2:$F$2692,6,0)</f>
        <v>4000000</v>
      </c>
      <c r="Y1316" s="43">
        <f t="shared" si="4"/>
        <v>6.02897324447636</v>
      </c>
      <c r="Z1316" s="35">
        <f>VLOOKUP(A1316,BUSINESS!$A$2:$J$2692,5,0)</f>
        <v>0</v>
      </c>
      <c r="AA1316" s="5">
        <f>VLOOKUP(A1316,BUSINESS!$A$2:$J$2692,6,0)</f>
        <v>0</v>
      </c>
      <c r="AB1316" s="5">
        <f>VLOOKUP(A1316,BUSINESS!$A$2:$J$2692,7,0)</f>
        <v>0</v>
      </c>
      <c r="AC1316" s="5">
        <f>VLOOKUP(A1316,BUSINESS!$A$2:$J$2692,8,0)</f>
        <v>0</v>
      </c>
      <c r="AD1316" s="35">
        <f>VLOOKUP(A1316,BUSINESS!$A$2:$J$2692,9,0)</f>
        <v>0.002</v>
      </c>
      <c r="AE1316" s="35">
        <f>VLOOKUP(A1316,BUSINESS!$A$2:$J$2692,10,0)</f>
        <v>0.005</v>
      </c>
    </row>
    <row r="1317" customHeight="1" spans="1:31">
      <c r="A1317" s="22" t="str">
        <f t="shared" si="0"/>
        <v>Laos-Asia2002</v>
      </c>
      <c r="B1317" s="22" t="s">
        <v>171</v>
      </c>
      <c r="C1317" s="22" t="s">
        <v>65</v>
      </c>
      <c r="D1317" s="23">
        <v>2002</v>
      </c>
      <c r="E1317" s="25">
        <v>1758176653</v>
      </c>
      <c r="F1317" s="24">
        <f t="shared" si="1"/>
        <v>317.060229620152</v>
      </c>
      <c r="G1317" s="26">
        <v>0.04</v>
      </c>
      <c r="H1317" s="27">
        <v>13</v>
      </c>
      <c r="I1317" s="26">
        <v>0.293</v>
      </c>
      <c r="J1317" s="5">
        <f>VLOOKUP(A1317,ENERGY!$A$2:$F$2692,5,0)</f>
        <v>0</v>
      </c>
      <c r="K1317" s="5">
        <f t="shared" si="2"/>
        <v>0</v>
      </c>
      <c r="L1317" s="31">
        <f>VLOOKUP(A1317,ENERGY!$A$2:$F$2692,6,0)</f>
        <v>1874</v>
      </c>
      <c r="M1317" s="31">
        <f t="shared" si="3"/>
        <v>0.00033794719620143</v>
      </c>
      <c r="N1317" s="32">
        <f>VLOOKUP(A1317,'HUMAN RESOURCES'!$A$2:$M$2692,5,0)</f>
        <v>0.047</v>
      </c>
      <c r="O1317" s="32">
        <f>VLOOKUP(A1317,'HUMAN RESOURCES'!$A$2:$M$2692,6,0)</f>
        <v>0.094</v>
      </c>
      <c r="P1317" s="31">
        <f>VLOOKUP(A1317,'HUMAN RESOURCES'!$A$2:$M$2692,7,0)</f>
        <v>64</v>
      </c>
      <c r="Q1317" s="5">
        <f>VLOOKUP(A1317,'HUMAN RESOURCES'!$A$2:$M$2692,8,0)</f>
        <v>62</v>
      </c>
      <c r="R1317" s="5">
        <f>VLOOKUP(A1317,'HUMAN RESOURCES'!$A$2:$M$2692,9,0)</f>
        <v>0.425</v>
      </c>
      <c r="S1317" s="5">
        <f>VLOOKUP(A1317,'HUMAN RESOURCES'!$A$2:$M$2692,10,0)</f>
        <v>0.539</v>
      </c>
      <c r="T1317" s="5">
        <f>VLOOKUP(A1317,'HUMAN RESOURCES'!$A$2:$M$2692,11,0)</f>
        <v>0.037</v>
      </c>
      <c r="U1317" s="5">
        <f>VLOOKUP(A1317,'HUMAN RESOURCES'!$A$2:$M$2692,12,0)</f>
        <v>5545245</v>
      </c>
      <c r="V1317" s="35">
        <f>VLOOKUP(A1317,'HUMAN RESOURCES'!$A$2:$M$2692,13,0)</f>
        <v>0.24</v>
      </c>
      <c r="W1317" s="38">
        <f>VLOOKUP(A1317,TOURISM!$A$2:$F$2692,5,0)</f>
        <v>110000000</v>
      </c>
      <c r="X1317" s="39">
        <f>VLOOKUP(A1317,TOURISM!$A$2:$F$2692,6,0)</f>
        <v>4000000</v>
      </c>
      <c r="Y1317" s="43">
        <f t="shared" si="4"/>
        <v>3.55850004828217</v>
      </c>
      <c r="Z1317" s="35">
        <f>VLOOKUP(A1317,BUSINESS!$A$2:$J$2692,5,0)</f>
        <v>0</v>
      </c>
      <c r="AA1317" s="5">
        <f>VLOOKUP(A1317,BUSINESS!$A$2:$J$2692,6,0)</f>
        <v>0</v>
      </c>
      <c r="AB1317" s="5">
        <f>VLOOKUP(A1317,BUSINESS!$A$2:$J$2692,7,0)</f>
        <v>0</v>
      </c>
      <c r="AC1317" s="5">
        <f>VLOOKUP(A1317,BUSINESS!$A$2:$J$2692,8,0)</f>
        <v>0</v>
      </c>
      <c r="AD1317" s="35">
        <f>VLOOKUP(A1317,BUSINESS!$A$2:$J$2692,9,0)</f>
        <v>0.003</v>
      </c>
      <c r="AE1317" s="35">
        <f>VLOOKUP(A1317,BUSINESS!$A$2:$J$2692,10,0)</f>
        <v>0.01</v>
      </c>
    </row>
    <row r="1318" customHeight="1" spans="1:31">
      <c r="A1318" s="22" t="str">
        <f t="shared" si="0"/>
        <v>Laos-Asia2003</v>
      </c>
      <c r="B1318" s="22" t="s">
        <v>171</v>
      </c>
      <c r="C1318" s="22" t="s">
        <v>65</v>
      </c>
      <c r="D1318" s="23">
        <v>2003</v>
      </c>
      <c r="E1318" s="25">
        <v>2023324407</v>
      </c>
      <c r="F1318" s="24">
        <f t="shared" si="1"/>
        <v>360.081787036251</v>
      </c>
      <c r="G1318" s="26">
        <v>0.049</v>
      </c>
      <c r="H1318" s="27">
        <v>18</v>
      </c>
      <c r="I1318" s="26">
        <v>0.305</v>
      </c>
      <c r="J1318" s="5">
        <f>VLOOKUP(A1318,ENERGY!$A$2:$F$2692,5,0)</f>
        <v>0</v>
      </c>
      <c r="K1318" s="5">
        <f t="shared" si="2"/>
        <v>0</v>
      </c>
      <c r="L1318" s="31">
        <f>VLOOKUP(A1318,ENERGY!$A$2:$F$2692,6,0)</f>
        <v>1811</v>
      </c>
      <c r="M1318" s="31">
        <f t="shared" si="3"/>
        <v>0.000322295383808243</v>
      </c>
      <c r="N1318" s="32">
        <f>VLOOKUP(A1318,'HUMAN RESOURCES'!$A$2:$M$2692,5,0)</f>
        <v>0.048</v>
      </c>
      <c r="O1318" s="32">
        <f>VLOOKUP(A1318,'HUMAN RESOURCES'!$A$2:$M$2692,6,0)</f>
        <v>0.083</v>
      </c>
      <c r="P1318" s="31">
        <f>VLOOKUP(A1318,'HUMAN RESOURCES'!$A$2:$M$2692,7,0)</f>
        <v>65</v>
      </c>
      <c r="Q1318" s="5">
        <f>VLOOKUP(A1318,'HUMAN RESOURCES'!$A$2:$M$2692,8,0)</f>
        <v>62</v>
      </c>
      <c r="R1318" s="5">
        <f>VLOOKUP(A1318,'HUMAN RESOURCES'!$A$2:$M$2692,9,0)</f>
        <v>0.418</v>
      </c>
      <c r="S1318" s="5">
        <f>VLOOKUP(A1318,'HUMAN RESOURCES'!$A$2:$M$2692,10,0)</f>
        <v>0.545</v>
      </c>
      <c r="T1318" s="5">
        <f>VLOOKUP(A1318,'HUMAN RESOURCES'!$A$2:$M$2692,11,0)</f>
        <v>0.037</v>
      </c>
      <c r="U1318" s="5">
        <f>VLOOKUP(A1318,'HUMAN RESOURCES'!$A$2:$M$2692,12,0)</f>
        <v>5619069</v>
      </c>
      <c r="V1318" s="35">
        <f>VLOOKUP(A1318,'HUMAN RESOURCES'!$A$2:$M$2692,13,0)</f>
        <v>0.251</v>
      </c>
      <c r="W1318" s="38">
        <f>VLOOKUP(A1318,TOURISM!$A$2:$F$2692,5,0)</f>
        <v>77000000</v>
      </c>
      <c r="X1318" s="39">
        <f>VLOOKUP(A1318,TOURISM!$A$2:$F$2692,6,0)</f>
        <v>5000000</v>
      </c>
      <c r="Y1318" s="43">
        <f t="shared" si="4"/>
        <v>4.81744804631606</v>
      </c>
      <c r="Z1318" s="35">
        <f>VLOOKUP(A1318,BUSINESS!$A$2:$J$2692,5,0)</f>
        <v>0</v>
      </c>
      <c r="AA1318" s="5">
        <f>VLOOKUP(A1318,BUSINESS!$A$2:$J$2692,6,0)</f>
        <v>153</v>
      </c>
      <c r="AB1318" s="5">
        <f>VLOOKUP(A1318,BUSINESS!$A$2:$J$2692,7,0)</f>
        <v>0</v>
      </c>
      <c r="AC1318" s="5">
        <f>VLOOKUP(A1318,BUSINESS!$A$2:$J$2692,8,0)</f>
        <v>0</v>
      </c>
      <c r="AD1318" s="35">
        <f>VLOOKUP(A1318,BUSINESS!$A$2:$J$2692,9,0)</f>
        <v>0.003</v>
      </c>
      <c r="AE1318" s="35">
        <f>VLOOKUP(A1318,BUSINESS!$A$2:$J$2692,10,0)</f>
        <v>0.02</v>
      </c>
    </row>
    <row r="1319" customHeight="1" spans="1:31">
      <c r="A1319" s="22" t="str">
        <f t="shared" si="0"/>
        <v>Laos-Asia2004</v>
      </c>
      <c r="B1319" s="22" t="s">
        <v>171</v>
      </c>
      <c r="C1319" s="22" t="s">
        <v>65</v>
      </c>
      <c r="D1319" s="23">
        <v>2004</v>
      </c>
      <c r="E1319" s="25">
        <v>2366398120</v>
      </c>
      <c r="F1319" s="24">
        <f t="shared" si="1"/>
        <v>415.222252168408</v>
      </c>
      <c r="G1319" s="26">
        <v>0.046</v>
      </c>
      <c r="H1319" s="27">
        <v>19</v>
      </c>
      <c r="I1319" s="26">
        <v>0.293</v>
      </c>
      <c r="J1319" s="5">
        <f>VLOOKUP(A1319,ENERGY!$A$2:$F$2692,5,0)</f>
        <v>0</v>
      </c>
      <c r="K1319" s="5">
        <f t="shared" si="2"/>
        <v>0</v>
      </c>
      <c r="L1319" s="31">
        <f>VLOOKUP(A1319,ENERGY!$A$2:$F$2692,6,0)</f>
        <v>1742</v>
      </c>
      <c r="M1319" s="31">
        <f t="shared" si="3"/>
        <v>0.000305661653955915</v>
      </c>
      <c r="N1319" s="32">
        <f>VLOOKUP(A1319,'HUMAN RESOURCES'!$A$2:$M$2692,5,0)</f>
        <v>0.05</v>
      </c>
      <c r="O1319" s="32">
        <f>VLOOKUP(A1319,'HUMAN RESOURCES'!$A$2:$M$2692,6,0)</f>
        <v>0.066</v>
      </c>
      <c r="P1319" s="31">
        <f>VLOOKUP(A1319,'HUMAN RESOURCES'!$A$2:$M$2692,7,0)</f>
        <v>65</v>
      </c>
      <c r="Q1319" s="5">
        <f>VLOOKUP(A1319,'HUMAN RESOURCES'!$A$2:$M$2692,8,0)</f>
        <v>63</v>
      </c>
      <c r="R1319" s="5">
        <f>VLOOKUP(A1319,'HUMAN RESOURCES'!$A$2:$M$2692,9,0)</f>
        <v>0.411</v>
      </c>
      <c r="S1319" s="5">
        <f>VLOOKUP(A1319,'HUMAN RESOURCES'!$A$2:$M$2692,10,0)</f>
        <v>0.552</v>
      </c>
      <c r="T1319" s="5">
        <f>VLOOKUP(A1319,'HUMAN RESOURCES'!$A$2:$M$2692,11,0)</f>
        <v>0.037</v>
      </c>
      <c r="U1319" s="5">
        <f>VLOOKUP(A1319,'HUMAN RESOURCES'!$A$2:$M$2692,12,0)</f>
        <v>5699112</v>
      </c>
      <c r="V1319" s="35">
        <f>VLOOKUP(A1319,'HUMAN RESOURCES'!$A$2:$M$2692,13,0)</f>
        <v>0.262</v>
      </c>
      <c r="W1319" s="38">
        <f>VLOOKUP(A1319,TOURISM!$A$2:$F$2692,5,0)</f>
        <v>122000000</v>
      </c>
      <c r="X1319" s="39">
        <f>VLOOKUP(A1319,TOURISM!$A$2:$F$2692,6,0)</f>
        <v>8000000</v>
      </c>
      <c r="Y1319" s="43">
        <f t="shared" si="4"/>
        <v>4.86191045290411</v>
      </c>
      <c r="Z1319" s="35">
        <f>VLOOKUP(A1319,BUSINESS!$A$2:$J$2692,5,0)</f>
        <v>0</v>
      </c>
      <c r="AA1319" s="5">
        <f>VLOOKUP(A1319,BUSINESS!$A$2:$J$2692,6,0)</f>
        <v>153</v>
      </c>
      <c r="AB1319" s="5">
        <f>VLOOKUP(A1319,BUSINESS!$A$2:$J$2692,7,0)</f>
        <v>0</v>
      </c>
      <c r="AC1319" s="5">
        <f>VLOOKUP(A1319,BUSINESS!$A$2:$J$2692,8,0)</f>
        <v>0</v>
      </c>
      <c r="AD1319" s="35">
        <f>VLOOKUP(A1319,BUSINESS!$A$2:$J$2692,9,0)</f>
        <v>0.004</v>
      </c>
      <c r="AE1319" s="35">
        <f>VLOOKUP(A1319,BUSINESS!$A$2:$J$2692,10,0)</f>
        <v>0.036</v>
      </c>
    </row>
    <row r="1320" customHeight="1" spans="1:31">
      <c r="A1320" s="22" t="str">
        <f t="shared" si="0"/>
        <v>Laos-Asia2005</v>
      </c>
      <c r="B1320" s="22" t="s">
        <v>171</v>
      </c>
      <c r="C1320" s="22" t="s">
        <v>65</v>
      </c>
      <c r="D1320" s="23">
        <v>2005</v>
      </c>
      <c r="E1320" s="25">
        <v>2735550177</v>
      </c>
      <c r="F1320" s="24">
        <f t="shared" si="1"/>
        <v>472.40846306267</v>
      </c>
      <c r="G1320" s="26">
        <v>0.043</v>
      </c>
      <c r="H1320" s="27">
        <v>20</v>
      </c>
      <c r="I1320" s="26">
        <v>0.268</v>
      </c>
      <c r="J1320" s="5">
        <f>VLOOKUP(A1320,ENERGY!$A$2:$F$2692,5,0)</f>
        <v>0</v>
      </c>
      <c r="K1320" s="5">
        <f t="shared" si="2"/>
        <v>0</v>
      </c>
      <c r="L1320" s="31">
        <f>VLOOKUP(A1320,ENERGY!$A$2:$F$2692,6,0)</f>
        <v>902</v>
      </c>
      <c r="M1320" s="31">
        <f t="shared" si="3"/>
        <v>0.00015576845830327</v>
      </c>
      <c r="N1320" s="32">
        <f>VLOOKUP(A1320,'HUMAN RESOURCES'!$A$2:$M$2692,5,0)</f>
        <v>0.011</v>
      </c>
      <c r="O1320" s="32">
        <f>VLOOKUP(A1320,'HUMAN RESOURCES'!$A$2:$M$2692,6,0)</f>
        <v>0.013</v>
      </c>
      <c r="P1320" s="31">
        <f>VLOOKUP(A1320,'HUMAN RESOURCES'!$A$2:$M$2692,7,0)</f>
        <v>66</v>
      </c>
      <c r="Q1320" s="5">
        <f>VLOOKUP(A1320,'HUMAN RESOURCES'!$A$2:$M$2692,8,0)</f>
        <v>63</v>
      </c>
      <c r="R1320" s="5">
        <f>VLOOKUP(A1320,'HUMAN RESOURCES'!$A$2:$M$2692,9,0)</f>
        <v>0.404</v>
      </c>
      <c r="S1320" s="5">
        <f>VLOOKUP(A1320,'HUMAN RESOURCES'!$A$2:$M$2692,10,0)</f>
        <v>0.559</v>
      </c>
      <c r="T1320" s="5">
        <f>VLOOKUP(A1320,'HUMAN RESOURCES'!$A$2:$M$2692,11,0)</f>
        <v>0.037</v>
      </c>
      <c r="U1320" s="5">
        <f>VLOOKUP(A1320,'HUMAN RESOURCES'!$A$2:$M$2692,12,0)</f>
        <v>5790646</v>
      </c>
      <c r="V1320" s="35">
        <f>VLOOKUP(A1320,'HUMAN RESOURCES'!$A$2:$M$2692,13,0)</f>
        <v>0.274</v>
      </c>
      <c r="W1320" s="38">
        <f>VLOOKUP(A1320,TOURISM!$A$2:$F$2692,5,0)</f>
        <v>143000000</v>
      </c>
      <c r="X1320" s="39">
        <f>VLOOKUP(A1320,TOURISM!$A$2:$F$2692,6,0)</f>
        <v>10000000</v>
      </c>
      <c r="Y1320" s="43">
        <f t="shared" si="4"/>
        <v>4.19937371084947</v>
      </c>
      <c r="Z1320" s="35">
        <f>VLOOKUP(A1320,BUSINESS!$A$2:$J$2692,5,0)</f>
        <v>0.352</v>
      </c>
      <c r="AA1320" s="5">
        <f>VLOOKUP(A1320,BUSINESS!$A$2:$J$2692,6,0)</f>
        <v>153</v>
      </c>
      <c r="AB1320" s="5">
        <f>VLOOKUP(A1320,BUSINESS!$A$2:$J$2692,7,0)</f>
        <v>0</v>
      </c>
      <c r="AC1320" s="5">
        <f>VLOOKUP(A1320,BUSINESS!$A$2:$J$2692,8,0)</f>
        <v>672</v>
      </c>
      <c r="AD1320" s="35">
        <f>VLOOKUP(A1320,BUSINESS!$A$2:$J$2692,9,0)</f>
        <v>0.009</v>
      </c>
      <c r="AE1320" s="35">
        <f>VLOOKUP(A1320,BUSINESS!$A$2:$J$2692,10,0)</f>
        <v>0.114</v>
      </c>
    </row>
    <row r="1321" customHeight="1" spans="1:31">
      <c r="A1321" s="22" t="str">
        <f t="shared" si="0"/>
        <v>Laos-Asia2006</v>
      </c>
      <c r="B1321" s="22" t="s">
        <v>171</v>
      </c>
      <c r="C1321" s="22" t="s">
        <v>65</v>
      </c>
      <c r="D1321" s="23">
        <v>2006</v>
      </c>
      <c r="E1321" s="25">
        <v>3452895836</v>
      </c>
      <c r="F1321" s="24">
        <f t="shared" si="1"/>
        <v>585.640575108592</v>
      </c>
      <c r="G1321" s="26">
        <v>0.043</v>
      </c>
      <c r="H1321" s="27">
        <v>25</v>
      </c>
      <c r="I1321" s="26">
        <v>0.3</v>
      </c>
      <c r="J1321" s="5">
        <f>VLOOKUP(A1321,ENERGY!$A$2:$F$2692,5,0)</f>
        <v>0</v>
      </c>
      <c r="K1321" s="5">
        <f t="shared" si="2"/>
        <v>0</v>
      </c>
      <c r="L1321" s="31">
        <f>VLOOKUP(A1321,ENERGY!$A$2:$F$2692,6,0)</f>
        <v>1423</v>
      </c>
      <c r="M1321" s="31">
        <f t="shared" si="3"/>
        <v>0.000241352933294663</v>
      </c>
      <c r="N1321" s="32">
        <f>VLOOKUP(A1321,'HUMAN RESOURCES'!$A$2:$M$2692,5,0)</f>
        <v>0.019</v>
      </c>
      <c r="O1321" s="32">
        <f>VLOOKUP(A1321,'HUMAN RESOURCES'!$A$2:$M$2692,6,0)</f>
        <v>0.012</v>
      </c>
      <c r="P1321" s="31">
        <f>VLOOKUP(A1321,'HUMAN RESOURCES'!$A$2:$M$2692,7,0)</f>
        <v>66</v>
      </c>
      <c r="Q1321" s="5">
        <f>VLOOKUP(A1321,'HUMAN RESOURCES'!$A$2:$M$2692,8,0)</f>
        <v>64</v>
      </c>
      <c r="R1321" s="5">
        <f>VLOOKUP(A1321,'HUMAN RESOURCES'!$A$2:$M$2692,9,0)</f>
        <v>0.396</v>
      </c>
      <c r="S1321" s="5">
        <f>VLOOKUP(A1321,'HUMAN RESOURCES'!$A$2:$M$2692,10,0)</f>
        <v>0.566</v>
      </c>
      <c r="T1321" s="5">
        <f>VLOOKUP(A1321,'HUMAN RESOURCES'!$A$2:$M$2692,11,0)</f>
        <v>0.038</v>
      </c>
      <c r="U1321" s="5">
        <f>VLOOKUP(A1321,'HUMAN RESOURCES'!$A$2:$M$2692,12,0)</f>
        <v>5895930</v>
      </c>
      <c r="V1321" s="35">
        <f>VLOOKUP(A1321,'HUMAN RESOURCES'!$A$2:$M$2692,13,0)</f>
        <v>0.285</v>
      </c>
      <c r="W1321" s="38">
        <f>VLOOKUP(A1321,TOURISM!$A$2:$F$2692,5,0)</f>
        <v>160000000</v>
      </c>
      <c r="X1321" s="39">
        <f>VLOOKUP(A1321,TOURISM!$A$2:$F$2692,6,0)</f>
        <v>15000000</v>
      </c>
      <c r="Y1321" s="43">
        <f t="shared" si="4"/>
        <v>4.16770708382781</v>
      </c>
      <c r="Z1321" s="35">
        <f>VLOOKUP(A1321,BUSINESS!$A$2:$J$2692,5,0)</f>
        <v>0.352</v>
      </c>
      <c r="AA1321" s="5">
        <f>VLOOKUP(A1321,BUSINESS!$A$2:$J$2692,6,0)</f>
        <v>123</v>
      </c>
      <c r="AB1321" s="5">
        <f>VLOOKUP(A1321,BUSINESS!$A$2:$J$2692,7,0)</f>
        <v>0</v>
      </c>
      <c r="AC1321" s="5">
        <f>VLOOKUP(A1321,BUSINESS!$A$2:$J$2692,8,0)</f>
        <v>672</v>
      </c>
      <c r="AD1321" s="35">
        <f>VLOOKUP(A1321,BUSINESS!$A$2:$J$2692,9,0)</f>
        <v>0.012</v>
      </c>
      <c r="AE1321" s="35">
        <f>VLOOKUP(A1321,BUSINESS!$A$2:$J$2692,10,0)</f>
        <v>0.171</v>
      </c>
    </row>
    <row r="1322" customHeight="1" spans="1:31">
      <c r="A1322" s="22" t="str">
        <f t="shared" si="0"/>
        <v>Laos-Asia2007</v>
      </c>
      <c r="B1322" s="22" t="s">
        <v>171</v>
      </c>
      <c r="C1322" s="22" t="s">
        <v>65</v>
      </c>
      <c r="D1322" s="23">
        <v>2007</v>
      </c>
      <c r="E1322" s="25">
        <v>4222945530</v>
      </c>
      <c r="F1322" s="24">
        <f t="shared" si="1"/>
        <v>702.270131199655</v>
      </c>
      <c r="G1322" s="26">
        <v>0.042</v>
      </c>
      <c r="H1322" s="27">
        <v>29</v>
      </c>
      <c r="I1322" s="26">
        <v>0.285</v>
      </c>
      <c r="J1322" s="5">
        <f>VLOOKUP(A1322,ENERGY!$A$2:$F$2692,5,0)</f>
        <v>0</v>
      </c>
      <c r="K1322" s="5">
        <f t="shared" si="2"/>
        <v>0</v>
      </c>
      <c r="L1322" s="31">
        <f>VLOOKUP(A1322,ENERGY!$A$2:$F$2692,6,0)</f>
        <v>1668</v>
      </c>
      <c r="M1322" s="31">
        <f t="shared" si="3"/>
        <v>0.000277386144462305</v>
      </c>
      <c r="N1322" s="32">
        <f>VLOOKUP(A1322,'HUMAN RESOURCES'!$A$2:$M$2692,5,0)</f>
        <v>0.019</v>
      </c>
      <c r="O1322" s="32">
        <f>VLOOKUP(A1322,'HUMAN RESOURCES'!$A$2:$M$2692,6,0)</f>
        <v>0.014</v>
      </c>
      <c r="P1322" s="31">
        <f>VLOOKUP(A1322,'HUMAN RESOURCES'!$A$2:$M$2692,7,0)</f>
        <v>67</v>
      </c>
      <c r="Q1322" s="5">
        <f>VLOOKUP(A1322,'HUMAN RESOURCES'!$A$2:$M$2692,8,0)</f>
        <v>64</v>
      </c>
      <c r="R1322" s="5">
        <f>VLOOKUP(A1322,'HUMAN RESOURCES'!$A$2:$M$2692,9,0)</f>
        <v>0.389</v>
      </c>
      <c r="S1322" s="5">
        <f>VLOOKUP(A1322,'HUMAN RESOURCES'!$A$2:$M$2692,10,0)</f>
        <v>0.574</v>
      </c>
      <c r="T1322" s="5">
        <f>VLOOKUP(A1322,'HUMAN RESOURCES'!$A$2:$M$2692,11,0)</f>
        <v>0.037</v>
      </c>
      <c r="U1322" s="5">
        <f>VLOOKUP(A1322,'HUMAN RESOURCES'!$A$2:$M$2692,12,0)</f>
        <v>6013278</v>
      </c>
      <c r="V1322" s="35">
        <f>VLOOKUP(A1322,'HUMAN RESOURCES'!$A$2:$M$2692,13,0)</f>
        <v>0.297</v>
      </c>
      <c r="W1322" s="38">
        <f>VLOOKUP(A1322,TOURISM!$A$2:$F$2692,5,0)</f>
        <v>190000000</v>
      </c>
      <c r="X1322" s="39">
        <f>VLOOKUP(A1322,TOURISM!$A$2:$F$2692,6,0)</f>
        <v>14000000</v>
      </c>
      <c r="Y1322" s="43">
        <f t="shared" si="4"/>
        <v>4.20651982560118</v>
      </c>
      <c r="Z1322" s="35">
        <f>VLOOKUP(A1322,BUSINESS!$A$2:$J$2692,5,0)</f>
        <v>0.352</v>
      </c>
      <c r="AA1322" s="5">
        <f>VLOOKUP(A1322,BUSINESS!$A$2:$J$2692,6,0)</f>
        <v>93</v>
      </c>
      <c r="AB1322" s="5">
        <f>VLOOKUP(A1322,BUSINESS!$A$2:$J$2692,7,0)</f>
        <v>0</v>
      </c>
      <c r="AC1322" s="5">
        <f>VLOOKUP(A1322,BUSINESS!$A$2:$J$2692,8,0)</f>
        <v>672</v>
      </c>
      <c r="AD1322" s="35">
        <f>VLOOKUP(A1322,BUSINESS!$A$2:$J$2692,9,0)</f>
        <v>0.016</v>
      </c>
      <c r="AE1322" s="35">
        <f>VLOOKUP(A1322,BUSINESS!$A$2:$J$2692,10,0)</f>
        <v>0.246</v>
      </c>
    </row>
    <row r="1323" customHeight="1" spans="1:31">
      <c r="A1323" s="22" t="str">
        <f t="shared" si="0"/>
        <v>Laos-Asia2008</v>
      </c>
      <c r="B1323" s="22" t="s">
        <v>171</v>
      </c>
      <c r="C1323" s="22" t="s">
        <v>65</v>
      </c>
      <c r="D1323" s="23">
        <v>2008</v>
      </c>
      <c r="E1323" s="25">
        <v>5443930125</v>
      </c>
      <c r="F1323" s="24">
        <f t="shared" si="1"/>
        <v>886.75965247176</v>
      </c>
      <c r="G1323" s="26">
        <v>0.041</v>
      </c>
      <c r="H1323" s="27">
        <v>36</v>
      </c>
      <c r="I1323" s="26">
        <v>0.24</v>
      </c>
      <c r="J1323" s="5">
        <f>VLOOKUP(A1323,ENERGY!$A$2:$F$2692,5,0)</f>
        <v>0</v>
      </c>
      <c r="K1323" s="5">
        <f t="shared" si="2"/>
        <v>0</v>
      </c>
      <c r="L1323" s="31">
        <f>VLOOKUP(A1323,ENERGY!$A$2:$F$2692,6,0)</f>
        <v>1434</v>
      </c>
      <c r="M1323" s="31">
        <f t="shared" si="3"/>
        <v>0.000233583700092863</v>
      </c>
      <c r="N1323" s="32">
        <f>VLOOKUP(A1323,'HUMAN RESOURCES'!$A$2:$M$2692,5,0)</f>
        <v>0.021</v>
      </c>
      <c r="O1323" s="32">
        <f>VLOOKUP(A1323,'HUMAN RESOURCES'!$A$2:$M$2692,6,0)</f>
        <v>0.034</v>
      </c>
      <c r="P1323" s="31">
        <f>VLOOKUP(A1323,'HUMAN RESOURCES'!$A$2:$M$2692,7,0)</f>
        <v>67</v>
      </c>
      <c r="Q1323" s="5">
        <f>VLOOKUP(A1323,'HUMAN RESOURCES'!$A$2:$M$2692,8,0)</f>
        <v>65</v>
      </c>
      <c r="R1323" s="5">
        <f>VLOOKUP(A1323,'HUMAN RESOURCES'!$A$2:$M$2692,9,0)</f>
        <v>0.381</v>
      </c>
      <c r="S1323" s="5">
        <f>VLOOKUP(A1323,'HUMAN RESOURCES'!$A$2:$M$2692,10,0)</f>
        <v>0.581</v>
      </c>
      <c r="T1323" s="5">
        <f>VLOOKUP(A1323,'HUMAN RESOURCES'!$A$2:$M$2692,11,0)</f>
        <v>0.037</v>
      </c>
      <c r="U1323" s="5">
        <f>VLOOKUP(A1323,'HUMAN RESOURCES'!$A$2:$M$2692,12,0)</f>
        <v>6139127</v>
      </c>
      <c r="V1323" s="35">
        <f>VLOOKUP(A1323,'HUMAN RESOURCES'!$A$2:$M$2692,13,0)</f>
        <v>0.308</v>
      </c>
      <c r="W1323" s="38">
        <f>VLOOKUP(A1323,TOURISM!$A$2:$F$2692,5,0)</f>
        <v>280000000</v>
      </c>
      <c r="X1323" s="39">
        <f>VLOOKUP(A1323,TOURISM!$A$2:$F$2692,6,0)</f>
        <v>51000000</v>
      </c>
      <c r="Y1323" s="43">
        <f t="shared" si="4"/>
        <v>3.08595256251571</v>
      </c>
      <c r="Z1323" s="35">
        <f>VLOOKUP(A1323,BUSINESS!$A$2:$J$2692,5,0)</f>
        <v>0.334</v>
      </c>
      <c r="AA1323" s="5">
        <f>VLOOKUP(A1323,BUSINESS!$A$2:$J$2692,6,0)</f>
        <v>93</v>
      </c>
      <c r="AB1323" s="5">
        <f>VLOOKUP(A1323,BUSINESS!$A$2:$J$2692,7,0)</f>
        <v>0</v>
      </c>
      <c r="AC1323" s="5">
        <f>VLOOKUP(A1323,BUSINESS!$A$2:$J$2692,8,0)</f>
        <v>560</v>
      </c>
      <c r="AD1323" s="35">
        <f>VLOOKUP(A1323,BUSINESS!$A$2:$J$2692,9,0)</f>
        <v>0.036</v>
      </c>
      <c r="AE1323" s="35">
        <f>VLOOKUP(A1323,BUSINESS!$A$2:$J$2692,10,0)</f>
        <v>0.329</v>
      </c>
    </row>
    <row r="1324" customHeight="1" spans="1:31">
      <c r="A1324" s="22" t="str">
        <f t="shared" si="0"/>
        <v>Laos-Asia2009</v>
      </c>
      <c r="B1324" s="22" t="s">
        <v>171</v>
      </c>
      <c r="C1324" s="22" t="s">
        <v>65</v>
      </c>
      <c r="D1324" s="23">
        <v>2009</v>
      </c>
      <c r="E1324" s="25">
        <v>5832882922</v>
      </c>
      <c r="F1324" s="24">
        <f t="shared" si="1"/>
        <v>930.58594459959</v>
      </c>
      <c r="G1324" s="26">
        <v>0.036</v>
      </c>
      <c r="H1324" s="27">
        <v>34</v>
      </c>
      <c r="I1324" s="26">
        <v>0.248</v>
      </c>
      <c r="J1324" s="5">
        <f>VLOOKUP(A1324,ENERGY!$A$2:$F$2692,5,0)</f>
        <v>0</v>
      </c>
      <c r="K1324" s="5">
        <f t="shared" si="2"/>
        <v>0</v>
      </c>
      <c r="L1324" s="31">
        <f>VLOOKUP(A1324,ENERGY!$A$2:$F$2692,6,0)</f>
        <v>1129</v>
      </c>
      <c r="M1324" s="31">
        <f t="shared" si="3"/>
        <v>0.000180122170374833</v>
      </c>
      <c r="N1324" s="32">
        <f>VLOOKUP(A1324,'HUMAN RESOURCES'!$A$2:$M$2692,5,0)</f>
        <v>0.022</v>
      </c>
      <c r="O1324" s="32">
        <f>VLOOKUP(A1324,'HUMAN RESOURCES'!$A$2:$M$2692,6,0)</f>
        <v>0.028</v>
      </c>
      <c r="P1324" s="31">
        <f>VLOOKUP(A1324,'HUMAN RESOURCES'!$A$2:$M$2692,7,0)</f>
        <v>68</v>
      </c>
      <c r="Q1324" s="5">
        <f>VLOOKUP(A1324,'HUMAN RESOURCES'!$A$2:$M$2692,8,0)</f>
        <v>65</v>
      </c>
      <c r="R1324" s="5">
        <f>VLOOKUP(A1324,'HUMAN RESOURCES'!$A$2:$M$2692,9,0)</f>
        <v>0.374</v>
      </c>
      <c r="S1324" s="5">
        <f>VLOOKUP(A1324,'HUMAN RESOURCES'!$A$2:$M$2692,10,0)</f>
        <v>0.588</v>
      </c>
      <c r="T1324" s="5">
        <f>VLOOKUP(A1324,'HUMAN RESOURCES'!$A$2:$M$2692,11,0)</f>
        <v>0.037</v>
      </c>
      <c r="U1324" s="5">
        <f>VLOOKUP(A1324,'HUMAN RESOURCES'!$A$2:$M$2692,12,0)</f>
        <v>6267968</v>
      </c>
      <c r="V1324" s="35">
        <f>VLOOKUP(A1324,'HUMAN RESOURCES'!$A$2:$M$2692,13,0)</f>
        <v>0.32</v>
      </c>
      <c r="W1324" s="38">
        <f>VLOOKUP(A1324,TOURISM!$A$2:$F$2692,5,0)</f>
        <v>271000000</v>
      </c>
      <c r="X1324" s="39">
        <f>VLOOKUP(A1324,TOURISM!$A$2:$F$2692,6,0)</f>
        <v>91000000</v>
      </c>
      <c r="Y1324" s="43">
        <f t="shared" si="4"/>
        <v>2.36721288111726</v>
      </c>
      <c r="Z1324" s="35">
        <f>VLOOKUP(A1324,BUSINESS!$A$2:$J$2692,5,0)</f>
        <v>0.323</v>
      </c>
      <c r="AA1324" s="5">
        <f>VLOOKUP(A1324,BUSINESS!$A$2:$J$2692,6,0)</f>
        <v>93</v>
      </c>
      <c r="AB1324" s="5">
        <f>VLOOKUP(A1324,BUSINESS!$A$2:$J$2692,7,0)</f>
        <v>0</v>
      </c>
      <c r="AC1324" s="5">
        <f>VLOOKUP(A1324,BUSINESS!$A$2:$J$2692,8,0)</f>
        <v>362</v>
      </c>
      <c r="AD1324" s="35">
        <f>VLOOKUP(A1324,BUSINESS!$A$2:$J$2692,9,0)</f>
        <v>0.06</v>
      </c>
      <c r="AE1324" s="35">
        <f>VLOOKUP(A1324,BUSINESS!$A$2:$J$2692,10,0)</f>
        <v>0.516</v>
      </c>
    </row>
    <row r="1325" customHeight="1" spans="1:31">
      <c r="A1325" s="22" t="str">
        <f t="shared" si="0"/>
        <v>Laos-Asia2010</v>
      </c>
      <c r="B1325" s="22" t="s">
        <v>171</v>
      </c>
      <c r="C1325" s="22" t="s">
        <v>65</v>
      </c>
      <c r="D1325" s="23">
        <v>2010</v>
      </c>
      <c r="E1325" s="25">
        <v>7181441152</v>
      </c>
      <c r="F1325" s="24">
        <f t="shared" si="1"/>
        <v>1122.85231560578</v>
      </c>
      <c r="G1325" s="26">
        <v>0.026</v>
      </c>
      <c r="H1325" s="27">
        <v>29</v>
      </c>
      <c r="I1325" s="26">
        <v>0.226</v>
      </c>
      <c r="J1325" s="5">
        <f>VLOOKUP(A1325,ENERGY!$A$2:$F$2692,5,0)</f>
        <v>0</v>
      </c>
      <c r="K1325" s="5">
        <f t="shared" si="2"/>
        <v>0</v>
      </c>
      <c r="L1325" s="31">
        <f>VLOOKUP(A1325,ENERGY!$A$2:$F$2692,6,0)</f>
        <v>972</v>
      </c>
      <c r="M1325" s="31">
        <f t="shared" si="3"/>
        <v>0.000151976800710101</v>
      </c>
      <c r="N1325" s="32">
        <f>VLOOKUP(A1325,'HUMAN RESOURCES'!$A$2:$M$2692,5,0)</f>
        <v>0.022</v>
      </c>
      <c r="O1325" s="32">
        <f>VLOOKUP(A1325,'HUMAN RESOURCES'!$A$2:$M$2692,6,0)</f>
        <v>0.014</v>
      </c>
      <c r="P1325" s="31">
        <f>VLOOKUP(A1325,'HUMAN RESOURCES'!$A$2:$M$2692,7,0)</f>
        <v>68</v>
      </c>
      <c r="Q1325" s="5">
        <f>VLOOKUP(A1325,'HUMAN RESOURCES'!$A$2:$M$2692,8,0)</f>
        <v>66</v>
      </c>
      <c r="R1325" s="5">
        <f>VLOOKUP(A1325,'HUMAN RESOURCES'!$A$2:$M$2692,9,0)</f>
        <v>0.368</v>
      </c>
      <c r="S1325" s="5">
        <f>VLOOKUP(A1325,'HUMAN RESOURCES'!$A$2:$M$2692,10,0)</f>
        <v>0.595</v>
      </c>
      <c r="T1325" s="5">
        <f>VLOOKUP(A1325,'HUMAN RESOURCES'!$A$2:$M$2692,11,0)</f>
        <v>0.037</v>
      </c>
      <c r="U1325" s="5">
        <f>VLOOKUP(A1325,'HUMAN RESOURCES'!$A$2:$M$2692,12,0)</f>
        <v>6395713</v>
      </c>
      <c r="V1325" s="35">
        <f>VLOOKUP(A1325,'HUMAN RESOURCES'!$A$2:$M$2692,13,0)</f>
        <v>0.331</v>
      </c>
      <c r="W1325" s="38">
        <f>VLOOKUP(A1325,TOURISM!$A$2:$F$2692,5,0)</f>
        <v>385000000</v>
      </c>
      <c r="X1325" s="39">
        <f>VLOOKUP(A1325,TOURISM!$A$2:$F$2692,6,0)</f>
        <v>215000000</v>
      </c>
      <c r="Y1325" s="43">
        <f t="shared" si="4"/>
        <v>1.99900944429795</v>
      </c>
      <c r="Z1325" s="35">
        <f>VLOOKUP(A1325,BUSINESS!$A$2:$J$2692,5,0)</f>
        <v>0.323</v>
      </c>
      <c r="AA1325" s="5">
        <f>VLOOKUP(A1325,BUSINESS!$A$2:$J$2692,6,0)</f>
        <v>93</v>
      </c>
      <c r="AB1325" s="5">
        <f>VLOOKUP(A1325,BUSINESS!$A$2:$J$2692,7,0)</f>
        <v>0</v>
      </c>
      <c r="AC1325" s="5">
        <f>VLOOKUP(A1325,BUSINESS!$A$2:$J$2692,8,0)</f>
        <v>362</v>
      </c>
      <c r="AD1325" s="35">
        <f>VLOOKUP(A1325,BUSINESS!$A$2:$J$2692,9,0)</f>
        <v>0.07</v>
      </c>
      <c r="AE1325" s="35">
        <f>VLOOKUP(A1325,BUSINESS!$A$2:$J$2692,10,0)</f>
        <v>0.626</v>
      </c>
    </row>
    <row r="1326" customHeight="1" spans="1:31">
      <c r="A1326" s="22" t="str">
        <f t="shared" si="0"/>
        <v>Laos-Asia2011</v>
      </c>
      <c r="B1326" s="22" t="s">
        <v>171</v>
      </c>
      <c r="C1326" s="22" t="s">
        <v>65</v>
      </c>
      <c r="D1326" s="23">
        <v>2011</v>
      </c>
      <c r="E1326" s="25">
        <v>8254088067</v>
      </c>
      <c r="F1326" s="24">
        <f t="shared" si="1"/>
        <v>1265.70934431312</v>
      </c>
      <c r="G1326" s="26">
        <v>0.028</v>
      </c>
      <c r="H1326" s="27">
        <v>35</v>
      </c>
      <c r="J1326" s="5">
        <f>VLOOKUP(A1326,ENERGY!$A$2:$F$2692,5,0)</f>
        <v>0</v>
      </c>
      <c r="K1326" s="5">
        <f t="shared" si="2"/>
        <v>0</v>
      </c>
      <c r="L1326" s="31">
        <f>VLOOKUP(A1326,ENERGY!$A$2:$F$2692,6,0)</f>
        <v>1580</v>
      </c>
      <c r="M1326" s="31">
        <f t="shared" si="3"/>
        <v>0.000242282460252642</v>
      </c>
      <c r="N1326" s="32">
        <f>VLOOKUP(A1326,'HUMAN RESOURCES'!$A$2:$M$2692,5,0)</f>
        <v>0.024</v>
      </c>
      <c r="O1326" s="32">
        <f>VLOOKUP(A1326,'HUMAN RESOURCES'!$A$2:$M$2692,6,0)</f>
        <v>0.039</v>
      </c>
      <c r="P1326" s="31">
        <f>VLOOKUP(A1326,'HUMAN RESOURCES'!$A$2:$M$2692,7,0)</f>
        <v>69</v>
      </c>
      <c r="Q1326" s="5">
        <f>VLOOKUP(A1326,'HUMAN RESOURCES'!$A$2:$M$2692,8,0)</f>
        <v>66</v>
      </c>
      <c r="R1326" s="5">
        <f>VLOOKUP(A1326,'HUMAN RESOURCES'!$A$2:$M$2692,9,0)</f>
        <v>0.362</v>
      </c>
      <c r="S1326" s="5">
        <f>VLOOKUP(A1326,'HUMAN RESOURCES'!$A$2:$M$2692,10,0)</f>
        <v>0.601</v>
      </c>
      <c r="T1326" s="5">
        <f>VLOOKUP(A1326,'HUMAN RESOURCES'!$A$2:$M$2692,11,0)</f>
        <v>0.037</v>
      </c>
      <c r="U1326" s="5">
        <f>VLOOKUP(A1326,'HUMAN RESOURCES'!$A$2:$M$2692,12,0)</f>
        <v>6521314</v>
      </c>
      <c r="V1326" s="35">
        <f>VLOOKUP(A1326,'HUMAN RESOURCES'!$A$2:$M$2692,13,0)</f>
        <v>0.343</v>
      </c>
      <c r="W1326" s="38">
        <f>VLOOKUP(A1326,TOURISM!$A$2:$F$2692,5,0)</f>
        <v>413000000</v>
      </c>
      <c r="X1326" s="39">
        <f>VLOOKUP(A1326,TOURISM!$A$2:$F$2692,6,0)</f>
        <v>248000000</v>
      </c>
      <c r="Y1326" s="43">
        <f t="shared" si="4"/>
        <v>2.34368843165446</v>
      </c>
      <c r="Z1326" s="35">
        <f>VLOOKUP(A1326,BUSINESS!$A$2:$J$2692,5,0)</f>
        <v>0.319</v>
      </c>
      <c r="AA1326" s="5">
        <f>VLOOKUP(A1326,BUSINESS!$A$2:$J$2692,6,0)</f>
        <v>93</v>
      </c>
      <c r="AB1326" s="5">
        <f>VLOOKUP(A1326,BUSINESS!$A$2:$J$2692,7,0)</f>
        <v>0</v>
      </c>
      <c r="AC1326" s="5">
        <f>VLOOKUP(A1326,BUSINESS!$A$2:$J$2692,8,0)</f>
        <v>362</v>
      </c>
      <c r="AD1326" s="35">
        <f>VLOOKUP(A1326,BUSINESS!$A$2:$J$2692,9,0)</f>
        <v>0.09</v>
      </c>
      <c r="AE1326" s="35">
        <f>VLOOKUP(A1326,BUSINESS!$A$2:$J$2692,10,0)</f>
        <v>0.84</v>
      </c>
    </row>
    <row r="1327" customHeight="1" spans="1:31">
      <c r="A1327" s="22" t="str">
        <f t="shared" si="0"/>
        <v>Laos-Asia2012</v>
      </c>
      <c r="B1327" s="22" t="s">
        <v>171</v>
      </c>
      <c r="C1327" s="22" t="s">
        <v>65</v>
      </c>
      <c r="D1327" s="23">
        <v>2012</v>
      </c>
      <c r="E1327" s="25">
        <v>9386913253</v>
      </c>
      <c r="F1327" s="24">
        <f t="shared" si="1"/>
        <v>1412.45224303913</v>
      </c>
      <c r="G1327" s="26">
        <v>0.029</v>
      </c>
      <c r="H1327" s="27">
        <v>40</v>
      </c>
      <c r="J1327" s="5">
        <f>VLOOKUP(A1327,ENERGY!$A$2:$F$2692,5,0)</f>
        <v>0</v>
      </c>
      <c r="K1327" s="5">
        <f t="shared" si="2"/>
        <v>0</v>
      </c>
      <c r="L1327" s="31">
        <f>VLOOKUP(A1327,ENERGY!$A$2:$F$2692,6,0)</f>
        <v>1177</v>
      </c>
      <c r="M1327" s="31">
        <f t="shared" si="3"/>
        <v>0.000177103617051723</v>
      </c>
      <c r="N1327" s="32">
        <f>VLOOKUP(A1327,'HUMAN RESOURCES'!$A$2:$M$2692,5,0)</f>
        <v>0.024</v>
      </c>
      <c r="O1327" s="32">
        <f>VLOOKUP(A1327,'HUMAN RESOURCES'!$A$2:$M$2692,6,0)</f>
        <v>0.019</v>
      </c>
      <c r="P1327" s="31">
        <f>VLOOKUP(A1327,'HUMAN RESOURCES'!$A$2:$M$2692,7,0)</f>
        <v>69</v>
      </c>
      <c r="Q1327" s="5">
        <f>VLOOKUP(A1327,'HUMAN RESOURCES'!$A$2:$M$2692,8,0)</f>
        <v>66</v>
      </c>
      <c r="R1327" s="5">
        <f>VLOOKUP(A1327,'HUMAN RESOURCES'!$A$2:$M$2692,9,0)</f>
        <v>0.356</v>
      </c>
      <c r="S1327" s="5">
        <f>VLOOKUP(A1327,'HUMAN RESOURCES'!$A$2:$M$2692,10,0)</f>
        <v>0.606</v>
      </c>
      <c r="T1327" s="5">
        <f>VLOOKUP(A1327,'HUMAN RESOURCES'!$A$2:$M$2692,11,0)</f>
        <v>0.038</v>
      </c>
      <c r="U1327" s="5">
        <f>VLOOKUP(A1327,'HUMAN RESOURCES'!$A$2:$M$2692,12,0)</f>
        <v>6645827</v>
      </c>
      <c r="V1327" s="35">
        <f>VLOOKUP(A1327,'HUMAN RESOURCES'!$A$2:$M$2692,13,0)</f>
        <v>0.354</v>
      </c>
      <c r="W1327" s="38">
        <f>VLOOKUP(A1327,TOURISM!$A$2:$F$2692,5,0)</f>
        <v>461000000</v>
      </c>
      <c r="X1327" s="39">
        <f>VLOOKUP(A1327,TOURISM!$A$2:$F$2692,6,0)</f>
        <v>241000000</v>
      </c>
      <c r="Y1327" s="43">
        <f t="shared" si="4"/>
        <v>-1.39153642079923</v>
      </c>
      <c r="Z1327" s="35">
        <f>VLOOKUP(A1327,BUSINESS!$A$2:$J$2692,5,0)</f>
        <v>0.319</v>
      </c>
      <c r="AA1327" s="5">
        <f>VLOOKUP(A1327,BUSINESS!$A$2:$J$2692,6,0)</f>
        <v>92</v>
      </c>
      <c r="AB1327" s="5">
        <f>VLOOKUP(A1327,BUSINESS!$A$2:$J$2692,7,0)</f>
        <v>163</v>
      </c>
      <c r="AC1327" s="5">
        <f>VLOOKUP(A1327,BUSINESS!$A$2:$J$2692,8,0)</f>
        <v>362</v>
      </c>
      <c r="AD1327" s="35">
        <f>VLOOKUP(A1327,BUSINESS!$A$2:$J$2692,9,0)</f>
        <v>0.107</v>
      </c>
      <c r="AE1327" s="35">
        <f>VLOOKUP(A1327,BUSINESS!$A$2:$J$2692,10,0)</f>
        <v>0.647</v>
      </c>
    </row>
    <row r="1328" customHeight="1" spans="1:31">
      <c r="A1328" s="22" t="str">
        <f t="shared" si="0"/>
        <v>Latvia-Europe2000</v>
      </c>
      <c r="B1328" s="22" t="s">
        <v>172</v>
      </c>
      <c r="C1328" s="22" t="s">
        <v>67</v>
      </c>
      <c r="D1328" s="23">
        <v>2000</v>
      </c>
      <c r="E1328" s="25">
        <v>7833068425</v>
      </c>
      <c r="F1328" s="24">
        <f t="shared" si="1"/>
        <v>3308.51235454373</v>
      </c>
      <c r="G1328" s="26">
        <v>0.06</v>
      </c>
      <c r="H1328" s="27">
        <v>197</v>
      </c>
      <c r="I1328" s="26">
        <v>0.119</v>
      </c>
      <c r="J1328" s="5">
        <f>VLOOKUP(A1328,ENERGY!$A$2:$F$2692,5,0)</f>
        <v>0</v>
      </c>
      <c r="K1328" s="5">
        <f t="shared" si="2"/>
        <v>0</v>
      </c>
      <c r="L1328" s="31">
        <f>VLOOKUP(A1328,ENERGY!$A$2:$F$2692,6,0)</f>
        <v>0</v>
      </c>
      <c r="M1328" s="31">
        <f t="shared" si="3"/>
        <v>0</v>
      </c>
      <c r="N1328" s="32">
        <f>VLOOKUP(A1328,'HUMAN RESOURCES'!$A$2:$M$2692,5,0)</f>
        <v>0.025</v>
      </c>
      <c r="O1328" s="32">
        <f>VLOOKUP(A1328,'HUMAN RESOURCES'!$A$2:$M$2692,6,0)</f>
        <v>0.023</v>
      </c>
      <c r="P1328" s="31">
        <f>VLOOKUP(A1328,'HUMAN RESOURCES'!$A$2:$M$2692,7,0)</f>
        <v>76</v>
      </c>
      <c r="Q1328" s="5">
        <f>VLOOKUP(A1328,'HUMAN RESOURCES'!$A$2:$M$2692,8,0)</f>
        <v>65</v>
      </c>
      <c r="R1328" s="5">
        <f>VLOOKUP(A1328,'HUMAN RESOURCES'!$A$2:$M$2692,9,0)</f>
        <v>0.179</v>
      </c>
      <c r="S1328" s="5">
        <f>VLOOKUP(A1328,'HUMAN RESOURCES'!$A$2:$M$2692,10,0)</f>
        <v>0.671</v>
      </c>
      <c r="T1328" s="5">
        <f>VLOOKUP(A1328,'HUMAN RESOURCES'!$A$2:$M$2692,11,0)</f>
        <v>0.15</v>
      </c>
      <c r="U1328" s="5">
        <f>VLOOKUP(A1328,'HUMAN RESOURCES'!$A$2:$M$2692,12,0)</f>
        <v>2367550</v>
      </c>
      <c r="V1328" s="35">
        <f>VLOOKUP(A1328,'HUMAN RESOURCES'!$A$2:$M$2692,13,0)</f>
        <v>0.681</v>
      </c>
      <c r="W1328" s="38">
        <f>VLOOKUP(A1328,TOURISM!$A$2:$F$2692,5,0)</f>
        <v>172000000</v>
      </c>
      <c r="X1328" s="39">
        <f>VLOOKUP(A1328,TOURISM!$A$2:$F$2692,6,0)</f>
        <v>281000000</v>
      </c>
      <c r="Y1328" s="43">
        <f t="shared" si="4"/>
        <v>-1.22698681808509</v>
      </c>
      <c r="Z1328" s="35">
        <f>VLOOKUP(A1328,BUSINESS!$A$2:$J$2692,5,0)</f>
        <v>0</v>
      </c>
      <c r="AA1328" s="5">
        <f>VLOOKUP(A1328,BUSINESS!$A$2:$J$2692,6,0)</f>
        <v>0</v>
      </c>
      <c r="AB1328" s="5">
        <f>VLOOKUP(A1328,BUSINESS!$A$2:$J$2692,7,0)</f>
        <v>0</v>
      </c>
      <c r="AC1328" s="5">
        <f>VLOOKUP(A1328,BUSINESS!$A$2:$J$2692,8,0)</f>
        <v>0</v>
      </c>
      <c r="AD1328" s="35">
        <f>VLOOKUP(A1328,BUSINESS!$A$2:$J$2692,9,0)</f>
        <v>0.063</v>
      </c>
      <c r="AE1328" s="35">
        <f>VLOOKUP(A1328,BUSINESS!$A$2:$J$2692,10,0)</f>
        <v>0.169</v>
      </c>
    </row>
    <row r="1329" customHeight="1" spans="1:31">
      <c r="A1329" s="22" t="str">
        <f t="shared" si="0"/>
        <v>Latvia-Europe2001</v>
      </c>
      <c r="B1329" s="22" t="s">
        <v>172</v>
      </c>
      <c r="C1329" s="22" t="s">
        <v>67</v>
      </c>
      <c r="D1329" s="23">
        <v>2001</v>
      </c>
      <c r="E1329" s="25">
        <v>8313047744</v>
      </c>
      <c r="F1329" s="24">
        <f t="shared" si="1"/>
        <v>3556.88621024572</v>
      </c>
      <c r="G1329" s="26">
        <v>0.062</v>
      </c>
      <c r="H1329" s="27">
        <v>215</v>
      </c>
      <c r="I1329" s="26">
        <v>0.112</v>
      </c>
      <c r="J1329" s="5">
        <f>VLOOKUP(A1329,ENERGY!$A$2:$F$2692,5,0)</f>
        <v>4371</v>
      </c>
      <c r="K1329" s="5">
        <f t="shared" si="2"/>
        <v>0.00187021055378941</v>
      </c>
      <c r="L1329" s="31">
        <f>VLOOKUP(A1329,ENERGY!$A$2:$F$2692,6,0)</f>
        <v>0</v>
      </c>
      <c r="M1329" s="31">
        <f t="shared" si="3"/>
        <v>0</v>
      </c>
      <c r="N1329" s="32">
        <f>VLOOKUP(A1329,'HUMAN RESOURCES'!$A$2:$M$2692,5,0)</f>
        <v>0.027</v>
      </c>
      <c r="O1329" s="32">
        <f>VLOOKUP(A1329,'HUMAN RESOURCES'!$A$2:$M$2692,6,0)</f>
        <v>0.036</v>
      </c>
      <c r="P1329" s="31">
        <f>VLOOKUP(A1329,'HUMAN RESOURCES'!$A$2:$M$2692,7,0)</f>
        <v>77</v>
      </c>
      <c r="Q1329" s="5">
        <f>VLOOKUP(A1329,'HUMAN RESOURCES'!$A$2:$M$2692,8,0)</f>
        <v>65</v>
      </c>
      <c r="R1329" s="5">
        <f>VLOOKUP(A1329,'HUMAN RESOURCES'!$A$2:$M$2692,9,0)</f>
        <v>0.172</v>
      </c>
      <c r="S1329" s="5">
        <f>VLOOKUP(A1329,'HUMAN RESOURCES'!$A$2:$M$2692,10,0)</f>
        <v>0.674</v>
      </c>
      <c r="T1329" s="5">
        <f>VLOOKUP(A1329,'HUMAN RESOURCES'!$A$2:$M$2692,11,0)</f>
        <v>0.154</v>
      </c>
      <c r="U1329" s="5">
        <f>VLOOKUP(A1329,'HUMAN RESOURCES'!$A$2:$M$2692,12,0)</f>
        <v>2337170</v>
      </c>
      <c r="V1329" s="35">
        <f>VLOOKUP(A1329,'HUMAN RESOURCES'!$A$2:$M$2692,13,0)</f>
        <v>0.68</v>
      </c>
      <c r="W1329" s="38">
        <f>VLOOKUP(A1329,TOURISM!$A$2:$F$2692,5,0)</f>
        <v>153000000</v>
      </c>
      <c r="X1329" s="39">
        <f>VLOOKUP(A1329,TOURISM!$A$2:$F$2692,6,0)</f>
        <v>255000000</v>
      </c>
      <c r="Y1329" s="43">
        <f t="shared" si="4"/>
        <v>-0.708551045662027</v>
      </c>
      <c r="Z1329" s="35">
        <f>VLOOKUP(A1329,BUSINESS!$A$2:$J$2692,5,0)</f>
        <v>0</v>
      </c>
      <c r="AA1329" s="5">
        <f>VLOOKUP(A1329,BUSINESS!$A$2:$J$2692,6,0)</f>
        <v>0</v>
      </c>
      <c r="AB1329" s="5">
        <f>VLOOKUP(A1329,BUSINESS!$A$2:$J$2692,7,0)</f>
        <v>0</v>
      </c>
      <c r="AC1329" s="5">
        <f>VLOOKUP(A1329,BUSINESS!$A$2:$J$2692,8,0)</f>
        <v>0</v>
      </c>
      <c r="AD1329" s="35">
        <f>VLOOKUP(A1329,BUSINESS!$A$2:$J$2692,9,0)</f>
        <v>0.072</v>
      </c>
      <c r="AE1329" s="35">
        <f>VLOOKUP(A1329,BUSINESS!$A$2:$J$2692,10,0)</f>
        <v>0.28</v>
      </c>
    </row>
    <row r="1330" customHeight="1" spans="1:31">
      <c r="A1330" s="22" t="str">
        <f t="shared" si="0"/>
        <v>Latvia-Europe2002</v>
      </c>
      <c r="B1330" s="22" t="s">
        <v>172</v>
      </c>
      <c r="C1330" s="22" t="s">
        <v>67</v>
      </c>
      <c r="D1330" s="23">
        <v>2002</v>
      </c>
      <c r="E1330" s="25">
        <v>9314784080</v>
      </c>
      <c r="F1330" s="24">
        <f t="shared" si="1"/>
        <v>4032.07209157063</v>
      </c>
      <c r="G1330" s="26">
        <v>0.063</v>
      </c>
      <c r="H1330" s="27">
        <v>248</v>
      </c>
      <c r="I1330" s="26">
        <v>0.08</v>
      </c>
      <c r="J1330" s="5">
        <f>VLOOKUP(A1330,ENERGY!$A$2:$F$2692,5,0)</f>
        <v>4644</v>
      </c>
      <c r="K1330" s="5">
        <f t="shared" si="2"/>
        <v>0.00201023906001845</v>
      </c>
      <c r="L1330" s="31">
        <f>VLOOKUP(A1330,ENERGY!$A$2:$F$2692,6,0)</f>
        <v>7616</v>
      </c>
      <c r="M1330" s="31">
        <f t="shared" si="3"/>
        <v>0.00329672279954791</v>
      </c>
      <c r="N1330" s="32">
        <f>VLOOKUP(A1330,'HUMAN RESOURCES'!$A$2:$M$2692,5,0)</f>
        <v>0.028</v>
      </c>
      <c r="O1330" s="32">
        <f>VLOOKUP(A1330,'HUMAN RESOURCES'!$A$2:$M$2692,6,0)</f>
        <v>0.073</v>
      </c>
      <c r="P1330" s="31">
        <f>VLOOKUP(A1330,'HUMAN RESOURCES'!$A$2:$M$2692,7,0)</f>
        <v>77</v>
      </c>
      <c r="Q1330" s="5">
        <f>VLOOKUP(A1330,'HUMAN RESOURCES'!$A$2:$M$2692,8,0)</f>
        <v>65</v>
      </c>
      <c r="R1330" s="5">
        <f>VLOOKUP(A1330,'HUMAN RESOURCES'!$A$2:$M$2692,9,0)</f>
        <v>0.165</v>
      </c>
      <c r="S1330" s="5">
        <f>VLOOKUP(A1330,'HUMAN RESOURCES'!$A$2:$M$2692,10,0)</f>
        <v>0.677</v>
      </c>
      <c r="T1330" s="5">
        <f>VLOOKUP(A1330,'HUMAN RESOURCES'!$A$2:$M$2692,11,0)</f>
        <v>0.158</v>
      </c>
      <c r="U1330" s="5">
        <f>VLOOKUP(A1330,'HUMAN RESOURCES'!$A$2:$M$2692,12,0)</f>
        <v>2310173</v>
      </c>
      <c r="V1330" s="35">
        <f>VLOOKUP(A1330,'HUMAN RESOURCES'!$A$2:$M$2692,13,0)</f>
        <v>0.679</v>
      </c>
      <c r="W1330" s="38">
        <f>VLOOKUP(A1330,TOURISM!$A$2:$F$2692,5,0)</f>
        <v>201000000</v>
      </c>
      <c r="X1330" s="39">
        <f>VLOOKUP(A1330,TOURISM!$A$2:$F$2692,6,0)</f>
        <v>267000000</v>
      </c>
      <c r="Y1330" s="43">
        <f t="shared" si="4"/>
        <v>-0.840302134669546</v>
      </c>
      <c r="Z1330" s="35">
        <f>VLOOKUP(A1330,BUSINESS!$A$2:$J$2692,5,0)</f>
        <v>0</v>
      </c>
      <c r="AA1330" s="5">
        <f>VLOOKUP(A1330,BUSINESS!$A$2:$J$2692,6,0)</f>
        <v>0</v>
      </c>
      <c r="AB1330" s="5">
        <f>VLOOKUP(A1330,BUSINESS!$A$2:$J$2692,7,0)</f>
        <v>0</v>
      </c>
      <c r="AC1330" s="5">
        <f>VLOOKUP(A1330,BUSINESS!$A$2:$J$2692,8,0)</f>
        <v>0</v>
      </c>
      <c r="AD1330" s="35">
        <f>VLOOKUP(A1330,BUSINESS!$A$2:$J$2692,9,0)</f>
        <v>0.219</v>
      </c>
      <c r="AE1330" s="35">
        <f>VLOOKUP(A1330,BUSINESS!$A$2:$J$2692,10,0)</f>
        <v>0.396</v>
      </c>
    </row>
    <row r="1331" customHeight="1" spans="1:31">
      <c r="A1331" s="22" t="str">
        <f t="shared" si="0"/>
        <v>Latvia-Europe2003</v>
      </c>
      <c r="B1331" s="22" t="s">
        <v>172</v>
      </c>
      <c r="C1331" s="22" t="s">
        <v>67</v>
      </c>
      <c r="D1331" s="23">
        <v>2003</v>
      </c>
      <c r="E1331" s="25">
        <v>11186452601</v>
      </c>
      <c r="F1331" s="24">
        <f t="shared" si="1"/>
        <v>4889.27999064667</v>
      </c>
      <c r="G1331" s="26">
        <v>0.062</v>
      </c>
      <c r="H1331" s="27">
        <v>295</v>
      </c>
      <c r="I1331" s="26">
        <v>0.054</v>
      </c>
      <c r="J1331" s="5">
        <f>VLOOKUP(A1331,ENERGY!$A$2:$F$2692,5,0)</f>
        <v>4403</v>
      </c>
      <c r="K1331" s="5">
        <f t="shared" si="2"/>
        <v>0.00192442596117494</v>
      </c>
      <c r="L1331" s="31">
        <f>VLOOKUP(A1331,ENERGY!$A$2:$F$2692,6,0)</f>
        <v>6824</v>
      </c>
      <c r="M1331" s="31">
        <f t="shared" si="3"/>
        <v>0.0029825761433245</v>
      </c>
      <c r="N1331" s="32">
        <f>VLOOKUP(A1331,'HUMAN RESOURCES'!$A$2:$M$2692,5,0)</f>
        <v>0.028</v>
      </c>
      <c r="O1331" s="32">
        <f>VLOOKUP(A1331,'HUMAN RESOURCES'!$A$2:$M$2692,6,0)</f>
        <v>0.061</v>
      </c>
      <c r="P1331" s="31">
        <f>VLOOKUP(A1331,'HUMAN RESOURCES'!$A$2:$M$2692,7,0)</f>
        <v>77</v>
      </c>
      <c r="Q1331" s="5">
        <f>VLOOKUP(A1331,'HUMAN RESOURCES'!$A$2:$M$2692,8,0)</f>
        <v>66</v>
      </c>
      <c r="R1331" s="5">
        <f>VLOOKUP(A1331,'HUMAN RESOURCES'!$A$2:$M$2692,9,0)</f>
        <v>0.158</v>
      </c>
      <c r="S1331" s="5">
        <f>VLOOKUP(A1331,'HUMAN RESOURCES'!$A$2:$M$2692,10,0)</f>
        <v>0.679</v>
      </c>
      <c r="T1331" s="5">
        <f>VLOOKUP(A1331,'HUMAN RESOURCES'!$A$2:$M$2692,11,0)</f>
        <v>0.163</v>
      </c>
      <c r="U1331" s="5">
        <f>VLOOKUP(A1331,'HUMAN RESOURCES'!$A$2:$M$2692,12,0)</f>
        <v>2287955</v>
      </c>
      <c r="V1331" s="35">
        <f>VLOOKUP(A1331,'HUMAN RESOURCES'!$A$2:$M$2692,13,0)</f>
        <v>0.678</v>
      </c>
      <c r="W1331" s="38">
        <f>VLOOKUP(A1331,TOURISM!$A$2:$F$2692,5,0)</f>
        <v>271000000</v>
      </c>
      <c r="X1331" s="39">
        <f>VLOOKUP(A1331,TOURISM!$A$2:$F$2692,6,0)</f>
        <v>365000000</v>
      </c>
      <c r="Y1331" s="43">
        <f t="shared" si="4"/>
        <v>-0.617662104035823</v>
      </c>
      <c r="Z1331" s="35">
        <f>VLOOKUP(A1331,BUSINESS!$A$2:$J$2692,5,0)</f>
        <v>0</v>
      </c>
      <c r="AA1331" s="5">
        <f>VLOOKUP(A1331,BUSINESS!$A$2:$J$2692,6,0)</f>
        <v>16</v>
      </c>
      <c r="AB1331" s="5">
        <f>VLOOKUP(A1331,BUSINESS!$A$2:$J$2692,7,0)</f>
        <v>0</v>
      </c>
      <c r="AC1331" s="5">
        <f>VLOOKUP(A1331,BUSINESS!$A$2:$J$2692,8,0)</f>
        <v>0</v>
      </c>
      <c r="AD1331" s="35">
        <f>VLOOKUP(A1331,BUSINESS!$A$2:$J$2692,9,0)</f>
        <v>0.27</v>
      </c>
      <c r="AE1331" s="35">
        <f>VLOOKUP(A1331,BUSINESS!$A$2:$J$2692,10,0)</f>
        <v>0.533</v>
      </c>
    </row>
    <row r="1332" customHeight="1" spans="1:31">
      <c r="A1332" s="22" t="str">
        <f t="shared" si="0"/>
        <v>Latvia-Europe2004</v>
      </c>
      <c r="B1332" s="22" t="s">
        <v>172</v>
      </c>
      <c r="C1332" s="22" t="s">
        <v>67</v>
      </c>
      <c r="D1332" s="23">
        <v>2004</v>
      </c>
      <c r="E1332" s="25">
        <v>13761569545</v>
      </c>
      <c r="F1332" s="24">
        <f t="shared" si="1"/>
        <v>6080.78996404082</v>
      </c>
      <c r="G1332" s="26">
        <v>0.065</v>
      </c>
      <c r="H1332" s="27">
        <v>387</v>
      </c>
      <c r="I1332" s="26">
        <v>0.074</v>
      </c>
      <c r="J1332" s="5">
        <f>VLOOKUP(A1332,ENERGY!$A$2:$F$2692,5,0)</f>
        <v>4586</v>
      </c>
      <c r="K1332" s="5">
        <f t="shared" si="2"/>
        <v>0.0020264042327369</v>
      </c>
      <c r="L1332" s="31">
        <f>VLOOKUP(A1332,ENERGY!$A$2:$F$2692,6,0)</f>
        <v>7591</v>
      </c>
      <c r="M1332" s="31">
        <f t="shared" si="3"/>
        <v>0.00335421599012338</v>
      </c>
      <c r="N1332" s="32">
        <f>VLOOKUP(A1332,'HUMAN RESOURCES'!$A$2:$M$2692,5,0)</f>
        <v>0.031</v>
      </c>
      <c r="O1332" s="32">
        <f>VLOOKUP(A1332,'HUMAN RESOURCES'!$A$2:$M$2692,6,0)</f>
        <v>0.058</v>
      </c>
      <c r="P1332" s="31">
        <f>VLOOKUP(A1332,'HUMAN RESOURCES'!$A$2:$M$2692,7,0)</f>
        <v>77</v>
      </c>
      <c r="Q1332" s="5">
        <f>VLOOKUP(A1332,'HUMAN RESOURCES'!$A$2:$M$2692,8,0)</f>
        <v>67</v>
      </c>
      <c r="R1332" s="5">
        <f>VLOOKUP(A1332,'HUMAN RESOURCES'!$A$2:$M$2692,9,0)</f>
        <v>0.152</v>
      </c>
      <c r="S1332" s="5">
        <f>VLOOKUP(A1332,'HUMAN RESOURCES'!$A$2:$M$2692,10,0)</f>
        <v>0.68</v>
      </c>
      <c r="T1332" s="5">
        <f>VLOOKUP(A1332,'HUMAN RESOURCES'!$A$2:$M$2692,11,0)</f>
        <v>0.168</v>
      </c>
      <c r="U1332" s="5">
        <f>VLOOKUP(A1332,'HUMAN RESOURCES'!$A$2:$M$2692,12,0)</f>
        <v>2263122</v>
      </c>
      <c r="V1332" s="35">
        <f>VLOOKUP(A1332,'HUMAN RESOURCES'!$A$2:$M$2692,13,0)</f>
        <v>0.679</v>
      </c>
      <c r="W1332" s="38">
        <f>VLOOKUP(A1332,TOURISM!$A$2:$F$2692,5,0)</f>
        <v>343000000</v>
      </c>
      <c r="X1332" s="39">
        <f>VLOOKUP(A1332,TOURISM!$A$2:$F$2692,6,0)</f>
        <v>428000000</v>
      </c>
      <c r="Y1332" s="43">
        <f t="shared" si="4"/>
        <v>-1.3028430307863</v>
      </c>
      <c r="Z1332" s="35">
        <f>VLOOKUP(A1332,BUSINESS!$A$2:$J$2692,5,0)</f>
        <v>0</v>
      </c>
      <c r="AA1332" s="5">
        <f>VLOOKUP(A1332,BUSINESS!$A$2:$J$2692,6,0)</f>
        <v>16</v>
      </c>
      <c r="AB1332" s="5">
        <f>VLOOKUP(A1332,BUSINESS!$A$2:$J$2692,7,0)</f>
        <v>0</v>
      </c>
      <c r="AC1332" s="5">
        <f>VLOOKUP(A1332,BUSINESS!$A$2:$J$2692,8,0)</f>
        <v>0</v>
      </c>
      <c r="AD1332" s="35">
        <f>VLOOKUP(A1332,BUSINESS!$A$2:$J$2692,9,0)</f>
        <v>0.386</v>
      </c>
      <c r="AE1332" s="35">
        <f>VLOOKUP(A1332,BUSINESS!$A$2:$J$2692,10,0)</f>
        <v>0.681</v>
      </c>
    </row>
    <row r="1333" customHeight="1" spans="1:31">
      <c r="A1333" s="22" t="str">
        <f t="shared" si="0"/>
        <v>Latvia-Europe2005</v>
      </c>
      <c r="B1333" s="22" t="s">
        <v>172</v>
      </c>
      <c r="C1333" s="22" t="s">
        <v>67</v>
      </c>
      <c r="D1333" s="23">
        <v>2005</v>
      </c>
      <c r="E1333" s="25">
        <v>16041840426</v>
      </c>
      <c r="F1333" s="24">
        <f t="shared" si="1"/>
        <v>7165.37769848923</v>
      </c>
      <c r="G1333" s="26">
        <v>0.064</v>
      </c>
      <c r="H1333" s="27">
        <v>442</v>
      </c>
      <c r="I1333" s="26">
        <v>0.061</v>
      </c>
      <c r="J1333" s="5">
        <f>VLOOKUP(A1333,ENERGY!$A$2:$F$2692,5,0)</f>
        <v>4111</v>
      </c>
      <c r="K1333" s="5">
        <f t="shared" si="2"/>
        <v>0.00183625238353242</v>
      </c>
      <c r="L1333" s="31">
        <f>VLOOKUP(A1333,ENERGY!$A$2:$F$2692,6,0)</f>
        <v>6854</v>
      </c>
      <c r="M1333" s="31">
        <f t="shared" si="3"/>
        <v>0.00306146286468772</v>
      </c>
      <c r="N1333" s="32">
        <f>VLOOKUP(A1333,'HUMAN RESOURCES'!$A$2:$M$2692,5,0)</f>
        <v>0.032</v>
      </c>
      <c r="O1333" s="32">
        <f>VLOOKUP(A1333,'HUMAN RESOURCES'!$A$2:$M$2692,6,0)</f>
        <v>0.058</v>
      </c>
      <c r="P1333" s="31">
        <f>VLOOKUP(A1333,'HUMAN RESOURCES'!$A$2:$M$2692,7,0)</f>
        <v>77</v>
      </c>
      <c r="Q1333" s="5">
        <f>VLOOKUP(A1333,'HUMAN RESOURCES'!$A$2:$M$2692,8,0)</f>
        <v>66</v>
      </c>
      <c r="R1333" s="5">
        <f>VLOOKUP(A1333,'HUMAN RESOURCES'!$A$2:$M$2692,9,0)</f>
        <v>0.148</v>
      </c>
      <c r="S1333" s="5">
        <f>VLOOKUP(A1333,'HUMAN RESOURCES'!$A$2:$M$2692,10,0)</f>
        <v>0.681</v>
      </c>
      <c r="T1333" s="5">
        <f>VLOOKUP(A1333,'HUMAN RESOURCES'!$A$2:$M$2692,11,0)</f>
        <v>0.172</v>
      </c>
      <c r="U1333" s="5">
        <f>VLOOKUP(A1333,'HUMAN RESOURCES'!$A$2:$M$2692,12,0)</f>
        <v>2238799</v>
      </c>
      <c r="V1333" s="35">
        <f>VLOOKUP(A1333,'HUMAN RESOURCES'!$A$2:$M$2692,13,0)</f>
        <v>0.68</v>
      </c>
      <c r="W1333" s="38">
        <f>VLOOKUP(A1333,TOURISM!$A$2:$F$2692,5,0)</f>
        <v>446000000</v>
      </c>
      <c r="X1333" s="39">
        <f>VLOOKUP(A1333,TOURISM!$A$2:$F$2692,6,0)</f>
        <v>655000000</v>
      </c>
      <c r="Y1333" s="43">
        <f t="shared" si="4"/>
        <v>-0.832704357412387</v>
      </c>
      <c r="Z1333" s="35">
        <f>VLOOKUP(A1333,BUSINESS!$A$2:$J$2692,5,0)</f>
        <v>0.364</v>
      </c>
      <c r="AA1333" s="5">
        <f>VLOOKUP(A1333,BUSINESS!$A$2:$J$2692,6,0)</f>
        <v>16</v>
      </c>
      <c r="AB1333" s="5">
        <f>VLOOKUP(A1333,BUSINESS!$A$2:$J$2692,7,0)</f>
        <v>0</v>
      </c>
      <c r="AC1333" s="5">
        <f>VLOOKUP(A1333,BUSINESS!$A$2:$J$2692,8,0)</f>
        <v>320</v>
      </c>
      <c r="AD1333" s="35">
        <f>VLOOKUP(A1333,BUSINESS!$A$2:$J$2692,9,0)</f>
        <v>0.46</v>
      </c>
      <c r="AE1333" s="35">
        <f>VLOOKUP(A1333,BUSINESS!$A$2:$J$2692,10,0)</f>
        <v>0.84</v>
      </c>
    </row>
    <row r="1334" customHeight="1" spans="1:31">
      <c r="A1334" s="22" t="str">
        <f t="shared" si="0"/>
        <v>Latvia-Europe2006</v>
      </c>
      <c r="B1334" s="22" t="s">
        <v>172</v>
      </c>
      <c r="C1334" s="22" t="s">
        <v>67</v>
      </c>
      <c r="D1334" s="23">
        <v>2006</v>
      </c>
      <c r="E1334" s="25">
        <v>19935046397</v>
      </c>
      <c r="F1334" s="24">
        <f t="shared" si="1"/>
        <v>8986.40137588314</v>
      </c>
      <c r="G1334" s="26">
        <v>0.068</v>
      </c>
      <c r="H1334" s="27">
        <v>590</v>
      </c>
      <c r="I1334" s="26">
        <v>0.073</v>
      </c>
      <c r="J1334" s="5">
        <f>VLOOKUP(A1334,ENERGY!$A$2:$F$2692,5,0)</f>
        <v>4438</v>
      </c>
      <c r="K1334" s="5">
        <f t="shared" si="2"/>
        <v>0.00200057970831566</v>
      </c>
      <c r="L1334" s="31">
        <f>VLOOKUP(A1334,ENERGY!$A$2:$F$2692,6,0)</f>
        <v>7132</v>
      </c>
      <c r="M1334" s="31">
        <f t="shared" si="3"/>
        <v>0.00321499199632881</v>
      </c>
      <c r="N1334" s="32">
        <f>VLOOKUP(A1334,'HUMAN RESOURCES'!$A$2:$M$2692,5,0)</f>
        <v>0.032</v>
      </c>
      <c r="O1334" s="32">
        <f>VLOOKUP(A1334,'HUMAN RESOURCES'!$A$2:$M$2692,6,0)</f>
        <v>0.054</v>
      </c>
      <c r="P1334" s="31">
        <f>VLOOKUP(A1334,'HUMAN RESOURCES'!$A$2:$M$2692,7,0)</f>
        <v>77</v>
      </c>
      <c r="Q1334" s="5">
        <f>VLOOKUP(A1334,'HUMAN RESOURCES'!$A$2:$M$2692,8,0)</f>
        <v>66</v>
      </c>
      <c r="R1334" s="5">
        <f>VLOOKUP(A1334,'HUMAN RESOURCES'!$A$2:$M$2692,9,0)</f>
        <v>0.144</v>
      </c>
      <c r="S1334" s="5">
        <f>VLOOKUP(A1334,'HUMAN RESOURCES'!$A$2:$M$2692,10,0)</f>
        <v>0.681</v>
      </c>
      <c r="T1334" s="5">
        <f>VLOOKUP(A1334,'HUMAN RESOURCES'!$A$2:$M$2692,11,0)</f>
        <v>0.175</v>
      </c>
      <c r="U1334" s="5">
        <f>VLOOKUP(A1334,'HUMAN RESOURCES'!$A$2:$M$2692,12,0)</f>
        <v>2218357</v>
      </c>
      <c r="V1334" s="35">
        <f>VLOOKUP(A1334,'HUMAN RESOURCES'!$A$2:$M$2692,13,0)</f>
        <v>0.68</v>
      </c>
      <c r="W1334" s="38">
        <f>VLOOKUP(A1334,TOURISM!$A$2:$F$2692,5,0)</f>
        <v>622000000</v>
      </c>
      <c r="X1334" s="39">
        <f>VLOOKUP(A1334,TOURISM!$A$2:$F$2692,6,0)</f>
        <v>788000000</v>
      </c>
      <c r="Y1334" s="43">
        <f t="shared" si="4"/>
        <v>-0.486690965508975</v>
      </c>
      <c r="Z1334" s="35">
        <f>VLOOKUP(A1334,BUSINESS!$A$2:$J$2692,5,0)</f>
        <v>0.364</v>
      </c>
      <c r="AA1334" s="5">
        <f>VLOOKUP(A1334,BUSINESS!$A$2:$J$2692,6,0)</f>
        <v>16</v>
      </c>
      <c r="AB1334" s="5">
        <f>VLOOKUP(A1334,BUSINESS!$A$2:$J$2692,7,0)</f>
        <v>0</v>
      </c>
      <c r="AC1334" s="5">
        <f>VLOOKUP(A1334,BUSINESS!$A$2:$J$2692,8,0)</f>
        <v>320</v>
      </c>
      <c r="AD1334" s="35">
        <f>VLOOKUP(A1334,BUSINESS!$A$2:$J$2692,9,0)</f>
        <v>0.536</v>
      </c>
      <c r="AE1334" s="35">
        <f>VLOOKUP(A1334,BUSINESS!$A$2:$J$2692,10,0)</f>
        <v>0.994</v>
      </c>
    </row>
    <row r="1335" customHeight="1" spans="1:31">
      <c r="A1335" s="22" t="str">
        <f t="shared" si="0"/>
        <v>Latvia-Europe2007</v>
      </c>
      <c r="B1335" s="22" t="s">
        <v>172</v>
      </c>
      <c r="C1335" s="22" t="s">
        <v>67</v>
      </c>
      <c r="D1335" s="23">
        <v>2007</v>
      </c>
      <c r="E1335" s="25">
        <v>28765687042</v>
      </c>
      <c r="F1335" s="24">
        <f t="shared" si="1"/>
        <v>13073.3809968982</v>
      </c>
      <c r="G1335" s="26">
        <v>0.07</v>
      </c>
      <c r="H1335" s="27">
        <v>883</v>
      </c>
      <c r="I1335" s="26">
        <v>0.109</v>
      </c>
      <c r="J1335" s="5">
        <f>VLOOKUP(A1335,ENERGY!$A$2:$F$2692,5,0)</f>
        <v>4796</v>
      </c>
      <c r="K1335" s="5">
        <f t="shared" si="2"/>
        <v>0.00217967800211332</v>
      </c>
      <c r="L1335" s="31">
        <f>VLOOKUP(A1335,ENERGY!$A$2:$F$2692,6,0)</f>
        <v>7928</v>
      </c>
      <c r="M1335" s="31">
        <f t="shared" si="3"/>
        <v>0.00360310408689625</v>
      </c>
      <c r="N1335" s="32">
        <f>VLOOKUP(A1335,'HUMAN RESOURCES'!$A$2:$M$2692,5,0)</f>
        <v>0.032</v>
      </c>
      <c r="O1335" s="32">
        <f>VLOOKUP(A1335,'HUMAN RESOURCES'!$A$2:$M$2692,6,0)</f>
        <v>0.042</v>
      </c>
      <c r="P1335" s="31">
        <f>VLOOKUP(A1335,'HUMAN RESOURCES'!$A$2:$M$2692,7,0)</f>
        <v>77</v>
      </c>
      <c r="Q1335" s="5">
        <f>VLOOKUP(A1335,'HUMAN RESOURCES'!$A$2:$M$2692,8,0)</f>
        <v>66</v>
      </c>
      <c r="R1335" s="5">
        <f>VLOOKUP(A1335,'HUMAN RESOURCES'!$A$2:$M$2692,9,0)</f>
        <v>0.142</v>
      </c>
      <c r="S1335" s="5">
        <f>VLOOKUP(A1335,'HUMAN RESOURCES'!$A$2:$M$2692,10,0)</f>
        <v>0.68</v>
      </c>
      <c r="T1335" s="5">
        <f>VLOOKUP(A1335,'HUMAN RESOURCES'!$A$2:$M$2692,11,0)</f>
        <v>0.178</v>
      </c>
      <c r="U1335" s="5">
        <f>VLOOKUP(A1335,'HUMAN RESOURCES'!$A$2:$M$2692,12,0)</f>
        <v>2200325</v>
      </c>
      <c r="V1335" s="35">
        <f>VLOOKUP(A1335,'HUMAN RESOURCES'!$A$2:$M$2692,13,0)</f>
        <v>0.679</v>
      </c>
      <c r="W1335" s="38">
        <f>VLOOKUP(A1335,TOURISM!$A$2:$F$2692,5,0)</f>
        <v>881000000</v>
      </c>
      <c r="X1335" s="39">
        <f>VLOOKUP(A1335,TOURISM!$A$2:$F$2692,6,0)</f>
        <v>1021000000</v>
      </c>
      <c r="Y1335" s="43">
        <f t="shared" si="4"/>
        <v>-0.344526814298014</v>
      </c>
      <c r="Z1335" s="35">
        <f>VLOOKUP(A1335,BUSINESS!$A$2:$J$2692,5,0)</f>
        <v>0.364</v>
      </c>
      <c r="AA1335" s="5">
        <f>VLOOKUP(A1335,BUSINESS!$A$2:$J$2692,6,0)</f>
        <v>16</v>
      </c>
      <c r="AB1335" s="5">
        <f>VLOOKUP(A1335,BUSINESS!$A$2:$J$2692,7,0)</f>
        <v>0</v>
      </c>
      <c r="AC1335" s="5">
        <f>VLOOKUP(A1335,BUSINESS!$A$2:$J$2692,8,0)</f>
        <v>279</v>
      </c>
      <c r="AD1335" s="35">
        <f>VLOOKUP(A1335,BUSINESS!$A$2:$J$2692,9,0)</f>
        <v>0.592</v>
      </c>
      <c r="AE1335" s="35">
        <f>VLOOKUP(A1335,BUSINESS!$A$2:$J$2692,10,0)</f>
        <v>1.023</v>
      </c>
    </row>
    <row r="1336" customHeight="1" spans="1:31">
      <c r="A1336" s="22" t="str">
        <f t="shared" si="0"/>
        <v>Latvia-Europe2008</v>
      </c>
      <c r="B1336" s="22" t="s">
        <v>172</v>
      </c>
      <c r="C1336" s="22" t="s">
        <v>67</v>
      </c>
      <c r="D1336" s="23">
        <v>2008</v>
      </c>
      <c r="E1336" s="25">
        <v>33669367720</v>
      </c>
      <c r="F1336" s="24">
        <f t="shared" si="1"/>
        <v>15463.6602762476</v>
      </c>
      <c r="G1336" s="26">
        <v>0.066</v>
      </c>
      <c r="H1336" s="27">
        <v>979</v>
      </c>
      <c r="I1336" s="26">
        <v>0.119</v>
      </c>
      <c r="J1336" s="5">
        <f>VLOOKUP(A1336,ENERGY!$A$2:$F$2692,5,0)</f>
        <v>4528</v>
      </c>
      <c r="K1336" s="5">
        <f t="shared" si="2"/>
        <v>0.00207961890799799</v>
      </c>
      <c r="L1336" s="31">
        <f>VLOOKUP(A1336,ENERGY!$A$2:$F$2692,6,0)</f>
        <v>7176</v>
      </c>
      <c r="M1336" s="31">
        <f t="shared" si="3"/>
        <v>0.00329579180295795</v>
      </c>
      <c r="N1336" s="32">
        <f>VLOOKUP(A1336,'HUMAN RESOURCES'!$A$2:$M$2692,5,0)</f>
        <v>0.034</v>
      </c>
      <c r="O1336" s="32">
        <f>VLOOKUP(A1336,'HUMAN RESOURCES'!$A$2:$M$2692,6,0)</f>
        <v>0.054</v>
      </c>
      <c r="P1336" s="31">
        <f>VLOOKUP(A1336,'HUMAN RESOURCES'!$A$2:$M$2692,7,0)</f>
        <v>78</v>
      </c>
      <c r="Q1336" s="5">
        <f>VLOOKUP(A1336,'HUMAN RESOURCES'!$A$2:$M$2692,8,0)</f>
        <v>67</v>
      </c>
      <c r="R1336" s="5">
        <f>VLOOKUP(A1336,'HUMAN RESOURCES'!$A$2:$M$2692,9,0)</f>
        <v>0.141</v>
      </c>
      <c r="S1336" s="5">
        <f>VLOOKUP(A1336,'HUMAN RESOURCES'!$A$2:$M$2692,10,0)</f>
        <v>0.679</v>
      </c>
      <c r="T1336" s="5">
        <f>VLOOKUP(A1336,'HUMAN RESOURCES'!$A$2:$M$2692,11,0)</f>
        <v>0.18</v>
      </c>
      <c r="U1336" s="5">
        <f>VLOOKUP(A1336,'HUMAN RESOURCES'!$A$2:$M$2692,12,0)</f>
        <v>2177322</v>
      </c>
      <c r="V1336" s="35">
        <f>VLOOKUP(A1336,'HUMAN RESOURCES'!$A$2:$M$2692,13,0)</f>
        <v>0.678</v>
      </c>
      <c r="W1336" s="38">
        <f>VLOOKUP(A1336,TOURISM!$A$2:$F$2692,5,0)</f>
        <v>1134000000</v>
      </c>
      <c r="X1336" s="39">
        <f>VLOOKUP(A1336,TOURISM!$A$2:$F$2692,6,0)</f>
        <v>1250000000</v>
      </c>
      <c r="Y1336" s="43">
        <f t="shared" si="4"/>
        <v>0.413514084719664</v>
      </c>
      <c r="Z1336" s="35">
        <f>VLOOKUP(A1336,BUSINESS!$A$2:$J$2692,5,0)</f>
        <v>0.368</v>
      </c>
      <c r="AA1336" s="5">
        <f>VLOOKUP(A1336,BUSINESS!$A$2:$J$2692,6,0)</f>
        <v>16</v>
      </c>
      <c r="AB1336" s="5">
        <f>VLOOKUP(A1336,BUSINESS!$A$2:$J$2692,7,0)</f>
        <v>0</v>
      </c>
      <c r="AC1336" s="5">
        <f>VLOOKUP(A1336,BUSINESS!$A$2:$J$2692,8,0)</f>
        <v>279</v>
      </c>
      <c r="AD1336" s="35">
        <f>VLOOKUP(A1336,BUSINESS!$A$2:$J$2692,9,0)</f>
        <v>0.634</v>
      </c>
      <c r="AE1336" s="35">
        <f>VLOOKUP(A1336,BUSINESS!$A$2:$J$2692,10,0)</f>
        <v>1.075</v>
      </c>
    </row>
    <row r="1337" customHeight="1" spans="1:31">
      <c r="A1337" s="22" t="str">
        <f t="shared" si="0"/>
        <v>Latvia-Europe2009</v>
      </c>
      <c r="B1337" s="22" t="s">
        <v>172</v>
      </c>
      <c r="C1337" s="22" t="s">
        <v>67</v>
      </c>
      <c r="D1337" s="23">
        <v>2009</v>
      </c>
      <c r="E1337" s="25">
        <v>25875781250</v>
      </c>
      <c r="F1337" s="24">
        <f t="shared" si="1"/>
        <v>12082.0636849112</v>
      </c>
      <c r="G1337" s="26">
        <v>0.068</v>
      </c>
      <c r="H1337" s="27">
        <v>784</v>
      </c>
      <c r="I1337" s="26">
        <v>0.162</v>
      </c>
      <c r="J1337" s="5">
        <f>VLOOKUP(A1337,ENERGY!$A$2:$F$2692,5,0)</f>
        <v>4324</v>
      </c>
      <c r="K1337" s="5">
        <f t="shared" si="2"/>
        <v>0.00201898612717465</v>
      </c>
      <c r="L1337" s="31">
        <f>VLOOKUP(A1337,ENERGY!$A$2:$F$2692,6,0)</f>
        <v>7088</v>
      </c>
      <c r="M1337" s="31">
        <f t="shared" si="3"/>
        <v>0.00330956837868037</v>
      </c>
      <c r="N1337" s="32">
        <f>VLOOKUP(A1337,'HUMAN RESOURCES'!$A$2:$M$2692,5,0)</f>
        <v>0.034</v>
      </c>
      <c r="O1337" s="32">
        <f>VLOOKUP(A1337,'HUMAN RESOURCES'!$A$2:$M$2692,6,0)</f>
        <v>0.048</v>
      </c>
      <c r="P1337" s="31">
        <f>VLOOKUP(A1337,'HUMAN RESOURCES'!$A$2:$M$2692,7,0)</f>
        <v>78</v>
      </c>
      <c r="Q1337" s="5">
        <f>VLOOKUP(A1337,'HUMAN RESOURCES'!$A$2:$M$2692,8,0)</f>
        <v>68</v>
      </c>
      <c r="R1337" s="5">
        <f>VLOOKUP(A1337,'HUMAN RESOURCES'!$A$2:$M$2692,9,0)</f>
        <v>0.141</v>
      </c>
      <c r="S1337" s="5">
        <f>VLOOKUP(A1337,'HUMAN RESOURCES'!$A$2:$M$2692,10,0)</f>
        <v>0.677</v>
      </c>
      <c r="T1337" s="5">
        <f>VLOOKUP(A1337,'HUMAN RESOURCES'!$A$2:$M$2692,11,0)</f>
        <v>0.182</v>
      </c>
      <c r="U1337" s="5">
        <f>VLOOKUP(A1337,'HUMAN RESOURCES'!$A$2:$M$2692,12,0)</f>
        <v>2141669</v>
      </c>
      <c r="V1337" s="35">
        <f>VLOOKUP(A1337,'HUMAN RESOURCES'!$A$2:$M$2692,13,0)</f>
        <v>0.678</v>
      </c>
      <c r="W1337" s="38">
        <f>VLOOKUP(A1337,TOURISM!$A$2:$F$2692,5,0)</f>
        <v>1013000000</v>
      </c>
      <c r="X1337" s="39">
        <f>VLOOKUP(A1337,TOURISM!$A$2:$F$2692,6,0)</f>
        <v>906000000</v>
      </c>
      <c r="Y1337" s="43">
        <f t="shared" si="4"/>
        <v>0.799677448102114</v>
      </c>
      <c r="Z1337" s="35">
        <f>VLOOKUP(A1337,BUSINESS!$A$2:$J$2692,5,0)</f>
        <v>0.377</v>
      </c>
      <c r="AA1337" s="5">
        <f>VLOOKUP(A1337,BUSINESS!$A$2:$J$2692,6,0)</f>
        <v>16</v>
      </c>
      <c r="AB1337" s="5">
        <f>VLOOKUP(A1337,BUSINESS!$A$2:$J$2692,7,0)</f>
        <v>0</v>
      </c>
      <c r="AC1337" s="5">
        <f>VLOOKUP(A1337,BUSINESS!$A$2:$J$2692,8,0)</f>
        <v>279</v>
      </c>
      <c r="AD1337" s="35">
        <f>VLOOKUP(A1337,BUSINESS!$A$2:$J$2692,9,0)</f>
        <v>0.668</v>
      </c>
      <c r="AE1337" s="35">
        <f>VLOOKUP(A1337,BUSINESS!$A$2:$J$2692,10,0)</f>
        <v>1.091</v>
      </c>
    </row>
    <row r="1338" customHeight="1" spans="1:31">
      <c r="A1338" s="22" t="str">
        <f t="shared" si="0"/>
        <v>Latvia-Europe2010</v>
      </c>
      <c r="B1338" s="22" t="s">
        <v>172</v>
      </c>
      <c r="C1338" s="22" t="s">
        <v>67</v>
      </c>
      <c r="D1338" s="23">
        <v>2010</v>
      </c>
      <c r="E1338" s="25">
        <v>24009680460</v>
      </c>
      <c r="F1338" s="24">
        <f t="shared" si="1"/>
        <v>11446.5081773779</v>
      </c>
      <c r="G1338" s="26">
        <v>0.065</v>
      </c>
      <c r="H1338" s="27">
        <v>742</v>
      </c>
      <c r="I1338" s="26">
        <v>0.096</v>
      </c>
      <c r="J1338" s="5">
        <f>VLOOKUP(A1338,ENERGY!$A$2:$F$2692,5,0)</f>
        <v>3832</v>
      </c>
      <c r="K1338" s="5">
        <f t="shared" si="2"/>
        <v>0.00182688892543938</v>
      </c>
      <c r="L1338" s="31">
        <f>VLOOKUP(A1338,ENERGY!$A$2:$F$2692,6,0)</f>
        <v>6241</v>
      </c>
      <c r="M1338" s="31">
        <f t="shared" si="3"/>
        <v>0.00297536894145803</v>
      </c>
      <c r="N1338" s="32">
        <f>VLOOKUP(A1338,'HUMAN RESOURCES'!$A$2:$M$2692,5,0)</f>
        <v>0.035</v>
      </c>
      <c r="O1338" s="32">
        <f>VLOOKUP(A1338,'HUMAN RESOURCES'!$A$2:$M$2692,6,0)</f>
        <v>0.1</v>
      </c>
      <c r="P1338" s="31">
        <f>VLOOKUP(A1338,'HUMAN RESOURCES'!$A$2:$M$2692,7,0)</f>
        <v>78</v>
      </c>
      <c r="Q1338" s="5">
        <f>VLOOKUP(A1338,'HUMAN RESOURCES'!$A$2:$M$2692,8,0)</f>
        <v>69</v>
      </c>
      <c r="R1338" s="5">
        <f>VLOOKUP(A1338,'HUMAN RESOURCES'!$A$2:$M$2692,9,0)</f>
        <v>0.142</v>
      </c>
      <c r="S1338" s="5">
        <f>VLOOKUP(A1338,'HUMAN RESOURCES'!$A$2:$M$2692,10,0)</f>
        <v>0.675</v>
      </c>
      <c r="T1338" s="5">
        <f>VLOOKUP(A1338,'HUMAN RESOURCES'!$A$2:$M$2692,11,0)</f>
        <v>0.184</v>
      </c>
      <c r="U1338" s="5">
        <f>VLOOKUP(A1338,'HUMAN RESOURCES'!$A$2:$M$2692,12,0)</f>
        <v>2097555</v>
      </c>
      <c r="V1338" s="35">
        <f>VLOOKUP(A1338,'HUMAN RESOURCES'!$A$2:$M$2692,13,0)</f>
        <v>0.677</v>
      </c>
      <c r="W1338" s="38">
        <f>VLOOKUP(A1338,TOURISM!$A$2:$F$2692,5,0)</f>
        <v>963000000</v>
      </c>
      <c r="X1338" s="39">
        <f>VLOOKUP(A1338,TOURISM!$A$2:$F$2692,6,0)</f>
        <v>771000000</v>
      </c>
      <c r="Y1338" s="43">
        <f t="shared" si="4"/>
        <v>0.639037351482074</v>
      </c>
      <c r="Z1338" s="35">
        <f>VLOOKUP(A1338,BUSINESS!$A$2:$J$2692,5,0)</f>
        <v>0.376</v>
      </c>
      <c r="AA1338" s="5">
        <f>VLOOKUP(A1338,BUSINESS!$A$2:$J$2692,6,0)</f>
        <v>16</v>
      </c>
      <c r="AB1338" s="5">
        <f>VLOOKUP(A1338,BUSINESS!$A$2:$J$2692,7,0)</f>
        <v>0</v>
      </c>
      <c r="AC1338" s="5">
        <f>VLOOKUP(A1338,BUSINESS!$A$2:$J$2692,8,0)</f>
        <v>293</v>
      </c>
      <c r="AD1338" s="35">
        <f>VLOOKUP(A1338,BUSINESS!$A$2:$J$2692,9,0)</f>
        <v>0.684</v>
      </c>
      <c r="AE1338" s="35">
        <f>VLOOKUP(A1338,BUSINESS!$A$2:$J$2692,10,0)</f>
        <v>1.103</v>
      </c>
    </row>
    <row r="1339" customHeight="1" spans="1:31">
      <c r="A1339" s="22" t="str">
        <f t="shared" si="0"/>
        <v>Latvia-Europe2011</v>
      </c>
      <c r="B1339" s="22" t="s">
        <v>172</v>
      </c>
      <c r="C1339" s="22" t="s">
        <v>67</v>
      </c>
      <c r="D1339" s="23">
        <v>2011</v>
      </c>
      <c r="E1339" s="25">
        <v>28480338368</v>
      </c>
      <c r="F1339" s="24">
        <f t="shared" si="1"/>
        <v>13827.3602572014</v>
      </c>
      <c r="G1339" s="26">
        <v>0.06</v>
      </c>
      <c r="H1339" s="27">
        <v>826</v>
      </c>
      <c r="I1339" s="26">
        <v>0.064</v>
      </c>
      <c r="J1339" s="5">
        <f>VLOOKUP(A1339,ENERGY!$A$2:$F$2692,5,0)</f>
        <v>4688</v>
      </c>
      <c r="K1339" s="5">
        <f t="shared" si="2"/>
        <v>0.00227604967497836</v>
      </c>
      <c r="L1339" s="31">
        <f>VLOOKUP(A1339,ENERGY!$A$2:$F$2692,6,0)</f>
        <v>7583</v>
      </c>
      <c r="M1339" s="31">
        <f t="shared" si="3"/>
        <v>0.00368158803015377</v>
      </c>
      <c r="N1339" s="32">
        <f>VLOOKUP(A1339,'HUMAN RESOURCES'!$A$2:$M$2692,5,0)</f>
        <v>0.035</v>
      </c>
      <c r="O1339" s="32">
        <f>VLOOKUP(A1339,'HUMAN RESOURCES'!$A$2:$M$2692,6,0)</f>
        <v>0.069</v>
      </c>
      <c r="P1339" s="31">
        <f>VLOOKUP(A1339,'HUMAN RESOURCES'!$A$2:$M$2692,7,0)</f>
        <v>79</v>
      </c>
      <c r="Q1339" s="5">
        <f>VLOOKUP(A1339,'HUMAN RESOURCES'!$A$2:$M$2692,8,0)</f>
        <v>69</v>
      </c>
      <c r="R1339" s="5">
        <f>VLOOKUP(A1339,'HUMAN RESOURCES'!$A$2:$M$2692,9,0)</f>
        <v>0.143</v>
      </c>
      <c r="S1339" s="5">
        <f>VLOOKUP(A1339,'HUMAN RESOURCES'!$A$2:$M$2692,10,0)</f>
        <v>0.672</v>
      </c>
      <c r="T1339" s="5">
        <f>VLOOKUP(A1339,'HUMAN RESOURCES'!$A$2:$M$2692,11,0)</f>
        <v>0.185</v>
      </c>
      <c r="U1339" s="5">
        <f>VLOOKUP(A1339,'HUMAN RESOURCES'!$A$2:$M$2692,12,0)</f>
        <v>2059709</v>
      </c>
      <c r="V1339" s="35">
        <f>VLOOKUP(A1339,'HUMAN RESOURCES'!$A$2:$M$2692,13,0)</f>
        <v>0.676</v>
      </c>
      <c r="W1339" s="38">
        <f>VLOOKUP(A1339,TOURISM!$A$2:$F$2692,5,0)</f>
        <v>1102000000</v>
      </c>
      <c r="X1339" s="39">
        <f>VLOOKUP(A1339,TOURISM!$A$2:$F$2692,6,0)</f>
        <v>920000000</v>
      </c>
      <c r="Y1339" s="43">
        <f t="shared" si="4"/>
        <v>0.722528640820943</v>
      </c>
      <c r="Z1339" s="35">
        <f>VLOOKUP(A1339,BUSINESS!$A$2:$J$2692,5,0)</f>
        <v>0.371</v>
      </c>
      <c r="AA1339" s="5">
        <f>VLOOKUP(A1339,BUSINESS!$A$2:$J$2692,6,0)</f>
        <v>16</v>
      </c>
      <c r="AB1339" s="5">
        <f>VLOOKUP(A1339,BUSINESS!$A$2:$J$2692,7,0)</f>
        <v>0</v>
      </c>
      <c r="AC1339" s="5">
        <f>VLOOKUP(A1339,BUSINESS!$A$2:$J$2692,8,0)</f>
        <v>290</v>
      </c>
      <c r="AD1339" s="35">
        <f>VLOOKUP(A1339,BUSINESS!$A$2:$J$2692,9,0)</f>
        <v>0.697</v>
      </c>
      <c r="AE1339" s="35">
        <f>VLOOKUP(A1339,BUSINESS!$A$2:$J$2692,10,0)</f>
        <v>1.114</v>
      </c>
    </row>
    <row r="1340" customHeight="1" spans="1:31">
      <c r="A1340" s="22" t="str">
        <f t="shared" si="0"/>
        <v>Latvia-Europe2012</v>
      </c>
      <c r="B1340" s="22" t="s">
        <v>172</v>
      </c>
      <c r="C1340" s="22" t="s">
        <v>67</v>
      </c>
      <c r="D1340" s="23">
        <v>2012</v>
      </c>
      <c r="E1340" s="25">
        <v>28372577697</v>
      </c>
      <c r="F1340" s="24">
        <f t="shared" si="1"/>
        <v>13946.9658873559</v>
      </c>
      <c r="G1340" s="26">
        <v>0.06</v>
      </c>
      <c r="H1340" s="27">
        <v>792</v>
      </c>
      <c r="I1340" s="26">
        <v>0.055</v>
      </c>
      <c r="J1340" s="5">
        <f>VLOOKUP(A1340,ENERGY!$A$2:$F$2692,5,0)</f>
        <v>4073</v>
      </c>
      <c r="K1340" s="5">
        <f t="shared" si="2"/>
        <v>0.00200214420648876</v>
      </c>
      <c r="L1340" s="31">
        <f>VLOOKUP(A1340,ENERGY!$A$2:$F$2692,6,0)</f>
        <v>6652</v>
      </c>
      <c r="M1340" s="31">
        <f t="shared" si="3"/>
        <v>0.00326989031710366</v>
      </c>
      <c r="N1340" s="32">
        <f>VLOOKUP(A1340,'HUMAN RESOURCES'!$A$2:$M$2692,5,0)</f>
        <v>0.035</v>
      </c>
      <c r="O1340" s="32">
        <f>VLOOKUP(A1340,'HUMAN RESOURCES'!$A$2:$M$2692,6,0)</f>
        <v>0.042</v>
      </c>
      <c r="P1340" s="31">
        <f>VLOOKUP(A1340,'HUMAN RESOURCES'!$A$2:$M$2692,7,0)</f>
        <v>79</v>
      </c>
      <c r="Q1340" s="5">
        <f>VLOOKUP(A1340,'HUMAN RESOURCES'!$A$2:$M$2692,8,0)</f>
        <v>69</v>
      </c>
      <c r="R1340" s="5">
        <f>VLOOKUP(A1340,'HUMAN RESOURCES'!$A$2:$M$2692,9,0)</f>
        <v>0.146</v>
      </c>
      <c r="S1340" s="5">
        <f>VLOOKUP(A1340,'HUMAN RESOURCES'!$A$2:$M$2692,10,0)</f>
        <v>0.669</v>
      </c>
      <c r="T1340" s="5">
        <f>VLOOKUP(A1340,'HUMAN RESOURCES'!$A$2:$M$2692,11,0)</f>
        <v>0.185</v>
      </c>
      <c r="U1340" s="5">
        <f>VLOOKUP(A1340,'HUMAN RESOURCES'!$A$2:$M$2692,12,0)</f>
        <v>2034319</v>
      </c>
      <c r="V1340" s="35">
        <f>VLOOKUP(A1340,'HUMAN RESOURCES'!$A$2:$M$2692,13,0)</f>
        <v>0.675</v>
      </c>
      <c r="W1340" s="38">
        <f>VLOOKUP(A1340,TOURISM!$A$2:$F$2692,5,0)</f>
        <v>1068000000</v>
      </c>
      <c r="X1340" s="39">
        <f>VLOOKUP(A1340,TOURISM!$A$2:$F$2692,6,0)</f>
        <v>863000000</v>
      </c>
      <c r="Y1340" s="43">
        <f t="shared" si="4"/>
        <v>4.29886625683877</v>
      </c>
      <c r="Z1340" s="35">
        <f>VLOOKUP(A1340,BUSINESS!$A$2:$J$2692,5,0)</f>
        <v>0.359</v>
      </c>
      <c r="AA1340" s="5">
        <f>VLOOKUP(A1340,BUSINESS!$A$2:$J$2692,6,0)</f>
        <v>16</v>
      </c>
      <c r="AB1340" s="5">
        <f>VLOOKUP(A1340,BUSINESS!$A$2:$J$2692,7,0)</f>
        <v>24</v>
      </c>
      <c r="AC1340" s="5">
        <f>VLOOKUP(A1340,BUSINESS!$A$2:$J$2692,8,0)</f>
        <v>264</v>
      </c>
      <c r="AD1340" s="35">
        <f>VLOOKUP(A1340,BUSINESS!$A$2:$J$2692,9,0)</f>
        <v>0.731</v>
      </c>
      <c r="AE1340" s="35">
        <f>VLOOKUP(A1340,BUSINESS!$A$2:$J$2692,10,0)</f>
        <v>1.121</v>
      </c>
    </row>
    <row r="1341" customHeight="1" spans="1:31">
      <c r="A1341" s="22" t="str">
        <f t="shared" si="0"/>
        <v>Lebanon-Middle East2000</v>
      </c>
      <c r="B1341" s="22" t="s">
        <v>173</v>
      </c>
      <c r="C1341" s="22" t="s">
        <v>84</v>
      </c>
      <c r="D1341" s="23">
        <v>2000</v>
      </c>
      <c r="E1341" s="25">
        <v>17260364842</v>
      </c>
      <c r="F1341" s="24">
        <f t="shared" si="1"/>
        <v>5334.88024343354</v>
      </c>
      <c r="G1341" s="26">
        <v>0.109</v>
      </c>
      <c r="H1341" s="27">
        <v>579</v>
      </c>
      <c r="I1341" s="26">
        <v>0.182</v>
      </c>
      <c r="J1341" s="5">
        <f>VLOOKUP(A1341,ENERGY!$A$2:$F$2692,5,0)</f>
        <v>0</v>
      </c>
      <c r="K1341" s="5">
        <f t="shared" si="2"/>
        <v>0</v>
      </c>
      <c r="L1341" s="31">
        <f>VLOOKUP(A1341,ENERGY!$A$2:$F$2692,6,0)</f>
        <v>0</v>
      </c>
      <c r="M1341" s="31">
        <f t="shared" si="3"/>
        <v>0</v>
      </c>
      <c r="N1341" s="32">
        <f>VLOOKUP(A1341,'HUMAN RESOURCES'!$A$2:$M$2692,5,0)</f>
        <v>0.036</v>
      </c>
      <c r="O1341" s="32">
        <f>VLOOKUP(A1341,'HUMAN RESOURCES'!$A$2:$M$2692,6,0)</f>
        <v>0.073</v>
      </c>
      <c r="P1341" s="31">
        <f>VLOOKUP(A1341,'HUMAN RESOURCES'!$A$2:$M$2692,7,0)</f>
        <v>76</v>
      </c>
      <c r="Q1341" s="5">
        <f>VLOOKUP(A1341,'HUMAN RESOURCES'!$A$2:$M$2692,8,0)</f>
        <v>73</v>
      </c>
      <c r="R1341" s="5">
        <f>VLOOKUP(A1341,'HUMAN RESOURCES'!$A$2:$M$2692,9,0)</f>
        <v>0.286</v>
      </c>
      <c r="S1341" s="5">
        <f>VLOOKUP(A1341,'HUMAN RESOURCES'!$A$2:$M$2692,10,0)</f>
        <v>0.643</v>
      </c>
      <c r="T1341" s="5">
        <f>VLOOKUP(A1341,'HUMAN RESOURCES'!$A$2:$M$2692,11,0)</f>
        <v>0.071</v>
      </c>
      <c r="U1341" s="5">
        <f>VLOOKUP(A1341,'HUMAN RESOURCES'!$A$2:$M$2692,12,0)</f>
        <v>3235380</v>
      </c>
      <c r="V1341" s="35">
        <f>VLOOKUP(A1341,'HUMAN RESOURCES'!$A$2:$M$2692,13,0)</f>
        <v>0.86</v>
      </c>
      <c r="W1341" s="38">
        <f>VLOOKUP(A1341,TOURISM!$A$2:$F$2692,5,0)</f>
        <v>742000000</v>
      </c>
      <c r="X1341" s="37">
        <v>0</v>
      </c>
      <c r="Y1341" s="43">
        <f t="shared" si="4"/>
        <v>4.74227646853967</v>
      </c>
      <c r="Z1341" s="35">
        <f>VLOOKUP(A1341,BUSINESS!$A$2:$J$2692,5,0)</f>
        <v>0</v>
      </c>
      <c r="AA1341" s="5">
        <f>VLOOKUP(A1341,BUSINESS!$A$2:$J$2692,6,0)</f>
        <v>0</v>
      </c>
      <c r="AB1341" s="5">
        <f>VLOOKUP(A1341,BUSINESS!$A$2:$J$2692,7,0)</f>
        <v>0</v>
      </c>
      <c r="AC1341" s="5">
        <f>VLOOKUP(A1341,BUSINESS!$A$2:$J$2692,8,0)</f>
        <v>0</v>
      </c>
      <c r="AD1341" s="35">
        <f>VLOOKUP(A1341,BUSINESS!$A$2:$J$2692,9,0)</f>
        <v>0.08</v>
      </c>
      <c r="AE1341" s="35">
        <f>VLOOKUP(A1341,BUSINESS!$A$2:$J$2692,10,0)</f>
        <v>0.23</v>
      </c>
    </row>
    <row r="1342" customHeight="1" spans="1:31">
      <c r="A1342" s="22" t="str">
        <f t="shared" si="0"/>
        <v>Lebanon-Middle East2001</v>
      </c>
      <c r="B1342" s="22" t="s">
        <v>173</v>
      </c>
      <c r="C1342" s="22" t="s">
        <v>84</v>
      </c>
      <c r="D1342" s="23">
        <v>2001</v>
      </c>
      <c r="E1342" s="25">
        <v>17649751244</v>
      </c>
      <c r="F1342" s="24">
        <f t="shared" si="1"/>
        <v>5256.65691088873</v>
      </c>
      <c r="G1342" s="26">
        <v>0.109</v>
      </c>
      <c r="H1342" s="27">
        <v>571</v>
      </c>
      <c r="I1342" s="26">
        <v>0.172</v>
      </c>
      <c r="J1342" s="5">
        <f>VLOOKUP(A1342,ENERGY!$A$2:$F$2692,5,0)</f>
        <v>6349</v>
      </c>
      <c r="K1342" s="5">
        <f t="shared" si="2"/>
        <v>0.00189093400047653</v>
      </c>
      <c r="L1342" s="31">
        <f>VLOOKUP(A1342,ENERGY!$A$2:$F$2692,6,0)</f>
        <v>0</v>
      </c>
      <c r="M1342" s="31">
        <f t="shared" si="3"/>
        <v>0</v>
      </c>
      <c r="N1342" s="32">
        <f>VLOOKUP(A1342,'HUMAN RESOURCES'!$A$2:$M$2692,5,0)</f>
        <v>0.036</v>
      </c>
      <c r="O1342" s="32">
        <f>VLOOKUP(A1342,'HUMAN RESOURCES'!$A$2:$M$2692,6,0)</f>
        <v>0.061</v>
      </c>
      <c r="P1342" s="31">
        <f>VLOOKUP(A1342,'HUMAN RESOURCES'!$A$2:$M$2692,7,0)</f>
        <v>77</v>
      </c>
      <c r="Q1342" s="5">
        <f>VLOOKUP(A1342,'HUMAN RESOURCES'!$A$2:$M$2692,8,0)</f>
        <v>73</v>
      </c>
      <c r="R1342" s="5">
        <f>VLOOKUP(A1342,'HUMAN RESOURCES'!$A$2:$M$2692,9,0)</f>
        <v>0.285</v>
      </c>
      <c r="S1342" s="5">
        <f>VLOOKUP(A1342,'HUMAN RESOURCES'!$A$2:$M$2692,10,0)</f>
        <v>0.644</v>
      </c>
      <c r="T1342" s="5">
        <f>VLOOKUP(A1342,'HUMAN RESOURCES'!$A$2:$M$2692,11,0)</f>
        <v>0.072</v>
      </c>
      <c r="U1342" s="5">
        <f>VLOOKUP(A1342,'HUMAN RESOURCES'!$A$2:$M$2692,12,0)</f>
        <v>3357600</v>
      </c>
      <c r="V1342" s="35">
        <f>VLOOKUP(A1342,'HUMAN RESOURCES'!$A$2:$M$2692,13,0)</f>
        <v>0.861</v>
      </c>
      <c r="W1342" s="38">
        <f>VLOOKUP(A1342,TOURISM!$A$2:$F$2692,5,0)</f>
        <v>837000000</v>
      </c>
      <c r="X1342" s="37">
        <v>0</v>
      </c>
      <c r="Y1342" s="43">
        <f t="shared" si="4"/>
        <v>8.35933603489969</v>
      </c>
      <c r="Z1342" s="35">
        <f>VLOOKUP(A1342,BUSINESS!$A$2:$J$2692,5,0)</f>
        <v>0</v>
      </c>
      <c r="AA1342" s="5">
        <f>VLOOKUP(A1342,BUSINESS!$A$2:$J$2692,6,0)</f>
        <v>0</v>
      </c>
      <c r="AB1342" s="5">
        <f>VLOOKUP(A1342,BUSINESS!$A$2:$J$2692,7,0)</f>
        <v>0</v>
      </c>
      <c r="AC1342" s="5">
        <f>VLOOKUP(A1342,BUSINESS!$A$2:$J$2692,8,0)</f>
        <v>0</v>
      </c>
      <c r="AD1342" s="35">
        <f>VLOOKUP(A1342,BUSINESS!$A$2:$J$2692,9,0)</f>
        <v>0.068</v>
      </c>
      <c r="AE1342" s="35">
        <f>VLOOKUP(A1342,BUSINESS!$A$2:$J$2692,10,0)</f>
        <v>0.228</v>
      </c>
    </row>
    <row r="1343" customHeight="1" spans="1:31">
      <c r="A1343" s="22" t="str">
        <f t="shared" si="0"/>
        <v>Lebanon-Middle East2002</v>
      </c>
      <c r="B1343" s="22" t="s">
        <v>173</v>
      </c>
      <c r="C1343" s="22" t="s">
        <v>84</v>
      </c>
      <c r="D1343" s="23">
        <v>2002</v>
      </c>
      <c r="E1343" s="25">
        <v>19152238806</v>
      </c>
      <c r="F1343" s="24">
        <f t="shared" si="1"/>
        <v>5447.78046844866</v>
      </c>
      <c r="G1343" s="26">
        <v>0.1</v>
      </c>
      <c r="H1343" s="27">
        <v>546</v>
      </c>
      <c r="I1343" s="26">
        <v>0.166</v>
      </c>
      <c r="J1343" s="5">
        <f>VLOOKUP(A1343,ENERGY!$A$2:$F$2692,5,0)</f>
        <v>6382</v>
      </c>
      <c r="K1343" s="5">
        <f t="shared" si="2"/>
        <v>0.00181533528804723</v>
      </c>
      <c r="L1343" s="31">
        <f>VLOOKUP(A1343,ENERGY!$A$2:$F$2692,6,0)</f>
        <v>20403</v>
      </c>
      <c r="M1343" s="31">
        <f t="shared" si="3"/>
        <v>0.00580355466656654</v>
      </c>
      <c r="N1343" s="32">
        <f>VLOOKUP(A1343,'HUMAN RESOURCES'!$A$2:$M$2692,5,0)</f>
        <v>0.036</v>
      </c>
      <c r="O1343" s="32">
        <f>VLOOKUP(A1343,'HUMAN RESOURCES'!$A$2:$M$2692,6,0)</f>
        <v>0.05</v>
      </c>
      <c r="P1343" s="31">
        <f>VLOOKUP(A1343,'HUMAN RESOURCES'!$A$2:$M$2692,7,0)</f>
        <v>77</v>
      </c>
      <c r="Q1343" s="5">
        <f>VLOOKUP(A1343,'HUMAN RESOURCES'!$A$2:$M$2692,8,0)</f>
        <v>74</v>
      </c>
      <c r="R1343" s="5">
        <f>VLOOKUP(A1343,'HUMAN RESOURCES'!$A$2:$M$2692,9,0)</f>
        <v>0.284</v>
      </c>
      <c r="S1343" s="5">
        <f>VLOOKUP(A1343,'HUMAN RESOURCES'!$A$2:$M$2692,10,0)</f>
        <v>0.643</v>
      </c>
      <c r="T1343" s="5">
        <f>VLOOKUP(A1343,'HUMAN RESOURCES'!$A$2:$M$2692,11,0)</f>
        <v>0.072</v>
      </c>
      <c r="U1343" s="5">
        <f>VLOOKUP(A1343,'HUMAN RESOURCES'!$A$2:$M$2692,12,0)</f>
        <v>3515604</v>
      </c>
      <c r="V1343" s="35">
        <f>VLOOKUP(A1343,'HUMAN RESOURCES'!$A$2:$M$2692,13,0)</f>
        <v>0.862</v>
      </c>
      <c r="W1343" s="38">
        <f>VLOOKUP(A1343,TOURISM!$A$2:$F$2692,5,0)</f>
        <v>4284000000</v>
      </c>
      <c r="X1343" s="39">
        <f>VLOOKUP(A1343,TOURISM!$A$2:$F$2692,6,0)</f>
        <v>2683000000</v>
      </c>
      <c r="Y1343" s="43">
        <f t="shared" si="4"/>
        <v>17.2435094959708</v>
      </c>
      <c r="Z1343" s="35">
        <f>VLOOKUP(A1343,BUSINESS!$A$2:$J$2692,5,0)</f>
        <v>0</v>
      </c>
      <c r="AA1343" s="5">
        <f>VLOOKUP(A1343,BUSINESS!$A$2:$J$2692,6,0)</f>
        <v>0</v>
      </c>
      <c r="AB1343" s="5">
        <f>VLOOKUP(A1343,BUSINESS!$A$2:$J$2692,7,0)</f>
        <v>0</v>
      </c>
      <c r="AC1343" s="5">
        <f>VLOOKUP(A1343,BUSINESS!$A$2:$J$2692,8,0)</f>
        <v>0</v>
      </c>
      <c r="AD1343" s="35">
        <f>VLOOKUP(A1343,BUSINESS!$A$2:$J$2692,9,0)</f>
        <v>0.07</v>
      </c>
      <c r="AE1343" s="35">
        <f>VLOOKUP(A1343,BUSINESS!$A$2:$J$2692,10,0)</f>
        <v>0.22</v>
      </c>
    </row>
    <row r="1344" customHeight="1" spans="1:31">
      <c r="A1344" s="22" t="str">
        <f t="shared" si="0"/>
        <v>Lebanon-Middle East2003</v>
      </c>
      <c r="B1344" s="22" t="s">
        <v>173</v>
      </c>
      <c r="C1344" s="22" t="s">
        <v>84</v>
      </c>
      <c r="D1344" s="23">
        <v>2003</v>
      </c>
      <c r="E1344" s="25">
        <v>20082918740</v>
      </c>
      <c r="F1344" s="24">
        <f t="shared" si="1"/>
        <v>5442.3631653257</v>
      </c>
      <c r="G1344" s="26">
        <v>0.093</v>
      </c>
      <c r="H1344" s="27">
        <v>498</v>
      </c>
      <c r="I1344" s="26">
        <v>0.134</v>
      </c>
      <c r="J1344" s="5">
        <f>VLOOKUP(A1344,ENERGY!$A$2:$F$2692,5,0)</f>
        <v>6652</v>
      </c>
      <c r="K1344" s="5">
        <f t="shared" si="2"/>
        <v>0.00180265628937891</v>
      </c>
      <c r="L1344" s="31">
        <f>VLOOKUP(A1344,ENERGY!$A$2:$F$2692,6,0)</f>
        <v>20917</v>
      </c>
      <c r="M1344" s="31">
        <f t="shared" si="3"/>
        <v>0.00566839470910081</v>
      </c>
      <c r="N1344" s="32">
        <f>VLOOKUP(A1344,'HUMAN RESOURCES'!$A$2:$M$2692,5,0)</f>
        <v>0.036</v>
      </c>
      <c r="O1344" s="32">
        <f>VLOOKUP(A1344,'HUMAN RESOURCES'!$A$2:$M$2692,6,0)</f>
        <v>0.041</v>
      </c>
      <c r="P1344" s="31">
        <f>VLOOKUP(A1344,'HUMAN RESOURCES'!$A$2:$M$2692,7,0)</f>
        <v>78</v>
      </c>
      <c r="Q1344" s="5">
        <f>VLOOKUP(A1344,'HUMAN RESOURCES'!$A$2:$M$2692,8,0)</f>
        <v>74</v>
      </c>
      <c r="R1344" s="5">
        <f>VLOOKUP(A1344,'HUMAN RESOURCES'!$A$2:$M$2692,9,0)</f>
        <v>0.284</v>
      </c>
      <c r="S1344" s="5">
        <f>VLOOKUP(A1344,'HUMAN RESOURCES'!$A$2:$M$2692,10,0)</f>
        <v>0.643</v>
      </c>
      <c r="T1344" s="5">
        <f>VLOOKUP(A1344,'HUMAN RESOURCES'!$A$2:$M$2692,11,0)</f>
        <v>0.073</v>
      </c>
      <c r="U1344" s="5">
        <f>VLOOKUP(A1344,'HUMAN RESOURCES'!$A$2:$M$2692,12,0)</f>
        <v>3690110</v>
      </c>
      <c r="V1344" s="35">
        <f>VLOOKUP(A1344,'HUMAN RESOURCES'!$A$2:$M$2692,13,0)</f>
        <v>0.863</v>
      </c>
      <c r="W1344" s="38">
        <f>VLOOKUP(A1344,TOURISM!$A$2:$F$2692,5,0)</f>
        <v>6782000000</v>
      </c>
      <c r="X1344" s="39">
        <f>VLOOKUP(A1344,TOURISM!$A$2:$F$2692,6,0)</f>
        <v>3319000000</v>
      </c>
      <c r="Y1344" s="43">
        <f t="shared" si="4"/>
        <v>10.5558404556375</v>
      </c>
      <c r="Z1344" s="35">
        <f>VLOOKUP(A1344,BUSINESS!$A$2:$J$2692,5,0)</f>
        <v>0</v>
      </c>
      <c r="AA1344" s="5">
        <f>VLOOKUP(A1344,BUSINESS!$A$2:$J$2692,6,0)</f>
        <v>46</v>
      </c>
      <c r="AB1344" s="5">
        <f>VLOOKUP(A1344,BUSINESS!$A$2:$J$2692,7,0)</f>
        <v>0</v>
      </c>
      <c r="AC1344" s="5">
        <f>VLOOKUP(A1344,BUSINESS!$A$2:$J$2692,8,0)</f>
        <v>0</v>
      </c>
      <c r="AD1344" s="35">
        <f>VLOOKUP(A1344,BUSINESS!$A$2:$J$2692,9,0)</f>
        <v>0.08</v>
      </c>
      <c r="AE1344" s="35">
        <f>VLOOKUP(A1344,BUSINESS!$A$2:$J$2692,10,0)</f>
        <v>0.216</v>
      </c>
    </row>
    <row r="1345" customHeight="1" spans="1:31">
      <c r="A1345" s="22" t="str">
        <f t="shared" si="0"/>
        <v>Lebanon-Middle East2004</v>
      </c>
      <c r="B1345" s="22" t="s">
        <v>173</v>
      </c>
      <c r="C1345" s="22" t="s">
        <v>84</v>
      </c>
      <c r="D1345" s="23">
        <v>2004</v>
      </c>
      <c r="E1345" s="25">
        <v>20955223881</v>
      </c>
      <c r="F1345" s="24">
        <f t="shared" si="1"/>
        <v>5437.85596906982</v>
      </c>
      <c r="G1345" s="26">
        <v>0.082</v>
      </c>
      <c r="H1345" s="27">
        <v>458</v>
      </c>
      <c r="I1345" s="26">
        <v>0.108</v>
      </c>
      <c r="J1345" s="5">
        <f>VLOOKUP(A1345,ENERGY!$A$2:$F$2692,5,0)</f>
        <v>5426</v>
      </c>
      <c r="K1345" s="5">
        <f t="shared" si="2"/>
        <v>0.00140804062298402</v>
      </c>
      <c r="L1345" s="31">
        <f>VLOOKUP(A1345,ENERGY!$A$2:$F$2692,6,0)</f>
        <v>16656</v>
      </c>
      <c r="M1345" s="31">
        <f t="shared" si="3"/>
        <v>0.00432221242469993</v>
      </c>
      <c r="N1345" s="32">
        <f>VLOOKUP(A1345,'HUMAN RESOURCES'!$A$2:$M$2692,5,0)</f>
        <v>0.036</v>
      </c>
      <c r="O1345" s="32">
        <f>VLOOKUP(A1345,'HUMAN RESOURCES'!$A$2:$M$2692,6,0)</f>
        <v>0.039</v>
      </c>
      <c r="P1345" s="31">
        <f>VLOOKUP(A1345,'HUMAN RESOURCES'!$A$2:$M$2692,7,0)</f>
        <v>78</v>
      </c>
      <c r="Q1345" s="5">
        <f>VLOOKUP(A1345,'HUMAN RESOURCES'!$A$2:$M$2692,8,0)</f>
        <v>75</v>
      </c>
      <c r="R1345" s="5">
        <f>VLOOKUP(A1345,'HUMAN RESOURCES'!$A$2:$M$2692,9,0)</f>
        <v>0.283</v>
      </c>
      <c r="S1345" s="5">
        <f>VLOOKUP(A1345,'HUMAN RESOURCES'!$A$2:$M$2692,10,0)</f>
        <v>0.644</v>
      </c>
      <c r="T1345" s="5">
        <f>VLOOKUP(A1345,'HUMAN RESOURCES'!$A$2:$M$2692,11,0)</f>
        <v>0.074</v>
      </c>
      <c r="U1345" s="5">
        <f>VLOOKUP(A1345,'HUMAN RESOURCES'!$A$2:$M$2692,12,0)</f>
        <v>3853582</v>
      </c>
      <c r="V1345" s="35">
        <f>VLOOKUP(A1345,'HUMAN RESOURCES'!$A$2:$M$2692,13,0)</f>
        <v>0.865</v>
      </c>
      <c r="W1345" s="38">
        <f>VLOOKUP(A1345,TOURISM!$A$2:$F$2692,5,0)</f>
        <v>5931000000</v>
      </c>
      <c r="X1345" s="39">
        <f>VLOOKUP(A1345,TOURISM!$A$2:$F$2692,6,0)</f>
        <v>3719000000</v>
      </c>
      <c r="Y1345" s="43">
        <f t="shared" si="4"/>
        <v>11.2929793400309</v>
      </c>
      <c r="Z1345" s="35">
        <f>VLOOKUP(A1345,BUSINESS!$A$2:$J$2692,5,0)</f>
        <v>0</v>
      </c>
      <c r="AA1345" s="5">
        <f>VLOOKUP(A1345,BUSINESS!$A$2:$J$2692,6,0)</f>
        <v>46</v>
      </c>
      <c r="AB1345" s="5">
        <f>VLOOKUP(A1345,BUSINESS!$A$2:$J$2692,7,0)</f>
        <v>0</v>
      </c>
      <c r="AC1345" s="5">
        <f>VLOOKUP(A1345,BUSINESS!$A$2:$J$2692,8,0)</f>
        <v>0</v>
      </c>
      <c r="AD1345" s="35">
        <f>VLOOKUP(A1345,BUSINESS!$A$2:$J$2692,9,0)</f>
        <v>0.09</v>
      </c>
      <c r="AE1345" s="35">
        <f>VLOOKUP(A1345,BUSINESS!$A$2:$J$2692,10,0)</f>
        <v>0.23</v>
      </c>
    </row>
    <row r="1346" customHeight="1" spans="1:31">
      <c r="A1346" s="22" t="str">
        <f t="shared" si="0"/>
        <v>Lebanon-Middle East2005</v>
      </c>
      <c r="B1346" s="22" t="s">
        <v>173</v>
      </c>
      <c r="C1346" s="22" t="s">
        <v>84</v>
      </c>
      <c r="D1346" s="23">
        <v>2005</v>
      </c>
      <c r="E1346" s="25">
        <v>21287562189</v>
      </c>
      <c r="F1346" s="24">
        <f t="shared" si="1"/>
        <v>5339.42388041732</v>
      </c>
      <c r="G1346" s="26">
        <v>0.078</v>
      </c>
      <c r="H1346" s="27">
        <v>420</v>
      </c>
      <c r="I1346" s="26">
        <v>0.106</v>
      </c>
      <c r="J1346" s="5">
        <f>VLOOKUP(A1346,ENERGY!$A$2:$F$2692,5,0)</f>
        <v>5258</v>
      </c>
      <c r="K1346" s="5">
        <f t="shared" si="2"/>
        <v>0.0013188307103451</v>
      </c>
      <c r="L1346" s="31">
        <f>VLOOKUP(A1346,ENERGY!$A$2:$F$2692,6,0)</f>
        <v>16208</v>
      </c>
      <c r="M1346" s="31">
        <f t="shared" si="3"/>
        <v>0.00406534959172182</v>
      </c>
      <c r="N1346" s="32">
        <f>VLOOKUP(A1346,'HUMAN RESOURCES'!$A$2:$M$2692,5,0)</f>
        <v>0.037</v>
      </c>
      <c r="O1346" s="32">
        <f>VLOOKUP(A1346,'HUMAN RESOURCES'!$A$2:$M$2692,6,0)</f>
        <v>0.075</v>
      </c>
      <c r="P1346" s="31">
        <f>VLOOKUP(A1346,'HUMAN RESOURCES'!$A$2:$M$2692,7,0)</f>
        <v>79</v>
      </c>
      <c r="Q1346" s="5">
        <f>VLOOKUP(A1346,'HUMAN RESOURCES'!$A$2:$M$2692,8,0)</f>
        <v>75</v>
      </c>
      <c r="R1346" s="5">
        <f>VLOOKUP(A1346,'HUMAN RESOURCES'!$A$2:$M$2692,9,0)</f>
        <v>0.279</v>
      </c>
      <c r="S1346" s="5">
        <f>VLOOKUP(A1346,'HUMAN RESOURCES'!$A$2:$M$2692,10,0)</f>
        <v>0.646</v>
      </c>
      <c r="T1346" s="5">
        <f>VLOOKUP(A1346,'HUMAN RESOURCES'!$A$2:$M$2692,11,0)</f>
        <v>0.075</v>
      </c>
      <c r="U1346" s="5">
        <f>VLOOKUP(A1346,'HUMAN RESOURCES'!$A$2:$M$2692,12,0)</f>
        <v>3986865</v>
      </c>
      <c r="V1346" s="35">
        <f>VLOOKUP(A1346,'HUMAN RESOURCES'!$A$2:$M$2692,13,0)</f>
        <v>0.866</v>
      </c>
      <c r="W1346" s="38">
        <f>VLOOKUP(A1346,TOURISM!$A$2:$F$2692,5,0)</f>
        <v>5969000000</v>
      </c>
      <c r="X1346" s="39">
        <f>VLOOKUP(A1346,TOURISM!$A$2:$F$2692,6,0)</f>
        <v>3565000000</v>
      </c>
      <c r="Y1346" s="43">
        <f t="shared" si="4"/>
        <v>7.68018443013209</v>
      </c>
      <c r="Z1346" s="35">
        <f>VLOOKUP(A1346,BUSINESS!$A$2:$J$2692,5,0)</f>
        <v>0.354</v>
      </c>
      <c r="AA1346" s="5">
        <f>VLOOKUP(A1346,BUSINESS!$A$2:$J$2692,6,0)</f>
        <v>46</v>
      </c>
      <c r="AB1346" s="5">
        <f>VLOOKUP(A1346,BUSINESS!$A$2:$J$2692,7,0)</f>
        <v>0</v>
      </c>
      <c r="AC1346" s="5">
        <f>VLOOKUP(A1346,BUSINESS!$A$2:$J$2692,8,0)</f>
        <v>180</v>
      </c>
      <c r="AD1346" s="35">
        <f>VLOOKUP(A1346,BUSINESS!$A$2:$J$2692,9,0)</f>
        <v>0.101</v>
      </c>
      <c r="AE1346" s="35">
        <f>VLOOKUP(A1346,BUSINESS!$A$2:$J$2692,10,0)</f>
        <v>0.249</v>
      </c>
    </row>
    <row r="1347" customHeight="1" spans="1:31">
      <c r="A1347" s="22" t="str">
        <f t="shared" si="0"/>
        <v>Lebanon-Middle East2006</v>
      </c>
      <c r="B1347" s="22" t="s">
        <v>173</v>
      </c>
      <c r="C1347" s="22" t="s">
        <v>84</v>
      </c>
      <c r="D1347" s="23">
        <v>2006</v>
      </c>
      <c r="E1347" s="25">
        <v>21796351575</v>
      </c>
      <c r="F1347" s="24">
        <f t="shared" si="1"/>
        <v>5342.47480221568</v>
      </c>
      <c r="G1347" s="26">
        <v>0.081</v>
      </c>
      <c r="H1347" s="27">
        <v>443</v>
      </c>
      <c r="I1347" s="26">
        <v>0.103</v>
      </c>
      <c r="J1347" s="5">
        <f>VLOOKUP(A1347,ENERGY!$A$2:$F$2692,5,0)</f>
        <v>5271</v>
      </c>
      <c r="K1347" s="5">
        <f t="shared" si="2"/>
        <v>0.00129196781330955</v>
      </c>
      <c r="L1347" s="31">
        <f>VLOOKUP(A1347,ENERGY!$A$2:$F$2692,6,0)</f>
        <v>16835</v>
      </c>
      <c r="M1347" s="31">
        <f t="shared" si="3"/>
        <v>0.00412640450333262</v>
      </c>
      <c r="N1347" s="32">
        <f>VLOOKUP(A1347,'HUMAN RESOURCES'!$A$2:$M$2692,5,0)</f>
        <v>0.037</v>
      </c>
      <c r="O1347" s="32">
        <f>VLOOKUP(A1347,'HUMAN RESOURCES'!$A$2:$M$2692,6,0)</f>
        <v>0.068</v>
      </c>
      <c r="P1347" s="31">
        <f>VLOOKUP(A1347,'HUMAN RESOURCES'!$A$2:$M$2692,7,0)</f>
        <v>80</v>
      </c>
      <c r="Q1347" s="5">
        <f>VLOOKUP(A1347,'HUMAN RESOURCES'!$A$2:$M$2692,8,0)</f>
        <v>76</v>
      </c>
      <c r="R1347" s="5">
        <f>VLOOKUP(A1347,'HUMAN RESOURCES'!$A$2:$M$2692,9,0)</f>
        <v>0.274</v>
      </c>
      <c r="S1347" s="5">
        <f>VLOOKUP(A1347,'HUMAN RESOURCES'!$A$2:$M$2692,10,0)</f>
        <v>0.65</v>
      </c>
      <c r="T1347" s="5">
        <f>VLOOKUP(A1347,'HUMAN RESOURCES'!$A$2:$M$2692,11,0)</f>
        <v>0.076</v>
      </c>
      <c r="U1347" s="5">
        <f>VLOOKUP(A1347,'HUMAN RESOURCES'!$A$2:$M$2692,12,0)</f>
        <v>4079823</v>
      </c>
      <c r="V1347" s="35">
        <f>VLOOKUP(A1347,'HUMAN RESOURCES'!$A$2:$M$2692,13,0)</f>
        <v>0.867</v>
      </c>
      <c r="W1347" s="38">
        <f>VLOOKUP(A1347,TOURISM!$A$2:$F$2692,5,0)</f>
        <v>5457000000</v>
      </c>
      <c r="X1347" s="39">
        <f>VLOOKUP(A1347,TOURISM!$A$2:$F$2692,6,0)</f>
        <v>3783000000</v>
      </c>
      <c r="Y1347" s="43">
        <f t="shared" si="4"/>
        <v>7.65753036432907</v>
      </c>
      <c r="Z1347" s="35">
        <f>VLOOKUP(A1347,BUSINESS!$A$2:$J$2692,5,0)</f>
        <v>0.354</v>
      </c>
      <c r="AA1347" s="5">
        <f>VLOOKUP(A1347,BUSINESS!$A$2:$J$2692,6,0)</f>
        <v>46</v>
      </c>
      <c r="AB1347" s="5">
        <f>VLOOKUP(A1347,BUSINESS!$A$2:$J$2692,7,0)</f>
        <v>0</v>
      </c>
      <c r="AC1347" s="5">
        <f>VLOOKUP(A1347,BUSINESS!$A$2:$J$2692,8,0)</f>
        <v>180</v>
      </c>
      <c r="AD1347" s="35">
        <f>VLOOKUP(A1347,BUSINESS!$A$2:$J$2692,9,0)</f>
        <v>0.15</v>
      </c>
      <c r="AE1347" s="35">
        <f>VLOOKUP(A1347,BUSINESS!$A$2:$J$2692,10,0)</f>
        <v>0.271</v>
      </c>
    </row>
    <row r="1348" customHeight="1" spans="1:31">
      <c r="A1348" s="22" t="str">
        <f t="shared" si="0"/>
        <v>Lebanon-Middle East2007</v>
      </c>
      <c r="B1348" s="22" t="s">
        <v>173</v>
      </c>
      <c r="C1348" s="22" t="s">
        <v>84</v>
      </c>
      <c r="D1348" s="23">
        <v>2007</v>
      </c>
      <c r="E1348" s="25">
        <v>24577114428</v>
      </c>
      <c r="F1348" s="24">
        <f t="shared" si="1"/>
        <v>5936.76922798204</v>
      </c>
      <c r="G1348" s="26">
        <v>0.08</v>
      </c>
      <c r="H1348" s="27">
        <v>480</v>
      </c>
      <c r="I1348" s="26">
        <v>0.103</v>
      </c>
      <c r="J1348" s="5">
        <f>VLOOKUP(A1348,ENERGY!$A$2:$F$2692,5,0)</f>
        <v>4206</v>
      </c>
      <c r="K1348" s="5">
        <f t="shared" si="2"/>
        <v>0.00101598792022731</v>
      </c>
      <c r="L1348" s="31">
        <f>VLOOKUP(A1348,ENERGY!$A$2:$F$2692,6,0)</f>
        <v>14972</v>
      </c>
      <c r="M1348" s="31">
        <f t="shared" si="3"/>
        <v>0.00361658847875496</v>
      </c>
      <c r="N1348" s="32">
        <f>VLOOKUP(A1348,'HUMAN RESOURCES'!$A$2:$M$2692,5,0)</f>
        <v>0.037</v>
      </c>
      <c r="O1348" s="32">
        <f>VLOOKUP(A1348,'HUMAN RESOURCES'!$A$2:$M$2692,6,0)</f>
        <v>0.059</v>
      </c>
      <c r="P1348" s="31">
        <f>VLOOKUP(A1348,'HUMAN RESOURCES'!$A$2:$M$2692,7,0)</f>
        <v>80</v>
      </c>
      <c r="Q1348" s="5">
        <f>VLOOKUP(A1348,'HUMAN RESOURCES'!$A$2:$M$2692,8,0)</f>
        <v>76</v>
      </c>
      <c r="R1348" s="5">
        <f>VLOOKUP(A1348,'HUMAN RESOURCES'!$A$2:$M$2692,9,0)</f>
        <v>0.266</v>
      </c>
      <c r="S1348" s="5">
        <f>VLOOKUP(A1348,'HUMAN RESOURCES'!$A$2:$M$2692,10,0)</f>
        <v>0.655</v>
      </c>
      <c r="T1348" s="5">
        <f>VLOOKUP(A1348,'HUMAN RESOURCES'!$A$2:$M$2692,11,0)</f>
        <v>0.078</v>
      </c>
      <c r="U1348" s="5">
        <f>VLOOKUP(A1348,'HUMAN RESOURCES'!$A$2:$M$2692,12,0)</f>
        <v>4139813</v>
      </c>
      <c r="V1348" s="35">
        <f>VLOOKUP(A1348,'HUMAN RESOURCES'!$A$2:$M$2692,13,0)</f>
        <v>0.868</v>
      </c>
      <c r="W1348" s="38">
        <f>VLOOKUP(A1348,TOURISM!$A$2:$F$2692,5,0)</f>
        <v>5796000000</v>
      </c>
      <c r="X1348" s="39">
        <f>VLOOKUP(A1348,TOURISM!$A$2:$F$2692,6,0)</f>
        <v>3914000000</v>
      </c>
      <c r="Y1348" s="43">
        <f t="shared" si="4"/>
        <v>7.00662663083771</v>
      </c>
      <c r="Z1348" s="35">
        <f>VLOOKUP(A1348,BUSINESS!$A$2:$J$2692,5,0)</f>
        <v>0.354</v>
      </c>
      <c r="AA1348" s="5">
        <f>VLOOKUP(A1348,BUSINESS!$A$2:$J$2692,6,0)</f>
        <v>46</v>
      </c>
      <c r="AB1348" s="5">
        <f>VLOOKUP(A1348,BUSINESS!$A$2:$J$2692,7,0)</f>
        <v>0</v>
      </c>
      <c r="AC1348" s="5">
        <f>VLOOKUP(A1348,BUSINESS!$A$2:$J$2692,8,0)</f>
        <v>180</v>
      </c>
      <c r="AD1348" s="35">
        <f>VLOOKUP(A1348,BUSINESS!$A$2:$J$2692,9,0)</f>
        <v>0.187</v>
      </c>
      <c r="AE1348" s="35">
        <f>VLOOKUP(A1348,BUSINESS!$A$2:$J$2692,10,0)</f>
        <v>0.304</v>
      </c>
    </row>
    <row r="1349" customHeight="1" spans="1:31">
      <c r="A1349" s="22" t="str">
        <f t="shared" si="0"/>
        <v>Lebanon-Middle East2008</v>
      </c>
      <c r="B1349" s="22" t="s">
        <v>173</v>
      </c>
      <c r="C1349" s="22" t="s">
        <v>84</v>
      </c>
      <c r="D1349" s="23">
        <v>2008</v>
      </c>
      <c r="E1349" s="25">
        <v>28829850746</v>
      </c>
      <c r="F1349" s="24">
        <f t="shared" si="1"/>
        <v>6887.06275310027</v>
      </c>
      <c r="G1349" s="26">
        <v>0.075</v>
      </c>
      <c r="H1349" s="27">
        <v>529</v>
      </c>
      <c r="I1349" s="26">
        <v>0.1</v>
      </c>
      <c r="J1349" s="5">
        <f>VLOOKUP(A1349,ENERGY!$A$2:$F$2692,5,0)</f>
        <v>5023</v>
      </c>
      <c r="K1349" s="5">
        <f t="shared" si="2"/>
        <v>0.0011999269962791</v>
      </c>
      <c r="L1349" s="31">
        <f>VLOOKUP(A1349,ENERGY!$A$2:$F$2692,6,0)</f>
        <v>16245</v>
      </c>
      <c r="M1349" s="31">
        <f t="shared" si="3"/>
        <v>0.00388071153783676</v>
      </c>
      <c r="N1349" s="32">
        <f>VLOOKUP(A1349,'HUMAN RESOURCES'!$A$2:$M$2692,5,0)</f>
        <v>0.037</v>
      </c>
      <c r="O1349" s="32">
        <f>VLOOKUP(A1349,'HUMAN RESOURCES'!$A$2:$M$2692,6,0)</f>
        <v>0.06</v>
      </c>
      <c r="P1349" s="31">
        <f>VLOOKUP(A1349,'HUMAN RESOURCES'!$A$2:$M$2692,7,0)</f>
        <v>81</v>
      </c>
      <c r="Q1349" s="5">
        <f>VLOOKUP(A1349,'HUMAN RESOURCES'!$A$2:$M$2692,8,0)</f>
        <v>76</v>
      </c>
      <c r="R1349" s="5">
        <f>VLOOKUP(A1349,'HUMAN RESOURCES'!$A$2:$M$2692,9,0)</f>
        <v>0.257</v>
      </c>
      <c r="S1349" s="5">
        <f>VLOOKUP(A1349,'HUMAN RESOURCES'!$A$2:$M$2692,10,0)</f>
        <v>0.662</v>
      </c>
      <c r="T1349" s="5">
        <f>VLOOKUP(A1349,'HUMAN RESOURCES'!$A$2:$M$2692,11,0)</f>
        <v>0.081</v>
      </c>
      <c r="U1349" s="5">
        <f>VLOOKUP(A1349,'HUMAN RESOURCES'!$A$2:$M$2692,12,0)</f>
        <v>4186088</v>
      </c>
      <c r="V1349" s="35">
        <f>VLOOKUP(A1349,'HUMAN RESOURCES'!$A$2:$M$2692,13,0)</f>
        <v>0.869</v>
      </c>
      <c r="W1349" s="38">
        <f>VLOOKUP(A1349,TOURISM!$A$2:$F$2692,5,0)</f>
        <v>6317000000</v>
      </c>
      <c r="X1349" s="39">
        <f>VLOOKUP(A1349,TOURISM!$A$2:$F$2692,6,0)</f>
        <v>4297000000</v>
      </c>
      <c r="Y1349" s="43">
        <f t="shared" si="4"/>
        <v>6.34326449315038</v>
      </c>
      <c r="Z1349" s="35">
        <f>VLOOKUP(A1349,BUSINESS!$A$2:$J$2692,5,0)</f>
        <v>0.36</v>
      </c>
      <c r="AA1349" s="5">
        <f>VLOOKUP(A1349,BUSINESS!$A$2:$J$2692,6,0)</f>
        <v>11</v>
      </c>
      <c r="AB1349" s="5">
        <f>VLOOKUP(A1349,BUSINESS!$A$2:$J$2692,7,0)</f>
        <v>0</v>
      </c>
      <c r="AC1349" s="5">
        <f>VLOOKUP(A1349,BUSINESS!$A$2:$J$2692,8,0)</f>
        <v>180</v>
      </c>
      <c r="AD1349" s="35">
        <f>VLOOKUP(A1349,BUSINESS!$A$2:$J$2692,9,0)</f>
        <v>0.225</v>
      </c>
      <c r="AE1349" s="35">
        <f>VLOOKUP(A1349,BUSINESS!$A$2:$J$2692,10,0)</f>
        <v>0.341</v>
      </c>
    </row>
    <row r="1350" customHeight="1" spans="1:31">
      <c r="A1350" s="22" t="str">
        <f t="shared" si="0"/>
        <v>Lebanon-Middle East2009</v>
      </c>
      <c r="B1350" s="22" t="s">
        <v>173</v>
      </c>
      <c r="C1350" s="22" t="s">
        <v>84</v>
      </c>
      <c r="D1350" s="23">
        <v>2009</v>
      </c>
      <c r="E1350" s="25">
        <v>35139635158</v>
      </c>
      <c r="F1350" s="24">
        <f t="shared" si="1"/>
        <v>8274.13797798124</v>
      </c>
      <c r="G1350" s="26">
        <v>0.074</v>
      </c>
      <c r="H1350" s="27">
        <v>604</v>
      </c>
      <c r="I1350" s="26">
        <v>0.096</v>
      </c>
      <c r="J1350" s="5">
        <f>VLOOKUP(A1350,ENERGY!$A$2:$F$2692,5,0)</f>
        <v>5220</v>
      </c>
      <c r="K1350" s="5">
        <f t="shared" si="2"/>
        <v>0.00122912489133312</v>
      </c>
      <c r="L1350" s="31">
        <f>VLOOKUP(A1350,ENERGY!$A$2:$F$2692,6,0)</f>
        <v>18221</v>
      </c>
      <c r="M1350" s="31">
        <f t="shared" si="3"/>
        <v>0.004290399357276</v>
      </c>
      <c r="N1350" s="32">
        <f>VLOOKUP(A1350,'HUMAN RESOURCES'!$A$2:$M$2692,5,0)</f>
        <v>0.037</v>
      </c>
      <c r="O1350" s="32">
        <f>VLOOKUP(A1350,'HUMAN RESOURCES'!$A$2:$M$2692,6,0)</f>
        <v>0.058</v>
      </c>
      <c r="P1350" s="31">
        <f>VLOOKUP(A1350,'HUMAN RESOURCES'!$A$2:$M$2692,7,0)</f>
        <v>81</v>
      </c>
      <c r="Q1350" s="5">
        <f>VLOOKUP(A1350,'HUMAN RESOURCES'!$A$2:$M$2692,8,0)</f>
        <v>77</v>
      </c>
      <c r="R1350" s="5">
        <f>VLOOKUP(A1350,'HUMAN RESOURCES'!$A$2:$M$2692,9,0)</f>
        <v>0.247</v>
      </c>
      <c r="S1350" s="5">
        <f>VLOOKUP(A1350,'HUMAN RESOURCES'!$A$2:$M$2692,10,0)</f>
        <v>0.67</v>
      </c>
      <c r="T1350" s="5">
        <f>VLOOKUP(A1350,'HUMAN RESOURCES'!$A$2:$M$2692,11,0)</f>
        <v>0.083</v>
      </c>
      <c r="U1350" s="5">
        <f>VLOOKUP(A1350,'HUMAN RESOURCES'!$A$2:$M$2692,12,0)</f>
        <v>4246924</v>
      </c>
      <c r="V1350" s="35">
        <f>VLOOKUP(A1350,'HUMAN RESOURCES'!$A$2:$M$2692,13,0)</f>
        <v>0.871</v>
      </c>
      <c r="W1350" s="38">
        <f>VLOOKUP(A1350,TOURISM!$A$2:$F$2692,5,0)</f>
        <v>7157000000</v>
      </c>
      <c r="X1350" s="39">
        <f>VLOOKUP(A1350,TOURISM!$A$2:$F$2692,6,0)</f>
        <v>4928000000</v>
      </c>
      <c r="Y1350" s="43">
        <f t="shared" si="4"/>
        <v>8.30835078528703</v>
      </c>
      <c r="Z1350" s="35">
        <f>VLOOKUP(A1350,BUSINESS!$A$2:$J$2692,5,0)</f>
        <v>0.302</v>
      </c>
      <c r="AA1350" s="5">
        <f>VLOOKUP(A1350,BUSINESS!$A$2:$J$2692,6,0)</f>
        <v>9</v>
      </c>
      <c r="AB1350" s="5">
        <f>VLOOKUP(A1350,BUSINESS!$A$2:$J$2692,7,0)</f>
        <v>0</v>
      </c>
      <c r="AC1350" s="5">
        <f>VLOOKUP(A1350,BUSINESS!$A$2:$J$2692,8,0)</f>
        <v>180</v>
      </c>
      <c r="AD1350" s="35">
        <f>VLOOKUP(A1350,BUSINESS!$A$2:$J$2692,9,0)</f>
        <v>0.301</v>
      </c>
      <c r="AE1350" s="35">
        <f>VLOOKUP(A1350,BUSINESS!$A$2:$J$2692,10,0)</f>
        <v>0.563</v>
      </c>
    </row>
    <row r="1351" customHeight="1" spans="1:31">
      <c r="A1351" s="22" t="str">
        <f t="shared" si="0"/>
        <v>Lebanon-Middle East2010</v>
      </c>
      <c r="B1351" s="22" t="s">
        <v>173</v>
      </c>
      <c r="C1351" s="22" t="s">
        <v>84</v>
      </c>
      <c r="D1351" s="23">
        <v>2010</v>
      </c>
      <c r="E1351" s="25">
        <v>38009950249</v>
      </c>
      <c r="F1351" s="24">
        <f t="shared" si="1"/>
        <v>8755.84996793433</v>
      </c>
      <c r="G1351" s="26">
        <v>0.072</v>
      </c>
      <c r="H1351" s="27">
        <v>620</v>
      </c>
      <c r="I1351" s="26">
        <v>0.083</v>
      </c>
      <c r="J1351" s="5">
        <f>VLOOKUP(A1351,ENERGY!$A$2:$F$2692,5,0)</f>
        <v>4907</v>
      </c>
      <c r="K1351" s="5">
        <f t="shared" si="2"/>
        <v>0.00113036074794084</v>
      </c>
      <c r="L1351" s="31">
        <f>VLOOKUP(A1351,ENERGY!$A$2:$F$2692,6,0)</f>
        <v>15354</v>
      </c>
      <c r="M1351" s="31">
        <f t="shared" si="3"/>
        <v>0.00353689808923653</v>
      </c>
      <c r="N1351" s="32">
        <f>VLOOKUP(A1351,'HUMAN RESOURCES'!$A$2:$M$2692,5,0)</f>
        <v>0.038</v>
      </c>
      <c r="O1351" s="32">
        <f>VLOOKUP(A1351,'HUMAN RESOURCES'!$A$2:$M$2692,6,0)</f>
        <v>0.112</v>
      </c>
      <c r="P1351" s="31">
        <f>VLOOKUP(A1351,'HUMAN RESOURCES'!$A$2:$M$2692,7,0)</f>
        <v>81</v>
      </c>
      <c r="Q1351" s="5">
        <f>VLOOKUP(A1351,'HUMAN RESOURCES'!$A$2:$M$2692,8,0)</f>
        <v>77</v>
      </c>
      <c r="R1351" s="5">
        <f>VLOOKUP(A1351,'HUMAN RESOURCES'!$A$2:$M$2692,9,0)</f>
        <v>0.237</v>
      </c>
      <c r="S1351" s="5">
        <f>VLOOKUP(A1351,'HUMAN RESOURCES'!$A$2:$M$2692,10,0)</f>
        <v>0.678</v>
      </c>
      <c r="T1351" s="5">
        <f>VLOOKUP(A1351,'HUMAN RESOURCES'!$A$2:$M$2692,11,0)</f>
        <v>0.084</v>
      </c>
      <c r="U1351" s="5">
        <f>VLOOKUP(A1351,'HUMAN RESOURCES'!$A$2:$M$2692,12,0)</f>
        <v>4341092</v>
      </c>
      <c r="V1351" s="35">
        <f>VLOOKUP(A1351,'HUMAN RESOURCES'!$A$2:$M$2692,13,0)</f>
        <v>0.872</v>
      </c>
      <c r="W1351" s="38">
        <f>VLOOKUP(A1351,TOURISM!$A$2:$F$2692,5,0)</f>
        <v>8026000000</v>
      </c>
      <c r="X1351" s="39">
        <f>VLOOKUP(A1351,TOURISM!$A$2:$F$2692,6,0)</f>
        <v>4868000000</v>
      </c>
      <c r="Y1351" s="43">
        <f t="shared" si="4"/>
        <v>5.88089425513789</v>
      </c>
      <c r="Z1351" s="35">
        <f>VLOOKUP(A1351,BUSINESS!$A$2:$J$2692,5,0)</f>
        <v>0.302</v>
      </c>
      <c r="AA1351" s="5">
        <f>VLOOKUP(A1351,BUSINESS!$A$2:$J$2692,6,0)</f>
        <v>9</v>
      </c>
      <c r="AB1351" s="5">
        <f>VLOOKUP(A1351,BUSINESS!$A$2:$J$2692,7,0)</f>
        <v>0</v>
      </c>
      <c r="AC1351" s="5">
        <f>VLOOKUP(A1351,BUSINESS!$A$2:$J$2692,8,0)</f>
        <v>180</v>
      </c>
      <c r="AD1351" s="35">
        <f>VLOOKUP(A1351,BUSINESS!$A$2:$J$2692,9,0)</f>
        <v>0.437</v>
      </c>
      <c r="AE1351" s="35">
        <f>VLOOKUP(A1351,BUSINESS!$A$2:$J$2692,10,0)</f>
        <v>0.66</v>
      </c>
    </row>
    <row r="1352" customHeight="1" spans="1:31">
      <c r="A1352" s="22" t="str">
        <f t="shared" si="0"/>
        <v>Lebanon-Middle East2011</v>
      </c>
      <c r="B1352" s="22" t="s">
        <v>173</v>
      </c>
      <c r="C1352" s="22" t="s">
        <v>84</v>
      </c>
      <c r="D1352" s="23">
        <v>2011</v>
      </c>
      <c r="E1352" s="25">
        <v>40078938640</v>
      </c>
      <c r="F1352" s="24">
        <f t="shared" si="1"/>
        <v>9144.61761571967</v>
      </c>
      <c r="G1352" s="26">
        <v>0.074</v>
      </c>
      <c r="H1352" s="27">
        <v>646</v>
      </c>
      <c r="I1352" s="26">
        <v>0.075</v>
      </c>
      <c r="J1352" s="5">
        <f>VLOOKUP(A1352,ENERGY!$A$2:$F$2692,5,0)</f>
        <v>4774</v>
      </c>
      <c r="K1352" s="5">
        <f t="shared" si="2"/>
        <v>0.00108926049388631</v>
      </c>
      <c r="L1352" s="31">
        <f>VLOOKUP(A1352,ENERGY!$A$2:$F$2692,6,0)</f>
        <v>14499</v>
      </c>
      <c r="M1352" s="31">
        <f t="shared" si="3"/>
        <v>0.00330816671572218</v>
      </c>
      <c r="N1352" s="32">
        <f>VLOOKUP(A1352,'HUMAN RESOURCES'!$A$2:$M$2692,5,0)</f>
        <v>0.038</v>
      </c>
      <c r="O1352" s="32">
        <f>VLOOKUP(A1352,'HUMAN RESOURCES'!$A$2:$M$2692,6,0)</f>
        <v>0.082</v>
      </c>
      <c r="P1352" s="31">
        <f>VLOOKUP(A1352,'HUMAN RESOURCES'!$A$2:$M$2692,7,0)</f>
        <v>82</v>
      </c>
      <c r="Q1352" s="5">
        <f>VLOOKUP(A1352,'HUMAN RESOURCES'!$A$2:$M$2692,8,0)</f>
        <v>77</v>
      </c>
      <c r="R1352" s="5">
        <f>VLOOKUP(A1352,'HUMAN RESOURCES'!$A$2:$M$2692,9,0)</f>
        <v>0.227</v>
      </c>
      <c r="S1352" s="5">
        <f>VLOOKUP(A1352,'HUMAN RESOURCES'!$A$2:$M$2692,10,0)</f>
        <v>0.688</v>
      </c>
      <c r="T1352" s="5">
        <f>VLOOKUP(A1352,'HUMAN RESOURCES'!$A$2:$M$2692,11,0)</f>
        <v>0.085</v>
      </c>
      <c r="U1352" s="5">
        <f>VLOOKUP(A1352,'HUMAN RESOURCES'!$A$2:$M$2692,12,0)</f>
        <v>4382790</v>
      </c>
      <c r="V1352" s="35">
        <f>VLOOKUP(A1352,'HUMAN RESOURCES'!$A$2:$M$2692,13,0)</f>
        <v>0.873</v>
      </c>
      <c r="W1352" s="38">
        <f>VLOOKUP(A1352,TOURISM!$A$2:$F$2692,5,0)</f>
        <v>6797000000</v>
      </c>
      <c r="X1352" s="39">
        <f>VLOOKUP(A1352,TOURISM!$A$2:$F$2692,6,0)</f>
        <v>4440000000</v>
      </c>
      <c r="Y1352" s="43">
        <f t="shared" si="4"/>
        <v>5.02949931494903</v>
      </c>
      <c r="Z1352" s="35">
        <f>VLOOKUP(A1352,BUSINESS!$A$2:$J$2692,5,0)</f>
        <v>0.302</v>
      </c>
      <c r="AA1352" s="5">
        <f>VLOOKUP(A1352,BUSINESS!$A$2:$J$2692,6,0)</f>
        <v>9</v>
      </c>
      <c r="AB1352" s="5">
        <f>VLOOKUP(A1352,BUSINESS!$A$2:$J$2692,7,0)</f>
        <v>0</v>
      </c>
      <c r="AC1352" s="5">
        <f>VLOOKUP(A1352,BUSINESS!$A$2:$J$2692,8,0)</f>
        <v>180</v>
      </c>
      <c r="AD1352" s="35">
        <f>VLOOKUP(A1352,BUSINESS!$A$2:$J$2692,9,0)</f>
        <v>0.52</v>
      </c>
      <c r="AE1352" s="35">
        <f>VLOOKUP(A1352,BUSINESS!$A$2:$J$2692,10,0)</f>
        <v>0.772</v>
      </c>
    </row>
    <row r="1353" customHeight="1" spans="1:31">
      <c r="A1353" s="22" t="str">
        <f t="shared" si="0"/>
        <v>Lebanon-Middle East2012</v>
      </c>
      <c r="B1353" s="22" t="s">
        <v>173</v>
      </c>
      <c r="C1353" s="22" t="s">
        <v>84</v>
      </c>
      <c r="D1353" s="23">
        <v>2012</v>
      </c>
      <c r="E1353" s="25">
        <v>43205095854</v>
      </c>
      <c r="F1353" s="24">
        <f t="shared" si="1"/>
        <v>9764.11060664134</v>
      </c>
      <c r="G1353" s="26">
        <v>0.076</v>
      </c>
      <c r="H1353" s="27">
        <v>675</v>
      </c>
      <c r="I1353" s="26">
        <v>0.072</v>
      </c>
      <c r="J1353" s="5">
        <f>VLOOKUP(A1353,ENERGY!$A$2:$F$2692,5,0)</f>
        <v>5220</v>
      </c>
      <c r="K1353" s="5">
        <f t="shared" si="2"/>
        <v>0.00117969087579166</v>
      </c>
      <c r="L1353" s="31">
        <f>VLOOKUP(A1353,ENERGY!$A$2:$F$2692,6,0)</f>
        <v>16039</v>
      </c>
      <c r="M1353" s="31">
        <f t="shared" si="3"/>
        <v>0.00362472451280123</v>
      </c>
      <c r="N1353" s="32">
        <f>VLOOKUP(A1353,'HUMAN RESOURCES'!$A$2:$M$2692,5,0)</f>
        <v>0.038</v>
      </c>
      <c r="O1353" s="32">
        <f>VLOOKUP(A1353,'HUMAN RESOURCES'!$A$2:$M$2692,6,0)</f>
        <v>0.064</v>
      </c>
      <c r="P1353" s="31">
        <f>VLOOKUP(A1353,'HUMAN RESOURCES'!$A$2:$M$2692,7,0)</f>
        <v>82</v>
      </c>
      <c r="Q1353" s="5">
        <f>VLOOKUP(A1353,'HUMAN RESOURCES'!$A$2:$M$2692,8,0)</f>
        <v>78</v>
      </c>
      <c r="R1353" s="5">
        <f>VLOOKUP(A1353,'HUMAN RESOURCES'!$A$2:$M$2692,9,0)</f>
        <v>0.216</v>
      </c>
      <c r="S1353" s="5">
        <f>VLOOKUP(A1353,'HUMAN RESOURCES'!$A$2:$M$2692,10,0)</f>
        <v>0.698</v>
      </c>
      <c r="T1353" s="5">
        <f>VLOOKUP(A1353,'HUMAN RESOURCES'!$A$2:$M$2692,11,0)</f>
        <v>0.086</v>
      </c>
      <c r="U1353" s="5">
        <f>VLOOKUP(A1353,'HUMAN RESOURCES'!$A$2:$M$2692,12,0)</f>
        <v>4424888</v>
      </c>
      <c r="V1353" s="35">
        <f>VLOOKUP(A1353,'HUMAN RESOURCES'!$A$2:$M$2692,13,0)</f>
        <v>0.874</v>
      </c>
      <c r="W1353" s="38">
        <f>VLOOKUP(A1353,TOURISM!$A$2:$F$2692,5,0)</f>
        <v>6298000000</v>
      </c>
      <c r="X1353" s="39">
        <f>VLOOKUP(A1353,TOURISM!$A$2:$F$2692,6,0)</f>
        <v>4125000000</v>
      </c>
      <c r="Y1353" s="43">
        <f t="shared" si="4"/>
        <v>-22.9512260047007</v>
      </c>
      <c r="Z1353" s="35">
        <f>VLOOKUP(A1353,BUSINESS!$A$2:$J$2692,5,0)</f>
        <v>0.302</v>
      </c>
      <c r="AA1353" s="5">
        <f>VLOOKUP(A1353,BUSINESS!$A$2:$J$2692,6,0)</f>
        <v>9</v>
      </c>
      <c r="AB1353" s="5">
        <f>VLOOKUP(A1353,BUSINESS!$A$2:$J$2692,7,0)</f>
        <v>105</v>
      </c>
      <c r="AC1353" s="5">
        <f>VLOOKUP(A1353,BUSINESS!$A$2:$J$2692,8,0)</f>
        <v>180</v>
      </c>
      <c r="AD1353" s="35">
        <f>VLOOKUP(A1353,BUSINESS!$A$2:$J$2692,9,0)</f>
        <v>0.612</v>
      </c>
      <c r="AE1353" s="35">
        <f>VLOOKUP(A1353,BUSINESS!$A$2:$J$2692,10,0)</f>
        <v>0.808</v>
      </c>
    </row>
    <row r="1354" customHeight="1" spans="1:31">
      <c r="A1354" s="22" t="str">
        <f t="shared" si="0"/>
        <v>Lesotho-Africa2000</v>
      </c>
      <c r="B1354" s="22" t="s">
        <v>174</v>
      </c>
      <c r="C1354" s="22" t="s">
        <v>69</v>
      </c>
      <c r="D1354" s="23">
        <v>2000</v>
      </c>
      <c r="E1354" s="25">
        <v>771200632</v>
      </c>
      <c r="F1354" s="24">
        <f t="shared" si="1"/>
        <v>415.467215450713</v>
      </c>
      <c r="G1354" s="26">
        <v>0.069</v>
      </c>
      <c r="H1354" s="27">
        <v>29</v>
      </c>
      <c r="I1354" s="26">
        <v>0.171</v>
      </c>
      <c r="J1354" s="5">
        <f>VLOOKUP(A1354,ENERGY!$A$2:$F$2692,5,0)</f>
        <v>0</v>
      </c>
      <c r="K1354" s="5">
        <f t="shared" si="2"/>
        <v>0</v>
      </c>
      <c r="L1354" s="31">
        <f>VLOOKUP(A1354,ENERGY!$A$2:$F$2692,6,0)</f>
        <v>0</v>
      </c>
      <c r="M1354" s="31">
        <f t="shared" si="3"/>
        <v>0</v>
      </c>
      <c r="N1354" s="32">
        <f>VLOOKUP(A1354,'HUMAN RESOURCES'!$A$2:$M$2692,5,0)</f>
        <v>0.038</v>
      </c>
      <c r="O1354" s="32">
        <f>VLOOKUP(A1354,'HUMAN RESOURCES'!$A$2:$M$2692,6,0)</f>
        <v>0.069</v>
      </c>
      <c r="P1354" s="31">
        <f>VLOOKUP(A1354,'HUMAN RESOURCES'!$A$2:$M$2692,7,0)</f>
        <v>48</v>
      </c>
      <c r="Q1354" s="5">
        <f>VLOOKUP(A1354,'HUMAN RESOURCES'!$A$2:$M$2692,8,0)</f>
        <v>47</v>
      </c>
      <c r="R1354" s="5">
        <f>VLOOKUP(A1354,'HUMAN RESOURCES'!$A$2:$M$2692,9,0)</f>
        <v>0.412</v>
      </c>
      <c r="S1354" s="5">
        <f>VLOOKUP(A1354,'HUMAN RESOURCES'!$A$2:$M$2692,10,0)</f>
        <v>0.543</v>
      </c>
      <c r="T1354" s="5">
        <f>VLOOKUP(A1354,'HUMAN RESOURCES'!$A$2:$M$2692,11,0)</f>
        <v>0.045</v>
      </c>
      <c r="U1354" s="5">
        <f>VLOOKUP(A1354,'HUMAN RESOURCES'!$A$2:$M$2692,12,0)</f>
        <v>1856225</v>
      </c>
      <c r="V1354" s="35">
        <f>VLOOKUP(A1354,'HUMAN RESOURCES'!$A$2:$M$2692,13,0)</f>
        <v>0.195</v>
      </c>
      <c r="W1354" s="38">
        <f>VLOOKUP(A1354,TOURISM!$A$2:$F$2692,5,0)</f>
        <v>18000000</v>
      </c>
      <c r="X1354" s="39">
        <f>VLOOKUP(A1354,TOURISM!$A$2:$F$2692,6,0)</f>
        <v>195000000</v>
      </c>
      <c r="Y1354" s="43">
        <f t="shared" si="4"/>
        <v>-21.2334982788756</v>
      </c>
      <c r="Z1354" s="35">
        <f>VLOOKUP(A1354,BUSINESS!$A$2:$J$2692,5,0)</f>
        <v>0</v>
      </c>
      <c r="AA1354" s="5">
        <f>VLOOKUP(A1354,BUSINESS!$A$2:$J$2692,6,0)</f>
        <v>0</v>
      </c>
      <c r="AB1354" s="5">
        <f>VLOOKUP(A1354,BUSINESS!$A$2:$J$2692,7,0)</f>
        <v>0</v>
      </c>
      <c r="AC1354" s="5">
        <f>VLOOKUP(A1354,BUSINESS!$A$2:$J$2692,8,0)</f>
        <v>0</v>
      </c>
      <c r="AD1354" s="35">
        <f>VLOOKUP(A1354,BUSINESS!$A$2:$J$2692,9,0)</f>
        <v>0.002</v>
      </c>
      <c r="AE1354" s="35">
        <f>VLOOKUP(A1354,BUSINESS!$A$2:$J$2692,10,0)</f>
        <v>0.012</v>
      </c>
    </row>
    <row r="1355" customHeight="1" spans="1:31">
      <c r="A1355" s="22" t="str">
        <f t="shared" si="0"/>
        <v>Lesotho-Africa2001</v>
      </c>
      <c r="B1355" s="22" t="s">
        <v>174</v>
      </c>
      <c r="C1355" s="22" t="s">
        <v>69</v>
      </c>
      <c r="D1355" s="23">
        <v>2001</v>
      </c>
      <c r="E1355" s="25">
        <v>706430933</v>
      </c>
      <c r="F1355" s="24">
        <f t="shared" si="1"/>
        <v>377.467770772108</v>
      </c>
      <c r="G1355" s="26">
        <v>0.075</v>
      </c>
      <c r="H1355" s="27">
        <v>28</v>
      </c>
      <c r="I1355" s="26">
        <v>0.166</v>
      </c>
      <c r="J1355" s="5">
        <f>VLOOKUP(A1355,ENERGY!$A$2:$F$2692,5,0)</f>
        <v>0</v>
      </c>
      <c r="K1355" s="5">
        <f t="shared" si="2"/>
        <v>0</v>
      </c>
      <c r="L1355" s="31">
        <f>VLOOKUP(A1355,ENERGY!$A$2:$F$2692,6,0)</f>
        <v>0</v>
      </c>
      <c r="M1355" s="31">
        <f t="shared" si="3"/>
        <v>0</v>
      </c>
      <c r="N1355" s="32">
        <f>VLOOKUP(A1355,'HUMAN RESOURCES'!$A$2:$M$2692,5,0)</f>
        <v>0.038</v>
      </c>
      <c r="O1355" s="32">
        <f>VLOOKUP(A1355,'HUMAN RESOURCES'!$A$2:$M$2692,6,0)</f>
        <v>0.039</v>
      </c>
      <c r="P1355" s="31">
        <f>VLOOKUP(A1355,'HUMAN RESOURCES'!$A$2:$M$2692,7,0)</f>
        <v>46</v>
      </c>
      <c r="Q1355" s="5">
        <f>VLOOKUP(A1355,'HUMAN RESOURCES'!$A$2:$M$2692,8,0)</f>
        <v>45</v>
      </c>
      <c r="R1355" s="5">
        <f>VLOOKUP(A1355,'HUMAN RESOURCES'!$A$2:$M$2692,9,0)</f>
        <v>0.41</v>
      </c>
      <c r="S1355" s="5">
        <f>VLOOKUP(A1355,'HUMAN RESOURCES'!$A$2:$M$2692,10,0)</f>
        <v>0.545</v>
      </c>
      <c r="T1355" s="5">
        <f>VLOOKUP(A1355,'HUMAN RESOURCES'!$A$2:$M$2692,11,0)</f>
        <v>0.046</v>
      </c>
      <c r="U1355" s="5">
        <f>VLOOKUP(A1355,'HUMAN RESOURCES'!$A$2:$M$2692,12,0)</f>
        <v>1871500</v>
      </c>
      <c r="V1355" s="35">
        <f>VLOOKUP(A1355,'HUMAN RESOURCES'!$A$2:$M$2692,13,0)</f>
        <v>0.201</v>
      </c>
      <c r="W1355" s="38">
        <f>VLOOKUP(A1355,TOURISM!$A$2:$F$2692,5,0)</f>
        <v>16000000</v>
      </c>
      <c r="X1355" s="39">
        <f>VLOOKUP(A1355,TOURISM!$A$2:$F$2692,6,0)</f>
        <v>166000000</v>
      </c>
      <c r="Y1355" s="43">
        <f t="shared" si="4"/>
        <v>-22.8379096309671</v>
      </c>
      <c r="Z1355" s="35">
        <f>VLOOKUP(A1355,BUSINESS!$A$2:$J$2692,5,0)</f>
        <v>0</v>
      </c>
      <c r="AA1355" s="5">
        <f>VLOOKUP(A1355,BUSINESS!$A$2:$J$2692,6,0)</f>
        <v>0</v>
      </c>
      <c r="AB1355" s="5">
        <f>VLOOKUP(A1355,BUSINESS!$A$2:$J$2692,7,0)</f>
        <v>0</v>
      </c>
      <c r="AC1355" s="5">
        <f>VLOOKUP(A1355,BUSINESS!$A$2:$J$2692,8,0)</f>
        <v>0</v>
      </c>
      <c r="AD1355" s="35">
        <f>VLOOKUP(A1355,BUSINESS!$A$2:$J$2692,9,0)</f>
        <v>0.003</v>
      </c>
      <c r="AE1355" s="35">
        <f>VLOOKUP(A1355,BUSINESS!$A$2:$J$2692,10,0)</f>
        <v>0.03</v>
      </c>
    </row>
    <row r="1356" customHeight="1" spans="1:31">
      <c r="A1356" s="22" t="str">
        <f t="shared" si="0"/>
        <v>Lesotho-Africa2002</v>
      </c>
      <c r="B1356" s="22" t="s">
        <v>174</v>
      </c>
      <c r="C1356" s="22" t="s">
        <v>69</v>
      </c>
      <c r="D1356" s="23">
        <v>2002</v>
      </c>
      <c r="E1356" s="25">
        <v>656802669</v>
      </c>
      <c r="F1356" s="24">
        <f t="shared" si="1"/>
        <v>348.346431982825</v>
      </c>
      <c r="G1356" s="26">
        <v>0.069</v>
      </c>
      <c r="H1356" s="27">
        <v>24</v>
      </c>
      <c r="I1356" s="26">
        <v>0.171</v>
      </c>
      <c r="J1356" s="5">
        <f>VLOOKUP(A1356,ENERGY!$A$2:$F$2692,5,0)</f>
        <v>0</v>
      </c>
      <c r="K1356" s="5">
        <f t="shared" si="2"/>
        <v>0</v>
      </c>
      <c r="L1356" s="31">
        <f>VLOOKUP(A1356,ENERGY!$A$2:$F$2692,6,0)</f>
        <v>18</v>
      </c>
      <c r="M1356" s="31">
        <f t="shared" si="3"/>
        <v>9.54660520067229e-6</v>
      </c>
      <c r="N1356" s="32">
        <f>VLOOKUP(A1356,'HUMAN RESOURCES'!$A$2:$M$2692,5,0)</f>
        <v>0.038</v>
      </c>
      <c r="O1356" s="32">
        <f>VLOOKUP(A1356,'HUMAN RESOURCES'!$A$2:$M$2692,6,0)</f>
        <v>0.038</v>
      </c>
      <c r="P1356" s="31">
        <f>VLOOKUP(A1356,'HUMAN RESOURCES'!$A$2:$M$2692,7,0)</f>
        <v>45</v>
      </c>
      <c r="Q1356" s="5">
        <f>VLOOKUP(A1356,'HUMAN RESOURCES'!$A$2:$M$2692,8,0)</f>
        <v>44</v>
      </c>
      <c r="R1356" s="5">
        <f>VLOOKUP(A1356,'HUMAN RESOURCES'!$A$2:$M$2692,9,0)</f>
        <v>0.407</v>
      </c>
      <c r="S1356" s="5">
        <f>VLOOKUP(A1356,'HUMAN RESOURCES'!$A$2:$M$2692,10,0)</f>
        <v>0.547</v>
      </c>
      <c r="T1356" s="5">
        <f>VLOOKUP(A1356,'HUMAN RESOURCES'!$A$2:$M$2692,11,0)</f>
        <v>0.046</v>
      </c>
      <c r="U1356" s="5">
        <f>VLOOKUP(A1356,'HUMAN RESOURCES'!$A$2:$M$2692,12,0)</f>
        <v>1885487</v>
      </c>
      <c r="V1356" s="35">
        <f>VLOOKUP(A1356,'HUMAN RESOURCES'!$A$2:$M$2692,13,0)</f>
        <v>0.206</v>
      </c>
      <c r="W1356" s="38">
        <f>VLOOKUP(A1356,TOURISM!$A$2:$F$2692,5,0)</f>
        <v>14000000</v>
      </c>
      <c r="X1356" s="39">
        <f>VLOOKUP(A1356,TOURISM!$A$2:$F$2692,6,0)</f>
        <v>164000000</v>
      </c>
      <c r="Y1356" s="43">
        <f t="shared" si="4"/>
        <v>-22.8027452412783</v>
      </c>
      <c r="Z1356" s="35">
        <f>VLOOKUP(A1356,BUSINESS!$A$2:$J$2692,5,0)</f>
        <v>0</v>
      </c>
      <c r="AA1356" s="5">
        <f>VLOOKUP(A1356,BUSINESS!$A$2:$J$2692,6,0)</f>
        <v>0</v>
      </c>
      <c r="AB1356" s="5">
        <f>VLOOKUP(A1356,BUSINESS!$A$2:$J$2692,7,0)</f>
        <v>0</v>
      </c>
      <c r="AC1356" s="5">
        <f>VLOOKUP(A1356,BUSINESS!$A$2:$J$2692,8,0)</f>
        <v>0</v>
      </c>
      <c r="AD1356" s="35">
        <f>VLOOKUP(A1356,BUSINESS!$A$2:$J$2692,9,0)</f>
        <v>0.011</v>
      </c>
      <c r="AE1356" s="35">
        <f>VLOOKUP(A1356,BUSINESS!$A$2:$J$2692,10,0)</f>
        <v>0.073</v>
      </c>
    </row>
    <row r="1357" customHeight="1" spans="1:31">
      <c r="A1357" s="22" t="str">
        <f t="shared" si="0"/>
        <v>Lesotho-Africa2003</v>
      </c>
      <c r="B1357" s="22" t="s">
        <v>174</v>
      </c>
      <c r="C1357" s="22" t="s">
        <v>69</v>
      </c>
      <c r="D1357" s="23">
        <v>2003</v>
      </c>
      <c r="E1357" s="25">
        <v>969181551</v>
      </c>
      <c r="F1357" s="24">
        <f t="shared" si="1"/>
        <v>510.429481497632</v>
      </c>
      <c r="G1357" s="26">
        <v>0.071</v>
      </c>
      <c r="H1357" s="27">
        <v>36</v>
      </c>
      <c r="I1357" s="26">
        <v>0.16</v>
      </c>
      <c r="J1357" s="5">
        <f>VLOOKUP(A1357,ENERGY!$A$2:$F$2692,5,0)</f>
        <v>0</v>
      </c>
      <c r="K1357" s="5">
        <f t="shared" si="2"/>
        <v>0</v>
      </c>
      <c r="L1357" s="31">
        <f>VLOOKUP(A1357,ENERGY!$A$2:$F$2692,6,0)</f>
        <v>26</v>
      </c>
      <c r="M1357" s="31">
        <f t="shared" si="3"/>
        <v>1.36931687414451e-5</v>
      </c>
      <c r="N1357" s="32">
        <f>VLOOKUP(A1357,'HUMAN RESOURCES'!$A$2:$M$2692,5,0)</f>
        <v>0.038</v>
      </c>
      <c r="O1357" s="32">
        <f>VLOOKUP(A1357,'HUMAN RESOURCES'!$A$2:$M$2692,6,0)</f>
        <v>0.046</v>
      </c>
      <c r="P1357" s="31">
        <f>VLOOKUP(A1357,'HUMAN RESOURCES'!$A$2:$M$2692,7,0)</f>
        <v>44</v>
      </c>
      <c r="Q1357" s="5">
        <f>VLOOKUP(A1357,'HUMAN RESOURCES'!$A$2:$M$2692,8,0)</f>
        <v>44</v>
      </c>
      <c r="R1357" s="5">
        <f>VLOOKUP(A1357,'HUMAN RESOURCES'!$A$2:$M$2692,9,0)</f>
        <v>0.404</v>
      </c>
      <c r="S1357" s="5">
        <f>VLOOKUP(A1357,'HUMAN RESOURCES'!$A$2:$M$2692,10,0)</f>
        <v>0.55</v>
      </c>
      <c r="T1357" s="5">
        <f>VLOOKUP(A1357,'HUMAN RESOURCES'!$A$2:$M$2692,11,0)</f>
        <v>0.046</v>
      </c>
      <c r="U1357" s="5">
        <f>VLOOKUP(A1357,'HUMAN RESOURCES'!$A$2:$M$2692,12,0)</f>
        <v>1898757</v>
      </c>
      <c r="V1357" s="35">
        <f>VLOOKUP(A1357,'HUMAN RESOURCES'!$A$2:$M$2692,13,0)</f>
        <v>0.211</v>
      </c>
      <c r="W1357" s="38">
        <f>VLOOKUP(A1357,TOURISM!$A$2:$F$2692,5,0)</f>
        <v>21000000</v>
      </c>
      <c r="X1357" s="39">
        <f>VLOOKUP(A1357,TOURISM!$A$2:$F$2692,6,0)</f>
        <v>242000000</v>
      </c>
      <c r="Y1357" s="43">
        <f t="shared" si="4"/>
        <v>-20.4181225733345</v>
      </c>
      <c r="Z1357" s="35">
        <f>VLOOKUP(A1357,BUSINESS!$A$2:$J$2692,5,0)</f>
        <v>0</v>
      </c>
      <c r="AA1357" s="5">
        <f>VLOOKUP(A1357,BUSINESS!$A$2:$J$2692,6,0)</f>
        <v>93</v>
      </c>
      <c r="AB1357" s="5">
        <f>VLOOKUP(A1357,BUSINESS!$A$2:$J$2692,7,0)</f>
        <v>0</v>
      </c>
      <c r="AC1357" s="5">
        <f>VLOOKUP(A1357,BUSINESS!$A$2:$J$2692,8,0)</f>
        <v>0</v>
      </c>
      <c r="AD1357" s="35">
        <f>VLOOKUP(A1357,BUSINESS!$A$2:$J$2692,9,0)</f>
        <v>0.015</v>
      </c>
      <c r="AE1357" s="35">
        <f>VLOOKUP(A1357,BUSINESS!$A$2:$J$2692,10,0)</f>
        <v>0.066</v>
      </c>
    </row>
    <row r="1358" customHeight="1" spans="1:31">
      <c r="A1358" s="22" t="str">
        <f t="shared" si="0"/>
        <v>Lesotho-Africa2004</v>
      </c>
      <c r="B1358" s="22" t="s">
        <v>174</v>
      </c>
      <c r="C1358" s="22" t="s">
        <v>69</v>
      </c>
      <c r="D1358" s="23">
        <v>2004</v>
      </c>
      <c r="E1358" s="25">
        <v>1234197704</v>
      </c>
      <c r="F1358" s="24">
        <f t="shared" si="1"/>
        <v>645.493463987339</v>
      </c>
      <c r="G1358" s="26">
        <v>0.07</v>
      </c>
      <c r="H1358" s="27">
        <v>45</v>
      </c>
      <c r="I1358" s="26">
        <v>0.124</v>
      </c>
      <c r="J1358" s="5">
        <f>VLOOKUP(A1358,ENERGY!$A$2:$F$2692,5,0)</f>
        <v>0</v>
      </c>
      <c r="K1358" s="5">
        <f t="shared" si="2"/>
        <v>0</v>
      </c>
      <c r="L1358" s="31">
        <f>VLOOKUP(A1358,ENERGY!$A$2:$F$2692,6,0)</f>
        <v>18</v>
      </c>
      <c r="M1358" s="31">
        <f t="shared" si="3"/>
        <v>9.41411761998554e-6</v>
      </c>
      <c r="N1358" s="32">
        <f>VLOOKUP(A1358,'HUMAN RESOURCES'!$A$2:$M$2692,5,0)</f>
        <v>0.04</v>
      </c>
      <c r="O1358" s="32">
        <f>VLOOKUP(A1358,'HUMAN RESOURCES'!$A$2:$M$2692,6,0)</f>
        <v>0.068</v>
      </c>
      <c r="P1358" s="31">
        <f>VLOOKUP(A1358,'HUMAN RESOURCES'!$A$2:$M$2692,7,0)</f>
        <v>44</v>
      </c>
      <c r="Q1358" s="5">
        <f>VLOOKUP(A1358,'HUMAN RESOURCES'!$A$2:$M$2692,8,0)</f>
        <v>43</v>
      </c>
      <c r="R1358" s="5">
        <f>VLOOKUP(A1358,'HUMAN RESOURCES'!$A$2:$M$2692,9,0)</f>
        <v>0.4</v>
      </c>
      <c r="S1358" s="5">
        <f>VLOOKUP(A1358,'HUMAN RESOURCES'!$A$2:$M$2692,10,0)</f>
        <v>0.553</v>
      </c>
      <c r="T1358" s="5">
        <f>VLOOKUP(A1358,'HUMAN RESOURCES'!$A$2:$M$2692,11,0)</f>
        <v>0.046</v>
      </c>
      <c r="U1358" s="5">
        <f>VLOOKUP(A1358,'HUMAN RESOURCES'!$A$2:$M$2692,12,0)</f>
        <v>1912022</v>
      </c>
      <c r="V1358" s="35">
        <f>VLOOKUP(A1358,'HUMAN RESOURCES'!$A$2:$M$2692,13,0)</f>
        <v>0.217</v>
      </c>
      <c r="W1358" s="38">
        <f>VLOOKUP(A1358,TOURISM!$A$2:$F$2692,5,0)</f>
        <v>26000000</v>
      </c>
      <c r="X1358" s="39">
        <f>VLOOKUP(A1358,TOURISM!$A$2:$F$2692,6,0)</f>
        <v>278000000</v>
      </c>
      <c r="Y1358" s="43">
        <f t="shared" si="4"/>
        <v>-17.8309744796874</v>
      </c>
      <c r="Z1358" s="35">
        <f>VLOOKUP(A1358,BUSINESS!$A$2:$J$2692,5,0)</f>
        <v>0</v>
      </c>
      <c r="AA1358" s="5">
        <f>VLOOKUP(A1358,BUSINESS!$A$2:$J$2692,6,0)</f>
        <v>93</v>
      </c>
      <c r="AB1358" s="5">
        <f>VLOOKUP(A1358,BUSINESS!$A$2:$J$2692,7,0)</f>
        <v>0</v>
      </c>
      <c r="AC1358" s="5">
        <f>VLOOKUP(A1358,BUSINESS!$A$2:$J$2692,8,0)</f>
        <v>0</v>
      </c>
      <c r="AD1358" s="35">
        <f>VLOOKUP(A1358,BUSINESS!$A$2:$J$2692,9,0)</f>
        <v>0.022</v>
      </c>
      <c r="AE1358" s="35">
        <f>VLOOKUP(A1358,BUSINESS!$A$2:$J$2692,10,0)</f>
        <v>0.103</v>
      </c>
    </row>
    <row r="1359" customHeight="1" spans="1:31">
      <c r="A1359" s="22" t="str">
        <f t="shared" si="0"/>
        <v>Lesotho-Africa2005</v>
      </c>
      <c r="B1359" s="22" t="s">
        <v>174</v>
      </c>
      <c r="C1359" s="22" t="s">
        <v>69</v>
      </c>
      <c r="D1359" s="23">
        <v>2005</v>
      </c>
      <c r="E1359" s="25">
        <v>1368405301</v>
      </c>
      <c r="F1359" s="24">
        <f t="shared" si="1"/>
        <v>710.54836269189</v>
      </c>
      <c r="G1359" s="26">
        <v>0.063</v>
      </c>
      <c r="H1359" s="27">
        <v>45</v>
      </c>
      <c r="I1359" s="26">
        <v>0.117</v>
      </c>
      <c r="J1359" s="5">
        <f>VLOOKUP(A1359,ENERGY!$A$2:$F$2692,5,0)</f>
        <v>0</v>
      </c>
      <c r="K1359" s="5">
        <f t="shared" si="2"/>
        <v>0</v>
      </c>
      <c r="L1359" s="31">
        <f>VLOOKUP(A1359,ENERGY!$A$2:$F$2692,6,0)</f>
        <v>0</v>
      </c>
      <c r="M1359" s="31">
        <f t="shared" si="3"/>
        <v>0</v>
      </c>
      <c r="N1359" s="32">
        <f>VLOOKUP(A1359,'HUMAN RESOURCES'!$A$2:$M$2692,5,0)</f>
        <v>0.04</v>
      </c>
      <c r="O1359" s="32">
        <f>VLOOKUP(A1359,'HUMAN RESOURCES'!$A$2:$M$2692,6,0)</f>
        <v>0.049</v>
      </c>
      <c r="P1359" s="31">
        <f>VLOOKUP(A1359,'HUMAN RESOURCES'!$A$2:$M$2692,7,0)</f>
        <v>44</v>
      </c>
      <c r="Q1359" s="5">
        <f>VLOOKUP(A1359,'HUMAN RESOURCES'!$A$2:$M$2692,8,0)</f>
        <v>44</v>
      </c>
      <c r="R1359" s="5">
        <f>VLOOKUP(A1359,'HUMAN RESOURCES'!$A$2:$M$2692,9,0)</f>
        <v>0.397</v>
      </c>
      <c r="S1359" s="5">
        <f>VLOOKUP(A1359,'HUMAN RESOURCES'!$A$2:$M$2692,10,0)</f>
        <v>0.557</v>
      </c>
      <c r="T1359" s="5">
        <f>VLOOKUP(A1359,'HUMAN RESOURCES'!$A$2:$M$2692,11,0)</f>
        <v>0.046</v>
      </c>
      <c r="U1359" s="5">
        <f>VLOOKUP(A1359,'HUMAN RESOURCES'!$A$2:$M$2692,12,0)</f>
        <v>1925844</v>
      </c>
      <c r="V1359" s="35">
        <f>VLOOKUP(A1359,'HUMAN RESOURCES'!$A$2:$M$2692,13,0)</f>
        <v>0.222</v>
      </c>
      <c r="W1359" s="38">
        <f>VLOOKUP(A1359,TOURISM!$A$2:$F$2692,5,0)</f>
        <v>27000000</v>
      </c>
      <c r="X1359" s="39">
        <f>VLOOKUP(A1359,TOURISM!$A$2:$F$2692,6,0)</f>
        <v>271000000</v>
      </c>
      <c r="Y1359" s="43">
        <f t="shared" si="4"/>
        <v>-16.3768913384861</v>
      </c>
      <c r="Z1359" s="35">
        <f>VLOOKUP(A1359,BUSINESS!$A$2:$J$2692,5,0)</f>
        <v>0.288</v>
      </c>
      <c r="AA1359" s="5">
        <f>VLOOKUP(A1359,BUSINESS!$A$2:$J$2692,6,0)</f>
        <v>93</v>
      </c>
      <c r="AB1359" s="5">
        <f>VLOOKUP(A1359,BUSINESS!$A$2:$J$2692,7,0)</f>
        <v>0</v>
      </c>
      <c r="AC1359" s="5">
        <f>VLOOKUP(A1359,BUSINESS!$A$2:$J$2692,8,0)</f>
        <v>564</v>
      </c>
      <c r="AD1359" s="35">
        <f>VLOOKUP(A1359,BUSINESS!$A$2:$J$2692,9,0)</f>
        <v>0.026</v>
      </c>
      <c r="AE1359" s="35">
        <f>VLOOKUP(A1359,BUSINESS!$A$2:$J$2692,10,0)</f>
        <v>0.13</v>
      </c>
    </row>
    <row r="1360" customHeight="1" spans="1:31">
      <c r="A1360" s="22" t="str">
        <f t="shared" si="0"/>
        <v>Lesotho-Africa2006</v>
      </c>
      <c r="B1360" s="22" t="s">
        <v>174</v>
      </c>
      <c r="C1360" s="22" t="s">
        <v>69</v>
      </c>
      <c r="D1360" s="23">
        <v>2006</v>
      </c>
      <c r="E1360" s="25">
        <v>1428842600</v>
      </c>
      <c r="F1360" s="24">
        <f t="shared" si="1"/>
        <v>736.360042939312</v>
      </c>
      <c r="G1360" s="26">
        <v>0.071</v>
      </c>
      <c r="H1360" s="27">
        <v>52</v>
      </c>
      <c r="I1360" s="26">
        <v>0.122</v>
      </c>
      <c r="J1360" s="5">
        <f>VLOOKUP(A1360,ENERGY!$A$2:$F$2692,5,0)</f>
        <v>28</v>
      </c>
      <c r="K1360" s="5">
        <f t="shared" si="2"/>
        <v>1.44299177546223e-5</v>
      </c>
      <c r="L1360" s="31">
        <f>VLOOKUP(A1360,ENERGY!$A$2:$F$2692,6,0)</f>
        <v>0</v>
      </c>
      <c r="M1360" s="31">
        <f t="shared" si="3"/>
        <v>0</v>
      </c>
      <c r="N1360" s="32">
        <f>VLOOKUP(A1360,'HUMAN RESOURCES'!$A$2:$M$2692,5,0)</f>
        <v>0.04</v>
      </c>
      <c r="O1360" s="32">
        <f>VLOOKUP(A1360,'HUMAN RESOURCES'!$A$2:$M$2692,6,0)</f>
        <v>0.039</v>
      </c>
      <c r="P1360" s="31">
        <f>VLOOKUP(A1360,'HUMAN RESOURCES'!$A$2:$M$2692,7,0)</f>
        <v>44</v>
      </c>
      <c r="Q1360" s="5">
        <f>VLOOKUP(A1360,'HUMAN RESOURCES'!$A$2:$M$2692,8,0)</f>
        <v>44</v>
      </c>
      <c r="R1360" s="5">
        <f>VLOOKUP(A1360,'HUMAN RESOURCES'!$A$2:$M$2692,9,0)</f>
        <v>0.393</v>
      </c>
      <c r="S1360" s="5">
        <f>VLOOKUP(A1360,'HUMAN RESOURCES'!$A$2:$M$2692,10,0)</f>
        <v>0.561</v>
      </c>
      <c r="T1360" s="5">
        <f>VLOOKUP(A1360,'HUMAN RESOURCES'!$A$2:$M$2692,11,0)</f>
        <v>0.046</v>
      </c>
      <c r="U1360" s="5">
        <f>VLOOKUP(A1360,'HUMAN RESOURCES'!$A$2:$M$2692,12,0)</f>
        <v>1940413</v>
      </c>
      <c r="V1360" s="35">
        <f>VLOOKUP(A1360,'HUMAN RESOURCES'!$A$2:$M$2692,13,0)</f>
        <v>0.228</v>
      </c>
      <c r="W1360" s="38">
        <f>VLOOKUP(A1360,TOURISM!$A$2:$F$2692,5,0)</f>
        <v>29000000</v>
      </c>
      <c r="X1360" s="39">
        <f>VLOOKUP(A1360,TOURISM!$A$2:$F$2692,6,0)</f>
        <v>263000000</v>
      </c>
      <c r="Y1360" s="43">
        <f t="shared" si="4"/>
        <v>-15.3366097640134</v>
      </c>
      <c r="Z1360" s="35">
        <f>VLOOKUP(A1360,BUSINESS!$A$2:$J$2692,5,0)</f>
        <v>0.288</v>
      </c>
      <c r="AA1360" s="5">
        <f>VLOOKUP(A1360,BUSINESS!$A$2:$J$2692,6,0)</f>
        <v>73</v>
      </c>
      <c r="AB1360" s="5">
        <f>VLOOKUP(A1360,BUSINESS!$A$2:$J$2692,7,0)</f>
        <v>0</v>
      </c>
      <c r="AC1360" s="5">
        <f>VLOOKUP(A1360,BUSINESS!$A$2:$J$2692,8,0)</f>
        <v>564</v>
      </c>
      <c r="AD1360" s="35">
        <f>VLOOKUP(A1360,BUSINESS!$A$2:$J$2692,9,0)</f>
        <v>0.03</v>
      </c>
      <c r="AE1360" s="35">
        <f>VLOOKUP(A1360,BUSINESS!$A$2:$J$2692,10,0)</f>
        <v>0.184</v>
      </c>
    </row>
    <row r="1361" customHeight="1" spans="1:31">
      <c r="A1361" s="22" t="str">
        <f t="shared" si="0"/>
        <v>Lesotho-Africa2007</v>
      </c>
      <c r="B1361" s="22" t="s">
        <v>174</v>
      </c>
      <c r="C1361" s="22" t="s">
        <v>69</v>
      </c>
      <c r="D1361" s="23">
        <v>2007</v>
      </c>
      <c r="E1361" s="25">
        <v>1597484736</v>
      </c>
      <c r="F1361" s="24">
        <f t="shared" si="1"/>
        <v>816.800186523665</v>
      </c>
      <c r="G1361" s="26">
        <v>0.085</v>
      </c>
      <c r="H1361" s="27">
        <v>69</v>
      </c>
      <c r="I1361" s="26">
        <v>0.141</v>
      </c>
      <c r="J1361" s="5">
        <f>VLOOKUP(A1361,ENERGY!$A$2:$F$2692,5,0)</f>
        <v>19</v>
      </c>
      <c r="K1361" s="5">
        <f t="shared" si="2"/>
        <v>9.71477422864693e-6</v>
      </c>
      <c r="L1361" s="31">
        <f>VLOOKUP(A1361,ENERGY!$A$2:$F$2692,6,0)</f>
        <v>7</v>
      </c>
      <c r="M1361" s="31">
        <f t="shared" si="3"/>
        <v>3.57912734739624e-6</v>
      </c>
      <c r="N1361" s="32">
        <f>VLOOKUP(A1361,'HUMAN RESOURCES'!$A$2:$M$2692,5,0)</f>
        <v>0.042</v>
      </c>
      <c r="O1361" s="32">
        <f>VLOOKUP(A1361,'HUMAN RESOURCES'!$A$2:$M$2692,6,0)</f>
        <v>0.079</v>
      </c>
      <c r="P1361" s="31">
        <f>VLOOKUP(A1361,'HUMAN RESOURCES'!$A$2:$M$2692,7,0)</f>
        <v>45</v>
      </c>
      <c r="Q1361" s="5">
        <f>VLOOKUP(A1361,'HUMAN RESOURCES'!$A$2:$M$2692,8,0)</f>
        <v>45</v>
      </c>
      <c r="R1361" s="5">
        <f>VLOOKUP(A1361,'HUMAN RESOURCES'!$A$2:$M$2692,9,0)</f>
        <v>0.389</v>
      </c>
      <c r="S1361" s="5">
        <f>VLOOKUP(A1361,'HUMAN RESOURCES'!$A$2:$M$2692,10,0)</f>
        <v>0.566</v>
      </c>
      <c r="T1361" s="5">
        <f>VLOOKUP(A1361,'HUMAN RESOURCES'!$A$2:$M$2692,11,0)</f>
        <v>0.045</v>
      </c>
      <c r="U1361" s="5">
        <f>VLOOKUP(A1361,'HUMAN RESOURCES'!$A$2:$M$2692,12,0)</f>
        <v>1955784</v>
      </c>
      <c r="V1361" s="35">
        <f>VLOOKUP(A1361,'HUMAN RESOURCES'!$A$2:$M$2692,13,0)</f>
        <v>0.233</v>
      </c>
      <c r="W1361" s="38">
        <f>VLOOKUP(A1361,TOURISM!$A$2:$F$2692,5,0)</f>
        <v>31000000</v>
      </c>
      <c r="X1361" s="39">
        <f>VLOOKUP(A1361,TOURISM!$A$2:$F$2692,6,0)</f>
        <v>276000000</v>
      </c>
      <c r="Y1361" s="43">
        <f t="shared" si="4"/>
        <v>-13.3687577367584</v>
      </c>
      <c r="Z1361" s="35">
        <f>VLOOKUP(A1361,BUSINESS!$A$2:$J$2692,5,0)</f>
        <v>0.224</v>
      </c>
      <c r="AA1361" s="5">
        <f>VLOOKUP(A1361,BUSINESS!$A$2:$J$2692,6,0)</f>
        <v>73</v>
      </c>
      <c r="AB1361" s="5">
        <f>VLOOKUP(A1361,BUSINESS!$A$2:$J$2692,7,0)</f>
        <v>0</v>
      </c>
      <c r="AC1361" s="5">
        <f>VLOOKUP(A1361,BUSINESS!$A$2:$J$2692,8,0)</f>
        <v>342</v>
      </c>
      <c r="AD1361" s="35">
        <f>VLOOKUP(A1361,BUSINESS!$A$2:$J$2692,9,0)</f>
        <v>0.034</v>
      </c>
      <c r="AE1361" s="35">
        <f>VLOOKUP(A1361,BUSINESS!$A$2:$J$2692,10,0)</f>
        <v>0.247</v>
      </c>
    </row>
    <row r="1362" customHeight="1" spans="1:31">
      <c r="A1362" s="22" t="str">
        <f t="shared" si="0"/>
        <v>Lesotho-Africa2008</v>
      </c>
      <c r="B1362" s="22" t="s">
        <v>174</v>
      </c>
      <c r="C1362" s="22" t="s">
        <v>69</v>
      </c>
      <c r="D1362" s="23">
        <v>2008</v>
      </c>
      <c r="E1362" s="25">
        <v>1630667593</v>
      </c>
      <c r="F1362" s="24">
        <f t="shared" si="1"/>
        <v>826.827106696637</v>
      </c>
      <c r="G1362" s="26">
        <v>0.089</v>
      </c>
      <c r="H1362" s="27">
        <v>73</v>
      </c>
      <c r="I1362" s="26">
        <v>0.162</v>
      </c>
      <c r="J1362" s="5">
        <f>VLOOKUP(A1362,ENERGY!$A$2:$F$2692,5,0)</f>
        <v>33</v>
      </c>
      <c r="K1362" s="5">
        <f t="shared" si="2"/>
        <v>1.6732591386569e-5</v>
      </c>
      <c r="L1362" s="31">
        <f>VLOOKUP(A1362,ENERGY!$A$2:$F$2692,6,0)</f>
        <v>0</v>
      </c>
      <c r="M1362" s="31">
        <f t="shared" si="3"/>
        <v>0</v>
      </c>
      <c r="N1362" s="32">
        <f>VLOOKUP(A1362,'HUMAN RESOURCES'!$A$2:$M$2692,5,0)</f>
        <v>0.042</v>
      </c>
      <c r="O1362" s="32">
        <f>VLOOKUP(A1362,'HUMAN RESOURCES'!$A$2:$M$2692,6,0)</f>
        <v>0.068</v>
      </c>
      <c r="P1362" s="31">
        <f>VLOOKUP(A1362,'HUMAN RESOURCES'!$A$2:$M$2692,7,0)</f>
        <v>46</v>
      </c>
      <c r="Q1362" s="5">
        <f>VLOOKUP(A1362,'HUMAN RESOURCES'!$A$2:$M$2692,8,0)</f>
        <v>46</v>
      </c>
      <c r="R1362" s="5">
        <f>VLOOKUP(A1362,'HUMAN RESOURCES'!$A$2:$M$2692,9,0)</f>
        <v>0.385</v>
      </c>
      <c r="S1362" s="5">
        <f>VLOOKUP(A1362,'HUMAN RESOURCES'!$A$2:$M$2692,10,0)</f>
        <v>0.571</v>
      </c>
      <c r="T1362" s="5">
        <f>VLOOKUP(A1362,'HUMAN RESOURCES'!$A$2:$M$2692,11,0)</f>
        <v>0.044</v>
      </c>
      <c r="U1362" s="5">
        <f>VLOOKUP(A1362,'HUMAN RESOURCES'!$A$2:$M$2692,12,0)</f>
        <v>1972199</v>
      </c>
      <c r="V1362" s="35">
        <f>VLOOKUP(A1362,'HUMAN RESOURCES'!$A$2:$M$2692,13,0)</f>
        <v>0.238</v>
      </c>
      <c r="W1362" s="38">
        <f>VLOOKUP(A1362,TOURISM!$A$2:$F$2692,5,0)</f>
        <v>30000000</v>
      </c>
      <c r="X1362" s="39">
        <f>VLOOKUP(A1362,TOURISM!$A$2:$F$2692,6,0)</f>
        <v>248000000</v>
      </c>
      <c r="Y1362" s="43">
        <f t="shared" si="4"/>
        <v>-12.6991723116058</v>
      </c>
      <c r="Z1362" s="35">
        <f>VLOOKUP(A1362,BUSINESS!$A$2:$J$2692,5,0)</f>
        <v>0.196</v>
      </c>
      <c r="AA1362" s="5">
        <f>VLOOKUP(A1362,BUSINESS!$A$2:$J$2692,6,0)</f>
        <v>40</v>
      </c>
      <c r="AB1362" s="5">
        <f>VLOOKUP(A1362,BUSINESS!$A$2:$J$2692,7,0)</f>
        <v>0</v>
      </c>
      <c r="AC1362" s="5">
        <f>VLOOKUP(A1362,BUSINESS!$A$2:$J$2692,8,0)</f>
        <v>324</v>
      </c>
      <c r="AD1362" s="35">
        <f>VLOOKUP(A1362,BUSINESS!$A$2:$J$2692,9,0)</f>
        <v>0.036</v>
      </c>
      <c r="AE1362" s="35">
        <f>VLOOKUP(A1362,BUSINESS!$A$2:$J$2692,10,0)</f>
        <v>0.301</v>
      </c>
    </row>
    <row r="1363" customHeight="1" spans="1:31">
      <c r="A1363" s="22" t="str">
        <f t="shared" si="0"/>
        <v>Lesotho-Africa2009</v>
      </c>
      <c r="B1363" s="22" t="s">
        <v>174</v>
      </c>
      <c r="C1363" s="22" t="s">
        <v>69</v>
      </c>
      <c r="D1363" s="23">
        <v>2009</v>
      </c>
      <c r="E1363" s="25">
        <v>1708772782</v>
      </c>
      <c r="F1363" s="24">
        <f t="shared" si="1"/>
        <v>858.734593614768</v>
      </c>
      <c r="G1363" s="26">
        <v>0.098</v>
      </c>
      <c r="H1363" s="27">
        <v>84</v>
      </c>
      <c r="I1363" s="26">
        <v>0.13</v>
      </c>
      <c r="J1363" s="5">
        <f>VLOOKUP(A1363,ENERGY!$A$2:$F$2692,5,0)</f>
        <v>0</v>
      </c>
      <c r="K1363" s="5">
        <f t="shared" si="2"/>
        <v>0</v>
      </c>
      <c r="L1363" s="31">
        <f>VLOOKUP(A1363,ENERGY!$A$2:$F$2692,6,0)</f>
        <v>0</v>
      </c>
      <c r="M1363" s="31">
        <f t="shared" si="3"/>
        <v>0</v>
      </c>
      <c r="N1363" s="32">
        <f>VLOOKUP(A1363,'HUMAN RESOURCES'!$A$2:$M$2692,5,0)</f>
        <v>0.043</v>
      </c>
      <c r="O1363" s="32">
        <f>VLOOKUP(A1363,'HUMAN RESOURCES'!$A$2:$M$2692,6,0)</f>
        <v>0.059</v>
      </c>
      <c r="P1363" s="31">
        <f>VLOOKUP(A1363,'HUMAN RESOURCES'!$A$2:$M$2692,7,0)</f>
        <v>47</v>
      </c>
      <c r="Q1363" s="5">
        <f>VLOOKUP(A1363,'HUMAN RESOURCES'!$A$2:$M$2692,8,0)</f>
        <v>46</v>
      </c>
      <c r="R1363" s="5">
        <f>VLOOKUP(A1363,'HUMAN RESOURCES'!$A$2:$M$2692,9,0)</f>
        <v>0.381</v>
      </c>
      <c r="S1363" s="5">
        <f>VLOOKUP(A1363,'HUMAN RESOURCES'!$A$2:$M$2692,10,0)</f>
        <v>0.576</v>
      </c>
      <c r="T1363" s="5">
        <f>VLOOKUP(A1363,'HUMAN RESOURCES'!$A$2:$M$2692,11,0)</f>
        <v>0.043</v>
      </c>
      <c r="U1363" s="5">
        <f>VLOOKUP(A1363,'HUMAN RESOURCES'!$A$2:$M$2692,12,0)</f>
        <v>1989873</v>
      </c>
      <c r="V1363" s="35">
        <f>VLOOKUP(A1363,'HUMAN RESOURCES'!$A$2:$M$2692,13,0)</f>
        <v>0.243</v>
      </c>
      <c r="W1363" s="38">
        <f>VLOOKUP(A1363,TOURISM!$A$2:$F$2692,5,0)</f>
        <v>30000000</v>
      </c>
      <c r="X1363" s="39">
        <f>VLOOKUP(A1363,TOURISM!$A$2:$F$2692,6,0)</f>
        <v>247000000</v>
      </c>
      <c r="Y1363" s="43">
        <f t="shared" si="4"/>
        <v>-11.6285179522676</v>
      </c>
      <c r="Z1363" s="35">
        <f>VLOOKUP(A1363,BUSINESS!$A$2:$J$2692,5,0)</f>
        <v>0.199</v>
      </c>
      <c r="AA1363" s="5">
        <f>VLOOKUP(A1363,BUSINESS!$A$2:$J$2692,6,0)</f>
        <v>40</v>
      </c>
      <c r="AB1363" s="5">
        <f>VLOOKUP(A1363,BUSINESS!$A$2:$J$2692,7,0)</f>
        <v>0</v>
      </c>
      <c r="AC1363" s="5">
        <f>VLOOKUP(A1363,BUSINESS!$A$2:$J$2692,8,0)</f>
        <v>324</v>
      </c>
      <c r="AD1363" s="35">
        <f>VLOOKUP(A1363,BUSINESS!$A$2:$J$2692,9,0)</f>
        <v>0.037</v>
      </c>
      <c r="AE1363" s="35">
        <f>VLOOKUP(A1363,BUSINESS!$A$2:$J$2692,10,0)</f>
        <v>0.332</v>
      </c>
    </row>
    <row r="1364" customHeight="1" spans="1:31">
      <c r="A1364" s="22" t="str">
        <f t="shared" si="0"/>
        <v>Lesotho-Africa2010</v>
      </c>
      <c r="B1364" s="22" t="s">
        <v>174</v>
      </c>
      <c r="C1364" s="22" t="s">
        <v>69</v>
      </c>
      <c r="D1364" s="23">
        <v>2010</v>
      </c>
      <c r="E1364" s="25">
        <v>2175685681</v>
      </c>
      <c r="F1364" s="24">
        <f t="shared" si="1"/>
        <v>1083.01206518325</v>
      </c>
      <c r="G1364" s="26">
        <v>0.108</v>
      </c>
      <c r="H1364" s="27">
        <v>118</v>
      </c>
      <c r="I1364" s="26">
        <v>0.112</v>
      </c>
      <c r="J1364" s="5">
        <f>VLOOKUP(A1364,ENERGY!$A$2:$F$2692,5,0)</f>
        <v>0</v>
      </c>
      <c r="K1364" s="5">
        <f t="shared" si="2"/>
        <v>0</v>
      </c>
      <c r="L1364" s="31">
        <f>VLOOKUP(A1364,ENERGY!$A$2:$F$2692,6,0)</f>
        <v>0</v>
      </c>
      <c r="M1364" s="31">
        <f t="shared" si="3"/>
        <v>0</v>
      </c>
      <c r="N1364" s="32">
        <f>VLOOKUP(A1364,'HUMAN RESOURCES'!$A$2:$M$2692,5,0)</f>
        <v>0.043</v>
      </c>
      <c r="O1364" s="32">
        <f>VLOOKUP(A1364,'HUMAN RESOURCES'!$A$2:$M$2692,6,0)</f>
        <v>0.051</v>
      </c>
      <c r="P1364" s="31">
        <f>VLOOKUP(A1364,'HUMAN RESOURCES'!$A$2:$M$2692,7,0)</f>
        <v>48</v>
      </c>
      <c r="Q1364" s="5">
        <f>VLOOKUP(A1364,'HUMAN RESOURCES'!$A$2:$M$2692,8,0)</f>
        <v>47</v>
      </c>
      <c r="R1364" s="5">
        <f>VLOOKUP(A1364,'HUMAN RESOURCES'!$A$2:$M$2692,9,0)</f>
        <v>0.376</v>
      </c>
      <c r="S1364" s="5">
        <f>VLOOKUP(A1364,'HUMAN RESOURCES'!$A$2:$M$2692,10,0)</f>
        <v>0.581</v>
      </c>
      <c r="T1364" s="5">
        <f>VLOOKUP(A1364,'HUMAN RESOURCES'!$A$2:$M$2692,11,0)</f>
        <v>0.043</v>
      </c>
      <c r="U1364" s="5">
        <f>VLOOKUP(A1364,'HUMAN RESOURCES'!$A$2:$M$2692,12,0)</f>
        <v>2008921</v>
      </c>
      <c r="V1364" s="35">
        <f>VLOOKUP(A1364,'HUMAN RESOURCES'!$A$2:$M$2692,13,0)</f>
        <v>0.248</v>
      </c>
      <c r="W1364" s="38">
        <f>VLOOKUP(A1364,TOURISM!$A$2:$F$2692,5,0)</f>
        <v>25000000</v>
      </c>
      <c r="X1364" s="39">
        <f>VLOOKUP(A1364,TOURISM!$A$2:$F$2692,6,0)</f>
        <v>278000000</v>
      </c>
      <c r="Y1364" s="43">
        <f t="shared" si="4"/>
        <v>-10.8951163540695</v>
      </c>
      <c r="Z1364" s="35">
        <f>VLOOKUP(A1364,BUSINESS!$A$2:$J$2692,5,0)</f>
        <v>0.196</v>
      </c>
      <c r="AA1364" s="5">
        <f>VLOOKUP(A1364,BUSINESS!$A$2:$J$2692,6,0)</f>
        <v>40</v>
      </c>
      <c r="AB1364" s="5">
        <f>VLOOKUP(A1364,BUSINESS!$A$2:$J$2692,7,0)</f>
        <v>0</v>
      </c>
      <c r="AC1364" s="5">
        <f>VLOOKUP(A1364,BUSINESS!$A$2:$J$2692,8,0)</f>
        <v>324</v>
      </c>
      <c r="AD1364" s="35">
        <f>VLOOKUP(A1364,BUSINESS!$A$2:$J$2692,9,0)</f>
        <v>0.039</v>
      </c>
      <c r="AE1364" s="35">
        <f>VLOOKUP(A1364,BUSINESS!$A$2:$J$2692,10,0)</f>
        <v>0.492</v>
      </c>
    </row>
    <row r="1365" customHeight="1" spans="1:31">
      <c r="A1365" s="22" t="str">
        <f t="shared" si="0"/>
        <v>Lesotho-Africa2011</v>
      </c>
      <c r="B1365" s="22" t="s">
        <v>174</v>
      </c>
      <c r="C1365" s="22" t="s">
        <v>69</v>
      </c>
      <c r="D1365" s="23">
        <v>2011</v>
      </c>
      <c r="E1365" s="25">
        <v>2487352968</v>
      </c>
      <c r="F1365" s="24">
        <f t="shared" si="1"/>
        <v>1225.58923802522</v>
      </c>
      <c r="G1365" s="26">
        <v>0.117</v>
      </c>
      <c r="H1365" s="27">
        <v>146</v>
      </c>
      <c r="I1365" s="26">
        <v>0.104</v>
      </c>
      <c r="J1365" s="5">
        <f>VLOOKUP(A1365,ENERGY!$A$2:$F$2692,5,0)</f>
        <v>19</v>
      </c>
      <c r="K1365" s="5">
        <f t="shared" si="2"/>
        <v>9.36183799487168e-6</v>
      </c>
      <c r="L1365" s="31">
        <f>VLOOKUP(A1365,ENERGY!$A$2:$F$2692,6,0)</f>
        <v>0</v>
      </c>
      <c r="M1365" s="31">
        <f t="shared" si="3"/>
        <v>0</v>
      </c>
      <c r="N1365" s="32">
        <f>VLOOKUP(A1365,'HUMAN RESOURCES'!$A$2:$M$2692,5,0)</f>
        <v>0.044</v>
      </c>
      <c r="O1365" s="32">
        <f>VLOOKUP(A1365,'HUMAN RESOURCES'!$A$2:$M$2692,6,0)</f>
        <v>0.09</v>
      </c>
      <c r="P1365" s="31">
        <f>VLOOKUP(A1365,'HUMAN RESOURCES'!$A$2:$M$2692,7,0)</f>
        <v>48</v>
      </c>
      <c r="Q1365" s="5">
        <f>VLOOKUP(A1365,'HUMAN RESOURCES'!$A$2:$M$2692,8,0)</f>
        <v>48</v>
      </c>
      <c r="R1365" s="5">
        <f>VLOOKUP(A1365,'HUMAN RESOURCES'!$A$2:$M$2692,9,0)</f>
        <v>0.372</v>
      </c>
      <c r="S1365" s="5">
        <f>VLOOKUP(A1365,'HUMAN RESOURCES'!$A$2:$M$2692,10,0)</f>
        <v>0.586</v>
      </c>
      <c r="T1365" s="5">
        <f>VLOOKUP(A1365,'HUMAN RESOURCES'!$A$2:$M$2692,11,0)</f>
        <v>0.042</v>
      </c>
      <c r="U1365" s="5">
        <f>VLOOKUP(A1365,'HUMAN RESOURCES'!$A$2:$M$2692,12,0)</f>
        <v>2029516</v>
      </c>
      <c r="V1365" s="35">
        <f>VLOOKUP(A1365,'HUMAN RESOURCES'!$A$2:$M$2692,13,0)</f>
        <v>0.253</v>
      </c>
      <c r="W1365" s="38">
        <f>VLOOKUP(A1365,TOURISM!$A$2:$F$2692,5,0)</f>
        <v>29000000</v>
      </c>
      <c r="X1365" s="39">
        <f>VLOOKUP(A1365,TOURISM!$A$2:$F$2692,6,0)</f>
        <v>300000000</v>
      </c>
      <c r="Y1365" s="43">
        <f t="shared" si="4"/>
        <v>-9.01985808735133</v>
      </c>
      <c r="Z1365" s="35">
        <f>VLOOKUP(A1365,BUSINESS!$A$2:$J$2692,5,0)</f>
        <v>0.16</v>
      </c>
      <c r="AA1365" s="5">
        <f>VLOOKUP(A1365,BUSINESS!$A$2:$J$2692,6,0)</f>
        <v>40</v>
      </c>
      <c r="AB1365" s="5">
        <f>VLOOKUP(A1365,BUSINESS!$A$2:$J$2692,7,0)</f>
        <v>0</v>
      </c>
      <c r="AC1365" s="5">
        <f>VLOOKUP(A1365,BUSINESS!$A$2:$J$2692,8,0)</f>
        <v>324</v>
      </c>
      <c r="AD1365" s="35">
        <f>VLOOKUP(A1365,BUSINESS!$A$2:$J$2692,9,0)</f>
        <v>0.042</v>
      </c>
      <c r="AE1365" s="35">
        <f>VLOOKUP(A1365,BUSINESS!$A$2:$J$2692,10,0)</f>
        <v>0.607</v>
      </c>
    </row>
    <row r="1366" customHeight="1" spans="1:31">
      <c r="A1366" s="22" t="str">
        <f t="shared" si="0"/>
        <v>Lesotho-Africa2012</v>
      </c>
      <c r="B1366" s="22" t="s">
        <v>174</v>
      </c>
      <c r="C1366" s="22" t="s">
        <v>69</v>
      </c>
      <c r="D1366" s="23">
        <v>2012</v>
      </c>
      <c r="E1366" s="25">
        <v>2328196275</v>
      </c>
      <c r="F1366" s="24">
        <f t="shared" si="1"/>
        <v>1134.85021045115</v>
      </c>
      <c r="G1366" s="26">
        <v>0.116</v>
      </c>
      <c r="H1366" s="27">
        <v>138</v>
      </c>
      <c r="I1366" s="26">
        <v>0.101</v>
      </c>
      <c r="J1366" s="5">
        <f>VLOOKUP(A1366,ENERGY!$A$2:$F$2692,5,0)</f>
        <v>0</v>
      </c>
      <c r="K1366" s="5">
        <f t="shared" si="2"/>
        <v>0</v>
      </c>
      <c r="L1366" s="31">
        <f>VLOOKUP(A1366,ENERGY!$A$2:$F$2692,6,0)</f>
        <v>0</v>
      </c>
      <c r="M1366" s="31">
        <f t="shared" si="3"/>
        <v>0</v>
      </c>
      <c r="N1366" s="32">
        <f>VLOOKUP(A1366,'HUMAN RESOURCES'!$A$2:$M$2692,5,0)</f>
        <v>0.044</v>
      </c>
      <c r="O1366" s="32">
        <f>VLOOKUP(A1366,'HUMAN RESOURCES'!$A$2:$M$2692,6,0)</f>
        <v>0.049</v>
      </c>
      <c r="P1366" s="31">
        <f>VLOOKUP(A1366,'HUMAN RESOURCES'!$A$2:$M$2692,7,0)</f>
        <v>49</v>
      </c>
      <c r="Q1366" s="5">
        <f>VLOOKUP(A1366,'HUMAN RESOURCES'!$A$2:$M$2692,8,0)</f>
        <v>49</v>
      </c>
      <c r="R1366" s="5">
        <f>VLOOKUP(A1366,'HUMAN RESOURCES'!$A$2:$M$2692,9,0)</f>
        <v>0.368</v>
      </c>
      <c r="S1366" s="5">
        <f>VLOOKUP(A1366,'HUMAN RESOURCES'!$A$2:$M$2692,10,0)</f>
        <v>0.591</v>
      </c>
      <c r="T1366" s="5">
        <f>VLOOKUP(A1366,'HUMAN RESOURCES'!$A$2:$M$2692,11,0)</f>
        <v>0.042</v>
      </c>
      <c r="U1366" s="5">
        <f>VLOOKUP(A1366,'HUMAN RESOURCES'!$A$2:$M$2692,12,0)</f>
        <v>2051545</v>
      </c>
      <c r="V1366" s="35">
        <f>VLOOKUP(A1366,'HUMAN RESOURCES'!$A$2:$M$2692,13,0)</f>
        <v>0.258</v>
      </c>
      <c r="W1366" s="38">
        <f>VLOOKUP(A1366,TOURISM!$A$2:$F$2692,5,0)</f>
        <v>46000000</v>
      </c>
      <c r="X1366" s="39">
        <f>VLOOKUP(A1366,TOURISM!$A$2:$F$2692,6,0)</f>
        <v>256000000</v>
      </c>
      <c r="Y1366" s="43">
        <f t="shared" si="4"/>
        <v>0</v>
      </c>
      <c r="Z1366" s="35">
        <f>VLOOKUP(A1366,BUSINESS!$A$2:$J$2692,5,0)</f>
        <v>0.16</v>
      </c>
      <c r="AA1366" s="5">
        <f>VLOOKUP(A1366,BUSINESS!$A$2:$J$2692,6,0)</f>
        <v>29</v>
      </c>
      <c r="AB1366" s="5">
        <f>VLOOKUP(A1366,BUSINESS!$A$2:$J$2692,7,0)</f>
        <v>139</v>
      </c>
      <c r="AC1366" s="5">
        <f>VLOOKUP(A1366,BUSINESS!$A$2:$J$2692,8,0)</f>
        <v>324</v>
      </c>
      <c r="AD1366" s="35">
        <f>VLOOKUP(A1366,BUSINESS!$A$2:$J$2692,9,0)</f>
        <v>0.046</v>
      </c>
      <c r="AE1366" s="35">
        <f>VLOOKUP(A1366,BUSINESS!$A$2:$J$2692,10,0)</f>
        <v>0.753</v>
      </c>
    </row>
    <row r="1367" customHeight="1" spans="1:31">
      <c r="A1367" s="22" t="str">
        <f t="shared" si="0"/>
        <v>Liberia-Africa2000</v>
      </c>
      <c r="B1367" s="22" t="s">
        <v>175</v>
      </c>
      <c r="C1367" s="22" t="s">
        <v>69</v>
      </c>
      <c r="D1367" s="23">
        <v>2000</v>
      </c>
      <c r="E1367" s="25">
        <v>529064647</v>
      </c>
      <c r="F1367" s="24">
        <f t="shared" si="1"/>
        <v>182.942773571492</v>
      </c>
      <c r="G1367" s="26">
        <v>0.059</v>
      </c>
      <c r="H1367" s="27">
        <v>11</v>
      </c>
      <c r="I1367" s="26">
        <v>0.205</v>
      </c>
      <c r="J1367" s="5">
        <f>VLOOKUP(A1367,ENERGY!$A$2:$F$2692,5,0)</f>
        <v>0</v>
      </c>
      <c r="K1367" s="5">
        <f t="shared" si="2"/>
        <v>0</v>
      </c>
      <c r="L1367" s="31">
        <f>VLOOKUP(A1367,ENERGY!$A$2:$F$2692,6,0)</f>
        <v>0</v>
      </c>
      <c r="M1367" s="31">
        <f t="shared" si="3"/>
        <v>0</v>
      </c>
      <c r="N1367" s="32">
        <f>VLOOKUP(A1367,'HUMAN RESOURCES'!$A$2:$M$2692,5,0)</f>
        <v>0.045</v>
      </c>
      <c r="O1367" s="32">
        <f>VLOOKUP(A1367,'HUMAN RESOURCES'!$A$2:$M$2692,6,0)</f>
        <v>0.059</v>
      </c>
      <c r="P1367" s="31">
        <f>VLOOKUP(A1367,'HUMAN RESOURCES'!$A$2:$M$2692,7,0)</f>
        <v>53</v>
      </c>
      <c r="Q1367" s="5">
        <f>VLOOKUP(A1367,'HUMAN RESOURCES'!$A$2:$M$2692,8,0)</f>
        <v>52</v>
      </c>
      <c r="R1367" s="5">
        <f>VLOOKUP(A1367,'HUMAN RESOURCES'!$A$2:$M$2692,9,0)</f>
        <v>0.432</v>
      </c>
      <c r="S1367" s="5">
        <f>VLOOKUP(A1367,'HUMAN RESOURCES'!$A$2:$M$2692,10,0)</f>
        <v>0.537</v>
      </c>
      <c r="T1367" s="5">
        <f>VLOOKUP(A1367,'HUMAN RESOURCES'!$A$2:$M$2692,11,0)</f>
        <v>0.031</v>
      </c>
      <c r="U1367" s="5">
        <f>VLOOKUP(A1367,'HUMAN RESOURCES'!$A$2:$M$2692,12,0)</f>
        <v>2891968</v>
      </c>
      <c r="V1367" s="35">
        <f>VLOOKUP(A1367,'HUMAN RESOURCES'!$A$2:$M$2692,13,0)</f>
        <v>0.443</v>
      </c>
      <c r="W1367" s="36">
        <v>0</v>
      </c>
      <c r="X1367" s="37">
        <v>0</v>
      </c>
      <c r="Y1367" s="43">
        <f t="shared" si="4"/>
        <v>0</v>
      </c>
      <c r="Z1367" s="35">
        <f>VLOOKUP(A1367,BUSINESS!$A$2:$J$2692,5,0)</f>
        <v>0</v>
      </c>
      <c r="AA1367" s="5">
        <f>VLOOKUP(A1367,BUSINESS!$A$2:$J$2692,6,0)</f>
        <v>0</v>
      </c>
      <c r="AB1367" s="5">
        <f>VLOOKUP(A1367,BUSINESS!$A$2:$J$2692,7,0)</f>
        <v>0</v>
      </c>
      <c r="AC1367" s="5">
        <f>VLOOKUP(A1367,BUSINESS!$A$2:$J$2692,8,0)</f>
        <v>0</v>
      </c>
      <c r="AD1367" s="35">
        <f>VLOOKUP(A1367,BUSINESS!$A$2:$J$2692,9,0)</f>
        <v>0</v>
      </c>
      <c r="AE1367" s="35">
        <f>VLOOKUP(A1367,BUSINESS!$A$2:$J$2692,10,0)</f>
        <v>0.001</v>
      </c>
    </row>
    <row r="1368" customHeight="1" spans="1:31">
      <c r="A1368" s="22" t="str">
        <f t="shared" si="0"/>
        <v>Liberia-Africa2001</v>
      </c>
      <c r="B1368" s="22" t="s">
        <v>175</v>
      </c>
      <c r="C1368" s="22" t="s">
        <v>69</v>
      </c>
      <c r="D1368" s="23">
        <v>2001</v>
      </c>
      <c r="E1368" s="25">
        <v>515000000</v>
      </c>
      <c r="F1368" s="24">
        <f t="shared" si="1"/>
        <v>171.737078869003</v>
      </c>
      <c r="G1368" s="26">
        <v>0.064</v>
      </c>
      <c r="H1368" s="27">
        <v>11</v>
      </c>
      <c r="I1368" s="26">
        <v>0.221</v>
      </c>
      <c r="J1368" s="5">
        <f>VLOOKUP(A1368,ENERGY!$A$2:$F$2692,5,0)</f>
        <v>0</v>
      </c>
      <c r="K1368" s="5">
        <f t="shared" si="2"/>
        <v>0</v>
      </c>
      <c r="L1368" s="31">
        <f>VLOOKUP(A1368,ENERGY!$A$2:$F$2692,6,0)</f>
        <v>0</v>
      </c>
      <c r="M1368" s="31">
        <f t="shared" si="3"/>
        <v>0</v>
      </c>
      <c r="N1368" s="32">
        <f>VLOOKUP(A1368,'HUMAN RESOURCES'!$A$2:$M$2692,5,0)</f>
        <v>0.045</v>
      </c>
      <c r="O1368" s="32">
        <f>VLOOKUP(A1368,'HUMAN RESOURCES'!$A$2:$M$2692,6,0)</f>
        <v>0.095</v>
      </c>
      <c r="P1368" s="31">
        <f>VLOOKUP(A1368,'HUMAN RESOURCES'!$A$2:$M$2692,7,0)</f>
        <v>53</v>
      </c>
      <c r="Q1368" s="5">
        <f>VLOOKUP(A1368,'HUMAN RESOURCES'!$A$2:$M$2692,8,0)</f>
        <v>52</v>
      </c>
      <c r="R1368" s="5">
        <f>VLOOKUP(A1368,'HUMAN RESOURCES'!$A$2:$M$2692,9,0)</f>
        <v>0.432</v>
      </c>
      <c r="S1368" s="5">
        <f>VLOOKUP(A1368,'HUMAN RESOURCES'!$A$2:$M$2692,10,0)</f>
        <v>0.537</v>
      </c>
      <c r="T1368" s="5">
        <f>VLOOKUP(A1368,'HUMAN RESOURCES'!$A$2:$M$2692,11,0)</f>
        <v>0.031</v>
      </c>
      <c r="U1368" s="5">
        <f>VLOOKUP(A1368,'HUMAN RESOURCES'!$A$2:$M$2692,12,0)</f>
        <v>2998770</v>
      </c>
      <c r="V1368" s="35">
        <f>VLOOKUP(A1368,'HUMAN RESOURCES'!$A$2:$M$2692,13,0)</f>
        <v>0.447</v>
      </c>
      <c r="W1368" s="36">
        <v>0</v>
      </c>
      <c r="X1368" s="37">
        <v>0</v>
      </c>
      <c r="Y1368" s="43">
        <f t="shared" si="4"/>
        <v>0</v>
      </c>
      <c r="Z1368" s="35">
        <f>VLOOKUP(A1368,BUSINESS!$A$2:$J$2692,5,0)</f>
        <v>0</v>
      </c>
      <c r="AA1368" s="5">
        <f>VLOOKUP(A1368,BUSINESS!$A$2:$J$2692,6,0)</f>
        <v>0</v>
      </c>
      <c r="AB1368" s="5">
        <f>VLOOKUP(A1368,BUSINESS!$A$2:$J$2692,7,0)</f>
        <v>0</v>
      </c>
      <c r="AC1368" s="5">
        <f>VLOOKUP(A1368,BUSINESS!$A$2:$J$2692,8,0)</f>
        <v>0</v>
      </c>
      <c r="AD1368" s="35">
        <f>VLOOKUP(A1368,BUSINESS!$A$2:$J$2692,9,0)</f>
        <v>0</v>
      </c>
      <c r="AE1368" s="35">
        <f>VLOOKUP(A1368,BUSINESS!$A$2:$J$2692,10,0)</f>
        <v>0.001</v>
      </c>
    </row>
    <row r="1369" customHeight="1" spans="1:31">
      <c r="A1369" s="22" t="str">
        <f t="shared" si="0"/>
        <v>Liberia-Africa2002</v>
      </c>
      <c r="B1369" s="22" t="s">
        <v>175</v>
      </c>
      <c r="C1369" s="22" t="s">
        <v>69</v>
      </c>
      <c r="D1369" s="23">
        <v>2002</v>
      </c>
      <c r="E1369" s="25">
        <v>536000000</v>
      </c>
      <c r="F1369" s="24">
        <f t="shared" si="1"/>
        <v>174.554568330786</v>
      </c>
      <c r="G1369" s="26">
        <v>0.054</v>
      </c>
      <c r="H1369" s="27">
        <v>9</v>
      </c>
      <c r="I1369" s="26">
        <v>0.202</v>
      </c>
      <c r="J1369" s="5">
        <f>VLOOKUP(A1369,ENERGY!$A$2:$F$2692,5,0)</f>
        <v>0</v>
      </c>
      <c r="K1369" s="5">
        <f t="shared" si="2"/>
        <v>0</v>
      </c>
      <c r="L1369" s="31">
        <f>VLOOKUP(A1369,ENERGY!$A$2:$F$2692,6,0)</f>
        <v>799</v>
      </c>
      <c r="M1369" s="31">
        <f t="shared" si="3"/>
        <v>0.00026020354495578</v>
      </c>
      <c r="N1369" s="32">
        <f>VLOOKUP(A1369,'HUMAN RESOURCES'!$A$2:$M$2692,5,0)</f>
        <v>0.046</v>
      </c>
      <c r="O1369" s="32">
        <f>VLOOKUP(A1369,'HUMAN RESOURCES'!$A$2:$M$2692,6,0)</f>
        <v>0.107</v>
      </c>
      <c r="P1369" s="31">
        <f>VLOOKUP(A1369,'HUMAN RESOURCES'!$A$2:$M$2692,7,0)</f>
        <v>54</v>
      </c>
      <c r="Q1369" s="5">
        <f>VLOOKUP(A1369,'HUMAN RESOURCES'!$A$2:$M$2692,8,0)</f>
        <v>52</v>
      </c>
      <c r="R1369" s="5">
        <f>VLOOKUP(A1369,'HUMAN RESOURCES'!$A$2:$M$2692,9,0)</f>
        <v>0.432</v>
      </c>
      <c r="S1369" s="5">
        <f>VLOOKUP(A1369,'HUMAN RESOURCES'!$A$2:$M$2692,10,0)</f>
        <v>0.537</v>
      </c>
      <c r="T1369" s="5">
        <f>VLOOKUP(A1369,'HUMAN RESOURCES'!$A$2:$M$2692,11,0)</f>
        <v>0.031</v>
      </c>
      <c r="U1369" s="5">
        <f>VLOOKUP(A1369,'HUMAN RESOURCES'!$A$2:$M$2692,12,0)</f>
        <v>3070673</v>
      </c>
      <c r="V1369" s="35">
        <f>VLOOKUP(A1369,'HUMAN RESOURCES'!$A$2:$M$2692,13,0)</f>
        <v>0.45</v>
      </c>
      <c r="W1369" s="36">
        <v>0</v>
      </c>
      <c r="X1369" s="37">
        <v>0</v>
      </c>
      <c r="Y1369" s="43">
        <f t="shared" si="4"/>
        <v>0</v>
      </c>
      <c r="Z1369" s="35">
        <f>VLOOKUP(A1369,BUSINESS!$A$2:$J$2692,5,0)</f>
        <v>0</v>
      </c>
      <c r="AA1369" s="5">
        <f>VLOOKUP(A1369,BUSINESS!$A$2:$J$2692,6,0)</f>
        <v>0</v>
      </c>
      <c r="AB1369" s="5">
        <f>VLOOKUP(A1369,BUSINESS!$A$2:$J$2692,7,0)</f>
        <v>0</v>
      </c>
      <c r="AC1369" s="5">
        <f>VLOOKUP(A1369,BUSINESS!$A$2:$J$2692,8,0)</f>
        <v>0</v>
      </c>
      <c r="AD1369" s="35">
        <f>VLOOKUP(A1369,BUSINESS!$A$2:$J$2692,9,0)</f>
        <v>0</v>
      </c>
      <c r="AE1369" s="35">
        <f>VLOOKUP(A1369,BUSINESS!$A$2:$J$2692,10,0)</f>
        <v>0.002</v>
      </c>
    </row>
    <row r="1370" customHeight="1" spans="1:31">
      <c r="A1370" s="22" t="str">
        <f t="shared" si="0"/>
        <v>Liberia-Africa2003</v>
      </c>
      <c r="B1370" s="22" t="s">
        <v>175</v>
      </c>
      <c r="C1370" s="22" t="s">
        <v>69</v>
      </c>
      <c r="D1370" s="23">
        <v>2003</v>
      </c>
      <c r="E1370" s="25">
        <v>409000000</v>
      </c>
      <c r="F1370" s="24">
        <f t="shared" si="1"/>
        <v>130.912591998904</v>
      </c>
      <c r="G1370" s="26">
        <v>0.034</v>
      </c>
      <c r="H1370" s="27">
        <v>5</v>
      </c>
      <c r="I1370" s="26">
        <v>0.171</v>
      </c>
      <c r="J1370" s="5">
        <f>VLOOKUP(A1370,ENERGY!$A$2:$F$2692,5,0)</f>
        <v>0</v>
      </c>
      <c r="K1370" s="5">
        <f t="shared" si="2"/>
        <v>0</v>
      </c>
      <c r="L1370" s="31">
        <f>VLOOKUP(A1370,ENERGY!$A$2:$F$2692,6,0)</f>
        <v>528</v>
      </c>
      <c r="M1370" s="31">
        <f t="shared" si="3"/>
        <v>0.000169002074756531</v>
      </c>
      <c r="N1370" s="32">
        <f>VLOOKUP(A1370,'HUMAN RESOURCES'!$A$2:$M$2692,5,0)</f>
        <v>0.047</v>
      </c>
      <c r="O1370" s="32">
        <f>VLOOKUP(A1370,'HUMAN RESOURCES'!$A$2:$M$2692,6,0)</f>
        <v>0.092</v>
      </c>
      <c r="P1370" s="31">
        <f>VLOOKUP(A1370,'HUMAN RESOURCES'!$A$2:$M$2692,7,0)</f>
        <v>54</v>
      </c>
      <c r="Q1370" s="5">
        <f>VLOOKUP(A1370,'HUMAN RESOURCES'!$A$2:$M$2692,8,0)</f>
        <v>53</v>
      </c>
      <c r="R1370" s="5">
        <f>VLOOKUP(A1370,'HUMAN RESOURCES'!$A$2:$M$2692,9,0)</f>
        <v>0.432</v>
      </c>
      <c r="S1370" s="5">
        <f>VLOOKUP(A1370,'HUMAN RESOURCES'!$A$2:$M$2692,10,0)</f>
        <v>0.537</v>
      </c>
      <c r="T1370" s="5">
        <f>VLOOKUP(A1370,'HUMAN RESOURCES'!$A$2:$M$2692,11,0)</f>
        <v>0.03</v>
      </c>
      <c r="U1370" s="5">
        <f>VLOOKUP(A1370,'HUMAN RESOURCES'!$A$2:$M$2692,12,0)</f>
        <v>3124222</v>
      </c>
      <c r="V1370" s="35">
        <f>VLOOKUP(A1370,'HUMAN RESOURCES'!$A$2:$M$2692,13,0)</f>
        <v>0.454</v>
      </c>
      <c r="W1370" s="36">
        <v>0</v>
      </c>
      <c r="X1370" s="37">
        <v>0</v>
      </c>
      <c r="Y1370" s="43">
        <f t="shared" si="4"/>
        <v>6.42398286937901</v>
      </c>
      <c r="Z1370" s="35">
        <f>VLOOKUP(A1370,BUSINESS!$A$2:$J$2692,5,0)</f>
        <v>0</v>
      </c>
      <c r="AA1370" s="5">
        <f>VLOOKUP(A1370,BUSINESS!$A$2:$J$2692,6,0)</f>
        <v>0</v>
      </c>
      <c r="AB1370" s="5">
        <f>VLOOKUP(A1370,BUSINESS!$A$2:$J$2692,7,0)</f>
        <v>0</v>
      </c>
      <c r="AC1370" s="5">
        <f>VLOOKUP(A1370,BUSINESS!$A$2:$J$2692,8,0)</f>
        <v>0</v>
      </c>
      <c r="AD1370" s="35">
        <f>VLOOKUP(A1370,BUSINESS!$A$2:$J$2692,9,0)</f>
        <v>0</v>
      </c>
      <c r="AE1370" s="35">
        <f>VLOOKUP(A1370,BUSINESS!$A$2:$J$2692,10,0)</f>
        <v>0.015</v>
      </c>
    </row>
    <row r="1371" customHeight="1" spans="1:31">
      <c r="A1371" s="22" t="str">
        <f t="shared" si="0"/>
        <v>Liberia-Africa2004</v>
      </c>
      <c r="B1371" s="22" t="s">
        <v>175</v>
      </c>
      <c r="C1371" s="22" t="s">
        <v>69</v>
      </c>
      <c r="D1371" s="23">
        <v>2004</v>
      </c>
      <c r="E1371" s="25">
        <v>467000000</v>
      </c>
      <c r="F1371" s="24">
        <f t="shared" si="1"/>
        <v>146.641240478132</v>
      </c>
      <c r="G1371" s="26">
        <v>0.088</v>
      </c>
      <c r="H1371" s="27">
        <v>13</v>
      </c>
      <c r="I1371" s="26">
        <v>0.181</v>
      </c>
      <c r="J1371" s="5">
        <f>VLOOKUP(A1371,ENERGY!$A$2:$F$2692,5,0)</f>
        <v>0</v>
      </c>
      <c r="K1371" s="5">
        <f t="shared" si="2"/>
        <v>0</v>
      </c>
      <c r="L1371" s="31">
        <f>VLOOKUP(A1371,ENERGY!$A$2:$F$2692,6,0)</f>
        <v>576</v>
      </c>
      <c r="M1371" s="31">
        <f t="shared" si="3"/>
        <v>0.000180867996820994</v>
      </c>
      <c r="N1371" s="32">
        <f>VLOOKUP(A1371,'HUMAN RESOURCES'!$A$2:$M$2692,5,0)</f>
        <v>0.048</v>
      </c>
      <c r="O1371" s="32">
        <f>VLOOKUP(A1371,'HUMAN RESOURCES'!$A$2:$M$2692,6,0)</f>
        <v>0.081</v>
      </c>
      <c r="P1371" s="31">
        <f>VLOOKUP(A1371,'HUMAN RESOURCES'!$A$2:$M$2692,7,0)</f>
        <v>55</v>
      </c>
      <c r="Q1371" s="5">
        <f>VLOOKUP(A1371,'HUMAN RESOURCES'!$A$2:$M$2692,8,0)</f>
        <v>53</v>
      </c>
      <c r="R1371" s="5">
        <f>VLOOKUP(A1371,'HUMAN RESOURCES'!$A$2:$M$2692,9,0)</f>
        <v>0.433</v>
      </c>
      <c r="S1371" s="5">
        <f>VLOOKUP(A1371,'HUMAN RESOURCES'!$A$2:$M$2692,10,0)</f>
        <v>0.537</v>
      </c>
      <c r="T1371" s="5">
        <f>VLOOKUP(A1371,'HUMAN RESOURCES'!$A$2:$M$2692,11,0)</f>
        <v>0.03</v>
      </c>
      <c r="U1371" s="5">
        <f>VLOOKUP(A1371,'HUMAN RESOURCES'!$A$2:$M$2692,12,0)</f>
        <v>3184643</v>
      </c>
      <c r="V1371" s="35">
        <f>VLOOKUP(A1371,'HUMAN RESOURCES'!$A$2:$M$2692,13,0)</f>
        <v>0.457</v>
      </c>
      <c r="W1371" s="38">
        <f>VLOOKUP(A1371,TOURISM!$A$2:$F$2692,5,0)</f>
        <v>59000000</v>
      </c>
      <c r="X1371" s="39">
        <f>VLOOKUP(A1371,TOURISM!$A$2:$F$2692,6,0)</f>
        <v>29000000</v>
      </c>
      <c r="Y1371" s="43">
        <f t="shared" si="4"/>
        <v>6.27306273062731</v>
      </c>
      <c r="Z1371" s="35">
        <f>VLOOKUP(A1371,BUSINESS!$A$2:$J$2692,5,0)</f>
        <v>0</v>
      </c>
      <c r="AA1371" s="5">
        <f>VLOOKUP(A1371,BUSINESS!$A$2:$J$2692,6,0)</f>
        <v>0</v>
      </c>
      <c r="AB1371" s="5">
        <f>VLOOKUP(A1371,BUSINESS!$A$2:$J$2692,7,0)</f>
        <v>0</v>
      </c>
      <c r="AC1371" s="5">
        <f>VLOOKUP(A1371,BUSINESS!$A$2:$J$2692,8,0)</f>
        <v>0</v>
      </c>
      <c r="AD1371" s="35">
        <f>VLOOKUP(A1371,BUSINESS!$A$2:$J$2692,9,0)</f>
        <v>0</v>
      </c>
      <c r="AE1371" s="35">
        <f>VLOOKUP(A1371,BUSINESS!$A$2:$J$2692,10,0)</f>
        <v>0.03</v>
      </c>
    </row>
    <row r="1372" customHeight="1" spans="1:31">
      <c r="A1372" s="22" t="str">
        <f t="shared" si="0"/>
        <v>Liberia-Africa2005</v>
      </c>
      <c r="B1372" s="22" t="s">
        <v>175</v>
      </c>
      <c r="C1372" s="22" t="s">
        <v>69</v>
      </c>
      <c r="D1372" s="23">
        <v>2005</v>
      </c>
      <c r="E1372" s="25">
        <v>542000000</v>
      </c>
      <c r="F1372" s="24">
        <f t="shared" si="1"/>
        <v>165.760083381604</v>
      </c>
      <c r="G1372" s="26">
        <v>0.08</v>
      </c>
      <c r="H1372" s="27">
        <v>13</v>
      </c>
      <c r="I1372" s="26">
        <v>0.17</v>
      </c>
      <c r="J1372" s="5">
        <f>VLOOKUP(A1372,ENERGY!$A$2:$F$2692,5,0)</f>
        <v>0</v>
      </c>
      <c r="K1372" s="5">
        <f t="shared" si="2"/>
        <v>0</v>
      </c>
      <c r="L1372" s="31">
        <f>VLOOKUP(A1372,ENERGY!$A$2:$F$2692,6,0)</f>
        <v>502</v>
      </c>
      <c r="M1372" s="31">
        <f t="shared" si="3"/>
        <v>0.000153526866895876</v>
      </c>
      <c r="N1372" s="32">
        <f>VLOOKUP(A1372,'HUMAN RESOURCES'!$A$2:$M$2692,5,0)</f>
        <v>0.05</v>
      </c>
      <c r="O1372" s="32">
        <f>VLOOKUP(A1372,'HUMAN RESOURCES'!$A$2:$M$2692,6,0)</f>
        <v>0.064</v>
      </c>
      <c r="P1372" s="31">
        <f>VLOOKUP(A1372,'HUMAN RESOURCES'!$A$2:$M$2692,7,0)</f>
        <v>56</v>
      </c>
      <c r="Q1372" s="5">
        <f>VLOOKUP(A1372,'HUMAN RESOURCES'!$A$2:$M$2692,8,0)</f>
        <v>54</v>
      </c>
      <c r="R1372" s="5">
        <f>VLOOKUP(A1372,'HUMAN RESOURCES'!$A$2:$M$2692,9,0)</f>
        <v>0.433</v>
      </c>
      <c r="S1372" s="5">
        <f>VLOOKUP(A1372,'HUMAN RESOURCES'!$A$2:$M$2692,10,0)</f>
        <v>0.537</v>
      </c>
      <c r="T1372" s="5">
        <f>VLOOKUP(A1372,'HUMAN RESOURCES'!$A$2:$M$2692,11,0)</f>
        <v>0.03</v>
      </c>
      <c r="U1372" s="5">
        <f>VLOOKUP(A1372,'HUMAN RESOURCES'!$A$2:$M$2692,12,0)</f>
        <v>3269786</v>
      </c>
      <c r="V1372" s="35">
        <f>VLOOKUP(A1372,'HUMAN RESOURCES'!$A$2:$M$2692,13,0)</f>
        <v>0.461</v>
      </c>
      <c r="W1372" s="38">
        <f>VLOOKUP(A1372,TOURISM!$A$2:$F$2692,5,0)</f>
        <v>67000000</v>
      </c>
      <c r="X1372" s="39">
        <f>VLOOKUP(A1372,TOURISM!$A$2:$F$2692,6,0)</f>
        <v>33000000</v>
      </c>
      <c r="Y1372" s="43">
        <f t="shared" si="4"/>
        <v>13.7410716104159</v>
      </c>
      <c r="Z1372" s="35">
        <f>VLOOKUP(A1372,BUSINESS!$A$2:$J$2692,5,0)</f>
        <v>0</v>
      </c>
      <c r="AA1372" s="5">
        <f>VLOOKUP(A1372,BUSINESS!$A$2:$J$2692,6,0)</f>
        <v>0</v>
      </c>
      <c r="AB1372" s="5">
        <f>VLOOKUP(A1372,BUSINESS!$A$2:$J$2692,7,0)</f>
        <v>0</v>
      </c>
      <c r="AC1372" s="5">
        <f>VLOOKUP(A1372,BUSINESS!$A$2:$J$2692,8,0)</f>
        <v>0</v>
      </c>
      <c r="AD1372" s="35">
        <f>VLOOKUP(A1372,BUSINESS!$A$2:$J$2692,9,0)</f>
        <v>0</v>
      </c>
      <c r="AE1372" s="35">
        <f>VLOOKUP(A1372,BUSINESS!$A$2:$J$2692,10,0)</f>
        <v>0.049</v>
      </c>
    </row>
    <row r="1373" customHeight="1" spans="1:31">
      <c r="A1373" s="22" t="str">
        <f t="shared" si="0"/>
        <v>Liberia-Africa2006</v>
      </c>
      <c r="B1373" s="22" t="s">
        <v>175</v>
      </c>
      <c r="C1373" s="22" t="s">
        <v>69</v>
      </c>
      <c r="D1373" s="23">
        <v>2006</v>
      </c>
      <c r="E1373" s="25">
        <v>604028582</v>
      </c>
      <c r="F1373" s="24">
        <f t="shared" si="1"/>
        <v>178.453730821194</v>
      </c>
      <c r="G1373" s="26">
        <v>0.109</v>
      </c>
      <c r="H1373" s="27">
        <v>18</v>
      </c>
      <c r="I1373" s="26">
        <v>0.155</v>
      </c>
      <c r="J1373" s="5">
        <f>VLOOKUP(A1373,ENERGY!$A$2:$F$2692,5,0)</f>
        <v>0</v>
      </c>
      <c r="K1373" s="5">
        <f t="shared" si="2"/>
        <v>0</v>
      </c>
      <c r="L1373" s="31">
        <f>VLOOKUP(A1373,ENERGY!$A$2:$F$2692,6,0)</f>
        <v>627</v>
      </c>
      <c r="M1373" s="31">
        <f t="shared" si="3"/>
        <v>0.00018524038854984</v>
      </c>
      <c r="N1373" s="32">
        <f>VLOOKUP(A1373,'HUMAN RESOURCES'!$A$2:$M$2692,5,0)</f>
        <v>0.011</v>
      </c>
      <c r="O1373" s="32">
        <f>VLOOKUP(A1373,'HUMAN RESOURCES'!$A$2:$M$2692,6,0)</f>
        <v>0.013</v>
      </c>
      <c r="P1373" s="31">
        <f>VLOOKUP(A1373,'HUMAN RESOURCES'!$A$2:$M$2692,7,0)</f>
        <v>57</v>
      </c>
      <c r="Q1373" s="5">
        <f>VLOOKUP(A1373,'HUMAN RESOURCES'!$A$2:$M$2692,8,0)</f>
        <v>55</v>
      </c>
      <c r="R1373" s="5">
        <f>VLOOKUP(A1373,'HUMAN RESOURCES'!$A$2:$M$2692,9,0)</f>
        <v>0.434</v>
      </c>
      <c r="S1373" s="5">
        <f>VLOOKUP(A1373,'HUMAN RESOURCES'!$A$2:$M$2692,10,0)</f>
        <v>0.536</v>
      </c>
      <c r="T1373" s="5">
        <f>VLOOKUP(A1373,'HUMAN RESOURCES'!$A$2:$M$2692,11,0)</f>
        <v>0.03</v>
      </c>
      <c r="U1373" s="5">
        <f>VLOOKUP(A1373,'HUMAN RESOURCES'!$A$2:$M$2692,12,0)</f>
        <v>3384791</v>
      </c>
      <c r="V1373" s="35">
        <f>VLOOKUP(A1373,'HUMAN RESOURCES'!$A$2:$M$2692,13,0)</f>
        <v>0.464</v>
      </c>
      <c r="W1373" s="38">
        <f>VLOOKUP(A1373,TOURISM!$A$2:$F$2692,5,0)</f>
        <v>124000000</v>
      </c>
      <c r="X1373" s="39">
        <f>VLOOKUP(A1373,TOURISM!$A$2:$F$2692,6,0)</f>
        <v>41000000</v>
      </c>
      <c r="Y1373" s="43">
        <f t="shared" si="4"/>
        <v>11.2309850830164</v>
      </c>
      <c r="Z1373" s="35">
        <f>VLOOKUP(A1373,BUSINESS!$A$2:$J$2692,5,0)</f>
        <v>0.429</v>
      </c>
      <c r="AA1373" s="5">
        <f>VLOOKUP(A1373,BUSINESS!$A$2:$J$2692,6,0)</f>
        <v>68</v>
      </c>
      <c r="AB1373" s="5">
        <f>VLOOKUP(A1373,BUSINESS!$A$2:$J$2692,7,0)</f>
        <v>0</v>
      </c>
      <c r="AC1373" s="5">
        <f>VLOOKUP(A1373,BUSINESS!$A$2:$J$2692,8,0)</f>
        <v>158</v>
      </c>
      <c r="AD1373" s="35">
        <f>VLOOKUP(A1373,BUSINESS!$A$2:$J$2692,9,0)</f>
        <v>0</v>
      </c>
      <c r="AE1373" s="35">
        <f>VLOOKUP(A1373,BUSINESS!$A$2:$J$2692,10,0)</f>
        <v>0.083</v>
      </c>
    </row>
    <row r="1374" customHeight="1" spans="1:31">
      <c r="A1374" s="22" t="str">
        <f t="shared" si="0"/>
        <v>Liberia-Africa2007</v>
      </c>
      <c r="B1374" s="22" t="s">
        <v>175</v>
      </c>
      <c r="C1374" s="22" t="s">
        <v>69</v>
      </c>
      <c r="D1374" s="23">
        <v>2007</v>
      </c>
      <c r="E1374" s="25">
        <v>739026892</v>
      </c>
      <c r="F1374" s="24">
        <f t="shared" si="1"/>
        <v>209.814084798146</v>
      </c>
      <c r="G1374" s="26">
        <v>0.102</v>
      </c>
      <c r="H1374" s="27">
        <v>21</v>
      </c>
      <c r="I1374" s="26">
        <v>0.15</v>
      </c>
      <c r="J1374" s="5">
        <f>VLOOKUP(A1374,ENERGY!$A$2:$F$2692,5,0)</f>
        <v>0</v>
      </c>
      <c r="K1374" s="5">
        <f t="shared" si="2"/>
        <v>0</v>
      </c>
      <c r="L1374" s="31">
        <f>VLOOKUP(A1374,ENERGY!$A$2:$F$2692,6,0)</f>
        <v>678</v>
      </c>
      <c r="M1374" s="31">
        <f t="shared" si="3"/>
        <v>0.000192488190934658</v>
      </c>
      <c r="N1374" s="32">
        <f>VLOOKUP(A1374,'HUMAN RESOURCES'!$A$2:$M$2692,5,0)</f>
        <v>0.019</v>
      </c>
      <c r="O1374" s="32">
        <f>VLOOKUP(A1374,'HUMAN RESOURCES'!$A$2:$M$2692,6,0)</f>
        <v>0.012</v>
      </c>
      <c r="P1374" s="31">
        <f>VLOOKUP(A1374,'HUMAN RESOURCES'!$A$2:$M$2692,7,0)</f>
        <v>58</v>
      </c>
      <c r="Q1374" s="5">
        <f>VLOOKUP(A1374,'HUMAN RESOURCES'!$A$2:$M$2692,8,0)</f>
        <v>56</v>
      </c>
      <c r="R1374" s="5">
        <f>VLOOKUP(A1374,'HUMAN RESOURCES'!$A$2:$M$2692,9,0)</f>
        <v>0.434</v>
      </c>
      <c r="S1374" s="5">
        <f>VLOOKUP(A1374,'HUMAN RESOURCES'!$A$2:$M$2692,10,0)</f>
        <v>0.535</v>
      </c>
      <c r="T1374" s="5">
        <f>VLOOKUP(A1374,'HUMAN RESOURCES'!$A$2:$M$2692,11,0)</f>
        <v>0.03</v>
      </c>
      <c r="U1374" s="5">
        <f>VLOOKUP(A1374,'HUMAN RESOURCES'!$A$2:$M$2692,12,0)</f>
        <v>3522294</v>
      </c>
      <c r="V1374" s="35">
        <f>VLOOKUP(A1374,'HUMAN RESOURCES'!$A$2:$M$2692,13,0)</f>
        <v>0.467</v>
      </c>
      <c r="W1374" s="38">
        <f>VLOOKUP(A1374,TOURISM!$A$2:$F$2692,5,0)</f>
        <v>131000000</v>
      </c>
      <c r="X1374" s="39">
        <f>VLOOKUP(A1374,TOURISM!$A$2:$F$2692,6,0)</f>
        <v>48000000</v>
      </c>
      <c r="Y1374" s="43">
        <f t="shared" si="4"/>
        <v>11.7641459228472</v>
      </c>
      <c r="Z1374" s="35">
        <f>VLOOKUP(A1374,BUSINESS!$A$2:$J$2692,5,0)</f>
        <v>0.429</v>
      </c>
      <c r="AA1374" s="5">
        <f>VLOOKUP(A1374,BUSINESS!$A$2:$J$2692,6,0)</f>
        <v>68</v>
      </c>
      <c r="AB1374" s="5">
        <f>VLOOKUP(A1374,BUSINESS!$A$2:$J$2692,7,0)</f>
        <v>0</v>
      </c>
      <c r="AC1374" s="5">
        <f>VLOOKUP(A1374,BUSINESS!$A$2:$J$2692,8,0)</f>
        <v>158</v>
      </c>
      <c r="AD1374" s="35">
        <f>VLOOKUP(A1374,BUSINESS!$A$2:$J$2692,9,0)</f>
        <v>0.006</v>
      </c>
      <c r="AE1374" s="35">
        <f>VLOOKUP(A1374,BUSINESS!$A$2:$J$2692,10,0)</f>
        <v>0.16</v>
      </c>
    </row>
    <row r="1375" customHeight="1" spans="1:31">
      <c r="A1375" s="22" t="str">
        <f t="shared" si="0"/>
        <v>Liberia-Africa2008</v>
      </c>
      <c r="B1375" s="22" t="s">
        <v>175</v>
      </c>
      <c r="C1375" s="22" t="s">
        <v>69</v>
      </c>
      <c r="D1375" s="23">
        <v>2008</v>
      </c>
      <c r="E1375" s="25">
        <v>850040459</v>
      </c>
      <c r="F1375" s="24">
        <f t="shared" si="1"/>
        <v>231.447496047882</v>
      </c>
      <c r="G1375" s="26">
        <v>0.118</v>
      </c>
      <c r="H1375" s="27">
        <v>27</v>
      </c>
      <c r="I1375" s="26">
        <v>0.144</v>
      </c>
      <c r="J1375" s="5">
        <f>VLOOKUP(A1375,ENERGY!$A$2:$F$2692,5,0)</f>
        <v>0</v>
      </c>
      <c r="K1375" s="5">
        <f t="shared" si="2"/>
        <v>0</v>
      </c>
      <c r="L1375" s="31">
        <f>VLOOKUP(A1375,ENERGY!$A$2:$F$2692,6,0)</f>
        <v>741</v>
      </c>
      <c r="M1375" s="31">
        <f t="shared" si="3"/>
        <v>0.000201758154868579</v>
      </c>
      <c r="N1375" s="32">
        <f>VLOOKUP(A1375,'HUMAN RESOURCES'!$A$2:$M$2692,5,0)</f>
        <v>0.019</v>
      </c>
      <c r="O1375" s="32">
        <f>VLOOKUP(A1375,'HUMAN RESOURCES'!$A$2:$M$2692,6,0)</f>
        <v>0.014</v>
      </c>
      <c r="P1375" s="31">
        <f>VLOOKUP(A1375,'HUMAN RESOURCES'!$A$2:$M$2692,7,0)</f>
        <v>59</v>
      </c>
      <c r="Q1375" s="5">
        <f>VLOOKUP(A1375,'HUMAN RESOURCES'!$A$2:$M$2692,8,0)</f>
        <v>57</v>
      </c>
      <c r="R1375" s="5">
        <f>VLOOKUP(A1375,'HUMAN RESOURCES'!$A$2:$M$2692,9,0)</f>
        <v>0.434</v>
      </c>
      <c r="S1375" s="5">
        <f>VLOOKUP(A1375,'HUMAN RESOURCES'!$A$2:$M$2692,10,0)</f>
        <v>0.535</v>
      </c>
      <c r="T1375" s="5">
        <f>VLOOKUP(A1375,'HUMAN RESOURCES'!$A$2:$M$2692,11,0)</f>
        <v>0.031</v>
      </c>
      <c r="U1375" s="5">
        <f>VLOOKUP(A1375,'HUMAN RESOURCES'!$A$2:$M$2692,12,0)</f>
        <v>3672714</v>
      </c>
      <c r="V1375" s="35">
        <f>VLOOKUP(A1375,'HUMAN RESOURCES'!$A$2:$M$2692,13,0)</f>
        <v>0.471</v>
      </c>
      <c r="W1375" s="38">
        <f>VLOOKUP(A1375,TOURISM!$A$2:$F$2692,5,0)</f>
        <v>158000000</v>
      </c>
      <c r="X1375" s="39">
        <f>VLOOKUP(A1375,TOURISM!$A$2:$F$2692,6,0)</f>
        <v>58000000</v>
      </c>
      <c r="Y1375" s="43">
        <f t="shared" si="4"/>
        <v>6.23297710108962</v>
      </c>
      <c r="Z1375" s="35">
        <f>VLOOKUP(A1375,BUSINESS!$A$2:$J$2692,5,0)</f>
        <v>0.429</v>
      </c>
      <c r="AA1375" s="5">
        <f>VLOOKUP(A1375,BUSINESS!$A$2:$J$2692,6,0)</f>
        <v>31</v>
      </c>
      <c r="AB1375" s="5">
        <f>VLOOKUP(A1375,BUSINESS!$A$2:$J$2692,7,0)</f>
        <v>0</v>
      </c>
      <c r="AC1375" s="5">
        <f>VLOOKUP(A1375,BUSINESS!$A$2:$J$2692,8,0)</f>
        <v>158</v>
      </c>
      <c r="AD1375" s="35">
        <f>VLOOKUP(A1375,BUSINESS!$A$2:$J$2692,9,0)</f>
        <v>0.005</v>
      </c>
      <c r="AE1375" s="35">
        <f>VLOOKUP(A1375,BUSINESS!$A$2:$J$2692,10,0)</f>
        <v>0.233</v>
      </c>
    </row>
    <row r="1376" customHeight="1" spans="1:31">
      <c r="A1376" s="22" t="str">
        <f t="shared" si="0"/>
        <v>Liberia-Africa2009</v>
      </c>
      <c r="B1376" s="22" t="s">
        <v>175</v>
      </c>
      <c r="C1376" s="22" t="s">
        <v>69</v>
      </c>
      <c r="D1376" s="23">
        <v>2009</v>
      </c>
      <c r="E1376" s="25">
        <v>1155146230</v>
      </c>
      <c r="F1376" s="24">
        <f t="shared" si="1"/>
        <v>302.280352432591</v>
      </c>
      <c r="G1376" s="26">
        <v>0.144</v>
      </c>
      <c r="H1376" s="27">
        <v>43</v>
      </c>
      <c r="I1376" s="26">
        <v>0.142</v>
      </c>
      <c r="J1376" s="5">
        <f>VLOOKUP(A1376,ENERGY!$A$2:$F$2692,5,0)</f>
        <v>0</v>
      </c>
      <c r="K1376" s="5">
        <f t="shared" si="2"/>
        <v>0</v>
      </c>
      <c r="L1376" s="31">
        <f>VLOOKUP(A1376,ENERGY!$A$2:$F$2692,6,0)</f>
        <v>532</v>
      </c>
      <c r="M1376" s="31">
        <f t="shared" si="3"/>
        <v>0.000139214536928488</v>
      </c>
      <c r="N1376" s="32">
        <f>VLOOKUP(A1376,'HUMAN RESOURCES'!$A$2:$M$2692,5,0)</f>
        <v>0.021</v>
      </c>
      <c r="O1376" s="32">
        <f>VLOOKUP(A1376,'HUMAN RESOURCES'!$A$2:$M$2692,6,0)</f>
        <v>0.034</v>
      </c>
      <c r="P1376" s="31">
        <f>VLOOKUP(A1376,'HUMAN RESOURCES'!$A$2:$M$2692,7,0)</f>
        <v>60</v>
      </c>
      <c r="Q1376" s="5">
        <f>VLOOKUP(A1376,'HUMAN RESOURCES'!$A$2:$M$2692,8,0)</f>
        <v>58</v>
      </c>
      <c r="R1376" s="5">
        <f>VLOOKUP(A1376,'HUMAN RESOURCES'!$A$2:$M$2692,9,0)</f>
        <v>0.434</v>
      </c>
      <c r="S1376" s="5">
        <f>VLOOKUP(A1376,'HUMAN RESOURCES'!$A$2:$M$2692,10,0)</f>
        <v>0.535</v>
      </c>
      <c r="T1376" s="5">
        <f>VLOOKUP(A1376,'HUMAN RESOURCES'!$A$2:$M$2692,11,0)</f>
        <v>0.031</v>
      </c>
      <c r="U1376" s="5">
        <f>VLOOKUP(A1376,'HUMAN RESOURCES'!$A$2:$M$2692,12,0)</f>
        <v>3821440</v>
      </c>
      <c r="V1376" s="35">
        <f>VLOOKUP(A1376,'HUMAN RESOURCES'!$A$2:$M$2692,13,0)</f>
        <v>0.474</v>
      </c>
      <c r="W1376" s="38">
        <f>VLOOKUP(A1376,TOURISM!$A$2:$F$2692,5,0)</f>
        <v>123000000</v>
      </c>
      <c r="X1376" s="39">
        <f>VLOOKUP(A1376,TOURISM!$A$2:$F$2692,6,0)</f>
        <v>51000000</v>
      </c>
      <c r="Y1376" s="43">
        <f t="shared" si="4"/>
        <v>-9.43763692908837</v>
      </c>
      <c r="Z1376" s="35">
        <f>VLOOKUP(A1376,BUSINESS!$A$2:$J$2692,5,0)</f>
        <v>0.429</v>
      </c>
      <c r="AA1376" s="5">
        <f>VLOOKUP(A1376,BUSINESS!$A$2:$J$2692,6,0)</f>
        <v>20</v>
      </c>
      <c r="AB1376" s="5">
        <f>VLOOKUP(A1376,BUSINESS!$A$2:$J$2692,7,0)</f>
        <v>0</v>
      </c>
      <c r="AC1376" s="5">
        <f>VLOOKUP(A1376,BUSINESS!$A$2:$J$2692,8,0)</f>
        <v>158</v>
      </c>
      <c r="AD1376" s="35">
        <f>VLOOKUP(A1376,BUSINESS!$A$2:$J$2692,9,0)</f>
        <v>0.005</v>
      </c>
      <c r="AE1376" s="35">
        <f>VLOOKUP(A1376,BUSINESS!$A$2:$J$2692,10,0)</f>
        <v>0.284</v>
      </c>
    </row>
    <row r="1377" customHeight="1" spans="1:31">
      <c r="A1377" s="22" t="str">
        <f t="shared" si="0"/>
        <v>Liberia-Africa2010</v>
      </c>
      <c r="B1377" s="22" t="s">
        <v>175</v>
      </c>
      <c r="C1377" s="22" t="s">
        <v>69</v>
      </c>
      <c r="D1377" s="23">
        <v>2010</v>
      </c>
      <c r="E1377" s="25">
        <v>1292696476</v>
      </c>
      <c r="F1377" s="24">
        <f t="shared" si="1"/>
        <v>326.604280455484</v>
      </c>
      <c r="G1377" s="26">
        <v>0.131</v>
      </c>
      <c r="H1377" s="27">
        <v>43</v>
      </c>
      <c r="I1377" s="26">
        <v>0.142</v>
      </c>
      <c r="J1377" s="5">
        <f>VLOOKUP(A1377,ENERGY!$A$2:$F$2692,5,0)</f>
        <v>0</v>
      </c>
      <c r="K1377" s="5">
        <f t="shared" si="2"/>
        <v>0</v>
      </c>
      <c r="L1377" s="31">
        <f>VLOOKUP(A1377,ENERGY!$A$2:$F$2692,6,0)</f>
        <v>436</v>
      </c>
      <c r="M1377" s="31">
        <f t="shared" si="3"/>
        <v>0.000110156923084697</v>
      </c>
      <c r="N1377" s="32">
        <f>VLOOKUP(A1377,'HUMAN RESOURCES'!$A$2:$M$2692,5,0)</f>
        <v>0.021</v>
      </c>
      <c r="O1377" s="32">
        <f>VLOOKUP(A1377,'HUMAN RESOURCES'!$A$2:$M$2692,6,0)</f>
        <v>0.013</v>
      </c>
      <c r="P1377" s="31">
        <f>VLOOKUP(A1377,'HUMAN RESOURCES'!$A$2:$M$2692,7,0)</f>
        <v>60</v>
      </c>
      <c r="Q1377" s="5">
        <f>VLOOKUP(A1377,'HUMAN RESOURCES'!$A$2:$M$2692,8,0)</f>
        <v>59</v>
      </c>
      <c r="R1377" s="5">
        <f>VLOOKUP(A1377,'HUMAN RESOURCES'!$A$2:$M$2692,9,0)</f>
        <v>0.433</v>
      </c>
      <c r="S1377" s="5">
        <f>VLOOKUP(A1377,'HUMAN RESOURCES'!$A$2:$M$2692,10,0)</f>
        <v>0.536</v>
      </c>
      <c r="T1377" s="5">
        <f>VLOOKUP(A1377,'HUMAN RESOURCES'!$A$2:$M$2692,11,0)</f>
        <v>0.031</v>
      </c>
      <c r="U1377" s="5">
        <f>VLOOKUP(A1377,'HUMAN RESOURCES'!$A$2:$M$2692,12,0)</f>
        <v>3957990</v>
      </c>
      <c r="V1377" s="35">
        <f>VLOOKUP(A1377,'HUMAN RESOURCES'!$A$2:$M$2692,13,0)</f>
        <v>0.478</v>
      </c>
      <c r="W1377" s="38">
        <f>VLOOKUP(A1377,TOURISM!$A$2:$F$2692,5,0)</f>
        <v>12000000</v>
      </c>
      <c r="X1377" s="39">
        <f>VLOOKUP(A1377,TOURISM!$A$2:$F$2692,6,0)</f>
        <v>134000000</v>
      </c>
      <c r="Y1377" s="43">
        <f t="shared" si="4"/>
        <v>6.50299121175688</v>
      </c>
      <c r="Z1377" s="35">
        <f>VLOOKUP(A1377,BUSINESS!$A$2:$J$2692,5,0)</f>
        <v>0.429</v>
      </c>
      <c r="AA1377" s="5">
        <f>VLOOKUP(A1377,BUSINESS!$A$2:$J$2692,6,0)</f>
        <v>20</v>
      </c>
      <c r="AB1377" s="5">
        <f>VLOOKUP(A1377,BUSINESS!$A$2:$J$2692,7,0)</f>
        <v>0</v>
      </c>
      <c r="AC1377" s="5">
        <f>VLOOKUP(A1377,BUSINESS!$A$2:$J$2692,8,0)</f>
        <v>141</v>
      </c>
      <c r="AD1377" s="35">
        <f>VLOOKUP(A1377,BUSINESS!$A$2:$J$2692,9,0)</f>
        <v>0.023</v>
      </c>
      <c r="AE1377" s="35">
        <f>VLOOKUP(A1377,BUSINESS!$A$2:$J$2692,10,0)</f>
        <v>0.397</v>
      </c>
    </row>
    <row r="1378" customHeight="1" spans="1:31">
      <c r="A1378" s="22" t="str">
        <f t="shared" si="0"/>
        <v>Liberia-Africa2011</v>
      </c>
      <c r="B1378" s="22" t="s">
        <v>175</v>
      </c>
      <c r="C1378" s="22" t="s">
        <v>69</v>
      </c>
      <c r="D1378" s="23">
        <v>2011</v>
      </c>
      <c r="E1378" s="25">
        <v>1537753885</v>
      </c>
      <c r="F1378" s="24">
        <f t="shared" si="1"/>
        <v>376.928454490615</v>
      </c>
      <c r="G1378" s="26">
        <v>0.156</v>
      </c>
      <c r="H1378" s="27">
        <v>59</v>
      </c>
      <c r="I1378" s="26">
        <v>0.138</v>
      </c>
      <c r="J1378" s="5">
        <f>VLOOKUP(A1378,ENERGY!$A$2:$F$2692,5,0)</f>
        <v>0</v>
      </c>
      <c r="K1378" s="5">
        <f t="shared" si="2"/>
        <v>0</v>
      </c>
      <c r="L1378" s="31">
        <f>VLOOKUP(A1378,ENERGY!$A$2:$F$2692,6,0)</f>
        <v>759</v>
      </c>
      <c r="M1378" s="31">
        <f t="shared" si="3"/>
        <v>0.00018604322821033</v>
      </c>
      <c r="N1378" s="32">
        <f>VLOOKUP(A1378,'HUMAN RESOURCES'!$A$2:$M$2692,5,0)</f>
        <v>0.023</v>
      </c>
      <c r="O1378" s="32">
        <f>VLOOKUP(A1378,'HUMAN RESOURCES'!$A$2:$M$2692,6,0)</f>
        <v>0.027</v>
      </c>
      <c r="P1378" s="31">
        <f>VLOOKUP(A1378,'HUMAN RESOURCES'!$A$2:$M$2692,7,0)</f>
        <v>61</v>
      </c>
      <c r="Q1378" s="5">
        <f>VLOOKUP(A1378,'HUMAN RESOURCES'!$A$2:$M$2692,8,0)</f>
        <v>59</v>
      </c>
      <c r="R1378" s="5">
        <f>VLOOKUP(A1378,'HUMAN RESOURCES'!$A$2:$M$2692,9,0)</f>
        <v>0.432</v>
      </c>
      <c r="S1378" s="5">
        <f>VLOOKUP(A1378,'HUMAN RESOURCES'!$A$2:$M$2692,10,0)</f>
        <v>0.537</v>
      </c>
      <c r="T1378" s="5">
        <f>VLOOKUP(A1378,'HUMAN RESOURCES'!$A$2:$M$2692,11,0)</f>
        <v>0.031</v>
      </c>
      <c r="U1378" s="5">
        <f>VLOOKUP(A1378,'HUMAN RESOURCES'!$A$2:$M$2692,12,0)</f>
        <v>4079697</v>
      </c>
      <c r="V1378" s="35">
        <f>VLOOKUP(A1378,'HUMAN RESOURCES'!$A$2:$M$2692,13,0)</f>
        <v>0.482</v>
      </c>
      <c r="W1378" s="38">
        <f>VLOOKUP(A1378,TOURISM!$A$2:$F$2692,5,0)</f>
        <v>232000000</v>
      </c>
      <c r="X1378" s="39">
        <f>VLOOKUP(A1378,TOURISM!$A$2:$F$2692,6,0)</f>
        <v>132000000</v>
      </c>
      <c r="Y1378" s="43">
        <f t="shared" si="4"/>
        <v>0</v>
      </c>
      <c r="Z1378" s="35">
        <f>VLOOKUP(A1378,BUSINESS!$A$2:$J$2692,5,0)</f>
        <v>0.429</v>
      </c>
      <c r="AA1378" s="5">
        <f>VLOOKUP(A1378,BUSINESS!$A$2:$J$2692,6,0)</f>
        <v>6</v>
      </c>
      <c r="AB1378" s="5">
        <f>VLOOKUP(A1378,BUSINESS!$A$2:$J$2692,7,0)</f>
        <v>0</v>
      </c>
      <c r="AC1378" s="5">
        <f>VLOOKUP(A1378,BUSINESS!$A$2:$J$2692,8,0)</f>
        <v>158</v>
      </c>
      <c r="AD1378" s="35">
        <f>VLOOKUP(A1378,BUSINESS!$A$2:$J$2692,9,0)</f>
        <v>0.03</v>
      </c>
      <c r="AE1378" s="35">
        <f>VLOOKUP(A1378,BUSINESS!$A$2:$J$2692,10,0)</f>
        <v>0.498</v>
      </c>
    </row>
    <row r="1379" customHeight="1" spans="1:31">
      <c r="A1379" s="22" t="str">
        <f t="shared" si="0"/>
        <v>Liberia-Africa2012</v>
      </c>
      <c r="B1379" s="22" t="s">
        <v>175</v>
      </c>
      <c r="C1379" s="22" t="s">
        <v>69</v>
      </c>
      <c r="D1379" s="23">
        <v>2012</v>
      </c>
      <c r="E1379" s="25">
        <v>1733828405</v>
      </c>
      <c r="F1379" s="24">
        <f t="shared" si="1"/>
        <v>413.758572797335</v>
      </c>
      <c r="G1379" s="26">
        <v>0.155</v>
      </c>
      <c r="H1379" s="27">
        <v>65</v>
      </c>
      <c r="I1379" s="26">
        <v>0.135</v>
      </c>
      <c r="J1379" s="5">
        <f>VLOOKUP(A1379,ENERGY!$A$2:$F$2692,5,0)</f>
        <v>0</v>
      </c>
      <c r="K1379" s="5">
        <f t="shared" si="2"/>
        <v>0</v>
      </c>
      <c r="L1379" s="31">
        <f>VLOOKUP(A1379,ENERGY!$A$2:$F$2692,6,0)</f>
        <v>502</v>
      </c>
      <c r="M1379" s="31">
        <f t="shared" si="3"/>
        <v>0.000119796632091895</v>
      </c>
      <c r="N1379" s="32">
        <f>VLOOKUP(A1379,'HUMAN RESOURCES'!$A$2:$M$2692,5,0)</f>
        <v>0.024</v>
      </c>
      <c r="O1379" s="32">
        <f>VLOOKUP(A1379,'HUMAN RESOURCES'!$A$2:$M$2692,6,0)</f>
        <v>0.037</v>
      </c>
      <c r="P1379" s="31">
        <f>VLOOKUP(A1379,'HUMAN RESOURCES'!$A$2:$M$2692,7,0)</f>
        <v>61</v>
      </c>
      <c r="Q1379" s="5">
        <f>VLOOKUP(A1379,'HUMAN RESOURCES'!$A$2:$M$2692,8,0)</f>
        <v>59</v>
      </c>
      <c r="R1379" s="5">
        <f>VLOOKUP(A1379,'HUMAN RESOURCES'!$A$2:$M$2692,9,0)</f>
        <v>0.431</v>
      </c>
      <c r="S1379" s="5">
        <f>VLOOKUP(A1379,'HUMAN RESOURCES'!$A$2:$M$2692,10,0)</f>
        <v>0.539</v>
      </c>
      <c r="T1379" s="5">
        <f>VLOOKUP(A1379,'HUMAN RESOURCES'!$A$2:$M$2692,11,0)</f>
        <v>0.03</v>
      </c>
      <c r="U1379" s="5">
        <f>VLOOKUP(A1379,'HUMAN RESOURCES'!$A$2:$M$2692,12,0)</f>
        <v>4190435</v>
      </c>
      <c r="V1379" s="35">
        <f>VLOOKUP(A1379,'HUMAN RESOURCES'!$A$2:$M$2692,13,0)</f>
        <v>0.485</v>
      </c>
      <c r="W1379" s="36">
        <v>0</v>
      </c>
      <c r="X1379" s="37">
        <v>0</v>
      </c>
      <c r="Y1379" s="43">
        <f t="shared" si="4"/>
        <v>-1.21251095814633</v>
      </c>
      <c r="Z1379" s="35">
        <f>VLOOKUP(A1379,BUSINESS!$A$2:$J$2692,5,0)</f>
        <v>0.266</v>
      </c>
      <c r="AA1379" s="5">
        <f>VLOOKUP(A1379,BUSINESS!$A$2:$J$2692,6,0)</f>
        <v>6</v>
      </c>
      <c r="AB1379" s="5">
        <f>VLOOKUP(A1379,BUSINESS!$A$2:$J$2692,7,0)</f>
        <v>149</v>
      </c>
      <c r="AC1379" s="5">
        <f>VLOOKUP(A1379,BUSINESS!$A$2:$J$2692,8,0)</f>
        <v>158</v>
      </c>
      <c r="AD1379" s="35">
        <f>VLOOKUP(A1379,BUSINESS!$A$2:$J$2692,9,0)</f>
        <v>0.038</v>
      </c>
      <c r="AE1379" s="35">
        <f>VLOOKUP(A1379,BUSINESS!$A$2:$J$2692,10,0)</f>
        <v>0.571</v>
      </c>
    </row>
    <row r="1380" customHeight="1" spans="1:31">
      <c r="A1380" s="22" t="str">
        <f t="shared" si="0"/>
        <v>Libya-Africa2000</v>
      </c>
      <c r="B1380" s="22" t="s">
        <v>176</v>
      </c>
      <c r="C1380" s="22" t="s">
        <v>69</v>
      </c>
      <c r="D1380" s="23">
        <v>2000</v>
      </c>
      <c r="E1380" s="25">
        <v>33896600871</v>
      </c>
      <c r="F1380" s="24">
        <f t="shared" si="1"/>
        <v>6548.56827393148</v>
      </c>
      <c r="G1380" s="26">
        <v>0.034</v>
      </c>
      <c r="H1380" s="27">
        <v>252</v>
      </c>
      <c r="I1380" s="26">
        <v>0.07</v>
      </c>
      <c r="J1380" s="5">
        <f>VLOOKUP(A1380,ENERGY!$A$2:$F$2692,5,0)</f>
        <v>0</v>
      </c>
      <c r="K1380" s="5">
        <f t="shared" si="2"/>
        <v>0</v>
      </c>
      <c r="L1380" s="31">
        <f>VLOOKUP(A1380,ENERGY!$A$2:$F$2692,6,0)</f>
        <v>0</v>
      </c>
      <c r="M1380" s="31">
        <f t="shared" si="3"/>
        <v>0</v>
      </c>
      <c r="N1380" s="32">
        <f>VLOOKUP(A1380,'HUMAN RESOURCES'!$A$2:$M$2692,5,0)</f>
        <v>0.024</v>
      </c>
      <c r="O1380" s="32">
        <f>VLOOKUP(A1380,'HUMAN RESOURCES'!$A$2:$M$2692,6,0)</f>
        <v>0.019</v>
      </c>
      <c r="P1380" s="31">
        <f>VLOOKUP(A1380,'HUMAN RESOURCES'!$A$2:$M$2692,7,0)</f>
        <v>74</v>
      </c>
      <c r="Q1380" s="5">
        <f>VLOOKUP(A1380,'HUMAN RESOURCES'!$A$2:$M$2692,8,0)</f>
        <v>70</v>
      </c>
      <c r="R1380" s="5">
        <f>VLOOKUP(A1380,'HUMAN RESOURCES'!$A$2:$M$2692,9,0)</f>
        <v>0.333</v>
      </c>
      <c r="S1380" s="5">
        <f>VLOOKUP(A1380,'HUMAN RESOURCES'!$A$2:$M$2692,10,0)</f>
        <v>0.628</v>
      </c>
      <c r="T1380" s="5">
        <f>VLOOKUP(A1380,'HUMAN RESOURCES'!$A$2:$M$2692,11,0)</f>
        <v>0.039</v>
      </c>
      <c r="U1380" s="5">
        <f>VLOOKUP(A1380,'HUMAN RESOURCES'!$A$2:$M$2692,12,0)</f>
        <v>5176185</v>
      </c>
      <c r="V1380" s="35">
        <f>VLOOKUP(A1380,'HUMAN RESOURCES'!$A$2:$M$2692,13,0)</f>
        <v>0.763</v>
      </c>
      <c r="W1380" s="38">
        <f>VLOOKUP(A1380,TOURISM!$A$2:$F$2692,5,0)</f>
        <v>84000000</v>
      </c>
      <c r="X1380" s="39">
        <f>VLOOKUP(A1380,TOURISM!$A$2:$F$2692,6,0)</f>
        <v>495000000</v>
      </c>
      <c r="Y1380" s="43">
        <f t="shared" si="4"/>
        <v>-1.69596952776983</v>
      </c>
      <c r="Z1380" s="35">
        <f>VLOOKUP(A1380,BUSINESS!$A$2:$J$2692,5,0)</f>
        <v>0</v>
      </c>
      <c r="AA1380" s="5">
        <f>VLOOKUP(A1380,BUSINESS!$A$2:$J$2692,6,0)</f>
        <v>0</v>
      </c>
      <c r="AB1380" s="5">
        <f>VLOOKUP(A1380,BUSINESS!$A$2:$J$2692,7,0)</f>
        <v>0</v>
      </c>
      <c r="AC1380" s="5">
        <f>VLOOKUP(A1380,BUSINESS!$A$2:$J$2692,8,0)</f>
        <v>0</v>
      </c>
      <c r="AD1380" s="35">
        <f>VLOOKUP(A1380,BUSINESS!$A$2:$J$2692,9,0)</f>
        <v>0.002</v>
      </c>
      <c r="AE1380" s="35">
        <f>VLOOKUP(A1380,BUSINESS!$A$2:$J$2692,10,0)</f>
        <v>0.008</v>
      </c>
    </row>
    <row r="1381" customHeight="1" spans="1:31">
      <c r="A1381" s="22" t="str">
        <f t="shared" si="0"/>
        <v>Libya-Africa2001</v>
      </c>
      <c r="B1381" s="22" t="s">
        <v>176</v>
      </c>
      <c r="C1381" s="22" t="s">
        <v>69</v>
      </c>
      <c r="D1381" s="23">
        <v>2001</v>
      </c>
      <c r="E1381" s="25">
        <v>28420321952</v>
      </c>
      <c r="F1381" s="24">
        <f t="shared" si="1"/>
        <v>5404.46236800625</v>
      </c>
      <c r="G1381" s="26">
        <v>0.041</v>
      </c>
      <c r="H1381" s="27">
        <v>261</v>
      </c>
      <c r="I1381" s="26">
        <v>0.07</v>
      </c>
      <c r="J1381" s="5">
        <f>VLOOKUP(A1381,ENERGY!$A$2:$F$2692,5,0)</f>
        <v>13342</v>
      </c>
      <c r="K1381" s="5">
        <f t="shared" si="2"/>
        <v>0.00253714004492004</v>
      </c>
      <c r="L1381" s="31">
        <f>VLOOKUP(A1381,ENERGY!$A$2:$F$2692,6,0)</f>
        <v>0</v>
      </c>
      <c r="M1381" s="31">
        <f t="shared" si="3"/>
        <v>0</v>
      </c>
      <c r="N1381" s="32">
        <f>VLOOKUP(A1381,'HUMAN RESOURCES'!$A$2:$M$2692,5,0)</f>
        <v>0.025</v>
      </c>
      <c r="O1381" s="32">
        <f>VLOOKUP(A1381,'HUMAN RESOURCES'!$A$2:$M$2692,6,0)</f>
        <v>0.022</v>
      </c>
      <c r="P1381" s="31">
        <f>VLOOKUP(A1381,'HUMAN RESOURCES'!$A$2:$M$2692,7,0)</f>
        <v>74</v>
      </c>
      <c r="Q1381" s="5">
        <f>VLOOKUP(A1381,'HUMAN RESOURCES'!$A$2:$M$2692,8,0)</f>
        <v>71</v>
      </c>
      <c r="R1381" s="5">
        <f>VLOOKUP(A1381,'HUMAN RESOURCES'!$A$2:$M$2692,9,0)</f>
        <v>0.326</v>
      </c>
      <c r="S1381" s="5">
        <f>VLOOKUP(A1381,'HUMAN RESOURCES'!$A$2:$M$2692,10,0)</f>
        <v>0.634</v>
      </c>
      <c r="T1381" s="5">
        <f>VLOOKUP(A1381,'HUMAN RESOURCES'!$A$2:$M$2692,11,0)</f>
        <v>0.04</v>
      </c>
      <c r="U1381" s="5">
        <f>VLOOKUP(A1381,'HUMAN RESOURCES'!$A$2:$M$2692,12,0)</f>
        <v>5258677</v>
      </c>
      <c r="V1381" s="35">
        <f>VLOOKUP(A1381,'HUMAN RESOURCES'!$A$2:$M$2692,13,0)</f>
        <v>0.764</v>
      </c>
      <c r="W1381" s="38">
        <f>VLOOKUP(A1381,TOURISM!$A$2:$F$2692,5,0)</f>
        <v>90000000</v>
      </c>
      <c r="X1381" s="39">
        <f>VLOOKUP(A1381,TOURISM!$A$2:$F$2692,6,0)</f>
        <v>572000000</v>
      </c>
      <c r="Y1381" s="43">
        <f t="shared" si="4"/>
        <v>-2.27793650794103</v>
      </c>
      <c r="Z1381" s="35">
        <f>VLOOKUP(A1381,BUSINESS!$A$2:$J$2692,5,0)</f>
        <v>0</v>
      </c>
      <c r="AA1381" s="5">
        <f>VLOOKUP(A1381,BUSINESS!$A$2:$J$2692,6,0)</f>
        <v>0</v>
      </c>
      <c r="AB1381" s="5">
        <f>VLOOKUP(A1381,BUSINESS!$A$2:$J$2692,7,0)</f>
        <v>0</v>
      </c>
      <c r="AC1381" s="5">
        <f>VLOOKUP(A1381,BUSINESS!$A$2:$J$2692,8,0)</f>
        <v>0</v>
      </c>
      <c r="AD1381" s="35">
        <f>VLOOKUP(A1381,BUSINESS!$A$2:$J$2692,9,0)</f>
        <v>0.004</v>
      </c>
      <c r="AE1381" s="35">
        <f>VLOOKUP(A1381,BUSINESS!$A$2:$J$2692,10,0)</f>
        <v>0.01</v>
      </c>
    </row>
    <row r="1382" customHeight="1" spans="1:31">
      <c r="A1382" s="22" t="str">
        <f t="shared" si="0"/>
        <v>Libya-Africa2002</v>
      </c>
      <c r="B1382" s="22" t="s">
        <v>176</v>
      </c>
      <c r="C1382" s="22" t="s">
        <v>69</v>
      </c>
      <c r="D1382" s="23">
        <v>2002</v>
      </c>
      <c r="E1382" s="25">
        <v>19842519685</v>
      </c>
      <c r="F1382" s="24">
        <f t="shared" si="1"/>
        <v>3715.55699126037</v>
      </c>
      <c r="G1382" s="26">
        <v>0.049</v>
      </c>
      <c r="H1382" s="27">
        <v>185</v>
      </c>
      <c r="I1382" s="26">
        <v>0.07</v>
      </c>
      <c r="J1382" s="5">
        <f>VLOOKUP(A1382,ENERGY!$A$2:$F$2692,5,0)</f>
        <v>21611</v>
      </c>
      <c r="K1382" s="5">
        <f t="shared" si="2"/>
        <v>0.00404670895696924</v>
      </c>
      <c r="L1382" s="31">
        <f>VLOOKUP(A1382,ENERGY!$A$2:$F$2692,6,0)</f>
        <v>59035</v>
      </c>
      <c r="M1382" s="31">
        <f t="shared" si="3"/>
        <v>0.0110544381692045</v>
      </c>
      <c r="N1382" s="32">
        <f>VLOOKUP(A1382,'HUMAN RESOURCES'!$A$2:$M$2692,5,0)</f>
        <v>0.026</v>
      </c>
      <c r="O1382" s="32">
        <f>VLOOKUP(A1382,'HUMAN RESOURCES'!$A$2:$M$2692,6,0)</f>
        <v>0.036</v>
      </c>
      <c r="P1382" s="31">
        <f>VLOOKUP(A1382,'HUMAN RESOURCES'!$A$2:$M$2692,7,0)</f>
        <v>74</v>
      </c>
      <c r="Q1382" s="5">
        <f>VLOOKUP(A1382,'HUMAN RESOURCES'!$A$2:$M$2692,8,0)</f>
        <v>71</v>
      </c>
      <c r="R1382" s="5">
        <f>VLOOKUP(A1382,'HUMAN RESOURCES'!$A$2:$M$2692,9,0)</f>
        <v>0.32</v>
      </c>
      <c r="S1382" s="5">
        <f>VLOOKUP(A1382,'HUMAN RESOURCES'!$A$2:$M$2692,10,0)</f>
        <v>0.64</v>
      </c>
      <c r="T1382" s="5">
        <f>VLOOKUP(A1382,'HUMAN RESOURCES'!$A$2:$M$2692,11,0)</f>
        <v>0.041</v>
      </c>
      <c r="U1382" s="5">
        <f>VLOOKUP(A1382,'HUMAN RESOURCES'!$A$2:$M$2692,12,0)</f>
        <v>5340389</v>
      </c>
      <c r="V1382" s="35">
        <f>VLOOKUP(A1382,'HUMAN RESOURCES'!$A$2:$M$2692,13,0)</f>
        <v>0.765</v>
      </c>
      <c r="W1382" s="38">
        <f>VLOOKUP(A1382,TOURISM!$A$2:$F$2692,5,0)</f>
        <v>202000000</v>
      </c>
      <c r="X1382" s="39">
        <f>VLOOKUP(A1382,TOURISM!$A$2:$F$2692,6,0)</f>
        <v>654000000</v>
      </c>
      <c r="Y1382" s="43">
        <f t="shared" si="4"/>
        <v>-1.85350649350649</v>
      </c>
      <c r="Z1382" s="35">
        <f>VLOOKUP(A1382,BUSINESS!$A$2:$J$2692,5,0)</f>
        <v>0</v>
      </c>
      <c r="AA1382" s="5">
        <f>VLOOKUP(A1382,BUSINESS!$A$2:$J$2692,6,0)</f>
        <v>0</v>
      </c>
      <c r="AB1382" s="5">
        <f>VLOOKUP(A1382,BUSINESS!$A$2:$J$2692,7,0)</f>
        <v>0</v>
      </c>
      <c r="AC1382" s="5">
        <f>VLOOKUP(A1382,BUSINESS!$A$2:$J$2692,8,0)</f>
        <v>0</v>
      </c>
      <c r="AD1382" s="35">
        <f>VLOOKUP(A1382,BUSINESS!$A$2:$J$2692,9,0)</f>
        <v>0.022</v>
      </c>
      <c r="AE1382" s="35">
        <f>VLOOKUP(A1382,BUSINESS!$A$2:$J$2692,10,0)</f>
        <v>0.013</v>
      </c>
    </row>
    <row r="1383" customHeight="1" spans="1:31">
      <c r="A1383" s="22" t="str">
        <f t="shared" si="0"/>
        <v>Libya-Africa2003</v>
      </c>
      <c r="B1383" s="22" t="s">
        <v>176</v>
      </c>
      <c r="C1383" s="22" t="s">
        <v>69</v>
      </c>
      <c r="D1383" s="23">
        <v>2003</v>
      </c>
      <c r="E1383" s="25">
        <v>24062500000</v>
      </c>
      <c r="F1383" s="24">
        <f t="shared" si="1"/>
        <v>4437.43716127947</v>
      </c>
      <c r="G1383" s="26">
        <v>0.041</v>
      </c>
      <c r="H1383" s="27">
        <v>194</v>
      </c>
      <c r="I1383" s="26">
        <v>0.07</v>
      </c>
      <c r="J1383" s="5">
        <f>VLOOKUP(A1383,ENERGY!$A$2:$F$2692,5,0)</f>
        <v>20286</v>
      </c>
      <c r="K1383" s="5">
        <f t="shared" si="2"/>
        <v>0.00374100156898557</v>
      </c>
      <c r="L1383" s="31">
        <f>VLOOKUP(A1383,ENERGY!$A$2:$F$2692,6,0)</f>
        <v>67674</v>
      </c>
      <c r="M1383" s="31">
        <f t="shared" si="3"/>
        <v>0.0124799635304905</v>
      </c>
      <c r="N1383" s="32">
        <f>VLOOKUP(A1383,'HUMAN RESOURCES'!$A$2:$M$2692,5,0)</f>
        <v>0.028</v>
      </c>
      <c r="O1383" s="32">
        <f>VLOOKUP(A1383,'HUMAN RESOURCES'!$A$2:$M$2692,6,0)</f>
        <v>0.074</v>
      </c>
      <c r="P1383" s="31">
        <f>VLOOKUP(A1383,'HUMAN RESOURCES'!$A$2:$M$2692,7,0)</f>
        <v>75</v>
      </c>
      <c r="Q1383" s="5">
        <f>VLOOKUP(A1383,'HUMAN RESOURCES'!$A$2:$M$2692,8,0)</f>
        <v>71</v>
      </c>
      <c r="R1383" s="5">
        <f>VLOOKUP(A1383,'HUMAN RESOURCES'!$A$2:$M$2692,9,0)</f>
        <v>0.315</v>
      </c>
      <c r="S1383" s="5">
        <f>VLOOKUP(A1383,'HUMAN RESOURCES'!$A$2:$M$2692,10,0)</f>
        <v>0.644</v>
      </c>
      <c r="T1383" s="5">
        <f>VLOOKUP(A1383,'HUMAN RESOURCES'!$A$2:$M$2692,11,0)</f>
        <v>0.041</v>
      </c>
      <c r="U1383" s="5">
        <f>VLOOKUP(A1383,'HUMAN RESOURCES'!$A$2:$M$2692,12,0)</f>
        <v>5422612</v>
      </c>
      <c r="V1383" s="35">
        <f>VLOOKUP(A1383,'HUMAN RESOURCES'!$A$2:$M$2692,13,0)</f>
        <v>0.767</v>
      </c>
      <c r="W1383" s="38">
        <f>VLOOKUP(A1383,TOURISM!$A$2:$F$2692,5,0)</f>
        <v>243000000</v>
      </c>
      <c r="X1383" s="39">
        <f>VLOOKUP(A1383,TOURISM!$A$2:$F$2692,6,0)</f>
        <v>689000000</v>
      </c>
      <c r="Y1383" s="43">
        <f t="shared" si="4"/>
        <v>-1.58156682025828</v>
      </c>
      <c r="Z1383" s="35">
        <f>VLOOKUP(A1383,BUSINESS!$A$2:$J$2692,5,0)</f>
        <v>0</v>
      </c>
      <c r="AA1383" s="5">
        <f>VLOOKUP(A1383,BUSINESS!$A$2:$J$2692,6,0)</f>
        <v>0</v>
      </c>
      <c r="AB1383" s="5">
        <f>VLOOKUP(A1383,BUSINESS!$A$2:$J$2692,7,0)</f>
        <v>0</v>
      </c>
      <c r="AC1383" s="5">
        <f>VLOOKUP(A1383,BUSINESS!$A$2:$J$2692,8,0)</f>
        <v>0</v>
      </c>
      <c r="AD1383" s="35">
        <f>VLOOKUP(A1383,BUSINESS!$A$2:$J$2692,9,0)</f>
        <v>0.028</v>
      </c>
      <c r="AE1383" s="35">
        <f>VLOOKUP(A1383,BUSINESS!$A$2:$J$2692,10,0)</f>
        <v>0.023</v>
      </c>
    </row>
    <row r="1384" customHeight="1" spans="1:31">
      <c r="A1384" s="22" t="str">
        <f t="shared" si="0"/>
        <v>Libya-Africa2004</v>
      </c>
      <c r="B1384" s="22" t="s">
        <v>176</v>
      </c>
      <c r="C1384" s="22" t="s">
        <v>69</v>
      </c>
      <c r="D1384" s="23">
        <v>2004</v>
      </c>
      <c r="E1384" s="25">
        <v>33384615385</v>
      </c>
      <c r="F1384" s="24">
        <f t="shared" si="1"/>
        <v>6062.21452424187</v>
      </c>
      <c r="G1384" s="26">
        <v>0.035</v>
      </c>
      <c r="H1384" s="27">
        <v>205</v>
      </c>
      <c r="I1384" s="26">
        <v>0.061</v>
      </c>
      <c r="J1384" s="5">
        <f>VLOOKUP(A1384,ENERGY!$A$2:$F$2692,5,0)</f>
        <v>17738</v>
      </c>
      <c r="K1384" s="5">
        <f t="shared" si="2"/>
        <v>0.00322099146540766</v>
      </c>
      <c r="L1384" s="31">
        <f>VLOOKUP(A1384,ENERGY!$A$2:$F$2692,6,0)</f>
        <v>60392</v>
      </c>
      <c r="M1384" s="31">
        <f t="shared" si="3"/>
        <v>0.0109664063918649</v>
      </c>
      <c r="N1384" s="32">
        <f>VLOOKUP(A1384,'HUMAN RESOURCES'!$A$2:$M$2692,5,0)</f>
        <v>0.028</v>
      </c>
      <c r="O1384" s="32">
        <f>VLOOKUP(A1384,'HUMAN RESOURCES'!$A$2:$M$2692,6,0)</f>
        <v>0.059</v>
      </c>
      <c r="P1384" s="31">
        <f>VLOOKUP(A1384,'HUMAN RESOURCES'!$A$2:$M$2692,7,0)</f>
        <v>75</v>
      </c>
      <c r="Q1384" s="5">
        <f>VLOOKUP(A1384,'HUMAN RESOURCES'!$A$2:$M$2692,8,0)</f>
        <v>72</v>
      </c>
      <c r="R1384" s="5">
        <f>VLOOKUP(A1384,'HUMAN RESOURCES'!$A$2:$M$2692,9,0)</f>
        <v>0.31</v>
      </c>
      <c r="S1384" s="5">
        <f>VLOOKUP(A1384,'HUMAN RESOURCES'!$A$2:$M$2692,10,0)</f>
        <v>0.648</v>
      </c>
      <c r="T1384" s="5">
        <f>VLOOKUP(A1384,'HUMAN RESOURCES'!$A$2:$M$2692,11,0)</f>
        <v>0.042</v>
      </c>
      <c r="U1384" s="5">
        <f>VLOOKUP(A1384,'HUMAN RESOURCES'!$A$2:$M$2692,12,0)</f>
        <v>5507000</v>
      </c>
      <c r="V1384" s="35">
        <f>VLOOKUP(A1384,'HUMAN RESOURCES'!$A$2:$M$2692,13,0)</f>
        <v>0.768</v>
      </c>
      <c r="W1384" s="38">
        <f>VLOOKUP(A1384,TOURISM!$A$2:$F$2692,5,0)</f>
        <v>261000000</v>
      </c>
      <c r="X1384" s="39">
        <f>VLOOKUP(A1384,TOURISM!$A$2:$F$2692,6,0)</f>
        <v>789000000</v>
      </c>
      <c r="Y1384" s="43">
        <f t="shared" si="4"/>
        <v>-1.40681818181818</v>
      </c>
      <c r="Z1384" s="35">
        <f>VLOOKUP(A1384,BUSINESS!$A$2:$J$2692,5,0)</f>
        <v>0</v>
      </c>
      <c r="AA1384" s="5">
        <f>VLOOKUP(A1384,BUSINESS!$A$2:$J$2692,6,0)</f>
        <v>0</v>
      </c>
      <c r="AB1384" s="5">
        <f>VLOOKUP(A1384,BUSINESS!$A$2:$J$2692,7,0)</f>
        <v>0</v>
      </c>
      <c r="AC1384" s="5">
        <f>VLOOKUP(A1384,BUSINESS!$A$2:$J$2692,8,0)</f>
        <v>0</v>
      </c>
      <c r="AD1384" s="35">
        <f>VLOOKUP(A1384,BUSINESS!$A$2:$J$2692,9,0)</f>
        <v>0.035</v>
      </c>
      <c r="AE1384" s="35">
        <f>VLOOKUP(A1384,BUSINESS!$A$2:$J$2692,10,0)</f>
        <v>0.091</v>
      </c>
    </row>
    <row r="1385" customHeight="1" spans="1:31">
      <c r="A1385" s="22" t="str">
        <f t="shared" si="0"/>
        <v>Libya-Africa2005</v>
      </c>
      <c r="B1385" s="22" t="s">
        <v>176</v>
      </c>
      <c r="C1385" s="22" t="s">
        <v>69</v>
      </c>
      <c r="D1385" s="23">
        <v>2005</v>
      </c>
      <c r="E1385" s="25">
        <v>44000000000</v>
      </c>
      <c r="F1385" s="24">
        <f t="shared" si="1"/>
        <v>7864.93757205802</v>
      </c>
      <c r="G1385" s="26">
        <v>0.026</v>
      </c>
      <c r="H1385" s="27">
        <v>213</v>
      </c>
      <c r="I1385" s="26">
        <v>0.061</v>
      </c>
      <c r="J1385" s="5">
        <f>VLOOKUP(A1385,ENERGY!$A$2:$F$2692,5,0)</f>
        <v>17796</v>
      </c>
      <c r="K1385" s="5">
        <f t="shared" si="2"/>
        <v>0.0031810097507351</v>
      </c>
      <c r="L1385" s="31">
        <f>VLOOKUP(A1385,ENERGY!$A$2:$F$2692,6,0)</f>
        <v>50359</v>
      </c>
      <c r="M1385" s="31">
        <f t="shared" si="3"/>
        <v>0.00900159979980159</v>
      </c>
      <c r="N1385" s="32">
        <f>VLOOKUP(A1385,'HUMAN RESOURCES'!$A$2:$M$2692,5,0)</f>
        <v>0.03</v>
      </c>
      <c r="O1385" s="32">
        <f>VLOOKUP(A1385,'HUMAN RESOURCES'!$A$2:$M$2692,6,0)</f>
        <v>0.057</v>
      </c>
      <c r="P1385" s="31">
        <f>VLOOKUP(A1385,'HUMAN RESOURCES'!$A$2:$M$2692,7,0)</f>
        <v>75</v>
      </c>
      <c r="Q1385" s="5">
        <f>VLOOKUP(A1385,'HUMAN RESOURCES'!$A$2:$M$2692,8,0)</f>
        <v>72</v>
      </c>
      <c r="R1385" s="5">
        <f>VLOOKUP(A1385,'HUMAN RESOURCES'!$A$2:$M$2692,9,0)</f>
        <v>0.306</v>
      </c>
      <c r="S1385" s="5">
        <f>VLOOKUP(A1385,'HUMAN RESOURCES'!$A$2:$M$2692,10,0)</f>
        <v>0.651</v>
      </c>
      <c r="T1385" s="5">
        <f>VLOOKUP(A1385,'HUMAN RESOURCES'!$A$2:$M$2692,11,0)</f>
        <v>0.043</v>
      </c>
      <c r="U1385" s="5">
        <f>VLOOKUP(A1385,'HUMAN RESOURCES'!$A$2:$M$2692,12,0)</f>
        <v>5594450</v>
      </c>
      <c r="V1385" s="35">
        <f>VLOOKUP(A1385,'HUMAN RESOURCES'!$A$2:$M$2692,13,0)</f>
        <v>0.769</v>
      </c>
      <c r="W1385" s="38">
        <f>VLOOKUP(A1385,TOURISM!$A$2:$F$2692,5,0)</f>
        <v>301000000</v>
      </c>
      <c r="X1385" s="39">
        <f>VLOOKUP(A1385,TOURISM!$A$2:$F$2692,6,0)</f>
        <v>920000000</v>
      </c>
      <c r="Y1385" s="43">
        <f t="shared" si="4"/>
        <v>-1.18793914246196</v>
      </c>
      <c r="Z1385" s="35">
        <f>VLOOKUP(A1385,BUSINESS!$A$2:$J$2692,5,0)</f>
        <v>0</v>
      </c>
      <c r="AA1385" s="5">
        <f>VLOOKUP(A1385,BUSINESS!$A$2:$J$2692,6,0)</f>
        <v>0</v>
      </c>
      <c r="AB1385" s="5">
        <f>VLOOKUP(A1385,BUSINESS!$A$2:$J$2692,7,0)</f>
        <v>0</v>
      </c>
      <c r="AC1385" s="5">
        <f>VLOOKUP(A1385,BUSINESS!$A$2:$J$2692,8,0)</f>
        <v>0</v>
      </c>
      <c r="AD1385" s="35">
        <f>VLOOKUP(A1385,BUSINESS!$A$2:$J$2692,9,0)</f>
        <v>0.039</v>
      </c>
      <c r="AE1385" s="35">
        <f>VLOOKUP(A1385,BUSINESS!$A$2:$J$2692,10,0)</f>
        <v>0.357</v>
      </c>
    </row>
    <row r="1386" customHeight="1" spans="1:31">
      <c r="A1386" s="22" t="str">
        <f t="shared" si="0"/>
        <v>Libya-Africa2006</v>
      </c>
      <c r="B1386" s="22" t="s">
        <v>176</v>
      </c>
      <c r="C1386" s="22" t="s">
        <v>69</v>
      </c>
      <c r="D1386" s="23">
        <v>2006</v>
      </c>
      <c r="E1386" s="25">
        <v>56484375000</v>
      </c>
      <c r="F1386" s="24">
        <f t="shared" si="1"/>
        <v>9933.10882400784</v>
      </c>
      <c r="G1386" s="26">
        <v>0.025</v>
      </c>
      <c r="H1386" s="27">
        <v>237</v>
      </c>
      <c r="I1386" s="26">
        <v>0.063</v>
      </c>
      <c r="J1386" s="5">
        <f>VLOOKUP(A1386,ENERGY!$A$2:$F$2692,5,0)</f>
        <v>16361</v>
      </c>
      <c r="K1386" s="5">
        <f t="shared" si="2"/>
        <v>0.00287717786502183</v>
      </c>
      <c r="L1386" s="31">
        <f>VLOOKUP(A1386,ENERGY!$A$2:$F$2692,6,0)</f>
        <v>48100</v>
      </c>
      <c r="M1386" s="31">
        <f t="shared" si="3"/>
        <v>0.00845866727630035</v>
      </c>
      <c r="N1386" s="32">
        <f>VLOOKUP(A1386,'HUMAN RESOURCES'!$A$2:$M$2692,5,0)</f>
        <v>0.031</v>
      </c>
      <c r="O1386" s="32">
        <f>VLOOKUP(A1386,'HUMAN RESOURCES'!$A$2:$M$2692,6,0)</f>
        <v>0.053</v>
      </c>
      <c r="P1386" s="31">
        <f>VLOOKUP(A1386,'HUMAN RESOURCES'!$A$2:$M$2692,7,0)</f>
        <v>76</v>
      </c>
      <c r="Q1386" s="5">
        <f>VLOOKUP(A1386,'HUMAN RESOURCES'!$A$2:$M$2692,8,0)</f>
        <v>72</v>
      </c>
      <c r="R1386" s="5">
        <f>VLOOKUP(A1386,'HUMAN RESOURCES'!$A$2:$M$2692,9,0)</f>
        <v>0.303</v>
      </c>
      <c r="S1386" s="5">
        <f>VLOOKUP(A1386,'HUMAN RESOURCES'!$A$2:$M$2692,10,0)</f>
        <v>0.654</v>
      </c>
      <c r="T1386" s="5">
        <f>VLOOKUP(A1386,'HUMAN RESOURCES'!$A$2:$M$2692,11,0)</f>
        <v>0.043</v>
      </c>
      <c r="U1386" s="5">
        <f>VLOOKUP(A1386,'HUMAN RESOURCES'!$A$2:$M$2692,12,0)</f>
        <v>5686475</v>
      </c>
      <c r="V1386" s="35">
        <f>VLOOKUP(A1386,'HUMAN RESOURCES'!$A$2:$M$2692,13,0)</f>
        <v>0.77</v>
      </c>
      <c r="W1386" s="38">
        <f>VLOOKUP(A1386,TOURISM!$A$2:$F$2692,5,0)</f>
        <v>244000000</v>
      </c>
      <c r="X1386" s="39">
        <f>VLOOKUP(A1386,TOURISM!$A$2:$F$2692,6,0)</f>
        <v>915000000</v>
      </c>
      <c r="Y1386" s="43">
        <f t="shared" si="4"/>
        <v>-1.26874429222904</v>
      </c>
      <c r="Z1386" s="35">
        <f>VLOOKUP(A1386,BUSINESS!$A$2:$J$2692,5,0)</f>
        <v>0</v>
      </c>
      <c r="AA1386" s="5">
        <f>VLOOKUP(A1386,BUSINESS!$A$2:$J$2692,6,0)</f>
        <v>0</v>
      </c>
      <c r="AB1386" s="5">
        <f>VLOOKUP(A1386,BUSINESS!$A$2:$J$2692,7,0)</f>
        <v>0</v>
      </c>
      <c r="AC1386" s="5">
        <f>VLOOKUP(A1386,BUSINESS!$A$2:$J$2692,8,0)</f>
        <v>0</v>
      </c>
      <c r="AD1386" s="35">
        <f>VLOOKUP(A1386,BUSINESS!$A$2:$J$2692,9,0)</f>
        <v>0.043</v>
      </c>
      <c r="AE1386" s="35">
        <f>VLOOKUP(A1386,BUSINESS!$A$2:$J$2692,10,0)</f>
        <v>0.691</v>
      </c>
    </row>
    <row r="1387" customHeight="1" spans="1:31">
      <c r="A1387" s="22" t="str">
        <f t="shared" si="0"/>
        <v>Libya-Africa2007</v>
      </c>
      <c r="B1387" s="22" t="s">
        <v>176</v>
      </c>
      <c r="C1387" s="22" t="s">
        <v>69</v>
      </c>
      <c r="D1387" s="23">
        <v>2007</v>
      </c>
      <c r="E1387" s="25">
        <v>71803278689</v>
      </c>
      <c r="F1387" s="24">
        <f t="shared" si="1"/>
        <v>12418.1835913477</v>
      </c>
      <c r="G1387" s="26">
        <v>0.025</v>
      </c>
      <c r="H1387" s="27">
        <v>276</v>
      </c>
      <c r="I1387" s="26">
        <v>0.06</v>
      </c>
      <c r="J1387" s="5">
        <f>VLOOKUP(A1387,ENERGY!$A$2:$F$2692,5,0)</f>
        <v>17525</v>
      </c>
      <c r="K1387" s="5">
        <f t="shared" si="2"/>
        <v>0.00303090153279738</v>
      </c>
      <c r="L1387" s="31">
        <f>VLOOKUP(A1387,ENERGY!$A$2:$F$2692,6,0)</f>
        <v>54209</v>
      </c>
      <c r="M1387" s="31">
        <f t="shared" si="3"/>
        <v>0.00937530049594369</v>
      </c>
      <c r="N1387" s="32">
        <f>VLOOKUP(A1387,'HUMAN RESOURCES'!$A$2:$M$2692,5,0)</f>
        <v>0.032</v>
      </c>
      <c r="O1387" s="32">
        <f>VLOOKUP(A1387,'HUMAN RESOURCES'!$A$2:$M$2692,6,0)</f>
        <v>0.055</v>
      </c>
      <c r="P1387" s="31">
        <f>VLOOKUP(A1387,'HUMAN RESOURCES'!$A$2:$M$2692,7,0)</f>
        <v>76</v>
      </c>
      <c r="Q1387" s="5">
        <f>VLOOKUP(A1387,'HUMAN RESOURCES'!$A$2:$M$2692,8,0)</f>
        <v>72</v>
      </c>
      <c r="R1387" s="5">
        <f>VLOOKUP(A1387,'HUMAN RESOURCES'!$A$2:$M$2692,9,0)</f>
        <v>0.3</v>
      </c>
      <c r="S1387" s="5">
        <f>VLOOKUP(A1387,'HUMAN RESOURCES'!$A$2:$M$2692,10,0)</f>
        <v>0.656</v>
      </c>
      <c r="T1387" s="5">
        <f>VLOOKUP(A1387,'HUMAN RESOURCES'!$A$2:$M$2692,11,0)</f>
        <v>0.044</v>
      </c>
      <c r="U1387" s="5">
        <f>VLOOKUP(A1387,'HUMAN RESOURCES'!$A$2:$M$2692,12,0)</f>
        <v>5782108</v>
      </c>
      <c r="V1387" s="35">
        <f>VLOOKUP(A1387,'HUMAN RESOURCES'!$A$2:$M$2692,13,0)</f>
        <v>0.772</v>
      </c>
      <c r="W1387" s="38">
        <f>VLOOKUP(A1387,TOURISM!$A$2:$F$2692,5,0)</f>
        <v>99000000</v>
      </c>
      <c r="X1387" s="39">
        <f>VLOOKUP(A1387,TOURISM!$A$2:$F$2692,6,0)</f>
        <v>1010000000</v>
      </c>
      <c r="Y1387" s="43">
        <f t="shared" si="4"/>
        <v>-1.33093333333839</v>
      </c>
      <c r="Z1387" s="35">
        <f>VLOOKUP(A1387,BUSINESS!$A$2:$J$2692,5,0)</f>
        <v>0</v>
      </c>
      <c r="AA1387" s="5">
        <f>VLOOKUP(A1387,BUSINESS!$A$2:$J$2692,6,0)</f>
        <v>0</v>
      </c>
      <c r="AB1387" s="5">
        <f>VLOOKUP(A1387,BUSINESS!$A$2:$J$2692,7,0)</f>
        <v>0</v>
      </c>
      <c r="AC1387" s="5">
        <f>VLOOKUP(A1387,BUSINESS!$A$2:$J$2692,8,0)</f>
        <v>0</v>
      </c>
      <c r="AD1387" s="35">
        <f>VLOOKUP(A1387,BUSINESS!$A$2:$J$2692,9,0)</f>
        <v>0.047</v>
      </c>
      <c r="AE1387" s="35">
        <f>VLOOKUP(A1387,BUSINESS!$A$2:$J$2692,10,0)</f>
        <v>0.778</v>
      </c>
    </row>
    <row r="1388" customHeight="1" spans="1:31">
      <c r="A1388" s="22" t="str">
        <f t="shared" si="0"/>
        <v>Libya-Africa2008</v>
      </c>
      <c r="B1388" s="22" t="s">
        <v>176</v>
      </c>
      <c r="C1388" s="22" t="s">
        <v>69</v>
      </c>
      <c r="D1388" s="23">
        <v>2008</v>
      </c>
      <c r="E1388" s="25">
        <v>93167701863</v>
      </c>
      <c r="F1388" s="24">
        <f t="shared" si="1"/>
        <v>15853.4615089321</v>
      </c>
      <c r="G1388" s="26">
        <v>0.022</v>
      </c>
      <c r="H1388" s="27">
        <v>318</v>
      </c>
      <c r="I1388" s="26">
        <v>0.06</v>
      </c>
      <c r="J1388" s="5">
        <f>VLOOKUP(A1388,ENERGY!$A$2:$F$2692,5,0)</f>
        <v>17670</v>
      </c>
      <c r="K1388" s="5">
        <f t="shared" si="2"/>
        <v>0.00300673580287248</v>
      </c>
      <c r="L1388" s="31">
        <f>VLOOKUP(A1388,ENERGY!$A$2:$F$2692,6,0)</f>
        <v>52108</v>
      </c>
      <c r="M1388" s="31">
        <f t="shared" si="3"/>
        <v>0.00886672264946685</v>
      </c>
      <c r="N1388" s="32">
        <f>VLOOKUP(A1388,'HUMAN RESOURCES'!$A$2:$M$2692,5,0)</f>
        <v>0.032</v>
      </c>
      <c r="O1388" s="32">
        <f>VLOOKUP(A1388,'HUMAN RESOURCES'!$A$2:$M$2692,6,0)</f>
        <v>0.04</v>
      </c>
      <c r="P1388" s="31">
        <f>VLOOKUP(A1388,'HUMAN RESOURCES'!$A$2:$M$2692,7,0)</f>
        <v>76</v>
      </c>
      <c r="Q1388" s="5">
        <f>VLOOKUP(A1388,'HUMAN RESOURCES'!$A$2:$M$2692,8,0)</f>
        <v>73</v>
      </c>
      <c r="R1388" s="5">
        <f>VLOOKUP(A1388,'HUMAN RESOURCES'!$A$2:$M$2692,9,0)</f>
        <v>0.297</v>
      </c>
      <c r="S1388" s="5">
        <f>VLOOKUP(A1388,'HUMAN RESOURCES'!$A$2:$M$2692,10,0)</f>
        <v>0.658</v>
      </c>
      <c r="T1388" s="5">
        <f>VLOOKUP(A1388,'HUMAN RESOURCES'!$A$2:$M$2692,11,0)</f>
        <v>0.044</v>
      </c>
      <c r="U1388" s="5">
        <f>VLOOKUP(A1388,'HUMAN RESOURCES'!$A$2:$M$2692,12,0)</f>
        <v>5876805</v>
      </c>
      <c r="V1388" s="35">
        <f>VLOOKUP(A1388,'HUMAN RESOURCES'!$A$2:$M$2692,13,0)</f>
        <v>0.773</v>
      </c>
      <c r="W1388" s="38">
        <f>VLOOKUP(A1388,TOURISM!$A$2:$F$2692,5,0)</f>
        <v>99000000</v>
      </c>
      <c r="X1388" s="39">
        <f>VLOOKUP(A1388,TOURISM!$A$2:$F$2692,6,0)</f>
        <v>1339000000</v>
      </c>
      <c r="Y1388" s="43">
        <f t="shared" si="4"/>
        <v>-2.44385677749254</v>
      </c>
      <c r="Z1388" s="35">
        <f>VLOOKUP(A1388,BUSINESS!$A$2:$J$2692,5,0)</f>
        <v>0</v>
      </c>
      <c r="AA1388" s="5">
        <f>VLOOKUP(A1388,BUSINESS!$A$2:$J$2692,6,0)</f>
        <v>0</v>
      </c>
      <c r="AB1388" s="5">
        <f>VLOOKUP(A1388,BUSINESS!$A$2:$J$2692,7,0)</f>
        <v>0</v>
      </c>
      <c r="AC1388" s="5">
        <f>VLOOKUP(A1388,BUSINESS!$A$2:$J$2692,8,0)</f>
        <v>0</v>
      </c>
      <c r="AD1388" s="35">
        <f>VLOOKUP(A1388,BUSINESS!$A$2:$J$2692,9,0)</f>
        <v>0.09</v>
      </c>
      <c r="AE1388" s="35">
        <f>VLOOKUP(A1388,BUSINESS!$A$2:$J$2692,10,0)</f>
        <v>1.256</v>
      </c>
    </row>
    <row r="1389" customHeight="1" spans="1:31">
      <c r="A1389" s="22" t="str">
        <f t="shared" si="0"/>
        <v>Libya-Africa2009</v>
      </c>
      <c r="B1389" s="22" t="s">
        <v>176</v>
      </c>
      <c r="C1389" s="22" t="s">
        <v>69</v>
      </c>
      <c r="D1389" s="23">
        <v>2009</v>
      </c>
      <c r="E1389" s="25">
        <v>62360446571</v>
      </c>
      <c r="F1389" s="24">
        <f t="shared" si="1"/>
        <v>10455.5748673991</v>
      </c>
      <c r="G1389" s="26">
        <v>0.035</v>
      </c>
      <c r="H1389" s="27">
        <v>349</v>
      </c>
      <c r="I1389" s="26">
        <v>0.06</v>
      </c>
      <c r="J1389" s="5">
        <f>VLOOKUP(A1389,ENERGY!$A$2:$F$2692,5,0)</f>
        <v>17441</v>
      </c>
      <c r="K1389" s="5">
        <f t="shared" si="2"/>
        <v>0.00292422025962703</v>
      </c>
      <c r="L1389" s="31">
        <f>VLOOKUP(A1389,ENERGY!$A$2:$F$2692,6,0)</f>
        <v>49167</v>
      </c>
      <c r="M1389" s="31">
        <f t="shared" si="3"/>
        <v>0.00824351456367653</v>
      </c>
      <c r="N1389" s="32">
        <f>VLOOKUP(A1389,'HUMAN RESOURCES'!$A$2:$M$2692,5,0)</f>
        <v>0.034</v>
      </c>
      <c r="O1389" s="32">
        <f>VLOOKUP(A1389,'HUMAN RESOURCES'!$A$2:$M$2692,6,0)</f>
        <v>0.098</v>
      </c>
      <c r="P1389" s="31">
        <f>VLOOKUP(A1389,'HUMAN RESOURCES'!$A$2:$M$2692,7,0)</f>
        <v>77</v>
      </c>
      <c r="Q1389" s="5">
        <f>VLOOKUP(A1389,'HUMAN RESOURCES'!$A$2:$M$2692,8,0)</f>
        <v>73</v>
      </c>
      <c r="R1389" s="5">
        <f>VLOOKUP(A1389,'HUMAN RESOURCES'!$A$2:$M$2692,9,0)</f>
        <v>0.295</v>
      </c>
      <c r="S1389" s="5">
        <f>VLOOKUP(A1389,'HUMAN RESOURCES'!$A$2:$M$2692,10,0)</f>
        <v>0.659</v>
      </c>
      <c r="T1389" s="5">
        <f>VLOOKUP(A1389,'HUMAN RESOURCES'!$A$2:$M$2692,11,0)</f>
        <v>0.045</v>
      </c>
      <c r="U1389" s="5">
        <f>VLOOKUP(A1389,'HUMAN RESOURCES'!$A$2:$M$2692,12,0)</f>
        <v>5964325</v>
      </c>
      <c r="V1389" s="35">
        <f>VLOOKUP(A1389,'HUMAN RESOURCES'!$A$2:$M$2692,13,0)</f>
        <v>0.775</v>
      </c>
      <c r="W1389" s="38">
        <f>VLOOKUP(A1389,TOURISM!$A$2:$F$2692,5,0)</f>
        <v>159000000</v>
      </c>
      <c r="X1389" s="39">
        <f>VLOOKUP(A1389,TOURISM!$A$2:$F$2692,6,0)</f>
        <v>1683000000</v>
      </c>
      <c r="Y1389" s="43">
        <f t="shared" si="4"/>
        <v>-2.69412375923812</v>
      </c>
      <c r="Z1389" s="35">
        <f>VLOOKUP(A1389,BUSINESS!$A$2:$J$2692,5,0)</f>
        <v>0</v>
      </c>
      <c r="AA1389" s="5">
        <f>VLOOKUP(A1389,BUSINESS!$A$2:$J$2692,6,0)</f>
        <v>0</v>
      </c>
      <c r="AB1389" s="5">
        <f>VLOOKUP(A1389,BUSINESS!$A$2:$J$2692,7,0)</f>
        <v>0</v>
      </c>
      <c r="AC1389" s="5">
        <f>VLOOKUP(A1389,BUSINESS!$A$2:$J$2692,8,0)</f>
        <v>0</v>
      </c>
      <c r="AD1389" s="35">
        <f>VLOOKUP(A1389,BUSINESS!$A$2:$J$2692,9,0)</f>
        <v>0.108</v>
      </c>
      <c r="AE1389" s="35">
        <f>VLOOKUP(A1389,BUSINESS!$A$2:$J$2692,10,0)</f>
        <v>1.599</v>
      </c>
    </row>
    <row r="1390" customHeight="1" spans="1:31">
      <c r="A1390" s="22" t="str">
        <f t="shared" si="0"/>
        <v>Libya-Africa2010</v>
      </c>
      <c r="B1390" s="22" t="s">
        <v>176</v>
      </c>
      <c r="C1390" s="22" t="s">
        <v>69</v>
      </c>
      <c r="D1390" s="23">
        <v>2010</v>
      </c>
      <c r="E1390" s="25">
        <v>74755288917</v>
      </c>
      <c r="F1390" s="24">
        <f t="shared" si="1"/>
        <v>12375.4495268029</v>
      </c>
      <c r="G1390" s="26">
        <v>0.033</v>
      </c>
      <c r="H1390" s="27">
        <v>389</v>
      </c>
      <c r="I1390" s="26">
        <v>0.06</v>
      </c>
      <c r="J1390" s="5">
        <f>VLOOKUP(A1390,ENERGY!$A$2:$F$2692,5,0)</f>
        <v>15901</v>
      </c>
      <c r="K1390" s="5">
        <f t="shared" si="2"/>
        <v>0.00263234917256728</v>
      </c>
      <c r="L1390" s="31">
        <f>VLOOKUP(A1390,ENERGY!$A$2:$F$2692,6,0)</f>
        <v>47114</v>
      </c>
      <c r="M1390" s="31">
        <f t="shared" si="3"/>
        <v>0.00779954084122602</v>
      </c>
      <c r="N1390" s="32">
        <f>VLOOKUP(A1390,'HUMAN RESOURCES'!$A$2:$M$2692,5,0)</f>
        <v>0.034</v>
      </c>
      <c r="O1390" s="32">
        <f>VLOOKUP(A1390,'HUMAN RESOURCES'!$A$2:$M$2692,6,0)</f>
        <v>0.068</v>
      </c>
      <c r="P1390" s="31">
        <f>VLOOKUP(A1390,'HUMAN RESOURCES'!$A$2:$M$2692,7,0)</f>
        <v>77</v>
      </c>
      <c r="Q1390" s="5">
        <f>VLOOKUP(A1390,'HUMAN RESOURCES'!$A$2:$M$2692,8,0)</f>
        <v>73</v>
      </c>
      <c r="R1390" s="5">
        <f>VLOOKUP(A1390,'HUMAN RESOURCES'!$A$2:$M$2692,9,0)</f>
        <v>0.294</v>
      </c>
      <c r="S1390" s="5">
        <f>VLOOKUP(A1390,'HUMAN RESOURCES'!$A$2:$M$2692,10,0)</f>
        <v>0.66</v>
      </c>
      <c r="T1390" s="5">
        <f>VLOOKUP(A1390,'HUMAN RESOURCES'!$A$2:$M$2692,11,0)</f>
        <v>0.046</v>
      </c>
      <c r="U1390" s="5">
        <f>VLOOKUP(A1390,'HUMAN RESOURCES'!$A$2:$M$2692,12,0)</f>
        <v>6040612</v>
      </c>
      <c r="V1390" s="35">
        <f>VLOOKUP(A1390,'HUMAN RESOURCES'!$A$2:$M$2692,13,0)</f>
        <v>0.776</v>
      </c>
      <c r="W1390" s="38">
        <f>VLOOKUP(A1390,TOURISM!$A$2:$F$2692,5,0)</f>
        <v>170000000</v>
      </c>
      <c r="X1390" s="39">
        <f>VLOOKUP(A1390,TOURISM!$A$2:$F$2692,6,0)</f>
        <v>2184000000</v>
      </c>
      <c r="Y1390" s="43">
        <f t="shared" si="4"/>
        <v>0</v>
      </c>
      <c r="Z1390" s="35">
        <f>VLOOKUP(A1390,BUSINESS!$A$2:$J$2692,5,0)</f>
        <v>0</v>
      </c>
      <c r="AA1390" s="5">
        <f>VLOOKUP(A1390,BUSINESS!$A$2:$J$2692,6,0)</f>
        <v>0</v>
      </c>
      <c r="AB1390" s="5">
        <f>VLOOKUP(A1390,BUSINESS!$A$2:$J$2692,7,0)</f>
        <v>0</v>
      </c>
      <c r="AC1390" s="5">
        <f>VLOOKUP(A1390,BUSINESS!$A$2:$J$2692,8,0)</f>
        <v>0</v>
      </c>
      <c r="AD1390" s="35">
        <f>VLOOKUP(A1390,BUSINESS!$A$2:$J$2692,9,0)</f>
        <v>0.14</v>
      </c>
      <c r="AE1390" s="35">
        <f>VLOOKUP(A1390,BUSINESS!$A$2:$J$2692,10,0)</f>
        <v>1.804</v>
      </c>
    </row>
    <row r="1391" customHeight="1" spans="1:31">
      <c r="A1391" s="22" t="str">
        <f t="shared" si="0"/>
        <v>Libya-Africa2011</v>
      </c>
      <c r="B1391" s="22" t="s">
        <v>176</v>
      </c>
      <c r="C1391" s="22" t="s">
        <v>69</v>
      </c>
      <c r="D1391" s="23">
        <v>2011</v>
      </c>
      <c r="E1391" s="25">
        <v>34699395524</v>
      </c>
      <c r="F1391" s="24">
        <f t="shared" si="1"/>
        <v>5685.41222725726</v>
      </c>
      <c r="G1391" s="26">
        <v>0.039</v>
      </c>
      <c r="H1391" s="27">
        <v>211</v>
      </c>
      <c r="I1391" s="26">
        <v>0.06</v>
      </c>
      <c r="J1391" s="5">
        <f>VLOOKUP(A1391,ENERGY!$A$2:$F$2692,5,0)</f>
        <v>17899</v>
      </c>
      <c r="K1391" s="5">
        <f t="shared" si="2"/>
        <v>0.00293270795986324</v>
      </c>
      <c r="L1391" s="31">
        <f>VLOOKUP(A1391,ENERGY!$A$2:$F$2692,6,0)</f>
        <v>53788</v>
      </c>
      <c r="M1391" s="31">
        <f t="shared" si="3"/>
        <v>0.00881303401000748</v>
      </c>
      <c r="N1391" s="32">
        <f>VLOOKUP(A1391,'HUMAN RESOURCES'!$A$2:$M$2692,5,0)</f>
        <v>0.034</v>
      </c>
      <c r="O1391" s="32">
        <f>VLOOKUP(A1391,'HUMAN RESOURCES'!$A$2:$M$2692,6,0)</f>
        <v>0.053</v>
      </c>
      <c r="P1391" s="31">
        <f>VLOOKUP(A1391,'HUMAN RESOURCES'!$A$2:$M$2692,7,0)</f>
        <v>77</v>
      </c>
      <c r="Q1391" s="5">
        <f>VLOOKUP(A1391,'HUMAN RESOURCES'!$A$2:$M$2692,8,0)</f>
        <v>73</v>
      </c>
      <c r="R1391" s="5">
        <f>VLOOKUP(A1391,'HUMAN RESOURCES'!$A$2:$M$2692,9,0)</f>
        <v>0.294</v>
      </c>
      <c r="S1391" s="5">
        <f>VLOOKUP(A1391,'HUMAN RESOURCES'!$A$2:$M$2692,10,0)</f>
        <v>0.659</v>
      </c>
      <c r="T1391" s="5">
        <f>VLOOKUP(A1391,'HUMAN RESOURCES'!$A$2:$M$2692,11,0)</f>
        <v>0.046</v>
      </c>
      <c r="U1391" s="5">
        <f>VLOOKUP(A1391,'HUMAN RESOURCES'!$A$2:$M$2692,12,0)</f>
        <v>6103233</v>
      </c>
      <c r="V1391" s="35">
        <f>VLOOKUP(A1391,'HUMAN RESOURCES'!$A$2:$M$2692,13,0)</f>
        <v>0.778</v>
      </c>
      <c r="W1391" s="36">
        <v>0</v>
      </c>
      <c r="X1391" s="37">
        <v>0</v>
      </c>
      <c r="Y1391" s="43">
        <f t="shared" si="4"/>
        <v>-3.24157967085459</v>
      </c>
      <c r="Z1391" s="35">
        <f>VLOOKUP(A1391,BUSINESS!$A$2:$J$2692,5,0)</f>
        <v>0</v>
      </c>
      <c r="AA1391" s="5">
        <f>VLOOKUP(A1391,BUSINESS!$A$2:$J$2692,6,0)</f>
        <v>0</v>
      </c>
      <c r="AB1391" s="5">
        <f>VLOOKUP(A1391,BUSINESS!$A$2:$J$2692,7,0)</f>
        <v>0</v>
      </c>
      <c r="AC1391" s="5">
        <f>VLOOKUP(A1391,BUSINESS!$A$2:$J$2692,8,0)</f>
        <v>0</v>
      </c>
      <c r="AD1391" s="35">
        <f>VLOOKUP(A1391,BUSINESS!$A$2:$J$2692,9,0)</f>
        <v>0.14</v>
      </c>
      <c r="AE1391" s="35">
        <f>VLOOKUP(A1391,BUSINESS!$A$2:$J$2692,10,0)</f>
        <v>1.638</v>
      </c>
    </row>
    <row r="1392" customHeight="1" spans="1:31">
      <c r="A1392" s="22" t="str">
        <f t="shared" si="0"/>
        <v>Libya-Africa2012</v>
      </c>
      <c r="B1392" s="22" t="s">
        <v>176</v>
      </c>
      <c r="C1392" s="22" t="s">
        <v>69</v>
      </c>
      <c r="D1392" s="23">
        <v>2012</v>
      </c>
      <c r="E1392" s="25">
        <v>81873662519</v>
      </c>
      <c r="F1392" s="24">
        <f t="shared" si="1"/>
        <v>13302.7908482778</v>
      </c>
      <c r="G1392" s="26">
        <v>0.039</v>
      </c>
      <c r="H1392" s="27">
        <v>578</v>
      </c>
      <c r="I1392" s="26">
        <v>0.06</v>
      </c>
      <c r="J1392" s="5">
        <f>VLOOKUP(A1392,ENERGY!$A$2:$F$2692,5,0)</f>
        <v>16951</v>
      </c>
      <c r="K1392" s="5">
        <f t="shared" si="2"/>
        <v>0.00275418981796285</v>
      </c>
      <c r="L1392" s="31">
        <f>VLOOKUP(A1392,ENERGY!$A$2:$F$2692,6,0)</f>
        <v>47832</v>
      </c>
      <c r="M1392" s="31">
        <f t="shared" si="3"/>
        <v>0.00777171891763314</v>
      </c>
      <c r="N1392" s="32">
        <f>VLOOKUP(A1392,'HUMAN RESOURCES'!$A$2:$M$2692,5,0)</f>
        <v>0.034</v>
      </c>
      <c r="O1392" s="32">
        <f>VLOOKUP(A1392,'HUMAN RESOURCES'!$A$2:$M$2692,6,0)</f>
        <v>0.046</v>
      </c>
      <c r="P1392" s="31">
        <f>VLOOKUP(A1392,'HUMAN RESOURCES'!$A$2:$M$2692,7,0)</f>
        <v>77</v>
      </c>
      <c r="Q1392" s="5">
        <f>VLOOKUP(A1392,'HUMAN RESOURCES'!$A$2:$M$2692,8,0)</f>
        <v>73</v>
      </c>
      <c r="R1392" s="5">
        <f>VLOOKUP(A1392,'HUMAN RESOURCES'!$A$2:$M$2692,9,0)</f>
        <v>0.295</v>
      </c>
      <c r="S1392" s="5">
        <f>VLOOKUP(A1392,'HUMAN RESOURCES'!$A$2:$M$2692,10,0)</f>
        <v>0.658</v>
      </c>
      <c r="T1392" s="5">
        <f>VLOOKUP(A1392,'HUMAN RESOURCES'!$A$2:$M$2692,11,0)</f>
        <v>0.047</v>
      </c>
      <c r="U1392" s="5">
        <f>VLOOKUP(A1392,'HUMAN RESOURCES'!$A$2:$M$2692,12,0)</f>
        <v>6154623</v>
      </c>
      <c r="V1392" s="35">
        <f>VLOOKUP(A1392,'HUMAN RESOURCES'!$A$2:$M$2692,13,0)</f>
        <v>0.78</v>
      </c>
      <c r="W1392" s="36">
        <v>0</v>
      </c>
      <c r="X1392" s="39">
        <f>VLOOKUP(A1392,TOURISM!$A$2:$F$2692,6,0)</f>
        <v>2654000000</v>
      </c>
      <c r="Y1392" s="43">
        <f t="shared" si="4"/>
        <v>0</v>
      </c>
      <c r="Z1392" s="35">
        <f>VLOOKUP(A1392,BUSINESS!$A$2:$J$2692,5,0)</f>
        <v>0.316</v>
      </c>
      <c r="AA1392" s="5">
        <f>VLOOKUP(A1392,BUSINESS!$A$2:$J$2692,6,0)</f>
        <v>35</v>
      </c>
      <c r="AB1392" s="5">
        <f>VLOOKUP(A1392,BUSINESS!$A$2:$J$2692,7,0)</f>
        <v>188</v>
      </c>
      <c r="AC1392" s="5">
        <f>VLOOKUP(A1392,BUSINESS!$A$2:$J$2692,8,0)</f>
        <v>889</v>
      </c>
      <c r="AD1392" s="35">
        <f>VLOOKUP(A1392,BUSINESS!$A$2:$J$2692,9,0)</f>
        <v>0</v>
      </c>
      <c r="AE1392" s="35">
        <f>VLOOKUP(A1392,BUSINESS!$A$2:$J$2692,10,0)</f>
        <v>1.558</v>
      </c>
    </row>
    <row r="1393" customHeight="1" spans="1:31">
      <c r="A1393" s="22" t="str">
        <f t="shared" si="0"/>
        <v>Liechtenstein-Europe2000</v>
      </c>
      <c r="B1393" s="22" t="s">
        <v>177</v>
      </c>
      <c r="C1393" s="22" t="s">
        <v>67</v>
      </c>
      <c r="D1393" s="23">
        <v>2000</v>
      </c>
      <c r="E1393" s="25">
        <v>2483890594</v>
      </c>
      <c r="F1393" s="24">
        <f t="shared" si="1"/>
        <v>75057.8851720908</v>
      </c>
      <c r="J1393" s="5">
        <f>VLOOKUP(A1393,ENERGY!$A$2:$F$2692,5,0)</f>
        <v>0</v>
      </c>
      <c r="K1393" s="5">
        <f t="shared" si="2"/>
        <v>0</v>
      </c>
      <c r="L1393" s="31">
        <f>VLOOKUP(A1393,ENERGY!$A$2:$F$2692,6,0)</f>
        <v>0</v>
      </c>
      <c r="M1393" s="31">
        <f t="shared" si="3"/>
        <v>0</v>
      </c>
      <c r="N1393" s="32">
        <f>VLOOKUP(A1393,'HUMAN RESOURCES'!$A$2:$M$2692,5,0)</f>
        <v>0.035</v>
      </c>
      <c r="O1393" s="32">
        <f>VLOOKUP(A1393,'HUMAN RESOURCES'!$A$2:$M$2692,6,0)</f>
        <v>0.041</v>
      </c>
      <c r="P1393" s="31">
        <f>VLOOKUP(A1393,'HUMAN RESOURCES'!$A$2:$M$2692,7,0)</f>
        <v>80</v>
      </c>
      <c r="Q1393" s="5">
        <f>VLOOKUP(A1393,'HUMAN RESOURCES'!$A$2:$M$2692,8,0)</f>
        <v>74</v>
      </c>
      <c r="R1393" s="5">
        <f>VLOOKUP(A1393,'HUMAN RESOURCES'!$A$2:$M$2692,9,0)</f>
        <v>0</v>
      </c>
      <c r="S1393" s="5">
        <f>VLOOKUP(A1393,'HUMAN RESOURCES'!$A$2:$M$2692,10,0)</f>
        <v>0</v>
      </c>
      <c r="T1393" s="5">
        <f>VLOOKUP(A1393,'HUMAN RESOURCES'!$A$2:$M$2692,11,0)</f>
        <v>0</v>
      </c>
      <c r="U1393" s="5">
        <f>VLOOKUP(A1393,'HUMAN RESOURCES'!$A$2:$M$2692,12,0)</f>
        <v>33093</v>
      </c>
      <c r="V1393" s="35">
        <f>VLOOKUP(A1393,'HUMAN RESOURCES'!$A$2:$M$2692,13,0)</f>
        <v>0.151</v>
      </c>
      <c r="W1393" s="36">
        <v>0</v>
      </c>
      <c r="X1393" s="37">
        <v>0</v>
      </c>
      <c r="Y1393" s="43">
        <f t="shared" si="4"/>
        <v>0</v>
      </c>
      <c r="Z1393" s="35">
        <f>VLOOKUP(A1393,BUSINESS!$A$2:$J$2692,5,0)</f>
        <v>0</v>
      </c>
      <c r="AA1393" s="5">
        <f>VLOOKUP(A1393,BUSINESS!$A$2:$J$2692,6,0)</f>
        <v>0</v>
      </c>
      <c r="AB1393" s="5">
        <f>VLOOKUP(A1393,BUSINESS!$A$2:$J$2692,7,0)</f>
        <v>0</v>
      </c>
      <c r="AC1393" s="5">
        <f>VLOOKUP(A1393,BUSINESS!$A$2:$J$2692,8,0)</f>
        <v>0</v>
      </c>
      <c r="AD1393" s="35">
        <f>VLOOKUP(A1393,BUSINESS!$A$2:$J$2692,9,0)</f>
        <v>0.365</v>
      </c>
      <c r="AE1393" s="35">
        <f>VLOOKUP(A1393,BUSINESS!$A$2:$J$2692,10,0)</f>
        <v>0.302</v>
      </c>
    </row>
    <row r="1394" customHeight="1" spans="1:31">
      <c r="A1394" s="22" t="str">
        <f t="shared" si="0"/>
        <v>Liechtenstein-Europe2001</v>
      </c>
      <c r="B1394" s="22" t="s">
        <v>177</v>
      </c>
      <c r="C1394" s="22" t="s">
        <v>67</v>
      </c>
      <c r="D1394" s="23">
        <v>2001</v>
      </c>
      <c r="E1394" s="25">
        <v>2491800559</v>
      </c>
      <c r="F1394" s="24">
        <f t="shared" si="1"/>
        <v>74437.6567289022</v>
      </c>
      <c r="J1394" s="5">
        <f>VLOOKUP(A1394,ENERGY!$A$2:$F$2692,5,0)</f>
        <v>0</v>
      </c>
      <c r="K1394" s="5">
        <f t="shared" si="2"/>
        <v>0</v>
      </c>
      <c r="L1394" s="31">
        <f>VLOOKUP(A1394,ENERGY!$A$2:$F$2692,6,0)</f>
        <v>0</v>
      </c>
      <c r="M1394" s="31">
        <f t="shared" si="3"/>
        <v>0</v>
      </c>
      <c r="N1394" s="32">
        <f>VLOOKUP(A1394,'HUMAN RESOURCES'!$A$2:$M$2692,5,0)</f>
        <v>0.035</v>
      </c>
      <c r="O1394" s="32">
        <f>VLOOKUP(A1394,'HUMAN RESOURCES'!$A$2:$M$2692,6,0)</f>
        <v>0.038</v>
      </c>
      <c r="P1394" s="31">
        <f>VLOOKUP(A1394,'HUMAN RESOURCES'!$A$2:$M$2692,7,0)</f>
        <v>82</v>
      </c>
      <c r="Q1394" s="5">
        <f>VLOOKUP(A1394,'HUMAN RESOURCES'!$A$2:$M$2692,8,0)</f>
        <v>76</v>
      </c>
      <c r="R1394" s="5">
        <f>VLOOKUP(A1394,'HUMAN RESOURCES'!$A$2:$M$2692,9,0)</f>
        <v>0</v>
      </c>
      <c r="S1394" s="5">
        <f>VLOOKUP(A1394,'HUMAN RESOURCES'!$A$2:$M$2692,10,0)</f>
        <v>0</v>
      </c>
      <c r="T1394" s="5">
        <f>VLOOKUP(A1394,'HUMAN RESOURCES'!$A$2:$M$2692,11,0)</f>
        <v>0</v>
      </c>
      <c r="U1394" s="5">
        <f>VLOOKUP(A1394,'HUMAN RESOURCES'!$A$2:$M$2692,12,0)</f>
        <v>33475</v>
      </c>
      <c r="V1394" s="35">
        <f>VLOOKUP(A1394,'HUMAN RESOURCES'!$A$2:$M$2692,13,0)</f>
        <v>0.15</v>
      </c>
      <c r="W1394" s="36">
        <v>0</v>
      </c>
      <c r="X1394" s="37">
        <v>0</v>
      </c>
      <c r="Y1394" s="43">
        <f t="shared" si="4"/>
        <v>0</v>
      </c>
      <c r="Z1394" s="35">
        <f>VLOOKUP(A1394,BUSINESS!$A$2:$J$2692,5,0)</f>
        <v>0</v>
      </c>
      <c r="AA1394" s="5">
        <f>VLOOKUP(A1394,BUSINESS!$A$2:$J$2692,6,0)</f>
        <v>0</v>
      </c>
      <c r="AB1394" s="5">
        <f>VLOOKUP(A1394,BUSINESS!$A$2:$J$2692,7,0)</f>
        <v>0</v>
      </c>
      <c r="AC1394" s="5">
        <f>VLOOKUP(A1394,BUSINESS!$A$2:$J$2692,8,0)</f>
        <v>0</v>
      </c>
      <c r="AD1394" s="35">
        <f>VLOOKUP(A1394,BUSINESS!$A$2:$J$2692,9,0)</f>
        <v>0.451</v>
      </c>
      <c r="AE1394" s="35">
        <f>VLOOKUP(A1394,BUSINESS!$A$2:$J$2692,10,0)</f>
        <v>0.329</v>
      </c>
    </row>
    <row r="1395" customHeight="1" spans="1:31">
      <c r="A1395" s="22" t="str">
        <f t="shared" si="0"/>
        <v>Liechtenstein-Europe2002</v>
      </c>
      <c r="B1395" s="22" t="s">
        <v>177</v>
      </c>
      <c r="C1395" s="22" t="s">
        <v>67</v>
      </c>
      <c r="D1395" s="23">
        <v>2002</v>
      </c>
      <c r="E1395" s="25">
        <v>2688617885</v>
      </c>
      <c r="F1395" s="24">
        <f t="shared" si="1"/>
        <v>79495.5171343248</v>
      </c>
      <c r="J1395" s="5">
        <f>VLOOKUP(A1395,ENERGY!$A$2:$F$2692,5,0)</f>
        <v>0</v>
      </c>
      <c r="K1395" s="5">
        <f t="shared" si="2"/>
        <v>0</v>
      </c>
      <c r="L1395" s="31">
        <f>VLOOKUP(A1395,ENERGY!$A$2:$F$2692,6,0)</f>
        <v>0</v>
      </c>
      <c r="M1395" s="31">
        <f t="shared" si="3"/>
        <v>0</v>
      </c>
      <c r="N1395" s="32">
        <f>VLOOKUP(A1395,'HUMAN RESOURCES'!$A$2:$M$2692,5,0)</f>
        <v>0.036</v>
      </c>
      <c r="O1395" s="32">
        <f>VLOOKUP(A1395,'HUMAN RESOURCES'!$A$2:$M$2692,6,0)</f>
        <v>0.071</v>
      </c>
      <c r="P1395" s="31">
        <f>VLOOKUP(A1395,'HUMAN RESOURCES'!$A$2:$M$2692,7,0)</f>
        <v>82</v>
      </c>
      <c r="Q1395" s="5">
        <f>VLOOKUP(A1395,'HUMAN RESOURCES'!$A$2:$M$2692,8,0)</f>
        <v>77</v>
      </c>
      <c r="R1395" s="5">
        <f>VLOOKUP(A1395,'HUMAN RESOURCES'!$A$2:$M$2692,9,0)</f>
        <v>0</v>
      </c>
      <c r="S1395" s="5">
        <f>VLOOKUP(A1395,'HUMAN RESOURCES'!$A$2:$M$2692,10,0)</f>
        <v>0</v>
      </c>
      <c r="T1395" s="5">
        <f>VLOOKUP(A1395,'HUMAN RESOURCES'!$A$2:$M$2692,11,0)</f>
        <v>0</v>
      </c>
      <c r="U1395" s="5">
        <f>VLOOKUP(A1395,'HUMAN RESOURCES'!$A$2:$M$2692,12,0)</f>
        <v>33821</v>
      </c>
      <c r="V1395" s="35">
        <f>VLOOKUP(A1395,'HUMAN RESOURCES'!$A$2:$M$2692,13,0)</f>
        <v>0.149</v>
      </c>
      <c r="W1395" s="36">
        <v>0</v>
      </c>
      <c r="X1395" s="37">
        <v>0</v>
      </c>
      <c r="Y1395" s="43">
        <f t="shared" si="4"/>
        <v>0</v>
      </c>
      <c r="Z1395" s="35">
        <f>VLOOKUP(A1395,BUSINESS!$A$2:$J$2692,5,0)</f>
        <v>0</v>
      </c>
      <c r="AA1395" s="5">
        <f>VLOOKUP(A1395,BUSINESS!$A$2:$J$2692,6,0)</f>
        <v>0</v>
      </c>
      <c r="AB1395" s="5">
        <f>VLOOKUP(A1395,BUSINESS!$A$2:$J$2692,7,0)</f>
        <v>0</v>
      </c>
      <c r="AC1395" s="5">
        <f>VLOOKUP(A1395,BUSINESS!$A$2:$J$2692,8,0)</f>
        <v>0</v>
      </c>
      <c r="AD1395" s="35">
        <f>VLOOKUP(A1395,BUSINESS!$A$2:$J$2692,9,0)</f>
        <v>0.595</v>
      </c>
      <c r="AE1395" s="35">
        <f>VLOOKUP(A1395,BUSINESS!$A$2:$J$2692,10,0)</f>
        <v>0.337</v>
      </c>
    </row>
    <row r="1396" customHeight="1" spans="1:31">
      <c r="A1396" s="22" t="str">
        <f t="shared" si="0"/>
        <v>Liechtenstein-Europe2003</v>
      </c>
      <c r="B1396" s="22" t="s">
        <v>177</v>
      </c>
      <c r="C1396" s="22" t="s">
        <v>67</v>
      </c>
      <c r="D1396" s="23">
        <v>2003</v>
      </c>
      <c r="E1396" s="25">
        <v>3070803431</v>
      </c>
      <c r="F1396" s="24">
        <f t="shared" si="1"/>
        <v>89944.74183533</v>
      </c>
      <c r="J1396" s="5">
        <f>VLOOKUP(A1396,ENERGY!$A$2:$F$2692,5,0)</f>
        <v>0</v>
      </c>
      <c r="K1396" s="5">
        <f t="shared" si="2"/>
        <v>0</v>
      </c>
      <c r="L1396" s="31">
        <f>VLOOKUP(A1396,ENERGY!$A$2:$F$2692,6,0)</f>
        <v>0</v>
      </c>
      <c r="M1396" s="31">
        <f t="shared" si="3"/>
        <v>0</v>
      </c>
      <c r="N1396" s="32">
        <f>VLOOKUP(A1396,'HUMAN RESOURCES'!$A$2:$M$2692,5,0)</f>
        <v>0.036</v>
      </c>
      <c r="O1396" s="32">
        <f>VLOOKUP(A1396,'HUMAN RESOURCES'!$A$2:$M$2692,6,0)</f>
        <v>0.056</v>
      </c>
      <c r="P1396" s="31">
        <f>VLOOKUP(A1396,'HUMAN RESOURCES'!$A$2:$M$2692,7,0)</f>
        <v>82</v>
      </c>
      <c r="Q1396" s="5">
        <f>VLOOKUP(A1396,'HUMAN RESOURCES'!$A$2:$M$2692,8,0)</f>
        <v>78</v>
      </c>
      <c r="R1396" s="5">
        <f>VLOOKUP(A1396,'HUMAN RESOURCES'!$A$2:$M$2692,9,0)</f>
        <v>0</v>
      </c>
      <c r="S1396" s="5">
        <f>VLOOKUP(A1396,'HUMAN RESOURCES'!$A$2:$M$2692,10,0)</f>
        <v>0</v>
      </c>
      <c r="T1396" s="5">
        <f>VLOOKUP(A1396,'HUMAN RESOURCES'!$A$2:$M$2692,11,0)</f>
        <v>0</v>
      </c>
      <c r="U1396" s="5">
        <f>VLOOKUP(A1396,'HUMAN RESOURCES'!$A$2:$M$2692,12,0)</f>
        <v>34141</v>
      </c>
      <c r="V1396" s="35">
        <f>VLOOKUP(A1396,'HUMAN RESOURCES'!$A$2:$M$2692,13,0)</f>
        <v>0.149</v>
      </c>
      <c r="W1396" s="36">
        <v>0</v>
      </c>
      <c r="X1396" s="37">
        <v>0</v>
      </c>
      <c r="Y1396" s="43">
        <f t="shared" si="4"/>
        <v>0</v>
      </c>
      <c r="Z1396" s="35">
        <f>VLOOKUP(A1396,BUSINESS!$A$2:$J$2692,5,0)</f>
        <v>0</v>
      </c>
      <c r="AA1396" s="5">
        <f>VLOOKUP(A1396,BUSINESS!$A$2:$J$2692,6,0)</f>
        <v>0</v>
      </c>
      <c r="AB1396" s="5">
        <f>VLOOKUP(A1396,BUSINESS!$A$2:$J$2692,7,0)</f>
        <v>0</v>
      </c>
      <c r="AC1396" s="5">
        <f>VLOOKUP(A1396,BUSINESS!$A$2:$J$2692,8,0)</f>
        <v>0</v>
      </c>
      <c r="AD1396" s="35">
        <f>VLOOKUP(A1396,BUSINESS!$A$2:$J$2692,9,0)</f>
        <v>0.588</v>
      </c>
      <c r="AE1396" s="35">
        <f>VLOOKUP(A1396,BUSINESS!$A$2:$J$2692,10,0)</f>
        <v>0.732</v>
      </c>
    </row>
    <row r="1397" customHeight="1" spans="1:31">
      <c r="A1397" s="22" t="str">
        <f t="shared" si="0"/>
        <v>Liechtenstein-Europe2004</v>
      </c>
      <c r="B1397" s="22" t="s">
        <v>177</v>
      </c>
      <c r="C1397" s="22" t="s">
        <v>67</v>
      </c>
      <c r="D1397" s="23">
        <v>2004</v>
      </c>
      <c r="E1397" s="25">
        <v>3454374261</v>
      </c>
      <c r="F1397" s="24">
        <f t="shared" si="1"/>
        <v>100286.66746988</v>
      </c>
      <c r="J1397" s="5">
        <f>VLOOKUP(A1397,ENERGY!$A$2:$F$2692,5,0)</f>
        <v>0</v>
      </c>
      <c r="K1397" s="5">
        <f t="shared" si="2"/>
        <v>0</v>
      </c>
      <c r="L1397" s="31">
        <f>VLOOKUP(A1397,ENERGY!$A$2:$F$2692,6,0)</f>
        <v>0</v>
      </c>
      <c r="M1397" s="31">
        <f t="shared" si="3"/>
        <v>0</v>
      </c>
      <c r="N1397" s="32">
        <f>VLOOKUP(A1397,'HUMAN RESOURCES'!$A$2:$M$2692,5,0)</f>
        <v>0.036</v>
      </c>
      <c r="O1397" s="32">
        <f>VLOOKUP(A1397,'HUMAN RESOURCES'!$A$2:$M$2692,6,0)</f>
        <v>0.059</v>
      </c>
      <c r="P1397" s="31">
        <f>VLOOKUP(A1397,'HUMAN RESOURCES'!$A$2:$M$2692,7,0)</f>
        <v>85</v>
      </c>
      <c r="Q1397" s="5">
        <f>VLOOKUP(A1397,'HUMAN RESOURCES'!$A$2:$M$2692,8,0)</f>
        <v>79</v>
      </c>
      <c r="R1397" s="5">
        <f>VLOOKUP(A1397,'HUMAN RESOURCES'!$A$2:$M$2692,9,0)</f>
        <v>0</v>
      </c>
      <c r="S1397" s="5">
        <f>VLOOKUP(A1397,'HUMAN RESOURCES'!$A$2:$M$2692,10,0)</f>
        <v>0</v>
      </c>
      <c r="T1397" s="5">
        <f>VLOOKUP(A1397,'HUMAN RESOURCES'!$A$2:$M$2692,11,0)</f>
        <v>0</v>
      </c>
      <c r="U1397" s="5">
        <f>VLOOKUP(A1397,'HUMAN RESOURCES'!$A$2:$M$2692,12,0)</f>
        <v>34445</v>
      </c>
      <c r="V1397" s="35">
        <f>VLOOKUP(A1397,'HUMAN RESOURCES'!$A$2:$M$2692,13,0)</f>
        <v>0.148</v>
      </c>
      <c r="W1397" s="36">
        <v>0</v>
      </c>
      <c r="X1397" s="37">
        <v>0</v>
      </c>
      <c r="Y1397" s="43">
        <f t="shared" si="4"/>
        <v>0</v>
      </c>
      <c r="Z1397" s="35">
        <f>VLOOKUP(A1397,BUSINESS!$A$2:$J$2692,5,0)</f>
        <v>0</v>
      </c>
      <c r="AA1397" s="5">
        <f>VLOOKUP(A1397,BUSINESS!$A$2:$J$2692,6,0)</f>
        <v>0</v>
      </c>
      <c r="AB1397" s="5">
        <f>VLOOKUP(A1397,BUSINESS!$A$2:$J$2692,7,0)</f>
        <v>0</v>
      </c>
      <c r="AC1397" s="5">
        <f>VLOOKUP(A1397,BUSINESS!$A$2:$J$2692,8,0)</f>
        <v>0</v>
      </c>
      <c r="AD1397" s="35">
        <f>VLOOKUP(A1397,BUSINESS!$A$2:$J$2692,9,0)</f>
        <v>0.64</v>
      </c>
      <c r="AE1397" s="35">
        <f>VLOOKUP(A1397,BUSINESS!$A$2:$J$2692,10,0)</f>
        <v>0.74</v>
      </c>
    </row>
    <row r="1398" customHeight="1" spans="1:31">
      <c r="A1398" s="22" t="str">
        <f t="shared" si="0"/>
        <v>Liechtenstein-Europe2005</v>
      </c>
      <c r="B1398" s="22" t="s">
        <v>177</v>
      </c>
      <c r="C1398" s="22" t="s">
        <v>67</v>
      </c>
      <c r="D1398" s="23">
        <v>2005</v>
      </c>
      <c r="E1398" s="25">
        <v>3658356378</v>
      </c>
      <c r="F1398" s="24">
        <f t="shared" si="1"/>
        <v>105306.746632124</v>
      </c>
      <c r="J1398" s="5">
        <f>VLOOKUP(A1398,ENERGY!$A$2:$F$2692,5,0)</f>
        <v>0</v>
      </c>
      <c r="K1398" s="5">
        <f t="shared" si="2"/>
        <v>0</v>
      </c>
      <c r="L1398" s="31">
        <f>VLOOKUP(A1398,ENERGY!$A$2:$F$2692,6,0)</f>
        <v>0</v>
      </c>
      <c r="M1398" s="31">
        <f t="shared" si="3"/>
        <v>0</v>
      </c>
      <c r="N1398" s="32">
        <f>VLOOKUP(A1398,'HUMAN RESOURCES'!$A$2:$M$2692,5,0)</f>
        <v>0.036</v>
      </c>
      <c r="O1398" s="32">
        <f>VLOOKUP(A1398,'HUMAN RESOURCES'!$A$2:$M$2692,6,0)</f>
        <v>0.049</v>
      </c>
      <c r="P1398" s="31">
        <f>VLOOKUP(A1398,'HUMAN RESOURCES'!$A$2:$M$2692,7,0)</f>
        <v>84</v>
      </c>
      <c r="Q1398" s="5">
        <f>VLOOKUP(A1398,'HUMAN RESOURCES'!$A$2:$M$2692,8,0)</f>
        <v>77</v>
      </c>
      <c r="R1398" s="5">
        <f>VLOOKUP(A1398,'HUMAN RESOURCES'!$A$2:$M$2692,9,0)</f>
        <v>0</v>
      </c>
      <c r="S1398" s="5">
        <f>VLOOKUP(A1398,'HUMAN RESOURCES'!$A$2:$M$2692,10,0)</f>
        <v>0</v>
      </c>
      <c r="T1398" s="5">
        <f>VLOOKUP(A1398,'HUMAN RESOURCES'!$A$2:$M$2692,11,0)</f>
        <v>0</v>
      </c>
      <c r="U1398" s="5">
        <f>VLOOKUP(A1398,'HUMAN RESOURCES'!$A$2:$M$2692,12,0)</f>
        <v>34740</v>
      </c>
      <c r="V1398" s="35">
        <f>VLOOKUP(A1398,'HUMAN RESOURCES'!$A$2:$M$2692,13,0)</f>
        <v>0.147</v>
      </c>
      <c r="W1398" s="36">
        <v>0</v>
      </c>
      <c r="X1398" s="37">
        <v>0</v>
      </c>
      <c r="Y1398" s="43">
        <f t="shared" si="4"/>
        <v>0</v>
      </c>
      <c r="Z1398" s="35">
        <f>VLOOKUP(A1398,BUSINESS!$A$2:$J$2692,5,0)</f>
        <v>0</v>
      </c>
      <c r="AA1398" s="5">
        <f>VLOOKUP(A1398,BUSINESS!$A$2:$J$2692,6,0)</f>
        <v>0</v>
      </c>
      <c r="AB1398" s="5">
        <f>VLOOKUP(A1398,BUSINESS!$A$2:$J$2692,7,0)</f>
        <v>0</v>
      </c>
      <c r="AC1398" s="5">
        <f>VLOOKUP(A1398,BUSINESS!$A$2:$J$2692,8,0)</f>
        <v>0</v>
      </c>
      <c r="AD1398" s="35">
        <f>VLOOKUP(A1398,BUSINESS!$A$2:$J$2692,9,0)</f>
        <v>0.634</v>
      </c>
      <c r="AE1398" s="35">
        <f>VLOOKUP(A1398,BUSINESS!$A$2:$J$2692,10,0)</f>
        <v>0.792</v>
      </c>
    </row>
    <row r="1399" customHeight="1" spans="1:31">
      <c r="A1399" s="22" t="str">
        <f t="shared" si="0"/>
        <v>Liechtenstein-Europe2006</v>
      </c>
      <c r="B1399" s="22" t="s">
        <v>177</v>
      </c>
      <c r="C1399" s="22" t="s">
        <v>67</v>
      </c>
      <c r="D1399" s="23">
        <v>2006</v>
      </c>
      <c r="E1399" s="25">
        <v>3988775844</v>
      </c>
      <c r="F1399" s="24">
        <f t="shared" si="1"/>
        <v>113873.924974306</v>
      </c>
      <c r="J1399" s="5">
        <f>VLOOKUP(A1399,ENERGY!$A$2:$F$2692,5,0)</f>
        <v>0</v>
      </c>
      <c r="K1399" s="5">
        <f t="shared" si="2"/>
        <v>0</v>
      </c>
      <c r="L1399" s="31">
        <f>VLOOKUP(A1399,ENERGY!$A$2:$F$2692,6,0)</f>
        <v>0</v>
      </c>
      <c r="M1399" s="31">
        <f t="shared" si="3"/>
        <v>0</v>
      </c>
      <c r="N1399" s="32">
        <f>VLOOKUP(A1399,'HUMAN RESOURCES'!$A$2:$M$2692,5,0)</f>
        <v>0.036</v>
      </c>
      <c r="O1399" s="32">
        <f>VLOOKUP(A1399,'HUMAN RESOURCES'!$A$2:$M$2692,6,0)</f>
        <v>0.039</v>
      </c>
      <c r="P1399" s="31">
        <f>VLOOKUP(A1399,'HUMAN RESOURCES'!$A$2:$M$2692,7,0)</f>
        <v>83</v>
      </c>
      <c r="Q1399" s="5">
        <f>VLOOKUP(A1399,'HUMAN RESOURCES'!$A$2:$M$2692,8,0)</f>
        <v>79</v>
      </c>
      <c r="R1399" s="5">
        <f>VLOOKUP(A1399,'HUMAN RESOURCES'!$A$2:$M$2692,9,0)</f>
        <v>0</v>
      </c>
      <c r="S1399" s="5">
        <f>VLOOKUP(A1399,'HUMAN RESOURCES'!$A$2:$M$2692,10,0)</f>
        <v>0</v>
      </c>
      <c r="T1399" s="5">
        <f>VLOOKUP(A1399,'HUMAN RESOURCES'!$A$2:$M$2692,11,0)</f>
        <v>0</v>
      </c>
      <c r="U1399" s="5">
        <f>VLOOKUP(A1399,'HUMAN RESOURCES'!$A$2:$M$2692,12,0)</f>
        <v>35028</v>
      </c>
      <c r="V1399" s="35">
        <f>VLOOKUP(A1399,'HUMAN RESOURCES'!$A$2:$M$2692,13,0)</f>
        <v>0.147</v>
      </c>
      <c r="W1399" s="36">
        <v>0</v>
      </c>
      <c r="X1399" s="37">
        <v>0</v>
      </c>
      <c r="Y1399" s="43">
        <f t="shared" si="4"/>
        <v>0</v>
      </c>
      <c r="Z1399" s="35">
        <f>VLOOKUP(A1399,BUSINESS!$A$2:$J$2692,5,0)</f>
        <v>0</v>
      </c>
      <c r="AA1399" s="5">
        <f>VLOOKUP(A1399,BUSINESS!$A$2:$J$2692,6,0)</f>
        <v>0</v>
      </c>
      <c r="AB1399" s="5">
        <f>VLOOKUP(A1399,BUSINESS!$A$2:$J$2692,7,0)</f>
        <v>0</v>
      </c>
      <c r="AC1399" s="5">
        <f>VLOOKUP(A1399,BUSINESS!$A$2:$J$2692,8,0)</f>
        <v>0</v>
      </c>
      <c r="AD1399" s="35">
        <f>VLOOKUP(A1399,BUSINESS!$A$2:$J$2692,9,0)</f>
        <v>0.642</v>
      </c>
      <c r="AE1399" s="35">
        <f>VLOOKUP(A1399,BUSINESS!$A$2:$J$2692,10,0)</f>
        <v>0.821</v>
      </c>
    </row>
    <row r="1400" customHeight="1" spans="1:31">
      <c r="A1400" s="22" t="str">
        <f t="shared" si="0"/>
        <v>Liechtenstein-Europe2007</v>
      </c>
      <c r="B1400" s="22" t="s">
        <v>177</v>
      </c>
      <c r="C1400" s="22" t="s">
        <v>67</v>
      </c>
      <c r="D1400" s="23">
        <v>2007</v>
      </c>
      <c r="E1400" s="25">
        <v>4602346923</v>
      </c>
      <c r="F1400" s="24">
        <f t="shared" si="1"/>
        <v>130348.559051773</v>
      </c>
      <c r="J1400" s="5">
        <f>VLOOKUP(A1400,ENERGY!$A$2:$F$2692,5,0)</f>
        <v>0</v>
      </c>
      <c r="K1400" s="5">
        <f t="shared" si="2"/>
        <v>0</v>
      </c>
      <c r="L1400" s="31">
        <f>VLOOKUP(A1400,ENERGY!$A$2:$F$2692,6,0)</f>
        <v>0</v>
      </c>
      <c r="M1400" s="31">
        <f t="shared" si="3"/>
        <v>0</v>
      </c>
      <c r="N1400" s="32">
        <f>VLOOKUP(A1400,'HUMAN RESOURCES'!$A$2:$M$2692,5,0)</f>
        <v>0.037</v>
      </c>
      <c r="O1400" s="32">
        <f>VLOOKUP(A1400,'HUMAN RESOURCES'!$A$2:$M$2692,6,0)</f>
        <v>0.11</v>
      </c>
      <c r="P1400" s="31">
        <f>VLOOKUP(A1400,'HUMAN RESOURCES'!$A$2:$M$2692,7,0)</f>
        <v>84</v>
      </c>
      <c r="Q1400" s="5">
        <f>VLOOKUP(A1400,'HUMAN RESOURCES'!$A$2:$M$2692,8,0)</f>
        <v>79</v>
      </c>
      <c r="R1400" s="5">
        <f>VLOOKUP(A1400,'HUMAN RESOURCES'!$A$2:$M$2692,9,0)</f>
        <v>0</v>
      </c>
      <c r="S1400" s="5">
        <f>VLOOKUP(A1400,'HUMAN RESOURCES'!$A$2:$M$2692,10,0)</f>
        <v>0</v>
      </c>
      <c r="T1400" s="5">
        <f>VLOOKUP(A1400,'HUMAN RESOURCES'!$A$2:$M$2692,11,0)</f>
        <v>0</v>
      </c>
      <c r="U1400" s="5">
        <f>VLOOKUP(A1400,'HUMAN RESOURCES'!$A$2:$M$2692,12,0)</f>
        <v>35308</v>
      </c>
      <c r="V1400" s="35">
        <f>VLOOKUP(A1400,'HUMAN RESOURCES'!$A$2:$M$2692,13,0)</f>
        <v>0.146</v>
      </c>
      <c r="W1400" s="36">
        <v>0</v>
      </c>
      <c r="X1400" s="37">
        <v>0</v>
      </c>
      <c r="Y1400" s="43">
        <f t="shared" si="4"/>
        <v>0</v>
      </c>
      <c r="Z1400" s="35">
        <f>VLOOKUP(A1400,BUSINESS!$A$2:$J$2692,5,0)</f>
        <v>0</v>
      </c>
      <c r="AA1400" s="5">
        <f>VLOOKUP(A1400,BUSINESS!$A$2:$J$2692,6,0)</f>
        <v>0</v>
      </c>
      <c r="AB1400" s="5">
        <f>VLOOKUP(A1400,BUSINESS!$A$2:$J$2692,7,0)</f>
        <v>0</v>
      </c>
      <c r="AC1400" s="5">
        <f>VLOOKUP(A1400,BUSINESS!$A$2:$J$2692,8,0)</f>
        <v>0</v>
      </c>
      <c r="AD1400" s="35">
        <f>VLOOKUP(A1400,BUSINESS!$A$2:$J$2692,9,0)</f>
        <v>0.651</v>
      </c>
      <c r="AE1400" s="35">
        <f>VLOOKUP(A1400,BUSINESS!$A$2:$J$2692,10,0)</f>
        <v>0.907</v>
      </c>
    </row>
    <row r="1401" customHeight="1" spans="1:31">
      <c r="A1401" s="22" t="str">
        <f t="shared" si="0"/>
        <v>Liechtenstein-Europe2008</v>
      </c>
      <c r="B1401" s="22" t="s">
        <v>177</v>
      </c>
      <c r="C1401" s="22" t="s">
        <v>67</v>
      </c>
      <c r="D1401" s="23">
        <v>2008</v>
      </c>
      <c r="E1401" s="25">
        <v>4929414915</v>
      </c>
      <c r="F1401" s="24">
        <f t="shared" si="1"/>
        <v>138536.757770783</v>
      </c>
      <c r="J1401" s="5">
        <f>VLOOKUP(A1401,ENERGY!$A$2:$F$2692,5,0)</f>
        <v>0</v>
      </c>
      <c r="K1401" s="5">
        <f t="shared" si="2"/>
        <v>0</v>
      </c>
      <c r="L1401" s="31">
        <f>VLOOKUP(A1401,ENERGY!$A$2:$F$2692,6,0)</f>
        <v>0</v>
      </c>
      <c r="M1401" s="31">
        <f t="shared" si="3"/>
        <v>0</v>
      </c>
      <c r="N1401" s="32">
        <f>VLOOKUP(A1401,'HUMAN RESOURCES'!$A$2:$M$2692,5,0)</f>
        <v>0.037</v>
      </c>
      <c r="O1401" s="32">
        <f>VLOOKUP(A1401,'HUMAN RESOURCES'!$A$2:$M$2692,6,0)</f>
        <v>0.073</v>
      </c>
      <c r="P1401" s="31">
        <f>VLOOKUP(A1401,'HUMAN RESOURCES'!$A$2:$M$2692,7,0)</f>
        <v>86</v>
      </c>
      <c r="Q1401" s="5">
        <f>VLOOKUP(A1401,'HUMAN RESOURCES'!$A$2:$M$2692,8,0)</f>
        <v>80</v>
      </c>
      <c r="R1401" s="5">
        <f>VLOOKUP(A1401,'HUMAN RESOURCES'!$A$2:$M$2692,9,0)</f>
        <v>0</v>
      </c>
      <c r="S1401" s="5">
        <f>VLOOKUP(A1401,'HUMAN RESOURCES'!$A$2:$M$2692,10,0)</f>
        <v>0</v>
      </c>
      <c r="T1401" s="5">
        <f>VLOOKUP(A1401,'HUMAN RESOURCES'!$A$2:$M$2692,11,0)</f>
        <v>0</v>
      </c>
      <c r="U1401" s="5">
        <f>VLOOKUP(A1401,'HUMAN RESOURCES'!$A$2:$M$2692,12,0)</f>
        <v>35582</v>
      </c>
      <c r="V1401" s="35">
        <f>VLOOKUP(A1401,'HUMAN RESOURCES'!$A$2:$M$2692,13,0)</f>
        <v>0.146</v>
      </c>
      <c r="W1401" s="36">
        <v>0</v>
      </c>
      <c r="X1401" s="37">
        <v>0</v>
      </c>
      <c r="Y1401" s="43">
        <f t="shared" si="4"/>
        <v>0</v>
      </c>
      <c r="Z1401" s="35">
        <f>VLOOKUP(A1401,BUSINESS!$A$2:$J$2692,5,0)</f>
        <v>0</v>
      </c>
      <c r="AA1401" s="5">
        <f>VLOOKUP(A1401,BUSINESS!$A$2:$J$2692,6,0)</f>
        <v>0</v>
      </c>
      <c r="AB1401" s="5">
        <f>VLOOKUP(A1401,BUSINESS!$A$2:$J$2692,7,0)</f>
        <v>0</v>
      </c>
      <c r="AC1401" s="5">
        <f>VLOOKUP(A1401,BUSINESS!$A$2:$J$2692,8,0)</f>
        <v>0</v>
      </c>
      <c r="AD1401" s="35">
        <f>VLOOKUP(A1401,BUSINESS!$A$2:$J$2692,9,0)</f>
        <v>0.7</v>
      </c>
      <c r="AE1401" s="35">
        <f>VLOOKUP(A1401,BUSINESS!$A$2:$J$2692,10,0)</f>
        <v>0.956</v>
      </c>
    </row>
    <row r="1402" customHeight="1" spans="1:31">
      <c r="A1402" s="22" t="str">
        <f t="shared" si="0"/>
        <v>Liechtenstein-Europe2009</v>
      </c>
      <c r="B1402" s="22" t="s">
        <v>177</v>
      </c>
      <c r="C1402" s="22" t="s">
        <v>67</v>
      </c>
      <c r="D1402" s="23">
        <v>2009</v>
      </c>
      <c r="E1402" s="25">
        <v>4826167676</v>
      </c>
      <c r="F1402" s="24">
        <f t="shared" si="1"/>
        <v>134617.379598895</v>
      </c>
      <c r="J1402" s="5">
        <f>VLOOKUP(A1402,ENERGY!$A$2:$F$2692,5,0)</f>
        <v>0</v>
      </c>
      <c r="K1402" s="5">
        <f t="shared" si="2"/>
        <v>0</v>
      </c>
      <c r="L1402" s="31">
        <f>VLOOKUP(A1402,ENERGY!$A$2:$F$2692,6,0)</f>
        <v>0</v>
      </c>
      <c r="M1402" s="31">
        <f t="shared" si="3"/>
        <v>0</v>
      </c>
      <c r="N1402" s="32">
        <f>VLOOKUP(A1402,'HUMAN RESOURCES'!$A$2:$M$2692,5,0)</f>
        <v>0.037</v>
      </c>
      <c r="O1402" s="32">
        <f>VLOOKUP(A1402,'HUMAN RESOURCES'!$A$2:$M$2692,6,0)</f>
        <v>0.066</v>
      </c>
      <c r="P1402" s="31">
        <f>VLOOKUP(A1402,'HUMAN RESOURCES'!$A$2:$M$2692,7,0)</f>
        <v>84</v>
      </c>
      <c r="Q1402" s="5">
        <f>VLOOKUP(A1402,'HUMAN RESOURCES'!$A$2:$M$2692,8,0)</f>
        <v>80</v>
      </c>
      <c r="R1402" s="5">
        <f>VLOOKUP(A1402,'HUMAN RESOURCES'!$A$2:$M$2692,9,0)</f>
        <v>0</v>
      </c>
      <c r="S1402" s="5">
        <f>VLOOKUP(A1402,'HUMAN RESOURCES'!$A$2:$M$2692,10,0)</f>
        <v>0</v>
      </c>
      <c r="T1402" s="5">
        <f>VLOOKUP(A1402,'HUMAN RESOURCES'!$A$2:$M$2692,11,0)</f>
        <v>0</v>
      </c>
      <c r="U1402" s="5">
        <f>VLOOKUP(A1402,'HUMAN RESOURCES'!$A$2:$M$2692,12,0)</f>
        <v>35851</v>
      </c>
      <c r="V1402" s="35">
        <f>VLOOKUP(A1402,'HUMAN RESOURCES'!$A$2:$M$2692,13,0)</f>
        <v>0.145</v>
      </c>
      <c r="W1402" s="36">
        <v>0</v>
      </c>
      <c r="X1402" s="37">
        <v>0</v>
      </c>
      <c r="Y1402" s="43">
        <f t="shared" si="4"/>
        <v>0</v>
      </c>
      <c r="Z1402" s="35">
        <f>VLOOKUP(A1402,BUSINESS!$A$2:$J$2692,5,0)</f>
        <v>0</v>
      </c>
      <c r="AA1402" s="5">
        <f>VLOOKUP(A1402,BUSINESS!$A$2:$J$2692,6,0)</f>
        <v>0</v>
      </c>
      <c r="AB1402" s="5">
        <f>VLOOKUP(A1402,BUSINESS!$A$2:$J$2692,7,0)</f>
        <v>0</v>
      </c>
      <c r="AC1402" s="5">
        <f>VLOOKUP(A1402,BUSINESS!$A$2:$J$2692,8,0)</f>
        <v>0</v>
      </c>
      <c r="AD1402" s="35">
        <f>VLOOKUP(A1402,BUSINESS!$A$2:$J$2692,9,0)</f>
        <v>0.75</v>
      </c>
      <c r="AE1402" s="35">
        <f>VLOOKUP(A1402,BUSINESS!$A$2:$J$2692,10,0)</f>
        <v>0.976</v>
      </c>
    </row>
    <row r="1403" customHeight="1" spans="1:31">
      <c r="A1403" s="22" t="str">
        <f t="shared" si="0"/>
        <v>Liechtenstein-Europe2010</v>
      </c>
      <c r="B1403" s="22" t="s">
        <v>177</v>
      </c>
      <c r="C1403" s="22" t="s">
        <v>67</v>
      </c>
      <c r="D1403" s="23">
        <v>2010</v>
      </c>
      <c r="E1403" s="25">
        <v>4826167676</v>
      </c>
      <c r="F1403" s="24">
        <f t="shared" si="1"/>
        <v>133614.830454042</v>
      </c>
      <c r="J1403" s="5">
        <f>VLOOKUP(A1403,ENERGY!$A$2:$F$2692,5,0)</f>
        <v>0</v>
      </c>
      <c r="K1403" s="5">
        <f t="shared" si="2"/>
        <v>0</v>
      </c>
      <c r="L1403" s="31">
        <f>VLOOKUP(A1403,ENERGY!$A$2:$F$2692,6,0)</f>
        <v>0</v>
      </c>
      <c r="M1403" s="31">
        <f t="shared" si="3"/>
        <v>0</v>
      </c>
      <c r="N1403" s="32">
        <f>VLOOKUP(A1403,'HUMAN RESOURCES'!$A$2:$M$2692,5,0)</f>
        <v>0.037</v>
      </c>
      <c r="O1403" s="32">
        <f>VLOOKUP(A1403,'HUMAN RESOURCES'!$A$2:$M$2692,6,0)</f>
        <v>0.067</v>
      </c>
      <c r="P1403" s="31">
        <f>VLOOKUP(A1403,'HUMAN RESOURCES'!$A$2:$M$2692,7,0)</f>
        <v>84</v>
      </c>
      <c r="Q1403" s="5">
        <f>VLOOKUP(A1403,'HUMAN RESOURCES'!$A$2:$M$2692,8,0)</f>
        <v>80</v>
      </c>
      <c r="R1403" s="5">
        <f>VLOOKUP(A1403,'HUMAN RESOURCES'!$A$2:$M$2692,9,0)</f>
        <v>0</v>
      </c>
      <c r="S1403" s="5">
        <f>VLOOKUP(A1403,'HUMAN RESOURCES'!$A$2:$M$2692,10,0)</f>
        <v>0</v>
      </c>
      <c r="T1403" s="5">
        <f>VLOOKUP(A1403,'HUMAN RESOURCES'!$A$2:$M$2692,11,0)</f>
        <v>0</v>
      </c>
      <c r="U1403" s="5">
        <f>VLOOKUP(A1403,'HUMAN RESOURCES'!$A$2:$M$2692,12,0)</f>
        <v>36120</v>
      </c>
      <c r="V1403" s="35">
        <f>VLOOKUP(A1403,'HUMAN RESOURCES'!$A$2:$M$2692,13,0)</f>
        <v>0.145</v>
      </c>
      <c r="W1403" s="36">
        <v>0</v>
      </c>
      <c r="X1403" s="37">
        <v>0</v>
      </c>
      <c r="Y1403" s="43">
        <f t="shared" si="4"/>
        <v>0</v>
      </c>
      <c r="Z1403" s="35">
        <f>VLOOKUP(A1403,BUSINESS!$A$2:$J$2692,5,0)</f>
        <v>0</v>
      </c>
      <c r="AA1403" s="5">
        <f>VLOOKUP(A1403,BUSINESS!$A$2:$J$2692,6,0)</f>
        <v>0</v>
      </c>
      <c r="AB1403" s="5">
        <f>VLOOKUP(A1403,BUSINESS!$A$2:$J$2692,7,0)</f>
        <v>0</v>
      </c>
      <c r="AC1403" s="5">
        <f>VLOOKUP(A1403,BUSINESS!$A$2:$J$2692,8,0)</f>
        <v>0</v>
      </c>
      <c r="AD1403" s="35">
        <f>VLOOKUP(A1403,BUSINESS!$A$2:$J$2692,9,0)</f>
        <v>0.8</v>
      </c>
      <c r="AE1403" s="35">
        <f>VLOOKUP(A1403,BUSINESS!$A$2:$J$2692,10,0)</f>
        <v>0.983</v>
      </c>
    </row>
    <row r="1404" customHeight="1" spans="1:31">
      <c r="A1404" s="22" t="str">
        <f t="shared" si="0"/>
        <v>Liechtenstein-Europe2011</v>
      </c>
      <c r="B1404" s="22" t="s">
        <v>177</v>
      </c>
      <c r="C1404" s="22" t="s">
        <v>67</v>
      </c>
      <c r="D1404" s="23">
        <v>2011</v>
      </c>
      <c r="E1404" s="25">
        <v>4826167676</v>
      </c>
      <c r="F1404" s="24">
        <f t="shared" si="1"/>
        <v>132630.748488513</v>
      </c>
      <c r="J1404" s="5">
        <f>VLOOKUP(A1404,ENERGY!$A$2:$F$2692,5,0)</f>
        <v>0</v>
      </c>
      <c r="K1404" s="5">
        <f t="shared" si="2"/>
        <v>0</v>
      </c>
      <c r="L1404" s="31">
        <f>VLOOKUP(A1404,ENERGY!$A$2:$F$2692,6,0)</f>
        <v>0</v>
      </c>
      <c r="M1404" s="31">
        <f t="shared" si="3"/>
        <v>0</v>
      </c>
      <c r="N1404" s="32">
        <f>VLOOKUP(A1404,'HUMAN RESOURCES'!$A$2:$M$2692,5,0)</f>
        <v>0.037</v>
      </c>
      <c r="O1404" s="32">
        <f>VLOOKUP(A1404,'HUMAN RESOURCES'!$A$2:$M$2692,6,0)</f>
        <v>0.057</v>
      </c>
      <c r="P1404" s="31">
        <f>VLOOKUP(A1404,'HUMAN RESOURCES'!$A$2:$M$2692,7,0)</f>
        <v>84</v>
      </c>
      <c r="Q1404" s="5">
        <f>VLOOKUP(A1404,'HUMAN RESOURCES'!$A$2:$M$2692,8,0)</f>
        <v>80</v>
      </c>
      <c r="R1404" s="5">
        <f>VLOOKUP(A1404,'HUMAN RESOURCES'!$A$2:$M$2692,9,0)</f>
        <v>0</v>
      </c>
      <c r="S1404" s="5">
        <f>VLOOKUP(A1404,'HUMAN RESOURCES'!$A$2:$M$2692,10,0)</f>
        <v>0</v>
      </c>
      <c r="T1404" s="5">
        <f>VLOOKUP(A1404,'HUMAN RESOURCES'!$A$2:$M$2692,11,0)</f>
        <v>0</v>
      </c>
      <c r="U1404" s="5">
        <f>VLOOKUP(A1404,'HUMAN RESOURCES'!$A$2:$M$2692,12,0)</f>
        <v>36388</v>
      </c>
      <c r="V1404" s="35">
        <f>VLOOKUP(A1404,'HUMAN RESOURCES'!$A$2:$M$2692,13,0)</f>
        <v>0.144</v>
      </c>
      <c r="W1404" s="36">
        <v>0</v>
      </c>
      <c r="X1404" s="37">
        <v>0</v>
      </c>
      <c r="Y1404" s="43">
        <f t="shared" si="4"/>
        <v>0</v>
      </c>
      <c r="Z1404" s="35">
        <f>VLOOKUP(A1404,BUSINESS!$A$2:$J$2692,5,0)</f>
        <v>0</v>
      </c>
      <c r="AA1404" s="5">
        <f>VLOOKUP(A1404,BUSINESS!$A$2:$J$2692,6,0)</f>
        <v>0</v>
      </c>
      <c r="AB1404" s="5">
        <f>VLOOKUP(A1404,BUSINESS!$A$2:$J$2692,7,0)</f>
        <v>0</v>
      </c>
      <c r="AC1404" s="5">
        <f>VLOOKUP(A1404,BUSINESS!$A$2:$J$2692,8,0)</f>
        <v>0</v>
      </c>
      <c r="AD1404" s="35">
        <f>VLOOKUP(A1404,BUSINESS!$A$2:$J$2692,9,0)</f>
        <v>0.85</v>
      </c>
      <c r="AE1404" s="35">
        <f>VLOOKUP(A1404,BUSINESS!$A$2:$J$2692,10,0)</f>
        <v>1.016</v>
      </c>
    </row>
    <row r="1405" customHeight="1" spans="1:31">
      <c r="A1405" s="22" t="str">
        <f t="shared" si="0"/>
        <v>Liechtenstein-Europe2012</v>
      </c>
      <c r="B1405" s="22" t="s">
        <v>177</v>
      </c>
      <c r="C1405" s="22" t="s">
        <v>67</v>
      </c>
      <c r="D1405" s="23">
        <v>2012</v>
      </c>
      <c r="E1405" s="25">
        <v>4826167676</v>
      </c>
      <c r="F1405" s="24">
        <f t="shared" si="1"/>
        <v>131661.056198167</v>
      </c>
      <c r="J1405" s="5">
        <f>VLOOKUP(A1405,ENERGY!$A$2:$F$2692,5,0)</f>
        <v>0</v>
      </c>
      <c r="K1405" s="5">
        <f t="shared" si="2"/>
        <v>0</v>
      </c>
      <c r="L1405" s="31">
        <f>VLOOKUP(A1405,ENERGY!$A$2:$F$2692,6,0)</f>
        <v>0</v>
      </c>
      <c r="M1405" s="31">
        <f t="shared" si="3"/>
        <v>0</v>
      </c>
      <c r="N1405" s="32">
        <f>VLOOKUP(A1405,'HUMAN RESOURCES'!$A$2:$M$2692,5,0)</f>
        <v>0.037</v>
      </c>
      <c r="O1405" s="32">
        <f>VLOOKUP(A1405,'HUMAN RESOURCES'!$A$2:$M$2692,6,0)</f>
        <v>0.058</v>
      </c>
      <c r="P1405" s="31">
        <f>VLOOKUP(A1405,'HUMAN RESOURCES'!$A$2:$M$2692,7,0)</f>
        <v>85</v>
      </c>
      <c r="Q1405" s="5">
        <f>VLOOKUP(A1405,'HUMAN RESOURCES'!$A$2:$M$2692,8,0)</f>
        <v>80</v>
      </c>
      <c r="R1405" s="5">
        <f>VLOOKUP(A1405,'HUMAN RESOURCES'!$A$2:$M$2692,9,0)</f>
        <v>0</v>
      </c>
      <c r="S1405" s="5">
        <f>VLOOKUP(A1405,'HUMAN RESOURCES'!$A$2:$M$2692,10,0)</f>
        <v>0</v>
      </c>
      <c r="T1405" s="5">
        <f>VLOOKUP(A1405,'HUMAN RESOURCES'!$A$2:$M$2692,11,0)</f>
        <v>0</v>
      </c>
      <c r="U1405" s="5">
        <f>VLOOKUP(A1405,'HUMAN RESOURCES'!$A$2:$M$2692,12,0)</f>
        <v>36656</v>
      </c>
      <c r="V1405" s="35">
        <f>VLOOKUP(A1405,'HUMAN RESOURCES'!$A$2:$M$2692,13,0)</f>
        <v>0.144</v>
      </c>
      <c r="W1405" s="36">
        <v>0</v>
      </c>
      <c r="X1405" s="37">
        <v>0</v>
      </c>
      <c r="Y1405" s="43">
        <f t="shared" si="4"/>
        <v>1.47802207412849</v>
      </c>
      <c r="Z1405" s="35">
        <f>VLOOKUP(A1405,BUSINESS!$A$2:$J$2692,5,0)</f>
        <v>0</v>
      </c>
      <c r="AA1405" s="5">
        <f>VLOOKUP(A1405,BUSINESS!$A$2:$J$2692,6,0)</f>
        <v>0</v>
      </c>
      <c r="AB1405" s="5">
        <f>VLOOKUP(A1405,BUSINESS!$A$2:$J$2692,7,0)</f>
        <v>0</v>
      </c>
      <c r="AC1405" s="5">
        <f>VLOOKUP(A1405,BUSINESS!$A$2:$J$2692,8,0)</f>
        <v>0</v>
      </c>
      <c r="AD1405" s="35">
        <f>VLOOKUP(A1405,BUSINESS!$A$2:$J$2692,9,0)</f>
        <v>0.894</v>
      </c>
      <c r="AE1405" s="35">
        <f>VLOOKUP(A1405,BUSINESS!$A$2:$J$2692,10,0)</f>
        <v>0.974</v>
      </c>
    </row>
    <row r="1406" customHeight="1" spans="1:31">
      <c r="A1406" s="22" t="str">
        <f t="shared" si="0"/>
        <v>Lithuania-Europe2000</v>
      </c>
      <c r="B1406" s="22" t="s">
        <v>178</v>
      </c>
      <c r="C1406" s="22" t="s">
        <v>67</v>
      </c>
      <c r="D1406" s="23">
        <v>2000</v>
      </c>
      <c r="E1406" s="25">
        <v>11434200000</v>
      </c>
      <c r="F1406" s="24">
        <f t="shared" si="1"/>
        <v>3267.34744263239</v>
      </c>
      <c r="G1406" s="26">
        <v>0.065</v>
      </c>
      <c r="H1406" s="27">
        <v>212</v>
      </c>
      <c r="I1406" s="26">
        <v>0.121</v>
      </c>
      <c r="J1406" s="5">
        <f>VLOOKUP(A1406,ENERGY!$A$2:$F$2692,5,0)</f>
        <v>0</v>
      </c>
      <c r="K1406" s="5">
        <f t="shared" si="2"/>
        <v>0</v>
      </c>
      <c r="L1406" s="31">
        <f>VLOOKUP(A1406,ENERGY!$A$2:$F$2692,6,0)</f>
        <v>0</v>
      </c>
      <c r="M1406" s="31">
        <f t="shared" si="3"/>
        <v>0</v>
      </c>
      <c r="N1406" s="32">
        <f>VLOOKUP(A1406,'HUMAN RESOURCES'!$A$2:$M$2692,5,0)</f>
        <v>0.037</v>
      </c>
      <c r="O1406" s="32">
        <f>VLOOKUP(A1406,'HUMAN RESOURCES'!$A$2:$M$2692,6,0)</f>
        <v>0.037</v>
      </c>
      <c r="P1406" s="31">
        <f>VLOOKUP(A1406,'HUMAN RESOURCES'!$A$2:$M$2692,7,0)</f>
        <v>78</v>
      </c>
      <c r="Q1406" s="5">
        <f>VLOOKUP(A1406,'HUMAN RESOURCES'!$A$2:$M$2692,8,0)</f>
        <v>67</v>
      </c>
      <c r="R1406" s="5">
        <f>VLOOKUP(A1406,'HUMAN RESOURCES'!$A$2:$M$2692,9,0)</f>
        <v>0.199</v>
      </c>
      <c r="S1406" s="5">
        <f>VLOOKUP(A1406,'HUMAN RESOURCES'!$A$2:$M$2692,10,0)</f>
        <v>0.662</v>
      </c>
      <c r="T1406" s="5">
        <f>VLOOKUP(A1406,'HUMAN RESOURCES'!$A$2:$M$2692,11,0)</f>
        <v>0.139</v>
      </c>
      <c r="U1406" s="5">
        <f>VLOOKUP(A1406,'HUMAN RESOURCES'!$A$2:$M$2692,12,0)</f>
        <v>3499536</v>
      </c>
      <c r="V1406" s="35">
        <f>VLOOKUP(A1406,'HUMAN RESOURCES'!$A$2:$M$2692,13,0)</f>
        <v>0.67</v>
      </c>
      <c r="W1406" s="38">
        <f>VLOOKUP(A1406,TOURISM!$A$2:$F$2692,5,0)</f>
        <v>430000000</v>
      </c>
      <c r="X1406" s="39">
        <f>VLOOKUP(A1406,TOURISM!$A$2:$F$2692,6,0)</f>
        <v>261000000</v>
      </c>
      <c r="Y1406" s="43">
        <f t="shared" si="4"/>
        <v>1.62839325697156</v>
      </c>
      <c r="Z1406" s="35">
        <f>VLOOKUP(A1406,BUSINESS!$A$2:$J$2692,5,0)</f>
        <v>0</v>
      </c>
      <c r="AA1406" s="5">
        <f>VLOOKUP(A1406,BUSINESS!$A$2:$J$2692,6,0)</f>
        <v>0</v>
      </c>
      <c r="AB1406" s="5">
        <f>VLOOKUP(A1406,BUSINESS!$A$2:$J$2692,7,0)</f>
        <v>0</v>
      </c>
      <c r="AC1406" s="5">
        <f>VLOOKUP(A1406,BUSINESS!$A$2:$J$2692,8,0)</f>
        <v>0</v>
      </c>
      <c r="AD1406" s="35">
        <f>VLOOKUP(A1406,BUSINESS!$A$2:$J$2692,9,0)</f>
        <v>0.064</v>
      </c>
      <c r="AE1406" s="35">
        <f>VLOOKUP(A1406,BUSINESS!$A$2:$J$2692,10,0)</f>
        <v>0.15</v>
      </c>
    </row>
    <row r="1407" customHeight="1" spans="1:31">
      <c r="A1407" s="22" t="str">
        <f t="shared" si="0"/>
        <v>Lithuania-Europe2001</v>
      </c>
      <c r="B1407" s="22" t="s">
        <v>178</v>
      </c>
      <c r="C1407" s="22" t="s">
        <v>67</v>
      </c>
      <c r="D1407" s="23">
        <v>2001</v>
      </c>
      <c r="E1407" s="25">
        <v>12159225000</v>
      </c>
      <c r="F1407" s="24">
        <f t="shared" si="1"/>
        <v>3503.27357988808</v>
      </c>
      <c r="G1407" s="26">
        <v>0.063</v>
      </c>
      <c r="H1407" s="27">
        <v>220</v>
      </c>
      <c r="I1407" s="26">
        <v>0.096</v>
      </c>
      <c r="J1407" s="5">
        <f>VLOOKUP(A1407,ENERGY!$A$2:$F$2692,5,0)</f>
        <v>7287</v>
      </c>
      <c r="K1407" s="5">
        <f t="shared" si="2"/>
        <v>0.00209950507344378</v>
      </c>
      <c r="L1407" s="31">
        <f>VLOOKUP(A1407,ENERGY!$A$2:$F$2692,6,0)</f>
        <v>0</v>
      </c>
      <c r="M1407" s="31">
        <f t="shared" si="3"/>
        <v>0</v>
      </c>
      <c r="N1407" s="32">
        <f>VLOOKUP(A1407,'HUMAN RESOURCES'!$A$2:$M$2692,5,0)</f>
        <v>0.038</v>
      </c>
      <c r="O1407" s="32">
        <f>VLOOKUP(A1407,'HUMAN RESOURCES'!$A$2:$M$2692,6,0)</f>
        <v>0.08</v>
      </c>
      <c r="P1407" s="31">
        <f>VLOOKUP(A1407,'HUMAN RESOURCES'!$A$2:$M$2692,7,0)</f>
        <v>78</v>
      </c>
      <c r="Q1407" s="5">
        <f>VLOOKUP(A1407,'HUMAN RESOURCES'!$A$2:$M$2692,8,0)</f>
        <v>66</v>
      </c>
      <c r="R1407" s="5">
        <f>VLOOKUP(A1407,'HUMAN RESOURCES'!$A$2:$M$2692,9,0)</f>
        <v>0.193</v>
      </c>
      <c r="S1407" s="5">
        <f>VLOOKUP(A1407,'HUMAN RESOURCES'!$A$2:$M$2692,10,0)</f>
        <v>0.665</v>
      </c>
      <c r="T1407" s="5">
        <f>VLOOKUP(A1407,'HUMAN RESOURCES'!$A$2:$M$2692,11,0)</f>
        <v>0.142</v>
      </c>
      <c r="U1407" s="5">
        <f>VLOOKUP(A1407,'HUMAN RESOURCES'!$A$2:$M$2692,12,0)</f>
        <v>3470818</v>
      </c>
      <c r="V1407" s="35">
        <f>VLOOKUP(A1407,'HUMAN RESOURCES'!$A$2:$M$2692,13,0)</f>
        <v>0.669</v>
      </c>
      <c r="W1407" s="38">
        <f>VLOOKUP(A1407,TOURISM!$A$2:$F$2692,5,0)</f>
        <v>425000000</v>
      </c>
      <c r="X1407" s="39">
        <f>VLOOKUP(A1407,TOURISM!$A$2:$F$2692,6,0)</f>
        <v>227000000</v>
      </c>
      <c r="Y1407" s="43">
        <f t="shared" si="4"/>
        <v>1.56735948268629</v>
      </c>
      <c r="Z1407" s="35">
        <f>VLOOKUP(A1407,BUSINESS!$A$2:$J$2692,5,0)</f>
        <v>0</v>
      </c>
      <c r="AA1407" s="5">
        <f>VLOOKUP(A1407,BUSINESS!$A$2:$J$2692,6,0)</f>
        <v>0</v>
      </c>
      <c r="AB1407" s="5">
        <f>VLOOKUP(A1407,BUSINESS!$A$2:$J$2692,7,0)</f>
        <v>0</v>
      </c>
      <c r="AC1407" s="5">
        <f>VLOOKUP(A1407,BUSINESS!$A$2:$J$2692,8,0)</f>
        <v>0</v>
      </c>
      <c r="AD1407" s="35">
        <f>VLOOKUP(A1407,BUSINESS!$A$2:$J$2692,9,0)</f>
        <v>0.072</v>
      </c>
      <c r="AE1407" s="35">
        <f>VLOOKUP(A1407,BUSINESS!$A$2:$J$2692,10,0)</f>
        <v>0.294</v>
      </c>
    </row>
    <row r="1408" customHeight="1" spans="1:31">
      <c r="A1408" s="22" t="str">
        <f t="shared" si="0"/>
        <v>Lithuania-Europe2002</v>
      </c>
      <c r="B1408" s="22" t="s">
        <v>178</v>
      </c>
      <c r="C1408" s="22" t="s">
        <v>67</v>
      </c>
      <c r="D1408" s="23">
        <v>2002</v>
      </c>
      <c r="E1408" s="25">
        <v>14163949142</v>
      </c>
      <c r="F1408" s="24">
        <f t="shared" si="1"/>
        <v>4113.75937267558</v>
      </c>
      <c r="G1408" s="26">
        <v>0.064</v>
      </c>
      <c r="H1408" s="27">
        <v>263</v>
      </c>
      <c r="I1408" s="26">
        <v>0.068</v>
      </c>
      <c r="J1408" s="5">
        <f>VLOOKUP(A1408,ENERGY!$A$2:$F$2692,5,0)</f>
        <v>7052</v>
      </c>
      <c r="K1408" s="5">
        <f t="shared" si="2"/>
        <v>0.00204817391006332</v>
      </c>
      <c r="L1408" s="31">
        <f>VLOOKUP(A1408,ENERGY!$A$2:$F$2692,6,0)</f>
        <v>13561</v>
      </c>
      <c r="M1408" s="31">
        <f t="shared" si="3"/>
        <v>0.00393863959080668</v>
      </c>
      <c r="N1408" s="32">
        <f>VLOOKUP(A1408,'HUMAN RESOURCES'!$A$2:$M$2692,5,0)</f>
        <v>0.038</v>
      </c>
      <c r="O1408" s="32">
        <f>VLOOKUP(A1408,'HUMAN RESOURCES'!$A$2:$M$2692,6,0)</f>
        <v>0.062</v>
      </c>
      <c r="P1408" s="31">
        <f>VLOOKUP(A1408,'HUMAN RESOURCES'!$A$2:$M$2692,7,0)</f>
        <v>78</v>
      </c>
      <c r="Q1408" s="5">
        <f>VLOOKUP(A1408,'HUMAN RESOURCES'!$A$2:$M$2692,8,0)</f>
        <v>66</v>
      </c>
      <c r="R1408" s="5">
        <f>VLOOKUP(A1408,'HUMAN RESOURCES'!$A$2:$M$2692,9,0)</f>
        <v>0.187</v>
      </c>
      <c r="S1408" s="5">
        <f>VLOOKUP(A1408,'HUMAN RESOURCES'!$A$2:$M$2692,10,0)</f>
        <v>0.669</v>
      </c>
      <c r="T1408" s="5">
        <f>VLOOKUP(A1408,'HUMAN RESOURCES'!$A$2:$M$2692,11,0)</f>
        <v>0.144</v>
      </c>
      <c r="U1408" s="5">
        <f>VLOOKUP(A1408,'HUMAN RESOURCES'!$A$2:$M$2692,12,0)</f>
        <v>3443067</v>
      </c>
      <c r="V1408" s="35">
        <f>VLOOKUP(A1408,'HUMAN RESOURCES'!$A$2:$M$2692,13,0)</f>
        <v>0.668</v>
      </c>
      <c r="W1408" s="38">
        <f>VLOOKUP(A1408,TOURISM!$A$2:$F$2692,5,0)</f>
        <v>556000000</v>
      </c>
      <c r="X1408" s="39">
        <f>VLOOKUP(A1408,TOURISM!$A$2:$F$2692,6,0)</f>
        <v>334000000</v>
      </c>
      <c r="Y1408" s="43">
        <f t="shared" si="4"/>
        <v>1.20373739889194</v>
      </c>
      <c r="Z1408" s="35">
        <f>VLOOKUP(A1408,BUSINESS!$A$2:$J$2692,5,0)</f>
        <v>0</v>
      </c>
      <c r="AA1408" s="5">
        <f>VLOOKUP(A1408,BUSINESS!$A$2:$J$2692,6,0)</f>
        <v>0</v>
      </c>
      <c r="AB1408" s="5">
        <f>VLOOKUP(A1408,BUSINESS!$A$2:$J$2692,7,0)</f>
        <v>0</v>
      </c>
      <c r="AC1408" s="5">
        <f>VLOOKUP(A1408,BUSINESS!$A$2:$J$2692,8,0)</f>
        <v>0</v>
      </c>
      <c r="AD1408" s="35">
        <f>VLOOKUP(A1408,BUSINESS!$A$2:$J$2692,9,0)</f>
        <v>0.177</v>
      </c>
      <c r="AE1408" s="35">
        <f>VLOOKUP(A1408,BUSINESS!$A$2:$J$2692,10,0)</f>
        <v>0.481</v>
      </c>
    </row>
    <row r="1409" customHeight="1" spans="1:31">
      <c r="A1409" s="22" t="str">
        <f t="shared" si="0"/>
        <v>Lithuania-Europe2003</v>
      </c>
      <c r="B1409" s="22" t="s">
        <v>178</v>
      </c>
      <c r="C1409" s="22" t="s">
        <v>67</v>
      </c>
      <c r="D1409" s="23">
        <v>2003</v>
      </c>
      <c r="E1409" s="25">
        <v>18608709857</v>
      </c>
      <c r="F1409" s="24">
        <f t="shared" si="1"/>
        <v>5448.76991771816</v>
      </c>
      <c r="G1409" s="26">
        <v>0.065</v>
      </c>
      <c r="H1409" s="27">
        <v>351</v>
      </c>
      <c r="I1409" s="26">
        <v>0.058</v>
      </c>
      <c r="J1409" s="5">
        <f>VLOOKUP(A1409,ENERGY!$A$2:$F$2692,5,0)</f>
        <v>8766</v>
      </c>
      <c r="K1409" s="5">
        <f t="shared" si="2"/>
        <v>0.00256675059505805</v>
      </c>
      <c r="L1409" s="31">
        <f>VLOOKUP(A1409,ENERGY!$A$2:$F$2692,6,0)</f>
        <v>12578</v>
      </c>
      <c r="M1409" s="31">
        <f t="shared" si="3"/>
        <v>0.0036829328068264</v>
      </c>
      <c r="N1409" s="32">
        <f>VLOOKUP(A1409,'HUMAN RESOURCES'!$A$2:$M$2692,5,0)</f>
        <v>0.038</v>
      </c>
      <c r="O1409" s="32">
        <f>VLOOKUP(A1409,'HUMAN RESOURCES'!$A$2:$M$2692,6,0)</f>
        <v>0.037</v>
      </c>
      <c r="P1409" s="31">
        <f>VLOOKUP(A1409,'HUMAN RESOURCES'!$A$2:$M$2692,7,0)</f>
        <v>78</v>
      </c>
      <c r="Q1409" s="5">
        <f>VLOOKUP(A1409,'HUMAN RESOURCES'!$A$2:$M$2692,8,0)</f>
        <v>67</v>
      </c>
      <c r="R1409" s="5">
        <f>VLOOKUP(A1409,'HUMAN RESOURCES'!$A$2:$M$2692,9,0)</f>
        <v>0.18</v>
      </c>
      <c r="S1409" s="5">
        <f>VLOOKUP(A1409,'HUMAN RESOURCES'!$A$2:$M$2692,10,0)</f>
        <v>0.673</v>
      </c>
      <c r="T1409" s="5">
        <f>VLOOKUP(A1409,'HUMAN RESOURCES'!$A$2:$M$2692,11,0)</f>
        <v>0.147</v>
      </c>
      <c r="U1409" s="5">
        <f>VLOOKUP(A1409,'HUMAN RESOURCES'!$A$2:$M$2692,12,0)</f>
        <v>3415213</v>
      </c>
      <c r="V1409" s="35">
        <f>VLOOKUP(A1409,'HUMAN RESOURCES'!$A$2:$M$2692,13,0)</f>
        <v>0.667</v>
      </c>
      <c r="W1409" s="38">
        <f>VLOOKUP(A1409,TOURISM!$A$2:$F$2692,5,0)</f>
        <v>700000000</v>
      </c>
      <c r="X1409" s="39">
        <f>VLOOKUP(A1409,TOURISM!$A$2:$F$2692,6,0)</f>
        <v>476000000</v>
      </c>
      <c r="Y1409" s="43">
        <f t="shared" si="4"/>
        <v>0.842921210034441</v>
      </c>
      <c r="Z1409" s="35">
        <f>VLOOKUP(A1409,BUSINESS!$A$2:$J$2692,5,0)</f>
        <v>0</v>
      </c>
      <c r="AA1409" s="5">
        <f>VLOOKUP(A1409,BUSINESS!$A$2:$J$2692,6,0)</f>
        <v>26</v>
      </c>
      <c r="AB1409" s="5">
        <f>VLOOKUP(A1409,BUSINESS!$A$2:$J$2692,7,0)</f>
        <v>0</v>
      </c>
      <c r="AC1409" s="5">
        <f>VLOOKUP(A1409,BUSINESS!$A$2:$J$2692,8,0)</f>
        <v>0</v>
      </c>
      <c r="AD1409" s="35">
        <f>VLOOKUP(A1409,BUSINESS!$A$2:$J$2692,9,0)</f>
        <v>0.259</v>
      </c>
      <c r="AE1409" s="35">
        <f>VLOOKUP(A1409,BUSINESS!$A$2:$J$2692,10,0)</f>
        <v>0.622</v>
      </c>
    </row>
    <row r="1410" customHeight="1" spans="1:31">
      <c r="A1410" s="22" t="str">
        <f t="shared" si="0"/>
        <v>Lithuania-Europe2004</v>
      </c>
      <c r="B1410" s="22" t="s">
        <v>178</v>
      </c>
      <c r="C1410" s="22" t="s">
        <v>67</v>
      </c>
      <c r="D1410" s="23">
        <v>2004</v>
      </c>
      <c r="E1410" s="25">
        <v>22659294573</v>
      </c>
      <c r="F1410" s="24">
        <f t="shared" si="1"/>
        <v>6709.73981122717</v>
      </c>
      <c r="G1410" s="26">
        <v>0.057</v>
      </c>
      <c r="H1410" s="27">
        <v>374</v>
      </c>
      <c r="I1410" s="26">
        <v>0.057</v>
      </c>
      <c r="J1410" s="5">
        <f>VLOOKUP(A1410,ENERGY!$A$2:$F$2692,5,0)</f>
        <v>9520</v>
      </c>
      <c r="K1410" s="5">
        <f t="shared" si="2"/>
        <v>0.00281900757312171</v>
      </c>
      <c r="L1410" s="31">
        <f>VLOOKUP(A1410,ENERGY!$A$2:$F$2692,6,0)</f>
        <v>15115</v>
      </c>
      <c r="M1410" s="31">
        <f t="shared" si="3"/>
        <v>0.00447576675081246</v>
      </c>
      <c r="N1410" s="32">
        <f>VLOOKUP(A1410,'HUMAN RESOURCES'!$A$2:$M$2692,5,0)</f>
        <v>0.038</v>
      </c>
      <c r="O1410" s="32">
        <f>VLOOKUP(A1410,'HUMAN RESOURCES'!$A$2:$M$2692,6,0)</f>
        <v>0.045</v>
      </c>
      <c r="P1410" s="31">
        <f>VLOOKUP(A1410,'HUMAN RESOURCES'!$A$2:$M$2692,7,0)</f>
        <v>78</v>
      </c>
      <c r="Q1410" s="5">
        <f>VLOOKUP(A1410,'HUMAN RESOURCES'!$A$2:$M$2692,8,0)</f>
        <v>66</v>
      </c>
      <c r="R1410" s="5">
        <f>VLOOKUP(A1410,'HUMAN RESOURCES'!$A$2:$M$2692,9,0)</f>
        <v>0.173</v>
      </c>
      <c r="S1410" s="5">
        <f>VLOOKUP(A1410,'HUMAN RESOURCES'!$A$2:$M$2692,10,0)</f>
        <v>0.677</v>
      </c>
      <c r="T1410" s="5">
        <f>VLOOKUP(A1410,'HUMAN RESOURCES'!$A$2:$M$2692,11,0)</f>
        <v>0.15</v>
      </c>
      <c r="U1410" s="5">
        <f>VLOOKUP(A1410,'HUMAN RESOURCES'!$A$2:$M$2692,12,0)</f>
        <v>3377075</v>
      </c>
      <c r="V1410" s="35">
        <f>VLOOKUP(A1410,'HUMAN RESOURCES'!$A$2:$M$2692,13,0)</f>
        <v>0.666</v>
      </c>
      <c r="W1410" s="38">
        <f>VLOOKUP(A1410,TOURISM!$A$2:$F$2692,5,0)</f>
        <v>834000000</v>
      </c>
      <c r="X1410" s="39">
        <f>VLOOKUP(A1410,TOURISM!$A$2:$F$2692,6,0)</f>
        <v>643000000</v>
      </c>
      <c r="Y1410" s="43">
        <f t="shared" si="4"/>
        <v>0.835719503491765</v>
      </c>
      <c r="Z1410" s="35">
        <f>VLOOKUP(A1410,BUSINESS!$A$2:$J$2692,5,0)</f>
        <v>0</v>
      </c>
      <c r="AA1410" s="5">
        <f>VLOOKUP(A1410,BUSINESS!$A$2:$J$2692,6,0)</f>
        <v>26</v>
      </c>
      <c r="AB1410" s="5">
        <f>VLOOKUP(A1410,BUSINESS!$A$2:$J$2692,7,0)</f>
        <v>0</v>
      </c>
      <c r="AC1410" s="5">
        <f>VLOOKUP(A1410,BUSINESS!$A$2:$J$2692,8,0)</f>
        <v>0</v>
      </c>
      <c r="AD1410" s="35">
        <f>VLOOKUP(A1410,BUSINESS!$A$2:$J$2692,9,0)</f>
        <v>0.312</v>
      </c>
      <c r="AE1410" s="35">
        <f>VLOOKUP(A1410,BUSINESS!$A$2:$J$2692,10,0)</f>
        <v>0.915</v>
      </c>
    </row>
    <row r="1411" customHeight="1" spans="1:31">
      <c r="A1411" s="22" t="str">
        <f t="shared" si="0"/>
        <v>Lithuania-Europe2005</v>
      </c>
      <c r="B1411" s="22" t="s">
        <v>178</v>
      </c>
      <c r="C1411" s="22" t="s">
        <v>67</v>
      </c>
      <c r="D1411" s="23">
        <v>2005</v>
      </c>
      <c r="E1411" s="25">
        <v>26085307222</v>
      </c>
      <c r="F1411" s="24">
        <f t="shared" si="1"/>
        <v>7851.04210468655</v>
      </c>
      <c r="G1411" s="26">
        <v>0.058</v>
      </c>
      <c r="H1411" s="27">
        <v>446</v>
      </c>
      <c r="I1411" s="26">
        <v>0.053</v>
      </c>
      <c r="J1411" s="5">
        <f>VLOOKUP(A1411,ENERGY!$A$2:$F$2692,5,0)</f>
        <v>9386</v>
      </c>
      <c r="K1411" s="5">
        <f t="shared" si="2"/>
        <v>0.002824957381849</v>
      </c>
      <c r="L1411" s="31">
        <f>VLOOKUP(A1411,ENERGY!$A$2:$F$2692,6,0)</f>
        <v>13330</v>
      </c>
      <c r="M1411" s="31">
        <f t="shared" si="3"/>
        <v>0.00401200531643375</v>
      </c>
      <c r="N1411" s="32">
        <f>VLOOKUP(A1411,'HUMAN RESOURCES'!$A$2:$M$2692,5,0)</f>
        <v>0.039</v>
      </c>
      <c r="O1411" s="32">
        <f>VLOOKUP(A1411,'HUMAN RESOURCES'!$A$2:$M$2692,6,0)</f>
        <v>0.064</v>
      </c>
      <c r="P1411" s="31">
        <f>VLOOKUP(A1411,'HUMAN RESOURCES'!$A$2:$M$2692,7,0)</f>
        <v>77</v>
      </c>
      <c r="Q1411" s="5">
        <f>VLOOKUP(A1411,'HUMAN RESOURCES'!$A$2:$M$2692,8,0)</f>
        <v>65</v>
      </c>
      <c r="R1411" s="5">
        <f>VLOOKUP(A1411,'HUMAN RESOURCES'!$A$2:$M$2692,9,0)</f>
        <v>0.167</v>
      </c>
      <c r="S1411" s="5">
        <f>VLOOKUP(A1411,'HUMAN RESOURCES'!$A$2:$M$2692,10,0)</f>
        <v>0.681</v>
      </c>
      <c r="T1411" s="5">
        <f>VLOOKUP(A1411,'HUMAN RESOURCES'!$A$2:$M$2692,11,0)</f>
        <v>0.151</v>
      </c>
      <c r="U1411" s="5">
        <f>VLOOKUP(A1411,'HUMAN RESOURCES'!$A$2:$M$2692,12,0)</f>
        <v>3322528</v>
      </c>
      <c r="V1411" s="35">
        <f>VLOOKUP(A1411,'HUMAN RESOURCES'!$A$2:$M$2692,13,0)</f>
        <v>0.666</v>
      </c>
      <c r="W1411" s="38">
        <f>VLOOKUP(A1411,TOURISM!$A$2:$F$2692,5,0)</f>
        <v>975000000</v>
      </c>
      <c r="X1411" s="39">
        <f>VLOOKUP(A1411,TOURISM!$A$2:$F$2692,6,0)</f>
        <v>757000000</v>
      </c>
      <c r="Y1411" s="43">
        <f t="shared" si="4"/>
        <v>0.482702685551638</v>
      </c>
      <c r="Z1411" s="35">
        <f>VLOOKUP(A1411,BUSINESS!$A$2:$J$2692,5,0)</f>
        <v>0.512</v>
      </c>
      <c r="AA1411" s="5">
        <f>VLOOKUP(A1411,BUSINESS!$A$2:$J$2692,6,0)</f>
        <v>26</v>
      </c>
      <c r="AB1411" s="5">
        <f>VLOOKUP(A1411,BUSINESS!$A$2:$J$2692,7,0)</f>
        <v>0</v>
      </c>
      <c r="AC1411" s="5">
        <f>VLOOKUP(A1411,BUSINESS!$A$2:$J$2692,8,0)</f>
        <v>166</v>
      </c>
      <c r="AD1411" s="35">
        <f>VLOOKUP(A1411,BUSINESS!$A$2:$J$2692,9,0)</f>
        <v>0.362</v>
      </c>
      <c r="AE1411" s="35">
        <f>VLOOKUP(A1411,BUSINESS!$A$2:$J$2692,10,0)</f>
        <v>1.325</v>
      </c>
    </row>
    <row r="1412" customHeight="1" spans="1:31">
      <c r="A1412" s="22" t="str">
        <f t="shared" si="0"/>
        <v>Lithuania-Europe2006</v>
      </c>
      <c r="B1412" s="22" t="s">
        <v>178</v>
      </c>
      <c r="C1412" s="22" t="s">
        <v>67</v>
      </c>
      <c r="D1412" s="23">
        <v>2006</v>
      </c>
      <c r="E1412" s="25">
        <v>30246361657</v>
      </c>
      <c r="F1412" s="24">
        <f t="shared" si="1"/>
        <v>9249.90929625259</v>
      </c>
      <c r="G1412" s="26">
        <v>0.062</v>
      </c>
      <c r="H1412" s="27">
        <v>552</v>
      </c>
      <c r="I1412" s="26">
        <v>0.051</v>
      </c>
      <c r="J1412" s="5">
        <f>VLOOKUP(A1412,ENERGY!$A$2:$F$2692,5,0)</f>
        <v>8277</v>
      </c>
      <c r="K1412" s="5">
        <f t="shared" si="2"/>
        <v>0.00253126310242884</v>
      </c>
      <c r="L1412" s="31">
        <f>VLOOKUP(A1412,ENERGY!$A$2:$F$2692,6,0)</f>
        <v>12919</v>
      </c>
      <c r="M1412" s="31">
        <f t="shared" si="3"/>
        <v>0.0039508744738768</v>
      </c>
      <c r="N1412" s="32">
        <f>VLOOKUP(A1412,'HUMAN RESOURCES'!$A$2:$M$2692,5,0)</f>
        <v>0.04</v>
      </c>
      <c r="O1412" s="32">
        <f>VLOOKUP(A1412,'HUMAN RESOURCES'!$A$2:$M$2692,6,0)</f>
        <v>0.046</v>
      </c>
      <c r="P1412" s="31">
        <f>VLOOKUP(A1412,'HUMAN RESOURCES'!$A$2:$M$2692,7,0)</f>
        <v>77</v>
      </c>
      <c r="Q1412" s="5">
        <f>VLOOKUP(A1412,'HUMAN RESOURCES'!$A$2:$M$2692,8,0)</f>
        <v>65</v>
      </c>
      <c r="R1412" s="5">
        <f>VLOOKUP(A1412,'HUMAN RESOURCES'!$A$2:$M$2692,9,0)</f>
        <v>0.163</v>
      </c>
      <c r="S1412" s="5">
        <f>VLOOKUP(A1412,'HUMAN RESOURCES'!$A$2:$M$2692,10,0)</f>
        <v>0.685</v>
      </c>
      <c r="T1412" s="5">
        <f>VLOOKUP(A1412,'HUMAN RESOURCES'!$A$2:$M$2692,11,0)</f>
        <v>0.153</v>
      </c>
      <c r="U1412" s="5">
        <f>VLOOKUP(A1412,'HUMAN RESOURCES'!$A$2:$M$2692,12,0)</f>
        <v>3269909</v>
      </c>
      <c r="V1412" s="35">
        <f>VLOOKUP(A1412,'HUMAN RESOURCES'!$A$2:$M$2692,13,0)</f>
        <v>0.667</v>
      </c>
      <c r="W1412" s="38">
        <f>VLOOKUP(A1412,TOURISM!$A$2:$F$2692,5,0)</f>
        <v>1077000000</v>
      </c>
      <c r="X1412" s="39">
        <f>VLOOKUP(A1412,TOURISM!$A$2:$F$2692,6,0)</f>
        <v>931000000</v>
      </c>
      <c r="Y1412" s="43">
        <f t="shared" si="4"/>
        <v>0.0610283491483457</v>
      </c>
      <c r="Z1412" s="35">
        <f>VLOOKUP(A1412,BUSINESS!$A$2:$J$2692,5,0)</f>
        <v>0.476</v>
      </c>
      <c r="AA1412" s="5">
        <f>VLOOKUP(A1412,BUSINESS!$A$2:$J$2692,6,0)</f>
        <v>26</v>
      </c>
      <c r="AB1412" s="5">
        <f>VLOOKUP(A1412,BUSINESS!$A$2:$J$2692,7,0)</f>
        <v>0</v>
      </c>
      <c r="AC1412" s="5">
        <f>VLOOKUP(A1412,BUSINESS!$A$2:$J$2692,8,0)</f>
        <v>166</v>
      </c>
      <c r="AD1412" s="35">
        <f>VLOOKUP(A1412,BUSINESS!$A$2:$J$2692,9,0)</f>
        <v>0.439</v>
      </c>
      <c r="AE1412" s="35">
        <f>VLOOKUP(A1412,BUSINESS!$A$2:$J$2692,10,0)</f>
        <v>1.457</v>
      </c>
    </row>
    <row r="1413" customHeight="1" spans="1:31">
      <c r="A1413" s="22" t="str">
        <f t="shared" si="0"/>
        <v>Lithuania-Europe2007</v>
      </c>
      <c r="B1413" s="22" t="s">
        <v>178</v>
      </c>
      <c r="C1413" s="22" t="s">
        <v>67</v>
      </c>
      <c r="D1413" s="23">
        <v>2007</v>
      </c>
      <c r="E1413" s="25">
        <v>39325985931</v>
      </c>
      <c r="F1413" s="24">
        <f t="shared" si="1"/>
        <v>12170.3521657268</v>
      </c>
      <c r="G1413" s="26">
        <v>0.062</v>
      </c>
      <c r="H1413" s="27">
        <v>725</v>
      </c>
      <c r="I1413" s="26">
        <v>0.069</v>
      </c>
      <c r="J1413" s="5">
        <f>VLOOKUP(A1413,ENERGY!$A$2:$F$2692,5,0)</f>
        <v>9460</v>
      </c>
      <c r="K1413" s="5">
        <f t="shared" si="2"/>
        <v>0.00292761970900822</v>
      </c>
      <c r="L1413" s="31">
        <f>VLOOKUP(A1413,ENERGY!$A$2:$F$2692,6,0)</f>
        <v>15137</v>
      </c>
      <c r="M1413" s="31">
        <f t="shared" si="3"/>
        <v>0.00468450100795533</v>
      </c>
      <c r="N1413" s="32">
        <f>VLOOKUP(A1413,'HUMAN RESOURCES'!$A$2:$M$2692,5,0)</f>
        <v>0.04</v>
      </c>
      <c r="O1413" s="32">
        <f>VLOOKUP(A1413,'HUMAN RESOURCES'!$A$2:$M$2692,6,0)</f>
        <v>0.038</v>
      </c>
      <c r="P1413" s="31">
        <f>VLOOKUP(A1413,'HUMAN RESOURCES'!$A$2:$M$2692,7,0)</f>
        <v>77</v>
      </c>
      <c r="Q1413" s="5">
        <f>VLOOKUP(A1413,'HUMAN RESOURCES'!$A$2:$M$2692,8,0)</f>
        <v>65</v>
      </c>
      <c r="R1413" s="5">
        <f>VLOOKUP(A1413,'HUMAN RESOURCES'!$A$2:$M$2692,9,0)</f>
        <v>0.159</v>
      </c>
      <c r="S1413" s="5">
        <f>VLOOKUP(A1413,'HUMAN RESOURCES'!$A$2:$M$2692,10,0)</f>
        <v>0.688</v>
      </c>
      <c r="T1413" s="5">
        <f>VLOOKUP(A1413,'HUMAN RESOURCES'!$A$2:$M$2692,11,0)</f>
        <v>0.154</v>
      </c>
      <c r="U1413" s="5">
        <f>VLOOKUP(A1413,'HUMAN RESOURCES'!$A$2:$M$2692,12,0)</f>
        <v>3231294</v>
      </c>
      <c r="V1413" s="35">
        <f>VLOOKUP(A1413,'HUMAN RESOURCES'!$A$2:$M$2692,13,0)</f>
        <v>0.668</v>
      </c>
      <c r="W1413" s="38">
        <f>VLOOKUP(A1413,TOURISM!$A$2:$F$2692,5,0)</f>
        <v>1192000000</v>
      </c>
      <c r="X1413" s="39">
        <f>VLOOKUP(A1413,TOURISM!$A$2:$F$2692,6,0)</f>
        <v>1168000000</v>
      </c>
      <c r="Y1413" s="43">
        <f t="shared" si="4"/>
        <v>-0.529107633211752</v>
      </c>
      <c r="Z1413" s="35">
        <f>VLOOKUP(A1413,BUSINESS!$A$2:$J$2692,5,0)</f>
        <v>0.462</v>
      </c>
      <c r="AA1413" s="5">
        <f>VLOOKUP(A1413,BUSINESS!$A$2:$J$2692,6,0)</f>
        <v>26</v>
      </c>
      <c r="AB1413" s="5">
        <f>VLOOKUP(A1413,BUSINESS!$A$2:$J$2692,7,0)</f>
        <v>0</v>
      </c>
      <c r="AC1413" s="5">
        <f>VLOOKUP(A1413,BUSINESS!$A$2:$J$2692,8,0)</f>
        <v>166</v>
      </c>
      <c r="AD1413" s="35">
        <f>VLOOKUP(A1413,BUSINESS!$A$2:$J$2692,9,0)</f>
        <v>0.499</v>
      </c>
      <c r="AE1413" s="35">
        <f>VLOOKUP(A1413,BUSINESS!$A$2:$J$2692,10,0)</f>
        <v>1.54</v>
      </c>
    </row>
    <row r="1414" customHeight="1" spans="1:31">
      <c r="A1414" s="22" t="str">
        <f t="shared" si="0"/>
        <v>Lithuania-Europe2008</v>
      </c>
      <c r="B1414" s="22" t="s">
        <v>178</v>
      </c>
      <c r="C1414" s="22" t="s">
        <v>67</v>
      </c>
      <c r="D1414" s="23">
        <v>2008</v>
      </c>
      <c r="E1414" s="25">
        <v>47438363056</v>
      </c>
      <c r="F1414" s="24">
        <f t="shared" si="1"/>
        <v>14832.6881504182</v>
      </c>
      <c r="G1414" s="26">
        <v>0.066</v>
      </c>
      <c r="H1414" s="27">
        <v>934</v>
      </c>
      <c r="I1414" s="26">
        <v>0.084</v>
      </c>
      <c r="J1414" s="5">
        <f>VLOOKUP(A1414,ENERGY!$A$2:$F$2692,5,0)</f>
        <v>8848</v>
      </c>
      <c r="K1414" s="5">
        <f t="shared" si="2"/>
        <v>0.00276652937201847</v>
      </c>
      <c r="L1414" s="31">
        <f>VLOOKUP(A1414,ENERGY!$A$2:$F$2692,6,0)</f>
        <v>13993</v>
      </c>
      <c r="M1414" s="31">
        <f t="shared" si="3"/>
        <v>0.00437523118248807</v>
      </c>
      <c r="N1414" s="32">
        <f>VLOOKUP(A1414,'HUMAN RESOURCES'!$A$2:$M$2692,5,0)</f>
        <v>0.041</v>
      </c>
      <c r="O1414" s="32">
        <f>VLOOKUP(A1414,'HUMAN RESOURCES'!$A$2:$M$2692,6,0)</f>
        <v>0.066</v>
      </c>
      <c r="P1414" s="31">
        <f>VLOOKUP(A1414,'HUMAN RESOURCES'!$A$2:$M$2692,7,0)</f>
        <v>78</v>
      </c>
      <c r="Q1414" s="5">
        <f>VLOOKUP(A1414,'HUMAN RESOURCES'!$A$2:$M$2692,8,0)</f>
        <v>66</v>
      </c>
      <c r="R1414" s="5">
        <f>VLOOKUP(A1414,'HUMAN RESOURCES'!$A$2:$M$2692,9,0)</f>
        <v>0.156</v>
      </c>
      <c r="S1414" s="5">
        <f>VLOOKUP(A1414,'HUMAN RESOURCES'!$A$2:$M$2692,10,0)</f>
        <v>0.69</v>
      </c>
      <c r="T1414" s="5">
        <f>VLOOKUP(A1414,'HUMAN RESOURCES'!$A$2:$M$2692,11,0)</f>
        <v>0.154</v>
      </c>
      <c r="U1414" s="5">
        <f>VLOOKUP(A1414,'HUMAN RESOURCES'!$A$2:$M$2692,12,0)</f>
        <v>3198231</v>
      </c>
      <c r="V1414" s="35">
        <f>VLOOKUP(A1414,'HUMAN RESOURCES'!$A$2:$M$2692,13,0)</f>
        <v>0.668</v>
      </c>
      <c r="W1414" s="38">
        <f>VLOOKUP(A1414,TOURISM!$A$2:$F$2692,5,0)</f>
        <v>1316000000</v>
      </c>
      <c r="X1414" s="39">
        <f>VLOOKUP(A1414,TOURISM!$A$2:$F$2692,6,0)</f>
        <v>1567000000</v>
      </c>
      <c r="Y1414" s="43">
        <f t="shared" si="4"/>
        <v>-0.288798283361347</v>
      </c>
      <c r="Z1414" s="35">
        <f>VLOOKUP(A1414,BUSINESS!$A$2:$J$2692,5,0)</f>
        <v>0.456</v>
      </c>
      <c r="AA1414" s="5">
        <f>VLOOKUP(A1414,BUSINESS!$A$2:$J$2692,6,0)</f>
        <v>26</v>
      </c>
      <c r="AB1414" s="5">
        <f>VLOOKUP(A1414,BUSINESS!$A$2:$J$2692,7,0)</f>
        <v>0</v>
      </c>
      <c r="AC1414" s="5">
        <f>VLOOKUP(A1414,BUSINESS!$A$2:$J$2692,8,0)</f>
        <v>166</v>
      </c>
      <c r="AD1414" s="35">
        <f>VLOOKUP(A1414,BUSINESS!$A$2:$J$2692,9,0)</f>
        <v>0.552</v>
      </c>
      <c r="AE1414" s="35">
        <f>VLOOKUP(A1414,BUSINESS!$A$2:$J$2692,10,0)</f>
        <v>1.598</v>
      </c>
    </row>
    <row r="1415" customHeight="1" spans="1:31">
      <c r="A1415" s="22" t="str">
        <f t="shared" si="0"/>
        <v>Lithuania-Europe2009</v>
      </c>
      <c r="B1415" s="22" t="s">
        <v>178</v>
      </c>
      <c r="C1415" s="22" t="s">
        <v>67</v>
      </c>
      <c r="D1415" s="23">
        <v>2009</v>
      </c>
      <c r="E1415" s="25">
        <v>37050081723</v>
      </c>
      <c r="F1415" s="24">
        <f t="shared" si="1"/>
        <v>11713.8999970281</v>
      </c>
      <c r="G1415" s="26">
        <v>0.075</v>
      </c>
      <c r="H1415" s="27">
        <v>836</v>
      </c>
      <c r="I1415" s="26">
        <v>0.084</v>
      </c>
      <c r="J1415" s="5">
        <f>VLOOKUP(A1415,ENERGY!$A$2:$F$2692,5,0)</f>
        <v>9253</v>
      </c>
      <c r="K1415" s="5">
        <f t="shared" si="2"/>
        <v>0.00292546498231379</v>
      </c>
      <c r="L1415" s="31">
        <f>VLOOKUP(A1415,ENERGY!$A$2:$F$2692,6,0)</f>
        <v>12915</v>
      </c>
      <c r="M1415" s="31">
        <f t="shared" si="3"/>
        <v>0.00408325734859857</v>
      </c>
      <c r="N1415" s="32">
        <f>VLOOKUP(A1415,'HUMAN RESOURCES'!$A$2:$M$2692,5,0)</f>
        <v>0.042</v>
      </c>
      <c r="O1415" s="32">
        <f>VLOOKUP(A1415,'HUMAN RESOURCES'!$A$2:$M$2692,6,0)</f>
        <v>0.077</v>
      </c>
      <c r="P1415" s="31">
        <f>VLOOKUP(A1415,'HUMAN RESOURCES'!$A$2:$M$2692,7,0)</f>
        <v>79</v>
      </c>
      <c r="Q1415" s="5">
        <f>VLOOKUP(A1415,'HUMAN RESOURCES'!$A$2:$M$2692,8,0)</f>
        <v>68</v>
      </c>
      <c r="R1415" s="5">
        <f>VLOOKUP(A1415,'HUMAN RESOURCES'!$A$2:$M$2692,9,0)</f>
        <v>0.154</v>
      </c>
      <c r="S1415" s="5">
        <f>VLOOKUP(A1415,'HUMAN RESOURCES'!$A$2:$M$2692,10,0)</f>
        <v>0.692</v>
      </c>
      <c r="T1415" s="5">
        <f>VLOOKUP(A1415,'HUMAN RESOURCES'!$A$2:$M$2692,11,0)</f>
        <v>0.155</v>
      </c>
      <c r="U1415" s="5">
        <f>VLOOKUP(A1415,'HUMAN RESOURCES'!$A$2:$M$2692,12,0)</f>
        <v>3162916</v>
      </c>
      <c r="V1415" s="35">
        <f>VLOOKUP(A1415,'HUMAN RESOURCES'!$A$2:$M$2692,13,0)</f>
        <v>0.668</v>
      </c>
      <c r="W1415" s="38">
        <f>VLOOKUP(A1415,TOURISM!$A$2:$F$2692,5,0)</f>
        <v>1063000000</v>
      </c>
      <c r="X1415" s="39">
        <f>VLOOKUP(A1415,TOURISM!$A$2:$F$2692,6,0)</f>
        <v>1170000000</v>
      </c>
      <c r="Y1415" s="43">
        <f t="shared" si="4"/>
        <v>0.266960784314623</v>
      </c>
      <c r="Z1415" s="35">
        <f>VLOOKUP(A1415,BUSINESS!$A$2:$J$2692,5,0)</f>
        <v>0.436</v>
      </c>
      <c r="AA1415" s="5">
        <f>VLOOKUP(A1415,BUSINESS!$A$2:$J$2692,6,0)</f>
        <v>26</v>
      </c>
      <c r="AB1415" s="5">
        <f>VLOOKUP(A1415,BUSINESS!$A$2:$J$2692,7,0)</f>
        <v>0</v>
      </c>
      <c r="AC1415" s="5">
        <f>VLOOKUP(A1415,BUSINESS!$A$2:$J$2692,8,0)</f>
        <v>166</v>
      </c>
      <c r="AD1415" s="35">
        <f>VLOOKUP(A1415,BUSINESS!$A$2:$J$2692,9,0)</f>
        <v>0.598</v>
      </c>
      <c r="AE1415" s="35">
        <f>VLOOKUP(A1415,BUSINESS!$A$2:$J$2692,10,0)</f>
        <v>1.599</v>
      </c>
    </row>
    <row r="1416" customHeight="1" spans="1:31">
      <c r="A1416" s="22" t="str">
        <f t="shared" si="0"/>
        <v>Lithuania-Europe2010</v>
      </c>
      <c r="B1416" s="22" t="s">
        <v>178</v>
      </c>
      <c r="C1416" s="22" t="s">
        <v>67</v>
      </c>
      <c r="D1416" s="23">
        <v>2010</v>
      </c>
      <c r="E1416" s="25">
        <v>36709511568</v>
      </c>
      <c r="F1416" s="24">
        <f t="shared" si="1"/>
        <v>11852.1696016055</v>
      </c>
      <c r="G1416" s="26">
        <v>0.07</v>
      </c>
      <c r="H1416" s="27">
        <v>782</v>
      </c>
      <c r="I1416" s="26">
        <v>0.06</v>
      </c>
      <c r="J1416" s="5">
        <f>VLOOKUP(A1416,ENERGY!$A$2:$F$2692,5,0)</f>
        <v>7131</v>
      </c>
      <c r="K1416" s="5">
        <f t="shared" si="2"/>
        <v>0.00230234121400635</v>
      </c>
      <c r="L1416" s="31">
        <f>VLOOKUP(A1416,ENERGY!$A$2:$F$2692,6,0)</f>
        <v>12200</v>
      </c>
      <c r="M1416" s="31">
        <f t="shared" si="3"/>
        <v>0.00393893742965607</v>
      </c>
      <c r="N1416" s="32">
        <f>VLOOKUP(A1416,'HUMAN RESOURCES'!$A$2:$M$2692,5,0)</f>
        <v>0.043</v>
      </c>
      <c r="O1416" s="32">
        <f>VLOOKUP(A1416,'HUMAN RESOURCES'!$A$2:$M$2692,6,0)</f>
        <v>0.088</v>
      </c>
      <c r="P1416" s="31">
        <f>VLOOKUP(A1416,'HUMAN RESOURCES'!$A$2:$M$2692,7,0)</f>
        <v>79</v>
      </c>
      <c r="Q1416" s="5">
        <f>VLOOKUP(A1416,'HUMAN RESOURCES'!$A$2:$M$2692,8,0)</f>
        <v>68</v>
      </c>
      <c r="R1416" s="5">
        <f>VLOOKUP(A1416,'HUMAN RESOURCES'!$A$2:$M$2692,9,0)</f>
        <v>0.152</v>
      </c>
      <c r="S1416" s="5">
        <f>VLOOKUP(A1416,'HUMAN RESOURCES'!$A$2:$M$2692,10,0)</f>
        <v>0.693</v>
      </c>
      <c r="T1416" s="5">
        <f>VLOOKUP(A1416,'HUMAN RESOURCES'!$A$2:$M$2692,11,0)</f>
        <v>0.155</v>
      </c>
      <c r="U1416" s="5">
        <f>VLOOKUP(A1416,'HUMAN RESOURCES'!$A$2:$M$2692,12,0)</f>
        <v>3097282</v>
      </c>
      <c r="V1416" s="35">
        <f>VLOOKUP(A1416,'HUMAN RESOURCES'!$A$2:$M$2692,13,0)</f>
        <v>0.668</v>
      </c>
      <c r="W1416" s="38">
        <f>VLOOKUP(A1416,TOURISM!$A$2:$F$2692,5,0)</f>
        <v>1034000000</v>
      </c>
      <c r="X1416" s="39">
        <f>VLOOKUP(A1416,TOURISM!$A$2:$F$2692,6,0)</f>
        <v>936000000</v>
      </c>
      <c r="Y1416" s="43">
        <f t="shared" si="4"/>
        <v>1.26035592468861</v>
      </c>
      <c r="Z1416" s="35">
        <f>VLOOKUP(A1416,BUSINESS!$A$2:$J$2692,5,0)</f>
        <v>0.451</v>
      </c>
      <c r="AA1416" s="5">
        <f>VLOOKUP(A1416,BUSINESS!$A$2:$J$2692,6,0)</f>
        <v>22</v>
      </c>
      <c r="AB1416" s="5">
        <f>VLOOKUP(A1416,BUSINESS!$A$2:$J$2692,7,0)</f>
        <v>0</v>
      </c>
      <c r="AC1416" s="5">
        <f>VLOOKUP(A1416,BUSINESS!$A$2:$J$2692,8,0)</f>
        <v>175</v>
      </c>
      <c r="AD1416" s="35">
        <f>VLOOKUP(A1416,BUSINESS!$A$2:$J$2692,9,0)</f>
        <v>0.621</v>
      </c>
      <c r="AE1416" s="35">
        <f>VLOOKUP(A1416,BUSINESS!$A$2:$J$2692,10,0)</f>
        <v>1.594</v>
      </c>
    </row>
    <row r="1417" customHeight="1" spans="1:31">
      <c r="A1417" s="22" t="str">
        <f t="shared" si="0"/>
        <v>Lithuania-Europe2011</v>
      </c>
      <c r="B1417" s="22" t="s">
        <v>178</v>
      </c>
      <c r="C1417" s="22" t="s">
        <v>67</v>
      </c>
      <c r="D1417" s="23">
        <v>2011</v>
      </c>
      <c r="E1417" s="25">
        <v>43083067994</v>
      </c>
      <c r="F1417" s="24">
        <f t="shared" si="1"/>
        <v>14227.685538363</v>
      </c>
      <c r="G1417" s="26">
        <v>0.067</v>
      </c>
      <c r="H1417" s="27">
        <v>887</v>
      </c>
      <c r="J1417" s="5">
        <f>VLOOKUP(A1417,ENERGY!$A$2:$F$2692,5,0)</f>
        <v>8718</v>
      </c>
      <c r="K1417" s="5">
        <f t="shared" si="2"/>
        <v>0.00287901879552131</v>
      </c>
      <c r="L1417" s="31">
        <f>VLOOKUP(A1417,ENERGY!$A$2:$F$2692,6,0)</f>
        <v>14294</v>
      </c>
      <c r="M1417" s="31">
        <f t="shared" si="3"/>
        <v>0.00472042838531562</v>
      </c>
      <c r="N1417" s="32">
        <f>VLOOKUP(A1417,'HUMAN RESOURCES'!$A$2:$M$2692,5,0)</f>
        <v>0.043</v>
      </c>
      <c r="O1417" s="32">
        <f>VLOOKUP(A1417,'HUMAN RESOURCES'!$A$2:$M$2692,6,0)</f>
        <v>0.057</v>
      </c>
      <c r="P1417" s="31">
        <f>VLOOKUP(A1417,'HUMAN RESOURCES'!$A$2:$M$2692,7,0)</f>
        <v>79</v>
      </c>
      <c r="Q1417" s="5">
        <f>VLOOKUP(A1417,'HUMAN RESOURCES'!$A$2:$M$2692,8,0)</f>
        <v>68</v>
      </c>
      <c r="R1417" s="5">
        <f>VLOOKUP(A1417,'HUMAN RESOURCES'!$A$2:$M$2692,9,0)</f>
        <v>0.151</v>
      </c>
      <c r="S1417" s="5">
        <f>VLOOKUP(A1417,'HUMAN RESOURCES'!$A$2:$M$2692,10,0)</f>
        <v>0.693</v>
      </c>
      <c r="T1417" s="5">
        <f>VLOOKUP(A1417,'HUMAN RESOURCES'!$A$2:$M$2692,11,0)</f>
        <v>0.155</v>
      </c>
      <c r="U1417" s="5">
        <f>VLOOKUP(A1417,'HUMAN RESOURCES'!$A$2:$M$2692,12,0)</f>
        <v>3028115</v>
      </c>
      <c r="V1417" s="35">
        <f>VLOOKUP(A1417,'HUMAN RESOURCES'!$A$2:$M$2692,13,0)</f>
        <v>0.667</v>
      </c>
      <c r="W1417" s="38">
        <f>VLOOKUP(A1417,TOURISM!$A$2:$F$2692,5,0)</f>
        <v>1417000000</v>
      </c>
      <c r="X1417" s="39">
        <f>VLOOKUP(A1417,TOURISM!$A$2:$F$2692,6,0)</f>
        <v>874000000</v>
      </c>
      <c r="Y1417" s="43">
        <f t="shared" si="4"/>
        <v>0.878527943950307</v>
      </c>
      <c r="Z1417" s="35">
        <f>VLOOKUP(A1417,BUSINESS!$A$2:$J$2692,5,0)</f>
        <v>0.431</v>
      </c>
      <c r="AA1417" s="5">
        <f>VLOOKUP(A1417,BUSINESS!$A$2:$J$2692,6,0)</f>
        <v>22</v>
      </c>
      <c r="AB1417" s="5">
        <f>VLOOKUP(A1417,BUSINESS!$A$2:$J$2692,7,0)</f>
        <v>0</v>
      </c>
      <c r="AC1417" s="5">
        <f>VLOOKUP(A1417,BUSINESS!$A$2:$J$2692,8,0)</f>
        <v>175</v>
      </c>
      <c r="AD1417" s="35">
        <f>VLOOKUP(A1417,BUSINESS!$A$2:$J$2692,9,0)</f>
        <v>0.636</v>
      </c>
      <c r="AE1417" s="35">
        <f>VLOOKUP(A1417,BUSINESS!$A$2:$J$2692,10,0)</f>
        <v>1.622</v>
      </c>
    </row>
    <row r="1418" customHeight="1" spans="1:31">
      <c r="A1418" s="22" t="str">
        <f t="shared" si="0"/>
        <v>Lithuania-Europe2012</v>
      </c>
      <c r="B1418" s="22" t="s">
        <v>178</v>
      </c>
      <c r="C1418" s="22" t="s">
        <v>67</v>
      </c>
      <c r="D1418" s="23">
        <v>2012</v>
      </c>
      <c r="E1418" s="25">
        <v>42343559196</v>
      </c>
      <c r="F1418" s="24">
        <f t="shared" si="1"/>
        <v>14172.2812261842</v>
      </c>
      <c r="G1418" s="26">
        <v>0.067</v>
      </c>
      <c r="H1418" s="27">
        <v>859</v>
      </c>
      <c r="J1418" s="5">
        <f>VLOOKUP(A1418,ENERGY!$A$2:$F$2692,5,0)</f>
        <v>8865</v>
      </c>
      <c r="K1418" s="5">
        <f t="shared" si="2"/>
        <v>0.00296709288155425</v>
      </c>
      <c r="L1418" s="31">
        <f>VLOOKUP(A1418,ENERGY!$A$2:$F$2692,6,0)</f>
        <v>13212</v>
      </c>
      <c r="M1418" s="31">
        <f t="shared" si="3"/>
        <v>0.00442202269047883</v>
      </c>
      <c r="N1418" s="32">
        <f>VLOOKUP(A1418,'HUMAN RESOURCES'!$A$2:$M$2692,5,0)</f>
        <v>0.043</v>
      </c>
      <c r="O1418" s="32">
        <f>VLOOKUP(A1418,'HUMAN RESOURCES'!$A$2:$M$2692,6,0)</f>
        <v>0.05</v>
      </c>
      <c r="P1418" s="31">
        <f>VLOOKUP(A1418,'HUMAN RESOURCES'!$A$2:$M$2692,7,0)</f>
        <v>80</v>
      </c>
      <c r="Q1418" s="5">
        <f>VLOOKUP(A1418,'HUMAN RESOURCES'!$A$2:$M$2692,8,0)</f>
        <v>68</v>
      </c>
      <c r="R1418" s="5">
        <f>VLOOKUP(A1418,'HUMAN RESOURCES'!$A$2:$M$2692,9,0)</f>
        <v>0.151</v>
      </c>
      <c r="S1418" s="5">
        <f>VLOOKUP(A1418,'HUMAN RESOURCES'!$A$2:$M$2692,10,0)</f>
        <v>0.693</v>
      </c>
      <c r="T1418" s="5">
        <f>VLOOKUP(A1418,'HUMAN RESOURCES'!$A$2:$M$2692,11,0)</f>
        <v>0.156</v>
      </c>
      <c r="U1418" s="5">
        <f>VLOOKUP(A1418,'HUMAN RESOURCES'!$A$2:$M$2692,12,0)</f>
        <v>2987773</v>
      </c>
      <c r="V1418" s="35">
        <f>VLOOKUP(A1418,'HUMAN RESOURCES'!$A$2:$M$2692,13,0)</f>
        <v>0.666</v>
      </c>
      <c r="W1418" s="38">
        <f>VLOOKUP(A1418,TOURISM!$A$2:$F$2692,5,0)</f>
        <v>1430000000</v>
      </c>
      <c r="X1418" s="39">
        <f>VLOOKUP(A1418,TOURISM!$A$2:$F$2692,6,0)</f>
        <v>1058000000</v>
      </c>
      <c r="Y1418" s="43">
        <f t="shared" si="4"/>
        <v>1.86011619028883</v>
      </c>
      <c r="Z1418" s="35">
        <f>VLOOKUP(A1418,BUSINESS!$A$2:$J$2692,5,0)</f>
        <v>0.43</v>
      </c>
      <c r="AA1418" s="5">
        <f>VLOOKUP(A1418,BUSINESS!$A$2:$J$2692,6,0)</f>
        <v>20</v>
      </c>
      <c r="AB1418" s="5">
        <f>VLOOKUP(A1418,BUSINESS!$A$2:$J$2692,7,0)</f>
        <v>25</v>
      </c>
      <c r="AC1418" s="5">
        <f>VLOOKUP(A1418,BUSINESS!$A$2:$J$2692,8,0)</f>
        <v>175</v>
      </c>
      <c r="AD1418" s="35">
        <f>VLOOKUP(A1418,BUSINESS!$A$2:$J$2692,9,0)</f>
        <v>0.672</v>
      </c>
      <c r="AE1418" s="35">
        <f>VLOOKUP(A1418,BUSINESS!$A$2:$J$2692,10,0)</f>
        <v>1.651</v>
      </c>
    </row>
    <row r="1419" customHeight="1" spans="1:31">
      <c r="A1419" s="22" t="str">
        <f t="shared" si="0"/>
        <v>Luxembourg-Europe2000</v>
      </c>
      <c r="B1419" s="22" t="s">
        <v>179</v>
      </c>
      <c r="C1419" s="22" t="s">
        <v>67</v>
      </c>
      <c r="D1419" s="23">
        <v>2000</v>
      </c>
      <c r="E1419" s="25">
        <v>20267551133</v>
      </c>
      <c r="F1419" s="24">
        <f t="shared" si="1"/>
        <v>46453.2457781343</v>
      </c>
      <c r="G1419" s="26">
        <v>0.075</v>
      </c>
      <c r="H1419" s="27">
        <v>3495</v>
      </c>
      <c r="J1419" s="5">
        <f>VLOOKUP(A1419,ENERGY!$A$2:$F$2692,5,0)</f>
        <v>4080</v>
      </c>
      <c r="K1419" s="5">
        <f t="shared" si="2"/>
        <v>0.0093513637405455</v>
      </c>
      <c r="L1419" s="31">
        <f>VLOOKUP(A1419,ENERGY!$A$2:$F$2692,6,0)</f>
        <v>0</v>
      </c>
      <c r="M1419" s="31">
        <f t="shared" si="3"/>
        <v>0</v>
      </c>
      <c r="N1419" s="32">
        <f>VLOOKUP(A1419,'HUMAN RESOURCES'!$A$2:$M$2692,5,0)</f>
        <v>0.044</v>
      </c>
      <c r="O1419" s="32">
        <f>VLOOKUP(A1419,'HUMAN RESOURCES'!$A$2:$M$2692,6,0)</f>
        <v>0.092</v>
      </c>
      <c r="P1419" s="31">
        <f>VLOOKUP(A1419,'HUMAN RESOURCES'!$A$2:$M$2692,7,0)</f>
        <v>81</v>
      </c>
      <c r="Q1419" s="5">
        <f>VLOOKUP(A1419,'HUMAN RESOURCES'!$A$2:$M$2692,8,0)</f>
        <v>75</v>
      </c>
      <c r="R1419" s="5">
        <f>VLOOKUP(A1419,'HUMAN RESOURCES'!$A$2:$M$2692,9,0)</f>
        <v>0.189</v>
      </c>
      <c r="S1419" s="5">
        <f>VLOOKUP(A1419,'HUMAN RESOURCES'!$A$2:$M$2692,10,0)</f>
        <v>0.67</v>
      </c>
      <c r="T1419" s="5">
        <f>VLOOKUP(A1419,'HUMAN RESOURCES'!$A$2:$M$2692,11,0)</f>
        <v>0.141</v>
      </c>
      <c r="U1419" s="5">
        <f>VLOOKUP(A1419,'HUMAN RESOURCES'!$A$2:$M$2692,12,0)</f>
        <v>436300</v>
      </c>
      <c r="V1419" s="35">
        <f>VLOOKUP(A1419,'HUMAN RESOURCES'!$A$2:$M$2692,13,0)</f>
        <v>0.842</v>
      </c>
      <c r="W1419" s="38">
        <f>VLOOKUP(A1419,TOURISM!$A$2:$F$2692,5,0)</f>
        <v>1686000000</v>
      </c>
      <c r="X1419" s="39">
        <f>VLOOKUP(A1419,TOURISM!$A$2:$F$2692,6,0)</f>
        <v>1309000000</v>
      </c>
      <c r="Y1419" s="43">
        <f t="shared" si="4"/>
        <v>1.56459902525078</v>
      </c>
      <c r="Z1419" s="35">
        <f>VLOOKUP(A1419,BUSINESS!$A$2:$J$2692,5,0)</f>
        <v>0</v>
      </c>
      <c r="AA1419" s="5">
        <f>VLOOKUP(A1419,BUSINESS!$A$2:$J$2692,6,0)</f>
        <v>0</v>
      </c>
      <c r="AB1419" s="5">
        <f>VLOOKUP(A1419,BUSINESS!$A$2:$J$2692,7,0)</f>
        <v>0</v>
      </c>
      <c r="AC1419" s="5">
        <f>VLOOKUP(A1419,BUSINESS!$A$2:$J$2692,8,0)</f>
        <v>0</v>
      </c>
      <c r="AD1419" s="35">
        <f>VLOOKUP(A1419,BUSINESS!$A$2:$J$2692,9,0)</f>
        <v>0.229</v>
      </c>
      <c r="AE1419" s="35">
        <f>VLOOKUP(A1419,BUSINESS!$A$2:$J$2692,10,0)</f>
        <v>0.695</v>
      </c>
    </row>
    <row r="1420" customHeight="1" spans="1:31">
      <c r="A1420" s="22" t="str">
        <f t="shared" si="0"/>
        <v>Luxembourg-Europe2001</v>
      </c>
      <c r="B1420" s="22" t="s">
        <v>179</v>
      </c>
      <c r="C1420" s="22" t="s">
        <v>67</v>
      </c>
      <c r="D1420" s="23">
        <v>2001</v>
      </c>
      <c r="E1420" s="25">
        <v>20196868009</v>
      </c>
      <c r="F1420" s="24">
        <f t="shared" si="1"/>
        <v>45743.4301772267</v>
      </c>
      <c r="G1420" s="26">
        <v>0.074</v>
      </c>
      <c r="H1420" s="27">
        <v>3405</v>
      </c>
      <c r="J1420" s="5">
        <f>VLOOKUP(A1420,ENERGY!$A$2:$F$2692,5,0)</f>
        <v>4171</v>
      </c>
      <c r="K1420" s="5">
        <f t="shared" si="2"/>
        <v>0.00944680369175018</v>
      </c>
      <c r="L1420" s="31">
        <f>VLOOKUP(A1420,ENERGY!$A$2:$F$2692,6,0)</f>
        <v>0</v>
      </c>
      <c r="M1420" s="31">
        <f t="shared" si="3"/>
        <v>0</v>
      </c>
      <c r="N1420" s="32">
        <f>VLOOKUP(A1420,'HUMAN RESOURCES'!$A$2:$M$2692,5,0)</f>
        <v>0.044</v>
      </c>
      <c r="O1420" s="32">
        <f>VLOOKUP(A1420,'HUMAN RESOURCES'!$A$2:$M$2692,6,0)</f>
        <v>0.045</v>
      </c>
      <c r="P1420" s="31">
        <f>VLOOKUP(A1420,'HUMAN RESOURCES'!$A$2:$M$2692,7,0)</f>
        <v>81</v>
      </c>
      <c r="Q1420" s="5">
        <f>VLOOKUP(A1420,'HUMAN RESOURCES'!$A$2:$M$2692,8,0)</f>
        <v>75</v>
      </c>
      <c r="R1420" s="5">
        <f>VLOOKUP(A1420,'HUMAN RESOURCES'!$A$2:$M$2692,9,0)</f>
        <v>0.19</v>
      </c>
      <c r="S1420" s="5">
        <f>VLOOKUP(A1420,'HUMAN RESOURCES'!$A$2:$M$2692,10,0)</f>
        <v>0.669</v>
      </c>
      <c r="T1420" s="5">
        <f>VLOOKUP(A1420,'HUMAN RESOURCES'!$A$2:$M$2692,11,0)</f>
        <v>0.142</v>
      </c>
      <c r="U1420" s="5">
        <f>VLOOKUP(A1420,'HUMAN RESOURCES'!$A$2:$M$2692,12,0)</f>
        <v>441525</v>
      </c>
      <c r="V1420" s="35">
        <f>VLOOKUP(A1420,'HUMAN RESOURCES'!$A$2:$M$2692,13,0)</f>
        <v>0.848</v>
      </c>
      <c r="W1420" s="38">
        <f>VLOOKUP(A1420,TOURISM!$A$2:$F$2692,5,0)</f>
        <v>1780000000</v>
      </c>
      <c r="X1420" s="39">
        <f>VLOOKUP(A1420,TOURISM!$A$2:$F$2692,6,0)</f>
        <v>1464000000</v>
      </c>
      <c r="Y1420" s="43">
        <f t="shared" si="4"/>
        <v>2.58764386032904</v>
      </c>
      <c r="Z1420" s="35">
        <f>VLOOKUP(A1420,BUSINESS!$A$2:$J$2692,5,0)</f>
        <v>0</v>
      </c>
      <c r="AA1420" s="5">
        <f>VLOOKUP(A1420,BUSINESS!$A$2:$J$2692,6,0)</f>
        <v>0</v>
      </c>
      <c r="AB1420" s="5">
        <f>VLOOKUP(A1420,BUSINESS!$A$2:$J$2692,7,0)</f>
        <v>0</v>
      </c>
      <c r="AC1420" s="5">
        <f>VLOOKUP(A1420,BUSINESS!$A$2:$J$2692,8,0)</f>
        <v>0</v>
      </c>
      <c r="AD1420" s="35">
        <f>VLOOKUP(A1420,BUSINESS!$A$2:$J$2692,9,0)</f>
        <v>0.362</v>
      </c>
      <c r="AE1420" s="35">
        <f>VLOOKUP(A1420,BUSINESS!$A$2:$J$2692,10,0)</f>
        <v>0.929</v>
      </c>
    </row>
    <row r="1421" customHeight="1" spans="1:31">
      <c r="A1421" s="22" t="str">
        <f t="shared" si="0"/>
        <v>Luxembourg-Europe2002</v>
      </c>
      <c r="B1421" s="22" t="s">
        <v>179</v>
      </c>
      <c r="C1421" s="22" t="s">
        <v>67</v>
      </c>
      <c r="D1421" s="23">
        <v>2002</v>
      </c>
      <c r="E1421" s="25">
        <v>22568793525</v>
      </c>
      <c r="F1421" s="24">
        <f t="shared" si="1"/>
        <v>50582.8285426122</v>
      </c>
      <c r="G1421" s="26">
        <v>0.083</v>
      </c>
      <c r="H1421" s="27">
        <v>4202</v>
      </c>
      <c r="J1421" s="5">
        <f>VLOOKUP(A1421,ENERGY!$A$2:$F$2692,5,0)</f>
        <v>4220</v>
      </c>
      <c r="K1421" s="5">
        <f t="shared" si="2"/>
        <v>0.00945817224183336</v>
      </c>
      <c r="L1421" s="31">
        <f>VLOOKUP(A1421,ENERGY!$A$2:$F$2692,6,0)</f>
        <v>10829</v>
      </c>
      <c r="M1421" s="31">
        <f t="shared" si="3"/>
        <v>0.0242707457836051</v>
      </c>
      <c r="N1421" s="32">
        <f>VLOOKUP(A1421,'HUMAN RESOURCES'!$A$2:$M$2692,5,0)</f>
        <v>0.045</v>
      </c>
      <c r="O1421" s="32">
        <f>VLOOKUP(A1421,'HUMAN RESOURCES'!$A$2:$M$2692,6,0)</f>
        <v>0.104</v>
      </c>
      <c r="P1421" s="31">
        <f>VLOOKUP(A1421,'HUMAN RESOURCES'!$A$2:$M$2692,7,0)</f>
        <v>82</v>
      </c>
      <c r="Q1421" s="5">
        <f>VLOOKUP(A1421,'HUMAN RESOURCES'!$A$2:$M$2692,8,0)</f>
        <v>75</v>
      </c>
      <c r="R1421" s="5">
        <f>VLOOKUP(A1421,'HUMAN RESOURCES'!$A$2:$M$2692,9,0)</f>
        <v>0.189</v>
      </c>
      <c r="S1421" s="5">
        <f>VLOOKUP(A1421,'HUMAN RESOURCES'!$A$2:$M$2692,10,0)</f>
        <v>0.668</v>
      </c>
      <c r="T1421" s="5">
        <f>VLOOKUP(A1421,'HUMAN RESOURCES'!$A$2:$M$2692,11,0)</f>
        <v>0.143</v>
      </c>
      <c r="U1421" s="5">
        <f>VLOOKUP(A1421,'HUMAN RESOURCES'!$A$2:$M$2692,12,0)</f>
        <v>446175</v>
      </c>
      <c r="V1421" s="35">
        <f>VLOOKUP(A1421,'HUMAN RESOURCES'!$A$2:$M$2692,13,0)</f>
        <v>0.853</v>
      </c>
      <c r="W1421" s="38">
        <f>VLOOKUP(A1421,TOURISM!$A$2:$F$2692,5,0)</f>
        <v>2547000000</v>
      </c>
      <c r="X1421" s="39">
        <f>VLOOKUP(A1421,TOURISM!$A$2:$F$2692,6,0)</f>
        <v>1963000000</v>
      </c>
      <c r="Y1421" s="43">
        <f t="shared" si="4"/>
        <v>2.41554327492813</v>
      </c>
      <c r="Z1421" s="35">
        <f>VLOOKUP(A1421,BUSINESS!$A$2:$J$2692,5,0)</f>
        <v>0</v>
      </c>
      <c r="AA1421" s="5">
        <f>VLOOKUP(A1421,BUSINESS!$A$2:$J$2692,6,0)</f>
        <v>0</v>
      </c>
      <c r="AB1421" s="5">
        <f>VLOOKUP(A1421,BUSINESS!$A$2:$J$2692,7,0)</f>
        <v>0</v>
      </c>
      <c r="AC1421" s="5">
        <f>VLOOKUP(A1421,BUSINESS!$A$2:$J$2692,8,0)</f>
        <v>0</v>
      </c>
      <c r="AD1421" s="35">
        <f>VLOOKUP(A1421,BUSINESS!$A$2:$J$2692,9,0)</f>
        <v>0.398</v>
      </c>
      <c r="AE1421" s="35">
        <f>VLOOKUP(A1421,BUSINESS!$A$2:$J$2692,10,0)</f>
        <v>1.066</v>
      </c>
    </row>
    <row r="1422" customHeight="1" spans="1:31">
      <c r="A1422" s="22" t="str">
        <f t="shared" si="0"/>
        <v>Luxembourg-Europe2003</v>
      </c>
      <c r="B1422" s="22" t="s">
        <v>179</v>
      </c>
      <c r="C1422" s="22" t="s">
        <v>67</v>
      </c>
      <c r="D1422" s="23">
        <v>2003</v>
      </c>
      <c r="E1422" s="25">
        <v>29144582393</v>
      </c>
      <c r="F1422" s="24">
        <f t="shared" si="1"/>
        <v>64531.9894448996</v>
      </c>
      <c r="G1422" s="26">
        <v>0.077</v>
      </c>
      <c r="H1422" s="27">
        <v>4984</v>
      </c>
      <c r="J1422" s="5">
        <f>VLOOKUP(A1422,ENERGY!$A$2:$F$2692,5,0)</f>
        <v>3956</v>
      </c>
      <c r="K1422" s="5">
        <f t="shared" si="2"/>
        <v>0.00875938268051281</v>
      </c>
      <c r="L1422" s="31">
        <f>VLOOKUP(A1422,ENERGY!$A$2:$F$2692,6,0)</f>
        <v>10249</v>
      </c>
      <c r="M1422" s="31">
        <f t="shared" si="3"/>
        <v>0.0226933551801253</v>
      </c>
      <c r="N1422" s="32">
        <f>VLOOKUP(A1422,'HUMAN RESOURCES'!$A$2:$M$2692,5,0)</f>
        <v>0.045</v>
      </c>
      <c r="O1422" s="32">
        <f>VLOOKUP(A1422,'HUMAN RESOURCES'!$A$2:$M$2692,6,0)</f>
        <v>0.057</v>
      </c>
      <c r="P1422" s="31">
        <f>VLOOKUP(A1422,'HUMAN RESOURCES'!$A$2:$M$2692,7,0)</f>
        <v>81</v>
      </c>
      <c r="Q1422" s="5">
        <f>VLOOKUP(A1422,'HUMAN RESOURCES'!$A$2:$M$2692,8,0)</f>
        <v>75</v>
      </c>
      <c r="R1422" s="5">
        <f>VLOOKUP(A1422,'HUMAN RESOURCES'!$A$2:$M$2692,9,0)</f>
        <v>0.189</v>
      </c>
      <c r="S1422" s="5">
        <f>VLOOKUP(A1422,'HUMAN RESOURCES'!$A$2:$M$2692,10,0)</f>
        <v>0.668</v>
      </c>
      <c r="T1422" s="5">
        <f>VLOOKUP(A1422,'HUMAN RESOURCES'!$A$2:$M$2692,11,0)</f>
        <v>0.144</v>
      </c>
      <c r="U1422" s="5">
        <f>VLOOKUP(A1422,'HUMAN RESOURCES'!$A$2:$M$2692,12,0)</f>
        <v>451630</v>
      </c>
      <c r="V1422" s="35">
        <f>VLOOKUP(A1422,'HUMAN RESOURCES'!$A$2:$M$2692,13,0)</f>
        <v>0.857</v>
      </c>
      <c r="W1422" s="38">
        <f>VLOOKUP(A1422,TOURISM!$A$2:$F$2692,5,0)</f>
        <v>3149000000</v>
      </c>
      <c r="X1422" s="39">
        <f>VLOOKUP(A1422,TOURISM!$A$2:$F$2692,6,0)</f>
        <v>2445000000</v>
      </c>
      <c r="Y1422" s="43">
        <f t="shared" si="4"/>
        <v>2.72910583180542</v>
      </c>
      <c r="Z1422" s="35">
        <f>VLOOKUP(A1422,BUSINESS!$A$2:$J$2692,5,0)</f>
        <v>0</v>
      </c>
      <c r="AA1422" s="5">
        <f>VLOOKUP(A1422,BUSINESS!$A$2:$J$2692,6,0)</f>
        <v>0</v>
      </c>
      <c r="AB1422" s="5">
        <f>VLOOKUP(A1422,BUSINESS!$A$2:$J$2692,7,0)</f>
        <v>0</v>
      </c>
      <c r="AC1422" s="5">
        <f>VLOOKUP(A1422,BUSINESS!$A$2:$J$2692,8,0)</f>
        <v>0</v>
      </c>
      <c r="AD1422" s="35">
        <f>VLOOKUP(A1422,BUSINESS!$A$2:$J$2692,9,0)</f>
        <v>0.546</v>
      </c>
      <c r="AE1422" s="35">
        <f>VLOOKUP(A1422,BUSINESS!$A$2:$J$2692,10,0)</f>
        <v>1.206</v>
      </c>
    </row>
    <row r="1423" customHeight="1" spans="1:31">
      <c r="A1423" s="22" t="str">
        <f t="shared" si="0"/>
        <v>Luxembourg-Europe2004</v>
      </c>
      <c r="B1423" s="22" t="s">
        <v>179</v>
      </c>
      <c r="C1423" s="22" t="s">
        <v>67</v>
      </c>
      <c r="D1423" s="23">
        <v>2004</v>
      </c>
      <c r="E1423" s="25">
        <v>34077095478</v>
      </c>
      <c r="F1423" s="24">
        <f t="shared" si="1"/>
        <v>74388.70862594</v>
      </c>
      <c r="G1423" s="26">
        <v>0.082</v>
      </c>
      <c r="H1423" s="27">
        <v>6145</v>
      </c>
      <c r="J1423" s="5">
        <f>VLOOKUP(A1423,ENERGY!$A$2:$F$2692,5,0)</f>
        <v>4204</v>
      </c>
      <c r="K1423" s="5">
        <f t="shared" si="2"/>
        <v>0.00917713574695205</v>
      </c>
      <c r="L1423" s="31">
        <f>VLOOKUP(A1423,ENERGY!$A$2:$F$2692,6,0)</f>
        <v>10792</v>
      </c>
      <c r="M1423" s="31">
        <f t="shared" si="3"/>
        <v>0.0235584322029273</v>
      </c>
      <c r="N1423" s="32">
        <f>VLOOKUP(A1423,'HUMAN RESOURCES'!$A$2:$M$2692,5,0)</f>
        <v>0.046</v>
      </c>
      <c r="O1423" s="32">
        <f>VLOOKUP(A1423,'HUMAN RESOURCES'!$A$2:$M$2692,6,0)</f>
        <v>0.09</v>
      </c>
      <c r="P1423" s="31">
        <f>VLOOKUP(A1423,'HUMAN RESOURCES'!$A$2:$M$2692,7,0)</f>
        <v>82</v>
      </c>
      <c r="Q1423" s="5">
        <f>VLOOKUP(A1423,'HUMAN RESOURCES'!$A$2:$M$2692,8,0)</f>
        <v>76</v>
      </c>
      <c r="R1423" s="5">
        <f>VLOOKUP(A1423,'HUMAN RESOURCES'!$A$2:$M$2692,9,0)</f>
        <v>0.188</v>
      </c>
      <c r="S1423" s="5">
        <f>VLOOKUP(A1423,'HUMAN RESOURCES'!$A$2:$M$2692,10,0)</f>
        <v>0.668</v>
      </c>
      <c r="T1423" s="5">
        <f>VLOOKUP(A1423,'HUMAN RESOURCES'!$A$2:$M$2692,11,0)</f>
        <v>0.144</v>
      </c>
      <c r="U1423" s="5">
        <f>VLOOKUP(A1423,'HUMAN RESOURCES'!$A$2:$M$2692,12,0)</f>
        <v>458095</v>
      </c>
      <c r="V1423" s="35">
        <f>VLOOKUP(A1423,'HUMAN RESOURCES'!$A$2:$M$2692,13,0)</f>
        <v>0.862</v>
      </c>
      <c r="W1423" s="38">
        <f>VLOOKUP(A1423,TOURISM!$A$2:$F$2692,5,0)</f>
        <v>3880000000</v>
      </c>
      <c r="X1423" s="39">
        <f>VLOOKUP(A1423,TOURISM!$A$2:$F$2692,6,0)</f>
        <v>2950000000</v>
      </c>
      <c r="Y1423" s="43">
        <f t="shared" si="4"/>
        <v>1.68690001484741</v>
      </c>
      <c r="Z1423" s="35">
        <f>VLOOKUP(A1423,BUSINESS!$A$2:$J$2692,5,0)</f>
        <v>0</v>
      </c>
      <c r="AA1423" s="5">
        <f>VLOOKUP(A1423,BUSINESS!$A$2:$J$2692,6,0)</f>
        <v>0</v>
      </c>
      <c r="AB1423" s="5">
        <f>VLOOKUP(A1423,BUSINESS!$A$2:$J$2692,7,0)</f>
        <v>0</v>
      </c>
      <c r="AC1423" s="5">
        <f>VLOOKUP(A1423,BUSINESS!$A$2:$J$2692,8,0)</f>
        <v>0</v>
      </c>
      <c r="AD1423" s="35">
        <f>VLOOKUP(A1423,BUSINESS!$A$2:$J$2692,9,0)</f>
        <v>0.659</v>
      </c>
      <c r="AE1423" s="35">
        <f>VLOOKUP(A1423,BUSINESS!$A$2:$J$2692,10,0)</f>
        <v>1.041</v>
      </c>
    </row>
    <row r="1424" customHeight="1" spans="1:31">
      <c r="A1424" s="22" t="str">
        <f t="shared" si="0"/>
        <v>Luxembourg-Europe2005</v>
      </c>
      <c r="B1424" s="22" t="s">
        <v>179</v>
      </c>
      <c r="C1424" s="22" t="s">
        <v>67</v>
      </c>
      <c r="D1424" s="23">
        <v>2005</v>
      </c>
      <c r="E1424" s="25">
        <v>37643013481</v>
      </c>
      <c r="F1424" s="24">
        <f t="shared" si="1"/>
        <v>80925.2199919167</v>
      </c>
      <c r="G1424" s="26">
        <v>0.079</v>
      </c>
      <c r="H1424" s="27">
        <v>6485</v>
      </c>
      <c r="J1424" s="5">
        <f>VLOOKUP(A1424,ENERGY!$A$2:$F$2692,5,0)</f>
        <v>4282</v>
      </c>
      <c r="K1424" s="5">
        <f t="shared" si="2"/>
        <v>0.00920547426895807</v>
      </c>
      <c r="L1424" s="31">
        <f>VLOOKUP(A1424,ENERGY!$A$2:$F$2692,6,0)</f>
        <v>11269</v>
      </c>
      <c r="M1424" s="31">
        <f t="shared" si="3"/>
        <v>0.024226176911931</v>
      </c>
      <c r="N1424" s="32">
        <f>VLOOKUP(A1424,'HUMAN RESOURCES'!$A$2:$M$2692,5,0)</f>
        <v>0.047</v>
      </c>
      <c r="O1424" s="32">
        <f>VLOOKUP(A1424,'HUMAN RESOURCES'!$A$2:$M$2692,6,0)</f>
        <v>0.079</v>
      </c>
      <c r="P1424" s="31">
        <f>VLOOKUP(A1424,'HUMAN RESOURCES'!$A$2:$M$2692,7,0)</f>
        <v>82</v>
      </c>
      <c r="Q1424" s="5">
        <f>VLOOKUP(A1424,'HUMAN RESOURCES'!$A$2:$M$2692,8,0)</f>
        <v>77</v>
      </c>
      <c r="R1424" s="5">
        <f>VLOOKUP(A1424,'HUMAN RESOURCES'!$A$2:$M$2692,9,0)</f>
        <v>0.186</v>
      </c>
      <c r="S1424" s="5">
        <f>VLOOKUP(A1424,'HUMAN RESOURCES'!$A$2:$M$2692,10,0)</f>
        <v>0.67</v>
      </c>
      <c r="T1424" s="5">
        <f>VLOOKUP(A1424,'HUMAN RESOURCES'!$A$2:$M$2692,11,0)</f>
        <v>0.144</v>
      </c>
      <c r="U1424" s="5">
        <f>VLOOKUP(A1424,'HUMAN RESOURCES'!$A$2:$M$2692,12,0)</f>
        <v>465158</v>
      </c>
      <c r="V1424" s="35">
        <f>VLOOKUP(A1424,'HUMAN RESOURCES'!$A$2:$M$2692,13,0)</f>
        <v>0.866</v>
      </c>
      <c r="W1424" s="38">
        <f>VLOOKUP(A1424,TOURISM!$A$2:$F$2692,5,0)</f>
        <v>3612000000</v>
      </c>
      <c r="X1424" s="39">
        <f>VLOOKUP(A1424,TOURISM!$A$2:$F$2692,6,0)</f>
        <v>2977000000</v>
      </c>
      <c r="Y1424" s="43">
        <f t="shared" si="4"/>
        <v>1.17053418784907</v>
      </c>
      <c r="Z1424" s="35">
        <f>VLOOKUP(A1424,BUSINESS!$A$2:$J$2692,5,0)</f>
        <v>0</v>
      </c>
      <c r="AA1424" s="5">
        <f>VLOOKUP(A1424,BUSINESS!$A$2:$J$2692,6,0)</f>
        <v>0</v>
      </c>
      <c r="AB1424" s="5">
        <f>VLOOKUP(A1424,BUSINESS!$A$2:$J$2692,7,0)</f>
        <v>0</v>
      </c>
      <c r="AC1424" s="5">
        <f>VLOOKUP(A1424,BUSINESS!$A$2:$J$2692,8,0)</f>
        <v>0</v>
      </c>
      <c r="AD1424" s="35">
        <f>VLOOKUP(A1424,BUSINESS!$A$2:$J$2692,9,0)</f>
        <v>0.7</v>
      </c>
      <c r="AE1424" s="35">
        <f>VLOOKUP(A1424,BUSINESS!$A$2:$J$2692,10,0)</f>
        <v>1.114</v>
      </c>
    </row>
    <row r="1425" customHeight="1" spans="1:31">
      <c r="A1425" s="22" t="str">
        <f t="shared" si="0"/>
        <v>Luxembourg-Europe2006</v>
      </c>
      <c r="B1425" s="22" t="s">
        <v>179</v>
      </c>
      <c r="C1425" s="22" t="s">
        <v>67</v>
      </c>
      <c r="D1425" s="23">
        <v>2006</v>
      </c>
      <c r="E1425" s="25">
        <v>42544677906</v>
      </c>
      <c r="F1425" s="24">
        <f t="shared" si="1"/>
        <v>90015.5466161134</v>
      </c>
      <c r="G1425" s="26">
        <v>0.077</v>
      </c>
      <c r="H1425" s="27">
        <v>7029</v>
      </c>
      <c r="J1425" s="5">
        <f>VLOOKUP(A1425,ENERGY!$A$2:$F$2692,5,0)</f>
        <v>3509</v>
      </c>
      <c r="K1425" s="5">
        <f t="shared" si="2"/>
        <v>0.0074243023715875</v>
      </c>
      <c r="L1425" s="31">
        <f>VLOOKUP(A1425,ENERGY!$A$2:$F$2692,6,0)</f>
        <v>8801</v>
      </c>
      <c r="M1425" s="31">
        <f t="shared" si="3"/>
        <v>0.0186210559054835</v>
      </c>
      <c r="N1425" s="32">
        <f>VLOOKUP(A1425,'HUMAN RESOURCES'!$A$2:$M$2692,5,0)</f>
        <v>0.05</v>
      </c>
      <c r="O1425" s="32">
        <f>VLOOKUP(A1425,'HUMAN RESOURCES'!$A$2:$M$2692,6,0)</f>
        <v>0.062</v>
      </c>
      <c r="P1425" s="31">
        <f>VLOOKUP(A1425,'HUMAN RESOURCES'!$A$2:$M$2692,7,0)</f>
        <v>82</v>
      </c>
      <c r="Q1425" s="5">
        <f>VLOOKUP(A1425,'HUMAN RESOURCES'!$A$2:$M$2692,8,0)</f>
        <v>77</v>
      </c>
      <c r="R1425" s="5">
        <f>VLOOKUP(A1425,'HUMAN RESOURCES'!$A$2:$M$2692,9,0)</f>
        <v>0.184</v>
      </c>
      <c r="S1425" s="5">
        <f>VLOOKUP(A1425,'HUMAN RESOURCES'!$A$2:$M$2692,10,0)</f>
        <v>0.672</v>
      </c>
      <c r="T1425" s="5">
        <f>VLOOKUP(A1425,'HUMAN RESOURCES'!$A$2:$M$2692,11,0)</f>
        <v>0.144</v>
      </c>
      <c r="U1425" s="5">
        <f>VLOOKUP(A1425,'HUMAN RESOURCES'!$A$2:$M$2692,12,0)</f>
        <v>472637</v>
      </c>
      <c r="V1425" s="35">
        <f>VLOOKUP(A1425,'HUMAN RESOURCES'!$A$2:$M$2692,13,0)</f>
        <v>0.87</v>
      </c>
      <c r="W1425" s="38">
        <f>VLOOKUP(A1425,TOURISM!$A$2:$F$2692,5,0)</f>
        <v>3636000000</v>
      </c>
      <c r="X1425" s="39">
        <f>VLOOKUP(A1425,TOURISM!$A$2:$F$2692,6,0)</f>
        <v>3138000000</v>
      </c>
      <c r="Y1425" s="43">
        <f t="shared" si="4"/>
        <v>1.0833843154588</v>
      </c>
      <c r="Z1425" s="35">
        <f>VLOOKUP(A1425,BUSINESS!$A$2:$J$2692,5,0)</f>
        <v>0.204</v>
      </c>
      <c r="AA1425" s="5">
        <f>VLOOKUP(A1425,BUSINESS!$A$2:$J$2692,6,0)</f>
        <v>26</v>
      </c>
      <c r="AB1425" s="5">
        <f>VLOOKUP(A1425,BUSINESS!$A$2:$J$2692,7,0)</f>
        <v>0</v>
      </c>
      <c r="AC1425" s="5">
        <f>VLOOKUP(A1425,BUSINESS!$A$2:$J$2692,8,0)</f>
        <v>59</v>
      </c>
      <c r="AD1425" s="35">
        <f>VLOOKUP(A1425,BUSINESS!$A$2:$J$2692,9,0)</f>
        <v>0.725</v>
      </c>
      <c r="AE1425" s="35">
        <f>VLOOKUP(A1425,BUSINESS!$A$2:$J$2692,10,0)</f>
        <v>1.529</v>
      </c>
    </row>
    <row r="1426" customHeight="1" spans="1:31">
      <c r="A1426" s="22" t="str">
        <f t="shared" si="0"/>
        <v>Luxembourg-Europe2007</v>
      </c>
      <c r="B1426" s="22" t="s">
        <v>179</v>
      </c>
      <c r="C1426" s="22" t="s">
        <v>67</v>
      </c>
      <c r="D1426" s="23">
        <v>2007</v>
      </c>
      <c r="E1426" s="25">
        <v>51320661751</v>
      </c>
      <c r="F1426" s="24">
        <f t="shared" si="1"/>
        <v>106919.604558816</v>
      </c>
      <c r="G1426" s="26">
        <v>0.068</v>
      </c>
      <c r="H1426" s="27">
        <v>7326</v>
      </c>
      <c r="J1426" s="5">
        <f>VLOOKUP(A1426,ENERGY!$A$2:$F$2692,5,0)</f>
        <v>4209</v>
      </c>
      <c r="K1426" s="5">
        <f t="shared" si="2"/>
        <v>0.00876887787946908</v>
      </c>
      <c r="L1426" s="31">
        <f>VLOOKUP(A1426,ENERGY!$A$2:$F$2692,6,0)</f>
        <v>10869</v>
      </c>
      <c r="M1426" s="31">
        <f t="shared" si="3"/>
        <v>0.02264408022617</v>
      </c>
      <c r="N1426" s="32">
        <f>VLOOKUP(A1426,'HUMAN RESOURCES'!$A$2:$M$2692,5,0)</f>
        <v>0.008</v>
      </c>
      <c r="O1426" s="32">
        <f>VLOOKUP(A1426,'HUMAN RESOURCES'!$A$2:$M$2692,6,0)</f>
        <v>0</v>
      </c>
      <c r="P1426" s="31">
        <f>VLOOKUP(A1426,'HUMAN RESOURCES'!$A$2:$M$2692,7,0)</f>
        <v>82</v>
      </c>
      <c r="Q1426" s="5">
        <f>VLOOKUP(A1426,'HUMAN RESOURCES'!$A$2:$M$2692,8,0)</f>
        <v>77</v>
      </c>
      <c r="R1426" s="5">
        <f>VLOOKUP(A1426,'HUMAN RESOURCES'!$A$2:$M$2692,9,0)</f>
        <v>0.182</v>
      </c>
      <c r="S1426" s="5">
        <f>VLOOKUP(A1426,'HUMAN RESOURCES'!$A$2:$M$2692,10,0)</f>
        <v>0.675</v>
      </c>
      <c r="T1426" s="5">
        <f>VLOOKUP(A1426,'HUMAN RESOURCES'!$A$2:$M$2692,11,0)</f>
        <v>0.143</v>
      </c>
      <c r="U1426" s="5">
        <f>VLOOKUP(A1426,'HUMAN RESOURCES'!$A$2:$M$2692,12,0)</f>
        <v>479993</v>
      </c>
      <c r="V1426" s="35">
        <f>VLOOKUP(A1426,'HUMAN RESOURCES'!$A$2:$M$2692,13,0)</f>
        <v>0.874</v>
      </c>
      <c r="W1426" s="38">
        <f>VLOOKUP(A1426,TOURISM!$A$2:$F$2692,5,0)</f>
        <v>4032000000</v>
      </c>
      <c r="X1426" s="39">
        <f>VLOOKUP(A1426,TOURISM!$A$2:$F$2692,6,0)</f>
        <v>3476000000</v>
      </c>
      <c r="Y1426" s="43">
        <f t="shared" si="4"/>
        <v>1.25130695101841</v>
      </c>
      <c r="Z1426" s="35">
        <f>VLOOKUP(A1426,BUSINESS!$A$2:$J$2692,5,0)</f>
        <v>0.2</v>
      </c>
      <c r="AA1426" s="5">
        <f>VLOOKUP(A1426,BUSINESS!$A$2:$J$2692,6,0)</f>
        <v>26</v>
      </c>
      <c r="AB1426" s="5">
        <f>VLOOKUP(A1426,BUSINESS!$A$2:$J$2692,7,0)</f>
        <v>0</v>
      </c>
      <c r="AC1426" s="5">
        <f>VLOOKUP(A1426,BUSINESS!$A$2:$J$2692,8,0)</f>
        <v>59</v>
      </c>
      <c r="AD1426" s="35">
        <f>VLOOKUP(A1426,BUSINESS!$A$2:$J$2692,9,0)</f>
        <v>0.789</v>
      </c>
      <c r="AE1426" s="35">
        <f>VLOOKUP(A1426,BUSINESS!$A$2:$J$2692,10,0)</f>
        <v>1.437</v>
      </c>
    </row>
    <row r="1427" customHeight="1" spans="1:31">
      <c r="A1427" s="22" t="str">
        <f t="shared" si="0"/>
        <v>Luxembourg-Europe2008</v>
      </c>
      <c r="B1427" s="22" t="s">
        <v>179</v>
      </c>
      <c r="C1427" s="22" t="s">
        <v>67</v>
      </c>
      <c r="D1427" s="23">
        <v>2008</v>
      </c>
      <c r="E1427" s="25">
        <v>54742763112</v>
      </c>
      <c r="F1427" s="24">
        <f t="shared" si="1"/>
        <v>112028.574873631</v>
      </c>
      <c r="G1427" s="26">
        <v>0.073</v>
      </c>
      <c r="H1427" s="27">
        <v>8305</v>
      </c>
      <c r="J1427" s="5">
        <f>VLOOKUP(A1427,ENERGY!$A$2:$F$2692,5,0)</f>
        <v>4382</v>
      </c>
      <c r="K1427" s="5">
        <f t="shared" si="2"/>
        <v>0.00896756369589686</v>
      </c>
      <c r="L1427" s="31">
        <f>VLOOKUP(A1427,ENERGY!$A$2:$F$2692,6,0)</f>
        <v>11544</v>
      </c>
      <c r="M1427" s="31">
        <f t="shared" si="3"/>
        <v>0.0236242709505781</v>
      </c>
      <c r="N1427" s="32">
        <f>VLOOKUP(A1427,'HUMAN RESOURCES'!$A$2:$M$2692,5,0)</f>
        <v>0.008</v>
      </c>
      <c r="O1427" s="32">
        <f>VLOOKUP(A1427,'HUMAN RESOURCES'!$A$2:$M$2692,6,0)</f>
        <v>0</v>
      </c>
      <c r="P1427" s="31">
        <f>VLOOKUP(A1427,'HUMAN RESOURCES'!$A$2:$M$2692,7,0)</f>
        <v>83</v>
      </c>
      <c r="Q1427" s="5">
        <f>VLOOKUP(A1427,'HUMAN RESOURCES'!$A$2:$M$2692,8,0)</f>
        <v>78</v>
      </c>
      <c r="R1427" s="5">
        <f>VLOOKUP(A1427,'HUMAN RESOURCES'!$A$2:$M$2692,9,0)</f>
        <v>0.18</v>
      </c>
      <c r="S1427" s="5">
        <f>VLOOKUP(A1427,'HUMAN RESOURCES'!$A$2:$M$2692,10,0)</f>
        <v>0.679</v>
      </c>
      <c r="T1427" s="5">
        <f>VLOOKUP(A1427,'HUMAN RESOURCES'!$A$2:$M$2692,11,0)</f>
        <v>0.141</v>
      </c>
      <c r="U1427" s="5">
        <f>VLOOKUP(A1427,'HUMAN RESOURCES'!$A$2:$M$2692,12,0)</f>
        <v>488650</v>
      </c>
      <c r="V1427" s="35">
        <f>VLOOKUP(A1427,'HUMAN RESOURCES'!$A$2:$M$2692,13,0)</f>
        <v>0.878</v>
      </c>
      <c r="W1427" s="38">
        <f>VLOOKUP(A1427,TOURISM!$A$2:$F$2692,5,0)</f>
        <v>4486000000</v>
      </c>
      <c r="X1427" s="39">
        <f>VLOOKUP(A1427,TOURISM!$A$2:$F$2692,6,0)</f>
        <v>3801000000</v>
      </c>
      <c r="Y1427" s="43">
        <f t="shared" si="4"/>
        <v>1.08456464290773</v>
      </c>
      <c r="Z1427" s="35">
        <f>VLOOKUP(A1427,BUSINESS!$A$2:$J$2692,5,0)</f>
        <v>0.2</v>
      </c>
      <c r="AA1427" s="5">
        <f>VLOOKUP(A1427,BUSINESS!$A$2:$J$2692,6,0)</f>
        <v>26</v>
      </c>
      <c r="AB1427" s="5">
        <f>VLOOKUP(A1427,BUSINESS!$A$2:$J$2692,7,0)</f>
        <v>0</v>
      </c>
      <c r="AC1427" s="5">
        <f>VLOOKUP(A1427,BUSINESS!$A$2:$J$2692,8,0)</f>
        <v>59</v>
      </c>
      <c r="AD1427" s="35">
        <f>VLOOKUP(A1427,BUSINESS!$A$2:$J$2692,9,0)</f>
        <v>0.822</v>
      </c>
      <c r="AE1427" s="35">
        <f>VLOOKUP(A1427,BUSINESS!$A$2:$J$2692,10,0)</f>
        <v>1.451</v>
      </c>
    </row>
    <row r="1428" customHeight="1" spans="1:31">
      <c r="A1428" s="22" t="str">
        <f t="shared" si="0"/>
        <v>Luxembourg-Europe2009</v>
      </c>
      <c r="B1428" s="22" t="s">
        <v>179</v>
      </c>
      <c r="C1428" s="22" t="s">
        <v>67</v>
      </c>
      <c r="D1428" s="23">
        <v>2009</v>
      </c>
      <c r="E1428" s="25">
        <v>49420751774</v>
      </c>
      <c r="F1428" s="24">
        <f t="shared" si="1"/>
        <v>99281.7186886655</v>
      </c>
      <c r="G1428" s="26">
        <v>0.08</v>
      </c>
      <c r="H1428" s="27">
        <v>8127</v>
      </c>
      <c r="J1428" s="5">
        <f>VLOOKUP(A1428,ENERGY!$A$2:$F$2692,5,0)</f>
        <v>3843</v>
      </c>
      <c r="K1428" s="5">
        <f t="shared" si="2"/>
        <v>0.00772023150649982</v>
      </c>
      <c r="L1428" s="31">
        <f>VLOOKUP(A1428,ENERGY!$A$2:$F$2692,6,0)</f>
        <v>9905</v>
      </c>
      <c r="M1428" s="31">
        <f t="shared" si="3"/>
        <v>0.0198982287462609</v>
      </c>
      <c r="N1428" s="32">
        <f>VLOOKUP(A1428,'HUMAN RESOURCES'!$A$2:$M$2692,5,0)</f>
        <v>0.008</v>
      </c>
      <c r="O1428" s="32">
        <f>VLOOKUP(A1428,'HUMAN RESOURCES'!$A$2:$M$2692,6,0)</f>
        <v>0.003</v>
      </c>
      <c r="P1428" s="31">
        <f>VLOOKUP(A1428,'HUMAN RESOURCES'!$A$2:$M$2692,7,0)</f>
        <v>83</v>
      </c>
      <c r="Q1428" s="5">
        <f>VLOOKUP(A1428,'HUMAN RESOURCES'!$A$2:$M$2692,8,0)</f>
        <v>78</v>
      </c>
      <c r="R1428" s="5">
        <f>VLOOKUP(A1428,'HUMAN RESOURCES'!$A$2:$M$2692,9,0)</f>
        <v>0.178</v>
      </c>
      <c r="S1428" s="5">
        <f>VLOOKUP(A1428,'HUMAN RESOURCES'!$A$2:$M$2692,10,0)</f>
        <v>0.682</v>
      </c>
      <c r="T1428" s="5">
        <f>VLOOKUP(A1428,'HUMAN RESOURCES'!$A$2:$M$2692,11,0)</f>
        <v>0.14</v>
      </c>
      <c r="U1428" s="5">
        <f>VLOOKUP(A1428,'HUMAN RESOURCES'!$A$2:$M$2692,12,0)</f>
        <v>497783</v>
      </c>
      <c r="V1428" s="35">
        <f>VLOOKUP(A1428,'HUMAN RESOURCES'!$A$2:$M$2692,13,0)</f>
        <v>0.882</v>
      </c>
      <c r="W1428" s="38">
        <f>VLOOKUP(A1428,TOURISM!$A$2:$F$2692,5,0)</f>
        <v>4148000000</v>
      </c>
      <c r="X1428" s="39">
        <f>VLOOKUP(A1428,TOURISM!$A$2:$F$2692,6,0)</f>
        <v>3612000000</v>
      </c>
      <c r="Y1428" s="43">
        <f t="shared" si="4"/>
        <v>1.08734649317563</v>
      </c>
      <c r="Z1428" s="35">
        <f>VLOOKUP(A1428,BUSINESS!$A$2:$J$2692,5,0)</f>
        <v>0.2</v>
      </c>
      <c r="AA1428" s="5">
        <f>VLOOKUP(A1428,BUSINESS!$A$2:$J$2692,6,0)</f>
        <v>24</v>
      </c>
      <c r="AB1428" s="5">
        <f>VLOOKUP(A1428,BUSINESS!$A$2:$J$2692,7,0)</f>
        <v>0</v>
      </c>
      <c r="AC1428" s="5">
        <f>VLOOKUP(A1428,BUSINESS!$A$2:$J$2692,8,0)</f>
        <v>59</v>
      </c>
      <c r="AD1428" s="35">
        <f>VLOOKUP(A1428,BUSINESS!$A$2:$J$2692,9,0)</f>
        <v>0.873</v>
      </c>
      <c r="AE1428" s="35">
        <f>VLOOKUP(A1428,BUSINESS!$A$2:$J$2692,10,0)</f>
        <v>1.445</v>
      </c>
    </row>
    <row r="1429" customHeight="1" spans="1:31">
      <c r="A1429" s="22" t="str">
        <f t="shared" si="0"/>
        <v>Luxembourg-Europe2010</v>
      </c>
      <c r="B1429" s="22" t="s">
        <v>179</v>
      </c>
      <c r="C1429" s="22" t="s">
        <v>67</v>
      </c>
      <c r="D1429" s="23">
        <v>2010</v>
      </c>
      <c r="E1429" s="25">
        <v>52053324635</v>
      </c>
      <c r="F1429" s="24">
        <f t="shared" si="1"/>
        <v>102678.797906315</v>
      </c>
      <c r="G1429" s="26">
        <v>0.072</v>
      </c>
      <c r="H1429" s="27">
        <v>7592</v>
      </c>
      <c r="J1429" s="5">
        <f>VLOOKUP(A1429,ENERGY!$A$2:$F$2692,5,0)</f>
        <v>3335</v>
      </c>
      <c r="K1429" s="5">
        <f t="shared" si="2"/>
        <v>0.00657851911321168</v>
      </c>
      <c r="L1429" s="31">
        <f>VLOOKUP(A1429,ENERGY!$A$2:$F$2692,6,0)</f>
        <v>8240</v>
      </c>
      <c r="M1429" s="31">
        <f t="shared" si="3"/>
        <v>0.0162539722617284</v>
      </c>
      <c r="N1429" s="32">
        <f>VLOOKUP(A1429,'HUMAN RESOURCES'!$A$2:$M$2692,5,0)</f>
        <v>0.009</v>
      </c>
      <c r="O1429" s="32">
        <f>VLOOKUP(A1429,'HUMAN RESOURCES'!$A$2:$M$2692,6,0)</f>
        <v>0.005</v>
      </c>
      <c r="P1429" s="31">
        <f>VLOOKUP(A1429,'HUMAN RESOURCES'!$A$2:$M$2692,7,0)</f>
        <v>84</v>
      </c>
      <c r="Q1429" s="5">
        <f>VLOOKUP(A1429,'HUMAN RESOURCES'!$A$2:$M$2692,8,0)</f>
        <v>78</v>
      </c>
      <c r="R1429" s="5">
        <f>VLOOKUP(A1429,'HUMAN RESOURCES'!$A$2:$M$2692,9,0)</f>
        <v>0.176</v>
      </c>
      <c r="S1429" s="5">
        <f>VLOOKUP(A1429,'HUMAN RESOURCES'!$A$2:$M$2692,10,0)</f>
        <v>0.684</v>
      </c>
      <c r="T1429" s="5">
        <f>VLOOKUP(A1429,'HUMAN RESOURCES'!$A$2:$M$2692,11,0)</f>
        <v>0.14</v>
      </c>
      <c r="U1429" s="5">
        <f>VLOOKUP(A1429,'HUMAN RESOURCES'!$A$2:$M$2692,12,0)</f>
        <v>506953</v>
      </c>
      <c r="V1429" s="35">
        <f>VLOOKUP(A1429,'HUMAN RESOURCES'!$A$2:$M$2692,13,0)</f>
        <v>0.885</v>
      </c>
      <c r="W1429" s="38">
        <f>VLOOKUP(A1429,TOURISM!$A$2:$F$2692,5,0)</f>
        <v>4115000000</v>
      </c>
      <c r="X1429" s="39">
        <f>VLOOKUP(A1429,TOURISM!$A$2:$F$2692,6,0)</f>
        <v>3549000000</v>
      </c>
      <c r="Y1429" s="43">
        <f t="shared" si="4"/>
        <v>1.72901631060922</v>
      </c>
      <c r="Z1429" s="35">
        <f>VLOOKUP(A1429,BUSINESS!$A$2:$J$2692,5,0)</f>
        <v>0.2</v>
      </c>
      <c r="AA1429" s="5">
        <f>VLOOKUP(A1429,BUSINESS!$A$2:$J$2692,6,0)</f>
        <v>19</v>
      </c>
      <c r="AB1429" s="5">
        <f>VLOOKUP(A1429,BUSINESS!$A$2:$J$2692,7,0)</f>
        <v>0</v>
      </c>
      <c r="AC1429" s="5">
        <f>VLOOKUP(A1429,BUSINESS!$A$2:$J$2692,8,0)</f>
        <v>59</v>
      </c>
      <c r="AD1429" s="35">
        <f>VLOOKUP(A1429,BUSINESS!$A$2:$J$2692,9,0)</f>
        <v>0.906</v>
      </c>
      <c r="AE1429" s="35">
        <f>VLOOKUP(A1429,BUSINESS!$A$2:$J$2692,10,0)</f>
        <v>1.431</v>
      </c>
    </row>
    <row r="1430" customHeight="1" spans="1:31">
      <c r="A1430" s="22" t="str">
        <f t="shared" si="0"/>
        <v>Luxembourg-Europe2011</v>
      </c>
      <c r="B1430" s="22" t="s">
        <v>179</v>
      </c>
      <c r="C1430" s="22" t="s">
        <v>67</v>
      </c>
      <c r="D1430" s="23">
        <v>2011</v>
      </c>
      <c r="E1430" s="25">
        <v>58009863403</v>
      </c>
      <c r="F1430" s="24">
        <f t="shared" si="1"/>
        <v>111913.184417003</v>
      </c>
      <c r="G1430" s="26">
        <v>0.067</v>
      </c>
      <c r="H1430" s="27">
        <v>7751</v>
      </c>
      <c r="J1430" s="5">
        <f>VLOOKUP(A1430,ENERGY!$A$2:$F$2692,5,0)</f>
        <v>4329</v>
      </c>
      <c r="K1430" s="5">
        <f t="shared" si="2"/>
        <v>0.00835154828715127</v>
      </c>
      <c r="L1430" s="31">
        <f>VLOOKUP(A1430,ENERGY!$A$2:$F$2692,6,0)</f>
        <v>11357</v>
      </c>
      <c r="M1430" s="31">
        <f t="shared" si="3"/>
        <v>0.0219100332402811</v>
      </c>
      <c r="N1430" s="32">
        <f>VLOOKUP(A1430,'HUMAN RESOURCES'!$A$2:$M$2692,5,0)</f>
        <v>0.01</v>
      </c>
      <c r="O1430" s="32">
        <f>VLOOKUP(A1430,'HUMAN RESOURCES'!$A$2:$M$2692,6,0)</f>
        <v>0.002</v>
      </c>
      <c r="P1430" s="31">
        <f>VLOOKUP(A1430,'HUMAN RESOURCES'!$A$2:$M$2692,7,0)</f>
        <v>84</v>
      </c>
      <c r="Q1430" s="5">
        <f>VLOOKUP(A1430,'HUMAN RESOURCES'!$A$2:$M$2692,8,0)</f>
        <v>79</v>
      </c>
      <c r="R1430" s="5">
        <f>VLOOKUP(A1430,'HUMAN RESOURCES'!$A$2:$M$2692,9,0)</f>
        <v>0.175</v>
      </c>
      <c r="S1430" s="5">
        <f>VLOOKUP(A1430,'HUMAN RESOURCES'!$A$2:$M$2692,10,0)</f>
        <v>0.685</v>
      </c>
      <c r="T1430" s="5">
        <f>VLOOKUP(A1430,'HUMAN RESOURCES'!$A$2:$M$2692,11,0)</f>
        <v>0.14</v>
      </c>
      <c r="U1430" s="5">
        <f>VLOOKUP(A1430,'HUMAN RESOURCES'!$A$2:$M$2692,12,0)</f>
        <v>518347</v>
      </c>
      <c r="V1430" s="35">
        <f>VLOOKUP(A1430,'HUMAN RESOURCES'!$A$2:$M$2692,13,0)</f>
        <v>0.889</v>
      </c>
      <c r="W1430" s="38">
        <f>VLOOKUP(A1430,TOURISM!$A$2:$F$2692,5,0)</f>
        <v>4825000000</v>
      </c>
      <c r="X1430" s="39">
        <f>VLOOKUP(A1430,TOURISM!$A$2:$F$2692,6,0)</f>
        <v>3822000000</v>
      </c>
      <c r="Y1430" s="43">
        <f t="shared" si="4"/>
        <v>1.86966876927954</v>
      </c>
      <c r="Z1430" s="35">
        <f>VLOOKUP(A1430,BUSINESS!$A$2:$J$2692,5,0)</f>
        <v>0.198</v>
      </c>
      <c r="AA1430" s="5">
        <f>VLOOKUP(A1430,BUSINESS!$A$2:$J$2692,6,0)</f>
        <v>19</v>
      </c>
      <c r="AB1430" s="5">
        <f>VLOOKUP(A1430,BUSINESS!$A$2:$J$2692,7,0)</f>
        <v>0</v>
      </c>
      <c r="AC1430" s="5">
        <f>VLOOKUP(A1430,BUSINESS!$A$2:$J$2692,8,0)</f>
        <v>59</v>
      </c>
      <c r="AD1430" s="35">
        <f>VLOOKUP(A1430,BUSINESS!$A$2:$J$2692,9,0)</f>
        <v>0.9</v>
      </c>
      <c r="AE1430" s="35">
        <f>VLOOKUP(A1430,BUSINESS!$A$2:$J$2692,10,0)</f>
        <v>1.482</v>
      </c>
    </row>
    <row r="1431" customHeight="1" spans="1:31">
      <c r="A1431" s="22" t="str">
        <f t="shared" si="0"/>
        <v>Luxembourg-Europe2012</v>
      </c>
      <c r="B1431" s="22" t="s">
        <v>179</v>
      </c>
      <c r="C1431" s="22" t="s">
        <v>67</v>
      </c>
      <c r="D1431" s="23">
        <v>2012</v>
      </c>
      <c r="E1431" s="25">
        <v>55143457330</v>
      </c>
      <c r="F1431" s="24">
        <f t="shared" si="1"/>
        <v>103858.880808971</v>
      </c>
      <c r="G1431" s="26">
        <v>0.069</v>
      </c>
      <c r="H1431" s="27">
        <v>7452</v>
      </c>
      <c r="J1431" s="5">
        <f>VLOOKUP(A1431,ENERGY!$A$2:$F$2692,5,0)</f>
        <v>3646</v>
      </c>
      <c r="K1431" s="5">
        <f t="shared" si="2"/>
        <v>0.00686698835663137</v>
      </c>
      <c r="L1431" s="31">
        <f>VLOOKUP(A1431,ENERGY!$A$2:$F$2692,6,0)</f>
        <v>9417</v>
      </c>
      <c r="M1431" s="31">
        <f t="shared" si="3"/>
        <v>0.0177362669650021</v>
      </c>
      <c r="N1431" s="32">
        <f>VLOOKUP(A1431,'HUMAN RESOURCES'!$A$2:$M$2692,5,0)</f>
        <v>0.012</v>
      </c>
      <c r="O1431" s="32">
        <f>VLOOKUP(A1431,'HUMAN RESOURCES'!$A$2:$M$2692,6,0)</f>
        <v>0.02</v>
      </c>
      <c r="P1431" s="31">
        <f>VLOOKUP(A1431,'HUMAN RESOURCES'!$A$2:$M$2692,7,0)</f>
        <v>84</v>
      </c>
      <c r="Q1431" s="5">
        <f>VLOOKUP(A1431,'HUMAN RESOURCES'!$A$2:$M$2692,8,0)</f>
        <v>79</v>
      </c>
      <c r="R1431" s="5">
        <f>VLOOKUP(A1431,'HUMAN RESOURCES'!$A$2:$M$2692,9,0)</f>
        <v>0.175</v>
      </c>
      <c r="S1431" s="5">
        <f>VLOOKUP(A1431,'HUMAN RESOURCES'!$A$2:$M$2692,10,0)</f>
        <v>0.685</v>
      </c>
      <c r="T1431" s="5">
        <f>VLOOKUP(A1431,'HUMAN RESOURCES'!$A$2:$M$2692,11,0)</f>
        <v>0.141</v>
      </c>
      <c r="U1431" s="5">
        <f>VLOOKUP(A1431,'HUMAN RESOURCES'!$A$2:$M$2692,12,0)</f>
        <v>530946</v>
      </c>
      <c r="V1431" s="35">
        <f>VLOOKUP(A1431,'HUMAN RESOURCES'!$A$2:$M$2692,13,0)</f>
        <v>0.892</v>
      </c>
      <c r="W1431" s="38">
        <f>VLOOKUP(A1431,TOURISM!$A$2:$F$2692,5,0)</f>
        <v>4613000000</v>
      </c>
      <c r="X1431" s="39">
        <f>VLOOKUP(A1431,TOURISM!$A$2:$F$2692,6,0)</f>
        <v>3582000000</v>
      </c>
      <c r="Y1431" s="43">
        <f t="shared" si="4"/>
        <v>52.5255278494373</v>
      </c>
      <c r="Z1431" s="35">
        <f>VLOOKUP(A1431,BUSINESS!$A$2:$J$2692,5,0)</f>
        <v>0.2</v>
      </c>
      <c r="AA1431" s="5">
        <f>VLOOKUP(A1431,BUSINESS!$A$2:$J$2692,6,0)</f>
        <v>19</v>
      </c>
      <c r="AB1431" s="5">
        <f>VLOOKUP(A1431,BUSINESS!$A$2:$J$2692,7,0)</f>
        <v>56</v>
      </c>
      <c r="AC1431" s="5">
        <f>VLOOKUP(A1431,BUSINESS!$A$2:$J$2692,8,0)</f>
        <v>59</v>
      </c>
      <c r="AD1431" s="35">
        <f>VLOOKUP(A1431,BUSINESS!$A$2:$J$2692,9,0)</f>
        <v>0.919</v>
      </c>
      <c r="AE1431" s="35">
        <f>VLOOKUP(A1431,BUSINESS!$A$2:$J$2692,10,0)</f>
        <v>1.454</v>
      </c>
    </row>
    <row r="1432" customHeight="1" spans="1:31">
      <c r="A1432" s="22" t="str">
        <f t="shared" si="0"/>
        <v>Macao SAR-Asia2000</v>
      </c>
      <c r="B1432" s="22" t="s">
        <v>180</v>
      </c>
      <c r="C1432" s="22" t="s">
        <v>65</v>
      </c>
      <c r="D1432" s="23">
        <v>2000</v>
      </c>
      <c r="E1432" s="25">
        <v>6101794939</v>
      </c>
      <c r="F1432" s="24">
        <f t="shared" si="1"/>
        <v>14127.566672918</v>
      </c>
      <c r="I1432" s="26">
        <v>0.099</v>
      </c>
      <c r="J1432" s="5">
        <f>VLOOKUP(A1432,ENERGY!$A$2:$F$2692,5,0)</f>
        <v>0</v>
      </c>
      <c r="K1432" s="5">
        <f t="shared" si="2"/>
        <v>0</v>
      </c>
      <c r="L1432" s="31">
        <f>VLOOKUP(A1432,ENERGY!$A$2:$F$2692,6,0)</f>
        <v>0</v>
      </c>
      <c r="M1432" s="31">
        <f t="shared" si="3"/>
        <v>0</v>
      </c>
      <c r="N1432" s="32">
        <f>VLOOKUP(A1432,'HUMAN RESOURCES'!$A$2:$M$2692,5,0)</f>
        <v>0.013</v>
      </c>
      <c r="O1432" s="32">
        <f>VLOOKUP(A1432,'HUMAN RESOURCES'!$A$2:$M$2692,6,0)</f>
        <v>0.015</v>
      </c>
      <c r="P1432" s="31">
        <f>VLOOKUP(A1432,'HUMAN RESOURCES'!$A$2:$M$2692,7,0)</f>
        <v>80</v>
      </c>
      <c r="Q1432" s="5">
        <f>VLOOKUP(A1432,'HUMAN RESOURCES'!$A$2:$M$2692,8,0)</f>
        <v>75</v>
      </c>
      <c r="R1432" s="5">
        <f>VLOOKUP(A1432,'HUMAN RESOURCES'!$A$2:$M$2692,9,0)</f>
        <v>0.228</v>
      </c>
      <c r="S1432" s="5">
        <f>VLOOKUP(A1432,'HUMAN RESOURCES'!$A$2:$M$2692,10,0)</f>
        <v>0.698</v>
      </c>
      <c r="T1432" s="5">
        <f>VLOOKUP(A1432,'HUMAN RESOURCES'!$A$2:$M$2692,11,0)</f>
        <v>0.074</v>
      </c>
      <c r="U1432" s="5">
        <f>VLOOKUP(A1432,'HUMAN RESOURCES'!$A$2:$M$2692,12,0)</f>
        <v>431907</v>
      </c>
      <c r="V1432" s="35">
        <f>VLOOKUP(A1432,'HUMAN RESOURCES'!$A$2:$M$2692,13,0)</f>
        <v>1</v>
      </c>
      <c r="W1432" s="38">
        <f>VLOOKUP(A1432,TOURISM!$A$2:$F$2692,5,0)</f>
        <v>3205000000</v>
      </c>
      <c r="X1432" s="37">
        <v>0</v>
      </c>
      <c r="Y1432" s="43">
        <f t="shared" si="4"/>
        <v>57.4891606359775</v>
      </c>
      <c r="Z1432" s="35">
        <f>VLOOKUP(A1432,BUSINESS!$A$2:$J$2692,5,0)</f>
        <v>0</v>
      </c>
      <c r="AA1432" s="5">
        <f>VLOOKUP(A1432,BUSINESS!$A$2:$J$2692,6,0)</f>
        <v>0</v>
      </c>
      <c r="AB1432" s="5">
        <f>VLOOKUP(A1432,BUSINESS!$A$2:$J$2692,7,0)</f>
        <v>0</v>
      </c>
      <c r="AC1432" s="5">
        <f>VLOOKUP(A1432,BUSINESS!$A$2:$J$2692,8,0)</f>
        <v>0</v>
      </c>
      <c r="AD1432" s="35">
        <f>VLOOKUP(A1432,BUSINESS!$A$2:$J$2692,9,0)</f>
        <v>0.136</v>
      </c>
      <c r="AE1432" s="35">
        <f>VLOOKUP(A1432,BUSINESS!$A$2:$J$2692,10,0)</f>
        <v>0.327</v>
      </c>
    </row>
    <row r="1433" customHeight="1" spans="1:31">
      <c r="A1433" s="22" t="str">
        <f t="shared" si="0"/>
        <v>Macao SAR-Asia2001</v>
      </c>
      <c r="B1433" s="22" t="s">
        <v>180</v>
      </c>
      <c r="C1433" s="22" t="s">
        <v>65</v>
      </c>
      <c r="D1433" s="23">
        <v>2001</v>
      </c>
      <c r="E1433" s="25">
        <v>6514271488</v>
      </c>
      <c r="F1433" s="24">
        <f t="shared" si="1"/>
        <v>14870.049963477</v>
      </c>
      <c r="I1433" s="26">
        <v>0.08</v>
      </c>
      <c r="J1433" s="5">
        <f>VLOOKUP(A1433,ENERGY!$A$2:$F$2692,5,0)</f>
        <v>0</v>
      </c>
      <c r="K1433" s="5">
        <f t="shared" si="2"/>
        <v>0</v>
      </c>
      <c r="L1433" s="31">
        <f>VLOOKUP(A1433,ENERGY!$A$2:$F$2692,6,0)</f>
        <v>0</v>
      </c>
      <c r="M1433" s="31">
        <f t="shared" si="3"/>
        <v>0</v>
      </c>
      <c r="N1433" s="32">
        <f>VLOOKUP(A1433,'HUMAN RESOURCES'!$A$2:$M$2692,5,0)</f>
        <v>0.013</v>
      </c>
      <c r="O1433" s="32">
        <f>VLOOKUP(A1433,'HUMAN RESOURCES'!$A$2:$M$2692,6,0)</f>
        <v>0.022</v>
      </c>
      <c r="P1433" s="31">
        <f>VLOOKUP(A1433,'HUMAN RESOURCES'!$A$2:$M$2692,7,0)</f>
        <v>80</v>
      </c>
      <c r="Q1433" s="5">
        <f>VLOOKUP(A1433,'HUMAN RESOURCES'!$A$2:$M$2692,8,0)</f>
        <v>76</v>
      </c>
      <c r="R1433" s="5">
        <f>VLOOKUP(A1433,'HUMAN RESOURCES'!$A$2:$M$2692,9,0)</f>
        <v>0.219</v>
      </c>
      <c r="S1433" s="5">
        <f>VLOOKUP(A1433,'HUMAN RESOURCES'!$A$2:$M$2692,10,0)</f>
        <v>0.708</v>
      </c>
      <c r="T1433" s="5">
        <f>VLOOKUP(A1433,'HUMAN RESOURCES'!$A$2:$M$2692,11,0)</f>
        <v>0.074</v>
      </c>
      <c r="U1433" s="5">
        <f>VLOOKUP(A1433,'HUMAN RESOURCES'!$A$2:$M$2692,12,0)</f>
        <v>438080</v>
      </c>
      <c r="V1433" s="35">
        <f>VLOOKUP(A1433,'HUMAN RESOURCES'!$A$2:$M$2692,13,0)</f>
        <v>1</v>
      </c>
      <c r="W1433" s="38">
        <f>VLOOKUP(A1433,TOURISM!$A$2:$F$2692,5,0)</f>
        <v>3745000000</v>
      </c>
      <c r="X1433" s="37">
        <v>0</v>
      </c>
      <c r="Y1433" s="43">
        <f t="shared" si="4"/>
        <v>55.8787848119148</v>
      </c>
      <c r="Z1433" s="35">
        <f>VLOOKUP(A1433,BUSINESS!$A$2:$J$2692,5,0)</f>
        <v>0</v>
      </c>
      <c r="AA1433" s="5">
        <f>VLOOKUP(A1433,BUSINESS!$A$2:$J$2692,6,0)</f>
        <v>0</v>
      </c>
      <c r="AB1433" s="5">
        <f>VLOOKUP(A1433,BUSINESS!$A$2:$J$2692,7,0)</f>
        <v>0</v>
      </c>
      <c r="AC1433" s="5">
        <f>VLOOKUP(A1433,BUSINESS!$A$2:$J$2692,8,0)</f>
        <v>0</v>
      </c>
      <c r="AD1433" s="35">
        <f>VLOOKUP(A1433,BUSINESS!$A$2:$J$2692,9,0)</f>
        <v>0.225</v>
      </c>
      <c r="AE1433" s="35">
        <f>VLOOKUP(A1433,BUSINESS!$A$2:$J$2692,10,0)</f>
        <v>0.444</v>
      </c>
    </row>
    <row r="1434" customHeight="1" spans="1:31">
      <c r="A1434" s="22" t="str">
        <f t="shared" si="0"/>
        <v>Macao SAR-Asia2002</v>
      </c>
      <c r="B1434" s="22" t="s">
        <v>180</v>
      </c>
      <c r="C1434" s="22" t="s">
        <v>65</v>
      </c>
      <c r="D1434" s="23">
        <v>2002</v>
      </c>
      <c r="E1434" s="25">
        <v>7008026415</v>
      </c>
      <c r="F1434" s="24">
        <f t="shared" si="1"/>
        <v>15778.5126984127</v>
      </c>
      <c r="I1434" s="26">
        <v>0.061</v>
      </c>
      <c r="J1434" s="5">
        <f>VLOOKUP(A1434,ENERGY!$A$2:$F$2692,5,0)</f>
        <v>0</v>
      </c>
      <c r="K1434" s="5">
        <f t="shared" si="2"/>
        <v>0</v>
      </c>
      <c r="L1434" s="31">
        <f>VLOOKUP(A1434,ENERGY!$A$2:$F$2692,6,0)</f>
        <v>1030</v>
      </c>
      <c r="M1434" s="31">
        <f t="shared" si="3"/>
        <v>0.00231903636158955</v>
      </c>
      <c r="N1434" s="32">
        <f>VLOOKUP(A1434,'HUMAN RESOURCES'!$A$2:$M$2692,5,0)</f>
        <v>0.014</v>
      </c>
      <c r="O1434" s="32">
        <f>VLOOKUP(A1434,'HUMAN RESOURCES'!$A$2:$M$2692,6,0)</f>
        <v>0.021</v>
      </c>
      <c r="P1434" s="31">
        <f>VLOOKUP(A1434,'HUMAN RESOURCES'!$A$2:$M$2692,7,0)</f>
        <v>80</v>
      </c>
      <c r="Q1434" s="5">
        <f>VLOOKUP(A1434,'HUMAN RESOURCES'!$A$2:$M$2692,8,0)</f>
        <v>76</v>
      </c>
      <c r="R1434" s="5">
        <f>VLOOKUP(A1434,'HUMAN RESOURCES'!$A$2:$M$2692,9,0)</f>
        <v>0.208</v>
      </c>
      <c r="S1434" s="5">
        <f>VLOOKUP(A1434,'HUMAN RESOURCES'!$A$2:$M$2692,10,0)</f>
        <v>0.718</v>
      </c>
      <c r="T1434" s="5">
        <f>VLOOKUP(A1434,'HUMAN RESOURCES'!$A$2:$M$2692,11,0)</f>
        <v>0.074</v>
      </c>
      <c r="U1434" s="5">
        <f>VLOOKUP(A1434,'HUMAN RESOURCES'!$A$2:$M$2692,12,0)</f>
        <v>444150</v>
      </c>
      <c r="V1434" s="35">
        <f>VLOOKUP(A1434,'HUMAN RESOURCES'!$A$2:$M$2692,13,0)</f>
        <v>1</v>
      </c>
      <c r="W1434" s="38">
        <f>VLOOKUP(A1434,TOURISM!$A$2:$F$2692,5,0)</f>
        <v>4428000000</v>
      </c>
      <c r="X1434" s="39">
        <f>VLOOKUP(A1434,TOURISM!$A$2:$F$2692,6,0)</f>
        <v>512000000</v>
      </c>
      <c r="Y1434" s="43">
        <f t="shared" si="4"/>
        <v>59.9769864089368</v>
      </c>
      <c r="Z1434" s="35">
        <f>VLOOKUP(A1434,BUSINESS!$A$2:$J$2692,5,0)</f>
        <v>0</v>
      </c>
      <c r="AA1434" s="5">
        <f>VLOOKUP(A1434,BUSINESS!$A$2:$J$2692,6,0)</f>
        <v>0</v>
      </c>
      <c r="AB1434" s="5">
        <f>VLOOKUP(A1434,BUSINESS!$A$2:$J$2692,7,0)</f>
        <v>0</v>
      </c>
      <c r="AC1434" s="5">
        <f>VLOOKUP(A1434,BUSINESS!$A$2:$J$2692,8,0)</f>
        <v>0</v>
      </c>
      <c r="AD1434" s="35">
        <f>VLOOKUP(A1434,BUSINESS!$A$2:$J$2692,9,0)</f>
        <v>0.252</v>
      </c>
      <c r="AE1434" s="35">
        <f>VLOOKUP(A1434,BUSINESS!$A$2:$J$2692,10,0)</f>
        <v>0.622</v>
      </c>
    </row>
    <row r="1435" customHeight="1" spans="1:31">
      <c r="A1435" s="22" t="str">
        <f t="shared" si="0"/>
        <v>Macao SAR-Asia2003</v>
      </c>
      <c r="B1435" s="22" t="s">
        <v>180</v>
      </c>
      <c r="C1435" s="22" t="s">
        <v>65</v>
      </c>
      <c r="D1435" s="23">
        <v>2003</v>
      </c>
      <c r="E1435" s="25">
        <v>7926373572</v>
      </c>
      <c r="F1435" s="24">
        <f t="shared" si="1"/>
        <v>17586.3770176455</v>
      </c>
      <c r="I1435" s="26">
        <v>0.06</v>
      </c>
      <c r="J1435" s="5">
        <f>VLOOKUP(A1435,ENERGY!$A$2:$F$2692,5,0)</f>
        <v>0</v>
      </c>
      <c r="K1435" s="5">
        <f t="shared" si="2"/>
        <v>0</v>
      </c>
      <c r="L1435" s="31">
        <f>VLOOKUP(A1435,ENERGY!$A$2:$F$2692,6,0)</f>
        <v>1302</v>
      </c>
      <c r="M1435" s="31">
        <f t="shared" si="3"/>
        <v>0.00288876907818979</v>
      </c>
      <c r="N1435" s="32">
        <f>VLOOKUP(A1435,'HUMAN RESOURCES'!$A$2:$M$2692,5,0)</f>
        <v>0.016</v>
      </c>
      <c r="O1435" s="32">
        <f>VLOOKUP(A1435,'HUMAN RESOURCES'!$A$2:$M$2692,6,0)</f>
        <v>0.026</v>
      </c>
      <c r="P1435" s="31">
        <f>VLOOKUP(A1435,'HUMAN RESOURCES'!$A$2:$M$2692,7,0)</f>
        <v>81</v>
      </c>
      <c r="Q1435" s="5">
        <f>VLOOKUP(A1435,'HUMAN RESOURCES'!$A$2:$M$2692,8,0)</f>
        <v>76</v>
      </c>
      <c r="R1435" s="5">
        <f>VLOOKUP(A1435,'HUMAN RESOURCES'!$A$2:$M$2692,9,0)</f>
        <v>0.197</v>
      </c>
      <c r="S1435" s="5">
        <f>VLOOKUP(A1435,'HUMAN RESOURCES'!$A$2:$M$2692,10,0)</f>
        <v>0.73</v>
      </c>
      <c r="T1435" s="5">
        <f>VLOOKUP(A1435,'HUMAN RESOURCES'!$A$2:$M$2692,11,0)</f>
        <v>0.074</v>
      </c>
      <c r="U1435" s="5">
        <f>VLOOKUP(A1435,'HUMAN RESOURCES'!$A$2:$M$2692,12,0)</f>
        <v>450711</v>
      </c>
      <c r="V1435" s="35">
        <f>VLOOKUP(A1435,'HUMAN RESOURCES'!$A$2:$M$2692,13,0)</f>
        <v>1</v>
      </c>
      <c r="W1435" s="38">
        <f>VLOOKUP(A1435,TOURISM!$A$2:$F$2692,5,0)</f>
        <v>5225000000</v>
      </c>
      <c r="X1435" s="39">
        <f>VLOOKUP(A1435,TOURISM!$A$2:$F$2692,6,0)</f>
        <v>471000000</v>
      </c>
      <c r="Y1435" s="43">
        <f t="shared" si="4"/>
        <v>67.2819427200729</v>
      </c>
      <c r="Z1435" s="35">
        <f>VLOOKUP(A1435,BUSINESS!$A$2:$J$2692,5,0)</f>
        <v>0</v>
      </c>
      <c r="AA1435" s="5">
        <f>VLOOKUP(A1435,BUSINESS!$A$2:$J$2692,6,0)</f>
        <v>0</v>
      </c>
      <c r="AB1435" s="5">
        <f>VLOOKUP(A1435,BUSINESS!$A$2:$J$2692,7,0)</f>
        <v>0</v>
      </c>
      <c r="AC1435" s="5">
        <f>VLOOKUP(A1435,BUSINESS!$A$2:$J$2692,8,0)</f>
        <v>0</v>
      </c>
      <c r="AD1435" s="35">
        <f>VLOOKUP(A1435,BUSINESS!$A$2:$J$2692,9,0)</f>
        <v>0.257</v>
      </c>
      <c r="AE1435" s="35">
        <f>VLOOKUP(A1435,BUSINESS!$A$2:$J$2692,10,0)</f>
        <v>0.808</v>
      </c>
    </row>
    <row r="1436" customHeight="1" spans="1:31">
      <c r="A1436" s="22" t="str">
        <f t="shared" si="0"/>
        <v>Macao SAR-Asia2004</v>
      </c>
      <c r="B1436" s="22" t="s">
        <v>180</v>
      </c>
      <c r="C1436" s="22" t="s">
        <v>65</v>
      </c>
      <c r="D1436" s="23">
        <v>2004</v>
      </c>
      <c r="E1436" s="25">
        <v>10258324479</v>
      </c>
      <c r="F1436" s="24">
        <f t="shared" si="1"/>
        <v>22371.6136777002</v>
      </c>
      <c r="I1436" s="26">
        <v>0.06</v>
      </c>
      <c r="J1436" s="5">
        <f>VLOOKUP(A1436,ENERGY!$A$2:$F$2692,5,0)</f>
        <v>0</v>
      </c>
      <c r="K1436" s="5">
        <f t="shared" si="2"/>
        <v>0</v>
      </c>
      <c r="L1436" s="31">
        <f>VLOOKUP(A1436,ENERGY!$A$2:$F$2692,6,0)</f>
        <v>1192</v>
      </c>
      <c r="M1436" s="31">
        <f t="shared" si="3"/>
        <v>0.00259954377134483</v>
      </c>
      <c r="N1436" s="32">
        <f>VLOOKUP(A1436,'HUMAN RESOURCES'!$A$2:$M$2692,5,0)</f>
        <v>0.017</v>
      </c>
      <c r="O1436" s="32">
        <f>VLOOKUP(A1436,'HUMAN RESOURCES'!$A$2:$M$2692,6,0)</f>
        <v>0.044</v>
      </c>
      <c r="P1436" s="31">
        <f>VLOOKUP(A1436,'HUMAN RESOURCES'!$A$2:$M$2692,7,0)</f>
        <v>81</v>
      </c>
      <c r="Q1436" s="5">
        <f>VLOOKUP(A1436,'HUMAN RESOURCES'!$A$2:$M$2692,8,0)</f>
        <v>76</v>
      </c>
      <c r="R1436" s="5">
        <f>VLOOKUP(A1436,'HUMAN RESOURCES'!$A$2:$M$2692,9,0)</f>
        <v>0.185</v>
      </c>
      <c r="S1436" s="5">
        <f>VLOOKUP(A1436,'HUMAN RESOURCES'!$A$2:$M$2692,10,0)</f>
        <v>0.742</v>
      </c>
      <c r="T1436" s="5">
        <f>VLOOKUP(A1436,'HUMAN RESOURCES'!$A$2:$M$2692,11,0)</f>
        <v>0.074</v>
      </c>
      <c r="U1436" s="5">
        <f>VLOOKUP(A1436,'HUMAN RESOURCES'!$A$2:$M$2692,12,0)</f>
        <v>458542</v>
      </c>
      <c r="V1436" s="35">
        <f>VLOOKUP(A1436,'HUMAN RESOURCES'!$A$2:$M$2692,13,0)</f>
        <v>1</v>
      </c>
      <c r="W1436" s="38">
        <f>VLOOKUP(A1436,TOURISM!$A$2:$F$2692,5,0)</f>
        <v>7431000000</v>
      </c>
      <c r="X1436" s="39">
        <f>VLOOKUP(A1436,TOURISM!$A$2:$F$2692,6,0)</f>
        <v>529000000</v>
      </c>
      <c r="Y1436" s="43">
        <f t="shared" si="4"/>
        <v>64.2353616702919</v>
      </c>
      <c r="Z1436" s="35">
        <f>VLOOKUP(A1436,BUSINESS!$A$2:$J$2692,5,0)</f>
        <v>0</v>
      </c>
      <c r="AA1436" s="5">
        <f>VLOOKUP(A1436,BUSINESS!$A$2:$J$2692,6,0)</f>
        <v>0</v>
      </c>
      <c r="AB1436" s="5">
        <f>VLOOKUP(A1436,BUSINESS!$A$2:$J$2692,7,0)</f>
        <v>0</v>
      </c>
      <c r="AC1436" s="5">
        <f>VLOOKUP(A1436,BUSINESS!$A$2:$J$2692,8,0)</f>
        <v>0</v>
      </c>
      <c r="AD1436" s="35">
        <f>VLOOKUP(A1436,BUSINESS!$A$2:$J$2692,9,0)</f>
        <v>0.315</v>
      </c>
      <c r="AE1436" s="35">
        <f>VLOOKUP(A1436,BUSINESS!$A$2:$J$2692,10,0)</f>
        <v>0.943</v>
      </c>
    </row>
    <row r="1437" customHeight="1" spans="1:31">
      <c r="A1437" s="22" t="str">
        <f t="shared" si="0"/>
        <v>Macao SAR-Asia2005</v>
      </c>
      <c r="B1437" s="22" t="s">
        <v>180</v>
      </c>
      <c r="C1437" s="22" t="s">
        <v>65</v>
      </c>
      <c r="D1437" s="23">
        <v>2005</v>
      </c>
      <c r="E1437" s="25">
        <v>11792570016</v>
      </c>
      <c r="F1437" s="24">
        <f t="shared" si="1"/>
        <v>25189.7793565724</v>
      </c>
      <c r="I1437" s="26">
        <v>0.07</v>
      </c>
      <c r="J1437" s="5">
        <f>VLOOKUP(A1437,ENERGY!$A$2:$F$2692,5,0)</f>
        <v>0</v>
      </c>
      <c r="K1437" s="5">
        <f t="shared" si="2"/>
        <v>0</v>
      </c>
      <c r="L1437" s="31">
        <f>VLOOKUP(A1437,ENERGY!$A$2:$F$2692,6,0)</f>
        <v>1727</v>
      </c>
      <c r="M1437" s="31">
        <f t="shared" si="3"/>
        <v>0.0036889964519843</v>
      </c>
      <c r="N1437" s="32">
        <f>VLOOKUP(A1437,'HUMAN RESOURCES'!$A$2:$M$2692,5,0)</f>
        <v>0.017</v>
      </c>
      <c r="O1437" s="32">
        <f>VLOOKUP(A1437,'HUMAN RESOURCES'!$A$2:$M$2692,6,0)</f>
        <v>0.024</v>
      </c>
      <c r="P1437" s="31">
        <f>VLOOKUP(A1437,'HUMAN RESOURCES'!$A$2:$M$2692,7,0)</f>
        <v>81</v>
      </c>
      <c r="Q1437" s="5">
        <f>VLOOKUP(A1437,'HUMAN RESOURCES'!$A$2:$M$2692,8,0)</f>
        <v>76</v>
      </c>
      <c r="R1437" s="5">
        <f>VLOOKUP(A1437,'HUMAN RESOURCES'!$A$2:$M$2692,9,0)</f>
        <v>0.173</v>
      </c>
      <c r="S1437" s="5">
        <f>VLOOKUP(A1437,'HUMAN RESOURCES'!$A$2:$M$2692,10,0)</f>
        <v>0.754</v>
      </c>
      <c r="T1437" s="5">
        <f>VLOOKUP(A1437,'HUMAN RESOURCES'!$A$2:$M$2692,11,0)</f>
        <v>0.073</v>
      </c>
      <c r="U1437" s="5">
        <f>VLOOKUP(A1437,'HUMAN RESOURCES'!$A$2:$M$2692,12,0)</f>
        <v>468149</v>
      </c>
      <c r="V1437" s="35">
        <f>VLOOKUP(A1437,'HUMAN RESOURCES'!$A$2:$M$2692,13,0)</f>
        <v>1</v>
      </c>
      <c r="W1437" s="38">
        <f>VLOOKUP(A1437,TOURISM!$A$2:$F$2692,5,0)</f>
        <v>8190000000</v>
      </c>
      <c r="X1437" s="39">
        <f>VLOOKUP(A1437,TOURISM!$A$2:$F$2692,6,0)</f>
        <v>615000000</v>
      </c>
      <c r="Y1437" s="43">
        <f t="shared" si="4"/>
        <v>64.5698917410515</v>
      </c>
      <c r="Z1437" s="35">
        <f>VLOOKUP(A1437,BUSINESS!$A$2:$J$2692,5,0)</f>
        <v>0</v>
      </c>
      <c r="AA1437" s="5">
        <f>VLOOKUP(A1437,BUSINESS!$A$2:$J$2692,6,0)</f>
        <v>0</v>
      </c>
      <c r="AB1437" s="5">
        <f>VLOOKUP(A1437,BUSINESS!$A$2:$J$2692,7,0)</f>
        <v>0</v>
      </c>
      <c r="AC1437" s="5">
        <f>VLOOKUP(A1437,BUSINESS!$A$2:$J$2692,8,0)</f>
        <v>0</v>
      </c>
      <c r="AD1437" s="35">
        <f>VLOOKUP(A1437,BUSINESS!$A$2:$J$2692,9,0)</f>
        <v>0.349</v>
      </c>
      <c r="AE1437" s="35">
        <f>VLOOKUP(A1437,BUSINESS!$A$2:$J$2692,10,0)</f>
        <v>1.138</v>
      </c>
    </row>
    <row r="1438" customHeight="1" spans="1:31">
      <c r="A1438" s="22" t="str">
        <f t="shared" si="0"/>
        <v>Macao SAR-Asia2006</v>
      </c>
      <c r="B1438" s="22" t="s">
        <v>180</v>
      </c>
      <c r="C1438" s="22" t="s">
        <v>65</v>
      </c>
      <c r="D1438" s="23">
        <v>2006</v>
      </c>
      <c r="E1438" s="25">
        <v>14568709574</v>
      </c>
      <c r="F1438" s="24">
        <f t="shared" si="1"/>
        <v>30363.6237286581</v>
      </c>
      <c r="I1438" s="26">
        <v>0.088</v>
      </c>
      <c r="J1438" s="5">
        <f>VLOOKUP(A1438,ENERGY!$A$2:$F$2692,5,0)</f>
        <v>0</v>
      </c>
      <c r="K1438" s="5">
        <f t="shared" si="2"/>
        <v>0</v>
      </c>
      <c r="L1438" s="31">
        <f>VLOOKUP(A1438,ENERGY!$A$2:$F$2692,6,0)</f>
        <v>1687</v>
      </c>
      <c r="M1438" s="31">
        <f t="shared" si="3"/>
        <v>0.00351598972922502</v>
      </c>
      <c r="N1438" s="32">
        <f>VLOOKUP(A1438,'HUMAN RESOURCES'!$A$2:$M$2692,5,0)</f>
        <v>0.018</v>
      </c>
      <c r="O1438" s="32">
        <f>VLOOKUP(A1438,'HUMAN RESOURCES'!$A$2:$M$2692,6,0)</f>
        <v>0.029</v>
      </c>
      <c r="P1438" s="31">
        <f>VLOOKUP(A1438,'HUMAN RESOURCES'!$A$2:$M$2692,7,0)</f>
        <v>81</v>
      </c>
      <c r="Q1438" s="5">
        <f>VLOOKUP(A1438,'HUMAN RESOURCES'!$A$2:$M$2692,8,0)</f>
        <v>77</v>
      </c>
      <c r="R1438" s="5">
        <f>VLOOKUP(A1438,'HUMAN RESOURCES'!$A$2:$M$2692,9,0)</f>
        <v>0.161</v>
      </c>
      <c r="S1438" s="5">
        <f>VLOOKUP(A1438,'HUMAN RESOURCES'!$A$2:$M$2692,10,0)</f>
        <v>0.766</v>
      </c>
      <c r="T1438" s="5">
        <f>VLOOKUP(A1438,'HUMAN RESOURCES'!$A$2:$M$2692,11,0)</f>
        <v>0.072</v>
      </c>
      <c r="U1438" s="5">
        <f>VLOOKUP(A1438,'HUMAN RESOURCES'!$A$2:$M$2692,12,0)</f>
        <v>479808</v>
      </c>
      <c r="V1438" s="35">
        <f>VLOOKUP(A1438,'HUMAN RESOURCES'!$A$2:$M$2692,13,0)</f>
        <v>1</v>
      </c>
      <c r="W1438" s="38">
        <f>VLOOKUP(A1438,TOURISM!$A$2:$F$2692,5,0)</f>
        <v>10055000000</v>
      </c>
      <c r="X1438" s="39">
        <f>VLOOKUP(A1438,TOURISM!$A$2:$F$2692,6,0)</f>
        <v>648000000</v>
      </c>
      <c r="Y1438" s="43">
        <f t="shared" si="4"/>
        <v>71.7597681973918</v>
      </c>
      <c r="Z1438" s="35">
        <f>VLOOKUP(A1438,BUSINESS!$A$2:$J$2692,5,0)</f>
        <v>0</v>
      </c>
      <c r="AA1438" s="5">
        <f>VLOOKUP(A1438,BUSINESS!$A$2:$J$2692,6,0)</f>
        <v>0</v>
      </c>
      <c r="AB1438" s="5">
        <f>VLOOKUP(A1438,BUSINESS!$A$2:$J$2692,7,0)</f>
        <v>0</v>
      </c>
      <c r="AC1438" s="5">
        <f>VLOOKUP(A1438,BUSINESS!$A$2:$J$2692,8,0)</f>
        <v>0</v>
      </c>
      <c r="AD1438" s="35">
        <f>VLOOKUP(A1438,BUSINESS!$A$2:$J$2692,9,0)</f>
        <v>0.464</v>
      </c>
      <c r="AE1438" s="35">
        <f>VLOOKUP(A1438,BUSINESS!$A$2:$J$2692,10,0)</f>
        <v>1.326</v>
      </c>
    </row>
    <row r="1439" customHeight="1" spans="1:31">
      <c r="A1439" s="22" t="str">
        <f t="shared" si="0"/>
        <v>Macao SAR-Asia2007</v>
      </c>
      <c r="B1439" s="22" t="s">
        <v>180</v>
      </c>
      <c r="C1439" s="22" t="s">
        <v>65</v>
      </c>
      <c r="D1439" s="23">
        <v>2007</v>
      </c>
      <c r="E1439" s="25">
        <v>18054684854</v>
      </c>
      <c r="F1439" s="24">
        <f t="shared" si="1"/>
        <v>36606.7826709326</v>
      </c>
      <c r="I1439" s="26">
        <v>0.078</v>
      </c>
      <c r="J1439" s="5">
        <f>VLOOKUP(A1439,ENERGY!$A$2:$F$2692,5,0)</f>
        <v>0</v>
      </c>
      <c r="K1439" s="5">
        <f t="shared" si="2"/>
        <v>0</v>
      </c>
      <c r="L1439" s="31">
        <f>VLOOKUP(A1439,ENERGY!$A$2:$F$2692,6,0)</f>
        <v>1404</v>
      </c>
      <c r="M1439" s="31">
        <f t="shared" si="3"/>
        <v>0.00284668069731512</v>
      </c>
      <c r="N1439" s="32">
        <f>VLOOKUP(A1439,'HUMAN RESOURCES'!$A$2:$M$2692,5,0)</f>
        <v>0.019</v>
      </c>
      <c r="O1439" s="32">
        <f>VLOOKUP(A1439,'HUMAN RESOURCES'!$A$2:$M$2692,6,0)</f>
        <v>0.051</v>
      </c>
      <c r="P1439" s="31">
        <f>VLOOKUP(A1439,'HUMAN RESOURCES'!$A$2:$M$2692,7,0)</f>
        <v>82</v>
      </c>
      <c r="Q1439" s="5">
        <f>VLOOKUP(A1439,'HUMAN RESOURCES'!$A$2:$M$2692,8,0)</f>
        <v>77</v>
      </c>
      <c r="R1439" s="5">
        <f>VLOOKUP(A1439,'HUMAN RESOURCES'!$A$2:$M$2692,9,0)</f>
        <v>0.15</v>
      </c>
      <c r="S1439" s="5">
        <f>VLOOKUP(A1439,'HUMAN RESOURCES'!$A$2:$M$2692,10,0)</f>
        <v>0.778</v>
      </c>
      <c r="T1439" s="5">
        <f>VLOOKUP(A1439,'HUMAN RESOURCES'!$A$2:$M$2692,11,0)</f>
        <v>0.071</v>
      </c>
      <c r="U1439" s="5">
        <f>VLOOKUP(A1439,'HUMAN RESOURCES'!$A$2:$M$2692,12,0)</f>
        <v>493206</v>
      </c>
      <c r="V1439" s="35">
        <f>VLOOKUP(A1439,'HUMAN RESOURCES'!$A$2:$M$2692,13,0)</f>
        <v>1</v>
      </c>
      <c r="W1439" s="38">
        <f>VLOOKUP(A1439,TOURISM!$A$2:$F$2692,5,0)</f>
        <v>13733000000</v>
      </c>
      <c r="X1439" s="39">
        <f>VLOOKUP(A1439,TOURISM!$A$2:$F$2692,6,0)</f>
        <v>777000000</v>
      </c>
      <c r="Y1439" s="43">
        <f t="shared" si="4"/>
        <v>79.0843756870592</v>
      </c>
      <c r="Z1439" s="35">
        <f>VLOOKUP(A1439,BUSINESS!$A$2:$J$2692,5,0)</f>
        <v>0</v>
      </c>
      <c r="AA1439" s="5">
        <f>VLOOKUP(A1439,BUSINESS!$A$2:$J$2692,6,0)</f>
        <v>0</v>
      </c>
      <c r="AB1439" s="5">
        <f>VLOOKUP(A1439,BUSINESS!$A$2:$J$2692,7,0)</f>
        <v>0</v>
      </c>
      <c r="AC1439" s="5">
        <f>VLOOKUP(A1439,BUSINESS!$A$2:$J$2692,8,0)</f>
        <v>0</v>
      </c>
      <c r="AD1439" s="35">
        <f>VLOOKUP(A1439,BUSINESS!$A$2:$J$2692,9,0)</f>
        <v>0.473</v>
      </c>
      <c r="AE1439" s="35">
        <f>VLOOKUP(A1439,BUSINESS!$A$2:$J$2692,10,0)</f>
        <v>1.611</v>
      </c>
    </row>
    <row r="1440" customHeight="1" spans="1:31">
      <c r="A1440" s="22" t="str">
        <f t="shared" si="0"/>
        <v>Macao SAR-Asia2008</v>
      </c>
      <c r="B1440" s="22" t="s">
        <v>180</v>
      </c>
      <c r="C1440" s="22" t="s">
        <v>65</v>
      </c>
      <c r="D1440" s="23">
        <v>2008</v>
      </c>
      <c r="E1440" s="25">
        <v>20731022857</v>
      </c>
      <c r="F1440" s="24">
        <f t="shared" si="1"/>
        <v>40847.0524916852</v>
      </c>
      <c r="I1440" s="26">
        <v>0.054</v>
      </c>
      <c r="J1440" s="5">
        <f>VLOOKUP(A1440,ENERGY!$A$2:$F$2692,5,0)</f>
        <v>0</v>
      </c>
      <c r="K1440" s="5">
        <f t="shared" si="2"/>
        <v>0</v>
      </c>
      <c r="L1440" s="31">
        <f>VLOOKUP(A1440,ENERGY!$A$2:$F$2692,6,0)</f>
        <v>1837</v>
      </c>
      <c r="M1440" s="31">
        <f t="shared" si="3"/>
        <v>0.00361950473668448</v>
      </c>
      <c r="N1440" s="32">
        <f>VLOOKUP(A1440,'HUMAN RESOURCES'!$A$2:$M$2692,5,0)</f>
        <v>0.019</v>
      </c>
      <c r="O1440" s="32">
        <f>VLOOKUP(A1440,'HUMAN RESOURCES'!$A$2:$M$2692,6,0)</f>
        <v>0.012</v>
      </c>
      <c r="P1440" s="31">
        <f>VLOOKUP(A1440,'HUMAN RESOURCES'!$A$2:$M$2692,7,0)</f>
        <v>82</v>
      </c>
      <c r="Q1440" s="5">
        <f>VLOOKUP(A1440,'HUMAN RESOURCES'!$A$2:$M$2692,8,0)</f>
        <v>77</v>
      </c>
      <c r="R1440" s="5">
        <f>VLOOKUP(A1440,'HUMAN RESOURCES'!$A$2:$M$2692,9,0)</f>
        <v>0.141</v>
      </c>
      <c r="S1440" s="5">
        <f>VLOOKUP(A1440,'HUMAN RESOURCES'!$A$2:$M$2692,10,0)</f>
        <v>0.788</v>
      </c>
      <c r="T1440" s="5">
        <f>VLOOKUP(A1440,'HUMAN RESOURCES'!$A$2:$M$2692,11,0)</f>
        <v>0.071</v>
      </c>
      <c r="U1440" s="5">
        <f>VLOOKUP(A1440,'HUMAN RESOURCES'!$A$2:$M$2692,12,0)</f>
        <v>507528</v>
      </c>
      <c r="V1440" s="35">
        <f>VLOOKUP(A1440,'HUMAN RESOURCES'!$A$2:$M$2692,13,0)</f>
        <v>1</v>
      </c>
      <c r="W1440" s="38">
        <f>VLOOKUP(A1440,TOURISM!$A$2:$F$2692,5,0)</f>
        <v>17297000000</v>
      </c>
      <c r="X1440" s="39">
        <f>VLOOKUP(A1440,TOURISM!$A$2:$F$2692,6,0)</f>
        <v>902000000</v>
      </c>
      <c r="Y1440" s="43">
        <f t="shared" si="4"/>
        <v>81.9302010939912</v>
      </c>
      <c r="Z1440" s="35">
        <f>VLOOKUP(A1440,BUSINESS!$A$2:$J$2692,5,0)</f>
        <v>0</v>
      </c>
      <c r="AA1440" s="5">
        <f>VLOOKUP(A1440,BUSINESS!$A$2:$J$2692,6,0)</f>
        <v>0</v>
      </c>
      <c r="AB1440" s="5">
        <f>VLOOKUP(A1440,BUSINESS!$A$2:$J$2692,7,0)</f>
        <v>0</v>
      </c>
      <c r="AC1440" s="5">
        <f>VLOOKUP(A1440,BUSINESS!$A$2:$J$2692,8,0)</f>
        <v>0</v>
      </c>
      <c r="AD1440" s="35">
        <f>VLOOKUP(A1440,BUSINESS!$A$2:$J$2692,9,0)</f>
        <v>0.492</v>
      </c>
      <c r="AE1440" s="35">
        <f>VLOOKUP(A1440,BUSINESS!$A$2:$J$2692,10,0)</f>
        <v>1.838</v>
      </c>
    </row>
    <row r="1441" customHeight="1" spans="1:31">
      <c r="A1441" s="22" t="str">
        <f t="shared" si="0"/>
        <v>Macao SAR-Asia2009</v>
      </c>
      <c r="B1441" s="22" t="s">
        <v>180</v>
      </c>
      <c r="C1441" s="22" t="s">
        <v>65</v>
      </c>
      <c r="D1441" s="23">
        <v>2009</v>
      </c>
      <c r="E1441" s="25">
        <v>21313263933</v>
      </c>
      <c r="F1441" s="24">
        <f t="shared" si="1"/>
        <v>40859.9871802491</v>
      </c>
      <c r="I1441" s="26">
        <v>0.053</v>
      </c>
      <c r="J1441" s="5">
        <f>VLOOKUP(A1441,ENERGY!$A$2:$F$2692,5,0)</f>
        <v>0</v>
      </c>
      <c r="K1441" s="5">
        <f t="shared" si="2"/>
        <v>0</v>
      </c>
      <c r="L1441" s="31">
        <f>VLOOKUP(A1441,ENERGY!$A$2:$F$2692,6,0)</f>
        <v>1536</v>
      </c>
      <c r="M1441" s="31">
        <f t="shared" si="3"/>
        <v>0.0029446893026876</v>
      </c>
      <c r="N1441" s="32">
        <f>VLOOKUP(A1441,'HUMAN RESOURCES'!$A$2:$M$2692,5,0)</f>
        <v>0.019</v>
      </c>
      <c r="O1441" s="32">
        <f>VLOOKUP(A1441,'HUMAN RESOURCES'!$A$2:$M$2692,6,0)</f>
        <v>0.007</v>
      </c>
      <c r="P1441" s="31">
        <f>VLOOKUP(A1441,'HUMAN RESOURCES'!$A$2:$M$2692,7,0)</f>
        <v>82</v>
      </c>
      <c r="Q1441" s="5">
        <f>VLOOKUP(A1441,'HUMAN RESOURCES'!$A$2:$M$2692,8,0)</f>
        <v>77</v>
      </c>
      <c r="R1441" s="5">
        <f>VLOOKUP(A1441,'HUMAN RESOURCES'!$A$2:$M$2692,9,0)</f>
        <v>0.133</v>
      </c>
      <c r="S1441" s="5">
        <f>VLOOKUP(A1441,'HUMAN RESOURCES'!$A$2:$M$2692,10,0)</f>
        <v>0.796</v>
      </c>
      <c r="T1441" s="5">
        <f>VLOOKUP(A1441,'HUMAN RESOURCES'!$A$2:$M$2692,11,0)</f>
        <v>0.071</v>
      </c>
      <c r="U1441" s="5">
        <f>VLOOKUP(A1441,'HUMAN RESOURCES'!$A$2:$M$2692,12,0)</f>
        <v>521617</v>
      </c>
      <c r="V1441" s="35">
        <f>VLOOKUP(A1441,'HUMAN RESOURCES'!$A$2:$M$2692,13,0)</f>
        <v>1</v>
      </c>
      <c r="W1441" s="38">
        <f>VLOOKUP(A1441,TOURISM!$A$2:$F$2692,5,0)</f>
        <v>18445000000</v>
      </c>
      <c r="X1441" s="39">
        <f>VLOOKUP(A1441,TOURISM!$A$2:$F$2692,6,0)</f>
        <v>983000000</v>
      </c>
      <c r="Y1441" s="43">
        <f t="shared" si="4"/>
        <v>95.1243989729548</v>
      </c>
      <c r="Z1441" s="35">
        <f>VLOOKUP(A1441,BUSINESS!$A$2:$J$2692,5,0)</f>
        <v>0</v>
      </c>
      <c r="AA1441" s="5">
        <f>VLOOKUP(A1441,BUSINESS!$A$2:$J$2692,6,0)</f>
        <v>0</v>
      </c>
      <c r="AB1441" s="5">
        <f>VLOOKUP(A1441,BUSINESS!$A$2:$J$2692,7,0)</f>
        <v>0</v>
      </c>
      <c r="AC1441" s="5">
        <f>VLOOKUP(A1441,BUSINESS!$A$2:$J$2692,8,0)</f>
        <v>0</v>
      </c>
      <c r="AD1441" s="35">
        <f>VLOOKUP(A1441,BUSINESS!$A$2:$J$2692,9,0)</f>
        <v>0.54</v>
      </c>
      <c r="AE1441" s="35">
        <f>VLOOKUP(A1441,BUSINESS!$A$2:$J$2692,10,0)</f>
        <v>1.989</v>
      </c>
    </row>
    <row r="1442" customHeight="1" spans="1:31">
      <c r="A1442" s="22" t="str">
        <f t="shared" si="0"/>
        <v>Macao SAR-Asia2010</v>
      </c>
      <c r="B1442" s="22" t="s">
        <v>180</v>
      </c>
      <c r="C1442" s="22" t="s">
        <v>65</v>
      </c>
      <c r="D1442" s="23">
        <v>2010</v>
      </c>
      <c r="E1442" s="25">
        <v>28359706123</v>
      </c>
      <c r="F1442" s="24">
        <f t="shared" si="1"/>
        <v>53045.8790313228</v>
      </c>
      <c r="I1442" s="26">
        <v>0.053</v>
      </c>
      <c r="J1442" s="5">
        <f>VLOOKUP(A1442,ENERGY!$A$2:$F$2692,5,0)</f>
        <v>0</v>
      </c>
      <c r="K1442" s="5">
        <f t="shared" si="2"/>
        <v>0</v>
      </c>
      <c r="L1442" s="31">
        <f>VLOOKUP(A1442,ENERGY!$A$2:$F$2692,6,0)</f>
        <v>1635</v>
      </c>
      <c r="M1442" s="31">
        <f t="shared" si="3"/>
        <v>0.00305821265707242</v>
      </c>
      <c r="N1442" s="32">
        <f>VLOOKUP(A1442,'HUMAN RESOURCES'!$A$2:$M$2692,5,0)</f>
        <v>0.02</v>
      </c>
      <c r="O1442" s="32">
        <f>VLOOKUP(A1442,'HUMAN RESOURCES'!$A$2:$M$2692,6,0)</f>
        <v>0.037</v>
      </c>
      <c r="P1442" s="31">
        <f>VLOOKUP(A1442,'HUMAN RESOURCES'!$A$2:$M$2692,7,0)</f>
        <v>82</v>
      </c>
      <c r="Q1442" s="5">
        <f>VLOOKUP(A1442,'HUMAN RESOURCES'!$A$2:$M$2692,8,0)</f>
        <v>77</v>
      </c>
      <c r="R1442" s="5">
        <f>VLOOKUP(A1442,'HUMAN RESOURCES'!$A$2:$M$2692,9,0)</f>
        <v>0.127</v>
      </c>
      <c r="S1442" s="5">
        <f>VLOOKUP(A1442,'HUMAN RESOURCES'!$A$2:$M$2692,10,0)</f>
        <v>0.801</v>
      </c>
      <c r="T1442" s="5">
        <f>VLOOKUP(A1442,'HUMAN RESOURCES'!$A$2:$M$2692,11,0)</f>
        <v>0.072</v>
      </c>
      <c r="U1442" s="5">
        <f>VLOOKUP(A1442,'HUMAN RESOURCES'!$A$2:$M$2692,12,0)</f>
        <v>534626</v>
      </c>
      <c r="V1442" s="35">
        <f>VLOOKUP(A1442,'HUMAN RESOURCES'!$A$2:$M$2692,13,0)</f>
        <v>1</v>
      </c>
      <c r="W1442" s="38">
        <f>VLOOKUP(A1442,TOURISM!$A$2:$F$2692,5,0)</f>
        <v>28214000000</v>
      </c>
      <c r="X1442" s="39">
        <f>VLOOKUP(A1442,TOURISM!$A$2:$F$2692,6,0)</f>
        <v>1237000000</v>
      </c>
      <c r="Y1442" s="43">
        <f t="shared" si="4"/>
        <v>102.361848712156</v>
      </c>
      <c r="Z1442" s="35">
        <f>VLOOKUP(A1442,BUSINESS!$A$2:$J$2692,5,0)</f>
        <v>0</v>
      </c>
      <c r="AA1442" s="5">
        <f>VLOOKUP(A1442,BUSINESS!$A$2:$J$2692,6,0)</f>
        <v>0</v>
      </c>
      <c r="AB1442" s="5">
        <f>VLOOKUP(A1442,BUSINESS!$A$2:$J$2692,7,0)</f>
        <v>0</v>
      </c>
      <c r="AC1442" s="5">
        <f>VLOOKUP(A1442,BUSINESS!$A$2:$J$2692,8,0)</f>
        <v>0</v>
      </c>
      <c r="AD1442" s="35">
        <f>VLOOKUP(A1442,BUSINESS!$A$2:$J$2692,9,0)</f>
        <v>0.552</v>
      </c>
      <c r="AE1442" s="35">
        <f>VLOOKUP(A1442,BUSINESS!$A$2:$J$2692,10,0)</f>
        <v>2.099</v>
      </c>
    </row>
    <row r="1443" customHeight="1" spans="1:31">
      <c r="A1443" s="22" t="str">
        <f t="shared" si="0"/>
        <v>Macao SAR-Asia2011</v>
      </c>
      <c r="B1443" s="22" t="s">
        <v>180</v>
      </c>
      <c r="C1443" s="22" t="s">
        <v>65</v>
      </c>
      <c r="D1443" s="23">
        <v>2011</v>
      </c>
      <c r="E1443" s="25">
        <v>36634742799</v>
      </c>
      <c r="F1443" s="24">
        <f t="shared" si="1"/>
        <v>67062.4531813472</v>
      </c>
      <c r="I1443" s="26">
        <v>0.053</v>
      </c>
      <c r="J1443" s="5">
        <f>VLOOKUP(A1443,ENERGY!$A$2:$F$2692,5,0)</f>
        <v>0</v>
      </c>
      <c r="K1443" s="5">
        <f t="shared" si="2"/>
        <v>0</v>
      </c>
      <c r="L1443" s="31">
        <f>VLOOKUP(A1443,ENERGY!$A$2:$F$2692,6,0)</f>
        <v>1632</v>
      </c>
      <c r="M1443" s="31">
        <f t="shared" si="3"/>
        <v>0.00298748988610195</v>
      </c>
      <c r="N1443" s="32">
        <f>VLOOKUP(A1443,'HUMAN RESOURCES'!$A$2:$M$2692,5,0)</f>
        <v>0.02</v>
      </c>
      <c r="O1443" s="32">
        <f>VLOOKUP(A1443,'HUMAN RESOURCES'!$A$2:$M$2692,6,0)</f>
        <v>0.047</v>
      </c>
      <c r="P1443" s="31">
        <f>VLOOKUP(A1443,'HUMAN RESOURCES'!$A$2:$M$2692,7,0)</f>
        <v>82</v>
      </c>
      <c r="Q1443" s="5">
        <f>VLOOKUP(A1443,'HUMAN RESOURCES'!$A$2:$M$2692,8,0)</f>
        <v>78</v>
      </c>
      <c r="R1443" s="5">
        <f>VLOOKUP(A1443,'HUMAN RESOURCES'!$A$2:$M$2692,9,0)</f>
        <v>0.124</v>
      </c>
      <c r="S1443" s="5">
        <f>VLOOKUP(A1443,'HUMAN RESOURCES'!$A$2:$M$2692,10,0)</f>
        <v>0.802</v>
      </c>
      <c r="T1443" s="5">
        <f>VLOOKUP(A1443,'HUMAN RESOURCES'!$A$2:$M$2692,11,0)</f>
        <v>0.074</v>
      </c>
      <c r="U1443" s="5">
        <f>VLOOKUP(A1443,'HUMAN RESOURCES'!$A$2:$M$2692,12,0)</f>
        <v>546278</v>
      </c>
      <c r="V1443" s="35">
        <f>VLOOKUP(A1443,'HUMAN RESOURCES'!$A$2:$M$2692,13,0)</f>
        <v>1</v>
      </c>
      <c r="W1443" s="38">
        <f>VLOOKUP(A1443,TOURISM!$A$2:$F$2692,5,0)</f>
        <v>38976000000</v>
      </c>
      <c r="X1443" s="39">
        <f>VLOOKUP(A1443,TOURISM!$A$2:$F$2692,6,0)</f>
        <v>1476000000</v>
      </c>
      <c r="Y1443" s="43">
        <f t="shared" si="4"/>
        <v>99.4474419076447</v>
      </c>
      <c r="Z1443" s="35">
        <f>VLOOKUP(A1443,BUSINESS!$A$2:$J$2692,5,0)</f>
        <v>0</v>
      </c>
      <c r="AA1443" s="5">
        <f>VLOOKUP(A1443,BUSINESS!$A$2:$J$2692,6,0)</f>
        <v>0</v>
      </c>
      <c r="AB1443" s="5">
        <f>VLOOKUP(A1443,BUSINESS!$A$2:$J$2692,7,0)</f>
        <v>0</v>
      </c>
      <c r="AC1443" s="5">
        <f>VLOOKUP(A1443,BUSINESS!$A$2:$J$2692,8,0)</f>
        <v>0</v>
      </c>
      <c r="AD1443" s="35">
        <f>VLOOKUP(A1443,BUSINESS!$A$2:$J$2692,9,0)</f>
        <v>0.602</v>
      </c>
      <c r="AE1443" s="35">
        <f>VLOOKUP(A1443,BUSINESS!$A$2:$J$2692,10,0)</f>
        <v>2.477</v>
      </c>
    </row>
    <row r="1444" customHeight="1" spans="1:31">
      <c r="A1444" s="22" t="str">
        <f t="shared" si="0"/>
        <v>Macao SAR-Asia2012</v>
      </c>
      <c r="B1444" s="22" t="s">
        <v>180</v>
      </c>
      <c r="C1444" s="22" t="s">
        <v>65</v>
      </c>
      <c r="D1444" s="23">
        <v>2012</v>
      </c>
      <c r="E1444" s="25">
        <v>42981497744</v>
      </c>
      <c r="F1444" s="24">
        <f t="shared" si="1"/>
        <v>77196.138790157</v>
      </c>
      <c r="I1444" s="26">
        <v>0.053</v>
      </c>
      <c r="J1444" s="5">
        <f>VLOOKUP(A1444,ENERGY!$A$2:$F$2692,5,0)</f>
        <v>0</v>
      </c>
      <c r="K1444" s="5">
        <f t="shared" si="2"/>
        <v>0</v>
      </c>
      <c r="L1444" s="31">
        <f>VLOOKUP(A1444,ENERGY!$A$2:$F$2692,6,0)</f>
        <v>1525</v>
      </c>
      <c r="M1444" s="31">
        <f t="shared" si="3"/>
        <v>0.00273894856703599</v>
      </c>
      <c r="N1444" s="32">
        <f>VLOOKUP(A1444,'HUMAN RESOURCES'!$A$2:$M$2692,5,0)</f>
        <v>0.02</v>
      </c>
      <c r="O1444" s="32">
        <f>VLOOKUP(A1444,'HUMAN RESOURCES'!$A$2:$M$2692,6,0)</f>
        <v>0.007</v>
      </c>
      <c r="P1444" s="31">
        <f>VLOOKUP(A1444,'HUMAN RESOURCES'!$A$2:$M$2692,7,0)</f>
        <v>82</v>
      </c>
      <c r="Q1444" s="5">
        <f>VLOOKUP(A1444,'HUMAN RESOURCES'!$A$2:$M$2692,8,0)</f>
        <v>78</v>
      </c>
      <c r="R1444" s="5">
        <f>VLOOKUP(A1444,'HUMAN RESOURCES'!$A$2:$M$2692,9,0)</f>
        <v>0.122</v>
      </c>
      <c r="S1444" s="5">
        <f>VLOOKUP(A1444,'HUMAN RESOURCES'!$A$2:$M$2692,10,0)</f>
        <v>0.8</v>
      </c>
      <c r="T1444" s="5">
        <f>VLOOKUP(A1444,'HUMAN RESOURCES'!$A$2:$M$2692,11,0)</f>
        <v>0.077</v>
      </c>
      <c r="U1444" s="5">
        <f>VLOOKUP(A1444,'HUMAN RESOURCES'!$A$2:$M$2692,12,0)</f>
        <v>556783</v>
      </c>
      <c r="V1444" s="35">
        <f>VLOOKUP(A1444,'HUMAN RESOURCES'!$A$2:$M$2692,13,0)</f>
        <v>1</v>
      </c>
      <c r="W1444" s="38">
        <f>VLOOKUP(A1444,TOURISM!$A$2:$F$2692,5,0)</f>
        <v>44455000000</v>
      </c>
      <c r="X1444" s="39">
        <f>VLOOKUP(A1444,TOURISM!$A$2:$F$2692,6,0)</f>
        <v>1711000000</v>
      </c>
      <c r="Y1444" s="43">
        <f t="shared" si="4"/>
        <v>0.335252556653082</v>
      </c>
      <c r="Z1444" s="35">
        <f>VLOOKUP(A1444,BUSINESS!$A$2:$J$2692,5,0)</f>
        <v>0</v>
      </c>
      <c r="AA1444" s="5">
        <f>VLOOKUP(A1444,BUSINESS!$A$2:$J$2692,6,0)</f>
        <v>0</v>
      </c>
      <c r="AB1444" s="5">
        <f>VLOOKUP(A1444,BUSINESS!$A$2:$J$2692,7,0)</f>
        <v>0</v>
      </c>
      <c r="AC1444" s="5">
        <f>VLOOKUP(A1444,BUSINESS!$A$2:$J$2692,8,0)</f>
        <v>0</v>
      </c>
      <c r="AD1444" s="35">
        <f>VLOOKUP(A1444,BUSINESS!$A$2:$J$2692,9,0)</f>
        <v>0.613</v>
      </c>
      <c r="AE1444" s="35">
        <f>VLOOKUP(A1444,BUSINESS!$A$2:$J$2692,10,0)</f>
        <v>2.898</v>
      </c>
    </row>
    <row r="1445" customHeight="1" spans="1:31">
      <c r="A1445" s="22" t="str">
        <f t="shared" si="0"/>
        <v>Madagascar-Africa2000</v>
      </c>
      <c r="B1445" s="22" t="s">
        <v>181</v>
      </c>
      <c r="C1445" s="22" t="s">
        <v>69</v>
      </c>
      <c r="D1445" s="23">
        <v>2000</v>
      </c>
      <c r="E1445" s="25">
        <v>3877673635</v>
      </c>
      <c r="F1445" s="24">
        <f t="shared" si="1"/>
        <v>246.282640992007</v>
      </c>
      <c r="G1445" s="26">
        <v>0.05</v>
      </c>
      <c r="H1445" s="27">
        <v>12</v>
      </c>
      <c r="I1445" s="26">
        <v>0.265</v>
      </c>
      <c r="J1445" s="5">
        <f>VLOOKUP(A1445,ENERGY!$A$2:$F$2692,5,0)</f>
        <v>0</v>
      </c>
      <c r="K1445" s="5">
        <f t="shared" si="2"/>
        <v>0</v>
      </c>
      <c r="L1445" s="31">
        <f>VLOOKUP(A1445,ENERGY!$A$2:$F$2692,6,0)</f>
        <v>0</v>
      </c>
      <c r="M1445" s="31">
        <f t="shared" si="3"/>
        <v>0</v>
      </c>
      <c r="N1445" s="32">
        <f>VLOOKUP(A1445,'HUMAN RESOURCES'!$A$2:$M$2692,5,0)</f>
        <v>0.021</v>
      </c>
      <c r="O1445" s="32">
        <f>VLOOKUP(A1445,'HUMAN RESOURCES'!$A$2:$M$2692,6,0)</f>
        <v>0.034</v>
      </c>
      <c r="P1445" s="31">
        <f>VLOOKUP(A1445,'HUMAN RESOURCES'!$A$2:$M$2692,7,0)</f>
        <v>60</v>
      </c>
      <c r="Q1445" s="5">
        <f>VLOOKUP(A1445,'HUMAN RESOURCES'!$A$2:$M$2692,8,0)</f>
        <v>57</v>
      </c>
      <c r="R1445" s="5">
        <f>VLOOKUP(A1445,'HUMAN RESOURCES'!$A$2:$M$2692,9,0)</f>
        <v>0.455</v>
      </c>
      <c r="S1445" s="5">
        <f>VLOOKUP(A1445,'HUMAN RESOURCES'!$A$2:$M$2692,10,0)</f>
        <v>0.515</v>
      </c>
      <c r="T1445" s="5">
        <f>VLOOKUP(A1445,'HUMAN RESOURCES'!$A$2:$M$2692,11,0)</f>
        <v>0.03</v>
      </c>
      <c r="U1445" s="5">
        <f>VLOOKUP(A1445,'HUMAN RESOURCES'!$A$2:$M$2692,12,0)</f>
        <v>15744811</v>
      </c>
      <c r="V1445" s="35">
        <f>VLOOKUP(A1445,'HUMAN RESOURCES'!$A$2:$M$2692,13,0)</f>
        <v>0.271</v>
      </c>
      <c r="W1445" s="38">
        <f>VLOOKUP(A1445,TOURISM!$A$2:$F$2692,5,0)</f>
        <v>152000000</v>
      </c>
      <c r="X1445" s="39">
        <f>VLOOKUP(A1445,TOURISM!$A$2:$F$2692,6,0)</f>
        <v>139000000</v>
      </c>
      <c r="Y1445" s="43">
        <f t="shared" si="4"/>
        <v>-0.662313759167448</v>
      </c>
      <c r="Z1445" s="35">
        <f>VLOOKUP(A1445,BUSINESS!$A$2:$J$2692,5,0)</f>
        <v>0</v>
      </c>
      <c r="AA1445" s="5">
        <f>VLOOKUP(A1445,BUSINESS!$A$2:$J$2692,6,0)</f>
        <v>0</v>
      </c>
      <c r="AB1445" s="5">
        <f>VLOOKUP(A1445,BUSINESS!$A$2:$J$2692,7,0)</f>
        <v>0</v>
      </c>
      <c r="AC1445" s="5">
        <f>VLOOKUP(A1445,BUSINESS!$A$2:$J$2692,8,0)</f>
        <v>0</v>
      </c>
      <c r="AD1445" s="35">
        <f>VLOOKUP(A1445,BUSINESS!$A$2:$J$2692,9,0)</f>
        <v>0.002</v>
      </c>
      <c r="AE1445" s="35">
        <f>VLOOKUP(A1445,BUSINESS!$A$2:$J$2692,10,0)</f>
        <v>0.004</v>
      </c>
    </row>
    <row r="1446" customHeight="1" spans="1:31">
      <c r="A1446" s="22" t="str">
        <f t="shared" si="0"/>
        <v>Madagascar-Africa2001</v>
      </c>
      <c r="B1446" s="22" t="s">
        <v>181</v>
      </c>
      <c r="C1446" s="22" t="s">
        <v>69</v>
      </c>
      <c r="D1446" s="23">
        <v>2001</v>
      </c>
      <c r="E1446" s="25">
        <v>4529575233</v>
      </c>
      <c r="F1446" s="24">
        <f t="shared" si="1"/>
        <v>278.987449930761</v>
      </c>
      <c r="G1446" s="26">
        <v>0.05</v>
      </c>
      <c r="H1446" s="27">
        <v>14</v>
      </c>
      <c r="I1446" s="26">
        <v>0.253</v>
      </c>
      <c r="J1446" s="5">
        <f>VLOOKUP(A1446,ENERGY!$A$2:$F$2692,5,0)</f>
        <v>0</v>
      </c>
      <c r="K1446" s="5">
        <f t="shared" si="2"/>
        <v>0</v>
      </c>
      <c r="L1446" s="31">
        <f>VLOOKUP(A1446,ENERGY!$A$2:$F$2692,6,0)</f>
        <v>0</v>
      </c>
      <c r="M1446" s="31">
        <f t="shared" si="3"/>
        <v>0</v>
      </c>
      <c r="N1446" s="32">
        <f>VLOOKUP(A1446,'HUMAN RESOURCES'!$A$2:$M$2692,5,0)</f>
        <v>0.021</v>
      </c>
      <c r="O1446" s="32">
        <f>VLOOKUP(A1446,'HUMAN RESOURCES'!$A$2:$M$2692,6,0)</f>
        <v>0.033</v>
      </c>
      <c r="P1446" s="31">
        <f>VLOOKUP(A1446,'HUMAN RESOURCES'!$A$2:$M$2692,7,0)</f>
        <v>60</v>
      </c>
      <c r="Q1446" s="5">
        <f>VLOOKUP(A1446,'HUMAN RESOURCES'!$A$2:$M$2692,8,0)</f>
        <v>58</v>
      </c>
      <c r="R1446" s="5">
        <f>VLOOKUP(A1446,'HUMAN RESOURCES'!$A$2:$M$2692,9,0)</f>
        <v>0.455</v>
      </c>
      <c r="S1446" s="5">
        <f>VLOOKUP(A1446,'HUMAN RESOURCES'!$A$2:$M$2692,10,0)</f>
        <v>0.516</v>
      </c>
      <c r="T1446" s="5">
        <f>VLOOKUP(A1446,'HUMAN RESOURCES'!$A$2:$M$2692,11,0)</f>
        <v>0.03</v>
      </c>
      <c r="U1446" s="5">
        <f>VLOOKUP(A1446,'HUMAN RESOURCES'!$A$2:$M$2692,12,0)</f>
        <v>16235767</v>
      </c>
      <c r="V1446" s="35">
        <f>VLOOKUP(A1446,'HUMAN RESOURCES'!$A$2:$M$2692,13,0)</f>
        <v>0.274</v>
      </c>
      <c r="W1446" s="38">
        <f>VLOOKUP(A1446,TOURISM!$A$2:$F$2692,5,0)</f>
        <v>149000000</v>
      </c>
      <c r="X1446" s="39">
        <f>VLOOKUP(A1446,TOURISM!$A$2:$F$2692,6,0)</f>
        <v>179000000</v>
      </c>
      <c r="Y1446" s="43">
        <f t="shared" si="4"/>
        <v>-1.8875413270209</v>
      </c>
      <c r="Z1446" s="35">
        <f>VLOOKUP(A1446,BUSINESS!$A$2:$J$2692,5,0)</f>
        <v>0</v>
      </c>
      <c r="AA1446" s="5">
        <f>VLOOKUP(A1446,BUSINESS!$A$2:$J$2692,6,0)</f>
        <v>0</v>
      </c>
      <c r="AB1446" s="5">
        <f>VLOOKUP(A1446,BUSINESS!$A$2:$J$2692,7,0)</f>
        <v>0</v>
      </c>
      <c r="AC1446" s="5">
        <f>VLOOKUP(A1446,BUSINESS!$A$2:$J$2692,8,0)</f>
        <v>0</v>
      </c>
      <c r="AD1446" s="35">
        <f>VLOOKUP(A1446,BUSINESS!$A$2:$J$2692,9,0)</f>
        <v>0.002</v>
      </c>
      <c r="AE1446" s="35">
        <f>VLOOKUP(A1446,BUSINESS!$A$2:$J$2692,10,0)</f>
        <v>0.009</v>
      </c>
    </row>
    <row r="1447" customHeight="1" spans="1:31">
      <c r="A1447" s="22" t="str">
        <f t="shared" si="0"/>
        <v>Madagascar-Africa2002</v>
      </c>
      <c r="B1447" s="22" t="s">
        <v>181</v>
      </c>
      <c r="C1447" s="22" t="s">
        <v>69</v>
      </c>
      <c r="D1447" s="23">
        <v>2002</v>
      </c>
      <c r="E1447" s="25">
        <v>4397254715</v>
      </c>
      <c r="F1447" s="24">
        <f t="shared" si="1"/>
        <v>262.741819759036</v>
      </c>
      <c r="G1447" s="26">
        <v>0.052</v>
      </c>
      <c r="H1447" s="27">
        <v>14</v>
      </c>
      <c r="I1447" s="26">
        <v>0.253</v>
      </c>
      <c r="J1447" s="5">
        <f>VLOOKUP(A1447,ENERGY!$A$2:$F$2692,5,0)</f>
        <v>0</v>
      </c>
      <c r="K1447" s="5">
        <f t="shared" si="2"/>
        <v>0</v>
      </c>
      <c r="L1447" s="31">
        <f>VLOOKUP(A1447,ENERGY!$A$2:$F$2692,6,0)</f>
        <v>2013</v>
      </c>
      <c r="M1447" s="31">
        <f t="shared" si="3"/>
        <v>0.0001202794282921</v>
      </c>
      <c r="N1447" s="32">
        <f>VLOOKUP(A1447,'HUMAN RESOURCES'!$A$2:$M$2692,5,0)</f>
        <v>0.021</v>
      </c>
      <c r="O1447" s="32">
        <f>VLOOKUP(A1447,'HUMAN RESOURCES'!$A$2:$M$2692,6,0)</f>
        <v>0.019</v>
      </c>
      <c r="P1447" s="31">
        <f>VLOOKUP(A1447,'HUMAN RESOURCES'!$A$2:$M$2692,7,0)</f>
        <v>61</v>
      </c>
      <c r="Q1447" s="5">
        <f>VLOOKUP(A1447,'HUMAN RESOURCES'!$A$2:$M$2692,8,0)</f>
        <v>59</v>
      </c>
      <c r="R1447" s="5">
        <f>VLOOKUP(A1447,'HUMAN RESOURCES'!$A$2:$M$2692,9,0)</f>
        <v>0.454</v>
      </c>
      <c r="S1447" s="5">
        <f>VLOOKUP(A1447,'HUMAN RESOURCES'!$A$2:$M$2692,10,0)</f>
        <v>0.517</v>
      </c>
      <c r="T1447" s="5">
        <f>VLOOKUP(A1447,'HUMAN RESOURCES'!$A$2:$M$2692,11,0)</f>
        <v>0.03</v>
      </c>
      <c r="U1447" s="5">
        <f>VLOOKUP(A1447,'HUMAN RESOURCES'!$A$2:$M$2692,12,0)</f>
        <v>16736029</v>
      </c>
      <c r="V1447" s="35">
        <f>VLOOKUP(A1447,'HUMAN RESOURCES'!$A$2:$M$2692,13,0)</f>
        <v>0.277</v>
      </c>
      <c r="W1447" s="38">
        <f>VLOOKUP(A1447,TOURISM!$A$2:$F$2692,5,0)</f>
        <v>109000000</v>
      </c>
      <c r="X1447" s="39">
        <f>VLOOKUP(A1447,TOURISM!$A$2:$F$2692,6,0)</f>
        <v>192000000</v>
      </c>
      <c r="Y1447" s="43">
        <f t="shared" si="4"/>
        <v>0.949939949801826</v>
      </c>
      <c r="Z1447" s="35">
        <f>VLOOKUP(A1447,BUSINESS!$A$2:$J$2692,5,0)</f>
        <v>0</v>
      </c>
      <c r="AA1447" s="5">
        <f>VLOOKUP(A1447,BUSINESS!$A$2:$J$2692,6,0)</f>
        <v>0</v>
      </c>
      <c r="AB1447" s="5">
        <f>VLOOKUP(A1447,BUSINESS!$A$2:$J$2692,7,0)</f>
        <v>0</v>
      </c>
      <c r="AC1447" s="5">
        <f>VLOOKUP(A1447,BUSINESS!$A$2:$J$2692,8,0)</f>
        <v>0</v>
      </c>
      <c r="AD1447" s="35">
        <f>VLOOKUP(A1447,BUSINESS!$A$2:$J$2692,9,0)</f>
        <v>0.003</v>
      </c>
      <c r="AE1447" s="35">
        <f>VLOOKUP(A1447,BUSINESS!$A$2:$J$2692,10,0)</f>
        <v>0.01</v>
      </c>
    </row>
    <row r="1448" customHeight="1" spans="1:31">
      <c r="A1448" s="22" t="str">
        <f t="shared" si="0"/>
        <v>Madagascar-Africa2003</v>
      </c>
      <c r="B1448" s="22" t="s">
        <v>181</v>
      </c>
      <c r="C1448" s="22" t="s">
        <v>69</v>
      </c>
      <c r="D1448" s="23">
        <v>2003</v>
      </c>
      <c r="E1448" s="25">
        <v>5474030228</v>
      </c>
      <c r="F1448" s="24">
        <f t="shared" si="1"/>
        <v>317.422031715934</v>
      </c>
      <c r="G1448" s="26">
        <v>0.048</v>
      </c>
      <c r="H1448" s="27">
        <v>15</v>
      </c>
      <c r="I1448" s="26">
        <v>0.243</v>
      </c>
      <c r="J1448" s="5">
        <f>VLOOKUP(A1448,ENERGY!$A$2:$F$2692,5,0)</f>
        <v>0</v>
      </c>
      <c r="K1448" s="5">
        <f t="shared" si="2"/>
        <v>0</v>
      </c>
      <c r="L1448" s="31">
        <f>VLOOKUP(A1448,ENERGY!$A$2:$F$2692,6,0)</f>
        <v>1822</v>
      </c>
      <c r="M1448" s="31">
        <f t="shared" si="3"/>
        <v>0.000105652127901701</v>
      </c>
      <c r="N1448" s="32">
        <f>VLOOKUP(A1448,'HUMAN RESOURCES'!$A$2:$M$2692,5,0)</f>
        <v>0.023</v>
      </c>
      <c r="O1448" s="32">
        <f>VLOOKUP(A1448,'HUMAN RESOURCES'!$A$2:$M$2692,6,0)</f>
        <v>0.058</v>
      </c>
      <c r="P1448" s="31">
        <f>VLOOKUP(A1448,'HUMAN RESOURCES'!$A$2:$M$2692,7,0)</f>
        <v>62</v>
      </c>
      <c r="Q1448" s="5">
        <f>VLOOKUP(A1448,'HUMAN RESOURCES'!$A$2:$M$2692,8,0)</f>
        <v>59</v>
      </c>
      <c r="R1448" s="5">
        <f>VLOOKUP(A1448,'HUMAN RESOURCES'!$A$2:$M$2692,9,0)</f>
        <v>0.452</v>
      </c>
      <c r="S1448" s="5">
        <f>VLOOKUP(A1448,'HUMAN RESOURCES'!$A$2:$M$2692,10,0)</f>
        <v>0.518</v>
      </c>
      <c r="T1448" s="5">
        <f>VLOOKUP(A1448,'HUMAN RESOURCES'!$A$2:$M$2692,11,0)</f>
        <v>0.029</v>
      </c>
      <c r="U1448" s="5">
        <f>VLOOKUP(A1448,'HUMAN RESOURCES'!$A$2:$M$2692,12,0)</f>
        <v>17245275</v>
      </c>
      <c r="V1448" s="35">
        <f>VLOOKUP(A1448,'HUMAN RESOURCES'!$A$2:$M$2692,13,0)</f>
        <v>0.279</v>
      </c>
      <c r="W1448" s="38">
        <f>VLOOKUP(A1448,TOURISM!$A$2:$F$2692,5,0)</f>
        <v>119000000</v>
      </c>
      <c r="X1448" s="39">
        <f>VLOOKUP(A1448,TOURISM!$A$2:$F$2692,6,0)</f>
        <v>67000000</v>
      </c>
      <c r="Y1448" s="43">
        <f t="shared" si="4"/>
        <v>3.00187829335108</v>
      </c>
      <c r="Z1448" s="35">
        <f>VLOOKUP(A1448,BUSINESS!$A$2:$J$2692,5,0)</f>
        <v>0</v>
      </c>
      <c r="AA1448" s="5">
        <f>VLOOKUP(A1448,BUSINESS!$A$2:$J$2692,6,0)</f>
        <v>67</v>
      </c>
      <c r="AB1448" s="5">
        <f>VLOOKUP(A1448,BUSINESS!$A$2:$J$2692,7,0)</f>
        <v>0</v>
      </c>
      <c r="AC1448" s="5">
        <f>VLOOKUP(A1448,BUSINESS!$A$2:$J$2692,8,0)</f>
        <v>0</v>
      </c>
      <c r="AD1448" s="35">
        <f>VLOOKUP(A1448,BUSINESS!$A$2:$J$2692,9,0)</f>
        <v>0.004</v>
      </c>
      <c r="AE1448" s="35">
        <f>VLOOKUP(A1448,BUSINESS!$A$2:$J$2692,10,0)</f>
        <v>0.016</v>
      </c>
    </row>
    <row r="1449" customHeight="1" spans="1:31">
      <c r="A1449" s="22" t="str">
        <f t="shared" si="0"/>
        <v>Madagascar-Africa2004</v>
      </c>
      <c r="B1449" s="22" t="s">
        <v>181</v>
      </c>
      <c r="C1449" s="22" t="s">
        <v>69</v>
      </c>
      <c r="D1449" s="23">
        <v>2004</v>
      </c>
      <c r="E1449" s="25">
        <v>4363934417</v>
      </c>
      <c r="F1449" s="24">
        <f t="shared" si="1"/>
        <v>245.67045296086</v>
      </c>
      <c r="G1449" s="26">
        <v>0.049</v>
      </c>
      <c r="H1449" s="27">
        <v>12</v>
      </c>
      <c r="I1449" s="26">
        <v>0.255</v>
      </c>
      <c r="J1449" s="5">
        <f>VLOOKUP(A1449,ENERGY!$A$2:$F$2692,5,0)</f>
        <v>0</v>
      </c>
      <c r="K1449" s="5">
        <f t="shared" si="2"/>
        <v>0</v>
      </c>
      <c r="L1449" s="31">
        <f>VLOOKUP(A1449,ENERGY!$A$2:$F$2692,6,0)</f>
        <v>1944</v>
      </c>
      <c r="M1449" s="31">
        <f t="shared" si="3"/>
        <v>0.000109438711703699</v>
      </c>
      <c r="N1449" s="32">
        <f>VLOOKUP(A1449,'HUMAN RESOURCES'!$A$2:$M$2692,5,0)</f>
        <v>0.023</v>
      </c>
      <c r="O1449" s="32">
        <f>VLOOKUP(A1449,'HUMAN RESOURCES'!$A$2:$M$2692,6,0)</f>
        <v>0.056</v>
      </c>
      <c r="P1449" s="31">
        <f>VLOOKUP(A1449,'HUMAN RESOURCES'!$A$2:$M$2692,7,0)</f>
        <v>62</v>
      </c>
      <c r="Q1449" s="5">
        <f>VLOOKUP(A1449,'HUMAN RESOURCES'!$A$2:$M$2692,8,0)</f>
        <v>59</v>
      </c>
      <c r="R1449" s="5">
        <f>VLOOKUP(A1449,'HUMAN RESOURCES'!$A$2:$M$2692,9,0)</f>
        <v>0.45</v>
      </c>
      <c r="S1449" s="5">
        <f>VLOOKUP(A1449,'HUMAN RESOURCES'!$A$2:$M$2692,10,0)</f>
        <v>0.52</v>
      </c>
      <c r="T1449" s="5">
        <f>VLOOKUP(A1449,'HUMAN RESOURCES'!$A$2:$M$2692,11,0)</f>
        <v>0.029</v>
      </c>
      <c r="U1449" s="5">
        <f>VLOOKUP(A1449,'HUMAN RESOURCES'!$A$2:$M$2692,12,0)</f>
        <v>17763367</v>
      </c>
      <c r="V1449" s="35">
        <f>VLOOKUP(A1449,'HUMAN RESOURCES'!$A$2:$M$2692,13,0)</f>
        <v>0.282</v>
      </c>
      <c r="W1449" s="38">
        <f>VLOOKUP(A1449,TOURISM!$A$2:$F$2692,5,0)</f>
        <v>239000000</v>
      </c>
      <c r="X1449" s="39">
        <f>VLOOKUP(A1449,TOURISM!$A$2:$F$2692,6,0)</f>
        <v>108000000</v>
      </c>
      <c r="Y1449" s="43">
        <f t="shared" si="4"/>
        <v>4.16784299156081</v>
      </c>
      <c r="Z1449" s="35">
        <f>VLOOKUP(A1449,BUSINESS!$A$2:$J$2692,5,0)</f>
        <v>0</v>
      </c>
      <c r="AA1449" s="5">
        <f>VLOOKUP(A1449,BUSINESS!$A$2:$J$2692,6,0)</f>
        <v>44</v>
      </c>
      <c r="AB1449" s="5">
        <f>VLOOKUP(A1449,BUSINESS!$A$2:$J$2692,7,0)</f>
        <v>0</v>
      </c>
      <c r="AC1449" s="5">
        <f>VLOOKUP(A1449,BUSINESS!$A$2:$J$2692,8,0)</f>
        <v>0</v>
      </c>
      <c r="AD1449" s="35">
        <f>VLOOKUP(A1449,BUSINESS!$A$2:$J$2692,9,0)</f>
        <v>0.005</v>
      </c>
      <c r="AE1449" s="35">
        <f>VLOOKUP(A1449,BUSINESS!$A$2:$J$2692,10,0)</f>
        <v>0.019</v>
      </c>
    </row>
    <row r="1450" customHeight="1" spans="1:31">
      <c r="A1450" s="22" t="str">
        <f t="shared" si="0"/>
        <v>Madagascar-Africa2005</v>
      </c>
      <c r="B1450" s="22" t="s">
        <v>181</v>
      </c>
      <c r="C1450" s="22" t="s">
        <v>69</v>
      </c>
      <c r="D1450" s="23">
        <v>2005</v>
      </c>
      <c r="E1450" s="25">
        <v>5038577519</v>
      </c>
      <c r="F1450" s="24">
        <f t="shared" si="1"/>
        <v>275.476707554796</v>
      </c>
      <c r="G1450" s="26">
        <v>0.049</v>
      </c>
      <c r="H1450" s="27">
        <v>13</v>
      </c>
      <c r="I1450" s="26">
        <v>0.27</v>
      </c>
      <c r="J1450" s="5">
        <f>VLOOKUP(A1450,ENERGY!$A$2:$F$2692,5,0)</f>
        <v>0</v>
      </c>
      <c r="K1450" s="5">
        <f t="shared" si="2"/>
        <v>0</v>
      </c>
      <c r="L1450" s="31">
        <f>VLOOKUP(A1450,ENERGY!$A$2:$F$2692,6,0)</f>
        <v>1808</v>
      </c>
      <c r="M1450" s="31">
        <f t="shared" si="3"/>
        <v>9.88497021988701e-5</v>
      </c>
      <c r="N1450" s="32">
        <f>VLOOKUP(A1450,'HUMAN RESOURCES'!$A$2:$M$2692,5,0)</f>
        <v>0.023</v>
      </c>
      <c r="O1450" s="32">
        <f>VLOOKUP(A1450,'HUMAN RESOURCES'!$A$2:$M$2692,6,0)</f>
        <v>0.045</v>
      </c>
      <c r="P1450" s="31">
        <f>VLOOKUP(A1450,'HUMAN RESOURCES'!$A$2:$M$2692,7,0)</f>
        <v>63</v>
      </c>
      <c r="Q1450" s="5">
        <f>VLOOKUP(A1450,'HUMAN RESOURCES'!$A$2:$M$2692,8,0)</f>
        <v>60</v>
      </c>
      <c r="R1450" s="5">
        <f>VLOOKUP(A1450,'HUMAN RESOURCES'!$A$2:$M$2692,9,0)</f>
        <v>0.448</v>
      </c>
      <c r="S1450" s="5">
        <f>VLOOKUP(A1450,'HUMAN RESOURCES'!$A$2:$M$2692,10,0)</f>
        <v>0.523</v>
      </c>
      <c r="T1450" s="5">
        <f>VLOOKUP(A1450,'HUMAN RESOURCES'!$A$2:$M$2692,11,0)</f>
        <v>0.029</v>
      </c>
      <c r="U1450" s="5">
        <f>VLOOKUP(A1450,'HUMAN RESOURCES'!$A$2:$M$2692,12,0)</f>
        <v>18290394</v>
      </c>
      <c r="V1450" s="35">
        <f>VLOOKUP(A1450,'HUMAN RESOURCES'!$A$2:$M$2692,13,0)</f>
        <v>0.288</v>
      </c>
      <c r="W1450" s="38">
        <f>VLOOKUP(A1450,TOURISM!$A$2:$F$2692,5,0)</f>
        <v>290000000</v>
      </c>
      <c r="X1450" s="39">
        <f>VLOOKUP(A1450,TOURISM!$A$2:$F$2692,6,0)</f>
        <v>80000000</v>
      </c>
      <c r="Y1450" s="43">
        <f t="shared" si="4"/>
        <v>5.43947678058688</v>
      </c>
      <c r="Z1450" s="35">
        <f>VLOOKUP(A1450,BUSINESS!$A$2:$J$2692,5,0)</f>
        <v>0.469</v>
      </c>
      <c r="AA1450" s="5">
        <f>VLOOKUP(A1450,BUSINESS!$A$2:$J$2692,6,0)</f>
        <v>38</v>
      </c>
      <c r="AB1450" s="5">
        <f>VLOOKUP(A1450,BUSINESS!$A$2:$J$2692,7,0)</f>
        <v>0</v>
      </c>
      <c r="AC1450" s="5">
        <f>VLOOKUP(A1450,BUSINESS!$A$2:$J$2692,8,0)</f>
        <v>400</v>
      </c>
      <c r="AD1450" s="35">
        <f>VLOOKUP(A1450,BUSINESS!$A$2:$J$2692,9,0)</f>
        <v>0.006</v>
      </c>
      <c r="AE1450" s="35">
        <f>VLOOKUP(A1450,BUSINESS!$A$2:$J$2692,10,0)</f>
        <v>0.028</v>
      </c>
    </row>
    <row r="1451" customHeight="1" spans="1:31">
      <c r="A1451" s="22" t="str">
        <f t="shared" si="0"/>
        <v>Madagascar-Africa2006</v>
      </c>
      <c r="B1451" s="22" t="s">
        <v>181</v>
      </c>
      <c r="C1451" s="22" t="s">
        <v>69</v>
      </c>
      <c r="D1451" s="23">
        <v>2006</v>
      </c>
      <c r="E1451" s="25">
        <v>5515236338</v>
      </c>
      <c r="F1451" s="24">
        <f t="shared" si="1"/>
        <v>292.956518935441</v>
      </c>
      <c r="G1451" s="26">
        <v>0.05</v>
      </c>
      <c r="H1451" s="27">
        <v>15</v>
      </c>
      <c r="I1451" s="26">
        <v>0.295</v>
      </c>
      <c r="J1451" s="5">
        <f>VLOOKUP(A1451,ENERGY!$A$2:$F$2692,5,0)</f>
        <v>0</v>
      </c>
      <c r="K1451" s="5">
        <f t="shared" si="2"/>
        <v>0</v>
      </c>
      <c r="L1451" s="31">
        <f>VLOOKUP(A1451,ENERGY!$A$2:$F$2692,6,0)</f>
        <v>1742</v>
      </c>
      <c r="M1451" s="31">
        <f t="shared" si="3"/>
        <v>9.25309859288098e-5</v>
      </c>
      <c r="N1451" s="32">
        <f>VLOOKUP(A1451,'HUMAN RESOURCES'!$A$2:$M$2692,5,0)</f>
        <v>0.023</v>
      </c>
      <c r="O1451" s="32">
        <f>VLOOKUP(A1451,'HUMAN RESOURCES'!$A$2:$M$2692,6,0)</f>
        <v>0.051</v>
      </c>
      <c r="P1451" s="31">
        <f>VLOOKUP(A1451,'HUMAN RESOURCES'!$A$2:$M$2692,7,0)</f>
        <v>63</v>
      </c>
      <c r="Q1451" s="5">
        <f>VLOOKUP(A1451,'HUMAN RESOURCES'!$A$2:$M$2692,8,0)</f>
        <v>60</v>
      </c>
      <c r="R1451" s="5">
        <f>VLOOKUP(A1451,'HUMAN RESOURCES'!$A$2:$M$2692,9,0)</f>
        <v>0.446</v>
      </c>
      <c r="S1451" s="5">
        <f>VLOOKUP(A1451,'HUMAN RESOURCES'!$A$2:$M$2692,10,0)</f>
        <v>0.525</v>
      </c>
      <c r="T1451" s="5">
        <f>VLOOKUP(A1451,'HUMAN RESOURCES'!$A$2:$M$2692,11,0)</f>
        <v>0.029</v>
      </c>
      <c r="U1451" s="5">
        <f>VLOOKUP(A1451,'HUMAN RESOURCES'!$A$2:$M$2692,12,0)</f>
        <v>18826126</v>
      </c>
      <c r="V1451" s="35">
        <f>VLOOKUP(A1451,'HUMAN RESOURCES'!$A$2:$M$2692,13,0)</f>
        <v>0.294</v>
      </c>
      <c r="W1451" s="38">
        <f>VLOOKUP(A1451,TOURISM!$A$2:$F$2692,5,0)</f>
        <v>386000000</v>
      </c>
      <c r="X1451" s="39">
        <f>VLOOKUP(A1451,TOURISM!$A$2:$F$2692,6,0)</f>
        <v>86000000</v>
      </c>
      <c r="Y1451" s="43">
        <f t="shared" si="4"/>
        <v>5.6108576980926</v>
      </c>
      <c r="Z1451" s="35">
        <f>VLOOKUP(A1451,BUSINESS!$A$2:$J$2692,5,0)</f>
        <v>0.465</v>
      </c>
      <c r="AA1451" s="5">
        <f>VLOOKUP(A1451,BUSINESS!$A$2:$J$2692,6,0)</f>
        <v>21</v>
      </c>
      <c r="AB1451" s="5">
        <f>VLOOKUP(A1451,BUSINESS!$A$2:$J$2692,7,0)</f>
        <v>0</v>
      </c>
      <c r="AC1451" s="5">
        <f>VLOOKUP(A1451,BUSINESS!$A$2:$J$2692,8,0)</f>
        <v>304</v>
      </c>
      <c r="AD1451" s="35">
        <f>VLOOKUP(A1451,BUSINESS!$A$2:$J$2692,9,0)</f>
        <v>0.006</v>
      </c>
      <c r="AE1451" s="35">
        <f>VLOOKUP(A1451,BUSINESS!$A$2:$J$2692,10,0)</f>
        <v>0.056</v>
      </c>
    </row>
    <row r="1452" customHeight="1" spans="1:31">
      <c r="A1452" s="22" t="str">
        <f t="shared" si="0"/>
        <v>Madagascar-Africa2007</v>
      </c>
      <c r="B1452" s="22" t="s">
        <v>181</v>
      </c>
      <c r="C1452" s="22" t="s">
        <v>69</v>
      </c>
      <c r="D1452" s="23">
        <v>2007</v>
      </c>
      <c r="E1452" s="25">
        <v>7342905883</v>
      </c>
      <c r="F1452" s="24">
        <f t="shared" si="1"/>
        <v>379.066499637113</v>
      </c>
      <c r="G1452" s="26">
        <v>0.05</v>
      </c>
      <c r="H1452" s="27">
        <v>19</v>
      </c>
      <c r="I1452" s="26">
        <v>0.45</v>
      </c>
      <c r="J1452" s="5">
        <f>VLOOKUP(A1452,ENERGY!$A$2:$F$2692,5,0)</f>
        <v>0</v>
      </c>
      <c r="K1452" s="5">
        <f t="shared" si="2"/>
        <v>0</v>
      </c>
      <c r="L1452" s="31">
        <f>VLOOKUP(A1452,ENERGY!$A$2:$F$2692,6,0)</f>
        <v>1815</v>
      </c>
      <c r="M1452" s="31">
        <f t="shared" si="3"/>
        <v>9.36966519527647e-5</v>
      </c>
      <c r="N1452" s="32">
        <f>VLOOKUP(A1452,'HUMAN RESOURCES'!$A$2:$M$2692,5,0)</f>
        <v>0.026</v>
      </c>
      <c r="O1452" s="32">
        <f>VLOOKUP(A1452,'HUMAN RESOURCES'!$A$2:$M$2692,6,0)</f>
        <v>0.052</v>
      </c>
      <c r="P1452" s="31">
        <f>VLOOKUP(A1452,'HUMAN RESOURCES'!$A$2:$M$2692,7,0)</f>
        <v>63</v>
      </c>
      <c r="Q1452" s="5">
        <f>VLOOKUP(A1452,'HUMAN RESOURCES'!$A$2:$M$2692,8,0)</f>
        <v>61</v>
      </c>
      <c r="R1452" s="5">
        <f>VLOOKUP(A1452,'HUMAN RESOURCES'!$A$2:$M$2692,9,0)</f>
        <v>0.443</v>
      </c>
      <c r="S1452" s="5">
        <f>VLOOKUP(A1452,'HUMAN RESOURCES'!$A$2:$M$2692,10,0)</f>
        <v>0.528</v>
      </c>
      <c r="T1452" s="5">
        <f>VLOOKUP(A1452,'HUMAN RESOURCES'!$A$2:$M$2692,11,0)</f>
        <v>0.029</v>
      </c>
      <c r="U1452" s="5">
        <f>VLOOKUP(A1452,'HUMAN RESOURCES'!$A$2:$M$2692,12,0)</f>
        <v>19371023</v>
      </c>
      <c r="V1452" s="35">
        <f>VLOOKUP(A1452,'HUMAN RESOURCES'!$A$2:$M$2692,13,0)</f>
        <v>0.3</v>
      </c>
      <c r="W1452" s="38">
        <f>VLOOKUP(A1452,TOURISM!$A$2:$F$2692,5,0)</f>
        <v>506000000</v>
      </c>
      <c r="X1452" s="39">
        <f>VLOOKUP(A1452,TOURISM!$A$2:$F$2692,6,0)</f>
        <v>94000000</v>
      </c>
      <c r="Y1452" s="43">
        <f t="shared" si="4"/>
        <v>5.06745842243348</v>
      </c>
      <c r="Z1452" s="35">
        <f>VLOOKUP(A1452,BUSINESS!$A$2:$J$2692,5,0)</f>
        <v>0.465</v>
      </c>
      <c r="AA1452" s="5">
        <f>VLOOKUP(A1452,BUSINESS!$A$2:$J$2692,6,0)</f>
        <v>7</v>
      </c>
      <c r="AB1452" s="5">
        <f>VLOOKUP(A1452,BUSINESS!$A$2:$J$2692,7,0)</f>
        <v>0</v>
      </c>
      <c r="AC1452" s="5">
        <f>VLOOKUP(A1452,BUSINESS!$A$2:$J$2692,8,0)</f>
        <v>238</v>
      </c>
      <c r="AD1452" s="35">
        <f>VLOOKUP(A1452,BUSINESS!$A$2:$J$2692,9,0)</f>
        <v>0.007</v>
      </c>
      <c r="AE1452" s="35">
        <f>VLOOKUP(A1452,BUSINESS!$A$2:$J$2692,10,0)</f>
        <v>0.114</v>
      </c>
    </row>
    <row r="1453" customHeight="1" spans="1:31">
      <c r="A1453" s="22" t="str">
        <f t="shared" si="0"/>
        <v>Madagascar-Africa2008</v>
      </c>
      <c r="B1453" s="22" t="s">
        <v>181</v>
      </c>
      <c r="C1453" s="22" t="s">
        <v>69</v>
      </c>
      <c r="D1453" s="23">
        <v>2008</v>
      </c>
      <c r="E1453" s="25">
        <v>9413002737</v>
      </c>
      <c r="F1453" s="24">
        <f t="shared" si="1"/>
        <v>472.379399737589</v>
      </c>
      <c r="G1453" s="26">
        <v>0.043</v>
      </c>
      <c r="H1453" s="27">
        <v>20</v>
      </c>
      <c r="I1453" s="26">
        <v>0.45</v>
      </c>
      <c r="J1453" s="5">
        <f>VLOOKUP(A1453,ENERGY!$A$2:$F$2692,5,0)</f>
        <v>0</v>
      </c>
      <c r="K1453" s="5">
        <f t="shared" si="2"/>
        <v>0</v>
      </c>
      <c r="L1453" s="31">
        <f>VLOOKUP(A1453,ENERGY!$A$2:$F$2692,6,0)</f>
        <v>1742</v>
      </c>
      <c r="M1453" s="31">
        <f t="shared" si="3"/>
        <v>8.74200228486432e-5</v>
      </c>
      <c r="N1453" s="32">
        <f>VLOOKUP(A1453,'HUMAN RESOURCES'!$A$2:$M$2692,5,0)</f>
        <v>0.027</v>
      </c>
      <c r="O1453" s="32">
        <f>VLOOKUP(A1453,'HUMAN RESOURCES'!$A$2:$M$2692,6,0)</f>
        <v>0.028</v>
      </c>
      <c r="P1453" s="31">
        <f>VLOOKUP(A1453,'HUMAN RESOURCES'!$A$2:$M$2692,7,0)</f>
        <v>64</v>
      </c>
      <c r="Q1453" s="5">
        <f>VLOOKUP(A1453,'HUMAN RESOURCES'!$A$2:$M$2692,8,0)</f>
        <v>61</v>
      </c>
      <c r="R1453" s="5">
        <f>VLOOKUP(A1453,'HUMAN RESOURCES'!$A$2:$M$2692,9,0)</f>
        <v>0.44</v>
      </c>
      <c r="S1453" s="5">
        <f>VLOOKUP(A1453,'HUMAN RESOURCES'!$A$2:$M$2692,10,0)</f>
        <v>0.531</v>
      </c>
      <c r="T1453" s="5">
        <f>VLOOKUP(A1453,'HUMAN RESOURCES'!$A$2:$M$2692,11,0)</f>
        <v>0.029</v>
      </c>
      <c r="U1453" s="5">
        <f>VLOOKUP(A1453,'HUMAN RESOURCES'!$A$2:$M$2692,12,0)</f>
        <v>19926785</v>
      </c>
      <c r="V1453" s="35">
        <f>VLOOKUP(A1453,'HUMAN RESOURCES'!$A$2:$M$2692,13,0)</f>
        <v>0.307</v>
      </c>
      <c r="W1453" s="38">
        <f>VLOOKUP(A1453,TOURISM!$A$2:$F$2692,5,0)</f>
        <v>620000000</v>
      </c>
      <c r="X1453" s="39">
        <f>VLOOKUP(A1453,TOURISM!$A$2:$F$2692,6,0)</f>
        <v>143000000</v>
      </c>
      <c r="Y1453" s="43">
        <f t="shared" si="4"/>
        <v>4.61968645895852</v>
      </c>
      <c r="Z1453" s="35">
        <f>VLOOKUP(A1453,BUSINESS!$A$2:$J$2692,5,0)</f>
        <v>0.426</v>
      </c>
      <c r="AA1453" s="5">
        <f>VLOOKUP(A1453,BUSINESS!$A$2:$J$2692,6,0)</f>
        <v>7</v>
      </c>
      <c r="AB1453" s="5">
        <f>VLOOKUP(A1453,BUSINESS!$A$2:$J$2692,7,0)</f>
        <v>0</v>
      </c>
      <c r="AC1453" s="5">
        <f>VLOOKUP(A1453,BUSINESS!$A$2:$J$2692,8,0)</f>
        <v>238</v>
      </c>
      <c r="AD1453" s="35">
        <f>VLOOKUP(A1453,BUSINESS!$A$2:$J$2692,9,0)</f>
        <v>0.017</v>
      </c>
      <c r="AE1453" s="35">
        <f>VLOOKUP(A1453,BUSINESS!$A$2:$J$2692,10,0)</f>
        <v>0.243</v>
      </c>
    </row>
    <row r="1454" customHeight="1" spans="1:31">
      <c r="A1454" s="22" t="str">
        <f t="shared" si="0"/>
        <v>Madagascar-Africa2009</v>
      </c>
      <c r="B1454" s="22" t="s">
        <v>181</v>
      </c>
      <c r="C1454" s="22" t="s">
        <v>69</v>
      </c>
      <c r="D1454" s="23">
        <v>2009</v>
      </c>
      <c r="E1454" s="25">
        <v>8550363829</v>
      </c>
      <c r="F1454" s="24">
        <f t="shared" si="1"/>
        <v>417.17852597826</v>
      </c>
      <c r="G1454" s="26">
        <v>0.045</v>
      </c>
      <c r="H1454" s="27">
        <v>19</v>
      </c>
      <c r="I1454" s="26">
        <v>0.45</v>
      </c>
      <c r="J1454" s="5">
        <f>VLOOKUP(A1454,ENERGY!$A$2:$F$2692,5,0)</f>
        <v>0</v>
      </c>
      <c r="K1454" s="5">
        <f t="shared" si="2"/>
        <v>0</v>
      </c>
      <c r="L1454" s="31">
        <f>VLOOKUP(A1454,ENERGY!$A$2:$F$2692,6,0)</f>
        <v>1701</v>
      </c>
      <c r="M1454" s="31">
        <f t="shared" si="3"/>
        <v>8.29930382941393e-5</v>
      </c>
      <c r="N1454" s="32">
        <f>VLOOKUP(A1454,'HUMAN RESOURCES'!$A$2:$M$2692,5,0)</f>
        <v>0.028</v>
      </c>
      <c r="O1454" s="32">
        <f>VLOOKUP(A1454,'HUMAN RESOURCES'!$A$2:$M$2692,6,0)</f>
        <v>0.07</v>
      </c>
      <c r="P1454" s="31">
        <f>VLOOKUP(A1454,'HUMAN RESOURCES'!$A$2:$M$2692,7,0)</f>
        <v>64</v>
      </c>
      <c r="Q1454" s="5">
        <f>VLOOKUP(A1454,'HUMAN RESOURCES'!$A$2:$M$2692,8,0)</f>
        <v>61</v>
      </c>
      <c r="R1454" s="5">
        <f>VLOOKUP(A1454,'HUMAN RESOURCES'!$A$2:$M$2692,9,0)</f>
        <v>0.437</v>
      </c>
      <c r="S1454" s="5">
        <f>VLOOKUP(A1454,'HUMAN RESOURCES'!$A$2:$M$2692,10,0)</f>
        <v>0.534</v>
      </c>
      <c r="T1454" s="5">
        <f>VLOOKUP(A1454,'HUMAN RESOURCES'!$A$2:$M$2692,11,0)</f>
        <v>0.029</v>
      </c>
      <c r="U1454" s="5">
        <f>VLOOKUP(A1454,'HUMAN RESOURCES'!$A$2:$M$2692,12,0)</f>
        <v>20495695</v>
      </c>
      <c r="V1454" s="35">
        <f>VLOOKUP(A1454,'HUMAN RESOURCES'!$A$2:$M$2692,13,0)</f>
        <v>0.313</v>
      </c>
      <c r="W1454" s="38">
        <f>VLOOKUP(A1454,TOURISM!$A$2:$F$2692,5,0)</f>
        <v>518000000</v>
      </c>
      <c r="X1454" s="39">
        <f>VLOOKUP(A1454,TOURISM!$A$2:$F$2692,6,0)</f>
        <v>123000000</v>
      </c>
      <c r="Y1454" s="43">
        <f t="shared" si="4"/>
        <v>6.0080527070009</v>
      </c>
      <c r="Z1454" s="35">
        <f>VLOOKUP(A1454,BUSINESS!$A$2:$J$2692,5,0)</f>
        <v>0.384</v>
      </c>
      <c r="AA1454" s="5">
        <f>VLOOKUP(A1454,BUSINESS!$A$2:$J$2692,6,0)</f>
        <v>7</v>
      </c>
      <c r="AB1454" s="5">
        <f>VLOOKUP(A1454,BUSINESS!$A$2:$J$2692,7,0)</f>
        <v>0</v>
      </c>
      <c r="AC1454" s="5">
        <f>VLOOKUP(A1454,BUSINESS!$A$2:$J$2692,8,0)</f>
        <v>201</v>
      </c>
      <c r="AD1454" s="35">
        <f>VLOOKUP(A1454,BUSINESS!$A$2:$J$2692,9,0)</f>
        <v>0.016</v>
      </c>
      <c r="AE1454" s="35">
        <f>VLOOKUP(A1454,BUSINESS!$A$2:$J$2692,10,0)</f>
        <v>0.307</v>
      </c>
    </row>
    <row r="1455" customHeight="1" spans="1:31">
      <c r="A1455" s="22" t="str">
        <f t="shared" si="0"/>
        <v>Madagascar-Africa2010</v>
      </c>
      <c r="B1455" s="22" t="s">
        <v>181</v>
      </c>
      <c r="C1455" s="22" t="s">
        <v>69</v>
      </c>
      <c r="D1455" s="23">
        <v>2010</v>
      </c>
      <c r="E1455" s="25">
        <v>8704983553</v>
      </c>
      <c r="F1455" s="24">
        <f t="shared" si="1"/>
        <v>412.959052079524</v>
      </c>
      <c r="G1455" s="26">
        <v>0.045</v>
      </c>
      <c r="H1455" s="27">
        <v>19</v>
      </c>
      <c r="I1455" s="26">
        <v>0.49</v>
      </c>
      <c r="J1455" s="5">
        <f>VLOOKUP(A1455,ENERGY!$A$2:$F$2692,5,0)</f>
        <v>0</v>
      </c>
      <c r="K1455" s="5">
        <f t="shared" si="2"/>
        <v>0</v>
      </c>
      <c r="L1455" s="31">
        <f>VLOOKUP(A1455,ENERGY!$A$2:$F$2692,6,0)</f>
        <v>1874</v>
      </c>
      <c r="M1455" s="31">
        <f t="shared" si="3"/>
        <v>8.89014044524328e-5</v>
      </c>
      <c r="N1455" s="32">
        <f>VLOOKUP(A1455,'HUMAN RESOURCES'!$A$2:$M$2692,5,0)</f>
        <v>0.028</v>
      </c>
      <c r="O1455" s="32">
        <f>VLOOKUP(A1455,'HUMAN RESOURCES'!$A$2:$M$2692,6,0)</f>
        <v>0.08</v>
      </c>
      <c r="P1455" s="31">
        <f>VLOOKUP(A1455,'HUMAN RESOURCES'!$A$2:$M$2692,7,0)</f>
        <v>65</v>
      </c>
      <c r="Q1455" s="5">
        <f>VLOOKUP(A1455,'HUMAN RESOURCES'!$A$2:$M$2692,8,0)</f>
        <v>62</v>
      </c>
      <c r="R1455" s="5">
        <f>VLOOKUP(A1455,'HUMAN RESOURCES'!$A$2:$M$2692,9,0)</f>
        <v>0.434</v>
      </c>
      <c r="S1455" s="5">
        <f>VLOOKUP(A1455,'HUMAN RESOURCES'!$A$2:$M$2692,10,0)</f>
        <v>0.537</v>
      </c>
      <c r="T1455" s="5">
        <f>VLOOKUP(A1455,'HUMAN RESOURCES'!$A$2:$M$2692,11,0)</f>
        <v>0.028</v>
      </c>
      <c r="U1455" s="5">
        <f>VLOOKUP(A1455,'HUMAN RESOURCES'!$A$2:$M$2692,12,0)</f>
        <v>21079532</v>
      </c>
      <c r="V1455" s="35">
        <f>VLOOKUP(A1455,'HUMAN RESOURCES'!$A$2:$M$2692,13,0)</f>
        <v>0.319</v>
      </c>
      <c r="W1455" s="38">
        <f>VLOOKUP(A1455,TOURISM!$A$2:$F$2692,5,0)</f>
        <v>633000000</v>
      </c>
      <c r="X1455" s="39">
        <f>VLOOKUP(A1455,TOURISM!$A$2:$F$2692,6,0)</f>
        <v>110000000</v>
      </c>
      <c r="Y1455" s="43">
        <f t="shared" si="4"/>
        <v>0</v>
      </c>
      <c r="Z1455" s="35">
        <f>VLOOKUP(A1455,BUSINESS!$A$2:$J$2692,5,0)</f>
        <v>0.377</v>
      </c>
      <c r="AA1455" s="5">
        <f>VLOOKUP(A1455,BUSINESS!$A$2:$J$2692,6,0)</f>
        <v>7</v>
      </c>
      <c r="AB1455" s="5">
        <f>VLOOKUP(A1455,BUSINESS!$A$2:$J$2692,7,0)</f>
        <v>0</v>
      </c>
      <c r="AC1455" s="5">
        <f>VLOOKUP(A1455,BUSINESS!$A$2:$J$2692,8,0)</f>
        <v>201</v>
      </c>
      <c r="AD1455" s="35">
        <f>VLOOKUP(A1455,BUSINESS!$A$2:$J$2692,9,0)</f>
        <v>0.017</v>
      </c>
      <c r="AE1455" s="35">
        <f>VLOOKUP(A1455,BUSINESS!$A$2:$J$2692,10,0)</f>
        <v>0.366</v>
      </c>
    </row>
    <row r="1456" customHeight="1" spans="1:31">
      <c r="A1456" s="22" t="str">
        <f t="shared" si="0"/>
        <v>Madagascar-Africa2011</v>
      </c>
      <c r="B1456" s="22" t="s">
        <v>181</v>
      </c>
      <c r="C1456" s="22" t="s">
        <v>69</v>
      </c>
      <c r="D1456" s="23">
        <v>2011</v>
      </c>
      <c r="E1456" s="25">
        <v>9853981624</v>
      </c>
      <c r="F1456" s="24">
        <f t="shared" si="1"/>
        <v>454.54179730424</v>
      </c>
      <c r="G1456" s="26">
        <v>0.041</v>
      </c>
      <c r="H1456" s="27">
        <v>19</v>
      </c>
      <c r="I1456" s="26">
        <v>0.525</v>
      </c>
      <c r="J1456" s="5">
        <f>VLOOKUP(A1456,ENERGY!$A$2:$F$2692,5,0)</f>
        <v>0</v>
      </c>
      <c r="K1456" s="5">
        <f t="shared" si="2"/>
        <v>0</v>
      </c>
      <c r="L1456" s="31">
        <f>VLOOKUP(A1456,ENERGY!$A$2:$F$2692,6,0)</f>
        <v>1683</v>
      </c>
      <c r="M1456" s="31">
        <f t="shared" si="3"/>
        <v>7.76329684845205e-5</v>
      </c>
      <c r="N1456" s="32">
        <f>VLOOKUP(A1456,'HUMAN RESOURCES'!$A$2:$M$2692,5,0)</f>
        <v>0.028</v>
      </c>
      <c r="O1456" s="32">
        <f>VLOOKUP(A1456,'HUMAN RESOURCES'!$A$2:$M$2692,6,0)</f>
        <v>0.047</v>
      </c>
      <c r="P1456" s="31">
        <f>VLOOKUP(A1456,'HUMAN RESOURCES'!$A$2:$M$2692,7,0)</f>
        <v>65</v>
      </c>
      <c r="Q1456" s="5">
        <f>VLOOKUP(A1456,'HUMAN RESOURCES'!$A$2:$M$2692,8,0)</f>
        <v>62</v>
      </c>
      <c r="R1456" s="5">
        <f>VLOOKUP(A1456,'HUMAN RESOURCES'!$A$2:$M$2692,9,0)</f>
        <v>0.431</v>
      </c>
      <c r="S1456" s="5">
        <f>VLOOKUP(A1456,'HUMAN RESOURCES'!$A$2:$M$2692,10,0)</f>
        <v>0.541</v>
      </c>
      <c r="T1456" s="5">
        <f>VLOOKUP(A1456,'HUMAN RESOURCES'!$A$2:$M$2692,11,0)</f>
        <v>0.028</v>
      </c>
      <c r="U1456" s="5">
        <f>VLOOKUP(A1456,'HUMAN RESOURCES'!$A$2:$M$2692,12,0)</f>
        <v>21678934</v>
      </c>
      <c r="V1456" s="35">
        <f>VLOOKUP(A1456,'HUMAN RESOURCES'!$A$2:$M$2692,13,0)</f>
        <v>0.326</v>
      </c>
      <c r="W1456" s="36">
        <v>0</v>
      </c>
      <c r="X1456" s="37">
        <v>0</v>
      </c>
      <c r="Y1456" s="43">
        <f t="shared" si="4"/>
        <v>0</v>
      </c>
      <c r="Z1456" s="35">
        <f>VLOOKUP(A1456,BUSINESS!$A$2:$J$2692,5,0)</f>
        <v>0.371</v>
      </c>
      <c r="AA1456" s="5">
        <f>VLOOKUP(A1456,BUSINESS!$A$2:$J$2692,6,0)</f>
        <v>8</v>
      </c>
      <c r="AB1456" s="5">
        <f>VLOOKUP(A1456,BUSINESS!$A$2:$J$2692,7,0)</f>
        <v>0</v>
      </c>
      <c r="AC1456" s="5">
        <f>VLOOKUP(A1456,BUSINESS!$A$2:$J$2692,8,0)</f>
        <v>201</v>
      </c>
      <c r="AD1456" s="35">
        <f>VLOOKUP(A1456,BUSINESS!$A$2:$J$2692,9,0)</f>
        <v>0.019</v>
      </c>
      <c r="AE1456" s="35">
        <f>VLOOKUP(A1456,BUSINESS!$A$2:$J$2692,10,0)</f>
        <v>0.4</v>
      </c>
    </row>
    <row r="1457" customHeight="1" spans="1:31">
      <c r="A1457" s="22" t="str">
        <f t="shared" si="0"/>
        <v>Madagascar-Africa2012</v>
      </c>
      <c r="B1457" s="22" t="s">
        <v>181</v>
      </c>
      <c r="C1457" s="22" t="s">
        <v>69</v>
      </c>
      <c r="D1457" s="23">
        <v>2012</v>
      </c>
      <c r="E1457" s="25">
        <v>9880703883</v>
      </c>
      <c r="F1457" s="24">
        <f t="shared" si="1"/>
        <v>443.20184795725</v>
      </c>
      <c r="G1457" s="26">
        <v>0.041</v>
      </c>
      <c r="H1457" s="27">
        <v>18</v>
      </c>
      <c r="I1457" s="26">
        <v>0.6</v>
      </c>
      <c r="J1457" s="5">
        <f>VLOOKUP(A1457,ENERGY!$A$2:$F$2692,5,0)</f>
        <v>0</v>
      </c>
      <c r="K1457" s="5">
        <f t="shared" si="2"/>
        <v>0</v>
      </c>
      <c r="L1457" s="31">
        <f>VLOOKUP(A1457,ENERGY!$A$2:$F$2692,6,0)</f>
        <v>1236</v>
      </c>
      <c r="M1457" s="31">
        <f t="shared" si="3"/>
        <v>5.54411396760569e-5</v>
      </c>
      <c r="N1457" s="32">
        <f>VLOOKUP(A1457,'HUMAN RESOURCES'!$A$2:$M$2692,5,0)</f>
        <v>0.03</v>
      </c>
      <c r="O1457" s="32">
        <f>VLOOKUP(A1457,'HUMAN RESOURCES'!$A$2:$M$2692,6,0)</f>
        <v>0.054</v>
      </c>
      <c r="P1457" s="31">
        <f>VLOOKUP(A1457,'HUMAN RESOURCES'!$A$2:$M$2692,7,0)</f>
        <v>66</v>
      </c>
      <c r="Q1457" s="5">
        <f>VLOOKUP(A1457,'HUMAN RESOURCES'!$A$2:$M$2692,8,0)</f>
        <v>63</v>
      </c>
      <c r="R1457" s="5">
        <f>VLOOKUP(A1457,'HUMAN RESOURCES'!$A$2:$M$2692,9,0)</f>
        <v>0.427</v>
      </c>
      <c r="S1457" s="5">
        <f>VLOOKUP(A1457,'HUMAN RESOURCES'!$A$2:$M$2692,10,0)</f>
        <v>0.545</v>
      </c>
      <c r="T1457" s="5">
        <f>VLOOKUP(A1457,'HUMAN RESOURCES'!$A$2:$M$2692,11,0)</f>
        <v>0.028</v>
      </c>
      <c r="U1457" s="5">
        <f>VLOOKUP(A1457,'HUMAN RESOURCES'!$A$2:$M$2692,12,0)</f>
        <v>22293914</v>
      </c>
      <c r="V1457" s="35">
        <f>VLOOKUP(A1457,'HUMAN RESOURCES'!$A$2:$M$2692,13,0)</f>
        <v>0.332</v>
      </c>
      <c r="W1457" s="36">
        <v>0</v>
      </c>
      <c r="X1457" s="37">
        <v>0</v>
      </c>
      <c r="Y1457" s="43">
        <f t="shared" si="4"/>
        <v>-1.37653647589055</v>
      </c>
      <c r="Z1457" s="35">
        <f>VLOOKUP(A1457,BUSINESS!$A$2:$J$2692,5,0)</f>
        <v>0.364</v>
      </c>
      <c r="AA1457" s="5">
        <f>VLOOKUP(A1457,BUSINESS!$A$2:$J$2692,6,0)</f>
        <v>8</v>
      </c>
      <c r="AB1457" s="5">
        <f>VLOOKUP(A1457,BUSINESS!$A$2:$J$2692,7,0)</f>
        <v>144</v>
      </c>
      <c r="AC1457" s="5">
        <f>VLOOKUP(A1457,BUSINESS!$A$2:$J$2692,8,0)</f>
        <v>201</v>
      </c>
      <c r="AD1457" s="35">
        <f>VLOOKUP(A1457,BUSINESS!$A$2:$J$2692,9,0)</f>
        <v>0.021</v>
      </c>
      <c r="AE1457" s="35">
        <f>VLOOKUP(A1457,BUSINESS!$A$2:$J$2692,10,0)</f>
        <v>0.394</v>
      </c>
    </row>
    <row r="1458" customHeight="1" spans="1:31">
      <c r="A1458" s="22" t="str">
        <f t="shared" si="0"/>
        <v>Malawi-Africa2000</v>
      </c>
      <c r="B1458" s="22" t="s">
        <v>182</v>
      </c>
      <c r="C1458" s="22" t="s">
        <v>69</v>
      </c>
      <c r="D1458" s="23">
        <v>2000</v>
      </c>
      <c r="E1458" s="25">
        <v>1743506287</v>
      </c>
      <c r="F1458" s="24">
        <f t="shared" si="1"/>
        <v>153.999638122029</v>
      </c>
      <c r="G1458" s="26">
        <v>0.061</v>
      </c>
      <c r="H1458" s="27">
        <v>9</v>
      </c>
      <c r="I1458" s="26">
        <v>0.531</v>
      </c>
      <c r="J1458" s="5">
        <f>VLOOKUP(A1458,ENERGY!$A$2:$F$2692,5,0)</f>
        <v>0</v>
      </c>
      <c r="K1458" s="5">
        <f t="shared" si="2"/>
        <v>0</v>
      </c>
      <c r="L1458" s="31">
        <f>VLOOKUP(A1458,ENERGY!$A$2:$F$2692,6,0)</f>
        <v>0</v>
      </c>
      <c r="M1458" s="31">
        <f t="shared" si="3"/>
        <v>0</v>
      </c>
      <c r="N1458" s="32">
        <f>VLOOKUP(A1458,'HUMAN RESOURCES'!$A$2:$M$2692,5,0)</f>
        <v>0.038</v>
      </c>
      <c r="O1458" s="32">
        <f>VLOOKUP(A1458,'HUMAN RESOURCES'!$A$2:$M$2692,6,0)</f>
        <v>0.065</v>
      </c>
      <c r="P1458" s="31">
        <f>VLOOKUP(A1458,'HUMAN RESOURCES'!$A$2:$M$2692,7,0)</f>
        <v>46</v>
      </c>
      <c r="Q1458" s="5">
        <f>VLOOKUP(A1458,'HUMAN RESOURCES'!$A$2:$M$2692,8,0)</f>
        <v>46</v>
      </c>
      <c r="R1458" s="5">
        <f>VLOOKUP(A1458,'HUMAN RESOURCES'!$A$2:$M$2692,9,0)</f>
        <v>0.458</v>
      </c>
      <c r="S1458" s="5">
        <f>VLOOKUP(A1458,'HUMAN RESOURCES'!$A$2:$M$2692,10,0)</f>
        <v>0.511</v>
      </c>
      <c r="T1458" s="5">
        <f>VLOOKUP(A1458,'HUMAN RESOURCES'!$A$2:$M$2692,11,0)</f>
        <v>0.031</v>
      </c>
      <c r="U1458" s="5">
        <f>VLOOKUP(A1458,'HUMAN RESOURCES'!$A$2:$M$2692,12,0)</f>
        <v>11321496</v>
      </c>
      <c r="V1458" s="35">
        <f>VLOOKUP(A1458,'HUMAN RESOURCES'!$A$2:$M$2692,13,0)</f>
        <v>0.146</v>
      </c>
      <c r="W1458" s="38">
        <f>VLOOKUP(A1458,TOURISM!$A$2:$F$2692,5,0)</f>
        <v>29000000</v>
      </c>
      <c r="X1458" s="39">
        <f>VLOOKUP(A1458,TOURISM!$A$2:$F$2692,6,0)</f>
        <v>53000000</v>
      </c>
      <c r="Y1458" s="43">
        <f t="shared" si="4"/>
        <v>-0.699096157046345</v>
      </c>
      <c r="Z1458" s="35">
        <f>VLOOKUP(A1458,BUSINESS!$A$2:$J$2692,5,0)</f>
        <v>0</v>
      </c>
      <c r="AA1458" s="5">
        <f>VLOOKUP(A1458,BUSINESS!$A$2:$J$2692,6,0)</f>
        <v>0</v>
      </c>
      <c r="AB1458" s="5">
        <f>VLOOKUP(A1458,BUSINESS!$A$2:$J$2692,7,0)</f>
        <v>0</v>
      </c>
      <c r="AC1458" s="5">
        <f>VLOOKUP(A1458,BUSINESS!$A$2:$J$2692,8,0)</f>
        <v>0</v>
      </c>
      <c r="AD1458" s="35">
        <f>VLOOKUP(A1458,BUSINESS!$A$2:$J$2692,9,0)</f>
        <v>0.001</v>
      </c>
      <c r="AE1458" s="35">
        <f>VLOOKUP(A1458,BUSINESS!$A$2:$J$2692,10,0)</f>
        <v>0.004</v>
      </c>
    </row>
    <row r="1459" customHeight="1" spans="1:31">
      <c r="A1459" s="22" t="str">
        <f t="shared" si="0"/>
        <v>Malawi-Africa2001</v>
      </c>
      <c r="B1459" s="22" t="s">
        <v>182</v>
      </c>
      <c r="C1459" s="22" t="s">
        <v>69</v>
      </c>
      <c r="D1459" s="23">
        <v>2001</v>
      </c>
      <c r="E1459" s="25">
        <v>1716502069</v>
      </c>
      <c r="F1459" s="24">
        <f t="shared" si="1"/>
        <v>147.679390365757</v>
      </c>
      <c r="G1459" s="26">
        <v>0.051</v>
      </c>
      <c r="H1459" s="27">
        <v>8</v>
      </c>
      <c r="I1459" s="26">
        <v>0.562</v>
      </c>
      <c r="J1459" s="5">
        <f>VLOOKUP(A1459,ENERGY!$A$2:$F$2692,5,0)</f>
        <v>0</v>
      </c>
      <c r="K1459" s="5">
        <f t="shared" si="2"/>
        <v>0</v>
      </c>
      <c r="L1459" s="31">
        <f>VLOOKUP(A1459,ENERGY!$A$2:$F$2692,6,0)</f>
        <v>0</v>
      </c>
      <c r="M1459" s="31">
        <f t="shared" si="3"/>
        <v>0</v>
      </c>
      <c r="N1459" s="32">
        <f>VLOOKUP(A1459,'HUMAN RESOURCES'!$A$2:$M$2692,5,0)</f>
        <v>0.045</v>
      </c>
      <c r="O1459" s="32">
        <f>VLOOKUP(A1459,'HUMAN RESOURCES'!$A$2:$M$2692,6,0)</f>
        <v>0.084</v>
      </c>
      <c r="P1459" s="31">
        <f>VLOOKUP(A1459,'HUMAN RESOURCES'!$A$2:$M$2692,7,0)</f>
        <v>46</v>
      </c>
      <c r="Q1459" s="5">
        <f>VLOOKUP(A1459,'HUMAN RESOURCES'!$A$2:$M$2692,8,0)</f>
        <v>46</v>
      </c>
      <c r="R1459" s="5">
        <f>VLOOKUP(A1459,'HUMAN RESOURCES'!$A$2:$M$2692,9,0)</f>
        <v>0.46</v>
      </c>
      <c r="S1459" s="5">
        <f>VLOOKUP(A1459,'HUMAN RESOURCES'!$A$2:$M$2692,10,0)</f>
        <v>0.51</v>
      </c>
      <c r="T1459" s="5">
        <f>VLOOKUP(A1459,'HUMAN RESOURCES'!$A$2:$M$2692,11,0)</f>
        <v>0.03</v>
      </c>
      <c r="U1459" s="5">
        <f>VLOOKUP(A1459,'HUMAN RESOURCES'!$A$2:$M$2692,12,0)</f>
        <v>11623166</v>
      </c>
      <c r="V1459" s="35">
        <f>VLOOKUP(A1459,'HUMAN RESOURCES'!$A$2:$M$2692,13,0)</f>
        <v>0.147</v>
      </c>
      <c r="W1459" s="38">
        <f>VLOOKUP(A1459,TOURISM!$A$2:$F$2692,5,0)</f>
        <v>40000000</v>
      </c>
      <c r="X1459" s="39">
        <f>VLOOKUP(A1459,TOURISM!$A$2:$F$2692,6,0)</f>
        <v>52000000</v>
      </c>
      <c r="Y1459" s="43">
        <f t="shared" si="4"/>
        <v>-1.53836978870194</v>
      </c>
      <c r="Z1459" s="35">
        <f>VLOOKUP(A1459,BUSINESS!$A$2:$J$2692,5,0)</f>
        <v>0</v>
      </c>
      <c r="AA1459" s="5">
        <f>VLOOKUP(A1459,BUSINESS!$A$2:$J$2692,6,0)</f>
        <v>0</v>
      </c>
      <c r="AB1459" s="5">
        <f>VLOOKUP(A1459,BUSINESS!$A$2:$J$2692,7,0)</f>
        <v>0</v>
      </c>
      <c r="AC1459" s="5">
        <f>VLOOKUP(A1459,BUSINESS!$A$2:$J$2692,8,0)</f>
        <v>0</v>
      </c>
      <c r="AD1459" s="35">
        <f>VLOOKUP(A1459,BUSINESS!$A$2:$J$2692,9,0)</f>
        <v>0.002</v>
      </c>
      <c r="AE1459" s="35">
        <f>VLOOKUP(A1459,BUSINESS!$A$2:$J$2692,10,0)</f>
        <v>0.005</v>
      </c>
    </row>
    <row r="1460" customHeight="1" spans="1:31">
      <c r="A1460" s="22" t="str">
        <f t="shared" si="0"/>
        <v>Malawi-Africa2002</v>
      </c>
      <c r="B1460" s="22" t="s">
        <v>182</v>
      </c>
      <c r="C1460" s="22" t="s">
        <v>69</v>
      </c>
      <c r="D1460" s="23">
        <v>2002</v>
      </c>
      <c r="E1460" s="25">
        <v>2665158943</v>
      </c>
      <c r="F1460" s="24">
        <f t="shared" si="1"/>
        <v>223.46009483869</v>
      </c>
      <c r="G1460" s="26">
        <v>0.048</v>
      </c>
      <c r="H1460" s="27">
        <v>11</v>
      </c>
      <c r="I1460" s="26">
        <v>0.505</v>
      </c>
      <c r="J1460" s="5">
        <f>VLOOKUP(A1460,ENERGY!$A$2:$F$2692,5,0)</f>
        <v>0</v>
      </c>
      <c r="K1460" s="5">
        <f t="shared" si="2"/>
        <v>0</v>
      </c>
      <c r="L1460" s="31">
        <f>VLOOKUP(A1460,ENERGY!$A$2:$F$2692,6,0)</f>
        <v>1239</v>
      </c>
      <c r="M1460" s="31">
        <f t="shared" si="3"/>
        <v>0.000103883882134806</v>
      </c>
      <c r="N1460" s="32">
        <f>VLOOKUP(A1460,'HUMAN RESOURCES'!$A$2:$M$2692,5,0)</f>
        <v>0.008</v>
      </c>
      <c r="O1460" s="32">
        <f>VLOOKUP(A1460,'HUMAN RESOURCES'!$A$2:$M$2692,6,0)</f>
        <v>0</v>
      </c>
      <c r="P1460" s="31">
        <f>VLOOKUP(A1460,'HUMAN RESOURCES'!$A$2:$M$2692,7,0)</f>
        <v>47</v>
      </c>
      <c r="Q1460" s="5">
        <f>VLOOKUP(A1460,'HUMAN RESOURCES'!$A$2:$M$2692,8,0)</f>
        <v>47</v>
      </c>
      <c r="R1460" s="5">
        <f>VLOOKUP(A1460,'HUMAN RESOURCES'!$A$2:$M$2692,9,0)</f>
        <v>0.461</v>
      </c>
      <c r="S1460" s="5">
        <f>VLOOKUP(A1460,'HUMAN RESOURCES'!$A$2:$M$2692,10,0)</f>
        <v>0.509</v>
      </c>
      <c r="T1460" s="5">
        <f>VLOOKUP(A1460,'HUMAN RESOURCES'!$A$2:$M$2692,11,0)</f>
        <v>0.03</v>
      </c>
      <c r="U1460" s="5">
        <f>VLOOKUP(A1460,'HUMAN RESOURCES'!$A$2:$M$2692,12,0)</f>
        <v>11926778</v>
      </c>
      <c r="V1460" s="35">
        <f>VLOOKUP(A1460,'HUMAN RESOURCES'!$A$2:$M$2692,13,0)</f>
        <v>0.148</v>
      </c>
      <c r="W1460" s="38">
        <f>VLOOKUP(A1460,TOURISM!$A$2:$F$2692,5,0)</f>
        <v>45000000</v>
      </c>
      <c r="X1460" s="39">
        <f>VLOOKUP(A1460,TOURISM!$A$2:$F$2692,6,0)</f>
        <v>86000000</v>
      </c>
      <c r="Y1460" s="43">
        <f t="shared" si="4"/>
        <v>-0.16497181048725</v>
      </c>
      <c r="Z1460" s="35">
        <f>VLOOKUP(A1460,BUSINESS!$A$2:$J$2692,5,0)</f>
        <v>0</v>
      </c>
      <c r="AA1460" s="5">
        <f>VLOOKUP(A1460,BUSINESS!$A$2:$J$2692,6,0)</f>
        <v>0</v>
      </c>
      <c r="AB1460" s="5">
        <f>VLOOKUP(A1460,BUSINESS!$A$2:$J$2692,7,0)</f>
        <v>0</v>
      </c>
      <c r="AC1460" s="5">
        <f>VLOOKUP(A1460,BUSINESS!$A$2:$J$2692,8,0)</f>
        <v>0</v>
      </c>
      <c r="AD1460" s="35">
        <f>VLOOKUP(A1460,BUSINESS!$A$2:$J$2692,9,0)</f>
        <v>0.002</v>
      </c>
      <c r="AE1460" s="35">
        <f>VLOOKUP(A1460,BUSINESS!$A$2:$J$2692,10,0)</f>
        <v>0.007</v>
      </c>
    </row>
    <row r="1461" customHeight="1" spans="1:31">
      <c r="A1461" s="22" t="str">
        <f t="shared" si="0"/>
        <v>Malawi-Africa2003</v>
      </c>
      <c r="B1461" s="22" t="s">
        <v>182</v>
      </c>
      <c r="C1461" s="22" t="s">
        <v>69</v>
      </c>
      <c r="D1461" s="23">
        <v>2003</v>
      </c>
      <c r="E1461" s="25">
        <v>2424656666</v>
      </c>
      <c r="F1461" s="24">
        <f t="shared" si="1"/>
        <v>198.113275068616</v>
      </c>
      <c r="G1461" s="26">
        <v>0.063</v>
      </c>
      <c r="H1461" s="27">
        <v>13</v>
      </c>
      <c r="I1461" s="26">
        <v>0.489</v>
      </c>
      <c r="J1461" s="5">
        <f>VLOOKUP(A1461,ENERGY!$A$2:$F$2692,5,0)</f>
        <v>0</v>
      </c>
      <c r="K1461" s="5">
        <f t="shared" si="2"/>
        <v>0</v>
      </c>
      <c r="L1461" s="31">
        <f>VLOOKUP(A1461,ENERGY!$A$2:$F$2692,6,0)</f>
        <v>1060</v>
      </c>
      <c r="M1461" s="31">
        <f t="shared" si="3"/>
        <v>8.66102300245148e-5</v>
      </c>
      <c r="N1461" s="32">
        <f>VLOOKUP(A1461,'HUMAN RESOURCES'!$A$2:$M$2692,5,0)</f>
        <v>0.009</v>
      </c>
      <c r="O1461" s="32">
        <f>VLOOKUP(A1461,'HUMAN RESOURCES'!$A$2:$M$2692,6,0)</f>
        <v>0.005</v>
      </c>
      <c r="P1461" s="31">
        <f>VLOOKUP(A1461,'HUMAN RESOURCES'!$A$2:$M$2692,7,0)</f>
        <v>47</v>
      </c>
      <c r="Q1461" s="5">
        <f>VLOOKUP(A1461,'HUMAN RESOURCES'!$A$2:$M$2692,8,0)</f>
        <v>47</v>
      </c>
      <c r="R1461" s="5">
        <f>VLOOKUP(A1461,'HUMAN RESOURCES'!$A$2:$M$2692,9,0)</f>
        <v>0.461</v>
      </c>
      <c r="S1461" s="5">
        <f>VLOOKUP(A1461,'HUMAN RESOURCES'!$A$2:$M$2692,10,0)</f>
        <v>0.509</v>
      </c>
      <c r="T1461" s="5">
        <f>VLOOKUP(A1461,'HUMAN RESOURCES'!$A$2:$M$2692,11,0)</f>
        <v>0.03</v>
      </c>
      <c r="U1461" s="5">
        <f>VLOOKUP(A1461,'HUMAN RESOURCES'!$A$2:$M$2692,12,0)</f>
        <v>12238739</v>
      </c>
      <c r="V1461" s="35">
        <f>VLOOKUP(A1461,'HUMAN RESOURCES'!$A$2:$M$2692,13,0)</f>
        <v>0.149</v>
      </c>
      <c r="W1461" s="38">
        <f>VLOOKUP(A1461,TOURISM!$A$2:$F$2692,5,0)</f>
        <v>66000000</v>
      </c>
      <c r="X1461" s="39">
        <f>VLOOKUP(A1461,TOURISM!$A$2:$F$2692,6,0)</f>
        <v>70000000</v>
      </c>
      <c r="Y1461" s="43">
        <f t="shared" si="4"/>
        <v>0.152373574713677</v>
      </c>
      <c r="Z1461" s="35">
        <f>VLOOKUP(A1461,BUSINESS!$A$2:$J$2692,5,0)</f>
        <v>0</v>
      </c>
      <c r="AA1461" s="5">
        <f>VLOOKUP(A1461,BUSINESS!$A$2:$J$2692,6,0)</f>
        <v>45</v>
      </c>
      <c r="AB1461" s="5">
        <f>VLOOKUP(A1461,BUSINESS!$A$2:$J$2692,7,0)</f>
        <v>0</v>
      </c>
      <c r="AC1461" s="5">
        <f>VLOOKUP(A1461,BUSINESS!$A$2:$J$2692,8,0)</f>
        <v>0</v>
      </c>
      <c r="AD1461" s="35">
        <f>VLOOKUP(A1461,BUSINESS!$A$2:$J$2692,9,0)</f>
        <v>0.003</v>
      </c>
      <c r="AE1461" s="35">
        <f>VLOOKUP(A1461,BUSINESS!$A$2:$J$2692,10,0)</f>
        <v>0.011</v>
      </c>
    </row>
    <row r="1462" customHeight="1" spans="1:31">
      <c r="A1462" s="22" t="str">
        <f t="shared" si="0"/>
        <v>Malawi-Africa2004</v>
      </c>
      <c r="B1462" s="22" t="s">
        <v>182</v>
      </c>
      <c r="C1462" s="22" t="s">
        <v>69</v>
      </c>
      <c r="D1462" s="23">
        <v>2004</v>
      </c>
      <c r="E1462" s="25">
        <v>2625127098</v>
      </c>
      <c r="F1462" s="24">
        <f t="shared" si="1"/>
        <v>208.855763555217</v>
      </c>
      <c r="G1462" s="26">
        <v>0.078</v>
      </c>
      <c r="H1462" s="27">
        <v>16</v>
      </c>
      <c r="I1462" s="26">
        <v>0.368</v>
      </c>
      <c r="J1462" s="5">
        <f>VLOOKUP(A1462,ENERGY!$A$2:$F$2692,5,0)</f>
        <v>0</v>
      </c>
      <c r="K1462" s="5">
        <f t="shared" si="2"/>
        <v>0</v>
      </c>
      <c r="L1462" s="31">
        <f>VLOOKUP(A1462,ENERGY!$A$2:$F$2692,6,0)</f>
        <v>1155</v>
      </c>
      <c r="M1462" s="31">
        <f t="shared" si="3"/>
        <v>9.18920867069862e-5</v>
      </c>
      <c r="N1462" s="32">
        <f>VLOOKUP(A1462,'HUMAN RESOURCES'!$A$2:$M$2692,5,0)</f>
        <v>0.009</v>
      </c>
      <c r="O1462" s="32">
        <f>VLOOKUP(A1462,'HUMAN RESOURCES'!$A$2:$M$2692,6,0)</f>
        <v>0.003</v>
      </c>
      <c r="P1462" s="31">
        <f>VLOOKUP(A1462,'HUMAN RESOURCES'!$A$2:$M$2692,7,0)</f>
        <v>48</v>
      </c>
      <c r="Q1462" s="5">
        <f>VLOOKUP(A1462,'HUMAN RESOURCES'!$A$2:$M$2692,8,0)</f>
        <v>48</v>
      </c>
      <c r="R1462" s="5">
        <f>VLOOKUP(A1462,'HUMAN RESOURCES'!$A$2:$M$2692,9,0)</f>
        <v>0.461</v>
      </c>
      <c r="S1462" s="5">
        <f>VLOOKUP(A1462,'HUMAN RESOURCES'!$A$2:$M$2692,10,0)</f>
        <v>0.508</v>
      </c>
      <c r="T1462" s="5">
        <f>VLOOKUP(A1462,'HUMAN RESOURCES'!$A$2:$M$2692,11,0)</f>
        <v>0.03</v>
      </c>
      <c r="U1462" s="5">
        <f>VLOOKUP(A1462,'HUMAN RESOURCES'!$A$2:$M$2692,12,0)</f>
        <v>12569091</v>
      </c>
      <c r="V1462" s="35">
        <f>VLOOKUP(A1462,'HUMAN RESOURCES'!$A$2:$M$2692,13,0)</f>
        <v>0.15</v>
      </c>
      <c r="W1462" s="38">
        <f>VLOOKUP(A1462,TOURISM!$A$2:$F$2692,5,0)</f>
        <v>74000000</v>
      </c>
      <c r="X1462" s="39">
        <f>VLOOKUP(A1462,TOURISM!$A$2:$F$2692,6,0)</f>
        <v>70000000</v>
      </c>
      <c r="Y1462" s="43">
        <f t="shared" si="4"/>
        <v>-1.30671701909048</v>
      </c>
      <c r="Z1462" s="35">
        <f>VLOOKUP(A1462,BUSINESS!$A$2:$J$2692,5,0)</f>
        <v>0</v>
      </c>
      <c r="AA1462" s="5">
        <f>VLOOKUP(A1462,BUSINESS!$A$2:$J$2692,6,0)</f>
        <v>39</v>
      </c>
      <c r="AB1462" s="5">
        <f>VLOOKUP(A1462,BUSINESS!$A$2:$J$2692,7,0)</f>
        <v>0</v>
      </c>
      <c r="AC1462" s="5">
        <f>VLOOKUP(A1462,BUSINESS!$A$2:$J$2692,8,0)</f>
        <v>0</v>
      </c>
      <c r="AD1462" s="35">
        <f>VLOOKUP(A1462,BUSINESS!$A$2:$J$2692,9,0)</f>
        <v>0.003</v>
      </c>
      <c r="AE1462" s="35">
        <f>VLOOKUP(A1462,BUSINESS!$A$2:$J$2692,10,0)</f>
        <v>0.018</v>
      </c>
    </row>
    <row r="1463" customHeight="1" spans="1:31">
      <c r="A1463" s="22" t="str">
        <f t="shared" si="0"/>
        <v>Malawi-Africa2005</v>
      </c>
      <c r="B1463" s="22" t="s">
        <v>182</v>
      </c>
      <c r="C1463" s="22" t="s">
        <v>69</v>
      </c>
      <c r="D1463" s="23">
        <v>2005</v>
      </c>
      <c r="E1463" s="25">
        <v>2754995877</v>
      </c>
      <c r="F1463" s="24">
        <f t="shared" si="1"/>
        <v>213.156674568305</v>
      </c>
      <c r="G1463" s="26">
        <v>0.082</v>
      </c>
      <c r="H1463" s="27">
        <v>17</v>
      </c>
      <c r="I1463" s="26">
        <v>0.331</v>
      </c>
      <c r="J1463" s="5">
        <f>VLOOKUP(A1463,ENERGY!$A$2:$F$2692,5,0)</f>
        <v>0</v>
      </c>
      <c r="K1463" s="5">
        <f t="shared" si="2"/>
        <v>0</v>
      </c>
      <c r="L1463" s="31">
        <f>VLOOKUP(A1463,ENERGY!$A$2:$F$2692,6,0)</f>
        <v>975</v>
      </c>
      <c r="M1463" s="31">
        <f t="shared" si="3"/>
        <v>7.54366855642656e-5</v>
      </c>
      <c r="N1463" s="32">
        <f>VLOOKUP(A1463,'HUMAN RESOURCES'!$A$2:$M$2692,5,0)</f>
        <v>0.01</v>
      </c>
      <c r="O1463" s="32">
        <f>VLOOKUP(A1463,'HUMAN RESOURCES'!$A$2:$M$2692,6,0)</f>
        <v>0.002</v>
      </c>
      <c r="P1463" s="31">
        <f>VLOOKUP(A1463,'HUMAN RESOURCES'!$A$2:$M$2692,7,0)</f>
        <v>49</v>
      </c>
      <c r="Q1463" s="5">
        <f>VLOOKUP(A1463,'HUMAN RESOURCES'!$A$2:$M$2692,8,0)</f>
        <v>49</v>
      </c>
      <c r="R1463" s="5">
        <f>VLOOKUP(A1463,'HUMAN RESOURCES'!$A$2:$M$2692,9,0)</f>
        <v>0.461</v>
      </c>
      <c r="S1463" s="5">
        <f>VLOOKUP(A1463,'HUMAN RESOURCES'!$A$2:$M$2692,10,0)</f>
        <v>0.508</v>
      </c>
      <c r="T1463" s="5">
        <f>VLOOKUP(A1463,'HUMAN RESOURCES'!$A$2:$M$2692,11,0)</f>
        <v>0.031</v>
      </c>
      <c r="U1463" s="5">
        <f>VLOOKUP(A1463,'HUMAN RESOURCES'!$A$2:$M$2692,12,0)</f>
        <v>12924746</v>
      </c>
      <c r="V1463" s="35">
        <f>VLOOKUP(A1463,'HUMAN RESOURCES'!$A$2:$M$2692,13,0)</f>
        <v>0.151</v>
      </c>
      <c r="W1463" s="38">
        <f>VLOOKUP(A1463,TOURISM!$A$2:$F$2692,5,0)</f>
        <v>48000000</v>
      </c>
      <c r="X1463" s="39">
        <f>VLOOKUP(A1463,TOURISM!$A$2:$F$2692,6,0)</f>
        <v>84000000</v>
      </c>
      <c r="Y1463" s="43">
        <f t="shared" si="4"/>
        <v>-1.28337181488428</v>
      </c>
      <c r="Z1463" s="35">
        <f>VLOOKUP(A1463,BUSINESS!$A$2:$J$2692,5,0)</f>
        <v>0.334</v>
      </c>
      <c r="AA1463" s="5">
        <f>VLOOKUP(A1463,BUSINESS!$A$2:$J$2692,6,0)</f>
        <v>39</v>
      </c>
      <c r="AB1463" s="5">
        <f>VLOOKUP(A1463,BUSINESS!$A$2:$J$2692,7,0)</f>
        <v>0</v>
      </c>
      <c r="AC1463" s="5">
        <f>VLOOKUP(A1463,BUSINESS!$A$2:$J$2692,8,0)</f>
        <v>370</v>
      </c>
      <c r="AD1463" s="35">
        <f>VLOOKUP(A1463,BUSINESS!$A$2:$J$2692,9,0)</f>
        <v>0.004</v>
      </c>
      <c r="AE1463" s="35">
        <f>VLOOKUP(A1463,BUSINESS!$A$2:$J$2692,10,0)</f>
        <v>0.033</v>
      </c>
    </row>
    <row r="1464" customHeight="1" spans="1:31">
      <c r="A1464" s="22" t="str">
        <f t="shared" si="0"/>
        <v>Malawi-Africa2006</v>
      </c>
      <c r="B1464" s="22" t="s">
        <v>182</v>
      </c>
      <c r="C1464" s="22" t="s">
        <v>69</v>
      </c>
      <c r="D1464" s="23">
        <v>2006</v>
      </c>
      <c r="E1464" s="25">
        <v>3116789658</v>
      </c>
      <c r="F1464" s="24">
        <f t="shared" si="1"/>
        <v>234.212396059826</v>
      </c>
      <c r="G1464" s="26">
        <v>0.09</v>
      </c>
      <c r="H1464" s="27">
        <v>21</v>
      </c>
      <c r="I1464" s="26">
        <v>0.323</v>
      </c>
      <c r="J1464" s="5">
        <f>VLOOKUP(A1464,ENERGY!$A$2:$F$2692,5,0)</f>
        <v>0</v>
      </c>
      <c r="K1464" s="5">
        <f t="shared" si="2"/>
        <v>0</v>
      </c>
      <c r="L1464" s="31">
        <f>VLOOKUP(A1464,ENERGY!$A$2:$F$2692,6,0)</f>
        <v>906</v>
      </c>
      <c r="M1464" s="31">
        <f t="shared" si="3"/>
        <v>6.80817296366307e-5</v>
      </c>
      <c r="N1464" s="32">
        <f>VLOOKUP(A1464,'HUMAN RESOURCES'!$A$2:$M$2692,5,0)</f>
        <v>0.01</v>
      </c>
      <c r="O1464" s="32">
        <f>VLOOKUP(A1464,'HUMAN RESOURCES'!$A$2:$M$2692,6,0)</f>
        <v>0</v>
      </c>
      <c r="P1464" s="31">
        <f>VLOOKUP(A1464,'HUMAN RESOURCES'!$A$2:$M$2692,7,0)</f>
        <v>50</v>
      </c>
      <c r="Q1464" s="5">
        <f>VLOOKUP(A1464,'HUMAN RESOURCES'!$A$2:$M$2692,8,0)</f>
        <v>50</v>
      </c>
      <c r="R1464" s="5">
        <f>VLOOKUP(A1464,'HUMAN RESOURCES'!$A$2:$M$2692,9,0)</f>
        <v>0.461</v>
      </c>
      <c r="S1464" s="5">
        <f>VLOOKUP(A1464,'HUMAN RESOURCES'!$A$2:$M$2692,10,0)</f>
        <v>0.508</v>
      </c>
      <c r="T1464" s="5">
        <f>VLOOKUP(A1464,'HUMAN RESOURCES'!$A$2:$M$2692,11,0)</f>
        <v>0.03</v>
      </c>
      <c r="U1464" s="5">
        <f>VLOOKUP(A1464,'HUMAN RESOURCES'!$A$2:$M$2692,12,0)</f>
        <v>13307535</v>
      </c>
      <c r="V1464" s="35">
        <f>VLOOKUP(A1464,'HUMAN RESOURCES'!$A$2:$M$2692,13,0)</f>
        <v>0.151</v>
      </c>
      <c r="W1464" s="38">
        <f>VLOOKUP(A1464,TOURISM!$A$2:$F$2692,5,0)</f>
        <v>45000000</v>
      </c>
      <c r="X1464" s="39">
        <f>VLOOKUP(A1464,TOURISM!$A$2:$F$2692,6,0)</f>
        <v>85000000</v>
      </c>
      <c r="Y1464" s="43">
        <f t="shared" si="4"/>
        <v>-0.986891552912536</v>
      </c>
      <c r="Z1464" s="35">
        <f>VLOOKUP(A1464,BUSINESS!$A$2:$J$2692,5,0)</f>
        <v>0.334</v>
      </c>
      <c r="AA1464" s="5">
        <f>VLOOKUP(A1464,BUSINESS!$A$2:$J$2692,6,0)</f>
        <v>39</v>
      </c>
      <c r="AB1464" s="5">
        <f>VLOOKUP(A1464,BUSINESS!$A$2:$J$2692,7,0)</f>
        <v>0</v>
      </c>
      <c r="AC1464" s="5">
        <f>VLOOKUP(A1464,BUSINESS!$A$2:$J$2692,8,0)</f>
        <v>370</v>
      </c>
      <c r="AD1464" s="35">
        <f>VLOOKUP(A1464,BUSINESS!$A$2:$J$2692,9,0)</f>
        <v>0.004</v>
      </c>
      <c r="AE1464" s="35">
        <f>VLOOKUP(A1464,BUSINESS!$A$2:$J$2692,10,0)</f>
        <v>0.047</v>
      </c>
    </row>
    <row r="1465" customHeight="1" spans="1:31">
      <c r="A1465" s="22" t="str">
        <f t="shared" si="0"/>
        <v>Malawi-Africa2007</v>
      </c>
      <c r="B1465" s="22" t="s">
        <v>182</v>
      </c>
      <c r="C1465" s="22" t="s">
        <v>69</v>
      </c>
      <c r="D1465" s="23">
        <v>2007</v>
      </c>
      <c r="E1465" s="25">
        <v>3647817219</v>
      </c>
      <c r="F1465" s="24">
        <f t="shared" si="1"/>
        <v>265.996907558089</v>
      </c>
      <c r="G1465" s="26">
        <v>0.067</v>
      </c>
      <c r="H1465" s="27">
        <v>18</v>
      </c>
      <c r="I1465" s="26">
        <v>0.277</v>
      </c>
      <c r="J1465" s="5">
        <f>VLOOKUP(A1465,ENERGY!$A$2:$F$2692,5,0)</f>
        <v>0</v>
      </c>
      <c r="K1465" s="5">
        <f t="shared" si="2"/>
        <v>0</v>
      </c>
      <c r="L1465" s="31">
        <f>VLOOKUP(A1465,ENERGY!$A$2:$F$2692,6,0)</f>
        <v>953</v>
      </c>
      <c r="M1465" s="31">
        <f t="shared" si="3"/>
        <v>6.94922573374855e-5</v>
      </c>
      <c r="N1465" s="32">
        <f>VLOOKUP(A1465,'HUMAN RESOURCES'!$A$2:$M$2692,5,0)</f>
        <v>0.012</v>
      </c>
      <c r="O1465" s="32">
        <f>VLOOKUP(A1465,'HUMAN RESOURCES'!$A$2:$M$2692,6,0)</f>
        <v>0.015</v>
      </c>
      <c r="P1465" s="31">
        <f>VLOOKUP(A1465,'HUMAN RESOURCES'!$A$2:$M$2692,7,0)</f>
        <v>51</v>
      </c>
      <c r="Q1465" s="5">
        <f>VLOOKUP(A1465,'HUMAN RESOURCES'!$A$2:$M$2692,8,0)</f>
        <v>51</v>
      </c>
      <c r="R1465" s="5">
        <f>VLOOKUP(A1465,'HUMAN RESOURCES'!$A$2:$M$2692,9,0)</f>
        <v>0.461</v>
      </c>
      <c r="S1465" s="5">
        <f>VLOOKUP(A1465,'HUMAN RESOURCES'!$A$2:$M$2692,10,0)</f>
        <v>0.509</v>
      </c>
      <c r="T1465" s="5">
        <f>VLOOKUP(A1465,'HUMAN RESOURCES'!$A$2:$M$2692,11,0)</f>
        <v>0.03</v>
      </c>
      <c r="U1465" s="5">
        <f>VLOOKUP(A1465,'HUMAN RESOURCES'!$A$2:$M$2692,12,0)</f>
        <v>13713758</v>
      </c>
      <c r="V1465" s="35">
        <f>VLOOKUP(A1465,'HUMAN RESOURCES'!$A$2:$M$2692,13,0)</f>
        <v>0.152</v>
      </c>
      <c r="W1465" s="38">
        <f>VLOOKUP(A1465,TOURISM!$A$2:$F$2692,5,0)</f>
        <v>43000000</v>
      </c>
      <c r="X1465" s="39">
        <f>VLOOKUP(A1465,TOURISM!$A$2:$F$2692,6,0)</f>
        <v>79000000</v>
      </c>
      <c r="Y1465" s="43">
        <f t="shared" si="4"/>
        <v>-1.00543173693333</v>
      </c>
      <c r="Z1465" s="35">
        <f>VLOOKUP(A1465,BUSINESS!$A$2:$J$2692,5,0)</f>
        <v>0.33</v>
      </c>
      <c r="AA1465" s="5">
        <f>VLOOKUP(A1465,BUSINESS!$A$2:$J$2692,6,0)</f>
        <v>39</v>
      </c>
      <c r="AB1465" s="5">
        <f>VLOOKUP(A1465,BUSINESS!$A$2:$J$2692,7,0)</f>
        <v>0</v>
      </c>
      <c r="AC1465" s="5">
        <f>VLOOKUP(A1465,BUSINESS!$A$2:$J$2692,8,0)</f>
        <v>370</v>
      </c>
      <c r="AD1465" s="35">
        <f>VLOOKUP(A1465,BUSINESS!$A$2:$J$2692,9,0)</f>
        <v>0.01</v>
      </c>
      <c r="AE1465" s="35">
        <f>VLOOKUP(A1465,BUSINESS!$A$2:$J$2692,10,0)</f>
        <v>0.077</v>
      </c>
    </row>
    <row r="1466" customHeight="1" spans="1:31">
      <c r="A1466" s="22" t="str">
        <f t="shared" si="0"/>
        <v>Malawi-Africa2008</v>
      </c>
      <c r="B1466" s="22" t="s">
        <v>182</v>
      </c>
      <c r="C1466" s="22" t="s">
        <v>69</v>
      </c>
      <c r="D1466" s="23">
        <v>2008</v>
      </c>
      <c r="E1466" s="25">
        <v>4276769712</v>
      </c>
      <c r="F1466" s="24">
        <f t="shared" si="1"/>
        <v>302.497318931601</v>
      </c>
      <c r="G1466" s="26">
        <v>0.084</v>
      </c>
      <c r="H1466" s="27">
        <v>25</v>
      </c>
      <c r="I1466" s="26">
        <v>0.253</v>
      </c>
      <c r="J1466" s="5">
        <f>VLOOKUP(A1466,ENERGY!$A$2:$F$2692,5,0)</f>
        <v>0</v>
      </c>
      <c r="K1466" s="5">
        <f t="shared" si="2"/>
        <v>0</v>
      </c>
      <c r="L1466" s="31">
        <f>VLOOKUP(A1466,ENERGY!$A$2:$F$2692,6,0)</f>
        <v>917</v>
      </c>
      <c r="M1466" s="31">
        <f t="shared" si="3"/>
        <v>6.4859709579864e-5</v>
      </c>
      <c r="N1466" s="32">
        <f>VLOOKUP(A1466,'HUMAN RESOURCES'!$A$2:$M$2692,5,0)</f>
        <v>0.012</v>
      </c>
      <c r="O1466" s="32">
        <f>VLOOKUP(A1466,'HUMAN RESOURCES'!$A$2:$M$2692,6,0)</f>
        <v>0.019</v>
      </c>
      <c r="P1466" s="31">
        <f>VLOOKUP(A1466,'HUMAN RESOURCES'!$A$2:$M$2692,7,0)</f>
        <v>52</v>
      </c>
      <c r="Q1466" s="5">
        <f>VLOOKUP(A1466,'HUMAN RESOURCES'!$A$2:$M$2692,8,0)</f>
        <v>52</v>
      </c>
      <c r="R1466" s="5">
        <f>VLOOKUP(A1466,'HUMAN RESOURCES'!$A$2:$M$2692,9,0)</f>
        <v>0.46</v>
      </c>
      <c r="S1466" s="5">
        <f>VLOOKUP(A1466,'HUMAN RESOURCES'!$A$2:$M$2692,10,0)</f>
        <v>0.509</v>
      </c>
      <c r="T1466" s="5">
        <f>VLOOKUP(A1466,'HUMAN RESOURCES'!$A$2:$M$2692,11,0)</f>
        <v>0.03</v>
      </c>
      <c r="U1466" s="5">
        <f>VLOOKUP(A1466,'HUMAN RESOURCES'!$A$2:$M$2692,12,0)</f>
        <v>14138207</v>
      </c>
      <c r="V1466" s="35">
        <f>VLOOKUP(A1466,'HUMAN RESOURCES'!$A$2:$M$2692,13,0)</f>
        <v>0.153</v>
      </c>
      <c r="W1466" s="38">
        <f>VLOOKUP(A1466,TOURISM!$A$2:$F$2692,5,0)</f>
        <v>43000000</v>
      </c>
      <c r="X1466" s="39">
        <f>VLOOKUP(A1466,TOURISM!$A$2:$F$2692,6,0)</f>
        <v>86000000</v>
      </c>
      <c r="Y1466" s="43">
        <f t="shared" si="4"/>
        <v>-0.894518403033851</v>
      </c>
      <c r="Z1466" s="35">
        <f>VLOOKUP(A1466,BUSINESS!$A$2:$J$2692,5,0)</f>
        <v>0.322</v>
      </c>
      <c r="AA1466" s="5">
        <f>VLOOKUP(A1466,BUSINESS!$A$2:$J$2692,6,0)</f>
        <v>39</v>
      </c>
      <c r="AB1466" s="5">
        <f>VLOOKUP(A1466,BUSINESS!$A$2:$J$2692,7,0)</f>
        <v>0</v>
      </c>
      <c r="AC1466" s="5">
        <f>VLOOKUP(A1466,BUSINESS!$A$2:$J$2692,8,0)</f>
        <v>292</v>
      </c>
      <c r="AD1466" s="35">
        <f>VLOOKUP(A1466,BUSINESS!$A$2:$J$2692,9,0)</f>
        <v>0.007</v>
      </c>
      <c r="AE1466" s="35">
        <f>VLOOKUP(A1466,BUSINESS!$A$2:$J$2692,10,0)</f>
        <v>0.107</v>
      </c>
    </row>
    <row r="1467" customHeight="1" spans="1:31">
      <c r="A1467" s="22" t="str">
        <f t="shared" si="0"/>
        <v>Malawi-Africa2009</v>
      </c>
      <c r="B1467" s="22" t="s">
        <v>182</v>
      </c>
      <c r="C1467" s="22" t="s">
        <v>69</v>
      </c>
      <c r="D1467" s="23">
        <v>2009</v>
      </c>
      <c r="E1467" s="25">
        <v>5030639934</v>
      </c>
      <c r="F1467" s="24">
        <f t="shared" si="1"/>
        <v>345.194761419793</v>
      </c>
      <c r="G1467" s="26">
        <v>0.083</v>
      </c>
      <c r="H1467" s="27">
        <v>29</v>
      </c>
      <c r="I1467" s="26">
        <v>0.253</v>
      </c>
      <c r="J1467" s="5">
        <f>VLOOKUP(A1467,ENERGY!$A$2:$F$2692,5,0)</f>
        <v>0</v>
      </c>
      <c r="K1467" s="5">
        <f t="shared" si="2"/>
        <v>0</v>
      </c>
      <c r="L1467" s="31">
        <f>VLOOKUP(A1467,ENERGY!$A$2:$F$2692,6,0)</f>
        <v>957</v>
      </c>
      <c r="M1467" s="31">
        <f t="shared" si="3"/>
        <v>6.56678655226414e-5</v>
      </c>
      <c r="N1467" s="32">
        <f>VLOOKUP(A1467,'HUMAN RESOURCES'!$A$2:$M$2692,5,0)</f>
        <v>0.013</v>
      </c>
      <c r="O1467" s="32">
        <f>VLOOKUP(A1467,'HUMAN RESOURCES'!$A$2:$M$2692,6,0)</f>
        <v>0.02</v>
      </c>
      <c r="P1467" s="31">
        <f>VLOOKUP(A1467,'HUMAN RESOURCES'!$A$2:$M$2692,7,0)</f>
        <v>53</v>
      </c>
      <c r="Q1467" s="5">
        <f>VLOOKUP(A1467,'HUMAN RESOURCES'!$A$2:$M$2692,8,0)</f>
        <v>53</v>
      </c>
      <c r="R1467" s="5">
        <f>VLOOKUP(A1467,'HUMAN RESOURCES'!$A$2:$M$2692,9,0)</f>
        <v>0.459</v>
      </c>
      <c r="S1467" s="5">
        <f>VLOOKUP(A1467,'HUMAN RESOURCES'!$A$2:$M$2692,10,0)</f>
        <v>0.51</v>
      </c>
      <c r="T1467" s="5">
        <f>VLOOKUP(A1467,'HUMAN RESOURCES'!$A$2:$M$2692,11,0)</f>
        <v>0.031</v>
      </c>
      <c r="U1467" s="5">
        <f>VLOOKUP(A1467,'HUMAN RESOURCES'!$A$2:$M$2692,12,0)</f>
        <v>14573338</v>
      </c>
      <c r="V1467" s="35">
        <f>VLOOKUP(A1467,'HUMAN RESOURCES'!$A$2:$M$2692,13,0)</f>
        <v>0.154</v>
      </c>
      <c r="W1467" s="38">
        <f>VLOOKUP(A1467,TOURISM!$A$2:$F$2692,5,0)</f>
        <v>46000000</v>
      </c>
      <c r="X1467" s="39">
        <f>VLOOKUP(A1467,TOURISM!$A$2:$F$2692,6,0)</f>
        <v>91000000</v>
      </c>
      <c r="Y1467" s="43">
        <f t="shared" si="4"/>
        <v>-0.852070078833348</v>
      </c>
      <c r="Z1467" s="35">
        <f>VLOOKUP(A1467,BUSINESS!$A$2:$J$2692,5,0)</f>
        <v>0.263</v>
      </c>
      <c r="AA1467" s="5">
        <f>VLOOKUP(A1467,BUSINESS!$A$2:$J$2692,6,0)</f>
        <v>39</v>
      </c>
      <c r="AB1467" s="5">
        <f>VLOOKUP(A1467,BUSINESS!$A$2:$J$2692,7,0)</f>
        <v>0</v>
      </c>
      <c r="AC1467" s="5">
        <f>VLOOKUP(A1467,BUSINESS!$A$2:$J$2692,8,0)</f>
        <v>157</v>
      </c>
      <c r="AD1467" s="35">
        <f>VLOOKUP(A1467,BUSINESS!$A$2:$J$2692,9,0)</f>
        <v>0.011</v>
      </c>
      <c r="AE1467" s="35">
        <f>VLOOKUP(A1467,BUSINESS!$A$2:$J$2692,10,0)</f>
        <v>0.171</v>
      </c>
    </row>
    <row r="1468" customHeight="1" spans="1:31">
      <c r="A1468" s="22" t="str">
        <f t="shared" si="0"/>
        <v>Malawi-Africa2010</v>
      </c>
      <c r="B1468" s="22" t="s">
        <v>182</v>
      </c>
      <c r="C1468" s="22" t="s">
        <v>69</v>
      </c>
      <c r="D1468" s="23">
        <v>2010</v>
      </c>
      <c r="E1468" s="25">
        <v>5398616985</v>
      </c>
      <c r="F1468" s="24">
        <f t="shared" si="1"/>
        <v>359.579526863942</v>
      </c>
      <c r="G1468" s="26">
        <v>0.085</v>
      </c>
      <c r="H1468" s="27">
        <v>30</v>
      </c>
      <c r="I1468" s="26">
        <v>0.246</v>
      </c>
      <c r="J1468" s="5">
        <f>VLOOKUP(A1468,ENERGY!$A$2:$F$2692,5,0)</f>
        <v>0</v>
      </c>
      <c r="K1468" s="5">
        <f t="shared" si="2"/>
        <v>0</v>
      </c>
      <c r="L1468" s="31">
        <f>VLOOKUP(A1468,ENERGY!$A$2:$F$2692,6,0)</f>
        <v>906</v>
      </c>
      <c r="M1468" s="31">
        <f t="shared" si="3"/>
        <v>6.03449091209665e-5</v>
      </c>
      <c r="N1468" s="32">
        <f>VLOOKUP(A1468,'HUMAN RESOURCES'!$A$2:$M$2692,5,0)</f>
        <v>0.014</v>
      </c>
      <c r="O1468" s="32">
        <f>VLOOKUP(A1468,'HUMAN RESOURCES'!$A$2:$M$2692,6,0)</f>
        <v>0.02</v>
      </c>
      <c r="P1468" s="31">
        <f>VLOOKUP(A1468,'HUMAN RESOURCES'!$A$2:$M$2692,7,0)</f>
        <v>54</v>
      </c>
      <c r="Q1468" s="5">
        <f>VLOOKUP(A1468,'HUMAN RESOURCES'!$A$2:$M$2692,8,0)</f>
        <v>53</v>
      </c>
      <c r="R1468" s="5">
        <f>VLOOKUP(A1468,'HUMAN RESOURCES'!$A$2:$M$2692,9,0)</f>
        <v>0.458</v>
      </c>
      <c r="S1468" s="5">
        <f>VLOOKUP(A1468,'HUMAN RESOURCES'!$A$2:$M$2692,10,0)</f>
        <v>0.511</v>
      </c>
      <c r="T1468" s="5">
        <f>VLOOKUP(A1468,'HUMAN RESOURCES'!$A$2:$M$2692,11,0)</f>
        <v>0.031</v>
      </c>
      <c r="U1468" s="5">
        <f>VLOOKUP(A1468,'HUMAN RESOURCES'!$A$2:$M$2692,12,0)</f>
        <v>15013694</v>
      </c>
      <c r="V1468" s="35">
        <f>VLOOKUP(A1468,'HUMAN RESOURCES'!$A$2:$M$2692,13,0)</f>
        <v>0.155</v>
      </c>
      <c r="W1468" s="38">
        <f>VLOOKUP(A1468,TOURISM!$A$2:$F$2692,5,0)</f>
        <v>47000000</v>
      </c>
      <c r="X1468" s="39">
        <f>VLOOKUP(A1468,TOURISM!$A$2:$F$2692,6,0)</f>
        <v>93000000</v>
      </c>
      <c r="Y1468" s="43">
        <f t="shared" si="4"/>
        <v>-1.03058014943919</v>
      </c>
      <c r="Z1468" s="35">
        <f>VLOOKUP(A1468,BUSINESS!$A$2:$J$2692,5,0)</f>
        <v>0.259</v>
      </c>
      <c r="AA1468" s="5">
        <f>VLOOKUP(A1468,BUSINESS!$A$2:$J$2692,6,0)</f>
        <v>39</v>
      </c>
      <c r="AB1468" s="5">
        <f>VLOOKUP(A1468,BUSINESS!$A$2:$J$2692,7,0)</f>
        <v>0</v>
      </c>
      <c r="AC1468" s="5">
        <f>VLOOKUP(A1468,BUSINESS!$A$2:$J$2692,8,0)</f>
        <v>157</v>
      </c>
      <c r="AD1468" s="35">
        <f>VLOOKUP(A1468,BUSINESS!$A$2:$J$2692,9,0)</f>
        <v>0.023</v>
      </c>
      <c r="AE1468" s="35">
        <f>VLOOKUP(A1468,BUSINESS!$A$2:$J$2692,10,0)</f>
        <v>0.208</v>
      </c>
    </row>
    <row r="1469" customHeight="1" spans="1:31">
      <c r="A1469" s="22" t="str">
        <f t="shared" si="0"/>
        <v>Malawi-Africa2011</v>
      </c>
      <c r="B1469" s="22" t="s">
        <v>182</v>
      </c>
      <c r="C1469" s="22" t="s">
        <v>69</v>
      </c>
      <c r="D1469" s="23">
        <v>2011</v>
      </c>
      <c r="E1469" s="25">
        <v>5627898037</v>
      </c>
      <c r="F1469" s="24">
        <f t="shared" si="1"/>
        <v>364.087772943816</v>
      </c>
      <c r="G1469" s="26">
        <v>0.083</v>
      </c>
      <c r="H1469" s="27">
        <v>30</v>
      </c>
      <c r="I1469" s="26">
        <v>0.238</v>
      </c>
      <c r="J1469" s="5">
        <f>VLOOKUP(A1469,ENERGY!$A$2:$F$2692,5,0)</f>
        <v>0</v>
      </c>
      <c r="K1469" s="5">
        <f t="shared" si="2"/>
        <v>0</v>
      </c>
      <c r="L1469" s="31">
        <f>VLOOKUP(A1469,ENERGY!$A$2:$F$2692,6,0)</f>
        <v>953</v>
      </c>
      <c r="M1469" s="31">
        <f t="shared" si="3"/>
        <v>6.16527956502238e-5</v>
      </c>
      <c r="N1469" s="32">
        <f>VLOOKUP(A1469,'HUMAN RESOURCES'!$A$2:$M$2692,5,0)</f>
        <v>0.015</v>
      </c>
      <c r="O1469" s="32">
        <f>VLOOKUP(A1469,'HUMAN RESOURCES'!$A$2:$M$2692,6,0)</f>
        <v>0.026</v>
      </c>
      <c r="P1469" s="31">
        <f>VLOOKUP(A1469,'HUMAN RESOURCES'!$A$2:$M$2692,7,0)</f>
        <v>54</v>
      </c>
      <c r="Q1469" s="5">
        <f>VLOOKUP(A1469,'HUMAN RESOURCES'!$A$2:$M$2692,8,0)</f>
        <v>54</v>
      </c>
      <c r="R1469" s="5">
        <f>VLOOKUP(A1469,'HUMAN RESOURCES'!$A$2:$M$2692,9,0)</f>
        <v>0.456</v>
      </c>
      <c r="S1469" s="5">
        <f>VLOOKUP(A1469,'HUMAN RESOURCES'!$A$2:$M$2692,10,0)</f>
        <v>0.512</v>
      </c>
      <c r="T1469" s="5">
        <f>VLOOKUP(A1469,'HUMAN RESOURCES'!$A$2:$M$2692,11,0)</f>
        <v>0.031</v>
      </c>
      <c r="U1469" s="5">
        <f>VLOOKUP(A1469,'HUMAN RESOURCES'!$A$2:$M$2692,12,0)</f>
        <v>15457531</v>
      </c>
      <c r="V1469" s="35">
        <f>VLOOKUP(A1469,'HUMAN RESOURCES'!$A$2:$M$2692,13,0)</f>
        <v>0.157</v>
      </c>
      <c r="W1469" s="38">
        <f>VLOOKUP(A1469,TOURISM!$A$2:$F$2692,5,0)</f>
        <v>39000000</v>
      </c>
      <c r="X1469" s="39">
        <f>VLOOKUP(A1469,TOURISM!$A$2:$F$2692,6,0)</f>
        <v>97000000</v>
      </c>
      <c r="Y1469" s="43">
        <f t="shared" si="4"/>
        <v>-1.48567636459655</v>
      </c>
      <c r="Z1469" s="35">
        <f>VLOOKUP(A1469,BUSINESS!$A$2:$J$2692,5,0)</f>
        <v>0.29</v>
      </c>
      <c r="AA1469" s="5">
        <f>VLOOKUP(A1469,BUSINESS!$A$2:$J$2692,6,0)</f>
        <v>39</v>
      </c>
      <c r="AB1469" s="5">
        <f>VLOOKUP(A1469,BUSINESS!$A$2:$J$2692,7,0)</f>
        <v>0</v>
      </c>
      <c r="AC1469" s="5">
        <f>VLOOKUP(A1469,BUSINESS!$A$2:$J$2692,8,0)</f>
        <v>157</v>
      </c>
      <c r="AD1469" s="35">
        <f>VLOOKUP(A1469,BUSINESS!$A$2:$J$2692,9,0)</f>
        <v>0.033</v>
      </c>
      <c r="AE1469" s="35">
        <f>VLOOKUP(A1469,BUSINESS!$A$2:$J$2692,10,0)</f>
        <v>0.256</v>
      </c>
    </row>
    <row r="1470" customHeight="1" spans="1:31">
      <c r="A1470" s="22" t="str">
        <f t="shared" si="0"/>
        <v>Malawi-Africa2012</v>
      </c>
      <c r="B1470" s="22" t="s">
        <v>182</v>
      </c>
      <c r="C1470" s="22" t="s">
        <v>69</v>
      </c>
      <c r="D1470" s="23">
        <v>2012</v>
      </c>
      <c r="E1470" s="25">
        <v>4240492849</v>
      </c>
      <c r="F1470" s="24">
        <f t="shared" si="1"/>
        <v>266.588965580889</v>
      </c>
      <c r="G1470" s="26">
        <v>0.092</v>
      </c>
      <c r="H1470" s="27">
        <v>25</v>
      </c>
      <c r="I1470" s="26">
        <v>0.323</v>
      </c>
      <c r="J1470" s="5">
        <f>VLOOKUP(A1470,ENERGY!$A$2:$F$2692,5,0)</f>
        <v>0</v>
      </c>
      <c r="K1470" s="5">
        <f t="shared" si="2"/>
        <v>0</v>
      </c>
      <c r="L1470" s="31">
        <f>VLOOKUP(A1470,ENERGY!$A$2:$F$2692,6,0)</f>
        <v>884</v>
      </c>
      <c r="M1470" s="31">
        <f t="shared" si="3"/>
        <v>5.5574824428505e-5</v>
      </c>
      <c r="N1470" s="32">
        <f>VLOOKUP(A1470,'HUMAN RESOURCES'!$A$2:$M$2692,5,0)</f>
        <v>0.017</v>
      </c>
      <c r="O1470" s="32">
        <f>VLOOKUP(A1470,'HUMAN RESOURCES'!$A$2:$M$2692,6,0)</f>
        <v>0.023</v>
      </c>
      <c r="P1470" s="31">
        <f>VLOOKUP(A1470,'HUMAN RESOURCES'!$A$2:$M$2692,7,0)</f>
        <v>55</v>
      </c>
      <c r="Q1470" s="5">
        <f>VLOOKUP(A1470,'HUMAN RESOURCES'!$A$2:$M$2692,8,0)</f>
        <v>55</v>
      </c>
      <c r="R1470" s="5">
        <f>VLOOKUP(A1470,'HUMAN RESOURCES'!$A$2:$M$2692,9,0)</f>
        <v>0.454</v>
      </c>
      <c r="S1470" s="5">
        <f>VLOOKUP(A1470,'HUMAN RESOURCES'!$A$2:$M$2692,10,0)</f>
        <v>0.514</v>
      </c>
      <c r="T1470" s="5">
        <f>VLOOKUP(A1470,'HUMAN RESOURCES'!$A$2:$M$2692,11,0)</f>
        <v>0.031</v>
      </c>
      <c r="U1470" s="5">
        <f>VLOOKUP(A1470,'HUMAN RESOURCES'!$A$2:$M$2692,12,0)</f>
        <v>15906483</v>
      </c>
      <c r="V1470" s="35">
        <f>VLOOKUP(A1470,'HUMAN RESOURCES'!$A$2:$M$2692,13,0)</f>
        <v>0.158</v>
      </c>
      <c r="W1470" s="38">
        <f>VLOOKUP(A1470,TOURISM!$A$2:$F$2692,5,0)</f>
        <v>38000000</v>
      </c>
      <c r="X1470" s="39">
        <f>VLOOKUP(A1470,TOURISM!$A$2:$F$2692,6,0)</f>
        <v>101000000</v>
      </c>
      <c r="Y1470" s="43">
        <f t="shared" si="4"/>
        <v>3.55050505051302</v>
      </c>
      <c r="Z1470" s="35">
        <f>VLOOKUP(A1470,BUSINESS!$A$2:$J$2692,5,0)</f>
        <v>0.324</v>
      </c>
      <c r="AA1470" s="5">
        <f>VLOOKUP(A1470,BUSINESS!$A$2:$J$2692,6,0)</f>
        <v>40</v>
      </c>
      <c r="AB1470" s="5">
        <f>VLOOKUP(A1470,BUSINESS!$A$2:$J$2692,7,0)</f>
        <v>161</v>
      </c>
      <c r="AC1470" s="5">
        <f>VLOOKUP(A1470,BUSINESS!$A$2:$J$2692,8,0)</f>
        <v>175</v>
      </c>
      <c r="AD1470" s="35">
        <f>VLOOKUP(A1470,BUSINESS!$A$2:$J$2692,9,0)</f>
        <v>0.044</v>
      </c>
      <c r="AE1470" s="35">
        <f>VLOOKUP(A1470,BUSINESS!$A$2:$J$2692,10,0)</f>
        <v>0.292</v>
      </c>
    </row>
    <row r="1471" customHeight="1" spans="1:31">
      <c r="A1471" s="22" t="str">
        <f t="shared" si="0"/>
        <v>Malaysia-Asia2000</v>
      </c>
      <c r="B1471" s="22" t="s">
        <v>183</v>
      </c>
      <c r="C1471" s="22" t="s">
        <v>65</v>
      </c>
      <c r="D1471" s="23">
        <v>2000</v>
      </c>
      <c r="E1471" s="25">
        <v>93789473684</v>
      </c>
      <c r="F1471" s="24">
        <f t="shared" si="1"/>
        <v>4004.545955166</v>
      </c>
      <c r="G1471" s="26">
        <v>0.03</v>
      </c>
      <c r="H1471" s="27">
        <v>120</v>
      </c>
      <c r="I1471" s="26">
        <v>0.077</v>
      </c>
      <c r="J1471" s="5">
        <f>VLOOKUP(A1471,ENERGY!$A$2:$F$2692,5,0)</f>
        <v>0</v>
      </c>
      <c r="K1471" s="5">
        <f t="shared" si="2"/>
        <v>0</v>
      </c>
      <c r="L1471" s="31">
        <f>VLOOKUP(A1471,ENERGY!$A$2:$F$2692,6,0)</f>
        <v>0</v>
      </c>
      <c r="M1471" s="31">
        <f t="shared" si="3"/>
        <v>0</v>
      </c>
      <c r="N1471" s="32">
        <f>VLOOKUP(A1471,'HUMAN RESOURCES'!$A$2:$M$2692,5,0)</f>
        <v>0.018</v>
      </c>
      <c r="O1471" s="32">
        <f>VLOOKUP(A1471,'HUMAN RESOURCES'!$A$2:$M$2692,6,0)</f>
        <v>0.042</v>
      </c>
      <c r="P1471" s="31">
        <f>VLOOKUP(A1471,'HUMAN RESOURCES'!$A$2:$M$2692,7,0)</f>
        <v>75</v>
      </c>
      <c r="Q1471" s="5">
        <f>VLOOKUP(A1471,'HUMAN RESOURCES'!$A$2:$M$2692,8,0)</f>
        <v>71</v>
      </c>
      <c r="R1471" s="5">
        <f>VLOOKUP(A1471,'HUMAN RESOURCES'!$A$2:$M$2692,9,0)</f>
        <v>0.333</v>
      </c>
      <c r="S1471" s="5">
        <f>VLOOKUP(A1471,'HUMAN RESOURCES'!$A$2:$M$2692,10,0)</f>
        <v>0.628</v>
      </c>
      <c r="T1471" s="5">
        <f>VLOOKUP(A1471,'HUMAN RESOURCES'!$A$2:$M$2692,11,0)</f>
        <v>0.038</v>
      </c>
      <c r="U1471" s="5">
        <f>VLOOKUP(A1471,'HUMAN RESOURCES'!$A$2:$M$2692,12,0)</f>
        <v>23420751</v>
      </c>
      <c r="V1471" s="35">
        <f>VLOOKUP(A1471,'HUMAN RESOURCES'!$A$2:$M$2692,13,0)</f>
        <v>0.62</v>
      </c>
      <c r="W1471" s="38">
        <f>VLOOKUP(A1471,TOURISM!$A$2:$F$2692,5,0)</f>
        <v>5873000000</v>
      </c>
      <c r="X1471" s="39">
        <f>VLOOKUP(A1471,TOURISM!$A$2:$F$2692,6,0)</f>
        <v>2543000000</v>
      </c>
      <c r="Y1471" s="43">
        <f t="shared" si="4"/>
        <v>4.56544490740318</v>
      </c>
      <c r="Z1471" s="35">
        <f>VLOOKUP(A1471,BUSINESS!$A$2:$J$2692,5,0)</f>
        <v>0</v>
      </c>
      <c r="AA1471" s="5">
        <f>VLOOKUP(A1471,BUSINESS!$A$2:$J$2692,6,0)</f>
        <v>0</v>
      </c>
      <c r="AB1471" s="5">
        <f>VLOOKUP(A1471,BUSINESS!$A$2:$J$2692,7,0)</f>
        <v>0</v>
      </c>
      <c r="AC1471" s="5">
        <f>VLOOKUP(A1471,BUSINESS!$A$2:$J$2692,8,0)</f>
        <v>0</v>
      </c>
      <c r="AD1471" s="35">
        <f>VLOOKUP(A1471,BUSINESS!$A$2:$J$2692,9,0)</f>
        <v>0.214</v>
      </c>
      <c r="AE1471" s="35">
        <f>VLOOKUP(A1471,BUSINESS!$A$2:$J$2692,10,0)</f>
        <v>0.219</v>
      </c>
    </row>
    <row r="1472" customHeight="1" spans="1:31">
      <c r="A1472" s="22" t="str">
        <f t="shared" si="0"/>
        <v>Malaysia-Asia2001</v>
      </c>
      <c r="B1472" s="22" t="s">
        <v>183</v>
      </c>
      <c r="C1472" s="22" t="s">
        <v>65</v>
      </c>
      <c r="D1472" s="23">
        <v>2001</v>
      </c>
      <c r="E1472" s="25">
        <v>92783947368</v>
      </c>
      <c r="F1472" s="24">
        <f t="shared" si="1"/>
        <v>3877.99665180708</v>
      </c>
      <c r="G1472" s="26">
        <v>0.033</v>
      </c>
      <c r="H1472" s="27">
        <v>130</v>
      </c>
      <c r="I1472" s="26">
        <v>0.071</v>
      </c>
      <c r="J1472" s="5">
        <f>VLOOKUP(A1472,ENERGY!$A$2:$F$2692,5,0)</f>
        <v>75907</v>
      </c>
      <c r="K1472" s="5">
        <f t="shared" si="2"/>
        <v>0.00317260798014122</v>
      </c>
      <c r="L1472" s="31">
        <f>VLOOKUP(A1472,ENERGY!$A$2:$F$2692,6,0)</f>
        <v>0</v>
      </c>
      <c r="M1472" s="31">
        <f t="shared" si="3"/>
        <v>0</v>
      </c>
      <c r="N1472" s="32">
        <f>VLOOKUP(A1472,'HUMAN RESOURCES'!$A$2:$M$2692,5,0)</f>
        <v>0.018</v>
      </c>
      <c r="O1472" s="32">
        <f>VLOOKUP(A1472,'HUMAN RESOURCES'!$A$2:$M$2692,6,0)</f>
        <v>0.007</v>
      </c>
      <c r="P1472" s="31">
        <f>VLOOKUP(A1472,'HUMAN RESOURCES'!$A$2:$M$2692,7,0)</f>
        <v>75</v>
      </c>
      <c r="Q1472" s="5">
        <f>VLOOKUP(A1472,'HUMAN RESOURCES'!$A$2:$M$2692,8,0)</f>
        <v>71</v>
      </c>
      <c r="R1472" s="5">
        <f>VLOOKUP(A1472,'HUMAN RESOURCES'!$A$2:$M$2692,9,0)</f>
        <v>0.327</v>
      </c>
      <c r="S1472" s="5">
        <f>VLOOKUP(A1472,'HUMAN RESOURCES'!$A$2:$M$2692,10,0)</f>
        <v>0.634</v>
      </c>
      <c r="T1472" s="5">
        <f>VLOOKUP(A1472,'HUMAN RESOURCES'!$A$2:$M$2692,11,0)</f>
        <v>0.039</v>
      </c>
      <c r="U1472" s="5">
        <f>VLOOKUP(A1472,'HUMAN RESOURCES'!$A$2:$M$2692,12,0)</f>
        <v>23925742</v>
      </c>
      <c r="V1472" s="35">
        <f>VLOOKUP(A1472,'HUMAN RESOURCES'!$A$2:$M$2692,13,0)</f>
        <v>0.629</v>
      </c>
      <c r="W1472" s="38">
        <f>VLOOKUP(A1472,TOURISM!$A$2:$F$2692,5,0)</f>
        <v>7627000000</v>
      </c>
      <c r="X1472" s="39">
        <f>VLOOKUP(A1472,TOURISM!$A$2:$F$2692,6,0)</f>
        <v>3391000000</v>
      </c>
      <c r="Y1472" s="43">
        <f t="shared" si="4"/>
        <v>4.70693069306931</v>
      </c>
      <c r="Z1472" s="35">
        <f>VLOOKUP(A1472,BUSINESS!$A$2:$J$2692,5,0)</f>
        <v>0</v>
      </c>
      <c r="AA1472" s="5">
        <f>VLOOKUP(A1472,BUSINESS!$A$2:$J$2692,6,0)</f>
        <v>0</v>
      </c>
      <c r="AB1472" s="5">
        <f>VLOOKUP(A1472,BUSINESS!$A$2:$J$2692,7,0)</f>
        <v>0</v>
      </c>
      <c r="AC1472" s="5">
        <f>VLOOKUP(A1472,BUSINESS!$A$2:$J$2692,8,0)</f>
        <v>0</v>
      </c>
      <c r="AD1472" s="35">
        <f>VLOOKUP(A1472,BUSINESS!$A$2:$J$2692,9,0)</f>
        <v>0.267</v>
      </c>
      <c r="AE1472" s="35">
        <f>VLOOKUP(A1472,BUSINESS!$A$2:$J$2692,10,0)</f>
        <v>0.309</v>
      </c>
    </row>
    <row r="1473" customHeight="1" spans="1:31">
      <c r="A1473" s="22" t="str">
        <f t="shared" si="0"/>
        <v>Malaysia-Asia2002</v>
      </c>
      <c r="B1473" s="22" t="s">
        <v>183</v>
      </c>
      <c r="C1473" s="22" t="s">
        <v>65</v>
      </c>
      <c r="D1473" s="23">
        <v>2002</v>
      </c>
      <c r="E1473" s="25">
        <v>101000000000</v>
      </c>
      <c r="F1473" s="24">
        <f t="shared" si="1"/>
        <v>4137.00532833998</v>
      </c>
      <c r="G1473" s="26">
        <v>0.033</v>
      </c>
      <c r="H1473" s="27">
        <v>138</v>
      </c>
      <c r="I1473" s="26">
        <v>0.065</v>
      </c>
      <c r="J1473" s="5">
        <f>VLOOKUP(A1473,ENERGY!$A$2:$F$2692,5,0)</f>
        <v>72645</v>
      </c>
      <c r="K1473" s="5">
        <f t="shared" si="2"/>
        <v>0.00297557180274513</v>
      </c>
      <c r="L1473" s="31">
        <f>VLOOKUP(A1473,ENERGY!$A$2:$F$2692,6,0)</f>
        <v>216804</v>
      </c>
      <c r="M1473" s="31">
        <f t="shared" si="3"/>
        <v>0.00888038914064774</v>
      </c>
      <c r="N1473" s="32">
        <f>VLOOKUP(A1473,'HUMAN RESOURCES'!$A$2:$M$2692,5,0)</f>
        <v>0.019</v>
      </c>
      <c r="O1473" s="32">
        <f>VLOOKUP(A1473,'HUMAN RESOURCES'!$A$2:$M$2692,6,0)</f>
        <v>0.049</v>
      </c>
      <c r="P1473" s="31">
        <f>VLOOKUP(A1473,'HUMAN RESOURCES'!$A$2:$M$2692,7,0)</f>
        <v>75</v>
      </c>
      <c r="Q1473" s="5">
        <f>VLOOKUP(A1473,'HUMAN RESOURCES'!$A$2:$M$2692,8,0)</f>
        <v>71</v>
      </c>
      <c r="R1473" s="5">
        <f>VLOOKUP(A1473,'HUMAN RESOURCES'!$A$2:$M$2692,9,0)</f>
        <v>0.321</v>
      </c>
      <c r="S1473" s="5">
        <f>VLOOKUP(A1473,'HUMAN RESOURCES'!$A$2:$M$2692,10,0)</f>
        <v>0.639</v>
      </c>
      <c r="T1473" s="5">
        <f>VLOOKUP(A1473,'HUMAN RESOURCES'!$A$2:$M$2692,11,0)</f>
        <v>0.04</v>
      </c>
      <c r="U1473" s="5">
        <f>VLOOKUP(A1473,'HUMAN RESOURCES'!$A$2:$M$2692,12,0)</f>
        <v>24413795</v>
      </c>
      <c r="V1473" s="35">
        <f>VLOOKUP(A1473,'HUMAN RESOURCES'!$A$2:$M$2692,13,0)</f>
        <v>0.639</v>
      </c>
      <c r="W1473" s="38">
        <f>VLOOKUP(A1473,TOURISM!$A$2:$F$2692,5,0)</f>
        <v>8084000000</v>
      </c>
      <c r="X1473" s="39">
        <f>VLOOKUP(A1473,TOURISM!$A$2:$F$2692,6,0)</f>
        <v>3330000000</v>
      </c>
      <c r="Y1473" s="43">
        <f t="shared" si="4"/>
        <v>3.08909090909091</v>
      </c>
      <c r="Z1473" s="35">
        <f>VLOOKUP(A1473,BUSINESS!$A$2:$J$2692,5,0)</f>
        <v>0</v>
      </c>
      <c r="AA1473" s="5">
        <f>VLOOKUP(A1473,BUSINESS!$A$2:$J$2692,6,0)</f>
        <v>0</v>
      </c>
      <c r="AB1473" s="5">
        <f>VLOOKUP(A1473,BUSINESS!$A$2:$J$2692,7,0)</f>
        <v>0</v>
      </c>
      <c r="AC1473" s="5">
        <f>VLOOKUP(A1473,BUSINESS!$A$2:$J$2692,8,0)</f>
        <v>0</v>
      </c>
      <c r="AD1473" s="35">
        <f>VLOOKUP(A1473,BUSINESS!$A$2:$J$2692,9,0)</f>
        <v>0.323</v>
      </c>
      <c r="AE1473" s="35">
        <f>VLOOKUP(A1473,BUSINESS!$A$2:$J$2692,10,0)</f>
        <v>0.371</v>
      </c>
    </row>
    <row r="1474" customHeight="1" spans="1:31">
      <c r="A1474" s="22" t="str">
        <f t="shared" si="0"/>
        <v>Malaysia-Asia2003</v>
      </c>
      <c r="B1474" s="22" t="s">
        <v>183</v>
      </c>
      <c r="C1474" s="22" t="s">
        <v>65</v>
      </c>
      <c r="D1474" s="23">
        <v>2003</v>
      </c>
      <c r="E1474" s="25">
        <v>110000000000</v>
      </c>
      <c r="F1474" s="24">
        <f t="shared" si="1"/>
        <v>4419.32943987731</v>
      </c>
      <c r="G1474" s="26">
        <v>0.039</v>
      </c>
      <c r="H1474" s="27">
        <v>172</v>
      </c>
      <c r="I1474" s="26">
        <v>0.063</v>
      </c>
      <c r="J1474" s="5">
        <f>VLOOKUP(A1474,ENERGY!$A$2:$F$2692,5,0)</f>
        <v>69858</v>
      </c>
      <c r="K1474" s="5">
        <f t="shared" si="2"/>
        <v>0.00280659560009954</v>
      </c>
      <c r="L1474" s="31">
        <f>VLOOKUP(A1474,ENERGY!$A$2:$F$2692,6,0)</f>
        <v>203882</v>
      </c>
      <c r="M1474" s="31">
        <f t="shared" si="3"/>
        <v>0.00819110658964606</v>
      </c>
      <c r="N1474" s="32">
        <f>VLOOKUP(A1474,'HUMAN RESOURCES'!$A$2:$M$2692,5,0)</f>
        <v>0.019</v>
      </c>
      <c r="O1474" s="32">
        <f>VLOOKUP(A1474,'HUMAN RESOURCES'!$A$2:$M$2692,6,0)</f>
        <v>0.011</v>
      </c>
      <c r="P1474" s="31">
        <f>VLOOKUP(A1474,'HUMAN RESOURCES'!$A$2:$M$2692,7,0)</f>
        <v>76</v>
      </c>
      <c r="Q1474" s="5">
        <f>VLOOKUP(A1474,'HUMAN RESOURCES'!$A$2:$M$2692,8,0)</f>
        <v>71</v>
      </c>
      <c r="R1474" s="5">
        <f>VLOOKUP(A1474,'HUMAN RESOURCES'!$A$2:$M$2692,9,0)</f>
        <v>0.315</v>
      </c>
      <c r="S1474" s="5">
        <f>VLOOKUP(A1474,'HUMAN RESOURCES'!$A$2:$M$2692,10,0)</f>
        <v>0.644</v>
      </c>
      <c r="T1474" s="5">
        <f>VLOOKUP(A1474,'HUMAN RESOURCES'!$A$2:$M$2692,11,0)</f>
        <v>0.042</v>
      </c>
      <c r="U1474" s="5">
        <f>VLOOKUP(A1474,'HUMAN RESOURCES'!$A$2:$M$2692,12,0)</f>
        <v>24890654</v>
      </c>
      <c r="V1474" s="35">
        <f>VLOOKUP(A1474,'HUMAN RESOURCES'!$A$2:$M$2692,13,0)</f>
        <v>0.648</v>
      </c>
      <c r="W1474" s="38">
        <f>VLOOKUP(A1474,TOURISM!$A$2:$F$2692,5,0)</f>
        <v>6799000000</v>
      </c>
      <c r="X1474" s="39">
        <f>VLOOKUP(A1474,TOURISM!$A$2:$F$2692,6,0)</f>
        <v>3401000000</v>
      </c>
      <c r="Y1474" s="43">
        <f t="shared" si="4"/>
        <v>4.2888</v>
      </c>
      <c r="Z1474" s="35">
        <f>VLOOKUP(A1474,BUSINESS!$A$2:$J$2692,5,0)</f>
        <v>0</v>
      </c>
      <c r="AA1474" s="5">
        <f>VLOOKUP(A1474,BUSINESS!$A$2:$J$2692,6,0)</f>
        <v>37</v>
      </c>
      <c r="AB1474" s="5">
        <f>VLOOKUP(A1474,BUSINESS!$A$2:$J$2692,7,0)</f>
        <v>0</v>
      </c>
      <c r="AC1474" s="5">
        <f>VLOOKUP(A1474,BUSINESS!$A$2:$J$2692,8,0)</f>
        <v>0</v>
      </c>
      <c r="AD1474" s="35">
        <f>VLOOKUP(A1474,BUSINESS!$A$2:$J$2692,9,0)</f>
        <v>0.35</v>
      </c>
      <c r="AE1474" s="35">
        <f>VLOOKUP(A1474,BUSINESS!$A$2:$J$2692,10,0)</f>
        <v>0.447</v>
      </c>
    </row>
    <row r="1475" customHeight="1" spans="1:31">
      <c r="A1475" s="22" t="str">
        <f t="shared" si="0"/>
        <v>Malaysia-Asia2004</v>
      </c>
      <c r="B1475" s="22" t="s">
        <v>183</v>
      </c>
      <c r="C1475" s="22" t="s">
        <v>65</v>
      </c>
      <c r="D1475" s="23">
        <v>2004</v>
      </c>
      <c r="E1475" s="25">
        <v>125000000000</v>
      </c>
      <c r="F1475" s="24">
        <f t="shared" si="1"/>
        <v>4928.03317189228</v>
      </c>
      <c r="G1475" s="26">
        <v>0.037</v>
      </c>
      <c r="H1475" s="27">
        <v>181</v>
      </c>
      <c r="I1475" s="26">
        <v>0.06</v>
      </c>
      <c r="J1475" s="5">
        <f>VLOOKUP(A1475,ENERGY!$A$2:$F$2692,5,0)</f>
        <v>73006</v>
      </c>
      <c r="K1475" s="5">
        <f t="shared" si="2"/>
        <v>0.00287820791797734</v>
      </c>
      <c r="L1475" s="31">
        <f>VLOOKUP(A1475,ENERGY!$A$2:$F$2692,6,0)</f>
        <v>213221</v>
      </c>
      <c r="M1475" s="31">
        <f t="shared" si="3"/>
        <v>0.00840608128755235</v>
      </c>
      <c r="N1475" s="32">
        <f>VLOOKUP(A1475,'HUMAN RESOURCES'!$A$2:$M$2692,5,0)</f>
        <v>0.019</v>
      </c>
      <c r="O1475" s="32">
        <f>VLOOKUP(A1475,'HUMAN RESOURCES'!$A$2:$M$2692,6,0)</f>
        <v>0.007</v>
      </c>
      <c r="P1475" s="31">
        <f>VLOOKUP(A1475,'HUMAN RESOURCES'!$A$2:$M$2692,7,0)</f>
        <v>76</v>
      </c>
      <c r="Q1475" s="5">
        <f>VLOOKUP(A1475,'HUMAN RESOURCES'!$A$2:$M$2692,8,0)</f>
        <v>71</v>
      </c>
      <c r="R1475" s="5">
        <f>VLOOKUP(A1475,'HUMAN RESOURCES'!$A$2:$M$2692,9,0)</f>
        <v>0.308</v>
      </c>
      <c r="S1475" s="5">
        <f>VLOOKUP(A1475,'HUMAN RESOURCES'!$A$2:$M$2692,10,0)</f>
        <v>0.649</v>
      </c>
      <c r="T1475" s="5">
        <f>VLOOKUP(A1475,'HUMAN RESOURCES'!$A$2:$M$2692,11,0)</f>
        <v>0.043</v>
      </c>
      <c r="U1475" s="5">
        <f>VLOOKUP(A1475,'HUMAN RESOURCES'!$A$2:$M$2692,12,0)</f>
        <v>25365089</v>
      </c>
      <c r="V1475" s="35">
        <f>VLOOKUP(A1475,'HUMAN RESOURCES'!$A$2:$M$2692,13,0)</f>
        <v>0.657</v>
      </c>
      <c r="W1475" s="38">
        <f>VLOOKUP(A1475,TOURISM!$A$2:$F$2692,5,0)</f>
        <v>9183000000</v>
      </c>
      <c r="X1475" s="39">
        <f>VLOOKUP(A1475,TOURISM!$A$2:$F$2692,6,0)</f>
        <v>3822000000</v>
      </c>
      <c r="Y1475" s="43">
        <f t="shared" si="4"/>
        <v>4.20138888888889</v>
      </c>
      <c r="Z1475" s="35">
        <f>VLOOKUP(A1475,BUSINESS!$A$2:$J$2692,5,0)</f>
        <v>0</v>
      </c>
      <c r="AA1475" s="5">
        <f>VLOOKUP(A1475,BUSINESS!$A$2:$J$2692,6,0)</f>
        <v>37</v>
      </c>
      <c r="AB1475" s="5">
        <f>VLOOKUP(A1475,BUSINESS!$A$2:$J$2692,7,0)</f>
        <v>0</v>
      </c>
      <c r="AC1475" s="5">
        <f>VLOOKUP(A1475,BUSINESS!$A$2:$J$2692,8,0)</f>
        <v>0</v>
      </c>
      <c r="AD1475" s="35">
        <f>VLOOKUP(A1475,BUSINESS!$A$2:$J$2692,9,0)</f>
        <v>0.423</v>
      </c>
      <c r="AE1475" s="35">
        <f>VLOOKUP(A1475,BUSINESS!$A$2:$J$2692,10,0)</f>
        <v>0.576</v>
      </c>
    </row>
    <row r="1476" customHeight="1" spans="1:31">
      <c r="A1476" s="22" t="str">
        <f t="shared" si="0"/>
        <v>Malaysia-Asia2005</v>
      </c>
      <c r="B1476" s="22" t="s">
        <v>183</v>
      </c>
      <c r="C1476" s="22" t="s">
        <v>65</v>
      </c>
      <c r="D1476" s="23">
        <v>2005</v>
      </c>
      <c r="E1476" s="25">
        <v>144000000000</v>
      </c>
      <c r="F1476" s="24">
        <f t="shared" si="1"/>
        <v>5572.00802709667</v>
      </c>
      <c r="G1476" s="26">
        <v>0.032</v>
      </c>
      <c r="H1476" s="27">
        <v>179</v>
      </c>
      <c r="I1476" s="26">
        <v>0.06</v>
      </c>
      <c r="J1476" s="5">
        <f>VLOOKUP(A1476,ENERGY!$A$2:$F$2692,5,0)</f>
        <v>58691</v>
      </c>
      <c r="K1476" s="5">
        <f t="shared" si="2"/>
        <v>0.00227101891054396</v>
      </c>
      <c r="L1476" s="31">
        <f>VLOOKUP(A1476,ENERGY!$A$2:$F$2692,6,0)</f>
        <v>167333</v>
      </c>
      <c r="M1476" s="31">
        <f t="shared" si="3"/>
        <v>0.00647486679998728</v>
      </c>
      <c r="N1476" s="32">
        <f>VLOOKUP(A1476,'HUMAN RESOURCES'!$A$2:$M$2692,5,0)</f>
        <v>0.02</v>
      </c>
      <c r="O1476" s="32">
        <f>VLOOKUP(A1476,'HUMAN RESOURCES'!$A$2:$M$2692,6,0)</f>
        <v>0.027</v>
      </c>
      <c r="P1476" s="31">
        <f>VLOOKUP(A1476,'HUMAN RESOURCES'!$A$2:$M$2692,7,0)</f>
        <v>76</v>
      </c>
      <c r="Q1476" s="5">
        <f>VLOOKUP(A1476,'HUMAN RESOURCES'!$A$2:$M$2692,8,0)</f>
        <v>72</v>
      </c>
      <c r="R1476" s="5">
        <f>VLOOKUP(A1476,'HUMAN RESOURCES'!$A$2:$M$2692,9,0)</f>
        <v>0.302</v>
      </c>
      <c r="S1476" s="5">
        <f>VLOOKUP(A1476,'HUMAN RESOURCES'!$A$2:$M$2692,10,0)</f>
        <v>0.654</v>
      </c>
      <c r="T1476" s="5">
        <f>VLOOKUP(A1476,'HUMAN RESOURCES'!$A$2:$M$2692,11,0)</f>
        <v>0.044</v>
      </c>
      <c r="U1476" s="5">
        <f>VLOOKUP(A1476,'HUMAN RESOURCES'!$A$2:$M$2692,12,0)</f>
        <v>25843466</v>
      </c>
      <c r="V1476" s="35">
        <f>VLOOKUP(A1476,'HUMAN RESOURCES'!$A$2:$M$2692,13,0)</f>
        <v>0.666</v>
      </c>
      <c r="W1476" s="38">
        <f>VLOOKUP(A1476,TOURISM!$A$2:$F$2692,5,0)</f>
        <v>10389000000</v>
      </c>
      <c r="X1476" s="39">
        <f>VLOOKUP(A1476,TOURISM!$A$2:$F$2692,6,0)</f>
        <v>4339000000</v>
      </c>
      <c r="Y1476" s="43">
        <f t="shared" si="4"/>
        <v>4.41411042944785</v>
      </c>
      <c r="Z1476" s="35">
        <f>VLOOKUP(A1476,BUSINESS!$A$2:$J$2692,5,0)</f>
        <v>0.36</v>
      </c>
      <c r="AA1476" s="5">
        <f>VLOOKUP(A1476,BUSINESS!$A$2:$J$2692,6,0)</f>
        <v>37</v>
      </c>
      <c r="AB1476" s="5">
        <f>VLOOKUP(A1476,BUSINESS!$A$2:$J$2692,7,0)</f>
        <v>0</v>
      </c>
      <c r="AC1476" s="5">
        <f>VLOOKUP(A1476,BUSINESS!$A$2:$J$2692,8,0)</f>
        <v>190</v>
      </c>
      <c r="AD1476" s="35">
        <f>VLOOKUP(A1476,BUSINESS!$A$2:$J$2692,9,0)</f>
        <v>0.486</v>
      </c>
      <c r="AE1476" s="35">
        <f>VLOOKUP(A1476,BUSINESS!$A$2:$J$2692,10,0)</f>
        <v>0.756</v>
      </c>
    </row>
    <row r="1477" customHeight="1" spans="1:31">
      <c r="A1477" s="22" t="str">
        <f t="shared" si="0"/>
        <v>Malaysia-Asia2006</v>
      </c>
      <c r="B1477" s="22" t="s">
        <v>183</v>
      </c>
      <c r="C1477" s="22" t="s">
        <v>65</v>
      </c>
      <c r="D1477" s="23">
        <v>2006</v>
      </c>
      <c r="E1477" s="25">
        <v>163000000000</v>
      </c>
      <c r="F1477" s="24">
        <f t="shared" si="1"/>
        <v>6191.33943285356</v>
      </c>
      <c r="G1477" s="26">
        <v>0.036</v>
      </c>
      <c r="H1477" s="27">
        <v>222</v>
      </c>
      <c r="I1477" s="26">
        <v>0.065</v>
      </c>
      <c r="J1477" s="5">
        <f>VLOOKUP(A1477,ENERGY!$A$2:$F$2692,5,0)</f>
        <v>49255</v>
      </c>
      <c r="K1477" s="5">
        <f t="shared" si="2"/>
        <v>0.00187088603536934</v>
      </c>
      <c r="L1477" s="31">
        <f>VLOOKUP(A1477,ENERGY!$A$2:$F$2692,6,0)</f>
        <v>136717</v>
      </c>
      <c r="M1477" s="31">
        <f t="shared" si="3"/>
        <v>0.00519301443706405</v>
      </c>
      <c r="N1477" s="32">
        <f>VLOOKUP(A1477,'HUMAN RESOURCES'!$A$2:$M$2692,5,0)</f>
        <v>0.021</v>
      </c>
      <c r="O1477" s="32">
        <f>VLOOKUP(A1477,'HUMAN RESOURCES'!$A$2:$M$2692,6,0)</f>
        <v>0.035</v>
      </c>
      <c r="P1477" s="31">
        <f>VLOOKUP(A1477,'HUMAN RESOURCES'!$A$2:$M$2692,7,0)</f>
        <v>76</v>
      </c>
      <c r="Q1477" s="5">
        <f>VLOOKUP(A1477,'HUMAN RESOURCES'!$A$2:$M$2692,8,0)</f>
        <v>72</v>
      </c>
      <c r="R1477" s="5">
        <f>VLOOKUP(A1477,'HUMAN RESOURCES'!$A$2:$M$2692,9,0)</f>
        <v>0.297</v>
      </c>
      <c r="S1477" s="5">
        <f>VLOOKUP(A1477,'HUMAN RESOURCES'!$A$2:$M$2692,10,0)</f>
        <v>0.659</v>
      </c>
      <c r="T1477" s="5">
        <f>VLOOKUP(A1477,'HUMAN RESOURCES'!$A$2:$M$2692,11,0)</f>
        <v>0.045</v>
      </c>
      <c r="U1477" s="5">
        <f>VLOOKUP(A1477,'HUMAN RESOURCES'!$A$2:$M$2692,12,0)</f>
        <v>26327098</v>
      </c>
      <c r="V1477" s="35">
        <f>VLOOKUP(A1477,'HUMAN RESOURCES'!$A$2:$M$2692,13,0)</f>
        <v>0.675</v>
      </c>
      <c r="W1477" s="38">
        <f>VLOOKUP(A1477,TOURISM!$A$2:$F$2692,5,0)</f>
        <v>12280000000</v>
      </c>
      <c r="X1477" s="39">
        <f>VLOOKUP(A1477,TOURISM!$A$2:$F$2692,6,0)</f>
        <v>5085000000</v>
      </c>
      <c r="Y1477" s="43">
        <f t="shared" si="4"/>
        <v>5.84948453608247</v>
      </c>
      <c r="Z1477" s="35">
        <f>VLOOKUP(A1477,BUSINESS!$A$2:$J$2692,5,0)</f>
        <v>0.36</v>
      </c>
      <c r="AA1477" s="5">
        <f>VLOOKUP(A1477,BUSINESS!$A$2:$J$2692,6,0)</f>
        <v>37</v>
      </c>
      <c r="AB1477" s="5">
        <f>VLOOKUP(A1477,BUSINESS!$A$2:$J$2692,7,0)</f>
        <v>0</v>
      </c>
      <c r="AC1477" s="5">
        <f>VLOOKUP(A1477,BUSINESS!$A$2:$J$2692,8,0)</f>
        <v>190</v>
      </c>
      <c r="AD1477" s="35">
        <f>VLOOKUP(A1477,BUSINESS!$A$2:$J$2692,9,0)</f>
        <v>0.516</v>
      </c>
      <c r="AE1477" s="35">
        <f>VLOOKUP(A1477,BUSINESS!$A$2:$J$2692,10,0)</f>
        <v>0.739</v>
      </c>
    </row>
    <row r="1478" customHeight="1" spans="1:31">
      <c r="A1478" s="22" t="str">
        <f t="shared" si="0"/>
        <v>Malaysia-Asia2007</v>
      </c>
      <c r="B1478" s="22" t="s">
        <v>183</v>
      </c>
      <c r="C1478" s="22" t="s">
        <v>65</v>
      </c>
      <c r="D1478" s="23">
        <v>2007</v>
      </c>
      <c r="E1478" s="25">
        <v>194000000000</v>
      </c>
      <c r="F1478" s="24">
        <f t="shared" si="1"/>
        <v>7235.07531694758</v>
      </c>
      <c r="G1478" s="26">
        <v>0.035</v>
      </c>
      <c r="H1478" s="27">
        <v>256</v>
      </c>
      <c r="I1478" s="26">
        <v>0.064</v>
      </c>
      <c r="J1478" s="5">
        <f>VLOOKUP(A1478,ENERGY!$A$2:$F$2692,5,0)</f>
        <v>69970</v>
      </c>
      <c r="K1478" s="5">
        <f t="shared" si="2"/>
        <v>0.00260947536044754</v>
      </c>
      <c r="L1478" s="31">
        <f>VLOOKUP(A1478,ENERGY!$A$2:$F$2692,6,0)</f>
        <v>205308</v>
      </c>
      <c r="M1478" s="31">
        <f t="shared" si="3"/>
        <v>0.00765679816067976</v>
      </c>
      <c r="N1478" s="32">
        <f>VLOOKUP(A1478,'HUMAN RESOURCES'!$A$2:$M$2692,5,0)</f>
        <v>0.021</v>
      </c>
      <c r="O1478" s="32">
        <f>VLOOKUP(A1478,'HUMAN RESOURCES'!$A$2:$M$2692,6,0)</f>
        <v>0.045</v>
      </c>
      <c r="P1478" s="31">
        <f>VLOOKUP(A1478,'HUMAN RESOURCES'!$A$2:$M$2692,7,0)</f>
        <v>76</v>
      </c>
      <c r="Q1478" s="5">
        <f>VLOOKUP(A1478,'HUMAN RESOURCES'!$A$2:$M$2692,8,0)</f>
        <v>72</v>
      </c>
      <c r="R1478" s="5">
        <f>VLOOKUP(A1478,'HUMAN RESOURCES'!$A$2:$M$2692,9,0)</f>
        <v>0.292</v>
      </c>
      <c r="S1478" s="5">
        <f>VLOOKUP(A1478,'HUMAN RESOURCES'!$A$2:$M$2692,10,0)</f>
        <v>0.663</v>
      </c>
      <c r="T1478" s="5">
        <f>VLOOKUP(A1478,'HUMAN RESOURCES'!$A$2:$M$2692,11,0)</f>
        <v>0.045</v>
      </c>
      <c r="U1478" s="5">
        <f>VLOOKUP(A1478,'HUMAN RESOURCES'!$A$2:$M$2692,12,0)</f>
        <v>26813819</v>
      </c>
      <c r="V1478" s="35">
        <f>VLOOKUP(A1478,'HUMAN RESOURCES'!$A$2:$M$2692,13,0)</f>
        <v>0.684</v>
      </c>
      <c r="W1478" s="38">
        <f>VLOOKUP(A1478,TOURISM!$A$2:$F$2692,5,0)</f>
        <v>17948000000</v>
      </c>
      <c r="X1478" s="39">
        <f>VLOOKUP(A1478,TOURISM!$A$2:$F$2692,6,0)</f>
        <v>6600000000</v>
      </c>
      <c r="Y1478" s="43">
        <f t="shared" si="4"/>
        <v>4.68787878787879</v>
      </c>
      <c r="Z1478" s="35">
        <f>VLOOKUP(A1478,BUSINESS!$A$2:$J$2692,5,0)</f>
        <v>0.36</v>
      </c>
      <c r="AA1478" s="5">
        <f>VLOOKUP(A1478,BUSINESS!$A$2:$J$2692,6,0)</f>
        <v>31</v>
      </c>
      <c r="AB1478" s="5">
        <f>VLOOKUP(A1478,BUSINESS!$A$2:$J$2692,7,0)</f>
        <v>0</v>
      </c>
      <c r="AC1478" s="5">
        <f>VLOOKUP(A1478,BUSINESS!$A$2:$J$2692,8,0)</f>
        <v>166</v>
      </c>
      <c r="AD1478" s="35">
        <f>VLOOKUP(A1478,BUSINESS!$A$2:$J$2692,9,0)</f>
        <v>0.557</v>
      </c>
      <c r="AE1478" s="35">
        <f>VLOOKUP(A1478,BUSINESS!$A$2:$J$2692,10,0)</f>
        <v>0.871</v>
      </c>
    </row>
    <row r="1479" customHeight="1" spans="1:31">
      <c r="A1479" s="22" t="str">
        <f t="shared" si="0"/>
        <v>Malaysia-Asia2008</v>
      </c>
      <c r="B1479" s="22" t="s">
        <v>183</v>
      </c>
      <c r="C1479" s="22" t="s">
        <v>65</v>
      </c>
      <c r="D1479" s="23">
        <v>2008</v>
      </c>
      <c r="E1479" s="25">
        <v>231000000000</v>
      </c>
      <c r="F1479" s="24">
        <f t="shared" si="1"/>
        <v>8460.81076982829</v>
      </c>
      <c r="G1479" s="26">
        <v>0.034</v>
      </c>
      <c r="H1479" s="27">
        <v>288</v>
      </c>
      <c r="I1479" s="26">
        <v>0.061</v>
      </c>
      <c r="J1479" s="5">
        <f>VLOOKUP(A1479,ENERGY!$A$2:$F$2692,5,0)</f>
        <v>63507</v>
      </c>
      <c r="K1479" s="5">
        <f t="shared" si="2"/>
        <v>0.00232606367774669</v>
      </c>
      <c r="L1479" s="31">
        <f>VLOOKUP(A1479,ENERGY!$A$2:$F$2692,6,0)</f>
        <v>177373</v>
      </c>
      <c r="M1479" s="31">
        <f t="shared" si="3"/>
        <v>0.0064966207302024</v>
      </c>
      <c r="N1479" s="32">
        <f>VLOOKUP(A1479,'HUMAN RESOURCES'!$A$2:$M$2692,5,0)</f>
        <v>0.021</v>
      </c>
      <c r="O1479" s="32">
        <f>VLOOKUP(A1479,'HUMAN RESOURCES'!$A$2:$M$2692,6,0)</f>
        <v>0.032</v>
      </c>
      <c r="P1479" s="31">
        <f>VLOOKUP(A1479,'HUMAN RESOURCES'!$A$2:$M$2692,7,0)</f>
        <v>77</v>
      </c>
      <c r="Q1479" s="5">
        <f>VLOOKUP(A1479,'HUMAN RESOURCES'!$A$2:$M$2692,8,0)</f>
        <v>72</v>
      </c>
      <c r="R1479" s="5">
        <f>VLOOKUP(A1479,'HUMAN RESOURCES'!$A$2:$M$2692,9,0)</f>
        <v>0.287</v>
      </c>
      <c r="S1479" s="5">
        <f>VLOOKUP(A1479,'HUMAN RESOURCES'!$A$2:$M$2692,10,0)</f>
        <v>0.667</v>
      </c>
      <c r="T1479" s="5">
        <f>VLOOKUP(A1479,'HUMAN RESOURCES'!$A$2:$M$2692,11,0)</f>
        <v>0.046</v>
      </c>
      <c r="U1479" s="5">
        <f>VLOOKUP(A1479,'HUMAN RESOURCES'!$A$2:$M$2692,12,0)</f>
        <v>27302348</v>
      </c>
      <c r="V1479" s="35">
        <f>VLOOKUP(A1479,'HUMAN RESOURCES'!$A$2:$M$2692,13,0)</f>
        <v>0.692</v>
      </c>
      <c r="W1479" s="38">
        <f>VLOOKUP(A1479,TOURISM!$A$2:$F$2692,5,0)</f>
        <v>18553000000</v>
      </c>
      <c r="X1479" s="39">
        <f>VLOOKUP(A1479,TOURISM!$A$2:$F$2692,6,0)</f>
        <v>7724000000</v>
      </c>
      <c r="Y1479" s="43">
        <f t="shared" si="4"/>
        <v>4.96782178217822</v>
      </c>
      <c r="Z1479" s="35">
        <f>VLOOKUP(A1479,BUSINESS!$A$2:$J$2692,5,0)</f>
        <v>0.345</v>
      </c>
      <c r="AA1479" s="5">
        <f>VLOOKUP(A1479,BUSINESS!$A$2:$J$2692,6,0)</f>
        <v>20</v>
      </c>
      <c r="AB1479" s="5">
        <f>VLOOKUP(A1479,BUSINESS!$A$2:$J$2692,7,0)</f>
        <v>0</v>
      </c>
      <c r="AC1479" s="5">
        <f>VLOOKUP(A1479,BUSINESS!$A$2:$J$2692,8,0)</f>
        <v>145</v>
      </c>
      <c r="AD1479" s="35">
        <f>VLOOKUP(A1479,BUSINESS!$A$2:$J$2692,9,0)</f>
        <v>0.558</v>
      </c>
      <c r="AE1479" s="35">
        <f>VLOOKUP(A1479,BUSINESS!$A$2:$J$2692,10,0)</f>
        <v>1.015</v>
      </c>
    </row>
    <row r="1480" customHeight="1" spans="1:31">
      <c r="A1480" s="22" t="str">
        <f t="shared" si="0"/>
        <v>Malaysia-Asia2009</v>
      </c>
      <c r="B1480" s="22" t="s">
        <v>183</v>
      </c>
      <c r="C1480" s="22" t="s">
        <v>65</v>
      </c>
      <c r="D1480" s="23">
        <v>2009</v>
      </c>
      <c r="E1480" s="25">
        <v>202000000000</v>
      </c>
      <c r="F1480" s="24">
        <f t="shared" si="1"/>
        <v>7268.71698221295</v>
      </c>
      <c r="G1480" s="26">
        <v>0.039</v>
      </c>
      <c r="H1480" s="27">
        <v>285</v>
      </c>
      <c r="I1480" s="26">
        <v>0.051</v>
      </c>
      <c r="J1480" s="5">
        <f>VLOOKUP(A1480,ENERGY!$A$2:$F$2692,5,0)</f>
        <v>54619</v>
      </c>
      <c r="K1480" s="5">
        <f t="shared" si="2"/>
        <v>0.00196539630124499</v>
      </c>
      <c r="L1480" s="31">
        <f>VLOOKUP(A1480,ENERGY!$A$2:$F$2692,6,0)</f>
        <v>160266</v>
      </c>
      <c r="M1480" s="31">
        <f t="shared" si="3"/>
        <v>0.0057669712666898</v>
      </c>
      <c r="N1480" s="32">
        <f>VLOOKUP(A1480,'HUMAN RESOURCES'!$A$2:$M$2692,5,0)</f>
        <v>0.021</v>
      </c>
      <c r="O1480" s="32">
        <f>VLOOKUP(A1480,'HUMAN RESOURCES'!$A$2:$M$2692,6,0)</f>
        <v>0.017</v>
      </c>
      <c r="P1480" s="31">
        <f>VLOOKUP(A1480,'HUMAN RESOURCES'!$A$2:$M$2692,7,0)</f>
        <v>77</v>
      </c>
      <c r="Q1480" s="5">
        <f>VLOOKUP(A1480,'HUMAN RESOURCES'!$A$2:$M$2692,8,0)</f>
        <v>72</v>
      </c>
      <c r="R1480" s="5">
        <f>VLOOKUP(A1480,'HUMAN RESOURCES'!$A$2:$M$2692,9,0)</f>
        <v>0.282</v>
      </c>
      <c r="S1480" s="5">
        <f>VLOOKUP(A1480,'HUMAN RESOURCES'!$A$2:$M$2692,10,0)</f>
        <v>0.671</v>
      </c>
      <c r="T1480" s="5">
        <f>VLOOKUP(A1480,'HUMAN RESOURCES'!$A$2:$M$2692,11,0)</f>
        <v>0.047</v>
      </c>
      <c r="U1480" s="5">
        <f>VLOOKUP(A1480,'HUMAN RESOURCES'!$A$2:$M$2692,12,0)</f>
        <v>27790324</v>
      </c>
      <c r="V1480" s="35">
        <f>VLOOKUP(A1480,'HUMAN RESOURCES'!$A$2:$M$2692,13,0)</f>
        <v>0.701</v>
      </c>
      <c r="W1480" s="38">
        <f>VLOOKUP(A1480,TOURISM!$A$2:$F$2692,5,0)</f>
        <v>17231000000</v>
      </c>
      <c r="X1480" s="39">
        <f>VLOOKUP(A1480,TOURISM!$A$2:$F$2692,6,0)</f>
        <v>7196000000</v>
      </c>
      <c r="Y1480" s="43">
        <f t="shared" si="4"/>
        <v>3.96290322580645</v>
      </c>
      <c r="Z1480" s="35">
        <f>VLOOKUP(A1480,BUSINESS!$A$2:$J$2692,5,0)</f>
        <v>0.342</v>
      </c>
      <c r="AA1480" s="5">
        <f>VLOOKUP(A1480,BUSINESS!$A$2:$J$2692,6,0)</f>
        <v>18</v>
      </c>
      <c r="AB1480" s="5">
        <f>VLOOKUP(A1480,BUSINESS!$A$2:$J$2692,7,0)</f>
        <v>0</v>
      </c>
      <c r="AC1480" s="5">
        <f>VLOOKUP(A1480,BUSINESS!$A$2:$J$2692,8,0)</f>
        <v>145</v>
      </c>
      <c r="AD1480" s="35">
        <f>VLOOKUP(A1480,BUSINESS!$A$2:$J$2692,9,0)</f>
        <v>0.559</v>
      </c>
      <c r="AE1480" s="35">
        <f>VLOOKUP(A1480,BUSINESS!$A$2:$J$2692,10,0)</f>
        <v>1.085</v>
      </c>
    </row>
    <row r="1481" customHeight="1" spans="1:31">
      <c r="A1481" s="22" t="str">
        <f t="shared" si="0"/>
        <v>Malaysia-Asia2010</v>
      </c>
      <c r="B1481" s="22" t="s">
        <v>183</v>
      </c>
      <c r="C1481" s="22" t="s">
        <v>65</v>
      </c>
      <c r="D1481" s="23">
        <v>2010</v>
      </c>
      <c r="E1481" s="25">
        <v>248000000000</v>
      </c>
      <c r="F1481" s="24">
        <f t="shared" si="1"/>
        <v>8770.74010369632</v>
      </c>
      <c r="G1481" s="26">
        <v>0.04</v>
      </c>
      <c r="H1481" s="27">
        <v>345</v>
      </c>
      <c r="I1481" s="26">
        <v>0.05</v>
      </c>
      <c r="J1481" s="5">
        <f>VLOOKUP(A1481,ENERGY!$A$2:$F$2692,5,0)</f>
        <v>47110</v>
      </c>
      <c r="K1481" s="5">
        <f t="shared" si="2"/>
        <v>0.00166608696082715</v>
      </c>
      <c r="L1481" s="31">
        <f>VLOOKUP(A1481,ENERGY!$A$2:$F$2692,6,0)</f>
        <v>126603</v>
      </c>
      <c r="M1481" s="31">
        <f t="shared" si="3"/>
        <v>0.00447742745704946</v>
      </c>
      <c r="N1481" s="32">
        <f>VLOOKUP(A1481,'HUMAN RESOURCES'!$A$2:$M$2692,5,0)</f>
        <v>0.022</v>
      </c>
      <c r="O1481" s="32">
        <f>VLOOKUP(A1481,'HUMAN RESOURCES'!$A$2:$M$2692,6,0)</f>
        <v>0.057</v>
      </c>
      <c r="P1481" s="31">
        <f>VLOOKUP(A1481,'HUMAN RESOURCES'!$A$2:$M$2692,7,0)</f>
        <v>77</v>
      </c>
      <c r="Q1481" s="5">
        <f>VLOOKUP(A1481,'HUMAN RESOURCES'!$A$2:$M$2692,8,0)</f>
        <v>72</v>
      </c>
      <c r="R1481" s="5">
        <f>VLOOKUP(A1481,'HUMAN RESOURCES'!$A$2:$M$2692,9,0)</f>
        <v>0.277</v>
      </c>
      <c r="S1481" s="5">
        <f>VLOOKUP(A1481,'HUMAN RESOURCES'!$A$2:$M$2692,10,0)</f>
        <v>0.675</v>
      </c>
      <c r="T1481" s="5">
        <f>VLOOKUP(A1481,'HUMAN RESOURCES'!$A$2:$M$2692,11,0)</f>
        <v>0.048</v>
      </c>
      <c r="U1481" s="5">
        <f>VLOOKUP(A1481,'HUMAN RESOURCES'!$A$2:$M$2692,12,0)</f>
        <v>28275835</v>
      </c>
      <c r="V1481" s="35">
        <f>VLOOKUP(A1481,'HUMAN RESOURCES'!$A$2:$M$2692,13,0)</f>
        <v>0.709</v>
      </c>
      <c r="W1481" s="38">
        <f>VLOOKUP(A1481,TOURISM!$A$2:$F$2692,5,0)</f>
        <v>18152000000</v>
      </c>
      <c r="X1481" s="39">
        <f>VLOOKUP(A1481,TOURISM!$A$2:$F$2692,6,0)</f>
        <v>8324000000</v>
      </c>
      <c r="Y1481" s="43">
        <f t="shared" si="4"/>
        <v>3.27647058823529</v>
      </c>
      <c r="Z1481" s="35">
        <f>VLOOKUP(A1481,BUSINESS!$A$2:$J$2692,5,0)</f>
        <v>0.337</v>
      </c>
      <c r="AA1481" s="5">
        <f>VLOOKUP(A1481,BUSINESS!$A$2:$J$2692,6,0)</f>
        <v>17</v>
      </c>
      <c r="AB1481" s="5">
        <f>VLOOKUP(A1481,BUSINESS!$A$2:$J$2692,7,0)</f>
        <v>0</v>
      </c>
      <c r="AC1481" s="5">
        <f>VLOOKUP(A1481,BUSINESS!$A$2:$J$2692,8,0)</f>
        <v>145</v>
      </c>
      <c r="AD1481" s="35">
        <f>VLOOKUP(A1481,BUSINESS!$A$2:$J$2692,9,0)</f>
        <v>0.563</v>
      </c>
      <c r="AE1481" s="35">
        <f>VLOOKUP(A1481,BUSINESS!$A$2:$J$2692,10,0)</f>
        <v>1.197</v>
      </c>
    </row>
    <row r="1482" customHeight="1" spans="1:31">
      <c r="A1482" s="22" t="str">
        <f t="shared" si="0"/>
        <v>Malaysia-Asia2011</v>
      </c>
      <c r="B1482" s="22" t="s">
        <v>183</v>
      </c>
      <c r="C1482" s="22" t="s">
        <v>65</v>
      </c>
      <c r="D1482" s="23">
        <v>2011</v>
      </c>
      <c r="E1482" s="25">
        <v>289000000000</v>
      </c>
      <c r="F1482" s="24">
        <f t="shared" si="1"/>
        <v>10049.0393118418</v>
      </c>
      <c r="G1482" s="26">
        <v>0.038</v>
      </c>
      <c r="H1482" s="27">
        <v>384</v>
      </c>
      <c r="I1482" s="26">
        <v>0.049</v>
      </c>
      <c r="J1482" s="5">
        <f>VLOOKUP(A1482,ENERGY!$A$2:$F$2692,5,0)</f>
        <v>63715</v>
      </c>
      <c r="K1482" s="5">
        <f t="shared" si="2"/>
        <v>0.00221548283651903</v>
      </c>
      <c r="L1482" s="31">
        <f>VLOOKUP(A1482,ENERGY!$A$2:$F$2692,6,0)</f>
        <v>170648</v>
      </c>
      <c r="M1482" s="31">
        <f t="shared" si="3"/>
        <v>0.00593373169718747</v>
      </c>
      <c r="N1482" s="32">
        <f>VLOOKUP(A1482,'HUMAN RESOURCES'!$A$2:$M$2692,5,0)</f>
        <v>0.022</v>
      </c>
      <c r="O1482" s="32">
        <f>VLOOKUP(A1482,'HUMAN RESOURCES'!$A$2:$M$2692,6,0)</f>
        <v>0.043</v>
      </c>
      <c r="P1482" s="31">
        <f>VLOOKUP(A1482,'HUMAN RESOURCES'!$A$2:$M$2692,7,0)</f>
        <v>77</v>
      </c>
      <c r="Q1482" s="5">
        <f>VLOOKUP(A1482,'HUMAN RESOURCES'!$A$2:$M$2692,8,0)</f>
        <v>72</v>
      </c>
      <c r="R1482" s="5">
        <f>VLOOKUP(A1482,'HUMAN RESOURCES'!$A$2:$M$2692,9,0)</f>
        <v>0.272</v>
      </c>
      <c r="S1482" s="5">
        <f>VLOOKUP(A1482,'HUMAN RESOURCES'!$A$2:$M$2692,10,0)</f>
        <v>0.678</v>
      </c>
      <c r="T1482" s="5">
        <f>VLOOKUP(A1482,'HUMAN RESOURCES'!$A$2:$M$2692,11,0)</f>
        <v>0.05</v>
      </c>
      <c r="U1482" s="5">
        <f>VLOOKUP(A1482,'HUMAN RESOURCES'!$A$2:$M$2692,12,0)</f>
        <v>28758968</v>
      </c>
      <c r="V1482" s="35">
        <f>VLOOKUP(A1482,'HUMAN RESOURCES'!$A$2:$M$2692,13,0)</f>
        <v>0.717</v>
      </c>
      <c r="W1482" s="38">
        <f>VLOOKUP(A1482,TOURISM!$A$2:$F$2692,5,0)</f>
        <v>19649000000</v>
      </c>
      <c r="X1482" s="39">
        <f>VLOOKUP(A1482,TOURISM!$A$2:$F$2692,6,0)</f>
        <v>10180000000</v>
      </c>
      <c r="Y1482" s="43">
        <f t="shared" si="4"/>
        <v>2.8544262295082</v>
      </c>
      <c r="Z1482" s="35">
        <f>VLOOKUP(A1482,BUSINESS!$A$2:$J$2692,5,0)</f>
        <v>0.34</v>
      </c>
      <c r="AA1482" s="5">
        <f>VLOOKUP(A1482,BUSINESS!$A$2:$J$2692,6,0)</f>
        <v>6</v>
      </c>
      <c r="AB1482" s="5">
        <f>VLOOKUP(A1482,BUSINESS!$A$2:$J$2692,7,0)</f>
        <v>0</v>
      </c>
      <c r="AC1482" s="5">
        <f>VLOOKUP(A1482,BUSINESS!$A$2:$J$2692,8,0)</f>
        <v>133</v>
      </c>
      <c r="AD1482" s="35">
        <f>VLOOKUP(A1482,BUSINESS!$A$2:$J$2692,9,0)</f>
        <v>0.61</v>
      </c>
      <c r="AE1482" s="35">
        <f>VLOOKUP(A1482,BUSINESS!$A$2:$J$2692,10,0)</f>
        <v>1.275</v>
      </c>
    </row>
    <row r="1483" customHeight="1" spans="1:31">
      <c r="A1483" s="22" t="str">
        <f t="shared" si="0"/>
        <v>Malaysia-Asia2012</v>
      </c>
      <c r="B1483" s="22" t="s">
        <v>183</v>
      </c>
      <c r="C1483" s="22" t="s">
        <v>65</v>
      </c>
      <c r="D1483" s="23">
        <v>2012</v>
      </c>
      <c r="E1483" s="25">
        <v>305000000000</v>
      </c>
      <c r="F1483" s="24">
        <f t="shared" si="1"/>
        <v>10430.9425943505</v>
      </c>
      <c r="G1483" s="26">
        <v>0.039</v>
      </c>
      <c r="H1483" s="27">
        <v>410</v>
      </c>
      <c r="I1483" s="26">
        <v>0.048</v>
      </c>
      <c r="J1483" s="5">
        <f>VLOOKUP(A1483,ENERGY!$A$2:$F$2692,5,0)</f>
        <v>51009</v>
      </c>
      <c r="K1483" s="5">
        <f t="shared" si="2"/>
        <v>0.00174449819932861</v>
      </c>
      <c r="L1483" s="31">
        <f>VLOOKUP(A1483,ENERGY!$A$2:$F$2692,6,0)</f>
        <v>135129</v>
      </c>
      <c r="M1483" s="31">
        <f t="shared" si="3"/>
        <v>0.00462138636666227</v>
      </c>
      <c r="N1483" s="32">
        <f>VLOOKUP(A1483,'HUMAN RESOURCES'!$A$2:$M$2692,5,0)</f>
        <v>0.023</v>
      </c>
      <c r="O1483" s="32">
        <f>VLOOKUP(A1483,'HUMAN RESOURCES'!$A$2:$M$2692,6,0)</f>
        <v>0.054</v>
      </c>
      <c r="P1483" s="31">
        <f>VLOOKUP(A1483,'HUMAN RESOURCES'!$A$2:$M$2692,7,0)</f>
        <v>77</v>
      </c>
      <c r="Q1483" s="5">
        <f>VLOOKUP(A1483,'HUMAN RESOURCES'!$A$2:$M$2692,8,0)</f>
        <v>73</v>
      </c>
      <c r="R1483" s="5">
        <f>VLOOKUP(A1483,'HUMAN RESOURCES'!$A$2:$M$2692,9,0)</f>
        <v>0.267</v>
      </c>
      <c r="S1483" s="5">
        <f>VLOOKUP(A1483,'HUMAN RESOURCES'!$A$2:$M$2692,10,0)</f>
        <v>0.682</v>
      </c>
      <c r="T1483" s="5">
        <f>VLOOKUP(A1483,'HUMAN RESOURCES'!$A$2:$M$2692,11,0)</f>
        <v>0.052</v>
      </c>
      <c r="U1483" s="5">
        <f>VLOOKUP(A1483,'HUMAN RESOURCES'!$A$2:$M$2692,12,0)</f>
        <v>29239927</v>
      </c>
      <c r="V1483" s="35">
        <f>VLOOKUP(A1483,'HUMAN RESOURCES'!$A$2:$M$2692,13,0)</f>
        <v>0.725</v>
      </c>
      <c r="W1483" s="38">
        <f>VLOOKUP(A1483,TOURISM!$A$2:$F$2692,5,0)</f>
        <v>20251000000</v>
      </c>
      <c r="X1483" s="39">
        <f>VLOOKUP(A1483,TOURISM!$A$2:$F$2692,6,0)</f>
        <v>11545000000</v>
      </c>
      <c r="Y1483" s="43">
        <f t="shared" si="4"/>
        <v>41.8043364083429</v>
      </c>
      <c r="Z1483" s="35">
        <f>VLOOKUP(A1483,BUSINESS!$A$2:$J$2692,5,0)</f>
        <v>0.245</v>
      </c>
      <c r="AA1483" s="5">
        <f>VLOOKUP(A1483,BUSINESS!$A$2:$J$2692,6,0)</f>
        <v>6</v>
      </c>
      <c r="AB1483" s="5">
        <f>VLOOKUP(A1483,BUSINESS!$A$2:$J$2692,7,0)</f>
        <v>8</v>
      </c>
      <c r="AC1483" s="5">
        <f>VLOOKUP(A1483,BUSINESS!$A$2:$J$2692,8,0)</f>
        <v>133</v>
      </c>
      <c r="AD1483" s="35">
        <f>VLOOKUP(A1483,BUSINESS!$A$2:$J$2692,9,0)</f>
        <v>0.658</v>
      </c>
      <c r="AE1483" s="35">
        <f>VLOOKUP(A1483,BUSINESS!$A$2:$J$2692,10,0)</f>
        <v>1.413</v>
      </c>
    </row>
    <row r="1484" customHeight="1" spans="1:31">
      <c r="A1484" s="22" t="str">
        <f t="shared" si="0"/>
        <v>Maldives-Asia2000</v>
      </c>
      <c r="B1484" s="22" t="s">
        <v>184</v>
      </c>
      <c r="C1484" s="22" t="s">
        <v>65</v>
      </c>
      <c r="D1484" s="23">
        <v>2000</v>
      </c>
      <c r="E1484" s="25">
        <v>624337144</v>
      </c>
      <c r="F1484" s="24">
        <f t="shared" si="1"/>
        <v>2289.08740398541</v>
      </c>
      <c r="G1484" s="26">
        <v>0.071</v>
      </c>
      <c r="H1484" s="27">
        <v>162</v>
      </c>
      <c r="I1484" s="26">
        <v>0.13</v>
      </c>
      <c r="J1484" s="5">
        <f>VLOOKUP(A1484,ENERGY!$A$2:$F$2692,5,0)</f>
        <v>0</v>
      </c>
      <c r="K1484" s="5">
        <f t="shared" si="2"/>
        <v>0</v>
      </c>
      <c r="L1484" s="31">
        <f>VLOOKUP(A1484,ENERGY!$A$2:$F$2692,6,0)</f>
        <v>0</v>
      </c>
      <c r="M1484" s="31">
        <f t="shared" si="3"/>
        <v>0</v>
      </c>
      <c r="N1484" s="32">
        <f>VLOOKUP(A1484,'HUMAN RESOURCES'!$A$2:$M$2692,5,0)</f>
        <v>0.023</v>
      </c>
      <c r="O1484" s="32">
        <f>VLOOKUP(A1484,'HUMAN RESOURCES'!$A$2:$M$2692,6,0)</f>
        <v>0.033</v>
      </c>
      <c r="P1484" s="31">
        <f>VLOOKUP(A1484,'HUMAN RESOURCES'!$A$2:$M$2692,7,0)</f>
        <v>70</v>
      </c>
      <c r="Q1484" s="5">
        <f>VLOOKUP(A1484,'HUMAN RESOURCES'!$A$2:$M$2692,8,0)</f>
        <v>69</v>
      </c>
      <c r="R1484" s="5">
        <f>VLOOKUP(A1484,'HUMAN RESOURCES'!$A$2:$M$2692,9,0)</f>
        <v>0.413</v>
      </c>
      <c r="S1484" s="5">
        <f>VLOOKUP(A1484,'HUMAN RESOURCES'!$A$2:$M$2692,10,0)</f>
        <v>0.549</v>
      </c>
      <c r="T1484" s="5">
        <f>VLOOKUP(A1484,'HUMAN RESOURCES'!$A$2:$M$2692,11,0)</f>
        <v>0.038</v>
      </c>
      <c r="U1484" s="5">
        <f>VLOOKUP(A1484,'HUMAN RESOURCES'!$A$2:$M$2692,12,0)</f>
        <v>272745</v>
      </c>
      <c r="V1484" s="35">
        <f>VLOOKUP(A1484,'HUMAN RESOURCES'!$A$2:$M$2692,13,0)</f>
        <v>0.277</v>
      </c>
      <c r="W1484" s="38">
        <f>VLOOKUP(A1484,TOURISM!$A$2:$F$2692,5,0)</f>
        <v>321000000</v>
      </c>
      <c r="X1484" s="39">
        <f>VLOOKUP(A1484,TOURISM!$A$2:$F$2692,6,0)</f>
        <v>60000000</v>
      </c>
      <c r="Y1484" s="43">
        <f t="shared" si="4"/>
        <v>33.3980187323256</v>
      </c>
      <c r="Z1484" s="35">
        <f>VLOOKUP(A1484,BUSINESS!$A$2:$J$2692,5,0)</f>
        <v>0</v>
      </c>
      <c r="AA1484" s="5">
        <f>VLOOKUP(A1484,BUSINESS!$A$2:$J$2692,6,0)</f>
        <v>0</v>
      </c>
      <c r="AB1484" s="5">
        <f>VLOOKUP(A1484,BUSINESS!$A$2:$J$2692,7,0)</f>
        <v>0</v>
      </c>
      <c r="AC1484" s="5">
        <f>VLOOKUP(A1484,BUSINESS!$A$2:$J$2692,8,0)</f>
        <v>0</v>
      </c>
      <c r="AD1484" s="35">
        <f>VLOOKUP(A1484,BUSINESS!$A$2:$J$2692,9,0)</f>
        <v>0.022</v>
      </c>
      <c r="AE1484" s="35">
        <f>VLOOKUP(A1484,BUSINESS!$A$2:$J$2692,10,0)</f>
        <v>0.028</v>
      </c>
    </row>
    <row r="1485" customHeight="1" spans="1:31">
      <c r="A1485" s="22" t="str">
        <f t="shared" si="0"/>
        <v>Maldives-Asia2001</v>
      </c>
      <c r="B1485" s="22" t="s">
        <v>184</v>
      </c>
      <c r="C1485" s="22" t="s">
        <v>65</v>
      </c>
      <c r="D1485" s="23">
        <v>2001</v>
      </c>
      <c r="E1485" s="25">
        <v>802442810</v>
      </c>
      <c r="F1485" s="24">
        <f t="shared" si="1"/>
        <v>2888.30310447224</v>
      </c>
      <c r="G1485" s="26">
        <v>0.053</v>
      </c>
      <c r="H1485" s="27">
        <v>153</v>
      </c>
      <c r="I1485" s="26">
        <v>0.13</v>
      </c>
      <c r="J1485" s="5">
        <f>VLOOKUP(A1485,ENERGY!$A$2:$F$2692,5,0)</f>
        <v>0</v>
      </c>
      <c r="K1485" s="5">
        <f t="shared" si="2"/>
        <v>0</v>
      </c>
      <c r="L1485" s="31">
        <f>VLOOKUP(A1485,ENERGY!$A$2:$F$2692,6,0)</f>
        <v>0</v>
      </c>
      <c r="M1485" s="31">
        <f t="shared" si="3"/>
        <v>0</v>
      </c>
      <c r="N1485" s="32">
        <f>VLOOKUP(A1485,'HUMAN RESOURCES'!$A$2:$M$2692,5,0)</f>
        <v>0.023</v>
      </c>
      <c r="O1485" s="32">
        <f>VLOOKUP(A1485,'HUMAN RESOURCES'!$A$2:$M$2692,6,0)</f>
        <v>0.048</v>
      </c>
      <c r="P1485" s="31">
        <f>VLOOKUP(A1485,'HUMAN RESOURCES'!$A$2:$M$2692,7,0)</f>
        <v>72</v>
      </c>
      <c r="Q1485" s="5">
        <f>VLOOKUP(A1485,'HUMAN RESOURCES'!$A$2:$M$2692,8,0)</f>
        <v>70</v>
      </c>
      <c r="R1485" s="5">
        <f>VLOOKUP(A1485,'HUMAN RESOURCES'!$A$2:$M$2692,9,0)</f>
        <v>0.399</v>
      </c>
      <c r="S1485" s="5">
        <f>VLOOKUP(A1485,'HUMAN RESOURCES'!$A$2:$M$2692,10,0)</f>
        <v>0.561</v>
      </c>
      <c r="T1485" s="5">
        <f>VLOOKUP(A1485,'HUMAN RESOURCES'!$A$2:$M$2692,11,0)</f>
        <v>0.039</v>
      </c>
      <c r="U1485" s="5">
        <f>VLOOKUP(A1485,'HUMAN RESOURCES'!$A$2:$M$2692,12,0)</f>
        <v>277825</v>
      </c>
      <c r="V1485" s="35">
        <f>VLOOKUP(A1485,'HUMAN RESOURCES'!$A$2:$M$2692,13,0)</f>
        <v>0.289</v>
      </c>
      <c r="W1485" s="38">
        <f>VLOOKUP(A1485,TOURISM!$A$2:$F$2692,5,0)</f>
        <v>327000000</v>
      </c>
      <c r="X1485" s="39">
        <f>VLOOKUP(A1485,TOURISM!$A$2:$F$2692,6,0)</f>
        <v>59000000</v>
      </c>
      <c r="Y1485" s="43">
        <f t="shared" si="4"/>
        <v>33.4443766324493</v>
      </c>
      <c r="Z1485" s="35">
        <f>VLOOKUP(A1485,BUSINESS!$A$2:$J$2692,5,0)</f>
        <v>0</v>
      </c>
      <c r="AA1485" s="5">
        <f>VLOOKUP(A1485,BUSINESS!$A$2:$J$2692,6,0)</f>
        <v>0</v>
      </c>
      <c r="AB1485" s="5">
        <f>VLOOKUP(A1485,BUSINESS!$A$2:$J$2692,7,0)</f>
        <v>0</v>
      </c>
      <c r="AC1485" s="5">
        <f>VLOOKUP(A1485,BUSINESS!$A$2:$J$2692,8,0)</f>
        <v>0</v>
      </c>
      <c r="AD1485" s="35">
        <f>VLOOKUP(A1485,BUSINESS!$A$2:$J$2692,9,0)</f>
        <v>0.036</v>
      </c>
      <c r="AE1485" s="35">
        <f>VLOOKUP(A1485,BUSINESS!$A$2:$J$2692,10,0)</f>
        <v>0.068</v>
      </c>
    </row>
    <row r="1486" customHeight="1" spans="1:31">
      <c r="A1486" s="22" t="str">
        <f t="shared" si="0"/>
        <v>Maldives-Asia2002</v>
      </c>
      <c r="B1486" s="22" t="s">
        <v>184</v>
      </c>
      <c r="C1486" s="22" t="s">
        <v>65</v>
      </c>
      <c r="D1486" s="23">
        <v>2002</v>
      </c>
      <c r="E1486" s="25">
        <v>828240882</v>
      </c>
      <c r="F1486" s="24">
        <f t="shared" si="1"/>
        <v>2929.3064090004</v>
      </c>
      <c r="G1486" s="26">
        <v>0.052</v>
      </c>
      <c r="H1486" s="27">
        <v>152</v>
      </c>
      <c r="I1486" s="26">
        <v>0.135</v>
      </c>
      <c r="J1486" s="5">
        <f>VLOOKUP(A1486,ENERGY!$A$2:$F$2692,5,0)</f>
        <v>0</v>
      </c>
      <c r="K1486" s="5">
        <f t="shared" si="2"/>
        <v>0</v>
      </c>
      <c r="L1486" s="31">
        <f>VLOOKUP(A1486,ENERGY!$A$2:$F$2692,6,0)</f>
        <v>1074</v>
      </c>
      <c r="M1486" s="31">
        <f t="shared" si="3"/>
        <v>0.00379850252702985</v>
      </c>
      <c r="N1486" s="32">
        <f>VLOOKUP(A1486,'HUMAN RESOURCES'!$A$2:$M$2692,5,0)</f>
        <v>0.026</v>
      </c>
      <c r="O1486" s="32">
        <f>VLOOKUP(A1486,'HUMAN RESOURCES'!$A$2:$M$2692,6,0)</f>
        <v>0.048</v>
      </c>
      <c r="P1486" s="31">
        <f>VLOOKUP(A1486,'HUMAN RESOURCES'!$A$2:$M$2692,7,0)</f>
        <v>73</v>
      </c>
      <c r="Q1486" s="5">
        <f>VLOOKUP(A1486,'HUMAN RESOURCES'!$A$2:$M$2692,8,0)</f>
        <v>70</v>
      </c>
      <c r="R1486" s="5">
        <f>VLOOKUP(A1486,'HUMAN RESOURCES'!$A$2:$M$2692,9,0)</f>
        <v>0.385</v>
      </c>
      <c r="S1486" s="5">
        <f>VLOOKUP(A1486,'HUMAN RESOURCES'!$A$2:$M$2692,10,0)</f>
        <v>0.574</v>
      </c>
      <c r="T1486" s="5">
        <f>VLOOKUP(A1486,'HUMAN RESOURCES'!$A$2:$M$2692,11,0)</f>
        <v>0.041</v>
      </c>
      <c r="U1486" s="5">
        <f>VLOOKUP(A1486,'HUMAN RESOURCES'!$A$2:$M$2692,12,0)</f>
        <v>282743</v>
      </c>
      <c r="V1486" s="35">
        <f>VLOOKUP(A1486,'HUMAN RESOURCES'!$A$2:$M$2692,13,0)</f>
        <v>0.3</v>
      </c>
      <c r="W1486" s="38">
        <f>VLOOKUP(A1486,TOURISM!$A$2:$F$2692,5,0)</f>
        <v>337000000</v>
      </c>
      <c r="X1486" s="39">
        <f>VLOOKUP(A1486,TOURISM!$A$2:$F$2692,6,0)</f>
        <v>60000000</v>
      </c>
      <c r="Y1486" s="43">
        <f t="shared" si="4"/>
        <v>36.0050156123749</v>
      </c>
      <c r="Z1486" s="35">
        <f>VLOOKUP(A1486,BUSINESS!$A$2:$J$2692,5,0)</f>
        <v>0</v>
      </c>
      <c r="AA1486" s="5">
        <f>VLOOKUP(A1486,BUSINESS!$A$2:$J$2692,6,0)</f>
        <v>0</v>
      </c>
      <c r="AB1486" s="5">
        <f>VLOOKUP(A1486,BUSINESS!$A$2:$J$2692,7,0)</f>
        <v>0</v>
      </c>
      <c r="AC1486" s="5">
        <f>VLOOKUP(A1486,BUSINESS!$A$2:$J$2692,8,0)</f>
        <v>0</v>
      </c>
      <c r="AD1486" s="35">
        <f>VLOOKUP(A1486,BUSINESS!$A$2:$J$2692,9,0)</f>
        <v>0.053</v>
      </c>
      <c r="AE1486" s="35">
        <f>VLOOKUP(A1486,BUSINESS!$A$2:$J$2692,10,0)</f>
        <v>0.148</v>
      </c>
    </row>
    <row r="1487" customHeight="1" spans="1:31">
      <c r="A1487" s="22" t="str">
        <f t="shared" si="0"/>
        <v>Maldives-Asia2003</v>
      </c>
      <c r="B1487" s="22" t="s">
        <v>184</v>
      </c>
      <c r="C1487" s="22" t="s">
        <v>65</v>
      </c>
      <c r="D1487" s="23">
        <v>2003</v>
      </c>
      <c r="E1487" s="25">
        <v>949867662</v>
      </c>
      <c r="F1487" s="24">
        <f t="shared" si="1"/>
        <v>3302.80764550025</v>
      </c>
      <c r="G1487" s="26">
        <v>0.06</v>
      </c>
      <c r="H1487" s="27">
        <v>199</v>
      </c>
      <c r="I1487" s="26">
        <v>0.14</v>
      </c>
      <c r="J1487" s="5">
        <f>VLOOKUP(A1487,ENERGY!$A$2:$F$2692,5,0)</f>
        <v>0</v>
      </c>
      <c r="K1487" s="5">
        <f t="shared" si="2"/>
        <v>0</v>
      </c>
      <c r="L1487" s="31">
        <f>VLOOKUP(A1487,ENERGY!$A$2:$F$2692,6,0)</f>
        <v>1067</v>
      </c>
      <c r="M1487" s="31">
        <f t="shared" si="3"/>
        <v>0.00371009130927627</v>
      </c>
      <c r="N1487" s="32">
        <f>VLOOKUP(A1487,'HUMAN RESOURCES'!$A$2:$M$2692,5,0)</f>
        <v>0.027</v>
      </c>
      <c r="O1487" s="32">
        <f>VLOOKUP(A1487,'HUMAN RESOURCES'!$A$2:$M$2692,6,0)</f>
        <v>0.044</v>
      </c>
      <c r="P1487" s="31">
        <f>VLOOKUP(A1487,'HUMAN RESOURCES'!$A$2:$M$2692,7,0)</f>
        <v>74</v>
      </c>
      <c r="Q1487" s="5">
        <f>VLOOKUP(A1487,'HUMAN RESOURCES'!$A$2:$M$2692,8,0)</f>
        <v>71</v>
      </c>
      <c r="R1487" s="5">
        <f>VLOOKUP(A1487,'HUMAN RESOURCES'!$A$2:$M$2692,9,0)</f>
        <v>0.37</v>
      </c>
      <c r="S1487" s="5">
        <f>VLOOKUP(A1487,'HUMAN RESOURCES'!$A$2:$M$2692,10,0)</f>
        <v>0.587</v>
      </c>
      <c r="T1487" s="5">
        <f>VLOOKUP(A1487,'HUMAN RESOURCES'!$A$2:$M$2692,11,0)</f>
        <v>0.043</v>
      </c>
      <c r="U1487" s="5">
        <f>VLOOKUP(A1487,'HUMAN RESOURCES'!$A$2:$M$2692,12,0)</f>
        <v>287594</v>
      </c>
      <c r="V1487" s="35">
        <f>VLOOKUP(A1487,'HUMAN RESOURCES'!$A$2:$M$2692,13,0)</f>
        <v>0.313</v>
      </c>
      <c r="W1487" s="38">
        <f>VLOOKUP(A1487,TOURISM!$A$2:$F$2692,5,0)</f>
        <v>402000000</v>
      </c>
      <c r="X1487" s="39">
        <f>VLOOKUP(A1487,TOURISM!$A$2:$F$2692,6,0)</f>
        <v>60000000</v>
      </c>
      <c r="Y1487" s="43">
        <f t="shared" si="4"/>
        <v>36.8164724841327</v>
      </c>
      <c r="Z1487" s="35">
        <f>VLOOKUP(A1487,BUSINESS!$A$2:$J$2692,5,0)</f>
        <v>0</v>
      </c>
      <c r="AA1487" s="5">
        <f>VLOOKUP(A1487,BUSINESS!$A$2:$J$2692,6,0)</f>
        <v>13</v>
      </c>
      <c r="AB1487" s="5">
        <f>VLOOKUP(A1487,BUSINESS!$A$2:$J$2692,7,0)</f>
        <v>0</v>
      </c>
      <c r="AC1487" s="5">
        <f>VLOOKUP(A1487,BUSINESS!$A$2:$J$2692,8,0)</f>
        <v>0</v>
      </c>
      <c r="AD1487" s="35">
        <f>VLOOKUP(A1487,BUSINESS!$A$2:$J$2692,9,0)</f>
        <v>0.06</v>
      </c>
      <c r="AE1487" s="35">
        <f>VLOOKUP(A1487,BUSINESS!$A$2:$J$2692,10,0)</f>
        <v>0.231</v>
      </c>
    </row>
    <row r="1488" customHeight="1" spans="1:31">
      <c r="A1488" s="22" t="str">
        <f t="shared" si="0"/>
        <v>Maldives-Asia2004</v>
      </c>
      <c r="B1488" s="22" t="s">
        <v>184</v>
      </c>
      <c r="C1488" s="22" t="s">
        <v>65</v>
      </c>
      <c r="D1488" s="23">
        <v>2004</v>
      </c>
      <c r="E1488" s="25">
        <v>1075605492</v>
      </c>
      <c r="F1488" s="24">
        <f t="shared" si="1"/>
        <v>3677.22087485684</v>
      </c>
      <c r="G1488" s="26">
        <v>0.059</v>
      </c>
      <c r="H1488" s="27">
        <v>217</v>
      </c>
      <c r="I1488" s="26">
        <v>0.13</v>
      </c>
      <c r="J1488" s="5">
        <f>VLOOKUP(A1488,ENERGY!$A$2:$F$2692,5,0)</f>
        <v>0</v>
      </c>
      <c r="K1488" s="5">
        <f t="shared" si="2"/>
        <v>0</v>
      </c>
      <c r="L1488" s="31">
        <f>VLOOKUP(A1488,ENERGY!$A$2:$F$2692,6,0)</f>
        <v>1008</v>
      </c>
      <c r="M1488" s="31">
        <f t="shared" si="3"/>
        <v>0.00344609493854806</v>
      </c>
      <c r="N1488" s="32">
        <f>VLOOKUP(A1488,'HUMAN RESOURCES'!$A$2:$M$2692,5,0)</f>
        <v>0.027</v>
      </c>
      <c r="O1488" s="32">
        <f>VLOOKUP(A1488,'HUMAN RESOURCES'!$A$2:$M$2692,6,0)</f>
        <v>0.027</v>
      </c>
      <c r="P1488" s="31">
        <f>VLOOKUP(A1488,'HUMAN RESOURCES'!$A$2:$M$2692,7,0)</f>
        <v>75</v>
      </c>
      <c r="Q1488" s="5">
        <f>VLOOKUP(A1488,'HUMAN RESOURCES'!$A$2:$M$2692,8,0)</f>
        <v>72</v>
      </c>
      <c r="R1488" s="5">
        <f>VLOOKUP(A1488,'HUMAN RESOURCES'!$A$2:$M$2692,9,0)</f>
        <v>0.356</v>
      </c>
      <c r="S1488" s="5">
        <f>VLOOKUP(A1488,'HUMAN RESOURCES'!$A$2:$M$2692,10,0)</f>
        <v>0.599</v>
      </c>
      <c r="T1488" s="5">
        <f>VLOOKUP(A1488,'HUMAN RESOURCES'!$A$2:$M$2692,11,0)</f>
        <v>0.044</v>
      </c>
      <c r="U1488" s="5">
        <f>VLOOKUP(A1488,'HUMAN RESOURCES'!$A$2:$M$2692,12,0)</f>
        <v>292505</v>
      </c>
      <c r="V1488" s="35">
        <f>VLOOKUP(A1488,'HUMAN RESOURCES'!$A$2:$M$2692,13,0)</f>
        <v>0.325</v>
      </c>
      <c r="W1488" s="38">
        <f>VLOOKUP(A1488,TOURISM!$A$2:$F$2692,5,0)</f>
        <v>471000000</v>
      </c>
      <c r="X1488" s="39">
        <f>VLOOKUP(A1488,TOURISM!$A$2:$F$2692,6,0)</f>
        <v>75000000</v>
      </c>
      <c r="Y1488" s="43">
        <f t="shared" si="4"/>
        <v>73.7550817037182</v>
      </c>
      <c r="Z1488" s="35">
        <f>VLOOKUP(A1488,BUSINESS!$A$2:$J$2692,5,0)</f>
        <v>0</v>
      </c>
      <c r="AA1488" s="5">
        <f>VLOOKUP(A1488,BUSINESS!$A$2:$J$2692,6,0)</f>
        <v>9</v>
      </c>
      <c r="AB1488" s="5">
        <f>VLOOKUP(A1488,BUSINESS!$A$2:$J$2692,7,0)</f>
        <v>0</v>
      </c>
      <c r="AC1488" s="5">
        <f>VLOOKUP(A1488,BUSINESS!$A$2:$J$2692,8,0)</f>
        <v>0</v>
      </c>
      <c r="AD1488" s="35">
        <f>VLOOKUP(A1488,BUSINESS!$A$2:$J$2692,9,0)</f>
        <v>0.066</v>
      </c>
      <c r="AE1488" s="35">
        <f>VLOOKUP(A1488,BUSINESS!$A$2:$J$2692,10,0)</f>
        <v>0.387</v>
      </c>
    </row>
    <row r="1489" customHeight="1" spans="1:31">
      <c r="A1489" s="22" t="str">
        <f t="shared" si="0"/>
        <v>Maldives-Asia2005</v>
      </c>
      <c r="B1489" s="22" t="s">
        <v>184</v>
      </c>
      <c r="C1489" s="22" t="s">
        <v>65</v>
      </c>
      <c r="D1489" s="23">
        <v>2005</v>
      </c>
      <c r="E1489" s="25">
        <v>992473987</v>
      </c>
      <c r="F1489" s="24">
        <f t="shared" si="1"/>
        <v>3335.19499892464</v>
      </c>
      <c r="G1489" s="26">
        <v>0.07</v>
      </c>
      <c r="H1489" s="27">
        <v>235</v>
      </c>
      <c r="I1489" s="26">
        <v>0.13</v>
      </c>
      <c r="J1489" s="5">
        <f>VLOOKUP(A1489,ENERGY!$A$2:$F$2692,5,0)</f>
        <v>0</v>
      </c>
      <c r="K1489" s="5">
        <f t="shared" si="2"/>
        <v>0</v>
      </c>
      <c r="L1489" s="31">
        <f>VLOOKUP(A1489,ENERGY!$A$2:$F$2692,6,0)</f>
        <v>689</v>
      </c>
      <c r="M1489" s="31">
        <f t="shared" si="3"/>
        <v>0.00231537489582493</v>
      </c>
      <c r="N1489" s="32">
        <f>VLOOKUP(A1489,'HUMAN RESOURCES'!$A$2:$M$2692,5,0)</f>
        <v>0.028</v>
      </c>
      <c r="O1489" s="32">
        <f>VLOOKUP(A1489,'HUMAN RESOURCES'!$A$2:$M$2692,6,0)</f>
        <v>0.079</v>
      </c>
      <c r="P1489" s="31">
        <f>VLOOKUP(A1489,'HUMAN RESOURCES'!$A$2:$M$2692,7,0)</f>
        <v>75</v>
      </c>
      <c r="Q1489" s="5">
        <f>VLOOKUP(A1489,'HUMAN RESOURCES'!$A$2:$M$2692,8,0)</f>
        <v>73</v>
      </c>
      <c r="R1489" s="5">
        <f>VLOOKUP(A1489,'HUMAN RESOURCES'!$A$2:$M$2692,9,0)</f>
        <v>0.343</v>
      </c>
      <c r="S1489" s="5">
        <f>VLOOKUP(A1489,'HUMAN RESOURCES'!$A$2:$M$2692,10,0)</f>
        <v>0.611</v>
      </c>
      <c r="T1489" s="5">
        <f>VLOOKUP(A1489,'HUMAN RESOURCES'!$A$2:$M$2692,11,0)</f>
        <v>0.046</v>
      </c>
      <c r="U1489" s="5">
        <f>VLOOKUP(A1489,'HUMAN RESOURCES'!$A$2:$M$2692,12,0)</f>
        <v>297576</v>
      </c>
      <c r="V1489" s="35">
        <f>VLOOKUP(A1489,'HUMAN RESOURCES'!$A$2:$M$2692,13,0)</f>
        <v>0.338</v>
      </c>
      <c r="W1489" s="38">
        <f>VLOOKUP(A1489,TOURISM!$A$2:$F$2692,5,0)</f>
        <v>826000000</v>
      </c>
      <c r="X1489" s="39">
        <f>VLOOKUP(A1489,TOURISM!$A$2:$F$2692,6,0)</f>
        <v>94000000</v>
      </c>
      <c r="Y1489" s="43">
        <f t="shared" si="4"/>
        <v>86.6212181323857</v>
      </c>
      <c r="Z1489" s="35">
        <f>VLOOKUP(A1489,BUSINESS!$A$2:$J$2692,5,0)</f>
        <v>0.093</v>
      </c>
      <c r="AA1489" s="5">
        <f>VLOOKUP(A1489,BUSINESS!$A$2:$J$2692,6,0)</f>
        <v>9</v>
      </c>
      <c r="AB1489" s="5">
        <f>VLOOKUP(A1489,BUSINESS!$A$2:$J$2692,7,0)</f>
        <v>0</v>
      </c>
      <c r="AC1489" s="5">
        <f>VLOOKUP(A1489,BUSINESS!$A$2:$J$2692,8,0)</f>
        <v>0</v>
      </c>
      <c r="AD1489" s="35">
        <f>VLOOKUP(A1489,BUSINESS!$A$2:$J$2692,9,0)</f>
        <v>0.069</v>
      </c>
      <c r="AE1489" s="35">
        <f>VLOOKUP(A1489,BUSINESS!$A$2:$J$2692,10,0)</f>
        <v>0.684</v>
      </c>
    </row>
    <row r="1490" customHeight="1" spans="1:31">
      <c r="A1490" s="22" t="str">
        <f t="shared" si="0"/>
        <v>Maldives-Asia2006</v>
      </c>
      <c r="B1490" s="22" t="s">
        <v>184</v>
      </c>
      <c r="C1490" s="22" t="s">
        <v>65</v>
      </c>
      <c r="D1490" s="23">
        <v>2006</v>
      </c>
      <c r="E1490" s="25">
        <v>1303375806</v>
      </c>
      <c r="F1490" s="24">
        <f t="shared" si="1"/>
        <v>4304.05615784694</v>
      </c>
      <c r="G1490" s="26">
        <v>0.067</v>
      </c>
      <c r="H1490" s="27">
        <v>287</v>
      </c>
      <c r="I1490" s="26">
        <v>0.13</v>
      </c>
      <c r="J1490" s="5">
        <f>VLOOKUP(A1490,ENERGY!$A$2:$F$2692,5,0)</f>
        <v>250</v>
      </c>
      <c r="K1490" s="5">
        <f t="shared" si="2"/>
        <v>0.000825559316436886</v>
      </c>
      <c r="L1490" s="31">
        <f>VLOOKUP(A1490,ENERGY!$A$2:$F$2692,6,0)</f>
        <v>777</v>
      </c>
      <c r="M1490" s="31">
        <f t="shared" si="3"/>
        <v>0.00256583835548584</v>
      </c>
      <c r="N1490" s="32">
        <f>VLOOKUP(A1490,'HUMAN RESOURCES'!$A$2:$M$2692,5,0)</f>
        <v>0.029</v>
      </c>
      <c r="O1490" s="32">
        <f>VLOOKUP(A1490,'HUMAN RESOURCES'!$A$2:$M$2692,6,0)</f>
        <v>0.068</v>
      </c>
      <c r="P1490" s="31">
        <f>VLOOKUP(A1490,'HUMAN RESOURCES'!$A$2:$M$2692,7,0)</f>
        <v>76</v>
      </c>
      <c r="Q1490" s="5">
        <f>VLOOKUP(A1490,'HUMAN RESOURCES'!$A$2:$M$2692,8,0)</f>
        <v>74</v>
      </c>
      <c r="R1490" s="5">
        <f>VLOOKUP(A1490,'HUMAN RESOURCES'!$A$2:$M$2692,9,0)</f>
        <v>0.332</v>
      </c>
      <c r="S1490" s="5">
        <f>VLOOKUP(A1490,'HUMAN RESOURCES'!$A$2:$M$2692,10,0)</f>
        <v>0.621</v>
      </c>
      <c r="T1490" s="5">
        <f>VLOOKUP(A1490,'HUMAN RESOURCES'!$A$2:$M$2692,11,0)</f>
        <v>0.047</v>
      </c>
      <c r="U1490" s="5">
        <f>VLOOKUP(A1490,'HUMAN RESOURCES'!$A$2:$M$2692,12,0)</f>
        <v>302825</v>
      </c>
      <c r="V1490" s="35">
        <f>VLOOKUP(A1490,'HUMAN RESOURCES'!$A$2:$M$2692,13,0)</f>
        <v>0.35</v>
      </c>
      <c r="W1490" s="38">
        <f>VLOOKUP(A1490,TOURISM!$A$2:$F$2692,5,0)</f>
        <v>1235000000</v>
      </c>
      <c r="X1490" s="39">
        <f>VLOOKUP(A1490,TOURISM!$A$2:$F$2692,6,0)</f>
        <v>106000000</v>
      </c>
      <c r="Y1490" s="43">
        <f t="shared" si="4"/>
        <v>88.3929281665193</v>
      </c>
      <c r="Z1490" s="35">
        <f>VLOOKUP(A1490,BUSINESS!$A$2:$J$2692,5,0)</f>
        <v>0.093</v>
      </c>
      <c r="AA1490" s="5">
        <f>VLOOKUP(A1490,BUSINESS!$A$2:$J$2692,6,0)</f>
        <v>9</v>
      </c>
      <c r="AB1490" s="5">
        <f>VLOOKUP(A1490,BUSINESS!$A$2:$J$2692,7,0)</f>
        <v>0</v>
      </c>
      <c r="AC1490" s="5">
        <f>VLOOKUP(A1490,BUSINESS!$A$2:$J$2692,8,0)</f>
        <v>0</v>
      </c>
      <c r="AD1490" s="35">
        <f>VLOOKUP(A1490,BUSINESS!$A$2:$J$2692,9,0)</f>
        <v>0.11</v>
      </c>
      <c r="AE1490" s="35">
        <f>VLOOKUP(A1490,BUSINESS!$A$2:$J$2692,10,0)</f>
        <v>0.895</v>
      </c>
    </row>
    <row r="1491" customHeight="1" spans="1:31">
      <c r="A1491" s="22" t="str">
        <f t="shared" si="0"/>
        <v>Maldives-Asia2007</v>
      </c>
      <c r="B1491" s="22" t="s">
        <v>184</v>
      </c>
      <c r="C1491" s="22" t="s">
        <v>65</v>
      </c>
      <c r="D1491" s="23">
        <v>2007</v>
      </c>
      <c r="E1491" s="25">
        <v>1541978559</v>
      </c>
      <c r="F1491" s="24">
        <f t="shared" si="1"/>
        <v>5002.54205016237</v>
      </c>
      <c r="G1491" s="26">
        <v>0.063</v>
      </c>
      <c r="H1491" s="27">
        <v>315</v>
      </c>
      <c r="I1491" s="26">
        <v>0.13</v>
      </c>
      <c r="J1491" s="5">
        <f>VLOOKUP(A1491,ENERGY!$A$2:$F$2692,5,0)</f>
        <v>0</v>
      </c>
      <c r="K1491" s="5">
        <f t="shared" si="2"/>
        <v>0</v>
      </c>
      <c r="L1491" s="31">
        <f>VLOOKUP(A1491,ENERGY!$A$2:$F$2692,6,0)</f>
        <v>576</v>
      </c>
      <c r="M1491" s="31">
        <f t="shared" si="3"/>
        <v>0.00186867982312426</v>
      </c>
      <c r="N1491" s="32">
        <f>VLOOKUP(A1491,'HUMAN RESOURCES'!$A$2:$M$2692,5,0)</f>
        <v>0.03</v>
      </c>
      <c r="O1491" s="32">
        <f>VLOOKUP(A1491,'HUMAN RESOURCES'!$A$2:$M$2692,6,0)</f>
        <v>0.052</v>
      </c>
      <c r="P1491" s="31">
        <f>VLOOKUP(A1491,'HUMAN RESOURCES'!$A$2:$M$2692,7,0)</f>
        <v>77</v>
      </c>
      <c r="Q1491" s="5">
        <f>VLOOKUP(A1491,'HUMAN RESOURCES'!$A$2:$M$2692,8,0)</f>
        <v>74</v>
      </c>
      <c r="R1491" s="5">
        <f>VLOOKUP(A1491,'HUMAN RESOURCES'!$A$2:$M$2692,9,0)</f>
        <v>0.322</v>
      </c>
      <c r="S1491" s="5">
        <f>VLOOKUP(A1491,'HUMAN RESOURCES'!$A$2:$M$2692,10,0)</f>
        <v>0.63</v>
      </c>
      <c r="T1491" s="5">
        <f>VLOOKUP(A1491,'HUMAN RESOURCES'!$A$2:$M$2692,11,0)</f>
        <v>0.048</v>
      </c>
      <c r="U1491" s="5">
        <f>VLOOKUP(A1491,'HUMAN RESOURCES'!$A$2:$M$2692,12,0)</f>
        <v>308239</v>
      </c>
      <c r="V1491" s="35">
        <f>VLOOKUP(A1491,'HUMAN RESOURCES'!$A$2:$M$2692,13,0)</f>
        <v>0.363</v>
      </c>
      <c r="W1491" s="38">
        <f>VLOOKUP(A1491,TOURISM!$A$2:$F$2692,5,0)</f>
        <v>1515000000</v>
      </c>
      <c r="X1491" s="39">
        <f>VLOOKUP(A1491,TOURISM!$A$2:$F$2692,6,0)</f>
        <v>152000000</v>
      </c>
      <c r="Y1491" s="43">
        <f t="shared" si="4"/>
        <v>71.2611601512153</v>
      </c>
      <c r="Z1491" s="35">
        <f>VLOOKUP(A1491,BUSINESS!$A$2:$J$2692,5,0)</f>
        <v>0.093</v>
      </c>
      <c r="AA1491" s="5">
        <f>VLOOKUP(A1491,BUSINESS!$A$2:$J$2692,6,0)</f>
        <v>9</v>
      </c>
      <c r="AB1491" s="5">
        <f>VLOOKUP(A1491,BUSINESS!$A$2:$J$2692,7,0)</f>
        <v>0</v>
      </c>
      <c r="AC1491" s="5">
        <f>VLOOKUP(A1491,BUSINESS!$A$2:$J$2692,8,0)</f>
        <v>0</v>
      </c>
      <c r="AD1491" s="35">
        <f>VLOOKUP(A1491,BUSINESS!$A$2:$J$2692,9,0)</f>
        <v>0.163</v>
      </c>
      <c r="AE1491" s="35">
        <f>VLOOKUP(A1491,BUSINESS!$A$2:$J$2692,10,0)</f>
        <v>1.017</v>
      </c>
    </row>
    <row r="1492" customHeight="1" spans="1:31">
      <c r="A1492" s="22" t="str">
        <f t="shared" si="0"/>
        <v>Maldives-Asia2008</v>
      </c>
      <c r="B1492" s="22" t="s">
        <v>184</v>
      </c>
      <c r="C1492" s="22" t="s">
        <v>65</v>
      </c>
      <c r="D1492" s="23">
        <v>2008</v>
      </c>
      <c r="E1492" s="25">
        <v>1891633531</v>
      </c>
      <c r="F1492" s="24">
        <f t="shared" si="1"/>
        <v>6027.32427041546</v>
      </c>
      <c r="G1492" s="26">
        <v>0.079</v>
      </c>
      <c r="H1492" s="27">
        <v>475</v>
      </c>
      <c r="I1492" s="26">
        <v>0.13</v>
      </c>
      <c r="J1492" s="5">
        <f>VLOOKUP(A1492,ENERGY!$A$2:$F$2692,5,0)</f>
        <v>299</v>
      </c>
      <c r="K1492" s="5">
        <f t="shared" si="2"/>
        <v>0.000952705652189152</v>
      </c>
      <c r="L1492" s="31">
        <f>VLOOKUP(A1492,ENERGY!$A$2:$F$2692,6,0)</f>
        <v>917</v>
      </c>
      <c r="M1492" s="31">
        <f t="shared" si="3"/>
        <v>0.00292184308714867</v>
      </c>
      <c r="N1492" s="32">
        <f>VLOOKUP(A1492,'HUMAN RESOURCES'!$A$2:$M$2692,5,0)</f>
        <v>0.038</v>
      </c>
      <c r="O1492" s="32">
        <f>VLOOKUP(A1492,'HUMAN RESOURCES'!$A$2:$M$2692,6,0)</f>
        <v>0.062</v>
      </c>
      <c r="P1492" s="31">
        <f>VLOOKUP(A1492,'HUMAN RESOURCES'!$A$2:$M$2692,7,0)</f>
        <v>77</v>
      </c>
      <c r="Q1492" s="5">
        <f>VLOOKUP(A1492,'HUMAN RESOURCES'!$A$2:$M$2692,8,0)</f>
        <v>75</v>
      </c>
      <c r="R1492" s="5">
        <f>VLOOKUP(A1492,'HUMAN RESOURCES'!$A$2:$M$2692,9,0)</f>
        <v>0.313</v>
      </c>
      <c r="S1492" s="5">
        <f>VLOOKUP(A1492,'HUMAN RESOURCES'!$A$2:$M$2692,10,0)</f>
        <v>0.637</v>
      </c>
      <c r="T1492" s="5">
        <f>VLOOKUP(A1492,'HUMAN RESOURCES'!$A$2:$M$2692,11,0)</f>
        <v>0.049</v>
      </c>
      <c r="U1492" s="5">
        <f>VLOOKUP(A1492,'HUMAN RESOURCES'!$A$2:$M$2692,12,0)</f>
        <v>313843</v>
      </c>
      <c r="V1492" s="35">
        <f>VLOOKUP(A1492,'HUMAN RESOURCES'!$A$2:$M$2692,13,0)</f>
        <v>0.376</v>
      </c>
      <c r="W1492" s="38">
        <f>VLOOKUP(A1492,TOURISM!$A$2:$F$2692,5,0)</f>
        <v>1559000000</v>
      </c>
      <c r="X1492" s="39">
        <f>VLOOKUP(A1492,TOURISM!$A$2:$F$2692,6,0)</f>
        <v>211000000</v>
      </c>
      <c r="Y1492" s="43">
        <f t="shared" si="4"/>
        <v>63.5379831153942</v>
      </c>
      <c r="Z1492" s="35">
        <f>VLOOKUP(A1492,BUSINESS!$A$2:$J$2692,5,0)</f>
        <v>0.093</v>
      </c>
      <c r="AA1492" s="5">
        <f>VLOOKUP(A1492,BUSINESS!$A$2:$J$2692,6,0)</f>
        <v>9</v>
      </c>
      <c r="AB1492" s="5">
        <f>VLOOKUP(A1492,BUSINESS!$A$2:$J$2692,7,0)</f>
        <v>0</v>
      </c>
      <c r="AC1492" s="5">
        <f>VLOOKUP(A1492,BUSINESS!$A$2:$J$2692,8,0)</f>
        <v>0</v>
      </c>
      <c r="AD1492" s="35">
        <f>VLOOKUP(A1492,BUSINESS!$A$2:$J$2692,9,0)</f>
        <v>0.232</v>
      </c>
      <c r="AE1492" s="35">
        <f>VLOOKUP(A1492,BUSINESS!$A$2:$J$2692,10,0)</f>
        <v>1.388</v>
      </c>
    </row>
    <row r="1493" customHeight="1" spans="1:31">
      <c r="A1493" s="22" t="str">
        <f t="shared" si="0"/>
        <v>Maldives-Asia2009</v>
      </c>
      <c r="B1493" s="22" t="s">
        <v>184</v>
      </c>
      <c r="C1493" s="22" t="s">
        <v>65</v>
      </c>
      <c r="D1493" s="23">
        <v>2009</v>
      </c>
      <c r="E1493" s="25">
        <v>1984639641</v>
      </c>
      <c r="F1493" s="24">
        <f t="shared" si="1"/>
        <v>6208.59551085528</v>
      </c>
      <c r="G1493" s="26">
        <v>0.076</v>
      </c>
      <c r="H1493" s="27">
        <v>475</v>
      </c>
      <c r="I1493" s="26">
        <v>0.13</v>
      </c>
      <c r="J1493" s="5">
        <f>VLOOKUP(A1493,ENERGY!$A$2:$F$2692,5,0)</f>
        <v>225</v>
      </c>
      <c r="K1493" s="5">
        <f t="shared" si="2"/>
        <v>0.000703872864918976</v>
      </c>
      <c r="L1493" s="31">
        <f>VLOOKUP(A1493,ENERGY!$A$2:$F$2692,6,0)</f>
        <v>700</v>
      </c>
      <c r="M1493" s="31">
        <f t="shared" si="3"/>
        <v>0.00218982669085904</v>
      </c>
      <c r="N1493" s="32">
        <f>VLOOKUP(A1493,'HUMAN RESOURCES'!$A$2:$M$2692,5,0)</f>
        <v>0.044</v>
      </c>
      <c r="O1493" s="32">
        <f>VLOOKUP(A1493,'HUMAN RESOURCES'!$A$2:$M$2692,6,0)</f>
        <v>0.082</v>
      </c>
      <c r="P1493" s="31">
        <f>VLOOKUP(A1493,'HUMAN RESOURCES'!$A$2:$M$2692,7,0)</f>
        <v>77</v>
      </c>
      <c r="Q1493" s="5">
        <f>VLOOKUP(A1493,'HUMAN RESOURCES'!$A$2:$M$2692,8,0)</f>
        <v>75</v>
      </c>
      <c r="R1493" s="5">
        <f>VLOOKUP(A1493,'HUMAN RESOURCES'!$A$2:$M$2692,9,0)</f>
        <v>0.306</v>
      </c>
      <c r="S1493" s="5">
        <f>VLOOKUP(A1493,'HUMAN RESOURCES'!$A$2:$M$2692,10,0)</f>
        <v>0.644</v>
      </c>
      <c r="T1493" s="5">
        <f>VLOOKUP(A1493,'HUMAN RESOURCES'!$A$2:$M$2692,11,0)</f>
        <v>0.05</v>
      </c>
      <c r="U1493" s="5">
        <f>VLOOKUP(A1493,'HUMAN RESOURCES'!$A$2:$M$2692,12,0)</f>
        <v>319660</v>
      </c>
      <c r="V1493" s="35">
        <f>VLOOKUP(A1493,'HUMAN RESOURCES'!$A$2:$M$2692,13,0)</f>
        <v>0.388</v>
      </c>
      <c r="W1493" s="38">
        <f>VLOOKUP(A1493,TOURISM!$A$2:$F$2692,5,0)</f>
        <v>1473000000</v>
      </c>
      <c r="X1493" s="39">
        <f>VLOOKUP(A1493,TOURISM!$A$2:$F$2692,6,0)</f>
        <v>212000000</v>
      </c>
      <c r="Y1493" s="43">
        <f t="shared" si="4"/>
        <v>68.4596155959128</v>
      </c>
      <c r="Z1493" s="35">
        <f>VLOOKUP(A1493,BUSINESS!$A$2:$J$2692,5,0)</f>
        <v>0.093</v>
      </c>
      <c r="AA1493" s="5">
        <f>VLOOKUP(A1493,BUSINESS!$A$2:$J$2692,6,0)</f>
        <v>9</v>
      </c>
      <c r="AB1493" s="5">
        <f>VLOOKUP(A1493,BUSINESS!$A$2:$J$2692,7,0)</f>
        <v>0</v>
      </c>
      <c r="AC1493" s="5">
        <f>VLOOKUP(A1493,BUSINESS!$A$2:$J$2692,8,0)</f>
        <v>0</v>
      </c>
      <c r="AD1493" s="35">
        <f>VLOOKUP(A1493,BUSINESS!$A$2:$J$2692,9,0)</f>
        <v>0.248</v>
      </c>
      <c r="AE1493" s="35">
        <f>VLOOKUP(A1493,BUSINESS!$A$2:$J$2692,10,0)</f>
        <v>1.432</v>
      </c>
    </row>
    <row r="1494" customHeight="1" spans="1:31">
      <c r="A1494" s="22" t="str">
        <f t="shared" si="0"/>
        <v>Maldives-Asia2010</v>
      </c>
      <c r="B1494" s="22" t="s">
        <v>184</v>
      </c>
      <c r="C1494" s="22" t="s">
        <v>65</v>
      </c>
      <c r="D1494" s="23">
        <v>2010</v>
      </c>
      <c r="E1494" s="25">
        <v>2134104884</v>
      </c>
      <c r="F1494" s="24">
        <f t="shared" si="1"/>
        <v>6552.48449157798</v>
      </c>
      <c r="G1494" s="26">
        <v>0.058</v>
      </c>
      <c r="H1494" s="27">
        <v>379</v>
      </c>
      <c r="I1494" s="26">
        <v>0.104</v>
      </c>
      <c r="J1494" s="5">
        <f>VLOOKUP(A1494,ENERGY!$A$2:$F$2692,5,0)</f>
        <v>0</v>
      </c>
      <c r="K1494" s="5">
        <f t="shared" si="2"/>
        <v>0</v>
      </c>
      <c r="L1494" s="31">
        <f>VLOOKUP(A1494,ENERGY!$A$2:$F$2692,6,0)</f>
        <v>598</v>
      </c>
      <c r="M1494" s="31">
        <f t="shared" si="3"/>
        <v>0.00183607926458578</v>
      </c>
      <c r="N1494" s="32">
        <f>VLOOKUP(A1494,'HUMAN RESOURCES'!$A$2:$M$2692,5,0)</f>
        <v>0.008</v>
      </c>
      <c r="O1494" s="32">
        <f>VLOOKUP(A1494,'HUMAN RESOURCES'!$A$2:$M$2692,6,0)</f>
        <v>0</v>
      </c>
      <c r="P1494" s="31">
        <f>VLOOKUP(A1494,'HUMAN RESOURCES'!$A$2:$M$2692,7,0)</f>
        <v>78</v>
      </c>
      <c r="Q1494" s="5">
        <f>VLOOKUP(A1494,'HUMAN RESOURCES'!$A$2:$M$2692,8,0)</f>
        <v>76</v>
      </c>
      <c r="R1494" s="5">
        <f>VLOOKUP(A1494,'HUMAN RESOURCES'!$A$2:$M$2692,9,0)</f>
        <v>0.3</v>
      </c>
      <c r="S1494" s="5">
        <f>VLOOKUP(A1494,'HUMAN RESOURCES'!$A$2:$M$2692,10,0)</f>
        <v>0.65</v>
      </c>
      <c r="T1494" s="5">
        <f>VLOOKUP(A1494,'HUMAN RESOURCES'!$A$2:$M$2692,11,0)</f>
        <v>0.05</v>
      </c>
      <c r="U1494" s="5">
        <f>VLOOKUP(A1494,'HUMAN RESOURCES'!$A$2:$M$2692,12,0)</f>
        <v>325694</v>
      </c>
      <c r="V1494" s="35">
        <f>VLOOKUP(A1494,'HUMAN RESOURCES'!$A$2:$M$2692,13,0)</f>
        <v>0.4</v>
      </c>
      <c r="W1494" s="38">
        <f>VLOOKUP(A1494,TOURISM!$A$2:$F$2692,5,0)</f>
        <v>1713000000</v>
      </c>
      <c r="X1494" s="39">
        <f>VLOOKUP(A1494,TOURISM!$A$2:$F$2692,6,0)</f>
        <v>252000000</v>
      </c>
      <c r="Y1494" s="43">
        <f t="shared" si="4"/>
        <v>74.5264613380857</v>
      </c>
      <c r="Z1494" s="35">
        <f>VLOOKUP(A1494,BUSINESS!$A$2:$J$2692,5,0)</f>
        <v>0.093</v>
      </c>
      <c r="AA1494" s="5">
        <f>VLOOKUP(A1494,BUSINESS!$A$2:$J$2692,6,0)</f>
        <v>9</v>
      </c>
      <c r="AB1494" s="5">
        <f>VLOOKUP(A1494,BUSINESS!$A$2:$J$2692,7,0)</f>
        <v>0</v>
      </c>
      <c r="AC1494" s="5">
        <f>VLOOKUP(A1494,BUSINESS!$A$2:$J$2692,8,0)</f>
        <v>0</v>
      </c>
      <c r="AD1494" s="35">
        <f>VLOOKUP(A1494,BUSINESS!$A$2:$J$2692,9,0)</f>
        <v>0.265</v>
      </c>
      <c r="AE1494" s="35">
        <f>VLOOKUP(A1494,BUSINESS!$A$2:$J$2692,10,0)</f>
        <v>1.518</v>
      </c>
    </row>
    <row r="1495" customHeight="1" spans="1:31">
      <c r="A1495" s="22" t="str">
        <f t="shared" si="0"/>
        <v>Maldives-Asia2011</v>
      </c>
      <c r="B1495" s="22" t="s">
        <v>184</v>
      </c>
      <c r="C1495" s="22" t="s">
        <v>65</v>
      </c>
      <c r="D1495" s="23">
        <v>2011</v>
      </c>
      <c r="E1495" s="25">
        <v>2162990126</v>
      </c>
      <c r="F1495" s="24">
        <f t="shared" si="1"/>
        <v>6515.73702570158</v>
      </c>
      <c r="G1495" s="26">
        <v>0.081</v>
      </c>
      <c r="H1495" s="27">
        <v>525</v>
      </c>
      <c r="I1495" s="26">
        <v>0.102</v>
      </c>
      <c r="J1495" s="5">
        <f>VLOOKUP(A1495,ENERGY!$A$2:$F$2692,5,0)</f>
        <v>0</v>
      </c>
      <c r="K1495" s="5">
        <f t="shared" si="2"/>
        <v>0</v>
      </c>
      <c r="L1495" s="31">
        <f>VLOOKUP(A1495,ENERGY!$A$2:$F$2692,6,0)</f>
        <v>499</v>
      </c>
      <c r="M1495" s="31">
        <f t="shared" si="3"/>
        <v>0.00150317504307696</v>
      </c>
      <c r="N1495" s="32">
        <f>VLOOKUP(A1495,'HUMAN RESOURCES'!$A$2:$M$2692,5,0)</f>
        <v>0.009</v>
      </c>
      <c r="O1495" s="32">
        <f>VLOOKUP(A1495,'HUMAN RESOURCES'!$A$2:$M$2692,6,0)</f>
        <v>0.003</v>
      </c>
      <c r="P1495" s="31">
        <f>VLOOKUP(A1495,'HUMAN RESOURCES'!$A$2:$M$2692,7,0)</f>
        <v>78</v>
      </c>
      <c r="Q1495" s="5">
        <f>VLOOKUP(A1495,'HUMAN RESOURCES'!$A$2:$M$2692,8,0)</f>
        <v>76</v>
      </c>
      <c r="R1495" s="5">
        <f>VLOOKUP(A1495,'HUMAN RESOURCES'!$A$2:$M$2692,9,0)</f>
        <v>0.294</v>
      </c>
      <c r="S1495" s="5">
        <f>VLOOKUP(A1495,'HUMAN RESOURCES'!$A$2:$M$2692,10,0)</f>
        <v>0.655</v>
      </c>
      <c r="T1495" s="5">
        <f>VLOOKUP(A1495,'HUMAN RESOURCES'!$A$2:$M$2692,11,0)</f>
        <v>0.05</v>
      </c>
      <c r="U1495" s="5">
        <f>VLOOKUP(A1495,'HUMAN RESOURCES'!$A$2:$M$2692,12,0)</f>
        <v>331964</v>
      </c>
      <c r="V1495" s="35">
        <f>VLOOKUP(A1495,'HUMAN RESOURCES'!$A$2:$M$2692,13,0)</f>
        <v>0.412</v>
      </c>
      <c r="W1495" s="38">
        <f>VLOOKUP(A1495,TOURISM!$A$2:$F$2692,5,0)</f>
        <v>1868000000</v>
      </c>
      <c r="X1495" s="39">
        <f>VLOOKUP(A1495,TOURISM!$A$2:$F$2692,6,0)</f>
        <v>256000000</v>
      </c>
      <c r="Y1495" s="43">
        <f t="shared" si="4"/>
        <v>75.8572638377496</v>
      </c>
      <c r="Z1495" s="35">
        <f>VLOOKUP(A1495,BUSINESS!$A$2:$J$2692,5,0)</f>
        <v>0.093</v>
      </c>
      <c r="AA1495" s="5">
        <f>VLOOKUP(A1495,BUSINESS!$A$2:$J$2692,6,0)</f>
        <v>9</v>
      </c>
      <c r="AB1495" s="5">
        <f>VLOOKUP(A1495,BUSINESS!$A$2:$J$2692,7,0)</f>
        <v>0</v>
      </c>
      <c r="AC1495" s="5">
        <f>VLOOKUP(A1495,BUSINESS!$A$2:$J$2692,8,0)</f>
        <v>0</v>
      </c>
      <c r="AD1495" s="35">
        <f>VLOOKUP(A1495,BUSINESS!$A$2:$J$2692,9,0)</f>
        <v>0.34</v>
      </c>
      <c r="AE1495" s="35">
        <f>VLOOKUP(A1495,BUSINESS!$A$2:$J$2692,10,0)</f>
        <v>1.598</v>
      </c>
    </row>
    <row r="1496" customHeight="1" spans="1:31">
      <c r="A1496" s="22" t="str">
        <f t="shared" si="0"/>
        <v>Maldives-Asia2012</v>
      </c>
      <c r="B1496" s="22" t="s">
        <v>184</v>
      </c>
      <c r="C1496" s="22" t="s">
        <v>65</v>
      </c>
      <c r="D1496" s="23">
        <v>2012</v>
      </c>
      <c r="E1496" s="25">
        <v>2113179304</v>
      </c>
      <c r="F1496" s="24">
        <f t="shared" si="1"/>
        <v>6243.84474740133</v>
      </c>
      <c r="G1496" s="26">
        <v>0.085</v>
      </c>
      <c r="H1496" s="27">
        <v>558</v>
      </c>
      <c r="I1496" s="26">
        <v>0.105</v>
      </c>
      <c r="J1496" s="5">
        <f>VLOOKUP(A1496,ENERGY!$A$2:$F$2692,5,0)</f>
        <v>288</v>
      </c>
      <c r="K1496" s="5">
        <f t="shared" si="2"/>
        <v>0.000850958214406013</v>
      </c>
      <c r="L1496" s="31">
        <f>VLOOKUP(A1496,ENERGY!$A$2:$F$2692,6,0)</f>
        <v>887</v>
      </c>
      <c r="M1496" s="31">
        <f t="shared" si="3"/>
        <v>0.00262083311172963</v>
      </c>
      <c r="N1496" s="32">
        <f>VLOOKUP(A1496,'HUMAN RESOURCES'!$A$2:$M$2692,5,0)</f>
        <v>0.01</v>
      </c>
      <c r="O1496" s="32">
        <f>VLOOKUP(A1496,'HUMAN RESOURCES'!$A$2:$M$2692,6,0)</f>
        <v>0.004</v>
      </c>
      <c r="P1496" s="31">
        <f>VLOOKUP(A1496,'HUMAN RESOURCES'!$A$2:$M$2692,7,0)</f>
        <v>79</v>
      </c>
      <c r="Q1496" s="5">
        <f>VLOOKUP(A1496,'HUMAN RESOURCES'!$A$2:$M$2692,8,0)</f>
        <v>77</v>
      </c>
      <c r="R1496" s="5">
        <f>VLOOKUP(A1496,'HUMAN RESOURCES'!$A$2:$M$2692,9,0)</f>
        <v>0.29</v>
      </c>
      <c r="S1496" s="5">
        <f>VLOOKUP(A1496,'HUMAN RESOURCES'!$A$2:$M$2692,10,0)</f>
        <v>0.66</v>
      </c>
      <c r="T1496" s="5">
        <f>VLOOKUP(A1496,'HUMAN RESOURCES'!$A$2:$M$2692,11,0)</f>
        <v>0.05</v>
      </c>
      <c r="U1496" s="5">
        <f>VLOOKUP(A1496,'HUMAN RESOURCES'!$A$2:$M$2692,12,0)</f>
        <v>338442</v>
      </c>
      <c r="V1496" s="35">
        <f>VLOOKUP(A1496,'HUMAN RESOURCES'!$A$2:$M$2692,13,0)</f>
        <v>0.423</v>
      </c>
      <c r="W1496" s="38">
        <f>VLOOKUP(A1496,TOURISM!$A$2:$F$2692,5,0)</f>
        <v>1873000000</v>
      </c>
      <c r="X1496" s="39">
        <f>VLOOKUP(A1496,TOURISM!$A$2:$F$2692,6,0)</f>
        <v>270000000</v>
      </c>
      <c r="Y1496" s="43">
        <f t="shared" si="4"/>
        <v>-0.784319450293713</v>
      </c>
      <c r="Z1496" s="35">
        <f>VLOOKUP(A1496,BUSINESS!$A$2:$J$2692,5,0)</f>
        <v>0.268</v>
      </c>
      <c r="AA1496" s="5">
        <f>VLOOKUP(A1496,BUSINESS!$A$2:$J$2692,6,0)</f>
        <v>9</v>
      </c>
      <c r="AB1496" s="5">
        <f>VLOOKUP(A1496,BUSINESS!$A$2:$J$2692,7,0)</f>
        <v>81</v>
      </c>
      <c r="AC1496" s="5">
        <f>VLOOKUP(A1496,BUSINESS!$A$2:$J$2692,8,0)</f>
        <v>252</v>
      </c>
      <c r="AD1496" s="35">
        <f>VLOOKUP(A1496,BUSINESS!$A$2:$J$2692,9,0)</f>
        <v>0.389</v>
      </c>
      <c r="AE1496" s="35">
        <f>VLOOKUP(A1496,BUSINESS!$A$2:$J$2692,10,0)</f>
        <v>1.656</v>
      </c>
    </row>
    <row r="1497" customHeight="1" spans="1:31">
      <c r="A1497" s="22" t="str">
        <f t="shared" si="0"/>
        <v>Mali-Africa2000</v>
      </c>
      <c r="B1497" s="22" t="s">
        <v>185</v>
      </c>
      <c r="C1497" s="22" t="s">
        <v>69</v>
      </c>
      <c r="D1497" s="23">
        <v>2000</v>
      </c>
      <c r="E1497" s="25">
        <v>2422482318</v>
      </c>
      <c r="F1497" s="24">
        <f t="shared" si="1"/>
        <v>236.096110189515</v>
      </c>
      <c r="G1497" s="26">
        <v>0.063</v>
      </c>
      <c r="H1497" s="27">
        <v>16</v>
      </c>
      <c r="J1497" s="5">
        <f>VLOOKUP(A1497,ENERGY!$A$2:$F$2692,5,0)</f>
        <v>0</v>
      </c>
      <c r="K1497" s="5">
        <f t="shared" si="2"/>
        <v>0</v>
      </c>
      <c r="L1497" s="31">
        <f>VLOOKUP(A1497,ENERGY!$A$2:$F$2692,6,0)</f>
        <v>0</v>
      </c>
      <c r="M1497" s="31">
        <f t="shared" si="3"/>
        <v>0</v>
      </c>
      <c r="N1497" s="32">
        <f>VLOOKUP(A1497,'HUMAN RESOURCES'!$A$2:$M$2692,5,0)</f>
        <v>0.01</v>
      </c>
      <c r="O1497" s="32">
        <f>VLOOKUP(A1497,'HUMAN RESOURCES'!$A$2:$M$2692,6,0)</f>
        <v>0.002</v>
      </c>
      <c r="P1497" s="31">
        <f>VLOOKUP(A1497,'HUMAN RESOURCES'!$A$2:$M$2692,7,0)</f>
        <v>49</v>
      </c>
      <c r="Q1497" s="5">
        <f>VLOOKUP(A1497,'HUMAN RESOURCES'!$A$2:$M$2692,8,0)</f>
        <v>49</v>
      </c>
      <c r="R1497" s="5">
        <f>VLOOKUP(A1497,'HUMAN RESOURCES'!$A$2:$M$2692,9,0)</f>
        <v>0.461</v>
      </c>
      <c r="S1497" s="5">
        <f>VLOOKUP(A1497,'HUMAN RESOURCES'!$A$2:$M$2692,10,0)</f>
        <v>0.504</v>
      </c>
      <c r="T1497" s="5">
        <f>VLOOKUP(A1497,'HUMAN RESOURCES'!$A$2:$M$2692,11,0)</f>
        <v>0.035</v>
      </c>
      <c r="U1497" s="5">
        <f>VLOOKUP(A1497,'HUMAN RESOURCES'!$A$2:$M$2692,12,0)</f>
        <v>10260577</v>
      </c>
      <c r="V1497" s="35">
        <f>VLOOKUP(A1497,'HUMAN RESOURCES'!$A$2:$M$2692,13,0)</f>
        <v>0.284</v>
      </c>
      <c r="W1497" s="38">
        <f>VLOOKUP(A1497,TOURISM!$A$2:$F$2692,5,0)</f>
        <v>47000000</v>
      </c>
      <c r="X1497" s="39">
        <f>VLOOKUP(A1497,TOURISM!$A$2:$F$2692,6,0)</f>
        <v>66000000</v>
      </c>
      <c r="Y1497" s="43">
        <f t="shared" si="4"/>
        <v>0.98869124797468</v>
      </c>
      <c r="Z1497" s="35">
        <f>VLOOKUP(A1497,BUSINESS!$A$2:$J$2692,5,0)</f>
        <v>0</v>
      </c>
      <c r="AA1497" s="5">
        <f>VLOOKUP(A1497,BUSINESS!$A$2:$J$2692,6,0)</f>
        <v>0</v>
      </c>
      <c r="AB1497" s="5">
        <f>VLOOKUP(A1497,BUSINESS!$A$2:$J$2692,7,0)</f>
        <v>0</v>
      </c>
      <c r="AC1497" s="5">
        <f>VLOOKUP(A1497,BUSINESS!$A$2:$J$2692,8,0)</f>
        <v>0</v>
      </c>
      <c r="AD1497" s="35">
        <f>VLOOKUP(A1497,BUSINESS!$A$2:$J$2692,9,0)</f>
        <v>0.001</v>
      </c>
      <c r="AE1497" s="35">
        <f>VLOOKUP(A1497,BUSINESS!$A$2:$J$2692,10,0)</f>
        <v>0.001</v>
      </c>
    </row>
    <row r="1498" customHeight="1" spans="1:31">
      <c r="A1498" s="22" t="str">
        <f t="shared" si="0"/>
        <v>Mali-Africa2001</v>
      </c>
      <c r="B1498" s="22" t="s">
        <v>185</v>
      </c>
      <c r="C1498" s="22" t="s">
        <v>69</v>
      </c>
      <c r="D1498" s="23">
        <v>2001</v>
      </c>
      <c r="E1498" s="25">
        <v>2629739067</v>
      </c>
      <c r="F1498" s="24">
        <f t="shared" si="1"/>
        <v>248.963062238989</v>
      </c>
      <c r="G1498" s="26">
        <v>0.064</v>
      </c>
      <c r="H1498" s="27">
        <v>18</v>
      </c>
      <c r="J1498" s="5">
        <f>VLOOKUP(A1498,ENERGY!$A$2:$F$2692,5,0)</f>
        <v>0</v>
      </c>
      <c r="K1498" s="5">
        <f t="shared" si="2"/>
        <v>0</v>
      </c>
      <c r="L1498" s="31">
        <f>VLOOKUP(A1498,ENERGY!$A$2:$F$2692,6,0)</f>
        <v>0</v>
      </c>
      <c r="M1498" s="31">
        <f t="shared" si="3"/>
        <v>0</v>
      </c>
      <c r="N1498" s="32">
        <f>VLOOKUP(A1498,'HUMAN RESOURCES'!$A$2:$M$2692,5,0)</f>
        <v>0.01</v>
      </c>
      <c r="O1498" s="32">
        <f>VLOOKUP(A1498,'HUMAN RESOURCES'!$A$2:$M$2692,6,0)</f>
        <v>0</v>
      </c>
      <c r="P1498" s="31">
        <f>VLOOKUP(A1498,'HUMAN RESOURCES'!$A$2:$M$2692,7,0)</f>
        <v>49</v>
      </c>
      <c r="Q1498" s="5">
        <f>VLOOKUP(A1498,'HUMAN RESOURCES'!$A$2:$M$2692,8,0)</f>
        <v>50</v>
      </c>
      <c r="R1498" s="5">
        <f>VLOOKUP(A1498,'HUMAN RESOURCES'!$A$2:$M$2692,9,0)</f>
        <v>0.461</v>
      </c>
      <c r="S1498" s="5">
        <f>VLOOKUP(A1498,'HUMAN RESOURCES'!$A$2:$M$2692,10,0)</f>
        <v>0.505</v>
      </c>
      <c r="T1498" s="5">
        <f>VLOOKUP(A1498,'HUMAN RESOURCES'!$A$2:$M$2692,11,0)</f>
        <v>0.034</v>
      </c>
      <c r="U1498" s="5">
        <f>VLOOKUP(A1498,'HUMAN RESOURCES'!$A$2:$M$2692,12,0)</f>
        <v>10562768</v>
      </c>
      <c r="V1498" s="35">
        <f>VLOOKUP(A1498,'HUMAN RESOURCES'!$A$2:$M$2692,13,0)</f>
        <v>0.291</v>
      </c>
      <c r="W1498" s="38">
        <f>VLOOKUP(A1498,TOURISM!$A$2:$F$2692,5,0)</f>
        <v>91000000</v>
      </c>
      <c r="X1498" s="39">
        <f>VLOOKUP(A1498,TOURISM!$A$2:$F$2692,6,0)</f>
        <v>65000000</v>
      </c>
      <c r="Y1498" s="43">
        <f t="shared" si="4"/>
        <v>1.28633743970734</v>
      </c>
      <c r="Z1498" s="35">
        <f>VLOOKUP(A1498,BUSINESS!$A$2:$J$2692,5,0)</f>
        <v>0</v>
      </c>
      <c r="AA1498" s="5">
        <f>VLOOKUP(A1498,BUSINESS!$A$2:$J$2692,6,0)</f>
        <v>0</v>
      </c>
      <c r="AB1498" s="5">
        <f>VLOOKUP(A1498,BUSINESS!$A$2:$J$2692,7,0)</f>
        <v>0</v>
      </c>
      <c r="AC1498" s="5">
        <f>VLOOKUP(A1498,BUSINESS!$A$2:$J$2692,8,0)</f>
        <v>0</v>
      </c>
      <c r="AD1498" s="35">
        <f>VLOOKUP(A1498,BUSINESS!$A$2:$J$2692,9,0)</f>
        <v>0.002</v>
      </c>
      <c r="AE1498" s="35">
        <f>VLOOKUP(A1498,BUSINESS!$A$2:$J$2692,10,0)</f>
        <v>0.002</v>
      </c>
    </row>
    <row r="1499" customHeight="1" spans="1:31">
      <c r="A1499" s="22" t="str">
        <f t="shared" si="0"/>
        <v>Mali-Africa2002</v>
      </c>
      <c r="B1499" s="22" t="s">
        <v>185</v>
      </c>
      <c r="C1499" s="22" t="s">
        <v>69</v>
      </c>
      <c r="D1499" s="23">
        <v>2002</v>
      </c>
      <c r="E1499" s="25">
        <v>3342824260</v>
      </c>
      <c r="F1499" s="24">
        <f t="shared" si="1"/>
        <v>307.169721893412</v>
      </c>
      <c r="G1499" s="26">
        <v>0.063</v>
      </c>
      <c r="H1499" s="27">
        <v>19</v>
      </c>
      <c r="J1499" s="5">
        <f>VLOOKUP(A1499,ENERGY!$A$2:$F$2692,5,0)</f>
        <v>0</v>
      </c>
      <c r="K1499" s="5">
        <f t="shared" si="2"/>
        <v>0</v>
      </c>
      <c r="L1499" s="31">
        <f>VLOOKUP(A1499,ENERGY!$A$2:$F$2692,6,0)</f>
        <v>623</v>
      </c>
      <c r="M1499" s="31">
        <f t="shared" si="3"/>
        <v>5.72470228332002e-5</v>
      </c>
      <c r="N1499" s="32">
        <f>VLOOKUP(A1499,'HUMAN RESOURCES'!$A$2:$M$2692,5,0)</f>
        <v>0.012</v>
      </c>
      <c r="O1499" s="32">
        <f>VLOOKUP(A1499,'HUMAN RESOURCES'!$A$2:$M$2692,6,0)</f>
        <v>0.014</v>
      </c>
      <c r="P1499" s="31">
        <f>VLOOKUP(A1499,'HUMAN RESOURCES'!$A$2:$M$2692,7,0)</f>
        <v>50</v>
      </c>
      <c r="Q1499" s="5">
        <f>VLOOKUP(A1499,'HUMAN RESOURCES'!$A$2:$M$2692,8,0)</f>
        <v>50</v>
      </c>
      <c r="R1499" s="5">
        <f>VLOOKUP(A1499,'HUMAN RESOURCES'!$A$2:$M$2692,9,0)</f>
        <v>0.461</v>
      </c>
      <c r="S1499" s="5">
        <f>VLOOKUP(A1499,'HUMAN RESOURCES'!$A$2:$M$2692,10,0)</f>
        <v>0.506</v>
      </c>
      <c r="T1499" s="5">
        <f>VLOOKUP(A1499,'HUMAN RESOURCES'!$A$2:$M$2692,11,0)</f>
        <v>0.033</v>
      </c>
      <c r="U1499" s="5">
        <f>VLOOKUP(A1499,'HUMAN RESOURCES'!$A$2:$M$2692,12,0)</f>
        <v>10882662</v>
      </c>
      <c r="V1499" s="35">
        <f>VLOOKUP(A1499,'HUMAN RESOURCES'!$A$2:$M$2692,13,0)</f>
        <v>0.298</v>
      </c>
      <c r="W1499" s="38">
        <f>VLOOKUP(A1499,TOURISM!$A$2:$F$2692,5,0)</f>
        <v>105000000</v>
      </c>
      <c r="X1499" s="39">
        <f>VLOOKUP(A1499,TOURISM!$A$2:$F$2692,6,0)</f>
        <v>62000000</v>
      </c>
      <c r="Y1499" s="43">
        <f t="shared" si="4"/>
        <v>0.962763982723506</v>
      </c>
      <c r="Z1499" s="35">
        <f>VLOOKUP(A1499,BUSINESS!$A$2:$J$2692,5,0)</f>
        <v>0</v>
      </c>
      <c r="AA1499" s="5">
        <f>VLOOKUP(A1499,BUSINESS!$A$2:$J$2692,6,0)</f>
        <v>0</v>
      </c>
      <c r="AB1499" s="5">
        <f>VLOOKUP(A1499,BUSINESS!$A$2:$J$2692,7,0)</f>
        <v>0</v>
      </c>
      <c r="AC1499" s="5">
        <f>VLOOKUP(A1499,BUSINESS!$A$2:$J$2692,8,0)</f>
        <v>0</v>
      </c>
      <c r="AD1499" s="35">
        <f>VLOOKUP(A1499,BUSINESS!$A$2:$J$2692,9,0)</f>
        <v>0.002</v>
      </c>
      <c r="AE1499" s="35">
        <f>VLOOKUP(A1499,BUSINESS!$A$2:$J$2692,10,0)</f>
        <v>0.004</v>
      </c>
    </row>
    <row r="1500" customHeight="1" spans="1:31">
      <c r="A1500" s="22" t="str">
        <f t="shared" si="0"/>
        <v>Mali-Africa2003</v>
      </c>
      <c r="B1500" s="22" t="s">
        <v>185</v>
      </c>
      <c r="C1500" s="22" t="s">
        <v>69</v>
      </c>
      <c r="D1500" s="23">
        <v>2003</v>
      </c>
      <c r="E1500" s="25">
        <v>4362439887</v>
      </c>
      <c r="F1500" s="24">
        <f t="shared" si="1"/>
        <v>388.818373104468</v>
      </c>
      <c r="G1500" s="26">
        <v>0.062</v>
      </c>
      <c r="H1500" s="27">
        <v>24</v>
      </c>
      <c r="J1500" s="5">
        <f>VLOOKUP(A1500,ENERGY!$A$2:$F$2692,5,0)</f>
        <v>0</v>
      </c>
      <c r="K1500" s="5">
        <f t="shared" si="2"/>
        <v>0</v>
      </c>
      <c r="L1500" s="31">
        <f>VLOOKUP(A1500,ENERGY!$A$2:$F$2692,6,0)</f>
        <v>612</v>
      </c>
      <c r="M1500" s="31">
        <f t="shared" si="3"/>
        <v>5.45467331364363e-5</v>
      </c>
      <c r="N1500" s="32">
        <f>VLOOKUP(A1500,'HUMAN RESOURCES'!$A$2:$M$2692,5,0)</f>
        <v>0.012</v>
      </c>
      <c r="O1500" s="32">
        <f>VLOOKUP(A1500,'HUMAN RESOURCES'!$A$2:$M$2692,6,0)</f>
        <v>0.017</v>
      </c>
      <c r="P1500" s="31">
        <f>VLOOKUP(A1500,'HUMAN RESOURCES'!$A$2:$M$2692,7,0)</f>
        <v>50</v>
      </c>
      <c r="Q1500" s="5">
        <f>VLOOKUP(A1500,'HUMAN RESOURCES'!$A$2:$M$2692,8,0)</f>
        <v>51</v>
      </c>
      <c r="R1500" s="5">
        <f>VLOOKUP(A1500,'HUMAN RESOURCES'!$A$2:$M$2692,9,0)</f>
        <v>0.462</v>
      </c>
      <c r="S1500" s="5">
        <f>VLOOKUP(A1500,'HUMAN RESOURCES'!$A$2:$M$2692,10,0)</f>
        <v>0.506</v>
      </c>
      <c r="T1500" s="5">
        <f>VLOOKUP(A1500,'HUMAN RESOURCES'!$A$2:$M$2692,11,0)</f>
        <v>0.032</v>
      </c>
      <c r="U1500" s="5">
        <f>VLOOKUP(A1500,'HUMAN RESOURCES'!$A$2:$M$2692,12,0)</f>
        <v>11219737</v>
      </c>
      <c r="V1500" s="35">
        <f>VLOOKUP(A1500,'HUMAN RESOURCES'!$A$2:$M$2692,13,0)</f>
        <v>0.305</v>
      </c>
      <c r="W1500" s="38">
        <f>VLOOKUP(A1500,TOURISM!$A$2:$F$2692,5,0)</f>
        <v>136000000</v>
      </c>
      <c r="X1500" s="39">
        <f>VLOOKUP(A1500,TOURISM!$A$2:$F$2692,6,0)</f>
        <v>94000000</v>
      </c>
      <c r="Y1500" s="43">
        <f t="shared" si="4"/>
        <v>0.348776728006262</v>
      </c>
      <c r="Z1500" s="35">
        <f>VLOOKUP(A1500,BUSINESS!$A$2:$J$2692,5,0)</f>
        <v>0</v>
      </c>
      <c r="AA1500" s="5">
        <f>VLOOKUP(A1500,BUSINESS!$A$2:$J$2692,6,0)</f>
        <v>41</v>
      </c>
      <c r="AB1500" s="5">
        <f>VLOOKUP(A1500,BUSINESS!$A$2:$J$2692,7,0)</f>
        <v>0</v>
      </c>
      <c r="AC1500" s="5">
        <f>VLOOKUP(A1500,BUSINESS!$A$2:$J$2692,8,0)</f>
        <v>0</v>
      </c>
      <c r="AD1500" s="35">
        <f>VLOOKUP(A1500,BUSINESS!$A$2:$J$2692,9,0)</f>
        <v>0.003</v>
      </c>
      <c r="AE1500" s="35">
        <f>VLOOKUP(A1500,BUSINESS!$A$2:$J$2692,10,0)</f>
        <v>0.022</v>
      </c>
    </row>
    <row r="1501" customHeight="1" spans="1:31">
      <c r="A1501" s="22" t="str">
        <f t="shared" si="0"/>
        <v>Mali-Africa2004</v>
      </c>
      <c r="B1501" s="22" t="s">
        <v>185</v>
      </c>
      <c r="C1501" s="22" t="s">
        <v>69</v>
      </c>
      <c r="D1501" s="23">
        <v>2004</v>
      </c>
      <c r="E1501" s="25">
        <v>4874178417</v>
      </c>
      <c r="F1501" s="24">
        <f t="shared" si="1"/>
        <v>421.170428748591</v>
      </c>
      <c r="G1501" s="26">
        <v>0.063</v>
      </c>
      <c r="H1501" s="27">
        <v>27</v>
      </c>
      <c r="J1501" s="5">
        <f>VLOOKUP(A1501,ENERGY!$A$2:$F$2692,5,0)</f>
        <v>0</v>
      </c>
      <c r="K1501" s="5">
        <f t="shared" si="2"/>
        <v>0</v>
      </c>
      <c r="L1501" s="31">
        <f>VLOOKUP(A1501,ENERGY!$A$2:$F$2692,6,0)</f>
        <v>594</v>
      </c>
      <c r="M1501" s="31">
        <f t="shared" si="3"/>
        <v>5.13266469286618e-5</v>
      </c>
      <c r="N1501" s="32">
        <f>VLOOKUP(A1501,'HUMAN RESOURCES'!$A$2:$M$2692,5,0)</f>
        <v>0.013</v>
      </c>
      <c r="O1501" s="32">
        <f>VLOOKUP(A1501,'HUMAN RESOURCES'!$A$2:$M$2692,6,0)</f>
        <v>0.019</v>
      </c>
      <c r="P1501" s="31">
        <f>VLOOKUP(A1501,'HUMAN RESOURCES'!$A$2:$M$2692,7,0)</f>
        <v>51</v>
      </c>
      <c r="Q1501" s="5">
        <f>VLOOKUP(A1501,'HUMAN RESOURCES'!$A$2:$M$2692,8,0)</f>
        <v>51</v>
      </c>
      <c r="R1501" s="5">
        <f>VLOOKUP(A1501,'HUMAN RESOURCES'!$A$2:$M$2692,9,0)</f>
        <v>0.462</v>
      </c>
      <c r="S1501" s="5">
        <f>VLOOKUP(A1501,'HUMAN RESOURCES'!$A$2:$M$2692,10,0)</f>
        <v>0.506</v>
      </c>
      <c r="T1501" s="5">
        <f>VLOOKUP(A1501,'HUMAN RESOURCES'!$A$2:$M$2692,11,0)</f>
        <v>0.031</v>
      </c>
      <c r="U1501" s="5">
        <f>VLOOKUP(A1501,'HUMAN RESOURCES'!$A$2:$M$2692,12,0)</f>
        <v>11572936</v>
      </c>
      <c r="V1501" s="35">
        <f>VLOOKUP(A1501,'HUMAN RESOURCES'!$A$2:$M$2692,13,0)</f>
        <v>0.313</v>
      </c>
      <c r="W1501" s="38">
        <f>VLOOKUP(A1501,TOURISM!$A$2:$F$2692,5,0)</f>
        <v>142000000</v>
      </c>
      <c r="X1501" s="39">
        <f>VLOOKUP(A1501,TOURISM!$A$2:$F$2692,6,0)</f>
        <v>125000000</v>
      </c>
      <c r="Y1501" s="43">
        <f t="shared" si="4"/>
        <v>0.301584209316948</v>
      </c>
      <c r="Z1501" s="35">
        <f>VLOOKUP(A1501,BUSINESS!$A$2:$J$2692,5,0)</f>
        <v>0</v>
      </c>
      <c r="AA1501" s="5">
        <f>VLOOKUP(A1501,BUSINESS!$A$2:$J$2692,6,0)</f>
        <v>41</v>
      </c>
      <c r="AB1501" s="5">
        <f>VLOOKUP(A1501,BUSINESS!$A$2:$J$2692,7,0)</f>
        <v>0</v>
      </c>
      <c r="AC1501" s="5">
        <f>VLOOKUP(A1501,BUSINESS!$A$2:$J$2692,8,0)</f>
        <v>0</v>
      </c>
      <c r="AD1501" s="35">
        <f>VLOOKUP(A1501,BUSINESS!$A$2:$J$2692,9,0)</f>
        <v>0.004</v>
      </c>
      <c r="AE1501" s="35">
        <f>VLOOKUP(A1501,BUSINESS!$A$2:$J$2692,10,0)</f>
        <v>0.035</v>
      </c>
    </row>
    <row r="1502" customHeight="1" spans="1:31">
      <c r="A1502" s="22" t="str">
        <f t="shared" si="0"/>
        <v>Mali-Africa2005</v>
      </c>
      <c r="B1502" s="22" t="s">
        <v>185</v>
      </c>
      <c r="C1502" s="22" t="s">
        <v>69</v>
      </c>
      <c r="D1502" s="23">
        <v>2005</v>
      </c>
      <c r="E1502" s="25">
        <v>5305317555</v>
      </c>
      <c r="F1502" s="24">
        <f t="shared" si="1"/>
        <v>444.284643628</v>
      </c>
      <c r="G1502" s="26">
        <v>0.063</v>
      </c>
      <c r="H1502" s="27">
        <v>29</v>
      </c>
      <c r="J1502" s="5">
        <f>VLOOKUP(A1502,ENERGY!$A$2:$F$2692,5,0)</f>
        <v>0</v>
      </c>
      <c r="K1502" s="5">
        <f t="shared" si="2"/>
        <v>0</v>
      </c>
      <c r="L1502" s="31">
        <f>VLOOKUP(A1502,ENERGY!$A$2:$F$2692,6,0)</f>
        <v>554</v>
      </c>
      <c r="M1502" s="31">
        <f t="shared" si="3"/>
        <v>4.63937719124735e-5</v>
      </c>
      <c r="N1502" s="32">
        <f>VLOOKUP(A1502,'HUMAN RESOURCES'!$A$2:$M$2692,5,0)</f>
        <v>0.014</v>
      </c>
      <c r="O1502" s="32">
        <f>VLOOKUP(A1502,'HUMAN RESOURCES'!$A$2:$M$2692,6,0)</f>
        <v>0.019</v>
      </c>
      <c r="P1502" s="31">
        <f>VLOOKUP(A1502,'HUMAN RESOURCES'!$A$2:$M$2692,7,0)</f>
        <v>51</v>
      </c>
      <c r="Q1502" s="5">
        <f>VLOOKUP(A1502,'HUMAN RESOURCES'!$A$2:$M$2692,8,0)</f>
        <v>52</v>
      </c>
      <c r="R1502" s="5">
        <f>VLOOKUP(A1502,'HUMAN RESOURCES'!$A$2:$M$2692,9,0)</f>
        <v>0.463</v>
      </c>
      <c r="S1502" s="5">
        <f>VLOOKUP(A1502,'HUMAN RESOURCES'!$A$2:$M$2692,10,0)</f>
        <v>0.506</v>
      </c>
      <c r="T1502" s="5">
        <f>VLOOKUP(A1502,'HUMAN RESOURCES'!$A$2:$M$2692,11,0)</f>
        <v>0.031</v>
      </c>
      <c r="U1502" s="5">
        <f>VLOOKUP(A1502,'HUMAN RESOURCES'!$A$2:$M$2692,12,0)</f>
        <v>11941258</v>
      </c>
      <c r="V1502" s="35">
        <f>VLOOKUP(A1502,'HUMAN RESOURCES'!$A$2:$M$2692,13,0)</f>
        <v>0.321</v>
      </c>
      <c r="W1502" s="38">
        <f>VLOOKUP(A1502,TOURISM!$A$2:$F$2692,5,0)</f>
        <v>149000000</v>
      </c>
      <c r="X1502" s="39">
        <f>VLOOKUP(A1502,TOURISM!$A$2:$F$2692,6,0)</f>
        <v>133000000</v>
      </c>
      <c r="Y1502" s="43">
        <f t="shared" si="4"/>
        <v>-0.342989073814379</v>
      </c>
      <c r="Z1502" s="35">
        <f>VLOOKUP(A1502,BUSINESS!$A$2:$J$2692,5,0)</f>
        <v>0.514</v>
      </c>
      <c r="AA1502" s="5">
        <f>VLOOKUP(A1502,BUSINESS!$A$2:$J$2692,6,0)</f>
        <v>41</v>
      </c>
      <c r="AB1502" s="5">
        <f>VLOOKUP(A1502,BUSINESS!$A$2:$J$2692,7,0)</f>
        <v>0</v>
      </c>
      <c r="AC1502" s="5">
        <f>VLOOKUP(A1502,BUSINESS!$A$2:$J$2692,8,0)</f>
        <v>270</v>
      </c>
      <c r="AD1502" s="35">
        <f>VLOOKUP(A1502,BUSINESS!$A$2:$J$2692,9,0)</f>
        <v>0.005</v>
      </c>
      <c r="AE1502" s="35">
        <f>VLOOKUP(A1502,BUSINESS!$A$2:$J$2692,10,0)</f>
        <v>0.064</v>
      </c>
    </row>
    <row r="1503" customHeight="1" spans="1:31">
      <c r="A1503" s="22" t="str">
        <f t="shared" si="0"/>
        <v>Mali-Africa2006</v>
      </c>
      <c r="B1503" s="22" t="s">
        <v>185</v>
      </c>
      <c r="C1503" s="22" t="s">
        <v>69</v>
      </c>
      <c r="D1503" s="23">
        <v>2006</v>
      </c>
      <c r="E1503" s="25">
        <v>6122644015</v>
      </c>
      <c r="F1503" s="24">
        <f t="shared" si="1"/>
        <v>496.744283112836</v>
      </c>
      <c r="G1503" s="26">
        <v>0.066</v>
      </c>
      <c r="H1503" s="27">
        <v>33</v>
      </c>
      <c r="J1503" s="5">
        <f>VLOOKUP(A1503,ENERGY!$A$2:$F$2692,5,0)</f>
        <v>0</v>
      </c>
      <c r="K1503" s="5">
        <f t="shared" si="2"/>
        <v>0</v>
      </c>
      <c r="L1503" s="31">
        <f>VLOOKUP(A1503,ENERGY!$A$2:$F$2692,6,0)</f>
        <v>565</v>
      </c>
      <c r="M1503" s="31">
        <f t="shared" si="3"/>
        <v>4.58397579985307e-5</v>
      </c>
      <c r="N1503" s="32">
        <f>VLOOKUP(A1503,'HUMAN RESOURCES'!$A$2:$M$2692,5,0)</f>
        <v>0.015</v>
      </c>
      <c r="O1503" s="32">
        <f>VLOOKUP(A1503,'HUMAN RESOURCES'!$A$2:$M$2692,6,0)</f>
        <v>0.026</v>
      </c>
      <c r="P1503" s="31">
        <f>VLOOKUP(A1503,'HUMAN RESOURCES'!$A$2:$M$2692,7,0)</f>
        <v>52</v>
      </c>
      <c r="Q1503" s="5">
        <f>VLOOKUP(A1503,'HUMAN RESOURCES'!$A$2:$M$2692,8,0)</f>
        <v>52</v>
      </c>
      <c r="R1503" s="5">
        <f>VLOOKUP(A1503,'HUMAN RESOURCES'!$A$2:$M$2692,9,0)</f>
        <v>0.464</v>
      </c>
      <c r="S1503" s="5">
        <f>VLOOKUP(A1503,'HUMAN RESOURCES'!$A$2:$M$2692,10,0)</f>
        <v>0.506</v>
      </c>
      <c r="T1503" s="5">
        <f>VLOOKUP(A1503,'HUMAN RESOURCES'!$A$2:$M$2692,11,0)</f>
        <v>0.03</v>
      </c>
      <c r="U1503" s="5">
        <f>VLOOKUP(A1503,'HUMAN RESOURCES'!$A$2:$M$2692,12,0)</f>
        <v>12325545</v>
      </c>
      <c r="V1503" s="35">
        <f>VLOOKUP(A1503,'HUMAN RESOURCES'!$A$2:$M$2692,13,0)</f>
        <v>0.328</v>
      </c>
      <c r="W1503" s="38">
        <f>VLOOKUP(A1503,TOURISM!$A$2:$F$2692,5,0)</f>
        <v>175000000</v>
      </c>
      <c r="X1503" s="39">
        <f>VLOOKUP(A1503,TOURISM!$A$2:$F$2692,6,0)</f>
        <v>196000000</v>
      </c>
      <c r="Y1503" s="43">
        <f t="shared" si="4"/>
        <v>0.363870766894301</v>
      </c>
      <c r="Z1503" s="35">
        <f>VLOOKUP(A1503,BUSINESS!$A$2:$J$2692,5,0)</f>
        <v>0.514</v>
      </c>
      <c r="AA1503" s="5">
        <f>VLOOKUP(A1503,BUSINESS!$A$2:$J$2692,6,0)</f>
        <v>41</v>
      </c>
      <c r="AB1503" s="5">
        <f>VLOOKUP(A1503,BUSINESS!$A$2:$J$2692,7,0)</f>
        <v>0</v>
      </c>
      <c r="AC1503" s="5">
        <f>VLOOKUP(A1503,BUSINESS!$A$2:$J$2692,8,0)</f>
        <v>270</v>
      </c>
      <c r="AD1503" s="35">
        <f>VLOOKUP(A1503,BUSINESS!$A$2:$J$2692,9,0)</f>
        <v>0.007</v>
      </c>
      <c r="AE1503" s="35">
        <f>VLOOKUP(A1503,BUSINESS!$A$2:$J$2692,10,0)</f>
        <v>0.123</v>
      </c>
    </row>
    <row r="1504" customHeight="1" spans="1:31">
      <c r="A1504" s="22" t="str">
        <f t="shared" si="0"/>
        <v>Mali-Africa2007</v>
      </c>
      <c r="B1504" s="22" t="s">
        <v>185</v>
      </c>
      <c r="C1504" s="22" t="s">
        <v>69</v>
      </c>
      <c r="D1504" s="23">
        <v>2007</v>
      </c>
      <c r="E1504" s="25">
        <v>7145394015</v>
      </c>
      <c r="F1504" s="24">
        <f t="shared" si="1"/>
        <v>561.496332715656</v>
      </c>
      <c r="G1504" s="26">
        <v>0.07</v>
      </c>
      <c r="H1504" s="27">
        <v>39</v>
      </c>
      <c r="J1504" s="5">
        <f>VLOOKUP(A1504,ENERGY!$A$2:$F$2692,5,0)</f>
        <v>0</v>
      </c>
      <c r="K1504" s="5">
        <f t="shared" si="2"/>
        <v>0</v>
      </c>
      <c r="L1504" s="31">
        <f>VLOOKUP(A1504,ENERGY!$A$2:$F$2692,6,0)</f>
        <v>546</v>
      </c>
      <c r="M1504" s="31">
        <f t="shared" si="3"/>
        <v>4.29055412506525e-5</v>
      </c>
      <c r="N1504" s="32">
        <f>VLOOKUP(A1504,'HUMAN RESOURCES'!$A$2:$M$2692,5,0)</f>
        <v>0.017</v>
      </c>
      <c r="O1504" s="32">
        <f>VLOOKUP(A1504,'HUMAN RESOURCES'!$A$2:$M$2692,6,0)</f>
        <v>0.022</v>
      </c>
      <c r="P1504" s="31">
        <f>VLOOKUP(A1504,'HUMAN RESOURCES'!$A$2:$M$2692,7,0)</f>
        <v>52</v>
      </c>
      <c r="Q1504" s="5">
        <f>VLOOKUP(A1504,'HUMAN RESOURCES'!$A$2:$M$2692,8,0)</f>
        <v>53</v>
      </c>
      <c r="R1504" s="5">
        <f>VLOOKUP(A1504,'HUMAN RESOURCES'!$A$2:$M$2692,9,0)</f>
        <v>0.464</v>
      </c>
      <c r="S1504" s="5">
        <f>VLOOKUP(A1504,'HUMAN RESOURCES'!$A$2:$M$2692,10,0)</f>
        <v>0.506</v>
      </c>
      <c r="T1504" s="5">
        <f>VLOOKUP(A1504,'HUMAN RESOURCES'!$A$2:$M$2692,11,0)</f>
        <v>0.03</v>
      </c>
      <c r="U1504" s="5">
        <f>VLOOKUP(A1504,'HUMAN RESOURCES'!$A$2:$M$2692,12,0)</f>
        <v>12725629</v>
      </c>
      <c r="V1504" s="35">
        <f>VLOOKUP(A1504,'HUMAN RESOURCES'!$A$2:$M$2692,13,0)</f>
        <v>0.336</v>
      </c>
      <c r="W1504" s="38">
        <f>VLOOKUP(A1504,TOURISM!$A$2:$F$2692,5,0)</f>
        <v>227000000</v>
      </c>
      <c r="X1504" s="39">
        <f>VLOOKUP(A1504,TOURISM!$A$2:$F$2692,6,0)</f>
        <v>201000000</v>
      </c>
      <c r="Y1504" s="43">
        <f t="shared" si="4"/>
        <v>0.663791203058854</v>
      </c>
      <c r="Z1504" s="35">
        <f>VLOOKUP(A1504,BUSINESS!$A$2:$J$2692,5,0)</f>
        <v>0.514</v>
      </c>
      <c r="AA1504" s="5">
        <f>VLOOKUP(A1504,BUSINESS!$A$2:$J$2692,6,0)</f>
        <v>25</v>
      </c>
      <c r="AB1504" s="5">
        <f>VLOOKUP(A1504,BUSINESS!$A$2:$J$2692,7,0)</f>
        <v>0</v>
      </c>
      <c r="AC1504" s="5">
        <f>VLOOKUP(A1504,BUSINESS!$A$2:$J$2692,8,0)</f>
        <v>270</v>
      </c>
      <c r="AD1504" s="35">
        <f>VLOOKUP(A1504,BUSINESS!$A$2:$J$2692,9,0)</f>
        <v>0.008</v>
      </c>
      <c r="AE1504" s="35">
        <f>VLOOKUP(A1504,BUSINESS!$A$2:$J$2692,10,0)</f>
        <v>0.199</v>
      </c>
    </row>
    <row r="1505" customHeight="1" spans="1:31">
      <c r="A1505" s="22" t="str">
        <f t="shared" si="0"/>
        <v>Mali-Africa2008</v>
      </c>
      <c r="B1505" s="22" t="s">
        <v>185</v>
      </c>
      <c r="C1505" s="22" t="s">
        <v>69</v>
      </c>
      <c r="D1505" s="23">
        <v>2008</v>
      </c>
      <c r="E1505" s="25">
        <v>8737687353</v>
      </c>
      <c r="F1505" s="24">
        <f t="shared" si="1"/>
        <v>665.054688814739</v>
      </c>
      <c r="G1505" s="26">
        <v>0.067</v>
      </c>
      <c r="H1505" s="27">
        <v>45</v>
      </c>
      <c r="J1505" s="5">
        <f>VLOOKUP(A1505,ENERGY!$A$2:$F$2692,5,0)</f>
        <v>0</v>
      </c>
      <c r="K1505" s="5">
        <f t="shared" si="2"/>
        <v>0</v>
      </c>
      <c r="L1505" s="31">
        <f>VLOOKUP(A1505,ENERGY!$A$2:$F$2692,6,0)</f>
        <v>579</v>
      </c>
      <c r="M1505" s="31">
        <f t="shared" si="3"/>
        <v>4.40696318450356e-5</v>
      </c>
      <c r="N1505" s="32">
        <f>VLOOKUP(A1505,'HUMAN RESOURCES'!$A$2:$M$2692,5,0)</f>
        <v>0.018</v>
      </c>
      <c r="O1505" s="32">
        <f>VLOOKUP(A1505,'HUMAN RESOURCES'!$A$2:$M$2692,6,0)</f>
        <v>0.039</v>
      </c>
      <c r="P1505" s="31">
        <f>VLOOKUP(A1505,'HUMAN RESOURCES'!$A$2:$M$2692,7,0)</f>
        <v>53</v>
      </c>
      <c r="Q1505" s="5">
        <f>VLOOKUP(A1505,'HUMAN RESOURCES'!$A$2:$M$2692,8,0)</f>
        <v>53</v>
      </c>
      <c r="R1505" s="5">
        <f>VLOOKUP(A1505,'HUMAN RESOURCES'!$A$2:$M$2692,9,0)</f>
        <v>0.465</v>
      </c>
      <c r="S1505" s="5">
        <f>VLOOKUP(A1505,'HUMAN RESOURCES'!$A$2:$M$2692,10,0)</f>
        <v>0.505</v>
      </c>
      <c r="T1505" s="5">
        <f>VLOOKUP(A1505,'HUMAN RESOURCES'!$A$2:$M$2692,11,0)</f>
        <v>0.03</v>
      </c>
      <c r="U1505" s="5">
        <f>VLOOKUP(A1505,'HUMAN RESOURCES'!$A$2:$M$2692,12,0)</f>
        <v>13138299</v>
      </c>
      <c r="V1505" s="35">
        <f>VLOOKUP(A1505,'HUMAN RESOURCES'!$A$2:$M$2692,13,0)</f>
        <v>0.344</v>
      </c>
      <c r="W1505" s="38">
        <f>VLOOKUP(A1505,TOURISM!$A$2:$F$2692,5,0)</f>
        <v>286000000</v>
      </c>
      <c r="X1505" s="39">
        <f>VLOOKUP(A1505,TOURISM!$A$2:$F$2692,6,0)</f>
        <v>228000000</v>
      </c>
      <c r="Y1505" s="43">
        <f t="shared" si="4"/>
        <v>0.658153024475795</v>
      </c>
      <c r="Z1505" s="35">
        <f>VLOOKUP(A1505,BUSINESS!$A$2:$J$2692,5,0)</f>
        <v>0.514</v>
      </c>
      <c r="AA1505" s="5">
        <f>VLOOKUP(A1505,BUSINESS!$A$2:$J$2692,6,0)</f>
        <v>25</v>
      </c>
      <c r="AB1505" s="5">
        <f>VLOOKUP(A1505,BUSINESS!$A$2:$J$2692,7,0)</f>
        <v>0</v>
      </c>
      <c r="AC1505" s="5">
        <f>VLOOKUP(A1505,BUSINESS!$A$2:$J$2692,8,0)</f>
        <v>270</v>
      </c>
      <c r="AD1505" s="35">
        <f>VLOOKUP(A1505,BUSINESS!$A$2:$J$2692,9,0)</f>
        <v>0.016</v>
      </c>
      <c r="AE1505" s="35">
        <f>VLOOKUP(A1505,BUSINESS!$A$2:$J$2692,10,0)</f>
        <v>0.262</v>
      </c>
    </row>
    <row r="1506" customHeight="1" spans="1:31">
      <c r="A1506" s="22" t="str">
        <f t="shared" si="0"/>
        <v>Mali-Africa2009</v>
      </c>
      <c r="B1506" s="22" t="s">
        <v>185</v>
      </c>
      <c r="C1506" s="22" t="s">
        <v>69</v>
      </c>
      <c r="D1506" s="23">
        <v>2009</v>
      </c>
      <c r="E1506" s="25">
        <v>8964480570</v>
      </c>
      <c r="F1506" s="24">
        <f t="shared" si="1"/>
        <v>661.131711410386</v>
      </c>
      <c r="G1506" s="26">
        <v>0.068</v>
      </c>
      <c r="H1506" s="27">
        <v>45</v>
      </c>
      <c r="J1506" s="5">
        <f>VLOOKUP(A1506,ENERGY!$A$2:$F$2692,5,0)</f>
        <v>0</v>
      </c>
      <c r="K1506" s="5">
        <f t="shared" si="2"/>
        <v>0</v>
      </c>
      <c r="L1506" s="31">
        <f>VLOOKUP(A1506,ENERGY!$A$2:$F$2692,6,0)</f>
        <v>568</v>
      </c>
      <c r="M1506" s="31">
        <f t="shared" si="3"/>
        <v>4.18900804289544e-5</v>
      </c>
      <c r="N1506" s="32">
        <f>VLOOKUP(A1506,'HUMAN RESOURCES'!$A$2:$M$2692,5,0)</f>
        <v>0.018</v>
      </c>
      <c r="O1506" s="32">
        <f>VLOOKUP(A1506,'HUMAN RESOURCES'!$A$2:$M$2692,6,0)</f>
        <v>0.007</v>
      </c>
      <c r="P1506" s="31">
        <f>VLOOKUP(A1506,'HUMAN RESOURCES'!$A$2:$M$2692,7,0)</f>
        <v>53</v>
      </c>
      <c r="Q1506" s="5">
        <f>VLOOKUP(A1506,'HUMAN RESOURCES'!$A$2:$M$2692,8,0)</f>
        <v>54</v>
      </c>
      <c r="R1506" s="5">
        <f>VLOOKUP(A1506,'HUMAN RESOURCES'!$A$2:$M$2692,9,0)</f>
        <v>0.467</v>
      </c>
      <c r="S1506" s="5">
        <f>VLOOKUP(A1506,'HUMAN RESOURCES'!$A$2:$M$2692,10,0)</f>
        <v>0.504</v>
      </c>
      <c r="T1506" s="5">
        <f>VLOOKUP(A1506,'HUMAN RESOURCES'!$A$2:$M$2692,11,0)</f>
        <v>0.029</v>
      </c>
      <c r="U1506" s="5">
        <f>VLOOKUP(A1506,'HUMAN RESOURCES'!$A$2:$M$2692,12,0)</f>
        <v>13559296</v>
      </c>
      <c r="V1506" s="35">
        <f>VLOOKUP(A1506,'HUMAN RESOURCES'!$A$2:$M$2692,13,0)</f>
        <v>0.352</v>
      </c>
      <c r="W1506" s="38">
        <f>VLOOKUP(A1506,TOURISM!$A$2:$F$2692,5,0)</f>
        <v>290000000</v>
      </c>
      <c r="X1506" s="39">
        <f>VLOOKUP(A1506,TOURISM!$A$2:$F$2692,6,0)</f>
        <v>231000000</v>
      </c>
      <c r="Y1506" s="43">
        <f t="shared" si="4"/>
        <v>0.647402565823632</v>
      </c>
      <c r="Z1506" s="35">
        <f>VLOOKUP(A1506,BUSINESS!$A$2:$J$2692,5,0)</f>
        <v>0.514</v>
      </c>
      <c r="AA1506" s="5">
        <f>VLOOKUP(A1506,BUSINESS!$A$2:$J$2692,6,0)</f>
        <v>8</v>
      </c>
      <c r="AB1506" s="5">
        <f>VLOOKUP(A1506,BUSINESS!$A$2:$J$2692,7,0)</f>
        <v>0</v>
      </c>
      <c r="AC1506" s="5">
        <f>VLOOKUP(A1506,BUSINESS!$A$2:$J$2692,8,0)</f>
        <v>270</v>
      </c>
      <c r="AD1506" s="35">
        <f>VLOOKUP(A1506,BUSINESS!$A$2:$J$2692,9,0)</f>
        <v>0.018</v>
      </c>
      <c r="AE1506" s="35">
        <f>VLOOKUP(A1506,BUSINESS!$A$2:$J$2692,10,0)</f>
        <v>0.329</v>
      </c>
    </row>
    <row r="1507" customHeight="1" spans="1:31">
      <c r="A1507" s="22" t="str">
        <f t="shared" si="0"/>
        <v>Mali-Africa2010</v>
      </c>
      <c r="B1507" s="22" t="s">
        <v>185</v>
      </c>
      <c r="C1507" s="22" t="s">
        <v>69</v>
      </c>
      <c r="D1507" s="23">
        <v>2010</v>
      </c>
      <c r="E1507" s="25">
        <v>9422267260</v>
      </c>
      <c r="F1507" s="24">
        <f t="shared" si="1"/>
        <v>673.694661382225</v>
      </c>
      <c r="G1507" s="26">
        <v>0.069</v>
      </c>
      <c r="H1507" s="27">
        <v>46</v>
      </c>
      <c r="J1507" s="5">
        <f>VLOOKUP(A1507,ENERGY!$A$2:$F$2692,5,0)</f>
        <v>0</v>
      </c>
      <c r="K1507" s="5">
        <f t="shared" si="2"/>
        <v>0</v>
      </c>
      <c r="L1507" s="31">
        <f>VLOOKUP(A1507,ENERGY!$A$2:$F$2692,6,0)</f>
        <v>539</v>
      </c>
      <c r="M1507" s="31">
        <f t="shared" si="3"/>
        <v>3.85386460036604e-5</v>
      </c>
      <c r="N1507" s="32">
        <f>VLOOKUP(A1507,'HUMAN RESOURCES'!$A$2:$M$2692,5,0)</f>
        <v>0.018</v>
      </c>
      <c r="O1507" s="32">
        <f>VLOOKUP(A1507,'HUMAN RESOURCES'!$A$2:$M$2692,6,0)</f>
        <v>0.008</v>
      </c>
      <c r="P1507" s="31">
        <f>VLOOKUP(A1507,'HUMAN RESOURCES'!$A$2:$M$2692,7,0)</f>
        <v>54</v>
      </c>
      <c r="Q1507" s="5">
        <f>VLOOKUP(A1507,'HUMAN RESOURCES'!$A$2:$M$2692,8,0)</f>
        <v>54</v>
      </c>
      <c r="R1507" s="5">
        <f>VLOOKUP(A1507,'HUMAN RESOURCES'!$A$2:$M$2692,9,0)</f>
        <v>0.468</v>
      </c>
      <c r="S1507" s="5">
        <f>VLOOKUP(A1507,'HUMAN RESOURCES'!$A$2:$M$2692,10,0)</f>
        <v>0.503</v>
      </c>
      <c r="T1507" s="5">
        <f>VLOOKUP(A1507,'HUMAN RESOURCES'!$A$2:$M$2692,11,0)</f>
        <v>0.029</v>
      </c>
      <c r="U1507" s="5">
        <f>VLOOKUP(A1507,'HUMAN RESOURCES'!$A$2:$M$2692,12,0)</f>
        <v>13985961</v>
      </c>
      <c r="V1507" s="35">
        <f>VLOOKUP(A1507,'HUMAN RESOURCES'!$A$2:$M$2692,13,0)</f>
        <v>0.36</v>
      </c>
      <c r="W1507" s="38">
        <f>VLOOKUP(A1507,TOURISM!$A$2:$F$2692,5,0)</f>
        <v>296000000</v>
      </c>
      <c r="X1507" s="39">
        <f>VLOOKUP(A1507,TOURISM!$A$2:$F$2692,6,0)</f>
        <v>235000000</v>
      </c>
      <c r="Y1507" s="43">
        <f t="shared" si="4"/>
        <v>0.46959178715596</v>
      </c>
      <c r="Z1507" s="35">
        <f>VLOOKUP(A1507,BUSINESS!$A$2:$J$2692,5,0)</f>
        <v>0.514</v>
      </c>
      <c r="AA1507" s="5">
        <f>VLOOKUP(A1507,BUSINESS!$A$2:$J$2692,6,0)</f>
        <v>8</v>
      </c>
      <c r="AB1507" s="5">
        <f>VLOOKUP(A1507,BUSINESS!$A$2:$J$2692,7,0)</f>
        <v>0</v>
      </c>
      <c r="AC1507" s="5">
        <f>VLOOKUP(A1507,BUSINESS!$A$2:$J$2692,8,0)</f>
        <v>270</v>
      </c>
      <c r="AD1507" s="35">
        <f>VLOOKUP(A1507,BUSINESS!$A$2:$J$2692,9,0)</f>
        <v>0.019</v>
      </c>
      <c r="AE1507" s="35">
        <f>VLOOKUP(A1507,BUSINESS!$A$2:$J$2692,10,0)</f>
        <v>0.532</v>
      </c>
    </row>
    <row r="1508" customHeight="1" spans="1:31">
      <c r="A1508" s="22" t="str">
        <f t="shared" si="0"/>
        <v>Mali-Africa2011</v>
      </c>
      <c r="B1508" s="22" t="s">
        <v>185</v>
      </c>
      <c r="C1508" s="22" t="s">
        <v>69</v>
      </c>
      <c r="D1508" s="23">
        <v>2011</v>
      </c>
      <c r="E1508" s="25">
        <v>10647545670</v>
      </c>
      <c r="F1508" s="24">
        <f t="shared" si="1"/>
        <v>738.554478034801</v>
      </c>
      <c r="G1508" s="26">
        <v>0.068</v>
      </c>
      <c r="H1508" s="27">
        <v>51</v>
      </c>
      <c r="J1508" s="5">
        <f>VLOOKUP(A1508,ENERGY!$A$2:$F$2692,5,0)</f>
        <v>0</v>
      </c>
      <c r="K1508" s="5">
        <f t="shared" si="2"/>
        <v>0</v>
      </c>
      <c r="L1508" s="31">
        <f>VLOOKUP(A1508,ENERGY!$A$2:$F$2692,6,0)</f>
        <v>543</v>
      </c>
      <c r="M1508" s="31">
        <f t="shared" si="3"/>
        <v>3.76645561336105e-5</v>
      </c>
      <c r="N1508" s="32">
        <f>VLOOKUP(A1508,'HUMAN RESOURCES'!$A$2:$M$2692,5,0)</f>
        <v>0.019</v>
      </c>
      <c r="O1508" s="32">
        <f>VLOOKUP(A1508,'HUMAN RESOURCES'!$A$2:$M$2692,6,0)</f>
        <v>0.048</v>
      </c>
      <c r="P1508" s="31">
        <f>VLOOKUP(A1508,'HUMAN RESOURCES'!$A$2:$M$2692,7,0)</f>
        <v>54</v>
      </c>
      <c r="Q1508" s="5">
        <f>VLOOKUP(A1508,'HUMAN RESOURCES'!$A$2:$M$2692,8,0)</f>
        <v>54</v>
      </c>
      <c r="R1508" s="5">
        <f>VLOOKUP(A1508,'HUMAN RESOURCES'!$A$2:$M$2692,9,0)</f>
        <v>0.47</v>
      </c>
      <c r="S1508" s="5">
        <f>VLOOKUP(A1508,'HUMAN RESOURCES'!$A$2:$M$2692,10,0)</f>
        <v>0.502</v>
      </c>
      <c r="T1508" s="5">
        <f>VLOOKUP(A1508,'HUMAN RESOURCES'!$A$2:$M$2692,11,0)</f>
        <v>0.029</v>
      </c>
      <c r="U1508" s="5">
        <f>VLOOKUP(A1508,'HUMAN RESOURCES'!$A$2:$M$2692,12,0)</f>
        <v>14416737</v>
      </c>
      <c r="V1508" s="35">
        <f>VLOOKUP(A1508,'HUMAN RESOURCES'!$A$2:$M$2692,13,0)</f>
        <v>0.368</v>
      </c>
      <c r="W1508" s="38">
        <f>VLOOKUP(A1508,TOURISM!$A$2:$F$2692,5,0)</f>
        <v>274000000</v>
      </c>
      <c r="X1508" s="39">
        <f>VLOOKUP(A1508,TOURISM!$A$2:$F$2692,6,0)</f>
        <v>224000000</v>
      </c>
      <c r="Y1508" s="43">
        <f t="shared" si="4"/>
        <v>0</v>
      </c>
      <c r="Z1508" s="35">
        <f>VLOOKUP(A1508,BUSINESS!$A$2:$J$2692,5,0)</f>
        <v>0.511</v>
      </c>
      <c r="AA1508" s="5">
        <f>VLOOKUP(A1508,BUSINESS!$A$2:$J$2692,6,0)</f>
        <v>8</v>
      </c>
      <c r="AB1508" s="5">
        <f>VLOOKUP(A1508,BUSINESS!$A$2:$J$2692,7,0)</f>
        <v>0</v>
      </c>
      <c r="AC1508" s="5">
        <f>VLOOKUP(A1508,BUSINESS!$A$2:$J$2692,8,0)</f>
        <v>270</v>
      </c>
      <c r="AD1508" s="35">
        <f>VLOOKUP(A1508,BUSINESS!$A$2:$J$2692,9,0)</f>
        <v>0.02</v>
      </c>
      <c r="AE1508" s="35">
        <f>VLOOKUP(A1508,BUSINESS!$A$2:$J$2692,10,0)</f>
        <v>0.751</v>
      </c>
    </row>
    <row r="1509" customHeight="1" spans="1:31">
      <c r="A1509" s="22" t="str">
        <f t="shared" si="0"/>
        <v>Mali-Africa2012</v>
      </c>
      <c r="B1509" s="22" t="s">
        <v>185</v>
      </c>
      <c r="C1509" s="22" t="s">
        <v>69</v>
      </c>
      <c r="D1509" s="23">
        <v>2012</v>
      </c>
      <c r="E1509" s="25">
        <v>10340794110</v>
      </c>
      <c r="F1509" s="24">
        <f t="shared" si="1"/>
        <v>696.182312914362</v>
      </c>
      <c r="G1509" s="26">
        <v>0.058</v>
      </c>
      <c r="H1509" s="27">
        <v>42</v>
      </c>
      <c r="J1509" s="5">
        <f>VLOOKUP(A1509,ENERGY!$A$2:$F$2692,5,0)</f>
        <v>0</v>
      </c>
      <c r="K1509" s="5">
        <f t="shared" si="2"/>
        <v>0</v>
      </c>
      <c r="L1509" s="31">
        <f>VLOOKUP(A1509,ENERGY!$A$2:$F$2692,6,0)</f>
        <v>568</v>
      </c>
      <c r="M1509" s="31">
        <f t="shared" si="3"/>
        <v>3.82399600580924e-5</v>
      </c>
      <c r="N1509" s="32">
        <f>VLOOKUP(A1509,'HUMAN RESOURCES'!$A$2:$M$2692,5,0)</f>
        <v>0.019</v>
      </c>
      <c r="O1509" s="32">
        <f>VLOOKUP(A1509,'HUMAN RESOURCES'!$A$2:$M$2692,6,0)</f>
        <v>0.011</v>
      </c>
      <c r="P1509" s="31">
        <f>VLOOKUP(A1509,'HUMAN RESOURCES'!$A$2:$M$2692,7,0)</f>
        <v>54</v>
      </c>
      <c r="Q1509" s="5">
        <f>VLOOKUP(A1509,'HUMAN RESOURCES'!$A$2:$M$2692,8,0)</f>
        <v>55</v>
      </c>
      <c r="R1509" s="5">
        <f>VLOOKUP(A1509,'HUMAN RESOURCES'!$A$2:$M$2692,9,0)</f>
        <v>0.471</v>
      </c>
      <c r="S1509" s="5">
        <f>VLOOKUP(A1509,'HUMAN RESOURCES'!$A$2:$M$2692,10,0)</f>
        <v>0.5</v>
      </c>
      <c r="T1509" s="5">
        <f>VLOOKUP(A1509,'HUMAN RESOURCES'!$A$2:$M$2692,11,0)</f>
        <v>0.028</v>
      </c>
      <c r="U1509" s="5">
        <f>VLOOKUP(A1509,'HUMAN RESOURCES'!$A$2:$M$2692,12,0)</f>
        <v>14853572</v>
      </c>
      <c r="V1509" s="35">
        <f>VLOOKUP(A1509,'HUMAN RESOURCES'!$A$2:$M$2692,13,0)</f>
        <v>0.376</v>
      </c>
      <c r="W1509" s="36">
        <v>0</v>
      </c>
      <c r="X1509" s="37">
        <v>0</v>
      </c>
      <c r="Y1509" s="43">
        <f t="shared" si="4"/>
        <v>12.8113833152462</v>
      </c>
      <c r="Z1509" s="35">
        <f>VLOOKUP(A1509,BUSINESS!$A$2:$J$2692,5,0)</f>
        <v>0.511</v>
      </c>
      <c r="AA1509" s="5">
        <f>VLOOKUP(A1509,BUSINESS!$A$2:$J$2692,6,0)</f>
        <v>8</v>
      </c>
      <c r="AB1509" s="5">
        <f>VLOOKUP(A1509,BUSINESS!$A$2:$J$2692,7,0)</f>
        <v>153</v>
      </c>
      <c r="AC1509" s="5">
        <f>VLOOKUP(A1509,BUSINESS!$A$2:$J$2692,8,0)</f>
        <v>270</v>
      </c>
      <c r="AD1509" s="35">
        <f>VLOOKUP(A1509,BUSINESS!$A$2:$J$2692,9,0)</f>
        <v>0.022</v>
      </c>
      <c r="AE1509" s="35">
        <f>VLOOKUP(A1509,BUSINESS!$A$2:$J$2692,10,0)</f>
        <v>0.984</v>
      </c>
    </row>
    <row r="1510" customHeight="1" spans="1:31">
      <c r="A1510" s="22" t="str">
        <f t="shared" si="0"/>
        <v>Malta-Europe2000</v>
      </c>
      <c r="B1510" s="22" t="s">
        <v>186</v>
      </c>
      <c r="C1510" s="22" t="s">
        <v>67</v>
      </c>
      <c r="D1510" s="23">
        <v>2000</v>
      </c>
      <c r="E1510" s="25">
        <v>3957418083</v>
      </c>
      <c r="F1510" s="24">
        <f t="shared" si="1"/>
        <v>10377.037318775</v>
      </c>
      <c r="G1510" s="26">
        <v>0.066</v>
      </c>
      <c r="H1510" s="27">
        <v>643</v>
      </c>
      <c r="I1510" s="26">
        <v>0.073</v>
      </c>
      <c r="J1510" s="5">
        <f>VLOOKUP(A1510,ENERGY!$A$2:$F$2692,5,0)</f>
        <v>0</v>
      </c>
      <c r="K1510" s="5">
        <f t="shared" si="2"/>
        <v>0</v>
      </c>
      <c r="L1510" s="31">
        <f>VLOOKUP(A1510,ENERGY!$A$2:$F$2692,6,0)</f>
        <v>0</v>
      </c>
      <c r="M1510" s="31">
        <f t="shared" si="3"/>
        <v>0</v>
      </c>
      <c r="N1510" s="32">
        <f>VLOOKUP(A1510,'HUMAN RESOURCES'!$A$2:$M$2692,5,0)</f>
        <v>0.021</v>
      </c>
      <c r="O1510" s="32">
        <f>VLOOKUP(A1510,'HUMAN RESOURCES'!$A$2:$M$2692,6,0)</f>
        <v>0.025</v>
      </c>
      <c r="P1510" s="31">
        <f>VLOOKUP(A1510,'HUMAN RESOURCES'!$A$2:$M$2692,7,0)</f>
        <v>80</v>
      </c>
      <c r="Q1510" s="5">
        <f>VLOOKUP(A1510,'HUMAN RESOURCES'!$A$2:$M$2692,8,0)</f>
        <v>76</v>
      </c>
      <c r="R1510" s="5">
        <f>VLOOKUP(A1510,'HUMAN RESOURCES'!$A$2:$M$2692,9,0)</f>
        <v>0.207</v>
      </c>
      <c r="S1510" s="5">
        <f>VLOOKUP(A1510,'HUMAN RESOURCES'!$A$2:$M$2692,10,0)</f>
        <v>0.686</v>
      </c>
      <c r="T1510" s="5">
        <f>VLOOKUP(A1510,'HUMAN RESOURCES'!$A$2:$M$2692,11,0)</f>
        <v>0.107</v>
      </c>
      <c r="U1510" s="5">
        <f>VLOOKUP(A1510,'HUMAN RESOURCES'!$A$2:$M$2692,12,0)</f>
        <v>381363</v>
      </c>
      <c r="V1510" s="35">
        <f>VLOOKUP(A1510,'HUMAN RESOURCES'!$A$2:$M$2692,13,0)</f>
        <v>0.924</v>
      </c>
      <c r="W1510" s="38">
        <f>VLOOKUP(A1510,TOURISM!$A$2:$F$2692,5,0)</f>
        <v>731000000</v>
      </c>
      <c r="X1510" s="39">
        <f>VLOOKUP(A1510,TOURISM!$A$2:$F$2692,6,0)</f>
        <v>224000000</v>
      </c>
      <c r="Y1510" s="43">
        <f t="shared" si="4"/>
        <v>12.7628485429026</v>
      </c>
      <c r="Z1510" s="35">
        <f>VLOOKUP(A1510,BUSINESS!$A$2:$J$2692,5,0)</f>
        <v>0</v>
      </c>
      <c r="AA1510" s="5">
        <f>VLOOKUP(A1510,BUSINESS!$A$2:$J$2692,6,0)</f>
        <v>0</v>
      </c>
      <c r="AB1510" s="5">
        <f>VLOOKUP(A1510,BUSINESS!$A$2:$J$2692,7,0)</f>
        <v>0</v>
      </c>
      <c r="AC1510" s="5">
        <f>VLOOKUP(A1510,BUSINESS!$A$2:$J$2692,8,0)</f>
        <v>0</v>
      </c>
      <c r="AD1510" s="35">
        <f>VLOOKUP(A1510,BUSINESS!$A$2:$J$2692,9,0)</f>
        <v>0.131</v>
      </c>
      <c r="AE1510" s="35">
        <f>VLOOKUP(A1510,BUSINESS!$A$2:$J$2692,10,0)</f>
        <v>0.281</v>
      </c>
    </row>
    <row r="1511" customHeight="1" spans="1:31">
      <c r="A1511" s="22" t="str">
        <f t="shared" si="0"/>
        <v>Malta-Europe2001</v>
      </c>
      <c r="B1511" s="22" t="s">
        <v>186</v>
      </c>
      <c r="C1511" s="22" t="s">
        <v>67</v>
      </c>
      <c r="D1511" s="23">
        <v>2001</v>
      </c>
      <c r="E1511" s="25">
        <v>3917620728</v>
      </c>
      <c r="F1511" s="24">
        <f t="shared" si="1"/>
        <v>9967.79040679036</v>
      </c>
      <c r="G1511" s="26">
        <v>0.07</v>
      </c>
      <c r="H1511" s="27">
        <v>675</v>
      </c>
      <c r="I1511" s="26">
        <v>0.069</v>
      </c>
      <c r="J1511" s="5">
        <f>VLOOKUP(A1511,ENERGY!$A$2:$F$2692,5,0)</f>
        <v>857</v>
      </c>
      <c r="K1511" s="5">
        <f t="shared" si="2"/>
        <v>0.00218050622347517</v>
      </c>
      <c r="L1511" s="31">
        <f>VLOOKUP(A1511,ENERGY!$A$2:$F$2692,6,0)</f>
        <v>0</v>
      </c>
      <c r="M1511" s="31">
        <f t="shared" si="3"/>
        <v>0</v>
      </c>
      <c r="N1511" s="32">
        <f>VLOOKUP(A1511,'HUMAN RESOURCES'!$A$2:$M$2692,5,0)</f>
        <v>0.021</v>
      </c>
      <c r="O1511" s="32">
        <f>VLOOKUP(A1511,'HUMAN RESOURCES'!$A$2:$M$2692,6,0)</f>
        <v>0.031</v>
      </c>
      <c r="P1511" s="31">
        <f>VLOOKUP(A1511,'HUMAN RESOURCES'!$A$2:$M$2692,7,0)</f>
        <v>81</v>
      </c>
      <c r="Q1511" s="5">
        <f>VLOOKUP(A1511,'HUMAN RESOURCES'!$A$2:$M$2692,8,0)</f>
        <v>77</v>
      </c>
      <c r="R1511" s="5">
        <f>VLOOKUP(A1511,'HUMAN RESOURCES'!$A$2:$M$2692,9,0)</f>
        <v>0.2</v>
      </c>
      <c r="S1511" s="5">
        <f>VLOOKUP(A1511,'HUMAN RESOURCES'!$A$2:$M$2692,10,0)</f>
        <v>0.688</v>
      </c>
      <c r="T1511" s="5">
        <f>VLOOKUP(A1511,'HUMAN RESOURCES'!$A$2:$M$2692,11,0)</f>
        <v>0.111</v>
      </c>
      <c r="U1511" s="5">
        <f>VLOOKUP(A1511,'HUMAN RESOURCES'!$A$2:$M$2692,12,0)</f>
        <v>393028</v>
      </c>
      <c r="V1511" s="35">
        <f>VLOOKUP(A1511,'HUMAN RESOURCES'!$A$2:$M$2692,13,0)</f>
        <v>0.926</v>
      </c>
      <c r="W1511" s="38">
        <f>VLOOKUP(A1511,TOURISM!$A$2:$F$2692,5,0)</f>
        <v>704000000</v>
      </c>
      <c r="X1511" s="39">
        <f>VLOOKUP(A1511,TOURISM!$A$2:$F$2692,6,0)</f>
        <v>204000000</v>
      </c>
      <c r="Y1511" s="43">
        <f t="shared" si="4"/>
        <v>13.4305835823101</v>
      </c>
      <c r="Z1511" s="35">
        <f>VLOOKUP(A1511,BUSINESS!$A$2:$J$2692,5,0)</f>
        <v>0</v>
      </c>
      <c r="AA1511" s="5">
        <f>VLOOKUP(A1511,BUSINESS!$A$2:$J$2692,6,0)</f>
        <v>0</v>
      </c>
      <c r="AB1511" s="5">
        <f>VLOOKUP(A1511,BUSINESS!$A$2:$J$2692,7,0)</f>
        <v>0</v>
      </c>
      <c r="AC1511" s="5">
        <f>VLOOKUP(A1511,BUSINESS!$A$2:$J$2692,8,0)</f>
        <v>0</v>
      </c>
      <c r="AD1511" s="35">
        <f>VLOOKUP(A1511,BUSINESS!$A$2:$J$2692,9,0)</f>
        <v>0.179</v>
      </c>
      <c r="AE1511" s="35">
        <f>VLOOKUP(A1511,BUSINESS!$A$2:$J$2692,10,0)</f>
        <v>0.585</v>
      </c>
    </row>
    <row r="1512" customHeight="1" spans="1:31">
      <c r="A1512" s="22" t="str">
        <f t="shared" si="0"/>
        <v>Malta-Europe2002</v>
      </c>
      <c r="B1512" s="22" t="s">
        <v>186</v>
      </c>
      <c r="C1512" s="22" t="s">
        <v>67</v>
      </c>
      <c r="D1512" s="23">
        <v>2002</v>
      </c>
      <c r="E1512" s="25">
        <v>4296164768</v>
      </c>
      <c r="F1512" s="24">
        <f t="shared" si="1"/>
        <v>10849.7502784309</v>
      </c>
      <c r="G1512" s="26">
        <v>0.079</v>
      </c>
      <c r="H1512" s="27">
        <v>839</v>
      </c>
      <c r="I1512" s="26">
        <v>0.06</v>
      </c>
      <c r="J1512" s="5">
        <f>VLOOKUP(A1512,ENERGY!$A$2:$F$2692,5,0)</f>
        <v>848</v>
      </c>
      <c r="K1512" s="5">
        <f t="shared" si="2"/>
        <v>0.0021415817904937</v>
      </c>
      <c r="L1512" s="31">
        <f>VLOOKUP(A1512,ENERGY!$A$2:$F$2692,6,0)</f>
        <v>2589</v>
      </c>
      <c r="M1512" s="31">
        <f t="shared" si="3"/>
        <v>0.00653839063158985</v>
      </c>
      <c r="N1512" s="32">
        <f>VLOOKUP(A1512,'HUMAN RESOURCES'!$A$2:$M$2692,5,0)</f>
        <v>0.022</v>
      </c>
      <c r="O1512" s="32">
        <f>VLOOKUP(A1512,'HUMAN RESOURCES'!$A$2:$M$2692,6,0)</f>
        <v>0.055</v>
      </c>
      <c r="P1512" s="31">
        <f>VLOOKUP(A1512,'HUMAN RESOURCES'!$A$2:$M$2692,7,0)</f>
        <v>81</v>
      </c>
      <c r="Q1512" s="5">
        <f>VLOOKUP(A1512,'HUMAN RESOURCES'!$A$2:$M$2692,8,0)</f>
        <v>76</v>
      </c>
      <c r="R1512" s="5">
        <f>VLOOKUP(A1512,'HUMAN RESOURCES'!$A$2:$M$2692,9,0)</f>
        <v>0.193</v>
      </c>
      <c r="S1512" s="5">
        <f>VLOOKUP(A1512,'HUMAN RESOURCES'!$A$2:$M$2692,10,0)</f>
        <v>0.69</v>
      </c>
      <c r="T1512" s="5">
        <f>VLOOKUP(A1512,'HUMAN RESOURCES'!$A$2:$M$2692,11,0)</f>
        <v>0.117</v>
      </c>
      <c r="U1512" s="5">
        <f>VLOOKUP(A1512,'HUMAN RESOURCES'!$A$2:$M$2692,12,0)</f>
        <v>395969</v>
      </c>
      <c r="V1512" s="35">
        <f>VLOOKUP(A1512,'HUMAN RESOURCES'!$A$2:$M$2692,13,0)</f>
        <v>0.929</v>
      </c>
      <c r="W1512" s="38">
        <f>VLOOKUP(A1512,TOURISM!$A$2:$F$2692,5,0)</f>
        <v>757000000</v>
      </c>
      <c r="X1512" s="39">
        <f>VLOOKUP(A1512,TOURISM!$A$2:$F$2692,6,0)</f>
        <v>180000000</v>
      </c>
      <c r="Y1512" s="43">
        <f t="shared" si="4"/>
        <v>12.3251297287438</v>
      </c>
      <c r="Z1512" s="35">
        <f>VLOOKUP(A1512,BUSINESS!$A$2:$J$2692,5,0)</f>
        <v>0</v>
      </c>
      <c r="AA1512" s="5">
        <f>VLOOKUP(A1512,BUSINESS!$A$2:$J$2692,6,0)</f>
        <v>0</v>
      </c>
      <c r="AB1512" s="5">
        <f>VLOOKUP(A1512,BUSINESS!$A$2:$J$2692,7,0)</f>
        <v>0</v>
      </c>
      <c r="AC1512" s="5">
        <f>VLOOKUP(A1512,BUSINESS!$A$2:$J$2692,8,0)</f>
        <v>0</v>
      </c>
      <c r="AD1512" s="35">
        <f>VLOOKUP(A1512,BUSINESS!$A$2:$J$2692,9,0)</f>
        <v>0.289</v>
      </c>
      <c r="AE1512" s="35">
        <f>VLOOKUP(A1512,BUSINESS!$A$2:$J$2692,10,0)</f>
        <v>0.674</v>
      </c>
    </row>
    <row r="1513" customHeight="1" spans="1:31">
      <c r="A1513" s="22" t="str">
        <f t="shared" si="0"/>
        <v>Malta-Europe2003</v>
      </c>
      <c r="B1513" s="22" t="s">
        <v>186</v>
      </c>
      <c r="C1513" s="22" t="s">
        <v>67</v>
      </c>
      <c r="D1513" s="23">
        <v>2003</v>
      </c>
      <c r="E1513" s="25">
        <v>5119621569</v>
      </c>
      <c r="F1513" s="24">
        <f t="shared" si="1"/>
        <v>12844.5879869136</v>
      </c>
      <c r="G1513" s="26">
        <v>0.082</v>
      </c>
      <c r="H1513" s="27">
        <v>1074</v>
      </c>
      <c r="I1513" s="26">
        <v>0.059</v>
      </c>
      <c r="J1513" s="5">
        <f>VLOOKUP(A1513,ENERGY!$A$2:$F$2692,5,0)</f>
        <v>777</v>
      </c>
      <c r="K1513" s="5">
        <f t="shared" si="2"/>
        <v>0.00194941066079251</v>
      </c>
      <c r="L1513" s="31">
        <f>VLOOKUP(A1513,ENERGY!$A$2:$F$2692,6,0)</f>
        <v>2497</v>
      </c>
      <c r="M1513" s="31">
        <f t="shared" si="3"/>
        <v>0.00626470839124697</v>
      </c>
      <c r="N1513" s="32">
        <f>VLOOKUP(A1513,'HUMAN RESOURCES'!$A$2:$M$2692,5,0)</f>
        <v>0.022</v>
      </c>
      <c r="O1513" s="32">
        <f>VLOOKUP(A1513,'HUMAN RESOURCES'!$A$2:$M$2692,6,0)</f>
        <v>0.033</v>
      </c>
      <c r="P1513" s="31">
        <f>VLOOKUP(A1513,'HUMAN RESOURCES'!$A$2:$M$2692,7,0)</f>
        <v>81</v>
      </c>
      <c r="Q1513" s="5">
        <f>VLOOKUP(A1513,'HUMAN RESOURCES'!$A$2:$M$2692,8,0)</f>
        <v>76</v>
      </c>
      <c r="R1513" s="5">
        <f>VLOOKUP(A1513,'HUMAN RESOURCES'!$A$2:$M$2692,9,0)</f>
        <v>0.185</v>
      </c>
      <c r="S1513" s="5">
        <f>VLOOKUP(A1513,'HUMAN RESOURCES'!$A$2:$M$2692,10,0)</f>
        <v>0.691</v>
      </c>
      <c r="T1513" s="5">
        <f>VLOOKUP(A1513,'HUMAN RESOURCES'!$A$2:$M$2692,11,0)</f>
        <v>0.123</v>
      </c>
      <c r="U1513" s="5">
        <f>VLOOKUP(A1513,'HUMAN RESOURCES'!$A$2:$M$2692,12,0)</f>
        <v>398582</v>
      </c>
      <c r="V1513" s="35">
        <f>VLOOKUP(A1513,'HUMAN RESOURCES'!$A$2:$M$2692,13,0)</f>
        <v>0.932</v>
      </c>
      <c r="W1513" s="38">
        <f>VLOOKUP(A1513,TOURISM!$A$2:$F$2692,5,0)</f>
        <v>869000000</v>
      </c>
      <c r="X1513" s="39">
        <f>VLOOKUP(A1513,TOURISM!$A$2:$F$2692,6,0)</f>
        <v>238000000</v>
      </c>
      <c r="Y1513" s="43">
        <f t="shared" si="4"/>
        <v>11.6593789718403</v>
      </c>
      <c r="Z1513" s="35">
        <f>VLOOKUP(A1513,BUSINESS!$A$2:$J$2692,5,0)</f>
        <v>0</v>
      </c>
      <c r="AA1513" s="5">
        <f>VLOOKUP(A1513,BUSINESS!$A$2:$J$2692,6,0)</f>
        <v>0</v>
      </c>
      <c r="AB1513" s="5">
        <f>VLOOKUP(A1513,BUSINESS!$A$2:$J$2692,7,0)</f>
        <v>0</v>
      </c>
      <c r="AC1513" s="5">
        <f>VLOOKUP(A1513,BUSINESS!$A$2:$J$2692,8,0)</f>
        <v>0</v>
      </c>
      <c r="AD1513" s="35">
        <f>VLOOKUP(A1513,BUSINESS!$A$2:$J$2692,9,0)</f>
        <v>0.316</v>
      </c>
      <c r="AE1513" s="35">
        <f>VLOOKUP(A1513,BUSINESS!$A$2:$J$2692,10,0)</f>
        <v>0.704</v>
      </c>
    </row>
    <row r="1514" customHeight="1" spans="1:31">
      <c r="A1514" s="22" t="str">
        <f t="shared" si="0"/>
        <v>Malta-Europe2004</v>
      </c>
      <c r="B1514" s="22" t="s">
        <v>186</v>
      </c>
      <c r="C1514" s="22" t="s">
        <v>67</v>
      </c>
      <c r="D1514" s="23">
        <v>2004</v>
      </c>
      <c r="E1514" s="25">
        <v>5643525282</v>
      </c>
      <c r="F1514" s="24">
        <f t="shared" si="1"/>
        <v>14064.2295971769</v>
      </c>
      <c r="G1514" s="26">
        <v>0.086</v>
      </c>
      <c r="H1514" s="27">
        <v>1247</v>
      </c>
      <c r="I1514" s="26">
        <v>0.053</v>
      </c>
      <c r="J1514" s="5">
        <f>VLOOKUP(A1514,ENERGY!$A$2:$F$2692,5,0)</f>
        <v>837</v>
      </c>
      <c r="K1514" s="5">
        <f t="shared" si="2"/>
        <v>0.00208588773587727</v>
      </c>
      <c r="L1514" s="31">
        <f>VLOOKUP(A1514,ENERGY!$A$2:$F$2692,6,0)</f>
        <v>2560</v>
      </c>
      <c r="M1514" s="31">
        <f t="shared" si="3"/>
        <v>0.00637977610973215</v>
      </c>
      <c r="N1514" s="32">
        <f>VLOOKUP(A1514,'HUMAN RESOURCES'!$A$2:$M$2692,5,0)</f>
        <v>0.022</v>
      </c>
      <c r="O1514" s="32">
        <f>VLOOKUP(A1514,'HUMAN RESOURCES'!$A$2:$M$2692,6,0)</f>
        <v>0.052</v>
      </c>
      <c r="P1514" s="31">
        <f>VLOOKUP(A1514,'HUMAN RESOURCES'!$A$2:$M$2692,7,0)</f>
        <v>81</v>
      </c>
      <c r="Q1514" s="5">
        <f>VLOOKUP(A1514,'HUMAN RESOURCES'!$A$2:$M$2692,8,0)</f>
        <v>77</v>
      </c>
      <c r="R1514" s="5">
        <f>VLOOKUP(A1514,'HUMAN RESOURCES'!$A$2:$M$2692,9,0)</f>
        <v>0.178</v>
      </c>
      <c r="S1514" s="5">
        <f>VLOOKUP(A1514,'HUMAN RESOURCES'!$A$2:$M$2692,10,0)</f>
        <v>0.693</v>
      </c>
      <c r="T1514" s="5">
        <f>VLOOKUP(A1514,'HUMAN RESOURCES'!$A$2:$M$2692,11,0)</f>
        <v>0.129</v>
      </c>
      <c r="U1514" s="5">
        <f>VLOOKUP(A1514,'HUMAN RESOURCES'!$A$2:$M$2692,12,0)</f>
        <v>401268</v>
      </c>
      <c r="V1514" s="35">
        <f>VLOOKUP(A1514,'HUMAN RESOURCES'!$A$2:$M$2692,13,0)</f>
        <v>0.934</v>
      </c>
      <c r="W1514" s="38">
        <f>VLOOKUP(A1514,TOURISM!$A$2:$F$2692,5,0)</f>
        <v>949000000</v>
      </c>
      <c r="X1514" s="39">
        <f>VLOOKUP(A1514,TOURISM!$A$2:$F$2692,6,0)</f>
        <v>291000000</v>
      </c>
      <c r="Y1514" s="43">
        <f t="shared" si="4"/>
        <v>10.2494722275883</v>
      </c>
      <c r="Z1514" s="35">
        <f>VLOOKUP(A1514,BUSINESS!$A$2:$J$2692,5,0)</f>
        <v>0</v>
      </c>
      <c r="AA1514" s="5">
        <f>VLOOKUP(A1514,BUSINESS!$A$2:$J$2692,6,0)</f>
        <v>0</v>
      </c>
      <c r="AB1514" s="5">
        <f>VLOOKUP(A1514,BUSINESS!$A$2:$J$2692,7,0)</f>
        <v>0</v>
      </c>
      <c r="AC1514" s="5">
        <f>VLOOKUP(A1514,BUSINESS!$A$2:$J$2692,8,0)</f>
        <v>0</v>
      </c>
      <c r="AD1514" s="35">
        <f>VLOOKUP(A1514,BUSINESS!$A$2:$J$2692,9,0)</f>
        <v>0.346</v>
      </c>
      <c r="AE1514" s="35">
        <f>VLOOKUP(A1514,BUSINESS!$A$2:$J$2692,10,0)</f>
        <v>0.741</v>
      </c>
    </row>
    <row r="1515" customHeight="1" spans="1:31">
      <c r="A1515" s="22" t="str">
        <f t="shared" si="0"/>
        <v>Malta-Europe2005</v>
      </c>
      <c r="B1515" s="22" t="s">
        <v>186</v>
      </c>
      <c r="C1515" s="22" t="s">
        <v>67</v>
      </c>
      <c r="D1515" s="23">
        <v>2005</v>
      </c>
      <c r="E1515" s="25">
        <v>5980795756</v>
      </c>
      <c r="F1515" s="24">
        <f t="shared" si="1"/>
        <v>14810.0352025832</v>
      </c>
      <c r="G1515" s="26">
        <v>0.091</v>
      </c>
      <c r="H1515" s="27">
        <v>1394</v>
      </c>
      <c r="I1515" s="26">
        <v>0.055</v>
      </c>
      <c r="J1515" s="5">
        <f>VLOOKUP(A1515,ENERGY!$A$2:$F$2692,5,0)</f>
        <v>734</v>
      </c>
      <c r="K1515" s="5">
        <f t="shared" si="2"/>
        <v>0.00181757850998182</v>
      </c>
      <c r="L1515" s="31">
        <f>VLOOKUP(A1515,ENERGY!$A$2:$F$2692,6,0)</f>
        <v>2299</v>
      </c>
      <c r="M1515" s="31">
        <f t="shared" si="3"/>
        <v>0.00569293323494307</v>
      </c>
      <c r="N1515" s="32">
        <f>VLOOKUP(A1515,'HUMAN RESOURCES'!$A$2:$M$2692,5,0)</f>
        <v>0.022</v>
      </c>
      <c r="O1515" s="32">
        <f>VLOOKUP(A1515,'HUMAN RESOURCES'!$A$2:$M$2692,6,0)</f>
        <v>0.041</v>
      </c>
      <c r="P1515" s="31">
        <f>VLOOKUP(A1515,'HUMAN RESOURCES'!$A$2:$M$2692,7,0)</f>
        <v>81</v>
      </c>
      <c r="Q1515" s="5">
        <f>VLOOKUP(A1515,'HUMAN RESOURCES'!$A$2:$M$2692,8,0)</f>
        <v>77</v>
      </c>
      <c r="R1515" s="5">
        <f>VLOOKUP(A1515,'HUMAN RESOURCES'!$A$2:$M$2692,9,0)</f>
        <v>0.173</v>
      </c>
      <c r="S1515" s="5">
        <f>VLOOKUP(A1515,'HUMAN RESOURCES'!$A$2:$M$2692,10,0)</f>
        <v>0.694</v>
      </c>
      <c r="T1515" s="5">
        <f>VLOOKUP(A1515,'HUMAN RESOURCES'!$A$2:$M$2692,11,0)</f>
        <v>0.133</v>
      </c>
      <c r="U1515" s="5">
        <f>VLOOKUP(A1515,'HUMAN RESOURCES'!$A$2:$M$2692,12,0)</f>
        <v>403834</v>
      </c>
      <c r="V1515" s="35">
        <f>VLOOKUP(A1515,'HUMAN RESOURCES'!$A$2:$M$2692,13,0)</f>
        <v>0.936</v>
      </c>
      <c r="W1515" s="38">
        <f>VLOOKUP(A1515,TOURISM!$A$2:$F$2692,5,0)</f>
        <v>924000000</v>
      </c>
      <c r="X1515" s="39">
        <f>VLOOKUP(A1515,TOURISM!$A$2:$F$2692,6,0)</f>
        <v>311000000</v>
      </c>
      <c r="Y1515" s="43">
        <f t="shared" si="4"/>
        <v>9.45208635628282</v>
      </c>
      <c r="Z1515" s="35">
        <f>VLOOKUP(A1515,BUSINESS!$A$2:$J$2692,5,0)</f>
        <v>0</v>
      </c>
      <c r="AA1515" s="5">
        <f>VLOOKUP(A1515,BUSINESS!$A$2:$J$2692,6,0)</f>
        <v>0</v>
      </c>
      <c r="AB1515" s="5">
        <f>VLOOKUP(A1515,BUSINESS!$A$2:$J$2692,7,0)</f>
        <v>0</v>
      </c>
      <c r="AC1515" s="5">
        <f>VLOOKUP(A1515,BUSINESS!$A$2:$J$2692,8,0)</f>
        <v>0</v>
      </c>
      <c r="AD1515" s="35">
        <f>VLOOKUP(A1515,BUSINESS!$A$2:$J$2692,9,0)</f>
        <v>0.412</v>
      </c>
      <c r="AE1515" s="35">
        <f>VLOOKUP(A1515,BUSINESS!$A$2:$J$2692,10,0)</f>
        <v>0.781</v>
      </c>
    </row>
    <row r="1516" customHeight="1" spans="1:31">
      <c r="A1516" s="22" t="str">
        <f t="shared" si="0"/>
        <v>Malta-Europe2006</v>
      </c>
      <c r="B1516" s="22" t="s">
        <v>186</v>
      </c>
      <c r="C1516" s="22" t="s">
        <v>67</v>
      </c>
      <c r="D1516" s="23">
        <v>2006</v>
      </c>
      <c r="E1516" s="25">
        <v>6390123590</v>
      </c>
      <c r="F1516" s="24">
        <f t="shared" si="1"/>
        <v>15766.092921926</v>
      </c>
      <c r="G1516" s="26">
        <v>0.09</v>
      </c>
      <c r="H1516" s="27">
        <v>1445</v>
      </c>
      <c r="I1516" s="26">
        <v>0.057</v>
      </c>
      <c r="J1516" s="5">
        <f>VLOOKUP(A1516,ENERGY!$A$2:$F$2692,5,0)</f>
        <v>830</v>
      </c>
      <c r="K1516" s="5">
        <f t="shared" si="2"/>
        <v>0.0020478253575059</v>
      </c>
      <c r="L1516" s="31">
        <f>VLOOKUP(A1516,ENERGY!$A$2:$F$2692,6,0)</f>
        <v>2574</v>
      </c>
      <c r="M1516" s="31">
        <f t="shared" si="3"/>
        <v>0.00635072586773515</v>
      </c>
      <c r="N1516" s="32">
        <f>VLOOKUP(A1516,'HUMAN RESOURCES'!$A$2:$M$2692,5,0)</f>
        <v>0.022</v>
      </c>
      <c r="O1516" s="32">
        <f>VLOOKUP(A1516,'HUMAN RESOURCES'!$A$2:$M$2692,6,0)</f>
        <v>0.046</v>
      </c>
      <c r="P1516" s="31">
        <f>VLOOKUP(A1516,'HUMAN RESOURCES'!$A$2:$M$2692,7,0)</f>
        <v>82</v>
      </c>
      <c r="Q1516" s="5">
        <f>VLOOKUP(A1516,'HUMAN RESOURCES'!$A$2:$M$2692,8,0)</f>
        <v>77</v>
      </c>
      <c r="R1516" s="5">
        <f>VLOOKUP(A1516,'HUMAN RESOURCES'!$A$2:$M$2692,9,0)</f>
        <v>0.168</v>
      </c>
      <c r="S1516" s="5">
        <f>VLOOKUP(A1516,'HUMAN RESOURCES'!$A$2:$M$2692,10,0)</f>
        <v>0.696</v>
      </c>
      <c r="T1516" s="5">
        <f>VLOOKUP(A1516,'HUMAN RESOURCES'!$A$2:$M$2692,11,0)</f>
        <v>0.136</v>
      </c>
      <c r="U1516" s="5">
        <f>VLOOKUP(A1516,'HUMAN RESOURCES'!$A$2:$M$2692,12,0)</f>
        <v>405308</v>
      </c>
      <c r="V1516" s="35">
        <f>VLOOKUP(A1516,'HUMAN RESOURCES'!$A$2:$M$2692,13,0)</f>
        <v>0.939</v>
      </c>
      <c r="W1516" s="38">
        <f>VLOOKUP(A1516,TOURISM!$A$2:$F$2692,5,0)</f>
        <v>966000000</v>
      </c>
      <c r="X1516" s="39">
        <f>VLOOKUP(A1516,TOURISM!$A$2:$F$2692,6,0)</f>
        <v>362000000</v>
      </c>
      <c r="Y1516" s="43">
        <f t="shared" si="4"/>
        <v>11.991214020186</v>
      </c>
      <c r="Z1516" s="35">
        <f>VLOOKUP(A1516,BUSINESS!$A$2:$J$2692,5,0)</f>
        <v>0</v>
      </c>
      <c r="AA1516" s="5">
        <f>VLOOKUP(A1516,BUSINESS!$A$2:$J$2692,6,0)</f>
        <v>0</v>
      </c>
      <c r="AB1516" s="5">
        <f>VLOOKUP(A1516,BUSINESS!$A$2:$J$2692,7,0)</f>
        <v>0</v>
      </c>
      <c r="AC1516" s="5">
        <f>VLOOKUP(A1516,BUSINESS!$A$2:$J$2692,8,0)</f>
        <v>0</v>
      </c>
      <c r="AD1516" s="35">
        <f>VLOOKUP(A1516,BUSINESS!$A$2:$J$2692,9,0)</f>
        <v>0.404</v>
      </c>
      <c r="AE1516" s="35">
        <f>VLOOKUP(A1516,BUSINESS!$A$2:$J$2692,10,0)</f>
        <v>0.832</v>
      </c>
    </row>
    <row r="1517" customHeight="1" spans="1:31">
      <c r="A1517" s="22" t="str">
        <f t="shared" si="0"/>
        <v>Malta-Europe2007</v>
      </c>
      <c r="B1517" s="22" t="s">
        <v>186</v>
      </c>
      <c r="C1517" s="22" t="s">
        <v>67</v>
      </c>
      <c r="D1517" s="23">
        <v>2007</v>
      </c>
      <c r="E1517" s="25">
        <v>7513834700</v>
      </c>
      <c r="F1517" s="24">
        <f t="shared" si="1"/>
        <v>18474.0381683894</v>
      </c>
      <c r="G1517" s="26">
        <v>0.085</v>
      </c>
      <c r="H1517" s="27">
        <v>1580</v>
      </c>
      <c r="I1517" s="26">
        <v>0.062</v>
      </c>
      <c r="J1517" s="5">
        <f>VLOOKUP(A1517,ENERGY!$A$2:$F$2692,5,0)</f>
        <v>787</v>
      </c>
      <c r="K1517" s="5">
        <f t="shared" si="2"/>
        <v>0.00193497310215281</v>
      </c>
      <c r="L1517" s="31">
        <f>VLOOKUP(A1517,ENERGY!$A$2:$F$2692,6,0)</f>
        <v>2486</v>
      </c>
      <c r="M1517" s="31">
        <f t="shared" si="3"/>
        <v>0.00611225302662248</v>
      </c>
      <c r="N1517" s="32">
        <f>VLOOKUP(A1517,'HUMAN RESOURCES'!$A$2:$M$2692,5,0)</f>
        <v>0.022</v>
      </c>
      <c r="O1517" s="32">
        <f>VLOOKUP(A1517,'HUMAN RESOURCES'!$A$2:$M$2692,6,0)</f>
        <v>0.015</v>
      </c>
      <c r="P1517" s="31">
        <f>VLOOKUP(A1517,'HUMAN RESOURCES'!$A$2:$M$2692,7,0)</f>
        <v>82</v>
      </c>
      <c r="Q1517" s="5">
        <f>VLOOKUP(A1517,'HUMAN RESOURCES'!$A$2:$M$2692,8,0)</f>
        <v>78</v>
      </c>
      <c r="R1517" s="5">
        <f>VLOOKUP(A1517,'HUMAN RESOURCES'!$A$2:$M$2692,9,0)</f>
        <v>0.164</v>
      </c>
      <c r="S1517" s="5">
        <f>VLOOKUP(A1517,'HUMAN RESOURCES'!$A$2:$M$2692,10,0)</f>
        <v>0.698</v>
      </c>
      <c r="T1517" s="5">
        <f>VLOOKUP(A1517,'HUMAN RESOURCES'!$A$2:$M$2692,11,0)</f>
        <v>0.138</v>
      </c>
      <c r="U1517" s="5">
        <f>VLOOKUP(A1517,'HUMAN RESOURCES'!$A$2:$M$2692,12,0)</f>
        <v>406724</v>
      </c>
      <c r="V1517" s="35">
        <f>VLOOKUP(A1517,'HUMAN RESOURCES'!$A$2:$M$2692,13,0)</f>
        <v>0.941</v>
      </c>
      <c r="W1517" s="38">
        <f>VLOOKUP(A1517,TOURISM!$A$2:$F$2692,5,0)</f>
        <v>1185000000</v>
      </c>
      <c r="X1517" s="39">
        <f>VLOOKUP(A1517,TOURISM!$A$2:$F$2692,6,0)</f>
        <v>284000000</v>
      </c>
      <c r="Y1517" s="43">
        <f t="shared" si="4"/>
        <v>11.3977849149907</v>
      </c>
      <c r="Z1517" s="35">
        <f>VLOOKUP(A1517,BUSINESS!$A$2:$J$2692,5,0)</f>
        <v>0</v>
      </c>
      <c r="AA1517" s="5">
        <f>VLOOKUP(A1517,BUSINESS!$A$2:$J$2692,6,0)</f>
        <v>0</v>
      </c>
      <c r="AB1517" s="5">
        <f>VLOOKUP(A1517,BUSINESS!$A$2:$J$2692,7,0)</f>
        <v>0</v>
      </c>
      <c r="AC1517" s="5">
        <f>VLOOKUP(A1517,BUSINESS!$A$2:$J$2692,8,0)</f>
        <v>0</v>
      </c>
      <c r="AD1517" s="35">
        <f>VLOOKUP(A1517,BUSINESS!$A$2:$J$2692,9,0)</f>
        <v>0.469</v>
      </c>
      <c r="AE1517" s="35">
        <f>VLOOKUP(A1517,BUSINESS!$A$2:$J$2692,10,0)</f>
        <v>0.88</v>
      </c>
    </row>
    <row r="1518" customHeight="1" spans="1:31">
      <c r="A1518" s="22" t="str">
        <f t="shared" si="0"/>
        <v>Malta-Europe2008</v>
      </c>
      <c r="B1518" s="22" t="s">
        <v>186</v>
      </c>
      <c r="C1518" s="22" t="s">
        <v>67</v>
      </c>
      <c r="D1518" s="23">
        <v>2008</v>
      </c>
      <c r="E1518" s="25">
        <v>8554293727</v>
      </c>
      <c r="F1518" s="24">
        <f t="shared" si="1"/>
        <v>20895.7805041294</v>
      </c>
      <c r="G1518" s="26">
        <v>0.082</v>
      </c>
      <c r="H1518" s="27">
        <v>1596</v>
      </c>
      <c r="I1518" s="26">
        <v>0.059</v>
      </c>
      <c r="J1518" s="5">
        <f>VLOOKUP(A1518,ENERGY!$A$2:$F$2692,5,0)</f>
        <v>878</v>
      </c>
      <c r="K1518" s="5">
        <f t="shared" si="2"/>
        <v>0.00214471186846419</v>
      </c>
      <c r="L1518" s="31">
        <f>VLOOKUP(A1518,ENERGY!$A$2:$F$2692,6,0)</f>
        <v>2725</v>
      </c>
      <c r="M1518" s="31">
        <f t="shared" si="3"/>
        <v>0.00665642350975502</v>
      </c>
      <c r="N1518" s="32">
        <f>VLOOKUP(A1518,'HUMAN RESOURCES'!$A$2:$M$2692,5,0)</f>
        <v>0.023</v>
      </c>
      <c r="O1518" s="32">
        <f>VLOOKUP(A1518,'HUMAN RESOURCES'!$A$2:$M$2692,6,0)</f>
        <v>0.044</v>
      </c>
      <c r="P1518" s="31">
        <f>VLOOKUP(A1518,'HUMAN RESOURCES'!$A$2:$M$2692,7,0)</f>
        <v>82</v>
      </c>
      <c r="Q1518" s="5">
        <f>VLOOKUP(A1518,'HUMAN RESOURCES'!$A$2:$M$2692,8,0)</f>
        <v>77</v>
      </c>
      <c r="R1518" s="5">
        <f>VLOOKUP(A1518,'HUMAN RESOURCES'!$A$2:$M$2692,9,0)</f>
        <v>0.162</v>
      </c>
      <c r="S1518" s="5">
        <f>VLOOKUP(A1518,'HUMAN RESOURCES'!$A$2:$M$2692,10,0)</f>
        <v>0.699</v>
      </c>
      <c r="T1518" s="5">
        <f>VLOOKUP(A1518,'HUMAN RESOURCES'!$A$2:$M$2692,11,0)</f>
        <v>0.139</v>
      </c>
      <c r="U1518" s="5">
        <f>VLOOKUP(A1518,'HUMAN RESOURCES'!$A$2:$M$2692,12,0)</f>
        <v>409379</v>
      </c>
      <c r="V1518" s="35">
        <f>VLOOKUP(A1518,'HUMAN RESOURCES'!$A$2:$M$2692,13,0)</f>
        <v>0.943</v>
      </c>
      <c r="W1518" s="38">
        <f>VLOOKUP(A1518,TOURISM!$A$2:$F$2692,5,0)</f>
        <v>1336000000</v>
      </c>
      <c r="X1518" s="39">
        <f>VLOOKUP(A1518,TOURISM!$A$2:$F$2692,6,0)</f>
        <v>361000000</v>
      </c>
      <c r="Y1518" s="43">
        <f t="shared" si="4"/>
        <v>9.32167704297458</v>
      </c>
      <c r="Z1518" s="35">
        <f>VLOOKUP(A1518,BUSINESS!$A$2:$J$2692,5,0)</f>
        <v>0</v>
      </c>
      <c r="AA1518" s="5">
        <f>VLOOKUP(A1518,BUSINESS!$A$2:$J$2692,6,0)</f>
        <v>0</v>
      </c>
      <c r="AB1518" s="5">
        <f>VLOOKUP(A1518,BUSINESS!$A$2:$J$2692,7,0)</f>
        <v>0</v>
      </c>
      <c r="AC1518" s="5">
        <f>VLOOKUP(A1518,BUSINESS!$A$2:$J$2692,8,0)</f>
        <v>0</v>
      </c>
      <c r="AD1518" s="35">
        <f>VLOOKUP(A1518,BUSINESS!$A$2:$J$2692,9,0)</f>
        <v>0.501</v>
      </c>
      <c r="AE1518" s="35">
        <f>VLOOKUP(A1518,BUSINESS!$A$2:$J$2692,10,0)</f>
        <v>0.916</v>
      </c>
    </row>
    <row r="1519" customHeight="1" spans="1:31">
      <c r="A1519" s="22" t="str">
        <f t="shared" si="0"/>
        <v>Malta-Europe2009</v>
      </c>
      <c r="B1519" s="22" t="s">
        <v>186</v>
      </c>
      <c r="C1519" s="22" t="s">
        <v>67</v>
      </c>
      <c r="D1519" s="23">
        <v>2009</v>
      </c>
      <c r="E1519" s="25">
        <v>8099400961</v>
      </c>
      <c r="F1519" s="24">
        <f t="shared" si="1"/>
        <v>19636.0062767136</v>
      </c>
      <c r="G1519" s="26">
        <v>0.083</v>
      </c>
      <c r="H1519" s="27">
        <v>1669</v>
      </c>
      <c r="I1519" s="26">
        <v>0.045</v>
      </c>
      <c r="J1519" s="5">
        <f>VLOOKUP(A1519,ENERGY!$A$2:$F$2692,5,0)</f>
        <v>881</v>
      </c>
      <c r="K1519" s="5">
        <f t="shared" si="2"/>
        <v>0.00213587666706265</v>
      </c>
      <c r="L1519" s="31">
        <f>VLOOKUP(A1519,ENERGY!$A$2:$F$2692,6,0)</f>
        <v>2699</v>
      </c>
      <c r="M1519" s="31">
        <f t="shared" si="3"/>
        <v>0.00654339514688092</v>
      </c>
      <c r="N1519" s="32">
        <f>VLOOKUP(A1519,'HUMAN RESOURCES'!$A$2:$M$2692,5,0)</f>
        <v>0.023</v>
      </c>
      <c r="O1519" s="32">
        <f>VLOOKUP(A1519,'HUMAN RESOURCES'!$A$2:$M$2692,6,0)</f>
        <v>0.032</v>
      </c>
      <c r="P1519" s="31">
        <f>VLOOKUP(A1519,'HUMAN RESOURCES'!$A$2:$M$2692,7,0)</f>
        <v>83</v>
      </c>
      <c r="Q1519" s="5">
        <f>VLOOKUP(A1519,'HUMAN RESOURCES'!$A$2:$M$2692,8,0)</f>
        <v>78</v>
      </c>
      <c r="R1519" s="5">
        <f>VLOOKUP(A1519,'HUMAN RESOURCES'!$A$2:$M$2692,9,0)</f>
        <v>0.159</v>
      </c>
      <c r="S1519" s="5">
        <f>VLOOKUP(A1519,'HUMAN RESOURCES'!$A$2:$M$2692,10,0)</f>
        <v>0.699</v>
      </c>
      <c r="T1519" s="5">
        <f>VLOOKUP(A1519,'HUMAN RESOURCES'!$A$2:$M$2692,11,0)</f>
        <v>0.141</v>
      </c>
      <c r="U1519" s="5">
        <f>VLOOKUP(A1519,'HUMAN RESOURCES'!$A$2:$M$2692,12,0)</f>
        <v>412477</v>
      </c>
      <c r="V1519" s="35">
        <f>VLOOKUP(A1519,'HUMAN RESOURCES'!$A$2:$M$2692,13,0)</f>
        <v>0.945</v>
      </c>
      <c r="W1519" s="38">
        <f>VLOOKUP(A1519,TOURISM!$A$2:$F$2692,5,0)</f>
        <v>1117000000</v>
      </c>
      <c r="X1519" s="39">
        <f>VLOOKUP(A1519,TOURISM!$A$2:$F$2692,6,0)</f>
        <v>362000000</v>
      </c>
      <c r="Y1519" s="43">
        <f t="shared" si="4"/>
        <v>10.6812466532757</v>
      </c>
      <c r="Z1519" s="35">
        <f>VLOOKUP(A1519,BUSINESS!$A$2:$J$2692,5,0)</f>
        <v>0</v>
      </c>
      <c r="AA1519" s="5">
        <f>VLOOKUP(A1519,BUSINESS!$A$2:$J$2692,6,0)</f>
        <v>0</v>
      </c>
      <c r="AB1519" s="5">
        <f>VLOOKUP(A1519,BUSINESS!$A$2:$J$2692,7,0)</f>
        <v>0</v>
      </c>
      <c r="AC1519" s="5">
        <f>VLOOKUP(A1519,BUSINESS!$A$2:$J$2692,8,0)</f>
        <v>0</v>
      </c>
      <c r="AD1519" s="35">
        <f>VLOOKUP(A1519,BUSINESS!$A$2:$J$2692,9,0)</f>
        <v>0.589</v>
      </c>
      <c r="AE1519" s="35">
        <f>VLOOKUP(A1519,BUSINESS!$A$2:$J$2692,10,0)</f>
        <v>0.998</v>
      </c>
    </row>
    <row r="1520" customHeight="1" spans="1:31">
      <c r="A1520" s="22" t="str">
        <f t="shared" si="0"/>
        <v>Malta-Europe2010</v>
      </c>
      <c r="B1520" s="22" t="s">
        <v>186</v>
      </c>
      <c r="C1520" s="22" t="s">
        <v>67</v>
      </c>
      <c r="D1520" s="23">
        <v>2010</v>
      </c>
      <c r="E1520" s="25">
        <v>8163841060</v>
      </c>
      <c r="F1520" s="24">
        <f t="shared" si="1"/>
        <v>19695.2557248594</v>
      </c>
      <c r="G1520" s="26">
        <v>0.085</v>
      </c>
      <c r="H1520" s="27">
        <v>1707</v>
      </c>
      <c r="I1520" s="26">
        <v>0.046</v>
      </c>
      <c r="J1520" s="5">
        <f>VLOOKUP(A1520,ENERGY!$A$2:$F$2692,5,0)</f>
        <v>826</v>
      </c>
      <c r="K1520" s="5">
        <f t="shared" si="2"/>
        <v>0.00199272390400185</v>
      </c>
      <c r="L1520" s="31">
        <f>VLOOKUP(A1520,ENERGY!$A$2:$F$2692,6,0)</f>
        <v>2582</v>
      </c>
      <c r="M1520" s="31">
        <f t="shared" si="3"/>
        <v>0.00622907157401063</v>
      </c>
      <c r="N1520" s="32">
        <f>VLOOKUP(A1520,'HUMAN RESOURCES'!$A$2:$M$2692,5,0)</f>
        <v>0.026</v>
      </c>
      <c r="O1520" s="32">
        <f>VLOOKUP(A1520,'HUMAN RESOURCES'!$A$2:$M$2692,6,0)</f>
        <v>0.027</v>
      </c>
      <c r="P1520" s="31">
        <f>VLOOKUP(A1520,'HUMAN RESOURCES'!$A$2:$M$2692,7,0)</f>
        <v>84</v>
      </c>
      <c r="Q1520" s="5">
        <f>VLOOKUP(A1520,'HUMAN RESOURCES'!$A$2:$M$2692,8,0)</f>
        <v>79</v>
      </c>
      <c r="R1520" s="5">
        <f>VLOOKUP(A1520,'HUMAN RESOURCES'!$A$2:$M$2692,9,0)</f>
        <v>0.156</v>
      </c>
      <c r="S1520" s="5">
        <f>VLOOKUP(A1520,'HUMAN RESOURCES'!$A$2:$M$2692,10,0)</f>
        <v>0.699</v>
      </c>
      <c r="T1520" s="5">
        <f>VLOOKUP(A1520,'HUMAN RESOURCES'!$A$2:$M$2692,11,0)</f>
        <v>0.145</v>
      </c>
      <c r="U1520" s="5">
        <f>VLOOKUP(A1520,'HUMAN RESOURCES'!$A$2:$M$2692,12,0)</f>
        <v>414508</v>
      </c>
      <c r="V1520" s="35">
        <f>VLOOKUP(A1520,'HUMAN RESOURCES'!$A$2:$M$2692,13,0)</f>
        <v>0.947</v>
      </c>
      <c r="W1520" s="38">
        <f>VLOOKUP(A1520,TOURISM!$A$2:$F$2692,5,0)</f>
        <v>1238000000</v>
      </c>
      <c r="X1520" s="39">
        <f>VLOOKUP(A1520,TOURISM!$A$2:$F$2692,6,0)</f>
        <v>366000000</v>
      </c>
      <c r="Y1520" s="43">
        <f t="shared" si="4"/>
        <v>11.4383299211831</v>
      </c>
      <c r="Z1520" s="35">
        <f>VLOOKUP(A1520,BUSINESS!$A$2:$J$2692,5,0)</f>
        <v>0</v>
      </c>
      <c r="AA1520" s="5">
        <f>VLOOKUP(A1520,BUSINESS!$A$2:$J$2692,6,0)</f>
        <v>0</v>
      </c>
      <c r="AB1520" s="5">
        <f>VLOOKUP(A1520,BUSINESS!$A$2:$J$2692,7,0)</f>
        <v>0</v>
      </c>
      <c r="AC1520" s="5">
        <f>VLOOKUP(A1520,BUSINESS!$A$2:$J$2692,8,0)</f>
        <v>0</v>
      </c>
      <c r="AD1520" s="35">
        <f>VLOOKUP(A1520,BUSINESS!$A$2:$J$2692,9,0)</f>
        <v>0.63</v>
      </c>
      <c r="AE1520" s="35">
        <f>VLOOKUP(A1520,BUSINESS!$A$2:$J$2692,10,0)</f>
        <v>1.073</v>
      </c>
    </row>
    <row r="1521" customHeight="1" spans="1:31">
      <c r="A1521" s="22" t="str">
        <f t="shared" si="0"/>
        <v>Malta-Europe2011</v>
      </c>
      <c r="B1521" s="22" t="s">
        <v>186</v>
      </c>
      <c r="C1521" s="22" t="s">
        <v>67</v>
      </c>
      <c r="D1521" s="23">
        <v>2011</v>
      </c>
      <c r="E1521" s="25">
        <v>9302057270</v>
      </c>
      <c r="F1521" s="24">
        <f t="shared" si="1"/>
        <v>22346.3184054503</v>
      </c>
      <c r="G1521" s="26">
        <v>0.087</v>
      </c>
      <c r="H1521" s="27">
        <v>1900</v>
      </c>
      <c r="I1521" s="26">
        <v>0.047</v>
      </c>
      <c r="J1521" s="5">
        <f>VLOOKUP(A1521,ENERGY!$A$2:$F$2692,5,0)</f>
        <v>676</v>
      </c>
      <c r="K1521" s="5">
        <f t="shared" si="2"/>
        <v>0.00162395379899488</v>
      </c>
      <c r="L1521" s="31">
        <f>VLOOKUP(A1521,ENERGY!$A$2:$F$2692,6,0)</f>
        <v>2065</v>
      </c>
      <c r="M1521" s="31">
        <f t="shared" si="3"/>
        <v>0.00496074644219589</v>
      </c>
      <c r="N1521" s="32">
        <f>VLOOKUP(A1521,'HUMAN RESOURCES'!$A$2:$M$2692,5,0)</f>
        <v>0.026</v>
      </c>
      <c r="O1521" s="32">
        <f>VLOOKUP(A1521,'HUMAN RESOURCES'!$A$2:$M$2692,6,0)</f>
        <v>0.042</v>
      </c>
      <c r="P1521" s="31">
        <f>VLOOKUP(A1521,'HUMAN RESOURCES'!$A$2:$M$2692,7,0)</f>
        <v>83</v>
      </c>
      <c r="Q1521" s="5">
        <f>VLOOKUP(A1521,'HUMAN RESOURCES'!$A$2:$M$2692,8,0)</f>
        <v>79</v>
      </c>
      <c r="R1521" s="5">
        <f>VLOOKUP(A1521,'HUMAN RESOURCES'!$A$2:$M$2692,9,0)</f>
        <v>0.153</v>
      </c>
      <c r="S1521" s="5">
        <f>VLOOKUP(A1521,'HUMAN RESOURCES'!$A$2:$M$2692,10,0)</f>
        <v>0.697</v>
      </c>
      <c r="T1521" s="5">
        <f>VLOOKUP(A1521,'HUMAN RESOURCES'!$A$2:$M$2692,11,0)</f>
        <v>0.15</v>
      </c>
      <c r="U1521" s="5">
        <f>VLOOKUP(A1521,'HUMAN RESOURCES'!$A$2:$M$2692,12,0)</f>
        <v>416268</v>
      </c>
      <c r="V1521" s="35">
        <f>VLOOKUP(A1521,'HUMAN RESOURCES'!$A$2:$M$2692,13,0)</f>
        <v>0.948</v>
      </c>
      <c r="W1521" s="38">
        <f>VLOOKUP(A1521,TOURISM!$A$2:$F$2692,5,0)</f>
        <v>1465000000</v>
      </c>
      <c r="X1521" s="39">
        <f>VLOOKUP(A1521,TOURISM!$A$2:$F$2692,6,0)</f>
        <v>401000000</v>
      </c>
      <c r="Y1521" s="43">
        <f t="shared" si="4"/>
        <v>11.7679222358251</v>
      </c>
      <c r="Z1521" s="35">
        <f>VLOOKUP(A1521,BUSINESS!$A$2:$J$2692,5,0)</f>
        <v>0.41</v>
      </c>
      <c r="AA1521" s="5">
        <f>VLOOKUP(A1521,BUSINESS!$A$2:$J$2692,6,0)</f>
        <v>40</v>
      </c>
      <c r="AB1521" s="5">
        <f>VLOOKUP(A1521,BUSINESS!$A$2:$J$2692,7,0)</f>
        <v>0</v>
      </c>
      <c r="AC1521" s="5">
        <f>VLOOKUP(A1521,BUSINESS!$A$2:$J$2692,8,0)</f>
        <v>139</v>
      </c>
      <c r="AD1521" s="35">
        <f>VLOOKUP(A1521,BUSINESS!$A$2:$J$2692,9,0)</f>
        <v>0.68</v>
      </c>
      <c r="AE1521" s="35">
        <f>VLOOKUP(A1521,BUSINESS!$A$2:$J$2692,10,0)</f>
        <v>1.224</v>
      </c>
    </row>
    <row r="1522" customHeight="1" spans="1:31">
      <c r="A1522" s="22" t="str">
        <f t="shared" si="0"/>
        <v>Malta-Europe2012</v>
      </c>
      <c r="B1522" s="22" t="s">
        <v>186</v>
      </c>
      <c r="C1522" s="22" t="s">
        <v>67</v>
      </c>
      <c r="D1522" s="23">
        <v>2012</v>
      </c>
      <c r="E1522" s="25">
        <v>8863076923</v>
      </c>
      <c r="F1522" s="24">
        <f t="shared" si="1"/>
        <v>21129.9827704998</v>
      </c>
      <c r="G1522" s="26">
        <v>0.091</v>
      </c>
      <c r="H1522" s="27">
        <v>1835</v>
      </c>
      <c r="I1522" s="26">
        <v>0.047</v>
      </c>
      <c r="J1522" s="5">
        <f>VLOOKUP(A1522,ENERGY!$A$2:$F$2692,5,0)</f>
        <v>834</v>
      </c>
      <c r="K1522" s="5">
        <f t="shared" si="2"/>
        <v>0.00198829433431477</v>
      </c>
      <c r="L1522" s="31">
        <f>VLOOKUP(A1522,ENERGY!$A$2:$F$2692,6,0)</f>
        <v>2574</v>
      </c>
      <c r="M1522" s="31">
        <f t="shared" si="3"/>
        <v>0.00613653431238154</v>
      </c>
      <c r="N1522" s="32">
        <f>VLOOKUP(A1522,'HUMAN RESOURCES'!$A$2:$M$2692,5,0)</f>
        <v>0.026</v>
      </c>
      <c r="O1522" s="32">
        <f>VLOOKUP(A1522,'HUMAN RESOURCES'!$A$2:$M$2692,6,0)</f>
        <v>0.045</v>
      </c>
      <c r="P1522" s="31">
        <f>VLOOKUP(A1522,'HUMAN RESOURCES'!$A$2:$M$2692,7,0)</f>
        <v>83</v>
      </c>
      <c r="Q1522" s="5">
        <f>VLOOKUP(A1522,'HUMAN RESOURCES'!$A$2:$M$2692,8,0)</f>
        <v>79</v>
      </c>
      <c r="R1522" s="5">
        <f>VLOOKUP(A1522,'HUMAN RESOURCES'!$A$2:$M$2692,9,0)</f>
        <v>0.15</v>
      </c>
      <c r="S1522" s="5">
        <f>VLOOKUP(A1522,'HUMAN RESOURCES'!$A$2:$M$2692,10,0)</f>
        <v>0.694</v>
      </c>
      <c r="T1522" s="5">
        <f>VLOOKUP(A1522,'HUMAN RESOURCES'!$A$2:$M$2692,11,0)</f>
        <v>0.156</v>
      </c>
      <c r="U1522" s="5">
        <f>VLOOKUP(A1522,'HUMAN RESOURCES'!$A$2:$M$2692,12,0)</f>
        <v>419455</v>
      </c>
      <c r="V1522" s="35">
        <f>VLOOKUP(A1522,'HUMAN RESOURCES'!$A$2:$M$2692,13,0)</f>
        <v>0.95</v>
      </c>
      <c r="W1522" s="38">
        <f>VLOOKUP(A1522,TOURISM!$A$2:$F$2692,5,0)</f>
        <v>1451000000</v>
      </c>
      <c r="X1522" s="39">
        <f>VLOOKUP(A1522,TOURISM!$A$2:$F$2692,6,0)</f>
        <v>408000000</v>
      </c>
      <c r="Y1522" s="43">
        <f t="shared" si="4"/>
        <v>2.52393845199409</v>
      </c>
      <c r="Z1522" s="35">
        <f>VLOOKUP(A1522,BUSINESS!$A$2:$J$2692,5,0)</f>
        <v>0.409</v>
      </c>
      <c r="AA1522" s="5">
        <f>VLOOKUP(A1522,BUSINESS!$A$2:$J$2692,6,0)</f>
        <v>40</v>
      </c>
      <c r="AB1522" s="5">
        <f>VLOOKUP(A1522,BUSINESS!$A$2:$J$2692,7,0)</f>
        <v>100</v>
      </c>
      <c r="AC1522" s="5">
        <f>VLOOKUP(A1522,BUSINESS!$A$2:$J$2692,8,0)</f>
        <v>139</v>
      </c>
      <c r="AD1522" s="35">
        <f>VLOOKUP(A1522,BUSINESS!$A$2:$J$2692,9,0)</f>
        <v>0.682</v>
      </c>
      <c r="AE1522" s="35">
        <f>VLOOKUP(A1522,BUSINESS!$A$2:$J$2692,10,0)</f>
        <v>1.244</v>
      </c>
    </row>
    <row r="1523" customHeight="1" spans="1:31">
      <c r="A1523" s="22" t="str">
        <f t="shared" si="0"/>
        <v>Marshall Islands-Oceania2000</v>
      </c>
      <c r="B1523" s="22" t="s">
        <v>187</v>
      </c>
      <c r="C1523" s="22" t="s">
        <v>71</v>
      </c>
      <c r="D1523" s="23">
        <v>2000</v>
      </c>
      <c r="E1523" s="25">
        <v>110937729</v>
      </c>
      <c r="F1523" s="24">
        <f t="shared" si="1"/>
        <v>2126.83286363375</v>
      </c>
      <c r="G1523" s="26">
        <v>0.225</v>
      </c>
      <c r="H1523" s="27">
        <v>466</v>
      </c>
      <c r="J1523" s="5">
        <f>VLOOKUP(A1523,ENERGY!$A$2:$F$2692,5,0)</f>
        <v>0</v>
      </c>
      <c r="K1523" s="5">
        <f t="shared" si="2"/>
        <v>0</v>
      </c>
      <c r="L1523" s="31">
        <f>VLOOKUP(A1523,ENERGY!$A$2:$F$2692,6,0)</f>
        <v>0</v>
      </c>
      <c r="M1523" s="31">
        <f t="shared" si="3"/>
        <v>0</v>
      </c>
      <c r="N1523" s="32">
        <f>VLOOKUP(A1523,'HUMAN RESOURCES'!$A$2:$M$2692,5,0)</f>
        <v>0.028</v>
      </c>
      <c r="O1523" s="32">
        <f>VLOOKUP(A1523,'HUMAN RESOURCES'!$A$2:$M$2692,6,0)</f>
        <v>0.078</v>
      </c>
      <c r="P1523" s="31">
        <f>VLOOKUP(A1523,'HUMAN RESOURCES'!$A$2:$M$2692,7,0)</f>
        <v>68</v>
      </c>
      <c r="Q1523" s="5">
        <f>VLOOKUP(A1523,'HUMAN RESOURCES'!$A$2:$M$2692,8,0)</f>
        <v>63</v>
      </c>
      <c r="R1523" s="5">
        <f>VLOOKUP(A1523,'HUMAN RESOURCES'!$A$2:$M$2692,9,0)</f>
        <v>0</v>
      </c>
      <c r="S1523" s="5">
        <f>VLOOKUP(A1523,'HUMAN RESOURCES'!$A$2:$M$2692,10,0)</f>
        <v>0</v>
      </c>
      <c r="T1523" s="5">
        <f>VLOOKUP(A1523,'HUMAN RESOURCES'!$A$2:$M$2692,11,0)</f>
        <v>0</v>
      </c>
      <c r="U1523" s="5">
        <f>VLOOKUP(A1523,'HUMAN RESOURCES'!$A$2:$M$2692,12,0)</f>
        <v>52161</v>
      </c>
      <c r="V1523" s="35">
        <f>VLOOKUP(A1523,'HUMAN RESOURCES'!$A$2:$M$2692,13,0)</f>
        <v>0.684</v>
      </c>
      <c r="W1523" s="38">
        <f>VLOOKUP(A1523,TOURISM!$A$2:$F$2692,5,0)</f>
        <v>3000000</v>
      </c>
      <c r="X1523" s="39">
        <f>VLOOKUP(A1523,TOURISM!$A$2:$F$2692,6,0)</f>
        <v>200000</v>
      </c>
      <c r="Y1523" s="43">
        <f t="shared" si="4"/>
        <v>2.43156568957644</v>
      </c>
      <c r="Z1523" s="35">
        <f>VLOOKUP(A1523,BUSINESS!$A$2:$J$2692,5,0)</f>
        <v>0</v>
      </c>
      <c r="AA1523" s="5">
        <f>VLOOKUP(A1523,BUSINESS!$A$2:$J$2692,6,0)</f>
        <v>0</v>
      </c>
      <c r="AB1523" s="5">
        <f>VLOOKUP(A1523,BUSINESS!$A$2:$J$2692,7,0)</f>
        <v>0</v>
      </c>
      <c r="AC1523" s="5">
        <f>VLOOKUP(A1523,BUSINESS!$A$2:$J$2692,8,0)</f>
        <v>0</v>
      </c>
      <c r="AD1523" s="35">
        <f>VLOOKUP(A1523,BUSINESS!$A$2:$J$2692,9,0)</f>
        <v>0.015</v>
      </c>
      <c r="AE1523" s="35">
        <f>VLOOKUP(A1523,BUSINESS!$A$2:$J$2692,10,0)</f>
        <v>0.009</v>
      </c>
    </row>
    <row r="1524" customHeight="1" spans="1:31">
      <c r="A1524" s="22" t="str">
        <f t="shared" si="0"/>
        <v>Marshall Islands-Oceania2001</v>
      </c>
      <c r="B1524" s="22" t="s">
        <v>187</v>
      </c>
      <c r="C1524" s="22" t="s">
        <v>71</v>
      </c>
      <c r="D1524" s="23">
        <v>2001</v>
      </c>
      <c r="E1524" s="25">
        <v>115152143</v>
      </c>
      <c r="F1524" s="24">
        <f t="shared" si="1"/>
        <v>2206.65612065001</v>
      </c>
      <c r="G1524" s="26">
        <v>0.194</v>
      </c>
      <c r="H1524" s="27">
        <v>412</v>
      </c>
      <c r="J1524" s="5">
        <f>VLOOKUP(A1524,ENERGY!$A$2:$F$2692,5,0)</f>
        <v>0</v>
      </c>
      <c r="K1524" s="5">
        <f t="shared" si="2"/>
        <v>0</v>
      </c>
      <c r="L1524" s="31">
        <f>VLOOKUP(A1524,ENERGY!$A$2:$F$2692,6,0)</f>
        <v>0</v>
      </c>
      <c r="M1524" s="31">
        <f t="shared" si="3"/>
        <v>0</v>
      </c>
      <c r="N1524" s="32">
        <f>VLOOKUP(A1524,'HUMAN RESOURCES'!$A$2:$M$2692,5,0)</f>
        <v>0.029</v>
      </c>
      <c r="O1524" s="32">
        <f>VLOOKUP(A1524,'HUMAN RESOURCES'!$A$2:$M$2692,6,0)</f>
        <v>0.065</v>
      </c>
      <c r="P1524" s="31">
        <f>VLOOKUP(A1524,'HUMAN RESOURCES'!$A$2:$M$2692,7,0)</f>
        <v>0</v>
      </c>
      <c r="Q1524" s="5">
        <f>VLOOKUP(A1524,'HUMAN RESOURCES'!$A$2:$M$2692,8,0)</f>
        <v>0</v>
      </c>
      <c r="R1524" s="5">
        <f>VLOOKUP(A1524,'HUMAN RESOURCES'!$A$2:$M$2692,9,0)</f>
        <v>0</v>
      </c>
      <c r="S1524" s="5">
        <f>VLOOKUP(A1524,'HUMAN RESOURCES'!$A$2:$M$2692,10,0)</f>
        <v>0</v>
      </c>
      <c r="T1524" s="5">
        <f>VLOOKUP(A1524,'HUMAN RESOURCES'!$A$2:$M$2692,11,0)</f>
        <v>0</v>
      </c>
      <c r="U1524" s="5">
        <f>VLOOKUP(A1524,'HUMAN RESOURCES'!$A$2:$M$2692,12,0)</f>
        <v>52184</v>
      </c>
      <c r="V1524" s="35">
        <f>VLOOKUP(A1524,'HUMAN RESOURCES'!$A$2:$M$2692,13,0)</f>
        <v>0.687</v>
      </c>
      <c r="W1524" s="38">
        <f>VLOOKUP(A1524,TOURISM!$A$2:$F$2692,5,0)</f>
        <v>3100000</v>
      </c>
      <c r="X1524" s="39">
        <f>VLOOKUP(A1524,TOURISM!$A$2:$F$2692,6,0)</f>
        <v>300000</v>
      </c>
      <c r="Y1524" s="43">
        <f t="shared" si="4"/>
        <v>2.48526733523672</v>
      </c>
      <c r="Z1524" s="35">
        <f>VLOOKUP(A1524,BUSINESS!$A$2:$J$2692,5,0)</f>
        <v>0</v>
      </c>
      <c r="AA1524" s="5">
        <f>VLOOKUP(A1524,BUSINESS!$A$2:$J$2692,6,0)</f>
        <v>0</v>
      </c>
      <c r="AB1524" s="5">
        <f>VLOOKUP(A1524,BUSINESS!$A$2:$J$2692,7,0)</f>
        <v>0</v>
      </c>
      <c r="AC1524" s="5">
        <f>VLOOKUP(A1524,BUSINESS!$A$2:$J$2692,8,0)</f>
        <v>0</v>
      </c>
      <c r="AD1524" s="35">
        <f>VLOOKUP(A1524,BUSINESS!$A$2:$J$2692,9,0)</f>
        <v>0.017</v>
      </c>
      <c r="AE1524" s="35">
        <f>VLOOKUP(A1524,BUSINESS!$A$2:$J$2692,10,0)</f>
        <v>0.009</v>
      </c>
    </row>
    <row r="1525" customHeight="1" spans="1:31">
      <c r="A1525" s="22" t="str">
        <f t="shared" si="0"/>
        <v>Marshall Islands-Oceania2002</v>
      </c>
      <c r="B1525" s="22" t="s">
        <v>187</v>
      </c>
      <c r="C1525" s="22" t="s">
        <v>71</v>
      </c>
      <c r="D1525" s="23">
        <v>2002</v>
      </c>
      <c r="E1525" s="25">
        <v>124735072</v>
      </c>
      <c r="F1525" s="24">
        <f t="shared" si="1"/>
        <v>2391.34740514944</v>
      </c>
      <c r="G1525" s="26">
        <v>0.182</v>
      </c>
      <c r="H1525" s="27">
        <v>418</v>
      </c>
      <c r="J1525" s="5">
        <f>VLOOKUP(A1525,ENERGY!$A$2:$F$2692,5,0)</f>
        <v>0</v>
      </c>
      <c r="K1525" s="5">
        <f t="shared" si="2"/>
        <v>0</v>
      </c>
      <c r="L1525" s="31">
        <f>VLOOKUP(A1525,ENERGY!$A$2:$F$2692,6,0)</f>
        <v>103</v>
      </c>
      <c r="M1525" s="31">
        <f t="shared" si="3"/>
        <v>0.00197465539387665</v>
      </c>
      <c r="N1525" s="32">
        <f>VLOOKUP(A1525,'HUMAN RESOURCES'!$A$2:$M$2692,5,0)</f>
        <v>0.031</v>
      </c>
      <c r="O1525" s="32">
        <f>VLOOKUP(A1525,'HUMAN RESOURCES'!$A$2:$M$2692,6,0)</f>
        <v>0.05</v>
      </c>
      <c r="P1525" s="31">
        <f>VLOOKUP(A1525,'HUMAN RESOURCES'!$A$2:$M$2692,7,0)</f>
        <v>0</v>
      </c>
      <c r="Q1525" s="5">
        <f>VLOOKUP(A1525,'HUMAN RESOURCES'!$A$2:$M$2692,8,0)</f>
        <v>0</v>
      </c>
      <c r="R1525" s="5">
        <f>VLOOKUP(A1525,'HUMAN RESOURCES'!$A$2:$M$2692,9,0)</f>
        <v>0</v>
      </c>
      <c r="S1525" s="5">
        <f>VLOOKUP(A1525,'HUMAN RESOURCES'!$A$2:$M$2692,10,0)</f>
        <v>0</v>
      </c>
      <c r="T1525" s="5">
        <f>VLOOKUP(A1525,'HUMAN RESOURCES'!$A$2:$M$2692,11,0)</f>
        <v>0</v>
      </c>
      <c r="U1525" s="5">
        <f>VLOOKUP(A1525,'HUMAN RESOURCES'!$A$2:$M$2692,12,0)</f>
        <v>52161</v>
      </c>
      <c r="V1525" s="35">
        <f>VLOOKUP(A1525,'HUMAN RESOURCES'!$A$2:$M$2692,13,0)</f>
        <v>0.69</v>
      </c>
      <c r="W1525" s="38">
        <f>VLOOKUP(A1525,TOURISM!$A$2:$F$2692,5,0)</f>
        <v>3400000</v>
      </c>
      <c r="X1525" s="39">
        <f>VLOOKUP(A1525,TOURISM!$A$2:$F$2692,6,0)</f>
        <v>300000</v>
      </c>
      <c r="Y1525" s="43">
        <f t="shared" si="4"/>
        <v>2.91596691670032</v>
      </c>
      <c r="Z1525" s="35">
        <f>VLOOKUP(A1525,BUSINESS!$A$2:$J$2692,5,0)</f>
        <v>0</v>
      </c>
      <c r="AA1525" s="5">
        <f>VLOOKUP(A1525,BUSINESS!$A$2:$J$2692,6,0)</f>
        <v>0</v>
      </c>
      <c r="AB1525" s="5">
        <f>VLOOKUP(A1525,BUSINESS!$A$2:$J$2692,7,0)</f>
        <v>0</v>
      </c>
      <c r="AC1525" s="5">
        <f>VLOOKUP(A1525,BUSINESS!$A$2:$J$2692,8,0)</f>
        <v>0</v>
      </c>
      <c r="AD1525" s="35">
        <f>VLOOKUP(A1525,BUSINESS!$A$2:$J$2692,9,0)</f>
        <v>0.023</v>
      </c>
      <c r="AE1525" s="35">
        <f>VLOOKUP(A1525,BUSINESS!$A$2:$J$2692,10,0)</f>
        <v>0.011</v>
      </c>
    </row>
    <row r="1526" customHeight="1" spans="1:31">
      <c r="A1526" s="22" t="str">
        <f t="shared" si="0"/>
        <v>Marshall Islands-Oceania2003</v>
      </c>
      <c r="B1526" s="22" t="s">
        <v>187</v>
      </c>
      <c r="C1526" s="22" t="s">
        <v>71</v>
      </c>
      <c r="D1526" s="23">
        <v>2003</v>
      </c>
      <c r="E1526" s="25">
        <v>126887585</v>
      </c>
      <c r="F1526" s="24">
        <f t="shared" si="1"/>
        <v>2434.76129713134</v>
      </c>
      <c r="G1526" s="26">
        <v>0.173</v>
      </c>
      <c r="H1526" s="27">
        <v>411</v>
      </c>
      <c r="J1526" s="5">
        <f>VLOOKUP(A1526,ENERGY!$A$2:$F$2692,5,0)</f>
        <v>0</v>
      </c>
      <c r="K1526" s="5">
        <f t="shared" si="2"/>
        <v>0</v>
      </c>
      <c r="L1526" s="31">
        <f>VLOOKUP(A1526,ENERGY!$A$2:$F$2692,6,0)</f>
        <v>103</v>
      </c>
      <c r="M1526" s="31">
        <f t="shared" si="3"/>
        <v>0.00197639834980332</v>
      </c>
      <c r="N1526" s="32">
        <f>VLOOKUP(A1526,'HUMAN RESOURCES'!$A$2:$M$2692,5,0)</f>
        <v>0.037</v>
      </c>
      <c r="O1526" s="32">
        <f>VLOOKUP(A1526,'HUMAN RESOURCES'!$A$2:$M$2692,6,0)</f>
        <v>0.059</v>
      </c>
      <c r="P1526" s="31">
        <f>VLOOKUP(A1526,'HUMAN RESOURCES'!$A$2:$M$2692,7,0)</f>
        <v>0</v>
      </c>
      <c r="Q1526" s="5">
        <f>VLOOKUP(A1526,'HUMAN RESOURCES'!$A$2:$M$2692,8,0)</f>
        <v>0</v>
      </c>
      <c r="R1526" s="5">
        <f>VLOOKUP(A1526,'HUMAN RESOURCES'!$A$2:$M$2692,9,0)</f>
        <v>0</v>
      </c>
      <c r="S1526" s="5">
        <f>VLOOKUP(A1526,'HUMAN RESOURCES'!$A$2:$M$2692,10,0)</f>
        <v>0</v>
      </c>
      <c r="T1526" s="5">
        <f>VLOOKUP(A1526,'HUMAN RESOURCES'!$A$2:$M$2692,11,0)</f>
        <v>0</v>
      </c>
      <c r="U1526" s="5">
        <f>VLOOKUP(A1526,'HUMAN RESOURCES'!$A$2:$M$2692,12,0)</f>
        <v>52115</v>
      </c>
      <c r="V1526" s="35">
        <f>VLOOKUP(A1526,'HUMAN RESOURCES'!$A$2:$M$2692,13,0)</f>
        <v>0.693</v>
      </c>
      <c r="W1526" s="38">
        <f>VLOOKUP(A1526,TOURISM!$A$2:$F$2692,5,0)</f>
        <v>4000000</v>
      </c>
      <c r="X1526" s="39">
        <f>VLOOKUP(A1526,TOURISM!$A$2:$F$2692,6,0)</f>
        <v>300000</v>
      </c>
      <c r="Y1526" s="43">
        <f t="shared" si="4"/>
        <v>3.50860155791367</v>
      </c>
      <c r="Z1526" s="35">
        <f>VLOOKUP(A1526,BUSINESS!$A$2:$J$2692,5,0)</f>
        <v>0</v>
      </c>
      <c r="AA1526" s="5">
        <f>VLOOKUP(A1526,BUSINESS!$A$2:$J$2692,6,0)</f>
        <v>17</v>
      </c>
      <c r="AB1526" s="5">
        <f>VLOOKUP(A1526,BUSINESS!$A$2:$J$2692,7,0)</f>
        <v>0</v>
      </c>
      <c r="AC1526" s="5">
        <f>VLOOKUP(A1526,BUSINESS!$A$2:$J$2692,8,0)</f>
        <v>0</v>
      </c>
      <c r="AD1526" s="35">
        <f>VLOOKUP(A1526,BUSINESS!$A$2:$J$2692,9,0)</f>
        <v>0.026</v>
      </c>
      <c r="AE1526" s="35">
        <f>VLOOKUP(A1526,BUSINESS!$A$2:$J$2692,10,0)</f>
        <v>0.011</v>
      </c>
    </row>
    <row r="1527" customHeight="1" spans="1:31">
      <c r="A1527" s="22" t="str">
        <f t="shared" si="0"/>
        <v>Marshall Islands-Oceania2004</v>
      </c>
      <c r="B1527" s="22" t="s">
        <v>187</v>
      </c>
      <c r="C1527" s="22" t="s">
        <v>71</v>
      </c>
      <c r="D1527" s="23">
        <v>2004</v>
      </c>
      <c r="E1527" s="25">
        <v>131106366</v>
      </c>
      <c r="F1527" s="24">
        <f t="shared" si="1"/>
        <v>2517.6933978569</v>
      </c>
      <c r="G1527" s="26">
        <v>0.176</v>
      </c>
      <c r="H1527" s="27">
        <v>449</v>
      </c>
      <c r="J1527" s="5">
        <f>VLOOKUP(A1527,ENERGY!$A$2:$F$2692,5,0)</f>
        <v>0</v>
      </c>
      <c r="K1527" s="5">
        <f t="shared" si="2"/>
        <v>0</v>
      </c>
      <c r="L1527" s="31">
        <f>VLOOKUP(A1527,ENERGY!$A$2:$F$2692,6,0)</f>
        <v>99</v>
      </c>
      <c r="M1527" s="31">
        <f t="shared" si="3"/>
        <v>0.00190114068441065</v>
      </c>
      <c r="N1527" s="32">
        <f>VLOOKUP(A1527,'HUMAN RESOURCES'!$A$2:$M$2692,5,0)</f>
        <v>0.042</v>
      </c>
      <c r="O1527" s="32">
        <f>VLOOKUP(A1527,'HUMAN RESOURCES'!$A$2:$M$2692,6,0)</f>
        <v>0.08</v>
      </c>
      <c r="P1527" s="31">
        <f>VLOOKUP(A1527,'HUMAN RESOURCES'!$A$2:$M$2692,7,0)</f>
        <v>0</v>
      </c>
      <c r="Q1527" s="5">
        <f>VLOOKUP(A1527,'HUMAN RESOURCES'!$A$2:$M$2692,8,0)</f>
        <v>0</v>
      </c>
      <c r="R1527" s="5">
        <f>VLOOKUP(A1527,'HUMAN RESOURCES'!$A$2:$M$2692,9,0)</f>
        <v>0</v>
      </c>
      <c r="S1527" s="5">
        <f>VLOOKUP(A1527,'HUMAN RESOURCES'!$A$2:$M$2692,10,0)</f>
        <v>0</v>
      </c>
      <c r="T1527" s="5">
        <f>VLOOKUP(A1527,'HUMAN RESOURCES'!$A$2:$M$2692,11,0)</f>
        <v>0</v>
      </c>
      <c r="U1527" s="5">
        <f>VLOOKUP(A1527,'HUMAN RESOURCES'!$A$2:$M$2692,12,0)</f>
        <v>52074</v>
      </c>
      <c r="V1527" s="35">
        <f>VLOOKUP(A1527,'HUMAN RESOURCES'!$A$2:$M$2692,13,0)</f>
        <v>0.696</v>
      </c>
      <c r="W1527" s="38">
        <f>VLOOKUP(A1527,TOURISM!$A$2:$F$2692,5,0)</f>
        <v>5000000</v>
      </c>
      <c r="X1527" s="39">
        <f>VLOOKUP(A1527,TOURISM!$A$2:$F$2692,6,0)</f>
        <v>400000</v>
      </c>
      <c r="Y1527" s="43">
        <f t="shared" si="4"/>
        <v>3.85295319011548</v>
      </c>
      <c r="Z1527" s="35">
        <f>VLOOKUP(A1527,BUSINESS!$A$2:$J$2692,5,0)</f>
        <v>0</v>
      </c>
      <c r="AA1527" s="5">
        <f>VLOOKUP(A1527,BUSINESS!$A$2:$J$2692,6,0)</f>
        <v>17</v>
      </c>
      <c r="AB1527" s="5">
        <f>VLOOKUP(A1527,BUSINESS!$A$2:$J$2692,7,0)</f>
        <v>0</v>
      </c>
      <c r="AC1527" s="5">
        <f>VLOOKUP(A1527,BUSINESS!$A$2:$J$2692,8,0)</f>
        <v>0</v>
      </c>
      <c r="AD1527" s="35">
        <f>VLOOKUP(A1527,BUSINESS!$A$2:$J$2692,9,0)</f>
        <v>0.036</v>
      </c>
      <c r="AE1527" s="35">
        <f>VLOOKUP(A1527,BUSINESS!$A$2:$J$2692,10,0)</f>
        <v>0.012</v>
      </c>
    </row>
    <row r="1528" customHeight="1" spans="1:31">
      <c r="A1528" s="22" t="str">
        <f t="shared" si="0"/>
        <v>Marshall Islands-Oceania2005</v>
      </c>
      <c r="B1528" s="22" t="s">
        <v>187</v>
      </c>
      <c r="C1528" s="22" t="s">
        <v>71</v>
      </c>
      <c r="D1528" s="23">
        <v>2005</v>
      </c>
      <c r="E1528" s="25">
        <v>137556823</v>
      </c>
      <c r="F1528" s="24">
        <f t="shared" si="1"/>
        <v>2642.37625340966</v>
      </c>
      <c r="G1528" s="26">
        <v>0.173</v>
      </c>
      <c r="H1528" s="27">
        <v>462</v>
      </c>
      <c r="J1528" s="5">
        <f>VLOOKUP(A1528,ENERGY!$A$2:$F$2692,5,0)</f>
        <v>0</v>
      </c>
      <c r="K1528" s="5">
        <f t="shared" si="2"/>
        <v>0</v>
      </c>
      <c r="L1528" s="31">
        <f>VLOOKUP(A1528,ENERGY!$A$2:$F$2692,6,0)</f>
        <v>84</v>
      </c>
      <c r="M1528" s="31">
        <f t="shared" si="3"/>
        <v>0.00161358484766991</v>
      </c>
      <c r="N1528" s="32">
        <f>VLOOKUP(A1528,'HUMAN RESOURCES'!$A$2:$M$2692,5,0)</f>
        <v>0.009</v>
      </c>
      <c r="O1528" s="32">
        <f>VLOOKUP(A1528,'HUMAN RESOURCES'!$A$2:$M$2692,6,0)</f>
        <v>0</v>
      </c>
      <c r="P1528" s="31">
        <f>VLOOKUP(A1528,'HUMAN RESOURCES'!$A$2:$M$2692,7,0)</f>
        <v>0</v>
      </c>
      <c r="Q1528" s="5">
        <f>VLOOKUP(A1528,'HUMAN RESOURCES'!$A$2:$M$2692,8,0)</f>
        <v>0</v>
      </c>
      <c r="R1528" s="5">
        <f>VLOOKUP(A1528,'HUMAN RESOURCES'!$A$2:$M$2692,9,0)</f>
        <v>0</v>
      </c>
      <c r="S1528" s="5">
        <f>VLOOKUP(A1528,'HUMAN RESOURCES'!$A$2:$M$2692,10,0)</f>
        <v>0</v>
      </c>
      <c r="T1528" s="5">
        <f>VLOOKUP(A1528,'HUMAN RESOURCES'!$A$2:$M$2692,11,0)</f>
        <v>0</v>
      </c>
      <c r="U1528" s="5">
        <f>VLOOKUP(A1528,'HUMAN RESOURCES'!$A$2:$M$2692,12,0)</f>
        <v>52058</v>
      </c>
      <c r="V1528" s="35">
        <f>VLOOKUP(A1528,'HUMAN RESOURCES'!$A$2:$M$2692,13,0)</f>
        <v>0.699</v>
      </c>
      <c r="W1528" s="38">
        <f>VLOOKUP(A1528,TOURISM!$A$2:$F$2692,5,0)</f>
        <v>5700000</v>
      </c>
      <c r="X1528" s="39">
        <f>VLOOKUP(A1528,TOURISM!$A$2:$F$2692,6,0)</f>
        <v>400000</v>
      </c>
      <c r="Y1528" s="43">
        <f t="shared" si="4"/>
        <v>4.32501720188394</v>
      </c>
      <c r="Z1528" s="35">
        <f>VLOOKUP(A1528,BUSINESS!$A$2:$J$2692,5,0)</f>
        <v>0.648</v>
      </c>
      <c r="AA1528" s="5">
        <f>VLOOKUP(A1528,BUSINESS!$A$2:$J$2692,6,0)</f>
        <v>17</v>
      </c>
      <c r="AB1528" s="5">
        <f>VLOOKUP(A1528,BUSINESS!$A$2:$J$2692,7,0)</f>
        <v>0</v>
      </c>
      <c r="AC1528" s="5">
        <f>VLOOKUP(A1528,BUSINESS!$A$2:$J$2692,8,0)</f>
        <v>128</v>
      </c>
      <c r="AD1528" s="35">
        <f>VLOOKUP(A1528,BUSINESS!$A$2:$J$2692,9,0)</f>
        <v>0.039</v>
      </c>
      <c r="AE1528" s="35">
        <f>VLOOKUP(A1528,BUSINESS!$A$2:$J$2692,10,0)</f>
        <v>0.013</v>
      </c>
    </row>
    <row r="1529" customHeight="1" spans="1:31">
      <c r="A1529" s="22" t="str">
        <f t="shared" si="0"/>
        <v>Marshall Islands-Oceania2006</v>
      </c>
      <c r="B1529" s="22" t="s">
        <v>187</v>
      </c>
      <c r="C1529" s="22" t="s">
        <v>71</v>
      </c>
      <c r="D1529" s="23">
        <v>2006</v>
      </c>
      <c r="E1529" s="25">
        <v>143352031</v>
      </c>
      <c r="F1529" s="24">
        <f t="shared" si="1"/>
        <v>2752.3237654558</v>
      </c>
      <c r="G1529" s="26">
        <v>0.196</v>
      </c>
      <c r="H1529" s="27">
        <v>547</v>
      </c>
      <c r="J1529" s="5">
        <f>VLOOKUP(A1529,ENERGY!$A$2:$F$2692,5,0)</f>
        <v>29</v>
      </c>
      <c r="K1529" s="5">
        <f t="shared" si="2"/>
        <v>0.000556792873051225</v>
      </c>
      <c r="L1529" s="31">
        <f>VLOOKUP(A1529,ENERGY!$A$2:$F$2692,6,0)</f>
        <v>88</v>
      </c>
      <c r="M1529" s="31">
        <f t="shared" si="3"/>
        <v>0.00168957837339682</v>
      </c>
      <c r="N1529" s="32">
        <f>VLOOKUP(A1529,'HUMAN RESOURCES'!$A$2:$M$2692,5,0)</f>
        <v>0.009</v>
      </c>
      <c r="O1529" s="32">
        <f>VLOOKUP(A1529,'HUMAN RESOURCES'!$A$2:$M$2692,6,0)</f>
        <v>0.004</v>
      </c>
      <c r="P1529" s="31">
        <f>VLOOKUP(A1529,'HUMAN RESOURCES'!$A$2:$M$2692,7,0)</f>
        <v>0</v>
      </c>
      <c r="Q1529" s="5">
        <f>VLOOKUP(A1529,'HUMAN RESOURCES'!$A$2:$M$2692,8,0)</f>
        <v>0</v>
      </c>
      <c r="R1529" s="5">
        <f>VLOOKUP(A1529,'HUMAN RESOURCES'!$A$2:$M$2692,9,0)</f>
        <v>0</v>
      </c>
      <c r="S1529" s="5">
        <f>VLOOKUP(A1529,'HUMAN RESOURCES'!$A$2:$M$2692,10,0)</f>
        <v>0</v>
      </c>
      <c r="T1529" s="5">
        <f>VLOOKUP(A1529,'HUMAN RESOURCES'!$A$2:$M$2692,11,0)</f>
        <v>0</v>
      </c>
      <c r="U1529" s="5">
        <f>VLOOKUP(A1529,'HUMAN RESOURCES'!$A$2:$M$2692,12,0)</f>
        <v>52084</v>
      </c>
      <c r="V1529" s="35">
        <f>VLOOKUP(A1529,'HUMAN RESOURCES'!$A$2:$M$2692,13,0)</f>
        <v>0.702</v>
      </c>
      <c r="W1529" s="38">
        <f>VLOOKUP(A1529,TOURISM!$A$2:$F$2692,5,0)</f>
        <v>6600000</v>
      </c>
      <c r="X1529" s="39">
        <f>VLOOKUP(A1529,TOURISM!$A$2:$F$2692,6,0)</f>
        <v>400000</v>
      </c>
      <c r="Y1529" s="43">
        <f t="shared" si="4"/>
        <v>3.00522875744536</v>
      </c>
      <c r="Z1529" s="35">
        <f>VLOOKUP(A1529,BUSINESS!$A$2:$J$2692,5,0)</f>
        <v>0.648</v>
      </c>
      <c r="AA1529" s="5">
        <f>VLOOKUP(A1529,BUSINESS!$A$2:$J$2692,6,0)</f>
        <v>17</v>
      </c>
      <c r="AB1529" s="5">
        <f>VLOOKUP(A1529,BUSINESS!$A$2:$J$2692,7,0)</f>
        <v>0</v>
      </c>
      <c r="AC1529" s="5">
        <f>VLOOKUP(A1529,BUSINESS!$A$2:$J$2692,8,0)</f>
        <v>128</v>
      </c>
      <c r="AD1529" s="35">
        <f>VLOOKUP(A1529,BUSINESS!$A$2:$J$2692,9,0)</f>
        <v>0.038</v>
      </c>
      <c r="AE1529" s="35">
        <f>VLOOKUP(A1529,BUSINESS!$A$2:$J$2692,10,0)</f>
        <v>0</v>
      </c>
    </row>
    <row r="1530" customHeight="1" spans="1:31">
      <c r="A1530" s="22" t="str">
        <f t="shared" si="0"/>
        <v>Marshall Islands-Oceania2007</v>
      </c>
      <c r="B1530" s="22" t="s">
        <v>187</v>
      </c>
      <c r="C1530" s="22" t="s">
        <v>71</v>
      </c>
      <c r="D1530" s="23">
        <v>2007</v>
      </c>
      <c r="E1530" s="25">
        <v>149739017</v>
      </c>
      <c r="F1530" s="24">
        <f t="shared" si="1"/>
        <v>2871.31384467881</v>
      </c>
      <c r="G1530" s="26">
        <v>0.196</v>
      </c>
      <c r="H1530" s="27">
        <v>587</v>
      </c>
      <c r="J1530" s="5">
        <f>VLOOKUP(A1530,ENERGY!$A$2:$F$2692,5,0)</f>
        <v>0</v>
      </c>
      <c r="K1530" s="5">
        <f t="shared" si="2"/>
        <v>0</v>
      </c>
      <c r="L1530" s="31">
        <f>VLOOKUP(A1530,ENERGY!$A$2:$F$2692,6,0)</f>
        <v>81</v>
      </c>
      <c r="M1530" s="31">
        <f t="shared" si="3"/>
        <v>0.00155321188878236</v>
      </c>
      <c r="N1530" s="32">
        <f>VLOOKUP(A1530,'HUMAN RESOURCES'!$A$2:$M$2692,5,0)</f>
        <v>0.009</v>
      </c>
      <c r="O1530" s="32">
        <f>VLOOKUP(A1530,'HUMAN RESOURCES'!$A$2:$M$2692,6,0)</f>
        <v>0.003</v>
      </c>
      <c r="P1530" s="31">
        <f>VLOOKUP(A1530,'HUMAN RESOURCES'!$A$2:$M$2692,7,0)</f>
        <v>0</v>
      </c>
      <c r="Q1530" s="5">
        <f>VLOOKUP(A1530,'HUMAN RESOURCES'!$A$2:$M$2692,8,0)</f>
        <v>0</v>
      </c>
      <c r="R1530" s="5">
        <f>VLOOKUP(A1530,'HUMAN RESOURCES'!$A$2:$M$2692,9,0)</f>
        <v>0</v>
      </c>
      <c r="S1530" s="5">
        <f>VLOOKUP(A1530,'HUMAN RESOURCES'!$A$2:$M$2692,10,0)</f>
        <v>0</v>
      </c>
      <c r="T1530" s="5">
        <f>VLOOKUP(A1530,'HUMAN RESOURCES'!$A$2:$M$2692,11,0)</f>
        <v>0</v>
      </c>
      <c r="U1530" s="5">
        <f>VLOOKUP(A1530,'HUMAN RESOURCES'!$A$2:$M$2692,12,0)</f>
        <v>52150</v>
      </c>
      <c r="V1530" s="35">
        <f>VLOOKUP(A1530,'HUMAN RESOURCES'!$A$2:$M$2692,13,0)</f>
        <v>0.705</v>
      </c>
      <c r="W1530" s="38">
        <f>VLOOKUP(A1530,TOURISM!$A$2:$F$2692,5,0)</f>
        <v>4500000</v>
      </c>
      <c r="X1530" s="37">
        <v>0</v>
      </c>
      <c r="Y1530" s="43">
        <f t="shared" si="4"/>
        <v>1.96636515362886</v>
      </c>
      <c r="Z1530" s="35">
        <f>VLOOKUP(A1530,BUSINESS!$A$2:$J$2692,5,0)</f>
        <v>0.648</v>
      </c>
      <c r="AA1530" s="5">
        <f>VLOOKUP(A1530,BUSINESS!$A$2:$J$2692,6,0)</f>
        <v>17</v>
      </c>
      <c r="AB1530" s="5">
        <f>VLOOKUP(A1530,BUSINESS!$A$2:$J$2692,7,0)</f>
        <v>0</v>
      </c>
      <c r="AC1530" s="5">
        <f>VLOOKUP(A1530,BUSINESS!$A$2:$J$2692,8,0)</f>
        <v>128</v>
      </c>
      <c r="AD1530" s="35">
        <f>VLOOKUP(A1530,BUSINESS!$A$2:$J$2692,9,0)</f>
        <v>0.04</v>
      </c>
      <c r="AE1530" s="35">
        <f>VLOOKUP(A1530,BUSINESS!$A$2:$J$2692,10,0)</f>
        <v>0</v>
      </c>
    </row>
    <row r="1531" customHeight="1" spans="1:31">
      <c r="A1531" s="22" t="str">
        <f t="shared" si="0"/>
        <v>Marshall Islands-Oceania2008</v>
      </c>
      <c r="B1531" s="22" t="s">
        <v>187</v>
      </c>
      <c r="C1531" s="22" t="s">
        <v>71</v>
      </c>
      <c r="D1531" s="23">
        <v>2008</v>
      </c>
      <c r="E1531" s="25">
        <v>152565763</v>
      </c>
      <c r="F1531" s="24">
        <f t="shared" si="1"/>
        <v>2920.19835390946</v>
      </c>
      <c r="G1531" s="26">
        <v>0.179</v>
      </c>
      <c r="H1531" s="27">
        <v>569</v>
      </c>
      <c r="J1531" s="5">
        <f>VLOOKUP(A1531,ENERGY!$A$2:$F$2692,5,0)</f>
        <v>32</v>
      </c>
      <c r="K1531" s="5">
        <f t="shared" si="2"/>
        <v>0.000612498803713274</v>
      </c>
      <c r="L1531" s="31">
        <f>VLOOKUP(A1531,ENERGY!$A$2:$F$2692,6,0)</f>
        <v>99</v>
      </c>
      <c r="M1531" s="31">
        <f t="shared" si="3"/>
        <v>0.00189491817398794</v>
      </c>
      <c r="N1531" s="32">
        <f>VLOOKUP(A1531,'HUMAN RESOURCES'!$A$2:$M$2692,5,0)</f>
        <v>0.01</v>
      </c>
      <c r="O1531" s="32">
        <f>VLOOKUP(A1531,'HUMAN RESOURCES'!$A$2:$M$2692,6,0)</f>
        <v>0.002</v>
      </c>
      <c r="P1531" s="31">
        <f>VLOOKUP(A1531,'HUMAN RESOURCES'!$A$2:$M$2692,7,0)</f>
        <v>0</v>
      </c>
      <c r="Q1531" s="5">
        <f>VLOOKUP(A1531,'HUMAN RESOURCES'!$A$2:$M$2692,8,0)</f>
        <v>0</v>
      </c>
      <c r="R1531" s="5">
        <f>VLOOKUP(A1531,'HUMAN RESOURCES'!$A$2:$M$2692,9,0)</f>
        <v>0</v>
      </c>
      <c r="S1531" s="5">
        <f>VLOOKUP(A1531,'HUMAN RESOURCES'!$A$2:$M$2692,10,0)</f>
        <v>0</v>
      </c>
      <c r="T1531" s="5">
        <f>VLOOKUP(A1531,'HUMAN RESOURCES'!$A$2:$M$2692,11,0)</f>
        <v>0</v>
      </c>
      <c r="U1531" s="5">
        <f>VLOOKUP(A1531,'HUMAN RESOURCES'!$A$2:$M$2692,12,0)</f>
        <v>52245</v>
      </c>
      <c r="V1531" s="35">
        <f>VLOOKUP(A1531,'HUMAN RESOURCES'!$A$2:$M$2692,13,0)</f>
        <v>0.708</v>
      </c>
      <c r="W1531" s="38">
        <f>VLOOKUP(A1531,TOURISM!$A$2:$F$2692,5,0)</f>
        <v>3000000</v>
      </c>
      <c r="X1531" s="37">
        <v>0</v>
      </c>
      <c r="Y1531" s="43">
        <f t="shared" si="4"/>
        <v>2.30930458802475</v>
      </c>
      <c r="Z1531" s="35">
        <f>VLOOKUP(A1531,BUSINESS!$A$2:$J$2692,5,0)</f>
        <v>0.648</v>
      </c>
      <c r="AA1531" s="5">
        <f>VLOOKUP(A1531,BUSINESS!$A$2:$J$2692,6,0)</f>
        <v>17</v>
      </c>
      <c r="AB1531" s="5">
        <f>VLOOKUP(A1531,BUSINESS!$A$2:$J$2692,7,0)</f>
        <v>0</v>
      </c>
      <c r="AC1531" s="5">
        <f>VLOOKUP(A1531,BUSINESS!$A$2:$J$2692,8,0)</f>
        <v>128</v>
      </c>
      <c r="AD1531" s="35">
        <f>VLOOKUP(A1531,BUSINESS!$A$2:$J$2692,9,0)</f>
        <v>0.046</v>
      </c>
      <c r="AE1531" s="35">
        <f>VLOOKUP(A1531,BUSINESS!$A$2:$J$2692,10,0)</f>
        <v>0</v>
      </c>
    </row>
    <row r="1532" customHeight="1" spans="1:31">
      <c r="A1532" s="22" t="str">
        <f t="shared" si="0"/>
        <v>Marshall Islands-Oceania2009</v>
      </c>
      <c r="B1532" s="22" t="s">
        <v>187</v>
      </c>
      <c r="C1532" s="22" t="s">
        <v>71</v>
      </c>
      <c r="D1532" s="23">
        <v>2009</v>
      </c>
      <c r="E1532" s="25">
        <v>151560778</v>
      </c>
      <c r="F1532" s="24">
        <f t="shared" si="1"/>
        <v>2895.6416193806</v>
      </c>
      <c r="G1532" s="26">
        <v>0.175</v>
      </c>
      <c r="H1532" s="27">
        <v>551</v>
      </c>
      <c r="J1532" s="5">
        <f>VLOOKUP(A1532,ENERGY!$A$2:$F$2692,5,0)</f>
        <v>29</v>
      </c>
      <c r="K1532" s="5">
        <f t="shared" si="2"/>
        <v>0.000554058959515485</v>
      </c>
      <c r="L1532" s="31">
        <f>VLOOKUP(A1532,ENERGY!$A$2:$F$2692,6,0)</f>
        <v>84</v>
      </c>
      <c r="M1532" s="31">
        <f t="shared" si="3"/>
        <v>0.00160486043445865</v>
      </c>
      <c r="N1532" s="32">
        <f>VLOOKUP(A1532,'HUMAN RESOURCES'!$A$2:$M$2692,5,0)</f>
        <v>0.011</v>
      </c>
      <c r="O1532" s="32">
        <f>VLOOKUP(A1532,'HUMAN RESOURCES'!$A$2:$M$2692,6,0)</f>
        <v>0</v>
      </c>
      <c r="P1532" s="31">
        <f>VLOOKUP(A1532,'HUMAN RESOURCES'!$A$2:$M$2692,7,0)</f>
        <v>0</v>
      </c>
      <c r="Q1532" s="5">
        <f>VLOOKUP(A1532,'HUMAN RESOURCES'!$A$2:$M$2692,8,0)</f>
        <v>0</v>
      </c>
      <c r="R1532" s="5">
        <f>VLOOKUP(A1532,'HUMAN RESOURCES'!$A$2:$M$2692,9,0)</f>
        <v>0</v>
      </c>
      <c r="S1532" s="5">
        <f>VLOOKUP(A1532,'HUMAN RESOURCES'!$A$2:$M$2692,10,0)</f>
        <v>0</v>
      </c>
      <c r="T1532" s="5">
        <f>VLOOKUP(A1532,'HUMAN RESOURCES'!$A$2:$M$2692,11,0)</f>
        <v>0</v>
      </c>
      <c r="U1532" s="5">
        <f>VLOOKUP(A1532,'HUMAN RESOURCES'!$A$2:$M$2692,12,0)</f>
        <v>52341</v>
      </c>
      <c r="V1532" s="35">
        <f>VLOOKUP(A1532,'HUMAN RESOURCES'!$A$2:$M$2692,13,0)</f>
        <v>0.711</v>
      </c>
      <c r="W1532" s="38">
        <f>VLOOKUP(A1532,TOURISM!$A$2:$F$2692,5,0)</f>
        <v>3500000</v>
      </c>
      <c r="X1532" s="37">
        <v>0</v>
      </c>
      <c r="Y1532" s="43">
        <f t="shared" si="4"/>
        <v>2.02205882352941</v>
      </c>
      <c r="Z1532" s="35">
        <f>VLOOKUP(A1532,BUSINESS!$A$2:$J$2692,5,0)</f>
        <v>0.648</v>
      </c>
      <c r="AA1532" s="5">
        <f>VLOOKUP(A1532,BUSINESS!$A$2:$J$2692,6,0)</f>
        <v>17</v>
      </c>
      <c r="AB1532" s="5">
        <f>VLOOKUP(A1532,BUSINESS!$A$2:$J$2692,7,0)</f>
        <v>0</v>
      </c>
      <c r="AC1532" s="5">
        <f>VLOOKUP(A1532,BUSINESS!$A$2:$J$2692,8,0)</f>
        <v>128</v>
      </c>
      <c r="AD1532" s="35">
        <f>VLOOKUP(A1532,BUSINESS!$A$2:$J$2692,9,0)</f>
        <v>0.056</v>
      </c>
      <c r="AE1532" s="35">
        <f>VLOOKUP(A1532,BUSINESS!$A$2:$J$2692,10,0)</f>
        <v>0</v>
      </c>
    </row>
    <row r="1533" customHeight="1" spans="1:31">
      <c r="A1533" s="22" t="str">
        <f t="shared" si="0"/>
        <v>Marshall Islands-Oceania2010</v>
      </c>
      <c r="B1533" s="22" t="s">
        <v>187</v>
      </c>
      <c r="C1533" s="22" t="s">
        <v>71</v>
      </c>
      <c r="D1533" s="23">
        <v>2010</v>
      </c>
      <c r="E1533" s="25">
        <v>163200000</v>
      </c>
      <c r="F1533" s="24">
        <f t="shared" si="1"/>
        <v>3112.84046692607</v>
      </c>
      <c r="G1533" s="26">
        <v>0.16</v>
      </c>
      <c r="H1533" s="27">
        <v>542</v>
      </c>
      <c r="J1533" s="5">
        <f>VLOOKUP(A1533,ENERGY!$A$2:$F$2692,5,0)</f>
        <v>0</v>
      </c>
      <c r="K1533" s="5">
        <f t="shared" si="2"/>
        <v>0</v>
      </c>
      <c r="L1533" s="31">
        <f>VLOOKUP(A1533,ENERGY!$A$2:$F$2692,6,0)</f>
        <v>84</v>
      </c>
      <c r="M1533" s="31">
        <f t="shared" si="3"/>
        <v>0.00160219729915312</v>
      </c>
      <c r="N1533" s="32">
        <f>VLOOKUP(A1533,'HUMAN RESOURCES'!$A$2:$M$2692,5,0)</f>
        <v>0.012</v>
      </c>
      <c r="O1533" s="32">
        <f>VLOOKUP(A1533,'HUMAN RESOURCES'!$A$2:$M$2692,6,0)</f>
        <v>0.013</v>
      </c>
      <c r="P1533" s="31">
        <f>VLOOKUP(A1533,'HUMAN RESOURCES'!$A$2:$M$2692,7,0)</f>
        <v>0</v>
      </c>
      <c r="Q1533" s="5">
        <f>VLOOKUP(A1533,'HUMAN RESOURCES'!$A$2:$M$2692,8,0)</f>
        <v>0</v>
      </c>
      <c r="R1533" s="5">
        <f>VLOOKUP(A1533,'HUMAN RESOURCES'!$A$2:$M$2692,9,0)</f>
        <v>0</v>
      </c>
      <c r="S1533" s="5">
        <f>VLOOKUP(A1533,'HUMAN RESOURCES'!$A$2:$M$2692,10,0)</f>
        <v>0</v>
      </c>
      <c r="T1533" s="5">
        <f>VLOOKUP(A1533,'HUMAN RESOURCES'!$A$2:$M$2692,11,0)</f>
        <v>0</v>
      </c>
      <c r="U1533" s="5">
        <f>VLOOKUP(A1533,'HUMAN RESOURCES'!$A$2:$M$2692,12,0)</f>
        <v>52428</v>
      </c>
      <c r="V1533" s="35">
        <f>VLOOKUP(A1533,'HUMAN RESOURCES'!$A$2:$M$2692,13,0)</f>
        <v>0.713</v>
      </c>
      <c r="W1533" s="38">
        <f>VLOOKUP(A1533,TOURISM!$A$2:$F$2692,5,0)</f>
        <v>3300000</v>
      </c>
      <c r="X1533" s="37">
        <v>0</v>
      </c>
      <c r="Y1533" s="43">
        <f t="shared" si="4"/>
        <v>0</v>
      </c>
      <c r="Z1533" s="35">
        <f>VLOOKUP(A1533,BUSINESS!$A$2:$J$2692,5,0)</f>
        <v>0.648</v>
      </c>
      <c r="AA1533" s="5">
        <f>VLOOKUP(A1533,BUSINESS!$A$2:$J$2692,6,0)</f>
        <v>17</v>
      </c>
      <c r="AB1533" s="5">
        <f>VLOOKUP(A1533,BUSINESS!$A$2:$J$2692,7,0)</f>
        <v>0</v>
      </c>
      <c r="AC1533" s="5">
        <f>VLOOKUP(A1533,BUSINESS!$A$2:$J$2692,8,0)</f>
        <v>128</v>
      </c>
      <c r="AD1533" s="35">
        <f>VLOOKUP(A1533,BUSINESS!$A$2:$J$2692,9,0)</f>
        <v>0.07</v>
      </c>
      <c r="AE1533" s="35">
        <f>VLOOKUP(A1533,BUSINESS!$A$2:$J$2692,10,0)</f>
        <v>0</v>
      </c>
    </row>
    <row r="1534" customHeight="1" spans="1:31">
      <c r="A1534" s="22" t="str">
        <f t="shared" si="0"/>
        <v>Marshall Islands-Oceania2011</v>
      </c>
      <c r="B1534" s="22" t="s">
        <v>187</v>
      </c>
      <c r="C1534" s="22" t="s">
        <v>71</v>
      </c>
      <c r="D1534" s="23">
        <v>2011</v>
      </c>
      <c r="E1534" s="25">
        <v>170700000</v>
      </c>
      <c r="F1534" s="24">
        <f t="shared" si="1"/>
        <v>3251.73826078674</v>
      </c>
      <c r="G1534" s="26">
        <v>0.16</v>
      </c>
      <c r="H1534" s="27">
        <v>567</v>
      </c>
      <c r="J1534" s="5">
        <f>VLOOKUP(A1534,ENERGY!$A$2:$F$2692,5,0)</f>
        <v>0</v>
      </c>
      <c r="K1534" s="5">
        <f t="shared" si="2"/>
        <v>0</v>
      </c>
      <c r="L1534" s="31">
        <f>VLOOKUP(A1534,ENERGY!$A$2:$F$2692,6,0)</f>
        <v>77</v>
      </c>
      <c r="M1534" s="31">
        <f t="shared" si="3"/>
        <v>0.00146680636251072</v>
      </c>
      <c r="N1534" s="32">
        <f>VLOOKUP(A1534,'HUMAN RESOURCES'!$A$2:$M$2692,5,0)</f>
        <v>0.012</v>
      </c>
      <c r="O1534" s="32">
        <f>VLOOKUP(A1534,'HUMAN RESOURCES'!$A$2:$M$2692,6,0)</f>
        <v>0.016</v>
      </c>
      <c r="P1534" s="31">
        <f>VLOOKUP(A1534,'HUMAN RESOURCES'!$A$2:$M$2692,7,0)</f>
        <v>0</v>
      </c>
      <c r="Q1534" s="5">
        <f>VLOOKUP(A1534,'HUMAN RESOURCES'!$A$2:$M$2692,8,0)</f>
        <v>0</v>
      </c>
      <c r="R1534" s="5">
        <f>VLOOKUP(A1534,'HUMAN RESOURCES'!$A$2:$M$2692,9,0)</f>
        <v>0</v>
      </c>
      <c r="S1534" s="5">
        <f>VLOOKUP(A1534,'HUMAN RESOURCES'!$A$2:$M$2692,10,0)</f>
        <v>0</v>
      </c>
      <c r="T1534" s="5">
        <f>VLOOKUP(A1534,'HUMAN RESOURCES'!$A$2:$M$2692,11,0)</f>
        <v>0</v>
      </c>
      <c r="U1534" s="5">
        <f>VLOOKUP(A1534,'HUMAN RESOURCES'!$A$2:$M$2692,12,0)</f>
        <v>52495</v>
      </c>
      <c r="V1534" s="35">
        <f>VLOOKUP(A1534,'HUMAN RESOURCES'!$A$2:$M$2692,13,0)</f>
        <v>0.716</v>
      </c>
      <c r="W1534" s="36">
        <v>0</v>
      </c>
      <c r="X1534" s="37">
        <v>0</v>
      </c>
      <c r="Y1534" s="43">
        <f t="shared" si="4"/>
        <v>0</v>
      </c>
      <c r="Z1534" s="35">
        <f>VLOOKUP(A1534,BUSINESS!$A$2:$J$2692,5,0)</f>
        <v>0.648</v>
      </c>
      <c r="AA1534" s="5">
        <f>VLOOKUP(A1534,BUSINESS!$A$2:$J$2692,6,0)</f>
        <v>17</v>
      </c>
      <c r="AB1534" s="5">
        <f>VLOOKUP(A1534,BUSINESS!$A$2:$J$2692,7,0)</f>
        <v>0</v>
      </c>
      <c r="AC1534" s="5">
        <f>VLOOKUP(A1534,BUSINESS!$A$2:$J$2692,8,0)</f>
        <v>128</v>
      </c>
      <c r="AD1534" s="35">
        <f>VLOOKUP(A1534,BUSINESS!$A$2:$J$2692,9,0)</f>
        <v>0.081</v>
      </c>
      <c r="AE1534" s="35">
        <f>VLOOKUP(A1534,BUSINESS!$A$2:$J$2692,10,0)</f>
        <v>0</v>
      </c>
    </row>
    <row r="1535" customHeight="1" spans="1:31">
      <c r="A1535" s="22" t="str">
        <f t="shared" si="0"/>
        <v>Marshall Islands-Oceania2012</v>
      </c>
      <c r="B1535" s="22" t="s">
        <v>187</v>
      </c>
      <c r="C1535" s="22" t="s">
        <v>71</v>
      </c>
      <c r="D1535" s="23">
        <v>2012</v>
      </c>
      <c r="E1535" s="25">
        <v>173000000</v>
      </c>
      <c r="F1535" s="24">
        <f t="shared" si="1"/>
        <v>3291.78955380078</v>
      </c>
      <c r="G1535" s="26">
        <v>0.156</v>
      </c>
      <c r="H1535" s="27">
        <v>590</v>
      </c>
      <c r="J1535" s="5">
        <f>VLOOKUP(A1535,ENERGY!$A$2:$F$2692,5,0)</f>
        <v>30</v>
      </c>
      <c r="K1535" s="5">
        <f t="shared" si="2"/>
        <v>0.000570830558462563</v>
      </c>
      <c r="L1535" s="31">
        <f>VLOOKUP(A1535,ENERGY!$A$2:$F$2692,6,0)</f>
        <v>92</v>
      </c>
      <c r="M1535" s="31">
        <f t="shared" si="3"/>
        <v>0.00175054704595186</v>
      </c>
      <c r="N1535" s="32">
        <f>VLOOKUP(A1535,'HUMAN RESOURCES'!$A$2:$M$2692,5,0)</f>
        <v>0.014</v>
      </c>
      <c r="O1535" s="32">
        <f>VLOOKUP(A1535,'HUMAN RESOURCES'!$A$2:$M$2692,6,0)</f>
        <v>0.017</v>
      </c>
      <c r="P1535" s="31">
        <f>VLOOKUP(A1535,'HUMAN RESOURCES'!$A$2:$M$2692,7,0)</f>
        <v>0</v>
      </c>
      <c r="Q1535" s="5">
        <f>VLOOKUP(A1535,'HUMAN RESOURCES'!$A$2:$M$2692,8,0)</f>
        <v>0</v>
      </c>
      <c r="R1535" s="5">
        <f>VLOOKUP(A1535,'HUMAN RESOURCES'!$A$2:$M$2692,9,0)</f>
        <v>0</v>
      </c>
      <c r="S1535" s="5">
        <f>VLOOKUP(A1535,'HUMAN RESOURCES'!$A$2:$M$2692,10,0)</f>
        <v>0</v>
      </c>
      <c r="T1535" s="5">
        <f>VLOOKUP(A1535,'HUMAN RESOURCES'!$A$2:$M$2692,11,0)</f>
        <v>0</v>
      </c>
      <c r="U1535" s="5">
        <f>VLOOKUP(A1535,'HUMAN RESOURCES'!$A$2:$M$2692,12,0)</f>
        <v>52555</v>
      </c>
      <c r="V1535" s="35">
        <f>VLOOKUP(A1535,'HUMAN RESOURCES'!$A$2:$M$2692,13,0)</f>
        <v>0.719</v>
      </c>
      <c r="W1535" s="36">
        <v>0</v>
      </c>
      <c r="X1535" s="37">
        <v>0</v>
      </c>
      <c r="Y1535" s="43">
        <f t="shared" si="4"/>
        <v>0</v>
      </c>
      <c r="Z1535" s="35">
        <f>VLOOKUP(A1535,BUSINESS!$A$2:$J$2692,5,0)</f>
        <v>0.648</v>
      </c>
      <c r="AA1535" s="5">
        <f>VLOOKUP(A1535,BUSINESS!$A$2:$J$2692,6,0)</f>
        <v>17</v>
      </c>
      <c r="AB1535" s="5">
        <f>VLOOKUP(A1535,BUSINESS!$A$2:$J$2692,7,0)</f>
        <v>110</v>
      </c>
      <c r="AC1535" s="5">
        <f>VLOOKUP(A1535,BUSINESS!$A$2:$J$2692,8,0)</f>
        <v>128</v>
      </c>
      <c r="AD1535" s="35">
        <f>VLOOKUP(A1535,BUSINESS!$A$2:$J$2692,9,0)</f>
        <v>0.1</v>
      </c>
      <c r="AE1535" s="35">
        <f>VLOOKUP(A1535,BUSINESS!$A$2:$J$2692,10,0)</f>
        <v>0</v>
      </c>
    </row>
    <row r="1536" customHeight="1" spans="1:31">
      <c r="A1536" s="22" t="str">
        <f t="shared" si="0"/>
        <v>Mauritania-Africa2000</v>
      </c>
      <c r="B1536" s="22" t="s">
        <v>188</v>
      </c>
      <c r="C1536" s="22" t="s">
        <v>69</v>
      </c>
      <c r="D1536" s="23">
        <v>2000</v>
      </c>
      <c r="E1536" s="25">
        <v>1293653473</v>
      </c>
      <c r="F1536" s="24">
        <f t="shared" si="1"/>
        <v>477.698704439837</v>
      </c>
      <c r="G1536" s="26">
        <v>0.06</v>
      </c>
      <c r="H1536" s="27">
        <v>24</v>
      </c>
      <c r="I1536" s="26">
        <v>0.256</v>
      </c>
      <c r="J1536" s="5">
        <f>VLOOKUP(A1536,ENERGY!$A$2:$F$2692,5,0)</f>
        <v>0</v>
      </c>
      <c r="K1536" s="5">
        <f t="shared" si="2"/>
        <v>0</v>
      </c>
      <c r="L1536" s="31">
        <f>VLOOKUP(A1536,ENERGY!$A$2:$F$2692,6,0)</f>
        <v>0</v>
      </c>
      <c r="M1536" s="31">
        <f t="shared" si="3"/>
        <v>0</v>
      </c>
      <c r="N1536" s="32">
        <f>VLOOKUP(A1536,'HUMAN RESOURCES'!$A$2:$M$2692,5,0)</f>
        <v>0.014</v>
      </c>
      <c r="O1536" s="32">
        <f>VLOOKUP(A1536,'HUMAN RESOURCES'!$A$2:$M$2692,6,0)</f>
        <v>0.018</v>
      </c>
      <c r="P1536" s="31">
        <f>VLOOKUP(A1536,'HUMAN RESOURCES'!$A$2:$M$2692,7,0)</f>
        <v>61</v>
      </c>
      <c r="Q1536" s="5">
        <f>VLOOKUP(A1536,'HUMAN RESOURCES'!$A$2:$M$2692,8,0)</f>
        <v>58</v>
      </c>
      <c r="R1536" s="5">
        <f>VLOOKUP(A1536,'HUMAN RESOURCES'!$A$2:$M$2692,9,0)</f>
        <v>0.428</v>
      </c>
      <c r="S1536" s="5">
        <f>VLOOKUP(A1536,'HUMAN RESOURCES'!$A$2:$M$2692,10,0)</f>
        <v>0.54</v>
      </c>
      <c r="T1536" s="5">
        <f>VLOOKUP(A1536,'HUMAN RESOURCES'!$A$2:$M$2692,11,0)</f>
        <v>0.032</v>
      </c>
      <c r="U1536" s="5">
        <f>VLOOKUP(A1536,'HUMAN RESOURCES'!$A$2:$M$2692,12,0)</f>
        <v>2708095</v>
      </c>
      <c r="V1536" s="35">
        <f>VLOOKUP(A1536,'HUMAN RESOURCES'!$A$2:$M$2692,13,0)</f>
        <v>0.492</v>
      </c>
      <c r="W1536" s="36">
        <v>0</v>
      </c>
      <c r="X1536" s="37">
        <v>0</v>
      </c>
      <c r="Y1536" s="43">
        <f t="shared" si="4"/>
        <v>0</v>
      </c>
      <c r="Z1536" s="35">
        <f>VLOOKUP(A1536,BUSINESS!$A$2:$J$2692,5,0)</f>
        <v>0</v>
      </c>
      <c r="AA1536" s="5">
        <f>VLOOKUP(A1536,BUSINESS!$A$2:$J$2692,6,0)</f>
        <v>0</v>
      </c>
      <c r="AB1536" s="5">
        <f>VLOOKUP(A1536,BUSINESS!$A$2:$J$2692,7,0)</f>
        <v>0</v>
      </c>
      <c r="AC1536" s="5">
        <f>VLOOKUP(A1536,BUSINESS!$A$2:$J$2692,8,0)</f>
        <v>0</v>
      </c>
      <c r="AD1536" s="35">
        <f>VLOOKUP(A1536,BUSINESS!$A$2:$J$2692,9,0)</f>
        <v>0.002</v>
      </c>
      <c r="AE1536" s="35">
        <f>VLOOKUP(A1536,BUSINESS!$A$2:$J$2692,10,0)</f>
        <v>0.006</v>
      </c>
    </row>
    <row r="1537" customHeight="1" spans="1:31">
      <c r="A1537" s="22" t="str">
        <f t="shared" si="0"/>
        <v>Mauritania-Africa2001</v>
      </c>
      <c r="B1537" s="22" t="s">
        <v>188</v>
      </c>
      <c r="C1537" s="22" t="s">
        <v>69</v>
      </c>
      <c r="D1537" s="23">
        <v>2001</v>
      </c>
      <c r="E1537" s="25">
        <v>1295536829</v>
      </c>
      <c r="F1537" s="24">
        <f t="shared" si="1"/>
        <v>464.116728756113</v>
      </c>
      <c r="G1537" s="26">
        <v>0.048</v>
      </c>
      <c r="H1537" s="27">
        <v>19</v>
      </c>
      <c r="I1537" s="26">
        <v>0.225</v>
      </c>
      <c r="J1537" s="5">
        <f>VLOOKUP(A1537,ENERGY!$A$2:$F$2692,5,0)</f>
        <v>0</v>
      </c>
      <c r="K1537" s="5">
        <f t="shared" si="2"/>
        <v>0</v>
      </c>
      <c r="L1537" s="31">
        <f>VLOOKUP(A1537,ENERGY!$A$2:$F$2692,6,0)</f>
        <v>0</v>
      </c>
      <c r="M1537" s="31">
        <f t="shared" si="3"/>
        <v>0</v>
      </c>
      <c r="N1537" s="32">
        <f>VLOOKUP(A1537,'HUMAN RESOURCES'!$A$2:$M$2692,5,0)</f>
        <v>0.015</v>
      </c>
      <c r="O1537" s="32">
        <f>VLOOKUP(A1537,'HUMAN RESOURCES'!$A$2:$M$2692,6,0)</f>
        <v>0.026</v>
      </c>
      <c r="P1537" s="31">
        <f>VLOOKUP(A1537,'HUMAN RESOURCES'!$A$2:$M$2692,7,0)</f>
        <v>61</v>
      </c>
      <c r="Q1537" s="5">
        <f>VLOOKUP(A1537,'HUMAN RESOURCES'!$A$2:$M$2692,8,0)</f>
        <v>58</v>
      </c>
      <c r="R1537" s="5">
        <f>VLOOKUP(A1537,'HUMAN RESOURCES'!$A$2:$M$2692,9,0)</f>
        <v>0.426</v>
      </c>
      <c r="S1537" s="5">
        <f>VLOOKUP(A1537,'HUMAN RESOURCES'!$A$2:$M$2692,10,0)</f>
        <v>0.543</v>
      </c>
      <c r="T1537" s="5">
        <f>VLOOKUP(A1537,'HUMAN RESOURCES'!$A$2:$M$2692,11,0)</f>
        <v>0.032</v>
      </c>
      <c r="U1537" s="5">
        <f>VLOOKUP(A1537,'HUMAN RESOURCES'!$A$2:$M$2692,12,0)</f>
        <v>2791403</v>
      </c>
      <c r="V1537" s="35">
        <f>VLOOKUP(A1537,'HUMAN RESOURCES'!$A$2:$M$2692,13,0)</f>
        <v>0.5</v>
      </c>
      <c r="W1537" s="36">
        <v>0</v>
      </c>
      <c r="X1537" s="37">
        <v>0</v>
      </c>
      <c r="Y1537" s="43">
        <f t="shared" si="4"/>
        <v>0</v>
      </c>
      <c r="Z1537" s="35">
        <f>VLOOKUP(A1537,BUSINESS!$A$2:$J$2692,5,0)</f>
        <v>0</v>
      </c>
      <c r="AA1537" s="5">
        <f>VLOOKUP(A1537,BUSINESS!$A$2:$J$2692,6,0)</f>
        <v>0</v>
      </c>
      <c r="AB1537" s="5">
        <f>VLOOKUP(A1537,BUSINESS!$A$2:$J$2692,7,0)</f>
        <v>0</v>
      </c>
      <c r="AC1537" s="5">
        <f>VLOOKUP(A1537,BUSINESS!$A$2:$J$2692,8,0)</f>
        <v>0</v>
      </c>
      <c r="AD1537" s="35">
        <f>VLOOKUP(A1537,BUSINESS!$A$2:$J$2692,9,0)</f>
        <v>0.003</v>
      </c>
      <c r="AE1537" s="35">
        <f>VLOOKUP(A1537,BUSINESS!$A$2:$J$2692,10,0)</f>
        <v>0.04</v>
      </c>
    </row>
    <row r="1538" customHeight="1" spans="1:31">
      <c r="A1538" s="22" t="str">
        <f t="shared" si="0"/>
        <v>Mauritania-Africa2002</v>
      </c>
      <c r="B1538" s="22" t="s">
        <v>188</v>
      </c>
      <c r="C1538" s="22" t="s">
        <v>69</v>
      </c>
      <c r="D1538" s="23">
        <v>2002</v>
      </c>
      <c r="E1538" s="25">
        <v>1324424463</v>
      </c>
      <c r="F1538" s="24">
        <f t="shared" si="1"/>
        <v>460.280181523032</v>
      </c>
      <c r="G1538" s="26">
        <v>0.06</v>
      </c>
      <c r="H1538" s="27">
        <v>24</v>
      </c>
      <c r="I1538" s="26">
        <v>0.21</v>
      </c>
      <c r="J1538" s="5">
        <f>VLOOKUP(A1538,ENERGY!$A$2:$F$2692,5,0)</f>
        <v>0</v>
      </c>
      <c r="K1538" s="5">
        <f t="shared" si="2"/>
        <v>0</v>
      </c>
      <c r="L1538" s="31">
        <f>VLOOKUP(A1538,ENERGY!$A$2:$F$2692,6,0)</f>
        <v>2215</v>
      </c>
      <c r="M1538" s="31">
        <f t="shared" si="3"/>
        <v>0.000769783880134745</v>
      </c>
      <c r="N1538" s="32">
        <f>VLOOKUP(A1538,'HUMAN RESOURCES'!$A$2:$M$2692,5,0)</f>
        <v>0.017</v>
      </c>
      <c r="O1538" s="32">
        <f>VLOOKUP(A1538,'HUMAN RESOURCES'!$A$2:$M$2692,6,0)</f>
        <v>0.037</v>
      </c>
      <c r="P1538" s="31">
        <f>VLOOKUP(A1538,'HUMAN RESOURCES'!$A$2:$M$2692,7,0)</f>
        <v>61</v>
      </c>
      <c r="Q1538" s="5">
        <f>VLOOKUP(A1538,'HUMAN RESOURCES'!$A$2:$M$2692,8,0)</f>
        <v>58</v>
      </c>
      <c r="R1538" s="5">
        <f>VLOOKUP(A1538,'HUMAN RESOURCES'!$A$2:$M$2692,9,0)</f>
        <v>0.423</v>
      </c>
      <c r="S1538" s="5">
        <f>VLOOKUP(A1538,'HUMAN RESOURCES'!$A$2:$M$2692,10,0)</f>
        <v>0.545</v>
      </c>
      <c r="T1538" s="5">
        <f>VLOOKUP(A1538,'HUMAN RESOURCES'!$A$2:$M$2692,11,0)</f>
        <v>0.032</v>
      </c>
      <c r="U1538" s="5">
        <f>VLOOKUP(A1538,'HUMAN RESOURCES'!$A$2:$M$2692,12,0)</f>
        <v>2877431</v>
      </c>
      <c r="V1538" s="35">
        <f>VLOOKUP(A1538,'HUMAN RESOURCES'!$A$2:$M$2692,13,0)</f>
        <v>0.508</v>
      </c>
      <c r="W1538" s="36">
        <v>0</v>
      </c>
      <c r="X1538" s="37">
        <v>0</v>
      </c>
      <c r="Y1538" s="43">
        <f t="shared" si="4"/>
        <v>0</v>
      </c>
      <c r="Z1538" s="35">
        <f>VLOOKUP(A1538,BUSINESS!$A$2:$J$2692,5,0)</f>
        <v>0</v>
      </c>
      <c r="AA1538" s="5">
        <f>VLOOKUP(A1538,BUSINESS!$A$2:$J$2692,6,0)</f>
        <v>0</v>
      </c>
      <c r="AB1538" s="5">
        <f>VLOOKUP(A1538,BUSINESS!$A$2:$J$2692,7,0)</f>
        <v>0</v>
      </c>
      <c r="AC1538" s="5">
        <f>VLOOKUP(A1538,BUSINESS!$A$2:$J$2692,8,0)</f>
        <v>0</v>
      </c>
      <c r="AD1538" s="35">
        <f>VLOOKUP(A1538,BUSINESS!$A$2:$J$2692,9,0)</f>
        <v>0.004</v>
      </c>
      <c r="AE1538" s="35">
        <f>VLOOKUP(A1538,BUSINESS!$A$2:$J$2692,10,0)</f>
        <v>0.086</v>
      </c>
    </row>
    <row r="1539" customHeight="1" spans="1:31">
      <c r="A1539" s="22" t="str">
        <f t="shared" si="0"/>
        <v>Mauritania-Africa2003</v>
      </c>
      <c r="B1539" s="22" t="s">
        <v>188</v>
      </c>
      <c r="C1539" s="22" t="s">
        <v>69</v>
      </c>
      <c r="D1539" s="23">
        <v>2003</v>
      </c>
      <c r="E1539" s="25">
        <v>1563072653</v>
      </c>
      <c r="F1539" s="24">
        <f t="shared" si="1"/>
        <v>527.056022473191</v>
      </c>
      <c r="G1539" s="26">
        <v>0.054</v>
      </c>
      <c r="H1539" s="27">
        <v>23</v>
      </c>
      <c r="I1539" s="26">
        <v>0.21</v>
      </c>
      <c r="J1539" s="5">
        <f>VLOOKUP(A1539,ENERGY!$A$2:$F$2692,5,0)</f>
        <v>0</v>
      </c>
      <c r="K1539" s="5">
        <f t="shared" si="2"/>
        <v>0</v>
      </c>
      <c r="L1539" s="31">
        <f>VLOOKUP(A1539,ENERGY!$A$2:$F$2692,6,0)</f>
        <v>2211</v>
      </c>
      <c r="M1539" s="31">
        <f t="shared" si="3"/>
        <v>0.000745532118069898</v>
      </c>
      <c r="N1539" s="32">
        <f>VLOOKUP(A1539,'HUMAN RESOURCES'!$A$2:$M$2692,5,0)</f>
        <v>0.017</v>
      </c>
      <c r="O1539" s="32">
        <f>VLOOKUP(A1539,'HUMAN RESOURCES'!$A$2:$M$2692,6,0)</f>
        <v>0.022</v>
      </c>
      <c r="P1539" s="31">
        <f>VLOOKUP(A1539,'HUMAN RESOURCES'!$A$2:$M$2692,7,0)</f>
        <v>62</v>
      </c>
      <c r="Q1539" s="5">
        <f>VLOOKUP(A1539,'HUMAN RESOURCES'!$A$2:$M$2692,8,0)</f>
        <v>59</v>
      </c>
      <c r="R1539" s="5">
        <f>VLOOKUP(A1539,'HUMAN RESOURCES'!$A$2:$M$2692,9,0)</f>
        <v>0.42</v>
      </c>
      <c r="S1539" s="5">
        <f>VLOOKUP(A1539,'HUMAN RESOURCES'!$A$2:$M$2692,10,0)</f>
        <v>0.548</v>
      </c>
      <c r="T1539" s="5">
        <f>VLOOKUP(A1539,'HUMAN RESOURCES'!$A$2:$M$2692,11,0)</f>
        <v>0.032</v>
      </c>
      <c r="U1539" s="5">
        <f>VLOOKUP(A1539,'HUMAN RESOURCES'!$A$2:$M$2692,12,0)</f>
        <v>2965667</v>
      </c>
      <c r="V1539" s="35">
        <f>VLOOKUP(A1539,'HUMAN RESOURCES'!$A$2:$M$2692,13,0)</f>
        <v>0.516</v>
      </c>
      <c r="W1539" s="36">
        <v>0</v>
      </c>
      <c r="X1539" s="37">
        <v>0</v>
      </c>
      <c r="Y1539" s="43">
        <f t="shared" si="4"/>
        <v>0</v>
      </c>
      <c r="Z1539" s="35">
        <f>VLOOKUP(A1539,BUSINESS!$A$2:$J$2692,5,0)</f>
        <v>0</v>
      </c>
      <c r="AA1539" s="5">
        <f>VLOOKUP(A1539,BUSINESS!$A$2:$J$2692,6,0)</f>
        <v>82</v>
      </c>
      <c r="AB1539" s="5">
        <f>VLOOKUP(A1539,BUSINESS!$A$2:$J$2692,7,0)</f>
        <v>0</v>
      </c>
      <c r="AC1539" s="5">
        <f>VLOOKUP(A1539,BUSINESS!$A$2:$J$2692,8,0)</f>
        <v>0</v>
      </c>
      <c r="AD1539" s="35">
        <f>VLOOKUP(A1539,BUSINESS!$A$2:$J$2692,9,0)</f>
        <v>0.004</v>
      </c>
      <c r="AE1539" s="35">
        <f>VLOOKUP(A1539,BUSINESS!$A$2:$J$2692,10,0)</f>
        <v>0.118</v>
      </c>
    </row>
    <row r="1540" customHeight="1" spans="1:31">
      <c r="A1540" s="22" t="str">
        <f t="shared" si="0"/>
        <v>Mauritania-Africa2004</v>
      </c>
      <c r="B1540" s="22" t="s">
        <v>188</v>
      </c>
      <c r="C1540" s="22" t="s">
        <v>69</v>
      </c>
      <c r="D1540" s="23">
        <v>2004</v>
      </c>
      <c r="E1540" s="25">
        <v>1833445283</v>
      </c>
      <c r="F1540" s="24">
        <f t="shared" si="1"/>
        <v>600.062277097294</v>
      </c>
      <c r="G1540" s="26">
        <v>0.059</v>
      </c>
      <c r="H1540" s="27">
        <v>28</v>
      </c>
      <c r="I1540" s="26">
        <v>0.21</v>
      </c>
      <c r="J1540" s="5">
        <f>VLOOKUP(A1540,ENERGY!$A$2:$F$2692,5,0)</f>
        <v>0</v>
      </c>
      <c r="K1540" s="5">
        <f t="shared" si="2"/>
        <v>0</v>
      </c>
      <c r="L1540" s="31">
        <f>VLOOKUP(A1540,ENERGY!$A$2:$F$2692,6,0)</f>
        <v>2021</v>
      </c>
      <c r="M1540" s="31">
        <f t="shared" si="3"/>
        <v>0.000661446443620773</v>
      </c>
      <c r="N1540" s="32">
        <f>VLOOKUP(A1540,'HUMAN RESOURCES'!$A$2:$M$2692,5,0)</f>
        <v>0.018</v>
      </c>
      <c r="O1540" s="32">
        <f>VLOOKUP(A1540,'HUMAN RESOURCES'!$A$2:$M$2692,6,0)</f>
        <v>0.046</v>
      </c>
      <c r="P1540" s="31">
        <f>VLOOKUP(A1540,'HUMAN RESOURCES'!$A$2:$M$2692,7,0)</f>
        <v>62</v>
      </c>
      <c r="Q1540" s="5">
        <f>VLOOKUP(A1540,'HUMAN RESOURCES'!$A$2:$M$2692,8,0)</f>
        <v>59</v>
      </c>
      <c r="R1540" s="5">
        <f>VLOOKUP(A1540,'HUMAN RESOURCES'!$A$2:$M$2692,9,0)</f>
        <v>0.418</v>
      </c>
      <c r="S1540" s="5">
        <f>VLOOKUP(A1540,'HUMAN RESOURCES'!$A$2:$M$2692,10,0)</f>
        <v>0.551</v>
      </c>
      <c r="T1540" s="5">
        <f>VLOOKUP(A1540,'HUMAN RESOURCES'!$A$2:$M$2692,11,0)</f>
        <v>0.032</v>
      </c>
      <c r="U1540" s="5">
        <f>VLOOKUP(A1540,'HUMAN RESOURCES'!$A$2:$M$2692,12,0)</f>
        <v>3055425</v>
      </c>
      <c r="V1540" s="35">
        <f>VLOOKUP(A1540,'HUMAN RESOURCES'!$A$2:$M$2692,13,0)</f>
        <v>0.524</v>
      </c>
      <c r="W1540" s="36">
        <v>0</v>
      </c>
      <c r="X1540" s="37">
        <v>0</v>
      </c>
      <c r="Y1540" s="43">
        <f t="shared" si="4"/>
        <v>0</v>
      </c>
      <c r="Z1540" s="35">
        <f>VLOOKUP(A1540,BUSINESS!$A$2:$J$2692,5,0)</f>
        <v>0</v>
      </c>
      <c r="AA1540" s="5">
        <f>VLOOKUP(A1540,BUSINESS!$A$2:$J$2692,6,0)</f>
        <v>82</v>
      </c>
      <c r="AB1540" s="5">
        <f>VLOOKUP(A1540,BUSINESS!$A$2:$J$2692,7,0)</f>
        <v>0</v>
      </c>
      <c r="AC1540" s="5">
        <f>VLOOKUP(A1540,BUSINESS!$A$2:$J$2692,8,0)</f>
        <v>0</v>
      </c>
      <c r="AD1540" s="35">
        <f>VLOOKUP(A1540,BUSINESS!$A$2:$J$2692,9,0)</f>
        <v>0.005</v>
      </c>
      <c r="AE1540" s="35">
        <f>VLOOKUP(A1540,BUSINESS!$A$2:$J$2692,10,0)</f>
        <v>0.171</v>
      </c>
    </row>
    <row r="1541" customHeight="1" spans="1:31">
      <c r="A1541" s="22" t="str">
        <f t="shared" si="0"/>
        <v>Mauritania-Africa2005</v>
      </c>
      <c r="B1541" s="22" t="s">
        <v>188</v>
      </c>
      <c r="C1541" s="22" t="s">
        <v>69</v>
      </c>
      <c r="D1541" s="23">
        <v>2005</v>
      </c>
      <c r="E1541" s="25">
        <v>2184444849</v>
      </c>
      <c r="F1541" s="24">
        <f t="shared" si="1"/>
        <v>694.320082805601</v>
      </c>
      <c r="G1541" s="26">
        <v>0.05</v>
      </c>
      <c r="H1541" s="27">
        <v>29</v>
      </c>
      <c r="I1541" s="26">
        <v>0.231</v>
      </c>
      <c r="J1541" s="5">
        <f>VLOOKUP(A1541,ENERGY!$A$2:$F$2692,5,0)</f>
        <v>0</v>
      </c>
      <c r="K1541" s="5">
        <f t="shared" si="2"/>
        <v>0</v>
      </c>
      <c r="L1541" s="31">
        <f>VLOOKUP(A1541,ENERGY!$A$2:$F$2692,6,0)</f>
        <v>1434</v>
      </c>
      <c r="M1541" s="31">
        <f t="shared" si="3"/>
        <v>0.000455793150007438</v>
      </c>
      <c r="N1541" s="32">
        <f>VLOOKUP(A1541,'HUMAN RESOURCES'!$A$2:$M$2692,5,0)</f>
        <v>0.018</v>
      </c>
      <c r="O1541" s="32">
        <f>VLOOKUP(A1541,'HUMAN RESOURCES'!$A$2:$M$2692,6,0)</f>
        <v>0.007</v>
      </c>
      <c r="P1541" s="31">
        <f>VLOOKUP(A1541,'HUMAN RESOURCES'!$A$2:$M$2692,7,0)</f>
        <v>62</v>
      </c>
      <c r="Q1541" s="5">
        <f>VLOOKUP(A1541,'HUMAN RESOURCES'!$A$2:$M$2692,8,0)</f>
        <v>59</v>
      </c>
      <c r="R1541" s="5">
        <f>VLOOKUP(A1541,'HUMAN RESOURCES'!$A$2:$M$2692,9,0)</f>
        <v>0.416</v>
      </c>
      <c r="S1541" s="5">
        <f>VLOOKUP(A1541,'HUMAN RESOURCES'!$A$2:$M$2692,10,0)</f>
        <v>0.553</v>
      </c>
      <c r="T1541" s="5">
        <f>VLOOKUP(A1541,'HUMAN RESOURCES'!$A$2:$M$2692,11,0)</f>
        <v>0.031</v>
      </c>
      <c r="U1541" s="5">
        <f>VLOOKUP(A1541,'HUMAN RESOURCES'!$A$2:$M$2692,12,0)</f>
        <v>3146164</v>
      </c>
      <c r="V1541" s="35">
        <f>VLOOKUP(A1541,'HUMAN RESOURCES'!$A$2:$M$2692,13,0)</f>
        <v>0.531</v>
      </c>
      <c r="W1541" s="36">
        <v>0</v>
      </c>
      <c r="X1541" s="37">
        <v>0</v>
      </c>
      <c r="Y1541" s="43">
        <f t="shared" si="4"/>
        <v>0</v>
      </c>
      <c r="Z1541" s="35">
        <f>VLOOKUP(A1541,BUSINESS!$A$2:$J$2692,5,0)</f>
        <v>0.947</v>
      </c>
      <c r="AA1541" s="5">
        <f>VLOOKUP(A1541,BUSINESS!$A$2:$J$2692,6,0)</f>
        <v>82</v>
      </c>
      <c r="AB1541" s="5">
        <f>VLOOKUP(A1541,BUSINESS!$A$2:$J$2692,7,0)</f>
        <v>0</v>
      </c>
      <c r="AC1541" s="5">
        <f>VLOOKUP(A1541,BUSINESS!$A$2:$J$2692,8,0)</f>
        <v>696</v>
      </c>
      <c r="AD1541" s="35">
        <f>VLOOKUP(A1541,BUSINESS!$A$2:$J$2692,9,0)</f>
        <v>0.007</v>
      </c>
      <c r="AE1541" s="35">
        <f>VLOOKUP(A1541,BUSINESS!$A$2:$J$2692,10,0)</f>
        <v>0.237</v>
      </c>
    </row>
    <row r="1542" customHeight="1" spans="1:31">
      <c r="A1542" s="22" t="str">
        <f t="shared" si="0"/>
        <v>Mauritania-Africa2006</v>
      </c>
      <c r="B1542" s="22" t="s">
        <v>188</v>
      </c>
      <c r="C1542" s="22" t="s">
        <v>69</v>
      </c>
      <c r="D1542" s="23">
        <v>2006</v>
      </c>
      <c r="E1542" s="25">
        <v>3040718541</v>
      </c>
      <c r="F1542" s="24">
        <f t="shared" si="1"/>
        <v>939.156293655429</v>
      </c>
      <c r="G1542" s="26">
        <v>0.035</v>
      </c>
      <c r="H1542" s="27">
        <v>30</v>
      </c>
      <c r="I1542" s="26">
        <v>0.24</v>
      </c>
      <c r="J1542" s="5">
        <f>VLOOKUP(A1542,ENERGY!$A$2:$F$2692,5,0)</f>
        <v>0</v>
      </c>
      <c r="K1542" s="5">
        <f t="shared" si="2"/>
        <v>0</v>
      </c>
      <c r="L1542" s="31">
        <f>VLOOKUP(A1542,ENERGY!$A$2:$F$2692,6,0)</f>
        <v>1632</v>
      </c>
      <c r="M1542" s="31">
        <f t="shared" si="3"/>
        <v>0.000504059501259068</v>
      </c>
      <c r="N1542" s="32">
        <f>VLOOKUP(A1542,'HUMAN RESOURCES'!$A$2:$M$2692,5,0)</f>
        <v>0.018</v>
      </c>
      <c r="O1542" s="32">
        <f>VLOOKUP(A1542,'HUMAN RESOURCES'!$A$2:$M$2692,6,0)</f>
        <v>0.008</v>
      </c>
      <c r="P1542" s="31">
        <f>VLOOKUP(A1542,'HUMAN RESOURCES'!$A$2:$M$2692,7,0)</f>
        <v>62</v>
      </c>
      <c r="Q1542" s="5">
        <f>VLOOKUP(A1542,'HUMAN RESOURCES'!$A$2:$M$2692,8,0)</f>
        <v>59</v>
      </c>
      <c r="R1542" s="5">
        <f>VLOOKUP(A1542,'HUMAN RESOURCES'!$A$2:$M$2692,9,0)</f>
        <v>0.413</v>
      </c>
      <c r="S1542" s="5">
        <f>VLOOKUP(A1542,'HUMAN RESOURCES'!$A$2:$M$2692,10,0)</f>
        <v>0.555</v>
      </c>
      <c r="T1542" s="5">
        <f>VLOOKUP(A1542,'HUMAN RESOURCES'!$A$2:$M$2692,11,0)</f>
        <v>0.031</v>
      </c>
      <c r="U1542" s="5">
        <f>VLOOKUP(A1542,'HUMAN RESOURCES'!$A$2:$M$2692,12,0)</f>
        <v>3237713</v>
      </c>
      <c r="V1542" s="35">
        <f>VLOOKUP(A1542,'HUMAN RESOURCES'!$A$2:$M$2692,13,0)</f>
        <v>0.539</v>
      </c>
      <c r="W1542" s="36">
        <v>0</v>
      </c>
      <c r="X1542" s="37">
        <v>0</v>
      </c>
      <c r="Y1542" s="43">
        <f t="shared" si="4"/>
        <v>0</v>
      </c>
      <c r="Z1542" s="35">
        <f>VLOOKUP(A1542,BUSINESS!$A$2:$J$2692,5,0)</f>
        <v>0.947</v>
      </c>
      <c r="AA1542" s="5">
        <f>VLOOKUP(A1542,BUSINESS!$A$2:$J$2692,6,0)</f>
        <v>82</v>
      </c>
      <c r="AB1542" s="5">
        <f>VLOOKUP(A1542,BUSINESS!$A$2:$J$2692,7,0)</f>
        <v>0</v>
      </c>
      <c r="AC1542" s="5">
        <f>VLOOKUP(A1542,BUSINESS!$A$2:$J$2692,8,0)</f>
        <v>696</v>
      </c>
      <c r="AD1542" s="35">
        <f>VLOOKUP(A1542,BUSINESS!$A$2:$J$2692,9,0)</f>
        <v>0.01</v>
      </c>
      <c r="AE1542" s="35">
        <f>VLOOKUP(A1542,BUSINESS!$A$2:$J$2692,10,0)</f>
        <v>0.327</v>
      </c>
    </row>
    <row r="1543" customHeight="1" spans="1:31">
      <c r="A1543" s="22" t="str">
        <f t="shared" si="0"/>
        <v>Mauritania-Africa2007</v>
      </c>
      <c r="B1543" s="22" t="s">
        <v>188</v>
      </c>
      <c r="C1543" s="22" t="s">
        <v>69</v>
      </c>
      <c r="D1543" s="23">
        <v>2007</v>
      </c>
      <c r="E1543" s="25">
        <v>3356758534</v>
      </c>
      <c r="F1543" s="24">
        <f t="shared" si="1"/>
        <v>1008.02439552473</v>
      </c>
      <c r="G1543" s="26">
        <v>0.044</v>
      </c>
      <c r="H1543" s="27">
        <v>37</v>
      </c>
      <c r="I1543" s="26">
        <v>0.235</v>
      </c>
      <c r="J1543" s="5">
        <f>VLOOKUP(A1543,ENERGY!$A$2:$F$2692,5,0)</f>
        <v>0</v>
      </c>
      <c r="K1543" s="5">
        <f t="shared" si="2"/>
        <v>0</v>
      </c>
      <c r="L1543" s="31">
        <f>VLOOKUP(A1543,ENERGY!$A$2:$F$2692,6,0)</f>
        <v>1349</v>
      </c>
      <c r="M1543" s="31">
        <f t="shared" si="3"/>
        <v>0.000405100603987283</v>
      </c>
      <c r="N1543" s="32">
        <f>VLOOKUP(A1543,'HUMAN RESOURCES'!$A$2:$M$2692,5,0)</f>
        <v>0.019</v>
      </c>
      <c r="O1543" s="32">
        <f>VLOOKUP(A1543,'HUMAN RESOURCES'!$A$2:$M$2692,6,0)</f>
        <v>0.01</v>
      </c>
      <c r="P1543" s="31">
        <f>VLOOKUP(A1543,'HUMAN RESOURCES'!$A$2:$M$2692,7,0)</f>
        <v>62</v>
      </c>
      <c r="Q1543" s="5">
        <f>VLOOKUP(A1543,'HUMAN RESOURCES'!$A$2:$M$2692,8,0)</f>
        <v>59</v>
      </c>
      <c r="R1543" s="5">
        <f>VLOOKUP(A1543,'HUMAN RESOURCES'!$A$2:$M$2692,9,0)</f>
        <v>0.411</v>
      </c>
      <c r="S1543" s="5">
        <f>VLOOKUP(A1543,'HUMAN RESOURCES'!$A$2:$M$2692,10,0)</f>
        <v>0.557</v>
      </c>
      <c r="T1543" s="5">
        <f>VLOOKUP(A1543,'HUMAN RESOURCES'!$A$2:$M$2692,11,0)</f>
        <v>0.031</v>
      </c>
      <c r="U1543" s="5">
        <f>VLOOKUP(A1543,'HUMAN RESOURCES'!$A$2:$M$2692,12,0)</f>
        <v>3330037</v>
      </c>
      <c r="V1543" s="35">
        <f>VLOOKUP(A1543,'HUMAN RESOURCES'!$A$2:$M$2692,13,0)</f>
        <v>0.546</v>
      </c>
      <c r="W1543" s="36">
        <v>0</v>
      </c>
      <c r="X1543" s="37">
        <v>0</v>
      </c>
      <c r="Y1543" s="43">
        <f t="shared" si="4"/>
        <v>0</v>
      </c>
      <c r="Z1543" s="35">
        <f>VLOOKUP(A1543,BUSINESS!$A$2:$J$2692,5,0)</f>
        <v>0.947</v>
      </c>
      <c r="AA1543" s="5">
        <f>VLOOKUP(A1543,BUSINESS!$A$2:$J$2692,6,0)</f>
        <v>65</v>
      </c>
      <c r="AB1543" s="5">
        <f>VLOOKUP(A1543,BUSINESS!$A$2:$J$2692,7,0)</f>
        <v>0</v>
      </c>
      <c r="AC1543" s="5">
        <f>VLOOKUP(A1543,BUSINESS!$A$2:$J$2692,8,0)</f>
        <v>696</v>
      </c>
      <c r="AD1543" s="35">
        <f>VLOOKUP(A1543,BUSINESS!$A$2:$J$2692,9,0)</f>
        <v>0.014</v>
      </c>
      <c r="AE1543" s="35">
        <f>VLOOKUP(A1543,BUSINESS!$A$2:$J$2692,10,0)</f>
        <v>0.425</v>
      </c>
    </row>
    <row r="1544" customHeight="1" spans="1:31">
      <c r="A1544" s="22" t="str">
        <f t="shared" si="0"/>
        <v>Mauritania-Africa2008</v>
      </c>
      <c r="B1544" s="22" t="s">
        <v>188</v>
      </c>
      <c r="C1544" s="22" t="s">
        <v>69</v>
      </c>
      <c r="D1544" s="23">
        <v>2008</v>
      </c>
      <c r="E1544" s="25">
        <v>3790240831</v>
      </c>
      <c r="F1544" s="24">
        <f t="shared" si="1"/>
        <v>1107.31827505382</v>
      </c>
      <c r="G1544" s="26">
        <v>0.043</v>
      </c>
      <c r="H1544" s="27">
        <v>46</v>
      </c>
      <c r="I1544" s="26">
        <v>0.203</v>
      </c>
      <c r="J1544" s="5">
        <f>VLOOKUP(A1544,ENERGY!$A$2:$F$2692,5,0)</f>
        <v>0</v>
      </c>
      <c r="K1544" s="5">
        <f t="shared" si="2"/>
        <v>0</v>
      </c>
      <c r="L1544" s="31">
        <f>VLOOKUP(A1544,ENERGY!$A$2:$F$2692,6,0)</f>
        <v>1914</v>
      </c>
      <c r="M1544" s="31">
        <f t="shared" si="3"/>
        <v>0.000559174805231001</v>
      </c>
      <c r="N1544" s="32">
        <f>VLOOKUP(A1544,'HUMAN RESOURCES'!$A$2:$M$2692,5,0)</f>
        <v>0.021</v>
      </c>
      <c r="O1544" s="32">
        <f>VLOOKUP(A1544,'HUMAN RESOURCES'!$A$2:$M$2692,6,0)</f>
        <v>0.038</v>
      </c>
      <c r="P1544" s="31">
        <f>VLOOKUP(A1544,'HUMAN RESOURCES'!$A$2:$M$2692,7,0)</f>
        <v>62</v>
      </c>
      <c r="Q1544" s="5">
        <f>VLOOKUP(A1544,'HUMAN RESOURCES'!$A$2:$M$2692,8,0)</f>
        <v>59</v>
      </c>
      <c r="R1544" s="5">
        <f>VLOOKUP(A1544,'HUMAN RESOURCES'!$A$2:$M$2692,9,0)</f>
        <v>0.409</v>
      </c>
      <c r="S1544" s="5">
        <f>VLOOKUP(A1544,'HUMAN RESOURCES'!$A$2:$M$2692,10,0)</f>
        <v>0.559</v>
      </c>
      <c r="T1544" s="5">
        <f>VLOOKUP(A1544,'HUMAN RESOURCES'!$A$2:$M$2692,11,0)</f>
        <v>0.031</v>
      </c>
      <c r="U1544" s="5">
        <f>VLOOKUP(A1544,'HUMAN RESOURCES'!$A$2:$M$2692,12,0)</f>
        <v>3422901</v>
      </c>
      <c r="V1544" s="35">
        <f>VLOOKUP(A1544,'HUMAN RESOURCES'!$A$2:$M$2692,13,0)</f>
        <v>0.553</v>
      </c>
      <c r="W1544" s="36">
        <v>0</v>
      </c>
      <c r="X1544" s="37">
        <v>0</v>
      </c>
      <c r="Y1544" s="43">
        <f t="shared" si="4"/>
        <v>0</v>
      </c>
      <c r="Z1544" s="35">
        <f>VLOOKUP(A1544,BUSINESS!$A$2:$J$2692,5,0)</f>
        <v>0.858</v>
      </c>
      <c r="AA1544" s="5">
        <f>VLOOKUP(A1544,BUSINESS!$A$2:$J$2692,6,0)</f>
        <v>19</v>
      </c>
      <c r="AB1544" s="5">
        <f>VLOOKUP(A1544,BUSINESS!$A$2:$J$2692,7,0)</f>
        <v>0</v>
      </c>
      <c r="AC1544" s="5">
        <f>VLOOKUP(A1544,BUSINESS!$A$2:$J$2692,8,0)</f>
        <v>696</v>
      </c>
      <c r="AD1544" s="35">
        <f>VLOOKUP(A1544,BUSINESS!$A$2:$J$2692,9,0)</f>
        <v>0.019</v>
      </c>
      <c r="AE1544" s="35">
        <f>VLOOKUP(A1544,BUSINESS!$A$2:$J$2692,10,0)</f>
        <v>0.611</v>
      </c>
    </row>
    <row r="1545" customHeight="1" spans="1:31">
      <c r="A1545" s="22" t="str">
        <f t="shared" si="0"/>
        <v>Mauritania-Africa2009</v>
      </c>
      <c r="B1545" s="22" t="s">
        <v>188</v>
      </c>
      <c r="C1545" s="22" t="s">
        <v>69</v>
      </c>
      <c r="D1545" s="23">
        <v>2009</v>
      </c>
      <c r="E1545" s="25">
        <v>3027032864</v>
      </c>
      <c r="F1545" s="24">
        <f t="shared" si="1"/>
        <v>860.911994816951</v>
      </c>
      <c r="G1545" s="26">
        <v>0.054</v>
      </c>
      <c r="H1545" s="27">
        <v>46</v>
      </c>
      <c r="I1545" s="26">
        <v>0.195</v>
      </c>
      <c r="J1545" s="5">
        <f>VLOOKUP(A1545,ENERGY!$A$2:$F$2692,5,0)</f>
        <v>0</v>
      </c>
      <c r="K1545" s="5">
        <f t="shared" si="2"/>
        <v>0</v>
      </c>
      <c r="L1545" s="31">
        <f>VLOOKUP(A1545,ENERGY!$A$2:$F$2692,6,0)</f>
        <v>1676</v>
      </c>
      <c r="M1545" s="31">
        <f t="shared" si="3"/>
        <v>0.000476667604264639</v>
      </c>
      <c r="N1545" s="32">
        <f>VLOOKUP(A1545,'HUMAN RESOURCES'!$A$2:$M$2692,5,0)</f>
        <v>0.021</v>
      </c>
      <c r="O1545" s="32">
        <f>VLOOKUP(A1545,'HUMAN RESOURCES'!$A$2:$M$2692,6,0)</f>
        <v>0.03</v>
      </c>
      <c r="P1545" s="31">
        <f>VLOOKUP(A1545,'HUMAN RESOURCES'!$A$2:$M$2692,7,0)</f>
        <v>62</v>
      </c>
      <c r="Q1545" s="5">
        <f>VLOOKUP(A1545,'HUMAN RESOURCES'!$A$2:$M$2692,8,0)</f>
        <v>59</v>
      </c>
      <c r="R1545" s="5">
        <f>VLOOKUP(A1545,'HUMAN RESOURCES'!$A$2:$M$2692,9,0)</f>
        <v>0.407</v>
      </c>
      <c r="S1545" s="5">
        <f>VLOOKUP(A1545,'HUMAN RESOURCES'!$A$2:$M$2692,10,0)</f>
        <v>0.561</v>
      </c>
      <c r="T1545" s="5">
        <f>VLOOKUP(A1545,'HUMAN RESOURCES'!$A$2:$M$2692,11,0)</f>
        <v>0.031</v>
      </c>
      <c r="U1545" s="5">
        <f>VLOOKUP(A1545,'HUMAN RESOURCES'!$A$2:$M$2692,12,0)</f>
        <v>3516077</v>
      </c>
      <c r="V1545" s="35">
        <f>VLOOKUP(A1545,'HUMAN RESOURCES'!$A$2:$M$2692,13,0)</f>
        <v>0.56</v>
      </c>
      <c r="W1545" s="36">
        <v>0</v>
      </c>
      <c r="X1545" s="37">
        <v>0</v>
      </c>
      <c r="Y1545" s="43">
        <f t="shared" si="4"/>
        <v>0</v>
      </c>
      <c r="Z1545" s="35">
        <f>VLOOKUP(A1545,BUSINESS!$A$2:$J$2692,5,0)</f>
        <v>0.858</v>
      </c>
      <c r="AA1545" s="5">
        <f>VLOOKUP(A1545,BUSINESS!$A$2:$J$2692,6,0)</f>
        <v>19</v>
      </c>
      <c r="AB1545" s="5">
        <f>VLOOKUP(A1545,BUSINESS!$A$2:$J$2692,7,0)</f>
        <v>0</v>
      </c>
      <c r="AC1545" s="5">
        <f>VLOOKUP(A1545,BUSINESS!$A$2:$J$2692,8,0)</f>
        <v>696</v>
      </c>
      <c r="AD1545" s="35">
        <f>VLOOKUP(A1545,BUSINESS!$A$2:$J$2692,9,0)</f>
        <v>0.023</v>
      </c>
      <c r="AE1545" s="35">
        <f>VLOOKUP(A1545,BUSINESS!$A$2:$J$2692,10,0)</f>
        <v>0.621</v>
      </c>
    </row>
    <row r="1546" customHeight="1" spans="1:31">
      <c r="A1546" s="22" t="str">
        <f t="shared" si="0"/>
        <v>Mauritania-Africa2010</v>
      </c>
      <c r="B1546" s="22" t="s">
        <v>188</v>
      </c>
      <c r="C1546" s="22" t="s">
        <v>69</v>
      </c>
      <c r="D1546" s="23">
        <v>2010</v>
      </c>
      <c r="E1546" s="25">
        <v>3526946625</v>
      </c>
      <c r="F1546" s="24">
        <f t="shared" si="1"/>
        <v>977.150518642884</v>
      </c>
      <c r="G1546" s="26">
        <v>0.06</v>
      </c>
      <c r="H1546" s="27">
        <v>58</v>
      </c>
      <c r="I1546" s="26">
        <v>0.17</v>
      </c>
      <c r="J1546" s="5">
        <f>VLOOKUP(A1546,ENERGY!$A$2:$F$2692,5,0)</f>
        <v>0</v>
      </c>
      <c r="K1546" s="5">
        <f t="shared" si="2"/>
        <v>0</v>
      </c>
      <c r="L1546" s="31">
        <f>VLOOKUP(A1546,ENERGY!$A$2:$F$2692,6,0)</f>
        <v>1474</v>
      </c>
      <c r="M1546" s="31">
        <f t="shared" si="3"/>
        <v>0.000408375860941647</v>
      </c>
      <c r="N1546" s="32">
        <f>VLOOKUP(A1546,'HUMAN RESOURCES'!$A$2:$M$2692,5,0)</f>
        <v>0.022</v>
      </c>
      <c r="O1546" s="32">
        <f>VLOOKUP(A1546,'HUMAN RESOURCES'!$A$2:$M$2692,6,0)</f>
        <v>0.054</v>
      </c>
      <c r="P1546" s="31">
        <f>VLOOKUP(A1546,'HUMAN RESOURCES'!$A$2:$M$2692,7,0)</f>
        <v>63</v>
      </c>
      <c r="Q1546" s="5">
        <f>VLOOKUP(A1546,'HUMAN RESOURCES'!$A$2:$M$2692,8,0)</f>
        <v>60</v>
      </c>
      <c r="R1546" s="5">
        <f>VLOOKUP(A1546,'HUMAN RESOURCES'!$A$2:$M$2692,9,0)</f>
        <v>0.406</v>
      </c>
      <c r="S1546" s="5">
        <f>VLOOKUP(A1546,'HUMAN RESOURCES'!$A$2:$M$2692,10,0)</f>
        <v>0.563</v>
      </c>
      <c r="T1546" s="5">
        <f>VLOOKUP(A1546,'HUMAN RESOURCES'!$A$2:$M$2692,11,0)</f>
        <v>0.031</v>
      </c>
      <c r="U1546" s="5">
        <f>VLOOKUP(A1546,'HUMAN RESOURCES'!$A$2:$M$2692,12,0)</f>
        <v>3609420</v>
      </c>
      <c r="V1546" s="35">
        <f>VLOOKUP(A1546,'HUMAN RESOURCES'!$A$2:$M$2692,13,0)</f>
        <v>0.567</v>
      </c>
      <c r="W1546" s="36">
        <v>0</v>
      </c>
      <c r="X1546" s="37">
        <v>0</v>
      </c>
      <c r="Y1546" s="43">
        <f t="shared" si="4"/>
        <v>0</v>
      </c>
      <c r="Z1546" s="35">
        <f>VLOOKUP(A1546,BUSINESS!$A$2:$J$2692,5,0)</f>
        <v>0.682</v>
      </c>
      <c r="AA1546" s="5">
        <f>VLOOKUP(A1546,BUSINESS!$A$2:$J$2692,6,0)</f>
        <v>19</v>
      </c>
      <c r="AB1546" s="5">
        <f>VLOOKUP(A1546,BUSINESS!$A$2:$J$2692,7,0)</f>
        <v>0</v>
      </c>
      <c r="AC1546" s="5">
        <f>VLOOKUP(A1546,BUSINESS!$A$2:$J$2692,8,0)</f>
        <v>696</v>
      </c>
      <c r="AD1546" s="35">
        <f>VLOOKUP(A1546,BUSINESS!$A$2:$J$2692,9,0)</f>
        <v>0.04</v>
      </c>
      <c r="AE1546" s="35">
        <f>VLOOKUP(A1546,BUSINESS!$A$2:$J$2692,10,0)</f>
        <v>0.769</v>
      </c>
    </row>
    <row r="1547" customHeight="1" spans="1:31">
      <c r="A1547" s="22" t="str">
        <f t="shared" si="0"/>
        <v>Mauritania-Africa2011</v>
      </c>
      <c r="B1547" s="22" t="s">
        <v>188</v>
      </c>
      <c r="C1547" s="22" t="s">
        <v>69</v>
      </c>
      <c r="D1547" s="23">
        <v>2011</v>
      </c>
      <c r="E1547" s="25">
        <v>4136083856</v>
      </c>
      <c r="F1547" s="24">
        <f t="shared" si="1"/>
        <v>1117.02635464382</v>
      </c>
      <c r="G1547" s="26">
        <v>0.059</v>
      </c>
      <c r="H1547" s="27">
        <v>51</v>
      </c>
      <c r="I1547" s="26">
        <v>0.17</v>
      </c>
      <c r="J1547" s="5">
        <f>VLOOKUP(A1547,ENERGY!$A$2:$F$2692,5,0)</f>
        <v>0</v>
      </c>
      <c r="K1547" s="5">
        <f t="shared" si="2"/>
        <v>0</v>
      </c>
      <c r="L1547" s="31">
        <f>VLOOKUP(A1547,ENERGY!$A$2:$F$2692,6,0)</f>
        <v>1236</v>
      </c>
      <c r="M1547" s="31">
        <f t="shared" si="3"/>
        <v>0.000333804783076854</v>
      </c>
      <c r="N1547" s="32">
        <f>VLOOKUP(A1547,'HUMAN RESOURCES'!$A$2:$M$2692,5,0)</f>
        <v>0.022</v>
      </c>
      <c r="O1547" s="32">
        <f>VLOOKUP(A1547,'HUMAN RESOURCES'!$A$2:$M$2692,6,0)</f>
        <v>0.032</v>
      </c>
      <c r="P1547" s="31">
        <f>VLOOKUP(A1547,'HUMAN RESOURCES'!$A$2:$M$2692,7,0)</f>
        <v>63</v>
      </c>
      <c r="Q1547" s="5">
        <f>VLOOKUP(A1547,'HUMAN RESOURCES'!$A$2:$M$2692,8,0)</f>
        <v>60</v>
      </c>
      <c r="R1547" s="5">
        <f>VLOOKUP(A1547,'HUMAN RESOURCES'!$A$2:$M$2692,9,0)</f>
        <v>0.404</v>
      </c>
      <c r="S1547" s="5">
        <f>VLOOKUP(A1547,'HUMAN RESOURCES'!$A$2:$M$2692,10,0)</f>
        <v>0.565</v>
      </c>
      <c r="T1547" s="5">
        <f>VLOOKUP(A1547,'HUMAN RESOURCES'!$A$2:$M$2692,11,0)</f>
        <v>0.031</v>
      </c>
      <c r="U1547" s="5">
        <f>VLOOKUP(A1547,'HUMAN RESOURCES'!$A$2:$M$2692,12,0)</f>
        <v>3702763</v>
      </c>
      <c r="V1547" s="35">
        <f>VLOOKUP(A1547,'HUMAN RESOURCES'!$A$2:$M$2692,13,0)</f>
        <v>0.573</v>
      </c>
      <c r="W1547" s="36">
        <v>0</v>
      </c>
      <c r="X1547" s="37">
        <v>0</v>
      </c>
      <c r="Y1547" s="43">
        <f t="shared" si="4"/>
        <v>0</v>
      </c>
      <c r="Z1547" s="35">
        <f>VLOOKUP(A1547,BUSINESS!$A$2:$J$2692,5,0)</f>
        <v>0.682</v>
      </c>
      <c r="AA1547" s="5">
        <f>VLOOKUP(A1547,BUSINESS!$A$2:$J$2692,6,0)</f>
        <v>19</v>
      </c>
      <c r="AB1547" s="5">
        <f>VLOOKUP(A1547,BUSINESS!$A$2:$J$2692,7,0)</f>
        <v>0</v>
      </c>
      <c r="AC1547" s="5">
        <f>VLOOKUP(A1547,BUSINESS!$A$2:$J$2692,8,0)</f>
        <v>696</v>
      </c>
      <c r="AD1547" s="35">
        <f>VLOOKUP(A1547,BUSINESS!$A$2:$J$2692,9,0)</f>
        <v>0.045</v>
      </c>
      <c r="AE1547" s="35">
        <f>VLOOKUP(A1547,BUSINESS!$A$2:$J$2692,10,0)</f>
        <v>0.895</v>
      </c>
    </row>
    <row r="1548" customHeight="1" spans="1:31">
      <c r="A1548" s="22" t="str">
        <f t="shared" si="0"/>
        <v>Mauritania-Africa2012</v>
      </c>
      <c r="B1548" s="22" t="s">
        <v>188</v>
      </c>
      <c r="C1548" s="22" t="s">
        <v>69</v>
      </c>
      <c r="D1548" s="23">
        <v>2012</v>
      </c>
      <c r="E1548" s="25">
        <v>3958701369</v>
      </c>
      <c r="F1548" s="24">
        <f t="shared" si="1"/>
        <v>1042.82253188172</v>
      </c>
      <c r="G1548" s="26">
        <v>0.064</v>
      </c>
      <c r="H1548" s="27">
        <v>52</v>
      </c>
      <c r="I1548" s="26">
        <v>0.17</v>
      </c>
      <c r="J1548" s="5">
        <f>VLOOKUP(A1548,ENERGY!$A$2:$F$2692,5,0)</f>
        <v>0</v>
      </c>
      <c r="K1548" s="5">
        <f t="shared" si="2"/>
        <v>0</v>
      </c>
      <c r="L1548" s="31">
        <f>VLOOKUP(A1548,ENERGY!$A$2:$F$2692,6,0)</f>
        <v>1676</v>
      </c>
      <c r="M1548" s="31">
        <f t="shared" si="3"/>
        <v>0.00044150098745015</v>
      </c>
      <c r="N1548" s="32">
        <f>VLOOKUP(A1548,'HUMAN RESOURCES'!$A$2:$M$2692,5,0)</f>
        <v>0.022</v>
      </c>
      <c r="O1548" s="32">
        <f>VLOOKUP(A1548,'HUMAN RESOURCES'!$A$2:$M$2692,6,0)</f>
        <v>0.05</v>
      </c>
      <c r="P1548" s="31">
        <f>VLOOKUP(A1548,'HUMAN RESOURCES'!$A$2:$M$2692,7,0)</f>
        <v>63</v>
      </c>
      <c r="Q1548" s="5">
        <f>VLOOKUP(A1548,'HUMAN RESOURCES'!$A$2:$M$2692,8,0)</f>
        <v>60</v>
      </c>
      <c r="R1548" s="5">
        <f>VLOOKUP(A1548,'HUMAN RESOURCES'!$A$2:$M$2692,9,0)</f>
        <v>0.402</v>
      </c>
      <c r="S1548" s="5">
        <f>VLOOKUP(A1548,'HUMAN RESOURCES'!$A$2:$M$2692,10,0)</f>
        <v>0.566</v>
      </c>
      <c r="T1548" s="5">
        <f>VLOOKUP(A1548,'HUMAN RESOURCES'!$A$2:$M$2692,11,0)</f>
        <v>0.032</v>
      </c>
      <c r="U1548" s="5">
        <f>VLOOKUP(A1548,'HUMAN RESOURCES'!$A$2:$M$2692,12,0)</f>
        <v>3796141</v>
      </c>
      <c r="V1548" s="35">
        <f>VLOOKUP(A1548,'HUMAN RESOURCES'!$A$2:$M$2692,13,0)</f>
        <v>0.58</v>
      </c>
      <c r="W1548" s="36">
        <v>0</v>
      </c>
      <c r="X1548" s="37">
        <v>0</v>
      </c>
      <c r="Y1548" s="43">
        <f t="shared" si="4"/>
        <v>11.5437598892461</v>
      </c>
      <c r="Z1548" s="35">
        <f>VLOOKUP(A1548,BUSINESS!$A$2:$J$2692,5,0)</f>
        <v>0.682</v>
      </c>
      <c r="AA1548" s="5">
        <f>VLOOKUP(A1548,BUSINESS!$A$2:$J$2692,6,0)</f>
        <v>19</v>
      </c>
      <c r="AB1548" s="5">
        <f>VLOOKUP(A1548,BUSINESS!$A$2:$J$2692,7,0)</f>
        <v>171</v>
      </c>
      <c r="AC1548" s="5">
        <f>VLOOKUP(A1548,BUSINESS!$A$2:$J$2692,8,0)</f>
        <v>696</v>
      </c>
      <c r="AD1548" s="35">
        <f>VLOOKUP(A1548,BUSINESS!$A$2:$J$2692,9,0)</f>
        <v>0.054</v>
      </c>
      <c r="AE1548" s="35">
        <f>VLOOKUP(A1548,BUSINESS!$A$2:$J$2692,10,0)</f>
        <v>1.06</v>
      </c>
    </row>
    <row r="1549" customHeight="1" spans="1:31">
      <c r="A1549" s="22" t="str">
        <f t="shared" si="0"/>
        <v>Mauritius-Africa2000</v>
      </c>
      <c r="B1549" s="22" t="s">
        <v>189</v>
      </c>
      <c r="C1549" s="22" t="s">
        <v>69</v>
      </c>
      <c r="D1549" s="23">
        <v>2000</v>
      </c>
      <c r="E1549" s="25">
        <v>4582562398</v>
      </c>
      <c r="F1549" s="24">
        <f t="shared" si="1"/>
        <v>3861.03854245568</v>
      </c>
      <c r="G1549" s="26">
        <v>0.037</v>
      </c>
      <c r="H1549" s="27">
        <v>146</v>
      </c>
      <c r="I1549" s="26">
        <v>0.208</v>
      </c>
      <c r="J1549" s="5">
        <f>VLOOKUP(A1549,ENERGY!$A$2:$F$2692,5,0)</f>
        <v>0</v>
      </c>
      <c r="K1549" s="5">
        <f t="shared" si="2"/>
        <v>0</v>
      </c>
      <c r="L1549" s="31">
        <f>VLOOKUP(A1549,ENERGY!$A$2:$F$2692,6,0)</f>
        <v>0</v>
      </c>
      <c r="M1549" s="31">
        <f t="shared" si="3"/>
        <v>0</v>
      </c>
      <c r="N1549" s="32">
        <f>VLOOKUP(A1549,'HUMAN RESOURCES'!$A$2:$M$2692,5,0)</f>
        <v>0.022</v>
      </c>
      <c r="O1549" s="32">
        <f>VLOOKUP(A1549,'HUMAN RESOURCES'!$A$2:$M$2692,6,0)</f>
        <v>0.043</v>
      </c>
      <c r="P1549" s="31">
        <f>VLOOKUP(A1549,'HUMAN RESOURCES'!$A$2:$M$2692,7,0)</f>
        <v>75</v>
      </c>
      <c r="Q1549" s="5">
        <f>VLOOKUP(A1549,'HUMAN RESOURCES'!$A$2:$M$2692,8,0)</f>
        <v>68</v>
      </c>
      <c r="R1549" s="5">
        <f>VLOOKUP(A1549,'HUMAN RESOURCES'!$A$2:$M$2692,9,0)</f>
        <v>0.258</v>
      </c>
      <c r="S1549" s="5">
        <f>VLOOKUP(A1549,'HUMAN RESOURCES'!$A$2:$M$2692,10,0)</f>
        <v>0.681</v>
      </c>
      <c r="T1549" s="5">
        <f>VLOOKUP(A1549,'HUMAN RESOURCES'!$A$2:$M$2692,11,0)</f>
        <v>0.061</v>
      </c>
      <c r="U1549" s="5">
        <f>VLOOKUP(A1549,'HUMAN RESOURCES'!$A$2:$M$2692,12,0)</f>
        <v>1186873</v>
      </c>
      <c r="V1549" s="35">
        <f>VLOOKUP(A1549,'HUMAN RESOURCES'!$A$2:$M$2692,13,0)</f>
        <v>0.427</v>
      </c>
      <c r="W1549" s="38">
        <f>VLOOKUP(A1549,TOURISM!$A$2:$F$2692,5,0)</f>
        <v>732000000</v>
      </c>
      <c r="X1549" s="39">
        <f>VLOOKUP(A1549,TOURISM!$A$2:$F$2692,6,0)</f>
        <v>203000000</v>
      </c>
      <c r="Y1549" s="43">
        <f t="shared" si="4"/>
        <v>13.3140978448452</v>
      </c>
      <c r="Z1549" s="35">
        <f>VLOOKUP(A1549,BUSINESS!$A$2:$J$2692,5,0)</f>
        <v>0</v>
      </c>
      <c r="AA1549" s="5">
        <f>VLOOKUP(A1549,BUSINESS!$A$2:$J$2692,6,0)</f>
        <v>0</v>
      </c>
      <c r="AB1549" s="5">
        <f>VLOOKUP(A1549,BUSINESS!$A$2:$J$2692,7,0)</f>
        <v>0</v>
      </c>
      <c r="AC1549" s="5">
        <f>VLOOKUP(A1549,BUSINESS!$A$2:$J$2692,8,0)</f>
        <v>0</v>
      </c>
      <c r="AD1549" s="35">
        <f>VLOOKUP(A1549,BUSINESS!$A$2:$J$2692,9,0)</f>
        <v>0.073</v>
      </c>
      <c r="AE1549" s="35">
        <f>VLOOKUP(A1549,BUSINESS!$A$2:$J$2692,10,0)</f>
        <v>0.152</v>
      </c>
    </row>
    <row r="1550" customHeight="1" spans="1:31">
      <c r="A1550" s="22" t="str">
        <f t="shared" si="0"/>
        <v>Mauritius-Africa2001</v>
      </c>
      <c r="B1550" s="22" t="s">
        <v>189</v>
      </c>
      <c r="C1550" s="22" t="s">
        <v>69</v>
      </c>
      <c r="D1550" s="23">
        <v>2001</v>
      </c>
      <c r="E1550" s="25">
        <v>4536544699</v>
      </c>
      <c r="F1550" s="24">
        <f t="shared" si="1"/>
        <v>3780.82884802743</v>
      </c>
      <c r="G1550" s="26">
        <v>0.038</v>
      </c>
      <c r="H1550" s="27">
        <v>147</v>
      </c>
      <c r="I1550" s="26">
        <v>0.211</v>
      </c>
      <c r="J1550" s="5">
        <f>VLOOKUP(A1550,ENERGY!$A$2:$F$2692,5,0)</f>
        <v>0</v>
      </c>
      <c r="K1550" s="5">
        <f t="shared" si="2"/>
        <v>0</v>
      </c>
      <c r="L1550" s="31">
        <f>VLOOKUP(A1550,ENERGY!$A$2:$F$2692,6,0)</f>
        <v>0</v>
      </c>
      <c r="M1550" s="31">
        <f t="shared" si="3"/>
        <v>0</v>
      </c>
      <c r="N1550" s="32">
        <f>VLOOKUP(A1550,'HUMAN RESOURCES'!$A$2:$M$2692,5,0)</f>
        <v>0.022</v>
      </c>
      <c r="O1550" s="32">
        <f>VLOOKUP(A1550,'HUMAN RESOURCES'!$A$2:$M$2692,6,0)</f>
        <v>0.014</v>
      </c>
      <c r="P1550" s="31">
        <f>VLOOKUP(A1550,'HUMAN RESOURCES'!$A$2:$M$2692,7,0)</f>
        <v>75</v>
      </c>
      <c r="Q1550" s="5">
        <f>VLOOKUP(A1550,'HUMAN RESOURCES'!$A$2:$M$2692,8,0)</f>
        <v>68</v>
      </c>
      <c r="R1550" s="5">
        <f>VLOOKUP(A1550,'HUMAN RESOURCES'!$A$2:$M$2692,9,0)</f>
        <v>0.255</v>
      </c>
      <c r="S1550" s="5">
        <f>VLOOKUP(A1550,'HUMAN RESOURCES'!$A$2:$M$2692,10,0)</f>
        <v>0.683</v>
      </c>
      <c r="T1550" s="5">
        <f>VLOOKUP(A1550,'HUMAN RESOURCES'!$A$2:$M$2692,11,0)</f>
        <v>0.063</v>
      </c>
      <c r="U1550" s="5">
        <f>VLOOKUP(A1550,'HUMAN RESOURCES'!$A$2:$M$2692,12,0)</f>
        <v>1199881</v>
      </c>
      <c r="V1550" s="35">
        <f>VLOOKUP(A1550,'HUMAN RESOURCES'!$A$2:$M$2692,13,0)</f>
        <v>0.425</v>
      </c>
      <c r="W1550" s="38">
        <f>VLOOKUP(A1550,TOURISM!$A$2:$F$2692,5,0)</f>
        <v>820000000</v>
      </c>
      <c r="X1550" s="39">
        <f>VLOOKUP(A1550,TOURISM!$A$2:$F$2692,6,0)</f>
        <v>216000000</v>
      </c>
      <c r="Y1550" s="43">
        <f t="shared" si="4"/>
        <v>12.7115893525389</v>
      </c>
      <c r="Z1550" s="35">
        <f>VLOOKUP(A1550,BUSINESS!$A$2:$J$2692,5,0)</f>
        <v>0</v>
      </c>
      <c r="AA1550" s="5">
        <f>VLOOKUP(A1550,BUSINESS!$A$2:$J$2692,6,0)</f>
        <v>0</v>
      </c>
      <c r="AB1550" s="5">
        <f>VLOOKUP(A1550,BUSINESS!$A$2:$J$2692,7,0)</f>
        <v>0</v>
      </c>
      <c r="AC1550" s="5">
        <f>VLOOKUP(A1550,BUSINESS!$A$2:$J$2692,8,0)</f>
        <v>0</v>
      </c>
      <c r="AD1550" s="35">
        <f>VLOOKUP(A1550,BUSINESS!$A$2:$J$2692,9,0)</f>
        <v>0.088</v>
      </c>
      <c r="AE1550" s="35">
        <f>VLOOKUP(A1550,BUSINESS!$A$2:$J$2692,10,0)</f>
        <v>0.228</v>
      </c>
    </row>
    <row r="1551" customHeight="1" spans="1:31">
      <c r="A1551" s="22" t="str">
        <f t="shared" si="0"/>
        <v>Mauritius-Africa2002</v>
      </c>
      <c r="B1551" s="22" t="s">
        <v>189</v>
      </c>
      <c r="C1551" s="22" t="s">
        <v>69</v>
      </c>
      <c r="D1551" s="23">
        <v>2002</v>
      </c>
      <c r="E1551" s="25">
        <v>4767303153</v>
      </c>
      <c r="F1551" s="24">
        <f t="shared" si="1"/>
        <v>3939.28186260738</v>
      </c>
      <c r="G1551" s="26">
        <v>0.042</v>
      </c>
      <c r="H1551" s="27">
        <v>168</v>
      </c>
      <c r="I1551" s="26">
        <v>0.21</v>
      </c>
      <c r="J1551" s="5">
        <f>VLOOKUP(A1551,ENERGY!$A$2:$F$2692,5,0)</f>
        <v>0</v>
      </c>
      <c r="K1551" s="5">
        <f t="shared" si="2"/>
        <v>0</v>
      </c>
      <c r="L1551" s="31">
        <f>VLOOKUP(A1551,ENERGY!$A$2:$F$2692,6,0)</f>
        <v>4118</v>
      </c>
      <c r="M1551" s="31">
        <f t="shared" si="3"/>
        <v>0.00340275459512343</v>
      </c>
      <c r="N1551" s="32">
        <f>VLOOKUP(A1551,'HUMAN RESOURCES'!$A$2:$M$2692,5,0)</f>
        <v>0.023</v>
      </c>
      <c r="O1551" s="32">
        <f>VLOOKUP(A1551,'HUMAN RESOURCES'!$A$2:$M$2692,6,0)</f>
        <v>0.023</v>
      </c>
      <c r="P1551" s="31">
        <f>VLOOKUP(A1551,'HUMAN RESOURCES'!$A$2:$M$2692,7,0)</f>
        <v>76</v>
      </c>
      <c r="Q1551" s="5">
        <f>VLOOKUP(A1551,'HUMAN RESOURCES'!$A$2:$M$2692,8,0)</f>
        <v>69</v>
      </c>
      <c r="R1551" s="5">
        <f>VLOOKUP(A1551,'HUMAN RESOURCES'!$A$2:$M$2692,9,0)</f>
        <v>0.252</v>
      </c>
      <c r="S1551" s="5">
        <f>VLOOKUP(A1551,'HUMAN RESOURCES'!$A$2:$M$2692,10,0)</f>
        <v>0.685</v>
      </c>
      <c r="T1551" s="5">
        <f>VLOOKUP(A1551,'HUMAN RESOURCES'!$A$2:$M$2692,11,0)</f>
        <v>0.064</v>
      </c>
      <c r="U1551" s="5">
        <f>VLOOKUP(A1551,'HUMAN RESOURCES'!$A$2:$M$2692,12,0)</f>
        <v>1210196</v>
      </c>
      <c r="V1551" s="35">
        <f>VLOOKUP(A1551,'HUMAN RESOURCES'!$A$2:$M$2692,13,0)</f>
        <v>0.423</v>
      </c>
      <c r="W1551" s="38">
        <f>VLOOKUP(A1551,TOURISM!$A$2:$F$2692,5,0)</f>
        <v>829000000</v>
      </c>
      <c r="X1551" s="39">
        <f>VLOOKUP(A1551,TOURISM!$A$2:$F$2692,6,0)</f>
        <v>223000000</v>
      </c>
      <c r="Y1551" s="43">
        <f t="shared" si="4"/>
        <v>12.9059023171641</v>
      </c>
      <c r="Z1551" s="35">
        <f>VLOOKUP(A1551,BUSINESS!$A$2:$J$2692,5,0)</f>
        <v>0</v>
      </c>
      <c r="AA1551" s="5">
        <f>VLOOKUP(A1551,BUSINESS!$A$2:$J$2692,6,0)</f>
        <v>0</v>
      </c>
      <c r="AB1551" s="5">
        <f>VLOOKUP(A1551,BUSINESS!$A$2:$J$2692,7,0)</f>
        <v>0</v>
      </c>
      <c r="AC1551" s="5">
        <f>VLOOKUP(A1551,BUSINESS!$A$2:$J$2692,8,0)</f>
        <v>0</v>
      </c>
      <c r="AD1551" s="35">
        <f>VLOOKUP(A1551,BUSINESS!$A$2:$J$2692,9,0)</f>
        <v>0.103</v>
      </c>
      <c r="AE1551" s="35">
        <f>VLOOKUP(A1551,BUSINESS!$A$2:$J$2692,10,0)</f>
        <v>0.29</v>
      </c>
    </row>
    <row r="1552" customHeight="1" spans="1:31">
      <c r="A1552" s="22" t="str">
        <f t="shared" si="0"/>
        <v>Mauritius-Africa2003</v>
      </c>
      <c r="B1552" s="22" t="s">
        <v>189</v>
      </c>
      <c r="C1552" s="22" t="s">
        <v>69</v>
      </c>
      <c r="D1552" s="23">
        <v>2003</v>
      </c>
      <c r="E1552" s="25">
        <v>5609836354</v>
      </c>
      <c r="F1552" s="24">
        <f t="shared" si="1"/>
        <v>4587.6561087527</v>
      </c>
      <c r="G1552" s="26">
        <v>0.039</v>
      </c>
      <c r="H1552" s="27">
        <v>188</v>
      </c>
      <c r="I1552" s="26">
        <v>0.21</v>
      </c>
      <c r="J1552" s="5">
        <f>VLOOKUP(A1552,ENERGY!$A$2:$F$2692,5,0)</f>
        <v>0</v>
      </c>
      <c r="K1552" s="5">
        <f t="shared" si="2"/>
        <v>0</v>
      </c>
      <c r="L1552" s="31">
        <f>VLOOKUP(A1552,ENERGY!$A$2:$F$2692,6,0)</f>
        <v>3865</v>
      </c>
      <c r="M1552" s="31">
        <f t="shared" si="3"/>
        <v>0.00316075010774355</v>
      </c>
      <c r="N1552" s="32">
        <f>VLOOKUP(A1552,'HUMAN RESOURCES'!$A$2:$M$2692,5,0)</f>
        <v>0.024</v>
      </c>
      <c r="O1552" s="32">
        <f>VLOOKUP(A1552,'HUMAN RESOURCES'!$A$2:$M$2692,6,0)</f>
        <v>0.043</v>
      </c>
      <c r="P1552" s="31">
        <f>VLOOKUP(A1552,'HUMAN RESOURCES'!$A$2:$M$2692,7,0)</f>
        <v>76</v>
      </c>
      <c r="Q1552" s="5">
        <f>VLOOKUP(A1552,'HUMAN RESOURCES'!$A$2:$M$2692,8,0)</f>
        <v>69</v>
      </c>
      <c r="R1552" s="5">
        <f>VLOOKUP(A1552,'HUMAN RESOURCES'!$A$2:$M$2692,9,0)</f>
        <v>0.249</v>
      </c>
      <c r="S1552" s="5">
        <f>VLOOKUP(A1552,'HUMAN RESOURCES'!$A$2:$M$2692,10,0)</f>
        <v>0.687</v>
      </c>
      <c r="T1552" s="5">
        <f>VLOOKUP(A1552,'HUMAN RESOURCES'!$A$2:$M$2692,11,0)</f>
        <v>0.064</v>
      </c>
      <c r="U1552" s="5">
        <f>VLOOKUP(A1552,'HUMAN RESOURCES'!$A$2:$M$2692,12,0)</f>
        <v>1222811</v>
      </c>
      <c r="V1552" s="35">
        <f>VLOOKUP(A1552,'HUMAN RESOURCES'!$A$2:$M$2692,13,0)</f>
        <v>0.42</v>
      </c>
      <c r="W1552" s="38">
        <f>VLOOKUP(A1552,TOURISM!$A$2:$F$2692,5,0)</f>
        <v>960000000</v>
      </c>
      <c r="X1552" s="39">
        <f>VLOOKUP(A1552,TOURISM!$A$2:$F$2692,6,0)</f>
        <v>236000000</v>
      </c>
      <c r="Y1552" s="43">
        <f t="shared" si="4"/>
        <v>13.7651501871885</v>
      </c>
      <c r="Z1552" s="35">
        <f>VLOOKUP(A1552,BUSINESS!$A$2:$J$2692,5,0)</f>
        <v>0</v>
      </c>
      <c r="AA1552" s="5">
        <f>VLOOKUP(A1552,BUSINESS!$A$2:$J$2692,6,0)</f>
        <v>0</v>
      </c>
      <c r="AB1552" s="5">
        <f>VLOOKUP(A1552,BUSINESS!$A$2:$J$2692,7,0)</f>
        <v>0</v>
      </c>
      <c r="AC1552" s="5">
        <f>VLOOKUP(A1552,BUSINESS!$A$2:$J$2692,8,0)</f>
        <v>0</v>
      </c>
      <c r="AD1552" s="35">
        <f>VLOOKUP(A1552,BUSINESS!$A$2:$J$2692,9,0)</f>
        <v>0.122</v>
      </c>
      <c r="AE1552" s="35">
        <f>VLOOKUP(A1552,BUSINESS!$A$2:$J$2692,10,0)</f>
        <v>0.384</v>
      </c>
    </row>
    <row r="1553" customHeight="1" spans="1:31">
      <c r="A1553" s="22" t="str">
        <f t="shared" si="0"/>
        <v>Mauritius-Africa2004</v>
      </c>
      <c r="B1553" s="22" t="s">
        <v>189</v>
      </c>
      <c r="C1553" s="22" t="s">
        <v>69</v>
      </c>
      <c r="D1553" s="23">
        <v>2004</v>
      </c>
      <c r="E1553" s="25">
        <v>6385691315</v>
      </c>
      <c r="F1553" s="24">
        <f t="shared" si="1"/>
        <v>5177.36646516176</v>
      </c>
      <c r="G1553" s="26">
        <v>0.042</v>
      </c>
      <c r="H1553" s="27">
        <v>227</v>
      </c>
      <c r="I1553" s="26">
        <v>0.21</v>
      </c>
      <c r="J1553" s="5">
        <f>VLOOKUP(A1553,ENERGY!$A$2:$F$2692,5,0)</f>
        <v>0</v>
      </c>
      <c r="K1553" s="5">
        <f t="shared" si="2"/>
        <v>0</v>
      </c>
      <c r="L1553" s="31">
        <f>VLOOKUP(A1553,ENERGY!$A$2:$F$2692,6,0)</f>
        <v>3953</v>
      </c>
      <c r="M1553" s="31">
        <f t="shared" si="3"/>
        <v>0.00320499827304672</v>
      </c>
      <c r="N1553" s="32">
        <f>VLOOKUP(A1553,'HUMAN RESOURCES'!$A$2:$M$2692,5,0)</f>
        <v>0.024</v>
      </c>
      <c r="O1553" s="32">
        <f>VLOOKUP(A1553,'HUMAN RESOURCES'!$A$2:$M$2692,6,0)</f>
        <v>0.03</v>
      </c>
      <c r="P1553" s="31">
        <f>VLOOKUP(A1553,'HUMAN RESOURCES'!$A$2:$M$2692,7,0)</f>
        <v>76</v>
      </c>
      <c r="Q1553" s="5">
        <f>VLOOKUP(A1553,'HUMAN RESOURCES'!$A$2:$M$2692,8,0)</f>
        <v>69</v>
      </c>
      <c r="R1553" s="5">
        <f>VLOOKUP(A1553,'HUMAN RESOURCES'!$A$2:$M$2692,9,0)</f>
        <v>0.246</v>
      </c>
      <c r="S1553" s="5">
        <f>VLOOKUP(A1553,'HUMAN RESOURCES'!$A$2:$M$2692,10,0)</f>
        <v>0.689</v>
      </c>
      <c r="T1553" s="5">
        <f>VLOOKUP(A1553,'HUMAN RESOURCES'!$A$2:$M$2692,11,0)</f>
        <v>0.065</v>
      </c>
      <c r="U1553" s="5">
        <f>VLOOKUP(A1553,'HUMAN RESOURCES'!$A$2:$M$2692,12,0)</f>
        <v>1233386</v>
      </c>
      <c r="V1553" s="35">
        <f>VLOOKUP(A1553,'HUMAN RESOURCES'!$A$2:$M$2692,13,0)</f>
        <v>0.418</v>
      </c>
      <c r="W1553" s="38">
        <f>VLOOKUP(A1553,TOURISM!$A$2:$F$2692,5,0)</f>
        <v>1156000000</v>
      </c>
      <c r="X1553" s="39">
        <f>VLOOKUP(A1553,TOURISM!$A$2:$F$2692,6,0)</f>
        <v>277000000</v>
      </c>
      <c r="Y1553" s="43">
        <f t="shared" si="4"/>
        <v>14.2270687646137</v>
      </c>
      <c r="Z1553" s="35">
        <f>VLOOKUP(A1553,BUSINESS!$A$2:$J$2692,5,0)</f>
        <v>0</v>
      </c>
      <c r="AA1553" s="5">
        <f>VLOOKUP(A1553,BUSINESS!$A$2:$J$2692,6,0)</f>
        <v>46</v>
      </c>
      <c r="AB1553" s="5">
        <f>VLOOKUP(A1553,BUSINESS!$A$2:$J$2692,7,0)</f>
        <v>0</v>
      </c>
      <c r="AC1553" s="5">
        <f>VLOOKUP(A1553,BUSINESS!$A$2:$J$2692,8,0)</f>
        <v>0</v>
      </c>
      <c r="AD1553" s="35">
        <f>VLOOKUP(A1553,BUSINESS!$A$2:$J$2692,9,0)</f>
        <v>0.137</v>
      </c>
      <c r="AE1553" s="35">
        <f>VLOOKUP(A1553,BUSINESS!$A$2:$J$2692,10,0)</f>
        <v>0.453</v>
      </c>
    </row>
    <row r="1554" customHeight="1" spans="1:31">
      <c r="A1554" s="22" t="str">
        <f t="shared" si="0"/>
        <v>Mauritius-Africa2005</v>
      </c>
      <c r="B1554" s="22" t="s">
        <v>189</v>
      </c>
      <c r="C1554" s="22" t="s">
        <v>69</v>
      </c>
      <c r="D1554" s="23">
        <v>2005</v>
      </c>
      <c r="E1554" s="25">
        <v>6283796155</v>
      </c>
      <c r="F1554" s="24">
        <f t="shared" si="1"/>
        <v>5054.3181114383</v>
      </c>
      <c r="G1554" s="26">
        <v>0.045</v>
      </c>
      <c r="H1554" s="27">
        <v>239</v>
      </c>
      <c r="I1554" s="26">
        <v>0.21</v>
      </c>
      <c r="J1554" s="5">
        <f>VLOOKUP(A1554,ENERGY!$A$2:$F$2692,5,0)</f>
        <v>0</v>
      </c>
      <c r="K1554" s="5">
        <f t="shared" si="2"/>
        <v>0</v>
      </c>
      <c r="L1554" s="31">
        <f>VLOOKUP(A1554,ENERGY!$A$2:$F$2692,6,0)</f>
        <v>2981</v>
      </c>
      <c r="M1554" s="31">
        <f t="shared" si="3"/>
        <v>0.00239774205250259</v>
      </c>
      <c r="N1554" s="32">
        <f>VLOOKUP(A1554,'HUMAN RESOURCES'!$A$2:$M$2692,5,0)</f>
        <v>0.025</v>
      </c>
      <c r="O1554" s="32">
        <f>VLOOKUP(A1554,'HUMAN RESOURCES'!$A$2:$M$2692,6,0)</f>
        <v>0.04</v>
      </c>
      <c r="P1554" s="31">
        <f>VLOOKUP(A1554,'HUMAN RESOURCES'!$A$2:$M$2692,7,0)</f>
        <v>76</v>
      </c>
      <c r="Q1554" s="5">
        <f>VLOOKUP(A1554,'HUMAN RESOURCES'!$A$2:$M$2692,8,0)</f>
        <v>69</v>
      </c>
      <c r="R1554" s="5">
        <f>VLOOKUP(A1554,'HUMAN RESOURCES'!$A$2:$M$2692,9,0)</f>
        <v>0.242</v>
      </c>
      <c r="S1554" s="5">
        <f>VLOOKUP(A1554,'HUMAN RESOURCES'!$A$2:$M$2692,10,0)</f>
        <v>0.692</v>
      </c>
      <c r="T1554" s="5">
        <f>VLOOKUP(A1554,'HUMAN RESOURCES'!$A$2:$M$2692,11,0)</f>
        <v>0.066</v>
      </c>
      <c r="U1554" s="5">
        <f>VLOOKUP(A1554,'HUMAN RESOURCES'!$A$2:$M$2692,12,0)</f>
        <v>1243253</v>
      </c>
      <c r="V1554" s="35">
        <f>VLOOKUP(A1554,'HUMAN RESOURCES'!$A$2:$M$2692,13,0)</f>
        <v>0.416</v>
      </c>
      <c r="W1554" s="38">
        <f>VLOOKUP(A1554,TOURISM!$A$2:$F$2692,5,0)</f>
        <v>1189000000</v>
      </c>
      <c r="X1554" s="39">
        <f>VLOOKUP(A1554,TOURISM!$A$2:$F$2692,6,0)</f>
        <v>295000000</v>
      </c>
      <c r="Y1554" s="43">
        <f t="shared" si="4"/>
        <v>14.1869547363905</v>
      </c>
      <c r="Z1554" s="35">
        <f>VLOOKUP(A1554,BUSINESS!$A$2:$J$2692,5,0)</f>
        <v>0.262</v>
      </c>
      <c r="AA1554" s="5">
        <f>VLOOKUP(A1554,BUSINESS!$A$2:$J$2692,6,0)</f>
        <v>46</v>
      </c>
      <c r="AB1554" s="5">
        <f>VLOOKUP(A1554,BUSINESS!$A$2:$J$2692,7,0)</f>
        <v>0</v>
      </c>
      <c r="AC1554" s="5">
        <f>VLOOKUP(A1554,BUSINESS!$A$2:$J$2692,8,0)</f>
        <v>161</v>
      </c>
      <c r="AD1554" s="35">
        <f>VLOOKUP(A1554,BUSINESS!$A$2:$J$2692,9,0)</f>
        <v>0.152</v>
      </c>
      <c r="AE1554" s="35">
        <f>VLOOKUP(A1554,BUSINESS!$A$2:$J$2692,10,0)</f>
        <v>0.542</v>
      </c>
    </row>
    <row r="1555" customHeight="1" spans="1:31">
      <c r="A1555" s="22" t="str">
        <f t="shared" si="0"/>
        <v>Mauritius-Africa2006</v>
      </c>
      <c r="B1555" s="22" t="s">
        <v>189</v>
      </c>
      <c r="C1555" s="22" t="s">
        <v>69</v>
      </c>
      <c r="D1555" s="23">
        <v>2006</v>
      </c>
      <c r="E1555" s="25">
        <v>6731536244</v>
      </c>
      <c r="F1555" s="24">
        <f t="shared" si="1"/>
        <v>5373.63055101868</v>
      </c>
      <c r="G1555" s="26">
        <v>0.048</v>
      </c>
      <c r="H1555" s="27">
        <v>269</v>
      </c>
      <c r="I1555" s="26">
        <v>0.211</v>
      </c>
      <c r="J1555" s="5">
        <f>VLOOKUP(A1555,ENERGY!$A$2:$F$2692,5,0)</f>
        <v>1019</v>
      </c>
      <c r="K1555" s="5">
        <f t="shared" si="2"/>
        <v>0.000813444261905104</v>
      </c>
      <c r="L1555" s="31">
        <f>VLOOKUP(A1555,ENERGY!$A$2:$F$2692,6,0)</f>
        <v>3194</v>
      </c>
      <c r="M1555" s="31">
        <f t="shared" si="3"/>
        <v>0.00254969673456811</v>
      </c>
      <c r="N1555" s="32">
        <f>VLOOKUP(A1555,'HUMAN RESOURCES'!$A$2:$M$2692,5,0)</f>
        <v>0.026</v>
      </c>
      <c r="O1555" s="32">
        <f>VLOOKUP(A1555,'HUMAN RESOURCES'!$A$2:$M$2692,6,0)</f>
        <v>0.026</v>
      </c>
      <c r="P1555" s="31">
        <f>VLOOKUP(A1555,'HUMAN RESOURCES'!$A$2:$M$2692,7,0)</f>
        <v>76</v>
      </c>
      <c r="Q1555" s="5">
        <f>VLOOKUP(A1555,'HUMAN RESOURCES'!$A$2:$M$2692,8,0)</f>
        <v>69</v>
      </c>
      <c r="R1555" s="5">
        <f>VLOOKUP(A1555,'HUMAN RESOURCES'!$A$2:$M$2692,9,0)</f>
        <v>0.236</v>
      </c>
      <c r="S1555" s="5">
        <f>VLOOKUP(A1555,'HUMAN RESOURCES'!$A$2:$M$2692,10,0)</f>
        <v>0.696</v>
      </c>
      <c r="T1555" s="5">
        <f>VLOOKUP(A1555,'HUMAN RESOURCES'!$A$2:$M$2692,11,0)</f>
        <v>0.068</v>
      </c>
      <c r="U1555" s="5">
        <f>VLOOKUP(A1555,'HUMAN RESOURCES'!$A$2:$M$2692,12,0)</f>
        <v>1252698</v>
      </c>
      <c r="V1555" s="35">
        <f>VLOOKUP(A1555,'HUMAN RESOURCES'!$A$2:$M$2692,13,0)</f>
        <v>0.414</v>
      </c>
      <c r="W1555" s="38">
        <f>VLOOKUP(A1555,TOURISM!$A$2:$F$2692,5,0)</f>
        <v>1302000000</v>
      </c>
      <c r="X1555" s="39">
        <f>VLOOKUP(A1555,TOURISM!$A$2:$F$2692,6,0)</f>
        <v>347000000</v>
      </c>
      <c r="Y1555" s="43">
        <f t="shared" si="4"/>
        <v>16.4141371409836</v>
      </c>
      <c r="Z1555" s="35">
        <f>VLOOKUP(A1555,BUSINESS!$A$2:$J$2692,5,0)</f>
        <v>0.26</v>
      </c>
      <c r="AA1555" s="5">
        <f>VLOOKUP(A1555,BUSINESS!$A$2:$J$2692,6,0)</f>
        <v>46</v>
      </c>
      <c r="AB1555" s="5">
        <f>VLOOKUP(A1555,BUSINESS!$A$2:$J$2692,7,0)</f>
        <v>0</v>
      </c>
      <c r="AC1555" s="5">
        <f>VLOOKUP(A1555,BUSINESS!$A$2:$J$2692,8,0)</f>
        <v>161</v>
      </c>
      <c r="AD1555" s="35">
        <f>VLOOKUP(A1555,BUSINESS!$A$2:$J$2692,9,0)</f>
        <v>0.167</v>
      </c>
      <c r="AE1555" s="35">
        <f>VLOOKUP(A1555,BUSINESS!$A$2:$J$2692,10,0)</f>
        <v>0.635</v>
      </c>
    </row>
    <row r="1556" customHeight="1" spans="1:31">
      <c r="A1556" s="22" t="str">
        <f t="shared" si="0"/>
        <v>Mauritius-Africa2007</v>
      </c>
      <c r="B1556" s="22" t="s">
        <v>189</v>
      </c>
      <c r="C1556" s="22" t="s">
        <v>69</v>
      </c>
      <c r="D1556" s="23">
        <v>2007</v>
      </c>
      <c r="E1556" s="25">
        <v>7792063567</v>
      </c>
      <c r="F1556" s="24">
        <f t="shared" si="1"/>
        <v>6182.20011139294</v>
      </c>
      <c r="G1556" s="26">
        <v>0.05</v>
      </c>
      <c r="H1556" s="27">
        <v>316</v>
      </c>
      <c r="I1556" s="26">
        <v>0.219</v>
      </c>
      <c r="J1556" s="5">
        <f>VLOOKUP(A1556,ENERGY!$A$2:$F$2692,5,0)</f>
        <v>0</v>
      </c>
      <c r="K1556" s="5">
        <f t="shared" si="2"/>
        <v>0</v>
      </c>
      <c r="L1556" s="31">
        <f>VLOOKUP(A1556,ENERGY!$A$2:$F$2692,6,0)</f>
        <v>2967</v>
      </c>
      <c r="M1556" s="31">
        <f t="shared" si="3"/>
        <v>0.00235400899553555</v>
      </c>
      <c r="N1556" s="32">
        <f>VLOOKUP(A1556,'HUMAN RESOURCES'!$A$2:$M$2692,5,0)</f>
        <v>0.026</v>
      </c>
      <c r="O1556" s="32">
        <f>VLOOKUP(A1556,'HUMAN RESOURCES'!$A$2:$M$2692,6,0)</f>
        <v>0.042</v>
      </c>
      <c r="P1556" s="31">
        <f>VLOOKUP(A1556,'HUMAN RESOURCES'!$A$2:$M$2692,7,0)</f>
        <v>76</v>
      </c>
      <c r="Q1556" s="5">
        <f>VLOOKUP(A1556,'HUMAN RESOURCES'!$A$2:$M$2692,8,0)</f>
        <v>69</v>
      </c>
      <c r="R1556" s="5">
        <f>VLOOKUP(A1556,'HUMAN RESOURCES'!$A$2:$M$2692,9,0)</f>
        <v>0.23</v>
      </c>
      <c r="S1556" s="5">
        <f>VLOOKUP(A1556,'HUMAN RESOURCES'!$A$2:$M$2692,10,0)</f>
        <v>0.7</v>
      </c>
      <c r="T1556" s="5">
        <f>VLOOKUP(A1556,'HUMAN RESOURCES'!$A$2:$M$2692,11,0)</f>
        <v>0.07</v>
      </c>
      <c r="U1556" s="5">
        <f>VLOOKUP(A1556,'HUMAN RESOURCES'!$A$2:$M$2692,12,0)</f>
        <v>1260403</v>
      </c>
      <c r="V1556" s="35">
        <f>VLOOKUP(A1556,'HUMAN RESOURCES'!$A$2:$M$2692,13,0)</f>
        <v>0.412</v>
      </c>
      <c r="W1556" s="38">
        <f>VLOOKUP(A1556,TOURISM!$A$2:$F$2692,5,0)</f>
        <v>1663000000</v>
      </c>
      <c r="X1556" s="39">
        <f>VLOOKUP(A1556,TOURISM!$A$2:$F$2692,6,0)</f>
        <v>384000000</v>
      </c>
      <c r="Y1556" s="43">
        <f t="shared" si="4"/>
        <v>13.8366282775265</v>
      </c>
      <c r="Z1556" s="35">
        <f>VLOOKUP(A1556,BUSINESS!$A$2:$J$2692,5,0)</f>
        <v>0.242</v>
      </c>
      <c r="AA1556" s="5">
        <f>VLOOKUP(A1556,BUSINESS!$A$2:$J$2692,6,0)</f>
        <v>7</v>
      </c>
      <c r="AB1556" s="5">
        <f>VLOOKUP(A1556,BUSINESS!$A$2:$J$2692,7,0)</f>
        <v>0</v>
      </c>
      <c r="AC1556" s="5">
        <f>VLOOKUP(A1556,BUSINESS!$A$2:$J$2692,8,0)</f>
        <v>161</v>
      </c>
      <c r="AD1556" s="35">
        <f>VLOOKUP(A1556,BUSINESS!$A$2:$J$2692,9,0)</f>
        <v>0.202</v>
      </c>
      <c r="AE1556" s="35">
        <f>VLOOKUP(A1556,BUSINESS!$A$2:$J$2692,10,0)</f>
        <v>0.761</v>
      </c>
    </row>
    <row r="1557" customHeight="1" spans="1:31">
      <c r="A1557" s="22" t="str">
        <f t="shared" si="0"/>
        <v>Mauritius-Africa2008</v>
      </c>
      <c r="B1557" s="22" t="s">
        <v>189</v>
      </c>
      <c r="C1557" s="22" t="s">
        <v>69</v>
      </c>
      <c r="D1557" s="23">
        <v>2008</v>
      </c>
      <c r="E1557" s="25">
        <v>9641077098</v>
      </c>
      <c r="F1557" s="24">
        <f t="shared" si="1"/>
        <v>7599.98667628383</v>
      </c>
      <c r="G1557" s="26">
        <v>0.046</v>
      </c>
      <c r="H1557" s="27">
        <v>362</v>
      </c>
      <c r="I1557" s="26">
        <v>0.115</v>
      </c>
      <c r="J1557" s="5">
        <f>VLOOKUP(A1557,ENERGY!$A$2:$F$2692,5,0)</f>
        <v>1194</v>
      </c>
      <c r="K1557" s="5">
        <f t="shared" si="2"/>
        <v>0.000941220985917158</v>
      </c>
      <c r="L1557" s="31">
        <f>VLOOKUP(A1557,ENERGY!$A$2:$F$2692,6,0)</f>
        <v>3887</v>
      </c>
      <c r="M1557" s="31">
        <f t="shared" si="3"/>
        <v>0.00306409210407035</v>
      </c>
      <c r="N1557" s="32">
        <f>VLOOKUP(A1557,'HUMAN RESOURCES'!$A$2:$M$2692,5,0)</f>
        <v>0.027</v>
      </c>
      <c r="O1557" s="32">
        <f>VLOOKUP(A1557,'HUMAN RESOURCES'!$A$2:$M$2692,6,0)</f>
        <v>0.076</v>
      </c>
      <c r="P1557" s="31">
        <f>VLOOKUP(A1557,'HUMAN RESOURCES'!$A$2:$M$2692,7,0)</f>
        <v>76</v>
      </c>
      <c r="Q1557" s="5">
        <f>VLOOKUP(A1557,'HUMAN RESOURCES'!$A$2:$M$2692,8,0)</f>
        <v>69</v>
      </c>
      <c r="R1557" s="5">
        <f>VLOOKUP(A1557,'HUMAN RESOURCES'!$A$2:$M$2692,9,0)</f>
        <v>0.224</v>
      </c>
      <c r="S1557" s="5">
        <f>VLOOKUP(A1557,'HUMAN RESOURCES'!$A$2:$M$2692,10,0)</f>
        <v>0.704</v>
      </c>
      <c r="T1557" s="5">
        <f>VLOOKUP(A1557,'HUMAN RESOURCES'!$A$2:$M$2692,11,0)</f>
        <v>0.072</v>
      </c>
      <c r="U1557" s="5">
        <f>VLOOKUP(A1557,'HUMAN RESOURCES'!$A$2:$M$2692,12,0)</f>
        <v>1268565</v>
      </c>
      <c r="V1557" s="35">
        <f>VLOOKUP(A1557,'HUMAN RESOURCES'!$A$2:$M$2692,13,0)</f>
        <v>0.41</v>
      </c>
      <c r="W1557" s="38">
        <f>VLOOKUP(A1557,TOURISM!$A$2:$F$2692,5,0)</f>
        <v>1823000000</v>
      </c>
      <c r="X1557" s="39">
        <f>VLOOKUP(A1557,TOURISM!$A$2:$F$2692,6,0)</f>
        <v>489000000</v>
      </c>
      <c r="Y1557" s="43">
        <f t="shared" si="4"/>
        <v>11.3869677071209</v>
      </c>
      <c r="Z1557" s="35">
        <f>VLOOKUP(A1557,BUSINESS!$A$2:$J$2692,5,0)</f>
        <v>0.258</v>
      </c>
      <c r="AA1557" s="5">
        <f>VLOOKUP(A1557,BUSINESS!$A$2:$J$2692,6,0)</f>
        <v>6</v>
      </c>
      <c r="AB1557" s="5">
        <f>VLOOKUP(A1557,BUSINESS!$A$2:$J$2692,7,0)</f>
        <v>0</v>
      </c>
      <c r="AC1557" s="5">
        <f>VLOOKUP(A1557,BUSINESS!$A$2:$J$2692,8,0)</f>
        <v>161</v>
      </c>
      <c r="AD1557" s="35">
        <f>VLOOKUP(A1557,BUSINESS!$A$2:$J$2692,9,0)</f>
        <v>0.218</v>
      </c>
      <c r="AE1557" s="35">
        <f>VLOOKUP(A1557,BUSINESS!$A$2:$J$2692,10,0)</f>
        <v>0.845</v>
      </c>
    </row>
    <row r="1558" customHeight="1" spans="1:31">
      <c r="A1558" s="22" t="str">
        <f t="shared" si="0"/>
        <v>Mauritius-Africa2009</v>
      </c>
      <c r="B1558" s="22" t="s">
        <v>189</v>
      </c>
      <c r="C1558" s="22" t="s">
        <v>69</v>
      </c>
      <c r="D1558" s="23">
        <v>2009</v>
      </c>
      <c r="E1558" s="25">
        <v>8834661043</v>
      </c>
      <c r="F1558" s="24">
        <f t="shared" si="1"/>
        <v>6928.97201246714</v>
      </c>
      <c r="G1558" s="26">
        <v>0.05</v>
      </c>
      <c r="H1558" s="27">
        <v>357</v>
      </c>
      <c r="I1558" s="26">
        <v>0.093</v>
      </c>
      <c r="J1558" s="5">
        <f>VLOOKUP(A1558,ENERGY!$A$2:$F$2692,5,0)</f>
        <v>1077</v>
      </c>
      <c r="K1558" s="5">
        <f t="shared" si="2"/>
        <v>0.000844684682423657</v>
      </c>
      <c r="L1558" s="31">
        <f>VLOOKUP(A1558,ENERGY!$A$2:$F$2692,6,0)</f>
        <v>3410</v>
      </c>
      <c r="M1558" s="31">
        <f t="shared" si="3"/>
        <v>0.00267444268065429</v>
      </c>
      <c r="N1558" s="32">
        <f>VLOOKUP(A1558,'HUMAN RESOURCES'!$A$2:$M$2692,5,0)</f>
        <v>0.029</v>
      </c>
      <c r="O1558" s="32">
        <f>VLOOKUP(A1558,'HUMAN RESOURCES'!$A$2:$M$2692,6,0)</f>
        <v>0.063</v>
      </c>
      <c r="P1558" s="31">
        <f>VLOOKUP(A1558,'HUMAN RESOURCES'!$A$2:$M$2692,7,0)</f>
        <v>77</v>
      </c>
      <c r="Q1558" s="5">
        <f>VLOOKUP(A1558,'HUMAN RESOURCES'!$A$2:$M$2692,8,0)</f>
        <v>69</v>
      </c>
      <c r="R1558" s="5">
        <f>VLOOKUP(A1558,'HUMAN RESOURCES'!$A$2:$M$2692,9,0)</f>
        <v>0.217</v>
      </c>
      <c r="S1558" s="5">
        <f>VLOOKUP(A1558,'HUMAN RESOURCES'!$A$2:$M$2692,10,0)</f>
        <v>0.708</v>
      </c>
      <c r="T1558" s="5">
        <f>VLOOKUP(A1558,'HUMAN RESOURCES'!$A$2:$M$2692,11,0)</f>
        <v>0.075</v>
      </c>
      <c r="U1558" s="5">
        <f>VLOOKUP(A1558,'HUMAN RESOURCES'!$A$2:$M$2692,12,0)</f>
        <v>1275032</v>
      </c>
      <c r="V1558" s="35">
        <f>VLOOKUP(A1558,'HUMAN RESOURCES'!$A$2:$M$2692,13,0)</f>
        <v>0.408</v>
      </c>
      <c r="W1558" s="38">
        <f>VLOOKUP(A1558,TOURISM!$A$2:$F$2692,5,0)</f>
        <v>1390000000</v>
      </c>
      <c r="X1558" s="39">
        <f>VLOOKUP(A1558,TOURISM!$A$2:$F$2692,6,0)</f>
        <v>384000000</v>
      </c>
      <c r="Y1558" s="43">
        <f t="shared" si="4"/>
        <v>11.9567851372511</v>
      </c>
      <c r="Z1558" s="35">
        <f>VLOOKUP(A1558,BUSINESS!$A$2:$J$2692,5,0)</f>
        <v>0.26</v>
      </c>
      <c r="AA1558" s="5">
        <f>VLOOKUP(A1558,BUSINESS!$A$2:$J$2692,6,0)</f>
        <v>6</v>
      </c>
      <c r="AB1558" s="5">
        <f>VLOOKUP(A1558,BUSINESS!$A$2:$J$2692,7,0)</f>
        <v>0</v>
      </c>
      <c r="AC1558" s="5">
        <f>VLOOKUP(A1558,BUSINESS!$A$2:$J$2692,8,0)</f>
        <v>161</v>
      </c>
      <c r="AD1558" s="35">
        <f>VLOOKUP(A1558,BUSINESS!$A$2:$J$2692,9,0)</f>
        <v>0.225</v>
      </c>
      <c r="AE1558" s="35">
        <f>VLOOKUP(A1558,BUSINESS!$A$2:$J$2692,10,0)</f>
        <v>0.886</v>
      </c>
    </row>
    <row r="1559" customHeight="1" spans="1:31">
      <c r="A1559" s="22" t="str">
        <f t="shared" si="0"/>
        <v>Mauritius-Africa2010</v>
      </c>
      <c r="B1559" s="22" t="s">
        <v>189</v>
      </c>
      <c r="C1559" s="22" t="s">
        <v>69</v>
      </c>
      <c r="D1559" s="23">
        <v>2010</v>
      </c>
      <c r="E1559" s="25">
        <v>9718331363</v>
      </c>
      <c r="F1559" s="24">
        <f t="shared" si="1"/>
        <v>7586.9695337116</v>
      </c>
      <c r="G1559" s="26">
        <v>0.054</v>
      </c>
      <c r="H1559" s="27">
        <v>427</v>
      </c>
      <c r="I1559" s="26">
        <v>0.089</v>
      </c>
      <c r="J1559" s="5">
        <f>VLOOKUP(A1559,ENERGY!$A$2:$F$2692,5,0)</f>
        <v>0</v>
      </c>
      <c r="K1559" s="5">
        <f t="shared" si="2"/>
        <v>0</v>
      </c>
      <c r="L1559" s="31">
        <f>VLOOKUP(A1559,ENERGY!$A$2:$F$2692,6,0)</f>
        <v>3146</v>
      </c>
      <c r="M1559" s="31">
        <f t="shared" si="3"/>
        <v>0.0024560395464524</v>
      </c>
      <c r="N1559" s="32">
        <f>VLOOKUP(A1559,'HUMAN RESOURCES'!$A$2:$M$2692,5,0)</f>
        <v>0.031</v>
      </c>
      <c r="O1559" s="32">
        <f>VLOOKUP(A1559,'HUMAN RESOURCES'!$A$2:$M$2692,6,0)</f>
        <v>0.048</v>
      </c>
      <c r="P1559" s="31">
        <f>VLOOKUP(A1559,'HUMAN RESOURCES'!$A$2:$M$2692,7,0)</f>
        <v>77</v>
      </c>
      <c r="Q1559" s="5">
        <f>VLOOKUP(A1559,'HUMAN RESOURCES'!$A$2:$M$2692,8,0)</f>
        <v>69</v>
      </c>
      <c r="R1559" s="5">
        <f>VLOOKUP(A1559,'HUMAN RESOURCES'!$A$2:$M$2692,9,0)</f>
        <v>0.212</v>
      </c>
      <c r="S1559" s="5">
        <f>VLOOKUP(A1559,'HUMAN RESOURCES'!$A$2:$M$2692,10,0)</f>
        <v>0.711</v>
      </c>
      <c r="T1559" s="5">
        <f>VLOOKUP(A1559,'HUMAN RESOURCES'!$A$2:$M$2692,11,0)</f>
        <v>0.077</v>
      </c>
      <c r="U1559" s="5">
        <f>VLOOKUP(A1559,'HUMAN RESOURCES'!$A$2:$M$2692,12,0)</f>
        <v>1280924</v>
      </c>
      <c r="V1559" s="35">
        <f>VLOOKUP(A1559,'HUMAN RESOURCES'!$A$2:$M$2692,13,0)</f>
        <v>0.406</v>
      </c>
      <c r="W1559" s="38">
        <f>VLOOKUP(A1559,TOURISM!$A$2:$F$2692,5,0)</f>
        <v>1585000000</v>
      </c>
      <c r="X1559" s="39">
        <f>VLOOKUP(A1559,TOURISM!$A$2:$F$2692,6,0)</f>
        <v>423000000</v>
      </c>
      <c r="Y1559" s="43">
        <f t="shared" si="4"/>
        <v>12.2729309374555</v>
      </c>
      <c r="Z1559" s="35">
        <f>VLOOKUP(A1559,BUSINESS!$A$2:$J$2692,5,0)</f>
        <v>0.272</v>
      </c>
      <c r="AA1559" s="5">
        <f>VLOOKUP(A1559,BUSINESS!$A$2:$J$2692,6,0)</f>
        <v>6</v>
      </c>
      <c r="AB1559" s="5">
        <f>VLOOKUP(A1559,BUSINESS!$A$2:$J$2692,7,0)</f>
        <v>0</v>
      </c>
      <c r="AC1559" s="5">
        <f>VLOOKUP(A1559,BUSINESS!$A$2:$J$2692,8,0)</f>
        <v>161</v>
      </c>
      <c r="AD1559" s="35">
        <f>VLOOKUP(A1559,BUSINESS!$A$2:$J$2692,9,0)</f>
        <v>0.283</v>
      </c>
      <c r="AE1559" s="35">
        <f>VLOOKUP(A1559,BUSINESS!$A$2:$J$2692,10,0)</f>
        <v>0.968</v>
      </c>
    </row>
    <row r="1560" customHeight="1" spans="1:31">
      <c r="A1560" s="22" t="str">
        <f t="shared" si="0"/>
        <v>Mauritius-Africa2011</v>
      </c>
      <c r="B1560" s="22" t="s">
        <v>189</v>
      </c>
      <c r="C1560" s="22" t="s">
        <v>69</v>
      </c>
      <c r="D1560" s="23">
        <v>2011</v>
      </c>
      <c r="E1560" s="25">
        <v>11252405860</v>
      </c>
      <c r="F1560" s="24">
        <f t="shared" si="1"/>
        <v>8749.57980671062</v>
      </c>
      <c r="G1560" s="26">
        <v>0.049</v>
      </c>
      <c r="H1560" s="27">
        <v>450</v>
      </c>
      <c r="I1560" s="26">
        <v>0.089</v>
      </c>
      <c r="J1560" s="5">
        <f>VLOOKUP(A1560,ENERGY!$A$2:$F$2692,5,0)</f>
        <v>1173</v>
      </c>
      <c r="K1560" s="5">
        <f t="shared" si="2"/>
        <v>0.00091209446592709</v>
      </c>
      <c r="L1560" s="31">
        <f>VLOOKUP(A1560,ENERGY!$A$2:$F$2692,6,0)</f>
        <v>3777</v>
      </c>
      <c r="M1560" s="31">
        <f t="shared" si="3"/>
        <v>0.00293689752583684</v>
      </c>
      <c r="N1560" s="32">
        <f>VLOOKUP(A1560,'HUMAN RESOURCES'!$A$2:$M$2692,5,0)</f>
        <v>0.037</v>
      </c>
      <c r="O1560" s="32">
        <f>VLOOKUP(A1560,'HUMAN RESOURCES'!$A$2:$M$2692,6,0)</f>
        <v>0.056</v>
      </c>
      <c r="P1560" s="31">
        <f>VLOOKUP(A1560,'HUMAN RESOURCES'!$A$2:$M$2692,7,0)</f>
        <v>77</v>
      </c>
      <c r="Q1560" s="5">
        <f>VLOOKUP(A1560,'HUMAN RESOURCES'!$A$2:$M$2692,8,0)</f>
        <v>70</v>
      </c>
      <c r="R1560" s="5">
        <f>VLOOKUP(A1560,'HUMAN RESOURCES'!$A$2:$M$2692,9,0)</f>
        <v>0.206</v>
      </c>
      <c r="S1560" s="5">
        <f>VLOOKUP(A1560,'HUMAN RESOURCES'!$A$2:$M$2692,10,0)</f>
        <v>0.713</v>
      </c>
      <c r="T1560" s="5">
        <f>VLOOKUP(A1560,'HUMAN RESOURCES'!$A$2:$M$2692,11,0)</f>
        <v>0.08</v>
      </c>
      <c r="U1560" s="5">
        <f>VLOOKUP(A1560,'HUMAN RESOURCES'!$A$2:$M$2692,12,0)</f>
        <v>1286051</v>
      </c>
      <c r="V1560" s="35">
        <f>VLOOKUP(A1560,'HUMAN RESOURCES'!$A$2:$M$2692,13,0)</f>
        <v>0.404</v>
      </c>
      <c r="W1560" s="38">
        <f>VLOOKUP(A1560,TOURISM!$A$2:$F$2692,5,0)</f>
        <v>1808000000</v>
      </c>
      <c r="X1560" s="39">
        <f>VLOOKUP(A1560,TOURISM!$A$2:$F$2692,6,0)</f>
        <v>427000000</v>
      </c>
      <c r="Y1560" s="43">
        <f t="shared" si="4"/>
        <v>12.0957206093146</v>
      </c>
      <c r="Z1560" s="35">
        <f>VLOOKUP(A1560,BUSINESS!$A$2:$J$2692,5,0)</f>
        <v>0.277</v>
      </c>
      <c r="AA1560" s="5">
        <f>VLOOKUP(A1560,BUSINESS!$A$2:$J$2692,6,0)</f>
        <v>6</v>
      </c>
      <c r="AB1560" s="5">
        <f>VLOOKUP(A1560,BUSINESS!$A$2:$J$2692,7,0)</f>
        <v>0</v>
      </c>
      <c r="AC1560" s="5">
        <f>VLOOKUP(A1560,BUSINESS!$A$2:$J$2692,8,0)</f>
        <v>161</v>
      </c>
      <c r="AD1560" s="35">
        <f>VLOOKUP(A1560,BUSINESS!$A$2:$J$2692,9,0)</f>
        <v>0.35</v>
      </c>
      <c r="AE1560" s="35">
        <f>VLOOKUP(A1560,BUSINESS!$A$2:$J$2692,10,0)</f>
        <v>1.048</v>
      </c>
    </row>
    <row r="1561" customHeight="1" spans="1:31">
      <c r="A1561" s="22" t="str">
        <f t="shared" si="0"/>
        <v>Mauritius-Africa2012</v>
      </c>
      <c r="B1561" s="22" t="s">
        <v>189</v>
      </c>
      <c r="C1561" s="22" t="s">
        <v>69</v>
      </c>
      <c r="D1561" s="23">
        <v>2012</v>
      </c>
      <c r="E1561" s="25">
        <v>11442063228</v>
      </c>
      <c r="F1561" s="24">
        <f t="shared" si="1"/>
        <v>8861.79961848467</v>
      </c>
      <c r="G1561" s="26">
        <v>0.048</v>
      </c>
      <c r="H1561" s="27">
        <v>444</v>
      </c>
      <c r="I1561" s="26">
        <v>0.087</v>
      </c>
      <c r="J1561" s="5">
        <f>VLOOKUP(A1561,ENERGY!$A$2:$F$2692,5,0)</f>
        <v>0</v>
      </c>
      <c r="K1561" s="5">
        <f t="shared" si="2"/>
        <v>0</v>
      </c>
      <c r="L1561" s="31">
        <f>VLOOKUP(A1561,ENERGY!$A$2:$F$2692,6,0)</f>
        <v>2769</v>
      </c>
      <c r="M1561" s="31">
        <f t="shared" si="3"/>
        <v>0.00214457153877074</v>
      </c>
      <c r="N1561" s="32">
        <f>VLOOKUP(A1561,'HUMAN RESOURCES'!$A$2:$M$2692,5,0)</f>
        <v>0.041</v>
      </c>
      <c r="O1561" s="32">
        <f>VLOOKUP(A1561,'HUMAN RESOURCES'!$A$2:$M$2692,6,0)</f>
        <v>0.079</v>
      </c>
      <c r="P1561" s="31">
        <f>VLOOKUP(A1561,'HUMAN RESOURCES'!$A$2:$M$2692,7,0)</f>
        <v>77</v>
      </c>
      <c r="Q1561" s="5">
        <f>VLOOKUP(A1561,'HUMAN RESOURCES'!$A$2:$M$2692,8,0)</f>
        <v>70</v>
      </c>
      <c r="R1561" s="5">
        <f>VLOOKUP(A1561,'HUMAN RESOURCES'!$A$2:$M$2692,9,0)</f>
        <v>0.202</v>
      </c>
      <c r="S1561" s="5">
        <f>VLOOKUP(A1561,'HUMAN RESOURCES'!$A$2:$M$2692,10,0)</f>
        <v>0.715</v>
      </c>
      <c r="T1561" s="5">
        <f>VLOOKUP(A1561,'HUMAN RESOURCES'!$A$2:$M$2692,11,0)</f>
        <v>0.084</v>
      </c>
      <c r="U1561" s="5">
        <f>VLOOKUP(A1561,'HUMAN RESOURCES'!$A$2:$M$2692,12,0)</f>
        <v>1291167</v>
      </c>
      <c r="V1561" s="35">
        <f>VLOOKUP(A1561,'HUMAN RESOURCES'!$A$2:$M$2692,13,0)</f>
        <v>0.402</v>
      </c>
      <c r="W1561" s="38">
        <f>VLOOKUP(A1561,TOURISM!$A$2:$F$2692,5,0)</f>
        <v>1778000000</v>
      </c>
      <c r="X1561" s="39">
        <f>VLOOKUP(A1561,TOURISM!$A$2:$F$2692,6,0)</f>
        <v>394000000</v>
      </c>
      <c r="Y1561" s="43">
        <f t="shared" si="4"/>
        <v>0.404678362573099</v>
      </c>
      <c r="Z1561" s="35">
        <f>VLOOKUP(A1561,BUSINESS!$A$2:$J$2692,5,0)</f>
        <v>0.275</v>
      </c>
      <c r="AA1561" s="5">
        <f>VLOOKUP(A1561,BUSINESS!$A$2:$J$2692,6,0)</f>
        <v>6</v>
      </c>
      <c r="AB1561" s="5">
        <f>VLOOKUP(A1561,BUSINESS!$A$2:$J$2692,7,0)</f>
        <v>20</v>
      </c>
      <c r="AC1561" s="5">
        <f>VLOOKUP(A1561,BUSINESS!$A$2:$J$2692,8,0)</f>
        <v>161</v>
      </c>
      <c r="AD1561" s="35">
        <f>VLOOKUP(A1561,BUSINESS!$A$2:$J$2692,9,0)</f>
        <v>0.354</v>
      </c>
      <c r="AE1561" s="35">
        <f>VLOOKUP(A1561,BUSINESS!$A$2:$J$2692,10,0)</f>
        <v>1.199</v>
      </c>
    </row>
    <row r="1562" customHeight="1" spans="1:31">
      <c r="A1562" s="22" t="str">
        <f t="shared" si="0"/>
        <v>Mexico-The Americas2000</v>
      </c>
      <c r="B1562" s="22" t="s">
        <v>190</v>
      </c>
      <c r="C1562" s="22" t="s">
        <v>75</v>
      </c>
      <c r="D1562" s="23">
        <v>2000</v>
      </c>
      <c r="E1562" s="25">
        <v>684000000000</v>
      </c>
      <c r="F1562" s="24">
        <f t="shared" si="1"/>
        <v>6584.92585128001</v>
      </c>
      <c r="G1562" s="26">
        <v>0.051</v>
      </c>
      <c r="H1562" s="27">
        <v>328</v>
      </c>
      <c r="I1562" s="26">
        <v>0.169</v>
      </c>
      <c r="J1562" s="5">
        <f>VLOOKUP(A1562,ENERGY!$A$2:$F$2692,5,0)</f>
        <v>191924</v>
      </c>
      <c r="K1562" s="5">
        <f t="shared" si="2"/>
        <v>0.00184766858052787</v>
      </c>
      <c r="L1562" s="31">
        <f>VLOOKUP(A1562,ENERGY!$A$2:$F$2692,6,0)</f>
        <v>0</v>
      </c>
      <c r="M1562" s="31">
        <f t="shared" si="3"/>
        <v>0</v>
      </c>
      <c r="N1562" s="32">
        <f>VLOOKUP(A1562,'HUMAN RESOURCES'!$A$2:$M$2692,5,0)</f>
        <v>0.009</v>
      </c>
      <c r="O1562" s="32">
        <f>VLOOKUP(A1562,'HUMAN RESOURCES'!$A$2:$M$2692,6,0)</f>
        <v>0</v>
      </c>
      <c r="P1562" s="31">
        <f>VLOOKUP(A1562,'HUMAN RESOURCES'!$A$2:$M$2692,7,0)</f>
        <v>77</v>
      </c>
      <c r="Q1562" s="5">
        <f>VLOOKUP(A1562,'HUMAN RESOURCES'!$A$2:$M$2692,8,0)</f>
        <v>72</v>
      </c>
      <c r="R1562" s="5">
        <f>VLOOKUP(A1562,'HUMAN RESOURCES'!$A$2:$M$2692,9,0)</f>
        <v>0.341</v>
      </c>
      <c r="S1562" s="5">
        <f>VLOOKUP(A1562,'HUMAN RESOURCES'!$A$2:$M$2692,10,0)</f>
        <v>0.61</v>
      </c>
      <c r="T1562" s="5">
        <f>VLOOKUP(A1562,'HUMAN RESOURCES'!$A$2:$M$2692,11,0)</f>
        <v>0.049</v>
      </c>
      <c r="U1562" s="5">
        <f>VLOOKUP(A1562,'HUMAN RESOURCES'!$A$2:$M$2692,12,0)</f>
        <v>103873607</v>
      </c>
      <c r="V1562" s="35">
        <f>VLOOKUP(A1562,'HUMAN RESOURCES'!$A$2:$M$2692,13,0)</f>
        <v>0.747</v>
      </c>
      <c r="W1562" s="38">
        <f>VLOOKUP(A1562,TOURISM!$A$2:$F$2692,5,0)</f>
        <v>9133000000</v>
      </c>
      <c r="X1562" s="39">
        <f>VLOOKUP(A1562,TOURISM!$A$2:$F$2692,6,0)</f>
        <v>6365000000</v>
      </c>
      <c r="Y1562" s="43">
        <f t="shared" si="4"/>
        <v>0.34551724137931</v>
      </c>
      <c r="Z1562" s="35">
        <f>VLOOKUP(A1562,BUSINESS!$A$2:$J$2692,5,0)</f>
        <v>0</v>
      </c>
      <c r="AA1562" s="5">
        <f>VLOOKUP(A1562,BUSINESS!$A$2:$J$2692,6,0)</f>
        <v>0</v>
      </c>
      <c r="AB1562" s="5">
        <f>VLOOKUP(A1562,BUSINESS!$A$2:$J$2692,7,0)</f>
        <v>0</v>
      </c>
      <c r="AC1562" s="5">
        <f>VLOOKUP(A1562,BUSINESS!$A$2:$J$2692,8,0)</f>
        <v>0</v>
      </c>
      <c r="AD1562" s="35">
        <f>VLOOKUP(A1562,BUSINESS!$A$2:$J$2692,9,0)</f>
        <v>0.051</v>
      </c>
      <c r="AE1562" s="35">
        <f>VLOOKUP(A1562,BUSINESS!$A$2:$J$2692,10,0)</f>
        <v>0.136</v>
      </c>
    </row>
    <row r="1563" customHeight="1" spans="1:31">
      <c r="A1563" s="22" t="str">
        <f t="shared" si="0"/>
        <v>Mexico-The Americas2001</v>
      </c>
      <c r="B1563" s="22" t="s">
        <v>190</v>
      </c>
      <c r="C1563" s="22" t="s">
        <v>75</v>
      </c>
      <c r="D1563" s="23">
        <v>2001</v>
      </c>
      <c r="E1563" s="25">
        <v>725000000000</v>
      </c>
      <c r="F1563" s="24">
        <f t="shared" si="1"/>
        <v>6882.48382898719</v>
      </c>
      <c r="G1563" s="26">
        <v>0.054</v>
      </c>
      <c r="H1563" s="27">
        <v>373</v>
      </c>
      <c r="I1563" s="26">
        <v>0.128</v>
      </c>
      <c r="J1563" s="5">
        <f>VLOOKUP(A1563,ENERGY!$A$2:$F$2692,5,0)</f>
        <v>186171</v>
      </c>
      <c r="K1563" s="5">
        <f t="shared" si="2"/>
        <v>0.00176733640955362</v>
      </c>
      <c r="L1563" s="31">
        <f>VLOOKUP(A1563,ENERGY!$A$2:$F$2692,6,0)</f>
        <v>0</v>
      </c>
      <c r="M1563" s="31">
        <f t="shared" si="3"/>
        <v>0</v>
      </c>
      <c r="N1563" s="32">
        <f>VLOOKUP(A1563,'HUMAN RESOURCES'!$A$2:$M$2692,5,0)</f>
        <v>0.009</v>
      </c>
      <c r="O1563" s="32">
        <f>VLOOKUP(A1563,'HUMAN RESOURCES'!$A$2:$M$2692,6,0)</f>
        <v>0.004</v>
      </c>
      <c r="P1563" s="31">
        <f>VLOOKUP(A1563,'HUMAN RESOURCES'!$A$2:$M$2692,7,0)</f>
        <v>77</v>
      </c>
      <c r="Q1563" s="5">
        <f>VLOOKUP(A1563,'HUMAN RESOURCES'!$A$2:$M$2692,8,0)</f>
        <v>72</v>
      </c>
      <c r="R1563" s="5">
        <f>VLOOKUP(A1563,'HUMAN RESOURCES'!$A$2:$M$2692,9,0)</f>
        <v>0.337</v>
      </c>
      <c r="S1563" s="5">
        <f>VLOOKUP(A1563,'HUMAN RESOURCES'!$A$2:$M$2692,10,0)</f>
        <v>0.613</v>
      </c>
      <c r="T1563" s="5">
        <f>VLOOKUP(A1563,'HUMAN RESOURCES'!$A$2:$M$2692,11,0)</f>
        <v>0.05</v>
      </c>
      <c r="U1563" s="5">
        <f>VLOOKUP(A1563,'HUMAN RESOURCES'!$A$2:$M$2692,12,0)</f>
        <v>105339877</v>
      </c>
      <c r="V1563" s="35">
        <f>VLOOKUP(A1563,'HUMAN RESOURCES'!$A$2:$M$2692,13,0)</f>
        <v>0.75</v>
      </c>
      <c r="W1563" s="38">
        <f>VLOOKUP(A1563,TOURISM!$A$2:$F$2692,5,0)</f>
        <v>9190000000</v>
      </c>
      <c r="X1563" s="39">
        <f>VLOOKUP(A1563,TOURISM!$A$2:$F$2692,6,0)</f>
        <v>6685000000</v>
      </c>
      <c r="Y1563" s="43">
        <f t="shared" si="4"/>
        <v>0.331536388140162</v>
      </c>
      <c r="Z1563" s="35">
        <f>VLOOKUP(A1563,BUSINESS!$A$2:$J$2692,5,0)</f>
        <v>0</v>
      </c>
      <c r="AA1563" s="5">
        <f>VLOOKUP(A1563,BUSINESS!$A$2:$J$2692,6,0)</f>
        <v>0</v>
      </c>
      <c r="AB1563" s="5">
        <f>VLOOKUP(A1563,BUSINESS!$A$2:$J$2692,7,0)</f>
        <v>0</v>
      </c>
      <c r="AC1563" s="5">
        <f>VLOOKUP(A1563,BUSINESS!$A$2:$J$2692,8,0)</f>
        <v>0</v>
      </c>
      <c r="AD1563" s="35">
        <f>VLOOKUP(A1563,BUSINESS!$A$2:$J$2692,9,0)</f>
        <v>0.07</v>
      </c>
      <c r="AE1563" s="35">
        <f>VLOOKUP(A1563,BUSINESS!$A$2:$J$2692,10,0)</f>
        <v>0.207</v>
      </c>
    </row>
    <row r="1564" customHeight="1" spans="1:31">
      <c r="A1564" s="22" t="str">
        <f t="shared" si="0"/>
        <v>Mexico-The Americas2002</v>
      </c>
      <c r="B1564" s="22" t="s">
        <v>190</v>
      </c>
      <c r="C1564" s="22" t="s">
        <v>75</v>
      </c>
      <c r="D1564" s="23">
        <v>2002</v>
      </c>
      <c r="E1564" s="25">
        <v>742000000000</v>
      </c>
      <c r="F1564" s="24">
        <f t="shared" si="1"/>
        <v>6952.53510840487</v>
      </c>
      <c r="G1564" s="26">
        <v>0.056</v>
      </c>
      <c r="H1564" s="27">
        <v>396</v>
      </c>
      <c r="I1564" s="26">
        <v>0.082</v>
      </c>
      <c r="J1564" s="5">
        <f>VLOOKUP(A1564,ENERGY!$A$2:$F$2692,5,0)</f>
        <v>178924</v>
      </c>
      <c r="K1564" s="5">
        <f t="shared" si="2"/>
        <v>0.00167651670045314</v>
      </c>
      <c r="L1564" s="31">
        <f>VLOOKUP(A1564,ENERGY!$A$2:$F$2692,6,0)</f>
        <v>443674</v>
      </c>
      <c r="M1564" s="31">
        <f t="shared" si="3"/>
        <v>0.004157222455103</v>
      </c>
      <c r="N1564" s="32">
        <f>VLOOKUP(A1564,'HUMAN RESOURCES'!$A$2:$M$2692,5,0)</f>
        <v>0.009</v>
      </c>
      <c r="O1564" s="32">
        <f>VLOOKUP(A1564,'HUMAN RESOURCES'!$A$2:$M$2692,6,0)</f>
        <v>0.002</v>
      </c>
      <c r="P1564" s="31">
        <f>VLOOKUP(A1564,'HUMAN RESOURCES'!$A$2:$M$2692,7,0)</f>
        <v>77</v>
      </c>
      <c r="Q1564" s="5">
        <f>VLOOKUP(A1564,'HUMAN RESOURCES'!$A$2:$M$2692,8,0)</f>
        <v>72</v>
      </c>
      <c r="R1564" s="5">
        <f>VLOOKUP(A1564,'HUMAN RESOURCES'!$A$2:$M$2692,9,0)</f>
        <v>0.334</v>
      </c>
      <c r="S1564" s="5">
        <f>VLOOKUP(A1564,'HUMAN RESOURCES'!$A$2:$M$2692,10,0)</f>
        <v>0.615</v>
      </c>
      <c r="T1564" s="5">
        <f>VLOOKUP(A1564,'HUMAN RESOURCES'!$A$2:$M$2692,11,0)</f>
        <v>0.051</v>
      </c>
      <c r="U1564" s="5">
        <f>VLOOKUP(A1564,'HUMAN RESOURCES'!$A$2:$M$2692,12,0)</f>
        <v>106723661</v>
      </c>
      <c r="V1564" s="35">
        <f>VLOOKUP(A1564,'HUMAN RESOURCES'!$A$2:$M$2692,13,0)</f>
        <v>0.754</v>
      </c>
      <c r="W1564" s="38">
        <f>VLOOKUP(A1564,TOURISM!$A$2:$F$2692,5,0)</f>
        <v>9547000000</v>
      </c>
      <c r="X1564" s="39">
        <f>VLOOKUP(A1564,TOURISM!$A$2:$F$2692,6,0)</f>
        <v>7087000000</v>
      </c>
      <c r="Y1564" s="43">
        <f t="shared" si="4"/>
        <v>0.393548387096774</v>
      </c>
      <c r="Z1564" s="35">
        <f>VLOOKUP(A1564,BUSINESS!$A$2:$J$2692,5,0)</f>
        <v>0</v>
      </c>
      <c r="AA1564" s="5">
        <f>VLOOKUP(A1564,BUSINESS!$A$2:$J$2692,6,0)</f>
        <v>0</v>
      </c>
      <c r="AB1564" s="5">
        <f>VLOOKUP(A1564,BUSINESS!$A$2:$J$2692,7,0)</f>
        <v>0</v>
      </c>
      <c r="AC1564" s="5">
        <f>VLOOKUP(A1564,BUSINESS!$A$2:$J$2692,8,0)</f>
        <v>0</v>
      </c>
      <c r="AD1564" s="35">
        <f>VLOOKUP(A1564,BUSINESS!$A$2:$J$2692,9,0)</f>
        <v>0.119</v>
      </c>
      <c r="AE1564" s="35">
        <f>VLOOKUP(A1564,BUSINESS!$A$2:$J$2692,10,0)</f>
        <v>0.243</v>
      </c>
    </row>
    <row r="1565" customHeight="1" spans="1:31">
      <c r="A1565" s="22" t="str">
        <f t="shared" si="0"/>
        <v>Mexico-The Americas2003</v>
      </c>
      <c r="B1565" s="22" t="s">
        <v>190</v>
      </c>
      <c r="C1565" s="22" t="s">
        <v>75</v>
      </c>
      <c r="D1565" s="23">
        <v>2003</v>
      </c>
      <c r="E1565" s="25">
        <v>713000000000</v>
      </c>
      <c r="F1565" s="24">
        <f t="shared" si="1"/>
        <v>6598.41139127532</v>
      </c>
      <c r="G1565" s="26">
        <v>0.058</v>
      </c>
      <c r="H1565" s="27">
        <v>397</v>
      </c>
      <c r="I1565" s="26">
        <v>0.07</v>
      </c>
      <c r="J1565" s="5">
        <f>VLOOKUP(A1565,ENERGY!$A$2:$F$2692,5,0)</f>
        <v>175752</v>
      </c>
      <c r="K1565" s="5">
        <f t="shared" si="2"/>
        <v>0.00162648527186454</v>
      </c>
      <c r="L1565" s="31">
        <f>VLOOKUP(A1565,ENERGY!$A$2:$F$2692,6,0)</f>
        <v>446237</v>
      </c>
      <c r="M1565" s="31">
        <f t="shared" si="3"/>
        <v>0.00412967083311154</v>
      </c>
      <c r="N1565" s="32">
        <f>VLOOKUP(A1565,'HUMAN RESOURCES'!$A$2:$M$2692,5,0)</f>
        <v>0.01</v>
      </c>
      <c r="O1565" s="32">
        <f>VLOOKUP(A1565,'HUMAN RESOURCES'!$A$2:$M$2692,6,0)</f>
        <v>0.002</v>
      </c>
      <c r="P1565" s="31">
        <f>VLOOKUP(A1565,'HUMAN RESOURCES'!$A$2:$M$2692,7,0)</f>
        <v>78</v>
      </c>
      <c r="Q1565" s="5">
        <f>VLOOKUP(A1565,'HUMAN RESOURCES'!$A$2:$M$2692,8,0)</f>
        <v>73</v>
      </c>
      <c r="R1565" s="5">
        <f>VLOOKUP(A1565,'HUMAN RESOURCES'!$A$2:$M$2692,9,0)</f>
        <v>0.33</v>
      </c>
      <c r="S1565" s="5">
        <f>VLOOKUP(A1565,'HUMAN RESOURCES'!$A$2:$M$2692,10,0)</f>
        <v>0.618</v>
      </c>
      <c r="T1565" s="5">
        <f>VLOOKUP(A1565,'HUMAN RESOURCES'!$A$2:$M$2692,11,0)</f>
        <v>0.051</v>
      </c>
      <c r="U1565" s="5">
        <f>VLOOKUP(A1565,'HUMAN RESOURCES'!$A$2:$M$2692,12,0)</f>
        <v>108056312</v>
      </c>
      <c r="V1565" s="35">
        <f>VLOOKUP(A1565,'HUMAN RESOURCES'!$A$2:$M$2692,13,0)</f>
        <v>0.757</v>
      </c>
      <c r="W1565" s="38">
        <f>VLOOKUP(A1565,TOURISM!$A$2:$F$2692,5,0)</f>
        <v>10058000000</v>
      </c>
      <c r="X1565" s="39">
        <f>VLOOKUP(A1565,TOURISM!$A$2:$F$2692,6,0)</f>
        <v>7252000000</v>
      </c>
      <c r="Y1565" s="43">
        <f t="shared" si="4"/>
        <v>0.464415584415584</v>
      </c>
      <c r="Z1565" s="35">
        <f>VLOOKUP(A1565,BUSINESS!$A$2:$J$2692,5,0)</f>
        <v>0</v>
      </c>
      <c r="AA1565" s="5">
        <f>VLOOKUP(A1565,BUSINESS!$A$2:$J$2692,6,0)</f>
        <v>58</v>
      </c>
      <c r="AB1565" s="5">
        <f>VLOOKUP(A1565,BUSINESS!$A$2:$J$2692,7,0)</f>
        <v>0</v>
      </c>
      <c r="AC1565" s="5">
        <f>VLOOKUP(A1565,BUSINESS!$A$2:$J$2692,8,0)</f>
        <v>0</v>
      </c>
      <c r="AD1565" s="35">
        <f>VLOOKUP(A1565,BUSINESS!$A$2:$J$2692,9,0)</f>
        <v>0.129</v>
      </c>
      <c r="AE1565" s="35">
        <f>VLOOKUP(A1565,BUSINESS!$A$2:$J$2692,10,0)</f>
        <v>0.279</v>
      </c>
    </row>
    <row r="1566" customHeight="1" spans="1:31">
      <c r="A1566" s="22" t="str">
        <f t="shared" si="0"/>
        <v>Mexico-The Americas2004</v>
      </c>
      <c r="B1566" s="22" t="s">
        <v>190</v>
      </c>
      <c r="C1566" s="22" t="s">
        <v>75</v>
      </c>
      <c r="D1566" s="23">
        <v>2004</v>
      </c>
      <c r="E1566" s="25">
        <v>770000000000</v>
      </c>
      <c r="F1566" s="24">
        <f t="shared" si="1"/>
        <v>7039.57842981746</v>
      </c>
      <c r="G1566" s="26">
        <v>0.06</v>
      </c>
      <c r="H1566" s="27">
        <v>441</v>
      </c>
      <c r="I1566" s="26">
        <v>0.074</v>
      </c>
      <c r="J1566" s="5">
        <f>VLOOKUP(A1566,ENERGY!$A$2:$F$2692,5,0)</f>
        <v>181876</v>
      </c>
      <c r="K1566" s="5">
        <f t="shared" si="2"/>
        <v>0.00166276670974218</v>
      </c>
      <c r="L1566" s="31">
        <f>VLOOKUP(A1566,ENERGY!$A$2:$F$2692,6,0)</f>
        <v>471444</v>
      </c>
      <c r="M1566" s="31">
        <f t="shared" si="3"/>
        <v>0.0043100870302167</v>
      </c>
      <c r="N1566" s="32">
        <f>VLOOKUP(A1566,'HUMAN RESOURCES'!$A$2:$M$2692,5,0)</f>
        <v>0.011</v>
      </c>
      <c r="O1566" s="32">
        <f>VLOOKUP(A1566,'HUMAN RESOURCES'!$A$2:$M$2692,6,0)</f>
        <v>0.013</v>
      </c>
      <c r="P1566" s="31">
        <f>VLOOKUP(A1566,'HUMAN RESOURCES'!$A$2:$M$2692,7,0)</f>
        <v>78</v>
      </c>
      <c r="Q1566" s="5">
        <f>VLOOKUP(A1566,'HUMAN RESOURCES'!$A$2:$M$2692,8,0)</f>
        <v>73</v>
      </c>
      <c r="R1566" s="5">
        <f>VLOOKUP(A1566,'HUMAN RESOURCES'!$A$2:$M$2692,9,0)</f>
        <v>0.327</v>
      </c>
      <c r="S1566" s="5">
        <f>VLOOKUP(A1566,'HUMAN RESOURCES'!$A$2:$M$2692,10,0)</f>
        <v>0.621</v>
      </c>
      <c r="T1566" s="5">
        <f>VLOOKUP(A1566,'HUMAN RESOURCES'!$A$2:$M$2692,11,0)</f>
        <v>0.052</v>
      </c>
      <c r="U1566" s="5">
        <f>VLOOKUP(A1566,'HUMAN RESOURCES'!$A$2:$M$2692,12,0)</f>
        <v>109381550</v>
      </c>
      <c r="V1566" s="35">
        <f>VLOOKUP(A1566,'HUMAN RESOURCES'!$A$2:$M$2692,13,0)</f>
        <v>0.76</v>
      </c>
      <c r="W1566" s="38">
        <f>VLOOKUP(A1566,TOURISM!$A$2:$F$2692,5,0)</f>
        <v>11610000000</v>
      </c>
      <c r="X1566" s="39">
        <f>VLOOKUP(A1566,TOURISM!$A$2:$F$2692,6,0)</f>
        <v>8034000000</v>
      </c>
      <c r="Y1566" s="43">
        <f t="shared" si="4"/>
        <v>0.444572748267898</v>
      </c>
      <c r="Z1566" s="35">
        <f>VLOOKUP(A1566,BUSINESS!$A$2:$J$2692,5,0)</f>
        <v>0</v>
      </c>
      <c r="AA1566" s="5">
        <f>VLOOKUP(A1566,BUSINESS!$A$2:$J$2692,6,0)</f>
        <v>58</v>
      </c>
      <c r="AB1566" s="5">
        <f>VLOOKUP(A1566,BUSINESS!$A$2:$J$2692,7,0)</f>
        <v>0</v>
      </c>
      <c r="AC1566" s="5">
        <f>VLOOKUP(A1566,BUSINESS!$A$2:$J$2692,8,0)</f>
        <v>0</v>
      </c>
      <c r="AD1566" s="35">
        <f>VLOOKUP(A1566,BUSINESS!$A$2:$J$2692,9,0)</f>
        <v>0.141</v>
      </c>
      <c r="AE1566" s="35">
        <f>VLOOKUP(A1566,BUSINESS!$A$2:$J$2692,10,0)</f>
        <v>0.352</v>
      </c>
    </row>
    <row r="1567" customHeight="1" spans="1:31">
      <c r="A1567" s="22" t="str">
        <f t="shared" si="0"/>
        <v>Mexico-The Americas2005</v>
      </c>
      <c r="B1567" s="22" t="s">
        <v>190</v>
      </c>
      <c r="C1567" s="22" t="s">
        <v>75</v>
      </c>
      <c r="D1567" s="23">
        <v>2005</v>
      </c>
      <c r="E1567" s="25">
        <v>866000000000</v>
      </c>
      <c r="F1567" s="24">
        <f t="shared" si="1"/>
        <v>7820.69646354427</v>
      </c>
      <c r="G1567" s="26">
        <v>0.059</v>
      </c>
      <c r="H1567" s="27">
        <v>478</v>
      </c>
      <c r="I1567" s="26">
        <v>0.097</v>
      </c>
      <c r="J1567" s="5">
        <f>VLOOKUP(A1567,ENERGY!$A$2:$F$2692,5,0)</f>
        <v>150843</v>
      </c>
      <c r="K1567" s="5">
        <f t="shared" si="2"/>
        <v>0.0013622370862014</v>
      </c>
      <c r="L1567" s="31">
        <f>VLOOKUP(A1567,ENERGY!$A$2:$F$2692,6,0)</f>
        <v>391251</v>
      </c>
      <c r="M1567" s="31">
        <f t="shared" si="3"/>
        <v>0.00353332022177617</v>
      </c>
      <c r="N1567" s="32">
        <f>VLOOKUP(A1567,'HUMAN RESOURCES'!$A$2:$M$2692,5,0)</f>
        <v>0.012</v>
      </c>
      <c r="O1567" s="32">
        <f>VLOOKUP(A1567,'HUMAN RESOURCES'!$A$2:$M$2692,6,0)</f>
        <v>0.015</v>
      </c>
      <c r="P1567" s="31">
        <f>VLOOKUP(A1567,'HUMAN RESOURCES'!$A$2:$M$2692,7,0)</f>
        <v>78</v>
      </c>
      <c r="Q1567" s="5">
        <f>VLOOKUP(A1567,'HUMAN RESOURCES'!$A$2:$M$2692,8,0)</f>
        <v>73</v>
      </c>
      <c r="R1567" s="5">
        <f>VLOOKUP(A1567,'HUMAN RESOURCES'!$A$2:$M$2692,9,0)</f>
        <v>0.323</v>
      </c>
      <c r="S1567" s="5">
        <f>VLOOKUP(A1567,'HUMAN RESOURCES'!$A$2:$M$2692,10,0)</f>
        <v>0.624</v>
      </c>
      <c r="T1567" s="5">
        <f>VLOOKUP(A1567,'HUMAN RESOURCES'!$A$2:$M$2692,11,0)</f>
        <v>0.053</v>
      </c>
      <c r="U1567" s="5">
        <f>VLOOKUP(A1567,'HUMAN RESOURCES'!$A$2:$M$2692,12,0)</f>
        <v>110731826</v>
      </c>
      <c r="V1567" s="35">
        <f>VLOOKUP(A1567,'HUMAN RESOURCES'!$A$2:$M$2692,13,0)</f>
        <v>0.763</v>
      </c>
      <c r="W1567" s="38">
        <f>VLOOKUP(A1567,TOURISM!$A$2:$F$2692,5,0)</f>
        <v>12801000000</v>
      </c>
      <c r="X1567" s="39">
        <f>VLOOKUP(A1567,TOURISM!$A$2:$F$2692,6,0)</f>
        <v>8951000000</v>
      </c>
      <c r="Y1567" s="43">
        <f t="shared" si="4"/>
        <v>0.4076525336091</v>
      </c>
      <c r="Z1567" s="35">
        <f>VLOOKUP(A1567,BUSINESS!$A$2:$J$2692,5,0)</f>
        <v>0.557</v>
      </c>
      <c r="AA1567" s="5">
        <f>VLOOKUP(A1567,BUSINESS!$A$2:$J$2692,6,0)</f>
        <v>58</v>
      </c>
      <c r="AB1567" s="5">
        <f>VLOOKUP(A1567,BUSINESS!$A$2:$J$2692,7,0)</f>
        <v>0</v>
      </c>
      <c r="AC1567" s="5">
        <f>VLOOKUP(A1567,BUSINESS!$A$2:$J$2692,8,0)</f>
        <v>552</v>
      </c>
      <c r="AD1567" s="35">
        <f>VLOOKUP(A1567,BUSINESS!$A$2:$J$2692,9,0)</f>
        <v>0.172</v>
      </c>
      <c r="AE1567" s="35">
        <f>VLOOKUP(A1567,BUSINESS!$A$2:$J$2692,10,0)</f>
        <v>0.426</v>
      </c>
    </row>
    <row r="1568" customHeight="1" spans="1:31">
      <c r="A1568" s="22" t="str">
        <f t="shared" si="0"/>
        <v>Mexico-The Americas2006</v>
      </c>
      <c r="B1568" s="22" t="s">
        <v>190</v>
      </c>
      <c r="C1568" s="22" t="s">
        <v>75</v>
      </c>
      <c r="D1568" s="23">
        <v>2006</v>
      </c>
      <c r="E1568" s="25">
        <v>967000000000</v>
      </c>
      <c r="F1568" s="24">
        <f t="shared" si="1"/>
        <v>8624.94215179053</v>
      </c>
      <c r="G1568" s="26">
        <v>0.057</v>
      </c>
      <c r="H1568" s="27">
        <v>515</v>
      </c>
      <c r="I1568" s="26">
        <v>0.075</v>
      </c>
      <c r="J1568" s="5">
        <f>VLOOKUP(A1568,ENERGY!$A$2:$F$2692,5,0)</f>
        <v>159324</v>
      </c>
      <c r="K1568" s="5">
        <f t="shared" si="2"/>
        <v>0.00142105510174961</v>
      </c>
      <c r="L1568" s="31">
        <f>VLOOKUP(A1568,ENERGY!$A$2:$F$2692,6,0)</f>
        <v>410744</v>
      </c>
      <c r="M1568" s="31">
        <f t="shared" si="3"/>
        <v>0.00366354006121515</v>
      </c>
      <c r="N1568" s="32">
        <f>VLOOKUP(A1568,'HUMAN RESOURCES'!$A$2:$M$2692,5,0)</f>
        <v>0.012</v>
      </c>
      <c r="O1568" s="32">
        <f>VLOOKUP(A1568,'HUMAN RESOURCES'!$A$2:$M$2692,6,0)</f>
        <v>0</v>
      </c>
      <c r="P1568" s="31">
        <f>VLOOKUP(A1568,'HUMAN RESOURCES'!$A$2:$M$2692,7,0)</f>
        <v>78</v>
      </c>
      <c r="Q1568" s="5">
        <f>VLOOKUP(A1568,'HUMAN RESOURCES'!$A$2:$M$2692,8,0)</f>
        <v>73</v>
      </c>
      <c r="R1568" s="5">
        <f>VLOOKUP(A1568,'HUMAN RESOURCES'!$A$2:$M$2692,9,0)</f>
        <v>0.319</v>
      </c>
      <c r="S1568" s="5">
        <f>VLOOKUP(A1568,'HUMAN RESOURCES'!$A$2:$M$2692,10,0)</f>
        <v>0.627</v>
      </c>
      <c r="T1568" s="5">
        <f>VLOOKUP(A1568,'HUMAN RESOURCES'!$A$2:$M$2692,11,0)</f>
        <v>0.054</v>
      </c>
      <c r="U1568" s="5">
        <f>VLOOKUP(A1568,'HUMAN RESOURCES'!$A$2:$M$2692,12,0)</f>
        <v>112116694</v>
      </c>
      <c r="V1568" s="35">
        <f>VLOOKUP(A1568,'HUMAN RESOURCES'!$A$2:$M$2692,13,0)</f>
        <v>0.766</v>
      </c>
      <c r="W1568" s="38">
        <f>VLOOKUP(A1568,TOURISM!$A$2:$F$2692,5,0)</f>
        <v>13329000000</v>
      </c>
      <c r="X1568" s="39">
        <f>VLOOKUP(A1568,TOURISM!$A$2:$F$2692,6,0)</f>
        <v>9387000000</v>
      </c>
      <c r="Y1568" s="43">
        <f t="shared" si="4"/>
        <v>0.397788461538462</v>
      </c>
      <c r="Z1568" s="35">
        <f>VLOOKUP(A1568,BUSINESS!$A$2:$J$2692,5,0)</f>
        <v>0.531</v>
      </c>
      <c r="AA1568" s="5">
        <f>VLOOKUP(A1568,BUSINESS!$A$2:$J$2692,6,0)</f>
        <v>25</v>
      </c>
      <c r="AB1568" s="5">
        <f>VLOOKUP(A1568,BUSINESS!$A$2:$J$2692,7,0)</f>
        <v>0</v>
      </c>
      <c r="AC1568" s="5">
        <f>VLOOKUP(A1568,BUSINESS!$A$2:$J$2692,8,0)</f>
        <v>560</v>
      </c>
      <c r="AD1568" s="35">
        <f>VLOOKUP(A1568,BUSINESS!$A$2:$J$2692,9,0)</f>
        <v>0.195</v>
      </c>
      <c r="AE1568" s="35">
        <f>VLOOKUP(A1568,BUSINESS!$A$2:$J$2692,10,0)</f>
        <v>0.494</v>
      </c>
    </row>
    <row r="1569" customHeight="1" spans="1:31">
      <c r="A1569" s="22" t="str">
        <f t="shared" si="0"/>
        <v>Mexico-The Americas2007</v>
      </c>
      <c r="B1569" s="22" t="s">
        <v>190</v>
      </c>
      <c r="C1569" s="22" t="s">
        <v>75</v>
      </c>
      <c r="D1569" s="23">
        <v>2007</v>
      </c>
      <c r="E1569" s="25">
        <v>1040000000000</v>
      </c>
      <c r="F1569" s="24">
        <f t="shared" si="1"/>
        <v>9160.58890219846</v>
      </c>
      <c r="G1569" s="26">
        <v>0.058</v>
      </c>
      <c r="H1569" s="27">
        <v>565</v>
      </c>
      <c r="I1569" s="26">
        <v>0.076</v>
      </c>
      <c r="J1569" s="5">
        <f>VLOOKUP(A1569,ENERGY!$A$2:$F$2692,5,0)</f>
        <v>146302</v>
      </c>
      <c r="K1569" s="5">
        <f t="shared" si="2"/>
        <v>0.00128866584381677</v>
      </c>
      <c r="L1569" s="31">
        <f>VLOOKUP(A1569,ENERGY!$A$2:$F$2692,6,0)</f>
        <v>394800</v>
      </c>
      <c r="M1569" s="31">
        <f t="shared" si="3"/>
        <v>0.00347750047941149</v>
      </c>
      <c r="N1569" s="32">
        <f>VLOOKUP(A1569,'HUMAN RESOURCES'!$A$2:$M$2692,5,0)</f>
        <v>0.014</v>
      </c>
      <c r="O1569" s="32">
        <f>VLOOKUP(A1569,'HUMAN RESOURCES'!$A$2:$M$2692,6,0)</f>
        <v>0.025</v>
      </c>
      <c r="P1569" s="31">
        <f>VLOOKUP(A1569,'HUMAN RESOURCES'!$A$2:$M$2692,7,0)</f>
        <v>78</v>
      </c>
      <c r="Q1569" s="5">
        <f>VLOOKUP(A1569,'HUMAN RESOURCES'!$A$2:$M$2692,8,0)</f>
        <v>74</v>
      </c>
      <c r="R1569" s="5">
        <f>VLOOKUP(A1569,'HUMAN RESOURCES'!$A$2:$M$2692,9,0)</f>
        <v>0.314</v>
      </c>
      <c r="S1569" s="5">
        <f>VLOOKUP(A1569,'HUMAN RESOURCES'!$A$2:$M$2692,10,0)</f>
        <v>0.63</v>
      </c>
      <c r="T1569" s="5">
        <f>VLOOKUP(A1569,'HUMAN RESOURCES'!$A$2:$M$2692,11,0)</f>
        <v>0.056</v>
      </c>
      <c r="U1569" s="5">
        <f>VLOOKUP(A1569,'HUMAN RESOURCES'!$A$2:$M$2692,12,0)</f>
        <v>113529819</v>
      </c>
      <c r="V1569" s="35">
        <f>VLOOKUP(A1569,'HUMAN RESOURCES'!$A$2:$M$2692,13,0)</f>
        <v>0.769</v>
      </c>
      <c r="W1569" s="38">
        <f>VLOOKUP(A1569,TOURISM!$A$2:$F$2692,5,0)</f>
        <v>14055000000</v>
      </c>
      <c r="X1569" s="39">
        <f>VLOOKUP(A1569,TOURISM!$A$2:$F$2692,6,0)</f>
        <v>9918000000</v>
      </c>
      <c r="Y1569" s="43">
        <f t="shared" si="4"/>
        <v>0.407272727272727</v>
      </c>
      <c r="Z1569" s="35">
        <f>VLOOKUP(A1569,BUSINESS!$A$2:$J$2692,5,0)</f>
        <v>0.523</v>
      </c>
      <c r="AA1569" s="5">
        <f>VLOOKUP(A1569,BUSINESS!$A$2:$J$2692,6,0)</f>
        <v>25</v>
      </c>
      <c r="AB1569" s="5">
        <f>VLOOKUP(A1569,BUSINESS!$A$2:$J$2692,7,0)</f>
        <v>0</v>
      </c>
      <c r="AC1569" s="5">
        <f>VLOOKUP(A1569,BUSINESS!$A$2:$J$2692,8,0)</f>
        <v>485</v>
      </c>
      <c r="AD1569" s="35">
        <f>VLOOKUP(A1569,BUSINESS!$A$2:$J$2692,9,0)</f>
        <v>0.208</v>
      </c>
      <c r="AE1569" s="35">
        <f>VLOOKUP(A1569,BUSINESS!$A$2:$J$2692,10,0)</f>
        <v>0.586</v>
      </c>
    </row>
    <row r="1570" customHeight="1" spans="1:31">
      <c r="A1570" s="22" t="str">
        <f t="shared" si="0"/>
        <v>Mexico-The Americas2008</v>
      </c>
      <c r="B1570" s="22" t="s">
        <v>190</v>
      </c>
      <c r="C1570" s="22" t="s">
        <v>75</v>
      </c>
      <c r="D1570" s="23">
        <v>2008</v>
      </c>
      <c r="E1570" s="25">
        <v>1100000000000</v>
      </c>
      <c r="F1570" s="24">
        <f t="shared" si="1"/>
        <v>9567.8765121844</v>
      </c>
      <c r="G1570" s="26">
        <v>0.058</v>
      </c>
      <c r="H1570" s="27">
        <v>598</v>
      </c>
      <c r="I1570" s="26">
        <v>0.087</v>
      </c>
      <c r="J1570" s="5">
        <f>VLOOKUP(A1570,ENERGY!$A$2:$F$2692,5,0)</f>
        <v>176711</v>
      </c>
      <c r="K1570" s="5">
        <f t="shared" si="2"/>
        <v>0.0015370445694042</v>
      </c>
      <c r="L1570" s="31">
        <f>VLOOKUP(A1570,ENERGY!$A$2:$F$2692,6,0)</f>
        <v>455845</v>
      </c>
      <c r="M1570" s="31">
        <f t="shared" si="3"/>
        <v>0.003964971516997</v>
      </c>
      <c r="N1570" s="32">
        <f>VLOOKUP(A1570,'HUMAN RESOURCES'!$A$2:$M$2692,5,0)</f>
        <v>0.014</v>
      </c>
      <c r="O1570" s="32">
        <f>VLOOKUP(A1570,'HUMAN RESOURCES'!$A$2:$M$2692,6,0)</f>
        <v>0.016</v>
      </c>
      <c r="P1570" s="31">
        <f>VLOOKUP(A1570,'HUMAN RESOURCES'!$A$2:$M$2692,7,0)</f>
        <v>79</v>
      </c>
      <c r="Q1570" s="5">
        <f>VLOOKUP(A1570,'HUMAN RESOURCES'!$A$2:$M$2692,8,0)</f>
        <v>74</v>
      </c>
      <c r="R1570" s="5">
        <f>VLOOKUP(A1570,'HUMAN RESOURCES'!$A$2:$M$2692,9,0)</f>
        <v>0.31</v>
      </c>
      <c r="S1570" s="5">
        <f>VLOOKUP(A1570,'HUMAN RESOURCES'!$A$2:$M$2692,10,0)</f>
        <v>0.633</v>
      </c>
      <c r="T1570" s="5">
        <f>VLOOKUP(A1570,'HUMAN RESOURCES'!$A$2:$M$2692,11,0)</f>
        <v>0.057</v>
      </c>
      <c r="U1570" s="5">
        <f>VLOOKUP(A1570,'HUMAN RESOURCES'!$A$2:$M$2692,12,0)</f>
        <v>114968039</v>
      </c>
      <c r="V1570" s="35">
        <f>VLOOKUP(A1570,'HUMAN RESOURCES'!$A$2:$M$2692,13,0)</f>
        <v>0.772</v>
      </c>
      <c r="W1570" s="38">
        <f>VLOOKUP(A1570,TOURISM!$A$2:$F$2692,5,0)</f>
        <v>14726000000</v>
      </c>
      <c r="X1570" s="39">
        <f>VLOOKUP(A1570,TOURISM!$A$2:$F$2692,6,0)</f>
        <v>10246000000</v>
      </c>
      <c r="Y1570" s="43">
        <f t="shared" si="4"/>
        <v>0.425139664804469</v>
      </c>
      <c r="Z1570" s="35">
        <f>VLOOKUP(A1570,BUSINESS!$A$2:$J$2692,5,0)</f>
        <v>0.515</v>
      </c>
      <c r="AA1570" s="5">
        <f>VLOOKUP(A1570,BUSINESS!$A$2:$J$2692,6,0)</f>
        <v>26</v>
      </c>
      <c r="AB1570" s="5">
        <f>VLOOKUP(A1570,BUSINESS!$A$2:$J$2692,7,0)</f>
        <v>0</v>
      </c>
      <c r="AC1570" s="5">
        <f>VLOOKUP(A1570,BUSINESS!$A$2:$J$2692,8,0)</f>
        <v>549</v>
      </c>
      <c r="AD1570" s="35">
        <f>VLOOKUP(A1570,BUSINESS!$A$2:$J$2692,9,0)</f>
        <v>0.217</v>
      </c>
      <c r="AE1570" s="35">
        <f>VLOOKUP(A1570,BUSINESS!$A$2:$J$2692,10,0)</f>
        <v>0.655</v>
      </c>
    </row>
    <row r="1571" customHeight="1" spans="1:31">
      <c r="A1571" s="22" t="str">
        <f t="shared" si="0"/>
        <v>Mexico-The Americas2009</v>
      </c>
      <c r="B1571" s="22" t="s">
        <v>190</v>
      </c>
      <c r="C1571" s="22" t="s">
        <v>75</v>
      </c>
      <c r="D1571" s="23">
        <v>2009</v>
      </c>
      <c r="E1571" s="25">
        <v>895000000000</v>
      </c>
      <c r="F1571" s="24">
        <f t="shared" si="1"/>
        <v>7687.50080740232</v>
      </c>
      <c r="G1571" s="26">
        <v>0.064</v>
      </c>
      <c r="H1571" s="27">
        <v>526</v>
      </c>
      <c r="I1571" s="26">
        <v>0.071</v>
      </c>
      <c r="J1571" s="5">
        <f>VLOOKUP(A1571,ENERGY!$A$2:$F$2692,5,0)</f>
        <v>170263</v>
      </c>
      <c r="K1571" s="5">
        <f t="shared" si="2"/>
        <v>0.00146245469270474</v>
      </c>
      <c r="L1571" s="31">
        <f>VLOOKUP(A1571,ENERGY!$A$2:$F$2692,6,0)</f>
        <v>435046</v>
      </c>
      <c r="M1571" s="31">
        <f t="shared" si="3"/>
        <v>0.00373677818576218</v>
      </c>
      <c r="N1571" s="32">
        <f>VLOOKUP(A1571,'HUMAN RESOURCES'!$A$2:$M$2692,5,0)</f>
        <v>0.014</v>
      </c>
      <c r="O1571" s="32">
        <f>VLOOKUP(A1571,'HUMAN RESOURCES'!$A$2:$M$2692,6,0)</f>
        <v>0.017</v>
      </c>
      <c r="P1571" s="31">
        <f>VLOOKUP(A1571,'HUMAN RESOURCES'!$A$2:$M$2692,7,0)</f>
        <v>79</v>
      </c>
      <c r="Q1571" s="5">
        <f>VLOOKUP(A1571,'HUMAN RESOURCES'!$A$2:$M$2692,8,0)</f>
        <v>74</v>
      </c>
      <c r="R1571" s="5">
        <f>VLOOKUP(A1571,'HUMAN RESOURCES'!$A$2:$M$2692,9,0)</f>
        <v>0.305</v>
      </c>
      <c r="S1571" s="5">
        <f>VLOOKUP(A1571,'HUMAN RESOURCES'!$A$2:$M$2692,10,0)</f>
        <v>0.636</v>
      </c>
      <c r="T1571" s="5">
        <f>VLOOKUP(A1571,'HUMAN RESOURCES'!$A$2:$M$2692,11,0)</f>
        <v>0.058</v>
      </c>
      <c r="U1571" s="5">
        <f>VLOOKUP(A1571,'HUMAN RESOURCES'!$A$2:$M$2692,12,0)</f>
        <v>116422752</v>
      </c>
      <c r="V1571" s="35">
        <f>VLOOKUP(A1571,'HUMAN RESOURCES'!$A$2:$M$2692,13,0)</f>
        <v>0.775</v>
      </c>
      <c r="W1571" s="38">
        <f>VLOOKUP(A1571,TOURISM!$A$2:$F$2692,5,0)</f>
        <v>12542000000</v>
      </c>
      <c r="X1571" s="39">
        <f>VLOOKUP(A1571,TOURISM!$A$2:$F$2692,6,0)</f>
        <v>8737000000</v>
      </c>
      <c r="Y1571" s="43">
        <f t="shared" si="4"/>
        <v>0.345428571428571</v>
      </c>
      <c r="Z1571" s="35">
        <f>VLOOKUP(A1571,BUSINESS!$A$2:$J$2692,5,0)</f>
        <v>0.51</v>
      </c>
      <c r="AA1571" s="5">
        <f>VLOOKUP(A1571,BUSINESS!$A$2:$J$2692,6,0)</f>
        <v>11</v>
      </c>
      <c r="AB1571" s="5">
        <f>VLOOKUP(A1571,BUSINESS!$A$2:$J$2692,7,0)</f>
        <v>0</v>
      </c>
      <c r="AC1571" s="5">
        <f>VLOOKUP(A1571,BUSINESS!$A$2:$J$2692,8,0)</f>
        <v>517</v>
      </c>
      <c r="AD1571" s="35">
        <f>VLOOKUP(A1571,BUSINESS!$A$2:$J$2692,9,0)</f>
        <v>0.263</v>
      </c>
      <c r="AE1571" s="35">
        <f>VLOOKUP(A1571,BUSINESS!$A$2:$J$2692,10,0)</f>
        <v>0.715</v>
      </c>
    </row>
    <row r="1572" customHeight="1" spans="1:31">
      <c r="A1572" s="22" t="str">
        <f t="shared" si="0"/>
        <v>Mexico-The Americas2010</v>
      </c>
      <c r="B1572" s="22" t="s">
        <v>190</v>
      </c>
      <c r="C1572" s="22" t="s">
        <v>75</v>
      </c>
      <c r="D1572" s="23">
        <v>2010</v>
      </c>
      <c r="E1572" s="25">
        <v>1050000000000</v>
      </c>
      <c r="F1572" s="24">
        <f t="shared" si="1"/>
        <v>8906.87954142702</v>
      </c>
      <c r="G1572" s="26">
        <v>0.063</v>
      </c>
      <c r="H1572" s="27">
        <v>603</v>
      </c>
      <c r="I1572" s="26">
        <v>0.053</v>
      </c>
      <c r="J1572" s="5">
        <f>VLOOKUP(A1572,ENERGY!$A$2:$F$2692,5,0)</f>
        <v>153665</v>
      </c>
      <c r="K1572" s="5">
        <f t="shared" si="2"/>
        <v>0.00130350061403179</v>
      </c>
      <c r="L1572" s="31">
        <f>VLOOKUP(A1572,ENERGY!$A$2:$F$2692,6,0)</f>
        <v>405633</v>
      </c>
      <c r="M1572" s="31">
        <f t="shared" si="3"/>
        <v>0.00344088025621682</v>
      </c>
      <c r="N1572" s="32">
        <f>VLOOKUP(A1572,'HUMAN RESOURCES'!$A$2:$M$2692,5,0)</f>
        <v>0.017</v>
      </c>
      <c r="O1572" s="32">
        <f>VLOOKUP(A1572,'HUMAN RESOURCES'!$A$2:$M$2692,6,0)</f>
        <v>0.035</v>
      </c>
      <c r="P1572" s="31">
        <f>VLOOKUP(A1572,'HUMAN RESOURCES'!$A$2:$M$2692,7,0)</f>
        <v>79</v>
      </c>
      <c r="Q1572" s="5">
        <f>VLOOKUP(A1572,'HUMAN RESOURCES'!$A$2:$M$2692,8,0)</f>
        <v>74</v>
      </c>
      <c r="R1572" s="5">
        <f>VLOOKUP(A1572,'HUMAN RESOURCES'!$A$2:$M$2692,9,0)</f>
        <v>0.3</v>
      </c>
      <c r="S1572" s="5">
        <f>VLOOKUP(A1572,'HUMAN RESOURCES'!$A$2:$M$2692,10,0)</f>
        <v>0.64</v>
      </c>
      <c r="T1572" s="5">
        <f>VLOOKUP(A1572,'HUMAN RESOURCES'!$A$2:$M$2692,11,0)</f>
        <v>0.06</v>
      </c>
      <c r="U1572" s="5">
        <f>VLOOKUP(A1572,'HUMAN RESOURCES'!$A$2:$M$2692,12,0)</f>
        <v>117886404</v>
      </c>
      <c r="V1572" s="35">
        <f>VLOOKUP(A1572,'HUMAN RESOURCES'!$A$2:$M$2692,13,0)</f>
        <v>0.778</v>
      </c>
      <c r="W1572" s="38">
        <f>VLOOKUP(A1572,TOURISM!$A$2:$F$2692,5,0)</f>
        <v>12628000000</v>
      </c>
      <c r="X1572" s="39">
        <f>VLOOKUP(A1572,TOURISM!$A$2:$F$2692,6,0)</f>
        <v>9001000000</v>
      </c>
      <c r="Y1572" s="43">
        <f t="shared" si="4"/>
        <v>0.235384615384615</v>
      </c>
      <c r="Z1572" s="35">
        <f>VLOOKUP(A1572,BUSINESS!$A$2:$J$2692,5,0)</f>
        <v>0.505</v>
      </c>
      <c r="AA1572" s="5">
        <f>VLOOKUP(A1572,BUSINESS!$A$2:$J$2692,6,0)</f>
        <v>7</v>
      </c>
      <c r="AB1572" s="5">
        <f>VLOOKUP(A1572,BUSINESS!$A$2:$J$2692,7,0)</f>
        <v>0</v>
      </c>
      <c r="AC1572" s="5">
        <f>VLOOKUP(A1572,BUSINESS!$A$2:$J$2692,8,0)</f>
        <v>404</v>
      </c>
      <c r="AD1572" s="35">
        <f>VLOOKUP(A1572,BUSINESS!$A$2:$J$2692,9,0)</f>
        <v>0.311</v>
      </c>
      <c r="AE1572" s="35">
        <f>VLOOKUP(A1572,BUSINESS!$A$2:$J$2692,10,0)</f>
        <v>0.775</v>
      </c>
    </row>
    <row r="1573" customHeight="1" spans="1:31">
      <c r="A1573" s="22" t="str">
        <f t="shared" si="0"/>
        <v>Mexico-The Americas2011</v>
      </c>
      <c r="B1573" s="22" t="s">
        <v>190</v>
      </c>
      <c r="C1573" s="22" t="s">
        <v>75</v>
      </c>
      <c r="D1573" s="23">
        <v>2011</v>
      </c>
      <c r="E1573" s="25">
        <v>1170000000000</v>
      </c>
      <c r="F1573" s="24">
        <f t="shared" si="1"/>
        <v>9802.17756296133</v>
      </c>
      <c r="G1573" s="26">
        <v>0.06</v>
      </c>
      <c r="H1573" s="27">
        <v>609</v>
      </c>
      <c r="I1573" s="26">
        <v>0.049</v>
      </c>
      <c r="J1573" s="5">
        <f>VLOOKUP(A1573,ENERGY!$A$2:$F$2692,5,0)</f>
        <v>172307</v>
      </c>
      <c r="K1573" s="5">
        <f t="shared" si="2"/>
        <v>0.00144357590541981</v>
      </c>
      <c r="L1573" s="31">
        <f>VLOOKUP(A1573,ENERGY!$A$2:$F$2692,6,0)</f>
        <v>441796</v>
      </c>
      <c r="M1573" s="31">
        <f t="shared" si="3"/>
        <v>0.00370133575949236</v>
      </c>
      <c r="N1573" s="32">
        <f>VLOOKUP(A1573,'HUMAN RESOURCES'!$A$2:$M$2692,5,0)</f>
        <v>0.017</v>
      </c>
      <c r="O1573" s="32">
        <f>VLOOKUP(A1573,'HUMAN RESOURCES'!$A$2:$M$2692,6,0)</f>
        <v>0.021</v>
      </c>
      <c r="P1573" s="31">
        <f>VLOOKUP(A1573,'HUMAN RESOURCES'!$A$2:$M$2692,7,0)</f>
        <v>79</v>
      </c>
      <c r="Q1573" s="5">
        <f>VLOOKUP(A1573,'HUMAN RESOURCES'!$A$2:$M$2692,8,0)</f>
        <v>75</v>
      </c>
      <c r="R1573" s="5">
        <f>VLOOKUP(A1573,'HUMAN RESOURCES'!$A$2:$M$2692,9,0)</f>
        <v>0.295</v>
      </c>
      <c r="S1573" s="5">
        <f>VLOOKUP(A1573,'HUMAN RESOURCES'!$A$2:$M$2692,10,0)</f>
        <v>0.643</v>
      </c>
      <c r="T1573" s="5">
        <f>VLOOKUP(A1573,'HUMAN RESOURCES'!$A$2:$M$2692,11,0)</f>
        <v>0.061</v>
      </c>
      <c r="U1573" s="5">
        <f>VLOOKUP(A1573,'HUMAN RESOURCES'!$A$2:$M$2692,12,0)</f>
        <v>119361233</v>
      </c>
      <c r="V1573" s="35">
        <f>VLOOKUP(A1573,'HUMAN RESOURCES'!$A$2:$M$2692,13,0)</f>
        <v>0.781</v>
      </c>
      <c r="W1573" s="38">
        <f>VLOOKUP(A1573,TOURISM!$A$2:$F$2692,5,0)</f>
        <v>12458000000</v>
      </c>
      <c r="X1573" s="39">
        <f>VLOOKUP(A1573,TOURISM!$A$2:$F$2692,6,0)</f>
        <v>9704000000</v>
      </c>
      <c r="Y1573" s="43">
        <f t="shared" si="4"/>
        <v>0.217226890756303</v>
      </c>
      <c r="Z1573" s="35">
        <f>VLOOKUP(A1573,BUSINESS!$A$2:$J$2692,5,0)</f>
        <v>0.527</v>
      </c>
      <c r="AA1573" s="5">
        <f>VLOOKUP(A1573,BUSINESS!$A$2:$J$2692,6,0)</f>
        <v>6</v>
      </c>
      <c r="AB1573" s="5">
        <f>VLOOKUP(A1573,BUSINESS!$A$2:$J$2692,7,0)</f>
        <v>0</v>
      </c>
      <c r="AC1573" s="5">
        <f>VLOOKUP(A1573,BUSINESS!$A$2:$J$2692,8,0)</f>
        <v>347</v>
      </c>
      <c r="AD1573" s="35">
        <f>VLOOKUP(A1573,BUSINESS!$A$2:$J$2692,9,0)</f>
        <v>0.372</v>
      </c>
      <c r="AE1573" s="35">
        <f>VLOOKUP(A1573,BUSINESS!$A$2:$J$2692,10,0)</f>
        <v>0.792</v>
      </c>
    </row>
    <row r="1574" customHeight="1" spans="1:31">
      <c r="A1574" s="22" t="str">
        <f t="shared" si="0"/>
        <v>Mexico-The Americas2012</v>
      </c>
      <c r="B1574" s="22" t="s">
        <v>190</v>
      </c>
      <c r="C1574" s="22" t="s">
        <v>75</v>
      </c>
      <c r="D1574" s="23">
        <v>2012</v>
      </c>
      <c r="E1574" s="25">
        <v>1190000000000</v>
      </c>
      <c r="F1574" s="24">
        <f t="shared" si="1"/>
        <v>9847.12324610633</v>
      </c>
      <c r="G1574" s="26">
        <v>0.061</v>
      </c>
      <c r="H1574" s="27">
        <v>618</v>
      </c>
      <c r="I1574" s="26">
        <v>0.047</v>
      </c>
      <c r="J1574" s="5">
        <f>VLOOKUP(A1574,ENERGY!$A$2:$F$2692,5,0)</f>
        <v>145384</v>
      </c>
      <c r="K1574" s="5">
        <f t="shared" si="2"/>
        <v>0.00120303711429573</v>
      </c>
      <c r="L1574" s="31">
        <f>VLOOKUP(A1574,ENERGY!$A$2:$F$2692,6,0)</f>
        <v>381518</v>
      </c>
      <c r="M1574" s="31">
        <f t="shared" si="3"/>
        <v>0.00315702081227563</v>
      </c>
      <c r="N1574" s="32">
        <f>VLOOKUP(A1574,'HUMAN RESOURCES'!$A$2:$M$2692,5,0)</f>
        <v>0.017</v>
      </c>
      <c r="O1574" s="32">
        <f>VLOOKUP(A1574,'HUMAN RESOURCES'!$A$2:$M$2692,6,0)</f>
        <v>0.008</v>
      </c>
      <c r="P1574" s="31">
        <f>VLOOKUP(A1574,'HUMAN RESOURCES'!$A$2:$M$2692,7,0)</f>
        <v>80</v>
      </c>
      <c r="Q1574" s="5">
        <f>VLOOKUP(A1574,'HUMAN RESOURCES'!$A$2:$M$2692,8,0)</f>
        <v>75</v>
      </c>
      <c r="R1574" s="5">
        <f>VLOOKUP(A1574,'HUMAN RESOURCES'!$A$2:$M$2692,9,0)</f>
        <v>0.29</v>
      </c>
      <c r="S1574" s="5">
        <f>VLOOKUP(A1574,'HUMAN RESOURCES'!$A$2:$M$2692,10,0)</f>
        <v>0.647</v>
      </c>
      <c r="T1574" s="5">
        <f>VLOOKUP(A1574,'HUMAN RESOURCES'!$A$2:$M$2692,11,0)</f>
        <v>0.063</v>
      </c>
      <c r="U1574" s="5">
        <f>VLOOKUP(A1574,'HUMAN RESOURCES'!$A$2:$M$2692,12,0)</f>
        <v>120847477</v>
      </c>
      <c r="V1574" s="35">
        <f>VLOOKUP(A1574,'HUMAN RESOURCES'!$A$2:$M$2692,13,0)</f>
        <v>0.784</v>
      </c>
      <c r="W1574" s="38">
        <f>VLOOKUP(A1574,TOURISM!$A$2:$F$2692,5,0)</f>
        <v>13320000000</v>
      </c>
      <c r="X1574" s="39">
        <f>VLOOKUP(A1574,TOURISM!$A$2:$F$2692,6,0)</f>
        <v>10735000000</v>
      </c>
      <c r="Y1574" s="43">
        <f t="shared" si="4"/>
        <v>5.14521682014427</v>
      </c>
      <c r="Z1574" s="35">
        <f>VLOOKUP(A1574,BUSINESS!$A$2:$J$2692,5,0)</f>
        <v>0.525</v>
      </c>
      <c r="AA1574" s="5">
        <f>VLOOKUP(A1574,BUSINESS!$A$2:$J$2692,6,0)</f>
        <v>6</v>
      </c>
      <c r="AB1574" s="5">
        <f>VLOOKUP(A1574,BUSINESS!$A$2:$J$2692,7,0)</f>
        <v>51</v>
      </c>
      <c r="AC1574" s="5">
        <f>VLOOKUP(A1574,BUSINESS!$A$2:$J$2692,8,0)</f>
        <v>337</v>
      </c>
      <c r="AD1574" s="35">
        <f>VLOOKUP(A1574,BUSINESS!$A$2:$J$2692,9,0)</f>
        <v>0.398</v>
      </c>
      <c r="AE1574" s="35">
        <f>VLOOKUP(A1574,BUSINESS!$A$2:$J$2692,10,0)</f>
        <v>0.834</v>
      </c>
    </row>
    <row r="1575" customHeight="1" spans="1:31">
      <c r="A1575" s="22" t="str">
        <f t="shared" si="0"/>
        <v>Micronesia, Fed. Sts.-Oceania2000</v>
      </c>
      <c r="B1575" s="22" t="s">
        <v>191</v>
      </c>
      <c r="C1575" s="22" t="s">
        <v>71</v>
      </c>
      <c r="D1575" s="23">
        <v>2000</v>
      </c>
      <c r="E1575" s="25">
        <v>233226323</v>
      </c>
      <c r="F1575" s="24">
        <f t="shared" si="1"/>
        <v>2170.96083961649</v>
      </c>
      <c r="G1575" s="26">
        <v>0.078</v>
      </c>
      <c r="H1575" s="27">
        <v>170</v>
      </c>
      <c r="I1575" s="26">
        <v>0.153</v>
      </c>
      <c r="J1575" s="5">
        <f>VLOOKUP(A1575,ENERGY!$A$2:$F$2692,5,0)</f>
        <v>0</v>
      </c>
      <c r="K1575" s="5">
        <f t="shared" si="2"/>
        <v>0</v>
      </c>
      <c r="L1575" s="31">
        <f>VLOOKUP(A1575,ENERGY!$A$2:$F$2692,6,0)</f>
        <v>0</v>
      </c>
      <c r="M1575" s="31">
        <f t="shared" si="3"/>
        <v>0</v>
      </c>
      <c r="N1575" s="32">
        <f>VLOOKUP(A1575,'HUMAN RESOURCES'!$A$2:$M$2692,5,0)</f>
        <v>0.018</v>
      </c>
      <c r="O1575" s="32">
        <f>VLOOKUP(A1575,'HUMAN RESOURCES'!$A$2:$M$2692,6,0)</f>
        <v>0.045</v>
      </c>
      <c r="P1575" s="31">
        <f>VLOOKUP(A1575,'HUMAN RESOURCES'!$A$2:$M$2692,7,0)</f>
        <v>68</v>
      </c>
      <c r="Q1575" s="5">
        <f>VLOOKUP(A1575,'HUMAN RESOURCES'!$A$2:$M$2692,8,0)</f>
        <v>67</v>
      </c>
      <c r="R1575" s="5">
        <f>VLOOKUP(A1575,'HUMAN RESOURCES'!$A$2:$M$2692,9,0)</f>
        <v>0.403</v>
      </c>
      <c r="S1575" s="5">
        <f>VLOOKUP(A1575,'HUMAN RESOURCES'!$A$2:$M$2692,10,0)</f>
        <v>0.56</v>
      </c>
      <c r="T1575" s="5">
        <f>VLOOKUP(A1575,'HUMAN RESOURCES'!$A$2:$M$2692,11,0)</f>
        <v>0.037</v>
      </c>
      <c r="U1575" s="5">
        <f>VLOOKUP(A1575,'HUMAN RESOURCES'!$A$2:$M$2692,12,0)</f>
        <v>107430</v>
      </c>
      <c r="V1575" s="35">
        <f>VLOOKUP(A1575,'HUMAN RESOURCES'!$A$2:$M$2692,13,0)</f>
        <v>0.223</v>
      </c>
      <c r="W1575" s="38">
        <f>VLOOKUP(A1575,TOURISM!$A$2:$F$2692,5,0)</f>
        <v>17000000</v>
      </c>
      <c r="X1575" s="39">
        <f>VLOOKUP(A1575,TOURISM!$A$2:$F$2692,6,0)</f>
        <v>5000000</v>
      </c>
      <c r="Y1575" s="43">
        <f t="shared" si="4"/>
        <v>4.16576581980813</v>
      </c>
      <c r="Z1575" s="35">
        <f>VLOOKUP(A1575,BUSINESS!$A$2:$J$2692,5,0)</f>
        <v>0</v>
      </c>
      <c r="AA1575" s="5">
        <f>VLOOKUP(A1575,BUSINESS!$A$2:$J$2692,6,0)</f>
        <v>0</v>
      </c>
      <c r="AB1575" s="5">
        <f>VLOOKUP(A1575,BUSINESS!$A$2:$J$2692,7,0)</f>
        <v>0</v>
      </c>
      <c r="AC1575" s="5">
        <f>VLOOKUP(A1575,BUSINESS!$A$2:$J$2692,8,0)</f>
        <v>0</v>
      </c>
      <c r="AD1575" s="35">
        <f>VLOOKUP(A1575,BUSINESS!$A$2:$J$2692,9,0)</f>
        <v>0.037</v>
      </c>
      <c r="AE1575" s="35">
        <f>VLOOKUP(A1575,BUSINESS!$A$2:$J$2692,10,0)</f>
        <v>0</v>
      </c>
    </row>
    <row r="1576" customHeight="1" spans="1:31">
      <c r="A1576" s="22" t="str">
        <f t="shared" si="0"/>
        <v>Micronesia, Fed. Sts.-Oceania2001</v>
      </c>
      <c r="B1576" s="22" t="s">
        <v>191</v>
      </c>
      <c r="C1576" s="22" t="s">
        <v>71</v>
      </c>
      <c r="D1576" s="23">
        <v>2001</v>
      </c>
      <c r="E1576" s="25">
        <v>240051900</v>
      </c>
      <c r="F1576" s="24">
        <f t="shared" si="1"/>
        <v>2239.91695437156</v>
      </c>
      <c r="G1576" s="26">
        <v>0.085</v>
      </c>
      <c r="H1576" s="27">
        <v>190</v>
      </c>
      <c r="I1576" s="26">
        <v>0.153</v>
      </c>
      <c r="J1576" s="5">
        <f>VLOOKUP(A1576,ENERGY!$A$2:$F$2692,5,0)</f>
        <v>0</v>
      </c>
      <c r="K1576" s="5">
        <f t="shared" si="2"/>
        <v>0</v>
      </c>
      <c r="L1576" s="31">
        <f>VLOOKUP(A1576,ENERGY!$A$2:$F$2692,6,0)</f>
        <v>0</v>
      </c>
      <c r="M1576" s="31">
        <f t="shared" si="3"/>
        <v>0</v>
      </c>
      <c r="N1576" s="32">
        <f>VLOOKUP(A1576,'HUMAN RESOURCES'!$A$2:$M$2692,5,0)</f>
        <v>0.018</v>
      </c>
      <c r="O1576" s="32">
        <f>VLOOKUP(A1576,'HUMAN RESOURCES'!$A$2:$M$2692,6,0)</f>
        <v>0.007</v>
      </c>
      <c r="P1576" s="31">
        <f>VLOOKUP(A1576,'HUMAN RESOURCES'!$A$2:$M$2692,7,0)</f>
        <v>68</v>
      </c>
      <c r="Q1576" s="5">
        <f>VLOOKUP(A1576,'HUMAN RESOURCES'!$A$2:$M$2692,8,0)</f>
        <v>67</v>
      </c>
      <c r="R1576" s="5">
        <f>VLOOKUP(A1576,'HUMAN RESOURCES'!$A$2:$M$2692,9,0)</f>
        <v>0.399</v>
      </c>
      <c r="S1576" s="5">
        <f>VLOOKUP(A1576,'HUMAN RESOURCES'!$A$2:$M$2692,10,0)</f>
        <v>0.563</v>
      </c>
      <c r="T1576" s="5">
        <f>VLOOKUP(A1576,'HUMAN RESOURCES'!$A$2:$M$2692,11,0)</f>
        <v>0.038</v>
      </c>
      <c r="U1576" s="5">
        <f>VLOOKUP(A1576,'HUMAN RESOURCES'!$A$2:$M$2692,12,0)</f>
        <v>107170</v>
      </c>
      <c r="V1576" s="35">
        <f>VLOOKUP(A1576,'HUMAN RESOURCES'!$A$2:$M$2692,13,0)</f>
        <v>0.223</v>
      </c>
      <c r="W1576" s="38">
        <f>VLOOKUP(A1576,TOURISM!$A$2:$F$2692,5,0)</f>
        <v>15000000</v>
      </c>
      <c r="X1576" s="39">
        <f>VLOOKUP(A1576,TOURISM!$A$2:$F$2692,6,0)</f>
        <v>5000000</v>
      </c>
      <c r="Y1576" s="43">
        <f t="shared" si="4"/>
        <v>4.9680513724333</v>
      </c>
      <c r="Z1576" s="35">
        <f>VLOOKUP(A1576,BUSINESS!$A$2:$J$2692,5,0)</f>
        <v>0</v>
      </c>
      <c r="AA1576" s="5">
        <f>VLOOKUP(A1576,BUSINESS!$A$2:$J$2692,6,0)</f>
        <v>0</v>
      </c>
      <c r="AB1576" s="5">
        <f>VLOOKUP(A1576,BUSINESS!$A$2:$J$2692,7,0)</f>
        <v>0</v>
      </c>
      <c r="AC1576" s="5">
        <f>VLOOKUP(A1576,BUSINESS!$A$2:$J$2692,8,0)</f>
        <v>0</v>
      </c>
      <c r="AD1576" s="35">
        <f>VLOOKUP(A1576,BUSINESS!$A$2:$J$2692,9,0)</f>
        <v>0.047</v>
      </c>
      <c r="AE1576" s="35">
        <f>VLOOKUP(A1576,BUSINESS!$A$2:$J$2692,10,0)</f>
        <v>0</v>
      </c>
    </row>
    <row r="1577" customHeight="1" spans="1:31">
      <c r="A1577" s="22" t="str">
        <f t="shared" si="0"/>
        <v>Micronesia, Fed. Sts.-Oceania2002</v>
      </c>
      <c r="B1577" s="22" t="s">
        <v>191</v>
      </c>
      <c r="C1577" s="22" t="s">
        <v>71</v>
      </c>
      <c r="D1577" s="23">
        <v>2002</v>
      </c>
      <c r="E1577" s="25">
        <v>241543396</v>
      </c>
      <c r="F1577" s="24">
        <f t="shared" si="1"/>
        <v>2257.77362758569</v>
      </c>
      <c r="G1577" s="26">
        <v>0.079</v>
      </c>
      <c r="H1577" s="27">
        <v>178</v>
      </c>
      <c r="I1577" s="26">
        <v>0.153</v>
      </c>
      <c r="J1577" s="5">
        <f>VLOOKUP(A1577,ENERGY!$A$2:$F$2692,5,0)</f>
        <v>0</v>
      </c>
      <c r="K1577" s="5">
        <f t="shared" si="2"/>
        <v>0</v>
      </c>
      <c r="L1577" s="31">
        <f>VLOOKUP(A1577,ENERGY!$A$2:$F$2692,6,0)</f>
        <v>103</v>
      </c>
      <c r="M1577" s="31">
        <f t="shared" si="3"/>
        <v>0.000962769785853827</v>
      </c>
      <c r="N1577" s="32">
        <f>VLOOKUP(A1577,'HUMAN RESOURCES'!$A$2:$M$2692,5,0)</f>
        <v>0.019</v>
      </c>
      <c r="O1577" s="32">
        <f>VLOOKUP(A1577,'HUMAN RESOURCES'!$A$2:$M$2692,6,0)</f>
        <v>0.01</v>
      </c>
      <c r="P1577" s="31">
        <f>VLOOKUP(A1577,'HUMAN RESOURCES'!$A$2:$M$2692,7,0)</f>
        <v>68</v>
      </c>
      <c r="Q1577" s="5">
        <f>VLOOKUP(A1577,'HUMAN RESOURCES'!$A$2:$M$2692,8,0)</f>
        <v>67</v>
      </c>
      <c r="R1577" s="5">
        <f>VLOOKUP(A1577,'HUMAN RESOURCES'!$A$2:$M$2692,9,0)</f>
        <v>0.395</v>
      </c>
      <c r="S1577" s="5">
        <f>VLOOKUP(A1577,'HUMAN RESOURCES'!$A$2:$M$2692,10,0)</f>
        <v>0.566</v>
      </c>
      <c r="T1577" s="5">
        <f>VLOOKUP(A1577,'HUMAN RESOURCES'!$A$2:$M$2692,11,0)</f>
        <v>0.039</v>
      </c>
      <c r="U1577" s="5">
        <f>VLOOKUP(A1577,'HUMAN RESOURCES'!$A$2:$M$2692,12,0)</f>
        <v>106983</v>
      </c>
      <c r="V1577" s="35">
        <f>VLOOKUP(A1577,'HUMAN RESOURCES'!$A$2:$M$2692,13,0)</f>
        <v>0.223</v>
      </c>
      <c r="W1577" s="38">
        <f>VLOOKUP(A1577,TOURISM!$A$2:$F$2692,5,0)</f>
        <v>17000000</v>
      </c>
      <c r="X1577" s="39">
        <f>VLOOKUP(A1577,TOURISM!$A$2:$F$2692,6,0)</f>
        <v>5000000</v>
      </c>
      <c r="Y1577" s="43">
        <f t="shared" si="4"/>
        <v>4.48996114893763</v>
      </c>
      <c r="Z1577" s="35">
        <f>VLOOKUP(A1577,BUSINESS!$A$2:$J$2692,5,0)</f>
        <v>0</v>
      </c>
      <c r="AA1577" s="5">
        <f>VLOOKUP(A1577,BUSINESS!$A$2:$J$2692,6,0)</f>
        <v>0</v>
      </c>
      <c r="AB1577" s="5">
        <f>VLOOKUP(A1577,BUSINESS!$A$2:$J$2692,7,0)</f>
        <v>0</v>
      </c>
      <c r="AC1577" s="5">
        <f>VLOOKUP(A1577,BUSINESS!$A$2:$J$2692,8,0)</f>
        <v>0</v>
      </c>
      <c r="AD1577" s="35">
        <f>VLOOKUP(A1577,BUSINESS!$A$2:$J$2692,9,0)</f>
        <v>0.056</v>
      </c>
      <c r="AE1577" s="35">
        <f>VLOOKUP(A1577,BUSINESS!$A$2:$J$2692,10,0)</f>
        <v>0.001</v>
      </c>
    </row>
    <row r="1578" customHeight="1" spans="1:31">
      <c r="A1578" s="22" t="str">
        <f t="shared" si="0"/>
        <v>Micronesia, Fed. Sts.-Oceania2003</v>
      </c>
      <c r="B1578" s="22" t="s">
        <v>191</v>
      </c>
      <c r="C1578" s="22" t="s">
        <v>71</v>
      </c>
      <c r="D1578" s="23">
        <v>2003</v>
      </c>
      <c r="E1578" s="25">
        <v>244990984</v>
      </c>
      <c r="F1578" s="24">
        <f t="shared" si="1"/>
        <v>2293.57946375075</v>
      </c>
      <c r="G1578" s="26">
        <v>0.095</v>
      </c>
      <c r="H1578" s="27">
        <v>218</v>
      </c>
      <c r="I1578" s="26">
        <v>0.15</v>
      </c>
      <c r="J1578" s="5">
        <f>VLOOKUP(A1578,ENERGY!$A$2:$F$2692,5,0)</f>
        <v>0</v>
      </c>
      <c r="K1578" s="5">
        <f t="shared" si="2"/>
        <v>0</v>
      </c>
      <c r="L1578" s="31">
        <f>VLOOKUP(A1578,ENERGY!$A$2:$F$2692,6,0)</f>
        <v>99</v>
      </c>
      <c r="M1578" s="31">
        <f t="shared" si="3"/>
        <v>0.000926827441581786</v>
      </c>
      <c r="N1578" s="32">
        <f>VLOOKUP(A1578,'HUMAN RESOURCES'!$A$2:$M$2692,5,0)</f>
        <v>0.02</v>
      </c>
      <c r="O1578" s="32">
        <f>VLOOKUP(A1578,'HUMAN RESOURCES'!$A$2:$M$2692,6,0)</f>
        <v>0.029</v>
      </c>
      <c r="P1578" s="31">
        <f>VLOOKUP(A1578,'HUMAN RESOURCES'!$A$2:$M$2692,7,0)</f>
        <v>68</v>
      </c>
      <c r="Q1578" s="5">
        <f>VLOOKUP(A1578,'HUMAN RESOURCES'!$A$2:$M$2692,8,0)</f>
        <v>67</v>
      </c>
      <c r="R1578" s="5">
        <f>VLOOKUP(A1578,'HUMAN RESOURCES'!$A$2:$M$2692,9,0)</f>
        <v>0.393</v>
      </c>
      <c r="S1578" s="5">
        <f>VLOOKUP(A1578,'HUMAN RESOURCES'!$A$2:$M$2692,10,0)</f>
        <v>0.568</v>
      </c>
      <c r="T1578" s="5">
        <f>VLOOKUP(A1578,'HUMAN RESOURCES'!$A$2:$M$2692,11,0)</f>
        <v>0.039</v>
      </c>
      <c r="U1578" s="5">
        <f>VLOOKUP(A1578,'HUMAN RESOURCES'!$A$2:$M$2692,12,0)</f>
        <v>106816</v>
      </c>
      <c r="V1578" s="35">
        <f>VLOOKUP(A1578,'HUMAN RESOURCES'!$A$2:$M$2692,13,0)</f>
        <v>0.223</v>
      </c>
      <c r="W1578" s="38">
        <f>VLOOKUP(A1578,TOURISM!$A$2:$F$2692,5,0)</f>
        <v>17000000</v>
      </c>
      <c r="X1578" s="39">
        <f>VLOOKUP(A1578,TOURISM!$A$2:$F$2692,6,0)</f>
        <v>6000000</v>
      </c>
      <c r="Y1578" s="43">
        <f t="shared" si="4"/>
        <v>5.00911429216769</v>
      </c>
      <c r="Z1578" s="35">
        <f>VLOOKUP(A1578,BUSINESS!$A$2:$J$2692,5,0)</f>
        <v>0</v>
      </c>
      <c r="AA1578" s="5">
        <f>VLOOKUP(A1578,BUSINESS!$A$2:$J$2692,6,0)</f>
        <v>16</v>
      </c>
      <c r="AB1578" s="5">
        <f>VLOOKUP(A1578,BUSINESS!$A$2:$J$2692,7,0)</f>
        <v>0</v>
      </c>
      <c r="AC1578" s="5">
        <f>VLOOKUP(A1578,BUSINESS!$A$2:$J$2692,8,0)</f>
        <v>0</v>
      </c>
      <c r="AD1578" s="35">
        <f>VLOOKUP(A1578,BUSINESS!$A$2:$J$2692,9,0)</f>
        <v>0.092</v>
      </c>
      <c r="AE1578" s="35">
        <f>VLOOKUP(A1578,BUSINESS!$A$2:$J$2692,10,0)</f>
        <v>0.055</v>
      </c>
    </row>
    <row r="1579" customHeight="1" spans="1:31">
      <c r="A1579" s="22" t="str">
        <f t="shared" si="0"/>
        <v>Micronesia, Fed. Sts.-Oceania2004</v>
      </c>
      <c r="B1579" s="22" t="s">
        <v>191</v>
      </c>
      <c r="C1579" s="22" t="s">
        <v>71</v>
      </c>
      <c r="D1579" s="23">
        <v>2004</v>
      </c>
      <c r="E1579" s="25">
        <v>239563310</v>
      </c>
      <c r="F1579" s="24">
        <f t="shared" si="1"/>
        <v>2247.83776683087</v>
      </c>
      <c r="G1579" s="26">
        <v>0.104</v>
      </c>
      <c r="H1579" s="27">
        <v>233</v>
      </c>
      <c r="I1579" s="26">
        <v>0.154</v>
      </c>
      <c r="J1579" s="5">
        <f>VLOOKUP(A1579,ENERGY!$A$2:$F$2692,5,0)</f>
        <v>0</v>
      </c>
      <c r="K1579" s="5">
        <f t="shared" si="2"/>
        <v>0</v>
      </c>
      <c r="L1579" s="31">
        <f>VLOOKUP(A1579,ENERGY!$A$2:$F$2692,6,0)</f>
        <v>99</v>
      </c>
      <c r="M1579" s="31">
        <f t="shared" si="3"/>
        <v>0.000928923293455313</v>
      </c>
      <c r="N1579" s="32">
        <f>VLOOKUP(A1579,'HUMAN RESOURCES'!$A$2:$M$2692,5,0)</f>
        <v>0.021</v>
      </c>
      <c r="O1579" s="32">
        <f>VLOOKUP(A1579,'HUMAN RESOURCES'!$A$2:$M$2692,6,0)</f>
        <v>0.036</v>
      </c>
      <c r="P1579" s="31">
        <f>VLOOKUP(A1579,'HUMAN RESOURCES'!$A$2:$M$2692,7,0)</f>
        <v>68</v>
      </c>
      <c r="Q1579" s="5">
        <f>VLOOKUP(A1579,'HUMAN RESOURCES'!$A$2:$M$2692,8,0)</f>
        <v>67</v>
      </c>
      <c r="R1579" s="5">
        <f>VLOOKUP(A1579,'HUMAN RESOURCES'!$A$2:$M$2692,9,0)</f>
        <v>0.391</v>
      </c>
      <c r="S1579" s="5">
        <f>VLOOKUP(A1579,'HUMAN RESOURCES'!$A$2:$M$2692,10,0)</f>
        <v>0.57</v>
      </c>
      <c r="T1579" s="5">
        <f>VLOOKUP(A1579,'HUMAN RESOURCES'!$A$2:$M$2692,11,0)</f>
        <v>0.04</v>
      </c>
      <c r="U1579" s="5">
        <f>VLOOKUP(A1579,'HUMAN RESOURCES'!$A$2:$M$2692,12,0)</f>
        <v>106575</v>
      </c>
      <c r="V1579" s="35">
        <f>VLOOKUP(A1579,'HUMAN RESOURCES'!$A$2:$M$2692,13,0)</f>
        <v>0.223</v>
      </c>
      <c r="W1579" s="38">
        <f>VLOOKUP(A1579,TOURISM!$A$2:$F$2692,5,0)</f>
        <v>19000000</v>
      </c>
      <c r="X1579" s="39">
        <f>VLOOKUP(A1579,TOURISM!$A$2:$F$2692,6,0)</f>
        <v>7000000</v>
      </c>
      <c r="Y1579" s="43">
        <f t="shared" si="4"/>
        <v>5.60346085432053</v>
      </c>
      <c r="Z1579" s="35">
        <f>VLOOKUP(A1579,BUSINESS!$A$2:$J$2692,5,0)</f>
        <v>0</v>
      </c>
      <c r="AA1579" s="5">
        <f>VLOOKUP(A1579,BUSINESS!$A$2:$J$2692,6,0)</f>
        <v>16</v>
      </c>
      <c r="AB1579" s="5">
        <f>VLOOKUP(A1579,BUSINESS!$A$2:$J$2692,7,0)</f>
        <v>0</v>
      </c>
      <c r="AC1579" s="5">
        <f>VLOOKUP(A1579,BUSINESS!$A$2:$J$2692,8,0)</f>
        <v>0</v>
      </c>
      <c r="AD1579" s="35">
        <f>VLOOKUP(A1579,BUSINESS!$A$2:$J$2692,9,0)</f>
        <v>0.11</v>
      </c>
      <c r="AE1579" s="35">
        <f>VLOOKUP(A1579,BUSINESS!$A$2:$J$2692,10,0)</f>
        <v>0.12</v>
      </c>
    </row>
    <row r="1580" customHeight="1" spans="1:31">
      <c r="A1580" s="22" t="str">
        <f t="shared" si="0"/>
        <v>Micronesia, Fed. Sts.-Oceania2005</v>
      </c>
      <c r="B1580" s="22" t="s">
        <v>191</v>
      </c>
      <c r="C1580" s="22" t="s">
        <v>71</v>
      </c>
      <c r="D1580" s="23">
        <v>2005</v>
      </c>
      <c r="E1580" s="25">
        <v>249845593</v>
      </c>
      <c r="F1580" s="24">
        <f t="shared" si="1"/>
        <v>2352.63934349046</v>
      </c>
      <c r="G1580" s="26">
        <v>0.121</v>
      </c>
      <c r="H1580" s="27">
        <v>285</v>
      </c>
      <c r="I1580" s="26">
        <v>0.164</v>
      </c>
      <c r="J1580" s="5">
        <f>VLOOKUP(A1580,ENERGY!$A$2:$F$2692,5,0)</f>
        <v>0</v>
      </c>
      <c r="K1580" s="5">
        <f t="shared" si="2"/>
        <v>0</v>
      </c>
      <c r="L1580" s="31">
        <f>VLOOKUP(A1580,ENERGY!$A$2:$F$2692,6,0)</f>
        <v>147</v>
      </c>
      <c r="M1580" s="31">
        <f t="shared" si="3"/>
        <v>0.00138420685888623</v>
      </c>
      <c r="N1580" s="32">
        <f>VLOOKUP(A1580,'HUMAN RESOURCES'!$A$2:$M$2692,5,0)</f>
        <v>0.021</v>
      </c>
      <c r="O1580" s="32">
        <f>VLOOKUP(A1580,'HUMAN RESOURCES'!$A$2:$M$2692,6,0)</f>
        <v>0.041</v>
      </c>
      <c r="P1580" s="31">
        <f>VLOOKUP(A1580,'HUMAN RESOURCES'!$A$2:$M$2692,7,0)</f>
        <v>69</v>
      </c>
      <c r="Q1580" s="5">
        <f>VLOOKUP(A1580,'HUMAN RESOURCES'!$A$2:$M$2692,8,0)</f>
        <v>67</v>
      </c>
      <c r="R1580" s="5">
        <f>VLOOKUP(A1580,'HUMAN RESOURCES'!$A$2:$M$2692,9,0)</f>
        <v>0.388</v>
      </c>
      <c r="S1580" s="5">
        <f>VLOOKUP(A1580,'HUMAN RESOURCES'!$A$2:$M$2692,10,0)</f>
        <v>0.572</v>
      </c>
      <c r="T1580" s="5">
        <f>VLOOKUP(A1580,'HUMAN RESOURCES'!$A$2:$M$2692,11,0)</f>
        <v>0.04</v>
      </c>
      <c r="U1580" s="5">
        <f>VLOOKUP(A1580,'HUMAN RESOURCES'!$A$2:$M$2692,12,0)</f>
        <v>106198</v>
      </c>
      <c r="V1580" s="35">
        <f>VLOOKUP(A1580,'HUMAN RESOURCES'!$A$2:$M$2692,13,0)</f>
        <v>0.223</v>
      </c>
      <c r="W1580" s="38">
        <f>VLOOKUP(A1580,TOURISM!$A$2:$F$2692,5,0)</f>
        <v>21000000</v>
      </c>
      <c r="X1580" s="39">
        <f>VLOOKUP(A1580,TOURISM!$A$2:$F$2692,6,0)</f>
        <v>7000000</v>
      </c>
      <c r="Y1580" s="43">
        <f t="shared" si="4"/>
        <v>6.32433052366386</v>
      </c>
      <c r="Z1580" s="35">
        <f>VLOOKUP(A1580,BUSINESS!$A$2:$J$2692,5,0)</f>
        <v>0.596</v>
      </c>
      <c r="AA1580" s="5">
        <f>VLOOKUP(A1580,BUSINESS!$A$2:$J$2692,6,0)</f>
        <v>16</v>
      </c>
      <c r="AB1580" s="5">
        <f>VLOOKUP(A1580,BUSINESS!$A$2:$J$2692,7,0)</f>
        <v>0</v>
      </c>
      <c r="AC1580" s="5">
        <f>VLOOKUP(A1580,BUSINESS!$A$2:$J$2692,8,0)</f>
        <v>128</v>
      </c>
      <c r="AD1580" s="35">
        <f>VLOOKUP(A1580,BUSINESS!$A$2:$J$2692,9,0)</f>
        <v>0.119</v>
      </c>
      <c r="AE1580" s="35">
        <f>VLOOKUP(A1580,BUSINESS!$A$2:$J$2692,10,0)</f>
        <v>0.133</v>
      </c>
    </row>
    <row r="1581" customHeight="1" spans="1:31">
      <c r="A1581" s="22" t="str">
        <f t="shared" si="0"/>
        <v>Micronesia, Fed. Sts.-Oceania2006</v>
      </c>
      <c r="B1581" s="22" t="s">
        <v>191</v>
      </c>
      <c r="C1581" s="22" t="s">
        <v>71</v>
      </c>
      <c r="D1581" s="23">
        <v>2006</v>
      </c>
      <c r="E1581" s="25">
        <v>252991205</v>
      </c>
      <c r="F1581" s="24">
        <f t="shared" si="1"/>
        <v>2393.80055068789</v>
      </c>
      <c r="G1581" s="26">
        <v>0.119</v>
      </c>
      <c r="H1581" s="27">
        <v>285</v>
      </c>
      <c r="I1581" s="26">
        <v>0.156</v>
      </c>
      <c r="J1581" s="5">
        <f>VLOOKUP(A1581,ENERGY!$A$2:$F$2692,5,0)</f>
        <v>0</v>
      </c>
      <c r="K1581" s="5">
        <f t="shared" si="2"/>
        <v>0</v>
      </c>
      <c r="L1581" s="31">
        <f>VLOOKUP(A1581,ENERGY!$A$2:$F$2692,6,0)</f>
        <v>147</v>
      </c>
      <c r="M1581" s="31">
        <f t="shared" si="3"/>
        <v>0.00139091270366936</v>
      </c>
      <c r="N1581" s="32">
        <f>VLOOKUP(A1581,'HUMAN RESOURCES'!$A$2:$M$2692,5,0)</f>
        <v>0.022</v>
      </c>
      <c r="O1581" s="32">
        <f>VLOOKUP(A1581,'HUMAN RESOURCES'!$A$2:$M$2692,6,0)</f>
        <v>0.052</v>
      </c>
      <c r="P1581" s="31">
        <f>VLOOKUP(A1581,'HUMAN RESOURCES'!$A$2:$M$2692,7,0)</f>
        <v>69</v>
      </c>
      <c r="Q1581" s="5">
        <f>VLOOKUP(A1581,'HUMAN RESOURCES'!$A$2:$M$2692,8,0)</f>
        <v>67</v>
      </c>
      <c r="R1581" s="5">
        <f>VLOOKUP(A1581,'HUMAN RESOURCES'!$A$2:$M$2692,9,0)</f>
        <v>0.385</v>
      </c>
      <c r="S1581" s="5">
        <f>VLOOKUP(A1581,'HUMAN RESOURCES'!$A$2:$M$2692,10,0)</f>
        <v>0.575</v>
      </c>
      <c r="T1581" s="5">
        <f>VLOOKUP(A1581,'HUMAN RESOURCES'!$A$2:$M$2692,11,0)</f>
        <v>0.04</v>
      </c>
      <c r="U1581" s="5">
        <f>VLOOKUP(A1581,'HUMAN RESOURCES'!$A$2:$M$2692,12,0)</f>
        <v>105686</v>
      </c>
      <c r="V1581" s="35">
        <f>VLOOKUP(A1581,'HUMAN RESOURCES'!$A$2:$M$2692,13,0)</f>
        <v>0.223</v>
      </c>
      <c r="W1581" s="38">
        <f>VLOOKUP(A1581,TOURISM!$A$2:$F$2692,5,0)</f>
        <v>23000000</v>
      </c>
      <c r="X1581" s="39">
        <f>VLOOKUP(A1581,TOURISM!$A$2:$F$2692,6,0)</f>
        <v>7000000</v>
      </c>
      <c r="Y1581" s="43">
        <f t="shared" si="4"/>
        <v>7.03424955788569</v>
      </c>
      <c r="Z1581" s="35">
        <f>VLOOKUP(A1581,BUSINESS!$A$2:$J$2692,5,0)</f>
        <v>0.596</v>
      </c>
      <c r="AA1581" s="5">
        <f>VLOOKUP(A1581,BUSINESS!$A$2:$J$2692,6,0)</f>
        <v>16</v>
      </c>
      <c r="AB1581" s="5">
        <f>VLOOKUP(A1581,BUSINESS!$A$2:$J$2692,7,0)</f>
        <v>0</v>
      </c>
      <c r="AC1581" s="5">
        <f>VLOOKUP(A1581,BUSINESS!$A$2:$J$2692,8,0)</f>
        <v>128</v>
      </c>
      <c r="AD1581" s="35">
        <f>VLOOKUP(A1581,BUSINESS!$A$2:$J$2692,9,0)</f>
        <v>0.128</v>
      </c>
      <c r="AE1581" s="35">
        <f>VLOOKUP(A1581,BUSINESS!$A$2:$J$2692,10,0)</f>
        <v>0.176</v>
      </c>
    </row>
    <row r="1582" customHeight="1" spans="1:31">
      <c r="A1582" s="22" t="str">
        <f t="shared" si="0"/>
        <v>Micronesia, Fed. Sts.-Oceania2007</v>
      </c>
      <c r="B1582" s="22" t="s">
        <v>191</v>
      </c>
      <c r="C1582" s="22" t="s">
        <v>71</v>
      </c>
      <c r="D1582" s="23">
        <v>2007</v>
      </c>
      <c r="E1582" s="25">
        <v>255890836</v>
      </c>
      <c r="F1582" s="24">
        <f t="shared" si="1"/>
        <v>2434.80628371885</v>
      </c>
      <c r="G1582" s="26">
        <v>0.12</v>
      </c>
      <c r="H1582" s="27">
        <v>292</v>
      </c>
      <c r="I1582" s="26">
        <v>0.14</v>
      </c>
      <c r="J1582" s="5">
        <f>VLOOKUP(A1582,ENERGY!$A$2:$F$2692,5,0)</f>
        <v>0</v>
      </c>
      <c r="K1582" s="5">
        <f t="shared" si="2"/>
        <v>0</v>
      </c>
      <c r="L1582" s="31">
        <f>VLOOKUP(A1582,ENERGY!$A$2:$F$2692,6,0)</f>
        <v>176</v>
      </c>
      <c r="M1582" s="31">
        <f t="shared" si="3"/>
        <v>0.0016746434246458</v>
      </c>
      <c r="N1582" s="32">
        <f>VLOOKUP(A1582,'HUMAN RESOURCES'!$A$2:$M$2692,5,0)</f>
        <v>0.022</v>
      </c>
      <c r="O1582" s="32">
        <f>VLOOKUP(A1582,'HUMAN RESOURCES'!$A$2:$M$2692,6,0)</f>
        <v>0.048</v>
      </c>
      <c r="P1582" s="31">
        <f>VLOOKUP(A1582,'HUMAN RESOURCES'!$A$2:$M$2692,7,0)</f>
        <v>69</v>
      </c>
      <c r="Q1582" s="5">
        <f>VLOOKUP(A1582,'HUMAN RESOURCES'!$A$2:$M$2692,8,0)</f>
        <v>67</v>
      </c>
      <c r="R1582" s="5">
        <f>VLOOKUP(A1582,'HUMAN RESOURCES'!$A$2:$M$2692,9,0)</f>
        <v>0.382</v>
      </c>
      <c r="S1582" s="5">
        <f>VLOOKUP(A1582,'HUMAN RESOURCES'!$A$2:$M$2692,10,0)</f>
        <v>0.579</v>
      </c>
      <c r="T1582" s="5">
        <f>VLOOKUP(A1582,'HUMAN RESOURCES'!$A$2:$M$2692,11,0)</f>
        <v>0.039</v>
      </c>
      <c r="U1582" s="5">
        <f>VLOOKUP(A1582,'HUMAN RESOURCES'!$A$2:$M$2692,12,0)</f>
        <v>105097</v>
      </c>
      <c r="V1582" s="35">
        <f>VLOOKUP(A1582,'HUMAN RESOURCES'!$A$2:$M$2692,13,0)</f>
        <v>0.223</v>
      </c>
      <c r="W1582" s="38">
        <f>VLOOKUP(A1582,TOURISM!$A$2:$F$2692,5,0)</f>
        <v>25000000</v>
      </c>
      <c r="X1582" s="39">
        <f>VLOOKUP(A1582,TOURISM!$A$2:$F$2692,6,0)</f>
        <v>7000000</v>
      </c>
      <c r="Y1582" s="43">
        <f t="shared" si="4"/>
        <v>7.65287648170881</v>
      </c>
      <c r="Z1582" s="35">
        <f>VLOOKUP(A1582,BUSINESS!$A$2:$J$2692,5,0)</f>
        <v>0.587</v>
      </c>
      <c r="AA1582" s="5">
        <f>VLOOKUP(A1582,BUSINESS!$A$2:$J$2692,6,0)</f>
        <v>16</v>
      </c>
      <c r="AB1582" s="5">
        <f>VLOOKUP(A1582,BUSINESS!$A$2:$J$2692,7,0)</f>
        <v>0</v>
      </c>
      <c r="AC1582" s="5">
        <f>VLOOKUP(A1582,BUSINESS!$A$2:$J$2692,8,0)</f>
        <v>128</v>
      </c>
      <c r="AD1582" s="35">
        <f>VLOOKUP(A1582,BUSINESS!$A$2:$J$2692,9,0)</f>
        <v>0.136</v>
      </c>
      <c r="AE1582" s="35">
        <f>VLOOKUP(A1582,BUSINESS!$A$2:$J$2692,10,0)</f>
        <v>0.261</v>
      </c>
    </row>
    <row r="1583" customHeight="1" spans="1:31">
      <c r="A1583" s="22" t="str">
        <f t="shared" si="0"/>
        <v>Micronesia, Fed. Sts.-Oceania2008</v>
      </c>
      <c r="B1583" s="22" t="s">
        <v>191</v>
      </c>
      <c r="C1583" s="22" t="s">
        <v>71</v>
      </c>
      <c r="D1583" s="23">
        <v>2008</v>
      </c>
      <c r="E1583" s="25">
        <v>261339642</v>
      </c>
      <c r="F1583" s="24">
        <f t="shared" si="1"/>
        <v>2500.90568240541</v>
      </c>
      <c r="G1583" s="26">
        <v>0.129</v>
      </c>
      <c r="H1583" s="27">
        <v>323</v>
      </c>
      <c r="I1583" s="26">
        <v>0.144</v>
      </c>
      <c r="J1583" s="5">
        <f>VLOOKUP(A1583,ENERGY!$A$2:$F$2692,5,0)</f>
        <v>0</v>
      </c>
      <c r="K1583" s="5">
        <f t="shared" si="2"/>
        <v>0</v>
      </c>
      <c r="L1583" s="31">
        <f>VLOOKUP(A1583,ENERGY!$A$2:$F$2692,6,0)</f>
        <v>99</v>
      </c>
      <c r="M1583" s="31">
        <f t="shared" si="3"/>
        <v>0.000947386552852686</v>
      </c>
      <c r="N1583" s="32">
        <f>VLOOKUP(A1583,'HUMAN RESOURCES'!$A$2:$M$2692,5,0)</f>
        <v>0.022</v>
      </c>
      <c r="O1583" s="32">
        <f>VLOOKUP(A1583,'HUMAN RESOURCES'!$A$2:$M$2692,6,0)</f>
        <v>0.021</v>
      </c>
      <c r="P1583" s="31">
        <f>VLOOKUP(A1583,'HUMAN RESOURCES'!$A$2:$M$2692,7,0)</f>
        <v>69</v>
      </c>
      <c r="Q1583" s="5">
        <f>VLOOKUP(A1583,'HUMAN RESOURCES'!$A$2:$M$2692,8,0)</f>
        <v>68</v>
      </c>
      <c r="R1583" s="5">
        <f>VLOOKUP(A1583,'HUMAN RESOURCES'!$A$2:$M$2692,9,0)</f>
        <v>0.378</v>
      </c>
      <c r="S1583" s="5">
        <f>VLOOKUP(A1583,'HUMAN RESOURCES'!$A$2:$M$2692,10,0)</f>
        <v>0.583</v>
      </c>
      <c r="T1583" s="5">
        <f>VLOOKUP(A1583,'HUMAN RESOURCES'!$A$2:$M$2692,11,0)</f>
        <v>0.039</v>
      </c>
      <c r="U1583" s="5">
        <f>VLOOKUP(A1583,'HUMAN RESOURCES'!$A$2:$M$2692,12,0)</f>
        <v>104498</v>
      </c>
      <c r="V1583" s="35">
        <f>VLOOKUP(A1583,'HUMAN RESOURCES'!$A$2:$M$2692,13,0)</f>
        <v>0.223</v>
      </c>
      <c r="W1583" s="38">
        <f>VLOOKUP(A1583,TOURISM!$A$2:$F$2692,5,0)</f>
        <v>27000000</v>
      </c>
      <c r="X1583" s="39">
        <f>VLOOKUP(A1583,TOURISM!$A$2:$F$2692,6,0)</f>
        <v>7000000</v>
      </c>
      <c r="Y1583" s="43">
        <f t="shared" si="4"/>
        <v>6.84657735075891</v>
      </c>
      <c r="Z1583" s="35">
        <f>VLOOKUP(A1583,BUSINESS!$A$2:$J$2692,5,0)</f>
        <v>0.587</v>
      </c>
      <c r="AA1583" s="5">
        <f>VLOOKUP(A1583,BUSINESS!$A$2:$J$2692,6,0)</f>
        <v>16</v>
      </c>
      <c r="AB1583" s="5">
        <f>VLOOKUP(A1583,BUSINESS!$A$2:$J$2692,7,0)</f>
        <v>0</v>
      </c>
      <c r="AC1583" s="5">
        <f>VLOOKUP(A1583,BUSINESS!$A$2:$J$2692,8,0)</f>
        <v>128</v>
      </c>
      <c r="AD1583" s="35">
        <f>VLOOKUP(A1583,BUSINESS!$A$2:$J$2692,9,0)</f>
        <v>0.145</v>
      </c>
      <c r="AE1583" s="35">
        <f>VLOOKUP(A1583,BUSINESS!$A$2:$J$2692,10,0)</f>
        <v>0.263</v>
      </c>
    </row>
    <row r="1584" customHeight="1" spans="1:31">
      <c r="A1584" s="22" t="str">
        <f t="shared" si="0"/>
        <v>Micronesia, Fed. Sts.-Oceania2009</v>
      </c>
      <c r="B1584" s="22" t="s">
        <v>191</v>
      </c>
      <c r="C1584" s="22" t="s">
        <v>71</v>
      </c>
      <c r="D1584" s="23">
        <v>2009</v>
      </c>
      <c r="E1584" s="25">
        <v>277510923</v>
      </c>
      <c r="F1584" s="24">
        <f t="shared" si="1"/>
        <v>2668.8105074868</v>
      </c>
      <c r="G1584" s="26">
        <v>0.134</v>
      </c>
      <c r="H1584" s="27">
        <v>357</v>
      </c>
      <c r="I1584" s="26">
        <v>0.154</v>
      </c>
      <c r="J1584" s="5">
        <f>VLOOKUP(A1584,ENERGY!$A$2:$F$2692,5,0)</f>
        <v>0</v>
      </c>
      <c r="K1584" s="5">
        <f t="shared" si="2"/>
        <v>0</v>
      </c>
      <c r="L1584" s="31">
        <f>VLOOKUP(A1584,ENERGY!$A$2:$F$2692,6,0)</f>
        <v>117</v>
      </c>
      <c r="M1584" s="31">
        <f t="shared" si="3"/>
        <v>0.00112518392429532</v>
      </c>
      <c r="N1584" s="32">
        <f>VLOOKUP(A1584,'HUMAN RESOURCES'!$A$2:$M$2692,5,0)</f>
        <v>0.022</v>
      </c>
      <c r="O1584" s="32">
        <f>VLOOKUP(A1584,'HUMAN RESOURCES'!$A$2:$M$2692,6,0)</f>
        <v>0.012</v>
      </c>
      <c r="P1584" s="31">
        <f>VLOOKUP(A1584,'HUMAN RESOURCES'!$A$2:$M$2692,7,0)</f>
        <v>69</v>
      </c>
      <c r="Q1584" s="5">
        <f>VLOOKUP(A1584,'HUMAN RESOURCES'!$A$2:$M$2692,8,0)</f>
        <v>68</v>
      </c>
      <c r="R1584" s="5">
        <f>VLOOKUP(A1584,'HUMAN RESOURCES'!$A$2:$M$2692,9,0)</f>
        <v>0.374</v>
      </c>
      <c r="S1584" s="5">
        <f>VLOOKUP(A1584,'HUMAN RESOURCES'!$A$2:$M$2692,10,0)</f>
        <v>0.588</v>
      </c>
      <c r="T1584" s="5">
        <f>VLOOKUP(A1584,'HUMAN RESOURCES'!$A$2:$M$2692,11,0)</f>
        <v>0.039</v>
      </c>
      <c r="U1584" s="5">
        <f>VLOOKUP(A1584,'HUMAN RESOURCES'!$A$2:$M$2692,12,0)</f>
        <v>103983</v>
      </c>
      <c r="V1584" s="35">
        <f>VLOOKUP(A1584,'HUMAN RESOURCES'!$A$2:$M$2692,13,0)</f>
        <v>0.223</v>
      </c>
      <c r="W1584" s="38">
        <f>VLOOKUP(A1584,TOURISM!$A$2:$F$2692,5,0)</f>
        <v>27000000</v>
      </c>
      <c r="X1584" s="39">
        <f>VLOOKUP(A1584,TOURISM!$A$2:$F$2692,6,0)</f>
        <v>8000000</v>
      </c>
      <c r="Y1584" s="43">
        <f t="shared" si="4"/>
        <v>7.14001012453436</v>
      </c>
      <c r="Z1584" s="35">
        <f>VLOOKUP(A1584,BUSINESS!$A$2:$J$2692,5,0)</f>
        <v>0.587</v>
      </c>
      <c r="AA1584" s="5">
        <f>VLOOKUP(A1584,BUSINESS!$A$2:$J$2692,6,0)</f>
        <v>16</v>
      </c>
      <c r="AB1584" s="5">
        <f>VLOOKUP(A1584,BUSINESS!$A$2:$J$2692,7,0)</f>
        <v>0</v>
      </c>
      <c r="AC1584" s="5">
        <f>VLOOKUP(A1584,BUSINESS!$A$2:$J$2692,8,0)</f>
        <v>128</v>
      </c>
      <c r="AD1584" s="35">
        <f>VLOOKUP(A1584,BUSINESS!$A$2:$J$2692,9,0)</f>
        <v>0.154</v>
      </c>
      <c r="AE1584" s="35">
        <f>VLOOKUP(A1584,BUSINESS!$A$2:$J$2692,10,0)</f>
        <v>0.264</v>
      </c>
    </row>
    <row r="1585" customHeight="1" spans="1:31">
      <c r="A1585" s="22" t="str">
        <f t="shared" si="0"/>
        <v>Micronesia, Fed. Sts.-Oceania2010</v>
      </c>
      <c r="B1585" s="22" t="s">
        <v>191</v>
      </c>
      <c r="C1585" s="22" t="s">
        <v>71</v>
      </c>
      <c r="D1585" s="23">
        <v>2010</v>
      </c>
      <c r="E1585" s="25">
        <v>294117230</v>
      </c>
      <c r="F1585" s="24">
        <f t="shared" si="1"/>
        <v>2838.44883660333</v>
      </c>
      <c r="G1585" s="26">
        <v>0.138</v>
      </c>
      <c r="H1585" s="27">
        <v>393</v>
      </c>
      <c r="I1585" s="26">
        <v>0.151</v>
      </c>
      <c r="J1585" s="5">
        <f>VLOOKUP(A1585,ENERGY!$A$2:$F$2692,5,0)</f>
        <v>0</v>
      </c>
      <c r="K1585" s="5">
        <f t="shared" si="2"/>
        <v>0</v>
      </c>
      <c r="L1585" s="31">
        <f>VLOOKUP(A1585,ENERGY!$A$2:$F$2692,6,0)</f>
        <v>103</v>
      </c>
      <c r="M1585" s="31">
        <f t="shared" si="3"/>
        <v>0.000994026192107625</v>
      </c>
      <c r="N1585" s="32">
        <f>VLOOKUP(A1585,'HUMAN RESOURCES'!$A$2:$M$2692,5,0)</f>
        <v>0.023</v>
      </c>
      <c r="O1585" s="32">
        <f>VLOOKUP(A1585,'HUMAN RESOURCES'!$A$2:$M$2692,6,0)</f>
        <v>0.03</v>
      </c>
      <c r="P1585" s="31">
        <f>VLOOKUP(A1585,'HUMAN RESOURCES'!$A$2:$M$2692,7,0)</f>
        <v>69</v>
      </c>
      <c r="Q1585" s="5">
        <f>VLOOKUP(A1585,'HUMAN RESOURCES'!$A$2:$M$2692,8,0)</f>
        <v>68</v>
      </c>
      <c r="R1585" s="5">
        <f>VLOOKUP(A1585,'HUMAN RESOURCES'!$A$2:$M$2692,9,0)</f>
        <v>0.369</v>
      </c>
      <c r="S1585" s="5">
        <f>VLOOKUP(A1585,'HUMAN RESOURCES'!$A$2:$M$2692,10,0)</f>
        <v>0.593</v>
      </c>
      <c r="T1585" s="5">
        <f>VLOOKUP(A1585,'HUMAN RESOURCES'!$A$2:$M$2692,11,0)</f>
        <v>0.038</v>
      </c>
      <c r="U1585" s="5">
        <f>VLOOKUP(A1585,'HUMAN RESOURCES'!$A$2:$M$2692,12,0)</f>
        <v>103619</v>
      </c>
      <c r="V1585" s="35">
        <f>VLOOKUP(A1585,'HUMAN RESOURCES'!$A$2:$M$2692,13,0)</f>
        <v>0.223</v>
      </c>
      <c r="W1585" s="38">
        <f>VLOOKUP(A1585,TOURISM!$A$2:$F$2692,5,0)</f>
        <v>29000000</v>
      </c>
      <c r="X1585" s="39">
        <f>VLOOKUP(A1585,TOURISM!$A$2:$F$2692,6,0)</f>
        <v>8000000</v>
      </c>
      <c r="Y1585" s="43">
        <f t="shared" si="4"/>
        <v>5.8010712316147</v>
      </c>
      <c r="Z1585" s="35">
        <f>VLOOKUP(A1585,BUSINESS!$A$2:$J$2692,5,0)</f>
        <v>0.587</v>
      </c>
      <c r="AA1585" s="5">
        <f>VLOOKUP(A1585,BUSINESS!$A$2:$J$2692,6,0)</f>
        <v>16</v>
      </c>
      <c r="AB1585" s="5">
        <f>VLOOKUP(A1585,BUSINESS!$A$2:$J$2692,7,0)</f>
        <v>0</v>
      </c>
      <c r="AC1585" s="5">
        <f>VLOOKUP(A1585,BUSINESS!$A$2:$J$2692,8,0)</f>
        <v>128</v>
      </c>
      <c r="AD1585" s="35">
        <f>VLOOKUP(A1585,BUSINESS!$A$2:$J$2692,9,0)</f>
        <v>0.2</v>
      </c>
      <c r="AE1585" s="35">
        <f>VLOOKUP(A1585,BUSINESS!$A$2:$J$2692,10,0)</f>
        <v>0.266</v>
      </c>
    </row>
    <row r="1586" customHeight="1" spans="1:31">
      <c r="A1586" s="22" t="str">
        <f t="shared" si="0"/>
        <v>Micronesia, Fed. Sts.-Oceania2011</v>
      </c>
      <c r="B1586" s="22" t="s">
        <v>191</v>
      </c>
      <c r="C1586" s="22" t="s">
        <v>71</v>
      </c>
      <c r="D1586" s="23">
        <v>2011</v>
      </c>
      <c r="E1586" s="25">
        <v>310287519</v>
      </c>
      <c r="F1586" s="24">
        <f t="shared" si="1"/>
        <v>3000.15005221225</v>
      </c>
      <c r="G1586" s="26">
        <v>0.137</v>
      </c>
      <c r="H1586" s="27">
        <v>412</v>
      </c>
      <c r="I1586" s="26">
        <v>0.144</v>
      </c>
      <c r="J1586" s="5">
        <f>VLOOKUP(A1586,ENERGY!$A$2:$F$2692,5,0)</f>
        <v>0</v>
      </c>
      <c r="K1586" s="5">
        <f t="shared" si="2"/>
        <v>0</v>
      </c>
      <c r="L1586" s="31">
        <f>VLOOKUP(A1586,ENERGY!$A$2:$F$2692,6,0)</f>
        <v>147</v>
      </c>
      <c r="M1586" s="31">
        <f t="shared" si="3"/>
        <v>0.00142133353960396</v>
      </c>
      <c r="N1586" s="32">
        <f>VLOOKUP(A1586,'HUMAN RESOURCES'!$A$2:$M$2692,5,0)</f>
        <v>0.023</v>
      </c>
      <c r="O1586" s="32">
        <f>VLOOKUP(A1586,'HUMAN RESOURCES'!$A$2:$M$2692,6,0)</f>
        <v>0.041</v>
      </c>
      <c r="P1586" s="31">
        <f>VLOOKUP(A1586,'HUMAN RESOURCES'!$A$2:$M$2692,7,0)</f>
        <v>70</v>
      </c>
      <c r="Q1586" s="5">
        <f>VLOOKUP(A1586,'HUMAN RESOURCES'!$A$2:$M$2692,8,0)</f>
        <v>68</v>
      </c>
      <c r="R1586" s="5">
        <f>VLOOKUP(A1586,'HUMAN RESOURCES'!$A$2:$M$2692,9,0)</f>
        <v>0.364</v>
      </c>
      <c r="S1586" s="5">
        <f>VLOOKUP(A1586,'HUMAN RESOURCES'!$A$2:$M$2692,10,0)</f>
        <v>0.597</v>
      </c>
      <c r="T1586" s="5">
        <f>VLOOKUP(A1586,'HUMAN RESOURCES'!$A$2:$M$2692,11,0)</f>
        <v>0.039</v>
      </c>
      <c r="U1586" s="5">
        <f>VLOOKUP(A1586,'HUMAN RESOURCES'!$A$2:$M$2692,12,0)</f>
        <v>103424</v>
      </c>
      <c r="V1586" s="35">
        <f>VLOOKUP(A1586,'HUMAN RESOURCES'!$A$2:$M$2692,13,0)</f>
        <v>0.223</v>
      </c>
      <c r="W1586" s="38">
        <f>VLOOKUP(A1586,TOURISM!$A$2:$F$2692,5,0)</f>
        <v>26000000</v>
      </c>
      <c r="X1586" s="39">
        <f>VLOOKUP(A1586,TOURISM!$A$2:$F$2692,6,0)</f>
        <v>8000000</v>
      </c>
      <c r="Y1586" s="43">
        <f t="shared" si="4"/>
        <v>0</v>
      </c>
      <c r="Z1586" s="35">
        <f>VLOOKUP(A1586,BUSINESS!$A$2:$J$2692,5,0)</f>
        <v>0.59</v>
      </c>
      <c r="AA1586" s="5">
        <f>VLOOKUP(A1586,BUSINESS!$A$2:$J$2692,6,0)</f>
        <v>16</v>
      </c>
      <c r="AB1586" s="5">
        <f>VLOOKUP(A1586,BUSINESS!$A$2:$J$2692,7,0)</f>
        <v>0</v>
      </c>
      <c r="AC1586" s="5">
        <f>VLOOKUP(A1586,BUSINESS!$A$2:$J$2692,8,0)</f>
        <v>128</v>
      </c>
      <c r="AD1586" s="35">
        <f>VLOOKUP(A1586,BUSINESS!$A$2:$J$2692,9,0)</f>
        <v>0.228</v>
      </c>
      <c r="AE1586" s="35">
        <f>VLOOKUP(A1586,BUSINESS!$A$2:$J$2692,10,0)</f>
        <v>0.267</v>
      </c>
    </row>
    <row r="1587" customHeight="1" spans="1:31">
      <c r="A1587" s="22" t="str">
        <f t="shared" si="0"/>
        <v>Micronesia, Fed. Sts.-Oceania2012</v>
      </c>
      <c r="B1587" s="22" t="s">
        <v>191</v>
      </c>
      <c r="C1587" s="22" t="s">
        <v>71</v>
      </c>
      <c r="D1587" s="23">
        <v>2012</v>
      </c>
      <c r="E1587" s="25">
        <v>326160961</v>
      </c>
      <c r="F1587" s="24">
        <f t="shared" si="1"/>
        <v>3154.51386430678</v>
      </c>
      <c r="G1587" s="26">
        <v>0.128</v>
      </c>
      <c r="H1587" s="27">
        <v>405</v>
      </c>
      <c r="I1587" s="26">
        <v>0.143</v>
      </c>
      <c r="J1587" s="5">
        <f>VLOOKUP(A1587,ENERGY!$A$2:$F$2692,5,0)</f>
        <v>0</v>
      </c>
      <c r="K1587" s="5">
        <f t="shared" si="2"/>
        <v>0</v>
      </c>
      <c r="L1587" s="31">
        <f>VLOOKUP(A1587,ENERGY!$A$2:$F$2692,6,0)</f>
        <v>136</v>
      </c>
      <c r="M1587" s="31">
        <f t="shared" si="3"/>
        <v>0.00131534406886213</v>
      </c>
      <c r="N1587" s="32">
        <f>VLOOKUP(A1587,'HUMAN RESOURCES'!$A$2:$M$2692,5,0)</f>
        <v>0.024</v>
      </c>
      <c r="O1587" s="32">
        <f>VLOOKUP(A1587,'HUMAN RESOURCES'!$A$2:$M$2692,6,0)</f>
        <v>0.038</v>
      </c>
      <c r="P1587" s="31">
        <f>VLOOKUP(A1587,'HUMAN RESOURCES'!$A$2:$M$2692,7,0)</f>
        <v>70</v>
      </c>
      <c r="Q1587" s="5">
        <f>VLOOKUP(A1587,'HUMAN RESOURCES'!$A$2:$M$2692,8,0)</f>
        <v>68</v>
      </c>
      <c r="R1587" s="5">
        <f>VLOOKUP(A1587,'HUMAN RESOURCES'!$A$2:$M$2692,9,0)</f>
        <v>0.358</v>
      </c>
      <c r="S1587" s="5">
        <f>VLOOKUP(A1587,'HUMAN RESOURCES'!$A$2:$M$2692,10,0)</f>
        <v>0.602</v>
      </c>
      <c r="T1587" s="5">
        <f>VLOOKUP(A1587,'HUMAN RESOURCES'!$A$2:$M$2692,11,0)</f>
        <v>0.039</v>
      </c>
      <c r="U1587" s="5">
        <f>VLOOKUP(A1587,'HUMAN RESOURCES'!$A$2:$M$2692,12,0)</f>
        <v>103395</v>
      </c>
      <c r="V1587" s="35">
        <f>VLOOKUP(A1587,'HUMAN RESOURCES'!$A$2:$M$2692,13,0)</f>
        <v>0.223</v>
      </c>
      <c r="W1587" s="36">
        <v>0</v>
      </c>
      <c r="X1587" s="37">
        <v>0</v>
      </c>
      <c r="Y1587" s="43">
        <f t="shared" si="4"/>
        <v>-2.25081844279621</v>
      </c>
      <c r="Z1587" s="35">
        <f>VLOOKUP(A1587,BUSINESS!$A$2:$J$2692,5,0)</f>
        <v>0.599</v>
      </c>
      <c r="AA1587" s="5">
        <f>VLOOKUP(A1587,BUSINESS!$A$2:$J$2692,6,0)</f>
        <v>16</v>
      </c>
      <c r="AB1587" s="5">
        <f>VLOOKUP(A1587,BUSINESS!$A$2:$J$2692,7,0)</f>
        <v>150</v>
      </c>
      <c r="AC1587" s="5">
        <f>VLOOKUP(A1587,BUSINESS!$A$2:$J$2692,8,0)</f>
        <v>128</v>
      </c>
      <c r="AD1587" s="35">
        <f>VLOOKUP(A1587,BUSINESS!$A$2:$J$2692,9,0)</f>
        <v>0.26</v>
      </c>
      <c r="AE1587" s="35">
        <f>VLOOKUP(A1587,BUSINESS!$A$2:$J$2692,10,0)</f>
        <v>0.302</v>
      </c>
    </row>
    <row r="1588" customHeight="1" spans="1:31">
      <c r="A1588" s="22" t="str">
        <f t="shared" si="0"/>
        <v>Moldova-Europe2000</v>
      </c>
      <c r="B1588" s="22" t="s">
        <v>192</v>
      </c>
      <c r="C1588" s="22" t="s">
        <v>67</v>
      </c>
      <c r="D1588" s="23">
        <v>2000</v>
      </c>
      <c r="E1588" s="25">
        <v>1288420223</v>
      </c>
      <c r="F1588" s="24">
        <f t="shared" si="1"/>
        <v>354.001278989513</v>
      </c>
      <c r="G1588" s="26">
        <v>0.067</v>
      </c>
      <c r="H1588" s="27">
        <v>24</v>
      </c>
      <c r="I1588" s="26">
        <v>0.338</v>
      </c>
      <c r="J1588" s="5">
        <f>VLOOKUP(A1588,ENERGY!$A$2:$F$2692,5,0)</f>
        <v>0</v>
      </c>
      <c r="K1588" s="5">
        <f t="shared" si="2"/>
        <v>0</v>
      </c>
      <c r="L1588" s="31">
        <f>VLOOKUP(A1588,ENERGY!$A$2:$F$2692,6,0)</f>
        <v>0</v>
      </c>
      <c r="M1588" s="31">
        <f t="shared" si="3"/>
        <v>0</v>
      </c>
      <c r="N1588" s="32">
        <f>VLOOKUP(A1588,'HUMAN RESOURCES'!$A$2:$M$2692,5,0)</f>
        <v>0.025</v>
      </c>
      <c r="O1588" s="32">
        <f>VLOOKUP(A1588,'HUMAN RESOURCES'!$A$2:$M$2692,6,0)</f>
        <v>0.026</v>
      </c>
      <c r="P1588" s="31">
        <f>VLOOKUP(A1588,'HUMAN RESOURCES'!$A$2:$M$2692,7,0)</f>
        <v>71</v>
      </c>
      <c r="Q1588" s="5">
        <f>VLOOKUP(A1588,'HUMAN RESOURCES'!$A$2:$M$2692,8,0)</f>
        <v>63</v>
      </c>
      <c r="R1588" s="5">
        <f>VLOOKUP(A1588,'HUMAN RESOURCES'!$A$2:$M$2692,9,0)</f>
        <v>0.237</v>
      </c>
      <c r="S1588" s="5">
        <f>VLOOKUP(A1588,'HUMAN RESOURCES'!$A$2:$M$2692,10,0)</f>
        <v>0.663</v>
      </c>
      <c r="T1588" s="5">
        <f>VLOOKUP(A1588,'HUMAN RESOURCES'!$A$2:$M$2692,11,0)</f>
        <v>0.1</v>
      </c>
      <c r="U1588" s="5">
        <f>VLOOKUP(A1588,'HUMAN RESOURCES'!$A$2:$M$2692,12,0)</f>
        <v>3639592</v>
      </c>
      <c r="V1588" s="35">
        <f>VLOOKUP(A1588,'HUMAN RESOURCES'!$A$2:$M$2692,13,0)</f>
        <v>0.458</v>
      </c>
      <c r="W1588" s="38">
        <f>VLOOKUP(A1588,TOURISM!$A$2:$F$2692,5,0)</f>
        <v>57000000</v>
      </c>
      <c r="X1588" s="39">
        <f>VLOOKUP(A1588,TOURISM!$A$2:$F$2692,6,0)</f>
        <v>86000000</v>
      </c>
      <c r="Y1588" s="43">
        <f t="shared" si="4"/>
        <v>-2.1612029326843</v>
      </c>
      <c r="Z1588" s="35">
        <f>VLOOKUP(A1588,BUSINESS!$A$2:$J$2692,5,0)</f>
        <v>0</v>
      </c>
      <c r="AA1588" s="5">
        <f>VLOOKUP(A1588,BUSINESS!$A$2:$J$2692,6,0)</f>
        <v>0</v>
      </c>
      <c r="AB1588" s="5">
        <f>VLOOKUP(A1588,BUSINESS!$A$2:$J$2692,7,0)</f>
        <v>0</v>
      </c>
      <c r="AC1588" s="5">
        <f>VLOOKUP(A1588,BUSINESS!$A$2:$J$2692,8,0)</f>
        <v>0</v>
      </c>
      <c r="AD1588" s="35">
        <f>VLOOKUP(A1588,BUSINESS!$A$2:$J$2692,9,0)</f>
        <v>0.013</v>
      </c>
      <c r="AE1588" s="35">
        <f>VLOOKUP(A1588,BUSINESS!$A$2:$J$2692,10,0)</f>
        <v>0.034</v>
      </c>
    </row>
    <row r="1589" customHeight="1" spans="1:31">
      <c r="A1589" s="22" t="str">
        <f t="shared" si="0"/>
        <v>Moldova-Europe2001</v>
      </c>
      <c r="B1589" s="22" t="s">
        <v>192</v>
      </c>
      <c r="C1589" s="22" t="s">
        <v>67</v>
      </c>
      <c r="D1589" s="23">
        <v>2001</v>
      </c>
      <c r="E1589" s="25">
        <v>1480656884</v>
      </c>
      <c r="F1589" s="24">
        <f t="shared" si="1"/>
        <v>407.730243081161</v>
      </c>
      <c r="G1589" s="26">
        <v>0.071</v>
      </c>
      <c r="H1589" s="27">
        <v>29</v>
      </c>
      <c r="I1589" s="26">
        <v>0.287</v>
      </c>
      <c r="J1589" s="5">
        <f>VLOOKUP(A1589,ENERGY!$A$2:$F$2692,5,0)</f>
        <v>3331</v>
      </c>
      <c r="K1589" s="5">
        <f t="shared" si="2"/>
        <v>0.000917261422534505</v>
      </c>
      <c r="L1589" s="31">
        <f>VLOOKUP(A1589,ENERGY!$A$2:$F$2692,6,0)</f>
        <v>0</v>
      </c>
      <c r="M1589" s="31">
        <f t="shared" si="3"/>
        <v>0</v>
      </c>
      <c r="N1589" s="32">
        <f>VLOOKUP(A1589,'HUMAN RESOURCES'!$A$2:$M$2692,5,0)</f>
        <v>0.025</v>
      </c>
      <c r="O1589" s="32">
        <f>VLOOKUP(A1589,'HUMAN RESOURCES'!$A$2:$M$2692,6,0)</f>
        <v>0.029</v>
      </c>
      <c r="P1589" s="31">
        <f>VLOOKUP(A1589,'HUMAN RESOURCES'!$A$2:$M$2692,7,0)</f>
        <v>71</v>
      </c>
      <c r="Q1589" s="5">
        <f>VLOOKUP(A1589,'HUMAN RESOURCES'!$A$2:$M$2692,8,0)</f>
        <v>63</v>
      </c>
      <c r="R1589" s="5">
        <f>VLOOKUP(A1589,'HUMAN RESOURCES'!$A$2:$M$2692,9,0)</f>
        <v>0.228</v>
      </c>
      <c r="S1589" s="5">
        <f>VLOOKUP(A1589,'HUMAN RESOURCES'!$A$2:$M$2692,10,0)</f>
        <v>0.669</v>
      </c>
      <c r="T1589" s="5">
        <f>VLOOKUP(A1589,'HUMAN RESOURCES'!$A$2:$M$2692,11,0)</f>
        <v>0.102</v>
      </c>
      <c r="U1589" s="5">
        <f>VLOOKUP(A1589,'HUMAN RESOURCES'!$A$2:$M$2692,12,0)</f>
        <v>3631462</v>
      </c>
      <c r="V1589" s="35">
        <f>VLOOKUP(A1589,'HUMAN RESOURCES'!$A$2:$M$2692,13,0)</f>
        <v>0.457</v>
      </c>
      <c r="W1589" s="38">
        <f>VLOOKUP(A1589,TOURISM!$A$2:$F$2692,5,0)</f>
        <v>58000000</v>
      </c>
      <c r="X1589" s="39">
        <f>VLOOKUP(A1589,TOURISM!$A$2:$F$2692,6,0)</f>
        <v>90000000</v>
      </c>
      <c r="Y1589" s="43">
        <f t="shared" si="4"/>
        <v>-2.2264770425834</v>
      </c>
      <c r="Z1589" s="35">
        <f>VLOOKUP(A1589,BUSINESS!$A$2:$J$2692,5,0)</f>
        <v>0</v>
      </c>
      <c r="AA1589" s="5">
        <f>VLOOKUP(A1589,BUSINESS!$A$2:$J$2692,6,0)</f>
        <v>0</v>
      </c>
      <c r="AB1589" s="5">
        <f>VLOOKUP(A1589,BUSINESS!$A$2:$J$2692,7,0)</f>
        <v>0</v>
      </c>
      <c r="AC1589" s="5">
        <f>VLOOKUP(A1589,BUSINESS!$A$2:$J$2692,8,0)</f>
        <v>0</v>
      </c>
      <c r="AD1589" s="35">
        <f>VLOOKUP(A1589,BUSINESS!$A$2:$J$2692,9,0)</f>
        <v>0.015</v>
      </c>
      <c r="AE1589" s="35">
        <f>VLOOKUP(A1589,BUSINESS!$A$2:$J$2692,10,0)</f>
        <v>0.056</v>
      </c>
    </row>
    <row r="1590" customHeight="1" spans="1:31">
      <c r="A1590" s="22" t="str">
        <f t="shared" si="0"/>
        <v>Moldova-Europe2002</v>
      </c>
      <c r="B1590" s="22" t="s">
        <v>192</v>
      </c>
      <c r="C1590" s="22" t="s">
        <v>67</v>
      </c>
      <c r="D1590" s="23">
        <v>2002</v>
      </c>
      <c r="E1590" s="25">
        <v>1661818168</v>
      </c>
      <c r="F1590" s="24">
        <f t="shared" si="1"/>
        <v>458.67781671967</v>
      </c>
      <c r="G1590" s="26">
        <v>0.081</v>
      </c>
      <c r="H1590" s="27">
        <v>37</v>
      </c>
      <c r="I1590" s="26">
        <v>0.235</v>
      </c>
      <c r="J1590" s="5">
        <f>VLOOKUP(A1590,ENERGY!$A$2:$F$2692,5,0)</f>
        <v>3426</v>
      </c>
      <c r="K1590" s="5">
        <f t="shared" si="2"/>
        <v>0.000945608990406457</v>
      </c>
      <c r="L1590" s="31">
        <f>VLOOKUP(A1590,ENERGY!$A$2:$F$2692,6,0)</f>
        <v>4855</v>
      </c>
      <c r="M1590" s="31">
        <f t="shared" si="3"/>
        <v>0.00134002675085328</v>
      </c>
      <c r="N1590" s="32">
        <f>VLOOKUP(A1590,'HUMAN RESOURCES'!$A$2:$M$2692,5,0)</f>
        <v>0.026</v>
      </c>
      <c r="O1590" s="32">
        <f>VLOOKUP(A1590,'HUMAN RESOURCES'!$A$2:$M$2692,6,0)</f>
        <v>0.039</v>
      </c>
      <c r="P1590" s="31">
        <f>VLOOKUP(A1590,'HUMAN RESOURCES'!$A$2:$M$2692,7,0)</f>
        <v>71</v>
      </c>
      <c r="Q1590" s="5">
        <f>VLOOKUP(A1590,'HUMAN RESOURCES'!$A$2:$M$2692,8,0)</f>
        <v>63</v>
      </c>
      <c r="R1590" s="5">
        <f>VLOOKUP(A1590,'HUMAN RESOURCES'!$A$2:$M$2692,9,0)</f>
        <v>0.219</v>
      </c>
      <c r="S1590" s="5">
        <f>VLOOKUP(A1590,'HUMAN RESOURCES'!$A$2:$M$2692,10,0)</f>
        <v>0.676</v>
      </c>
      <c r="T1590" s="5">
        <f>VLOOKUP(A1590,'HUMAN RESOURCES'!$A$2:$M$2692,11,0)</f>
        <v>0.105</v>
      </c>
      <c r="U1590" s="5">
        <f>VLOOKUP(A1590,'HUMAN RESOURCES'!$A$2:$M$2692,12,0)</f>
        <v>3623062</v>
      </c>
      <c r="V1590" s="35">
        <f>VLOOKUP(A1590,'HUMAN RESOURCES'!$A$2:$M$2692,13,0)</f>
        <v>0.456</v>
      </c>
      <c r="W1590" s="38">
        <f>VLOOKUP(A1590,TOURISM!$A$2:$F$2692,5,0)</f>
        <v>72000000</v>
      </c>
      <c r="X1590" s="39">
        <f>VLOOKUP(A1590,TOURISM!$A$2:$F$2692,6,0)</f>
        <v>109000000</v>
      </c>
      <c r="Y1590" s="43">
        <f t="shared" si="4"/>
        <v>-1.96880051516179</v>
      </c>
      <c r="Z1590" s="35">
        <f>VLOOKUP(A1590,BUSINESS!$A$2:$J$2692,5,0)</f>
        <v>0</v>
      </c>
      <c r="AA1590" s="5">
        <f>VLOOKUP(A1590,BUSINESS!$A$2:$J$2692,6,0)</f>
        <v>0</v>
      </c>
      <c r="AB1590" s="5">
        <f>VLOOKUP(A1590,BUSINESS!$A$2:$J$2692,7,0)</f>
        <v>0</v>
      </c>
      <c r="AC1590" s="5">
        <f>VLOOKUP(A1590,BUSINESS!$A$2:$J$2692,8,0)</f>
        <v>0</v>
      </c>
      <c r="AD1590" s="35">
        <f>VLOOKUP(A1590,BUSINESS!$A$2:$J$2692,9,0)</f>
        <v>0.038</v>
      </c>
      <c r="AE1590" s="35">
        <f>VLOOKUP(A1590,BUSINESS!$A$2:$J$2692,10,0)</f>
        <v>0.085</v>
      </c>
    </row>
    <row r="1591" customHeight="1" spans="1:31">
      <c r="A1591" s="22" t="str">
        <f t="shared" si="0"/>
        <v>Moldova-Europe2003</v>
      </c>
      <c r="B1591" s="22" t="s">
        <v>192</v>
      </c>
      <c r="C1591" s="22" t="s">
        <v>67</v>
      </c>
      <c r="D1591" s="23">
        <v>2003</v>
      </c>
      <c r="E1591" s="25">
        <v>1980901554</v>
      </c>
      <c r="F1591" s="24">
        <f t="shared" si="1"/>
        <v>548.289686825502</v>
      </c>
      <c r="G1591" s="26">
        <v>0.083</v>
      </c>
      <c r="H1591" s="27">
        <v>46</v>
      </c>
      <c r="I1591" s="26">
        <v>0.193</v>
      </c>
      <c r="J1591" s="5">
        <f>VLOOKUP(A1591,ENERGY!$A$2:$F$2692,5,0)</f>
        <v>3171</v>
      </c>
      <c r="K1591" s="5">
        <f t="shared" si="2"/>
        <v>0.000877694599922389</v>
      </c>
      <c r="L1591" s="31">
        <f>VLOOKUP(A1591,ENERGY!$A$2:$F$2692,6,0)</f>
        <v>4547</v>
      </c>
      <c r="M1591" s="31">
        <f t="shared" si="3"/>
        <v>0.0012585548236667</v>
      </c>
      <c r="N1591" s="32">
        <f>VLOOKUP(A1591,'HUMAN RESOURCES'!$A$2:$M$2692,5,0)</f>
        <v>0.027</v>
      </c>
      <c r="O1591" s="32">
        <f>VLOOKUP(A1591,'HUMAN RESOURCES'!$A$2:$M$2692,6,0)</f>
        <v>0.075</v>
      </c>
      <c r="P1591" s="31">
        <f>VLOOKUP(A1591,'HUMAN RESOURCES'!$A$2:$M$2692,7,0)</f>
        <v>72</v>
      </c>
      <c r="Q1591" s="5">
        <f>VLOOKUP(A1591,'HUMAN RESOURCES'!$A$2:$M$2692,8,0)</f>
        <v>64</v>
      </c>
      <c r="R1591" s="5">
        <f>VLOOKUP(A1591,'HUMAN RESOURCES'!$A$2:$M$2692,9,0)</f>
        <v>0.208</v>
      </c>
      <c r="S1591" s="5">
        <f>VLOOKUP(A1591,'HUMAN RESOURCES'!$A$2:$M$2692,10,0)</f>
        <v>0.683</v>
      </c>
      <c r="T1591" s="5">
        <f>VLOOKUP(A1591,'HUMAN RESOURCES'!$A$2:$M$2692,11,0)</f>
        <v>0.108</v>
      </c>
      <c r="U1591" s="5">
        <f>VLOOKUP(A1591,'HUMAN RESOURCES'!$A$2:$M$2692,12,0)</f>
        <v>3612874</v>
      </c>
      <c r="V1591" s="35">
        <f>VLOOKUP(A1591,'HUMAN RESOURCES'!$A$2:$M$2692,13,0)</f>
        <v>0.455</v>
      </c>
      <c r="W1591" s="38">
        <f>VLOOKUP(A1591,TOURISM!$A$2:$F$2692,5,0)</f>
        <v>79000000</v>
      </c>
      <c r="X1591" s="39">
        <f>VLOOKUP(A1591,TOURISM!$A$2:$F$2692,6,0)</f>
        <v>118000000</v>
      </c>
      <c r="Y1591" s="43">
        <f t="shared" si="4"/>
        <v>-0.885217513994491</v>
      </c>
      <c r="Z1591" s="35">
        <f>VLOOKUP(A1591,BUSINESS!$A$2:$J$2692,5,0)</f>
        <v>0</v>
      </c>
      <c r="AA1591" s="5">
        <f>VLOOKUP(A1591,BUSINESS!$A$2:$J$2692,6,0)</f>
        <v>42</v>
      </c>
      <c r="AB1591" s="5">
        <f>VLOOKUP(A1591,BUSINESS!$A$2:$J$2692,7,0)</f>
        <v>0</v>
      </c>
      <c r="AC1591" s="5">
        <f>VLOOKUP(A1591,BUSINESS!$A$2:$J$2692,8,0)</f>
        <v>0</v>
      </c>
      <c r="AD1591" s="35">
        <f>VLOOKUP(A1591,BUSINESS!$A$2:$J$2692,9,0)</f>
        <v>0.074</v>
      </c>
      <c r="AE1591" s="35">
        <f>VLOOKUP(A1591,BUSINESS!$A$2:$J$2692,10,0)</f>
        <v>0.122</v>
      </c>
    </row>
    <row r="1592" customHeight="1" spans="1:31">
      <c r="A1592" s="22" t="str">
        <f t="shared" si="0"/>
        <v>Moldova-Europe2004</v>
      </c>
      <c r="B1592" s="22" t="s">
        <v>192</v>
      </c>
      <c r="C1592" s="22" t="s">
        <v>67</v>
      </c>
      <c r="D1592" s="23">
        <v>2004</v>
      </c>
      <c r="E1592" s="25">
        <v>2598231467</v>
      </c>
      <c r="F1592" s="24">
        <f t="shared" si="1"/>
        <v>720.940931950959</v>
      </c>
      <c r="G1592" s="26">
        <v>0.085</v>
      </c>
      <c r="H1592" s="27">
        <v>61</v>
      </c>
      <c r="I1592" s="26">
        <v>0.209</v>
      </c>
      <c r="J1592" s="5">
        <f>VLOOKUP(A1592,ENERGY!$A$2:$F$2692,5,0)</f>
        <v>3363</v>
      </c>
      <c r="K1592" s="5">
        <f t="shared" si="2"/>
        <v>0.00093314409626118</v>
      </c>
      <c r="L1592" s="31">
        <f>VLOOKUP(A1592,ENERGY!$A$2:$F$2692,6,0)</f>
        <v>4774</v>
      </c>
      <c r="M1592" s="31">
        <f t="shared" si="3"/>
        <v>0.00132465950507014</v>
      </c>
      <c r="N1592" s="32">
        <f>VLOOKUP(A1592,'HUMAN RESOURCES'!$A$2:$M$2692,5,0)</f>
        <v>0.029</v>
      </c>
      <c r="O1592" s="32">
        <f>VLOOKUP(A1592,'HUMAN RESOURCES'!$A$2:$M$2692,6,0)</f>
        <v>0.061</v>
      </c>
      <c r="P1592" s="31">
        <f>VLOOKUP(A1592,'HUMAN RESOURCES'!$A$2:$M$2692,7,0)</f>
        <v>72</v>
      </c>
      <c r="Q1592" s="5">
        <f>VLOOKUP(A1592,'HUMAN RESOURCES'!$A$2:$M$2692,8,0)</f>
        <v>64</v>
      </c>
      <c r="R1592" s="5">
        <f>VLOOKUP(A1592,'HUMAN RESOURCES'!$A$2:$M$2692,9,0)</f>
        <v>0.198</v>
      </c>
      <c r="S1592" s="5">
        <f>VLOOKUP(A1592,'HUMAN RESOURCES'!$A$2:$M$2692,10,0)</f>
        <v>0.691</v>
      </c>
      <c r="T1592" s="5">
        <f>VLOOKUP(A1592,'HUMAN RESOURCES'!$A$2:$M$2692,11,0)</f>
        <v>0.111</v>
      </c>
      <c r="U1592" s="5">
        <f>VLOOKUP(A1592,'HUMAN RESOURCES'!$A$2:$M$2692,12,0)</f>
        <v>3603945</v>
      </c>
      <c r="V1592" s="35">
        <f>VLOOKUP(A1592,'HUMAN RESOURCES'!$A$2:$M$2692,13,0)</f>
        <v>0.454</v>
      </c>
      <c r="W1592" s="38">
        <f>VLOOKUP(A1592,TOURISM!$A$2:$F$2692,5,0)</f>
        <v>112000000</v>
      </c>
      <c r="X1592" s="39">
        <f>VLOOKUP(A1592,TOURISM!$A$2:$F$2692,6,0)</f>
        <v>135000000</v>
      </c>
      <c r="Y1592" s="43">
        <f t="shared" si="4"/>
        <v>-1.07088867238673</v>
      </c>
      <c r="Z1592" s="35">
        <f>VLOOKUP(A1592,BUSINESS!$A$2:$J$2692,5,0)</f>
        <v>0</v>
      </c>
      <c r="AA1592" s="5">
        <f>VLOOKUP(A1592,BUSINESS!$A$2:$J$2692,6,0)</f>
        <v>30</v>
      </c>
      <c r="AB1592" s="5">
        <f>VLOOKUP(A1592,BUSINESS!$A$2:$J$2692,7,0)</f>
        <v>0</v>
      </c>
      <c r="AC1592" s="5">
        <f>VLOOKUP(A1592,BUSINESS!$A$2:$J$2692,8,0)</f>
        <v>0</v>
      </c>
      <c r="AD1592" s="35">
        <f>VLOOKUP(A1592,BUSINESS!$A$2:$J$2692,9,0)</f>
        <v>0.106</v>
      </c>
      <c r="AE1592" s="35">
        <f>VLOOKUP(A1592,BUSINESS!$A$2:$J$2692,10,0)</f>
        <v>0.206</v>
      </c>
    </row>
    <row r="1593" customHeight="1" spans="1:31">
      <c r="A1593" s="22" t="str">
        <f t="shared" si="0"/>
        <v>Moldova-Europe2005</v>
      </c>
      <c r="B1593" s="22" t="s">
        <v>192</v>
      </c>
      <c r="C1593" s="22" t="s">
        <v>67</v>
      </c>
      <c r="D1593" s="23">
        <v>2005</v>
      </c>
      <c r="E1593" s="25">
        <v>2988172424</v>
      </c>
      <c r="F1593" s="24">
        <f t="shared" si="1"/>
        <v>831.159109108928</v>
      </c>
      <c r="G1593" s="26">
        <v>0.092</v>
      </c>
      <c r="H1593" s="27">
        <v>76</v>
      </c>
      <c r="I1593" s="26">
        <v>0.193</v>
      </c>
      <c r="J1593" s="5">
        <f>VLOOKUP(A1593,ENERGY!$A$2:$F$2692,5,0)</f>
        <v>3096</v>
      </c>
      <c r="K1593" s="5">
        <f t="shared" si="2"/>
        <v>0.000861151311461685</v>
      </c>
      <c r="L1593" s="31">
        <f>VLOOKUP(A1593,ENERGY!$A$2:$F$2692,6,0)</f>
        <v>3986</v>
      </c>
      <c r="M1593" s="31">
        <f t="shared" si="3"/>
        <v>0.00110870449854208</v>
      </c>
      <c r="N1593" s="32">
        <f>VLOOKUP(A1593,'HUMAN RESOURCES'!$A$2:$M$2692,5,0)</f>
        <v>0.032</v>
      </c>
      <c r="O1593" s="32">
        <f>VLOOKUP(A1593,'HUMAN RESOURCES'!$A$2:$M$2692,6,0)</f>
        <v>0.046</v>
      </c>
      <c r="P1593" s="31">
        <f>VLOOKUP(A1593,'HUMAN RESOURCES'!$A$2:$M$2692,7,0)</f>
        <v>72</v>
      </c>
      <c r="Q1593" s="5">
        <f>VLOOKUP(A1593,'HUMAN RESOURCES'!$A$2:$M$2692,8,0)</f>
        <v>64</v>
      </c>
      <c r="R1593" s="5">
        <f>VLOOKUP(A1593,'HUMAN RESOURCES'!$A$2:$M$2692,9,0)</f>
        <v>0.19</v>
      </c>
      <c r="S1593" s="5">
        <f>VLOOKUP(A1593,'HUMAN RESOURCES'!$A$2:$M$2692,10,0)</f>
        <v>0.698</v>
      </c>
      <c r="T1593" s="5">
        <f>VLOOKUP(A1593,'HUMAN RESOURCES'!$A$2:$M$2692,11,0)</f>
        <v>0.112</v>
      </c>
      <c r="U1593" s="5">
        <f>VLOOKUP(A1593,'HUMAN RESOURCES'!$A$2:$M$2692,12,0)</f>
        <v>3595187</v>
      </c>
      <c r="V1593" s="35">
        <f>VLOOKUP(A1593,'HUMAN RESOURCES'!$A$2:$M$2692,13,0)</f>
        <v>0.453</v>
      </c>
      <c r="W1593" s="38">
        <f>VLOOKUP(A1593,TOURISM!$A$2:$F$2692,5,0)</f>
        <v>138000000</v>
      </c>
      <c r="X1593" s="39">
        <f>VLOOKUP(A1593,TOURISM!$A$2:$F$2692,6,0)</f>
        <v>170000000</v>
      </c>
      <c r="Y1593" s="43">
        <f t="shared" si="4"/>
        <v>-2.17107215474456</v>
      </c>
      <c r="Z1593" s="35">
        <f>VLOOKUP(A1593,BUSINESS!$A$2:$J$2692,5,0)</f>
        <v>0.48</v>
      </c>
      <c r="AA1593" s="5">
        <f>VLOOKUP(A1593,BUSINESS!$A$2:$J$2692,6,0)</f>
        <v>30</v>
      </c>
      <c r="AB1593" s="5">
        <f>VLOOKUP(A1593,BUSINESS!$A$2:$J$2692,7,0)</f>
        <v>0</v>
      </c>
      <c r="AC1593" s="5">
        <f>VLOOKUP(A1593,BUSINESS!$A$2:$J$2692,8,0)</f>
        <v>234</v>
      </c>
      <c r="AD1593" s="35">
        <f>VLOOKUP(A1593,BUSINESS!$A$2:$J$2692,9,0)</f>
        <v>0.146</v>
      </c>
      <c r="AE1593" s="35">
        <f>VLOOKUP(A1593,BUSINESS!$A$2:$J$2692,10,0)</f>
        <v>0.289</v>
      </c>
    </row>
    <row r="1594" customHeight="1" spans="1:31">
      <c r="A1594" s="22" t="str">
        <f t="shared" si="0"/>
        <v>Moldova-Europe2006</v>
      </c>
      <c r="B1594" s="22" t="s">
        <v>192</v>
      </c>
      <c r="C1594" s="22" t="s">
        <v>67</v>
      </c>
      <c r="D1594" s="23">
        <v>2006</v>
      </c>
      <c r="E1594" s="25">
        <v>3408454198</v>
      </c>
      <c r="F1594" s="24">
        <f t="shared" si="1"/>
        <v>950.698884779102</v>
      </c>
      <c r="G1594" s="26">
        <v>0.106</v>
      </c>
      <c r="H1594" s="27">
        <v>101</v>
      </c>
      <c r="I1594" s="26">
        <v>0.181</v>
      </c>
      <c r="J1594" s="5">
        <f>VLOOKUP(A1594,ENERGY!$A$2:$F$2692,5,0)</f>
        <v>3377</v>
      </c>
      <c r="K1594" s="5">
        <f t="shared" si="2"/>
        <v>0.000941925561382893</v>
      </c>
      <c r="L1594" s="31">
        <f>VLOOKUP(A1594,ENERGY!$A$2:$F$2692,6,0)</f>
        <v>4554</v>
      </c>
      <c r="M1594" s="31">
        <f t="shared" si="3"/>
        <v>0.00127021883521993</v>
      </c>
      <c r="N1594" s="32">
        <f>VLOOKUP(A1594,'HUMAN RESOURCES'!$A$2:$M$2692,5,0)</f>
        <v>0.037</v>
      </c>
      <c r="O1594" s="32">
        <f>VLOOKUP(A1594,'HUMAN RESOURCES'!$A$2:$M$2692,6,0)</f>
        <v>0.054</v>
      </c>
      <c r="P1594" s="31">
        <f>VLOOKUP(A1594,'HUMAN RESOURCES'!$A$2:$M$2692,7,0)</f>
        <v>72</v>
      </c>
      <c r="Q1594" s="5">
        <f>VLOOKUP(A1594,'HUMAN RESOURCES'!$A$2:$M$2692,8,0)</f>
        <v>64</v>
      </c>
      <c r="R1594" s="5">
        <f>VLOOKUP(A1594,'HUMAN RESOURCES'!$A$2:$M$2692,9,0)</f>
        <v>0.182</v>
      </c>
      <c r="S1594" s="5">
        <f>VLOOKUP(A1594,'HUMAN RESOURCES'!$A$2:$M$2692,10,0)</f>
        <v>0.705</v>
      </c>
      <c r="T1594" s="5">
        <f>VLOOKUP(A1594,'HUMAN RESOURCES'!$A$2:$M$2692,11,0)</f>
        <v>0.113</v>
      </c>
      <c r="U1594" s="5">
        <f>VLOOKUP(A1594,'HUMAN RESOURCES'!$A$2:$M$2692,12,0)</f>
        <v>3585209</v>
      </c>
      <c r="V1594" s="35">
        <f>VLOOKUP(A1594,'HUMAN RESOURCES'!$A$2:$M$2692,13,0)</f>
        <v>0.452</v>
      </c>
      <c r="W1594" s="38">
        <f>VLOOKUP(A1594,TOURISM!$A$2:$F$2692,5,0)</f>
        <v>150000000</v>
      </c>
      <c r="X1594" s="39">
        <f>VLOOKUP(A1594,TOURISM!$A$2:$F$2692,6,0)</f>
        <v>224000000</v>
      </c>
      <c r="Y1594" s="43">
        <f t="shared" si="4"/>
        <v>-1.38557766082255</v>
      </c>
      <c r="Z1594" s="35">
        <f>VLOOKUP(A1594,BUSINESS!$A$2:$J$2692,5,0)</f>
        <v>0.459</v>
      </c>
      <c r="AA1594" s="5">
        <f>VLOOKUP(A1594,BUSINESS!$A$2:$J$2692,6,0)</f>
        <v>30</v>
      </c>
      <c r="AB1594" s="5">
        <f>VLOOKUP(A1594,BUSINESS!$A$2:$J$2692,7,0)</f>
        <v>0</v>
      </c>
      <c r="AC1594" s="5">
        <f>VLOOKUP(A1594,BUSINESS!$A$2:$J$2692,8,0)</f>
        <v>232</v>
      </c>
      <c r="AD1594" s="35">
        <f>VLOOKUP(A1594,BUSINESS!$A$2:$J$2692,9,0)</f>
        <v>0.196</v>
      </c>
      <c r="AE1594" s="35">
        <f>VLOOKUP(A1594,BUSINESS!$A$2:$J$2692,10,0)</f>
        <v>0.366</v>
      </c>
    </row>
    <row r="1595" customHeight="1" spans="1:31">
      <c r="A1595" s="22" t="str">
        <f t="shared" si="0"/>
        <v>Moldova-Europe2007</v>
      </c>
      <c r="B1595" s="22" t="s">
        <v>192</v>
      </c>
      <c r="C1595" s="22" t="s">
        <v>67</v>
      </c>
      <c r="D1595" s="23">
        <v>2007</v>
      </c>
      <c r="E1595" s="25">
        <v>4402495921</v>
      </c>
      <c r="F1595" s="24">
        <f t="shared" si="1"/>
        <v>1230.8098109821</v>
      </c>
      <c r="G1595" s="26">
        <v>0.109</v>
      </c>
      <c r="H1595" s="27">
        <v>134</v>
      </c>
      <c r="I1595" s="26">
        <v>0.188</v>
      </c>
      <c r="J1595" s="5">
        <f>VLOOKUP(A1595,ENERGY!$A$2:$F$2692,5,0)</f>
        <v>3052</v>
      </c>
      <c r="K1595" s="5">
        <f t="shared" si="2"/>
        <v>0.000853250431238136</v>
      </c>
      <c r="L1595" s="31">
        <f>VLOOKUP(A1595,ENERGY!$A$2:$F$2692,6,0)</f>
        <v>3715</v>
      </c>
      <c r="M1595" s="31">
        <f t="shared" si="3"/>
        <v>0.00103860594759164</v>
      </c>
      <c r="N1595" s="32">
        <f>VLOOKUP(A1595,'HUMAN RESOURCES'!$A$2:$M$2692,5,0)</f>
        <v>0.039</v>
      </c>
      <c r="O1595" s="32">
        <f>VLOOKUP(A1595,'HUMAN RESOURCES'!$A$2:$M$2692,6,0)</f>
        <v>0.077</v>
      </c>
      <c r="P1595" s="31">
        <f>VLOOKUP(A1595,'HUMAN RESOURCES'!$A$2:$M$2692,7,0)</f>
        <v>72</v>
      </c>
      <c r="Q1595" s="5">
        <f>VLOOKUP(A1595,'HUMAN RESOURCES'!$A$2:$M$2692,8,0)</f>
        <v>64</v>
      </c>
      <c r="R1595" s="5">
        <f>VLOOKUP(A1595,'HUMAN RESOURCES'!$A$2:$M$2692,9,0)</f>
        <v>0.177</v>
      </c>
      <c r="S1595" s="5">
        <f>VLOOKUP(A1595,'HUMAN RESOURCES'!$A$2:$M$2692,10,0)</f>
        <v>0.71</v>
      </c>
      <c r="T1595" s="5">
        <f>VLOOKUP(A1595,'HUMAN RESOURCES'!$A$2:$M$2692,11,0)</f>
        <v>0.113</v>
      </c>
      <c r="U1595" s="5">
        <f>VLOOKUP(A1595,'HUMAN RESOURCES'!$A$2:$M$2692,12,0)</f>
        <v>3576910</v>
      </c>
      <c r="V1595" s="35">
        <f>VLOOKUP(A1595,'HUMAN RESOURCES'!$A$2:$M$2692,13,0)</f>
        <v>0.451</v>
      </c>
      <c r="W1595" s="38">
        <f>VLOOKUP(A1595,TOURISM!$A$2:$F$2692,5,0)</f>
        <v>229000000</v>
      </c>
      <c r="X1595" s="39">
        <f>VLOOKUP(A1595,TOURISM!$A$2:$F$2692,6,0)</f>
        <v>290000000</v>
      </c>
      <c r="Y1595" s="43">
        <f t="shared" si="4"/>
        <v>-1.09004316404285</v>
      </c>
      <c r="Z1595" s="35">
        <f>VLOOKUP(A1595,BUSINESS!$A$2:$J$2692,5,0)</f>
        <v>0.425</v>
      </c>
      <c r="AA1595" s="5">
        <f>VLOOKUP(A1595,BUSINESS!$A$2:$J$2692,6,0)</f>
        <v>23</v>
      </c>
      <c r="AB1595" s="5">
        <f>VLOOKUP(A1595,BUSINESS!$A$2:$J$2692,7,0)</f>
        <v>0</v>
      </c>
      <c r="AC1595" s="5">
        <f>VLOOKUP(A1595,BUSINESS!$A$2:$J$2692,8,0)</f>
        <v>234</v>
      </c>
      <c r="AD1595" s="35">
        <f>VLOOKUP(A1595,BUSINESS!$A$2:$J$2692,9,0)</f>
        <v>0.205</v>
      </c>
      <c r="AE1595" s="35">
        <f>VLOOKUP(A1595,BUSINESS!$A$2:$J$2692,10,0)</f>
        <v>0.513</v>
      </c>
    </row>
    <row r="1596" customHeight="1" spans="1:31">
      <c r="A1596" s="22" t="str">
        <f t="shared" si="0"/>
        <v>Moldova-Europe2008</v>
      </c>
      <c r="B1596" s="22" t="s">
        <v>192</v>
      </c>
      <c r="C1596" s="22" t="s">
        <v>67</v>
      </c>
      <c r="D1596" s="23">
        <v>2008</v>
      </c>
      <c r="E1596" s="25">
        <v>6054806101</v>
      </c>
      <c r="F1596" s="24">
        <f t="shared" si="1"/>
        <v>1695.97281118666</v>
      </c>
      <c r="G1596" s="26">
        <v>0.114</v>
      </c>
      <c r="H1596" s="27">
        <v>193</v>
      </c>
      <c r="I1596" s="26">
        <v>0.211</v>
      </c>
      <c r="J1596" s="5">
        <f>VLOOKUP(A1596,ENERGY!$A$2:$F$2692,5,0)</f>
        <v>3342</v>
      </c>
      <c r="K1596" s="5">
        <f t="shared" si="2"/>
        <v>0.000936106134604331</v>
      </c>
      <c r="L1596" s="31">
        <f>VLOOKUP(A1596,ENERGY!$A$2:$F$2692,6,0)</f>
        <v>4686</v>
      </c>
      <c r="M1596" s="31">
        <f t="shared" si="3"/>
        <v>0.00131256533415796</v>
      </c>
      <c r="N1596" s="32">
        <f>VLOOKUP(A1596,'HUMAN RESOURCES'!$A$2:$M$2692,5,0)</f>
        <v>0.009</v>
      </c>
      <c r="O1596" s="32">
        <f>VLOOKUP(A1596,'HUMAN RESOURCES'!$A$2:$M$2692,6,0)</f>
        <v>0</v>
      </c>
      <c r="P1596" s="31">
        <f>VLOOKUP(A1596,'HUMAN RESOURCES'!$A$2:$M$2692,7,0)</f>
        <v>72</v>
      </c>
      <c r="Q1596" s="5">
        <f>VLOOKUP(A1596,'HUMAN RESOURCES'!$A$2:$M$2692,8,0)</f>
        <v>64</v>
      </c>
      <c r="R1596" s="5">
        <f>VLOOKUP(A1596,'HUMAN RESOURCES'!$A$2:$M$2692,9,0)</f>
        <v>0.172</v>
      </c>
      <c r="S1596" s="5">
        <f>VLOOKUP(A1596,'HUMAN RESOURCES'!$A$2:$M$2692,10,0)</f>
        <v>0.715</v>
      </c>
      <c r="T1596" s="5">
        <f>VLOOKUP(A1596,'HUMAN RESOURCES'!$A$2:$M$2692,11,0)</f>
        <v>0.112</v>
      </c>
      <c r="U1596" s="5">
        <f>VLOOKUP(A1596,'HUMAN RESOURCES'!$A$2:$M$2692,12,0)</f>
        <v>3570108</v>
      </c>
      <c r="V1596" s="35">
        <f>VLOOKUP(A1596,'HUMAN RESOURCES'!$A$2:$M$2692,13,0)</f>
        <v>0.45</v>
      </c>
      <c r="W1596" s="38">
        <f>VLOOKUP(A1596,TOURISM!$A$2:$F$2692,5,0)</f>
        <v>293000000</v>
      </c>
      <c r="X1596" s="39">
        <f>VLOOKUP(A1596,TOURISM!$A$2:$F$2692,6,0)</f>
        <v>359000000</v>
      </c>
      <c r="Y1596" s="43">
        <f t="shared" si="4"/>
        <v>-1.23174851331921</v>
      </c>
      <c r="Z1596" s="35">
        <f>VLOOKUP(A1596,BUSINESS!$A$2:$J$2692,5,0)</f>
        <v>0.42</v>
      </c>
      <c r="AA1596" s="5">
        <f>VLOOKUP(A1596,BUSINESS!$A$2:$J$2692,6,0)</f>
        <v>15</v>
      </c>
      <c r="AB1596" s="5">
        <f>VLOOKUP(A1596,BUSINESS!$A$2:$J$2692,7,0)</f>
        <v>0</v>
      </c>
      <c r="AC1596" s="5">
        <f>VLOOKUP(A1596,BUSINESS!$A$2:$J$2692,8,0)</f>
        <v>234</v>
      </c>
      <c r="AD1596" s="35">
        <f>VLOOKUP(A1596,BUSINESS!$A$2:$J$2692,9,0)</f>
        <v>0.234</v>
      </c>
      <c r="AE1596" s="35">
        <f>VLOOKUP(A1596,BUSINESS!$A$2:$J$2692,10,0)</f>
        <v>0.666</v>
      </c>
    </row>
    <row r="1597" customHeight="1" spans="1:31">
      <c r="A1597" s="22" t="str">
        <f t="shared" si="0"/>
        <v>Moldova-Europe2009</v>
      </c>
      <c r="B1597" s="22" t="s">
        <v>192</v>
      </c>
      <c r="C1597" s="22" t="s">
        <v>67</v>
      </c>
      <c r="D1597" s="23">
        <v>2009</v>
      </c>
      <c r="E1597" s="25">
        <v>5439422031</v>
      </c>
      <c r="F1597" s="24">
        <f t="shared" si="1"/>
        <v>1525.52611871649</v>
      </c>
      <c r="G1597" s="26">
        <v>0.125</v>
      </c>
      <c r="H1597" s="27">
        <v>190</v>
      </c>
      <c r="I1597" s="26">
        <v>0.205</v>
      </c>
      <c r="J1597" s="5">
        <f>VLOOKUP(A1597,ENERGY!$A$2:$F$2692,5,0)</f>
        <v>3500</v>
      </c>
      <c r="K1597" s="5">
        <f t="shared" si="2"/>
        <v>0.000981600873232137</v>
      </c>
      <c r="L1597" s="31">
        <f>VLOOKUP(A1597,ENERGY!$A$2:$F$2692,6,0)</f>
        <v>4895</v>
      </c>
      <c r="M1597" s="31">
        <f t="shared" si="3"/>
        <v>0.00137283893556323</v>
      </c>
      <c r="N1597" s="32">
        <f>VLOOKUP(A1597,'HUMAN RESOURCES'!$A$2:$M$2692,5,0)</f>
        <v>0.009</v>
      </c>
      <c r="O1597" s="32">
        <f>VLOOKUP(A1597,'HUMAN RESOURCES'!$A$2:$M$2692,6,0)</f>
        <v>0.004</v>
      </c>
      <c r="P1597" s="31">
        <f>VLOOKUP(A1597,'HUMAN RESOURCES'!$A$2:$M$2692,7,0)</f>
        <v>72</v>
      </c>
      <c r="Q1597" s="5">
        <f>VLOOKUP(A1597,'HUMAN RESOURCES'!$A$2:$M$2692,8,0)</f>
        <v>65</v>
      </c>
      <c r="R1597" s="5">
        <f>VLOOKUP(A1597,'HUMAN RESOURCES'!$A$2:$M$2692,9,0)</f>
        <v>0.169</v>
      </c>
      <c r="S1597" s="5">
        <f>VLOOKUP(A1597,'HUMAN RESOURCES'!$A$2:$M$2692,10,0)</f>
        <v>0.719</v>
      </c>
      <c r="T1597" s="5">
        <f>VLOOKUP(A1597,'HUMAN RESOURCES'!$A$2:$M$2692,11,0)</f>
        <v>0.112</v>
      </c>
      <c r="U1597" s="5">
        <f>VLOOKUP(A1597,'HUMAN RESOURCES'!$A$2:$M$2692,12,0)</f>
        <v>3565604</v>
      </c>
      <c r="V1597" s="35">
        <f>VLOOKUP(A1597,'HUMAN RESOURCES'!$A$2:$M$2692,13,0)</f>
        <v>0.449</v>
      </c>
      <c r="W1597" s="38">
        <f>VLOOKUP(A1597,TOURISM!$A$2:$F$2692,5,0)</f>
        <v>240000000</v>
      </c>
      <c r="X1597" s="39">
        <f>VLOOKUP(A1597,TOURISM!$A$2:$F$2692,6,0)</f>
        <v>307000000</v>
      </c>
      <c r="Y1597" s="43">
        <f t="shared" si="4"/>
        <v>-1.58303971118506</v>
      </c>
      <c r="Z1597" s="35">
        <f>VLOOKUP(A1597,BUSINESS!$A$2:$J$2692,5,0)</f>
        <v>0.31</v>
      </c>
      <c r="AA1597" s="5">
        <f>VLOOKUP(A1597,BUSINESS!$A$2:$J$2692,6,0)</f>
        <v>10</v>
      </c>
      <c r="AB1597" s="5">
        <f>VLOOKUP(A1597,BUSINESS!$A$2:$J$2692,7,0)</f>
        <v>0</v>
      </c>
      <c r="AC1597" s="5">
        <f>VLOOKUP(A1597,BUSINESS!$A$2:$J$2692,8,0)</f>
        <v>228</v>
      </c>
      <c r="AD1597" s="35">
        <f>VLOOKUP(A1597,BUSINESS!$A$2:$J$2692,9,0)</f>
        <v>0.275</v>
      </c>
      <c r="AE1597" s="35">
        <f>VLOOKUP(A1597,BUSINESS!$A$2:$J$2692,10,0)</f>
        <v>0.593</v>
      </c>
    </row>
    <row r="1598" customHeight="1" spans="1:31">
      <c r="A1598" s="22" t="str">
        <f t="shared" si="0"/>
        <v>Moldova-Europe2010</v>
      </c>
      <c r="B1598" s="22" t="s">
        <v>192</v>
      </c>
      <c r="C1598" s="22" t="s">
        <v>67</v>
      </c>
      <c r="D1598" s="23">
        <v>2010</v>
      </c>
      <c r="E1598" s="25">
        <v>5811604052</v>
      </c>
      <c r="F1598" s="24">
        <f t="shared" si="1"/>
        <v>1631.53583180448</v>
      </c>
      <c r="G1598" s="26">
        <v>0.117</v>
      </c>
      <c r="H1598" s="27">
        <v>190</v>
      </c>
      <c r="I1598" s="26">
        <v>0.164</v>
      </c>
      <c r="J1598" s="5">
        <f>VLOOKUP(A1598,ENERGY!$A$2:$F$2692,5,0)</f>
        <v>3441</v>
      </c>
      <c r="K1598" s="5">
        <f t="shared" si="2"/>
        <v>0.000966018115997973</v>
      </c>
      <c r="L1598" s="31">
        <f>VLOOKUP(A1598,ENERGY!$A$2:$F$2692,6,0)</f>
        <v>4994</v>
      </c>
      <c r="M1598" s="31">
        <f t="shared" si="3"/>
        <v>0.00140200362432255</v>
      </c>
      <c r="N1598" s="32">
        <f>VLOOKUP(A1598,'HUMAN RESOURCES'!$A$2:$M$2692,5,0)</f>
        <v>0.009</v>
      </c>
      <c r="O1598" s="32">
        <f>VLOOKUP(A1598,'HUMAN RESOURCES'!$A$2:$M$2692,6,0)</f>
        <v>0.002</v>
      </c>
      <c r="P1598" s="31">
        <f>VLOOKUP(A1598,'HUMAN RESOURCES'!$A$2:$M$2692,7,0)</f>
        <v>72</v>
      </c>
      <c r="Q1598" s="5">
        <f>VLOOKUP(A1598,'HUMAN RESOURCES'!$A$2:$M$2692,8,0)</f>
        <v>65</v>
      </c>
      <c r="R1598" s="5">
        <f>VLOOKUP(A1598,'HUMAN RESOURCES'!$A$2:$M$2692,9,0)</f>
        <v>0.167</v>
      </c>
      <c r="S1598" s="5">
        <f>VLOOKUP(A1598,'HUMAN RESOURCES'!$A$2:$M$2692,10,0)</f>
        <v>0.722</v>
      </c>
      <c r="T1598" s="5">
        <f>VLOOKUP(A1598,'HUMAN RESOURCES'!$A$2:$M$2692,11,0)</f>
        <v>0.112</v>
      </c>
      <c r="U1598" s="5">
        <f>VLOOKUP(A1598,'HUMAN RESOURCES'!$A$2:$M$2692,12,0)</f>
        <v>3562045</v>
      </c>
      <c r="V1598" s="35">
        <f>VLOOKUP(A1598,'HUMAN RESOURCES'!$A$2:$M$2692,13,0)</f>
        <v>0.449</v>
      </c>
      <c r="W1598" s="38">
        <f>VLOOKUP(A1598,TOURISM!$A$2:$F$2692,5,0)</f>
        <v>232000000</v>
      </c>
      <c r="X1598" s="39">
        <f>VLOOKUP(A1598,TOURISM!$A$2:$F$2692,6,0)</f>
        <v>324000000</v>
      </c>
      <c r="Y1598" s="43">
        <f t="shared" si="4"/>
        <v>-1.59631415212691</v>
      </c>
      <c r="Z1598" s="35">
        <f>VLOOKUP(A1598,BUSINESS!$A$2:$J$2692,5,0)</f>
        <v>0.304</v>
      </c>
      <c r="AA1598" s="5">
        <f>VLOOKUP(A1598,BUSINESS!$A$2:$J$2692,6,0)</f>
        <v>10</v>
      </c>
      <c r="AB1598" s="5">
        <f>VLOOKUP(A1598,BUSINESS!$A$2:$J$2692,7,0)</f>
        <v>0</v>
      </c>
      <c r="AC1598" s="5">
        <f>VLOOKUP(A1598,BUSINESS!$A$2:$J$2692,8,0)</f>
        <v>228</v>
      </c>
      <c r="AD1598" s="35">
        <f>VLOOKUP(A1598,BUSINESS!$A$2:$J$2692,9,0)</f>
        <v>0.323</v>
      </c>
      <c r="AE1598" s="35">
        <f>VLOOKUP(A1598,BUSINESS!$A$2:$J$2692,10,0)</f>
        <v>0.714</v>
      </c>
    </row>
    <row r="1599" customHeight="1" spans="1:31">
      <c r="A1599" s="22" t="str">
        <f t="shared" si="0"/>
        <v>Moldova-Europe2011</v>
      </c>
      <c r="B1599" s="22" t="s">
        <v>192</v>
      </c>
      <c r="C1599" s="22" t="s">
        <v>67</v>
      </c>
      <c r="D1599" s="23">
        <v>2011</v>
      </c>
      <c r="E1599" s="25">
        <v>7016162818</v>
      </c>
      <c r="F1599" s="24">
        <f t="shared" si="1"/>
        <v>1970.84000274158</v>
      </c>
      <c r="G1599" s="26">
        <v>0.114</v>
      </c>
      <c r="H1599" s="27">
        <v>224</v>
      </c>
      <c r="I1599" s="26">
        <v>0.144</v>
      </c>
      <c r="J1599" s="5">
        <f>VLOOKUP(A1599,ENERGY!$A$2:$F$2692,5,0)</f>
        <v>3360</v>
      </c>
      <c r="K1599" s="5">
        <f t="shared" si="2"/>
        <v>0.000943823936386267</v>
      </c>
      <c r="L1599" s="31">
        <f>VLOOKUP(A1599,ENERGY!$A$2:$F$2692,6,0)</f>
        <v>4290</v>
      </c>
      <c r="M1599" s="31">
        <f t="shared" si="3"/>
        <v>0.00120506091877889</v>
      </c>
      <c r="N1599" s="32">
        <f>VLOOKUP(A1599,'HUMAN RESOURCES'!$A$2:$M$2692,5,0)</f>
        <v>0.009</v>
      </c>
      <c r="O1599" s="32">
        <f>VLOOKUP(A1599,'HUMAN RESOURCES'!$A$2:$M$2692,6,0)</f>
        <v>0.002</v>
      </c>
      <c r="P1599" s="31">
        <f>VLOOKUP(A1599,'HUMAN RESOURCES'!$A$2:$M$2692,7,0)</f>
        <v>73</v>
      </c>
      <c r="Q1599" s="5">
        <f>VLOOKUP(A1599,'HUMAN RESOURCES'!$A$2:$M$2692,8,0)</f>
        <v>65</v>
      </c>
      <c r="R1599" s="5">
        <f>VLOOKUP(A1599,'HUMAN RESOURCES'!$A$2:$M$2692,9,0)</f>
        <v>0.165</v>
      </c>
      <c r="S1599" s="5">
        <f>VLOOKUP(A1599,'HUMAN RESOURCES'!$A$2:$M$2692,10,0)</f>
        <v>0.723</v>
      </c>
      <c r="T1599" s="5">
        <f>VLOOKUP(A1599,'HUMAN RESOURCES'!$A$2:$M$2692,11,0)</f>
        <v>0.112</v>
      </c>
      <c r="U1599" s="5">
        <f>VLOOKUP(A1599,'HUMAN RESOURCES'!$A$2:$M$2692,12,0)</f>
        <v>3559986</v>
      </c>
      <c r="V1599" s="35">
        <f>VLOOKUP(A1599,'HUMAN RESOURCES'!$A$2:$M$2692,13,0)</f>
        <v>0.449</v>
      </c>
      <c r="W1599" s="38">
        <f>VLOOKUP(A1599,TOURISM!$A$2:$F$2692,5,0)</f>
        <v>262000000</v>
      </c>
      <c r="X1599" s="39">
        <f>VLOOKUP(A1599,TOURISM!$A$2:$F$2692,6,0)</f>
        <v>374000000</v>
      </c>
      <c r="Y1599" s="43">
        <f t="shared" si="4"/>
        <v>-1.72965574682537</v>
      </c>
      <c r="Z1599" s="35">
        <f>VLOOKUP(A1599,BUSINESS!$A$2:$J$2692,5,0)</f>
        <v>0.308</v>
      </c>
      <c r="AA1599" s="5">
        <f>VLOOKUP(A1599,BUSINESS!$A$2:$J$2692,6,0)</f>
        <v>9</v>
      </c>
      <c r="AB1599" s="5">
        <f>VLOOKUP(A1599,BUSINESS!$A$2:$J$2692,7,0)</f>
        <v>0</v>
      </c>
      <c r="AC1599" s="5">
        <f>VLOOKUP(A1599,BUSINESS!$A$2:$J$2692,8,0)</f>
        <v>228</v>
      </c>
      <c r="AD1599" s="35">
        <f>VLOOKUP(A1599,BUSINESS!$A$2:$J$2692,9,0)</f>
        <v>0.38</v>
      </c>
      <c r="AE1599" s="35">
        <f>VLOOKUP(A1599,BUSINESS!$A$2:$J$2692,10,0)</f>
        <v>0.908</v>
      </c>
    </row>
    <row r="1600" customHeight="1" spans="1:31">
      <c r="A1600" s="22" t="str">
        <f t="shared" si="0"/>
        <v>Moldova-Europe2012</v>
      </c>
      <c r="B1600" s="22" t="s">
        <v>192</v>
      </c>
      <c r="C1600" s="22" t="s">
        <v>67</v>
      </c>
      <c r="D1600" s="23">
        <v>2012</v>
      </c>
      <c r="E1600" s="25">
        <v>7284686576</v>
      </c>
      <c r="F1600" s="24">
        <f t="shared" si="1"/>
        <v>2046.53678657144</v>
      </c>
      <c r="G1600" s="26">
        <v>0.117</v>
      </c>
      <c r="H1600" s="27">
        <v>239</v>
      </c>
      <c r="I1600" s="26">
        <v>0.134</v>
      </c>
      <c r="J1600" s="5">
        <f>VLOOKUP(A1600,ENERGY!$A$2:$F$2692,5,0)</f>
        <v>2883</v>
      </c>
      <c r="K1600" s="5">
        <f t="shared" si="2"/>
        <v>0.000809940893699401</v>
      </c>
      <c r="L1600" s="31">
        <f>VLOOKUP(A1600,ENERGY!$A$2:$F$2692,6,0)</f>
        <v>3513</v>
      </c>
      <c r="M1600" s="31">
        <f t="shared" si="3"/>
        <v>0.000986931099398542</v>
      </c>
      <c r="N1600" s="32">
        <f>VLOOKUP(A1600,'HUMAN RESOURCES'!$A$2:$M$2692,5,0)</f>
        <v>0.011</v>
      </c>
      <c r="O1600" s="32">
        <f>VLOOKUP(A1600,'HUMAN RESOURCES'!$A$2:$M$2692,6,0)</f>
        <v>0.013</v>
      </c>
      <c r="P1600" s="31">
        <f>VLOOKUP(A1600,'HUMAN RESOURCES'!$A$2:$M$2692,7,0)</f>
        <v>73</v>
      </c>
      <c r="Q1600" s="5">
        <f>VLOOKUP(A1600,'HUMAN RESOURCES'!$A$2:$M$2692,8,0)</f>
        <v>65</v>
      </c>
      <c r="R1600" s="5">
        <f>VLOOKUP(A1600,'HUMAN RESOURCES'!$A$2:$M$2692,9,0)</f>
        <v>0.165</v>
      </c>
      <c r="S1600" s="5">
        <f>VLOOKUP(A1600,'HUMAN RESOURCES'!$A$2:$M$2692,10,0)</f>
        <v>0.722</v>
      </c>
      <c r="T1600" s="5">
        <f>VLOOKUP(A1600,'HUMAN RESOURCES'!$A$2:$M$2692,11,0)</f>
        <v>0.112</v>
      </c>
      <c r="U1600" s="5">
        <f>VLOOKUP(A1600,'HUMAN RESOURCES'!$A$2:$M$2692,12,0)</f>
        <v>3559519</v>
      </c>
      <c r="V1600" s="35">
        <f>VLOOKUP(A1600,'HUMAN RESOURCES'!$A$2:$M$2692,13,0)</f>
        <v>0.449</v>
      </c>
      <c r="W1600" s="38">
        <f>VLOOKUP(A1600,TOURISM!$A$2:$F$2692,5,0)</f>
        <v>294000000</v>
      </c>
      <c r="X1600" s="39">
        <f>VLOOKUP(A1600,TOURISM!$A$2:$F$2692,6,0)</f>
        <v>420000000</v>
      </c>
      <c r="Y1600" s="43">
        <f t="shared" si="4"/>
        <v>0</v>
      </c>
      <c r="Z1600" s="35">
        <f>VLOOKUP(A1600,BUSINESS!$A$2:$J$2692,5,0)</f>
        <v>0.308</v>
      </c>
      <c r="AA1600" s="5">
        <f>VLOOKUP(A1600,BUSINESS!$A$2:$J$2692,6,0)</f>
        <v>9</v>
      </c>
      <c r="AB1600" s="5">
        <f>VLOOKUP(A1600,BUSINESS!$A$2:$J$2692,7,0)</f>
        <v>86</v>
      </c>
      <c r="AC1600" s="5">
        <f>VLOOKUP(A1600,BUSINESS!$A$2:$J$2692,8,0)</f>
        <v>220</v>
      </c>
      <c r="AD1600" s="35">
        <f>VLOOKUP(A1600,BUSINESS!$A$2:$J$2692,9,0)</f>
        <v>0.434</v>
      </c>
      <c r="AE1600" s="35">
        <f>VLOOKUP(A1600,BUSINESS!$A$2:$J$2692,10,0)</f>
        <v>1.02</v>
      </c>
    </row>
    <row r="1601" customHeight="1" spans="1:31">
      <c r="A1601" s="22" t="str">
        <f t="shared" si="0"/>
        <v>Monaco-Europe2000</v>
      </c>
      <c r="B1601" s="22" t="s">
        <v>193</v>
      </c>
      <c r="C1601" s="22" t="s">
        <v>67</v>
      </c>
      <c r="D1601" s="23">
        <v>2000</v>
      </c>
      <c r="E1601" s="25">
        <v>2647883820</v>
      </c>
      <c r="F1601" s="24">
        <f t="shared" si="1"/>
        <v>82537.4464636389</v>
      </c>
      <c r="G1601" s="26">
        <v>0.033</v>
      </c>
      <c r="H1601" s="27">
        <v>2685</v>
      </c>
      <c r="J1601" s="5">
        <f>VLOOKUP(A1601,ENERGY!$A$2:$F$2692,5,0)</f>
        <v>0</v>
      </c>
      <c r="K1601" s="5">
        <f t="shared" si="2"/>
        <v>0</v>
      </c>
      <c r="L1601" s="31">
        <f>VLOOKUP(A1601,ENERGY!$A$2:$F$2692,6,0)</f>
        <v>0</v>
      </c>
      <c r="M1601" s="31">
        <f t="shared" si="3"/>
        <v>0</v>
      </c>
      <c r="N1601" s="32">
        <f>VLOOKUP(A1601,'HUMAN RESOURCES'!$A$2:$M$2692,5,0)</f>
        <v>0.012</v>
      </c>
      <c r="O1601" s="32">
        <f>VLOOKUP(A1601,'HUMAN RESOURCES'!$A$2:$M$2692,6,0)</f>
        <v>0.014</v>
      </c>
      <c r="P1601" s="31">
        <f>VLOOKUP(A1601,'HUMAN RESOURCES'!$A$2:$M$2692,7,0)</f>
        <v>0</v>
      </c>
      <c r="Q1601" s="5">
        <f>VLOOKUP(A1601,'HUMAN RESOURCES'!$A$2:$M$2692,8,0)</f>
        <v>0</v>
      </c>
      <c r="R1601" s="5">
        <f>VLOOKUP(A1601,'HUMAN RESOURCES'!$A$2:$M$2692,9,0)</f>
        <v>0</v>
      </c>
      <c r="S1601" s="5">
        <f>VLOOKUP(A1601,'HUMAN RESOURCES'!$A$2:$M$2692,10,0)</f>
        <v>0</v>
      </c>
      <c r="T1601" s="5">
        <f>VLOOKUP(A1601,'HUMAN RESOURCES'!$A$2:$M$2692,11,0)</f>
        <v>0</v>
      </c>
      <c r="U1601" s="5">
        <f>VLOOKUP(A1601,'HUMAN RESOURCES'!$A$2:$M$2692,12,0)</f>
        <v>32081</v>
      </c>
      <c r="V1601" s="35">
        <f>VLOOKUP(A1601,'HUMAN RESOURCES'!$A$2:$M$2692,13,0)</f>
        <v>1</v>
      </c>
      <c r="W1601" s="36">
        <v>0</v>
      </c>
      <c r="X1601" s="37">
        <v>0</v>
      </c>
      <c r="Y1601" s="43">
        <f t="shared" si="4"/>
        <v>0</v>
      </c>
      <c r="Z1601" s="35">
        <f>VLOOKUP(A1601,BUSINESS!$A$2:$J$2692,5,0)</f>
        <v>0</v>
      </c>
      <c r="AA1601" s="5">
        <f>VLOOKUP(A1601,BUSINESS!$A$2:$J$2692,6,0)</f>
        <v>0</v>
      </c>
      <c r="AB1601" s="5">
        <f>VLOOKUP(A1601,BUSINESS!$A$2:$J$2692,7,0)</f>
        <v>0</v>
      </c>
      <c r="AC1601" s="5">
        <f>VLOOKUP(A1601,BUSINESS!$A$2:$J$2692,8,0)</f>
        <v>0</v>
      </c>
      <c r="AD1601" s="35">
        <f>VLOOKUP(A1601,BUSINESS!$A$2:$J$2692,9,0)</f>
        <v>0.422</v>
      </c>
      <c r="AE1601" s="35">
        <f>VLOOKUP(A1601,BUSINESS!$A$2:$J$2692,10,0)</f>
        <v>0.434</v>
      </c>
    </row>
    <row r="1602" customHeight="1" spans="1:31">
      <c r="A1602" s="22" t="str">
        <f t="shared" si="0"/>
        <v>Monaco-Europe2001</v>
      </c>
      <c r="B1602" s="22" t="s">
        <v>193</v>
      </c>
      <c r="C1602" s="22" t="s">
        <v>67</v>
      </c>
      <c r="D1602" s="23">
        <v>2001</v>
      </c>
      <c r="E1602" s="25">
        <v>2671401083</v>
      </c>
      <c r="F1602" s="24">
        <f t="shared" si="1"/>
        <v>82537.2638880306</v>
      </c>
      <c r="G1602" s="26">
        <v>0.033</v>
      </c>
      <c r="H1602" s="27">
        <v>2718</v>
      </c>
      <c r="J1602" s="5">
        <f>VLOOKUP(A1602,ENERGY!$A$2:$F$2692,5,0)</f>
        <v>0</v>
      </c>
      <c r="K1602" s="5">
        <f t="shared" si="2"/>
        <v>0</v>
      </c>
      <c r="L1602" s="31">
        <f>VLOOKUP(A1602,ENERGY!$A$2:$F$2692,6,0)</f>
        <v>0</v>
      </c>
      <c r="M1602" s="31">
        <f t="shared" si="3"/>
        <v>0</v>
      </c>
      <c r="N1602" s="32">
        <f>VLOOKUP(A1602,'HUMAN RESOURCES'!$A$2:$M$2692,5,0)</f>
        <v>0.013</v>
      </c>
      <c r="O1602" s="32">
        <f>VLOOKUP(A1602,'HUMAN RESOURCES'!$A$2:$M$2692,6,0)</f>
        <v>0</v>
      </c>
      <c r="P1602" s="31">
        <f>VLOOKUP(A1602,'HUMAN RESOURCES'!$A$2:$M$2692,7,0)</f>
        <v>0</v>
      </c>
      <c r="Q1602" s="5">
        <f>VLOOKUP(A1602,'HUMAN RESOURCES'!$A$2:$M$2692,8,0)</f>
        <v>0</v>
      </c>
      <c r="R1602" s="5">
        <f>VLOOKUP(A1602,'HUMAN RESOURCES'!$A$2:$M$2692,9,0)</f>
        <v>0</v>
      </c>
      <c r="S1602" s="5">
        <f>VLOOKUP(A1602,'HUMAN RESOURCES'!$A$2:$M$2692,10,0)</f>
        <v>0</v>
      </c>
      <c r="T1602" s="5">
        <f>VLOOKUP(A1602,'HUMAN RESOURCES'!$A$2:$M$2692,11,0)</f>
        <v>0</v>
      </c>
      <c r="U1602" s="5">
        <f>VLOOKUP(A1602,'HUMAN RESOURCES'!$A$2:$M$2692,12,0)</f>
        <v>32366</v>
      </c>
      <c r="V1602" s="35">
        <f>VLOOKUP(A1602,'HUMAN RESOURCES'!$A$2:$M$2692,13,0)</f>
        <v>1</v>
      </c>
      <c r="W1602" s="36">
        <v>0</v>
      </c>
      <c r="X1602" s="37">
        <v>0</v>
      </c>
      <c r="Y1602" s="43">
        <f t="shared" si="4"/>
        <v>0</v>
      </c>
      <c r="Z1602" s="35">
        <f>VLOOKUP(A1602,BUSINESS!$A$2:$J$2692,5,0)</f>
        <v>0</v>
      </c>
      <c r="AA1602" s="5">
        <f>VLOOKUP(A1602,BUSINESS!$A$2:$J$2692,6,0)</f>
        <v>0</v>
      </c>
      <c r="AB1602" s="5">
        <f>VLOOKUP(A1602,BUSINESS!$A$2:$J$2692,7,0)</f>
        <v>0</v>
      </c>
      <c r="AC1602" s="5">
        <f>VLOOKUP(A1602,BUSINESS!$A$2:$J$2692,8,0)</f>
        <v>0</v>
      </c>
      <c r="AD1602" s="35">
        <f>VLOOKUP(A1602,BUSINESS!$A$2:$J$2692,9,0)</f>
        <v>0.466</v>
      </c>
      <c r="AE1602" s="35">
        <f>VLOOKUP(A1602,BUSINESS!$A$2:$J$2692,10,0)</f>
        <v>0.442</v>
      </c>
    </row>
    <row r="1603" customHeight="1" spans="1:31">
      <c r="A1603" s="22" t="str">
        <f t="shared" si="0"/>
        <v>Monaco-Europe2002</v>
      </c>
      <c r="B1603" s="22" t="s">
        <v>193</v>
      </c>
      <c r="C1603" s="22" t="s">
        <v>67</v>
      </c>
      <c r="D1603" s="23">
        <v>2002</v>
      </c>
      <c r="E1603" s="25">
        <v>2905973022</v>
      </c>
      <c r="F1603" s="24">
        <f t="shared" si="1"/>
        <v>88995.5906654825</v>
      </c>
      <c r="G1603" s="26">
        <v>0.034</v>
      </c>
      <c r="H1603" s="27">
        <v>2985</v>
      </c>
      <c r="J1603" s="5">
        <f>VLOOKUP(A1603,ENERGY!$A$2:$F$2692,5,0)</f>
        <v>0</v>
      </c>
      <c r="K1603" s="5">
        <f t="shared" si="2"/>
        <v>0</v>
      </c>
      <c r="L1603" s="31">
        <f>VLOOKUP(A1603,ENERGY!$A$2:$F$2692,6,0)</f>
        <v>0</v>
      </c>
      <c r="M1603" s="31">
        <f t="shared" si="3"/>
        <v>0</v>
      </c>
      <c r="N1603" s="32">
        <f>VLOOKUP(A1603,'HUMAN RESOURCES'!$A$2:$M$2692,5,0)</f>
        <v>0.014</v>
      </c>
      <c r="O1603" s="32">
        <f>VLOOKUP(A1603,'HUMAN RESOURCES'!$A$2:$M$2692,6,0)</f>
        <v>0.025</v>
      </c>
      <c r="P1603" s="31">
        <f>VLOOKUP(A1603,'HUMAN RESOURCES'!$A$2:$M$2692,7,0)</f>
        <v>0</v>
      </c>
      <c r="Q1603" s="5">
        <f>VLOOKUP(A1603,'HUMAN RESOURCES'!$A$2:$M$2692,8,0)</f>
        <v>0</v>
      </c>
      <c r="R1603" s="5">
        <f>VLOOKUP(A1603,'HUMAN RESOURCES'!$A$2:$M$2692,9,0)</f>
        <v>0</v>
      </c>
      <c r="S1603" s="5">
        <f>VLOOKUP(A1603,'HUMAN RESOURCES'!$A$2:$M$2692,10,0)</f>
        <v>0</v>
      </c>
      <c r="T1603" s="5">
        <f>VLOOKUP(A1603,'HUMAN RESOURCES'!$A$2:$M$2692,11,0)</f>
        <v>0</v>
      </c>
      <c r="U1603" s="5">
        <f>VLOOKUP(A1603,'HUMAN RESOURCES'!$A$2:$M$2692,12,0)</f>
        <v>32653</v>
      </c>
      <c r="V1603" s="35">
        <f>VLOOKUP(A1603,'HUMAN RESOURCES'!$A$2:$M$2692,13,0)</f>
        <v>1</v>
      </c>
      <c r="W1603" s="36">
        <v>0</v>
      </c>
      <c r="X1603" s="37">
        <v>0</v>
      </c>
      <c r="Y1603" s="43">
        <f t="shared" si="4"/>
        <v>0</v>
      </c>
      <c r="Z1603" s="35">
        <f>VLOOKUP(A1603,BUSINESS!$A$2:$J$2692,5,0)</f>
        <v>0</v>
      </c>
      <c r="AA1603" s="5">
        <f>VLOOKUP(A1603,BUSINESS!$A$2:$J$2692,6,0)</f>
        <v>0</v>
      </c>
      <c r="AB1603" s="5">
        <f>VLOOKUP(A1603,BUSINESS!$A$2:$J$2692,7,0)</f>
        <v>0</v>
      </c>
      <c r="AC1603" s="5">
        <f>VLOOKUP(A1603,BUSINESS!$A$2:$J$2692,8,0)</f>
        <v>0</v>
      </c>
      <c r="AD1603" s="35">
        <f>VLOOKUP(A1603,BUSINESS!$A$2:$J$2692,9,0)</f>
        <v>0.48</v>
      </c>
      <c r="AE1603" s="35">
        <f>VLOOKUP(A1603,BUSINESS!$A$2:$J$2692,10,0)</f>
        <v>0.456</v>
      </c>
    </row>
    <row r="1604" customHeight="1" spans="1:31">
      <c r="A1604" s="22" t="str">
        <f t="shared" si="0"/>
        <v>Monaco-Europe2003</v>
      </c>
      <c r="B1604" s="22" t="s">
        <v>193</v>
      </c>
      <c r="C1604" s="22" t="s">
        <v>67</v>
      </c>
      <c r="D1604" s="23">
        <v>2003</v>
      </c>
      <c r="E1604" s="25">
        <v>3588988601</v>
      </c>
      <c r="F1604" s="24">
        <f t="shared" si="1"/>
        <v>108862.794255035</v>
      </c>
      <c r="G1604" s="26">
        <v>0.039</v>
      </c>
      <c r="H1604" s="27">
        <v>4216</v>
      </c>
      <c r="J1604" s="5">
        <f>VLOOKUP(A1604,ENERGY!$A$2:$F$2692,5,0)</f>
        <v>0</v>
      </c>
      <c r="K1604" s="5">
        <f t="shared" si="2"/>
        <v>0</v>
      </c>
      <c r="L1604" s="31">
        <f>VLOOKUP(A1604,ENERGY!$A$2:$F$2692,6,0)</f>
        <v>0</v>
      </c>
      <c r="M1604" s="31">
        <f t="shared" si="3"/>
        <v>0</v>
      </c>
      <c r="N1604" s="32">
        <f>VLOOKUP(A1604,'HUMAN RESOURCES'!$A$2:$M$2692,5,0)</f>
        <v>0.014</v>
      </c>
      <c r="O1604" s="32">
        <f>VLOOKUP(A1604,'HUMAN RESOURCES'!$A$2:$M$2692,6,0)</f>
        <v>0.015</v>
      </c>
      <c r="P1604" s="31">
        <f>VLOOKUP(A1604,'HUMAN RESOURCES'!$A$2:$M$2692,7,0)</f>
        <v>0</v>
      </c>
      <c r="Q1604" s="5">
        <f>VLOOKUP(A1604,'HUMAN RESOURCES'!$A$2:$M$2692,8,0)</f>
        <v>0</v>
      </c>
      <c r="R1604" s="5">
        <f>VLOOKUP(A1604,'HUMAN RESOURCES'!$A$2:$M$2692,9,0)</f>
        <v>0</v>
      </c>
      <c r="S1604" s="5">
        <f>VLOOKUP(A1604,'HUMAN RESOURCES'!$A$2:$M$2692,10,0)</f>
        <v>0</v>
      </c>
      <c r="T1604" s="5">
        <f>VLOOKUP(A1604,'HUMAN RESOURCES'!$A$2:$M$2692,11,0)</f>
        <v>0</v>
      </c>
      <c r="U1604" s="5">
        <f>VLOOKUP(A1604,'HUMAN RESOURCES'!$A$2:$M$2692,12,0)</f>
        <v>32968</v>
      </c>
      <c r="V1604" s="35">
        <f>VLOOKUP(A1604,'HUMAN RESOURCES'!$A$2:$M$2692,13,0)</f>
        <v>1</v>
      </c>
      <c r="W1604" s="36">
        <v>0</v>
      </c>
      <c r="X1604" s="37">
        <v>0</v>
      </c>
      <c r="Y1604" s="43">
        <f t="shared" si="4"/>
        <v>0</v>
      </c>
      <c r="Z1604" s="35">
        <f>VLOOKUP(A1604,BUSINESS!$A$2:$J$2692,5,0)</f>
        <v>0</v>
      </c>
      <c r="AA1604" s="5">
        <f>VLOOKUP(A1604,BUSINESS!$A$2:$J$2692,6,0)</f>
        <v>0</v>
      </c>
      <c r="AB1604" s="5">
        <f>VLOOKUP(A1604,BUSINESS!$A$2:$J$2692,7,0)</f>
        <v>0</v>
      </c>
      <c r="AC1604" s="5">
        <f>VLOOKUP(A1604,BUSINESS!$A$2:$J$2692,8,0)</f>
        <v>0</v>
      </c>
      <c r="AD1604" s="35">
        <f>VLOOKUP(A1604,BUSINESS!$A$2:$J$2692,9,0)</f>
        <v>0.495</v>
      </c>
      <c r="AE1604" s="35">
        <f>VLOOKUP(A1604,BUSINESS!$A$2:$J$2692,10,0)</f>
        <v>0.457</v>
      </c>
    </row>
    <row r="1605" customHeight="1" spans="1:31">
      <c r="A1605" s="22" t="str">
        <f t="shared" si="0"/>
        <v>Monaco-Europe2004</v>
      </c>
      <c r="B1605" s="22" t="s">
        <v>193</v>
      </c>
      <c r="C1605" s="22" t="s">
        <v>67</v>
      </c>
      <c r="D1605" s="23">
        <v>2004</v>
      </c>
      <c r="E1605" s="25">
        <v>4110348444</v>
      </c>
      <c r="F1605" s="24">
        <f t="shared" si="1"/>
        <v>123263.613147004</v>
      </c>
      <c r="G1605" s="26">
        <v>0.04</v>
      </c>
      <c r="H1605" s="27">
        <v>4885</v>
      </c>
      <c r="J1605" s="5">
        <f>VLOOKUP(A1605,ENERGY!$A$2:$F$2692,5,0)</f>
        <v>0</v>
      </c>
      <c r="K1605" s="5">
        <f t="shared" si="2"/>
        <v>0</v>
      </c>
      <c r="L1605" s="31">
        <f>VLOOKUP(A1605,ENERGY!$A$2:$F$2692,6,0)</f>
        <v>0</v>
      </c>
      <c r="M1605" s="31">
        <f t="shared" si="3"/>
        <v>0</v>
      </c>
      <c r="N1605" s="32">
        <f>VLOOKUP(A1605,'HUMAN RESOURCES'!$A$2:$M$2692,5,0)</f>
        <v>0.014</v>
      </c>
      <c r="O1605" s="32">
        <f>VLOOKUP(A1605,'HUMAN RESOURCES'!$A$2:$M$2692,6,0)</f>
        <v>0.016</v>
      </c>
      <c r="P1605" s="31">
        <f>VLOOKUP(A1605,'HUMAN RESOURCES'!$A$2:$M$2692,7,0)</f>
        <v>0</v>
      </c>
      <c r="Q1605" s="5">
        <f>VLOOKUP(A1605,'HUMAN RESOURCES'!$A$2:$M$2692,8,0)</f>
        <v>0</v>
      </c>
      <c r="R1605" s="5">
        <f>VLOOKUP(A1605,'HUMAN RESOURCES'!$A$2:$M$2692,9,0)</f>
        <v>0</v>
      </c>
      <c r="S1605" s="5">
        <f>VLOOKUP(A1605,'HUMAN RESOURCES'!$A$2:$M$2692,10,0)</f>
        <v>0</v>
      </c>
      <c r="T1605" s="5">
        <f>VLOOKUP(A1605,'HUMAN RESOURCES'!$A$2:$M$2692,11,0)</f>
        <v>0</v>
      </c>
      <c r="U1605" s="5">
        <f>VLOOKUP(A1605,'HUMAN RESOURCES'!$A$2:$M$2692,12,0)</f>
        <v>33346</v>
      </c>
      <c r="V1605" s="35">
        <f>VLOOKUP(A1605,'HUMAN RESOURCES'!$A$2:$M$2692,13,0)</f>
        <v>1</v>
      </c>
      <c r="W1605" s="36">
        <v>0</v>
      </c>
      <c r="X1605" s="37">
        <v>0</v>
      </c>
      <c r="Y1605" s="43">
        <f t="shared" si="4"/>
        <v>0</v>
      </c>
      <c r="Z1605" s="35">
        <f>VLOOKUP(A1605,BUSINESS!$A$2:$J$2692,5,0)</f>
        <v>0</v>
      </c>
      <c r="AA1605" s="5">
        <f>VLOOKUP(A1605,BUSINESS!$A$2:$J$2692,6,0)</f>
        <v>0</v>
      </c>
      <c r="AB1605" s="5">
        <f>VLOOKUP(A1605,BUSINESS!$A$2:$J$2692,7,0)</f>
        <v>0</v>
      </c>
      <c r="AC1605" s="5">
        <f>VLOOKUP(A1605,BUSINESS!$A$2:$J$2692,8,0)</f>
        <v>0</v>
      </c>
      <c r="AD1605" s="35">
        <f>VLOOKUP(A1605,BUSINESS!$A$2:$J$2692,9,0)</f>
        <v>0.525</v>
      </c>
      <c r="AE1605" s="35">
        <f>VLOOKUP(A1605,BUSINESS!$A$2:$J$2692,10,0)</f>
        <v>0.472</v>
      </c>
    </row>
    <row r="1606" customHeight="1" spans="1:31">
      <c r="A1606" s="22" t="str">
        <f t="shared" si="0"/>
        <v>Monaco-Europe2005</v>
      </c>
      <c r="B1606" s="22" t="s">
        <v>193</v>
      </c>
      <c r="C1606" s="22" t="s">
        <v>67</v>
      </c>
      <c r="D1606" s="23">
        <v>2005</v>
      </c>
      <c r="E1606" s="25">
        <v>4280072626</v>
      </c>
      <c r="F1606" s="24">
        <f t="shared" si="1"/>
        <v>126599.403277331</v>
      </c>
      <c r="G1606" s="26">
        <v>0.04</v>
      </c>
      <c r="H1606" s="27">
        <v>4960</v>
      </c>
      <c r="J1606" s="5">
        <f>VLOOKUP(A1606,ENERGY!$A$2:$F$2692,5,0)</f>
        <v>0</v>
      </c>
      <c r="K1606" s="5">
        <f t="shared" si="2"/>
        <v>0</v>
      </c>
      <c r="L1606" s="31">
        <f>VLOOKUP(A1606,ENERGY!$A$2:$F$2692,6,0)</f>
        <v>0</v>
      </c>
      <c r="M1606" s="31">
        <f t="shared" si="3"/>
        <v>0</v>
      </c>
      <c r="N1606" s="32">
        <f>VLOOKUP(A1606,'HUMAN RESOURCES'!$A$2:$M$2692,5,0)</f>
        <v>0.016</v>
      </c>
      <c r="O1606" s="32">
        <f>VLOOKUP(A1606,'HUMAN RESOURCES'!$A$2:$M$2692,6,0)</f>
        <v>0.021</v>
      </c>
      <c r="P1606" s="31">
        <f>VLOOKUP(A1606,'HUMAN RESOURCES'!$A$2:$M$2692,7,0)</f>
        <v>0</v>
      </c>
      <c r="Q1606" s="5">
        <f>VLOOKUP(A1606,'HUMAN RESOURCES'!$A$2:$M$2692,8,0)</f>
        <v>0</v>
      </c>
      <c r="R1606" s="5">
        <f>VLOOKUP(A1606,'HUMAN RESOURCES'!$A$2:$M$2692,9,0)</f>
        <v>0</v>
      </c>
      <c r="S1606" s="5">
        <f>VLOOKUP(A1606,'HUMAN RESOURCES'!$A$2:$M$2692,10,0)</f>
        <v>0</v>
      </c>
      <c r="T1606" s="5">
        <f>VLOOKUP(A1606,'HUMAN RESOURCES'!$A$2:$M$2692,11,0)</f>
        <v>0</v>
      </c>
      <c r="U1606" s="5">
        <f>VLOOKUP(A1606,'HUMAN RESOURCES'!$A$2:$M$2692,12,0)</f>
        <v>33808</v>
      </c>
      <c r="V1606" s="35">
        <f>VLOOKUP(A1606,'HUMAN RESOURCES'!$A$2:$M$2692,13,0)</f>
        <v>1</v>
      </c>
      <c r="W1606" s="36">
        <v>0</v>
      </c>
      <c r="X1606" s="37">
        <v>0</v>
      </c>
      <c r="Y1606" s="43">
        <f t="shared" si="4"/>
        <v>0</v>
      </c>
      <c r="Z1606" s="35">
        <f>VLOOKUP(A1606,BUSINESS!$A$2:$J$2692,5,0)</f>
        <v>0</v>
      </c>
      <c r="AA1606" s="5">
        <f>VLOOKUP(A1606,BUSINESS!$A$2:$J$2692,6,0)</f>
        <v>0</v>
      </c>
      <c r="AB1606" s="5">
        <f>VLOOKUP(A1606,BUSINESS!$A$2:$J$2692,7,0)</f>
        <v>0</v>
      </c>
      <c r="AC1606" s="5">
        <f>VLOOKUP(A1606,BUSINESS!$A$2:$J$2692,8,0)</f>
        <v>0</v>
      </c>
      <c r="AD1606" s="35">
        <f>VLOOKUP(A1606,BUSINESS!$A$2:$J$2692,9,0)</f>
        <v>0.555</v>
      </c>
      <c r="AE1606" s="35">
        <f>VLOOKUP(A1606,BUSINESS!$A$2:$J$2692,10,0)</f>
        <v>0.508</v>
      </c>
    </row>
    <row r="1607" customHeight="1" spans="1:31">
      <c r="A1607" s="22" t="str">
        <f t="shared" si="0"/>
        <v>Monaco-Europe2006</v>
      </c>
      <c r="B1607" s="22" t="s">
        <v>193</v>
      </c>
      <c r="C1607" s="22" t="s">
        <v>67</v>
      </c>
      <c r="D1607" s="23">
        <v>2006</v>
      </c>
      <c r="E1607" s="25">
        <v>4663488363</v>
      </c>
      <c r="F1607" s="24">
        <f t="shared" si="1"/>
        <v>135688.799877797</v>
      </c>
      <c r="G1607" s="26">
        <v>0.038</v>
      </c>
      <c r="H1607" s="27">
        <v>5115</v>
      </c>
      <c r="J1607" s="5">
        <f>VLOOKUP(A1607,ENERGY!$A$2:$F$2692,5,0)</f>
        <v>0</v>
      </c>
      <c r="K1607" s="5">
        <f t="shared" si="2"/>
        <v>0</v>
      </c>
      <c r="L1607" s="31">
        <f>VLOOKUP(A1607,ENERGY!$A$2:$F$2692,6,0)</f>
        <v>0</v>
      </c>
      <c r="M1607" s="31">
        <f t="shared" si="3"/>
        <v>0</v>
      </c>
      <c r="N1607" s="32">
        <f>VLOOKUP(A1607,'HUMAN RESOURCES'!$A$2:$M$2692,5,0)</f>
        <v>0.017</v>
      </c>
      <c r="O1607" s="32">
        <f>VLOOKUP(A1607,'HUMAN RESOURCES'!$A$2:$M$2692,6,0)</f>
        <v>0.008</v>
      </c>
      <c r="P1607" s="31">
        <f>VLOOKUP(A1607,'HUMAN RESOURCES'!$A$2:$M$2692,7,0)</f>
        <v>0</v>
      </c>
      <c r="Q1607" s="5">
        <f>VLOOKUP(A1607,'HUMAN RESOURCES'!$A$2:$M$2692,8,0)</f>
        <v>0</v>
      </c>
      <c r="R1607" s="5">
        <f>VLOOKUP(A1607,'HUMAN RESOURCES'!$A$2:$M$2692,9,0)</f>
        <v>0</v>
      </c>
      <c r="S1607" s="5">
        <f>VLOOKUP(A1607,'HUMAN RESOURCES'!$A$2:$M$2692,10,0)</f>
        <v>0</v>
      </c>
      <c r="T1607" s="5">
        <f>VLOOKUP(A1607,'HUMAN RESOURCES'!$A$2:$M$2692,11,0)</f>
        <v>0</v>
      </c>
      <c r="U1607" s="5">
        <f>VLOOKUP(A1607,'HUMAN RESOURCES'!$A$2:$M$2692,12,0)</f>
        <v>34369</v>
      </c>
      <c r="V1607" s="35">
        <f>VLOOKUP(A1607,'HUMAN RESOURCES'!$A$2:$M$2692,13,0)</f>
        <v>1</v>
      </c>
      <c r="W1607" s="36">
        <v>0</v>
      </c>
      <c r="X1607" s="37">
        <v>0</v>
      </c>
      <c r="Y1607" s="43">
        <f t="shared" si="4"/>
        <v>0</v>
      </c>
      <c r="Z1607" s="35">
        <f>VLOOKUP(A1607,BUSINESS!$A$2:$J$2692,5,0)</f>
        <v>0</v>
      </c>
      <c r="AA1607" s="5">
        <f>VLOOKUP(A1607,BUSINESS!$A$2:$J$2692,6,0)</f>
        <v>0</v>
      </c>
      <c r="AB1607" s="5">
        <f>VLOOKUP(A1607,BUSINESS!$A$2:$J$2692,7,0)</f>
        <v>0</v>
      </c>
      <c r="AC1607" s="5">
        <f>VLOOKUP(A1607,BUSINESS!$A$2:$J$2692,8,0)</f>
        <v>0</v>
      </c>
      <c r="AD1607" s="35">
        <f>VLOOKUP(A1607,BUSINESS!$A$2:$J$2692,9,0)</f>
        <v>0.615</v>
      </c>
      <c r="AE1607" s="35">
        <f>VLOOKUP(A1607,BUSINESS!$A$2:$J$2692,10,0)</f>
        <v>0.533</v>
      </c>
    </row>
    <row r="1608" customHeight="1" spans="1:31">
      <c r="A1608" s="22" t="str">
        <f t="shared" si="0"/>
        <v>Monaco-Europe2007</v>
      </c>
      <c r="B1608" s="22" t="s">
        <v>193</v>
      </c>
      <c r="C1608" s="22" t="s">
        <v>67</v>
      </c>
      <c r="D1608" s="23">
        <v>2007</v>
      </c>
      <c r="E1608" s="25">
        <v>5974371696</v>
      </c>
      <c r="F1608" s="24">
        <f t="shared" si="1"/>
        <v>170632.956216263</v>
      </c>
      <c r="G1608" s="26">
        <v>0.034</v>
      </c>
      <c r="H1608" s="27">
        <v>5671</v>
      </c>
      <c r="J1608" s="5">
        <f>VLOOKUP(A1608,ENERGY!$A$2:$F$2692,5,0)</f>
        <v>0</v>
      </c>
      <c r="K1608" s="5">
        <f t="shared" si="2"/>
        <v>0</v>
      </c>
      <c r="L1608" s="31">
        <f>VLOOKUP(A1608,ENERGY!$A$2:$F$2692,6,0)</f>
        <v>0</v>
      </c>
      <c r="M1608" s="31">
        <f t="shared" si="3"/>
        <v>0</v>
      </c>
      <c r="N1608" s="32">
        <f>VLOOKUP(A1608,'HUMAN RESOURCES'!$A$2:$M$2692,5,0)</f>
        <v>0.018</v>
      </c>
      <c r="O1608" s="32">
        <f>VLOOKUP(A1608,'HUMAN RESOURCES'!$A$2:$M$2692,6,0)</f>
        <v>0.044</v>
      </c>
      <c r="P1608" s="31">
        <f>VLOOKUP(A1608,'HUMAN RESOURCES'!$A$2:$M$2692,7,0)</f>
        <v>0</v>
      </c>
      <c r="Q1608" s="5">
        <f>VLOOKUP(A1608,'HUMAN RESOURCES'!$A$2:$M$2692,8,0)</f>
        <v>0</v>
      </c>
      <c r="R1608" s="5">
        <f>VLOOKUP(A1608,'HUMAN RESOURCES'!$A$2:$M$2692,9,0)</f>
        <v>0</v>
      </c>
      <c r="S1608" s="5">
        <f>VLOOKUP(A1608,'HUMAN RESOURCES'!$A$2:$M$2692,10,0)</f>
        <v>0</v>
      </c>
      <c r="T1608" s="5">
        <f>VLOOKUP(A1608,'HUMAN RESOURCES'!$A$2:$M$2692,11,0)</f>
        <v>0</v>
      </c>
      <c r="U1608" s="5">
        <f>VLOOKUP(A1608,'HUMAN RESOURCES'!$A$2:$M$2692,12,0)</f>
        <v>35013</v>
      </c>
      <c r="V1608" s="35">
        <f>VLOOKUP(A1608,'HUMAN RESOURCES'!$A$2:$M$2692,13,0)</f>
        <v>1</v>
      </c>
      <c r="W1608" s="36">
        <v>0</v>
      </c>
      <c r="X1608" s="37">
        <v>0</v>
      </c>
      <c r="Y1608" s="43">
        <f t="shared" si="4"/>
        <v>0</v>
      </c>
      <c r="Z1608" s="35">
        <f>VLOOKUP(A1608,BUSINESS!$A$2:$J$2692,5,0)</f>
        <v>0</v>
      </c>
      <c r="AA1608" s="5">
        <f>VLOOKUP(A1608,BUSINESS!$A$2:$J$2692,6,0)</f>
        <v>0</v>
      </c>
      <c r="AB1608" s="5">
        <f>VLOOKUP(A1608,BUSINESS!$A$2:$J$2692,7,0)</f>
        <v>0</v>
      </c>
      <c r="AC1608" s="5">
        <f>VLOOKUP(A1608,BUSINESS!$A$2:$J$2692,8,0)</f>
        <v>0</v>
      </c>
      <c r="AD1608" s="35">
        <f>VLOOKUP(A1608,BUSINESS!$A$2:$J$2692,9,0)</f>
        <v>0.644</v>
      </c>
      <c r="AE1608" s="35">
        <f>VLOOKUP(A1608,BUSINESS!$A$2:$J$2692,10,0)</f>
        <v>0.583</v>
      </c>
    </row>
    <row r="1609" customHeight="1" spans="1:31">
      <c r="A1609" s="22" t="str">
        <f t="shared" si="0"/>
        <v>Monaco-Europe2008</v>
      </c>
      <c r="B1609" s="22" t="s">
        <v>193</v>
      </c>
      <c r="C1609" s="22" t="s">
        <v>67</v>
      </c>
      <c r="D1609" s="23">
        <v>2008</v>
      </c>
      <c r="E1609" s="25">
        <v>6919241412</v>
      </c>
      <c r="F1609" s="24">
        <f t="shared" si="1"/>
        <v>193892.322255226</v>
      </c>
      <c r="G1609" s="26">
        <v>0.036</v>
      </c>
      <c r="H1609" s="27">
        <v>6623</v>
      </c>
      <c r="J1609" s="5">
        <f>VLOOKUP(A1609,ENERGY!$A$2:$F$2692,5,0)</f>
        <v>0</v>
      </c>
      <c r="K1609" s="5">
        <f t="shared" si="2"/>
        <v>0</v>
      </c>
      <c r="L1609" s="31">
        <f>VLOOKUP(A1609,ENERGY!$A$2:$F$2692,6,0)</f>
        <v>0</v>
      </c>
      <c r="M1609" s="31">
        <f t="shared" si="3"/>
        <v>0</v>
      </c>
      <c r="N1609" s="32">
        <f>VLOOKUP(A1609,'HUMAN RESOURCES'!$A$2:$M$2692,5,0)</f>
        <v>0.018</v>
      </c>
      <c r="O1609" s="32">
        <f>VLOOKUP(A1609,'HUMAN RESOURCES'!$A$2:$M$2692,6,0)</f>
        <v>0.034</v>
      </c>
      <c r="P1609" s="31">
        <f>VLOOKUP(A1609,'HUMAN RESOURCES'!$A$2:$M$2692,7,0)</f>
        <v>0</v>
      </c>
      <c r="Q1609" s="5">
        <f>VLOOKUP(A1609,'HUMAN RESOURCES'!$A$2:$M$2692,8,0)</f>
        <v>0</v>
      </c>
      <c r="R1609" s="5">
        <f>VLOOKUP(A1609,'HUMAN RESOURCES'!$A$2:$M$2692,9,0)</f>
        <v>0</v>
      </c>
      <c r="S1609" s="5">
        <f>VLOOKUP(A1609,'HUMAN RESOURCES'!$A$2:$M$2692,10,0)</f>
        <v>0</v>
      </c>
      <c r="T1609" s="5">
        <f>VLOOKUP(A1609,'HUMAN RESOURCES'!$A$2:$M$2692,11,0)</f>
        <v>0</v>
      </c>
      <c r="U1609" s="5">
        <f>VLOOKUP(A1609,'HUMAN RESOURCES'!$A$2:$M$2692,12,0)</f>
        <v>35686</v>
      </c>
      <c r="V1609" s="35">
        <f>VLOOKUP(A1609,'HUMAN RESOURCES'!$A$2:$M$2692,13,0)</f>
        <v>1</v>
      </c>
      <c r="W1609" s="36">
        <v>0</v>
      </c>
      <c r="X1609" s="37">
        <v>0</v>
      </c>
      <c r="Y1609" s="43">
        <f t="shared" si="4"/>
        <v>0</v>
      </c>
      <c r="Z1609" s="35">
        <f>VLOOKUP(A1609,BUSINESS!$A$2:$J$2692,5,0)</f>
        <v>0</v>
      </c>
      <c r="AA1609" s="5">
        <f>VLOOKUP(A1609,BUSINESS!$A$2:$J$2692,6,0)</f>
        <v>0</v>
      </c>
      <c r="AB1609" s="5">
        <f>VLOOKUP(A1609,BUSINESS!$A$2:$J$2692,7,0)</f>
        <v>0</v>
      </c>
      <c r="AC1609" s="5">
        <f>VLOOKUP(A1609,BUSINESS!$A$2:$J$2692,8,0)</f>
        <v>0</v>
      </c>
      <c r="AD1609" s="35">
        <f>VLOOKUP(A1609,BUSINESS!$A$2:$J$2692,9,0)</f>
        <v>0.673</v>
      </c>
      <c r="AE1609" s="35">
        <f>VLOOKUP(A1609,BUSINESS!$A$2:$J$2692,10,0)</f>
        <v>0.616</v>
      </c>
    </row>
    <row r="1610" customHeight="1" spans="1:31">
      <c r="A1610" s="22" t="str">
        <f t="shared" si="0"/>
        <v>Monaco-Europe2009</v>
      </c>
      <c r="B1610" s="22" t="s">
        <v>193</v>
      </c>
      <c r="C1610" s="22" t="s">
        <v>67</v>
      </c>
      <c r="D1610" s="23">
        <v>2009</v>
      </c>
      <c r="E1610" s="25">
        <v>5557579883</v>
      </c>
      <c r="F1610" s="24">
        <f t="shared" si="1"/>
        <v>153042.34958969</v>
      </c>
      <c r="G1610" s="26">
        <v>0.043</v>
      </c>
      <c r="H1610" s="27">
        <v>6458</v>
      </c>
      <c r="J1610" s="5">
        <f>VLOOKUP(A1610,ENERGY!$A$2:$F$2692,5,0)</f>
        <v>0</v>
      </c>
      <c r="K1610" s="5">
        <f t="shared" si="2"/>
        <v>0</v>
      </c>
      <c r="L1610" s="31">
        <f>VLOOKUP(A1610,ENERGY!$A$2:$F$2692,6,0)</f>
        <v>0</v>
      </c>
      <c r="M1610" s="31">
        <f t="shared" si="3"/>
        <v>0</v>
      </c>
      <c r="N1610" s="32">
        <f>VLOOKUP(A1610,'HUMAN RESOURCES'!$A$2:$M$2692,5,0)</f>
        <v>0.018</v>
      </c>
      <c r="O1610" s="32">
        <f>VLOOKUP(A1610,'HUMAN RESOURCES'!$A$2:$M$2692,6,0)</f>
        <v>0.009</v>
      </c>
      <c r="P1610" s="31">
        <f>VLOOKUP(A1610,'HUMAN RESOURCES'!$A$2:$M$2692,7,0)</f>
        <v>0</v>
      </c>
      <c r="Q1610" s="5">
        <f>VLOOKUP(A1610,'HUMAN RESOURCES'!$A$2:$M$2692,8,0)</f>
        <v>0</v>
      </c>
      <c r="R1610" s="5">
        <f>VLOOKUP(A1610,'HUMAN RESOURCES'!$A$2:$M$2692,9,0)</f>
        <v>0</v>
      </c>
      <c r="S1610" s="5">
        <f>VLOOKUP(A1610,'HUMAN RESOURCES'!$A$2:$M$2692,10,0)</f>
        <v>0</v>
      </c>
      <c r="T1610" s="5">
        <f>VLOOKUP(A1610,'HUMAN RESOURCES'!$A$2:$M$2692,11,0)</f>
        <v>0</v>
      </c>
      <c r="U1610" s="5">
        <f>VLOOKUP(A1610,'HUMAN RESOURCES'!$A$2:$M$2692,12,0)</f>
        <v>36314</v>
      </c>
      <c r="V1610" s="35">
        <f>VLOOKUP(A1610,'HUMAN RESOURCES'!$A$2:$M$2692,13,0)</f>
        <v>1</v>
      </c>
      <c r="W1610" s="36">
        <v>0</v>
      </c>
      <c r="X1610" s="37">
        <v>0</v>
      </c>
      <c r="Y1610" s="43">
        <f t="shared" si="4"/>
        <v>0</v>
      </c>
      <c r="Z1610" s="35">
        <f>VLOOKUP(A1610,BUSINESS!$A$2:$J$2692,5,0)</f>
        <v>0</v>
      </c>
      <c r="AA1610" s="5">
        <f>VLOOKUP(A1610,BUSINESS!$A$2:$J$2692,6,0)</f>
        <v>0</v>
      </c>
      <c r="AB1610" s="5">
        <f>VLOOKUP(A1610,BUSINESS!$A$2:$J$2692,7,0)</f>
        <v>0</v>
      </c>
      <c r="AC1610" s="5">
        <f>VLOOKUP(A1610,BUSINESS!$A$2:$J$2692,8,0)</f>
        <v>0</v>
      </c>
      <c r="AD1610" s="35">
        <f>VLOOKUP(A1610,BUSINESS!$A$2:$J$2692,9,0)</f>
        <v>0.701</v>
      </c>
      <c r="AE1610" s="35">
        <f>VLOOKUP(A1610,BUSINESS!$A$2:$J$2692,10,0)</f>
        <v>0.633</v>
      </c>
    </row>
    <row r="1611" customHeight="1" spans="1:31">
      <c r="A1611" s="22" t="str">
        <f t="shared" si="0"/>
        <v>Monaco-Europe2010</v>
      </c>
      <c r="B1611" s="22" t="s">
        <v>193</v>
      </c>
      <c r="C1611" s="22" t="s">
        <v>67</v>
      </c>
      <c r="D1611" s="23">
        <v>2010</v>
      </c>
      <c r="E1611" s="25">
        <v>5350993377</v>
      </c>
      <c r="F1611" s="24">
        <f t="shared" si="1"/>
        <v>145229.837888452</v>
      </c>
      <c r="G1611" s="26">
        <v>0.044</v>
      </c>
      <c r="H1611" s="27">
        <v>6431</v>
      </c>
      <c r="J1611" s="5">
        <f>VLOOKUP(A1611,ENERGY!$A$2:$F$2692,5,0)</f>
        <v>0</v>
      </c>
      <c r="K1611" s="5">
        <f t="shared" si="2"/>
        <v>0</v>
      </c>
      <c r="L1611" s="31">
        <f>VLOOKUP(A1611,ENERGY!$A$2:$F$2692,6,0)</f>
        <v>0</v>
      </c>
      <c r="M1611" s="31">
        <f t="shared" si="3"/>
        <v>0</v>
      </c>
      <c r="N1611" s="32">
        <f>VLOOKUP(A1611,'HUMAN RESOURCES'!$A$2:$M$2692,5,0)</f>
        <v>0.018</v>
      </c>
      <c r="O1611" s="32">
        <f>VLOOKUP(A1611,'HUMAN RESOURCES'!$A$2:$M$2692,6,0)</f>
        <v>0.007</v>
      </c>
      <c r="P1611" s="31">
        <f>VLOOKUP(A1611,'HUMAN RESOURCES'!$A$2:$M$2692,7,0)</f>
        <v>0</v>
      </c>
      <c r="Q1611" s="5">
        <f>VLOOKUP(A1611,'HUMAN RESOURCES'!$A$2:$M$2692,8,0)</f>
        <v>0</v>
      </c>
      <c r="R1611" s="5">
        <f>VLOOKUP(A1611,'HUMAN RESOURCES'!$A$2:$M$2692,9,0)</f>
        <v>0</v>
      </c>
      <c r="S1611" s="5">
        <f>VLOOKUP(A1611,'HUMAN RESOURCES'!$A$2:$M$2692,10,0)</f>
        <v>0</v>
      </c>
      <c r="T1611" s="5">
        <f>VLOOKUP(A1611,'HUMAN RESOURCES'!$A$2:$M$2692,11,0)</f>
        <v>0</v>
      </c>
      <c r="U1611" s="5">
        <f>VLOOKUP(A1611,'HUMAN RESOURCES'!$A$2:$M$2692,12,0)</f>
        <v>36845</v>
      </c>
      <c r="V1611" s="35">
        <f>VLOOKUP(A1611,'HUMAN RESOURCES'!$A$2:$M$2692,13,0)</f>
        <v>1</v>
      </c>
      <c r="W1611" s="36">
        <v>0</v>
      </c>
      <c r="X1611" s="37">
        <v>0</v>
      </c>
      <c r="Y1611" s="43">
        <f t="shared" si="4"/>
        <v>0</v>
      </c>
      <c r="Z1611" s="35">
        <f>VLOOKUP(A1611,BUSINESS!$A$2:$J$2692,5,0)</f>
        <v>0</v>
      </c>
      <c r="AA1611" s="5">
        <f>VLOOKUP(A1611,BUSINESS!$A$2:$J$2692,6,0)</f>
        <v>0</v>
      </c>
      <c r="AB1611" s="5">
        <f>VLOOKUP(A1611,BUSINESS!$A$2:$J$2692,7,0)</f>
        <v>0</v>
      </c>
      <c r="AC1611" s="5">
        <f>VLOOKUP(A1611,BUSINESS!$A$2:$J$2692,8,0)</f>
        <v>0</v>
      </c>
      <c r="AD1611" s="35">
        <f>VLOOKUP(A1611,BUSINESS!$A$2:$J$2692,9,0)</f>
        <v>0.75</v>
      </c>
      <c r="AE1611" s="35">
        <f>VLOOKUP(A1611,BUSINESS!$A$2:$J$2692,10,0)</f>
        <v>0.635</v>
      </c>
    </row>
    <row r="1612" customHeight="1" spans="1:31">
      <c r="A1612" s="22" t="str">
        <f t="shared" si="0"/>
        <v>Monaco-Europe2011</v>
      </c>
      <c r="B1612" s="22" t="s">
        <v>193</v>
      </c>
      <c r="C1612" s="22" t="s">
        <v>67</v>
      </c>
      <c r="D1612" s="23">
        <v>2011</v>
      </c>
      <c r="E1612" s="25">
        <v>6074506533</v>
      </c>
      <c r="F1612" s="24">
        <f t="shared" si="1"/>
        <v>163025.859021497</v>
      </c>
      <c r="G1612" s="26">
        <v>0.044</v>
      </c>
      <c r="H1612" s="27">
        <v>7180</v>
      </c>
      <c r="J1612" s="5">
        <f>VLOOKUP(A1612,ENERGY!$A$2:$F$2692,5,0)</f>
        <v>0</v>
      </c>
      <c r="K1612" s="5">
        <f t="shared" si="2"/>
        <v>0</v>
      </c>
      <c r="L1612" s="31">
        <f>VLOOKUP(A1612,ENERGY!$A$2:$F$2692,6,0)</f>
        <v>0</v>
      </c>
      <c r="M1612" s="31">
        <f t="shared" si="3"/>
        <v>0</v>
      </c>
      <c r="N1612" s="32">
        <f>VLOOKUP(A1612,'HUMAN RESOURCES'!$A$2:$M$2692,5,0)</f>
        <v>0.02</v>
      </c>
      <c r="O1612" s="32">
        <f>VLOOKUP(A1612,'HUMAN RESOURCES'!$A$2:$M$2692,6,0)</f>
        <v>0.027</v>
      </c>
      <c r="P1612" s="31">
        <f>VLOOKUP(A1612,'HUMAN RESOURCES'!$A$2:$M$2692,7,0)</f>
        <v>0</v>
      </c>
      <c r="Q1612" s="5">
        <f>VLOOKUP(A1612,'HUMAN RESOURCES'!$A$2:$M$2692,8,0)</f>
        <v>0</v>
      </c>
      <c r="R1612" s="5">
        <f>VLOOKUP(A1612,'HUMAN RESOURCES'!$A$2:$M$2692,9,0)</f>
        <v>0</v>
      </c>
      <c r="S1612" s="5">
        <f>VLOOKUP(A1612,'HUMAN RESOURCES'!$A$2:$M$2692,10,0)</f>
        <v>0</v>
      </c>
      <c r="T1612" s="5">
        <f>VLOOKUP(A1612,'HUMAN RESOURCES'!$A$2:$M$2692,11,0)</f>
        <v>0</v>
      </c>
      <c r="U1612" s="5">
        <f>VLOOKUP(A1612,'HUMAN RESOURCES'!$A$2:$M$2692,12,0)</f>
        <v>37261</v>
      </c>
      <c r="V1612" s="35">
        <f>VLOOKUP(A1612,'HUMAN RESOURCES'!$A$2:$M$2692,13,0)</f>
        <v>1</v>
      </c>
      <c r="W1612" s="36">
        <v>0</v>
      </c>
      <c r="X1612" s="37">
        <v>0</v>
      </c>
      <c r="Y1612" s="43">
        <f t="shared" si="4"/>
        <v>0</v>
      </c>
      <c r="Z1612" s="35">
        <f>VLOOKUP(A1612,BUSINESS!$A$2:$J$2692,5,0)</f>
        <v>0</v>
      </c>
      <c r="AA1612" s="5">
        <f>VLOOKUP(A1612,BUSINESS!$A$2:$J$2692,6,0)</f>
        <v>0</v>
      </c>
      <c r="AB1612" s="5">
        <f>VLOOKUP(A1612,BUSINESS!$A$2:$J$2692,7,0)</f>
        <v>0</v>
      </c>
      <c r="AC1612" s="5">
        <f>VLOOKUP(A1612,BUSINESS!$A$2:$J$2692,8,0)</f>
        <v>0</v>
      </c>
      <c r="AD1612" s="35">
        <f>VLOOKUP(A1612,BUSINESS!$A$2:$J$2692,9,0)</f>
        <v>0.803</v>
      </c>
      <c r="AE1612" s="35">
        <f>VLOOKUP(A1612,BUSINESS!$A$2:$J$2692,10,0)</f>
        <v>0.853</v>
      </c>
    </row>
    <row r="1613" customHeight="1" spans="1:31">
      <c r="A1613" s="22" t="str">
        <f t="shared" si="0"/>
        <v>Monaco-Europe2012</v>
      </c>
      <c r="B1613" s="22" t="s">
        <v>193</v>
      </c>
      <c r="C1613" s="22" t="s">
        <v>67</v>
      </c>
      <c r="D1613" s="23">
        <v>2012</v>
      </c>
      <c r="E1613" s="25">
        <v>6074506533</v>
      </c>
      <c r="F1613" s="24">
        <f t="shared" si="1"/>
        <v>161646.30599537</v>
      </c>
      <c r="G1613" s="26">
        <v>0.044</v>
      </c>
      <c r="H1613" s="27">
        <v>6708</v>
      </c>
      <c r="J1613" s="5">
        <f>VLOOKUP(A1613,ENERGY!$A$2:$F$2692,5,0)</f>
        <v>0</v>
      </c>
      <c r="K1613" s="5">
        <f t="shared" si="2"/>
        <v>0</v>
      </c>
      <c r="L1613" s="31">
        <f>VLOOKUP(A1613,ENERGY!$A$2:$F$2692,6,0)</f>
        <v>0</v>
      </c>
      <c r="M1613" s="31">
        <f t="shared" si="3"/>
        <v>0</v>
      </c>
      <c r="N1613" s="32">
        <f>VLOOKUP(A1613,'HUMAN RESOURCES'!$A$2:$M$2692,5,0)</f>
        <v>0.021</v>
      </c>
      <c r="O1613" s="32">
        <f>VLOOKUP(A1613,'HUMAN RESOURCES'!$A$2:$M$2692,6,0)</f>
        <v>0.046</v>
      </c>
      <c r="P1613" s="31">
        <f>VLOOKUP(A1613,'HUMAN RESOURCES'!$A$2:$M$2692,7,0)</f>
        <v>0</v>
      </c>
      <c r="Q1613" s="5">
        <f>VLOOKUP(A1613,'HUMAN RESOURCES'!$A$2:$M$2692,8,0)</f>
        <v>0</v>
      </c>
      <c r="R1613" s="5">
        <f>VLOOKUP(A1613,'HUMAN RESOURCES'!$A$2:$M$2692,9,0)</f>
        <v>0</v>
      </c>
      <c r="S1613" s="5">
        <f>VLOOKUP(A1613,'HUMAN RESOURCES'!$A$2:$M$2692,10,0)</f>
        <v>0</v>
      </c>
      <c r="T1613" s="5">
        <f>VLOOKUP(A1613,'HUMAN RESOURCES'!$A$2:$M$2692,11,0)</f>
        <v>0</v>
      </c>
      <c r="U1613" s="5">
        <f>VLOOKUP(A1613,'HUMAN RESOURCES'!$A$2:$M$2692,12,0)</f>
        <v>37579</v>
      </c>
      <c r="V1613" s="35">
        <f>VLOOKUP(A1613,'HUMAN RESOURCES'!$A$2:$M$2692,13,0)</f>
        <v>1</v>
      </c>
      <c r="W1613" s="36">
        <v>0</v>
      </c>
      <c r="X1613" s="37">
        <v>0</v>
      </c>
      <c r="Y1613" s="43">
        <f t="shared" si="4"/>
        <v>-0.967546585842024</v>
      </c>
      <c r="Z1613" s="35">
        <f>VLOOKUP(A1613,BUSINESS!$A$2:$J$2692,5,0)</f>
        <v>0</v>
      </c>
      <c r="AA1613" s="5">
        <f>VLOOKUP(A1613,BUSINESS!$A$2:$J$2692,6,0)</f>
        <v>0</v>
      </c>
      <c r="AB1613" s="5">
        <f>VLOOKUP(A1613,BUSINESS!$A$2:$J$2692,7,0)</f>
        <v>0</v>
      </c>
      <c r="AC1613" s="5">
        <f>VLOOKUP(A1613,BUSINESS!$A$2:$J$2692,8,0)</f>
        <v>0</v>
      </c>
      <c r="AD1613" s="35">
        <f>VLOOKUP(A1613,BUSINESS!$A$2:$J$2692,9,0)</f>
        <v>0.87</v>
      </c>
      <c r="AE1613" s="35">
        <f>VLOOKUP(A1613,BUSINESS!$A$2:$J$2692,10,0)</f>
        <v>0.883</v>
      </c>
    </row>
    <row r="1614" customHeight="1" spans="1:31">
      <c r="A1614" s="22" t="str">
        <f t="shared" si="0"/>
        <v>Mongolia-Asia2000</v>
      </c>
      <c r="B1614" s="22" t="s">
        <v>194</v>
      </c>
      <c r="C1614" s="22" t="s">
        <v>65</v>
      </c>
      <c r="D1614" s="23">
        <v>2000</v>
      </c>
      <c r="E1614" s="25">
        <v>1136896162</v>
      </c>
      <c r="F1614" s="24">
        <f t="shared" si="1"/>
        <v>474.206033602881</v>
      </c>
      <c r="G1614" s="26">
        <v>0.047</v>
      </c>
      <c r="H1614" s="27">
        <v>22</v>
      </c>
      <c r="I1614" s="26">
        <v>0.37</v>
      </c>
      <c r="J1614" s="5">
        <f>VLOOKUP(A1614,ENERGY!$A$2:$F$2692,5,0)</f>
        <v>0</v>
      </c>
      <c r="K1614" s="5">
        <f t="shared" si="2"/>
        <v>0</v>
      </c>
      <c r="L1614" s="31">
        <f>VLOOKUP(A1614,ENERGY!$A$2:$F$2692,6,0)</f>
        <v>0</v>
      </c>
      <c r="M1614" s="31">
        <f t="shared" si="3"/>
        <v>0</v>
      </c>
      <c r="N1614" s="32">
        <f>VLOOKUP(A1614,'HUMAN RESOURCES'!$A$2:$M$2692,5,0)</f>
        <v>0.021</v>
      </c>
      <c r="O1614" s="32">
        <f>VLOOKUP(A1614,'HUMAN RESOURCES'!$A$2:$M$2692,6,0)</f>
        <v>0.034</v>
      </c>
      <c r="P1614" s="31">
        <f>VLOOKUP(A1614,'HUMAN RESOURCES'!$A$2:$M$2692,7,0)</f>
        <v>66</v>
      </c>
      <c r="Q1614" s="5">
        <f>VLOOKUP(A1614,'HUMAN RESOURCES'!$A$2:$M$2692,8,0)</f>
        <v>60</v>
      </c>
      <c r="R1614" s="5">
        <f>VLOOKUP(A1614,'HUMAN RESOURCES'!$A$2:$M$2692,9,0)</f>
        <v>0.348</v>
      </c>
      <c r="S1614" s="5">
        <f>VLOOKUP(A1614,'HUMAN RESOURCES'!$A$2:$M$2692,10,0)</f>
        <v>0.615</v>
      </c>
      <c r="T1614" s="5">
        <f>VLOOKUP(A1614,'HUMAN RESOURCES'!$A$2:$M$2692,11,0)</f>
        <v>0.037</v>
      </c>
      <c r="U1614" s="5">
        <f>VLOOKUP(A1614,'HUMAN RESOURCES'!$A$2:$M$2692,12,0)</f>
        <v>2397473</v>
      </c>
      <c r="V1614" s="35">
        <f>VLOOKUP(A1614,'HUMAN RESOURCES'!$A$2:$M$2692,13,0)</f>
        <v>0.571</v>
      </c>
      <c r="W1614" s="38">
        <f>VLOOKUP(A1614,TOURISM!$A$2:$F$2692,5,0)</f>
        <v>43000000</v>
      </c>
      <c r="X1614" s="39">
        <f>VLOOKUP(A1614,TOURISM!$A$2:$F$2692,6,0)</f>
        <v>54000000</v>
      </c>
      <c r="Y1614" s="43">
        <f t="shared" si="4"/>
        <v>-0.788644824933203</v>
      </c>
      <c r="Z1614" s="35">
        <f>VLOOKUP(A1614,BUSINESS!$A$2:$J$2692,5,0)</f>
        <v>0</v>
      </c>
      <c r="AA1614" s="5">
        <f>VLOOKUP(A1614,BUSINESS!$A$2:$J$2692,6,0)</f>
        <v>0</v>
      </c>
      <c r="AB1614" s="5">
        <f>VLOOKUP(A1614,BUSINESS!$A$2:$J$2692,7,0)</f>
        <v>0</v>
      </c>
      <c r="AC1614" s="5">
        <f>VLOOKUP(A1614,BUSINESS!$A$2:$J$2692,8,0)</f>
        <v>0</v>
      </c>
      <c r="AD1614" s="35">
        <f>VLOOKUP(A1614,BUSINESS!$A$2:$J$2692,9,0)</f>
        <v>0.013</v>
      </c>
      <c r="AE1614" s="35">
        <f>VLOOKUP(A1614,BUSINESS!$A$2:$J$2692,10,0)</f>
        <v>0.064</v>
      </c>
    </row>
    <row r="1615" customHeight="1" spans="1:31">
      <c r="A1615" s="22" t="str">
        <f t="shared" si="0"/>
        <v>Mongolia-Asia2001</v>
      </c>
      <c r="B1615" s="22" t="s">
        <v>194</v>
      </c>
      <c r="C1615" s="22" t="s">
        <v>65</v>
      </c>
      <c r="D1615" s="23">
        <v>2001</v>
      </c>
      <c r="E1615" s="25">
        <v>1267997923</v>
      </c>
      <c r="F1615" s="24">
        <f t="shared" si="1"/>
        <v>524.037760123389</v>
      </c>
      <c r="G1615" s="26">
        <v>0.046</v>
      </c>
      <c r="H1615" s="27">
        <v>24</v>
      </c>
      <c r="I1615" s="26">
        <v>0.374</v>
      </c>
      <c r="J1615" s="5">
        <f>VLOOKUP(A1615,ENERGY!$A$2:$F$2692,5,0)</f>
        <v>3607</v>
      </c>
      <c r="K1615" s="5">
        <f t="shared" si="2"/>
        <v>0.00149069976100037</v>
      </c>
      <c r="L1615" s="31">
        <f>VLOOKUP(A1615,ENERGY!$A$2:$F$2692,6,0)</f>
        <v>0</v>
      </c>
      <c r="M1615" s="31">
        <f t="shared" si="3"/>
        <v>0</v>
      </c>
      <c r="N1615" s="32">
        <f>VLOOKUP(A1615,'HUMAN RESOURCES'!$A$2:$M$2692,5,0)</f>
        <v>0.021</v>
      </c>
      <c r="O1615" s="32">
        <f>VLOOKUP(A1615,'HUMAN RESOURCES'!$A$2:$M$2692,6,0)</f>
        <v>0.039</v>
      </c>
      <c r="P1615" s="31">
        <f>VLOOKUP(A1615,'HUMAN RESOURCES'!$A$2:$M$2692,7,0)</f>
        <v>67</v>
      </c>
      <c r="Q1615" s="5">
        <f>VLOOKUP(A1615,'HUMAN RESOURCES'!$A$2:$M$2692,8,0)</f>
        <v>60</v>
      </c>
      <c r="R1615" s="5">
        <f>VLOOKUP(A1615,'HUMAN RESOURCES'!$A$2:$M$2692,9,0)</f>
        <v>0.336</v>
      </c>
      <c r="S1615" s="5">
        <f>VLOOKUP(A1615,'HUMAN RESOURCES'!$A$2:$M$2692,10,0)</f>
        <v>0.627</v>
      </c>
      <c r="T1615" s="5">
        <f>VLOOKUP(A1615,'HUMAN RESOURCES'!$A$2:$M$2692,11,0)</f>
        <v>0.037</v>
      </c>
      <c r="U1615" s="5">
        <f>VLOOKUP(A1615,'HUMAN RESOURCES'!$A$2:$M$2692,12,0)</f>
        <v>2419669</v>
      </c>
      <c r="V1615" s="35">
        <f>VLOOKUP(A1615,'HUMAN RESOURCES'!$A$2:$M$2692,13,0)</f>
        <v>0.582</v>
      </c>
      <c r="W1615" s="38">
        <f>VLOOKUP(A1615,TOURISM!$A$2:$F$2692,5,0)</f>
        <v>49000000</v>
      </c>
      <c r="X1615" s="39">
        <f>VLOOKUP(A1615,TOURISM!$A$2:$F$2692,6,0)</f>
        <v>59000000</v>
      </c>
      <c r="Y1615" s="43">
        <f t="shared" si="4"/>
        <v>1.28888515309505</v>
      </c>
      <c r="Z1615" s="35">
        <f>VLOOKUP(A1615,BUSINESS!$A$2:$J$2692,5,0)</f>
        <v>0</v>
      </c>
      <c r="AA1615" s="5">
        <f>VLOOKUP(A1615,BUSINESS!$A$2:$J$2692,6,0)</f>
        <v>0</v>
      </c>
      <c r="AB1615" s="5">
        <f>VLOOKUP(A1615,BUSINESS!$A$2:$J$2692,7,0)</f>
        <v>0</v>
      </c>
      <c r="AC1615" s="5">
        <f>VLOOKUP(A1615,BUSINESS!$A$2:$J$2692,8,0)</f>
        <v>0</v>
      </c>
      <c r="AD1615" s="35">
        <f>VLOOKUP(A1615,BUSINESS!$A$2:$J$2692,9,0)</f>
        <v>0.017</v>
      </c>
      <c r="AE1615" s="35">
        <f>VLOOKUP(A1615,BUSINESS!$A$2:$J$2692,10,0)</f>
        <v>0.081</v>
      </c>
    </row>
    <row r="1616" customHeight="1" spans="1:31">
      <c r="A1616" s="22" t="str">
        <f t="shared" si="0"/>
        <v>Mongolia-Asia2002</v>
      </c>
      <c r="B1616" s="22" t="s">
        <v>194</v>
      </c>
      <c r="C1616" s="22" t="s">
        <v>65</v>
      </c>
      <c r="D1616" s="23">
        <v>2002</v>
      </c>
      <c r="E1616" s="25">
        <v>1396555772</v>
      </c>
      <c r="F1616" s="24">
        <f t="shared" si="1"/>
        <v>571.602018802152</v>
      </c>
      <c r="G1616" s="26">
        <v>0.048</v>
      </c>
      <c r="H1616" s="27">
        <v>28</v>
      </c>
      <c r="I1616" s="26">
        <v>0.355</v>
      </c>
      <c r="J1616" s="5">
        <f>VLOOKUP(A1616,ENERGY!$A$2:$F$2692,5,0)</f>
        <v>3454</v>
      </c>
      <c r="K1616" s="5">
        <f t="shared" si="2"/>
        <v>0.00141370177441265</v>
      </c>
      <c r="L1616" s="31">
        <f>VLOOKUP(A1616,ENERGY!$A$2:$F$2692,6,0)</f>
        <v>11511</v>
      </c>
      <c r="M1616" s="31">
        <f t="shared" si="3"/>
        <v>0.00471138422850725</v>
      </c>
      <c r="N1616" s="32">
        <f>VLOOKUP(A1616,'HUMAN RESOURCES'!$A$2:$M$2692,5,0)</f>
        <v>0.022</v>
      </c>
      <c r="O1616" s="32">
        <f>VLOOKUP(A1616,'HUMAN RESOURCES'!$A$2:$M$2692,6,0)</f>
        <v>0.051</v>
      </c>
      <c r="P1616" s="31">
        <f>VLOOKUP(A1616,'HUMAN RESOURCES'!$A$2:$M$2692,7,0)</f>
        <v>67</v>
      </c>
      <c r="Q1616" s="5">
        <f>VLOOKUP(A1616,'HUMAN RESOURCES'!$A$2:$M$2692,8,0)</f>
        <v>61</v>
      </c>
      <c r="R1616" s="5">
        <f>VLOOKUP(A1616,'HUMAN RESOURCES'!$A$2:$M$2692,9,0)</f>
        <v>0.323</v>
      </c>
      <c r="S1616" s="5">
        <f>VLOOKUP(A1616,'HUMAN RESOURCES'!$A$2:$M$2692,10,0)</f>
        <v>0.64</v>
      </c>
      <c r="T1616" s="5">
        <f>VLOOKUP(A1616,'HUMAN RESOURCES'!$A$2:$M$2692,11,0)</f>
        <v>0.037</v>
      </c>
      <c r="U1616" s="5">
        <f>VLOOKUP(A1616,'HUMAN RESOURCES'!$A$2:$M$2692,12,0)</f>
        <v>2443231</v>
      </c>
      <c r="V1616" s="35">
        <f>VLOOKUP(A1616,'HUMAN RESOURCES'!$A$2:$M$2692,13,0)</f>
        <v>0.593</v>
      </c>
      <c r="W1616" s="38">
        <f>VLOOKUP(A1616,TOURISM!$A$2:$F$2692,5,0)</f>
        <v>143000000</v>
      </c>
      <c r="X1616" s="39">
        <f>VLOOKUP(A1616,TOURISM!$A$2:$F$2692,6,0)</f>
        <v>125000000</v>
      </c>
      <c r="Y1616" s="43">
        <f t="shared" si="4"/>
        <v>0.626842406975275</v>
      </c>
      <c r="Z1616" s="35">
        <f>VLOOKUP(A1616,BUSINESS!$A$2:$J$2692,5,0)</f>
        <v>0</v>
      </c>
      <c r="AA1616" s="5">
        <f>VLOOKUP(A1616,BUSINESS!$A$2:$J$2692,6,0)</f>
        <v>0</v>
      </c>
      <c r="AB1616" s="5">
        <f>VLOOKUP(A1616,BUSINESS!$A$2:$J$2692,7,0)</f>
        <v>0</v>
      </c>
      <c r="AC1616" s="5">
        <f>VLOOKUP(A1616,BUSINESS!$A$2:$J$2692,8,0)</f>
        <v>0</v>
      </c>
      <c r="AD1616" s="35">
        <f>VLOOKUP(A1616,BUSINESS!$A$2:$J$2692,9,0)</f>
        <v>0.02</v>
      </c>
      <c r="AE1616" s="35">
        <f>VLOOKUP(A1616,BUSINESS!$A$2:$J$2692,10,0)</f>
        <v>0.088</v>
      </c>
    </row>
    <row r="1617" customHeight="1" spans="1:31">
      <c r="A1617" s="22" t="str">
        <f t="shared" si="0"/>
        <v>Mongolia-Asia2003</v>
      </c>
      <c r="B1617" s="22" t="s">
        <v>194</v>
      </c>
      <c r="C1617" s="22" t="s">
        <v>65</v>
      </c>
      <c r="D1617" s="23">
        <v>2003</v>
      </c>
      <c r="E1617" s="25">
        <v>1595297301</v>
      </c>
      <c r="F1617" s="24">
        <f t="shared" si="1"/>
        <v>646.236948952744</v>
      </c>
      <c r="G1617" s="26">
        <v>0.074</v>
      </c>
      <c r="H1617" s="27">
        <v>48</v>
      </c>
      <c r="I1617" s="26">
        <v>0.319</v>
      </c>
      <c r="J1617" s="5">
        <f>VLOOKUP(A1617,ENERGY!$A$2:$F$2692,5,0)</f>
        <v>3252</v>
      </c>
      <c r="K1617" s="5">
        <f t="shared" si="2"/>
        <v>0.00131734853226228</v>
      </c>
      <c r="L1617" s="31">
        <f>VLOOKUP(A1617,ENERGY!$A$2:$F$2692,6,0)</f>
        <v>11052</v>
      </c>
      <c r="M1617" s="31">
        <f t="shared" si="3"/>
        <v>0.00447704058381387</v>
      </c>
      <c r="N1617" s="32">
        <f>VLOOKUP(A1617,'HUMAN RESOURCES'!$A$2:$M$2692,5,0)</f>
        <v>0.022</v>
      </c>
      <c r="O1617" s="32">
        <f>VLOOKUP(A1617,'HUMAN RESOURCES'!$A$2:$M$2692,6,0)</f>
        <v>0.011</v>
      </c>
      <c r="P1617" s="31">
        <f>VLOOKUP(A1617,'HUMAN RESOURCES'!$A$2:$M$2692,7,0)</f>
        <v>68</v>
      </c>
      <c r="Q1617" s="5">
        <f>VLOOKUP(A1617,'HUMAN RESOURCES'!$A$2:$M$2692,8,0)</f>
        <v>61</v>
      </c>
      <c r="R1617" s="5">
        <f>VLOOKUP(A1617,'HUMAN RESOURCES'!$A$2:$M$2692,9,0)</f>
        <v>0.311</v>
      </c>
      <c r="S1617" s="5">
        <f>VLOOKUP(A1617,'HUMAN RESOURCES'!$A$2:$M$2692,10,0)</f>
        <v>0.652</v>
      </c>
      <c r="T1617" s="5">
        <f>VLOOKUP(A1617,'HUMAN RESOURCES'!$A$2:$M$2692,11,0)</f>
        <v>0.037</v>
      </c>
      <c r="U1617" s="5">
        <f>VLOOKUP(A1617,'HUMAN RESOURCES'!$A$2:$M$2692,12,0)</f>
        <v>2468595</v>
      </c>
      <c r="V1617" s="35">
        <f>VLOOKUP(A1617,'HUMAN RESOURCES'!$A$2:$M$2692,13,0)</f>
        <v>0.604</v>
      </c>
      <c r="W1617" s="38">
        <f>VLOOKUP(A1617,TOURISM!$A$2:$F$2692,5,0)</f>
        <v>154000000</v>
      </c>
      <c r="X1617" s="39">
        <f>VLOOKUP(A1617,TOURISM!$A$2:$F$2692,6,0)</f>
        <v>144000000</v>
      </c>
      <c r="Y1617" s="43">
        <f t="shared" si="4"/>
        <v>-0.100398241723786</v>
      </c>
      <c r="Z1617" s="35">
        <f>VLOOKUP(A1617,BUSINESS!$A$2:$J$2692,5,0)</f>
        <v>0</v>
      </c>
      <c r="AA1617" s="5">
        <f>VLOOKUP(A1617,BUSINESS!$A$2:$J$2692,6,0)</f>
        <v>20</v>
      </c>
      <c r="AB1617" s="5">
        <f>VLOOKUP(A1617,BUSINESS!$A$2:$J$2692,7,0)</f>
        <v>0</v>
      </c>
      <c r="AC1617" s="5">
        <f>VLOOKUP(A1617,BUSINESS!$A$2:$J$2692,8,0)</f>
        <v>0</v>
      </c>
      <c r="AD1617" s="35">
        <f>VLOOKUP(A1617,BUSINESS!$A$2:$J$2692,9,0)</f>
        <v>0</v>
      </c>
      <c r="AE1617" s="35">
        <f>VLOOKUP(A1617,BUSINESS!$A$2:$J$2692,10,0)</f>
        <v>0.129</v>
      </c>
    </row>
    <row r="1618" customHeight="1" spans="1:31">
      <c r="A1618" s="22" t="str">
        <f t="shared" si="0"/>
        <v>Mongolia-Asia2004</v>
      </c>
      <c r="B1618" s="22" t="s">
        <v>194</v>
      </c>
      <c r="C1618" s="22" t="s">
        <v>65</v>
      </c>
      <c r="D1618" s="23">
        <v>2004</v>
      </c>
      <c r="E1618" s="25">
        <v>1992066759</v>
      </c>
      <c r="F1618" s="24">
        <f t="shared" si="1"/>
        <v>798.024378587384</v>
      </c>
      <c r="G1618" s="26">
        <v>0.07</v>
      </c>
      <c r="H1618" s="27">
        <v>56</v>
      </c>
      <c r="I1618" s="26">
        <v>0.315</v>
      </c>
      <c r="J1618" s="5">
        <f>VLOOKUP(A1618,ENERGY!$A$2:$F$2692,5,0)</f>
        <v>3156</v>
      </c>
      <c r="K1618" s="5">
        <f t="shared" si="2"/>
        <v>0.0012642974576244</v>
      </c>
      <c r="L1618" s="31">
        <f>VLOOKUP(A1618,ENERGY!$A$2:$F$2692,6,0)</f>
        <v>10029</v>
      </c>
      <c r="M1618" s="31">
        <f t="shared" si="3"/>
        <v>0.00401762965859161</v>
      </c>
      <c r="N1618" s="32">
        <f>VLOOKUP(A1618,'HUMAN RESOURCES'!$A$2:$M$2692,5,0)</f>
        <v>0.023</v>
      </c>
      <c r="O1618" s="32">
        <f>VLOOKUP(A1618,'HUMAN RESOURCES'!$A$2:$M$2692,6,0)</f>
        <v>0.029</v>
      </c>
      <c r="P1618" s="31">
        <f>VLOOKUP(A1618,'HUMAN RESOURCES'!$A$2:$M$2692,7,0)</f>
        <v>69</v>
      </c>
      <c r="Q1618" s="5">
        <f>VLOOKUP(A1618,'HUMAN RESOURCES'!$A$2:$M$2692,8,0)</f>
        <v>61</v>
      </c>
      <c r="R1618" s="5">
        <f>VLOOKUP(A1618,'HUMAN RESOURCES'!$A$2:$M$2692,9,0)</f>
        <v>0.299</v>
      </c>
      <c r="S1618" s="5">
        <f>VLOOKUP(A1618,'HUMAN RESOURCES'!$A$2:$M$2692,10,0)</f>
        <v>0.664</v>
      </c>
      <c r="T1618" s="5">
        <f>VLOOKUP(A1618,'HUMAN RESOURCES'!$A$2:$M$2692,11,0)</f>
        <v>0.037</v>
      </c>
      <c r="U1618" s="5">
        <f>VLOOKUP(A1618,'HUMAN RESOURCES'!$A$2:$M$2692,12,0)</f>
        <v>2496248</v>
      </c>
      <c r="V1618" s="35">
        <f>VLOOKUP(A1618,'HUMAN RESOURCES'!$A$2:$M$2692,13,0)</f>
        <v>0.614</v>
      </c>
      <c r="W1618" s="38">
        <f>VLOOKUP(A1618,TOURISM!$A$2:$F$2692,5,0)</f>
        <v>205000000</v>
      </c>
      <c r="X1618" s="39">
        <f>VLOOKUP(A1618,TOURISM!$A$2:$F$2692,6,0)</f>
        <v>207000000</v>
      </c>
      <c r="Y1618" s="43">
        <f t="shared" si="4"/>
        <v>1.18889103027098</v>
      </c>
      <c r="Z1618" s="35">
        <f>VLOOKUP(A1618,BUSINESS!$A$2:$J$2692,5,0)</f>
        <v>0</v>
      </c>
      <c r="AA1618" s="5">
        <f>VLOOKUP(A1618,BUSINESS!$A$2:$J$2692,6,0)</f>
        <v>13</v>
      </c>
      <c r="AB1618" s="5">
        <f>VLOOKUP(A1618,BUSINESS!$A$2:$J$2692,7,0)</f>
        <v>0</v>
      </c>
      <c r="AC1618" s="5">
        <f>VLOOKUP(A1618,BUSINESS!$A$2:$J$2692,8,0)</f>
        <v>0</v>
      </c>
      <c r="AD1618" s="35">
        <f>VLOOKUP(A1618,BUSINESS!$A$2:$J$2692,9,0)</f>
        <v>0</v>
      </c>
      <c r="AE1618" s="35">
        <f>VLOOKUP(A1618,BUSINESS!$A$2:$J$2692,10,0)</f>
        <v>0.172</v>
      </c>
    </row>
    <row r="1619" customHeight="1" spans="1:31">
      <c r="A1619" s="22" t="str">
        <f t="shared" si="0"/>
        <v>Mongolia-Asia2005</v>
      </c>
      <c r="B1619" s="22" t="s">
        <v>194</v>
      </c>
      <c r="C1619" s="22" t="s">
        <v>65</v>
      </c>
      <c r="D1619" s="23">
        <v>2005</v>
      </c>
      <c r="E1619" s="25">
        <v>2523359941</v>
      </c>
      <c r="F1619" s="24">
        <f t="shared" si="1"/>
        <v>998.756359979133</v>
      </c>
      <c r="G1619" s="26">
        <v>0.06</v>
      </c>
      <c r="H1619" s="27">
        <v>60</v>
      </c>
      <c r="I1619" s="26">
        <v>0.306</v>
      </c>
      <c r="J1619" s="5">
        <f>VLOOKUP(A1619,ENERGY!$A$2:$F$2692,5,0)</f>
        <v>2586</v>
      </c>
      <c r="K1619" s="5">
        <f t="shared" si="2"/>
        <v>0.00102354955586815</v>
      </c>
      <c r="L1619" s="31">
        <f>VLOOKUP(A1619,ENERGY!$A$2:$F$2692,6,0)</f>
        <v>8287</v>
      </c>
      <c r="M1619" s="31">
        <f t="shared" si="3"/>
        <v>0.00328002906785746</v>
      </c>
      <c r="N1619" s="32">
        <f>VLOOKUP(A1619,'HUMAN RESOURCES'!$A$2:$M$2692,5,0)</f>
        <v>0.023</v>
      </c>
      <c r="O1619" s="32">
        <f>VLOOKUP(A1619,'HUMAN RESOURCES'!$A$2:$M$2692,6,0)</f>
        <v>0.019</v>
      </c>
      <c r="P1619" s="31">
        <f>VLOOKUP(A1619,'HUMAN RESOURCES'!$A$2:$M$2692,7,0)</f>
        <v>69</v>
      </c>
      <c r="Q1619" s="5">
        <f>VLOOKUP(A1619,'HUMAN RESOURCES'!$A$2:$M$2692,8,0)</f>
        <v>62</v>
      </c>
      <c r="R1619" s="5">
        <f>VLOOKUP(A1619,'HUMAN RESOURCES'!$A$2:$M$2692,9,0)</f>
        <v>0.289</v>
      </c>
      <c r="S1619" s="5">
        <f>VLOOKUP(A1619,'HUMAN RESOURCES'!$A$2:$M$2692,10,0)</f>
        <v>0.673</v>
      </c>
      <c r="T1619" s="5">
        <f>VLOOKUP(A1619,'HUMAN RESOURCES'!$A$2:$M$2692,11,0)</f>
        <v>0.037</v>
      </c>
      <c r="U1619" s="5">
        <f>VLOOKUP(A1619,'HUMAN RESOURCES'!$A$2:$M$2692,12,0)</f>
        <v>2526502</v>
      </c>
      <c r="V1619" s="35">
        <f>VLOOKUP(A1619,'HUMAN RESOURCES'!$A$2:$M$2692,13,0)</f>
        <v>0.625</v>
      </c>
      <c r="W1619" s="38">
        <f>VLOOKUP(A1619,TOURISM!$A$2:$F$2692,5,0)</f>
        <v>203000000</v>
      </c>
      <c r="X1619" s="39">
        <f>VLOOKUP(A1619,TOURISM!$A$2:$F$2692,6,0)</f>
        <v>173000000</v>
      </c>
      <c r="Y1619" s="43">
        <f t="shared" si="4"/>
        <v>1.43524416280407</v>
      </c>
      <c r="Z1619" s="35">
        <f>VLOOKUP(A1619,BUSINESS!$A$2:$J$2692,5,0)</f>
        <v>0.398</v>
      </c>
      <c r="AA1619" s="5">
        <f>VLOOKUP(A1619,BUSINESS!$A$2:$J$2692,6,0)</f>
        <v>13</v>
      </c>
      <c r="AB1619" s="5">
        <f>VLOOKUP(A1619,BUSINESS!$A$2:$J$2692,7,0)</f>
        <v>0</v>
      </c>
      <c r="AC1619" s="5">
        <f>VLOOKUP(A1619,BUSINESS!$A$2:$J$2692,8,0)</f>
        <v>204</v>
      </c>
      <c r="AD1619" s="35">
        <f>VLOOKUP(A1619,BUSINESS!$A$2:$J$2692,9,0)</f>
        <v>0</v>
      </c>
      <c r="AE1619" s="35">
        <f>VLOOKUP(A1619,BUSINESS!$A$2:$J$2692,10,0)</f>
        <v>0.221</v>
      </c>
    </row>
    <row r="1620" customHeight="1" spans="1:31">
      <c r="A1620" s="22" t="str">
        <f t="shared" si="0"/>
        <v>Mongolia-Asia2006</v>
      </c>
      <c r="B1620" s="22" t="s">
        <v>194</v>
      </c>
      <c r="C1620" s="22" t="s">
        <v>65</v>
      </c>
      <c r="D1620" s="23">
        <v>2006</v>
      </c>
      <c r="E1620" s="25">
        <v>3414053251</v>
      </c>
      <c r="F1620" s="24">
        <f t="shared" si="1"/>
        <v>1333.8771582374</v>
      </c>
      <c r="G1620" s="26">
        <v>0.054</v>
      </c>
      <c r="H1620" s="27">
        <v>72</v>
      </c>
      <c r="I1620" s="26">
        <v>0.269</v>
      </c>
      <c r="J1620" s="5">
        <f>VLOOKUP(A1620,ENERGY!$A$2:$F$2692,5,0)</f>
        <v>2600</v>
      </c>
      <c r="K1620" s="5">
        <f t="shared" si="2"/>
        <v>0.00101582499054501</v>
      </c>
      <c r="L1620" s="31">
        <f>VLOOKUP(A1620,ENERGY!$A$2:$F$2692,6,0)</f>
        <v>8551</v>
      </c>
      <c r="M1620" s="31">
        <f t="shared" si="3"/>
        <v>0.00334089211313477</v>
      </c>
      <c r="N1620" s="32">
        <f>VLOOKUP(A1620,'HUMAN RESOURCES'!$A$2:$M$2692,5,0)</f>
        <v>0.023</v>
      </c>
      <c r="O1620" s="32">
        <f>VLOOKUP(A1620,'HUMAN RESOURCES'!$A$2:$M$2692,6,0)</f>
        <v>0.04</v>
      </c>
      <c r="P1620" s="31">
        <f>VLOOKUP(A1620,'HUMAN RESOURCES'!$A$2:$M$2692,7,0)</f>
        <v>70</v>
      </c>
      <c r="Q1620" s="5">
        <f>VLOOKUP(A1620,'HUMAN RESOURCES'!$A$2:$M$2692,8,0)</f>
        <v>62</v>
      </c>
      <c r="R1620" s="5">
        <f>VLOOKUP(A1620,'HUMAN RESOURCES'!$A$2:$M$2692,9,0)</f>
        <v>0.282</v>
      </c>
      <c r="S1620" s="5">
        <f>VLOOKUP(A1620,'HUMAN RESOURCES'!$A$2:$M$2692,10,0)</f>
        <v>0.681</v>
      </c>
      <c r="T1620" s="5">
        <f>VLOOKUP(A1620,'HUMAN RESOURCES'!$A$2:$M$2692,11,0)</f>
        <v>0.037</v>
      </c>
      <c r="U1620" s="5">
        <f>VLOOKUP(A1620,'HUMAN RESOURCES'!$A$2:$M$2692,12,0)</f>
        <v>2559496</v>
      </c>
      <c r="V1620" s="35">
        <f>VLOOKUP(A1620,'HUMAN RESOURCES'!$A$2:$M$2692,13,0)</f>
        <v>0.635</v>
      </c>
      <c r="W1620" s="38">
        <f>VLOOKUP(A1620,TOURISM!$A$2:$F$2692,5,0)</f>
        <v>261000000</v>
      </c>
      <c r="X1620" s="39">
        <f>VLOOKUP(A1620,TOURISM!$A$2:$F$2692,6,0)</f>
        <v>212000000</v>
      </c>
      <c r="Y1620" s="43">
        <f t="shared" si="4"/>
        <v>2.99889430436411</v>
      </c>
      <c r="Z1620" s="35">
        <f>VLOOKUP(A1620,BUSINESS!$A$2:$J$2692,5,0)</f>
        <v>0.398</v>
      </c>
      <c r="AA1620" s="5">
        <f>VLOOKUP(A1620,BUSINESS!$A$2:$J$2692,6,0)</f>
        <v>13</v>
      </c>
      <c r="AB1620" s="5">
        <f>VLOOKUP(A1620,BUSINESS!$A$2:$J$2692,7,0)</f>
        <v>0</v>
      </c>
      <c r="AC1620" s="5">
        <f>VLOOKUP(A1620,BUSINESS!$A$2:$J$2692,8,0)</f>
        <v>204</v>
      </c>
      <c r="AD1620" s="35">
        <f>VLOOKUP(A1620,BUSINESS!$A$2:$J$2692,9,0)</f>
        <v>0</v>
      </c>
      <c r="AE1620" s="35">
        <f>VLOOKUP(A1620,BUSINESS!$A$2:$J$2692,10,0)</f>
        <v>0.303</v>
      </c>
    </row>
    <row r="1621" customHeight="1" spans="1:31">
      <c r="A1621" s="22" t="str">
        <f t="shared" si="0"/>
        <v>Mongolia-Asia2007</v>
      </c>
      <c r="B1621" s="22" t="s">
        <v>194</v>
      </c>
      <c r="C1621" s="22" t="s">
        <v>65</v>
      </c>
      <c r="D1621" s="23">
        <v>2007</v>
      </c>
      <c r="E1621" s="25">
        <v>4234894168</v>
      </c>
      <c r="F1621" s="24">
        <f t="shared" si="1"/>
        <v>1631.90103997275</v>
      </c>
      <c r="G1621" s="26">
        <v>0.057</v>
      </c>
      <c r="H1621" s="27">
        <v>93</v>
      </c>
      <c r="I1621" s="26">
        <v>0.218</v>
      </c>
      <c r="J1621" s="5">
        <f>VLOOKUP(A1621,ENERGY!$A$2:$F$2692,5,0)</f>
        <v>2415</v>
      </c>
      <c r="K1621" s="5">
        <f t="shared" si="2"/>
        <v>0.000930611452185453</v>
      </c>
      <c r="L1621" s="31">
        <f>VLOOKUP(A1621,ENERGY!$A$2:$F$2692,6,0)</f>
        <v>7884</v>
      </c>
      <c r="M1621" s="31">
        <f t="shared" si="3"/>
        <v>0.00303807067868742</v>
      </c>
      <c r="N1621" s="32">
        <f>VLOOKUP(A1621,'HUMAN RESOURCES'!$A$2:$M$2692,5,0)</f>
        <v>0.023</v>
      </c>
      <c r="O1621" s="32">
        <f>VLOOKUP(A1621,'HUMAN RESOURCES'!$A$2:$M$2692,6,0)</f>
        <v>0.036</v>
      </c>
      <c r="P1621" s="31">
        <f>VLOOKUP(A1621,'HUMAN RESOURCES'!$A$2:$M$2692,7,0)</f>
        <v>70</v>
      </c>
      <c r="Q1621" s="5">
        <f>VLOOKUP(A1621,'HUMAN RESOURCES'!$A$2:$M$2692,8,0)</f>
        <v>62</v>
      </c>
      <c r="R1621" s="5">
        <f>VLOOKUP(A1621,'HUMAN RESOURCES'!$A$2:$M$2692,9,0)</f>
        <v>0.276</v>
      </c>
      <c r="S1621" s="5">
        <f>VLOOKUP(A1621,'HUMAN RESOURCES'!$A$2:$M$2692,10,0)</f>
        <v>0.686</v>
      </c>
      <c r="T1621" s="5">
        <f>VLOOKUP(A1621,'HUMAN RESOURCES'!$A$2:$M$2692,11,0)</f>
        <v>0.038</v>
      </c>
      <c r="U1621" s="5">
        <f>VLOOKUP(A1621,'HUMAN RESOURCES'!$A$2:$M$2692,12,0)</f>
        <v>2595068</v>
      </c>
      <c r="V1621" s="35">
        <f>VLOOKUP(A1621,'HUMAN RESOURCES'!$A$2:$M$2692,13,0)</f>
        <v>0.646</v>
      </c>
      <c r="W1621" s="38">
        <f>VLOOKUP(A1621,TOURISM!$A$2:$F$2692,5,0)</f>
        <v>354000000</v>
      </c>
      <c r="X1621" s="39">
        <f>VLOOKUP(A1621,TOURISM!$A$2:$F$2692,6,0)</f>
        <v>227000000</v>
      </c>
      <c r="Y1621" s="43">
        <f t="shared" si="4"/>
        <v>0.409017105171451</v>
      </c>
      <c r="Z1621" s="35">
        <f>VLOOKUP(A1621,BUSINESS!$A$2:$J$2692,5,0)</f>
        <v>0.398</v>
      </c>
      <c r="AA1621" s="5">
        <f>VLOOKUP(A1621,BUSINESS!$A$2:$J$2692,6,0)</f>
        <v>13</v>
      </c>
      <c r="AB1621" s="5">
        <f>VLOOKUP(A1621,BUSINESS!$A$2:$J$2692,7,0)</f>
        <v>0</v>
      </c>
      <c r="AC1621" s="5">
        <f>VLOOKUP(A1621,BUSINESS!$A$2:$J$2692,8,0)</f>
        <v>204</v>
      </c>
      <c r="AD1621" s="35">
        <f>VLOOKUP(A1621,BUSINESS!$A$2:$J$2692,9,0)</f>
        <v>0.09</v>
      </c>
      <c r="AE1621" s="35">
        <f>VLOOKUP(A1621,BUSINESS!$A$2:$J$2692,10,0)</f>
        <v>0.46</v>
      </c>
    </row>
    <row r="1622" customHeight="1" spans="1:31">
      <c r="A1622" s="22" t="str">
        <f t="shared" si="0"/>
        <v>Mongolia-Asia2008</v>
      </c>
      <c r="B1622" s="22" t="s">
        <v>194</v>
      </c>
      <c r="C1622" s="22" t="s">
        <v>65</v>
      </c>
      <c r="D1622" s="23">
        <v>2008</v>
      </c>
      <c r="E1622" s="25">
        <v>5623236708</v>
      </c>
      <c r="F1622" s="24">
        <f t="shared" si="1"/>
        <v>2135.81133789673</v>
      </c>
      <c r="G1622" s="26">
        <v>0.064</v>
      </c>
      <c r="H1622" s="27">
        <v>136</v>
      </c>
      <c r="I1622" s="26">
        <v>0.206</v>
      </c>
      <c r="J1622" s="5">
        <f>VLOOKUP(A1622,ENERGY!$A$2:$F$2692,5,0)</f>
        <v>3114</v>
      </c>
      <c r="K1622" s="5">
        <f t="shared" si="2"/>
        <v>0.00118275592004661</v>
      </c>
      <c r="L1622" s="31">
        <f>VLOOKUP(A1622,ENERGY!$A$2:$F$2692,6,0)</f>
        <v>10092</v>
      </c>
      <c r="M1622" s="31">
        <f t="shared" si="3"/>
        <v>0.00383313190273295</v>
      </c>
      <c r="N1622" s="32">
        <f>VLOOKUP(A1622,'HUMAN RESOURCES'!$A$2:$M$2692,5,0)</f>
        <v>0.025</v>
      </c>
      <c r="O1622" s="32">
        <f>VLOOKUP(A1622,'HUMAN RESOURCES'!$A$2:$M$2692,6,0)</f>
        <v>0.025</v>
      </c>
      <c r="P1622" s="31">
        <f>VLOOKUP(A1622,'HUMAN RESOURCES'!$A$2:$M$2692,7,0)</f>
        <v>70</v>
      </c>
      <c r="Q1622" s="5">
        <f>VLOOKUP(A1622,'HUMAN RESOURCES'!$A$2:$M$2692,8,0)</f>
        <v>62</v>
      </c>
      <c r="R1622" s="5">
        <f>VLOOKUP(A1622,'HUMAN RESOURCES'!$A$2:$M$2692,9,0)</f>
        <v>0.273</v>
      </c>
      <c r="S1622" s="5">
        <f>VLOOKUP(A1622,'HUMAN RESOURCES'!$A$2:$M$2692,10,0)</f>
        <v>0.689</v>
      </c>
      <c r="T1622" s="5">
        <f>VLOOKUP(A1622,'HUMAN RESOURCES'!$A$2:$M$2692,11,0)</f>
        <v>0.038</v>
      </c>
      <c r="U1622" s="5">
        <f>VLOOKUP(A1622,'HUMAN RESOURCES'!$A$2:$M$2692,12,0)</f>
        <v>2632834</v>
      </c>
      <c r="V1622" s="35">
        <f>VLOOKUP(A1622,'HUMAN RESOURCES'!$A$2:$M$2692,13,0)</f>
        <v>0.656</v>
      </c>
      <c r="W1622" s="38">
        <f>VLOOKUP(A1622,TOURISM!$A$2:$F$2692,5,0)</f>
        <v>272000000</v>
      </c>
      <c r="X1622" s="39">
        <f>VLOOKUP(A1622,TOURISM!$A$2:$F$2692,6,0)</f>
        <v>249000000</v>
      </c>
      <c r="Y1622" s="43">
        <f t="shared" si="4"/>
        <v>0.239973763781848</v>
      </c>
      <c r="Z1622" s="35">
        <f>VLOOKUP(A1622,BUSINESS!$A$2:$J$2692,5,0)</f>
        <v>0.338</v>
      </c>
      <c r="AA1622" s="5">
        <f>VLOOKUP(A1622,BUSINESS!$A$2:$J$2692,6,0)</f>
        <v>13</v>
      </c>
      <c r="AB1622" s="5">
        <f>VLOOKUP(A1622,BUSINESS!$A$2:$J$2692,7,0)</f>
        <v>0</v>
      </c>
      <c r="AC1622" s="5">
        <f>VLOOKUP(A1622,BUSINESS!$A$2:$J$2692,8,0)</f>
        <v>204</v>
      </c>
      <c r="AD1622" s="35">
        <f>VLOOKUP(A1622,BUSINESS!$A$2:$J$2692,9,0)</f>
        <v>0.098</v>
      </c>
      <c r="AE1622" s="35">
        <f>VLOOKUP(A1622,BUSINESS!$A$2:$J$2692,10,0)</f>
        <v>0.67</v>
      </c>
    </row>
    <row r="1623" customHeight="1" spans="1:31">
      <c r="A1623" s="22" t="str">
        <f t="shared" si="0"/>
        <v>Mongolia-Asia2009</v>
      </c>
      <c r="B1623" s="22" t="s">
        <v>194</v>
      </c>
      <c r="C1623" s="22" t="s">
        <v>65</v>
      </c>
      <c r="D1623" s="23">
        <v>2009</v>
      </c>
      <c r="E1623" s="25">
        <v>4583834427</v>
      </c>
      <c r="F1623" s="24">
        <f t="shared" si="1"/>
        <v>1715.36373536191</v>
      </c>
      <c r="G1623" s="26">
        <v>0.064</v>
      </c>
      <c r="H1623" s="27">
        <v>111</v>
      </c>
      <c r="I1623" s="26">
        <v>0.217</v>
      </c>
      <c r="J1623" s="5">
        <f>VLOOKUP(A1623,ENERGY!$A$2:$F$2692,5,0)</f>
        <v>2625</v>
      </c>
      <c r="K1623" s="5">
        <f t="shared" si="2"/>
        <v>0.000982328196411752</v>
      </c>
      <c r="L1623" s="31">
        <f>VLOOKUP(A1623,ENERGY!$A$2:$F$2692,6,0)</f>
        <v>8647</v>
      </c>
      <c r="M1623" s="31">
        <f t="shared" si="3"/>
        <v>0.00323588263404663</v>
      </c>
      <c r="N1623" s="32">
        <f>VLOOKUP(A1623,'HUMAN RESOURCES'!$A$2:$M$2692,5,0)</f>
        <v>0.026</v>
      </c>
      <c r="O1623" s="32">
        <f>VLOOKUP(A1623,'HUMAN RESOURCES'!$A$2:$M$2692,6,0)</f>
        <v>0.037</v>
      </c>
      <c r="P1623" s="31">
        <f>VLOOKUP(A1623,'HUMAN RESOURCES'!$A$2:$M$2692,7,0)</f>
        <v>71</v>
      </c>
      <c r="Q1623" s="5">
        <f>VLOOKUP(A1623,'HUMAN RESOURCES'!$A$2:$M$2692,8,0)</f>
        <v>63</v>
      </c>
      <c r="R1623" s="5">
        <f>VLOOKUP(A1623,'HUMAN RESOURCES'!$A$2:$M$2692,9,0)</f>
        <v>0.271</v>
      </c>
      <c r="S1623" s="5">
        <f>VLOOKUP(A1623,'HUMAN RESOURCES'!$A$2:$M$2692,10,0)</f>
        <v>0.691</v>
      </c>
      <c r="T1623" s="5">
        <f>VLOOKUP(A1623,'HUMAN RESOURCES'!$A$2:$M$2692,11,0)</f>
        <v>0.038</v>
      </c>
      <c r="U1623" s="5">
        <f>VLOOKUP(A1623,'HUMAN RESOURCES'!$A$2:$M$2692,12,0)</f>
        <v>2672223</v>
      </c>
      <c r="V1623" s="35">
        <f>VLOOKUP(A1623,'HUMAN RESOURCES'!$A$2:$M$2692,13,0)</f>
        <v>0.666</v>
      </c>
      <c r="W1623" s="38">
        <f>VLOOKUP(A1623,TOURISM!$A$2:$F$2692,5,0)</f>
        <v>253000000</v>
      </c>
      <c r="X1623" s="39">
        <f>VLOOKUP(A1623,TOURISM!$A$2:$F$2692,6,0)</f>
        <v>242000000</v>
      </c>
      <c r="Y1623" s="43">
        <f t="shared" si="4"/>
        <v>-0.499971205690578</v>
      </c>
      <c r="Z1623" s="35">
        <f>VLOOKUP(A1623,BUSINESS!$A$2:$J$2692,5,0)</f>
        <v>0.243</v>
      </c>
      <c r="AA1623" s="5">
        <f>VLOOKUP(A1623,BUSINESS!$A$2:$J$2692,6,0)</f>
        <v>13</v>
      </c>
      <c r="AB1623" s="5">
        <f>VLOOKUP(A1623,BUSINESS!$A$2:$J$2692,7,0)</f>
        <v>0</v>
      </c>
      <c r="AC1623" s="5">
        <f>VLOOKUP(A1623,BUSINESS!$A$2:$J$2692,8,0)</f>
        <v>192</v>
      </c>
      <c r="AD1623" s="35">
        <f>VLOOKUP(A1623,BUSINESS!$A$2:$J$2692,9,0)</f>
        <v>0.1</v>
      </c>
      <c r="AE1623" s="35">
        <f>VLOOKUP(A1623,BUSINESS!$A$2:$J$2692,10,0)</f>
        <v>0.842</v>
      </c>
    </row>
    <row r="1624" customHeight="1" spans="1:31">
      <c r="A1624" s="22" t="str">
        <f t="shared" si="0"/>
        <v>Mongolia-Asia2010</v>
      </c>
      <c r="B1624" s="22" t="s">
        <v>194</v>
      </c>
      <c r="C1624" s="22" t="s">
        <v>65</v>
      </c>
      <c r="D1624" s="23">
        <v>2010</v>
      </c>
      <c r="E1624" s="25">
        <v>6200357070</v>
      </c>
      <c r="F1624" s="24">
        <f t="shared" si="1"/>
        <v>2285.64537747471</v>
      </c>
      <c r="G1624" s="26">
        <v>0.063</v>
      </c>
      <c r="H1624" s="27">
        <v>143</v>
      </c>
      <c r="I1624" s="26">
        <v>0.201</v>
      </c>
      <c r="J1624" s="5">
        <f>VLOOKUP(A1624,ENERGY!$A$2:$F$2692,5,0)</f>
        <v>2925</v>
      </c>
      <c r="K1624" s="5">
        <f t="shared" si="2"/>
        <v>0.00107824640639826</v>
      </c>
      <c r="L1624" s="31">
        <f>VLOOKUP(A1624,ENERGY!$A$2:$F$2692,6,0)</f>
        <v>9498</v>
      </c>
      <c r="M1624" s="31">
        <f t="shared" si="3"/>
        <v>0.00350125961298142</v>
      </c>
      <c r="N1624" s="32">
        <f>VLOOKUP(A1624,'HUMAN RESOURCES'!$A$2:$M$2692,5,0)</f>
        <v>0.027</v>
      </c>
      <c r="O1624" s="32">
        <f>VLOOKUP(A1624,'HUMAN RESOURCES'!$A$2:$M$2692,6,0)</f>
        <v>0.073</v>
      </c>
      <c r="P1624" s="31">
        <f>VLOOKUP(A1624,'HUMAN RESOURCES'!$A$2:$M$2692,7,0)</f>
        <v>71</v>
      </c>
      <c r="Q1624" s="5">
        <f>VLOOKUP(A1624,'HUMAN RESOURCES'!$A$2:$M$2692,8,0)</f>
        <v>63</v>
      </c>
      <c r="R1624" s="5">
        <f>VLOOKUP(A1624,'HUMAN RESOURCES'!$A$2:$M$2692,9,0)</f>
        <v>0.27</v>
      </c>
      <c r="S1624" s="5">
        <f>VLOOKUP(A1624,'HUMAN RESOURCES'!$A$2:$M$2692,10,0)</f>
        <v>0.692</v>
      </c>
      <c r="T1624" s="5">
        <f>VLOOKUP(A1624,'HUMAN RESOURCES'!$A$2:$M$2692,11,0)</f>
        <v>0.038</v>
      </c>
      <c r="U1624" s="5">
        <f>VLOOKUP(A1624,'HUMAN RESOURCES'!$A$2:$M$2692,12,0)</f>
        <v>2712738</v>
      </c>
      <c r="V1624" s="35">
        <f>VLOOKUP(A1624,'HUMAN RESOURCES'!$A$2:$M$2692,13,0)</f>
        <v>0.676</v>
      </c>
      <c r="W1624" s="38">
        <f>VLOOKUP(A1624,TOURISM!$A$2:$F$2692,5,0)</f>
        <v>288000000</v>
      </c>
      <c r="X1624" s="39">
        <f>VLOOKUP(A1624,TOURISM!$A$2:$F$2692,6,0)</f>
        <v>319000000</v>
      </c>
      <c r="Y1624" s="43">
        <f t="shared" si="4"/>
        <v>-1.66639533128138</v>
      </c>
      <c r="Z1624" s="35">
        <f>VLOOKUP(A1624,BUSINESS!$A$2:$J$2692,5,0)</f>
        <v>0.243</v>
      </c>
      <c r="AA1624" s="5">
        <f>VLOOKUP(A1624,BUSINESS!$A$2:$J$2692,6,0)</f>
        <v>13</v>
      </c>
      <c r="AB1624" s="5">
        <f>VLOOKUP(A1624,BUSINESS!$A$2:$J$2692,7,0)</f>
        <v>0</v>
      </c>
      <c r="AC1624" s="5">
        <f>VLOOKUP(A1624,BUSINESS!$A$2:$J$2692,8,0)</f>
        <v>192</v>
      </c>
      <c r="AD1624" s="35">
        <f>VLOOKUP(A1624,BUSINESS!$A$2:$J$2692,9,0)</f>
        <v>0.102</v>
      </c>
      <c r="AE1624" s="35">
        <f>VLOOKUP(A1624,BUSINESS!$A$2:$J$2692,10,0)</f>
        <v>0.925</v>
      </c>
    </row>
    <row r="1625" customHeight="1" spans="1:31">
      <c r="A1625" s="22" t="str">
        <f t="shared" si="0"/>
        <v>Mongolia-Asia2011</v>
      </c>
      <c r="B1625" s="22" t="s">
        <v>194</v>
      </c>
      <c r="C1625" s="22" t="s">
        <v>65</v>
      </c>
      <c r="D1625" s="23">
        <v>2011</v>
      </c>
      <c r="E1625" s="25">
        <v>8761426371</v>
      </c>
      <c r="F1625" s="24">
        <f t="shared" si="1"/>
        <v>3181.10440093689</v>
      </c>
      <c r="G1625" s="26">
        <v>0.06</v>
      </c>
      <c r="H1625" s="27">
        <v>190</v>
      </c>
      <c r="I1625" s="26">
        <v>0.166</v>
      </c>
      <c r="J1625" s="5">
        <f>VLOOKUP(A1625,ENERGY!$A$2:$F$2692,5,0)</f>
        <v>2525</v>
      </c>
      <c r="K1625" s="5">
        <f t="shared" si="2"/>
        <v>0.000916778646791148</v>
      </c>
      <c r="L1625" s="31">
        <f>VLOOKUP(A1625,ENERGY!$A$2:$F$2692,6,0)</f>
        <v>8034</v>
      </c>
      <c r="M1625" s="31">
        <f t="shared" si="3"/>
        <v>0.00291698995973073</v>
      </c>
      <c r="N1625" s="32">
        <f>VLOOKUP(A1625,'HUMAN RESOURCES'!$A$2:$M$2692,5,0)</f>
        <v>0.027</v>
      </c>
      <c r="O1625" s="32">
        <f>VLOOKUP(A1625,'HUMAN RESOURCES'!$A$2:$M$2692,6,0)</f>
        <v>0.027</v>
      </c>
      <c r="P1625" s="31">
        <f>VLOOKUP(A1625,'HUMAN RESOURCES'!$A$2:$M$2692,7,0)</f>
        <v>71</v>
      </c>
      <c r="Q1625" s="5">
        <f>VLOOKUP(A1625,'HUMAN RESOURCES'!$A$2:$M$2692,8,0)</f>
        <v>63</v>
      </c>
      <c r="R1625" s="5">
        <f>VLOOKUP(A1625,'HUMAN RESOURCES'!$A$2:$M$2692,9,0)</f>
        <v>0.27</v>
      </c>
      <c r="S1625" s="5">
        <f>VLOOKUP(A1625,'HUMAN RESOURCES'!$A$2:$M$2692,10,0)</f>
        <v>0.692</v>
      </c>
      <c r="T1625" s="5">
        <f>VLOOKUP(A1625,'HUMAN RESOURCES'!$A$2:$M$2692,11,0)</f>
        <v>0.038</v>
      </c>
      <c r="U1625" s="5">
        <f>VLOOKUP(A1625,'HUMAN RESOURCES'!$A$2:$M$2692,12,0)</f>
        <v>2754209</v>
      </c>
      <c r="V1625" s="35">
        <f>VLOOKUP(A1625,'HUMAN RESOURCES'!$A$2:$M$2692,13,0)</f>
        <v>0.685</v>
      </c>
      <c r="W1625" s="38">
        <f>VLOOKUP(A1625,TOURISM!$A$2:$F$2692,5,0)</f>
        <v>258000000</v>
      </c>
      <c r="X1625" s="39">
        <f>VLOOKUP(A1625,TOURISM!$A$2:$F$2692,6,0)</f>
        <v>404000000</v>
      </c>
      <c r="Y1625" s="43">
        <f t="shared" si="4"/>
        <v>0.581284465727441</v>
      </c>
      <c r="Z1625" s="35">
        <f>VLOOKUP(A1625,BUSINESS!$A$2:$J$2692,5,0)</f>
        <v>0.246</v>
      </c>
      <c r="AA1625" s="5">
        <f>VLOOKUP(A1625,BUSINESS!$A$2:$J$2692,6,0)</f>
        <v>13</v>
      </c>
      <c r="AB1625" s="5">
        <f>VLOOKUP(A1625,BUSINESS!$A$2:$J$2692,7,0)</f>
        <v>0</v>
      </c>
      <c r="AC1625" s="5">
        <f>VLOOKUP(A1625,BUSINESS!$A$2:$J$2692,8,0)</f>
        <v>192</v>
      </c>
      <c r="AD1625" s="35">
        <f>VLOOKUP(A1625,BUSINESS!$A$2:$J$2692,9,0)</f>
        <v>0.125</v>
      </c>
      <c r="AE1625" s="35">
        <f>VLOOKUP(A1625,BUSINESS!$A$2:$J$2692,10,0)</f>
        <v>1.068</v>
      </c>
    </row>
    <row r="1626" customHeight="1" spans="1:31">
      <c r="A1626" s="22" t="str">
        <f t="shared" si="0"/>
        <v>Mongolia-Asia2012</v>
      </c>
      <c r="B1626" s="22" t="s">
        <v>194</v>
      </c>
      <c r="C1626" s="22" t="s">
        <v>65</v>
      </c>
      <c r="D1626" s="23">
        <v>2012</v>
      </c>
      <c r="E1626" s="25">
        <v>10321968595</v>
      </c>
      <c r="F1626" s="24">
        <f t="shared" si="1"/>
        <v>3691.05226241237</v>
      </c>
      <c r="G1626" s="26">
        <v>0.063</v>
      </c>
      <c r="H1626" s="27">
        <v>232</v>
      </c>
      <c r="I1626" s="26">
        <v>0.181</v>
      </c>
      <c r="J1626" s="5">
        <f>VLOOKUP(A1626,ENERGY!$A$2:$F$2692,5,0)</f>
        <v>2397</v>
      </c>
      <c r="K1626" s="5">
        <f t="shared" si="2"/>
        <v>0.000857147761260211</v>
      </c>
      <c r="L1626" s="31">
        <f>VLOOKUP(A1626,ENERGY!$A$2:$F$2692,6,0)</f>
        <v>7506</v>
      </c>
      <c r="M1626" s="31">
        <f t="shared" si="3"/>
        <v>0.00268408472925288</v>
      </c>
      <c r="N1626" s="32">
        <f>VLOOKUP(A1626,'HUMAN RESOURCES'!$A$2:$M$2692,5,0)</f>
        <v>0.028</v>
      </c>
      <c r="O1626" s="32">
        <f>VLOOKUP(A1626,'HUMAN RESOURCES'!$A$2:$M$2692,6,0)</f>
        <v>0.059</v>
      </c>
      <c r="P1626" s="31">
        <f>VLOOKUP(A1626,'HUMAN RESOURCES'!$A$2:$M$2692,7,0)</f>
        <v>71</v>
      </c>
      <c r="Q1626" s="5">
        <f>VLOOKUP(A1626,'HUMAN RESOURCES'!$A$2:$M$2692,8,0)</f>
        <v>63</v>
      </c>
      <c r="R1626" s="5">
        <f>VLOOKUP(A1626,'HUMAN RESOURCES'!$A$2:$M$2692,9,0)</f>
        <v>0.271</v>
      </c>
      <c r="S1626" s="5">
        <f>VLOOKUP(A1626,'HUMAN RESOURCES'!$A$2:$M$2692,10,0)</f>
        <v>0.691</v>
      </c>
      <c r="T1626" s="5">
        <f>VLOOKUP(A1626,'HUMAN RESOURCES'!$A$2:$M$2692,11,0)</f>
        <v>0.038</v>
      </c>
      <c r="U1626" s="5">
        <f>VLOOKUP(A1626,'HUMAN RESOURCES'!$A$2:$M$2692,12,0)</f>
        <v>2796484</v>
      </c>
      <c r="V1626" s="35">
        <f>VLOOKUP(A1626,'HUMAN RESOURCES'!$A$2:$M$2692,13,0)</f>
        <v>0.695</v>
      </c>
      <c r="W1626" s="38">
        <f>VLOOKUP(A1626,TOURISM!$A$2:$F$2692,5,0)</f>
        <v>480000000</v>
      </c>
      <c r="X1626" s="39">
        <f>VLOOKUP(A1626,TOURISM!$A$2:$F$2692,6,0)</f>
        <v>420000000</v>
      </c>
      <c r="Y1626" s="43">
        <f t="shared" si="4"/>
        <v>0</v>
      </c>
      <c r="Z1626" s="35">
        <f>VLOOKUP(A1626,BUSINESS!$A$2:$J$2692,5,0)</f>
        <v>0.246</v>
      </c>
      <c r="AA1626" s="5">
        <f>VLOOKUP(A1626,BUSINESS!$A$2:$J$2692,6,0)</f>
        <v>12</v>
      </c>
      <c r="AB1626" s="5">
        <f>VLOOKUP(A1626,BUSINESS!$A$2:$J$2692,7,0)</f>
        <v>80</v>
      </c>
      <c r="AC1626" s="5">
        <f>VLOOKUP(A1626,BUSINESS!$A$2:$J$2692,8,0)</f>
        <v>192</v>
      </c>
      <c r="AD1626" s="35">
        <f>VLOOKUP(A1626,BUSINESS!$A$2:$J$2692,9,0)</f>
        <v>0.164</v>
      </c>
      <c r="AE1626" s="35">
        <f>VLOOKUP(A1626,BUSINESS!$A$2:$J$2692,10,0)</f>
        <v>1.207</v>
      </c>
    </row>
    <row r="1627" customHeight="1" spans="1:31">
      <c r="A1627" s="22" t="str">
        <f t="shared" si="0"/>
        <v>Montenegro-Europe2000</v>
      </c>
      <c r="B1627" s="22" t="s">
        <v>195</v>
      </c>
      <c r="C1627" s="22" t="s">
        <v>67</v>
      </c>
      <c r="D1627" s="23">
        <v>2000</v>
      </c>
      <c r="E1627" s="25">
        <v>984279596</v>
      </c>
      <c r="F1627" s="24">
        <f t="shared" si="1"/>
        <v>1610.41563753689</v>
      </c>
      <c r="G1627" s="26">
        <v>0.075</v>
      </c>
      <c r="H1627" s="27">
        <v>121</v>
      </c>
      <c r="J1627" s="5">
        <f>VLOOKUP(A1627,ENERGY!$A$2:$F$2692,5,0)</f>
        <v>0</v>
      </c>
      <c r="K1627" s="5">
        <f t="shared" si="2"/>
        <v>0</v>
      </c>
      <c r="L1627" s="31">
        <f>VLOOKUP(A1627,ENERGY!$A$2:$F$2692,6,0)</f>
        <v>0</v>
      </c>
      <c r="M1627" s="31">
        <f t="shared" si="3"/>
        <v>0</v>
      </c>
      <c r="N1627" s="32">
        <f>VLOOKUP(A1627,'HUMAN RESOURCES'!$A$2:$M$2692,5,0)</f>
        <v>0.033</v>
      </c>
      <c r="O1627" s="32">
        <f>VLOOKUP(A1627,'HUMAN RESOURCES'!$A$2:$M$2692,6,0)</f>
        <v>0.045</v>
      </c>
      <c r="P1627" s="31">
        <f>VLOOKUP(A1627,'HUMAN RESOURCES'!$A$2:$M$2692,7,0)</f>
        <v>77</v>
      </c>
      <c r="Q1627" s="5">
        <f>VLOOKUP(A1627,'HUMAN RESOURCES'!$A$2:$M$2692,8,0)</f>
        <v>71</v>
      </c>
      <c r="R1627" s="5">
        <f>VLOOKUP(A1627,'HUMAN RESOURCES'!$A$2:$M$2692,9,0)</f>
        <v>0.213</v>
      </c>
      <c r="S1627" s="5">
        <f>VLOOKUP(A1627,'HUMAN RESOURCES'!$A$2:$M$2692,10,0)</f>
        <v>0.673</v>
      </c>
      <c r="T1627" s="5">
        <f>VLOOKUP(A1627,'HUMAN RESOURCES'!$A$2:$M$2692,11,0)</f>
        <v>0.113</v>
      </c>
      <c r="U1627" s="5">
        <f>VLOOKUP(A1627,'HUMAN RESOURCES'!$A$2:$M$2692,12,0)</f>
        <v>611196</v>
      </c>
      <c r="V1627" s="35">
        <f>VLOOKUP(A1627,'HUMAN RESOURCES'!$A$2:$M$2692,13,0)</f>
        <v>0.585</v>
      </c>
      <c r="W1627" s="36">
        <v>0</v>
      </c>
      <c r="X1627" s="37">
        <v>0</v>
      </c>
      <c r="Y1627" s="43">
        <f t="shared" si="4"/>
        <v>0</v>
      </c>
      <c r="Z1627" s="35">
        <f>VLOOKUP(A1627,BUSINESS!$A$2:$J$2692,5,0)</f>
        <v>0</v>
      </c>
      <c r="AA1627" s="5">
        <f>VLOOKUP(A1627,BUSINESS!$A$2:$J$2692,6,0)</f>
        <v>0</v>
      </c>
      <c r="AB1627" s="5">
        <f>VLOOKUP(A1627,BUSINESS!$A$2:$J$2692,7,0)</f>
        <v>0</v>
      </c>
      <c r="AC1627" s="5">
        <f>VLOOKUP(A1627,BUSINESS!$A$2:$J$2692,8,0)</f>
        <v>0</v>
      </c>
      <c r="AD1627" s="35">
        <f>VLOOKUP(A1627,BUSINESS!$A$2:$J$2692,9,0)</f>
        <v>0</v>
      </c>
      <c r="AE1627" s="35">
        <f>VLOOKUP(A1627,BUSINESS!$A$2:$J$2692,10,0)</f>
        <v>0</v>
      </c>
    </row>
    <row r="1628" customHeight="1" spans="1:31">
      <c r="A1628" s="22" t="str">
        <f t="shared" si="0"/>
        <v>Montenegro-Europe2001</v>
      </c>
      <c r="B1628" s="22" t="s">
        <v>195</v>
      </c>
      <c r="C1628" s="22" t="s">
        <v>67</v>
      </c>
      <c r="D1628" s="23">
        <v>2001</v>
      </c>
      <c r="E1628" s="25">
        <v>1159891560</v>
      </c>
      <c r="F1628" s="24">
        <f t="shared" si="1"/>
        <v>1896.71977433466</v>
      </c>
      <c r="G1628" s="26">
        <v>0.085</v>
      </c>
      <c r="H1628" s="27">
        <v>160</v>
      </c>
      <c r="J1628" s="5">
        <f>VLOOKUP(A1628,ENERGY!$A$2:$F$2692,5,0)</f>
        <v>1179</v>
      </c>
      <c r="K1628" s="5">
        <f t="shared" si="2"/>
        <v>0.00192796696782634</v>
      </c>
      <c r="L1628" s="31">
        <f>VLOOKUP(A1628,ENERGY!$A$2:$F$2692,6,0)</f>
        <v>0</v>
      </c>
      <c r="M1628" s="31">
        <f t="shared" si="3"/>
        <v>0</v>
      </c>
      <c r="N1628" s="32">
        <f>VLOOKUP(A1628,'HUMAN RESOURCES'!$A$2:$M$2692,5,0)</f>
        <v>0.036</v>
      </c>
      <c r="O1628" s="32">
        <f>VLOOKUP(A1628,'HUMAN RESOURCES'!$A$2:$M$2692,6,0)</f>
        <v>0.052</v>
      </c>
      <c r="P1628" s="31">
        <f>VLOOKUP(A1628,'HUMAN RESOURCES'!$A$2:$M$2692,7,0)</f>
        <v>77</v>
      </c>
      <c r="Q1628" s="5">
        <f>VLOOKUP(A1628,'HUMAN RESOURCES'!$A$2:$M$2692,8,0)</f>
        <v>71</v>
      </c>
      <c r="R1628" s="5">
        <f>VLOOKUP(A1628,'HUMAN RESOURCES'!$A$2:$M$2692,9,0)</f>
        <v>0.21</v>
      </c>
      <c r="S1628" s="5">
        <f>VLOOKUP(A1628,'HUMAN RESOURCES'!$A$2:$M$2692,10,0)</f>
        <v>0.673</v>
      </c>
      <c r="T1628" s="5">
        <f>VLOOKUP(A1628,'HUMAN RESOURCES'!$A$2:$M$2692,11,0)</f>
        <v>0.117</v>
      </c>
      <c r="U1628" s="5">
        <f>VLOOKUP(A1628,'HUMAN RESOURCES'!$A$2:$M$2692,12,0)</f>
        <v>611525</v>
      </c>
      <c r="V1628" s="35">
        <f>VLOOKUP(A1628,'HUMAN RESOURCES'!$A$2:$M$2692,13,0)</f>
        <v>0.596</v>
      </c>
      <c r="W1628" s="36">
        <v>0</v>
      </c>
      <c r="X1628" s="37">
        <v>0</v>
      </c>
      <c r="Y1628" s="43">
        <f t="shared" si="4"/>
        <v>0</v>
      </c>
      <c r="Z1628" s="35">
        <f>VLOOKUP(A1628,BUSINESS!$A$2:$J$2692,5,0)</f>
        <v>0</v>
      </c>
      <c r="AA1628" s="5">
        <f>VLOOKUP(A1628,BUSINESS!$A$2:$J$2692,6,0)</f>
        <v>0</v>
      </c>
      <c r="AB1628" s="5">
        <f>VLOOKUP(A1628,BUSINESS!$A$2:$J$2692,7,0)</f>
        <v>0</v>
      </c>
      <c r="AC1628" s="5">
        <f>VLOOKUP(A1628,BUSINESS!$A$2:$J$2692,8,0)</f>
        <v>0</v>
      </c>
      <c r="AD1628" s="35">
        <f>VLOOKUP(A1628,BUSINESS!$A$2:$J$2692,9,0)</f>
        <v>0</v>
      </c>
      <c r="AE1628" s="35">
        <f>VLOOKUP(A1628,BUSINESS!$A$2:$J$2692,10,0)</f>
        <v>0</v>
      </c>
    </row>
    <row r="1629" customHeight="1" spans="1:31">
      <c r="A1629" s="22" t="str">
        <f t="shared" si="0"/>
        <v>Montenegro-Europe2002</v>
      </c>
      <c r="B1629" s="22" t="s">
        <v>195</v>
      </c>
      <c r="C1629" s="22" t="s">
        <v>67</v>
      </c>
      <c r="D1629" s="23">
        <v>2002</v>
      </c>
      <c r="E1629" s="25">
        <v>1284504509</v>
      </c>
      <c r="F1629" s="24">
        <f t="shared" si="1"/>
        <v>2097.74957579717</v>
      </c>
      <c r="G1629" s="26">
        <v>0.086</v>
      </c>
      <c r="H1629" s="27">
        <v>180</v>
      </c>
      <c r="J1629" s="5">
        <f>VLOOKUP(A1629,ENERGY!$A$2:$F$2692,5,0)</f>
        <v>1174</v>
      </c>
      <c r="K1629" s="5">
        <f t="shared" si="2"/>
        <v>0.00191728248887437</v>
      </c>
      <c r="L1629" s="31">
        <f>VLOOKUP(A1629,ENERGY!$A$2:$F$2692,6,0)</f>
        <v>2582</v>
      </c>
      <c r="M1629" s="31">
        <f t="shared" si="3"/>
        <v>0.00421671497979014</v>
      </c>
      <c r="N1629" s="32">
        <f>VLOOKUP(A1629,'HUMAN RESOURCES'!$A$2:$M$2692,5,0)</f>
        <v>0.038</v>
      </c>
      <c r="O1629" s="32">
        <f>VLOOKUP(A1629,'HUMAN RESOURCES'!$A$2:$M$2692,6,0)</f>
        <v>0.075</v>
      </c>
      <c r="P1629" s="31">
        <f>VLOOKUP(A1629,'HUMAN RESOURCES'!$A$2:$M$2692,7,0)</f>
        <v>77</v>
      </c>
      <c r="Q1629" s="5">
        <f>VLOOKUP(A1629,'HUMAN RESOURCES'!$A$2:$M$2692,8,0)</f>
        <v>71</v>
      </c>
      <c r="R1629" s="5">
        <f>VLOOKUP(A1629,'HUMAN RESOURCES'!$A$2:$M$2692,9,0)</f>
        <v>0.207</v>
      </c>
      <c r="S1629" s="5">
        <f>VLOOKUP(A1629,'HUMAN RESOURCES'!$A$2:$M$2692,10,0)</f>
        <v>0.671</v>
      </c>
      <c r="T1629" s="5">
        <f>VLOOKUP(A1629,'HUMAN RESOURCES'!$A$2:$M$2692,11,0)</f>
        <v>0.121</v>
      </c>
      <c r="U1629" s="5">
        <f>VLOOKUP(A1629,'HUMAN RESOURCES'!$A$2:$M$2692,12,0)</f>
        <v>612325</v>
      </c>
      <c r="V1629" s="35">
        <f>VLOOKUP(A1629,'HUMAN RESOURCES'!$A$2:$M$2692,13,0)</f>
        <v>0.606</v>
      </c>
      <c r="W1629" s="36">
        <v>0</v>
      </c>
      <c r="X1629" s="37">
        <v>0</v>
      </c>
      <c r="Y1629" s="43">
        <f t="shared" si="4"/>
        <v>0</v>
      </c>
      <c r="Z1629" s="35">
        <f>VLOOKUP(A1629,BUSINESS!$A$2:$J$2692,5,0)</f>
        <v>0</v>
      </c>
      <c r="AA1629" s="5">
        <f>VLOOKUP(A1629,BUSINESS!$A$2:$J$2692,6,0)</f>
        <v>0</v>
      </c>
      <c r="AB1629" s="5">
        <f>VLOOKUP(A1629,BUSINESS!$A$2:$J$2692,7,0)</f>
        <v>0</v>
      </c>
      <c r="AC1629" s="5">
        <f>VLOOKUP(A1629,BUSINESS!$A$2:$J$2692,8,0)</f>
        <v>0</v>
      </c>
      <c r="AD1629" s="35">
        <f>VLOOKUP(A1629,BUSINESS!$A$2:$J$2692,9,0)</f>
        <v>0</v>
      </c>
      <c r="AE1629" s="35">
        <f>VLOOKUP(A1629,BUSINESS!$A$2:$J$2692,10,0)</f>
        <v>0</v>
      </c>
    </row>
    <row r="1630" customHeight="1" spans="1:31">
      <c r="A1630" s="22" t="str">
        <f t="shared" si="0"/>
        <v>Montenegro-Europe2003</v>
      </c>
      <c r="B1630" s="22" t="s">
        <v>195</v>
      </c>
      <c r="C1630" s="22" t="s">
        <v>67</v>
      </c>
      <c r="D1630" s="23">
        <v>2003</v>
      </c>
      <c r="E1630" s="25">
        <v>1707662608</v>
      </c>
      <c r="F1630" s="24">
        <f t="shared" si="1"/>
        <v>2783.71207991549</v>
      </c>
      <c r="G1630" s="26">
        <v>0.091</v>
      </c>
      <c r="H1630" s="27">
        <v>254</v>
      </c>
      <c r="J1630" s="5">
        <f>VLOOKUP(A1630,ENERGY!$A$2:$F$2692,5,0)</f>
        <v>994</v>
      </c>
      <c r="K1630" s="5">
        <f t="shared" si="2"/>
        <v>0.00162034923905531</v>
      </c>
      <c r="L1630" s="31">
        <f>VLOOKUP(A1630,ENERGY!$A$2:$F$2692,6,0)</f>
        <v>1822</v>
      </c>
      <c r="M1630" s="31">
        <f t="shared" si="3"/>
        <v>0.00297009689492834</v>
      </c>
      <c r="N1630" s="32">
        <f>VLOOKUP(A1630,'HUMAN RESOURCES'!$A$2:$M$2692,5,0)</f>
        <v>0.008</v>
      </c>
      <c r="O1630" s="32">
        <f>VLOOKUP(A1630,'HUMAN RESOURCES'!$A$2:$M$2692,6,0)</f>
        <v>0.002</v>
      </c>
      <c r="P1630" s="31">
        <f>VLOOKUP(A1630,'HUMAN RESOURCES'!$A$2:$M$2692,7,0)</f>
        <v>76</v>
      </c>
      <c r="Q1630" s="5">
        <f>VLOOKUP(A1630,'HUMAN RESOURCES'!$A$2:$M$2692,8,0)</f>
        <v>71</v>
      </c>
      <c r="R1630" s="5">
        <f>VLOOKUP(A1630,'HUMAN RESOURCES'!$A$2:$M$2692,9,0)</f>
        <v>0.205</v>
      </c>
      <c r="S1630" s="5">
        <f>VLOOKUP(A1630,'HUMAN RESOURCES'!$A$2:$M$2692,10,0)</f>
        <v>0.67</v>
      </c>
      <c r="T1630" s="5">
        <f>VLOOKUP(A1630,'HUMAN RESOURCES'!$A$2:$M$2692,11,0)</f>
        <v>0.125</v>
      </c>
      <c r="U1630" s="5">
        <f>VLOOKUP(A1630,'HUMAN RESOURCES'!$A$2:$M$2692,12,0)</f>
        <v>613448</v>
      </c>
      <c r="V1630" s="35">
        <f>VLOOKUP(A1630,'HUMAN RESOURCES'!$A$2:$M$2692,13,0)</f>
        <v>0.616</v>
      </c>
      <c r="W1630" s="36">
        <v>0</v>
      </c>
      <c r="X1630" s="37">
        <v>0</v>
      </c>
      <c r="Y1630" s="43">
        <f t="shared" si="4"/>
        <v>0</v>
      </c>
      <c r="Z1630" s="35">
        <f>VLOOKUP(A1630,BUSINESS!$A$2:$J$2692,5,0)</f>
        <v>0</v>
      </c>
      <c r="AA1630" s="5">
        <f>VLOOKUP(A1630,BUSINESS!$A$2:$J$2692,6,0)</f>
        <v>0</v>
      </c>
      <c r="AB1630" s="5">
        <f>VLOOKUP(A1630,BUSINESS!$A$2:$J$2692,7,0)</f>
        <v>0</v>
      </c>
      <c r="AC1630" s="5">
        <f>VLOOKUP(A1630,BUSINESS!$A$2:$J$2692,8,0)</f>
        <v>0</v>
      </c>
      <c r="AD1630" s="35">
        <f>VLOOKUP(A1630,BUSINESS!$A$2:$J$2692,9,0)</f>
        <v>0</v>
      </c>
      <c r="AE1630" s="35">
        <f>VLOOKUP(A1630,BUSINESS!$A$2:$J$2692,10,0)</f>
        <v>0</v>
      </c>
    </row>
    <row r="1631" customHeight="1" spans="1:31">
      <c r="A1631" s="22" t="str">
        <f t="shared" si="0"/>
        <v>Montenegro-Europe2004</v>
      </c>
      <c r="B1631" s="22" t="s">
        <v>195</v>
      </c>
      <c r="C1631" s="22" t="s">
        <v>67</v>
      </c>
      <c r="D1631" s="23">
        <v>2004</v>
      </c>
      <c r="E1631" s="25">
        <v>2073255525</v>
      </c>
      <c r="F1631" s="24">
        <f t="shared" si="1"/>
        <v>3372.9570745278</v>
      </c>
      <c r="G1631" s="26">
        <v>0.087</v>
      </c>
      <c r="H1631" s="27">
        <v>293</v>
      </c>
      <c r="J1631" s="5">
        <f>VLOOKUP(A1631,ENERGY!$A$2:$F$2692,5,0)</f>
        <v>1177</v>
      </c>
      <c r="K1631" s="5">
        <f t="shared" si="2"/>
        <v>0.0019148486179576</v>
      </c>
      <c r="L1631" s="31">
        <f>VLOOKUP(A1631,ENERGY!$A$2:$F$2692,6,0)</f>
        <v>2750</v>
      </c>
      <c r="M1631" s="31">
        <f t="shared" si="3"/>
        <v>0.00447394536905982</v>
      </c>
      <c r="N1631" s="32">
        <f>VLOOKUP(A1631,'HUMAN RESOURCES'!$A$2:$M$2692,5,0)</f>
        <v>0.009</v>
      </c>
      <c r="O1631" s="32">
        <f>VLOOKUP(A1631,'HUMAN RESOURCES'!$A$2:$M$2692,6,0)</f>
        <v>0.003</v>
      </c>
      <c r="P1631" s="31">
        <f>VLOOKUP(A1631,'HUMAN RESOURCES'!$A$2:$M$2692,7,0)</f>
        <v>76</v>
      </c>
      <c r="Q1631" s="5">
        <f>VLOOKUP(A1631,'HUMAN RESOURCES'!$A$2:$M$2692,8,0)</f>
        <v>71</v>
      </c>
      <c r="R1631" s="5">
        <f>VLOOKUP(A1631,'HUMAN RESOURCES'!$A$2:$M$2692,9,0)</f>
        <v>0.203</v>
      </c>
      <c r="S1631" s="5">
        <f>VLOOKUP(A1631,'HUMAN RESOURCES'!$A$2:$M$2692,10,0)</f>
        <v>0.669</v>
      </c>
      <c r="T1631" s="5">
        <f>VLOOKUP(A1631,'HUMAN RESOURCES'!$A$2:$M$2692,11,0)</f>
        <v>0.128</v>
      </c>
      <c r="U1631" s="5">
        <f>VLOOKUP(A1631,'HUMAN RESOURCES'!$A$2:$M$2692,12,0)</f>
        <v>614670</v>
      </c>
      <c r="V1631" s="35">
        <f>VLOOKUP(A1631,'HUMAN RESOURCES'!$A$2:$M$2692,13,0)</f>
        <v>0.62</v>
      </c>
      <c r="W1631" s="36">
        <v>0</v>
      </c>
      <c r="X1631" s="37">
        <v>0</v>
      </c>
      <c r="Y1631" s="43">
        <f t="shared" si="4"/>
        <v>0</v>
      </c>
      <c r="Z1631" s="35">
        <f>VLOOKUP(A1631,BUSINESS!$A$2:$J$2692,5,0)</f>
        <v>0</v>
      </c>
      <c r="AA1631" s="5">
        <f>VLOOKUP(A1631,BUSINESS!$A$2:$J$2692,6,0)</f>
        <v>0</v>
      </c>
      <c r="AB1631" s="5">
        <f>VLOOKUP(A1631,BUSINESS!$A$2:$J$2692,7,0)</f>
        <v>0</v>
      </c>
      <c r="AC1631" s="5">
        <f>VLOOKUP(A1631,BUSINESS!$A$2:$J$2692,8,0)</f>
        <v>0</v>
      </c>
      <c r="AD1631" s="35">
        <f>VLOOKUP(A1631,BUSINESS!$A$2:$J$2692,9,0)</f>
        <v>0.254</v>
      </c>
      <c r="AE1631" s="35">
        <f>VLOOKUP(A1631,BUSINESS!$A$2:$J$2692,10,0)</f>
        <v>0.787</v>
      </c>
    </row>
    <row r="1632" customHeight="1" spans="1:31">
      <c r="A1632" s="22" t="str">
        <f t="shared" si="0"/>
        <v>Montenegro-Europe2005</v>
      </c>
      <c r="B1632" s="22" t="s">
        <v>195</v>
      </c>
      <c r="C1632" s="22" t="s">
        <v>67</v>
      </c>
      <c r="D1632" s="23">
        <v>2005</v>
      </c>
      <c r="E1632" s="25">
        <v>2257181943</v>
      </c>
      <c r="F1632" s="24">
        <f t="shared" si="1"/>
        <v>3665.32743821246</v>
      </c>
      <c r="G1632" s="26">
        <v>0.087</v>
      </c>
      <c r="H1632" s="27">
        <v>319</v>
      </c>
      <c r="J1632" s="5">
        <f>VLOOKUP(A1632,ENERGY!$A$2:$F$2692,5,0)</f>
        <v>0</v>
      </c>
      <c r="K1632" s="5">
        <f t="shared" si="2"/>
        <v>0</v>
      </c>
      <c r="L1632" s="31">
        <f>VLOOKUP(A1632,ENERGY!$A$2:$F$2692,6,0)</f>
        <v>0</v>
      </c>
      <c r="M1632" s="31">
        <f t="shared" si="3"/>
        <v>0</v>
      </c>
      <c r="N1632" s="32">
        <f>VLOOKUP(A1632,'HUMAN RESOURCES'!$A$2:$M$2692,5,0)</f>
        <v>0.01</v>
      </c>
      <c r="O1632" s="32">
        <f>VLOOKUP(A1632,'HUMAN RESOURCES'!$A$2:$M$2692,6,0)</f>
        <v>0</v>
      </c>
      <c r="P1632" s="31">
        <f>VLOOKUP(A1632,'HUMAN RESOURCES'!$A$2:$M$2692,7,0)</f>
        <v>76</v>
      </c>
      <c r="Q1632" s="5">
        <f>VLOOKUP(A1632,'HUMAN RESOURCES'!$A$2:$M$2692,8,0)</f>
        <v>71</v>
      </c>
      <c r="R1632" s="5">
        <f>VLOOKUP(A1632,'HUMAN RESOURCES'!$A$2:$M$2692,9,0)</f>
        <v>0.201</v>
      </c>
      <c r="S1632" s="5">
        <f>VLOOKUP(A1632,'HUMAN RESOURCES'!$A$2:$M$2692,10,0)</f>
        <v>0.67</v>
      </c>
      <c r="T1632" s="5">
        <f>VLOOKUP(A1632,'HUMAN RESOURCES'!$A$2:$M$2692,11,0)</f>
        <v>0.129</v>
      </c>
      <c r="U1632" s="5">
        <f>VLOOKUP(A1632,'HUMAN RESOURCES'!$A$2:$M$2692,12,0)</f>
        <v>615820</v>
      </c>
      <c r="V1632" s="35">
        <f>VLOOKUP(A1632,'HUMAN RESOURCES'!$A$2:$M$2692,13,0)</f>
        <v>0.622</v>
      </c>
      <c r="W1632" s="36">
        <v>0</v>
      </c>
      <c r="X1632" s="37">
        <v>0</v>
      </c>
      <c r="Y1632" s="43">
        <f t="shared" si="4"/>
        <v>0</v>
      </c>
      <c r="Z1632" s="35">
        <f>VLOOKUP(A1632,BUSINESS!$A$2:$J$2692,5,0)</f>
        <v>0</v>
      </c>
      <c r="AA1632" s="5">
        <f>VLOOKUP(A1632,BUSINESS!$A$2:$J$2692,6,0)</f>
        <v>0</v>
      </c>
      <c r="AB1632" s="5">
        <f>VLOOKUP(A1632,BUSINESS!$A$2:$J$2692,7,0)</f>
        <v>0</v>
      </c>
      <c r="AC1632" s="5">
        <f>VLOOKUP(A1632,BUSINESS!$A$2:$J$2692,8,0)</f>
        <v>0</v>
      </c>
      <c r="AD1632" s="35">
        <f>VLOOKUP(A1632,BUSINESS!$A$2:$J$2692,9,0)</f>
        <v>0.271</v>
      </c>
      <c r="AE1632" s="35">
        <f>VLOOKUP(A1632,BUSINESS!$A$2:$J$2692,10,0)</f>
        <v>0.882</v>
      </c>
    </row>
    <row r="1633" customHeight="1" spans="1:31">
      <c r="A1633" s="22" t="str">
        <f t="shared" si="0"/>
        <v>Montenegro-Europe2006</v>
      </c>
      <c r="B1633" s="22" t="s">
        <v>195</v>
      </c>
      <c r="C1633" s="22" t="s">
        <v>67</v>
      </c>
      <c r="D1633" s="23">
        <v>2006</v>
      </c>
      <c r="E1633" s="25">
        <v>2696020575</v>
      </c>
      <c r="F1633" s="24">
        <f t="shared" si="1"/>
        <v>4370.59754009863</v>
      </c>
      <c r="G1633" s="26">
        <v>0.082</v>
      </c>
      <c r="H1633" s="27">
        <v>361</v>
      </c>
      <c r="I1633" s="26">
        <v>0.112</v>
      </c>
      <c r="J1633" s="5">
        <f>VLOOKUP(A1633,ENERGY!$A$2:$F$2692,5,0)</f>
        <v>0</v>
      </c>
      <c r="K1633" s="5">
        <f t="shared" si="2"/>
        <v>0</v>
      </c>
      <c r="L1633" s="31">
        <f>VLOOKUP(A1633,ENERGY!$A$2:$F$2692,6,0)</f>
        <v>0</v>
      </c>
      <c r="M1633" s="31">
        <f t="shared" si="3"/>
        <v>0</v>
      </c>
      <c r="N1633" s="32">
        <f>VLOOKUP(A1633,'HUMAN RESOURCES'!$A$2:$M$2692,5,0)</f>
        <v>0.01</v>
      </c>
      <c r="O1633" s="32">
        <f>VLOOKUP(A1633,'HUMAN RESOURCES'!$A$2:$M$2692,6,0)</f>
        <v>0.002</v>
      </c>
      <c r="P1633" s="31">
        <f>VLOOKUP(A1633,'HUMAN RESOURCES'!$A$2:$M$2692,7,0)</f>
        <v>76</v>
      </c>
      <c r="Q1633" s="5">
        <f>VLOOKUP(A1633,'HUMAN RESOURCES'!$A$2:$M$2692,8,0)</f>
        <v>71</v>
      </c>
      <c r="R1633" s="5">
        <f>VLOOKUP(A1633,'HUMAN RESOURCES'!$A$2:$M$2692,9,0)</f>
        <v>0.2</v>
      </c>
      <c r="S1633" s="5">
        <f>VLOOKUP(A1633,'HUMAN RESOURCES'!$A$2:$M$2692,10,0)</f>
        <v>0.671</v>
      </c>
      <c r="T1633" s="5">
        <f>VLOOKUP(A1633,'HUMAN RESOURCES'!$A$2:$M$2692,11,0)</f>
        <v>0.129</v>
      </c>
      <c r="U1633" s="5">
        <f>VLOOKUP(A1633,'HUMAN RESOURCES'!$A$2:$M$2692,12,0)</f>
        <v>616854</v>
      </c>
      <c r="V1633" s="35">
        <f>VLOOKUP(A1633,'HUMAN RESOURCES'!$A$2:$M$2692,13,0)</f>
        <v>0.624</v>
      </c>
      <c r="W1633" s="36">
        <v>0</v>
      </c>
      <c r="X1633" s="37">
        <v>0</v>
      </c>
      <c r="Y1633" s="43">
        <f t="shared" si="4"/>
        <v>16.3881666882749</v>
      </c>
      <c r="Z1633" s="35">
        <f>VLOOKUP(A1633,BUSINESS!$A$2:$J$2692,5,0)</f>
        <v>0.304</v>
      </c>
      <c r="AA1633" s="5">
        <f>VLOOKUP(A1633,BUSINESS!$A$2:$J$2692,6,0)</f>
        <v>24</v>
      </c>
      <c r="AB1633" s="5">
        <f>VLOOKUP(A1633,BUSINESS!$A$2:$J$2692,7,0)</f>
        <v>0</v>
      </c>
      <c r="AC1633" s="5">
        <f>VLOOKUP(A1633,BUSINESS!$A$2:$J$2692,8,0)</f>
        <v>372</v>
      </c>
      <c r="AD1633" s="35">
        <f>VLOOKUP(A1633,BUSINESS!$A$2:$J$2692,9,0)</f>
        <v>0.289</v>
      </c>
      <c r="AE1633" s="35">
        <f>VLOOKUP(A1633,BUSINESS!$A$2:$J$2692,10,0)</f>
        <v>1.043</v>
      </c>
    </row>
    <row r="1634" customHeight="1" spans="1:31">
      <c r="A1634" s="22" t="str">
        <f t="shared" si="0"/>
        <v>Montenegro-Europe2007</v>
      </c>
      <c r="B1634" s="22" t="s">
        <v>195</v>
      </c>
      <c r="C1634" s="22" t="s">
        <v>67</v>
      </c>
      <c r="D1634" s="23">
        <v>2007</v>
      </c>
      <c r="E1634" s="25">
        <v>3673382212</v>
      </c>
      <c r="F1634" s="24">
        <f t="shared" si="1"/>
        <v>5945.90840401424</v>
      </c>
      <c r="G1634" s="26">
        <v>0.07</v>
      </c>
      <c r="H1634" s="27">
        <v>414</v>
      </c>
      <c r="I1634" s="26">
        <v>0.092</v>
      </c>
      <c r="J1634" s="5">
        <f>VLOOKUP(A1634,ENERGY!$A$2:$F$2692,5,0)</f>
        <v>0</v>
      </c>
      <c r="K1634" s="5">
        <f t="shared" si="2"/>
        <v>0</v>
      </c>
      <c r="L1634" s="31">
        <f>VLOOKUP(A1634,ENERGY!$A$2:$F$2692,6,0)</f>
        <v>0</v>
      </c>
      <c r="M1634" s="31">
        <f t="shared" si="3"/>
        <v>0</v>
      </c>
      <c r="N1634" s="32">
        <f>VLOOKUP(A1634,'HUMAN RESOURCES'!$A$2:$M$2692,5,0)</f>
        <v>0.011</v>
      </c>
      <c r="O1634" s="32">
        <f>VLOOKUP(A1634,'HUMAN RESOURCES'!$A$2:$M$2692,6,0)</f>
        <v>0.012</v>
      </c>
      <c r="P1634" s="31">
        <f>VLOOKUP(A1634,'HUMAN RESOURCES'!$A$2:$M$2692,7,0)</f>
        <v>76</v>
      </c>
      <c r="Q1634" s="5">
        <f>VLOOKUP(A1634,'HUMAN RESOURCES'!$A$2:$M$2692,8,0)</f>
        <v>72</v>
      </c>
      <c r="R1634" s="5">
        <f>VLOOKUP(A1634,'HUMAN RESOURCES'!$A$2:$M$2692,9,0)</f>
        <v>0.199</v>
      </c>
      <c r="S1634" s="5">
        <f>VLOOKUP(A1634,'HUMAN RESOURCES'!$A$2:$M$2692,10,0)</f>
        <v>0.673</v>
      </c>
      <c r="T1634" s="5">
        <f>VLOOKUP(A1634,'HUMAN RESOURCES'!$A$2:$M$2692,11,0)</f>
        <v>0.128</v>
      </c>
      <c r="U1634" s="5">
        <f>VLOOKUP(A1634,'HUMAN RESOURCES'!$A$2:$M$2692,12,0)</f>
        <v>617800</v>
      </c>
      <c r="V1634" s="35">
        <f>VLOOKUP(A1634,'HUMAN RESOURCES'!$A$2:$M$2692,13,0)</f>
        <v>0.626</v>
      </c>
      <c r="W1634" s="38">
        <f>VLOOKUP(A1634,TOURISM!$A$2:$F$2692,5,0)</f>
        <v>660000000</v>
      </c>
      <c r="X1634" s="39">
        <f>VLOOKUP(A1634,TOURISM!$A$2:$F$2692,6,0)</f>
        <v>58000000</v>
      </c>
      <c r="Y1634" s="43">
        <f t="shared" si="4"/>
        <v>17.1648462331815</v>
      </c>
      <c r="Z1634" s="35">
        <f>VLOOKUP(A1634,BUSINESS!$A$2:$J$2692,5,0)</f>
        <v>0.304</v>
      </c>
      <c r="AA1634" s="5">
        <f>VLOOKUP(A1634,BUSINESS!$A$2:$J$2692,6,0)</f>
        <v>24</v>
      </c>
      <c r="AB1634" s="5">
        <f>VLOOKUP(A1634,BUSINESS!$A$2:$J$2692,7,0)</f>
        <v>0</v>
      </c>
      <c r="AC1634" s="5">
        <f>VLOOKUP(A1634,BUSINESS!$A$2:$J$2692,8,0)</f>
        <v>372</v>
      </c>
      <c r="AD1634" s="35">
        <f>VLOOKUP(A1634,BUSINESS!$A$2:$J$2692,9,0)</f>
        <v>0.308</v>
      </c>
      <c r="AE1634" s="35">
        <f>VLOOKUP(A1634,BUSINESS!$A$2:$J$2692,10,0)</f>
        <v>1.457</v>
      </c>
    </row>
    <row r="1635" customHeight="1" spans="1:31">
      <c r="A1635" s="22" t="str">
        <f t="shared" si="0"/>
        <v>Montenegro-Europe2008</v>
      </c>
      <c r="B1635" s="22" t="s">
        <v>195</v>
      </c>
      <c r="C1635" s="22" t="s">
        <v>67</v>
      </c>
      <c r="D1635" s="23">
        <v>2008</v>
      </c>
      <c r="E1635" s="25">
        <v>4538345345</v>
      </c>
      <c r="F1635" s="24">
        <f t="shared" si="1"/>
        <v>7335.89700298554</v>
      </c>
      <c r="G1635" s="26">
        <v>0.063</v>
      </c>
      <c r="H1635" s="27">
        <v>466</v>
      </c>
      <c r="I1635" s="26">
        <v>0.092</v>
      </c>
      <c r="J1635" s="5">
        <f>VLOOKUP(A1635,ENERGY!$A$2:$F$2692,5,0)</f>
        <v>1086</v>
      </c>
      <c r="K1635" s="5">
        <f t="shared" si="2"/>
        <v>0.00175543805938424</v>
      </c>
      <c r="L1635" s="31">
        <f>VLOOKUP(A1635,ENERGY!$A$2:$F$2692,6,0)</f>
        <v>2252</v>
      </c>
      <c r="M1635" s="31">
        <f t="shared" si="3"/>
        <v>0.00364019015629218</v>
      </c>
      <c r="N1635" s="32">
        <f>VLOOKUP(A1635,'HUMAN RESOURCES'!$A$2:$M$2692,5,0)</f>
        <v>0.012</v>
      </c>
      <c r="O1635" s="32">
        <f>VLOOKUP(A1635,'HUMAN RESOURCES'!$A$2:$M$2692,6,0)</f>
        <v>0.013</v>
      </c>
      <c r="P1635" s="31">
        <f>VLOOKUP(A1635,'HUMAN RESOURCES'!$A$2:$M$2692,7,0)</f>
        <v>76</v>
      </c>
      <c r="Q1635" s="5">
        <f>VLOOKUP(A1635,'HUMAN RESOURCES'!$A$2:$M$2692,8,0)</f>
        <v>72</v>
      </c>
      <c r="R1635" s="5">
        <f>VLOOKUP(A1635,'HUMAN RESOURCES'!$A$2:$M$2692,9,0)</f>
        <v>0.198</v>
      </c>
      <c r="S1635" s="5">
        <f>VLOOKUP(A1635,'HUMAN RESOURCES'!$A$2:$M$2692,10,0)</f>
        <v>0.676</v>
      </c>
      <c r="T1635" s="5">
        <f>VLOOKUP(A1635,'HUMAN RESOURCES'!$A$2:$M$2692,11,0)</f>
        <v>0.126</v>
      </c>
      <c r="U1635" s="5">
        <f>VLOOKUP(A1635,'HUMAN RESOURCES'!$A$2:$M$2692,12,0)</f>
        <v>618649</v>
      </c>
      <c r="V1635" s="35">
        <f>VLOOKUP(A1635,'HUMAN RESOURCES'!$A$2:$M$2692,13,0)</f>
        <v>0.627</v>
      </c>
      <c r="W1635" s="38">
        <f>VLOOKUP(A1635,TOURISM!$A$2:$F$2692,5,0)</f>
        <v>859000000</v>
      </c>
      <c r="X1635" s="39">
        <f>VLOOKUP(A1635,TOURISM!$A$2:$F$2692,6,0)</f>
        <v>80000000</v>
      </c>
      <c r="Y1635" s="43">
        <f t="shared" si="4"/>
        <v>17.2192580453254</v>
      </c>
      <c r="Z1635" s="35">
        <f>VLOOKUP(A1635,BUSINESS!$A$2:$J$2692,5,0)</f>
        <v>0.31</v>
      </c>
      <c r="AA1635" s="5">
        <f>VLOOKUP(A1635,BUSINESS!$A$2:$J$2692,6,0)</f>
        <v>21</v>
      </c>
      <c r="AB1635" s="5">
        <f>VLOOKUP(A1635,BUSINESS!$A$2:$J$2692,7,0)</f>
        <v>0</v>
      </c>
      <c r="AC1635" s="5">
        <f>VLOOKUP(A1635,BUSINESS!$A$2:$J$2692,8,0)</f>
        <v>372</v>
      </c>
      <c r="AD1635" s="35">
        <f>VLOOKUP(A1635,BUSINESS!$A$2:$J$2692,9,0)</f>
        <v>0.329</v>
      </c>
      <c r="AE1635" s="35">
        <f>VLOOKUP(A1635,BUSINESS!$A$2:$J$2692,10,0)</f>
        <v>1.872</v>
      </c>
    </row>
    <row r="1636" customHeight="1" spans="1:31">
      <c r="A1636" s="22" t="str">
        <f t="shared" si="0"/>
        <v>Montenegro-Europe2009</v>
      </c>
      <c r="B1636" s="22" t="s">
        <v>195</v>
      </c>
      <c r="C1636" s="22" t="s">
        <v>67</v>
      </c>
      <c r="D1636" s="23">
        <v>2009</v>
      </c>
      <c r="E1636" s="25">
        <v>4158135026</v>
      </c>
      <c r="F1636" s="24">
        <f t="shared" si="1"/>
        <v>6713.07930475551</v>
      </c>
      <c r="G1636" s="26">
        <v>0.063</v>
      </c>
      <c r="H1636" s="27">
        <v>424</v>
      </c>
      <c r="I1636" s="26">
        <v>0.094</v>
      </c>
      <c r="J1636" s="5">
        <f>VLOOKUP(A1636,ENERGY!$A$2:$F$2692,5,0)</f>
        <v>987</v>
      </c>
      <c r="K1636" s="5">
        <f t="shared" si="2"/>
        <v>0.00159345697827603</v>
      </c>
      <c r="L1636" s="31">
        <f>VLOOKUP(A1636,ENERGY!$A$2:$F$2692,6,0)</f>
        <v>2057</v>
      </c>
      <c r="M1636" s="31">
        <f t="shared" si="3"/>
        <v>0.00332091287164518</v>
      </c>
      <c r="N1636" s="32">
        <f>VLOOKUP(A1636,'HUMAN RESOURCES'!$A$2:$M$2692,5,0)</f>
        <v>0.014</v>
      </c>
      <c r="O1636" s="32">
        <f>VLOOKUP(A1636,'HUMAN RESOURCES'!$A$2:$M$2692,6,0)</f>
        <v>0.024</v>
      </c>
      <c r="P1636" s="31">
        <f>VLOOKUP(A1636,'HUMAN RESOURCES'!$A$2:$M$2692,7,0)</f>
        <v>77</v>
      </c>
      <c r="Q1636" s="5">
        <f>VLOOKUP(A1636,'HUMAN RESOURCES'!$A$2:$M$2692,8,0)</f>
        <v>72</v>
      </c>
      <c r="R1636" s="5">
        <f>VLOOKUP(A1636,'HUMAN RESOURCES'!$A$2:$M$2692,9,0)</f>
        <v>0.196</v>
      </c>
      <c r="S1636" s="5">
        <f>VLOOKUP(A1636,'HUMAN RESOURCES'!$A$2:$M$2692,10,0)</f>
        <v>0.679</v>
      </c>
      <c r="T1636" s="5">
        <f>VLOOKUP(A1636,'HUMAN RESOURCES'!$A$2:$M$2692,11,0)</f>
        <v>0.125</v>
      </c>
      <c r="U1636" s="5">
        <f>VLOOKUP(A1636,'HUMAN RESOURCES'!$A$2:$M$2692,12,0)</f>
        <v>619408</v>
      </c>
      <c r="V1636" s="35">
        <f>VLOOKUP(A1636,'HUMAN RESOURCES'!$A$2:$M$2692,13,0)</f>
        <v>0.629</v>
      </c>
      <c r="W1636" s="38">
        <f>VLOOKUP(A1636,TOURISM!$A$2:$F$2692,5,0)</f>
        <v>792000000</v>
      </c>
      <c r="X1636" s="39">
        <f>VLOOKUP(A1636,TOURISM!$A$2:$F$2692,6,0)</f>
        <v>76000000</v>
      </c>
      <c r="Y1636" s="43">
        <f t="shared" si="4"/>
        <v>16.8413118522905</v>
      </c>
      <c r="Z1636" s="35">
        <f>VLOOKUP(A1636,BUSINESS!$A$2:$J$2692,5,0)</f>
        <v>0.263</v>
      </c>
      <c r="AA1636" s="5">
        <f>VLOOKUP(A1636,BUSINESS!$A$2:$J$2692,6,0)</f>
        <v>12</v>
      </c>
      <c r="AB1636" s="5">
        <f>VLOOKUP(A1636,BUSINESS!$A$2:$J$2692,7,0)</f>
        <v>0</v>
      </c>
      <c r="AC1636" s="5">
        <f>VLOOKUP(A1636,BUSINESS!$A$2:$J$2692,8,0)</f>
        <v>372</v>
      </c>
      <c r="AD1636" s="35">
        <f>VLOOKUP(A1636,BUSINESS!$A$2:$J$2692,9,0)</f>
        <v>0.351</v>
      </c>
      <c r="AE1636" s="35">
        <f>VLOOKUP(A1636,BUSINESS!$A$2:$J$2692,10,0)</f>
        <v>2.089</v>
      </c>
    </row>
    <row r="1637" customHeight="1" spans="1:31">
      <c r="A1637" s="22" t="str">
        <f t="shared" si="0"/>
        <v>Montenegro-Europe2010</v>
      </c>
      <c r="B1637" s="22" t="s">
        <v>195</v>
      </c>
      <c r="C1637" s="22" t="s">
        <v>67</v>
      </c>
      <c r="D1637" s="23">
        <v>2010</v>
      </c>
      <c r="E1637" s="25">
        <v>4114881347</v>
      </c>
      <c r="F1637" s="24">
        <f t="shared" si="1"/>
        <v>6636.07053790007</v>
      </c>
      <c r="G1637" s="26">
        <v>0.072</v>
      </c>
      <c r="H1637" s="27">
        <v>476</v>
      </c>
      <c r="I1637" s="26">
        <v>0.095</v>
      </c>
      <c r="J1637" s="5">
        <f>VLOOKUP(A1637,ENERGY!$A$2:$F$2692,5,0)</f>
        <v>1118</v>
      </c>
      <c r="K1637" s="5">
        <f t="shared" si="2"/>
        <v>0.00180299897754799</v>
      </c>
      <c r="L1637" s="31">
        <f>VLOOKUP(A1637,ENERGY!$A$2:$F$2692,6,0)</f>
        <v>2384</v>
      </c>
      <c r="M1637" s="31">
        <f t="shared" si="3"/>
        <v>0.00384467760507549</v>
      </c>
      <c r="N1637" s="32">
        <f>VLOOKUP(A1637,'HUMAN RESOURCES'!$A$2:$M$2692,5,0)</f>
        <v>0.014</v>
      </c>
      <c r="O1637" s="32">
        <f>VLOOKUP(A1637,'HUMAN RESOURCES'!$A$2:$M$2692,6,0)</f>
        <v>0.014</v>
      </c>
      <c r="P1637" s="31">
        <f>VLOOKUP(A1637,'HUMAN RESOURCES'!$A$2:$M$2692,7,0)</f>
        <v>77</v>
      </c>
      <c r="Q1637" s="5">
        <f>VLOOKUP(A1637,'HUMAN RESOURCES'!$A$2:$M$2692,8,0)</f>
        <v>72</v>
      </c>
      <c r="R1637" s="5">
        <f>VLOOKUP(A1637,'HUMAN RESOURCES'!$A$2:$M$2692,9,0)</f>
        <v>0.195</v>
      </c>
      <c r="S1637" s="5">
        <f>VLOOKUP(A1637,'HUMAN RESOURCES'!$A$2:$M$2692,10,0)</f>
        <v>0.681</v>
      </c>
      <c r="T1637" s="5">
        <f>VLOOKUP(A1637,'HUMAN RESOURCES'!$A$2:$M$2692,11,0)</f>
        <v>0.125</v>
      </c>
      <c r="U1637" s="5">
        <f>VLOOKUP(A1637,'HUMAN RESOURCES'!$A$2:$M$2692,12,0)</f>
        <v>620078</v>
      </c>
      <c r="V1637" s="35">
        <f>VLOOKUP(A1637,'HUMAN RESOURCES'!$A$2:$M$2692,13,0)</f>
        <v>0.631</v>
      </c>
      <c r="W1637" s="38">
        <f>VLOOKUP(A1637,TOURISM!$A$2:$F$2692,5,0)</f>
        <v>765000000</v>
      </c>
      <c r="X1637" s="39">
        <f>VLOOKUP(A1637,TOURISM!$A$2:$F$2692,6,0)</f>
        <v>72000000</v>
      </c>
      <c r="Y1637" s="43">
        <f t="shared" si="4"/>
        <v>19.0148111024082</v>
      </c>
      <c r="Z1637" s="35">
        <f>VLOOKUP(A1637,BUSINESS!$A$2:$J$2692,5,0)</f>
        <v>0.254</v>
      </c>
      <c r="AA1637" s="5">
        <f>VLOOKUP(A1637,BUSINESS!$A$2:$J$2692,6,0)</f>
        <v>10</v>
      </c>
      <c r="AB1637" s="5">
        <f>VLOOKUP(A1637,BUSINESS!$A$2:$J$2692,7,0)</f>
        <v>0</v>
      </c>
      <c r="AC1637" s="5">
        <f>VLOOKUP(A1637,BUSINESS!$A$2:$J$2692,8,0)</f>
        <v>372</v>
      </c>
      <c r="AD1637" s="35">
        <f>VLOOKUP(A1637,BUSINESS!$A$2:$J$2692,9,0)</f>
        <v>0.375</v>
      </c>
      <c r="AE1637" s="35">
        <f>VLOOKUP(A1637,BUSINESS!$A$2:$J$2692,10,0)</f>
        <v>1.887</v>
      </c>
    </row>
    <row r="1638" customHeight="1" spans="1:31">
      <c r="A1638" s="22" t="str">
        <f t="shared" si="0"/>
        <v>Montenegro-Europe2011</v>
      </c>
      <c r="B1638" s="22" t="s">
        <v>195</v>
      </c>
      <c r="C1638" s="22" t="s">
        <v>67</v>
      </c>
      <c r="D1638" s="23">
        <v>2011</v>
      </c>
      <c r="E1638" s="25">
        <v>4501753898</v>
      </c>
      <c r="F1638" s="24">
        <f t="shared" si="1"/>
        <v>7253.35924942479</v>
      </c>
      <c r="G1638" s="26">
        <v>0.072</v>
      </c>
      <c r="H1638" s="27">
        <v>522</v>
      </c>
      <c r="I1638" s="26">
        <v>0.097</v>
      </c>
      <c r="J1638" s="5">
        <f>VLOOKUP(A1638,ENERGY!$A$2:$F$2692,5,0)</f>
        <v>0</v>
      </c>
      <c r="K1638" s="5">
        <f t="shared" si="2"/>
        <v>0</v>
      </c>
      <c r="L1638" s="31">
        <f>VLOOKUP(A1638,ENERGY!$A$2:$F$2692,6,0)</f>
        <v>0</v>
      </c>
      <c r="M1638" s="31">
        <f t="shared" si="3"/>
        <v>0</v>
      </c>
      <c r="N1638" s="32">
        <f>VLOOKUP(A1638,'HUMAN RESOURCES'!$A$2:$M$2692,5,0)</f>
        <v>0.014</v>
      </c>
      <c r="O1638" s="32">
        <f>VLOOKUP(A1638,'HUMAN RESOURCES'!$A$2:$M$2692,6,0)</f>
        <v>0.015</v>
      </c>
      <c r="P1638" s="31">
        <f>VLOOKUP(A1638,'HUMAN RESOURCES'!$A$2:$M$2692,7,0)</f>
        <v>77</v>
      </c>
      <c r="Q1638" s="5">
        <f>VLOOKUP(A1638,'HUMAN RESOURCES'!$A$2:$M$2692,8,0)</f>
        <v>72</v>
      </c>
      <c r="R1638" s="5">
        <f>VLOOKUP(A1638,'HUMAN RESOURCES'!$A$2:$M$2692,9,0)</f>
        <v>0.193</v>
      </c>
      <c r="S1638" s="5">
        <f>VLOOKUP(A1638,'HUMAN RESOURCES'!$A$2:$M$2692,10,0)</f>
        <v>0.682</v>
      </c>
      <c r="T1638" s="5">
        <f>VLOOKUP(A1638,'HUMAN RESOURCES'!$A$2:$M$2692,11,0)</f>
        <v>0.126</v>
      </c>
      <c r="U1638" s="5">
        <f>VLOOKUP(A1638,'HUMAN RESOURCES'!$A$2:$M$2692,12,0)</f>
        <v>620644</v>
      </c>
      <c r="V1638" s="35">
        <f>VLOOKUP(A1638,'HUMAN RESOURCES'!$A$2:$M$2692,13,0)</f>
        <v>0.633</v>
      </c>
      <c r="W1638" s="38">
        <f>VLOOKUP(A1638,TOURISM!$A$2:$F$2692,5,0)</f>
        <v>926000000</v>
      </c>
      <c r="X1638" s="39">
        <f>VLOOKUP(A1638,TOURISM!$A$2:$F$2692,6,0)</f>
        <v>70000000</v>
      </c>
      <c r="Y1638" s="43">
        <f t="shared" si="4"/>
        <v>19.6005058367052</v>
      </c>
      <c r="Z1638" s="35">
        <f>VLOOKUP(A1638,BUSINESS!$A$2:$J$2692,5,0)</f>
        <v>0.209</v>
      </c>
      <c r="AA1638" s="5">
        <f>VLOOKUP(A1638,BUSINESS!$A$2:$J$2692,6,0)</f>
        <v>10</v>
      </c>
      <c r="AB1638" s="5">
        <f>VLOOKUP(A1638,BUSINESS!$A$2:$J$2692,7,0)</f>
        <v>0</v>
      </c>
      <c r="AC1638" s="5">
        <f>VLOOKUP(A1638,BUSINESS!$A$2:$J$2692,8,0)</f>
        <v>372</v>
      </c>
      <c r="AD1638" s="35">
        <f>VLOOKUP(A1638,BUSINESS!$A$2:$J$2692,9,0)</f>
        <v>0.356</v>
      </c>
      <c r="AE1638" s="35">
        <f>VLOOKUP(A1638,BUSINESS!$A$2:$J$2692,10,0)</f>
        <v>1.868</v>
      </c>
    </row>
    <row r="1639" customHeight="1" spans="1:31">
      <c r="A1639" s="22" t="str">
        <f t="shared" si="0"/>
        <v>Montenegro-Europe2012</v>
      </c>
      <c r="B1639" s="22" t="s">
        <v>195</v>
      </c>
      <c r="C1639" s="22" t="s">
        <v>67</v>
      </c>
      <c r="D1639" s="23">
        <v>2012</v>
      </c>
      <c r="E1639" s="25">
        <v>4045813953</v>
      </c>
      <c r="F1639" s="24">
        <f t="shared" si="1"/>
        <v>6514.1486424476</v>
      </c>
      <c r="G1639" s="26">
        <v>0.076</v>
      </c>
      <c r="H1639" s="27">
        <v>493</v>
      </c>
      <c r="I1639" s="26">
        <v>0.096</v>
      </c>
      <c r="J1639" s="5">
        <f>VLOOKUP(A1639,ENERGY!$A$2:$F$2692,5,0)</f>
        <v>0</v>
      </c>
      <c r="K1639" s="5">
        <f t="shared" si="2"/>
        <v>0</v>
      </c>
      <c r="L1639" s="31">
        <f>VLOOKUP(A1639,ENERGY!$A$2:$F$2692,6,0)</f>
        <v>0</v>
      </c>
      <c r="M1639" s="31">
        <f t="shared" si="3"/>
        <v>0</v>
      </c>
      <c r="N1639" s="32">
        <f>VLOOKUP(A1639,'HUMAN RESOURCES'!$A$2:$M$2692,5,0)</f>
        <v>0.014</v>
      </c>
      <c r="O1639" s="32">
        <f>VLOOKUP(A1639,'HUMAN RESOURCES'!$A$2:$M$2692,6,0)</f>
        <v>0</v>
      </c>
      <c r="P1639" s="31">
        <f>VLOOKUP(A1639,'HUMAN RESOURCES'!$A$2:$M$2692,7,0)</f>
        <v>77</v>
      </c>
      <c r="Q1639" s="5">
        <f>VLOOKUP(A1639,'HUMAN RESOURCES'!$A$2:$M$2692,8,0)</f>
        <v>72</v>
      </c>
      <c r="R1639" s="5">
        <f>VLOOKUP(A1639,'HUMAN RESOURCES'!$A$2:$M$2692,9,0)</f>
        <v>0.19</v>
      </c>
      <c r="S1639" s="5">
        <f>VLOOKUP(A1639,'HUMAN RESOURCES'!$A$2:$M$2692,10,0)</f>
        <v>0.682</v>
      </c>
      <c r="T1639" s="5">
        <f>VLOOKUP(A1639,'HUMAN RESOURCES'!$A$2:$M$2692,11,0)</f>
        <v>0.128</v>
      </c>
      <c r="U1639" s="5">
        <f>VLOOKUP(A1639,'HUMAN RESOURCES'!$A$2:$M$2692,12,0)</f>
        <v>621081</v>
      </c>
      <c r="V1639" s="35">
        <f>VLOOKUP(A1639,'HUMAN RESOURCES'!$A$2:$M$2692,13,0)</f>
        <v>0.635</v>
      </c>
      <c r="W1639" s="38">
        <f>VLOOKUP(A1639,TOURISM!$A$2:$F$2692,5,0)</f>
        <v>860000000</v>
      </c>
      <c r="X1639" s="39">
        <f>VLOOKUP(A1639,TOURISM!$A$2:$F$2692,6,0)</f>
        <v>67000000</v>
      </c>
      <c r="Y1639" s="43">
        <f t="shared" si="4"/>
        <v>4.79192538530799</v>
      </c>
      <c r="Z1639" s="35">
        <f>VLOOKUP(A1639,BUSINESS!$A$2:$J$2692,5,0)</f>
        <v>0.209</v>
      </c>
      <c r="AA1639" s="5">
        <f>VLOOKUP(A1639,BUSINESS!$A$2:$J$2692,6,0)</f>
        <v>10</v>
      </c>
      <c r="AB1639" s="5">
        <f>VLOOKUP(A1639,BUSINESS!$A$2:$J$2692,7,0)</f>
        <v>50</v>
      </c>
      <c r="AC1639" s="5">
        <f>VLOOKUP(A1639,BUSINESS!$A$2:$J$2692,8,0)</f>
        <v>320</v>
      </c>
      <c r="AD1639" s="35">
        <f>VLOOKUP(A1639,BUSINESS!$A$2:$J$2692,9,0)</f>
        <v>0.568</v>
      </c>
      <c r="AE1639" s="35">
        <f>VLOOKUP(A1639,BUSINESS!$A$2:$J$2692,10,0)</f>
        <v>1.595</v>
      </c>
    </row>
    <row r="1640" customHeight="1" spans="1:31">
      <c r="A1640" s="22" t="str">
        <f t="shared" si="0"/>
        <v>Morocco-Africa2000</v>
      </c>
      <c r="B1640" s="22" t="s">
        <v>196</v>
      </c>
      <c r="C1640" s="22" t="s">
        <v>69</v>
      </c>
      <c r="D1640" s="23">
        <v>2000</v>
      </c>
      <c r="E1640" s="25">
        <v>37020609825</v>
      </c>
      <c r="F1640" s="24">
        <f t="shared" si="1"/>
        <v>1289.46190251432</v>
      </c>
      <c r="G1640" s="26">
        <v>0.042</v>
      </c>
      <c r="H1640" s="27">
        <v>54</v>
      </c>
      <c r="I1640" s="26">
        <v>0.133</v>
      </c>
      <c r="J1640" s="5">
        <f>VLOOKUP(A1640,ENERGY!$A$2:$F$2692,5,0)</f>
        <v>0</v>
      </c>
      <c r="K1640" s="5">
        <f t="shared" si="2"/>
        <v>0</v>
      </c>
      <c r="L1640" s="31">
        <f>VLOOKUP(A1640,ENERGY!$A$2:$F$2692,6,0)</f>
        <v>0</v>
      </c>
      <c r="M1640" s="31">
        <f t="shared" si="3"/>
        <v>0</v>
      </c>
      <c r="N1640" s="32">
        <f>VLOOKUP(A1640,'HUMAN RESOURCES'!$A$2:$M$2692,5,0)</f>
        <v>0.016</v>
      </c>
      <c r="O1640" s="32">
        <f>VLOOKUP(A1640,'HUMAN RESOURCES'!$A$2:$M$2692,6,0)</f>
        <v>0.02</v>
      </c>
      <c r="P1640" s="31">
        <f>VLOOKUP(A1640,'HUMAN RESOURCES'!$A$2:$M$2692,7,0)</f>
        <v>70</v>
      </c>
      <c r="Q1640" s="5">
        <f>VLOOKUP(A1640,'HUMAN RESOURCES'!$A$2:$M$2692,8,0)</f>
        <v>67</v>
      </c>
      <c r="R1640" s="5">
        <f>VLOOKUP(A1640,'HUMAN RESOURCES'!$A$2:$M$2692,9,0)</f>
        <v>0.341</v>
      </c>
      <c r="S1640" s="5">
        <f>VLOOKUP(A1640,'HUMAN RESOURCES'!$A$2:$M$2692,10,0)</f>
        <v>0.613</v>
      </c>
      <c r="T1640" s="5">
        <f>VLOOKUP(A1640,'HUMAN RESOURCES'!$A$2:$M$2692,11,0)</f>
        <v>0.047</v>
      </c>
      <c r="U1640" s="5">
        <f>VLOOKUP(A1640,'HUMAN RESOURCES'!$A$2:$M$2692,12,0)</f>
        <v>28710123</v>
      </c>
      <c r="V1640" s="35">
        <f>VLOOKUP(A1640,'HUMAN RESOURCES'!$A$2:$M$2692,13,0)</f>
        <v>0.533</v>
      </c>
      <c r="W1640" s="38">
        <f>VLOOKUP(A1640,TOURISM!$A$2:$F$2692,5,0)</f>
        <v>2280000000</v>
      </c>
      <c r="X1640" s="39">
        <f>VLOOKUP(A1640,TOURISM!$A$2:$F$2692,6,0)</f>
        <v>506000000</v>
      </c>
      <c r="Y1640" s="43">
        <f t="shared" si="4"/>
        <v>6.30091580247209</v>
      </c>
      <c r="Z1640" s="35">
        <f>VLOOKUP(A1640,BUSINESS!$A$2:$J$2692,5,0)</f>
        <v>0</v>
      </c>
      <c r="AA1640" s="5">
        <f>VLOOKUP(A1640,BUSINESS!$A$2:$J$2692,6,0)</f>
        <v>0</v>
      </c>
      <c r="AB1640" s="5">
        <f>VLOOKUP(A1640,BUSINESS!$A$2:$J$2692,7,0)</f>
        <v>0</v>
      </c>
      <c r="AC1640" s="5">
        <f>VLOOKUP(A1640,BUSINESS!$A$2:$J$2692,8,0)</f>
        <v>0</v>
      </c>
      <c r="AD1640" s="35">
        <f>VLOOKUP(A1640,BUSINESS!$A$2:$J$2692,9,0)</f>
        <v>0.007</v>
      </c>
      <c r="AE1640" s="35">
        <f>VLOOKUP(A1640,BUSINESS!$A$2:$J$2692,10,0)</f>
        <v>0.082</v>
      </c>
    </row>
    <row r="1641" customHeight="1" spans="1:31">
      <c r="A1641" s="22" t="str">
        <f t="shared" si="0"/>
        <v>Morocco-Africa2001</v>
      </c>
      <c r="B1641" s="22" t="s">
        <v>196</v>
      </c>
      <c r="C1641" s="22" t="s">
        <v>69</v>
      </c>
      <c r="D1641" s="23">
        <v>2001</v>
      </c>
      <c r="E1641" s="25">
        <v>37724674865</v>
      </c>
      <c r="F1641" s="24">
        <f t="shared" si="1"/>
        <v>1299.90255608701</v>
      </c>
      <c r="G1641" s="26">
        <v>0.044</v>
      </c>
      <c r="H1641" s="27">
        <v>58</v>
      </c>
      <c r="I1641" s="26">
        <v>0.133</v>
      </c>
      <c r="J1641" s="5">
        <f>VLOOKUP(A1641,ENERGY!$A$2:$F$2692,5,0)</f>
        <v>17283</v>
      </c>
      <c r="K1641" s="5">
        <f t="shared" si="2"/>
        <v>0.000595531067060182</v>
      </c>
      <c r="L1641" s="31">
        <f>VLOOKUP(A1641,ENERGY!$A$2:$F$2692,6,0)</f>
        <v>0</v>
      </c>
      <c r="M1641" s="31">
        <f t="shared" si="3"/>
        <v>0</v>
      </c>
      <c r="N1641" s="32">
        <f>VLOOKUP(A1641,'HUMAN RESOURCES'!$A$2:$M$2692,5,0)</f>
        <v>0.016</v>
      </c>
      <c r="O1641" s="32">
        <f>VLOOKUP(A1641,'HUMAN RESOURCES'!$A$2:$M$2692,6,0)</f>
        <v>0.008</v>
      </c>
      <c r="P1641" s="31">
        <f>VLOOKUP(A1641,'HUMAN RESOURCES'!$A$2:$M$2692,7,0)</f>
        <v>70</v>
      </c>
      <c r="Q1641" s="5">
        <f>VLOOKUP(A1641,'HUMAN RESOURCES'!$A$2:$M$2692,8,0)</f>
        <v>67</v>
      </c>
      <c r="R1641" s="5">
        <f>VLOOKUP(A1641,'HUMAN RESOURCES'!$A$2:$M$2692,9,0)</f>
        <v>0.333</v>
      </c>
      <c r="S1641" s="5">
        <f>VLOOKUP(A1641,'HUMAN RESOURCES'!$A$2:$M$2692,10,0)</f>
        <v>0.619</v>
      </c>
      <c r="T1641" s="5">
        <f>VLOOKUP(A1641,'HUMAN RESOURCES'!$A$2:$M$2692,11,0)</f>
        <v>0.048</v>
      </c>
      <c r="U1641" s="5">
        <f>VLOOKUP(A1641,'HUMAN RESOURCES'!$A$2:$M$2692,12,0)</f>
        <v>29021156</v>
      </c>
      <c r="V1641" s="35">
        <f>VLOOKUP(A1641,'HUMAN RESOURCES'!$A$2:$M$2692,13,0)</f>
        <v>0.537</v>
      </c>
      <c r="W1641" s="38">
        <f>VLOOKUP(A1641,TOURISM!$A$2:$F$2692,5,0)</f>
        <v>2966000000</v>
      </c>
      <c r="X1641" s="39">
        <f>VLOOKUP(A1641,TOURISM!$A$2:$F$2692,6,0)</f>
        <v>589000000</v>
      </c>
      <c r="Y1641" s="43">
        <f t="shared" si="4"/>
        <v>6.1559603615624</v>
      </c>
      <c r="Z1641" s="35">
        <f>VLOOKUP(A1641,BUSINESS!$A$2:$J$2692,5,0)</f>
        <v>0</v>
      </c>
      <c r="AA1641" s="5">
        <f>VLOOKUP(A1641,BUSINESS!$A$2:$J$2692,6,0)</f>
        <v>0</v>
      </c>
      <c r="AB1641" s="5">
        <f>VLOOKUP(A1641,BUSINESS!$A$2:$J$2692,7,0)</f>
        <v>0</v>
      </c>
      <c r="AC1641" s="5">
        <f>VLOOKUP(A1641,BUSINESS!$A$2:$J$2692,8,0)</f>
        <v>0</v>
      </c>
      <c r="AD1641" s="35">
        <f>VLOOKUP(A1641,BUSINESS!$A$2:$J$2692,9,0)</f>
        <v>0.014</v>
      </c>
      <c r="AE1641" s="35">
        <f>VLOOKUP(A1641,BUSINESS!$A$2:$J$2692,10,0)</f>
        <v>0.164</v>
      </c>
    </row>
    <row r="1642" customHeight="1" spans="1:31">
      <c r="A1642" s="22" t="str">
        <f t="shared" si="0"/>
        <v>Morocco-Africa2002</v>
      </c>
      <c r="B1642" s="22" t="s">
        <v>196</v>
      </c>
      <c r="C1642" s="22" t="s">
        <v>69</v>
      </c>
      <c r="D1642" s="23">
        <v>2002</v>
      </c>
      <c r="E1642" s="25">
        <v>40416114690</v>
      </c>
      <c r="F1642" s="24">
        <f t="shared" si="1"/>
        <v>1378.85107498802</v>
      </c>
      <c r="G1642" s="26">
        <v>0.053</v>
      </c>
      <c r="H1642" s="27">
        <v>73</v>
      </c>
      <c r="I1642" s="26">
        <v>0.131</v>
      </c>
      <c r="J1642" s="5">
        <f>VLOOKUP(A1642,ENERGY!$A$2:$F$2692,5,0)</f>
        <v>16183</v>
      </c>
      <c r="K1642" s="5">
        <f t="shared" si="2"/>
        <v>0.000552105196595064</v>
      </c>
      <c r="L1642" s="31">
        <f>VLOOKUP(A1642,ENERGY!$A$2:$F$2692,6,0)</f>
        <v>50608</v>
      </c>
      <c r="M1642" s="31">
        <f t="shared" si="3"/>
        <v>0.00172656119318315</v>
      </c>
      <c r="N1642" s="32">
        <f>VLOOKUP(A1642,'HUMAN RESOURCES'!$A$2:$M$2692,5,0)</f>
        <v>0.018</v>
      </c>
      <c r="O1642" s="32">
        <f>VLOOKUP(A1642,'HUMAN RESOURCES'!$A$2:$M$2692,6,0)</f>
        <v>0.042</v>
      </c>
      <c r="P1642" s="31">
        <f>VLOOKUP(A1642,'HUMAN RESOURCES'!$A$2:$M$2692,7,0)</f>
        <v>70</v>
      </c>
      <c r="Q1642" s="5">
        <f>VLOOKUP(A1642,'HUMAN RESOURCES'!$A$2:$M$2692,8,0)</f>
        <v>67</v>
      </c>
      <c r="R1642" s="5">
        <f>VLOOKUP(A1642,'HUMAN RESOURCES'!$A$2:$M$2692,9,0)</f>
        <v>0.327</v>
      </c>
      <c r="S1642" s="5">
        <f>VLOOKUP(A1642,'HUMAN RESOURCES'!$A$2:$M$2692,10,0)</f>
        <v>0.625</v>
      </c>
      <c r="T1642" s="5">
        <f>VLOOKUP(A1642,'HUMAN RESOURCES'!$A$2:$M$2692,11,0)</f>
        <v>0.048</v>
      </c>
      <c r="U1642" s="5">
        <f>VLOOKUP(A1642,'HUMAN RESOURCES'!$A$2:$M$2692,12,0)</f>
        <v>29311443</v>
      </c>
      <c r="V1642" s="35">
        <f>VLOOKUP(A1642,'HUMAN RESOURCES'!$A$2:$M$2692,13,0)</f>
        <v>0.54</v>
      </c>
      <c r="W1642" s="38">
        <f>VLOOKUP(A1642,TOURISM!$A$2:$F$2692,5,0)</f>
        <v>3157000000</v>
      </c>
      <c r="X1642" s="39">
        <f>VLOOKUP(A1642,TOURISM!$A$2:$F$2692,6,0)</f>
        <v>669000000</v>
      </c>
      <c r="Y1642" s="43">
        <f t="shared" si="4"/>
        <v>5.93505142537666</v>
      </c>
      <c r="Z1642" s="35">
        <f>VLOOKUP(A1642,BUSINESS!$A$2:$J$2692,5,0)</f>
        <v>0</v>
      </c>
      <c r="AA1642" s="5">
        <f>VLOOKUP(A1642,BUSINESS!$A$2:$J$2692,6,0)</f>
        <v>0</v>
      </c>
      <c r="AB1642" s="5">
        <f>VLOOKUP(A1642,BUSINESS!$A$2:$J$2692,7,0)</f>
        <v>0</v>
      </c>
      <c r="AC1642" s="5">
        <f>VLOOKUP(A1642,BUSINESS!$A$2:$J$2692,8,0)</f>
        <v>0</v>
      </c>
      <c r="AD1642" s="35">
        <f>VLOOKUP(A1642,BUSINESS!$A$2:$J$2692,9,0)</f>
        <v>0.024</v>
      </c>
      <c r="AE1642" s="35">
        <f>VLOOKUP(A1642,BUSINESS!$A$2:$J$2692,10,0)</f>
        <v>0.211</v>
      </c>
    </row>
    <row r="1643" customHeight="1" spans="1:31">
      <c r="A1643" s="22" t="str">
        <f t="shared" si="0"/>
        <v>Morocco-Africa2003</v>
      </c>
      <c r="B1643" s="22" t="s">
        <v>196</v>
      </c>
      <c r="C1643" s="22" t="s">
        <v>69</v>
      </c>
      <c r="D1643" s="23">
        <v>2003</v>
      </c>
      <c r="E1643" s="25">
        <v>49822651702</v>
      </c>
      <c r="F1643" s="24">
        <f t="shared" si="1"/>
        <v>1683.94084531292</v>
      </c>
      <c r="G1643" s="26">
        <v>0.053</v>
      </c>
      <c r="H1643" s="27">
        <v>88</v>
      </c>
      <c r="I1643" s="26">
        <v>0.126</v>
      </c>
      <c r="J1643" s="5">
        <f>VLOOKUP(A1643,ENERGY!$A$2:$F$2692,5,0)</f>
        <v>15054</v>
      </c>
      <c r="K1643" s="5">
        <f t="shared" si="2"/>
        <v>0.000508805625942287</v>
      </c>
      <c r="L1643" s="31">
        <f>VLOOKUP(A1643,ENERGY!$A$2:$F$2692,6,0)</f>
        <v>49541</v>
      </c>
      <c r="M1643" s="31">
        <f t="shared" si="3"/>
        <v>0.0016744213840047</v>
      </c>
      <c r="N1643" s="32">
        <f>VLOOKUP(A1643,'HUMAN RESOURCES'!$A$2:$M$2692,5,0)</f>
        <v>0.018</v>
      </c>
      <c r="O1643" s="32">
        <f>VLOOKUP(A1643,'HUMAN RESOURCES'!$A$2:$M$2692,6,0)</f>
        <v>0.009</v>
      </c>
      <c r="P1643" s="31">
        <f>VLOOKUP(A1643,'HUMAN RESOURCES'!$A$2:$M$2692,7,0)</f>
        <v>70</v>
      </c>
      <c r="Q1643" s="5">
        <f>VLOOKUP(A1643,'HUMAN RESOURCES'!$A$2:$M$2692,8,0)</f>
        <v>67</v>
      </c>
      <c r="R1643" s="5">
        <f>VLOOKUP(A1643,'HUMAN RESOURCES'!$A$2:$M$2692,9,0)</f>
        <v>0.32</v>
      </c>
      <c r="S1643" s="5">
        <f>VLOOKUP(A1643,'HUMAN RESOURCES'!$A$2:$M$2692,10,0)</f>
        <v>0.631</v>
      </c>
      <c r="T1643" s="5">
        <f>VLOOKUP(A1643,'HUMAN RESOURCES'!$A$2:$M$2692,11,0)</f>
        <v>0.049</v>
      </c>
      <c r="U1643" s="5">
        <f>VLOOKUP(A1643,'HUMAN RESOURCES'!$A$2:$M$2692,12,0)</f>
        <v>29586937</v>
      </c>
      <c r="V1643" s="35">
        <f>VLOOKUP(A1643,'HUMAN RESOURCES'!$A$2:$M$2692,13,0)</f>
        <v>0.543</v>
      </c>
      <c r="W1643" s="38">
        <f>VLOOKUP(A1643,TOURISM!$A$2:$F$2692,5,0)</f>
        <v>3802000000</v>
      </c>
      <c r="X1643" s="39">
        <f>VLOOKUP(A1643,TOURISM!$A$2:$F$2692,6,0)</f>
        <v>845000000</v>
      </c>
      <c r="Y1643" s="43">
        <f t="shared" si="4"/>
        <v>6.37072245379294</v>
      </c>
      <c r="Z1643" s="35">
        <f>VLOOKUP(A1643,BUSINESS!$A$2:$J$2692,5,0)</f>
        <v>0</v>
      </c>
      <c r="AA1643" s="5">
        <f>VLOOKUP(A1643,BUSINESS!$A$2:$J$2692,6,0)</f>
        <v>36</v>
      </c>
      <c r="AB1643" s="5">
        <f>VLOOKUP(A1643,BUSINESS!$A$2:$J$2692,7,0)</f>
        <v>0</v>
      </c>
      <c r="AC1643" s="5">
        <f>VLOOKUP(A1643,BUSINESS!$A$2:$J$2692,8,0)</f>
        <v>0</v>
      </c>
      <c r="AD1643" s="35">
        <f>VLOOKUP(A1643,BUSINESS!$A$2:$J$2692,9,0)</f>
        <v>0.034</v>
      </c>
      <c r="AE1643" s="35">
        <f>VLOOKUP(A1643,BUSINESS!$A$2:$J$2692,10,0)</f>
        <v>0.249</v>
      </c>
    </row>
    <row r="1644" customHeight="1" spans="1:31">
      <c r="A1644" s="22" t="str">
        <f t="shared" si="0"/>
        <v>Morocco-Africa2004</v>
      </c>
      <c r="B1644" s="22" t="s">
        <v>196</v>
      </c>
      <c r="C1644" s="22" t="s">
        <v>69</v>
      </c>
      <c r="D1644" s="23">
        <v>2004</v>
      </c>
      <c r="E1644" s="25">
        <v>56948015336</v>
      </c>
      <c r="F1644" s="24">
        <f t="shared" si="1"/>
        <v>1907.43430714681</v>
      </c>
      <c r="G1644" s="26">
        <v>0.052</v>
      </c>
      <c r="H1644" s="27">
        <v>99</v>
      </c>
      <c r="I1644" s="26">
        <v>0.115</v>
      </c>
      <c r="J1644" s="5">
        <f>VLOOKUP(A1644,ENERGY!$A$2:$F$2692,5,0)</f>
        <v>14933</v>
      </c>
      <c r="K1644" s="5">
        <f t="shared" si="2"/>
        <v>0.000500170486022491</v>
      </c>
      <c r="L1644" s="31">
        <f>VLOOKUP(A1644,ENERGY!$A$2:$F$2692,6,0)</f>
        <v>49934</v>
      </c>
      <c r="M1644" s="31">
        <f t="shared" si="3"/>
        <v>0.001672504724372</v>
      </c>
      <c r="N1644" s="32">
        <f>VLOOKUP(A1644,'HUMAN RESOURCES'!$A$2:$M$2692,5,0)</f>
        <v>0.018</v>
      </c>
      <c r="O1644" s="32">
        <f>VLOOKUP(A1644,'HUMAN RESOURCES'!$A$2:$M$2692,6,0)</f>
        <v>0.007</v>
      </c>
      <c r="P1644" s="31">
        <f>VLOOKUP(A1644,'HUMAN RESOURCES'!$A$2:$M$2692,7,0)</f>
        <v>71</v>
      </c>
      <c r="Q1644" s="5">
        <f>VLOOKUP(A1644,'HUMAN RESOURCES'!$A$2:$M$2692,8,0)</f>
        <v>67</v>
      </c>
      <c r="R1644" s="5">
        <f>VLOOKUP(A1644,'HUMAN RESOURCES'!$A$2:$M$2692,9,0)</f>
        <v>0.314</v>
      </c>
      <c r="S1644" s="5">
        <f>VLOOKUP(A1644,'HUMAN RESOURCES'!$A$2:$M$2692,10,0)</f>
        <v>0.636</v>
      </c>
      <c r="T1644" s="5">
        <f>VLOOKUP(A1644,'HUMAN RESOURCES'!$A$2:$M$2692,11,0)</f>
        <v>0.049</v>
      </c>
      <c r="U1644" s="5">
        <f>VLOOKUP(A1644,'HUMAN RESOURCES'!$A$2:$M$2692,12,0)</f>
        <v>29855820</v>
      </c>
      <c r="V1644" s="35">
        <f>VLOOKUP(A1644,'HUMAN RESOURCES'!$A$2:$M$2692,13,0)</f>
        <v>0.546</v>
      </c>
      <c r="W1644" s="38">
        <f>VLOOKUP(A1644,TOURISM!$A$2:$F$2692,5,0)</f>
        <v>4540000000</v>
      </c>
      <c r="X1644" s="39">
        <f>VLOOKUP(A1644,TOURISM!$A$2:$F$2692,6,0)</f>
        <v>912000000</v>
      </c>
      <c r="Y1644" s="43">
        <f t="shared" si="4"/>
        <v>7.43735395951201</v>
      </c>
      <c r="Z1644" s="35">
        <f>VLOOKUP(A1644,BUSINESS!$A$2:$J$2692,5,0)</f>
        <v>0</v>
      </c>
      <c r="AA1644" s="5">
        <f>VLOOKUP(A1644,BUSINESS!$A$2:$J$2692,6,0)</f>
        <v>12</v>
      </c>
      <c r="AB1644" s="5">
        <f>VLOOKUP(A1644,BUSINESS!$A$2:$J$2692,7,0)</f>
        <v>0</v>
      </c>
      <c r="AC1644" s="5">
        <f>VLOOKUP(A1644,BUSINESS!$A$2:$J$2692,8,0)</f>
        <v>0</v>
      </c>
      <c r="AD1644" s="35">
        <f>VLOOKUP(A1644,BUSINESS!$A$2:$J$2692,9,0)</f>
        <v>0.116</v>
      </c>
      <c r="AE1644" s="35">
        <f>VLOOKUP(A1644,BUSINESS!$A$2:$J$2692,10,0)</f>
        <v>0.313</v>
      </c>
    </row>
    <row r="1645" customHeight="1" spans="1:31">
      <c r="A1645" s="22" t="str">
        <f t="shared" si="0"/>
        <v>Morocco-Africa2005</v>
      </c>
      <c r="B1645" s="22" t="s">
        <v>196</v>
      </c>
      <c r="C1645" s="22" t="s">
        <v>69</v>
      </c>
      <c r="D1645" s="23">
        <v>2005</v>
      </c>
      <c r="E1645" s="25">
        <v>59523857868</v>
      </c>
      <c r="F1645" s="24">
        <f t="shared" si="1"/>
        <v>1975.86650978932</v>
      </c>
      <c r="G1645" s="26">
        <v>0.051</v>
      </c>
      <c r="H1645" s="27">
        <v>100</v>
      </c>
      <c r="I1645" s="26">
        <v>0.115</v>
      </c>
      <c r="J1645" s="5">
        <f>VLOOKUP(A1645,ENERGY!$A$2:$F$2692,5,0)</f>
        <v>11079</v>
      </c>
      <c r="K1645" s="5">
        <f t="shared" si="2"/>
        <v>0.00036776220235087</v>
      </c>
      <c r="L1645" s="31">
        <f>VLOOKUP(A1645,ENERGY!$A$2:$F$2692,6,0)</f>
        <v>38254</v>
      </c>
      <c r="M1645" s="31">
        <f t="shared" si="3"/>
        <v>0.00126982356609172</v>
      </c>
      <c r="N1645" s="32">
        <f>VLOOKUP(A1645,'HUMAN RESOURCES'!$A$2:$M$2692,5,0)</f>
        <v>0.019</v>
      </c>
      <c r="O1645" s="32">
        <f>VLOOKUP(A1645,'HUMAN RESOURCES'!$A$2:$M$2692,6,0)</f>
        <v>0.032</v>
      </c>
      <c r="P1645" s="31">
        <f>VLOOKUP(A1645,'HUMAN RESOURCES'!$A$2:$M$2692,7,0)</f>
        <v>71</v>
      </c>
      <c r="Q1645" s="5">
        <f>VLOOKUP(A1645,'HUMAN RESOURCES'!$A$2:$M$2692,8,0)</f>
        <v>67</v>
      </c>
      <c r="R1645" s="5">
        <f>VLOOKUP(A1645,'HUMAN RESOURCES'!$A$2:$M$2692,9,0)</f>
        <v>0.308</v>
      </c>
      <c r="S1645" s="5">
        <f>VLOOKUP(A1645,'HUMAN RESOURCES'!$A$2:$M$2692,10,0)</f>
        <v>0.642</v>
      </c>
      <c r="T1645" s="5">
        <f>VLOOKUP(A1645,'HUMAN RESOURCES'!$A$2:$M$2692,11,0)</f>
        <v>0.05</v>
      </c>
      <c r="U1645" s="5">
        <f>VLOOKUP(A1645,'HUMAN RESOURCES'!$A$2:$M$2692,12,0)</f>
        <v>30125445</v>
      </c>
      <c r="V1645" s="35">
        <f>VLOOKUP(A1645,'HUMAN RESOURCES'!$A$2:$M$2692,13,0)</f>
        <v>0.551</v>
      </c>
      <c r="W1645" s="38">
        <f>VLOOKUP(A1645,TOURISM!$A$2:$F$2692,5,0)</f>
        <v>5426000000</v>
      </c>
      <c r="X1645" s="39">
        <f>VLOOKUP(A1645,TOURISM!$A$2:$F$2692,6,0)</f>
        <v>999000000</v>
      </c>
      <c r="Y1645" s="43">
        <f t="shared" si="4"/>
        <v>8.81665904559554</v>
      </c>
      <c r="Z1645" s="35">
        <f>VLOOKUP(A1645,BUSINESS!$A$2:$J$2692,5,0)</f>
        <v>0.517</v>
      </c>
      <c r="AA1645" s="5">
        <f>VLOOKUP(A1645,BUSINESS!$A$2:$J$2692,6,0)</f>
        <v>12</v>
      </c>
      <c r="AB1645" s="5">
        <f>VLOOKUP(A1645,BUSINESS!$A$2:$J$2692,7,0)</f>
        <v>0</v>
      </c>
      <c r="AC1645" s="5">
        <f>VLOOKUP(A1645,BUSINESS!$A$2:$J$2692,8,0)</f>
        <v>358</v>
      </c>
      <c r="AD1645" s="35">
        <f>VLOOKUP(A1645,BUSINESS!$A$2:$J$2692,9,0)</f>
        <v>0.151</v>
      </c>
      <c r="AE1645" s="35">
        <f>VLOOKUP(A1645,BUSINESS!$A$2:$J$2692,10,0)</f>
        <v>0.411</v>
      </c>
    </row>
    <row r="1646" customHeight="1" spans="1:31">
      <c r="A1646" s="22" t="str">
        <f t="shared" si="0"/>
        <v>Morocco-Africa2006</v>
      </c>
      <c r="B1646" s="22" t="s">
        <v>196</v>
      </c>
      <c r="C1646" s="22" t="s">
        <v>69</v>
      </c>
      <c r="D1646" s="23">
        <v>2006</v>
      </c>
      <c r="E1646" s="25">
        <v>65637107776</v>
      </c>
      <c r="F1646" s="24">
        <f t="shared" si="1"/>
        <v>2159.46367192051</v>
      </c>
      <c r="G1646" s="26">
        <v>0.052</v>
      </c>
      <c r="H1646" s="27">
        <v>113</v>
      </c>
      <c r="J1646" s="5">
        <f>VLOOKUP(A1646,ENERGY!$A$2:$F$2692,5,0)</f>
        <v>12221</v>
      </c>
      <c r="K1646" s="5">
        <f t="shared" si="2"/>
        <v>0.000402071426190875</v>
      </c>
      <c r="L1646" s="31">
        <f>VLOOKUP(A1646,ENERGY!$A$2:$F$2692,6,0)</f>
        <v>43311</v>
      </c>
      <c r="M1646" s="31">
        <f t="shared" si="3"/>
        <v>0.00142493376481082</v>
      </c>
      <c r="N1646" s="32">
        <f>VLOOKUP(A1646,'HUMAN RESOURCES'!$A$2:$M$2692,5,0)</f>
        <v>0.02</v>
      </c>
      <c r="O1646" s="32">
        <f>VLOOKUP(A1646,'HUMAN RESOURCES'!$A$2:$M$2692,6,0)</f>
        <v>0.033</v>
      </c>
      <c r="P1646" s="31">
        <f>VLOOKUP(A1646,'HUMAN RESOURCES'!$A$2:$M$2692,7,0)</f>
        <v>71</v>
      </c>
      <c r="Q1646" s="5">
        <f>VLOOKUP(A1646,'HUMAN RESOURCES'!$A$2:$M$2692,8,0)</f>
        <v>68</v>
      </c>
      <c r="R1646" s="5">
        <f>VLOOKUP(A1646,'HUMAN RESOURCES'!$A$2:$M$2692,9,0)</f>
        <v>0.302</v>
      </c>
      <c r="S1646" s="5">
        <f>VLOOKUP(A1646,'HUMAN RESOURCES'!$A$2:$M$2692,10,0)</f>
        <v>0.648</v>
      </c>
      <c r="T1646" s="5">
        <f>VLOOKUP(A1646,'HUMAN RESOURCES'!$A$2:$M$2692,11,0)</f>
        <v>0.05</v>
      </c>
      <c r="U1646" s="5">
        <f>VLOOKUP(A1646,'HUMAN RESOURCES'!$A$2:$M$2692,12,0)</f>
        <v>30395097</v>
      </c>
      <c r="V1646" s="35">
        <f>VLOOKUP(A1646,'HUMAN RESOURCES'!$A$2:$M$2692,13,0)</f>
        <v>0.556</v>
      </c>
      <c r="W1646" s="38">
        <f>VLOOKUP(A1646,TOURISM!$A$2:$F$2692,5,0)</f>
        <v>6900000000</v>
      </c>
      <c r="X1646" s="39">
        <f>VLOOKUP(A1646,TOURISM!$A$2:$F$2692,6,0)</f>
        <v>1113000000</v>
      </c>
      <c r="Y1646" s="43">
        <f t="shared" si="4"/>
        <v>9.15769926041556</v>
      </c>
      <c r="Z1646" s="35">
        <f>VLOOKUP(A1646,BUSINESS!$A$2:$J$2692,5,0)</f>
        <v>0.517</v>
      </c>
      <c r="AA1646" s="5">
        <f>VLOOKUP(A1646,BUSINESS!$A$2:$J$2692,6,0)</f>
        <v>12</v>
      </c>
      <c r="AB1646" s="5">
        <f>VLOOKUP(A1646,BUSINESS!$A$2:$J$2692,7,0)</f>
        <v>0</v>
      </c>
      <c r="AC1646" s="5">
        <f>VLOOKUP(A1646,BUSINESS!$A$2:$J$2692,8,0)</f>
        <v>358</v>
      </c>
      <c r="AD1646" s="35">
        <f>VLOOKUP(A1646,BUSINESS!$A$2:$J$2692,9,0)</f>
        <v>0.198</v>
      </c>
      <c r="AE1646" s="35">
        <f>VLOOKUP(A1646,BUSINESS!$A$2:$J$2692,10,0)</f>
        <v>0.527</v>
      </c>
    </row>
    <row r="1647" customHeight="1" spans="1:31">
      <c r="A1647" s="22" t="str">
        <f t="shared" si="0"/>
        <v>Morocco-Africa2007</v>
      </c>
      <c r="B1647" s="22" t="s">
        <v>196</v>
      </c>
      <c r="C1647" s="22" t="s">
        <v>69</v>
      </c>
      <c r="D1647" s="23">
        <v>2007</v>
      </c>
      <c r="E1647" s="25">
        <v>75226318359</v>
      </c>
      <c r="F1647" s="24">
        <f t="shared" si="1"/>
        <v>2452.99857831292</v>
      </c>
      <c r="G1647" s="26">
        <v>0.055</v>
      </c>
      <c r="H1647" s="27">
        <v>134</v>
      </c>
      <c r="J1647" s="5">
        <f>VLOOKUP(A1647,ENERGY!$A$2:$F$2692,5,0)</f>
        <v>10894</v>
      </c>
      <c r="K1647" s="5">
        <f t="shared" si="2"/>
        <v>0.000355234272992224</v>
      </c>
      <c r="L1647" s="31">
        <f>VLOOKUP(A1647,ENERGY!$A$2:$F$2692,6,0)</f>
        <v>37715</v>
      </c>
      <c r="M1647" s="31">
        <f t="shared" si="3"/>
        <v>0.00122982014006808</v>
      </c>
      <c r="N1647" s="32">
        <f>VLOOKUP(A1647,'HUMAN RESOURCES'!$A$2:$M$2692,5,0)</f>
        <v>0.02</v>
      </c>
      <c r="O1647" s="32">
        <f>VLOOKUP(A1647,'HUMAN RESOURCES'!$A$2:$M$2692,6,0)</f>
        <v>0.026</v>
      </c>
      <c r="P1647" s="31">
        <f>VLOOKUP(A1647,'HUMAN RESOURCES'!$A$2:$M$2692,7,0)</f>
        <v>71</v>
      </c>
      <c r="Q1647" s="5">
        <f>VLOOKUP(A1647,'HUMAN RESOURCES'!$A$2:$M$2692,8,0)</f>
        <v>68</v>
      </c>
      <c r="R1647" s="5">
        <f>VLOOKUP(A1647,'HUMAN RESOURCES'!$A$2:$M$2692,9,0)</f>
        <v>0.295</v>
      </c>
      <c r="S1647" s="5">
        <f>VLOOKUP(A1647,'HUMAN RESOURCES'!$A$2:$M$2692,10,0)</f>
        <v>0.654</v>
      </c>
      <c r="T1647" s="5">
        <f>VLOOKUP(A1647,'HUMAN RESOURCES'!$A$2:$M$2692,11,0)</f>
        <v>0.05</v>
      </c>
      <c r="U1647" s="5">
        <f>VLOOKUP(A1647,'HUMAN RESOURCES'!$A$2:$M$2692,12,0)</f>
        <v>30667086</v>
      </c>
      <c r="V1647" s="35">
        <f>VLOOKUP(A1647,'HUMAN RESOURCES'!$A$2:$M$2692,13,0)</f>
        <v>0.562</v>
      </c>
      <c r="W1647" s="38">
        <f>VLOOKUP(A1647,TOURISM!$A$2:$F$2692,5,0)</f>
        <v>8307000000</v>
      </c>
      <c r="X1647" s="39">
        <f>VLOOKUP(A1647,TOURISM!$A$2:$F$2692,6,0)</f>
        <v>1418000000</v>
      </c>
      <c r="Y1647" s="43">
        <f t="shared" si="4"/>
        <v>7.8473977379404</v>
      </c>
      <c r="Z1647" s="35">
        <f>VLOOKUP(A1647,BUSINESS!$A$2:$J$2692,5,0)</f>
        <v>0.444</v>
      </c>
      <c r="AA1647" s="5">
        <f>VLOOKUP(A1647,BUSINESS!$A$2:$J$2692,6,0)</f>
        <v>12</v>
      </c>
      <c r="AB1647" s="5">
        <f>VLOOKUP(A1647,BUSINESS!$A$2:$J$2692,7,0)</f>
        <v>0</v>
      </c>
      <c r="AC1647" s="5">
        <f>VLOOKUP(A1647,BUSINESS!$A$2:$J$2692,8,0)</f>
        <v>358</v>
      </c>
      <c r="AD1647" s="35">
        <f>VLOOKUP(A1647,BUSINESS!$A$2:$J$2692,9,0)</f>
        <v>0.215</v>
      </c>
      <c r="AE1647" s="35">
        <f>VLOOKUP(A1647,BUSINESS!$A$2:$J$2692,10,0)</f>
        <v>0.653</v>
      </c>
    </row>
    <row r="1648" customHeight="1" spans="1:31">
      <c r="A1648" s="22" t="str">
        <f t="shared" si="0"/>
        <v>Morocco-Africa2008</v>
      </c>
      <c r="B1648" s="22" t="s">
        <v>196</v>
      </c>
      <c r="C1648" s="22" t="s">
        <v>69</v>
      </c>
      <c r="D1648" s="23">
        <v>2008</v>
      </c>
      <c r="E1648" s="25">
        <v>88882967742</v>
      </c>
      <c r="F1648" s="24">
        <f t="shared" si="1"/>
        <v>2871.34660535172</v>
      </c>
      <c r="G1648" s="26">
        <v>0.054</v>
      </c>
      <c r="H1648" s="27">
        <v>156</v>
      </c>
      <c r="J1648" s="5">
        <f>VLOOKUP(A1648,ENERGY!$A$2:$F$2692,5,0)</f>
        <v>14457</v>
      </c>
      <c r="K1648" s="5">
        <f t="shared" si="2"/>
        <v>0.000467030511335577</v>
      </c>
      <c r="L1648" s="31">
        <f>VLOOKUP(A1648,ENERGY!$A$2:$F$2692,6,0)</f>
        <v>50267</v>
      </c>
      <c r="M1648" s="31">
        <f t="shared" si="3"/>
        <v>0.00162386544326661</v>
      </c>
      <c r="N1648" s="32">
        <f>VLOOKUP(A1648,'HUMAN RESOURCES'!$A$2:$M$2692,5,0)</f>
        <v>0.021</v>
      </c>
      <c r="O1648" s="32">
        <f>VLOOKUP(A1648,'HUMAN RESOURCES'!$A$2:$M$2692,6,0)</f>
        <v>0.045</v>
      </c>
      <c r="P1648" s="31">
        <f>VLOOKUP(A1648,'HUMAN RESOURCES'!$A$2:$M$2692,7,0)</f>
        <v>71</v>
      </c>
      <c r="Q1648" s="5">
        <f>VLOOKUP(A1648,'HUMAN RESOURCES'!$A$2:$M$2692,8,0)</f>
        <v>68</v>
      </c>
      <c r="R1648" s="5">
        <f>VLOOKUP(A1648,'HUMAN RESOURCES'!$A$2:$M$2692,9,0)</f>
        <v>0.289</v>
      </c>
      <c r="S1648" s="5">
        <f>VLOOKUP(A1648,'HUMAN RESOURCES'!$A$2:$M$2692,10,0)</f>
        <v>0.66</v>
      </c>
      <c r="T1648" s="5">
        <f>VLOOKUP(A1648,'HUMAN RESOURCES'!$A$2:$M$2692,11,0)</f>
        <v>0.05</v>
      </c>
      <c r="U1648" s="5">
        <f>VLOOKUP(A1648,'HUMAN RESOURCES'!$A$2:$M$2692,12,0)</f>
        <v>30955151</v>
      </c>
      <c r="V1648" s="35">
        <f>VLOOKUP(A1648,'HUMAN RESOURCES'!$A$2:$M$2692,13,0)</f>
        <v>0.567</v>
      </c>
      <c r="W1648" s="38">
        <f>VLOOKUP(A1648,TOURISM!$A$2:$F$2692,5,0)</f>
        <v>8885000000</v>
      </c>
      <c r="X1648" s="39">
        <f>VLOOKUP(A1648,TOURISM!$A$2:$F$2692,6,0)</f>
        <v>1910000000</v>
      </c>
      <c r="Y1648" s="43">
        <f t="shared" si="4"/>
        <v>6.89375219300458</v>
      </c>
      <c r="Z1648" s="35">
        <f>VLOOKUP(A1648,BUSINESS!$A$2:$J$2692,5,0)</f>
        <v>0.529</v>
      </c>
      <c r="AA1648" s="5">
        <f>VLOOKUP(A1648,BUSINESS!$A$2:$J$2692,6,0)</f>
        <v>12</v>
      </c>
      <c r="AB1648" s="5">
        <f>VLOOKUP(A1648,BUSINESS!$A$2:$J$2692,7,0)</f>
        <v>0</v>
      </c>
      <c r="AC1648" s="5">
        <f>VLOOKUP(A1648,BUSINESS!$A$2:$J$2692,8,0)</f>
        <v>358</v>
      </c>
      <c r="AD1648" s="35">
        <f>VLOOKUP(A1648,BUSINESS!$A$2:$J$2692,9,0)</f>
        <v>0.331</v>
      </c>
      <c r="AE1648" s="35">
        <f>VLOOKUP(A1648,BUSINESS!$A$2:$J$2692,10,0)</f>
        <v>0.737</v>
      </c>
    </row>
    <row r="1649" customHeight="1" spans="1:31">
      <c r="A1649" s="22" t="str">
        <f t="shared" si="0"/>
        <v>Morocco-Africa2009</v>
      </c>
      <c r="B1649" s="22" t="s">
        <v>196</v>
      </c>
      <c r="C1649" s="22" t="s">
        <v>69</v>
      </c>
      <c r="D1649" s="23">
        <v>2009</v>
      </c>
      <c r="E1649" s="25">
        <v>90908402631</v>
      </c>
      <c r="F1649" s="24">
        <f t="shared" si="1"/>
        <v>2906.59813625947</v>
      </c>
      <c r="G1649" s="26">
        <v>0.057</v>
      </c>
      <c r="H1649" s="27">
        <v>165</v>
      </c>
      <c r="J1649" s="5">
        <f>VLOOKUP(A1649,ENERGY!$A$2:$F$2692,5,0)</f>
        <v>13327</v>
      </c>
      <c r="K1649" s="5">
        <f t="shared" si="2"/>
        <v>0.000426101793023044</v>
      </c>
      <c r="L1649" s="31">
        <f>VLOOKUP(A1649,ENERGY!$A$2:$F$2692,6,0)</f>
        <v>45771</v>
      </c>
      <c r="M1649" s="31">
        <f t="shared" si="3"/>
        <v>0.0014634280159419</v>
      </c>
      <c r="N1649" s="32">
        <f>VLOOKUP(A1649,'HUMAN RESOURCES'!$A$2:$M$2692,5,0)</f>
        <v>0.021</v>
      </c>
      <c r="O1649" s="32">
        <f>VLOOKUP(A1649,'HUMAN RESOURCES'!$A$2:$M$2692,6,0)</f>
        <v>0.037</v>
      </c>
      <c r="P1649" s="31">
        <f>VLOOKUP(A1649,'HUMAN RESOURCES'!$A$2:$M$2692,7,0)</f>
        <v>72</v>
      </c>
      <c r="Q1649" s="5">
        <f>VLOOKUP(A1649,'HUMAN RESOURCES'!$A$2:$M$2692,8,0)</f>
        <v>68</v>
      </c>
      <c r="R1649" s="5">
        <f>VLOOKUP(A1649,'HUMAN RESOURCES'!$A$2:$M$2692,9,0)</f>
        <v>0.285</v>
      </c>
      <c r="S1649" s="5">
        <f>VLOOKUP(A1649,'HUMAN RESOURCES'!$A$2:$M$2692,10,0)</f>
        <v>0.665</v>
      </c>
      <c r="T1649" s="5">
        <f>VLOOKUP(A1649,'HUMAN RESOURCES'!$A$2:$M$2692,11,0)</f>
        <v>0.05</v>
      </c>
      <c r="U1649" s="5">
        <f>VLOOKUP(A1649,'HUMAN RESOURCES'!$A$2:$M$2692,12,0)</f>
        <v>31276564</v>
      </c>
      <c r="V1649" s="35">
        <f>VLOOKUP(A1649,'HUMAN RESOURCES'!$A$2:$M$2692,13,0)</f>
        <v>0.572</v>
      </c>
      <c r="W1649" s="38">
        <f>VLOOKUP(A1649,TOURISM!$A$2:$F$2692,5,0)</f>
        <v>7980000000</v>
      </c>
      <c r="X1649" s="39">
        <f>VLOOKUP(A1649,TOURISM!$A$2:$F$2692,6,0)</f>
        <v>1713000000</v>
      </c>
      <c r="Y1649" s="43">
        <f t="shared" si="4"/>
        <v>6.93726277514355</v>
      </c>
      <c r="Z1649" s="35">
        <f>VLOOKUP(A1649,BUSINESS!$A$2:$J$2692,5,0)</f>
        <v>0.493</v>
      </c>
      <c r="AA1649" s="5">
        <f>VLOOKUP(A1649,BUSINESS!$A$2:$J$2692,6,0)</f>
        <v>12</v>
      </c>
      <c r="AB1649" s="5">
        <f>VLOOKUP(A1649,BUSINESS!$A$2:$J$2692,7,0)</f>
        <v>0</v>
      </c>
      <c r="AC1649" s="5">
        <f>VLOOKUP(A1649,BUSINESS!$A$2:$J$2692,8,0)</f>
        <v>358</v>
      </c>
      <c r="AD1649" s="35">
        <f>VLOOKUP(A1649,BUSINESS!$A$2:$J$2692,9,0)</f>
        <v>0.413</v>
      </c>
      <c r="AE1649" s="35">
        <f>VLOOKUP(A1649,BUSINESS!$A$2:$J$2692,10,0)</f>
        <v>0.809</v>
      </c>
    </row>
    <row r="1650" customHeight="1" spans="1:31">
      <c r="A1650" s="22" t="str">
        <f t="shared" si="0"/>
        <v>Morocco-Africa2010</v>
      </c>
      <c r="B1650" s="22" t="s">
        <v>196</v>
      </c>
      <c r="C1650" s="22" t="s">
        <v>69</v>
      </c>
      <c r="D1650" s="23">
        <v>2010</v>
      </c>
      <c r="E1650" s="25">
        <v>90770671432</v>
      </c>
      <c r="F1650" s="24">
        <f t="shared" si="1"/>
        <v>2868.64416661715</v>
      </c>
      <c r="G1650" s="26">
        <v>0.059</v>
      </c>
      <c r="H1650" s="27">
        <v>168</v>
      </c>
      <c r="J1650" s="5">
        <f>VLOOKUP(A1650,ENERGY!$A$2:$F$2692,5,0)</f>
        <v>13648</v>
      </c>
      <c r="K1650" s="5">
        <f t="shared" si="2"/>
        <v>0.000431320546255083</v>
      </c>
      <c r="L1650" s="31">
        <f>VLOOKUP(A1650,ENERGY!$A$2:$F$2692,6,0)</f>
        <v>47425</v>
      </c>
      <c r="M1650" s="31">
        <f t="shared" si="3"/>
        <v>0.00149878201246683</v>
      </c>
      <c r="N1650" s="32">
        <f>VLOOKUP(A1650,'HUMAN RESOURCES'!$A$2:$M$2692,5,0)</f>
        <v>0.022</v>
      </c>
      <c r="O1650" s="32">
        <f>VLOOKUP(A1650,'HUMAN RESOURCES'!$A$2:$M$2692,6,0)</f>
        <v>0.05</v>
      </c>
      <c r="P1650" s="31">
        <f>VLOOKUP(A1650,'HUMAN RESOURCES'!$A$2:$M$2692,7,0)</f>
        <v>72</v>
      </c>
      <c r="Q1650" s="5">
        <f>VLOOKUP(A1650,'HUMAN RESOURCES'!$A$2:$M$2692,8,0)</f>
        <v>68</v>
      </c>
      <c r="R1650" s="5">
        <f>VLOOKUP(A1650,'HUMAN RESOURCES'!$A$2:$M$2692,9,0)</f>
        <v>0.281</v>
      </c>
      <c r="S1650" s="5">
        <f>VLOOKUP(A1650,'HUMAN RESOURCES'!$A$2:$M$2692,10,0)</f>
        <v>0.669</v>
      </c>
      <c r="T1650" s="5">
        <f>VLOOKUP(A1650,'HUMAN RESOURCES'!$A$2:$M$2692,11,0)</f>
        <v>0.05</v>
      </c>
      <c r="U1650" s="5">
        <f>VLOOKUP(A1650,'HUMAN RESOURCES'!$A$2:$M$2692,12,0)</f>
        <v>31642360</v>
      </c>
      <c r="V1650" s="35">
        <f>VLOOKUP(A1650,'HUMAN RESOURCES'!$A$2:$M$2692,13,0)</f>
        <v>0.577</v>
      </c>
      <c r="W1650" s="38">
        <f>VLOOKUP(A1650,TOURISM!$A$2:$F$2692,5,0)</f>
        <v>8176000000</v>
      </c>
      <c r="X1650" s="39">
        <f>VLOOKUP(A1650,TOURISM!$A$2:$F$2692,6,0)</f>
        <v>1879000000</v>
      </c>
      <c r="Y1650" s="43">
        <f t="shared" si="4"/>
        <v>6.89538118016968</v>
      </c>
      <c r="Z1650" s="35">
        <f>VLOOKUP(A1650,BUSINESS!$A$2:$J$2692,5,0)</f>
        <v>0.496</v>
      </c>
      <c r="AA1650" s="5">
        <f>VLOOKUP(A1650,BUSINESS!$A$2:$J$2692,6,0)</f>
        <v>12</v>
      </c>
      <c r="AB1650" s="5">
        <f>VLOOKUP(A1650,BUSINESS!$A$2:$J$2692,7,0)</f>
        <v>0</v>
      </c>
      <c r="AC1650" s="5">
        <f>VLOOKUP(A1650,BUSINESS!$A$2:$J$2692,8,0)</f>
        <v>358</v>
      </c>
      <c r="AD1650" s="35">
        <f>VLOOKUP(A1650,BUSINESS!$A$2:$J$2692,9,0)</f>
        <v>0.52</v>
      </c>
      <c r="AE1650" s="35">
        <f>VLOOKUP(A1650,BUSINESS!$A$2:$J$2692,10,0)</f>
        <v>1.011</v>
      </c>
    </row>
    <row r="1651" customHeight="1" spans="1:31">
      <c r="A1651" s="22" t="str">
        <f t="shared" si="0"/>
        <v>Morocco-Africa2011</v>
      </c>
      <c r="B1651" s="22" t="s">
        <v>196</v>
      </c>
      <c r="C1651" s="22" t="s">
        <v>69</v>
      </c>
      <c r="D1651" s="23">
        <v>2011</v>
      </c>
      <c r="E1651" s="25">
        <v>99211339029</v>
      </c>
      <c r="F1651" s="24">
        <f t="shared" si="1"/>
        <v>3094.60765823491</v>
      </c>
      <c r="G1651" s="26">
        <v>0.063</v>
      </c>
      <c r="H1651" s="27">
        <v>195</v>
      </c>
      <c r="J1651" s="5">
        <f>VLOOKUP(A1651,ENERGY!$A$2:$F$2692,5,0)</f>
        <v>11018</v>
      </c>
      <c r="K1651" s="5">
        <f t="shared" si="2"/>
        <v>0.000343674296830785</v>
      </c>
      <c r="L1651" s="31">
        <f>VLOOKUP(A1651,ENERGY!$A$2:$F$2692,6,0)</f>
        <v>37561</v>
      </c>
      <c r="M1651" s="31">
        <f t="shared" si="3"/>
        <v>0.00117160557844084</v>
      </c>
      <c r="N1651" s="32">
        <f>VLOOKUP(A1651,'HUMAN RESOURCES'!$A$2:$M$2692,5,0)</f>
        <v>0.022</v>
      </c>
      <c r="O1651" s="32">
        <f>VLOOKUP(A1651,'HUMAN RESOURCES'!$A$2:$M$2692,6,0)</f>
        <v>0.039</v>
      </c>
      <c r="P1651" s="31">
        <f>VLOOKUP(A1651,'HUMAN RESOURCES'!$A$2:$M$2692,7,0)</f>
        <v>72</v>
      </c>
      <c r="Q1651" s="5">
        <f>VLOOKUP(A1651,'HUMAN RESOURCES'!$A$2:$M$2692,8,0)</f>
        <v>69</v>
      </c>
      <c r="R1651" s="5">
        <f>VLOOKUP(A1651,'HUMAN RESOURCES'!$A$2:$M$2692,9,0)</f>
        <v>0.279</v>
      </c>
      <c r="S1651" s="5">
        <f>VLOOKUP(A1651,'HUMAN RESOURCES'!$A$2:$M$2692,10,0)</f>
        <v>0.671</v>
      </c>
      <c r="T1651" s="5">
        <f>VLOOKUP(A1651,'HUMAN RESOURCES'!$A$2:$M$2692,11,0)</f>
        <v>0.05</v>
      </c>
      <c r="U1651" s="5">
        <f>VLOOKUP(A1651,'HUMAN RESOURCES'!$A$2:$M$2692,12,0)</f>
        <v>32059424</v>
      </c>
      <c r="V1651" s="35">
        <f>VLOOKUP(A1651,'HUMAN RESOURCES'!$A$2:$M$2692,13,0)</f>
        <v>0.582</v>
      </c>
      <c r="W1651" s="38">
        <f>VLOOKUP(A1651,TOURISM!$A$2:$F$2692,5,0)</f>
        <v>9101000000</v>
      </c>
      <c r="X1651" s="39">
        <f>VLOOKUP(A1651,TOURISM!$A$2:$F$2692,6,0)</f>
        <v>2260000000</v>
      </c>
      <c r="Y1651" s="43">
        <f t="shared" si="4"/>
        <v>6.66377913204866</v>
      </c>
      <c r="Z1651" s="35">
        <f>VLOOKUP(A1651,BUSINESS!$A$2:$J$2692,5,0)</f>
        <v>0.496</v>
      </c>
      <c r="AA1651" s="5">
        <f>VLOOKUP(A1651,BUSINESS!$A$2:$J$2692,6,0)</f>
        <v>12</v>
      </c>
      <c r="AB1651" s="5">
        <f>VLOOKUP(A1651,BUSINESS!$A$2:$J$2692,7,0)</f>
        <v>0</v>
      </c>
      <c r="AC1651" s="5">
        <f>VLOOKUP(A1651,BUSINESS!$A$2:$J$2692,8,0)</f>
        <v>238</v>
      </c>
      <c r="AD1651" s="35">
        <f>VLOOKUP(A1651,BUSINESS!$A$2:$J$2692,9,0)</f>
        <v>0.461</v>
      </c>
      <c r="AE1651" s="35">
        <f>VLOOKUP(A1651,BUSINESS!$A$2:$J$2692,10,0)</f>
        <v>1.14</v>
      </c>
    </row>
    <row r="1652" customHeight="1" spans="1:31">
      <c r="A1652" s="22" t="str">
        <f t="shared" si="0"/>
        <v>Morocco-Africa2012</v>
      </c>
      <c r="B1652" s="22" t="s">
        <v>196</v>
      </c>
      <c r="C1652" s="22" t="s">
        <v>69</v>
      </c>
      <c r="D1652" s="23">
        <v>2012</v>
      </c>
      <c r="E1652" s="25">
        <v>95981572517</v>
      </c>
      <c r="F1652" s="24">
        <f t="shared" si="1"/>
        <v>2951.35913633171</v>
      </c>
      <c r="G1652" s="26">
        <v>0.064</v>
      </c>
      <c r="H1652" s="27">
        <v>190</v>
      </c>
      <c r="J1652" s="5">
        <f>VLOOKUP(A1652,ENERGY!$A$2:$F$2692,5,0)</f>
        <v>10238</v>
      </c>
      <c r="K1652" s="5">
        <f t="shared" si="2"/>
        <v>0.000314810583379557</v>
      </c>
      <c r="L1652" s="31">
        <f>VLOOKUP(A1652,ENERGY!$A$2:$F$2692,6,0)</f>
        <v>33905</v>
      </c>
      <c r="M1652" s="31">
        <f t="shared" si="3"/>
        <v>0.00104255253267082</v>
      </c>
      <c r="N1652" s="32">
        <f>VLOOKUP(A1652,'HUMAN RESOURCES'!$A$2:$M$2692,5,0)</f>
        <v>0.022</v>
      </c>
      <c r="O1652" s="32">
        <f>VLOOKUP(A1652,'HUMAN RESOURCES'!$A$2:$M$2692,6,0)</f>
        <v>0.035</v>
      </c>
      <c r="P1652" s="31">
        <f>VLOOKUP(A1652,'HUMAN RESOURCES'!$A$2:$M$2692,7,0)</f>
        <v>72</v>
      </c>
      <c r="Q1652" s="5">
        <f>VLOOKUP(A1652,'HUMAN RESOURCES'!$A$2:$M$2692,8,0)</f>
        <v>69</v>
      </c>
      <c r="R1652" s="5">
        <f>VLOOKUP(A1652,'HUMAN RESOURCES'!$A$2:$M$2692,9,0)</f>
        <v>0.278</v>
      </c>
      <c r="S1652" s="5">
        <f>VLOOKUP(A1652,'HUMAN RESOURCES'!$A$2:$M$2692,10,0)</f>
        <v>0.672</v>
      </c>
      <c r="T1652" s="5">
        <f>VLOOKUP(A1652,'HUMAN RESOURCES'!$A$2:$M$2692,11,0)</f>
        <v>0.05</v>
      </c>
      <c r="U1652" s="5">
        <f>VLOOKUP(A1652,'HUMAN RESOURCES'!$A$2:$M$2692,12,0)</f>
        <v>32521143</v>
      </c>
      <c r="V1652" s="35">
        <f>VLOOKUP(A1652,'HUMAN RESOURCES'!$A$2:$M$2692,13,0)</f>
        <v>0.587</v>
      </c>
      <c r="W1652" s="38">
        <f>VLOOKUP(A1652,TOURISM!$A$2:$F$2692,5,0)</f>
        <v>8491000000</v>
      </c>
      <c r="X1652" s="39">
        <f>VLOOKUP(A1652,TOURISM!$A$2:$F$2692,6,0)</f>
        <v>2095000000</v>
      </c>
      <c r="Y1652" s="43">
        <f t="shared" si="4"/>
        <v>-1.11366563554137</v>
      </c>
      <c r="Z1652" s="35">
        <f>VLOOKUP(A1652,BUSINESS!$A$2:$J$2692,5,0)</f>
        <v>0.496</v>
      </c>
      <c r="AA1652" s="5">
        <f>VLOOKUP(A1652,BUSINESS!$A$2:$J$2692,6,0)</f>
        <v>12</v>
      </c>
      <c r="AB1652" s="5">
        <f>VLOOKUP(A1652,BUSINESS!$A$2:$J$2692,7,0)</f>
        <v>95</v>
      </c>
      <c r="AC1652" s="5">
        <f>VLOOKUP(A1652,BUSINESS!$A$2:$J$2692,8,0)</f>
        <v>238</v>
      </c>
      <c r="AD1652" s="35">
        <f>VLOOKUP(A1652,BUSINESS!$A$2:$J$2692,9,0)</f>
        <v>0.554</v>
      </c>
      <c r="AE1652" s="35">
        <f>VLOOKUP(A1652,BUSINESS!$A$2:$J$2692,10,0)</f>
        <v>1.2</v>
      </c>
    </row>
    <row r="1653" customHeight="1" spans="1:31">
      <c r="A1653" s="22" t="str">
        <f t="shared" si="0"/>
        <v>Mozambique-Africa2000</v>
      </c>
      <c r="B1653" s="22" t="s">
        <v>197</v>
      </c>
      <c r="C1653" s="22" t="s">
        <v>69</v>
      </c>
      <c r="D1653" s="23">
        <v>2000</v>
      </c>
      <c r="E1653" s="25">
        <v>4310090791</v>
      </c>
      <c r="F1653" s="24">
        <f t="shared" si="1"/>
        <v>235.83830604251</v>
      </c>
      <c r="G1653" s="26">
        <v>0.062</v>
      </c>
      <c r="H1653" s="27">
        <v>15</v>
      </c>
      <c r="I1653" s="26">
        <v>0.19</v>
      </c>
      <c r="J1653" s="5">
        <f>VLOOKUP(A1653,ENERGY!$A$2:$F$2692,5,0)</f>
        <v>0</v>
      </c>
      <c r="K1653" s="5">
        <f t="shared" si="2"/>
        <v>0</v>
      </c>
      <c r="L1653" s="31">
        <f>VLOOKUP(A1653,ENERGY!$A$2:$F$2692,6,0)</f>
        <v>0</v>
      </c>
      <c r="M1653" s="31">
        <f t="shared" si="3"/>
        <v>0</v>
      </c>
      <c r="N1653" s="32">
        <f>VLOOKUP(A1653,'HUMAN RESOURCES'!$A$2:$M$2692,5,0)</f>
        <v>0.022</v>
      </c>
      <c r="O1653" s="32">
        <f>VLOOKUP(A1653,'HUMAN RESOURCES'!$A$2:$M$2692,6,0)</f>
        <v>0.01</v>
      </c>
      <c r="P1653" s="31">
        <f>VLOOKUP(A1653,'HUMAN RESOURCES'!$A$2:$M$2692,7,0)</f>
        <v>49</v>
      </c>
      <c r="Q1653" s="5">
        <f>VLOOKUP(A1653,'HUMAN RESOURCES'!$A$2:$M$2692,8,0)</f>
        <v>46</v>
      </c>
      <c r="R1653" s="5">
        <f>VLOOKUP(A1653,'HUMAN RESOURCES'!$A$2:$M$2692,9,0)</f>
        <v>0.438</v>
      </c>
      <c r="S1653" s="5">
        <f>VLOOKUP(A1653,'HUMAN RESOURCES'!$A$2:$M$2692,10,0)</f>
        <v>0.53</v>
      </c>
      <c r="T1653" s="5">
        <f>VLOOKUP(A1653,'HUMAN RESOURCES'!$A$2:$M$2692,11,0)</f>
        <v>0.032</v>
      </c>
      <c r="U1653" s="5">
        <f>VLOOKUP(A1653,'HUMAN RESOURCES'!$A$2:$M$2692,12,0)</f>
        <v>18275618</v>
      </c>
      <c r="V1653" s="35">
        <f>VLOOKUP(A1653,'HUMAN RESOURCES'!$A$2:$M$2692,13,0)</f>
        <v>0.291</v>
      </c>
      <c r="W1653" s="38">
        <f>VLOOKUP(A1653,TOURISM!$A$2:$F$2692,5,0)</f>
        <v>74000000</v>
      </c>
      <c r="X1653" s="39">
        <f>VLOOKUP(A1653,TOURISM!$A$2:$F$2692,6,0)</f>
        <v>122000000</v>
      </c>
      <c r="Y1653" s="43">
        <f t="shared" si="4"/>
        <v>-1.66869137129706</v>
      </c>
      <c r="Z1653" s="35">
        <f>VLOOKUP(A1653,BUSINESS!$A$2:$J$2692,5,0)</f>
        <v>0</v>
      </c>
      <c r="AA1653" s="5">
        <f>VLOOKUP(A1653,BUSINESS!$A$2:$J$2692,6,0)</f>
        <v>0</v>
      </c>
      <c r="AB1653" s="5">
        <f>VLOOKUP(A1653,BUSINESS!$A$2:$J$2692,7,0)</f>
        <v>0</v>
      </c>
      <c r="AC1653" s="5">
        <f>VLOOKUP(A1653,BUSINESS!$A$2:$J$2692,8,0)</f>
        <v>0</v>
      </c>
      <c r="AD1653" s="35">
        <f>VLOOKUP(A1653,BUSINESS!$A$2:$J$2692,9,0)</f>
        <v>0.001</v>
      </c>
      <c r="AE1653" s="35">
        <f>VLOOKUP(A1653,BUSINESS!$A$2:$J$2692,10,0)</f>
        <v>0.003</v>
      </c>
    </row>
    <row r="1654" customHeight="1" spans="1:31">
      <c r="A1654" s="22" t="str">
        <f t="shared" si="0"/>
        <v>Mozambique-Africa2001</v>
      </c>
      <c r="B1654" s="22" t="s">
        <v>197</v>
      </c>
      <c r="C1654" s="22" t="s">
        <v>69</v>
      </c>
      <c r="D1654" s="23">
        <v>2001</v>
      </c>
      <c r="E1654" s="25">
        <v>4075049537</v>
      </c>
      <c r="F1654" s="24">
        <f t="shared" si="1"/>
        <v>216.922734604941</v>
      </c>
      <c r="G1654" s="26">
        <v>0.056</v>
      </c>
      <c r="H1654" s="27">
        <v>12</v>
      </c>
      <c r="I1654" s="26">
        <v>0.227</v>
      </c>
      <c r="J1654" s="5">
        <f>VLOOKUP(A1654,ENERGY!$A$2:$F$2692,5,0)</f>
        <v>10202</v>
      </c>
      <c r="K1654" s="5">
        <f t="shared" si="2"/>
        <v>0.000543072107061753</v>
      </c>
      <c r="L1654" s="31">
        <f>VLOOKUP(A1654,ENERGY!$A$2:$F$2692,6,0)</f>
        <v>0</v>
      </c>
      <c r="M1654" s="31">
        <f t="shared" si="3"/>
        <v>0</v>
      </c>
      <c r="N1654" s="32">
        <f>VLOOKUP(A1654,'HUMAN RESOURCES'!$A$2:$M$2692,5,0)</f>
        <v>0.023</v>
      </c>
      <c r="O1654" s="32">
        <f>VLOOKUP(A1654,'HUMAN RESOURCES'!$A$2:$M$2692,6,0)</f>
        <v>0.028</v>
      </c>
      <c r="P1654" s="31">
        <f>VLOOKUP(A1654,'HUMAN RESOURCES'!$A$2:$M$2692,7,0)</f>
        <v>49</v>
      </c>
      <c r="Q1654" s="5">
        <f>VLOOKUP(A1654,'HUMAN RESOURCES'!$A$2:$M$2692,8,0)</f>
        <v>46</v>
      </c>
      <c r="R1654" s="5">
        <f>VLOOKUP(A1654,'HUMAN RESOURCES'!$A$2:$M$2692,9,0)</f>
        <v>0.44</v>
      </c>
      <c r="S1654" s="5">
        <f>VLOOKUP(A1654,'HUMAN RESOURCES'!$A$2:$M$2692,10,0)</f>
        <v>0.529</v>
      </c>
      <c r="T1654" s="5">
        <f>VLOOKUP(A1654,'HUMAN RESOURCES'!$A$2:$M$2692,11,0)</f>
        <v>0.032</v>
      </c>
      <c r="U1654" s="5">
        <f>VLOOKUP(A1654,'HUMAN RESOURCES'!$A$2:$M$2692,12,0)</f>
        <v>18785719</v>
      </c>
      <c r="V1654" s="35">
        <f>VLOOKUP(A1654,'HUMAN RESOURCES'!$A$2:$M$2692,13,0)</f>
        <v>0.293</v>
      </c>
      <c r="W1654" s="38">
        <f>VLOOKUP(A1654,TOURISM!$A$2:$F$2692,5,0)</f>
        <v>64000000</v>
      </c>
      <c r="X1654" s="39">
        <f>VLOOKUP(A1654,TOURISM!$A$2:$F$2692,6,0)</f>
        <v>132000000</v>
      </c>
      <c r="Y1654" s="43">
        <f t="shared" si="4"/>
        <v>-1.19009850846418</v>
      </c>
      <c r="Z1654" s="35">
        <f>VLOOKUP(A1654,BUSINESS!$A$2:$J$2692,5,0)</f>
        <v>0</v>
      </c>
      <c r="AA1654" s="5">
        <f>VLOOKUP(A1654,BUSINESS!$A$2:$J$2692,6,0)</f>
        <v>0</v>
      </c>
      <c r="AB1654" s="5">
        <f>VLOOKUP(A1654,BUSINESS!$A$2:$J$2692,7,0)</f>
        <v>0</v>
      </c>
      <c r="AC1654" s="5">
        <f>VLOOKUP(A1654,BUSINESS!$A$2:$J$2692,8,0)</f>
        <v>0</v>
      </c>
      <c r="AD1654" s="35">
        <f>VLOOKUP(A1654,BUSINESS!$A$2:$J$2692,9,0)</f>
        <v>0.002</v>
      </c>
      <c r="AE1654" s="35">
        <f>VLOOKUP(A1654,BUSINESS!$A$2:$J$2692,10,0)</f>
        <v>0.008</v>
      </c>
    </row>
    <row r="1655" customHeight="1" spans="1:31">
      <c r="A1655" s="22" t="str">
        <f t="shared" si="0"/>
        <v>Mozambique-Africa2002</v>
      </c>
      <c r="B1655" s="22" t="s">
        <v>197</v>
      </c>
      <c r="C1655" s="22" t="s">
        <v>69</v>
      </c>
      <c r="D1655" s="23">
        <v>2002</v>
      </c>
      <c r="E1655" s="25">
        <v>4201332885</v>
      </c>
      <c r="F1655" s="24">
        <f t="shared" si="1"/>
        <v>217.461487366339</v>
      </c>
      <c r="G1655" s="26">
        <v>0.064</v>
      </c>
      <c r="H1655" s="27">
        <v>14</v>
      </c>
      <c r="I1655" s="26">
        <v>0.267</v>
      </c>
      <c r="J1655" s="5">
        <f>VLOOKUP(A1655,ENERGY!$A$2:$F$2692,5,0)</f>
        <v>9875</v>
      </c>
      <c r="K1655" s="5">
        <f t="shared" si="2"/>
        <v>0.000511131168732085</v>
      </c>
      <c r="L1655" s="31">
        <f>VLOOKUP(A1655,ENERGY!$A$2:$F$2692,6,0)</f>
        <v>2882</v>
      </c>
      <c r="M1655" s="31">
        <f t="shared" si="3"/>
        <v>0.00014917266109224</v>
      </c>
      <c r="N1655" s="32">
        <f>VLOOKUP(A1655,'HUMAN RESOURCES'!$A$2:$M$2692,5,0)</f>
        <v>0.023</v>
      </c>
      <c r="O1655" s="32">
        <f>VLOOKUP(A1655,'HUMAN RESOURCES'!$A$2:$M$2692,6,0)</f>
        <v>0.018</v>
      </c>
      <c r="P1655" s="31">
        <f>VLOOKUP(A1655,'HUMAN RESOURCES'!$A$2:$M$2692,7,0)</f>
        <v>49</v>
      </c>
      <c r="Q1655" s="5">
        <f>VLOOKUP(A1655,'HUMAN RESOURCES'!$A$2:$M$2692,8,0)</f>
        <v>46</v>
      </c>
      <c r="R1655" s="5">
        <f>VLOOKUP(A1655,'HUMAN RESOURCES'!$A$2:$M$2692,9,0)</f>
        <v>0.441</v>
      </c>
      <c r="S1655" s="5">
        <f>VLOOKUP(A1655,'HUMAN RESOURCES'!$A$2:$M$2692,10,0)</f>
        <v>0.527</v>
      </c>
      <c r="T1655" s="5">
        <f>VLOOKUP(A1655,'HUMAN RESOURCES'!$A$2:$M$2692,11,0)</f>
        <v>0.032</v>
      </c>
      <c r="U1655" s="5">
        <f>VLOOKUP(A1655,'HUMAN RESOURCES'!$A$2:$M$2692,12,0)</f>
        <v>19319894</v>
      </c>
      <c r="V1655" s="35">
        <f>VLOOKUP(A1655,'HUMAN RESOURCES'!$A$2:$M$2692,13,0)</f>
        <v>0.295</v>
      </c>
      <c r="W1655" s="38">
        <f>VLOOKUP(A1655,TOURISM!$A$2:$F$2692,5,0)</f>
        <v>65000000</v>
      </c>
      <c r="X1655" s="39">
        <f>VLOOKUP(A1655,TOURISM!$A$2:$F$2692,6,0)</f>
        <v>115000000</v>
      </c>
      <c r="Y1655" s="43">
        <f t="shared" si="4"/>
        <v>-0.750075458394767</v>
      </c>
      <c r="Z1655" s="35">
        <f>VLOOKUP(A1655,BUSINESS!$A$2:$J$2692,5,0)</f>
        <v>0</v>
      </c>
      <c r="AA1655" s="5">
        <f>VLOOKUP(A1655,BUSINESS!$A$2:$J$2692,6,0)</f>
        <v>0</v>
      </c>
      <c r="AB1655" s="5">
        <f>VLOOKUP(A1655,BUSINESS!$A$2:$J$2692,7,0)</f>
        <v>0</v>
      </c>
      <c r="AC1655" s="5">
        <f>VLOOKUP(A1655,BUSINESS!$A$2:$J$2692,8,0)</f>
        <v>0</v>
      </c>
      <c r="AD1655" s="35">
        <f>VLOOKUP(A1655,BUSINESS!$A$2:$J$2692,9,0)</f>
        <v>0.003</v>
      </c>
      <c r="AE1655" s="35">
        <f>VLOOKUP(A1655,BUSINESS!$A$2:$J$2692,10,0)</f>
        <v>0.013</v>
      </c>
    </row>
    <row r="1656" customHeight="1" spans="1:31">
      <c r="A1656" s="22" t="str">
        <f t="shared" si="0"/>
        <v>Mozambique-Africa2003</v>
      </c>
      <c r="B1656" s="22" t="s">
        <v>197</v>
      </c>
      <c r="C1656" s="22" t="s">
        <v>69</v>
      </c>
      <c r="D1656" s="23">
        <v>2003</v>
      </c>
      <c r="E1656" s="25">
        <v>4666197195</v>
      </c>
      <c r="F1656" s="24">
        <f t="shared" si="1"/>
        <v>234.795410311038</v>
      </c>
      <c r="G1656" s="26">
        <v>0.064</v>
      </c>
      <c r="H1656" s="27">
        <v>15</v>
      </c>
      <c r="I1656" s="26">
        <v>0.247</v>
      </c>
      <c r="J1656" s="5">
        <f>VLOOKUP(A1656,ENERGY!$A$2:$F$2692,5,0)</f>
        <v>9554</v>
      </c>
      <c r="K1656" s="5">
        <f t="shared" si="2"/>
        <v>0.000480741652434956</v>
      </c>
      <c r="L1656" s="31">
        <f>VLOOKUP(A1656,ENERGY!$A$2:$F$2692,6,0)</f>
        <v>2574</v>
      </c>
      <c r="M1656" s="31">
        <f t="shared" si="3"/>
        <v>0.000129519469684695</v>
      </c>
      <c r="N1656" s="32">
        <f>VLOOKUP(A1656,'HUMAN RESOURCES'!$A$2:$M$2692,5,0)</f>
        <v>0.025</v>
      </c>
      <c r="O1656" s="32">
        <f>VLOOKUP(A1656,'HUMAN RESOURCES'!$A$2:$M$2692,6,0)</f>
        <v>0.025</v>
      </c>
      <c r="P1656" s="31">
        <f>VLOOKUP(A1656,'HUMAN RESOURCES'!$A$2:$M$2692,7,0)</f>
        <v>49</v>
      </c>
      <c r="Q1656" s="5">
        <f>VLOOKUP(A1656,'HUMAN RESOURCES'!$A$2:$M$2692,8,0)</f>
        <v>46</v>
      </c>
      <c r="R1656" s="5">
        <f>VLOOKUP(A1656,'HUMAN RESOURCES'!$A$2:$M$2692,9,0)</f>
        <v>0.444</v>
      </c>
      <c r="S1656" s="5">
        <f>VLOOKUP(A1656,'HUMAN RESOURCES'!$A$2:$M$2692,10,0)</f>
        <v>0.525</v>
      </c>
      <c r="T1656" s="5">
        <f>VLOOKUP(A1656,'HUMAN RESOURCES'!$A$2:$M$2692,11,0)</f>
        <v>0.032</v>
      </c>
      <c r="U1656" s="5">
        <f>VLOOKUP(A1656,'HUMAN RESOURCES'!$A$2:$M$2692,12,0)</f>
        <v>19873460</v>
      </c>
      <c r="V1656" s="35">
        <f>VLOOKUP(A1656,'HUMAN RESOURCES'!$A$2:$M$2692,13,0)</f>
        <v>0.296</v>
      </c>
      <c r="W1656" s="38">
        <f>VLOOKUP(A1656,TOURISM!$A$2:$F$2692,5,0)</f>
        <v>106000000</v>
      </c>
      <c r="X1656" s="39">
        <f>VLOOKUP(A1656,TOURISM!$A$2:$F$2692,6,0)</f>
        <v>141000000</v>
      </c>
      <c r="Y1656" s="43">
        <f t="shared" si="4"/>
        <v>-0.772201959234286</v>
      </c>
      <c r="Z1656" s="35">
        <f>VLOOKUP(A1656,BUSINESS!$A$2:$J$2692,5,0)</f>
        <v>0</v>
      </c>
      <c r="AA1656" s="5">
        <f>VLOOKUP(A1656,BUSINESS!$A$2:$J$2692,6,0)</f>
        <v>153</v>
      </c>
      <c r="AB1656" s="5">
        <f>VLOOKUP(A1656,BUSINESS!$A$2:$J$2692,7,0)</f>
        <v>0</v>
      </c>
      <c r="AC1656" s="5">
        <f>VLOOKUP(A1656,BUSINESS!$A$2:$J$2692,8,0)</f>
        <v>0</v>
      </c>
      <c r="AD1656" s="35">
        <f>VLOOKUP(A1656,BUSINESS!$A$2:$J$2692,9,0)</f>
        <v>0.004</v>
      </c>
      <c r="AE1656" s="35">
        <f>VLOOKUP(A1656,BUSINESS!$A$2:$J$2692,10,0)</f>
        <v>0.022</v>
      </c>
    </row>
    <row r="1657" customHeight="1" spans="1:31">
      <c r="A1657" s="22" t="str">
        <f t="shared" si="0"/>
        <v>Mozambique-Africa2004</v>
      </c>
      <c r="B1657" s="22" t="s">
        <v>197</v>
      </c>
      <c r="C1657" s="22" t="s">
        <v>69</v>
      </c>
      <c r="D1657" s="23">
        <v>2004</v>
      </c>
      <c r="E1657" s="25">
        <v>5697991241</v>
      </c>
      <c r="F1657" s="24">
        <f t="shared" si="1"/>
        <v>278.782693400164</v>
      </c>
      <c r="G1657" s="26">
        <v>0.059</v>
      </c>
      <c r="H1657" s="27">
        <v>16</v>
      </c>
      <c r="I1657" s="26">
        <v>0.221</v>
      </c>
      <c r="J1657" s="5">
        <f>VLOOKUP(A1657,ENERGY!$A$2:$F$2692,5,0)</f>
        <v>9264</v>
      </c>
      <c r="K1657" s="5">
        <f t="shared" si="2"/>
        <v>0.000453254973976736</v>
      </c>
      <c r="L1657" s="31">
        <f>VLOOKUP(A1657,ENERGY!$A$2:$F$2692,6,0)</f>
        <v>2340</v>
      </c>
      <c r="M1657" s="31">
        <f t="shared" si="3"/>
        <v>0.000114487979178061</v>
      </c>
      <c r="N1657" s="32">
        <f>VLOOKUP(A1657,'HUMAN RESOURCES'!$A$2:$M$2692,5,0)</f>
        <v>0.026</v>
      </c>
      <c r="O1657" s="32">
        <f>VLOOKUP(A1657,'HUMAN RESOURCES'!$A$2:$M$2692,6,0)</f>
        <v>0.072</v>
      </c>
      <c r="P1657" s="31">
        <f>VLOOKUP(A1657,'HUMAN RESOURCES'!$A$2:$M$2692,7,0)</f>
        <v>49</v>
      </c>
      <c r="Q1657" s="5">
        <f>VLOOKUP(A1657,'HUMAN RESOURCES'!$A$2:$M$2692,8,0)</f>
        <v>46</v>
      </c>
      <c r="R1657" s="5">
        <f>VLOOKUP(A1657,'HUMAN RESOURCES'!$A$2:$M$2692,9,0)</f>
        <v>0.446</v>
      </c>
      <c r="S1657" s="5">
        <f>VLOOKUP(A1657,'HUMAN RESOURCES'!$A$2:$M$2692,10,0)</f>
        <v>0.522</v>
      </c>
      <c r="T1657" s="5">
        <f>VLOOKUP(A1657,'HUMAN RESOURCES'!$A$2:$M$2692,11,0)</f>
        <v>0.032</v>
      </c>
      <c r="U1657" s="5">
        <f>VLOOKUP(A1657,'HUMAN RESOURCES'!$A$2:$M$2692,12,0)</f>
        <v>20438827</v>
      </c>
      <c r="V1657" s="35">
        <f>VLOOKUP(A1657,'HUMAN RESOURCES'!$A$2:$M$2692,13,0)</f>
        <v>0.298</v>
      </c>
      <c r="W1657" s="38">
        <f>VLOOKUP(A1657,TOURISM!$A$2:$F$2692,5,0)</f>
        <v>96000000</v>
      </c>
      <c r="X1657" s="39">
        <f>VLOOKUP(A1657,TOURISM!$A$2:$F$2692,6,0)</f>
        <v>140000000</v>
      </c>
      <c r="Y1657" s="43">
        <f t="shared" si="4"/>
        <v>-0.744848913995789</v>
      </c>
      <c r="Z1657" s="35">
        <f>VLOOKUP(A1657,BUSINESS!$A$2:$J$2692,5,0)</f>
        <v>0</v>
      </c>
      <c r="AA1657" s="5">
        <f>VLOOKUP(A1657,BUSINESS!$A$2:$J$2692,6,0)</f>
        <v>153</v>
      </c>
      <c r="AB1657" s="5">
        <f>VLOOKUP(A1657,BUSINESS!$A$2:$J$2692,7,0)</f>
        <v>0</v>
      </c>
      <c r="AC1657" s="5">
        <f>VLOOKUP(A1657,BUSINESS!$A$2:$J$2692,8,0)</f>
        <v>0</v>
      </c>
      <c r="AD1657" s="35">
        <f>VLOOKUP(A1657,BUSINESS!$A$2:$J$2692,9,0)</f>
        <v>0.007</v>
      </c>
      <c r="AE1657" s="35">
        <f>VLOOKUP(A1657,BUSINESS!$A$2:$J$2692,10,0)</f>
        <v>0.035</v>
      </c>
    </row>
    <row r="1658" customHeight="1" spans="1:31">
      <c r="A1658" s="22" t="str">
        <f t="shared" si="0"/>
        <v>Mozambique-Africa2005</v>
      </c>
      <c r="B1658" s="22" t="s">
        <v>197</v>
      </c>
      <c r="C1658" s="22" t="s">
        <v>69</v>
      </c>
      <c r="D1658" s="23">
        <v>2005</v>
      </c>
      <c r="E1658" s="25">
        <v>6578515331</v>
      </c>
      <c r="F1658" s="24">
        <f t="shared" si="1"/>
        <v>313.107929672463</v>
      </c>
      <c r="G1658" s="26">
        <v>0.069</v>
      </c>
      <c r="H1658" s="27">
        <v>22</v>
      </c>
      <c r="I1658" s="26">
        <v>0.195</v>
      </c>
      <c r="J1658" s="5">
        <f>VLOOKUP(A1658,ENERGY!$A$2:$F$2692,5,0)</f>
        <v>7645</v>
      </c>
      <c r="K1658" s="5">
        <f t="shared" si="2"/>
        <v>0.0003638678336837</v>
      </c>
      <c r="L1658" s="31">
        <f>VLOOKUP(A1658,ENERGY!$A$2:$F$2692,6,0)</f>
        <v>1588</v>
      </c>
      <c r="M1658" s="31">
        <f t="shared" si="3"/>
        <v>7.55817030594788e-5</v>
      </c>
      <c r="N1658" s="32">
        <f>VLOOKUP(A1658,'HUMAN RESOURCES'!$A$2:$M$2692,5,0)</f>
        <v>0.026</v>
      </c>
      <c r="O1658" s="32">
        <f>VLOOKUP(A1658,'HUMAN RESOURCES'!$A$2:$M$2692,6,0)</f>
        <v>0.036</v>
      </c>
      <c r="P1658" s="31">
        <f>VLOOKUP(A1658,'HUMAN RESOURCES'!$A$2:$M$2692,7,0)</f>
        <v>49</v>
      </c>
      <c r="Q1658" s="5">
        <f>VLOOKUP(A1658,'HUMAN RESOURCES'!$A$2:$M$2692,8,0)</f>
        <v>47</v>
      </c>
      <c r="R1658" s="5">
        <f>VLOOKUP(A1658,'HUMAN RESOURCES'!$A$2:$M$2692,9,0)</f>
        <v>0.448</v>
      </c>
      <c r="S1658" s="5">
        <f>VLOOKUP(A1658,'HUMAN RESOURCES'!$A$2:$M$2692,10,0)</f>
        <v>0.52</v>
      </c>
      <c r="T1658" s="5">
        <f>VLOOKUP(A1658,'HUMAN RESOURCES'!$A$2:$M$2692,11,0)</f>
        <v>0.032</v>
      </c>
      <c r="U1658" s="5">
        <f>VLOOKUP(A1658,'HUMAN RESOURCES'!$A$2:$M$2692,12,0)</f>
        <v>21010376</v>
      </c>
      <c r="V1658" s="35">
        <f>VLOOKUP(A1658,'HUMAN RESOURCES'!$A$2:$M$2692,13,0)</f>
        <v>0.3</v>
      </c>
      <c r="W1658" s="38">
        <f>VLOOKUP(A1658,TOURISM!$A$2:$F$2692,5,0)</f>
        <v>138000000</v>
      </c>
      <c r="X1658" s="39">
        <f>VLOOKUP(A1658,TOURISM!$A$2:$F$2692,6,0)</f>
        <v>187000000</v>
      </c>
      <c r="Y1658" s="43">
        <f t="shared" si="4"/>
        <v>-0.718723800738269</v>
      </c>
      <c r="Z1658" s="35">
        <f>VLOOKUP(A1658,BUSINESS!$A$2:$J$2692,5,0)</f>
        <v>0.375</v>
      </c>
      <c r="AA1658" s="5">
        <f>VLOOKUP(A1658,BUSINESS!$A$2:$J$2692,6,0)</f>
        <v>153</v>
      </c>
      <c r="AB1658" s="5">
        <f>VLOOKUP(A1658,BUSINESS!$A$2:$J$2692,7,0)</f>
        <v>0</v>
      </c>
      <c r="AC1658" s="5">
        <f>VLOOKUP(A1658,BUSINESS!$A$2:$J$2692,8,0)</f>
        <v>230</v>
      </c>
      <c r="AD1658" s="35">
        <f>VLOOKUP(A1658,BUSINESS!$A$2:$J$2692,9,0)</f>
        <v>0.009</v>
      </c>
      <c r="AE1658" s="35">
        <f>VLOOKUP(A1658,BUSINESS!$A$2:$J$2692,10,0)</f>
        <v>0.072</v>
      </c>
    </row>
    <row r="1659" customHeight="1" spans="1:31">
      <c r="A1659" s="22" t="str">
        <f t="shared" si="0"/>
        <v>Mozambique-Africa2006</v>
      </c>
      <c r="B1659" s="22" t="s">
        <v>197</v>
      </c>
      <c r="C1659" s="22" t="s">
        <v>69</v>
      </c>
      <c r="D1659" s="23">
        <v>2006</v>
      </c>
      <c r="E1659" s="25">
        <v>7095910828</v>
      </c>
      <c r="F1659" s="24">
        <f t="shared" si="1"/>
        <v>328.707399256702</v>
      </c>
      <c r="G1659" s="26">
        <v>0.065</v>
      </c>
      <c r="H1659" s="27">
        <v>21</v>
      </c>
      <c r="I1659" s="26">
        <v>0.186</v>
      </c>
      <c r="J1659" s="5">
        <f>VLOOKUP(A1659,ENERGY!$A$2:$F$2692,5,0)</f>
        <v>8375</v>
      </c>
      <c r="K1659" s="5">
        <f t="shared" si="2"/>
        <v>0.000387959281832013</v>
      </c>
      <c r="L1659" s="31">
        <f>VLOOKUP(A1659,ENERGY!$A$2:$F$2692,6,0)</f>
        <v>1922</v>
      </c>
      <c r="M1659" s="31">
        <f t="shared" si="3"/>
        <v>8.90337599619258e-5</v>
      </c>
      <c r="N1659" s="32">
        <f>VLOOKUP(A1659,'HUMAN RESOURCES'!$A$2:$M$2692,5,0)</f>
        <v>0.027</v>
      </c>
      <c r="O1659" s="32">
        <f>VLOOKUP(A1659,'HUMAN RESOURCES'!$A$2:$M$2692,6,0)</f>
        <v>0.025</v>
      </c>
      <c r="P1659" s="31">
        <f>VLOOKUP(A1659,'HUMAN RESOURCES'!$A$2:$M$2692,7,0)</f>
        <v>49</v>
      </c>
      <c r="Q1659" s="5">
        <f>VLOOKUP(A1659,'HUMAN RESOURCES'!$A$2:$M$2692,8,0)</f>
        <v>47</v>
      </c>
      <c r="R1659" s="5">
        <f>VLOOKUP(A1659,'HUMAN RESOURCES'!$A$2:$M$2692,9,0)</f>
        <v>0.45</v>
      </c>
      <c r="S1659" s="5">
        <f>VLOOKUP(A1659,'HUMAN RESOURCES'!$A$2:$M$2692,10,0)</f>
        <v>0.519</v>
      </c>
      <c r="T1659" s="5">
        <f>VLOOKUP(A1659,'HUMAN RESOURCES'!$A$2:$M$2692,11,0)</f>
        <v>0.032</v>
      </c>
      <c r="U1659" s="5">
        <f>VLOOKUP(A1659,'HUMAN RESOURCES'!$A$2:$M$2692,12,0)</f>
        <v>21587317</v>
      </c>
      <c r="V1659" s="35">
        <f>VLOOKUP(A1659,'HUMAN RESOURCES'!$A$2:$M$2692,13,0)</f>
        <v>0.302</v>
      </c>
      <c r="W1659" s="38">
        <f>VLOOKUP(A1659,TOURISM!$A$2:$F$2692,5,0)</f>
        <v>145000000</v>
      </c>
      <c r="X1659" s="39">
        <f>VLOOKUP(A1659,TOURISM!$A$2:$F$2692,6,0)</f>
        <v>196000000</v>
      </c>
      <c r="Y1659" s="43">
        <f t="shared" si="4"/>
        <v>-0.336003285419218</v>
      </c>
      <c r="Z1659" s="35">
        <f>VLOOKUP(A1659,BUSINESS!$A$2:$J$2692,5,0)</f>
        <v>0.375</v>
      </c>
      <c r="AA1659" s="5">
        <f>VLOOKUP(A1659,BUSINESS!$A$2:$J$2692,6,0)</f>
        <v>113</v>
      </c>
      <c r="AB1659" s="5">
        <f>VLOOKUP(A1659,BUSINESS!$A$2:$J$2692,7,0)</f>
        <v>0</v>
      </c>
      <c r="AC1659" s="5">
        <f>VLOOKUP(A1659,BUSINESS!$A$2:$J$2692,8,0)</f>
        <v>230</v>
      </c>
      <c r="AD1659" s="35">
        <f>VLOOKUP(A1659,BUSINESS!$A$2:$J$2692,9,0)</f>
        <v>0.008</v>
      </c>
      <c r="AE1659" s="35">
        <f>VLOOKUP(A1659,BUSINESS!$A$2:$J$2692,10,0)</f>
        <v>0.108</v>
      </c>
    </row>
    <row r="1660" customHeight="1" spans="1:31">
      <c r="A1660" s="22" t="str">
        <f t="shared" si="0"/>
        <v>Mozambique-Africa2007</v>
      </c>
      <c r="B1660" s="22" t="s">
        <v>197</v>
      </c>
      <c r="C1660" s="22" t="s">
        <v>69</v>
      </c>
      <c r="D1660" s="23">
        <v>2007</v>
      </c>
      <c r="E1660" s="25">
        <v>8035635713</v>
      </c>
      <c r="F1660" s="24">
        <f t="shared" si="1"/>
        <v>362.432424802687</v>
      </c>
      <c r="G1660" s="26">
        <v>0.06</v>
      </c>
      <c r="H1660" s="27">
        <v>22</v>
      </c>
      <c r="I1660" s="26">
        <v>0.195</v>
      </c>
      <c r="J1660" s="5">
        <f>VLOOKUP(A1660,ENERGY!$A$2:$F$2692,5,0)</f>
        <v>7547</v>
      </c>
      <c r="K1660" s="5">
        <f t="shared" si="2"/>
        <v>0.000340393418477242</v>
      </c>
      <c r="L1660" s="31">
        <f>VLOOKUP(A1660,ENERGY!$A$2:$F$2692,6,0)</f>
        <v>1580</v>
      </c>
      <c r="M1660" s="31">
        <f t="shared" si="3"/>
        <v>7.12629655749361e-5</v>
      </c>
      <c r="N1660" s="32">
        <f>VLOOKUP(A1660,'HUMAN RESOURCES'!$A$2:$M$2692,5,0)</f>
        <v>0.028</v>
      </c>
      <c r="O1660" s="32">
        <f>VLOOKUP(A1660,'HUMAN RESOURCES'!$A$2:$M$2692,6,0)</f>
        <v>0.057</v>
      </c>
      <c r="P1660" s="31">
        <f>VLOOKUP(A1660,'HUMAN RESOURCES'!$A$2:$M$2692,7,0)</f>
        <v>49</v>
      </c>
      <c r="Q1660" s="5">
        <f>VLOOKUP(A1660,'HUMAN RESOURCES'!$A$2:$M$2692,8,0)</f>
        <v>47</v>
      </c>
      <c r="R1660" s="5">
        <f>VLOOKUP(A1660,'HUMAN RESOURCES'!$A$2:$M$2692,9,0)</f>
        <v>0.451</v>
      </c>
      <c r="S1660" s="5">
        <f>VLOOKUP(A1660,'HUMAN RESOURCES'!$A$2:$M$2692,10,0)</f>
        <v>0.517</v>
      </c>
      <c r="T1660" s="5">
        <f>VLOOKUP(A1660,'HUMAN RESOURCES'!$A$2:$M$2692,11,0)</f>
        <v>0.032</v>
      </c>
      <c r="U1660" s="5">
        <f>VLOOKUP(A1660,'HUMAN RESOURCES'!$A$2:$M$2692,12,0)</f>
        <v>22171404</v>
      </c>
      <c r="V1660" s="35">
        <f>VLOOKUP(A1660,'HUMAN RESOURCES'!$A$2:$M$2692,13,0)</f>
        <v>0.304</v>
      </c>
      <c r="W1660" s="38">
        <f>VLOOKUP(A1660,TOURISM!$A$2:$F$2692,5,0)</f>
        <v>182000000</v>
      </c>
      <c r="X1660" s="39">
        <f>VLOOKUP(A1660,TOURISM!$A$2:$F$2692,6,0)</f>
        <v>209000000</v>
      </c>
      <c r="Y1660" s="43">
        <f t="shared" si="4"/>
        <v>-0.222424349675977</v>
      </c>
      <c r="Z1660" s="35">
        <f>VLOOKUP(A1660,BUSINESS!$A$2:$J$2692,5,0)</f>
        <v>0.375</v>
      </c>
      <c r="AA1660" s="5">
        <f>VLOOKUP(A1660,BUSINESS!$A$2:$J$2692,6,0)</f>
        <v>29</v>
      </c>
      <c r="AB1660" s="5">
        <f>VLOOKUP(A1660,BUSINESS!$A$2:$J$2692,7,0)</f>
        <v>0</v>
      </c>
      <c r="AC1660" s="5">
        <f>VLOOKUP(A1660,BUSINESS!$A$2:$J$2692,8,0)</f>
        <v>230</v>
      </c>
      <c r="AD1660" s="35">
        <f>VLOOKUP(A1660,BUSINESS!$A$2:$J$2692,9,0)</f>
        <v>0.009</v>
      </c>
      <c r="AE1660" s="35">
        <f>VLOOKUP(A1660,BUSINESS!$A$2:$J$2692,10,0)</f>
        <v>0.139</v>
      </c>
    </row>
    <row r="1661" customHeight="1" spans="1:31">
      <c r="A1661" s="22" t="str">
        <f t="shared" si="0"/>
        <v>Mozambique-Africa2008</v>
      </c>
      <c r="B1661" s="22" t="s">
        <v>197</v>
      </c>
      <c r="C1661" s="22" t="s">
        <v>69</v>
      </c>
      <c r="D1661" s="23">
        <v>2008</v>
      </c>
      <c r="E1661" s="25">
        <v>9891003405</v>
      </c>
      <c r="F1661" s="24">
        <f t="shared" si="1"/>
        <v>434.530150104173</v>
      </c>
      <c r="G1661" s="26">
        <v>0.055</v>
      </c>
      <c r="H1661" s="27">
        <v>24</v>
      </c>
      <c r="I1661" s="26">
        <v>0.183</v>
      </c>
      <c r="J1661" s="5">
        <f>VLOOKUP(A1661,ENERGY!$A$2:$F$2692,5,0)</f>
        <v>9144</v>
      </c>
      <c r="K1661" s="5">
        <f t="shared" si="2"/>
        <v>0.000401712903115977</v>
      </c>
      <c r="L1661" s="31">
        <f>VLOOKUP(A1661,ENERGY!$A$2:$F$2692,6,0)</f>
        <v>2391</v>
      </c>
      <c r="M1661" s="31">
        <f t="shared" si="3"/>
        <v>0.00010504107079509</v>
      </c>
      <c r="N1661" s="32">
        <f>VLOOKUP(A1661,'HUMAN RESOURCES'!$A$2:$M$2692,5,0)</f>
        <v>0.033</v>
      </c>
      <c r="O1661" s="32">
        <f>VLOOKUP(A1661,'HUMAN RESOURCES'!$A$2:$M$2692,6,0)</f>
        <v>0.043</v>
      </c>
      <c r="P1661" s="31">
        <f>VLOOKUP(A1661,'HUMAN RESOURCES'!$A$2:$M$2692,7,0)</f>
        <v>50</v>
      </c>
      <c r="Q1661" s="5">
        <f>VLOOKUP(A1661,'HUMAN RESOURCES'!$A$2:$M$2692,8,0)</f>
        <v>47</v>
      </c>
      <c r="R1661" s="5">
        <f>VLOOKUP(A1661,'HUMAN RESOURCES'!$A$2:$M$2692,9,0)</f>
        <v>0.452</v>
      </c>
      <c r="S1661" s="5">
        <f>VLOOKUP(A1661,'HUMAN RESOURCES'!$A$2:$M$2692,10,0)</f>
        <v>0.516</v>
      </c>
      <c r="T1661" s="5">
        <f>VLOOKUP(A1661,'HUMAN RESOURCES'!$A$2:$M$2692,11,0)</f>
        <v>0.032</v>
      </c>
      <c r="U1661" s="5">
        <f>VLOOKUP(A1661,'HUMAN RESOURCES'!$A$2:$M$2692,12,0)</f>
        <v>22762525</v>
      </c>
      <c r="V1661" s="35">
        <f>VLOOKUP(A1661,'HUMAN RESOURCES'!$A$2:$M$2692,13,0)</f>
        <v>0.305</v>
      </c>
      <c r="W1661" s="38">
        <f>VLOOKUP(A1661,TOURISM!$A$2:$F$2692,5,0)</f>
        <v>213000000</v>
      </c>
      <c r="X1661" s="39">
        <f>VLOOKUP(A1661,TOURISM!$A$2:$F$2692,6,0)</f>
        <v>235000000</v>
      </c>
      <c r="Y1661" s="43">
        <f t="shared" si="4"/>
        <v>-0.31010836331858</v>
      </c>
      <c r="Z1661" s="35">
        <f>VLOOKUP(A1661,BUSINESS!$A$2:$J$2692,5,0)</f>
        <v>0.375</v>
      </c>
      <c r="AA1661" s="5">
        <f>VLOOKUP(A1661,BUSINESS!$A$2:$J$2692,6,0)</f>
        <v>26</v>
      </c>
      <c r="AB1661" s="5">
        <f>VLOOKUP(A1661,BUSINESS!$A$2:$J$2692,7,0)</f>
        <v>0</v>
      </c>
      <c r="AC1661" s="5">
        <f>VLOOKUP(A1661,BUSINESS!$A$2:$J$2692,8,0)</f>
        <v>230</v>
      </c>
      <c r="AD1661" s="35">
        <f>VLOOKUP(A1661,BUSINESS!$A$2:$J$2692,9,0)</f>
        <v>0.016</v>
      </c>
      <c r="AE1661" s="35">
        <f>VLOOKUP(A1661,BUSINESS!$A$2:$J$2692,10,0)</f>
        <v>0.194</v>
      </c>
    </row>
    <row r="1662" customHeight="1" spans="1:31">
      <c r="A1662" s="22" t="str">
        <f t="shared" si="0"/>
        <v>Mozambique-Africa2009</v>
      </c>
      <c r="B1662" s="22" t="s">
        <v>197</v>
      </c>
      <c r="C1662" s="22" t="s">
        <v>69</v>
      </c>
      <c r="D1662" s="23">
        <v>2009</v>
      </c>
      <c r="E1662" s="25">
        <v>9674037707</v>
      </c>
      <c r="F1662" s="24">
        <f t="shared" si="1"/>
        <v>414.110155997008</v>
      </c>
      <c r="G1662" s="26">
        <v>0.06</v>
      </c>
      <c r="H1662" s="27">
        <v>25</v>
      </c>
      <c r="I1662" s="26">
        <v>0.157</v>
      </c>
      <c r="J1662" s="5">
        <f>VLOOKUP(A1662,ENERGY!$A$2:$F$2692,5,0)</f>
        <v>8489</v>
      </c>
      <c r="K1662" s="5">
        <f t="shared" si="2"/>
        <v>0.000363383027927927</v>
      </c>
      <c r="L1662" s="31">
        <f>VLOOKUP(A1662,ENERGY!$A$2:$F$2692,6,0)</f>
        <v>1822</v>
      </c>
      <c r="M1662" s="31">
        <f t="shared" si="3"/>
        <v>7.79931531257725e-5</v>
      </c>
      <c r="N1662" s="32">
        <f>VLOOKUP(A1662,'HUMAN RESOURCES'!$A$2:$M$2692,5,0)</f>
        <v>0.036</v>
      </c>
      <c r="O1662" s="32">
        <f>VLOOKUP(A1662,'HUMAN RESOURCES'!$A$2:$M$2692,6,0)</f>
        <v>0.05</v>
      </c>
      <c r="P1662" s="31">
        <f>VLOOKUP(A1662,'HUMAN RESOURCES'!$A$2:$M$2692,7,0)</f>
        <v>50</v>
      </c>
      <c r="Q1662" s="5">
        <f>VLOOKUP(A1662,'HUMAN RESOURCES'!$A$2:$M$2692,8,0)</f>
        <v>48</v>
      </c>
      <c r="R1662" s="5">
        <f>VLOOKUP(A1662,'HUMAN RESOURCES'!$A$2:$M$2692,9,0)</f>
        <v>0.453</v>
      </c>
      <c r="S1662" s="5">
        <f>VLOOKUP(A1662,'HUMAN RESOURCES'!$A$2:$M$2692,10,0)</f>
        <v>0.515</v>
      </c>
      <c r="T1662" s="5">
        <f>VLOOKUP(A1662,'HUMAN RESOURCES'!$A$2:$M$2692,11,0)</f>
        <v>0.032</v>
      </c>
      <c r="U1662" s="5">
        <f>VLOOKUP(A1662,'HUMAN RESOURCES'!$A$2:$M$2692,12,0)</f>
        <v>23361025</v>
      </c>
      <c r="V1662" s="35">
        <f>VLOOKUP(A1662,'HUMAN RESOURCES'!$A$2:$M$2692,13,0)</f>
        <v>0.307</v>
      </c>
      <c r="W1662" s="38">
        <f>VLOOKUP(A1662,TOURISM!$A$2:$F$2692,5,0)</f>
        <v>217000000</v>
      </c>
      <c r="X1662" s="39">
        <f>VLOOKUP(A1662,TOURISM!$A$2:$F$2692,6,0)</f>
        <v>247000000</v>
      </c>
      <c r="Y1662" s="43">
        <f t="shared" si="4"/>
        <v>-0.388163232557292</v>
      </c>
      <c r="Z1662" s="35">
        <f>VLOOKUP(A1662,BUSINESS!$A$2:$J$2692,5,0)</f>
        <v>0.375</v>
      </c>
      <c r="AA1662" s="5">
        <f>VLOOKUP(A1662,BUSINESS!$A$2:$J$2692,6,0)</f>
        <v>26</v>
      </c>
      <c r="AB1662" s="5">
        <f>VLOOKUP(A1662,BUSINESS!$A$2:$J$2692,7,0)</f>
        <v>0</v>
      </c>
      <c r="AC1662" s="5">
        <f>VLOOKUP(A1662,BUSINESS!$A$2:$J$2692,8,0)</f>
        <v>230</v>
      </c>
      <c r="AD1662" s="35">
        <f>VLOOKUP(A1662,BUSINESS!$A$2:$J$2692,9,0)</f>
        <v>0.027</v>
      </c>
      <c r="AE1662" s="35">
        <f>VLOOKUP(A1662,BUSINESS!$A$2:$J$2692,10,0)</f>
        <v>0.256</v>
      </c>
    </row>
    <row r="1663" customHeight="1" spans="1:31">
      <c r="A1663" s="22" t="str">
        <f t="shared" si="0"/>
        <v>Mozambique-Africa2010</v>
      </c>
      <c r="B1663" s="22" t="s">
        <v>197</v>
      </c>
      <c r="C1663" s="22" t="s">
        <v>69</v>
      </c>
      <c r="D1663" s="23">
        <v>2010</v>
      </c>
      <c r="E1663" s="25">
        <v>9274448732</v>
      </c>
      <c r="F1663" s="24">
        <f t="shared" si="1"/>
        <v>386.963165467566</v>
      </c>
      <c r="G1663" s="26">
        <v>0.057</v>
      </c>
      <c r="H1663" s="27">
        <v>22</v>
      </c>
      <c r="I1663" s="26">
        <v>0.163</v>
      </c>
      <c r="J1663" s="5">
        <f>VLOOKUP(A1663,ENERGY!$A$2:$F$2692,5,0)</f>
        <v>8742</v>
      </c>
      <c r="K1663" s="5">
        <f t="shared" si="2"/>
        <v>0.000364747500392723</v>
      </c>
      <c r="L1663" s="31">
        <f>VLOOKUP(A1663,ENERGY!$A$2:$F$2692,6,0)</f>
        <v>1980</v>
      </c>
      <c r="M1663" s="31">
        <f t="shared" si="3"/>
        <v>8.2612680253671e-5</v>
      </c>
      <c r="N1663" s="32">
        <f>VLOOKUP(A1663,'HUMAN RESOURCES'!$A$2:$M$2692,5,0)</f>
        <v>0.037</v>
      </c>
      <c r="O1663" s="32">
        <f>VLOOKUP(A1663,'HUMAN RESOURCES'!$A$2:$M$2692,6,0)</f>
        <v>0.074</v>
      </c>
      <c r="P1663" s="31">
        <f>VLOOKUP(A1663,'HUMAN RESOURCES'!$A$2:$M$2692,7,0)</f>
        <v>50</v>
      </c>
      <c r="Q1663" s="5">
        <f>VLOOKUP(A1663,'HUMAN RESOURCES'!$A$2:$M$2692,8,0)</f>
        <v>48</v>
      </c>
      <c r="R1663" s="5">
        <f>VLOOKUP(A1663,'HUMAN RESOURCES'!$A$2:$M$2692,9,0)</f>
        <v>0.453</v>
      </c>
      <c r="S1663" s="5">
        <f>VLOOKUP(A1663,'HUMAN RESOURCES'!$A$2:$M$2692,10,0)</f>
        <v>0.514</v>
      </c>
      <c r="T1663" s="5">
        <f>VLOOKUP(A1663,'HUMAN RESOURCES'!$A$2:$M$2692,11,0)</f>
        <v>0.032</v>
      </c>
      <c r="U1663" s="5">
        <f>VLOOKUP(A1663,'HUMAN RESOURCES'!$A$2:$M$2692,12,0)</f>
        <v>23967265</v>
      </c>
      <c r="V1663" s="35">
        <f>VLOOKUP(A1663,'HUMAN RESOURCES'!$A$2:$M$2692,13,0)</f>
        <v>0.31</v>
      </c>
      <c r="W1663" s="38">
        <f>VLOOKUP(A1663,TOURISM!$A$2:$F$2692,5,0)</f>
        <v>224000000</v>
      </c>
      <c r="X1663" s="39">
        <f>VLOOKUP(A1663,TOURISM!$A$2:$F$2692,6,0)</f>
        <v>260000000</v>
      </c>
      <c r="Y1663" s="43">
        <f t="shared" si="4"/>
        <v>0.0796946839278551</v>
      </c>
      <c r="Z1663" s="35">
        <f>VLOOKUP(A1663,BUSINESS!$A$2:$J$2692,5,0)</f>
        <v>0.375</v>
      </c>
      <c r="AA1663" s="5">
        <f>VLOOKUP(A1663,BUSINESS!$A$2:$J$2692,6,0)</f>
        <v>13</v>
      </c>
      <c r="AB1663" s="5">
        <f>VLOOKUP(A1663,BUSINESS!$A$2:$J$2692,7,0)</f>
        <v>0</v>
      </c>
      <c r="AC1663" s="5">
        <f>VLOOKUP(A1663,BUSINESS!$A$2:$J$2692,8,0)</f>
        <v>230</v>
      </c>
      <c r="AD1663" s="35">
        <f>VLOOKUP(A1663,BUSINESS!$A$2:$J$2692,9,0)</f>
        <v>0.042</v>
      </c>
      <c r="AE1663" s="35">
        <f>VLOOKUP(A1663,BUSINESS!$A$2:$J$2692,10,0)</f>
        <v>0.301</v>
      </c>
    </row>
    <row r="1664" customHeight="1" spans="1:31">
      <c r="A1664" s="22" t="str">
        <f t="shared" si="0"/>
        <v>Mozambique-Africa2011</v>
      </c>
      <c r="B1664" s="22" t="s">
        <v>197</v>
      </c>
      <c r="C1664" s="22" t="s">
        <v>69</v>
      </c>
      <c r="D1664" s="23">
        <v>2011</v>
      </c>
      <c r="E1664" s="25">
        <v>12547888400</v>
      </c>
      <c r="F1664" s="24">
        <f t="shared" si="1"/>
        <v>510.463409134244</v>
      </c>
      <c r="G1664" s="26">
        <v>0.064</v>
      </c>
      <c r="H1664" s="27">
        <v>33</v>
      </c>
      <c r="I1664" s="26">
        <v>0.191</v>
      </c>
      <c r="J1664" s="5">
        <f>VLOOKUP(A1664,ENERGY!$A$2:$F$2692,5,0)</f>
        <v>8063</v>
      </c>
      <c r="K1664" s="5">
        <f t="shared" si="2"/>
        <v>0.000328012677244516</v>
      </c>
      <c r="L1664" s="31">
        <f>VLOOKUP(A1664,ENERGY!$A$2:$F$2692,6,0)</f>
        <v>1918</v>
      </c>
      <c r="M1664" s="31">
        <f t="shared" si="3"/>
        <v>7.80265800514674e-5</v>
      </c>
      <c r="N1664" s="32">
        <f>VLOOKUP(A1664,'HUMAN RESOURCES'!$A$2:$M$2692,5,0)</f>
        <v>0.008</v>
      </c>
      <c r="O1664" s="32">
        <f>VLOOKUP(A1664,'HUMAN RESOURCES'!$A$2:$M$2692,6,0)</f>
        <v>0.002</v>
      </c>
      <c r="P1664" s="31">
        <f>VLOOKUP(A1664,'HUMAN RESOURCES'!$A$2:$M$2692,7,0)</f>
        <v>50</v>
      </c>
      <c r="Q1664" s="5">
        <f>VLOOKUP(A1664,'HUMAN RESOURCES'!$A$2:$M$2692,8,0)</f>
        <v>49</v>
      </c>
      <c r="R1664" s="5">
        <f>VLOOKUP(A1664,'HUMAN RESOURCES'!$A$2:$M$2692,9,0)</f>
        <v>0.454</v>
      </c>
      <c r="S1664" s="5">
        <f>VLOOKUP(A1664,'HUMAN RESOURCES'!$A$2:$M$2692,10,0)</f>
        <v>0.514</v>
      </c>
      <c r="T1664" s="5">
        <f>VLOOKUP(A1664,'HUMAN RESOURCES'!$A$2:$M$2692,11,0)</f>
        <v>0.032</v>
      </c>
      <c r="U1664" s="5">
        <f>VLOOKUP(A1664,'HUMAN RESOURCES'!$A$2:$M$2692,12,0)</f>
        <v>24581367</v>
      </c>
      <c r="V1664" s="35">
        <f>VLOOKUP(A1664,'HUMAN RESOURCES'!$A$2:$M$2692,13,0)</f>
        <v>0.312</v>
      </c>
      <c r="W1664" s="38">
        <f>VLOOKUP(A1664,TOURISM!$A$2:$F$2692,5,0)</f>
        <v>266000000</v>
      </c>
      <c r="X1664" s="39">
        <f>VLOOKUP(A1664,TOURISM!$A$2:$F$2692,6,0)</f>
        <v>256000000</v>
      </c>
      <c r="Y1664" s="43">
        <f t="shared" si="4"/>
        <v>0.410393177876168</v>
      </c>
      <c r="Z1664" s="35">
        <f>VLOOKUP(A1664,BUSINESS!$A$2:$J$2692,5,0)</f>
        <v>0.375</v>
      </c>
      <c r="AA1664" s="5">
        <f>VLOOKUP(A1664,BUSINESS!$A$2:$J$2692,6,0)</f>
        <v>13</v>
      </c>
      <c r="AB1664" s="5">
        <f>VLOOKUP(A1664,BUSINESS!$A$2:$J$2692,7,0)</f>
        <v>0</v>
      </c>
      <c r="AC1664" s="5">
        <f>VLOOKUP(A1664,BUSINESS!$A$2:$J$2692,8,0)</f>
        <v>230</v>
      </c>
      <c r="AD1664" s="35">
        <f>VLOOKUP(A1664,BUSINESS!$A$2:$J$2692,9,0)</f>
        <v>0.043</v>
      </c>
      <c r="AE1664" s="35">
        <f>VLOOKUP(A1664,BUSINESS!$A$2:$J$2692,10,0)</f>
        <v>0.32</v>
      </c>
    </row>
    <row r="1665" customHeight="1" spans="1:31">
      <c r="A1665" s="22" t="str">
        <f t="shared" si="0"/>
        <v>Mozambique-Africa2012</v>
      </c>
      <c r="B1665" s="22" t="s">
        <v>197</v>
      </c>
      <c r="C1665" s="22" t="s">
        <v>69</v>
      </c>
      <c r="D1665" s="23">
        <v>2012</v>
      </c>
      <c r="E1665" s="25">
        <v>14376457305</v>
      </c>
      <c r="F1665" s="24">
        <f t="shared" si="1"/>
        <v>570.417489588208</v>
      </c>
      <c r="G1665" s="26">
        <v>0.064</v>
      </c>
      <c r="H1665" s="27">
        <v>37</v>
      </c>
      <c r="I1665" s="26">
        <v>0.168</v>
      </c>
      <c r="J1665" s="5">
        <f>VLOOKUP(A1665,ENERGY!$A$2:$F$2692,5,0)</f>
        <v>7173</v>
      </c>
      <c r="K1665" s="5">
        <f t="shared" si="2"/>
        <v>0.000284604514590197</v>
      </c>
      <c r="L1665" s="31">
        <f>VLOOKUP(A1665,ENERGY!$A$2:$F$2692,6,0)</f>
        <v>1349</v>
      </c>
      <c r="M1665" s="31">
        <f t="shared" si="3"/>
        <v>5.35245350874356e-5</v>
      </c>
      <c r="N1665" s="32">
        <f>VLOOKUP(A1665,'HUMAN RESOURCES'!$A$2:$M$2692,5,0)</f>
        <v>0.01</v>
      </c>
      <c r="O1665" s="32">
        <f>VLOOKUP(A1665,'HUMAN RESOURCES'!$A$2:$M$2692,6,0)</f>
        <v>0.012</v>
      </c>
      <c r="P1665" s="31">
        <f>VLOOKUP(A1665,'HUMAN RESOURCES'!$A$2:$M$2692,7,0)</f>
        <v>51</v>
      </c>
      <c r="Q1665" s="5">
        <f>VLOOKUP(A1665,'HUMAN RESOURCES'!$A$2:$M$2692,8,0)</f>
        <v>49</v>
      </c>
      <c r="R1665" s="5">
        <f>VLOOKUP(A1665,'HUMAN RESOURCES'!$A$2:$M$2692,9,0)</f>
        <v>0.454</v>
      </c>
      <c r="S1665" s="5">
        <f>VLOOKUP(A1665,'HUMAN RESOURCES'!$A$2:$M$2692,10,0)</f>
        <v>0.514</v>
      </c>
      <c r="T1665" s="5">
        <f>VLOOKUP(A1665,'HUMAN RESOURCES'!$A$2:$M$2692,11,0)</f>
        <v>0.033</v>
      </c>
      <c r="U1665" s="5">
        <f>VLOOKUP(A1665,'HUMAN RESOURCES'!$A$2:$M$2692,12,0)</f>
        <v>25203395</v>
      </c>
      <c r="V1665" s="35">
        <f>VLOOKUP(A1665,'HUMAN RESOURCES'!$A$2:$M$2692,13,0)</f>
        <v>0.314</v>
      </c>
      <c r="W1665" s="38">
        <f>VLOOKUP(A1665,TOURISM!$A$2:$F$2692,5,0)</f>
        <v>289000000</v>
      </c>
      <c r="X1665" s="39">
        <f>VLOOKUP(A1665,TOURISM!$A$2:$F$2692,6,0)</f>
        <v>230000000</v>
      </c>
      <c r="Y1665" s="43" t="e">
        <f t="shared" si="4"/>
        <v>#DIV/0!</v>
      </c>
      <c r="Z1665" s="35">
        <f>VLOOKUP(A1665,BUSINESS!$A$2:$J$2692,5,0)</f>
        <v>0.375</v>
      </c>
      <c r="AA1665" s="5">
        <f>VLOOKUP(A1665,BUSINESS!$A$2:$J$2692,6,0)</f>
        <v>13</v>
      </c>
      <c r="AB1665" s="5">
        <f>VLOOKUP(A1665,BUSINESS!$A$2:$J$2692,7,0)</f>
        <v>142</v>
      </c>
      <c r="AC1665" s="5">
        <f>VLOOKUP(A1665,BUSINESS!$A$2:$J$2692,8,0)</f>
        <v>230</v>
      </c>
      <c r="AD1665" s="35">
        <f>VLOOKUP(A1665,BUSINESS!$A$2:$J$2692,9,0)</f>
        <v>0.048</v>
      </c>
      <c r="AE1665" s="35">
        <f>VLOOKUP(A1665,BUSINESS!$A$2:$J$2692,10,0)</f>
        <v>0.349</v>
      </c>
    </row>
    <row r="1666" customHeight="1" spans="1:31">
      <c r="A1666" s="22" t="str">
        <f t="shared" si="0"/>
        <v>Myanmar-Asia2000</v>
      </c>
      <c r="B1666" s="22" t="s">
        <v>198</v>
      </c>
      <c r="C1666" s="22" t="s">
        <v>65</v>
      </c>
      <c r="D1666" s="23">
        <v>2000</v>
      </c>
      <c r="E1666" s="24"/>
      <c r="F1666" s="24">
        <f t="shared" si="1"/>
        <v>0</v>
      </c>
      <c r="G1666" s="26">
        <v>0.021</v>
      </c>
      <c r="H1666" s="27">
        <v>3</v>
      </c>
      <c r="I1666" s="26">
        <v>0.153</v>
      </c>
      <c r="J1666" s="5">
        <f>VLOOKUP(A1666,ENERGY!$A$2:$F$2692,5,0)</f>
        <v>0</v>
      </c>
      <c r="K1666" s="5">
        <f t="shared" si="2"/>
        <v>0</v>
      </c>
      <c r="L1666" s="31">
        <f>VLOOKUP(A1666,ENERGY!$A$2:$F$2692,6,0)</f>
        <v>0</v>
      </c>
      <c r="M1666" s="31">
        <f t="shared" si="3"/>
        <v>0</v>
      </c>
      <c r="N1666" s="32">
        <f>VLOOKUP(A1666,'HUMAN RESOURCES'!$A$2:$M$2692,5,0)</f>
        <v>0.01</v>
      </c>
      <c r="O1666" s="32">
        <f>VLOOKUP(A1666,'HUMAN RESOURCES'!$A$2:$M$2692,6,0)</f>
        <v>0</v>
      </c>
      <c r="P1666" s="31">
        <f>VLOOKUP(A1666,'HUMAN RESOURCES'!$A$2:$M$2692,7,0)</f>
        <v>64</v>
      </c>
      <c r="Q1666" s="5">
        <f>VLOOKUP(A1666,'HUMAN RESOURCES'!$A$2:$M$2692,8,0)</f>
        <v>60</v>
      </c>
      <c r="R1666" s="5">
        <f>VLOOKUP(A1666,'HUMAN RESOURCES'!$A$2:$M$2692,9,0)</f>
        <v>0.307</v>
      </c>
      <c r="S1666" s="5">
        <f>VLOOKUP(A1666,'HUMAN RESOURCES'!$A$2:$M$2692,10,0)</f>
        <v>0.645</v>
      </c>
      <c r="T1666" s="5">
        <f>VLOOKUP(A1666,'HUMAN RESOURCES'!$A$2:$M$2692,11,0)</f>
        <v>0.047</v>
      </c>
      <c r="U1666" s="5">
        <f>VLOOKUP(A1666,'HUMAN RESOURCES'!$A$2:$M$2692,12,0)</f>
        <v>48453000</v>
      </c>
      <c r="V1666" s="35">
        <f>VLOOKUP(A1666,'HUMAN RESOURCES'!$A$2:$M$2692,13,0)</f>
        <v>0.27</v>
      </c>
      <c r="W1666" s="38">
        <f>VLOOKUP(A1666,TOURISM!$A$2:$F$2692,5,0)</f>
        <v>195000000</v>
      </c>
      <c r="X1666" s="39">
        <f>VLOOKUP(A1666,TOURISM!$A$2:$F$2692,6,0)</f>
        <v>30000000</v>
      </c>
      <c r="Y1666" s="43" t="e">
        <f t="shared" si="4"/>
        <v>#DIV/0!</v>
      </c>
      <c r="Z1666" s="35">
        <f>VLOOKUP(A1666,BUSINESS!$A$2:$J$2692,5,0)</f>
        <v>0</v>
      </c>
      <c r="AA1666" s="5">
        <f>VLOOKUP(A1666,BUSINESS!$A$2:$J$2692,6,0)</f>
        <v>0</v>
      </c>
      <c r="AB1666" s="5">
        <f>VLOOKUP(A1666,BUSINESS!$A$2:$J$2692,7,0)</f>
        <v>0</v>
      </c>
      <c r="AC1666" s="5">
        <f>VLOOKUP(A1666,BUSINESS!$A$2:$J$2692,8,0)</f>
        <v>0</v>
      </c>
      <c r="AD1666" s="35">
        <f>VLOOKUP(A1666,BUSINESS!$A$2:$J$2692,9,0)</f>
        <v>0</v>
      </c>
      <c r="AE1666" s="35">
        <f>VLOOKUP(A1666,BUSINESS!$A$2:$J$2692,10,0)</f>
        <v>0</v>
      </c>
    </row>
    <row r="1667" customHeight="1" spans="1:31">
      <c r="A1667" s="22" t="str">
        <f t="shared" si="0"/>
        <v>Myanmar-Asia2001</v>
      </c>
      <c r="B1667" s="22" t="s">
        <v>198</v>
      </c>
      <c r="C1667" s="22" t="s">
        <v>65</v>
      </c>
      <c r="D1667" s="23">
        <v>2001</v>
      </c>
      <c r="E1667" s="24"/>
      <c r="F1667" s="24">
        <f t="shared" si="1"/>
        <v>0</v>
      </c>
      <c r="G1667" s="26">
        <v>0.021</v>
      </c>
      <c r="H1667" s="27">
        <v>2</v>
      </c>
      <c r="I1667" s="26">
        <v>0.15</v>
      </c>
      <c r="J1667" s="5">
        <f>VLOOKUP(A1667,ENERGY!$A$2:$F$2692,5,0)</f>
        <v>14056</v>
      </c>
      <c r="K1667" s="5">
        <f t="shared" si="2"/>
        <v>0.000287477842720946</v>
      </c>
      <c r="L1667" s="31">
        <f>VLOOKUP(A1667,ENERGY!$A$2:$F$2692,6,0)</f>
        <v>0</v>
      </c>
      <c r="M1667" s="31">
        <f t="shared" si="3"/>
        <v>0</v>
      </c>
      <c r="N1667" s="32">
        <f>VLOOKUP(A1667,'HUMAN RESOURCES'!$A$2:$M$2692,5,0)</f>
        <v>0.01</v>
      </c>
      <c r="O1667" s="32">
        <f>VLOOKUP(A1667,'HUMAN RESOURCES'!$A$2:$M$2692,6,0)</f>
        <v>0.003</v>
      </c>
      <c r="P1667" s="31">
        <f>VLOOKUP(A1667,'HUMAN RESOURCES'!$A$2:$M$2692,7,0)</f>
        <v>64</v>
      </c>
      <c r="Q1667" s="5">
        <f>VLOOKUP(A1667,'HUMAN RESOURCES'!$A$2:$M$2692,8,0)</f>
        <v>60</v>
      </c>
      <c r="R1667" s="5">
        <f>VLOOKUP(A1667,'HUMAN RESOURCES'!$A$2:$M$2692,9,0)</f>
        <v>0.301</v>
      </c>
      <c r="S1667" s="5">
        <f>VLOOKUP(A1667,'HUMAN RESOURCES'!$A$2:$M$2692,10,0)</f>
        <v>0.651</v>
      </c>
      <c r="T1667" s="5">
        <f>VLOOKUP(A1667,'HUMAN RESOURCES'!$A$2:$M$2692,11,0)</f>
        <v>0.048</v>
      </c>
      <c r="U1667" s="5">
        <f>VLOOKUP(A1667,'HUMAN RESOURCES'!$A$2:$M$2692,12,0)</f>
        <v>48894203</v>
      </c>
      <c r="V1667" s="35">
        <f>VLOOKUP(A1667,'HUMAN RESOURCES'!$A$2:$M$2692,13,0)</f>
        <v>0.273</v>
      </c>
      <c r="W1667" s="38">
        <f>VLOOKUP(A1667,TOURISM!$A$2:$F$2692,5,0)</f>
        <v>132000000</v>
      </c>
      <c r="X1667" s="39">
        <f>VLOOKUP(A1667,TOURISM!$A$2:$F$2692,6,0)</f>
        <v>32000000</v>
      </c>
      <c r="Y1667" s="43" t="e">
        <f t="shared" si="4"/>
        <v>#DIV/0!</v>
      </c>
      <c r="Z1667" s="35">
        <f>VLOOKUP(A1667,BUSINESS!$A$2:$J$2692,5,0)</f>
        <v>0</v>
      </c>
      <c r="AA1667" s="5">
        <f>VLOOKUP(A1667,BUSINESS!$A$2:$J$2692,6,0)</f>
        <v>0</v>
      </c>
      <c r="AB1667" s="5">
        <f>VLOOKUP(A1667,BUSINESS!$A$2:$J$2692,7,0)</f>
        <v>0</v>
      </c>
      <c r="AC1667" s="5">
        <f>VLOOKUP(A1667,BUSINESS!$A$2:$J$2692,8,0)</f>
        <v>0</v>
      </c>
      <c r="AD1667" s="35">
        <f>VLOOKUP(A1667,BUSINESS!$A$2:$J$2692,9,0)</f>
        <v>0</v>
      </c>
      <c r="AE1667" s="35">
        <f>VLOOKUP(A1667,BUSINESS!$A$2:$J$2692,10,0)</f>
        <v>0</v>
      </c>
    </row>
    <row r="1668" customHeight="1" spans="1:31">
      <c r="A1668" s="22" t="str">
        <f t="shared" si="0"/>
        <v>Myanmar-Asia2002</v>
      </c>
      <c r="B1668" s="22" t="s">
        <v>198</v>
      </c>
      <c r="C1668" s="22" t="s">
        <v>65</v>
      </c>
      <c r="D1668" s="23">
        <v>2002</v>
      </c>
      <c r="E1668" s="24"/>
      <c r="F1668" s="24">
        <f t="shared" si="1"/>
        <v>0</v>
      </c>
      <c r="G1668" s="26">
        <v>0.024</v>
      </c>
      <c r="H1668" s="27">
        <v>3</v>
      </c>
      <c r="I1668" s="26">
        <v>0.15</v>
      </c>
      <c r="J1668" s="5">
        <f>VLOOKUP(A1668,ENERGY!$A$2:$F$2692,5,0)</f>
        <v>13997</v>
      </c>
      <c r="K1668" s="5">
        <f t="shared" si="2"/>
        <v>0.000284137777651197</v>
      </c>
      <c r="L1668" s="31">
        <f>VLOOKUP(A1668,ENERGY!$A$2:$F$2692,6,0)</f>
        <v>8995</v>
      </c>
      <c r="M1668" s="31">
        <f t="shared" si="3"/>
        <v>0.000182597650208796</v>
      </c>
      <c r="N1668" s="32">
        <f>VLOOKUP(A1668,'HUMAN RESOURCES'!$A$2:$M$2692,5,0)</f>
        <v>0.01</v>
      </c>
      <c r="O1668" s="32">
        <f>VLOOKUP(A1668,'HUMAN RESOURCES'!$A$2:$M$2692,6,0)</f>
        <v>0.002</v>
      </c>
      <c r="P1668" s="31">
        <f>VLOOKUP(A1668,'HUMAN RESOURCES'!$A$2:$M$2692,7,0)</f>
        <v>65</v>
      </c>
      <c r="Q1668" s="5">
        <f>VLOOKUP(A1668,'HUMAN RESOURCES'!$A$2:$M$2692,8,0)</f>
        <v>61</v>
      </c>
      <c r="R1668" s="5">
        <f>VLOOKUP(A1668,'HUMAN RESOURCES'!$A$2:$M$2692,9,0)</f>
        <v>0.296</v>
      </c>
      <c r="S1668" s="5">
        <f>VLOOKUP(A1668,'HUMAN RESOURCES'!$A$2:$M$2692,10,0)</f>
        <v>0.656</v>
      </c>
      <c r="T1668" s="5">
        <f>VLOOKUP(A1668,'HUMAN RESOURCES'!$A$2:$M$2692,11,0)</f>
        <v>0.048</v>
      </c>
      <c r="U1668" s="5">
        <f>VLOOKUP(A1668,'HUMAN RESOURCES'!$A$2:$M$2692,12,0)</f>
        <v>49261313</v>
      </c>
      <c r="V1668" s="35">
        <f>VLOOKUP(A1668,'HUMAN RESOURCES'!$A$2:$M$2692,13,0)</f>
        <v>0.277</v>
      </c>
      <c r="W1668" s="38">
        <f>VLOOKUP(A1668,TOURISM!$A$2:$F$2692,5,0)</f>
        <v>136000000</v>
      </c>
      <c r="X1668" s="39">
        <f>VLOOKUP(A1668,TOURISM!$A$2:$F$2692,6,0)</f>
        <v>34000000</v>
      </c>
      <c r="Y1668" s="43" t="e">
        <f t="shared" si="4"/>
        <v>#DIV/0!</v>
      </c>
      <c r="Z1668" s="35">
        <f>VLOOKUP(A1668,BUSINESS!$A$2:$J$2692,5,0)</f>
        <v>0</v>
      </c>
      <c r="AA1668" s="5">
        <f>VLOOKUP(A1668,BUSINESS!$A$2:$J$2692,6,0)</f>
        <v>0</v>
      </c>
      <c r="AB1668" s="5">
        <f>VLOOKUP(A1668,BUSINESS!$A$2:$J$2692,7,0)</f>
        <v>0</v>
      </c>
      <c r="AC1668" s="5">
        <f>VLOOKUP(A1668,BUSINESS!$A$2:$J$2692,8,0)</f>
        <v>0</v>
      </c>
      <c r="AD1668" s="35">
        <f>VLOOKUP(A1668,BUSINESS!$A$2:$J$2692,9,0)</f>
        <v>0</v>
      </c>
      <c r="AE1668" s="35">
        <f>VLOOKUP(A1668,BUSINESS!$A$2:$J$2692,10,0)</f>
        <v>0.001</v>
      </c>
    </row>
    <row r="1669" customHeight="1" spans="1:31">
      <c r="A1669" s="22" t="str">
        <f t="shared" si="0"/>
        <v>Myanmar-Asia2003</v>
      </c>
      <c r="B1669" s="22" t="s">
        <v>198</v>
      </c>
      <c r="C1669" s="22" t="s">
        <v>65</v>
      </c>
      <c r="D1669" s="23">
        <v>2003</v>
      </c>
      <c r="E1669" s="24"/>
      <c r="F1669" s="24">
        <f t="shared" si="1"/>
        <v>0</v>
      </c>
      <c r="G1669" s="26">
        <v>0.023</v>
      </c>
      <c r="H1669" s="27">
        <v>4</v>
      </c>
      <c r="I1669" s="26">
        <v>0.15</v>
      </c>
      <c r="J1669" s="5">
        <f>VLOOKUP(A1669,ENERGY!$A$2:$F$2692,5,0)</f>
        <v>14246</v>
      </c>
      <c r="K1669" s="5">
        <f t="shared" si="2"/>
        <v>0.000287350108372502</v>
      </c>
      <c r="L1669" s="31">
        <f>VLOOKUP(A1669,ENERGY!$A$2:$F$2692,6,0)</f>
        <v>10392</v>
      </c>
      <c r="M1669" s="31">
        <f t="shared" si="3"/>
        <v>0.000209612686101856</v>
      </c>
      <c r="N1669" s="32">
        <f>VLOOKUP(A1669,'HUMAN RESOURCES'!$A$2:$M$2692,5,0)</f>
        <v>0.012</v>
      </c>
      <c r="O1669" s="32">
        <f>VLOOKUP(A1669,'HUMAN RESOURCES'!$A$2:$M$2692,6,0)</f>
        <v>0.012</v>
      </c>
      <c r="P1669" s="31">
        <f>VLOOKUP(A1669,'HUMAN RESOURCES'!$A$2:$M$2692,7,0)</f>
        <v>65</v>
      </c>
      <c r="Q1669" s="5">
        <f>VLOOKUP(A1669,'HUMAN RESOURCES'!$A$2:$M$2692,8,0)</f>
        <v>61</v>
      </c>
      <c r="R1669" s="5">
        <f>VLOOKUP(A1669,'HUMAN RESOURCES'!$A$2:$M$2692,9,0)</f>
        <v>0.29</v>
      </c>
      <c r="S1669" s="5">
        <f>VLOOKUP(A1669,'HUMAN RESOURCES'!$A$2:$M$2692,10,0)</f>
        <v>0.661</v>
      </c>
      <c r="T1669" s="5">
        <f>VLOOKUP(A1669,'HUMAN RESOURCES'!$A$2:$M$2692,11,0)</f>
        <v>0.048</v>
      </c>
      <c r="U1669" s="5">
        <f>VLOOKUP(A1669,'HUMAN RESOURCES'!$A$2:$M$2692,12,0)</f>
        <v>49577152</v>
      </c>
      <c r="V1669" s="35">
        <f>VLOOKUP(A1669,'HUMAN RESOURCES'!$A$2:$M$2692,13,0)</f>
        <v>0.281</v>
      </c>
      <c r="W1669" s="38">
        <f>VLOOKUP(A1669,TOURISM!$A$2:$F$2692,5,0)</f>
        <v>70000000</v>
      </c>
      <c r="X1669" s="39">
        <f>VLOOKUP(A1669,TOURISM!$A$2:$F$2692,6,0)</f>
        <v>36000000</v>
      </c>
      <c r="Y1669" s="43" t="e">
        <f t="shared" si="4"/>
        <v>#DIV/0!</v>
      </c>
      <c r="Z1669" s="35">
        <f>VLOOKUP(A1669,BUSINESS!$A$2:$J$2692,5,0)</f>
        <v>0</v>
      </c>
      <c r="AA1669" s="5">
        <f>VLOOKUP(A1669,BUSINESS!$A$2:$J$2692,6,0)</f>
        <v>0</v>
      </c>
      <c r="AB1669" s="5">
        <f>VLOOKUP(A1669,BUSINESS!$A$2:$J$2692,7,0)</f>
        <v>0</v>
      </c>
      <c r="AC1669" s="5">
        <f>VLOOKUP(A1669,BUSINESS!$A$2:$J$2692,8,0)</f>
        <v>0</v>
      </c>
      <c r="AD1669" s="35">
        <f>VLOOKUP(A1669,BUSINESS!$A$2:$J$2692,9,0)</f>
        <v>0</v>
      </c>
      <c r="AE1669" s="35">
        <f>VLOOKUP(A1669,BUSINESS!$A$2:$J$2692,10,0)</f>
        <v>0.001</v>
      </c>
    </row>
    <row r="1670" customHeight="1" spans="1:31">
      <c r="A1670" s="22" t="str">
        <f t="shared" si="0"/>
        <v>Myanmar-Asia2004</v>
      </c>
      <c r="B1670" s="22" t="s">
        <v>198</v>
      </c>
      <c r="C1670" s="22" t="s">
        <v>65</v>
      </c>
      <c r="D1670" s="23">
        <v>2004</v>
      </c>
      <c r="E1670" s="24"/>
      <c r="F1670" s="24">
        <f t="shared" si="1"/>
        <v>0</v>
      </c>
      <c r="G1670" s="26">
        <v>0.023</v>
      </c>
      <c r="H1670" s="27">
        <v>5</v>
      </c>
      <c r="I1670" s="26">
        <v>0.15</v>
      </c>
      <c r="J1670" s="5">
        <f>VLOOKUP(A1670,ENERGY!$A$2:$F$2692,5,0)</f>
        <v>15033</v>
      </c>
      <c r="K1670" s="5">
        <f t="shared" si="2"/>
        <v>0.000301412512506975</v>
      </c>
      <c r="L1670" s="31">
        <f>VLOOKUP(A1670,ENERGY!$A$2:$F$2692,6,0)</f>
        <v>9028</v>
      </c>
      <c r="M1670" s="31">
        <f t="shared" si="3"/>
        <v>0.000181011917974654</v>
      </c>
      <c r="N1670" s="32">
        <f>VLOOKUP(A1670,'HUMAN RESOURCES'!$A$2:$M$2692,5,0)</f>
        <v>0.013</v>
      </c>
      <c r="O1670" s="32">
        <f>VLOOKUP(A1670,'HUMAN RESOURCES'!$A$2:$M$2692,6,0)</f>
        <v>0</v>
      </c>
      <c r="P1670" s="31">
        <f>VLOOKUP(A1670,'HUMAN RESOURCES'!$A$2:$M$2692,7,0)</f>
        <v>65</v>
      </c>
      <c r="Q1670" s="5">
        <f>VLOOKUP(A1670,'HUMAN RESOURCES'!$A$2:$M$2692,8,0)</f>
        <v>61</v>
      </c>
      <c r="R1670" s="5">
        <f>VLOOKUP(A1670,'HUMAN RESOURCES'!$A$2:$M$2692,9,0)</f>
        <v>0.286</v>
      </c>
      <c r="S1670" s="5">
        <f>VLOOKUP(A1670,'HUMAN RESOURCES'!$A$2:$M$2692,10,0)</f>
        <v>0.666</v>
      </c>
      <c r="T1670" s="5">
        <f>VLOOKUP(A1670,'HUMAN RESOURCES'!$A$2:$M$2692,11,0)</f>
        <v>0.049</v>
      </c>
      <c r="U1670" s="5">
        <f>VLOOKUP(A1670,'HUMAN RESOURCES'!$A$2:$M$2692,12,0)</f>
        <v>49875169</v>
      </c>
      <c r="V1670" s="35">
        <f>VLOOKUP(A1670,'HUMAN RESOURCES'!$A$2:$M$2692,13,0)</f>
        <v>0.285</v>
      </c>
      <c r="W1670" s="38">
        <f>VLOOKUP(A1670,TOURISM!$A$2:$F$2692,5,0)</f>
        <v>97000000</v>
      </c>
      <c r="X1670" s="39">
        <f>VLOOKUP(A1670,TOURISM!$A$2:$F$2692,6,0)</f>
        <v>32000000</v>
      </c>
      <c r="Y1670" s="43" t="e">
        <f t="shared" si="4"/>
        <v>#DIV/0!</v>
      </c>
      <c r="Z1670" s="35">
        <f>VLOOKUP(A1670,BUSINESS!$A$2:$J$2692,5,0)</f>
        <v>0</v>
      </c>
      <c r="AA1670" s="5">
        <f>VLOOKUP(A1670,BUSINESS!$A$2:$J$2692,6,0)</f>
        <v>0</v>
      </c>
      <c r="AB1670" s="5">
        <f>VLOOKUP(A1670,BUSINESS!$A$2:$J$2692,7,0)</f>
        <v>0</v>
      </c>
      <c r="AC1670" s="5">
        <f>VLOOKUP(A1670,BUSINESS!$A$2:$J$2692,8,0)</f>
        <v>0</v>
      </c>
      <c r="AD1670" s="35">
        <f>VLOOKUP(A1670,BUSINESS!$A$2:$J$2692,9,0)</f>
        <v>0</v>
      </c>
      <c r="AE1670" s="35">
        <f>VLOOKUP(A1670,BUSINESS!$A$2:$J$2692,10,0)</f>
        <v>0.002</v>
      </c>
    </row>
    <row r="1671" customHeight="1" spans="1:31">
      <c r="A1671" s="22" t="str">
        <f t="shared" si="0"/>
        <v>Myanmar-Asia2005</v>
      </c>
      <c r="B1671" s="22" t="s">
        <v>198</v>
      </c>
      <c r="C1671" s="22" t="s">
        <v>65</v>
      </c>
      <c r="D1671" s="23">
        <v>2005</v>
      </c>
      <c r="E1671" s="24"/>
      <c r="F1671" s="24">
        <f t="shared" si="1"/>
        <v>0</v>
      </c>
      <c r="G1671" s="26">
        <v>0.021</v>
      </c>
      <c r="H1671" s="27">
        <v>5</v>
      </c>
      <c r="I1671" s="26">
        <v>0.15</v>
      </c>
      <c r="J1671" s="5">
        <f>VLOOKUP(A1671,ENERGY!$A$2:$F$2692,5,0)</f>
        <v>12968</v>
      </c>
      <c r="K1671" s="5">
        <f t="shared" si="2"/>
        <v>0.00025842440030115</v>
      </c>
      <c r="L1671" s="31">
        <f>VLOOKUP(A1671,ENERGY!$A$2:$F$2692,6,0)</f>
        <v>9208</v>
      </c>
      <c r="M1671" s="31">
        <f t="shared" si="3"/>
        <v>0.000183495672268121</v>
      </c>
      <c r="N1671" s="32">
        <f>VLOOKUP(A1671,'HUMAN RESOURCES'!$A$2:$M$2692,5,0)</f>
        <v>0.014</v>
      </c>
      <c r="O1671" s="32">
        <f>VLOOKUP(A1671,'HUMAN RESOURCES'!$A$2:$M$2692,6,0)</f>
        <v>0.023</v>
      </c>
      <c r="P1671" s="31">
        <f>VLOOKUP(A1671,'HUMAN RESOURCES'!$A$2:$M$2692,7,0)</f>
        <v>66</v>
      </c>
      <c r="Q1671" s="5">
        <f>VLOOKUP(A1671,'HUMAN RESOURCES'!$A$2:$M$2692,8,0)</f>
        <v>61</v>
      </c>
      <c r="R1671" s="5">
        <f>VLOOKUP(A1671,'HUMAN RESOURCES'!$A$2:$M$2692,9,0)</f>
        <v>0.281</v>
      </c>
      <c r="S1671" s="5">
        <f>VLOOKUP(A1671,'HUMAN RESOURCES'!$A$2:$M$2692,10,0)</f>
        <v>0.67</v>
      </c>
      <c r="T1671" s="5">
        <f>VLOOKUP(A1671,'HUMAN RESOURCES'!$A$2:$M$2692,11,0)</f>
        <v>0.049</v>
      </c>
      <c r="U1671" s="5">
        <f>VLOOKUP(A1671,'HUMAN RESOURCES'!$A$2:$M$2692,12,0)</f>
        <v>50181020</v>
      </c>
      <c r="V1671" s="35">
        <f>VLOOKUP(A1671,'HUMAN RESOURCES'!$A$2:$M$2692,13,0)</f>
        <v>0.289</v>
      </c>
      <c r="W1671" s="38">
        <f>VLOOKUP(A1671,TOURISM!$A$2:$F$2692,5,0)</f>
        <v>83000000</v>
      </c>
      <c r="X1671" s="39">
        <f>VLOOKUP(A1671,TOURISM!$A$2:$F$2692,6,0)</f>
        <v>34000000</v>
      </c>
      <c r="Y1671" s="43" t="e">
        <f t="shared" si="4"/>
        <v>#DIV/0!</v>
      </c>
      <c r="Z1671" s="35">
        <f>VLOOKUP(A1671,BUSINESS!$A$2:$J$2692,5,0)</f>
        <v>0</v>
      </c>
      <c r="AA1671" s="5">
        <f>VLOOKUP(A1671,BUSINESS!$A$2:$J$2692,6,0)</f>
        <v>0</v>
      </c>
      <c r="AB1671" s="5">
        <f>VLOOKUP(A1671,BUSINESS!$A$2:$J$2692,7,0)</f>
        <v>0</v>
      </c>
      <c r="AC1671" s="5">
        <f>VLOOKUP(A1671,BUSINESS!$A$2:$J$2692,8,0)</f>
        <v>0</v>
      </c>
      <c r="AD1671" s="35">
        <f>VLOOKUP(A1671,BUSINESS!$A$2:$J$2692,9,0)</f>
        <v>0.001</v>
      </c>
      <c r="AE1671" s="35">
        <f>VLOOKUP(A1671,BUSINESS!$A$2:$J$2692,10,0)</f>
        <v>0.003</v>
      </c>
    </row>
    <row r="1672" customHeight="1" spans="1:31">
      <c r="A1672" s="22" t="str">
        <f t="shared" si="0"/>
        <v>Myanmar-Asia2006</v>
      </c>
      <c r="B1672" s="22" t="s">
        <v>198</v>
      </c>
      <c r="C1672" s="22" t="s">
        <v>65</v>
      </c>
      <c r="D1672" s="23">
        <v>2006</v>
      </c>
      <c r="E1672" s="24"/>
      <c r="F1672" s="24">
        <f t="shared" si="1"/>
        <v>0</v>
      </c>
      <c r="G1672" s="26">
        <v>0.02</v>
      </c>
      <c r="H1672" s="27">
        <v>5</v>
      </c>
      <c r="I1672" s="26">
        <v>0.161</v>
      </c>
      <c r="J1672" s="5">
        <f>VLOOKUP(A1672,ENERGY!$A$2:$F$2692,5,0)</f>
        <v>14764</v>
      </c>
      <c r="K1672" s="5">
        <f t="shared" si="2"/>
        <v>0.000292356030397582</v>
      </c>
      <c r="L1672" s="31">
        <f>VLOOKUP(A1672,ENERGY!$A$2:$F$2692,6,0)</f>
        <v>12435</v>
      </c>
      <c r="M1672" s="31">
        <f t="shared" si="3"/>
        <v>0.000246237282443371</v>
      </c>
      <c r="N1672" s="32">
        <f>VLOOKUP(A1672,'HUMAN RESOURCES'!$A$2:$M$2692,5,0)</f>
        <v>0.014</v>
      </c>
      <c r="O1672" s="32">
        <f>VLOOKUP(A1672,'HUMAN RESOURCES'!$A$2:$M$2692,6,0)</f>
        <v>0.013</v>
      </c>
      <c r="P1672" s="31">
        <f>VLOOKUP(A1672,'HUMAN RESOURCES'!$A$2:$M$2692,7,0)</f>
        <v>66</v>
      </c>
      <c r="Q1672" s="5">
        <f>VLOOKUP(A1672,'HUMAN RESOURCES'!$A$2:$M$2692,8,0)</f>
        <v>62</v>
      </c>
      <c r="R1672" s="5">
        <f>VLOOKUP(A1672,'HUMAN RESOURCES'!$A$2:$M$2692,9,0)</f>
        <v>0.277</v>
      </c>
      <c r="S1672" s="5">
        <f>VLOOKUP(A1672,'HUMAN RESOURCES'!$A$2:$M$2692,10,0)</f>
        <v>0.674</v>
      </c>
      <c r="T1672" s="5">
        <f>VLOOKUP(A1672,'HUMAN RESOURCES'!$A$2:$M$2692,11,0)</f>
        <v>0.05</v>
      </c>
      <c r="U1672" s="5">
        <f>VLOOKUP(A1672,'HUMAN RESOURCES'!$A$2:$M$2692,12,0)</f>
        <v>50500070</v>
      </c>
      <c r="V1672" s="35">
        <f>VLOOKUP(A1672,'HUMAN RESOURCES'!$A$2:$M$2692,13,0)</f>
        <v>0.294</v>
      </c>
      <c r="W1672" s="38">
        <f>VLOOKUP(A1672,TOURISM!$A$2:$F$2692,5,0)</f>
        <v>59000000</v>
      </c>
      <c r="X1672" s="39">
        <f>VLOOKUP(A1672,TOURISM!$A$2:$F$2692,6,0)</f>
        <v>40000000</v>
      </c>
      <c r="Y1672" s="43" t="e">
        <f t="shared" si="4"/>
        <v>#DIV/0!</v>
      </c>
      <c r="Z1672" s="35">
        <f>VLOOKUP(A1672,BUSINESS!$A$2:$J$2692,5,0)</f>
        <v>0</v>
      </c>
      <c r="AA1672" s="5">
        <f>VLOOKUP(A1672,BUSINESS!$A$2:$J$2692,6,0)</f>
        <v>0</v>
      </c>
      <c r="AB1672" s="5">
        <f>VLOOKUP(A1672,BUSINESS!$A$2:$J$2692,7,0)</f>
        <v>0</v>
      </c>
      <c r="AC1672" s="5">
        <f>VLOOKUP(A1672,BUSINESS!$A$2:$J$2692,8,0)</f>
        <v>0</v>
      </c>
      <c r="AD1672" s="35">
        <f>VLOOKUP(A1672,BUSINESS!$A$2:$J$2692,9,0)</f>
        <v>0.002</v>
      </c>
      <c r="AE1672" s="35">
        <f>VLOOKUP(A1672,BUSINESS!$A$2:$J$2692,10,0)</f>
        <v>0.004</v>
      </c>
    </row>
    <row r="1673" customHeight="1" spans="1:31">
      <c r="A1673" s="22" t="str">
        <f t="shared" si="0"/>
        <v>Myanmar-Asia2007</v>
      </c>
      <c r="B1673" s="22" t="s">
        <v>198</v>
      </c>
      <c r="C1673" s="22" t="s">
        <v>65</v>
      </c>
      <c r="D1673" s="23">
        <v>2007</v>
      </c>
      <c r="E1673" s="24"/>
      <c r="F1673" s="24">
        <f t="shared" si="1"/>
        <v>0</v>
      </c>
      <c r="G1673" s="26">
        <v>0.019</v>
      </c>
      <c r="H1673" s="27">
        <v>7</v>
      </c>
      <c r="I1673" s="26">
        <v>0.17</v>
      </c>
      <c r="J1673" s="5">
        <f>VLOOKUP(A1673,ENERGY!$A$2:$F$2692,5,0)</f>
        <v>12547</v>
      </c>
      <c r="K1673" s="5">
        <f t="shared" si="2"/>
        <v>0.000246847471340108</v>
      </c>
      <c r="L1673" s="31">
        <f>VLOOKUP(A1673,ENERGY!$A$2:$F$2692,6,0)</f>
        <v>8724</v>
      </c>
      <c r="M1673" s="31">
        <f t="shared" si="3"/>
        <v>0.000171634441696907</v>
      </c>
      <c r="N1673" s="32">
        <f>VLOOKUP(A1673,'HUMAN RESOURCES'!$A$2:$M$2692,5,0)</f>
        <v>0.014</v>
      </c>
      <c r="O1673" s="32">
        <f>VLOOKUP(A1673,'HUMAN RESOURCES'!$A$2:$M$2692,6,0)</f>
        <v>0.015</v>
      </c>
      <c r="P1673" s="31">
        <f>VLOOKUP(A1673,'HUMAN RESOURCES'!$A$2:$M$2692,7,0)</f>
        <v>66</v>
      </c>
      <c r="Q1673" s="5">
        <f>VLOOKUP(A1673,'HUMAN RESOURCES'!$A$2:$M$2692,8,0)</f>
        <v>62</v>
      </c>
      <c r="R1673" s="5">
        <f>VLOOKUP(A1673,'HUMAN RESOURCES'!$A$2:$M$2692,9,0)</f>
        <v>0.272</v>
      </c>
      <c r="S1673" s="5">
        <f>VLOOKUP(A1673,'HUMAN RESOURCES'!$A$2:$M$2692,10,0)</f>
        <v>0.678</v>
      </c>
      <c r="T1673" s="5">
        <f>VLOOKUP(A1673,'HUMAN RESOURCES'!$A$2:$M$2692,11,0)</f>
        <v>0.05</v>
      </c>
      <c r="U1673" s="5">
        <f>VLOOKUP(A1673,'HUMAN RESOURCES'!$A$2:$M$2692,12,0)</f>
        <v>50828959</v>
      </c>
      <c r="V1673" s="35">
        <f>VLOOKUP(A1673,'HUMAN RESOURCES'!$A$2:$M$2692,13,0)</f>
        <v>0.299</v>
      </c>
      <c r="W1673" s="38">
        <f>VLOOKUP(A1673,TOURISM!$A$2:$F$2692,5,0)</f>
        <v>97000000</v>
      </c>
      <c r="X1673" s="39">
        <f>VLOOKUP(A1673,TOURISM!$A$2:$F$2692,6,0)</f>
        <v>39000000</v>
      </c>
      <c r="Y1673" s="43" t="e">
        <f t="shared" si="4"/>
        <v>#DIV/0!</v>
      </c>
      <c r="Z1673" s="35">
        <f>VLOOKUP(A1673,BUSINESS!$A$2:$J$2692,5,0)</f>
        <v>0</v>
      </c>
      <c r="AA1673" s="5">
        <f>VLOOKUP(A1673,BUSINESS!$A$2:$J$2692,6,0)</f>
        <v>0</v>
      </c>
      <c r="AB1673" s="5">
        <f>VLOOKUP(A1673,BUSINESS!$A$2:$J$2692,7,0)</f>
        <v>0</v>
      </c>
      <c r="AC1673" s="5">
        <f>VLOOKUP(A1673,BUSINESS!$A$2:$J$2692,8,0)</f>
        <v>0</v>
      </c>
      <c r="AD1673" s="35">
        <f>VLOOKUP(A1673,BUSINESS!$A$2:$J$2692,9,0)</f>
        <v>0.002</v>
      </c>
      <c r="AE1673" s="35">
        <f>VLOOKUP(A1673,BUSINESS!$A$2:$J$2692,10,0)</f>
        <v>0.005</v>
      </c>
    </row>
    <row r="1674" customHeight="1" spans="1:31">
      <c r="A1674" s="22" t="str">
        <f t="shared" si="0"/>
        <v>Myanmar-Asia2008</v>
      </c>
      <c r="B1674" s="22" t="s">
        <v>198</v>
      </c>
      <c r="C1674" s="22" t="s">
        <v>65</v>
      </c>
      <c r="D1674" s="23">
        <v>2008</v>
      </c>
      <c r="E1674" s="24"/>
      <c r="F1674" s="24">
        <f t="shared" si="1"/>
        <v>0</v>
      </c>
      <c r="G1674" s="26">
        <v>0.02</v>
      </c>
      <c r="H1674" s="27">
        <v>10</v>
      </c>
      <c r="I1674" s="26">
        <v>0.17</v>
      </c>
      <c r="J1674" s="5">
        <f>VLOOKUP(A1674,ENERGY!$A$2:$F$2692,5,0)</f>
        <v>15595</v>
      </c>
      <c r="K1674" s="5">
        <f t="shared" si="2"/>
        <v>0.000304744489674428</v>
      </c>
      <c r="L1674" s="31">
        <f>VLOOKUP(A1674,ENERGY!$A$2:$F$2692,6,0)</f>
        <v>12636</v>
      </c>
      <c r="M1674" s="31">
        <f t="shared" si="3"/>
        <v>0.00024692217836012</v>
      </c>
      <c r="N1674" s="32">
        <f>VLOOKUP(A1674,'HUMAN RESOURCES'!$A$2:$M$2692,5,0)</f>
        <v>0.016</v>
      </c>
      <c r="O1674" s="32">
        <f>VLOOKUP(A1674,'HUMAN RESOURCES'!$A$2:$M$2692,6,0)</f>
        <v>0.02</v>
      </c>
      <c r="P1674" s="31">
        <f>VLOOKUP(A1674,'HUMAN RESOURCES'!$A$2:$M$2692,7,0)</f>
        <v>66</v>
      </c>
      <c r="Q1674" s="5">
        <f>VLOOKUP(A1674,'HUMAN RESOURCES'!$A$2:$M$2692,8,0)</f>
        <v>62</v>
      </c>
      <c r="R1674" s="5">
        <f>VLOOKUP(A1674,'HUMAN RESOURCES'!$A$2:$M$2692,9,0)</f>
        <v>0.268</v>
      </c>
      <c r="S1674" s="5">
        <f>VLOOKUP(A1674,'HUMAN RESOURCES'!$A$2:$M$2692,10,0)</f>
        <v>0.681</v>
      </c>
      <c r="T1674" s="5">
        <f>VLOOKUP(A1674,'HUMAN RESOURCES'!$A$2:$M$2692,11,0)</f>
        <v>0.05</v>
      </c>
      <c r="U1674" s="5">
        <f>VLOOKUP(A1674,'HUMAN RESOURCES'!$A$2:$M$2692,12,0)</f>
        <v>51174018</v>
      </c>
      <c r="V1674" s="35">
        <f>VLOOKUP(A1674,'HUMAN RESOURCES'!$A$2:$M$2692,13,0)</f>
        <v>0.304</v>
      </c>
      <c r="W1674" s="38">
        <f>VLOOKUP(A1674,TOURISM!$A$2:$F$2692,5,0)</f>
        <v>80000000</v>
      </c>
      <c r="X1674" s="39">
        <f>VLOOKUP(A1674,TOURISM!$A$2:$F$2692,6,0)</f>
        <v>50000000</v>
      </c>
      <c r="Y1674" s="43" t="e">
        <f t="shared" si="4"/>
        <v>#DIV/0!</v>
      </c>
      <c r="Z1674" s="35">
        <f>VLOOKUP(A1674,BUSINESS!$A$2:$J$2692,5,0)</f>
        <v>0</v>
      </c>
      <c r="AA1674" s="5">
        <f>VLOOKUP(A1674,BUSINESS!$A$2:$J$2692,6,0)</f>
        <v>0</v>
      </c>
      <c r="AB1674" s="5">
        <f>VLOOKUP(A1674,BUSINESS!$A$2:$J$2692,7,0)</f>
        <v>0</v>
      </c>
      <c r="AC1674" s="5">
        <f>VLOOKUP(A1674,BUSINESS!$A$2:$J$2692,8,0)</f>
        <v>0</v>
      </c>
      <c r="AD1674" s="35">
        <f>VLOOKUP(A1674,BUSINESS!$A$2:$J$2692,9,0)</f>
        <v>0.002</v>
      </c>
      <c r="AE1674" s="35">
        <f>VLOOKUP(A1674,BUSINESS!$A$2:$J$2692,10,0)</f>
        <v>0.007</v>
      </c>
    </row>
    <row r="1675" customHeight="1" spans="1:31">
      <c r="A1675" s="22" t="str">
        <f t="shared" si="0"/>
        <v>Myanmar-Asia2009</v>
      </c>
      <c r="B1675" s="22" t="s">
        <v>198</v>
      </c>
      <c r="C1675" s="22" t="s">
        <v>65</v>
      </c>
      <c r="D1675" s="23">
        <v>2009</v>
      </c>
      <c r="E1675" s="24"/>
      <c r="F1675" s="24">
        <f t="shared" si="1"/>
        <v>0</v>
      </c>
      <c r="G1675" s="26">
        <v>0.021</v>
      </c>
      <c r="H1675" s="27">
        <v>13</v>
      </c>
      <c r="I1675" s="26">
        <v>0.17</v>
      </c>
      <c r="J1675" s="5">
        <f>VLOOKUP(A1675,ENERGY!$A$2:$F$2692,5,0)</f>
        <v>14817</v>
      </c>
      <c r="K1675" s="5">
        <f t="shared" si="2"/>
        <v>0.000287482715045976</v>
      </c>
      <c r="L1675" s="31">
        <f>VLOOKUP(A1675,ENERGY!$A$2:$F$2692,6,0)</f>
        <v>11613</v>
      </c>
      <c r="M1675" s="31">
        <f t="shared" si="3"/>
        <v>0.000225317997558812</v>
      </c>
      <c r="N1675" s="32">
        <f>VLOOKUP(A1675,'HUMAN RESOURCES'!$A$2:$M$2692,5,0)</f>
        <v>0.016</v>
      </c>
      <c r="O1675" s="32">
        <f>VLOOKUP(A1675,'HUMAN RESOURCES'!$A$2:$M$2692,6,0)</f>
        <v>0.008</v>
      </c>
      <c r="P1675" s="31">
        <f>VLOOKUP(A1675,'HUMAN RESOURCES'!$A$2:$M$2692,7,0)</f>
        <v>66</v>
      </c>
      <c r="Q1675" s="5">
        <f>VLOOKUP(A1675,'HUMAN RESOURCES'!$A$2:$M$2692,8,0)</f>
        <v>62</v>
      </c>
      <c r="R1675" s="5">
        <f>VLOOKUP(A1675,'HUMAN RESOURCES'!$A$2:$M$2692,9,0)</f>
        <v>0.265</v>
      </c>
      <c r="S1675" s="5">
        <f>VLOOKUP(A1675,'HUMAN RESOURCES'!$A$2:$M$2692,10,0)</f>
        <v>0.685</v>
      </c>
      <c r="T1675" s="5">
        <f>VLOOKUP(A1675,'HUMAN RESOURCES'!$A$2:$M$2692,11,0)</f>
        <v>0.051</v>
      </c>
      <c r="U1675" s="5">
        <f>VLOOKUP(A1675,'HUMAN RESOURCES'!$A$2:$M$2692,12,0)</f>
        <v>51540490</v>
      </c>
      <c r="V1675" s="35">
        <f>VLOOKUP(A1675,'HUMAN RESOURCES'!$A$2:$M$2692,13,0)</f>
        <v>0.309</v>
      </c>
      <c r="W1675" s="38">
        <f>VLOOKUP(A1675,TOURISM!$A$2:$F$2692,5,0)</f>
        <v>75000000</v>
      </c>
      <c r="X1675" s="39">
        <f>VLOOKUP(A1675,TOURISM!$A$2:$F$2692,6,0)</f>
        <v>52000000</v>
      </c>
      <c r="Y1675" s="43" t="e">
        <f t="shared" si="4"/>
        <v>#DIV/0!</v>
      </c>
      <c r="Z1675" s="35">
        <f>VLOOKUP(A1675,BUSINESS!$A$2:$J$2692,5,0)</f>
        <v>0</v>
      </c>
      <c r="AA1675" s="5">
        <f>VLOOKUP(A1675,BUSINESS!$A$2:$J$2692,6,0)</f>
        <v>0</v>
      </c>
      <c r="AB1675" s="5">
        <f>VLOOKUP(A1675,BUSINESS!$A$2:$J$2692,7,0)</f>
        <v>0</v>
      </c>
      <c r="AC1675" s="5">
        <f>VLOOKUP(A1675,BUSINESS!$A$2:$J$2692,8,0)</f>
        <v>0</v>
      </c>
      <c r="AD1675" s="35">
        <f>VLOOKUP(A1675,BUSINESS!$A$2:$J$2692,9,0)</f>
        <v>0.002</v>
      </c>
      <c r="AE1675" s="35">
        <f>VLOOKUP(A1675,BUSINESS!$A$2:$J$2692,10,0)</f>
        <v>0.01</v>
      </c>
    </row>
    <row r="1676" customHeight="1" spans="1:31">
      <c r="A1676" s="22" t="str">
        <f t="shared" si="0"/>
        <v>Myanmar-Asia2010</v>
      </c>
      <c r="B1676" s="22" t="s">
        <v>198</v>
      </c>
      <c r="C1676" s="22" t="s">
        <v>65</v>
      </c>
      <c r="D1676" s="23">
        <v>2010</v>
      </c>
      <c r="E1676" s="24"/>
      <c r="F1676" s="24">
        <f t="shared" si="1"/>
        <v>0</v>
      </c>
      <c r="G1676" s="26">
        <v>0.019</v>
      </c>
      <c r="H1676" s="27">
        <v>15</v>
      </c>
      <c r="I1676" s="26">
        <v>0.17</v>
      </c>
      <c r="J1676" s="5">
        <f>VLOOKUP(A1676,ENERGY!$A$2:$F$2692,5,0)</f>
        <v>15015</v>
      </c>
      <c r="K1676" s="5">
        <f t="shared" si="2"/>
        <v>0.000289132372001734</v>
      </c>
      <c r="L1676" s="31">
        <f>VLOOKUP(A1676,ENERGY!$A$2:$F$2692,6,0)</f>
        <v>12611</v>
      </c>
      <c r="M1676" s="31">
        <f t="shared" si="3"/>
        <v>0.000242840382505086</v>
      </c>
      <c r="N1676" s="32">
        <f>VLOOKUP(A1676,'HUMAN RESOURCES'!$A$2:$M$2692,5,0)</f>
        <v>0.017</v>
      </c>
      <c r="O1676" s="32">
        <f>VLOOKUP(A1676,'HUMAN RESOURCES'!$A$2:$M$2692,6,0)</f>
        <v>0.041</v>
      </c>
      <c r="P1676" s="31">
        <f>VLOOKUP(A1676,'HUMAN RESOURCES'!$A$2:$M$2692,7,0)</f>
        <v>67</v>
      </c>
      <c r="Q1676" s="5">
        <f>VLOOKUP(A1676,'HUMAN RESOURCES'!$A$2:$M$2692,8,0)</f>
        <v>63</v>
      </c>
      <c r="R1676" s="5">
        <f>VLOOKUP(A1676,'HUMAN RESOURCES'!$A$2:$M$2692,9,0)</f>
        <v>0.261</v>
      </c>
      <c r="S1676" s="5">
        <f>VLOOKUP(A1676,'HUMAN RESOURCES'!$A$2:$M$2692,10,0)</f>
        <v>0.688</v>
      </c>
      <c r="T1676" s="5">
        <f>VLOOKUP(A1676,'HUMAN RESOURCES'!$A$2:$M$2692,11,0)</f>
        <v>0.051</v>
      </c>
      <c r="U1676" s="5">
        <f>VLOOKUP(A1676,'HUMAN RESOURCES'!$A$2:$M$2692,12,0)</f>
        <v>51931231</v>
      </c>
      <c r="V1676" s="35">
        <f>VLOOKUP(A1676,'HUMAN RESOURCES'!$A$2:$M$2692,13,0)</f>
        <v>0.314</v>
      </c>
      <c r="W1676" s="38">
        <f>VLOOKUP(A1676,TOURISM!$A$2:$F$2692,5,0)</f>
        <v>91000000</v>
      </c>
      <c r="X1676" s="39">
        <f>VLOOKUP(A1676,TOURISM!$A$2:$F$2692,6,0)</f>
        <v>53000000</v>
      </c>
      <c r="Y1676" s="43" t="e">
        <f t="shared" si="4"/>
        <v>#DIV/0!</v>
      </c>
      <c r="Z1676" s="35">
        <f>VLOOKUP(A1676,BUSINESS!$A$2:$J$2692,5,0)</f>
        <v>0</v>
      </c>
      <c r="AA1676" s="5">
        <f>VLOOKUP(A1676,BUSINESS!$A$2:$J$2692,6,0)</f>
        <v>0</v>
      </c>
      <c r="AB1676" s="5">
        <f>VLOOKUP(A1676,BUSINESS!$A$2:$J$2692,7,0)</f>
        <v>0</v>
      </c>
      <c r="AC1676" s="5">
        <f>VLOOKUP(A1676,BUSINESS!$A$2:$J$2692,8,0)</f>
        <v>0</v>
      </c>
      <c r="AD1676" s="35">
        <f>VLOOKUP(A1676,BUSINESS!$A$2:$J$2692,9,0)</f>
        <v>0.003</v>
      </c>
      <c r="AE1676" s="35">
        <f>VLOOKUP(A1676,BUSINESS!$A$2:$J$2692,10,0)</f>
        <v>0.011</v>
      </c>
    </row>
    <row r="1677" customHeight="1" spans="1:31">
      <c r="A1677" s="22" t="str">
        <f t="shared" si="0"/>
        <v>Myanmar-Asia2011</v>
      </c>
      <c r="B1677" s="22" t="s">
        <v>198</v>
      </c>
      <c r="C1677" s="22" t="s">
        <v>65</v>
      </c>
      <c r="D1677" s="23">
        <v>2011</v>
      </c>
      <c r="E1677" s="24"/>
      <c r="F1677" s="24">
        <f t="shared" si="1"/>
        <v>0</v>
      </c>
      <c r="G1677" s="26">
        <v>0.018</v>
      </c>
      <c r="H1677" s="27">
        <v>19</v>
      </c>
      <c r="I1677" s="26">
        <v>0.163</v>
      </c>
      <c r="J1677" s="5">
        <f>VLOOKUP(A1677,ENERGY!$A$2:$F$2692,5,0)</f>
        <v>14064</v>
      </c>
      <c r="K1677" s="5">
        <f t="shared" si="2"/>
        <v>0.000268649379570647</v>
      </c>
      <c r="L1677" s="31">
        <f>VLOOKUP(A1677,ENERGY!$A$2:$F$2692,6,0)</f>
        <v>9846</v>
      </c>
      <c r="M1677" s="31">
        <f t="shared" si="3"/>
        <v>0.000188077488001464</v>
      </c>
      <c r="N1677" s="32">
        <f>VLOOKUP(A1677,'HUMAN RESOURCES'!$A$2:$M$2692,5,0)</f>
        <v>0.018</v>
      </c>
      <c r="O1677" s="32">
        <f>VLOOKUP(A1677,'HUMAN RESOURCES'!$A$2:$M$2692,6,0)</f>
        <v>0.009</v>
      </c>
      <c r="P1677" s="31">
        <f>VLOOKUP(A1677,'HUMAN RESOURCES'!$A$2:$M$2692,7,0)</f>
        <v>67</v>
      </c>
      <c r="Q1677" s="5">
        <f>VLOOKUP(A1677,'HUMAN RESOURCES'!$A$2:$M$2692,8,0)</f>
        <v>63</v>
      </c>
      <c r="R1677" s="5">
        <f>VLOOKUP(A1677,'HUMAN RESOURCES'!$A$2:$M$2692,9,0)</f>
        <v>0.257</v>
      </c>
      <c r="S1677" s="5">
        <f>VLOOKUP(A1677,'HUMAN RESOURCES'!$A$2:$M$2692,10,0)</f>
        <v>0.692</v>
      </c>
      <c r="T1677" s="5">
        <f>VLOOKUP(A1677,'HUMAN RESOURCES'!$A$2:$M$2692,11,0)</f>
        <v>0.051</v>
      </c>
      <c r="U1677" s="5">
        <f>VLOOKUP(A1677,'HUMAN RESOURCES'!$A$2:$M$2692,12,0)</f>
        <v>52350763</v>
      </c>
      <c r="V1677" s="35">
        <f>VLOOKUP(A1677,'HUMAN RESOURCES'!$A$2:$M$2692,13,0)</f>
        <v>0.319</v>
      </c>
      <c r="W1677" s="38">
        <f>VLOOKUP(A1677,TOURISM!$A$2:$F$2692,5,0)</f>
        <v>293000000</v>
      </c>
      <c r="X1677" s="39">
        <f>VLOOKUP(A1677,TOURISM!$A$2:$F$2692,6,0)</f>
        <v>132000000</v>
      </c>
      <c r="Y1677" s="43" t="e">
        <f t="shared" si="4"/>
        <v>#DIV/0!</v>
      </c>
      <c r="Z1677" s="35">
        <f>VLOOKUP(A1677,BUSINESS!$A$2:$J$2692,5,0)</f>
        <v>0</v>
      </c>
      <c r="AA1677" s="5">
        <f>VLOOKUP(A1677,BUSINESS!$A$2:$J$2692,6,0)</f>
        <v>0</v>
      </c>
      <c r="AB1677" s="5">
        <f>VLOOKUP(A1677,BUSINESS!$A$2:$J$2692,7,0)</f>
        <v>0</v>
      </c>
      <c r="AC1677" s="5">
        <f>VLOOKUP(A1677,BUSINESS!$A$2:$J$2692,8,0)</f>
        <v>0</v>
      </c>
      <c r="AD1677" s="35">
        <f>VLOOKUP(A1677,BUSINESS!$A$2:$J$2692,9,0)</f>
        <v>0.01</v>
      </c>
      <c r="AE1677" s="35">
        <f>VLOOKUP(A1677,BUSINESS!$A$2:$J$2692,10,0)</f>
        <v>0.024</v>
      </c>
    </row>
    <row r="1678" customHeight="1" spans="1:31">
      <c r="A1678" s="22" t="str">
        <f t="shared" si="0"/>
        <v>Myanmar-Asia2012</v>
      </c>
      <c r="B1678" s="22" t="s">
        <v>198</v>
      </c>
      <c r="C1678" s="22" t="s">
        <v>65</v>
      </c>
      <c r="D1678" s="23">
        <v>2012</v>
      </c>
      <c r="E1678" s="24"/>
      <c r="F1678" s="24">
        <f t="shared" si="1"/>
        <v>0</v>
      </c>
      <c r="G1678" s="26">
        <v>0.018</v>
      </c>
      <c r="H1678" s="27">
        <v>20</v>
      </c>
      <c r="I1678" s="26">
        <v>0.13</v>
      </c>
      <c r="J1678" s="5">
        <f>VLOOKUP(A1678,ENERGY!$A$2:$F$2692,5,0)</f>
        <v>12841</v>
      </c>
      <c r="K1678" s="5">
        <f t="shared" si="2"/>
        <v>0.000243213107089775</v>
      </c>
      <c r="L1678" s="31">
        <f>VLOOKUP(A1678,ENERGY!$A$2:$F$2692,6,0)</f>
        <v>10088</v>
      </c>
      <c r="M1678" s="31">
        <f t="shared" si="3"/>
        <v>0.000191070307944992</v>
      </c>
      <c r="N1678" s="32">
        <f>VLOOKUP(A1678,'HUMAN RESOURCES'!$A$2:$M$2692,5,0)</f>
        <v>0.018</v>
      </c>
      <c r="O1678" s="32">
        <f>VLOOKUP(A1678,'HUMAN RESOURCES'!$A$2:$M$2692,6,0)</f>
        <v>0.007</v>
      </c>
      <c r="P1678" s="31">
        <f>VLOOKUP(A1678,'HUMAN RESOURCES'!$A$2:$M$2692,7,0)</f>
        <v>67</v>
      </c>
      <c r="Q1678" s="5">
        <f>VLOOKUP(A1678,'HUMAN RESOURCES'!$A$2:$M$2692,8,0)</f>
        <v>63</v>
      </c>
      <c r="R1678" s="5">
        <f>VLOOKUP(A1678,'HUMAN RESOURCES'!$A$2:$M$2692,9,0)</f>
        <v>0.253</v>
      </c>
      <c r="S1678" s="5">
        <f>VLOOKUP(A1678,'HUMAN RESOURCES'!$A$2:$M$2692,10,0)</f>
        <v>0.696</v>
      </c>
      <c r="T1678" s="5">
        <f>VLOOKUP(A1678,'HUMAN RESOURCES'!$A$2:$M$2692,11,0)</f>
        <v>0.052</v>
      </c>
      <c r="U1678" s="5">
        <f>VLOOKUP(A1678,'HUMAN RESOURCES'!$A$2:$M$2692,12,0)</f>
        <v>52797319</v>
      </c>
      <c r="V1678" s="35">
        <f>VLOOKUP(A1678,'HUMAN RESOURCES'!$A$2:$M$2692,13,0)</f>
        <v>0.325</v>
      </c>
      <c r="W1678" s="36">
        <v>0</v>
      </c>
      <c r="X1678" s="37">
        <v>0</v>
      </c>
      <c r="Y1678" s="43">
        <f t="shared" si="4"/>
        <v>2.73752117436171</v>
      </c>
      <c r="Z1678" s="35">
        <f>VLOOKUP(A1678,BUSINESS!$A$2:$J$2692,5,0)</f>
        <v>0.527</v>
      </c>
      <c r="AA1678" s="5">
        <f>VLOOKUP(A1678,BUSINESS!$A$2:$J$2692,6,0)</f>
        <v>72</v>
      </c>
      <c r="AB1678" s="5">
        <f>VLOOKUP(A1678,BUSINESS!$A$2:$J$2692,7,0)</f>
        <v>182</v>
      </c>
      <c r="AC1678" s="5">
        <f>VLOOKUP(A1678,BUSINESS!$A$2:$J$2692,8,0)</f>
        <v>155</v>
      </c>
      <c r="AD1678" s="35">
        <f>VLOOKUP(A1678,BUSINESS!$A$2:$J$2692,9,0)</f>
        <v>0.011</v>
      </c>
      <c r="AE1678" s="35">
        <f>VLOOKUP(A1678,BUSINESS!$A$2:$J$2692,10,0)</f>
        <v>0.071</v>
      </c>
    </row>
    <row r="1679" customHeight="1" spans="1:31">
      <c r="A1679" s="22" t="str">
        <f t="shared" si="0"/>
        <v>Namibia-Africa2000</v>
      </c>
      <c r="B1679" s="22" t="s">
        <v>199</v>
      </c>
      <c r="C1679" s="22" t="s">
        <v>69</v>
      </c>
      <c r="D1679" s="23">
        <v>2000</v>
      </c>
      <c r="E1679" s="25">
        <v>3908645566</v>
      </c>
      <c r="F1679" s="24">
        <f t="shared" si="1"/>
        <v>2059.40061002564</v>
      </c>
      <c r="G1679" s="26">
        <v>0.061</v>
      </c>
      <c r="H1679" s="27">
        <v>126</v>
      </c>
      <c r="I1679" s="26">
        <v>0.153</v>
      </c>
      <c r="J1679" s="5">
        <f>VLOOKUP(A1679,ENERGY!$A$2:$F$2692,5,0)</f>
        <v>0</v>
      </c>
      <c r="K1679" s="5">
        <f t="shared" si="2"/>
        <v>0</v>
      </c>
      <c r="L1679" s="31">
        <f>VLOOKUP(A1679,ENERGY!$A$2:$F$2692,6,0)</f>
        <v>0</v>
      </c>
      <c r="M1679" s="31">
        <f t="shared" si="3"/>
        <v>0</v>
      </c>
      <c r="N1679" s="32">
        <f>VLOOKUP(A1679,'HUMAN RESOURCES'!$A$2:$M$2692,5,0)</f>
        <v>0.019</v>
      </c>
      <c r="O1679" s="32">
        <f>VLOOKUP(A1679,'HUMAN RESOURCES'!$A$2:$M$2692,6,0)</f>
        <v>0.031</v>
      </c>
      <c r="P1679" s="31">
        <f>VLOOKUP(A1679,'HUMAN RESOURCES'!$A$2:$M$2692,7,0)</f>
        <v>57</v>
      </c>
      <c r="Q1679" s="5">
        <f>VLOOKUP(A1679,'HUMAN RESOURCES'!$A$2:$M$2692,8,0)</f>
        <v>53</v>
      </c>
      <c r="R1679" s="5">
        <f>VLOOKUP(A1679,'HUMAN RESOURCES'!$A$2:$M$2692,9,0)</f>
        <v>0.405</v>
      </c>
      <c r="S1679" s="5">
        <f>VLOOKUP(A1679,'HUMAN RESOURCES'!$A$2:$M$2692,10,0)</f>
        <v>0.562</v>
      </c>
      <c r="T1679" s="5">
        <f>VLOOKUP(A1679,'HUMAN RESOURCES'!$A$2:$M$2692,11,0)</f>
        <v>0.033</v>
      </c>
      <c r="U1679" s="5">
        <f>VLOOKUP(A1679,'HUMAN RESOURCES'!$A$2:$M$2692,12,0)</f>
        <v>1897953</v>
      </c>
      <c r="V1679" s="35">
        <f>VLOOKUP(A1679,'HUMAN RESOURCES'!$A$2:$M$2692,13,0)</f>
        <v>0.324</v>
      </c>
      <c r="W1679" s="38">
        <f>VLOOKUP(A1679,TOURISM!$A$2:$F$2692,5,0)</f>
        <v>193000000</v>
      </c>
      <c r="X1679" s="39">
        <f>VLOOKUP(A1679,TOURISM!$A$2:$F$2692,6,0)</f>
        <v>86000000</v>
      </c>
      <c r="Y1679" s="43">
        <f t="shared" si="4"/>
        <v>5.44153763747365</v>
      </c>
      <c r="Z1679" s="35">
        <f>VLOOKUP(A1679,BUSINESS!$A$2:$J$2692,5,0)</f>
        <v>0</v>
      </c>
      <c r="AA1679" s="5">
        <f>VLOOKUP(A1679,BUSINESS!$A$2:$J$2692,6,0)</f>
        <v>0</v>
      </c>
      <c r="AB1679" s="5">
        <f>VLOOKUP(A1679,BUSINESS!$A$2:$J$2692,7,0)</f>
        <v>0</v>
      </c>
      <c r="AC1679" s="5">
        <f>VLOOKUP(A1679,BUSINESS!$A$2:$J$2692,8,0)</f>
        <v>0</v>
      </c>
      <c r="AD1679" s="35">
        <f>VLOOKUP(A1679,BUSINESS!$A$2:$J$2692,9,0)</f>
        <v>0.016</v>
      </c>
      <c r="AE1679" s="35">
        <f>VLOOKUP(A1679,BUSINESS!$A$2:$J$2692,10,0)</f>
        <v>0.043</v>
      </c>
    </row>
    <row r="1680" customHeight="1" spans="1:31">
      <c r="A1680" s="22" t="str">
        <f t="shared" si="0"/>
        <v>Namibia-Africa2001</v>
      </c>
      <c r="B1680" s="22" t="s">
        <v>199</v>
      </c>
      <c r="C1680" s="22" t="s">
        <v>69</v>
      </c>
      <c r="D1680" s="23">
        <v>2001</v>
      </c>
      <c r="E1680" s="25">
        <v>3546791603</v>
      </c>
      <c r="F1680" s="24">
        <f t="shared" si="1"/>
        <v>1836.49596640988</v>
      </c>
      <c r="G1680" s="26">
        <v>0.062</v>
      </c>
      <c r="H1680" s="27">
        <v>113</v>
      </c>
      <c r="I1680" s="26">
        <v>0.145</v>
      </c>
      <c r="J1680" s="5">
        <f>VLOOKUP(A1680,ENERGY!$A$2:$F$2692,5,0)</f>
        <v>1589</v>
      </c>
      <c r="K1680" s="5">
        <f t="shared" si="2"/>
        <v>0.00082276953857593</v>
      </c>
      <c r="L1680" s="31">
        <f>VLOOKUP(A1680,ENERGY!$A$2:$F$2692,6,0)</f>
        <v>0</v>
      </c>
      <c r="M1680" s="31">
        <f t="shared" si="3"/>
        <v>0</v>
      </c>
      <c r="N1680" s="32">
        <f>VLOOKUP(A1680,'HUMAN RESOURCES'!$A$2:$M$2692,5,0)</f>
        <v>0.019</v>
      </c>
      <c r="O1680" s="32">
        <f>VLOOKUP(A1680,'HUMAN RESOURCES'!$A$2:$M$2692,6,0)</f>
        <v>0.025</v>
      </c>
      <c r="P1680" s="31">
        <f>VLOOKUP(A1680,'HUMAN RESOURCES'!$A$2:$M$2692,7,0)</f>
        <v>56</v>
      </c>
      <c r="Q1680" s="5">
        <f>VLOOKUP(A1680,'HUMAN RESOURCES'!$A$2:$M$2692,8,0)</f>
        <v>52</v>
      </c>
      <c r="R1680" s="5">
        <f>VLOOKUP(A1680,'HUMAN RESOURCES'!$A$2:$M$2692,9,0)</f>
        <v>0.403</v>
      </c>
      <c r="S1680" s="5">
        <f>VLOOKUP(A1680,'HUMAN RESOURCES'!$A$2:$M$2692,10,0)</f>
        <v>0.564</v>
      </c>
      <c r="T1680" s="5">
        <f>VLOOKUP(A1680,'HUMAN RESOURCES'!$A$2:$M$2692,11,0)</f>
        <v>0.033</v>
      </c>
      <c r="U1680" s="5">
        <f>VLOOKUP(A1680,'HUMAN RESOURCES'!$A$2:$M$2692,12,0)</f>
        <v>1931282</v>
      </c>
      <c r="V1680" s="35">
        <f>VLOOKUP(A1680,'HUMAN RESOURCES'!$A$2:$M$2692,13,0)</f>
        <v>0.329</v>
      </c>
      <c r="W1680" s="38">
        <f>VLOOKUP(A1680,TOURISM!$A$2:$F$2692,5,0)</f>
        <v>264000000</v>
      </c>
      <c r="X1680" s="39">
        <f>VLOOKUP(A1680,TOURISM!$A$2:$F$2692,6,0)</f>
        <v>71000000</v>
      </c>
      <c r="Y1680" s="43">
        <f t="shared" si="4"/>
        <v>5.53367815401516</v>
      </c>
      <c r="Z1680" s="35">
        <f>VLOOKUP(A1680,BUSINESS!$A$2:$J$2692,5,0)</f>
        <v>0</v>
      </c>
      <c r="AA1680" s="5">
        <f>VLOOKUP(A1680,BUSINESS!$A$2:$J$2692,6,0)</f>
        <v>0</v>
      </c>
      <c r="AB1680" s="5">
        <f>VLOOKUP(A1680,BUSINESS!$A$2:$J$2692,7,0)</f>
        <v>0</v>
      </c>
      <c r="AC1680" s="5">
        <f>VLOOKUP(A1680,BUSINESS!$A$2:$J$2692,8,0)</f>
        <v>0</v>
      </c>
      <c r="AD1680" s="35">
        <f>VLOOKUP(A1680,BUSINESS!$A$2:$J$2692,9,0)</f>
        <v>0.024</v>
      </c>
      <c r="AE1680" s="35">
        <f>VLOOKUP(A1680,BUSINESS!$A$2:$J$2692,10,0)</f>
        <v>0.055</v>
      </c>
    </row>
    <row r="1681" customHeight="1" spans="1:31">
      <c r="A1681" s="22" t="str">
        <f t="shared" si="0"/>
        <v>Namibia-Africa2002</v>
      </c>
      <c r="B1681" s="22" t="s">
        <v>199</v>
      </c>
      <c r="C1681" s="22" t="s">
        <v>69</v>
      </c>
      <c r="D1681" s="23">
        <v>2002</v>
      </c>
      <c r="E1681" s="25">
        <v>3361236321</v>
      </c>
      <c r="F1681" s="24">
        <f t="shared" si="1"/>
        <v>1716.40257968251</v>
      </c>
      <c r="G1681" s="26">
        <v>0.062</v>
      </c>
      <c r="H1681" s="27">
        <v>106</v>
      </c>
      <c r="I1681" s="26">
        <v>0.138</v>
      </c>
      <c r="J1681" s="5">
        <f>VLOOKUP(A1681,ENERGY!$A$2:$F$2692,5,0)</f>
        <v>1552</v>
      </c>
      <c r="K1681" s="5">
        <f t="shared" si="2"/>
        <v>0.000792522913971944</v>
      </c>
      <c r="L1681" s="31">
        <f>VLOOKUP(A1681,ENERGY!$A$2:$F$2692,6,0)</f>
        <v>3176</v>
      </c>
      <c r="M1681" s="31">
        <f t="shared" si="3"/>
        <v>0.00162181235488073</v>
      </c>
      <c r="N1681" s="32">
        <f>VLOOKUP(A1681,'HUMAN RESOURCES'!$A$2:$M$2692,5,0)</f>
        <v>0.02</v>
      </c>
      <c r="O1681" s="32">
        <f>VLOOKUP(A1681,'HUMAN RESOURCES'!$A$2:$M$2692,6,0)</f>
        <v>0.031</v>
      </c>
      <c r="P1681" s="31">
        <f>VLOOKUP(A1681,'HUMAN RESOURCES'!$A$2:$M$2692,7,0)</f>
        <v>56</v>
      </c>
      <c r="Q1681" s="5">
        <f>VLOOKUP(A1681,'HUMAN RESOURCES'!$A$2:$M$2692,8,0)</f>
        <v>52</v>
      </c>
      <c r="R1681" s="5">
        <f>VLOOKUP(A1681,'HUMAN RESOURCES'!$A$2:$M$2692,9,0)</f>
        <v>0.402</v>
      </c>
      <c r="S1681" s="5">
        <f>VLOOKUP(A1681,'HUMAN RESOURCES'!$A$2:$M$2692,10,0)</f>
        <v>0.565</v>
      </c>
      <c r="T1681" s="5">
        <f>VLOOKUP(A1681,'HUMAN RESOURCES'!$A$2:$M$2692,11,0)</f>
        <v>0.033</v>
      </c>
      <c r="U1681" s="5">
        <f>VLOOKUP(A1681,'HUMAN RESOURCES'!$A$2:$M$2692,12,0)</f>
        <v>1958303</v>
      </c>
      <c r="V1681" s="35">
        <f>VLOOKUP(A1681,'HUMAN RESOURCES'!$A$2:$M$2692,13,0)</f>
        <v>0.338</v>
      </c>
      <c r="W1681" s="38">
        <f>VLOOKUP(A1681,TOURISM!$A$2:$F$2692,5,0)</f>
        <v>251000000</v>
      </c>
      <c r="X1681" s="39">
        <f>VLOOKUP(A1681,TOURISM!$A$2:$F$2692,6,0)</f>
        <v>65000000</v>
      </c>
      <c r="Y1681" s="43">
        <f t="shared" si="4"/>
        <v>5.71859627744009</v>
      </c>
      <c r="Z1681" s="35">
        <f>VLOOKUP(A1681,BUSINESS!$A$2:$J$2692,5,0)</f>
        <v>0</v>
      </c>
      <c r="AA1681" s="5">
        <f>VLOOKUP(A1681,BUSINESS!$A$2:$J$2692,6,0)</f>
        <v>0</v>
      </c>
      <c r="AB1681" s="5">
        <f>VLOOKUP(A1681,BUSINESS!$A$2:$J$2692,7,0)</f>
        <v>0</v>
      </c>
      <c r="AC1681" s="5">
        <f>VLOOKUP(A1681,BUSINESS!$A$2:$J$2692,8,0)</f>
        <v>0</v>
      </c>
      <c r="AD1681" s="35">
        <f>VLOOKUP(A1681,BUSINESS!$A$2:$J$2692,9,0)</f>
        <v>0.026</v>
      </c>
      <c r="AE1681" s="35">
        <f>VLOOKUP(A1681,BUSINESS!$A$2:$J$2692,10,0)</f>
        <v>0.077</v>
      </c>
    </row>
    <row r="1682" customHeight="1" spans="1:31">
      <c r="A1682" s="22" t="str">
        <f t="shared" si="0"/>
        <v>Namibia-Africa2003</v>
      </c>
      <c r="B1682" s="22" t="s">
        <v>199</v>
      </c>
      <c r="C1682" s="22" t="s">
        <v>69</v>
      </c>
      <c r="D1682" s="23">
        <v>2003</v>
      </c>
      <c r="E1682" s="25">
        <v>4931280096</v>
      </c>
      <c r="F1682" s="24">
        <f t="shared" si="1"/>
        <v>2488.99051249295</v>
      </c>
      <c r="G1682" s="26">
        <v>0.065</v>
      </c>
      <c r="H1682" s="27">
        <v>162</v>
      </c>
      <c r="I1682" s="26">
        <v>0.147</v>
      </c>
      <c r="J1682" s="5">
        <f>VLOOKUP(A1682,ENERGY!$A$2:$F$2692,5,0)</f>
        <v>1497</v>
      </c>
      <c r="K1682" s="5">
        <f t="shared" si="2"/>
        <v>0.000755588554019534</v>
      </c>
      <c r="L1682" s="31">
        <f>VLOOKUP(A1682,ENERGY!$A$2:$F$2692,6,0)</f>
        <v>3183</v>
      </c>
      <c r="M1682" s="31">
        <f t="shared" si="3"/>
        <v>0.00160657205574093</v>
      </c>
      <c r="N1682" s="32">
        <f>VLOOKUP(A1682,'HUMAN RESOURCES'!$A$2:$M$2692,5,0)</f>
        <v>0.02</v>
      </c>
      <c r="O1682" s="32">
        <f>VLOOKUP(A1682,'HUMAN RESOURCES'!$A$2:$M$2692,6,0)</f>
        <v>0.035</v>
      </c>
      <c r="P1682" s="31">
        <f>VLOOKUP(A1682,'HUMAN RESOURCES'!$A$2:$M$2692,7,0)</f>
        <v>56</v>
      </c>
      <c r="Q1682" s="5">
        <f>VLOOKUP(A1682,'HUMAN RESOURCES'!$A$2:$M$2692,8,0)</f>
        <v>52</v>
      </c>
      <c r="R1682" s="5">
        <f>VLOOKUP(A1682,'HUMAN RESOURCES'!$A$2:$M$2692,9,0)</f>
        <v>0.401</v>
      </c>
      <c r="S1682" s="5">
        <f>VLOOKUP(A1682,'HUMAN RESOURCES'!$A$2:$M$2692,10,0)</f>
        <v>0.565</v>
      </c>
      <c r="T1682" s="5">
        <f>VLOOKUP(A1682,'HUMAN RESOURCES'!$A$2:$M$2692,11,0)</f>
        <v>0.033</v>
      </c>
      <c r="U1682" s="5">
        <f>VLOOKUP(A1682,'HUMAN RESOURCES'!$A$2:$M$2692,12,0)</f>
        <v>1981237</v>
      </c>
      <c r="V1682" s="35">
        <f>VLOOKUP(A1682,'HUMAN RESOURCES'!$A$2:$M$2692,13,0)</f>
        <v>0.347</v>
      </c>
      <c r="W1682" s="38">
        <f>VLOOKUP(A1682,TOURISM!$A$2:$F$2692,5,0)</f>
        <v>383000000</v>
      </c>
      <c r="X1682" s="39">
        <f>VLOOKUP(A1682,TOURISM!$A$2:$F$2692,6,0)</f>
        <v>101000000</v>
      </c>
      <c r="Y1682" s="43">
        <f t="shared" si="4"/>
        <v>4.58613780516178</v>
      </c>
      <c r="Z1682" s="35">
        <f>VLOOKUP(A1682,BUSINESS!$A$2:$J$2692,5,0)</f>
        <v>0</v>
      </c>
      <c r="AA1682" s="5">
        <f>VLOOKUP(A1682,BUSINESS!$A$2:$J$2692,6,0)</f>
        <v>85</v>
      </c>
      <c r="AB1682" s="5">
        <f>VLOOKUP(A1682,BUSINESS!$A$2:$J$2692,7,0)</f>
        <v>0</v>
      </c>
      <c r="AC1682" s="5">
        <f>VLOOKUP(A1682,BUSINESS!$A$2:$J$2692,8,0)</f>
        <v>0</v>
      </c>
      <c r="AD1682" s="35">
        <f>VLOOKUP(A1682,BUSINESS!$A$2:$J$2692,9,0)</f>
        <v>0.034</v>
      </c>
      <c r="AE1682" s="35">
        <f>VLOOKUP(A1682,BUSINESS!$A$2:$J$2692,10,0)</f>
        <v>0.113</v>
      </c>
    </row>
    <row r="1683" customHeight="1" spans="1:31">
      <c r="A1683" s="22" t="str">
        <f t="shared" si="0"/>
        <v>Namibia-Africa2004</v>
      </c>
      <c r="B1683" s="22" t="s">
        <v>199</v>
      </c>
      <c r="C1683" s="22" t="s">
        <v>69</v>
      </c>
      <c r="D1683" s="23">
        <v>2004</v>
      </c>
      <c r="E1683" s="25">
        <v>6606866450</v>
      </c>
      <c r="F1683" s="24">
        <f t="shared" si="1"/>
        <v>3297.95861370126</v>
      </c>
      <c r="G1683" s="26">
        <v>0.065</v>
      </c>
      <c r="H1683" s="27">
        <v>213</v>
      </c>
      <c r="I1683" s="26">
        <v>0.114</v>
      </c>
      <c r="J1683" s="5">
        <f>VLOOKUP(A1683,ENERGY!$A$2:$F$2692,5,0)</f>
        <v>1455</v>
      </c>
      <c r="K1683" s="5">
        <f t="shared" si="2"/>
        <v>0.000726294351376715</v>
      </c>
      <c r="L1683" s="31">
        <f>VLOOKUP(A1683,ENERGY!$A$2:$F$2692,6,0)</f>
        <v>3579</v>
      </c>
      <c r="M1683" s="31">
        <f t="shared" si="3"/>
        <v>0.00178653435297406</v>
      </c>
      <c r="N1683" s="32">
        <f>VLOOKUP(A1683,'HUMAN RESOURCES'!$A$2:$M$2692,5,0)</f>
        <v>0.021</v>
      </c>
      <c r="O1683" s="32">
        <f>VLOOKUP(A1683,'HUMAN RESOURCES'!$A$2:$M$2692,6,0)</f>
        <v>0.043</v>
      </c>
      <c r="P1683" s="31">
        <f>VLOOKUP(A1683,'HUMAN RESOURCES'!$A$2:$M$2692,7,0)</f>
        <v>57</v>
      </c>
      <c r="Q1683" s="5">
        <f>VLOOKUP(A1683,'HUMAN RESOURCES'!$A$2:$M$2692,8,0)</f>
        <v>53</v>
      </c>
      <c r="R1683" s="5">
        <f>VLOOKUP(A1683,'HUMAN RESOURCES'!$A$2:$M$2692,9,0)</f>
        <v>0.4</v>
      </c>
      <c r="S1683" s="5">
        <f>VLOOKUP(A1683,'HUMAN RESOURCES'!$A$2:$M$2692,10,0)</f>
        <v>0.567</v>
      </c>
      <c r="T1683" s="5">
        <f>VLOOKUP(A1683,'HUMAN RESOURCES'!$A$2:$M$2692,11,0)</f>
        <v>0.033</v>
      </c>
      <c r="U1683" s="5">
        <f>VLOOKUP(A1683,'HUMAN RESOURCES'!$A$2:$M$2692,12,0)</f>
        <v>2003320</v>
      </c>
      <c r="V1683" s="35">
        <f>VLOOKUP(A1683,'HUMAN RESOURCES'!$A$2:$M$2692,13,0)</f>
        <v>0.357</v>
      </c>
      <c r="W1683" s="38">
        <f>VLOOKUP(A1683,TOURISM!$A$2:$F$2692,5,0)</f>
        <v>426000000</v>
      </c>
      <c r="X1683" s="39">
        <f>VLOOKUP(A1683,TOURISM!$A$2:$F$2692,6,0)</f>
        <v>123000000</v>
      </c>
      <c r="Y1683" s="43">
        <f t="shared" si="4"/>
        <v>3.5117356404543</v>
      </c>
      <c r="Z1683" s="35">
        <f>VLOOKUP(A1683,BUSINESS!$A$2:$J$2692,5,0)</f>
        <v>0</v>
      </c>
      <c r="AA1683" s="5">
        <f>VLOOKUP(A1683,BUSINESS!$A$2:$J$2692,6,0)</f>
        <v>85</v>
      </c>
      <c r="AB1683" s="5">
        <f>VLOOKUP(A1683,BUSINESS!$A$2:$J$2692,7,0)</f>
        <v>0</v>
      </c>
      <c r="AC1683" s="5">
        <f>VLOOKUP(A1683,BUSINESS!$A$2:$J$2692,8,0)</f>
        <v>0</v>
      </c>
      <c r="AD1683" s="35">
        <f>VLOOKUP(A1683,BUSINESS!$A$2:$J$2692,9,0)</f>
        <v>0.038</v>
      </c>
      <c r="AE1683" s="35">
        <f>VLOOKUP(A1683,BUSINESS!$A$2:$J$2692,10,0)</f>
        <v>0.143</v>
      </c>
    </row>
    <row r="1684" customHeight="1" spans="1:31">
      <c r="A1684" s="22" t="str">
        <f t="shared" si="0"/>
        <v>Namibia-Africa2005</v>
      </c>
      <c r="B1684" s="22" t="s">
        <v>199</v>
      </c>
      <c r="C1684" s="22" t="s">
        <v>69</v>
      </c>
      <c r="D1684" s="23">
        <v>2005</v>
      </c>
      <c r="E1684" s="25">
        <v>7261366632</v>
      </c>
      <c r="F1684" s="24">
        <f t="shared" si="1"/>
        <v>3582.27602013985</v>
      </c>
      <c r="G1684" s="26">
        <v>0.073</v>
      </c>
      <c r="H1684" s="27">
        <v>262</v>
      </c>
      <c r="I1684" s="26">
        <v>0.106</v>
      </c>
      <c r="J1684" s="5">
        <f>VLOOKUP(A1684,ENERGY!$A$2:$F$2692,5,0)</f>
        <v>1163</v>
      </c>
      <c r="K1684" s="5">
        <f t="shared" si="2"/>
        <v>0.000573746957365125</v>
      </c>
      <c r="L1684" s="31">
        <f>VLOOKUP(A1684,ENERGY!$A$2:$F$2692,6,0)</f>
        <v>1962</v>
      </c>
      <c r="M1684" s="31">
        <f t="shared" si="3"/>
        <v>0.000967920490413048</v>
      </c>
      <c r="N1684" s="32">
        <f>VLOOKUP(A1684,'HUMAN RESOURCES'!$A$2:$M$2692,5,0)</f>
        <v>0.021</v>
      </c>
      <c r="O1684" s="32">
        <f>VLOOKUP(A1684,'HUMAN RESOURCES'!$A$2:$M$2692,6,0)</f>
        <v>0.038</v>
      </c>
      <c r="P1684" s="31">
        <f>VLOOKUP(A1684,'HUMAN RESOURCES'!$A$2:$M$2692,7,0)</f>
        <v>58</v>
      </c>
      <c r="Q1684" s="5">
        <f>VLOOKUP(A1684,'HUMAN RESOURCES'!$A$2:$M$2692,8,0)</f>
        <v>54</v>
      </c>
      <c r="R1684" s="5">
        <f>VLOOKUP(A1684,'HUMAN RESOURCES'!$A$2:$M$2692,9,0)</f>
        <v>0.398</v>
      </c>
      <c r="S1684" s="5">
        <f>VLOOKUP(A1684,'HUMAN RESOURCES'!$A$2:$M$2692,10,0)</f>
        <v>0.569</v>
      </c>
      <c r="T1684" s="5">
        <f>VLOOKUP(A1684,'HUMAN RESOURCES'!$A$2:$M$2692,11,0)</f>
        <v>0.033</v>
      </c>
      <c r="U1684" s="5">
        <f>VLOOKUP(A1684,'HUMAN RESOURCES'!$A$2:$M$2692,12,0)</f>
        <v>2027026</v>
      </c>
      <c r="V1684" s="35">
        <f>VLOOKUP(A1684,'HUMAN RESOURCES'!$A$2:$M$2692,13,0)</f>
        <v>0.366</v>
      </c>
      <c r="W1684" s="38">
        <f>VLOOKUP(A1684,TOURISM!$A$2:$F$2692,5,0)</f>
        <v>363000000</v>
      </c>
      <c r="X1684" s="39">
        <f>VLOOKUP(A1684,TOURISM!$A$2:$F$2692,6,0)</f>
        <v>108000000</v>
      </c>
      <c r="Y1684" s="43">
        <f t="shared" si="4"/>
        <v>4.44939689642073</v>
      </c>
      <c r="Z1684" s="35">
        <f>VLOOKUP(A1684,BUSINESS!$A$2:$J$2692,5,0)</f>
        <v>0.258</v>
      </c>
      <c r="AA1684" s="5">
        <f>VLOOKUP(A1684,BUSINESS!$A$2:$J$2692,6,0)</f>
        <v>95</v>
      </c>
      <c r="AB1684" s="5">
        <f>VLOOKUP(A1684,BUSINESS!$A$2:$J$2692,7,0)</f>
        <v>0</v>
      </c>
      <c r="AC1684" s="5">
        <f>VLOOKUP(A1684,BUSINESS!$A$2:$J$2692,8,0)</f>
        <v>339</v>
      </c>
      <c r="AD1684" s="35">
        <f>VLOOKUP(A1684,BUSINESS!$A$2:$J$2692,9,0)</f>
        <v>0.04</v>
      </c>
      <c r="AE1684" s="35">
        <f>VLOOKUP(A1684,BUSINESS!$A$2:$J$2692,10,0)</f>
        <v>0.221</v>
      </c>
    </row>
    <row r="1685" customHeight="1" spans="1:31">
      <c r="A1685" s="22" t="str">
        <f t="shared" si="0"/>
        <v>Namibia-Africa2006</v>
      </c>
      <c r="B1685" s="22" t="s">
        <v>199</v>
      </c>
      <c r="C1685" s="22" t="s">
        <v>69</v>
      </c>
      <c r="D1685" s="23">
        <v>2006</v>
      </c>
      <c r="E1685" s="25">
        <v>7978609422</v>
      </c>
      <c r="F1685" s="24">
        <f t="shared" si="1"/>
        <v>3886.44792348111</v>
      </c>
      <c r="G1685" s="26">
        <v>0.072</v>
      </c>
      <c r="H1685" s="27">
        <v>280</v>
      </c>
      <c r="I1685" s="26">
        <v>0.112</v>
      </c>
      <c r="J1685" s="5">
        <f>VLOOKUP(A1685,ENERGY!$A$2:$F$2692,5,0)</f>
        <v>1010</v>
      </c>
      <c r="K1685" s="5">
        <f t="shared" si="2"/>
        <v>0.000491979516116226</v>
      </c>
      <c r="L1685" s="31">
        <f>VLOOKUP(A1685,ENERGY!$A$2:$F$2692,6,0)</f>
        <v>1760</v>
      </c>
      <c r="M1685" s="31">
        <f t="shared" si="3"/>
        <v>0.000857310839964909</v>
      </c>
      <c r="N1685" s="32">
        <f>VLOOKUP(A1685,'HUMAN RESOURCES'!$A$2:$M$2692,5,0)</f>
        <v>0.022</v>
      </c>
      <c r="O1685" s="32">
        <f>VLOOKUP(A1685,'HUMAN RESOURCES'!$A$2:$M$2692,6,0)</f>
        <v>0.048</v>
      </c>
      <c r="P1685" s="31">
        <f>VLOOKUP(A1685,'HUMAN RESOURCES'!$A$2:$M$2692,7,0)</f>
        <v>60</v>
      </c>
      <c r="Q1685" s="5">
        <f>VLOOKUP(A1685,'HUMAN RESOURCES'!$A$2:$M$2692,8,0)</f>
        <v>55</v>
      </c>
      <c r="R1685" s="5">
        <f>VLOOKUP(A1685,'HUMAN RESOURCES'!$A$2:$M$2692,9,0)</f>
        <v>0.395</v>
      </c>
      <c r="S1685" s="5">
        <f>VLOOKUP(A1685,'HUMAN RESOURCES'!$A$2:$M$2692,10,0)</f>
        <v>0.571</v>
      </c>
      <c r="T1685" s="5">
        <f>VLOOKUP(A1685,'HUMAN RESOURCES'!$A$2:$M$2692,11,0)</f>
        <v>0.033</v>
      </c>
      <c r="U1685" s="5">
        <f>VLOOKUP(A1685,'HUMAN RESOURCES'!$A$2:$M$2692,12,0)</f>
        <v>2052931</v>
      </c>
      <c r="V1685" s="35">
        <f>VLOOKUP(A1685,'HUMAN RESOURCES'!$A$2:$M$2692,13,0)</f>
        <v>0.376</v>
      </c>
      <c r="W1685" s="38">
        <f>VLOOKUP(A1685,TOURISM!$A$2:$F$2692,5,0)</f>
        <v>473000000</v>
      </c>
      <c r="X1685" s="39">
        <f>VLOOKUP(A1685,TOURISM!$A$2:$F$2692,6,0)</f>
        <v>118000000</v>
      </c>
      <c r="Y1685" s="43">
        <f t="shared" si="4"/>
        <v>4.64007520072549</v>
      </c>
      <c r="Z1685" s="35">
        <f>VLOOKUP(A1685,BUSINESS!$A$2:$J$2692,5,0)</f>
        <v>0.258</v>
      </c>
      <c r="AA1685" s="5">
        <f>VLOOKUP(A1685,BUSINESS!$A$2:$J$2692,6,0)</f>
        <v>95</v>
      </c>
      <c r="AB1685" s="5">
        <f>VLOOKUP(A1685,BUSINESS!$A$2:$J$2692,7,0)</f>
        <v>0</v>
      </c>
      <c r="AC1685" s="5">
        <f>VLOOKUP(A1685,BUSINESS!$A$2:$J$2692,8,0)</f>
        <v>339</v>
      </c>
      <c r="AD1685" s="35">
        <f>VLOOKUP(A1685,BUSINESS!$A$2:$J$2692,9,0)</f>
        <v>0.044</v>
      </c>
      <c r="AE1685" s="35">
        <f>VLOOKUP(A1685,BUSINESS!$A$2:$J$2692,10,0)</f>
        <v>0.297</v>
      </c>
    </row>
    <row r="1686" customHeight="1" spans="1:31">
      <c r="A1686" s="22" t="str">
        <f t="shared" si="0"/>
        <v>Namibia-Africa2007</v>
      </c>
      <c r="B1686" s="22" t="s">
        <v>199</v>
      </c>
      <c r="C1686" s="22" t="s">
        <v>69</v>
      </c>
      <c r="D1686" s="23">
        <v>2007</v>
      </c>
      <c r="E1686" s="25">
        <v>8836063690</v>
      </c>
      <c r="F1686" s="24">
        <f t="shared" si="1"/>
        <v>4246.67837266305</v>
      </c>
      <c r="G1686" s="26">
        <v>0.069</v>
      </c>
      <c r="H1686" s="27">
        <v>294</v>
      </c>
      <c r="I1686" s="26">
        <v>0.129</v>
      </c>
      <c r="J1686" s="5">
        <f>VLOOKUP(A1686,ENERGY!$A$2:$F$2692,5,0)</f>
        <v>1127</v>
      </c>
      <c r="K1686" s="5">
        <f t="shared" si="2"/>
        <v>0.000541644638823473</v>
      </c>
      <c r="L1686" s="31">
        <f>VLOOKUP(A1686,ENERGY!$A$2:$F$2692,6,0)</f>
        <v>2017</v>
      </c>
      <c r="M1686" s="31">
        <f t="shared" si="3"/>
        <v>0.000969385303023021</v>
      </c>
      <c r="N1686" s="32">
        <f>VLOOKUP(A1686,'HUMAN RESOURCES'!$A$2:$M$2692,5,0)</f>
        <v>0.022</v>
      </c>
      <c r="O1686" s="32">
        <f>VLOOKUP(A1686,'HUMAN RESOURCES'!$A$2:$M$2692,6,0)</f>
        <v>0.033</v>
      </c>
      <c r="P1686" s="31">
        <f>VLOOKUP(A1686,'HUMAN RESOURCES'!$A$2:$M$2692,7,0)</f>
        <v>62</v>
      </c>
      <c r="Q1686" s="5">
        <f>VLOOKUP(A1686,'HUMAN RESOURCES'!$A$2:$M$2692,8,0)</f>
        <v>56</v>
      </c>
      <c r="R1686" s="5">
        <f>VLOOKUP(A1686,'HUMAN RESOURCES'!$A$2:$M$2692,9,0)</f>
        <v>0.391</v>
      </c>
      <c r="S1686" s="5">
        <f>VLOOKUP(A1686,'HUMAN RESOURCES'!$A$2:$M$2692,10,0)</f>
        <v>0.575</v>
      </c>
      <c r="T1686" s="5">
        <f>VLOOKUP(A1686,'HUMAN RESOURCES'!$A$2:$M$2692,11,0)</f>
        <v>0.034</v>
      </c>
      <c r="U1686" s="5">
        <f>VLOOKUP(A1686,'HUMAN RESOURCES'!$A$2:$M$2692,12,0)</f>
        <v>2080700</v>
      </c>
      <c r="V1686" s="35">
        <f>VLOOKUP(A1686,'HUMAN RESOURCES'!$A$2:$M$2692,13,0)</f>
        <v>0.386</v>
      </c>
      <c r="W1686" s="38">
        <f>VLOOKUP(A1686,TOURISM!$A$2:$F$2692,5,0)</f>
        <v>542000000</v>
      </c>
      <c r="X1686" s="39">
        <f>VLOOKUP(A1686,TOURISM!$A$2:$F$2692,6,0)</f>
        <v>132000000</v>
      </c>
      <c r="Y1686" s="43">
        <f t="shared" si="4"/>
        <v>4.35644281191206</v>
      </c>
      <c r="Z1686" s="35">
        <f>VLOOKUP(A1686,BUSINESS!$A$2:$J$2692,5,0)</f>
        <v>0.258</v>
      </c>
      <c r="AA1686" s="5">
        <f>VLOOKUP(A1686,BUSINESS!$A$2:$J$2692,6,0)</f>
        <v>99</v>
      </c>
      <c r="AB1686" s="5">
        <f>VLOOKUP(A1686,BUSINESS!$A$2:$J$2692,7,0)</f>
        <v>0</v>
      </c>
      <c r="AC1686" s="5">
        <f>VLOOKUP(A1686,BUSINESS!$A$2:$J$2692,8,0)</f>
        <v>339</v>
      </c>
      <c r="AD1686" s="35">
        <f>VLOOKUP(A1686,BUSINESS!$A$2:$J$2692,9,0)</f>
        <v>0.048</v>
      </c>
      <c r="AE1686" s="35">
        <f>VLOOKUP(A1686,BUSINESS!$A$2:$J$2692,10,0)</f>
        <v>0.385</v>
      </c>
    </row>
    <row r="1687" customHeight="1" spans="1:31">
      <c r="A1687" s="22" t="str">
        <f t="shared" si="0"/>
        <v>Namibia-Africa2008</v>
      </c>
      <c r="B1687" s="22" t="s">
        <v>199</v>
      </c>
      <c r="C1687" s="22" t="s">
        <v>69</v>
      </c>
      <c r="D1687" s="23">
        <v>2008</v>
      </c>
      <c r="E1687" s="25">
        <v>8493167843</v>
      </c>
      <c r="F1687" s="24">
        <f t="shared" si="1"/>
        <v>4023.68962298968</v>
      </c>
      <c r="G1687" s="26">
        <v>0.069</v>
      </c>
      <c r="H1687" s="27">
        <v>287</v>
      </c>
      <c r="I1687" s="26">
        <v>0.137</v>
      </c>
      <c r="J1687" s="5">
        <f>VLOOKUP(A1687,ENERGY!$A$2:$F$2692,5,0)</f>
        <v>1345</v>
      </c>
      <c r="K1687" s="5">
        <f t="shared" si="2"/>
        <v>0.000637201883085535</v>
      </c>
      <c r="L1687" s="31">
        <f>VLOOKUP(A1687,ENERGY!$A$2:$F$2692,6,0)</f>
        <v>2409</v>
      </c>
      <c r="M1687" s="31">
        <f t="shared" si="3"/>
        <v>0.00114127831699112</v>
      </c>
      <c r="N1687" s="32">
        <f>VLOOKUP(A1687,'HUMAN RESOURCES'!$A$2:$M$2692,5,0)</f>
        <v>0.022</v>
      </c>
      <c r="O1687" s="32">
        <f>VLOOKUP(A1687,'HUMAN RESOURCES'!$A$2:$M$2692,6,0)</f>
        <v>0.009</v>
      </c>
      <c r="P1687" s="31">
        <f>VLOOKUP(A1687,'HUMAN RESOURCES'!$A$2:$M$2692,7,0)</f>
        <v>63</v>
      </c>
      <c r="Q1687" s="5">
        <f>VLOOKUP(A1687,'HUMAN RESOURCES'!$A$2:$M$2692,8,0)</f>
        <v>57</v>
      </c>
      <c r="R1687" s="5">
        <f>VLOOKUP(A1687,'HUMAN RESOURCES'!$A$2:$M$2692,9,0)</f>
        <v>0.387</v>
      </c>
      <c r="S1687" s="5">
        <f>VLOOKUP(A1687,'HUMAN RESOURCES'!$A$2:$M$2692,10,0)</f>
        <v>0.579</v>
      </c>
      <c r="T1687" s="5">
        <f>VLOOKUP(A1687,'HUMAN RESOURCES'!$A$2:$M$2692,11,0)</f>
        <v>0.034</v>
      </c>
      <c r="U1687" s="5">
        <f>VLOOKUP(A1687,'HUMAN RESOURCES'!$A$2:$M$2692,12,0)</f>
        <v>2110791</v>
      </c>
      <c r="V1687" s="35">
        <f>VLOOKUP(A1687,'HUMAN RESOURCES'!$A$2:$M$2692,13,0)</f>
        <v>0.396</v>
      </c>
      <c r="W1687" s="38">
        <f>VLOOKUP(A1687,TOURISM!$A$2:$F$2692,5,0)</f>
        <v>484000000</v>
      </c>
      <c r="X1687" s="39">
        <f>VLOOKUP(A1687,TOURISM!$A$2:$F$2692,6,0)</f>
        <v>114000000</v>
      </c>
      <c r="Y1687" s="43">
        <f t="shared" si="4"/>
        <v>4.4818340467844</v>
      </c>
      <c r="Z1687" s="35">
        <f>VLOOKUP(A1687,BUSINESS!$A$2:$J$2692,5,0)</f>
        <v>0.228</v>
      </c>
      <c r="AA1687" s="5">
        <f>VLOOKUP(A1687,BUSINESS!$A$2:$J$2692,6,0)</f>
        <v>66</v>
      </c>
      <c r="AB1687" s="5">
        <f>VLOOKUP(A1687,BUSINESS!$A$2:$J$2692,7,0)</f>
        <v>0</v>
      </c>
      <c r="AC1687" s="5">
        <f>VLOOKUP(A1687,BUSINESS!$A$2:$J$2692,8,0)</f>
        <v>339</v>
      </c>
      <c r="AD1687" s="35">
        <f>VLOOKUP(A1687,BUSINESS!$A$2:$J$2692,9,0)</f>
        <v>0.053</v>
      </c>
      <c r="AE1687" s="35">
        <f>VLOOKUP(A1687,BUSINESS!$A$2:$J$2692,10,0)</f>
        <v>0.498</v>
      </c>
    </row>
    <row r="1688" customHeight="1" spans="1:31">
      <c r="A1688" s="22" t="str">
        <f t="shared" si="0"/>
        <v>Namibia-Africa2009</v>
      </c>
      <c r="B1688" s="22" t="s">
        <v>199</v>
      </c>
      <c r="C1688" s="22" t="s">
        <v>69</v>
      </c>
      <c r="D1688" s="23">
        <v>2009</v>
      </c>
      <c r="E1688" s="25">
        <v>8724107049</v>
      </c>
      <c r="F1688" s="24">
        <f t="shared" si="1"/>
        <v>4070.03274507371</v>
      </c>
      <c r="G1688" s="26">
        <v>0.079</v>
      </c>
      <c r="H1688" s="27">
        <v>326</v>
      </c>
      <c r="I1688" s="26">
        <v>0.111</v>
      </c>
      <c r="J1688" s="5">
        <f>VLOOKUP(A1688,ENERGY!$A$2:$F$2692,5,0)</f>
        <v>1294</v>
      </c>
      <c r="K1688" s="5">
        <f t="shared" si="2"/>
        <v>0.000603686124269768</v>
      </c>
      <c r="L1688" s="31">
        <f>VLOOKUP(A1688,ENERGY!$A$2:$F$2692,6,0)</f>
        <v>2310</v>
      </c>
      <c r="M1688" s="31">
        <f t="shared" si="3"/>
        <v>0.00107767770252177</v>
      </c>
      <c r="N1688" s="32">
        <f>VLOOKUP(A1688,'HUMAN RESOURCES'!$A$2:$M$2692,5,0)</f>
        <v>0.023</v>
      </c>
      <c r="O1688" s="32">
        <f>VLOOKUP(A1688,'HUMAN RESOURCES'!$A$2:$M$2692,6,0)</f>
        <v>0.027</v>
      </c>
      <c r="P1688" s="31">
        <f>VLOOKUP(A1688,'HUMAN RESOURCES'!$A$2:$M$2692,7,0)</f>
        <v>64</v>
      </c>
      <c r="Q1688" s="5">
        <f>VLOOKUP(A1688,'HUMAN RESOURCES'!$A$2:$M$2692,8,0)</f>
        <v>59</v>
      </c>
      <c r="R1688" s="5">
        <f>VLOOKUP(A1688,'HUMAN RESOURCES'!$A$2:$M$2692,9,0)</f>
        <v>0.382</v>
      </c>
      <c r="S1688" s="5">
        <f>VLOOKUP(A1688,'HUMAN RESOURCES'!$A$2:$M$2692,10,0)</f>
        <v>0.584</v>
      </c>
      <c r="T1688" s="5">
        <f>VLOOKUP(A1688,'HUMAN RESOURCES'!$A$2:$M$2692,11,0)</f>
        <v>0.034</v>
      </c>
      <c r="U1688" s="5">
        <f>VLOOKUP(A1688,'HUMAN RESOURCES'!$A$2:$M$2692,12,0)</f>
        <v>2143498</v>
      </c>
      <c r="V1688" s="35">
        <f>VLOOKUP(A1688,'HUMAN RESOURCES'!$A$2:$M$2692,13,0)</f>
        <v>0.406</v>
      </c>
      <c r="W1688" s="38">
        <f>VLOOKUP(A1688,TOURISM!$A$2:$F$2692,5,0)</f>
        <v>511000000</v>
      </c>
      <c r="X1688" s="39">
        <f>VLOOKUP(A1688,TOURISM!$A$2:$F$2692,6,0)</f>
        <v>120000000</v>
      </c>
      <c r="Y1688" s="43">
        <f t="shared" si="4"/>
        <v>3.72484022629495</v>
      </c>
      <c r="Z1688" s="35">
        <f>VLOOKUP(A1688,BUSINESS!$A$2:$J$2692,5,0)</f>
        <v>0.223</v>
      </c>
      <c r="AA1688" s="5">
        <f>VLOOKUP(A1688,BUSINESS!$A$2:$J$2692,6,0)</f>
        <v>66</v>
      </c>
      <c r="AB1688" s="5">
        <f>VLOOKUP(A1688,BUSINESS!$A$2:$J$2692,7,0)</f>
        <v>0</v>
      </c>
      <c r="AC1688" s="5">
        <f>VLOOKUP(A1688,BUSINESS!$A$2:$J$2692,8,0)</f>
        <v>339</v>
      </c>
      <c r="AD1688" s="35">
        <f>VLOOKUP(A1688,BUSINESS!$A$2:$J$2692,9,0)</f>
        <v>0.065</v>
      </c>
      <c r="AE1688" s="35">
        <f>VLOOKUP(A1688,BUSINESS!$A$2:$J$2692,10,0)</f>
        <v>0.761</v>
      </c>
    </row>
    <row r="1689" customHeight="1" spans="1:31">
      <c r="A1689" s="22" t="str">
        <f t="shared" si="0"/>
        <v>Namibia-Africa2010</v>
      </c>
      <c r="B1689" s="22" t="s">
        <v>199</v>
      </c>
      <c r="C1689" s="22" t="s">
        <v>69</v>
      </c>
      <c r="D1689" s="23">
        <v>2010</v>
      </c>
      <c r="E1689" s="25">
        <v>11141417478</v>
      </c>
      <c r="F1689" s="24">
        <f t="shared" si="1"/>
        <v>5113.16485196885</v>
      </c>
      <c r="G1689" s="26">
        <v>0.082</v>
      </c>
      <c r="H1689" s="27">
        <v>416</v>
      </c>
      <c r="I1689" s="26">
        <v>0.097</v>
      </c>
      <c r="J1689" s="5">
        <f>VLOOKUP(A1689,ENERGY!$A$2:$F$2692,5,0)</f>
        <v>1076</v>
      </c>
      <c r="K1689" s="5">
        <f t="shared" si="2"/>
        <v>0.000493811976041858</v>
      </c>
      <c r="L1689" s="31">
        <f>VLOOKUP(A1689,ENERGY!$A$2:$F$2692,6,0)</f>
        <v>1874</v>
      </c>
      <c r="M1689" s="31">
        <f t="shared" si="3"/>
        <v>0.000860040560504129</v>
      </c>
      <c r="N1689" s="32">
        <f>VLOOKUP(A1689,'HUMAN RESOURCES'!$A$2:$M$2692,5,0)</f>
        <v>0.023</v>
      </c>
      <c r="O1689" s="32">
        <f>VLOOKUP(A1689,'HUMAN RESOURCES'!$A$2:$M$2692,6,0)</f>
        <v>0.016</v>
      </c>
      <c r="P1689" s="31">
        <f>VLOOKUP(A1689,'HUMAN RESOURCES'!$A$2:$M$2692,7,0)</f>
        <v>65</v>
      </c>
      <c r="Q1689" s="5">
        <f>VLOOKUP(A1689,'HUMAN RESOURCES'!$A$2:$M$2692,8,0)</f>
        <v>60</v>
      </c>
      <c r="R1689" s="5">
        <f>VLOOKUP(A1689,'HUMAN RESOURCES'!$A$2:$M$2692,9,0)</f>
        <v>0.377</v>
      </c>
      <c r="S1689" s="5">
        <f>VLOOKUP(A1689,'HUMAN RESOURCES'!$A$2:$M$2692,10,0)</f>
        <v>0.589</v>
      </c>
      <c r="T1689" s="5">
        <f>VLOOKUP(A1689,'HUMAN RESOURCES'!$A$2:$M$2692,11,0)</f>
        <v>0.034</v>
      </c>
      <c r="U1689" s="5">
        <f>VLOOKUP(A1689,'HUMAN RESOURCES'!$A$2:$M$2692,12,0)</f>
        <v>2178967</v>
      </c>
      <c r="V1689" s="35">
        <f>VLOOKUP(A1689,'HUMAN RESOURCES'!$A$2:$M$2692,13,0)</f>
        <v>0.416</v>
      </c>
      <c r="W1689" s="38">
        <f>VLOOKUP(A1689,TOURISM!$A$2:$F$2692,5,0)</f>
        <v>560000000</v>
      </c>
      <c r="X1689" s="39">
        <f>VLOOKUP(A1689,TOURISM!$A$2:$F$2692,6,0)</f>
        <v>145000000</v>
      </c>
      <c r="Y1689" s="43">
        <f t="shared" si="4"/>
        <v>3.51757480914647</v>
      </c>
      <c r="Z1689" s="35">
        <f>VLOOKUP(A1689,BUSINESS!$A$2:$J$2692,5,0)</f>
        <v>0.223</v>
      </c>
      <c r="AA1689" s="5">
        <f>VLOOKUP(A1689,BUSINESS!$A$2:$J$2692,6,0)</f>
        <v>66</v>
      </c>
      <c r="AB1689" s="5">
        <f>VLOOKUP(A1689,BUSINESS!$A$2:$J$2692,7,0)</f>
        <v>0</v>
      </c>
      <c r="AC1689" s="5">
        <f>VLOOKUP(A1689,BUSINESS!$A$2:$J$2692,8,0)</f>
        <v>339</v>
      </c>
      <c r="AD1689" s="35">
        <f>VLOOKUP(A1689,BUSINESS!$A$2:$J$2692,9,0)</f>
        <v>0.116</v>
      </c>
      <c r="AE1689" s="35">
        <f>VLOOKUP(A1689,BUSINESS!$A$2:$J$2692,10,0)</f>
        <v>0.895</v>
      </c>
    </row>
    <row r="1690" customHeight="1" spans="1:31">
      <c r="A1690" s="22" t="str">
        <f t="shared" si="0"/>
        <v>Namibia-Africa2011</v>
      </c>
      <c r="B1690" s="22" t="s">
        <v>199</v>
      </c>
      <c r="C1690" s="22" t="s">
        <v>69</v>
      </c>
      <c r="D1690" s="23">
        <v>2011</v>
      </c>
      <c r="E1690" s="25">
        <v>12451760766</v>
      </c>
      <c r="F1690" s="24">
        <f t="shared" si="1"/>
        <v>5614.92590969229</v>
      </c>
      <c r="G1690" s="26">
        <v>0.086</v>
      </c>
      <c r="H1690" s="27">
        <v>486</v>
      </c>
      <c r="I1690" s="26">
        <v>0.087</v>
      </c>
      <c r="J1690" s="5">
        <f>VLOOKUP(A1690,ENERGY!$A$2:$F$2692,5,0)</f>
        <v>978</v>
      </c>
      <c r="K1690" s="5">
        <f t="shared" si="2"/>
        <v>0.000441013736360365</v>
      </c>
      <c r="L1690" s="31">
        <f>VLOOKUP(A1690,ENERGY!$A$2:$F$2692,6,0)</f>
        <v>1643</v>
      </c>
      <c r="M1690" s="31">
        <f t="shared" si="3"/>
        <v>0.000740885039713783</v>
      </c>
      <c r="N1690" s="32">
        <f>VLOOKUP(A1690,'HUMAN RESOURCES'!$A$2:$M$2692,5,0)</f>
        <v>0.025</v>
      </c>
      <c r="O1690" s="32">
        <f>VLOOKUP(A1690,'HUMAN RESOURCES'!$A$2:$M$2692,6,0)</f>
        <v>0.024</v>
      </c>
      <c r="P1690" s="31">
        <f>VLOOKUP(A1690,'HUMAN RESOURCES'!$A$2:$M$2692,7,0)</f>
        <v>66</v>
      </c>
      <c r="Q1690" s="5">
        <f>VLOOKUP(A1690,'HUMAN RESOURCES'!$A$2:$M$2692,8,0)</f>
        <v>61</v>
      </c>
      <c r="R1690" s="5">
        <f>VLOOKUP(A1690,'HUMAN RESOURCES'!$A$2:$M$2692,9,0)</f>
        <v>0.371</v>
      </c>
      <c r="S1690" s="5">
        <f>VLOOKUP(A1690,'HUMAN RESOURCES'!$A$2:$M$2692,10,0)</f>
        <v>0.594</v>
      </c>
      <c r="T1690" s="5">
        <f>VLOOKUP(A1690,'HUMAN RESOURCES'!$A$2:$M$2692,11,0)</f>
        <v>0.035</v>
      </c>
      <c r="U1690" s="5">
        <f>VLOOKUP(A1690,'HUMAN RESOURCES'!$A$2:$M$2692,12,0)</f>
        <v>2217618</v>
      </c>
      <c r="V1690" s="35">
        <f>VLOOKUP(A1690,'HUMAN RESOURCES'!$A$2:$M$2692,13,0)</f>
        <v>0.426</v>
      </c>
      <c r="W1690" s="38">
        <f>VLOOKUP(A1690,TOURISM!$A$2:$F$2692,5,0)</f>
        <v>645000000</v>
      </c>
      <c r="X1690" s="39">
        <f>VLOOKUP(A1690,TOURISM!$A$2:$F$2692,6,0)</f>
        <v>207000000</v>
      </c>
      <c r="Y1690" s="43">
        <f t="shared" si="4"/>
        <v>0</v>
      </c>
      <c r="Z1690" s="35">
        <f>VLOOKUP(A1690,BUSINESS!$A$2:$J$2692,5,0)</f>
        <v>0.218</v>
      </c>
      <c r="AA1690" s="5">
        <f>VLOOKUP(A1690,BUSINESS!$A$2:$J$2692,6,0)</f>
        <v>66</v>
      </c>
      <c r="AB1690" s="5">
        <f>VLOOKUP(A1690,BUSINESS!$A$2:$J$2692,7,0)</f>
        <v>0</v>
      </c>
      <c r="AC1690" s="5">
        <f>VLOOKUP(A1690,BUSINESS!$A$2:$J$2692,8,0)</f>
        <v>339</v>
      </c>
      <c r="AD1690" s="35">
        <f>VLOOKUP(A1690,BUSINESS!$A$2:$J$2692,9,0)</f>
        <v>0.12</v>
      </c>
      <c r="AE1690" s="35">
        <f>VLOOKUP(A1690,BUSINESS!$A$2:$J$2692,10,0)</f>
        <v>0.99</v>
      </c>
    </row>
    <row r="1691" customHeight="1" spans="1:31">
      <c r="A1691" s="22" t="str">
        <f t="shared" si="0"/>
        <v>Namibia-Africa2012</v>
      </c>
      <c r="B1691" s="22" t="s">
        <v>199</v>
      </c>
      <c r="C1691" s="22" t="s">
        <v>69</v>
      </c>
      <c r="D1691" s="23">
        <v>2012</v>
      </c>
      <c r="E1691" s="25">
        <v>13399386550</v>
      </c>
      <c r="F1691" s="24">
        <f t="shared" si="1"/>
        <v>5930.52494630195</v>
      </c>
      <c r="G1691" s="26">
        <v>0.083</v>
      </c>
      <c r="H1691" s="27">
        <v>473</v>
      </c>
      <c r="I1691" s="26">
        <v>0.087</v>
      </c>
      <c r="J1691" s="5">
        <f>VLOOKUP(A1691,ENERGY!$A$2:$F$2692,5,0)</f>
        <v>1294</v>
      </c>
      <c r="K1691" s="5">
        <f t="shared" si="2"/>
        <v>0.000572720195202871</v>
      </c>
      <c r="L1691" s="31">
        <f>VLOOKUP(A1691,ENERGY!$A$2:$F$2692,6,0)</f>
        <v>2329</v>
      </c>
      <c r="M1691" s="31">
        <f t="shared" si="3"/>
        <v>0.00103080783201506</v>
      </c>
      <c r="N1691" s="32">
        <f>VLOOKUP(A1691,'HUMAN RESOURCES'!$A$2:$M$2692,5,0)</f>
        <v>0.026</v>
      </c>
      <c r="O1691" s="32">
        <f>VLOOKUP(A1691,'HUMAN RESOURCES'!$A$2:$M$2692,6,0)</f>
        <v>0.071</v>
      </c>
      <c r="P1691" s="31">
        <f>VLOOKUP(A1691,'HUMAN RESOURCES'!$A$2:$M$2692,7,0)</f>
        <v>67</v>
      </c>
      <c r="Q1691" s="5">
        <f>VLOOKUP(A1691,'HUMAN RESOURCES'!$A$2:$M$2692,8,0)</f>
        <v>61</v>
      </c>
      <c r="R1691" s="5">
        <f>VLOOKUP(A1691,'HUMAN RESOURCES'!$A$2:$M$2692,9,0)</f>
        <v>0.366</v>
      </c>
      <c r="S1691" s="5">
        <f>VLOOKUP(A1691,'HUMAN RESOURCES'!$A$2:$M$2692,10,0)</f>
        <v>0.599</v>
      </c>
      <c r="T1691" s="5">
        <f>VLOOKUP(A1691,'HUMAN RESOURCES'!$A$2:$M$2692,11,0)</f>
        <v>0.035</v>
      </c>
      <c r="U1691" s="5">
        <f>VLOOKUP(A1691,'HUMAN RESOURCES'!$A$2:$M$2692,12,0)</f>
        <v>2259393</v>
      </c>
      <c r="V1691" s="35">
        <f>VLOOKUP(A1691,'HUMAN RESOURCES'!$A$2:$M$2692,13,0)</f>
        <v>0.437</v>
      </c>
      <c r="W1691" s="36">
        <v>0</v>
      </c>
      <c r="X1691" s="37">
        <v>0</v>
      </c>
      <c r="Y1691" s="43">
        <f t="shared" si="4"/>
        <v>2.00209229273881</v>
      </c>
      <c r="Z1691" s="35">
        <f>VLOOKUP(A1691,BUSINESS!$A$2:$J$2692,5,0)</f>
        <v>0.218</v>
      </c>
      <c r="AA1691" s="5">
        <f>VLOOKUP(A1691,BUSINESS!$A$2:$J$2692,6,0)</f>
        <v>66</v>
      </c>
      <c r="AB1691" s="5">
        <f>VLOOKUP(A1691,BUSINESS!$A$2:$J$2692,7,0)</f>
        <v>94</v>
      </c>
      <c r="AC1691" s="5">
        <f>VLOOKUP(A1691,BUSINESS!$A$2:$J$2692,8,0)</f>
        <v>314</v>
      </c>
      <c r="AD1691" s="35">
        <f>VLOOKUP(A1691,BUSINESS!$A$2:$J$2692,9,0)</f>
        <v>0.129</v>
      </c>
      <c r="AE1691" s="35">
        <f>VLOOKUP(A1691,BUSINESS!$A$2:$J$2692,10,0)</f>
        <v>0.95</v>
      </c>
    </row>
    <row r="1692" customHeight="1" spans="1:31">
      <c r="A1692" s="22" t="str">
        <f t="shared" si="0"/>
        <v>Nepal-Asia2000</v>
      </c>
      <c r="B1692" s="22" t="s">
        <v>200</v>
      </c>
      <c r="C1692" s="22" t="s">
        <v>65</v>
      </c>
      <c r="D1692" s="23">
        <v>2000</v>
      </c>
      <c r="E1692" s="25">
        <v>5494252208</v>
      </c>
      <c r="F1692" s="24">
        <f t="shared" si="1"/>
        <v>236.982844290742</v>
      </c>
      <c r="G1692" s="26">
        <v>0.05</v>
      </c>
      <c r="H1692" s="27">
        <v>12</v>
      </c>
      <c r="I1692" s="26">
        <v>0.095</v>
      </c>
      <c r="J1692" s="5">
        <f>VLOOKUP(A1692,ENERGY!$A$2:$F$2692,5,0)</f>
        <v>0</v>
      </c>
      <c r="K1692" s="5">
        <f t="shared" si="2"/>
        <v>0</v>
      </c>
      <c r="L1692" s="31">
        <f>VLOOKUP(A1692,ENERGY!$A$2:$F$2692,6,0)</f>
        <v>0</v>
      </c>
      <c r="M1692" s="31">
        <f t="shared" si="3"/>
        <v>0</v>
      </c>
      <c r="N1692" s="32">
        <f>VLOOKUP(A1692,'HUMAN RESOURCES'!$A$2:$M$2692,5,0)</f>
        <v>0.026</v>
      </c>
      <c r="O1692" s="32">
        <f>VLOOKUP(A1692,'HUMAN RESOURCES'!$A$2:$M$2692,6,0)</f>
        <v>0.034</v>
      </c>
      <c r="P1692" s="31">
        <f>VLOOKUP(A1692,'HUMAN RESOURCES'!$A$2:$M$2692,7,0)</f>
        <v>63</v>
      </c>
      <c r="Q1692" s="5">
        <f>VLOOKUP(A1692,'HUMAN RESOURCES'!$A$2:$M$2692,8,0)</f>
        <v>61</v>
      </c>
      <c r="R1692" s="5">
        <f>VLOOKUP(A1692,'HUMAN RESOURCES'!$A$2:$M$2692,9,0)</f>
        <v>0.404</v>
      </c>
      <c r="S1692" s="5">
        <f>VLOOKUP(A1692,'HUMAN RESOURCES'!$A$2:$M$2692,10,0)</f>
        <v>0.558</v>
      </c>
      <c r="T1692" s="5">
        <f>VLOOKUP(A1692,'HUMAN RESOURCES'!$A$2:$M$2692,11,0)</f>
        <v>0.038</v>
      </c>
      <c r="U1692" s="5">
        <f>VLOOKUP(A1692,'HUMAN RESOURCES'!$A$2:$M$2692,12,0)</f>
        <v>23184177</v>
      </c>
      <c r="V1692" s="35">
        <f>VLOOKUP(A1692,'HUMAN RESOURCES'!$A$2:$M$2692,13,0)</f>
        <v>0.134</v>
      </c>
      <c r="W1692" s="38">
        <f>VLOOKUP(A1692,TOURISM!$A$2:$F$2692,5,0)</f>
        <v>219000000</v>
      </c>
      <c r="X1692" s="39">
        <f>VLOOKUP(A1692,TOURISM!$A$2:$F$2692,6,0)</f>
        <v>109000000</v>
      </c>
      <c r="Y1692" s="43">
        <f t="shared" si="4"/>
        <v>1.04876573836631</v>
      </c>
      <c r="Z1692" s="35">
        <f>VLOOKUP(A1692,BUSINESS!$A$2:$J$2692,5,0)</f>
        <v>0</v>
      </c>
      <c r="AA1692" s="5">
        <f>VLOOKUP(A1692,BUSINESS!$A$2:$J$2692,6,0)</f>
        <v>0</v>
      </c>
      <c r="AB1692" s="5">
        <f>VLOOKUP(A1692,BUSINESS!$A$2:$J$2692,7,0)</f>
        <v>0</v>
      </c>
      <c r="AC1692" s="5">
        <f>VLOOKUP(A1692,BUSINESS!$A$2:$J$2692,8,0)</f>
        <v>0</v>
      </c>
      <c r="AD1692" s="35">
        <f>VLOOKUP(A1692,BUSINESS!$A$2:$J$2692,9,0)</f>
        <v>0.002</v>
      </c>
      <c r="AE1692" s="35">
        <f>VLOOKUP(A1692,BUSINESS!$A$2:$J$2692,10,0)</f>
        <v>0</v>
      </c>
    </row>
    <row r="1693" customHeight="1" spans="1:31">
      <c r="A1693" s="22" t="str">
        <f t="shared" si="0"/>
        <v>Nepal-Asia2001</v>
      </c>
      <c r="B1693" s="22" t="s">
        <v>200</v>
      </c>
      <c r="C1693" s="22" t="s">
        <v>65</v>
      </c>
      <c r="D1693" s="23">
        <v>2001</v>
      </c>
      <c r="E1693" s="25">
        <v>6007061224</v>
      </c>
      <c r="F1693" s="24">
        <f t="shared" si="1"/>
        <v>253.943394831368</v>
      </c>
      <c r="G1693" s="26">
        <v>0.053</v>
      </c>
      <c r="H1693" s="27">
        <v>13</v>
      </c>
      <c r="I1693" s="26">
        <v>0.077</v>
      </c>
      <c r="J1693" s="5">
        <f>VLOOKUP(A1693,ENERGY!$A$2:$F$2692,5,0)</f>
        <v>10391</v>
      </c>
      <c r="K1693" s="5">
        <f t="shared" si="2"/>
        <v>0.000439270671181151</v>
      </c>
      <c r="L1693" s="31">
        <f>VLOOKUP(A1693,ENERGY!$A$2:$F$2692,6,0)</f>
        <v>0</v>
      </c>
      <c r="M1693" s="31">
        <f t="shared" si="3"/>
        <v>0</v>
      </c>
      <c r="N1693" s="32">
        <f>VLOOKUP(A1693,'HUMAN RESOURCES'!$A$2:$M$2692,5,0)</f>
        <v>0.027</v>
      </c>
      <c r="O1693" s="32">
        <f>VLOOKUP(A1693,'HUMAN RESOURCES'!$A$2:$M$2692,6,0)</f>
        <v>0.055</v>
      </c>
      <c r="P1693" s="31">
        <f>VLOOKUP(A1693,'HUMAN RESOURCES'!$A$2:$M$2692,7,0)</f>
        <v>64</v>
      </c>
      <c r="Q1693" s="5">
        <f>VLOOKUP(A1693,'HUMAN RESOURCES'!$A$2:$M$2692,8,0)</f>
        <v>62</v>
      </c>
      <c r="R1693" s="5">
        <f>VLOOKUP(A1693,'HUMAN RESOURCES'!$A$2:$M$2692,9,0)</f>
        <v>0.403</v>
      </c>
      <c r="S1693" s="5">
        <f>VLOOKUP(A1693,'HUMAN RESOURCES'!$A$2:$M$2692,10,0)</f>
        <v>0.559</v>
      </c>
      <c r="T1693" s="5">
        <f>VLOOKUP(A1693,'HUMAN RESOURCES'!$A$2:$M$2692,11,0)</f>
        <v>0.039</v>
      </c>
      <c r="U1693" s="5">
        <f>VLOOKUP(A1693,'HUMAN RESOURCES'!$A$2:$M$2692,12,0)</f>
        <v>23655119</v>
      </c>
      <c r="V1693" s="35">
        <f>VLOOKUP(A1693,'HUMAN RESOURCES'!$A$2:$M$2692,13,0)</f>
        <v>0.14</v>
      </c>
      <c r="W1693" s="38">
        <f>VLOOKUP(A1693,TOURISM!$A$2:$F$2692,5,0)</f>
        <v>191000000</v>
      </c>
      <c r="X1693" s="39">
        <f>VLOOKUP(A1693,TOURISM!$A$2:$F$2692,6,0)</f>
        <v>128000000</v>
      </c>
      <c r="Y1693" s="43">
        <f t="shared" si="4"/>
        <v>0.429689863571844</v>
      </c>
      <c r="Z1693" s="35">
        <f>VLOOKUP(A1693,BUSINESS!$A$2:$J$2692,5,0)</f>
        <v>0</v>
      </c>
      <c r="AA1693" s="5">
        <f>VLOOKUP(A1693,BUSINESS!$A$2:$J$2692,6,0)</f>
        <v>0</v>
      </c>
      <c r="AB1693" s="5">
        <f>VLOOKUP(A1693,BUSINESS!$A$2:$J$2692,7,0)</f>
        <v>0</v>
      </c>
      <c r="AC1693" s="5">
        <f>VLOOKUP(A1693,BUSINESS!$A$2:$J$2692,8,0)</f>
        <v>0</v>
      </c>
      <c r="AD1693" s="35">
        <f>VLOOKUP(A1693,BUSINESS!$A$2:$J$2692,9,0)</f>
        <v>0.002</v>
      </c>
      <c r="AE1693" s="35">
        <f>VLOOKUP(A1693,BUSINESS!$A$2:$J$2692,10,0)</f>
        <v>0.001</v>
      </c>
    </row>
    <row r="1694" customHeight="1" spans="1:31">
      <c r="A1694" s="22" t="str">
        <f t="shared" si="0"/>
        <v>Nepal-Asia2002</v>
      </c>
      <c r="B1694" s="22" t="s">
        <v>200</v>
      </c>
      <c r="C1694" s="22" t="s">
        <v>65</v>
      </c>
      <c r="D1694" s="23">
        <v>2002</v>
      </c>
      <c r="E1694" s="25">
        <v>6050875807</v>
      </c>
      <c r="F1694" s="24">
        <f t="shared" si="1"/>
        <v>251.043872175844</v>
      </c>
      <c r="G1694" s="26">
        <v>0.056</v>
      </c>
      <c r="H1694" s="27">
        <v>14</v>
      </c>
      <c r="I1694" s="26">
        <v>0.068</v>
      </c>
      <c r="J1694" s="5">
        <f>VLOOKUP(A1694,ENERGY!$A$2:$F$2692,5,0)</f>
        <v>10218</v>
      </c>
      <c r="K1694" s="5">
        <f t="shared" si="2"/>
        <v>0.000423933058240138</v>
      </c>
      <c r="L1694" s="31">
        <f>VLOOKUP(A1694,ENERGY!$A$2:$F$2692,6,0)</f>
        <v>3755</v>
      </c>
      <c r="M1694" s="31">
        <f t="shared" si="3"/>
        <v>0.000155790627685625</v>
      </c>
      <c r="N1694" s="32">
        <f>VLOOKUP(A1694,'HUMAN RESOURCES'!$A$2:$M$2692,5,0)</f>
        <v>0.028</v>
      </c>
      <c r="O1694" s="32">
        <f>VLOOKUP(A1694,'HUMAN RESOURCES'!$A$2:$M$2692,6,0)</f>
        <v>0.023</v>
      </c>
      <c r="P1694" s="31">
        <f>VLOOKUP(A1694,'HUMAN RESOURCES'!$A$2:$M$2692,7,0)</f>
        <v>64</v>
      </c>
      <c r="Q1694" s="5">
        <f>VLOOKUP(A1694,'HUMAN RESOURCES'!$A$2:$M$2692,8,0)</f>
        <v>62</v>
      </c>
      <c r="R1694" s="5">
        <f>VLOOKUP(A1694,'HUMAN RESOURCES'!$A$2:$M$2692,9,0)</f>
        <v>0.401</v>
      </c>
      <c r="S1694" s="5">
        <f>VLOOKUP(A1694,'HUMAN RESOURCES'!$A$2:$M$2692,10,0)</f>
        <v>0.559</v>
      </c>
      <c r="T1694" s="5">
        <f>VLOOKUP(A1694,'HUMAN RESOURCES'!$A$2:$M$2692,11,0)</f>
        <v>0.04</v>
      </c>
      <c r="U1694" s="5">
        <f>VLOOKUP(A1694,'HUMAN RESOURCES'!$A$2:$M$2692,12,0)</f>
        <v>24102862</v>
      </c>
      <c r="V1694" s="35">
        <f>VLOOKUP(A1694,'HUMAN RESOURCES'!$A$2:$M$2692,13,0)</f>
        <v>0.143</v>
      </c>
      <c r="W1694" s="38">
        <f>VLOOKUP(A1694,TOURISM!$A$2:$F$2692,5,0)</f>
        <v>134000000</v>
      </c>
      <c r="X1694" s="39">
        <f>VLOOKUP(A1694,TOURISM!$A$2:$F$2692,6,0)</f>
        <v>108000000</v>
      </c>
      <c r="Y1694" s="43">
        <f t="shared" si="4"/>
        <v>1.78501572765115</v>
      </c>
      <c r="Z1694" s="35">
        <f>VLOOKUP(A1694,BUSINESS!$A$2:$J$2692,5,0)</f>
        <v>0</v>
      </c>
      <c r="AA1694" s="5">
        <f>VLOOKUP(A1694,BUSINESS!$A$2:$J$2692,6,0)</f>
        <v>0</v>
      </c>
      <c r="AB1694" s="5">
        <f>VLOOKUP(A1694,BUSINESS!$A$2:$J$2692,7,0)</f>
        <v>0</v>
      </c>
      <c r="AC1694" s="5">
        <f>VLOOKUP(A1694,BUSINESS!$A$2:$J$2692,8,0)</f>
        <v>0</v>
      </c>
      <c r="AD1694" s="35">
        <f>VLOOKUP(A1694,BUSINESS!$A$2:$J$2692,9,0)</f>
        <v>0.003</v>
      </c>
      <c r="AE1694" s="35">
        <f>VLOOKUP(A1694,BUSINESS!$A$2:$J$2692,10,0)</f>
        <v>0.001</v>
      </c>
    </row>
    <row r="1695" customHeight="1" spans="1:31">
      <c r="A1695" s="22" t="str">
        <f t="shared" si="0"/>
        <v>Nepal-Asia2003</v>
      </c>
      <c r="B1695" s="22" t="s">
        <v>200</v>
      </c>
      <c r="C1695" s="22" t="s">
        <v>65</v>
      </c>
      <c r="D1695" s="23">
        <v>2003</v>
      </c>
      <c r="E1695" s="25">
        <v>6330476435</v>
      </c>
      <c r="F1695" s="24">
        <f t="shared" si="1"/>
        <v>258.117855530688</v>
      </c>
      <c r="G1695" s="26">
        <v>0.054</v>
      </c>
      <c r="H1695" s="27">
        <v>14</v>
      </c>
      <c r="I1695" s="26">
        <v>0.074</v>
      </c>
      <c r="J1695" s="5">
        <f>VLOOKUP(A1695,ENERGY!$A$2:$F$2692,5,0)</f>
        <v>9986</v>
      </c>
      <c r="K1695" s="5">
        <f t="shared" si="2"/>
        <v>0.000407167601332277</v>
      </c>
      <c r="L1695" s="31">
        <f>VLOOKUP(A1695,ENERGY!$A$2:$F$2692,6,0)</f>
        <v>3506</v>
      </c>
      <c r="M1695" s="31">
        <f t="shared" si="3"/>
        <v>0.000142953095360601</v>
      </c>
      <c r="N1695" s="32">
        <f>VLOOKUP(A1695,'HUMAN RESOURCES'!$A$2:$M$2692,5,0)</f>
        <v>0.033</v>
      </c>
      <c r="O1695" s="32">
        <f>VLOOKUP(A1695,'HUMAN RESOURCES'!$A$2:$M$2692,6,0)</f>
        <v>0.042</v>
      </c>
      <c r="P1695" s="31">
        <f>VLOOKUP(A1695,'HUMAN RESOURCES'!$A$2:$M$2692,7,0)</f>
        <v>65</v>
      </c>
      <c r="Q1695" s="5">
        <f>VLOOKUP(A1695,'HUMAN RESOURCES'!$A$2:$M$2692,8,0)</f>
        <v>63</v>
      </c>
      <c r="R1695" s="5">
        <f>VLOOKUP(A1695,'HUMAN RESOURCES'!$A$2:$M$2692,9,0)</f>
        <v>0.399</v>
      </c>
      <c r="S1695" s="5">
        <f>VLOOKUP(A1695,'HUMAN RESOURCES'!$A$2:$M$2692,10,0)</f>
        <v>0.559</v>
      </c>
      <c r="T1695" s="5">
        <f>VLOOKUP(A1695,'HUMAN RESOURCES'!$A$2:$M$2692,11,0)</f>
        <v>0.041</v>
      </c>
      <c r="U1695" s="5">
        <f>VLOOKUP(A1695,'HUMAN RESOURCES'!$A$2:$M$2692,12,0)</f>
        <v>24525527</v>
      </c>
      <c r="V1695" s="35">
        <f>VLOOKUP(A1695,'HUMAN RESOURCES'!$A$2:$M$2692,13,0)</f>
        <v>0.146</v>
      </c>
      <c r="W1695" s="38">
        <f>VLOOKUP(A1695,TOURISM!$A$2:$F$2692,5,0)</f>
        <v>232000000</v>
      </c>
      <c r="X1695" s="39">
        <f>VLOOKUP(A1695,TOURISM!$A$2:$F$2692,6,0)</f>
        <v>119000000</v>
      </c>
      <c r="Y1695" s="43">
        <f t="shared" si="4"/>
        <v>0.756124540763344</v>
      </c>
      <c r="Z1695" s="35">
        <f>VLOOKUP(A1695,BUSINESS!$A$2:$J$2692,5,0)</f>
        <v>0</v>
      </c>
      <c r="AA1695" s="5">
        <f>VLOOKUP(A1695,BUSINESS!$A$2:$J$2692,6,0)</f>
        <v>31</v>
      </c>
      <c r="AB1695" s="5">
        <f>VLOOKUP(A1695,BUSINESS!$A$2:$J$2692,7,0)</f>
        <v>0</v>
      </c>
      <c r="AC1695" s="5">
        <f>VLOOKUP(A1695,BUSINESS!$A$2:$J$2692,8,0)</f>
        <v>0</v>
      </c>
      <c r="AD1695" s="35">
        <f>VLOOKUP(A1695,BUSINESS!$A$2:$J$2692,9,0)</f>
        <v>0.004</v>
      </c>
      <c r="AE1695" s="35">
        <f>VLOOKUP(A1695,BUSINESS!$A$2:$J$2692,10,0)</f>
        <v>0.003</v>
      </c>
    </row>
    <row r="1696" customHeight="1" spans="1:31">
      <c r="A1696" s="22" t="str">
        <f t="shared" si="0"/>
        <v>Nepal-Asia2004</v>
      </c>
      <c r="B1696" s="22" t="s">
        <v>200</v>
      </c>
      <c r="C1696" s="22" t="s">
        <v>65</v>
      </c>
      <c r="D1696" s="23">
        <v>2004</v>
      </c>
      <c r="E1696" s="25">
        <v>7273933993</v>
      </c>
      <c r="F1696" s="24">
        <f t="shared" si="1"/>
        <v>291.869041859151</v>
      </c>
      <c r="G1696" s="26">
        <v>0.058</v>
      </c>
      <c r="H1696" s="27">
        <v>17</v>
      </c>
      <c r="I1696" s="26">
        <v>0.085</v>
      </c>
      <c r="J1696" s="5">
        <f>VLOOKUP(A1696,ENERGY!$A$2:$F$2692,5,0)</f>
        <v>9634</v>
      </c>
      <c r="K1696" s="5">
        <f t="shared" si="2"/>
        <v>0.00038656748218736</v>
      </c>
      <c r="L1696" s="31">
        <f>VLOOKUP(A1696,ENERGY!$A$2:$F$2692,6,0)</f>
        <v>3047</v>
      </c>
      <c r="M1696" s="31">
        <f t="shared" si="3"/>
        <v>0.000122261897262288</v>
      </c>
      <c r="N1696" s="32">
        <f>VLOOKUP(A1696,'HUMAN RESOURCES'!$A$2:$M$2692,5,0)</f>
        <v>0.035</v>
      </c>
      <c r="O1696" s="32">
        <f>VLOOKUP(A1696,'HUMAN RESOURCES'!$A$2:$M$2692,6,0)</f>
        <v>0.072</v>
      </c>
      <c r="P1696" s="31">
        <f>VLOOKUP(A1696,'HUMAN RESOURCES'!$A$2:$M$2692,7,0)</f>
        <v>65</v>
      </c>
      <c r="Q1696" s="5">
        <f>VLOOKUP(A1696,'HUMAN RESOURCES'!$A$2:$M$2692,8,0)</f>
        <v>63</v>
      </c>
      <c r="R1696" s="5">
        <f>VLOOKUP(A1696,'HUMAN RESOURCES'!$A$2:$M$2692,9,0)</f>
        <v>0.397</v>
      </c>
      <c r="S1696" s="5">
        <f>VLOOKUP(A1696,'HUMAN RESOURCES'!$A$2:$M$2692,10,0)</f>
        <v>0.56</v>
      </c>
      <c r="T1696" s="5">
        <f>VLOOKUP(A1696,'HUMAN RESOURCES'!$A$2:$M$2692,11,0)</f>
        <v>0.043</v>
      </c>
      <c r="U1696" s="5">
        <f>VLOOKUP(A1696,'HUMAN RESOURCES'!$A$2:$M$2692,12,0)</f>
        <v>24921910</v>
      </c>
      <c r="V1696" s="35">
        <f>VLOOKUP(A1696,'HUMAN RESOURCES'!$A$2:$M$2692,13,0)</f>
        <v>0.149</v>
      </c>
      <c r="W1696" s="38">
        <f>VLOOKUP(A1696,TOURISM!$A$2:$F$2692,5,0)</f>
        <v>260000000</v>
      </c>
      <c r="X1696" s="39">
        <f>VLOOKUP(A1696,TOURISM!$A$2:$F$2692,6,0)</f>
        <v>205000000</v>
      </c>
      <c r="Y1696" s="43">
        <f t="shared" si="4"/>
        <v>-0.750283603266121</v>
      </c>
      <c r="Z1696" s="35">
        <f>VLOOKUP(A1696,BUSINESS!$A$2:$J$2692,5,0)</f>
        <v>0</v>
      </c>
      <c r="AA1696" s="5">
        <f>VLOOKUP(A1696,BUSINESS!$A$2:$J$2692,6,0)</f>
        <v>31</v>
      </c>
      <c r="AB1696" s="5">
        <f>VLOOKUP(A1696,BUSINESS!$A$2:$J$2692,7,0)</f>
        <v>0</v>
      </c>
      <c r="AC1696" s="5">
        <f>VLOOKUP(A1696,BUSINESS!$A$2:$J$2692,8,0)</f>
        <v>0</v>
      </c>
      <c r="AD1696" s="35">
        <f>VLOOKUP(A1696,BUSINESS!$A$2:$J$2692,9,0)</f>
        <v>0.004</v>
      </c>
      <c r="AE1696" s="35">
        <f>VLOOKUP(A1696,BUSINESS!$A$2:$J$2692,10,0)</f>
        <v>0.005</v>
      </c>
    </row>
    <row r="1697" customHeight="1" spans="1:31">
      <c r="A1697" s="22" t="str">
        <f t="shared" si="0"/>
        <v>Nepal-Asia2005</v>
      </c>
      <c r="B1697" s="22" t="s">
        <v>200</v>
      </c>
      <c r="C1697" s="22" t="s">
        <v>65</v>
      </c>
      <c r="D1697" s="23">
        <v>2005</v>
      </c>
      <c r="E1697" s="25">
        <v>8130258976</v>
      </c>
      <c r="F1697" s="24">
        <f t="shared" si="1"/>
        <v>321.455018646565</v>
      </c>
      <c r="G1697" s="26">
        <v>0.057</v>
      </c>
      <c r="H1697" s="27">
        <v>19</v>
      </c>
      <c r="I1697" s="26">
        <v>0.081</v>
      </c>
      <c r="J1697" s="5">
        <f>VLOOKUP(A1697,ENERGY!$A$2:$F$2692,5,0)</f>
        <v>8832</v>
      </c>
      <c r="K1697" s="5">
        <f t="shared" si="2"/>
        <v>0.000349200527691341</v>
      </c>
      <c r="L1697" s="31">
        <f>VLOOKUP(A1697,ENERGY!$A$2:$F$2692,6,0)</f>
        <v>2769</v>
      </c>
      <c r="M1697" s="31">
        <f t="shared" si="3"/>
        <v>0.000109481007832577</v>
      </c>
      <c r="N1697" s="32">
        <f>VLOOKUP(A1697,'HUMAN RESOURCES'!$A$2:$M$2692,5,0)</f>
        <v>0.036</v>
      </c>
      <c r="O1697" s="32">
        <f>VLOOKUP(A1697,'HUMAN RESOURCES'!$A$2:$M$2692,6,0)</f>
        <v>0.048</v>
      </c>
      <c r="P1697" s="31">
        <f>VLOOKUP(A1697,'HUMAN RESOURCES'!$A$2:$M$2692,7,0)</f>
        <v>66</v>
      </c>
      <c r="Q1697" s="5">
        <f>VLOOKUP(A1697,'HUMAN RESOURCES'!$A$2:$M$2692,8,0)</f>
        <v>64</v>
      </c>
      <c r="R1697" s="5">
        <f>VLOOKUP(A1697,'HUMAN RESOURCES'!$A$2:$M$2692,9,0)</f>
        <v>0.395</v>
      </c>
      <c r="S1697" s="5">
        <f>VLOOKUP(A1697,'HUMAN RESOURCES'!$A$2:$M$2692,10,0)</f>
        <v>0.561</v>
      </c>
      <c r="T1697" s="5">
        <f>VLOOKUP(A1697,'HUMAN RESOURCES'!$A$2:$M$2692,11,0)</f>
        <v>0.044</v>
      </c>
      <c r="U1697" s="5">
        <f>VLOOKUP(A1697,'HUMAN RESOURCES'!$A$2:$M$2692,12,0)</f>
        <v>25292058</v>
      </c>
      <c r="V1697" s="35">
        <f>VLOOKUP(A1697,'HUMAN RESOURCES'!$A$2:$M$2692,13,0)</f>
        <v>0.152</v>
      </c>
      <c r="W1697" s="38">
        <f>VLOOKUP(A1697,TOURISM!$A$2:$F$2692,5,0)</f>
        <v>160000000</v>
      </c>
      <c r="X1697" s="39">
        <f>VLOOKUP(A1697,TOURISM!$A$2:$F$2692,6,0)</f>
        <v>221000000</v>
      </c>
      <c r="Y1697" s="43">
        <f t="shared" si="4"/>
        <v>-1.14996985095293</v>
      </c>
      <c r="Z1697" s="35">
        <f>VLOOKUP(A1697,BUSINESS!$A$2:$J$2692,5,0)</f>
        <v>0.325</v>
      </c>
      <c r="AA1697" s="5">
        <f>VLOOKUP(A1697,BUSINESS!$A$2:$J$2692,6,0)</f>
        <v>31</v>
      </c>
      <c r="AB1697" s="5">
        <f>VLOOKUP(A1697,BUSINESS!$A$2:$J$2692,7,0)</f>
        <v>0</v>
      </c>
      <c r="AC1697" s="5">
        <f>VLOOKUP(A1697,BUSINESS!$A$2:$J$2692,8,0)</f>
        <v>408</v>
      </c>
      <c r="AD1697" s="35">
        <f>VLOOKUP(A1697,BUSINESS!$A$2:$J$2692,9,0)</f>
        <v>0.008</v>
      </c>
      <c r="AE1697" s="35">
        <f>VLOOKUP(A1697,BUSINESS!$A$2:$J$2692,10,0)</f>
        <v>0.009</v>
      </c>
    </row>
    <row r="1698" customHeight="1" spans="1:31">
      <c r="A1698" s="22" t="str">
        <f t="shared" si="0"/>
        <v>Nepal-Asia2006</v>
      </c>
      <c r="B1698" s="22" t="s">
        <v>200</v>
      </c>
      <c r="C1698" s="22" t="s">
        <v>65</v>
      </c>
      <c r="D1698" s="23">
        <v>2006</v>
      </c>
      <c r="E1698" s="25">
        <v>9043715356</v>
      </c>
      <c r="F1698" s="24">
        <f t="shared" si="1"/>
        <v>352.800974703834</v>
      </c>
      <c r="G1698" s="26">
        <v>0.056</v>
      </c>
      <c r="H1698" s="27">
        <v>20</v>
      </c>
      <c r="I1698" s="26">
        <v>0.08</v>
      </c>
      <c r="J1698" s="5">
        <f>VLOOKUP(A1698,ENERGY!$A$2:$F$2692,5,0)</f>
        <v>8467</v>
      </c>
      <c r="K1698" s="5">
        <f t="shared" si="2"/>
        <v>0.000330302949090005</v>
      </c>
      <c r="L1698" s="31">
        <f>VLOOKUP(A1698,ENERGY!$A$2:$F$2692,6,0)</f>
        <v>2710</v>
      </c>
      <c r="M1698" s="31">
        <f t="shared" si="3"/>
        <v>0.000105718789657956</v>
      </c>
      <c r="N1698" s="32">
        <f>VLOOKUP(A1698,'HUMAN RESOURCES'!$A$2:$M$2692,5,0)</f>
        <v>0</v>
      </c>
      <c r="O1698" s="32">
        <f>VLOOKUP(A1698,'HUMAN RESOURCES'!$A$2:$M$2692,6,0)</f>
        <v>0.004</v>
      </c>
      <c r="P1698" s="31">
        <f>VLOOKUP(A1698,'HUMAN RESOURCES'!$A$2:$M$2692,7,0)</f>
        <v>66</v>
      </c>
      <c r="Q1698" s="5">
        <f>VLOOKUP(A1698,'HUMAN RESOURCES'!$A$2:$M$2692,8,0)</f>
        <v>64</v>
      </c>
      <c r="R1698" s="5">
        <f>VLOOKUP(A1698,'HUMAN RESOURCES'!$A$2:$M$2692,9,0)</f>
        <v>0.391</v>
      </c>
      <c r="S1698" s="5">
        <f>VLOOKUP(A1698,'HUMAN RESOURCES'!$A$2:$M$2692,10,0)</f>
        <v>0.564</v>
      </c>
      <c r="T1698" s="5">
        <f>VLOOKUP(A1698,'HUMAN RESOURCES'!$A$2:$M$2692,11,0)</f>
        <v>0.045</v>
      </c>
      <c r="U1698" s="5">
        <f>VLOOKUP(A1698,'HUMAN RESOURCES'!$A$2:$M$2692,12,0)</f>
        <v>25634043</v>
      </c>
      <c r="V1698" s="35">
        <f>VLOOKUP(A1698,'HUMAN RESOURCES'!$A$2:$M$2692,13,0)</f>
        <v>0.155</v>
      </c>
      <c r="W1698" s="38">
        <f>VLOOKUP(A1698,TOURISM!$A$2:$F$2692,5,0)</f>
        <v>157000000</v>
      </c>
      <c r="X1698" s="39">
        <f>VLOOKUP(A1698,TOURISM!$A$2:$F$2692,6,0)</f>
        <v>261000000</v>
      </c>
      <c r="Y1698" s="43">
        <f t="shared" si="4"/>
        <v>-1.62702125648466</v>
      </c>
      <c r="Z1698" s="35">
        <f>VLOOKUP(A1698,BUSINESS!$A$2:$J$2692,5,0)</f>
        <v>0.325</v>
      </c>
      <c r="AA1698" s="5">
        <f>VLOOKUP(A1698,BUSINESS!$A$2:$J$2692,6,0)</f>
        <v>31</v>
      </c>
      <c r="AB1698" s="5">
        <f>VLOOKUP(A1698,BUSINESS!$A$2:$J$2692,7,0)</f>
        <v>0</v>
      </c>
      <c r="AC1698" s="5">
        <f>VLOOKUP(A1698,BUSINESS!$A$2:$J$2692,8,0)</f>
        <v>408</v>
      </c>
      <c r="AD1698" s="35">
        <f>VLOOKUP(A1698,BUSINESS!$A$2:$J$2692,9,0)</f>
        <v>0.011</v>
      </c>
      <c r="AE1698" s="35">
        <f>VLOOKUP(A1698,BUSINESS!$A$2:$J$2692,10,0)</f>
        <v>0.045</v>
      </c>
    </row>
    <row r="1699" customHeight="1" spans="1:31">
      <c r="A1699" s="22" t="str">
        <f t="shared" si="0"/>
        <v>Nepal-Asia2007</v>
      </c>
      <c r="B1699" s="22" t="s">
        <v>200</v>
      </c>
      <c r="C1699" s="22" t="s">
        <v>65</v>
      </c>
      <c r="D1699" s="23">
        <v>2007</v>
      </c>
      <c r="E1699" s="25">
        <v>10325618017</v>
      </c>
      <c r="F1699" s="24">
        <f t="shared" si="1"/>
        <v>397.904017846305</v>
      </c>
      <c r="G1699" s="26">
        <v>0.055</v>
      </c>
      <c r="H1699" s="27">
        <v>23</v>
      </c>
      <c r="I1699" s="26">
        <v>0.08</v>
      </c>
      <c r="J1699" s="5">
        <f>VLOOKUP(A1699,ENERGY!$A$2:$F$2692,5,0)</f>
        <v>8375</v>
      </c>
      <c r="K1699" s="5">
        <f t="shared" si="2"/>
        <v>0.000322735757218241</v>
      </c>
      <c r="L1699" s="31">
        <f>VLOOKUP(A1699,ENERGY!$A$2:$F$2692,6,0)</f>
        <v>3454</v>
      </c>
      <c r="M1699" s="31">
        <f t="shared" si="3"/>
        <v>0.000133102006618723</v>
      </c>
      <c r="N1699" s="32">
        <f>VLOOKUP(A1699,'HUMAN RESOURCES'!$A$2:$M$2692,5,0)</f>
        <v>0</v>
      </c>
      <c r="O1699" s="32">
        <f>VLOOKUP(A1699,'HUMAN RESOURCES'!$A$2:$M$2692,6,0)</f>
        <v>0</v>
      </c>
      <c r="P1699" s="31">
        <f>VLOOKUP(A1699,'HUMAN RESOURCES'!$A$2:$M$2692,7,0)</f>
        <v>67</v>
      </c>
      <c r="Q1699" s="5">
        <f>VLOOKUP(A1699,'HUMAN RESOURCES'!$A$2:$M$2692,8,0)</f>
        <v>65</v>
      </c>
      <c r="R1699" s="5">
        <f>VLOOKUP(A1699,'HUMAN RESOURCES'!$A$2:$M$2692,9,0)</f>
        <v>0.387</v>
      </c>
      <c r="S1699" s="5">
        <f>VLOOKUP(A1699,'HUMAN RESOURCES'!$A$2:$M$2692,10,0)</f>
        <v>0.566</v>
      </c>
      <c r="T1699" s="5">
        <f>VLOOKUP(A1699,'HUMAN RESOURCES'!$A$2:$M$2692,11,0)</f>
        <v>0.046</v>
      </c>
      <c r="U1699" s="5">
        <f>VLOOKUP(A1699,'HUMAN RESOURCES'!$A$2:$M$2692,12,0)</f>
        <v>25950022</v>
      </c>
      <c r="V1699" s="35">
        <f>VLOOKUP(A1699,'HUMAN RESOURCES'!$A$2:$M$2692,13,0)</f>
        <v>0.158</v>
      </c>
      <c r="W1699" s="38">
        <f>VLOOKUP(A1699,TOURISM!$A$2:$F$2692,5,0)</f>
        <v>234000000</v>
      </c>
      <c r="X1699" s="39">
        <f>VLOOKUP(A1699,TOURISM!$A$2:$F$2692,6,0)</f>
        <v>402000000</v>
      </c>
      <c r="Y1699" s="43">
        <f t="shared" si="4"/>
        <v>-1.530436727206</v>
      </c>
      <c r="Z1699" s="35">
        <f>VLOOKUP(A1699,BUSINESS!$A$2:$J$2692,5,0)</f>
        <v>0.328</v>
      </c>
      <c r="AA1699" s="5">
        <f>VLOOKUP(A1699,BUSINESS!$A$2:$J$2692,6,0)</f>
        <v>31</v>
      </c>
      <c r="AB1699" s="5">
        <f>VLOOKUP(A1699,BUSINESS!$A$2:$J$2692,7,0)</f>
        <v>0</v>
      </c>
      <c r="AC1699" s="5">
        <f>VLOOKUP(A1699,BUSINESS!$A$2:$J$2692,8,0)</f>
        <v>408</v>
      </c>
      <c r="AD1699" s="35">
        <f>VLOOKUP(A1699,BUSINESS!$A$2:$J$2692,9,0)</f>
        <v>0.014</v>
      </c>
      <c r="AE1699" s="35">
        <f>VLOOKUP(A1699,BUSINESS!$A$2:$J$2692,10,0)</f>
        <v>0.126</v>
      </c>
    </row>
    <row r="1700" customHeight="1" spans="1:31">
      <c r="A1700" s="22" t="str">
        <f t="shared" si="0"/>
        <v>Nepal-Asia2008</v>
      </c>
      <c r="B1700" s="22" t="s">
        <v>200</v>
      </c>
      <c r="C1700" s="22" t="s">
        <v>65</v>
      </c>
      <c r="D1700" s="23">
        <v>2008</v>
      </c>
      <c r="E1700" s="25">
        <v>12545438605</v>
      </c>
      <c r="F1700" s="24">
        <f t="shared" si="1"/>
        <v>477.932176347417</v>
      </c>
      <c r="G1700" s="26">
        <v>0.061</v>
      </c>
      <c r="H1700" s="27">
        <v>27</v>
      </c>
      <c r="I1700" s="26">
        <v>0.08</v>
      </c>
      <c r="J1700" s="5">
        <f>VLOOKUP(A1700,ENERGY!$A$2:$F$2692,5,0)</f>
        <v>9308</v>
      </c>
      <c r="K1700" s="5">
        <f t="shared" si="2"/>
        <v>0.000354598419195066</v>
      </c>
      <c r="L1700" s="31">
        <f>VLOOKUP(A1700,ENERGY!$A$2:$F$2692,6,0)</f>
        <v>2699</v>
      </c>
      <c r="M1700" s="31">
        <f t="shared" si="3"/>
        <v>0.000102821350817306</v>
      </c>
      <c r="N1700" s="32">
        <f>VLOOKUP(A1700,'HUMAN RESOURCES'!$A$2:$M$2692,5,0)</f>
        <v>0.008</v>
      </c>
      <c r="O1700" s="32">
        <f>VLOOKUP(A1700,'HUMAN RESOURCES'!$A$2:$M$2692,6,0)</f>
        <v>0.007</v>
      </c>
      <c r="P1700" s="31">
        <f>VLOOKUP(A1700,'HUMAN RESOURCES'!$A$2:$M$2692,7,0)</f>
        <v>67</v>
      </c>
      <c r="Q1700" s="5">
        <f>VLOOKUP(A1700,'HUMAN RESOURCES'!$A$2:$M$2692,8,0)</f>
        <v>65</v>
      </c>
      <c r="R1700" s="5">
        <f>VLOOKUP(A1700,'HUMAN RESOURCES'!$A$2:$M$2692,9,0)</f>
        <v>0.383</v>
      </c>
      <c r="S1700" s="5">
        <f>VLOOKUP(A1700,'HUMAN RESOURCES'!$A$2:$M$2692,10,0)</f>
        <v>0.57</v>
      </c>
      <c r="T1700" s="5">
        <f>VLOOKUP(A1700,'HUMAN RESOURCES'!$A$2:$M$2692,11,0)</f>
        <v>0.047</v>
      </c>
      <c r="U1700" s="5">
        <f>VLOOKUP(A1700,'HUMAN RESOURCES'!$A$2:$M$2692,12,0)</f>
        <v>26249412</v>
      </c>
      <c r="V1700" s="35">
        <f>VLOOKUP(A1700,'HUMAN RESOURCES'!$A$2:$M$2692,13,0)</f>
        <v>0.162</v>
      </c>
      <c r="W1700" s="38">
        <f>VLOOKUP(A1700,TOURISM!$A$2:$F$2692,5,0)</f>
        <v>353000000</v>
      </c>
      <c r="X1700" s="39">
        <f>VLOOKUP(A1700,TOURISM!$A$2:$F$2692,6,0)</f>
        <v>545000000</v>
      </c>
      <c r="Y1700" s="43">
        <f t="shared" si="4"/>
        <v>-1.03103557519227</v>
      </c>
      <c r="Z1700" s="35">
        <f>VLOOKUP(A1700,BUSINESS!$A$2:$J$2692,5,0)</f>
        <v>0.341</v>
      </c>
      <c r="AA1700" s="5">
        <f>VLOOKUP(A1700,BUSINESS!$A$2:$J$2692,6,0)</f>
        <v>31</v>
      </c>
      <c r="AB1700" s="5">
        <f>VLOOKUP(A1700,BUSINESS!$A$2:$J$2692,7,0)</f>
        <v>0</v>
      </c>
      <c r="AC1700" s="5">
        <f>VLOOKUP(A1700,BUSINESS!$A$2:$J$2692,8,0)</f>
        <v>408</v>
      </c>
      <c r="AD1700" s="35">
        <f>VLOOKUP(A1700,BUSINESS!$A$2:$J$2692,9,0)</f>
        <v>0.017</v>
      </c>
      <c r="AE1700" s="35">
        <f>VLOOKUP(A1700,BUSINESS!$A$2:$J$2692,10,0)</f>
        <v>0.16</v>
      </c>
    </row>
    <row r="1701" customHeight="1" spans="1:31">
      <c r="A1701" s="22" t="str">
        <f t="shared" si="0"/>
        <v>Nepal-Asia2009</v>
      </c>
      <c r="B1701" s="22" t="s">
        <v>200</v>
      </c>
      <c r="C1701" s="22" t="s">
        <v>65</v>
      </c>
      <c r="D1701" s="23">
        <v>2009</v>
      </c>
      <c r="E1701" s="25">
        <v>12899651884</v>
      </c>
      <c r="F1701" s="24">
        <f t="shared" si="1"/>
        <v>485.955154772794</v>
      </c>
      <c r="G1701" s="26">
        <v>0.06</v>
      </c>
      <c r="H1701" s="27">
        <v>29</v>
      </c>
      <c r="I1701" s="26">
        <v>0.08</v>
      </c>
      <c r="J1701" s="5">
        <f>VLOOKUP(A1701,ENERGY!$A$2:$F$2692,5,0)</f>
        <v>9132</v>
      </c>
      <c r="K1701" s="5">
        <f t="shared" si="2"/>
        <v>0.000344020328090364</v>
      </c>
      <c r="L1701" s="31">
        <f>VLOOKUP(A1701,ENERGY!$A$2:$F$2692,6,0)</f>
        <v>3242</v>
      </c>
      <c r="M1701" s="31">
        <f t="shared" si="3"/>
        <v>0.000122132490546316</v>
      </c>
      <c r="N1701" s="32">
        <f>VLOOKUP(A1701,'HUMAN RESOURCES'!$A$2:$M$2692,5,0)</f>
        <v>0.008</v>
      </c>
      <c r="O1701" s="32">
        <f>VLOOKUP(A1701,'HUMAN RESOURCES'!$A$2:$M$2692,6,0)</f>
        <v>0.004</v>
      </c>
      <c r="P1701" s="31">
        <f>VLOOKUP(A1701,'HUMAN RESOURCES'!$A$2:$M$2692,7,0)</f>
        <v>68</v>
      </c>
      <c r="Q1701" s="5">
        <f>VLOOKUP(A1701,'HUMAN RESOURCES'!$A$2:$M$2692,8,0)</f>
        <v>66</v>
      </c>
      <c r="R1701" s="5">
        <f>VLOOKUP(A1701,'HUMAN RESOURCES'!$A$2:$M$2692,9,0)</f>
        <v>0.377</v>
      </c>
      <c r="S1701" s="5">
        <f>VLOOKUP(A1701,'HUMAN RESOURCES'!$A$2:$M$2692,10,0)</f>
        <v>0.574</v>
      </c>
      <c r="T1701" s="5">
        <f>VLOOKUP(A1701,'HUMAN RESOURCES'!$A$2:$M$2692,11,0)</f>
        <v>0.048</v>
      </c>
      <c r="U1701" s="5">
        <f>VLOOKUP(A1701,'HUMAN RESOURCES'!$A$2:$M$2692,12,0)</f>
        <v>26544943</v>
      </c>
      <c r="V1701" s="35">
        <f>VLOOKUP(A1701,'HUMAN RESOURCES'!$A$2:$M$2692,13,0)</f>
        <v>0.165</v>
      </c>
      <c r="W1701" s="38">
        <f>VLOOKUP(A1701,TOURISM!$A$2:$F$2692,5,0)</f>
        <v>439000000</v>
      </c>
      <c r="X1701" s="39">
        <f>VLOOKUP(A1701,TOURISM!$A$2:$F$2692,6,0)</f>
        <v>572000000</v>
      </c>
      <c r="Y1701" s="43">
        <f t="shared" si="4"/>
        <v>-0.937846146879429</v>
      </c>
      <c r="Z1701" s="35">
        <f>VLOOKUP(A1701,BUSINESS!$A$2:$J$2692,5,0)</f>
        <v>0.325</v>
      </c>
      <c r="AA1701" s="5">
        <f>VLOOKUP(A1701,BUSINESS!$A$2:$J$2692,6,0)</f>
        <v>31</v>
      </c>
      <c r="AB1701" s="5">
        <f>VLOOKUP(A1701,BUSINESS!$A$2:$J$2692,7,0)</f>
        <v>0</v>
      </c>
      <c r="AC1701" s="5">
        <f>VLOOKUP(A1701,BUSINESS!$A$2:$J$2692,8,0)</f>
        <v>338</v>
      </c>
      <c r="AD1701" s="35">
        <f>VLOOKUP(A1701,BUSINESS!$A$2:$J$2692,9,0)</f>
        <v>0.02</v>
      </c>
      <c r="AE1701" s="35">
        <f>VLOOKUP(A1701,BUSINESS!$A$2:$J$2692,10,0)</f>
        <v>0.211</v>
      </c>
    </row>
    <row r="1702" customHeight="1" spans="1:31">
      <c r="A1702" s="22" t="str">
        <f t="shared" si="0"/>
        <v>Nepal-Asia2010</v>
      </c>
      <c r="B1702" s="22" t="s">
        <v>200</v>
      </c>
      <c r="C1702" s="22" t="s">
        <v>65</v>
      </c>
      <c r="D1702" s="23">
        <v>2010</v>
      </c>
      <c r="E1702" s="25">
        <v>15994094607</v>
      </c>
      <c r="F1702" s="24">
        <f t="shared" si="1"/>
        <v>595.771626113908</v>
      </c>
      <c r="G1702" s="26">
        <v>0.059</v>
      </c>
      <c r="H1702" s="27">
        <v>36</v>
      </c>
      <c r="I1702" s="26">
        <v>0.08</v>
      </c>
      <c r="J1702" s="5">
        <f>VLOOKUP(A1702,ENERGY!$A$2:$F$2692,5,0)</f>
        <v>8707</v>
      </c>
      <c r="K1702" s="5">
        <f t="shared" si="2"/>
        <v>0.000324331178227712</v>
      </c>
      <c r="L1702" s="31">
        <f>VLOOKUP(A1702,ENERGY!$A$2:$F$2692,6,0)</f>
        <v>2952</v>
      </c>
      <c r="M1702" s="31">
        <f t="shared" si="3"/>
        <v>0.000109960449997497</v>
      </c>
      <c r="N1702" s="32">
        <f>VLOOKUP(A1702,'HUMAN RESOURCES'!$A$2:$M$2692,5,0)</f>
        <v>0.009</v>
      </c>
      <c r="O1702" s="32">
        <f>VLOOKUP(A1702,'HUMAN RESOURCES'!$A$2:$M$2692,6,0)</f>
        <v>0.013</v>
      </c>
      <c r="P1702" s="31">
        <f>VLOOKUP(A1702,'HUMAN RESOURCES'!$A$2:$M$2692,7,0)</f>
        <v>68</v>
      </c>
      <c r="Q1702" s="5">
        <f>VLOOKUP(A1702,'HUMAN RESOURCES'!$A$2:$M$2692,8,0)</f>
        <v>66</v>
      </c>
      <c r="R1702" s="5">
        <f>VLOOKUP(A1702,'HUMAN RESOURCES'!$A$2:$M$2692,9,0)</f>
        <v>0.371</v>
      </c>
      <c r="S1702" s="5">
        <f>VLOOKUP(A1702,'HUMAN RESOURCES'!$A$2:$M$2692,10,0)</f>
        <v>0.58</v>
      </c>
      <c r="T1702" s="5">
        <f>VLOOKUP(A1702,'HUMAN RESOURCES'!$A$2:$M$2692,11,0)</f>
        <v>0.049</v>
      </c>
      <c r="U1702" s="5">
        <f>VLOOKUP(A1702,'HUMAN RESOURCES'!$A$2:$M$2692,12,0)</f>
        <v>26846016</v>
      </c>
      <c r="V1702" s="35">
        <f>VLOOKUP(A1702,'HUMAN RESOURCES'!$A$2:$M$2692,13,0)</f>
        <v>0.168</v>
      </c>
      <c r="W1702" s="38">
        <f>VLOOKUP(A1702,TOURISM!$A$2:$F$2692,5,0)</f>
        <v>378000000</v>
      </c>
      <c r="X1702" s="39">
        <f>VLOOKUP(A1702,TOURISM!$A$2:$F$2692,6,0)</f>
        <v>528000000</v>
      </c>
      <c r="Y1702" s="43">
        <f t="shared" si="4"/>
        <v>-0.0265247038304182</v>
      </c>
      <c r="Z1702" s="35">
        <f>VLOOKUP(A1702,BUSINESS!$A$2:$J$2692,5,0)</f>
        <v>0.317</v>
      </c>
      <c r="AA1702" s="5">
        <f>VLOOKUP(A1702,BUSINESS!$A$2:$J$2692,6,0)</f>
        <v>31</v>
      </c>
      <c r="AB1702" s="5">
        <f>VLOOKUP(A1702,BUSINESS!$A$2:$J$2692,7,0)</f>
        <v>0</v>
      </c>
      <c r="AC1702" s="5">
        <f>VLOOKUP(A1702,BUSINESS!$A$2:$J$2692,8,0)</f>
        <v>338</v>
      </c>
      <c r="AD1702" s="35">
        <f>VLOOKUP(A1702,BUSINESS!$A$2:$J$2692,9,0)</f>
        <v>0.079</v>
      </c>
      <c r="AE1702" s="35">
        <f>VLOOKUP(A1702,BUSINESS!$A$2:$J$2692,10,0)</f>
        <v>0.343</v>
      </c>
    </row>
    <row r="1703" customHeight="1" spans="1:31">
      <c r="A1703" s="22" t="str">
        <f t="shared" si="0"/>
        <v>Nepal-Asia2011</v>
      </c>
      <c r="B1703" s="22" t="s">
        <v>200</v>
      </c>
      <c r="C1703" s="22" t="s">
        <v>65</v>
      </c>
      <c r="D1703" s="23">
        <v>2011</v>
      </c>
      <c r="E1703" s="25">
        <v>18850351853</v>
      </c>
      <c r="F1703" s="24">
        <f t="shared" si="1"/>
        <v>694.141151244568</v>
      </c>
      <c r="G1703" s="26">
        <v>0.061</v>
      </c>
      <c r="H1703" s="27">
        <v>41</v>
      </c>
      <c r="J1703" s="5">
        <f>VLOOKUP(A1703,ENERGY!$A$2:$F$2692,5,0)</f>
        <v>8108</v>
      </c>
      <c r="K1703" s="5">
        <f t="shared" si="2"/>
        <v>0.000298567183158189</v>
      </c>
      <c r="L1703" s="31">
        <f>VLOOKUP(A1703,ENERGY!$A$2:$F$2692,6,0)</f>
        <v>3234</v>
      </c>
      <c r="M1703" s="31">
        <f t="shared" si="3"/>
        <v>0.000119088094515735</v>
      </c>
      <c r="N1703" s="32">
        <f>VLOOKUP(A1703,'HUMAN RESOURCES'!$A$2:$M$2692,5,0)</f>
        <v>0.009</v>
      </c>
      <c r="O1703" s="32">
        <f>VLOOKUP(A1703,'HUMAN RESOURCES'!$A$2:$M$2692,6,0)</f>
        <v>0.007</v>
      </c>
      <c r="P1703" s="31">
        <f>VLOOKUP(A1703,'HUMAN RESOURCES'!$A$2:$M$2692,7,0)</f>
        <v>69</v>
      </c>
      <c r="Q1703" s="5">
        <f>VLOOKUP(A1703,'HUMAN RESOURCES'!$A$2:$M$2692,8,0)</f>
        <v>66</v>
      </c>
      <c r="R1703" s="5">
        <f>VLOOKUP(A1703,'HUMAN RESOURCES'!$A$2:$M$2692,9,0)</f>
        <v>0.364</v>
      </c>
      <c r="S1703" s="5">
        <f>VLOOKUP(A1703,'HUMAN RESOURCES'!$A$2:$M$2692,10,0)</f>
        <v>0.586</v>
      </c>
      <c r="T1703" s="5">
        <f>VLOOKUP(A1703,'HUMAN RESOURCES'!$A$2:$M$2692,11,0)</f>
        <v>0.05</v>
      </c>
      <c r="U1703" s="5">
        <f>VLOOKUP(A1703,'HUMAN RESOURCES'!$A$2:$M$2692,12,0)</f>
        <v>27156367</v>
      </c>
      <c r="V1703" s="35">
        <f>VLOOKUP(A1703,'HUMAN RESOURCES'!$A$2:$M$2692,13,0)</f>
        <v>0.172</v>
      </c>
      <c r="W1703" s="38">
        <f>VLOOKUP(A1703,TOURISM!$A$2:$F$2692,5,0)</f>
        <v>415000000</v>
      </c>
      <c r="X1703" s="39">
        <f>VLOOKUP(A1703,TOURISM!$A$2:$F$2692,6,0)</f>
        <v>420000000</v>
      </c>
      <c r="Y1703" s="43">
        <f t="shared" si="4"/>
        <v>-0.947581029567093</v>
      </c>
      <c r="Z1703" s="35">
        <f>VLOOKUP(A1703,BUSINESS!$A$2:$J$2692,5,0)</f>
        <v>0.315</v>
      </c>
      <c r="AA1703" s="5">
        <f>VLOOKUP(A1703,BUSINESS!$A$2:$J$2692,6,0)</f>
        <v>29</v>
      </c>
      <c r="AB1703" s="5">
        <f>VLOOKUP(A1703,BUSINESS!$A$2:$J$2692,7,0)</f>
        <v>0</v>
      </c>
      <c r="AC1703" s="5">
        <f>VLOOKUP(A1703,BUSINESS!$A$2:$J$2692,8,0)</f>
        <v>326</v>
      </c>
      <c r="AD1703" s="35">
        <f>VLOOKUP(A1703,BUSINESS!$A$2:$J$2692,9,0)</f>
        <v>0.09</v>
      </c>
      <c r="AE1703" s="35">
        <f>VLOOKUP(A1703,BUSINESS!$A$2:$J$2692,10,0)</f>
        <v>0.492</v>
      </c>
    </row>
    <row r="1704" customHeight="1" spans="1:31">
      <c r="A1704" s="22" t="str">
        <f t="shared" si="0"/>
        <v>Nepal-Asia2012</v>
      </c>
      <c r="B1704" s="22" t="s">
        <v>200</v>
      </c>
      <c r="C1704" s="22" t="s">
        <v>65</v>
      </c>
      <c r="D1704" s="23">
        <v>2012</v>
      </c>
      <c r="E1704" s="25">
        <v>19206800719</v>
      </c>
      <c r="F1704" s="24">
        <f t="shared" si="1"/>
        <v>699.080482116119</v>
      </c>
      <c r="G1704" s="26">
        <v>0.055</v>
      </c>
      <c r="H1704" s="27">
        <v>36</v>
      </c>
      <c r="J1704" s="5">
        <f>VLOOKUP(A1704,ENERGY!$A$2:$F$2692,5,0)</f>
        <v>9131</v>
      </c>
      <c r="K1704" s="5">
        <f t="shared" si="2"/>
        <v>0.000332346025534992</v>
      </c>
      <c r="L1704" s="31">
        <f>VLOOKUP(A1704,ENERGY!$A$2:$F$2692,6,0)</f>
        <v>2662</v>
      </c>
      <c r="M1704" s="31">
        <f t="shared" si="3"/>
        <v>9.68902770752545e-5</v>
      </c>
      <c r="N1704" s="32">
        <f>VLOOKUP(A1704,'HUMAN RESOURCES'!$A$2:$M$2692,5,0)</f>
        <v>0.009</v>
      </c>
      <c r="O1704" s="32">
        <f>VLOOKUP(A1704,'HUMAN RESOURCES'!$A$2:$M$2692,6,0)</f>
        <v>0.008</v>
      </c>
      <c r="P1704" s="31">
        <f>VLOOKUP(A1704,'HUMAN RESOURCES'!$A$2:$M$2692,7,0)</f>
        <v>69</v>
      </c>
      <c r="Q1704" s="5">
        <f>VLOOKUP(A1704,'HUMAN RESOURCES'!$A$2:$M$2692,8,0)</f>
        <v>67</v>
      </c>
      <c r="R1704" s="5">
        <f>VLOOKUP(A1704,'HUMAN RESOURCES'!$A$2:$M$2692,9,0)</f>
        <v>0.356</v>
      </c>
      <c r="S1704" s="5">
        <f>VLOOKUP(A1704,'HUMAN RESOURCES'!$A$2:$M$2692,10,0)</f>
        <v>0.594</v>
      </c>
      <c r="T1704" s="5">
        <f>VLOOKUP(A1704,'HUMAN RESOURCES'!$A$2:$M$2692,11,0)</f>
        <v>0.051</v>
      </c>
      <c r="U1704" s="5">
        <f>VLOOKUP(A1704,'HUMAN RESOURCES'!$A$2:$M$2692,12,0)</f>
        <v>27474377</v>
      </c>
      <c r="V1704" s="35">
        <f>VLOOKUP(A1704,'HUMAN RESOURCES'!$A$2:$M$2692,13,0)</f>
        <v>0.175</v>
      </c>
      <c r="W1704" s="38">
        <f>VLOOKUP(A1704,TOURISM!$A$2:$F$2692,5,0)</f>
        <v>379000000</v>
      </c>
      <c r="X1704" s="39">
        <f>VLOOKUP(A1704,TOURISM!$A$2:$F$2692,6,0)</f>
        <v>561000000</v>
      </c>
      <c r="Y1704" s="43">
        <f t="shared" si="4"/>
        <v>-0.614025974025974</v>
      </c>
      <c r="Z1704" s="35">
        <f>VLOOKUP(A1704,BUSINESS!$A$2:$J$2692,5,0)</f>
        <v>0.315</v>
      </c>
      <c r="AA1704" s="5">
        <f>VLOOKUP(A1704,BUSINESS!$A$2:$J$2692,6,0)</f>
        <v>29</v>
      </c>
      <c r="AB1704" s="5">
        <f>VLOOKUP(A1704,BUSINESS!$A$2:$J$2692,7,0)</f>
        <v>103</v>
      </c>
      <c r="AC1704" s="5">
        <f>VLOOKUP(A1704,BUSINESS!$A$2:$J$2692,8,0)</f>
        <v>326</v>
      </c>
      <c r="AD1704" s="35">
        <f>VLOOKUP(A1704,BUSINESS!$A$2:$J$2692,9,0)</f>
        <v>0.111</v>
      </c>
      <c r="AE1704" s="35">
        <f>VLOOKUP(A1704,BUSINESS!$A$2:$J$2692,10,0)</f>
        <v>0.605</v>
      </c>
    </row>
    <row r="1705" customHeight="1" spans="1:31">
      <c r="A1705" s="22" t="str">
        <f t="shared" si="0"/>
        <v>Netherlands-Europe2000</v>
      </c>
      <c r="B1705" s="22" t="s">
        <v>201</v>
      </c>
      <c r="C1705" s="22" t="s">
        <v>67</v>
      </c>
      <c r="D1705" s="23">
        <v>2000</v>
      </c>
      <c r="E1705" s="25">
        <v>385000000000</v>
      </c>
      <c r="F1705" s="24">
        <f t="shared" si="1"/>
        <v>24175.0454129798</v>
      </c>
      <c r="G1705" s="26">
        <v>0.08</v>
      </c>
      <c r="H1705" s="27">
        <v>1932</v>
      </c>
      <c r="I1705" s="26">
        <v>0.048</v>
      </c>
      <c r="J1705" s="5">
        <f>VLOOKUP(A1705,ENERGY!$A$2:$F$2692,5,0)</f>
        <v>78220</v>
      </c>
      <c r="K1705" s="5">
        <f t="shared" si="2"/>
        <v>0.00491161572000852</v>
      </c>
      <c r="L1705" s="31">
        <f>VLOOKUP(A1705,ENERGY!$A$2:$F$2692,6,0)</f>
        <v>0</v>
      </c>
      <c r="M1705" s="31">
        <f t="shared" si="3"/>
        <v>0</v>
      </c>
      <c r="N1705" s="32">
        <f>VLOOKUP(A1705,'HUMAN RESOURCES'!$A$2:$M$2692,5,0)</f>
        <v>0.009</v>
      </c>
      <c r="O1705" s="32">
        <f>VLOOKUP(A1705,'HUMAN RESOURCES'!$A$2:$M$2692,6,0)</f>
        <v>0.014</v>
      </c>
      <c r="P1705" s="31">
        <f>VLOOKUP(A1705,'HUMAN RESOURCES'!$A$2:$M$2692,7,0)</f>
        <v>81</v>
      </c>
      <c r="Q1705" s="5">
        <f>VLOOKUP(A1705,'HUMAN RESOURCES'!$A$2:$M$2692,8,0)</f>
        <v>76</v>
      </c>
      <c r="R1705" s="5">
        <f>VLOOKUP(A1705,'HUMAN RESOURCES'!$A$2:$M$2692,9,0)</f>
        <v>0.186</v>
      </c>
      <c r="S1705" s="5">
        <f>VLOOKUP(A1705,'HUMAN RESOURCES'!$A$2:$M$2692,10,0)</f>
        <v>0.679</v>
      </c>
      <c r="T1705" s="5">
        <f>VLOOKUP(A1705,'HUMAN RESOURCES'!$A$2:$M$2692,11,0)</f>
        <v>0.136</v>
      </c>
      <c r="U1705" s="5">
        <f>VLOOKUP(A1705,'HUMAN RESOURCES'!$A$2:$M$2692,12,0)</f>
        <v>15925513</v>
      </c>
      <c r="V1705" s="35">
        <f>VLOOKUP(A1705,'HUMAN RESOURCES'!$A$2:$M$2692,13,0)</f>
        <v>0.768</v>
      </c>
      <c r="W1705" s="38">
        <f>VLOOKUP(A1705,TOURISM!$A$2:$F$2692,5,0)</f>
        <v>11285000000</v>
      </c>
      <c r="X1705" s="39">
        <f>VLOOKUP(A1705,TOURISM!$A$2:$F$2692,6,0)</f>
        <v>13649000000</v>
      </c>
      <c r="Y1705" s="43">
        <f t="shared" si="4"/>
        <v>-0.477306733167082</v>
      </c>
      <c r="Z1705" s="35">
        <f>VLOOKUP(A1705,BUSINESS!$A$2:$J$2692,5,0)</f>
        <v>0</v>
      </c>
      <c r="AA1705" s="5">
        <f>VLOOKUP(A1705,BUSINESS!$A$2:$J$2692,6,0)</f>
        <v>0</v>
      </c>
      <c r="AB1705" s="5">
        <f>VLOOKUP(A1705,BUSINESS!$A$2:$J$2692,7,0)</f>
        <v>0</v>
      </c>
      <c r="AC1705" s="5">
        <f>VLOOKUP(A1705,BUSINESS!$A$2:$J$2692,8,0)</f>
        <v>0</v>
      </c>
      <c r="AD1705" s="35">
        <f>VLOOKUP(A1705,BUSINESS!$A$2:$J$2692,9,0)</f>
        <v>0.44</v>
      </c>
      <c r="AE1705" s="35">
        <f>VLOOKUP(A1705,BUSINESS!$A$2:$J$2692,10,0)</f>
        <v>0.678</v>
      </c>
    </row>
    <row r="1706" customHeight="1" spans="1:31">
      <c r="A1706" s="22" t="str">
        <f t="shared" si="0"/>
        <v>Netherlands-Europe2001</v>
      </c>
      <c r="B1706" s="22" t="s">
        <v>201</v>
      </c>
      <c r="C1706" s="22" t="s">
        <v>67</v>
      </c>
      <c r="D1706" s="23">
        <v>2001</v>
      </c>
      <c r="E1706" s="25">
        <v>401000000000</v>
      </c>
      <c r="F1706" s="24">
        <f t="shared" si="1"/>
        <v>24990.3715401423</v>
      </c>
      <c r="G1706" s="26">
        <v>0.083</v>
      </c>
      <c r="H1706" s="27">
        <v>2079</v>
      </c>
      <c r="I1706" s="26">
        <v>0.05</v>
      </c>
      <c r="J1706" s="5">
        <f>VLOOKUP(A1706,ENERGY!$A$2:$F$2692,5,0)</f>
        <v>77419</v>
      </c>
      <c r="K1706" s="5">
        <f t="shared" si="2"/>
        <v>0.00482476203058921</v>
      </c>
      <c r="L1706" s="31">
        <f>VLOOKUP(A1706,ENERGY!$A$2:$F$2692,6,0)</f>
        <v>0</v>
      </c>
      <c r="M1706" s="31">
        <f t="shared" si="3"/>
        <v>0</v>
      </c>
      <c r="N1706" s="32">
        <f>VLOOKUP(A1706,'HUMAN RESOURCES'!$A$2:$M$2692,5,0)</f>
        <v>0.009</v>
      </c>
      <c r="O1706" s="32">
        <f>VLOOKUP(A1706,'HUMAN RESOURCES'!$A$2:$M$2692,6,0)</f>
        <v>0.004</v>
      </c>
      <c r="P1706" s="31">
        <f>VLOOKUP(A1706,'HUMAN RESOURCES'!$A$2:$M$2692,7,0)</f>
        <v>81</v>
      </c>
      <c r="Q1706" s="5">
        <f>VLOOKUP(A1706,'HUMAN RESOURCES'!$A$2:$M$2692,8,0)</f>
        <v>76</v>
      </c>
      <c r="R1706" s="5">
        <f>VLOOKUP(A1706,'HUMAN RESOURCES'!$A$2:$M$2692,9,0)</f>
        <v>0.186</v>
      </c>
      <c r="S1706" s="5">
        <f>VLOOKUP(A1706,'HUMAN RESOURCES'!$A$2:$M$2692,10,0)</f>
        <v>0.678</v>
      </c>
      <c r="T1706" s="5">
        <f>VLOOKUP(A1706,'HUMAN RESOURCES'!$A$2:$M$2692,11,0)</f>
        <v>0.136</v>
      </c>
      <c r="U1706" s="5">
        <f>VLOOKUP(A1706,'HUMAN RESOURCES'!$A$2:$M$2692,12,0)</f>
        <v>16046180</v>
      </c>
      <c r="V1706" s="35">
        <f>VLOOKUP(A1706,'HUMAN RESOURCES'!$A$2:$M$2692,13,0)</f>
        <v>0.778</v>
      </c>
      <c r="W1706" s="38">
        <f>VLOOKUP(A1706,TOURISM!$A$2:$F$2692,5,0)</f>
        <v>11147000000</v>
      </c>
      <c r="X1706" s="39">
        <f>VLOOKUP(A1706,TOURISM!$A$2:$F$2692,6,0)</f>
        <v>13061000000</v>
      </c>
      <c r="Y1706" s="43">
        <f t="shared" si="4"/>
        <v>-0.560730593607306</v>
      </c>
      <c r="Z1706" s="35">
        <f>VLOOKUP(A1706,BUSINESS!$A$2:$J$2692,5,0)</f>
        <v>0</v>
      </c>
      <c r="AA1706" s="5">
        <f>VLOOKUP(A1706,BUSINESS!$A$2:$J$2692,6,0)</f>
        <v>0</v>
      </c>
      <c r="AB1706" s="5">
        <f>VLOOKUP(A1706,BUSINESS!$A$2:$J$2692,7,0)</f>
        <v>0</v>
      </c>
      <c r="AC1706" s="5">
        <f>VLOOKUP(A1706,BUSINESS!$A$2:$J$2692,8,0)</f>
        <v>0</v>
      </c>
      <c r="AD1706" s="35">
        <f>VLOOKUP(A1706,BUSINESS!$A$2:$J$2692,9,0)</f>
        <v>0.494</v>
      </c>
      <c r="AE1706" s="35">
        <f>VLOOKUP(A1706,BUSINESS!$A$2:$J$2692,10,0)</f>
        <v>0.765</v>
      </c>
    </row>
    <row r="1707" customHeight="1" spans="1:31">
      <c r="A1707" s="22" t="str">
        <f t="shared" si="0"/>
        <v>Netherlands-Europe2002</v>
      </c>
      <c r="B1707" s="22" t="s">
        <v>201</v>
      </c>
      <c r="C1707" s="22" t="s">
        <v>67</v>
      </c>
      <c r="D1707" s="23">
        <v>2002</v>
      </c>
      <c r="E1707" s="25">
        <v>438000000000</v>
      </c>
      <c r="F1707" s="24">
        <f t="shared" si="1"/>
        <v>27122.5416868202</v>
      </c>
      <c r="G1707" s="26">
        <v>0.089</v>
      </c>
      <c r="H1707" s="27">
        <v>2411</v>
      </c>
      <c r="I1707" s="26">
        <v>0.04</v>
      </c>
      <c r="J1707" s="5">
        <f>VLOOKUP(A1707,ENERGY!$A$2:$F$2692,5,0)</f>
        <v>83426</v>
      </c>
      <c r="K1707" s="5">
        <f t="shared" si="2"/>
        <v>0.00516603918439421</v>
      </c>
      <c r="L1707" s="31">
        <f>VLOOKUP(A1707,ENERGY!$A$2:$F$2692,6,0)</f>
        <v>182078</v>
      </c>
      <c r="M1707" s="31">
        <f t="shared" si="3"/>
        <v>0.0112749272722668</v>
      </c>
      <c r="N1707" s="32">
        <f>VLOOKUP(A1707,'HUMAN RESOURCES'!$A$2:$M$2692,5,0)</f>
        <v>0.01</v>
      </c>
      <c r="O1707" s="32">
        <f>VLOOKUP(A1707,'HUMAN RESOURCES'!$A$2:$M$2692,6,0)</f>
        <v>0.014</v>
      </c>
      <c r="P1707" s="31">
        <f>VLOOKUP(A1707,'HUMAN RESOURCES'!$A$2:$M$2692,7,0)</f>
        <v>81</v>
      </c>
      <c r="Q1707" s="5">
        <f>VLOOKUP(A1707,'HUMAN RESOURCES'!$A$2:$M$2692,8,0)</f>
        <v>76</v>
      </c>
      <c r="R1707" s="5">
        <f>VLOOKUP(A1707,'HUMAN RESOURCES'!$A$2:$M$2692,9,0)</f>
        <v>0.186</v>
      </c>
      <c r="S1707" s="5">
        <f>VLOOKUP(A1707,'HUMAN RESOURCES'!$A$2:$M$2692,10,0)</f>
        <v>0.677</v>
      </c>
      <c r="T1707" s="5">
        <f>VLOOKUP(A1707,'HUMAN RESOURCES'!$A$2:$M$2692,11,0)</f>
        <v>0.137</v>
      </c>
      <c r="U1707" s="5">
        <f>VLOOKUP(A1707,'HUMAN RESOURCES'!$A$2:$M$2692,12,0)</f>
        <v>16148929</v>
      </c>
      <c r="V1707" s="35">
        <f>VLOOKUP(A1707,'HUMAN RESOURCES'!$A$2:$M$2692,13,0)</f>
        <v>0.791</v>
      </c>
      <c r="W1707" s="38">
        <f>VLOOKUP(A1707,TOURISM!$A$2:$F$2692,5,0)</f>
        <v>11745000000</v>
      </c>
      <c r="X1707" s="39">
        <f>VLOOKUP(A1707,TOURISM!$A$2:$F$2692,6,0)</f>
        <v>14201000000</v>
      </c>
      <c r="Y1707" s="43">
        <f t="shared" si="4"/>
        <v>-0.238661710037175</v>
      </c>
      <c r="Z1707" s="35">
        <f>VLOOKUP(A1707,BUSINESS!$A$2:$J$2692,5,0)</f>
        <v>0</v>
      </c>
      <c r="AA1707" s="5">
        <f>VLOOKUP(A1707,BUSINESS!$A$2:$J$2692,6,0)</f>
        <v>0</v>
      </c>
      <c r="AB1707" s="5">
        <f>VLOOKUP(A1707,BUSINESS!$A$2:$J$2692,7,0)</f>
        <v>0</v>
      </c>
      <c r="AC1707" s="5">
        <f>VLOOKUP(A1707,BUSINESS!$A$2:$J$2692,8,0)</f>
        <v>0</v>
      </c>
      <c r="AD1707" s="35">
        <f>VLOOKUP(A1707,BUSINESS!$A$2:$J$2692,9,0)</f>
        <v>0.613</v>
      </c>
      <c r="AE1707" s="35">
        <f>VLOOKUP(A1707,BUSINESS!$A$2:$J$2692,10,0)</f>
        <v>0.754</v>
      </c>
    </row>
    <row r="1708" customHeight="1" spans="1:31">
      <c r="A1708" s="22" t="str">
        <f t="shared" si="0"/>
        <v>Netherlands-Europe2003</v>
      </c>
      <c r="B1708" s="22" t="s">
        <v>201</v>
      </c>
      <c r="C1708" s="22" t="s">
        <v>67</v>
      </c>
      <c r="D1708" s="23">
        <v>2003</v>
      </c>
      <c r="E1708" s="25">
        <v>538000000000</v>
      </c>
      <c r="F1708" s="24">
        <f t="shared" si="1"/>
        <v>33158.0885212491</v>
      </c>
      <c r="G1708" s="26">
        <v>0.098</v>
      </c>
      <c r="H1708" s="27">
        <v>3249</v>
      </c>
      <c r="I1708" s="26">
        <v>0.03</v>
      </c>
      <c r="J1708" s="5">
        <f>VLOOKUP(A1708,ENERGY!$A$2:$F$2692,5,0)</f>
        <v>78175</v>
      </c>
      <c r="K1708" s="5">
        <f t="shared" si="2"/>
        <v>0.00481809213782277</v>
      </c>
      <c r="L1708" s="31">
        <f>VLOOKUP(A1708,ENERGY!$A$2:$F$2692,6,0)</f>
        <v>169650</v>
      </c>
      <c r="M1708" s="31">
        <f t="shared" si="3"/>
        <v>0.0104558916684571</v>
      </c>
      <c r="N1708" s="32">
        <f>VLOOKUP(A1708,'HUMAN RESOURCES'!$A$2:$M$2692,5,0)</f>
        <v>0.01</v>
      </c>
      <c r="O1708" s="32">
        <f>VLOOKUP(A1708,'HUMAN RESOURCES'!$A$2:$M$2692,6,0)</f>
        <v>0.011</v>
      </c>
      <c r="P1708" s="31">
        <f>VLOOKUP(A1708,'HUMAN RESOURCES'!$A$2:$M$2692,7,0)</f>
        <v>81</v>
      </c>
      <c r="Q1708" s="5">
        <f>VLOOKUP(A1708,'HUMAN RESOURCES'!$A$2:$M$2692,8,0)</f>
        <v>76</v>
      </c>
      <c r="R1708" s="5">
        <f>VLOOKUP(A1708,'HUMAN RESOURCES'!$A$2:$M$2692,9,0)</f>
        <v>0.186</v>
      </c>
      <c r="S1708" s="5">
        <f>VLOOKUP(A1708,'HUMAN RESOURCES'!$A$2:$M$2692,10,0)</f>
        <v>0.676</v>
      </c>
      <c r="T1708" s="5">
        <f>VLOOKUP(A1708,'HUMAN RESOURCES'!$A$2:$M$2692,11,0)</f>
        <v>0.138</v>
      </c>
      <c r="U1708" s="5">
        <f>VLOOKUP(A1708,'HUMAN RESOURCES'!$A$2:$M$2692,12,0)</f>
        <v>16225302</v>
      </c>
      <c r="V1708" s="35">
        <f>VLOOKUP(A1708,'HUMAN RESOURCES'!$A$2:$M$2692,13,0)</f>
        <v>0.803</v>
      </c>
      <c r="W1708" s="38">
        <f>VLOOKUP(A1708,TOURISM!$A$2:$F$2692,5,0)</f>
        <v>14603000000</v>
      </c>
      <c r="X1708" s="39">
        <f>VLOOKUP(A1708,TOURISM!$A$2:$F$2692,6,0)</f>
        <v>15887000000</v>
      </c>
      <c r="Y1708" s="43">
        <f t="shared" si="4"/>
        <v>-0.0724590163934426</v>
      </c>
      <c r="Z1708" s="35">
        <f>VLOOKUP(A1708,BUSINESS!$A$2:$J$2692,5,0)</f>
        <v>0</v>
      </c>
      <c r="AA1708" s="5">
        <f>VLOOKUP(A1708,BUSINESS!$A$2:$J$2692,6,0)</f>
        <v>9</v>
      </c>
      <c r="AB1708" s="5">
        <f>VLOOKUP(A1708,BUSINESS!$A$2:$J$2692,7,0)</f>
        <v>0</v>
      </c>
      <c r="AC1708" s="5">
        <f>VLOOKUP(A1708,BUSINESS!$A$2:$J$2692,8,0)</f>
        <v>0</v>
      </c>
      <c r="AD1708" s="35">
        <f>VLOOKUP(A1708,BUSINESS!$A$2:$J$2692,9,0)</f>
        <v>0.644</v>
      </c>
      <c r="AE1708" s="35">
        <f>VLOOKUP(A1708,BUSINESS!$A$2:$J$2692,10,0)</f>
        <v>0.818</v>
      </c>
    </row>
    <row r="1709" customHeight="1" spans="1:31">
      <c r="A1709" s="22" t="str">
        <f t="shared" si="0"/>
        <v>Netherlands-Europe2004</v>
      </c>
      <c r="B1709" s="22" t="s">
        <v>201</v>
      </c>
      <c r="C1709" s="22" t="s">
        <v>67</v>
      </c>
      <c r="D1709" s="23">
        <v>2004</v>
      </c>
      <c r="E1709" s="25">
        <v>610000000000</v>
      </c>
      <c r="F1709" s="24">
        <f t="shared" si="1"/>
        <v>37465.1934533689</v>
      </c>
      <c r="G1709" s="26">
        <v>0.1</v>
      </c>
      <c r="H1709" s="27">
        <v>3739</v>
      </c>
      <c r="I1709" s="26">
        <v>0.028</v>
      </c>
      <c r="J1709" s="5">
        <f>VLOOKUP(A1709,ENERGY!$A$2:$F$2692,5,0)</f>
        <v>79550</v>
      </c>
      <c r="K1709" s="5">
        <f t="shared" si="2"/>
        <v>0.00488582973641885</v>
      </c>
      <c r="L1709" s="31">
        <f>VLOOKUP(A1709,ENERGY!$A$2:$F$2692,6,0)</f>
        <v>173845</v>
      </c>
      <c r="M1709" s="31">
        <f t="shared" si="3"/>
        <v>0.0106772730424605</v>
      </c>
      <c r="N1709" s="32">
        <f>VLOOKUP(A1709,'HUMAN RESOURCES'!$A$2:$M$2692,5,0)</f>
        <v>0.01</v>
      </c>
      <c r="O1709" s="32">
        <f>VLOOKUP(A1709,'HUMAN RESOURCES'!$A$2:$M$2692,6,0)</f>
        <v>0.018</v>
      </c>
      <c r="P1709" s="31">
        <f>VLOOKUP(A1709,'HUMAN RESOURCES'!$A$2:$M$2692,7,0)</f>
        <v>81</v>
      </c>
      <c r="Q1709" s="5">
        <f>VLOOKUP(A1709,'HUMAN RESOURCES'!$A$2:$M$2692,8,0)</f>
        <v>77</v>
      </c>
      <c r="R1709" s="5">
        <f>VLOOKUP(A1709,'HUMAN RESOURCES'!$A$2:$M$2692,9,0)</f>
        <v>0.185</v>
      </c>
      <c r="S1709" s="5">
        <f>VLOOKUP(A1709,'HUMAN RESOURCES'!$A$2:$M$2692,10,0)</f>
        <v>0.676</v>
      </c>
      <c r="T1709" s="5">
        <f>VLOOKUP(A1709,'HUMAN RESOURCES'!$A$2:$M$2692,11,0)</f>
        <v>0.139</v>
      </c>
      <c r="U1709" s="5">
        <f>VLOOKUP(A1709,'HUMAN RESOURCES'!$A$2:$M$2692,12,0)</f>
        <v>16281779</v>
      </c>
      <c r="V1709" s="35">
        <f>VLOOKUP(A1709,'HUMAN RESOURCES'!$A$2:$M$2692,13,0)</f>
        <v>0.815</v>
      </c>
      <c r="W1709" s="38">
        <f>VLOOKUP(A1709,TOURISM!$A$2:$F$2692,5,0)</f>
        <v>16495000000</v>
      </c>
      <c r="X1709" s="39">
        <f>VLOOKUP(A1709,TOURISM!$A$2:$F$2692,6,0)</f>
        <v>16937000000</v>
      </c>
      <c r="Y1709" s="43">
        <f t="shared" si="4"/>
        <v>-0.014576802507837</v>
      </c>
      <c r="Z1709" s="35">
        <f>VLOOKUP(A1709,BUSINESS!$A$2:$J$2692,5,0)</f>
        <v>0</v>
      </c>
      <c r="AA1709" s="5">
        <f>VLOOKUP(A1709,BUSINESS!$A$2:$J$2692,6,0)</f>
        <v>9</v>
      </c>
      <c r="AB1709" s="5">
        <f>VLOOKUP(A1709,BUSINESS!$A$2:$J$2692,7,0)</f>
        <v>0</v>
      </c>
      <c r="AC1709" s="5">
        <f>VLOOKUP(A1709,BUSINESS!$A$2:$J$2692,8,0)</f>
        <v>0</v>
      </c>
      <c r="AD1709" s="35">
        <f>VLOOKUP(A1709,BUSINESS!$A$2:$J$2692,9,0)</f>
        <v>0.685</v>
      </c>
      <c r="AE1709" s="35">
        <f>VLOOKUP(A1709,BUSINESS!$A$2:$J$2692,10,0)</f>
        <v>0.912</v>
      </c>
    </row>
    <row r="1710" customHeight="1" spans="1:31">
      <c r="A1710" s="22" t="str">
        <f t="shared" si="0"/>
        <v>Netherlands-Europe2005</v>
      </c>
      <c r="B1710" s="22" t="s">
        <v>201</v>
      </c>
      <c r="C1710" s="22" t="s">
        <v>67</v>
      </c>
      <c r="D1710" s="23">
        <v>2005</v>
      </c>
      <c r="E1710" s="25">
        <v>638000000000</v>
      </c>
      <c r="F1710" s="24">
        <f t="shared" si="1"/>
        <v>39093.4534519519</v>
      </c>
      <c r="G1710" s="26">
        <v>0.109</v>
      </c>
      <c r="H1710" s="27">
        <v>4261</v>
      </c>
      <c r="I1710" s="26">
        <v>0.028</v>
      </c>
      <c r="J1710" s="5">
        <f>VLOOKUP(A1710,ENERGY!$A$2:$F$2692,5,0)</f>
        <v>79075</v>
      </c>
      <c r="K1710" s="5">
        <f t="shared" si="2"/>
        <v>0.00484532105284185</v>
      </c>
      <c r="L1710" s="31">
        <f>VLOOKUP(A1710,ENERGY!$A$2:$F$2692,6,0)</f>
        <v>176903</v>
      </c>
      <c r="M1710" s="31">
        <f t="shared" si="3"/>
        <v>0.0108397322821484</v>
      </c>
      <c r="N1710" s="32">
        <f>VLOOKUP(A1710,'HUMAN RESOURCES'!$A$2:$M$2692,5,0)</f>
        <v>0.01</v>
      </c>
      <c r="O1710" s="32">
        <f>VLOOKUP(A1710,'HUMAN RESOURCES'!$A$2:$M$2692,6,0)</f>
        <v>0.007</v>
      </c>
      <c r="P1710" s="31">
        <f>VLOOKUP(A1710,'HUMAN RESOURCES'!$A$2:$M$2692,7,0)</f>
        <v>82</v>
      </c>
      <c r="Q1710" s="5">
        <f>VLOOKUP(A1710,'HUMAN RESOURCES'!$A$2:$M$2692,8,0)</f>
        <v>77</v>
      </c>
      <c r="R1710" s="5">
        <f>VLOOKUP(A1710,'HUMAN RESOURCES'!$A$2:$M$2692,9,0)</f>
        <v>0.184</v>
      </c>
      <c r="S1710" s="5">
        <f>VLOOKUP(A1710,'HUMAN RESOURCES'!$A$2:$M$2692,10,0)</f>
        <v>0.675</v>
      </c>
      <c r="T1710" s="5">
        <f>VLOOKUP(A1710,'HUMAN RESOURCES'!$A$2:$M$2692,11,0)</f>
        <v>0.14</v>
      </c>
      <c r="U1710" s="5">
        <f>VLOOKUP(A1710,'HUMAN RESOURCES'!$A$2:$M$2692,12,0)</f>
        <v>16319868</v>
      </c>
      <c r="V1710" s="35">
        <f>VLOOKUP(A1710,'HUMAN RESOURCES'!$A$2:$M$2692,13,0)</f>
        <v>0.826</v>
      </c>
      <c r="W1710" s="38">
        <f>VLOOKUP(A1710,TOURISM!$A$2:$F$2692,5,0)</f>
        <v>16528000000</v>
      </c>
      <c r="X1710" s="39">
        <f>VLOOKUP(A1710,TOURISM!$A$2:$F$2692,6,0)</f>
        <v>16621000000</v>
      </c>
      <c r="Y1710" s="43">
        <f t="shared" si="4"/>
        <v>0.0112094395280236</v>
      </c>
      <c r="Z1710" s="35">
        <f>VLOOKUP(A1710,BUSINESS!$A$2:$J$2692,5,0)</f>
        <v>0.477</v>
      </c>
      <c r="AA1710" s="5">
        <f>VLOOKUP(A1710,BUSINESS!$A$2:$J$2692,6,0)</f>
        <v>9</v>
      </c>
      <c r="AB1710" s="5">
        <f>VLOOKUP(A1710,BUSINESS!$A$2:$J$2692,7,0)</f>
        <v>0</v>
      </c>
      <c r="AC1710" s="5">
        <f>VLOOKUP(A1710,BUSINESS!$A$2:$J$2692,8,0)</f>
        <v>250</v>
      </c>
      <c r="AD1710" s="35">
        <f>VLOOKUP(A1710,BUSINESS!$A$2:$J$2692,9,0)</f>
        <v>0.81</v>
      </c>
      <c r="AE1710" s="35">
        <f>VLOOKUP(A1710,BUSINESS!$A$2:$J$2692,10,0)</f>
        <v>0.971</v>
      </c>
    </row>
    <row r="1711" customHeight="1" spans="1:31">
      <c r="A1711" s="22" t="str">
        <f t="shared" si="0"/>
        <v>Netherlands-Europe2006</v>
      </c>
      <c r="B1711" s="22" t="s">
        <v>201</v>
      </c>
      <c r="C1711" s="22" t="s">
        <v>67</v>
      </c>
      <c r="D1711" s="23">
        <v>2006</v>
      </c>
      <c r="E1711" s="25">
        <v>678000000000</v>
      </c>
      <c r="F1711" s="24">
        <f t="shared" si="1"/>
        <v>41477.7811540501</v>
      </c>
      <c r="G1711" s="26">
        <v>0.107</v>
      </c>
      <c r="H1711" s="27">
        <v>4459</v>
      </c>
      <c r="I1711" s="26">
        <v>0.035</v>
      </c>
      <c r="J1711" s="5">
        <f>VLOOKUP(A1711,ENERGY!$A$2:$F$2692,5,0)</f>
        <v>75706</v>
      </c>
      <c r="K1711" s="5">
        <f t="shared" si="2"/>
        <v>0.00463144085552879</v>
      </c>
      <c r="L1711" s="31">
        <f>VLOOKUP(A1711,ENERGY!$A$2:$F$2692,6,0)</f>
        <v>172364</v>
      </c>
      <c r="M1711" s="31">
        <f t="shared" si="3"/>
        <v>0.0105446552667208</v>
      </c>
      <c r="N1711" s="32">
        <f>VLOOKUP(A1711,'HUMAN RESOURCES'!$A$2:$M$2692,5,0)</f>
        <v>0.01</v>
      </c>
      <c r="O1711" s="32">
        <f>VLOOKUP(A1711,'HUMAN RESOURCES'!$A$2:$M$2692,6,0)</f>
        <v>0.008</v>
      </c>
      <c r="P1711" s="31">
        <f>VLOOKUP(A1711,'HUMAN RESOURCES'!$A$2:$M$2692,7,0)</f>
        <v>82</v>
      </c>
      <c r="Q1711" s="5">
        <f>VLOOKUP(A1711,'HUMAN RESOURCES'!$A$2:$M$2692,8,0)</f>
        <v>78</v>
      </c>
      <c r="R1711" s="5">
        <f>VLOOKUP(A1711,'HUMAN RESOURCES'!$A$2:$M$2692,9,0)</f>
        <v>0.183</v>
      </c>
      <c r="S1711" s="5">
        <f>VLOOKUP(A1711,'HUMAN RESOURCES'!$A$2:$M$2692,10,0)</f>
        <v>0.675</v>
      </c>
      <c r="T1711" s="5">
        <f>VLOOKUP(A1711,'HUMAN RESOURCES'!$A$2:$M$2692,11,0)</f>
        <v>0.142</v>
      </c>
      <c r="U1711" s="5">
        <f>VLOOKUP(A1711,'HUMAN RESOURCES'!$A$2:$M$2692,12,0)</f>
        <v>16346101</v>
      </c>
      <c r="V1711" s="35">
        <f>VLOOKUP(A1711,'HUMAN RESOURCES'!$A$2:$M$2692,13,0)</f>
        <v>0.836</v>
      </c>
      <c r="W1711" s="38">
        <f>VLOOKUP(A1711,TOURISM!$A$2:$F$2692,5,0)</f>
        <v>17529000000</v>
      </c>
      <c r="X1711" s="39">
        <f>VLOOKUP(A1711,TOURISM!$A$2:$F$2692,6,0)</f>
        <v>17453000000</v>
      </c>
      <c r="Y1711" s="43">
        <f t="shared" si="4"/>
        <v>0.0568326947637292</v>
      </c>
      <c r="Z1711" s="35">
        <f>VLOOKUP(A1711,BUSINESS!$A$2:$J$2692,5,0)</f>
        <v>0.446</v>
      </c>
      <c r="AA1711" s="5">
        <f>VLOOKUP(A1711,BUSINESS!$A$2:$J$2692,6,0)</f>
        <v>8</v>
      </c>
      <c r="AB1711" s="5">
        <f>VLOOKUP(A1711,BUSINESS!$A$2:$J$2692,7,0)</f>
        <v>0</v>
      </c>
      <c r="AC1711" s="5">
        <f>VLOOKUP(A1711,BUSINESS!$A$2:$J$2692,8,0)</f>
        <v>250</v>
      </c>
      <c r="AD1711" s="35">
        <f>VLOOKUP(A1711,BUSINESS!$A$2:$J$2692,9,0)</f>
        <v>0.837</v>
      </c>
      <c r="AE1711" s="35">
        <f>VLOOKUP(A1711,BUSINESS!$A$2:$J$2692,10,0)</f>
        <v>1.056</v>
      </c>
    </row>
    <row r="1712" customHeight="1" spans="1:31">
      <c r="A1712" s="22" t="str">
        <f t="shared" si="0"/>
        <v>Netherlands-Europe2007</v>
      </c>
      <c r="B1712" s="22" t="s">
        <v>201</v>
      </c>
      <c r="C1712" s="22" t="s">
        <v>67</v>
      </c>
      <c r="D1712" s="23">
        <v>2007</v>
      </c>
      <c r="E1712" s="25">
        <v>783000000000</v>
      </c>
      <c r="F1712" s="24">
        <f t="shared" si="1"/>
        <v>47797.248831867</v>
      </c>
      <c r="G1712" s="26">
        <v>0.108</v>
      </c>
      <c r="H1712" s="27">
        <v>5150</v>
      </c>
      <c r="I1712" s="26">
        <v>0.046</v>
      </c>
      <c r="J1712" s="5">
        <f>VLOOKUP(A1712,ENERGY!$A$2:$F$2692,5,0)</f>
        <v>75614</v>
      </c>
      <c r="K1712" s="5">
        <f t="shared" si="2"/>
        <v>0.00461576139613383</v>
      </c>
      <c r="L1712" s="31">
        <f>VLOOKUP(A1712,ENERGY!$A$2:$F$2692,6,0)</f>
        <v>167274</v>
      </c>
      <c r="M1712" s="31">
        <f t="shared" si="3"/>
        <v>0.010211030652748</v>
      </c>
      <c r="N1712" s="32">
        <f>VLOOKUP(A1712,'HUMAN RESOURCES'!$A$2:$M$2692,5,0)</f>
        <v>0.01</v>
      </c>
      <c r="O1712" s="32">
        <f>VLOOKUP(A1712,'HUMAN RESOURCES'!$A$2:$M$2692,6,0)</f>
        <v>0.008</v>
      </c>
      <c r="P1712" s="31">
        <f>VLOOKUP(A1712,'HUMAN RESOURCES'!$A$2:$M$2692,7,0)</f>
        <v>82</v>
      </c>
      <c r="Q1712" s="5">
        <f>VLOOKUP(A1712,'HUMAN RESOURCES'!$A$2:$M$2692,8,0)</f>
        <v>78</v>
      </c>
      <c r="R1712" s="5">
        <f>VLOOKUP(A1712,'HUMAN RESOURCES'!$A$2:$M$2692,9,0)</f>
        <v>0.181</v>
      </c>
      <c r="S1712" s="5">
        <f>VLOOKUP(A1712,'HUMAN RESOURCES'!$A$2:$M$2692,10,0)</f>
        <v>0.674</v>
      </c>
      <c r="T1712" s="5">
        <f>VLOOKUP(A1712,'HUMAN RESOURCES'!$A$2:$M$2692,11,0)</f>
        <v>0.144</v>
      </c>
      <c r="U1712" s="5">
        <f>VLOOKUP(A1712,'HUMAN RESOURCES'!$A$2:$M$2692,12,0)</f>
        <v>16381696</v>
      </c>
      <c r="V1712" s="35">
        <f>VLOOKUP(A1712,'HUMAN RESOURCES'!$A$2:$M$2692,13,0)</f>
        <v>0.845</v>
      </c>
      <c r="W1712" s="38">
        <f>VLOOKUP(A1712,TOURISM!$A$2:$F$2692,5,0)</f>
        <v>19922000000</v>
      </c>
      <c r="X1712" s="39">
        <f>VLOOKUP(A1712,TOURISM!$A$2:$F$2692,6,0)</f>
        <v>19477000000</v>
      </c>
      <c r="Y1712" s="43">
        <f t="shared" si="4"/>
        <v>-0.194489092996556</v>
      </c>
      <c r="Z1712" s="35">
        <f>VLOOKUP(A1712,BUSINESS!$A$2:$J$2692,5,0)</f>
        <v>0.418</v>
      </c>
      <c r="AA1712" s="5">
        <f>VLOOKUP(A1712,BUSINESS!$A$2:$J$2692,6,0)</f>
        <v>8</v>
      </c>
      <c r="AB1712" s="5">
        <f>VLOOKUP(A1712,BUSINESS!$A$2:$J$2692,7,0)</f>
        <v>0</v>
      </c>
      <c r="AC1712" s="5">
        <f>VLOOKUP(A1712,BUSINESS!$A$2:$J$2692,8,0)</f>
        <v>180</v>
      </c>
      <c r="AD1712" s="35">
        <f>VLOOKUP(A1712,BUSINESS!$A$2:$J$2692,9,0)</f>
        <v>0.858</v>
      </c>
      <c r="AE1712" s="35">
        <f>VLOOKUP(A1712,BUSINESS!$A$2:$J$2692,10,0)</f>
        <v>1.173</v>
      </c>
    </row>
    <row r="1713" customHeight="1" spans="1:31">
      <c r="A1713" s="22" t="str">
        <f t="shared" si="0"/>
        <v>Netherlands-Europe2008</v>
      </c>
      <c r="B1713" s="22" t="s">
        <v>201</v>
      </c>
      <c r="C1713" s="22" t="s">
        <v>67</v>
      </c>
      <c r="D1713" s="23">
        <v>2008</v>
      </c>
      <c r="E1713" s="25">
        <v>871000000000</v>
      </c>
      <c r="F1713" s="24">
        <f t="shared" si="1"/>
        <v>52962.5170706827</v>
      </c>
      <c r="G1713" s="26">
        <v>0.11</v>
      </c>
      <c r="H1713" s="27">
        <v>5834</v>
      </c>
      <c r="I1713" s="26">
        <v>0.046</v>
      </c>
      <c r="J1713" s="5">
        <f>VLOOKUP(A1713,ENERGY!$A$2:$F$2692,5,0)</f>
        <v>79350</v>
      </c>
      <c r="K1713" s="5">
        <f t="shared" si="2"/>
        <v>0.00482500083761042</v>
      </c>
      <c r="L1713" s="31">
        <f>VLOOKUP(A1713,ENERGY!$A$2:$F$2692,6,0)</f>
        <v>171766</v>
      </c>
      <c r="M1713" s="31">
        <f t="shared" si="3"/>
        <v>0.0104445002378449</v>
      </c>
      <c r="N1713" s="32">
        <f>VLOOKUP(A1713,'HUMAN RESOURCES'!$A$2:$M$2692,5,0)</f>
        <v>0.01</v>
      </c>
      <c r="O1713" s="32">
        <f>VLOOKUP(A1713,'HUMAN RESOURCES'!$A$2:$M$2692,6,0)</f>
        <v>0.007</v>
      </c>
      <c r="P1713" s="31">
        <f>VLOOKUP(A1713,'HUMAN RESOURCES'!$A$2:$M$2692,7,0)</f>
        <v>82</v>
      </c>
      <c r="Q1713" s="5">
        <f>VLOOKUP(A1713,'HUMAN RESOURCES'!$A$2:$M$2692,8,0)</f>
        <v>78</v>
      </c>
      <c r="R1713" s="5">
        <f>VLOOKUP(A1713,'HUMAN RESOURCES'!$A$2:$M$2692,9,0)</f>
        <v>0.179</v>
      </c>
      <c r="S1713" s="5">
        <f>VLOOKUP(A1713,'HUMAN RESOURCES'!$A$2:$M$2692,10,0)</f>
        <v>0.674</v>
      </c>
      <c r="T1713" s="5">
        <f>VLOOKUP(A1713,'HUMAN RESOURCES'!$A$2:$M$2692,11,0)</f>
        <v>0.147</v>
      </c>
      <c r="U1713" s="5">
        <f>VLOOKUP(A1713,'HUMAN RESOURCES'!$A$2:$M$2692,12,0)</f>
        <v>16445593</v>
      </c>
      <c r="V1713" s="35">
        <f>VLOOKUP(A1713,'HUMAN RESOURCES'!$A$2:$M$2692,13,0)</f>
        <v>0.854</v>
      </c>
      <c r="W1713" s="38">
        <f>VLOOKUP(A1713,TOURISM!$A$2:$F$2692,5,0)</f>
        <v>20523000000</v>
      </c>
      <c r="X1713" s="39">
        <f>VLOOKUP(A1713,TOURISM!$A$2:$F$2692,6,0)</f>
        <v>22217000000</v>
      </c>
      <c r="Y1713" s="43">
        <f t="shared" si="4"/>
        <v>-0.403517587939698</v>
      </c>
      <c r="Z1713" s="35">
        <f>VLOOKUP(A1713,BUSINESS!$A$2:$J$2692,5,0)</f>
        <v>0.382</v>
      </c>
      <c r="AA1713" s="5">
        <f>VLOOKUP(A1713,BUSINESS!$A$2:$J$2692,6,0)</f>
        <v>8</v>
      </c>
      <c r="AB1713" s="5">
        <f>VLOOKUP(A1713,BUSINESS!$A$2:$J$2692,7,0)</f>
        <v>0</v>
      </c>
      <c r="AC1713" s="5">
        <f>VLOOKUP(A1713,BUSINESS!$A$2:$J$2692,8,0)</f>
        <v>180</v>
      </c>
      <c r="AD1713" s="35">
        <f>VLOOKUP(A1713,BUSINESS!$A$2:$J$2692,9,0)</f>
        <v>0.874</v>
      </c>
      <c r="AE1713" s="35">
        <f>VLOOKUP(A1713,BUSINESS!$A$2:$J$2692,10,0)</f>
        <v>1.25</v>
      </c>
    </row>
    <row r="1714" customHeight="1" spans="1:31">
      <c r="A1714" s="22" t="str">
        <f t="shared" si="0"/>
        <v>Netherlands-Europe2009</v>
      </c>
      <c r="B1714" s="22" t="s">
        <v>201</v>
      </c>
      <c r="C1714" s="22" t="s">
        <v>67</v>
      </c>
      <c r="D1714" s="23">
        <v>2009</v>
      </c>
      <c r="E1714" s="25">
        <v>796000000000</v>
      </c>
      <c r="F1714" s="24">
        <f t="shared" si="1"/>
        <v>48153.7396460386</v>
      </c>
      <c r="G1714" s="26">
        <v>0.119</v>
      </c>
      <c r="H1714" s="27">
        <v>5740</v>
      </c>
      <c r="I1714" s="26">
        <v>0.02</v>
      </c>
      <c r="J1714" s="5">
        <f>VLOOKUP(A1714,ENERGY!$A$2:$F$2692,5,0)</f>
        <v>78824</v>
      </c>
      <c r="K1714" s="5">
        <f t="shared" si="2"/>
        <v>0.00476843011791375</v>
      </c>
      <c r="L1714" s="31">
        <f>VLOOKUP(A1714,ENERGY!$A$2:$F$2692,6,0)</f>
        <v>172228</v>
      </c>
      <c r="M1714" s="31">
        <f t="shared" si="3"/>
        <v>0.0104188722007009</v>
      </c>
      <c r="N1714" s="32">
        <f>VLOOKUP(A1714,'HUMAN RESOURCES'!$A$2:$M$2692,5,0)</f>
        <v>0.01</v>
      </c>
      <c r="O1714" s="32">
        <f>VLOOKUP(A1714,'HUMAN RESOURCES'!$A$2:$M$2692,6,0)</f>
        <v>0.006</v>
      </c>
      <c r="P1714" s="31">
        <f>VLOOKUP(A1714,'HUMAN RESOURCES'!$A$2:$M$2692,7,0)</f>
        <v>83</v>
      </c>
      <c r="Q1714" s="5">
        <f>VLOOKUP(A1714,'HUMAN RESOURCES'!$A$2:$M$2692,8,0)</f>
        <v>79</v>
      </c>
      <c r="R1714" s="5">
        <f>VLOOKUP(A1714,'HUMAN RESOURCES'!$A$2:$M$2692,9,0)</f>
        <v>0.177</v>
      </c>
      <c r="S1714" s="5">
        <f>VLOOKUP(A1714,'HUMAN RESOURCES'!$A$2:$M$2692,10,0)</f>
        <v>0.673</v>
      </c>
      <c r="T1714" s="5">
        <f>VLOOKUP(A1714,'HUMAN RESOURCES'!$A$2:$M$2692,11,0)</f>
        <v>0.15</v>
      </c>
      <c r="U1714" s="5">
        <f>VLOOKUP(A1714,'HUMAN RESOURCES'!$A$2:$M$2692,12,0)</f>
        <v>16530388</v>
      </c>
      <c r="V1714" s="35">
        <f>VLOOKUP(A1714,'HUMAN RESOURCES'!$A$2:$M$2692,13,0)</f>
        <v>0.862</v>
      </c>
      <c r="W1714" s="38">
        <f>VLOOKUP(A1714,TOURISM!$A$2:$F$2692,5,0)</f>
        <v>17868000000</v>
      </c>
      <c r="X1714" s="39">
        <f>VLOOKUP(A1714,TOURISM!$A$2:$F$2692,6,0)</f>
        <v>21080000000</v>
      </c>
      <c r="Y1714" s="43">
        <f t="shared" si="4"/>
        <v>-0.139253539253539</v>
      </c>
      <c r="Z1714" s="35">
        <f>VLOOKUP(A1714,BUSINESS!$A$2:$J$2692,5,0)</f>
        <v>0.385</v>
      </c>
      <c r="AA1714" s="5">
        <f>VLOOKUP(A1714,BUSINESS!$A$2:$J$2692,6,0)</f>
        <v>8</v>
      </c>
      <c r="AB1714" s="5">
        <f>VLOOKUP(A1714,BUSINESS!$A$2:$J$2692,7,0)</f>
        <v>0</v>
      </c>
      <c r="AC1714" s="5">
        <f>VLOOKUP(A1714,BUSINESS!$A$2:$J$2692,8,0)</f>
        <v>164</v>
      </c>
      <c r="AD1714" s="35">
        <f>VLOOKUP(A1714,BUSINESS!$A$2:$J$2692,9,0)</f>
        <v>0.896</v>
      </c>
      <c r="AE1714" s="35">
        <f>VLOOKUP(A1714,BUSINESS!$A$2:$J$2692,10,0)</f>
        <v>1.217</v>
      </c>
    </row>
    <row r="1715" customHeight="1" spans="1:31">
      <c r="A1715" s="22" t="str">
        <f t="shared" si="0"/>
        <v>Netherlands-Europe2010</v>
      </c>
      <c r="B1715" s="22" t="s">
        <v>201</v>
      </c>
      <c r="C1715" s="22" t="s">
        <v>67</v>
      </c>
      <c r="D1715" s="23">
        <v>2010</v>
      </c>
      <c r="E1715" s="25">
        <v>777000000000</v>
      </c>
      <c r="F1715" s="24">
        <f t="shared" si="1"/>
        <v>46763.8624759666</v>
      </c>
      <c r="G1715" s="26">
        <v>0.121</v>
      </c>
      <c r="H1715" s="27">
        <v>5676</v>
      </c>
      <c r="I1715" s="26">
        <v>0.018</v>
      </c>
      <c r="J1715" s="5">
        <f>VLOOKUP(A1715,ENERGY!$A$2:$F$2692,5,0)</f>
        <v>78010</v>
      </c>
      <c r="K1715" s="5">
        <f t="shared" si="2"/>
        <v>0.00469504364446609</v>
      </c>
      <c r="L1715" s="31">
        <f>VLOOKUP(A1715,ENERGY!$A$2:$F$2692,6,0)</f>
        <v>175041</v>
      </c>
      <c r="M1715" s="31">
        <f t="shared" si="3"/>
        <v>0.0105348690497499</v>
      </c>
      <c r="N1715" s="32">
        <f>VLOOKUP(A1715,'HUMAN RESOURCES'!$A$2:$M$2692,5,0)</f>
        <v>0.01</v>
      </c>
      <c r="O1715" s="32">
        <f>VLOOKUP(A1715,'HUMAN RESOURCES'!$A$2:$M$2692,6,0)</f>
        <v>0.004</v>
      </c>
      <c r="P1715" s="31">
        <f>VLOOKUP(A1715,'HUMAN RESOURCES'!$A$2:$M$2692,7,0)</f>
        <v>83</v>
      </c>
      <c r="Q1715" s="5">
        <f>VLOOKUP(A1715,'HUMAN RESOURCES'!$A$2:$M$2692,8,0)</f>
        <v>79</v>
      </c>
      <c r="R1715" s="5">
        <f>VLOOKUP(A1715,'HUMAN RESOURCES'!$A$2:$M$2692,9,0)</f>
        <v>0.175</v>
      </c>
      <c r="S1715" s="5">
        <f>VLOOKUP(A1715,'HUMAN RESOURCES'!$A$2:$M$2692,10,0)</f>
        <v>0.671</v>
      </c>
      <c r="T1715" s="5">
        <f>VLOOKUP(A1715,'HUMAN RESOURCES'!$A$2:$M$2692,11,0)</f>
        <v>0.154</v>
      </c>
      <c r="U1715" s="5">
        <f>VLOOKUP(A1715,'HUMAN RESOURCES'!$A$2:$M$2692,12,0)</f>
        <v>16615394</v>
      </c>
      <c r="V1715" s="35">
        <f>VLOOKUP(A1715,'HUMAN RESOURCES'!$A$2:$M$2692,13,0)</f>
        <v>0.871</v>
      </c>
      <c r="W1715" s="38">
        <f>VLOOKUP(A1715,TOURISM!$A$2:$F$2692,5,0)</f>
        <v>18690000000</v>
      </c>
      <c r="X1715" s="39">
        <f>VLOOKUP(A1715,TOURISM!$A$2:$F$2692,6,0)</f>
        <v>19772000000</v>
      </c>
      <c r="Y1715" s="43">
        <f t="shared" si="4"/>
        <v>0.0103241296518607</v>
      </c>
      <c r="Z1715" s="35">
        <f>VLOOKUP(A1715,BUSINESS!$A$2:$J$2692,5,0)</f>
        <v>0.394</v>
      </c>
      <c r="AA1715" s="5">
        <f>VLOOKUP(A1715,BUSINESS!$A$2:$J$2692,6,0)</f>
        <v>8</v>
      </c>
      <c r="AB1715" s="5">
        <f>VLOOKUP(A1715,BUSINESS!$A$2:$J$2692,7,0)</f>
        <v>0</v>
      </c>
      <c r="AC1715" s="5">
        <f>VLOOKUP(A1715,BUSINESS!$A$2:$J$2692,8,0)</f>
        <v>134</v>
      </c>
      <c r="AD1715" s="35">
        <f>VLOOKUP(A1715,BUSINESS!$A$2:$J$2692,9,0)</f>
        <v>0.907</v>
      </c>
      <c r="AE1715" s="35">
        <f>VLOOKUP(A1715,BUSINESS!$A$2:$J$2692,10,0)</f>
        <v>1.154</v>
      </c>
    </row>
    <row r="1716" customHeight="1" spans="1:31">
      <c r="A1716" s="22" t="str">
        <f t="shared" si="0"/>
        <v>Netherlands-Europe2011</v>
      </c>
      <c r="B1716" s="22" t="s">
        <v>201</v>
      </c>
      <c r="C1716" s="22" t="s">
        <v>67</v>
      </c>
      <c r="D1716" s="23">
        <v>2011</v>
      </c>
      <c r="E1716" s="25">
        <v>833000000000</v>
      </c>
      <c r="F1716" s="24">
        <f t="shared" si="1"/>
        <v>49900.9349626078</v>
      </c>
      <c r="G1716" s="26">
        <v>0.119</v>
      </c>
      <c r="H1716" s="27">
        <v>5997</v>
      </c>
      <c r="I1716" s="26">
        <v>0.02</v>
      </c>
      <c r="J1716" s="5">
        <f>VLOOKUP(A1716,ENERGY!$A$2:$F$2692,5,0)</f>
        <v>73223</v>
      </c>
      <c r="K1716" s="5">
        <f t="shared" si="2"/>
        <v>0.0043864299649064</v>
      </c>
      <c r="L1716" s="31">
        <f>VLOOKUP(A1716,ENERGY!$A$2:$F$2692,6,0)</f>
        <v>165363</v>
      </c>
      <c r="M1716" s="31">
        <f t="shared" si="3"/>
        <v>0.00990608440362752</v>
      </c>
      <c r="N1716" s="32">
        <f>VLOOKUP(A1716,'HUMAN RESOURCES'!$A$2:$M$2692,5,0)</f>
        <v>0.01</v>
      </c>
      <c r="O1716" s="32">
        <f>VLOOKUP(A1716,'HUMAN RESOURCES'!$A$2:$M$2692,6,0)</f>
        <v>0.004</v>
      </c>
      <c r="P1716" s="31">
        <f>VLOOKUP(A1716,'HUMAN RESOURCES'!$A$2:$M$2692,7,0)</f>
        <v>83</v>
      </c>
      <c r="Q1716" s="5">
        <f>VLOOKUP(A1716,'HUMAN RESOURCES'!$A$2:$M$2692,8,0)</f>
        <v>79</v>
      </c>
      <c r="R1716" s="5">
        <f>VLOOKUP(A1716,'HUMAN RESOURCES'!$A$2:$M$2692,9,0)</f>
        <v>0.173</v>
      </c>
      <c r="S1716" s="5">
        <f>VLOOKUP(A1716,'HUMAN RESOURCES'!$A$2:$M$2692,10,0)</f>
        <v>0.667</v>
      </c>
      <c r="T1716" s="5">
        <f>VLOOKUP(A1716,'HUMAN RESOURCES'!$A$2:$M$2692,11,0)</f>
        <v>0.159</v>
      </c>
      <c r="U1716" s="5">
        <f>VLOOKUP(A1716,'HUMAN RESOURCES'!$A$2:$M$2692,12,0)</f>
        <v>16693074</v>
      </c>
      <c r="V1716" s="35">
        <f>VLOOKUP(A1716,'HUMAN RESOURCES'!$A$2:$M$2692,13,0)</f>
        <v>0.878</v>
      </c>
      <c r="W1716" s="38">
        <f>VLOOKUP(A1716,TOURISM!$A$2:$F$2692,5,0)</f>
        <v>20970000000</v>
      </c>
      <c r="X1716" s="39">
        <f>VLOOKUP(A1716,TOURISM!$A$2:$F$2692,6,0)</f>
        <v>20884000000</v>
      </c>
      <c r="Y1716" s="43">
        <f t="shared" si="4"/>
        <v>0.0235064935064935</v>
      </c>
      <c r="Z1716" s="35">
        <f>VLOOKUP(A1716,BUSINESS!$A$2:$J$2692,5,0)</f>
        <v>0.396</v>
      </c>
      <c r="AA1716" s="5">
        <f>VLOOKUP(A1716,BUSINESS!$A$2:$J$2692,6,0)</f>
        <v>8</v>
      </c>
      <c r="AB1716" s="5">
        <f>VLOOKUP(A1716,BUSINESS!$A$2:$J$2692,7,0)</f>
        <v>0</v>
      </c>
      <c r="AC1716" s="5">
        <f>VLOOKUP(A1716,BUSINESS!$A$2:$J$2692,8,0)</f>
        <v>127</v>
      </c>
      <c r="AD1716" s="35">
        <f>VLOOKUP(A1716,BUSINESS!$A$2:$J$2692,9,0)</f>
        <v>0.914</v>
      </c>
      <c r="AE1716" s="35">
        <f>VLOOKUP(A1716,BUSINESS!$A$2:$J$2692,10,0)</f>
        <v>1.19</v>
      </c>
    </row>
    <row r="1717" customHeight="1" spans="1:31">
      <c r="A1717" s="22" t="str">
        <f t="shared" si="0"/>
        <v>Netherlands-Europe2012</v>
      </c>
      <c r="B1717" s="22" t="s">
        <v>201</v>
      </c>
      <c r="C1717" s="22" t="s">
        <v>67</v>
      </c>
      <c r="D1717" s="23">
        <v>2012</v>
      </c>
      <c r="E1717" s="25">
        <v>770000000000</v>
      </c>
      <c r="F1717" s="24">
        <f t="shared" si="1"/>
        <v>45956.5351446336</v>
      </c>
      <c r="G1717" s="26">
        <v>0.124</v>
      </c>
      <c r="H1717" s="27">
        <v>5737</v>
      </c>
      <c r="I1717" s="26">
        <v>0.016</v>
      </c>
      <c r="J1717" s="5">
        <f>VLOOKUP(A1717,ENERGY!$A$2:$F$2692,5,0)</f>
        <v>76830</v>
      </c>
      <c r="K1717" s="5">
        <f t="shared" si="2"/>
        <v>0.00458550726644441</v>
      </c>
      <c r="L1717" s="31">
        <f>VLOOKUP(A1717,ENERGY!$A$2:$F$2692,6,0)</f>
        <v>167201</v>
      </c>
      <c r="M1717" s="31">
        <f t="shared" si="3"/>
        <v>0.00997919302950374</v>
      </c>
      <c r="N1717" s="32">
        <f>VLOOKUP(A1717,'HUMAN RESOURCES'!$A$2:$M$2692,5,0)</f>
        <v>0.01</v>
      </c>
      <c r="O1717" s="32">
        <f>VLOOKUP(A1717,'HUMAN RESOURCES'!$A$2:$M$2692,6,0)</f>
        <v>0.006</v>
      </c>
      <c r="P1717" s="31">
        <f>VLOOKUP(A1717,'HUMAN RESOURCES'!$A$2:$M$2692,7,0)</f>
        <v>83</v>
      </c>
      <c r="Q1717" s="5">
        <f>VLOOKUP(A1717,'HUMAN RESOURCES'!$A$2:$M$2692,8,0)</f>
        <v>79</v>
      </c>
      <c r="R1717" s="5">
        <f>VLOOKUP(A1717,'HUMAN RESOURCES'!$A$2:$M$2692,9,0)</f>
        <v>0.172</v>
      </c>
      <c r="S1717" s="5">
        <f>VLOOKUP(A1717,'HUMAN RESOURCES'!$A$2:$M$2692,10,0)</f>
        <v>0.663</v>
      </c>
      <c r="T1717" s="5">
        <f>VLOOKUP(A1717,'HUMAN RESOURCES'!$A$2:$M$2692,11,0)</f>
        <v>0.164</v>
      </c>
      <c r="U1717" s="5">
        <f>VLOOKUP(A1717,'HUMAN RESOURCES'!$A$2:$M$2692,12,0)</f>
        <v>16754962</v>
      </c>
      <c r="V1717" s="35">
        <f>VLOOKUP(A1717,'HUMAN RESOURCES'!$A$2:$M$2692,13,0)</f>
        <v>0.886</v>
      </c>
      <c r="W1717" s="38">
        <f>VLOOKUP(A1717,TOURISM!$A$2:$F$2692,5,0)</f>
        <v>20527000000</v>
      </c>
      <c r="X1717" s="39">
        <f>VLOOKUP(A1717,TOURISM!$A$2:$F$2692,6,0)</f>
        <v>20346000000</v>
      </c>
      <c r="Y1717" s="43">
        <f t="shared" si="4"/>
        <v>4.13816696167845</v>
      </c>
      <c r="Z1717" s="35">
        <f>VLOOKUP(A1717,BUSINESS!$A$2:$J$2692,5,0)</f>
        <v>0.392</v>
      </c>
      <c r="AA1717" s="5">
        <f>VLOOKUP(A1717,BUSINESS!$A$2:$J$2692,6,0)</f>
        <v>5</v>
      </c>
      <c r="AB1717" s="5">
        <f>VLOOKUP(A1717,BUSINESS!$A$2:$J$2692,7,0)</f>
        <v>30</v>
      </c>
      <c r="AC1717" s="5">
        <f>VLOOKUP(A1717,BUSINESS!$A$2:$J$2692,8,0)</f>
        <v>127</v>
      </c>
      <c r="AD1717" s="35">
        <f>VLOOKUP(A1717,BUSINESS!$A$2:$J$2692,9,0)</f>
        <v>0.929</v>
      </c>
      <c r="AE1717" s="35">
        <f>VLOOKUP(A1717,BUSINESS!$A$2:$J$2692,10,0)</f>
        <v>1.18</v>
      </c>
    </row>
    <row r="1718" customHeight="1" spans="1:31">
      <c r="A1718" s="22" t="str">
        <f t="shared" si="0"/>
        <v>New Caledonia-Oceania2000</v>
      </c>
      <c r="B1718" s="22" t="s">
        <v>202</v>
      </c>
      <c r="C1718" s="22" t="s">
        <v>71</v>
      </c>
      <c r="D1718" s="23">
        <v>2000</v>
      </c>
      <c r="E1718" s="25">
        <v>2682347064</v>
      </c>
      <c r="F1718" s="24">
        <f t="shared" si="1"/>
        <v>12579.5951038784</v>
      </c>
      <c r="J1718" s="5">
        <f>VLOOKUP(A1718,ENERGY!$A$2:$F$2692,5,0)</f>
        <v>0</v>
      </c>
      <c r="K1718" s="5">
        <f t="shared" si="2"/>
        <v>0</v>
      </c>
      <c r="L1718" s="31">
        <f>VLOOKUP(A1718,ENERGY!$A$2:$F$2692,6,0)</f>
        <v>0</v>
      </c>
      <c r="M1718" s="31">
        <f t="shared" si="3"/>
        <v>0</v>
      </c>
      <c r="N1718" s="32">
        <f>VLOOKUP(A1718,'HUMAN RESOURCES'!$A$2:$M$2692,5,0)</f>
        <v>0.01</v>
      </c>
      <c r="O1718" s="32">
        <f>VLOOKUP(A1718,'HUMAN RESOURCES'!$A$2:$M$2692,6,0)</f>
        <v>0.004</v>
      </c>
      <c r="P1718" s="31">
        <f>VLOOKUP(A1718,'HUMAN RESOURCES'!$A$2:$M$2692,7,0)</f>
        <v>78</v>
      </c>
      <c r="Q1718" s="5">
        <f>VLOOKUP(A1718,'HUMAN RESOURCES'!$A$2:$M$2692,8,0)</f>
        <v>72</v>
      </c>
      <c r="R1718" s="5">
        <f>VLOOKUP(A1718,'HUMAN RESOURCES'!$A$2:$M$2692,9,0)</f>
        <v>0.287</v>
      </c>
      <c r="S1718" s="5">
        <f>VLOOKUP(A1718,'HUMAN RESOURCES'!$A$2:$M$2692,10,0)</f>
        <v>0.654</v>
      </c>
      <c r="T1718" s="5">
        <f>VLOOKUP(A1718,'HUMAN RESOURCES'!$A$2:$M$2692,11,0)</f>
        <v>0.059</v>
      </c>
      <c r="U1718" s="5">
        <f>VLOOKUP(A1718,'HUMAN RESOURCES'!$A$2:$M$2692,12,0)</f>
        <v>213230</v>
      </c>
      <c r="V1718" s="35">
        <f>VLOOKUP(A1718,'HUMAN RESOURCES'!$A$2:$M$2692,13,0)</f>
        <v>0.618</v>
      </c>
      <c r="W1718" s="38">
        <f>VLOOKUP(A1718,TOURISM!$A$2:$F$2692,5,0)</f>
        <v>111000000</v>
      </c>
      <c r="X1718" s="37">
        <v>0</v>
      </c>
      <c r="Y1718" s="43">
        <f t="shared" si="4"/>
        <v>3.50439364322319</v>
      </c>
      <c r="Z1718" s="35">
        <f>VLOOKUP(A1718,BUSINESS!$A$2:$J$2692,5,0)</f>
        <v>0</v>
      </c>
      <c r="AA1718" s="5">
        <f>VLOOKUP(A1718,BUSINESS!$A$2:$J$2692,6,0)</f>
        <v>0</v>
      </c>
      <c r="AB1718" s="5">
        <f>VLOOKUP(A1718,BUSINESS!$A$2:$J$2692,7,0)</f>
        <v>0</v>
      </c>
      <c r="AC1718" s="5">
        <f>VLOOKUP(A1718,BUSINESS!$A$2:$J$2692,8,0)</f>
        <v>0</v>
      </c>
      <c r="AD1718" s="35">
        <f>VLOOKUP(A1718,BUSINESS!$A$2:$J$2692,9,0)</f>
        <v>0.139</v>
      </c>
      <c r="AE1718" s="35">
        <f>VLOOKUP(A1718,BUSINESS!$A$2:$J$2692,10,0)</f>
        <v>0.238</v>
      </c>
    </row>
    <row r="1719" customHeight="1" spans="1:31">
      <c r="A1719" s="22" t="str">
        <f t="shared" si="0"/>
        <v>New Caledonia-Oceania2001</v>
      </c>
      <c r="B1719" s="22" t="s">
        <v>202</v>
      </c>
      <c r="C1719" s="22" t="s">
        <v>71</v>
      </c>
      <c r="D1719" s="23">
        <v>2001</v>
      </c>
      <c r="E1719" s="25">
        <v>2682347064</v>
      </c>
      <c r="F1719" s="24">
        <f t="shared" si="1"/>
        <v>12342.6177688612</v>
      </c>
      <c r="J1719" s="5">
        <f>VLOOKUP(A1719,ENERGY!$A$2:$F$2692,5,0)</f>
        <v>0</v>
      </c>
      <c r="K1719" s="5">
        <f t="shared" si="2"/>
        <v>0</v>
      </c>
      <c r="L1719" s="31">
        <f>VLOOKUP(A1719,ENERGY!$A$2:$F$2692,6,0)</f>
        <v>0</v>
      </c>
      <c r="M1719" s="31">
        <f t="shared" si="3"/>
        <v>0</v>
      </c>
      <c r="N1719" s="32">
        <f>VLOOKUP(A1719,'HUMAN RESOURCES'!$A$2:$M$2692,5,0)</f>
        <v>0.01</v>
      </c>
      <c r="O1719" s="32">
        <f>VLOOKUP(A1719,'HUMAN RESOURCES'!$A$2:$M$2692,6,0)</f>
        <v>0.005</v>
      </c>
      <c r="P1719" s="31">
        <f>VLOOKUP(A1719,'HUMAN RESOURCES'!$A$2:$M$2692,7,0)</f>
        <v>78</v>
      </c>
      <c r="Q1719" s="5">
        <f>VLOOKUP(A1719,'HUMAN RESOURCES'!$A$2:$M$2692,8,0)</f>
        <v>72</v>
      </c>
      <c r="R1719" s="5">
        <f>VLOOKUP(A1719,'HUMAN RESOURCES'!$A$2:$M$2692,9,0)</f>
        <v>0.284</v>
      </c>
      <c r="S1719" s="5">
        <f>VLOOKUP(A1719,'HUMAN RESOURCES'!$A$2:$M$2692,10,0)</f>
        <v>0.655</v>
      </c>
      <c r="T1719" s="5">
        <f>VLOOKUP(A1719,'HUMAN RESOURCES'!$A$2:$M$2692,11,0)</f>
        <v>0.061</v>
      </c>
      <c r="U1719" s="5">
        <f>VLOOKUP(A1719,'HUMAN RESOURCES'!$A$2:$M$2692,12,0)</f>
        <v>217324</v>
      </c>
      <c r="V1719" s="35">
        <f>VLOOKUP(A1719,'HUMAN RESOURCES'!$A$2:$M$2692,13,0)</f>
        <v>0.622</v>
      </c>
      <c r="W1719" s="38">
        <f>VLOOKUP(A1719,TOURISM!$A$2:$F$2692,5,0)</f>
        <v>94000000</v>
      </c>
      <c r="X1719" s="37">
        <v>0</v>
      </c>
      <c r="Y1719" s="43">
        <f t="shared" si="4"/>
        <v>1.93860073880432</v>
      </c>
      <c r="Z1719" s="35">
        <f>VLOOKUP(A1719,BUSINESS!$A$2:$J$2692,5,0)</f>
        <v>0</v>
      </c>
      <c r="AA1719" s="5">
        <f>VLOOKUP(A1719,BUSINESS!$A$2:$J$2692,6,0)</f>
        <v>0</v>
      </c>
      <c r="AB1719" s="5">
        <f>VLOOKUP(A1719,BUSINESS!$A$2:$J$2692,7,0)</f>
        <v>0</v>
      </c>
      <c r="AC1719" s="5">
        <f>VLOOKUP(A1719,BUSINESS!$A$2:$J$2692,8,0)</f>
        <v>0</v>
      </c>
      <c r="AD1719" s="35">
        <f>VLOOKUP(A1719,BUSINESS!$A$2:$J$2692,9,0)</f>
        <v>0.182</v>
      </c>
      <c r="AE1719" s="35">
        <f>VLOOKUP(A1719,BUSINESS!$A$2:$J$2692,10,0)</f>
        <v>0.317</v>
      </c>
    </row>
    <row r="1720" customHeight="1" spans="1:31">
      <c r="A1720" s="22" t="str">
        <f t="shared" si="0"/>
        <v>New Caledonia-Oceania2002</v>
      </c>
      <c r="B1720" s="22" t="s">
        <v>202</v>
      </c>
      <c r="C1720" s="22" t="s">
        <v>71</v>
      </c>
      <c r="D1720" s="23">
        <v>2002</v>
      </c>
      <c r="E1720" s="25">
        <v>2682347064</v>
      </c>
      <c r="F1720" s="24">
        <f t="shared" si="1"/>
        <v>12110.4657727211</v>
      </c>
      <c r="J1720" s="5">
        <f>VLOOKUP(A1720,ENERGY!$A$2:$F$2692,5,0)</f>
        <v>0</v>
      </c>
      <c r="K1720" s="5">
        <f t="shared" si="2"/>
        <v>0</v>
      </c>
      <c r="L1720" s="31">
        <f>VLOOKUP(A1720,ENERGY!$A$2:$F$2692,6,0)</f>
        <v>3920</v>
      </c>
      <c r="M1720" s="31">
        <f t="shared" si="3"/>
        <v>0.0176983159510587</v>
      </c>
      <c r="N1720" s="32">
        <f>VLOOKUP(A1720,'HUMAN RESOURCES'!$A$2:$M$2692,5,0)</f>
        <v>0.01</v>
      </c>
      <c r="O1720" s="32">
        <f>VLOOKUP(A1720,'HUMAN RESOURCES'!$A$2:$M$2692,6,0)</f>
        <v>0.004</v>
      </c>
      <c r="P1720" s="31">
        <f>VLOOKUP(A1720,'HUMAN RESOURCES'!$A$2:$M$2692,7,0)</f>
        <v>79</v>
      </c>
      <c r="Q1720" s="5">
        <f>VLOOKUP(A1720,'HUMAN RESOURCES'!$A$2:$M$2692,8,0)</f>
        <v>71</v>
      </c>
      <c r="R1720" s="5">
        <f>VLOOKUP(A1720,'HUMAN RESOURCES'!$A$2:$M$2692,9,0)</f>
        <v>0.281</v>
      </c>
      <c r="S1720" s="5">
        <f>VLOOKUP(A1720,'HUMAN RESOURCES'!$A$2:$M$2692,10,0)</f>
        <v>0.657</v>
      </c>
      <c r="T1720" s="5">
        <f>VLOOKUP(A1720,'HUMAN RESOURCES'!$A$2:$M$2692,11,0)</f>
        <v>0.062</v>
      </c>
      <c r="U1720" s="5">
        <f>VLOOKUP(A1720,'HUMAN RESOURCES'!$A$2:$M$2692,12,0)</f>
        <v>221490</v>
      </c>
      <c r="V1720" s="35">
        <f>VLOOKUP(A1720,'HUMAN RESOURCES'!$A$2:$M$2692,13,0)</f>
        <v>0.626</v>
      </c>
      <c r="W1720" s="38">
        <f>VLOOKUP(A1720,TOURISM!$A$2:$F$2692,5,0)</f>
        <v>156000000</v>
      </c>
      <c r="X1720" s="39">
        <f>VLOOKUP(A1720,TOURISM!$A$2:$F$2692,6,0)</f>
        <v>104000000</v>
      </c>
      <c r="Y1720" s="43">
        <f t="shared" si="4"/>
        <v>2.53509327382103</v>
      </c>
      <c r="Z1720" s="35">
        <f>VLOOKUP(A1720,BUSINESS!$A$2:$J$2692,5,0)</f>
        <v>0</v>
      </c>
      <c r="AA1720" s="5">
        <f>VLOOKUP(A1720,BUSINESS!$A$2:$J$2692,6,0)</f>
        <v>0</v>
      </c>
      <c r="AB1720" s="5">
        <f>VLOOKUP(A1720,BUSINESS!$A$2:$J$2692,7,0)</f>
        <v>0</v>
      </c>
      <c r="AC1720" s="5">
        <f>VLOOKUP(A1720,BUSINESS!$A$2:$J$2692,8,0)</f>
        <v>0</v>
      </c>
      <c r="AD1720" s="35">
        <f>VLOOKUP(A1720,BUSINESS!$A$2:$J$2692,9,0)</f>
        <v>0.224</v>
      </c>
      <c r="AE1720" s="35">
        <f>VLOOKUP(A1720,BUSINESS!$A$2:$J$2692,10,0)</f>
        <v>0.367</v>
      </c>
    </row>
    <row r="1721" customHeight="1" spans="1:31">
      <c r="A1721" s="22" t="str">
        <f t="shared" si="0"/>
        <v>New Caledonia-Oceania2003</v>
      </c>
      <c r="B1721" s="22" t="s">
        <v>202</v>
      </c>
      <c r="C1721" s="22" t="s">
        <v>71</v>
      </c>
      <c r="D1721" s="23">
        <v>2003</v>
      </c>
      <c r="E1721" s="25">
        <v>2682347064</v>
      </c>
      <c r="F1721" s="24">
        <f t="shared" si="1"/>
        <v>11882.7256030301</v>
      </c>
      <c r="J1721" s="5">
        <f>VLOOKUP(A1721,ENERGY!$A$2:$F$2692,5,0)</f>
        <v>0</v>
      </c>
      <c r="K1721" s="5">
        <f t="shared" si="2"/>
        <v>0</v>
      </c>
      <c r="L1721" s="31">
        <f>VLOOKUP(A1721,ENERGY!$A$2:$F$2692,6,0)</f>
        <v>2849</v>
      </c>
      <c r="M1721" s="31">
        <f t="shared" si="3"/>
        <v>0.0126209936429885</v>
      </c>
      <c r="N1721" s="32">
        <f>VLOOKUP(A1721,'HUMAN RESOURCES'!$A$2:$M$2692,5,0)</f>
        <v>0.01</v>
      </c>
      <c r="O1721" s="32">
        <f>VLOOKUP(A1721,'HUMAN RESOURCES'!$A$2:$M$2692,6,0)</f>
        <v>0.004</v>
      </c>
      <c r="P1721" s="31">
        <f>VLOOKUP(A1721,'HUMAN RESOURCES'!$A$2:$M$2692,7,0)</f>
        <v>79</v>
      </c>
      <c r="Q1721" s="5">
        <f>VLOOKUP(A1721,'HUMAN RESOURCES'!$A$2:$M$2692,8,0)</f>
        <v>72</v>
      </c>
      <c r="R1721" s="5">
        <f>VLOOKUP(A1721,'HUMAN RESOURCES'!$A$2:$M$2692,9,0)</f>
        <v>0.278</v>
      </c>
      <c r="S1721" s="5">
        <f>VLOOKUP(A1721,'HUMAN RESOURCES'!$A$2:$M$2692,10,0)</f>
        <v>0.659</v>
      </c>
      <c r="T1721" s="5">
        <f>VLOOKUP(A1721,'HUMAN RESOURCES'!$A$2:$M$2692,11,0)</f>
        <v>0.063</v>
      </c>
      <c r="U1721" s="5">
        <f>VLOOKUP(A1721,'HUMAN RESOURCES'!$A$2:$M$2692,12,0)</f>
        <v>225735</v>
      </c>
      <c r="V1721" s="35">
        <f>VLOOKUP(A1721,'HUMAN RESOURCES'!$A$2:$M$2692,13,0)</f>
        <v>0.629</v>
      </c>
      <c r="W1721" s="38">
        <f>VLOOKUP(A1721,TOURISM!$A$2:$F$2692,5,0)</f>
        <v>196000000</v>
      </c>
      <c r="X1721" s="39">
        <f>VLOOKUP(A1721,TOURISM!$A$2:$F$2692,6,0)</f>
        <v>128000000</v>
      </c>
      <c r="Y1721" s="43">
        <f t="shared" si="4"/>
        <v>2.7587779744523</v>
      </c>
      <c r="Z1721" s="35">
        <f>VLOOKUP(A1721,BUSINESS!$A$2:$J$2692,5,0)</f>
        <v>0</v>
      </c>
      <c r="AA1721" s="5">
        <f>VLOOKUP(A1721,BUSINESS!$A$2:$J$2692,6,0)</f>
        <v>0</v>
      </c>
      <c r="AB1721" s="5">
        <f>VLOOKUP(A1721,BUSINESS!$A$2:$J$2692,7,0)</f>
        <v>0</v>
      </c>
      <c r="AC1721" s="5">
        <f>VLOOKUP(A1721,BUSINESS!$A$2:$J$2692,8,0)</f>
        <v>0</v>
      </c>
      <c r="AD1721" s="35">
        <f>VLOOKUP(A1721,BUSINESS!$A$2:$J$2692,9,0)</f>
        <v>0.264</v>
      </c>
      <c r="AE1721" s="35">
        <f>VLOOKUP(A1721,BUSINESS!$A$2:$J$2692,10,0)</f>
        <v>0.439</v>
      </c>
    </row>
    <row r="1722" customHeight="1" spans="1:31">
      <c r="A1722" s="22" t="str">
        <f t="shared" si="0"/>
        <v>New Caledonia-Oceania2004</v>
      </c>
      <c r="B1722" s="22" t="s">
        <v>202</v>
      </c>
      <c r="C1722" s="22" t="s">
        <v>71</v>
      </c>
      <c r="D1722" s="23">
        <v>2004</v>
      </c>
      <c r="E1722" s="25">
        <v>2682347064</v>
      </c>
      <c r="F1722" s="24">
        <f t="shared" si="1"/>
        <v>11658.931550672</v>
      </c>
      <c r="J1722" s="5">
        <f>VLOOKUP(A1722,ENERGY!$A$2:$F$2692,5,0)</f>
        <v>0</v>
      </c>
      <c r="K1722" s="5">
        <f t="shared" si="2"/>
        <v>0</v>
      </c>
      <c r="L1722" s="31">
        <f>VLOOKUP(A1722,ENERGY!$A$2:$F$2692,6,0)</f>
        <v>3282</v>
      </c>
      <c r="M1722" s="31">
        <f t="shared" si="3"/>
        <v>0.014265347636351</v>
      </c>
      <c r="N1722" s="32">
        <f>VLOOKUP(A1722,'HUMAN RESOURCES'!$A$2:$M$2692,5,0)</f>
        <v>0.01</v>
      </c>
      <c r="O1722" s="32">
        <f>VLOOKUP(A1722,'HUMAN RESOURCES'!$A$2:$M$2692,6,0)</f>
        <v>0.004</v>
      </c>
      <c r="P1722" s="31">
        <f>VLOOKUP(A1722,'HUMAN RESOURCES'!$A$2:$M$2692,7,0)</f>
        <v>79</v>
      </c>
      <c r="Q1722" s="5">
        <f>VLOOKUP(A1722,'HUMAN RESOURCES'!$A$2:$M$2692,8,0)</f>
        <v>72</v>
      </c>
      <c r="R1722" s="5">
        <f>VLOOKUP(A1722,'HUMAN RESOURCES'!$A$2:$M$2692,9,0)</f>
        <v>0.274</v>
      </c>
      <c r="S1722" s="5">
        <f>VLOOKUP(A1722,'HUMAN RESOURCES'!$A$2:$M$2692,10,0)</f>
        <v>0.661</v>
      </c>
      <c r="T1722" s="5">
        <f>VLOOKUP(A1722,'HUMAN RESOURCES'!$A$2:$M$2692,11,0)</f>
        <v>0.066</v>
      </c>
      <c r="U1722" s="5">
        <f>VLOOKUP(A1722,'HUMAN RESOURCES'!$A$2:$M$2692,12,0)</f>
        <v>230068</v>
      </c>
      <c r="V1722" s="35">
        <f>VLOOKUP(A1722,'HUMAN RESOURCES'!$A$2:$M$2692,13,0)</f>
        <v>0.633</v>
      </c>
      <c r="W1722" s="38">
        <f>VLOOKUP(A1722,TOURISM!$A$2:$F$2692,5,0)</f>
        <v>241000000</v>
      </c>
      <c r="X1722" s="39">
        <f>VLOOKUP(A1722,TOURISM!$A$2:$F$2692,6,0)</f>
        <v>167000000</v>
      </c>
      <c r="Y1722" s="43">
        <f t="shared" si="4"/>
        <v>1.0065811528407</v>
      </c>
      <c r="Z1722" s="35">
        <f>VLOOKUP(A1722,BUSINESS!$A$2:$J$2692,5,0)</f>
        <v>0</v>
      </c>
      <c r="AA1722" s="5">
        <f>VLOOKUP(A1722,BUSINESS!$A$2:$J$2692,6,0)</f>
        <v>0</v>
      </c>
      <c r="AB1722" s="5">
        <f>VLOOKUP(A1722,BUSINESS!$A$2:$J$2692,7,0)</f>
        <v>0</v>
      </c>
      <c r="AC1722" s="5">
        <f>VLOOKUP(A1722,BUSINESS!$A$2:$J$2692,8,0)</f>
        <v>0</v>
      </c>
      <c r="AD1722" s="35">
        <f>VLOOKUP(A1722,BUSINESS!$A$2:$J$2692,9,0)</f>
        <v>0.303</v>
      </c>
      <c r="AE1722" s="35">
        <f>VLOOKUP(A1722,BUSINESS!$A$2:$J$2692,10,0)</f>
        <v>0.517</v>
      </c>
    </row>
    <row r="1723" customHeight="1" spans="1:31">
      <c r="A1723" s="22" t="str">
        <f t="shared" si="0"/>
        <v>New Caledonia-Oceania2005</v>
      </c>
      <c r="B1723" s="22" t="s">
        <v>202</v>
      </c>
      <c r="C1723" s="22" t="s">
        <v>71</v>
      </c>
      <c r="D1723" s="23">
        <v>2005</v>
      </c>
      <c r="E1723" s="25">
        <v>2682347064</v>
      </c>
      <c r="F1723" s="24">
        <f t="shared" si="1"/>
        <v>11443.8019224124</v>
      </c>
      <c r="J1723" s="5">
        <f>VLOOKUP(A1723,ENERGY!$A$2:$F$2692,5,0)</f>
        <v>0</v>
      </c>
      <c r="K1723" s="5">
        <f t="shared" si="2"/>
        <v>0</v>
      </c>
      <c r="L1723" s="31">
        <f>VLOOKUP(A1723,ENERGY!$A$2:$F$2692,6,0)</f>
        <v>2552</v>
      </c>
      <c r="M1723" s="31">
        <f t="shared" si="3"/>
        <v>0.0108876971581916</v>
      </c>
      <c r="N1723" s="32">
        <f>VLOOKUP(A1723,'HUMAN RESOURCES'!$A$2:$M$2692,5,0)</f>
        <v>0.011</v>
      </c>
      <c r="O1723" s="32">
        <f>VLOOKUP(A1723,'HUMAN RESOURCES'!$A$2:$M$2692,6,0)</f>
        <v>0</v>
      </c>
      <c r="P1723" s="31">
        <f>VLOOKUP(A1723,'HUMAN RESOURCES'!$A$2:$M$2692,7,0)</f>
        <v>79</v>
      </c>
      <c r="Q1723" s="5">
        <f>VLOOKUP(A1723,'HUMAN RESOURCES'!$A$2:$M$2692,8,0)</f>
        <v>72</v>
      </c>
      <c r="R1723" s="5">
        <f>VLOOKUP(A1723,'HUMAN RESOURCES'!$A$2:$M$2692,9,0)</f>
        <v>0.269</v>
      </c>
      <c r="S1723" s="5">
        <f>VLOOKUP(A1723,'HUMAN RESOURCES'!$A$2:$M$2692,10,0)</f>
        <v>0.662</v>
      </c>
      <c r="T1723" s="5">
        <f>VLOOKUP(A1723,'HUMAN RESOURCES'!$A$2:$M$2692,11,0)</f>
        <v>0.069</v>
      </c>
      <c r="U1723" s="5">
        <f>VLOOKUP(A1723,'HUMAN RESOURCES'!$A$2:$M$2692,12,0)</f>
        <v>234393</v>
      </c>
      <c r="V1723" s="35">
        <f>VLOOKUP(A1723,'HUMAN RESOURCES'!$A$2:$M$2692,13,0)</f>
        <v>0.64</v>
      </c>
      <c r="W1723" s="38">
        <f>VLOOKUP(A1723,TOURISM!$A$2:$F$2692,5,0)</f>
        <v>149000000</v>
      </c>
      <c r="X1723" s="39">
        <f>VLOOKUP(A1723,TOURISM!$A$2:$F$2692,6,0)</f>
        <v>122000000</v>
      </c>
      <c r="Y1723" s="43">
        <f t="shared" si="4"/>
        <v>-0.260965484069812</v>
      </c>
      <c r="Z1723" s="35">
        <f>VLOOKUP(A1723,BUSINESS!$A$2:$J$2692,5,0)</f>
        <v>0</v>
      </c>
      <c r="AA1723" s="5">
        <f>VLOOKUP(A1723,BUSINESS!$A$2:$J$2692,6,0)</f>
        <v>0</v>
      </c>
      <c r="AB1723" s="5">
        <f>VLOOKUP(A1723,BUSINESS!$A$2:$J$2692,7,0)</f>
        <v>0</v>
      </c>
      <c r="AC1723" s="5">
        <f>VLOOKUP(A1723,BUSINESS!$A$2:$J$2692,8,0)</f>
        <v>0</v>
      </c>
      <c r="AD1723" s="35">
        <f>VLOOKUP(A1723,BUSINESS!$A$2:$J$2692,9,0)</f>
        <v>0.324</v>
      </c>
      <c r="AE1723" s="35">
        <f>VLOOKUP(A1723,BUSINESS!$A$2:$J$2692,10,0)</f>
        <v>0.587</v>
      </c>
    </row>
    <row r="1724" customHeight="1" spans="1:31">
      <c r="A1724" s="22" t="str">
        <f t="shared" si="0"/>
        <v>New Caledonia-Oceania2006</v>
      </c>
      <c r="B1724" s="22" t="s">
        <v>202</v>
      </c>
      <c r="C1724" s="22" t="s">
        <v>71</v>
      </c>
      <c r="D1724" s="23">
        <v>2006</v>
      </c>
      <c r="E1724" s="25">
        <v>2682347064</v>
      </c>
      <c r="F1724" s="24">
        <f t="shared" si="1"/>
        <v>11248.6719477982</v>
      </c>
      <c r="J1724" s="5">
        <f>VLOOKUP(A1724,ENERGY!$A$2:$F$2692,5,0)</f>
        <v>0</v>
      </c>
      <c r="K1724" s="5">
        <f t="shared" si="2"/>
        <v>0</v>
      </c>
      <c r="L1724" s="31">
        <f>VLOOKUP(A1724,ENERGY!$A$2:$F$2692,6,0)</f>
        <v>2428</v>
      </c>
      <c r="M1724" s="31">
        <f t="shared" si="3"/>
        <v>0.0101820438733703</v>
      </c>
      <c r="N1724" s="32">
        <f>VLOOKUP(A1724,'HUMAN RESOURCES'!$A$2:$M$2692,5,0)</f>
        <v>0.011</v>
      </c>
      <c r="O1724" s="32">
        <f>VLOOKUP(A1724,'HUMAN RESOURCES'!$A$2:$M$2692,6,0)</f>
        <v>0.003</v>
      </c>
      <c r="P1724" s="31">
        <f>VLOOKUP(A1724,'HUMAN RESOURCES'!$A$2:$M$2692,7,0)</f>
        <v>80</v>
      </c>
      <c r="Q1724" s="5">
        <f>VLOOKUP(A1724,'HUMAN RESOURCES'!$A$2:$M$2692,8,0)</f>
        <v>73</v>
      </c>
      <c r="R1724" s="5">
        <f>VLOOKUP(A1724,'HUMAN RESOURCES'!$A$2:$M$2692,9,0)</f>
        <v>0.262</v>
      </c>
      <c r="S1724" s="5">
        <f>VLOOKUP(A1724,'HUMAN RESOURCES'!$A$2:$M$2692,10,0)</f>
        <v>0.664</v>
      </c>
      <c r="T1724" s="5">
        <f>VLOOKUP(A1724,'HUMAN RESOURCES'!$A$2:$M$2692,11,0)</f>
        <v>0.074</v>
      </c>
      <c r="U1724" s="5">
        <f>VLOOKUP(A1724,'HUMAN RESOURCES'!$A$2:$M$2692,12,0)</f>
        <v>238459</v>
      </c>
      <c r="V1724" s="35">
        <f>VLOOKUP(A1724,'HUMAN RESOURCES'!$A$2:$M$2692,13,0)</f>
        <v>0.646</v>
      </c>
      <c r="W1724" s="38">
        <f>VLOOKUP(A1724,TOURISM!$A$2:$F$2692,5,0)</f>
        <v>122000000</v>
      </c>
      <c r="X1724" s="39">
        <f>VLOOKUP(A1724,TOURISM!$A$2:$F$2692,6,0)</f>
        <v>129000000</v>
      </c>
      <c r="Y1724" s="43">
        <f t="shared" si="4"/>
        <v>-0.260965484069812</v>
      </c>
      <c r="Z1724" s="35">
        <f>VLOOKUP(A1724,BUSINESS!$A$2:$J$2692,5,0)</f>
        <v>0</v>
      </c>
      <c r="AA1724" s="5">
        <f>VLOOKUP(A1724,BUSINESS!$A$2:$J$2692,6,0)</f>
        <v>0</v>
      </c>
      <c r="AB1724" s="5">
        <f>VLOOKUP(A1724,BUSINESS!$A$2:$J$2692,7,0)</f>
        <v>0</v>
      </c>
      <c r="AC1724" s="5">
        <f>VLOOKUP(A1724,BUSINESS!$A$2:$J$2692,8,0)</f>
        <v>0</v>
      </c>
      <c r="AD1724" s="35">
        <f>VLOOKUP(A1724,BUSINESS!$A$2:$J$2692,9,0)</f>
        <v>0.335</v>
      </c>
      <c r="AE1724" s="35">
        <f>VLOOKUP(A1724,BUSINESS!$A$2:$J$2692,10,0)</f>
        <v>0.667</v>
      </c>
    </row>
    <row r="1725" customHeight="1" spans="1:31">
      <c r="A1725" s="22" t="str">
        <f t="shared" si="0"/>
        <v>New Caledonia-Oceania2007</v>
      </c>
      <c r="B1725" s="22" t="s">
        <v>202</v>
      </c>
      <c r="C1725" s="22" t="s">
        <v>71</v>
      </c>
      <c r="D1725" s="23">
        <v>2007</v>
      </c>
      <c r="E1725" s="25">
        <v>2682347064</v>
      </c>
      <c r="F1725" s="24">
        <f t="shared" si="1"/>
        <v>11065.7882178218</v>
      </c>
      <c r="J1725" s="5">
        <f>VLOOKUP(A1725,ENERGY!$A$2:$F$2692,5,0)</f>
        <v>0</v>
      </c>
      <c r="K1725" s="5">
        <f t="shared" si="2"/>
        <v>0</v>
      </c>
      <c r="L1725" s="31">
        <f>VLOOKUP(A1725,ENERGY!$A$2:$F$2692,6,0)</f>
        <v>1907</v>
      </c>
      <c r="M1725" s="31">
        <f t="shared" si="3"/>
        <v>0.00786716171617162</v>
      </c>
      <c r="N1725" s="32">
        <f>VLOOKUP(A1725,'HUMAN RESOURCES'!$A$2:$M$2692,5,0)</f>
        <v>0.011</v>
      </c>
      <c r="O1725" s="32">
        <f>VLOOKUP(A1725,'HUMAN RESOURCES'!$A$2:$M$2692,6,0)</f>
        <v>0.006</v>
      </c>
      <c r="P1725" s="31">
        <f>VLOOKUP(A1725,'HUMAN RESOURCES'!$A$2:$M$2692,7,0)</f>
        <v>80</v>
      </c>
      <c r="Q1725" s="5">
        <f>VLOOKUP(A1725,'HUMAN RESOURCES'!$A$2:$M$2692,8,0)</f>
        <v>72</v>
      </c>
      <c r="R1725" s="5">
        <f>VLOOKUP(A1725,'HUMAN RESOURCES'!$A$2:$M$2692,9,0)</f>
        <v>0.255</v>
      </c>
      <c r="S1725" s="5">
        <f>VLOOKUP(A1725,'HUMAN RESOURCES'!$A$2:$M$2692,10,0)</f>
        <v>0.665</v>
      </c>
      <c r="T1725" s="5">
        <f>VLOOKUP(A1725,'HUMAN RESOURCES'!$A$2:$M$2692,11,0)</f>
        <v>0.08</v>
      </c>
      <c r="U1725" s="5">
        <f>VLOOKUP(A1725,'HUMAN RESOURCES'!$A$2:$M$2692,12,0)</f>
        <v>242400</v>
      </c>
      <c r="V1725" s="35">
        <f>VLOOKUP(A1725,'HUMAN RESOURCES'!$A$2:$M$2692,13,0)</f>
        <v>0.653</v>
      </c>
      <c r="W1725" s="38">
        <f>VLOOKUP(A1725,TOURISM!$A$2:$F$2692,5,0)</f>
        <v>142000000</v>
      </c>
      <c r="X1725" s="39">
        <f>VLOOKUP(A1725,TOURISM!$A$2:$F$2692,6,0)</f>
        <v>149000000</v>
      </c>
      <c r="Y1725" s="43">
        <f t="shared" si="4"/>
        <v>-0.596492535016714</v>
      </c>
      <c r="Z1725" s="35">
        <f>VLOOKUP(A1725,BUSINESS!$A$2:$J$2692,5,0)</f>
        <v>0</v>
      </c>
      <c r="AA1725" s="5">
        <f>VLOOKUP(A1725,BUSINESS!$A$2:$J$2692,6,0)</f>
        <v>0</v>
      </c>
      <c r="AB1725" s="5">
        <f>VLOOKUP(A1725,BUSINESS!$A$2:$J$2692,7,0)</f>
        <v>0</v>
      </c>
      <c r="AC1725" s="5">
        <f>VLOOKUP(A1725,BUSINESS!$A$2:$J$2692,8,0)</f>
        <v>0</v>
      </c>
      <c r="AD1725" s="35">
        <f>VLOOKUP(A1725,BUSINESS!$A$2:$J$2692,9,0)</f>
        <v>0.351</v>
      </c>
      <c r="AE1725" s="35">
        <f>VLOOKUP(A1725,BUSINESS!$A$2:$J$2692,10,0)</f>
        <v>0.748</v>
      </c>
    </row>
    <row r="1726" customHeight="1" spans="1:31">
      <c r="A1726" s="22" t="str">
        <f t="shared" si="0"/>
        <v>New Caledonia-Oceania2008</v>
      </c>
      <c r="B1726" s="22" t="s">
        <v>202</v>
      </c>
      <c r="C1726" s="22" t="s">
        <v>71</v>
      </c>
      <c r="D1726" s="23">
        <v>2008</v>
      </c>
      <c r="E1726" s="25">
        <v>2682347064</v>
      </c>
      <c r="F1726" s="24">
        <f t="shared" si="1"/>
        <v>10993.9015267332</v>
      </c>
      <c r="J1726" s="5">
        <f>VLOOKUP(A1726,ENERGY!$A$2:$F$2692,5,0)</f>
        <v>0</v>
      </c>
      <c r="K1726" s="5">
        <f t="shared" si="2"/>
        <v>0</v>
      </c>
      <c r="L1726" s="31">
        <f>VLOOKUP(A1726,ENERGY!$A$2:$F$2692,6,0)</f>
        <v>2945</v>
      </c>
      <c r="M1726" s="31">
        <f t="shared" si="3"/>
        <v>0.0120704141648052</v>
      </c>
      <c r="N1726" s="32">
        <f>VLOOKUP(A1726,'HUMAN RESOURCES'!$A$2:$M$2692,5,0)</f>
        <v>0.011</v>
      </c>
      <c r="O1726" s="32">
        <f>VLOOKUP(A1726,'HUMAN RESOURCES'!$A$2:$M$2692,6,0)</f>
        <v>0.012</v>
      </c>
      <c r="P1726" s="31">
        <f>VLOOKUP(A1726,'HUMAN RESOURCES'!$A$2:$M$2692,7,0)</f>
        <v>81</v>
      </c>
      <c r="Q1726" s="5">
        <f>VLOOKUP(A1726,'HUMAN RESOURCES'!$A$2:$M$2692,8,0)</f>
        <v>72</v>
      </c>
      <c r="R1726" s="5">
        <f>VLOOKUP(A1726,'HUMAN RESOURCES'!$A$2:$M$2692,9,0)</f>
        <v>0.248</v>
      </c>
      <c r="S1726" s="5">
        <f>VLOOKUP(A1726,'HUMAN RESOURCES'!$A$2:$M$2692,10,0)</f>
        <v>0.667</v>
      </c>
      <c r="T1726" s="5">
        <f>VLOOKUP(A1726,'HUMAN RESOURCES'!$A$2:$M$2692,11,0)</f>
        <v>0.086</v>
      </c>
      <c r="U1726" s="5">
        <f>VLOOKUP(A1726,'HUMAN RESOURCES'!$A$2:$M$2692,12,0)</f>
        <v>243985</v>
      </c>
      <c r="V1726" s="35">
        <f>VLOOKUP(A1726,'HUMAN RESOURCES'!$A$2:$M$2692,13,0)</f>
        <v>0.66</v>
      </c>
      <c r="W1726" s="38">
        <f>VLOOKUP(A1726,TOURISM!$A$2:$F$2692,5,0)</f>
        <v>152000000</v>
      </c>
      <c r="X1726" s="39">
        <f>VLOOKUP(A1726,TOURISM!$A$2:$F$2692,6,0)</f>
        <v>168000000</v>
      </c>
      <c r="Y1726" s="43">
        <f t="shared" si="4"/>
        <v>-1.08114271971779</v>
      </c>
      <c r="Z1726" s="35">
        <f>VLOOKUP(A1726,BUSINESS!$A$2:$J$2692,5,0)</f>
        <v>0</v>
      </c>
      <c r="AA1726" s="5">
        <f>VLOOKUP(A1726,BUSINESS!$A$2:$J$2692,6,0)</f>
        <v>0</v>
      </c>
      <c r="AB1726" s="5">
        <f>VLOOKUP(A1726,BUSINESS!$A$2:$J$2692,7,0)</f>
        <v>0</v>
      </c>
      <c r="AC1726" s="5">
        <f>VLOOKUP(A1726,BUSINESS!$A$2:$J$2692,8,0)</f>
        <v>0</v>
      </c>
      <c r="AD1726" s="35">
        <f>VLOOKUP(A1726,BUSINESS!$A$2:$J$2692,9,0)</f>
        <v>0.345</v>
      </c>
      <c r="AE1726" s="35">
        <f>VLOOKUP(A1726,BUSINESS!$A$2:$J$2692,10,0)</f>
        <v>0.821</v>
      </c>
    </row>
    <row r="1727" customHeight="1" spans="1:31">
      <c r="A1727" s="22" t="str">
        <f t="shared" si="0"/>
        <v>New Caledonia-Oceania2009</v>
      </c>
      <c r="B1727" s="22" t="s">
        <v>202</v>
      </c>
      <c r="C1727" s="22" t="s">
        <v>71</v>
      </c>
      <c r="D1727" s="23">
        <v>2009</v>
      </c>
      <c r="E1727" s="25">
        <v>2682347064</v>
      </c>
      <c r="F1727" s="24">
        <f t="shared" si="1"/>
        <v>10922.4980210115</v>
      </c>
      <c r="J1727" s="5">
        <f>VLOOKUP(A1727,ENERGY!$A$2:$F$2692,5,0)</f>
        <v>0</v>
      </c>
      <c r="K1727" s="5">
        <f t="shared" si="2"/>
        <v>0</v>
      </c>
      <c r="L1727" s="31">
        <f>VLOOKUP(A1727,ENERGY!$A$2:$F$2692,6,0)</f>
        <v>2838</v>
      </c>
      <c r="M1727" s="31">
        <f t="shared" si="3"/>
        <v>0.0115563156608844</v>
      </c>
      <c r="N1727" s="32">
        <f>VLOOKUP(A1727,'HUMAN RESOURCES'!$A$2:$M$2692,5,0)</f>
        <v>0.011</v>
      </c>
      <c r="O1727" s="32">
        <f>VLOOKUP(A1727,'HUMAN RESOURCES'!$A$2:$M$2692,6,0)</f>
        <v>0.003</v>
      </c>
      <c r="P1727" s="31">
        <f>VLOOKUP(A1727,'HUMAN RESOURCES'!$A$2:$M$2692,7,0)</f>
        <v>81</v>
      </c>
      <c r="Q1727" s="5">
        <f>VLOOKUP(A1727,'HUMAN RESOURCES'!$A$2:$M$2692,8,0)</f>
        <v>72</v>
      </c>
      <c r="R1727" s="5">
        <f>VLOOKUP(A1727,'HUMAN RESOURCES'!$A$2:$M$2692,9,0)</f>
        <v>0.241</v>
      </c>
      <c r="S1727" s="5">
        <f>VLOOKUP(A1727,'HUMAN RESOURCES'!$A$2:$M$2692,10,0)</f>
        <v>0.668</v>
      </c>
      <c r="T1727" s="5">
        <f>VLOOKUP(A1727,'HUMAN RESOURCES'!$A$2:$M$2692,11,0)</f>
        <v>0.091</v>
      </c>
      <c r="U1727" s="5">
        <f>VLOOKUP(A1727,'HUMAN RESOURCES'!$A$2:$M$2692,12,0)</f>
        <v>245580</v>
      </c>
      <c r="V1727" s="35">
        <f>VLOOKUP(A1727,'HUMAN RESOURCES'!$A$2:$M$2692,13,0)</f>
        <v>0.666</v>
      </c>
      <c r="W1727" s="38">
        <f>VLOOKUP(A1727,TOURISM!$A$2:$F$2692,5,0)</f>
        <v>141000000</v>
      </c>
      <c r="X1727" s="39">
        <f>VLOOKUP(A1727,TOURISM!$A$2:$F$2692,6,0)</f>
        <v>170000000</v>
      </c>
      <c r="Y1727" s="43">
        <f t="shared" si="4"/>
        <v>-1.86403917192723</v>
      </c>
      <c r="Z1727" s="35">
        <f>VLOOKUP(A1727,BUSINESS!$A$2:$J$2692,5,0)</f>
        <v>0</v>
      </c>
      <c r="AA1727" s="5">
        <f>VLOOKUP(A1727,BUSINESS!$A$2:$J$2692,6,0)</f>
        <v>0</v>
      </c>
      <c r="AB1727" s="5">
        <f>VLOOKUP(A1727,BUSINESS!$A$2:$J$2692,7,0)</f>
        <v>0</v>
      </c>
      <c r="AC1727" s="5">
        <f>VLOOKUP(A1727,BUSINESS!$A$2:$J$2692,8,0)</f>
        <v>0</v>
      </c>
      <c r="AD1727" s="35">
        <f>VLOOKUP(A1727,BUSINESS!$A$2:$J$2692,9,0)</f>
        <v>0.34</v>
      </c>
      <c r="AE1727" s="35">
        <f>VLOOKUP(A1727,BUSINESS!$A$2:$J$2692,10,0)</f>
        <v>0.863</v>
      </c>
    </row>
    <row r="1728" customHeight="1" spans="1:31">
      <c r="A1728" s="22" t="str">
        <f t="shared" si="0"/>
        <v>New Caledonia-Oceania2010</v>
      </c>
      <c r="B1728" s="22" t="s">
        <v>202</v>
      </c>
      <c r="C1728" s="22" t="s">
        <v>71</v>
      </c>
      <c r="D1728" s="23">
        <v>2010</v>
      </c>
      <c r="E1728" s="25">
        <v>2682347064</v>
      </c>
      <c r="F1728" s="24">
        <f t="shared" si="1"/>
        <v>10729.388256</v>
      </c>
      <c r="J1728" s="5">
        <f>VLOOKUP(A1728,ENERGY!$A$2:$F$2692,5,0)</f>
        <v>0</v>
      </c>
      <c r="K1728" s="5">
        <f t="shared" si="2"/>
        <v>0</v>
      </c>
      <c r="L1728" s="31">
        <f>VLOOKUP(A1728,ENERGY!$A$2:$F$2692,6,0)</f>
        <v>2750</v>
      </c>
      <c r="M1728" s="31">
        <f t="shared" si="3"/>
        <v>0.011</v>
      </c>
      <c r="N1728" s="32">
        <f>VLOOKUP(A1728,'HUMAN RESOURCES'!$A$2:$M$2692,5,0)</f>
        <v>0.011</v>
      </c>
      <c r="O1728" s="32">
        <f>VLOOKUP(A1728,'HUMAN RESOURCES'!$A$2:$M$2692,6,0)</f>
        <v>0.004</v>
      </c>
      <c r="P1728" s="31">
        <f>VLOOKUP(A1728,'HUMAN RESOURCES'!$A$2:$M$2692,7,0)</f>
        <v>79</v>
      </c>
      <c r="Q1728" s="5">
        <f>VLOOKUP(A1728,'HUMAN RESOURCES'!$A$2:$M$2692,8,0)</f>
        <v>73</v>
      </c>
      <c r="R1728" s="5">
        <f>VLOOKUP(A1728,'HUMAN RESOURCES'!$A$2:$M$2692,9,0)</f>
        <v>0.235</v>
      </c>
      <c r="S1728" s="5">
        <f>VLOOKUP(A1728,'HUMAN RESOURCES'!$A$2:$M$2692,10,0)</f>
        <v>0.67</v>
      </c>
      <c r="T1728" s="5">
        <f>VLOOKUP(A1728,'HUMAN RESOURCES'!$A$2:$M$2692,11,0)</f>
        <v>0.095</v>
      </c>
      <c r="U1728" s="5">
        <f>VLOOKUP(A1728,'HUMAN RESOURCES'!$A$2:$M$2692,12,0)</f>
        <v>250000</v>
      </c>
      <c r="V1728" s="35">
        <f>VLOOKUP(A1728,'HUMAN RESOURCES'!$A$2:$M$2692,13,0)</f>
        <v>0.673</v>
      </c>
      <c r="W1728" s="38">
        <f>VLOOKUP(A1728,TOURISM!$A$2:$F$2692,5,0)</f>
        <v>129000000</v>
      </c>
      <c r="X1728" s="39">
        <f>VLOOKUP(A1728,TOURISM!$A$2:$F$2692,6,0)</f>
        <v>179000000</v>
      </c>
      <c r="Y1728" s="43">
        <f t="shared" si="4"/>
        <v>-0.857458019086526</v>
      </c>
      <c r="Z1728" s="35">
        <f>VLOOKUP(A1728,BUSINESS!$A$2:$J$2692,5,0)</f>
        <v>0</v>
      </c>
      <c r="AA1728" s="5">
        <f>VLOOKUP(A1728,BUSINESS!$A$2:$J$2692,6,0)</f>
        <v>0</v>
      </c>
      <c r="AB1728" s="5">
        <f>VLOOKUP(A1728,BUSINESS!$A$2:$J$2692,7,0)</f>
        <v>0</v>
      </c>
      <c r="AC1728" s="5">
        <f>VLOOKUP(A1728,BUSINESS!$A$2:$J$2692,8,0)</f>
        <v>0</v>
      </c>
      <c r="AD1728" s="35">
        <f>VLOOKUP(A1728,BUSINESS!$A$2:$J$2692,9,0)</f>
        <v>0.42</v>
      </c>
      <c r="AE1728" s="35">
        <f>VLOOKUP(A1728,BUSINESS!$A$2:$J$2692,10,0)</f>
        <v>0.896</v>
      </c>
    </row>
    <row r="1729" customHeight="1" spans="1:31">
      <c r="A1729" s="22" t="str">
        <f t="shared" si="0"/>
        <v>New Caledonia-Oceania2011</v>
      </c>
      <c r="B1729" s="22" t="s">
        <v>202</v>
      </c>
      <c r="C1729" s="22" t="s">
        <v>71</v>
      </c>
      <c r="D1729" s="23">
        <v>2011</v>
      </c>
      <c r="E1729" s="25">
        <v>2682347064</v>
      </c>
      <c r="F1729" s="24">
        <f t="shared" si="1"/>
        <v>10560.421511811</v>
      </c>
      <c r="J1729" s="5">
        <f>VLOOKUP(A1729,ENERGY!$A$2:$F$2692,5,0)</f>
        <v>0</v>
      </c>
      <c r="K1729" s="5">
        <f t="shared" si="2"/>
        <v>0</v>
      </c>
      <c r="L1729" s="31">
        <f>VLOOKUP(A1729,ENERGY!$A$2:$F$2692,6,0)</f>
        <v>2299</v>
      </c>
      <c r="M1729" s="31">
        <f t="shared" si="3"/>
        <v>0.0090511811023622</v>
      </c>
      <c r="N1729" s="32">
        <f>VLOOKUP(A1729,'HUMAN RESOURCES'!$A$2:$M$2692,5,0)</f>
        <v>0.011</v>
      </c>
      <c r="O1729" s="32">
        <f>VLOOKUP(A1729,'HUMAN RESOURCES'!$A$2:$M$2692,6,0)</f>
        <v>0</v>
      </c>
      <c r="P1729" s="31">
        <f>VLOOKUP(A1729,'HUMAN RESOURCES'!$A$2:$M$2692,7,0)</f>
        <v>79</v>
      </c>
      <c r="Q1729" s="5">
        <f>VLOOKUP(A1729,'HUMAN RESOURCES'!$A$2:$M$2692,8,0)</f>
        <v>73</v>
      </c>
      <c r="R1729" s="5">
        <f>VLOOKUP(A1729,'HUMAN RESOURCES'!$A$2:$M$2692,9,0)</f>
        <v>0.231</v>
      </c>
      <c r="S1729" s="5">
        <f>VLOOKUP(A1729,'HUMAN RESOURCES'!$A$2:$M$2692,10,0)</f>
        <v>0.671</v>
      </c>
      <c r="T1729" s="5">
        <f>VLOOKUP(A1729,'HUMAN RESOURCES'!$A$2:$M$2692,11,0)</f>
        <v>0.098</v>
      </c>
      <c r="U1729" s="5">
        <f>VLOOKUP(A1729,'HUMAN RESOURCES'!$A$2:$M$2692,12,0)</f>
        <v>254000</v>
      </c>
      <c r="V1729" s="35">
        <f>VLOOKUP(A1729,'HUMAN RESOURCES'!$A$2:$M$2692,13,0)</f>
        <v>0.679</v>
      </c>
      <c r="W1729" s="38">
        <f>VLOOKUP(A1729,TOURISM!$A$2:$F$2692,5,0)</f>
        <v>153000000</v>
      </c>
      <c r="X1729" s="39">
        <f>VLOOKUP(A1729,TOURISM!$A$2:$F$2692,6,0)</f>
        <v>176000000</v>
      </c>
      <c r="Y1729" s="43">
        <f t="shared" si="4"/>
        <v>0</v>
      </c>
      <c r="Z1729" s="35">
        <f>VLOOKUP(A1729,BUSINESS!$A$2:$J$2692,5,0)</f>
        <v>0</v>
      </c>
      <c r="AA1729" s="5">
        <f>VLOOKUP(A1729,BUSINESS!$A$2:$J$2692,6,0)</f>
        <v>0</v>
      </c>
      <c r="AB1729" s="5">
        <f>VLOOKUP(A1729,BUSINESS!$A$2:$J$2692,7,0)</f>
        <v>0</v>
      </c>
      <c r="AC1729" s="5">
        <f>VLOOKUP(A1729,BUSINESS!$A$2:$J$2692,8,0)</f>
        <v>0</v>
      </c>
      <c r="AD1729" s="35">
        <f>VLOOKUP(A1729,BUSINESS!$A$2:$J$2692,9,0)</f>
        <v>0.5</v>
      </c>
      <c r="AE1729" s="35">
        <f>VLOOKUP(A1729,BUSINESS!$A$2:$J$2692,10,0)</f>
        <v>0.91</v>
      </c>
    </row>
    <row r="1730" customHeight="1" spans="1:31">
      <c r="A1730" s="22" t="str">
        <f t="shared" si="0"/>
        <v>New Caledonia-Oceania2012</v>
      </c>
      <c r="B1730" s="22" t="s">
        <v>202</v>
      </c>
      <c r="C1730" s="22" t="s">
        <v>71</v>
      </c>
      <c r="D1730" s="23">
        <v>2012</v>
      </c>
      <c r="E1730" s="25">
        <v>2682347064</v>
      </c>
      <c r="F1730" s="24">
        <f t="shared" si="1"/>
        <v>10396.6940465116</v>
      </c>
      <c r="J1730" s="5">
        <f>VLOOKUP(A1730,ENERGY!$A$2:$F$2692,5,0)</f>
        <v>0</v>
      </c>
      <c r="K1730" s="5">
        <f t="shared" si="2"/>
        <v>0</v>
      </c>
      <c r="L1730" s="31">
        <f>VLOOKUP(A1730,ENERGY!$A$2:$F$2692,6,0)</f>
        <v>2780</v>
      </c>
      <c r="M1730" s="31">
        <f t="shared" si="3"/>
        <v>0.0107751937984496</v>
      </c>
      <c r="N1730" s="32">
        <f>VLOOKUP(A1730,'HUMAN RESOURCES'!$A$2:$M$2692,5,0)</f>
        <v>0.011</v>
      </c>
      <c r="O1730" s="32">
        <f>VLOOKUP(A1730,'HUMAN RESOURCES'!$A$2:$M$2692,6,0)</f>
        <v>0.005</v>
      </c>
      <c r="P1730" s="31">
        <f>VLOOKUP(A1730,'HUMAN RESOURCES'!$A$2:$M$2692,7,0)</f>
        <v>79</v>
      </c>
      <c r="Q1730" s="5">
        <f>VLOOKUP(A1730,'HUMAN RESOURCES'!$A$2:$M$2692,8,0)</f>
        <v>73</v>
      </c>
      <c r="R1730" s="5">
        <f>VLOOKUP(A1730,'HUMAN RESOURCES'!$A$2:$M$2692,9,0)</f>
        <v>0.228</v>
      </c>
      <c r="S1730" s="5">
        <f>VLOOKUP(A1730,'HUMAN RESOURCES'!$A$2:$M$2692,10,0)</f>
        <v>0.673</v>
      </c>
      <c r="T1730" s="5">
        <f>VLOOKUP(A1730,'HUMAN RESOURCES'!$A$2:$M$2692,11,0)</f>
        <v>0.099</v>
      </c>
      <c r="U1730" s="5">
        <f>VLOOKUP(A1730,'HUMAN RESOURCES'!$A$2:$M$2692,12,0)</f>
        <v>258000</v>
      </c>
      <c r="V1730" s="35">
        <f>VLOOKUP(A1730,'HUMAN RESOURCES'!$A$2:$M$2692,13,0)</f>
        <v>0.685</v>
      </c>
      <c r="W1730" s="36">
        <v>0</v>
      </c>
      <c r="X1730" s="37">
        <v>0</v>
      </c>
      <c r="Y1730" s="43">
        <f t="shared" si="4"/>
        <v>1.99378516802293</v>
      </c>
      <c r="Z1730" s="35">
        <f>VLOOKUP(A1730,BUSINESS!$A$2:$J$2692,5,0)</f>
        <v>0</v>
      </c>
      <c r="AA1730" s="5">
        <f>VLOOKUP(A1730,BUSINESS!$A$2:$J$2692,6,0)</f>
        <v>0</v>
      </c>
      <c r="AB1730" s="5">
        <f>VLOOKUP(A1730,BUSINESS!$A$2:$J$2692,7,0)</f>
        <v>0</v>
      </c>
      <c r="AC1730" s="5">
        <f>VLOOKUP(A1730,BUSINESS!$A$2:$J$2692,8,0)</f>
        <v>0</v>
      </c>
      <c r="AD1730" s="35">
        <f>VLOOKUP(A1730,BUSINESS!$A$2:$J$2692,9,0)</f>
        <v>0.58</v>
      </c>
      <c r="AE1730" s="35">
        <f>VLOOKUP(A1730,BUSINESS!$A$2:$J$2692,10,0)</f>
        <v>0.912</v>
      </c>
    </row>
    <row r="1731" customHeight="1" spans="1:31">
      <c r="A1731" s="22" t="str">
        <f t="shared" si="0"/>
        <v>New Zealand-Oceania2000</v>
      </c>
      <c r="B1731" s="22" t="s">
        <v>203</v>
      </c>
      <c r="C1731" s="22" t="s">
        <v>71</v>
      </c>
      <c r="D1731" s="23">
        <v>2000</v>
      </c>
      <c r="E1731" s="25">
        <v>52011621745</v>
      </c>
      <c r="F1731" s="24">
        <f t="shared" si="1"/>
        <v>13482.5470474635</v>
      </c>
      <c r="G1731" s="26">
        <v>0.076</v>
      </c>
      <c r="H1731" s="27">
        <v>1052</v>
      </c>
      <c r="I1731" s="26">
        <v>0.078</v>
      </c>
      <c r="J1731" s="5">
        <f>VLOOKUP(A1731,ENERGY!$A$2:$F$2692,5,0)</f>
        <v>18566</v>
      </c>
      <c r="K1731" s="5">
        <f t="shared" si="2"/>
        <v>0.00481271223786194</v>
      </c>
      <c r="L1731" s="31">
        <f>VLOOKUP(A1731,ENERGY!$A$2:$F$2692,6,0)</f>
        <v>0</v>
      </c>
      <c r="M1731" s="31">
        <f t="shared" si="3"/>
        <v>0</v>
      </c>
      <c r="N1731" s="32">
        <f>VLOOKUP(A1731,'HUMAN RESOURCES'!$A$2:$M$2692,5,0)</f>
        <v>0.011</v>
      </c>
      <c r="O1731" s="32">
        <f>VLOOKUP(A1731,'HUMAN RESOURCES'!$A$2:$M$2692,6,0)</f>
        <v>0.003</v>
      </c>
      <c r="P1731" s="31">
        <f>VLOOKUP(A1731,'HUMAN RESOURCES'!$A$2:$M$2692,7,0)</f>
        <v>81</v>
      </c>
      <c r="Q1731" s="5">
        <f>VLOOKUP(A1731,'HUMAN RESOURCES'!$A$2:$M$2692,8,0)</f>
        <v>76</v>
      </c>
      <c r="R1731" s="5">
        <f>VLOOKUP(A1731,'HUMAN RESOURCES'!$A$2:$M$2692,9,0)</f>
        <v>0.227</v>
      </c>
      <c r="S1731" s="5">
        <f>VLOOKUP(A1731,'HUMAN RESOURCES'!$A$2:$M$2692,10,0)</f>
        <v>0.655</v>
      </c>
      <c r="T1731" s="5">
        <f>VLOOKUP(A1731,'HUMAN RESOURCES'!$A$2:$M$2692,11,0)</f>
        <v>0.118</v>
      </c>
      <c r="U1731" s="5">
        <f>VLOOKUP(A1731,'HUMAN RESOURCES'!$A$2:$M$2692,12,0)</f>
        <v>3857700</v>
      </c>
      <c r="V1731" s="35">
        <f>VLOOKUP(A1731,'HUMAN RESOURCES'!$A$2:$M$2692,13,0)</f>
        <v>0.857</v>
      </c>
      <c r="W1731" s="38">
        <f>VLOOKUP(A1731,TOURISM!$A$2:$F$2692,5,0)</f>
        <v>2272000000</v>
      </c>
      <c r="X1731" s="39">
        <f>VLOOKUP(A1731,TOURISM!$A$2:$F$2692,6,0)</f>
        <v>1235000000</v>
      </c>
      <c r="Y1731" s="43">
        <f t="shared" si="4"/>
        <v>2.03543191859431</v>
      </c>
      <c r="Z1731" s="35">
        <f>VLOOKUP(A1731,BUSINESS!$A$2:$J$2692,5,0)</f>
        <v>0</v>
      </c>
      <c r="AA1731" s="5">
        <f>VLOOKUP(A1731,BUSINESS!$A$2:$J$2692,6,0)</f>
        <v>0</v>
      </c>
      <c r="AB1731" s="5">
        <f>VLOOKUP(A1731,BUSINESS!$A$2:$J$2692,7,0)</f>
        <v>0</v>
      </c>
      <c r="AC1731" s="5">
        <f>VLOOKUP(A1731,BUSINESS!$A$2:$J$2692,8,0)</f>
        <v>0</v>
      </c>
      <c r="AD1731" s="35">
        <f>VLOOKUP(A1731,BUSINESS!$A$2:$J$2692,9,0)</f>
        <v>0.474</v>
      </c>
      <c r="AE1731" s="35">
        <f>VLOOKUP(A1731,BUSINESS!$A$2:$J$2692,10,0)</f>
        <v>0.4</v>
      </c>
    </row>
    <row r="1732" customHeight="1" spans="1:31">
      <c r="A1732" s="22" t="str">
        <f t="shared" si="0"/>
        <v>New Zealand-Oceania2001</v>
      </c>
      <c r="B1732" s="22" t="s">
        <v>203</v>
      </c>
      <c r="C1732" s="22" t="s">
        <v>71</v>
      </c>
      <c r="D1732" s="23">
        <v>2001</v>
      </c>
      <c r="E1732" s="25">
        <v>53305639461</v>
      </c>
      <c r="F1732" s="24">
        <f t="shared" si="1"/>
        <v>13736.7966656359</v>
      </c>
      <c r="G1732" s="26">
        <v>0.077</v>
      </c>
      <c r="H1732" s="27">
        <v>1052</v>
      </c>
      <c r="I1732" s="26">
        <v>0.076</v>
      </c>
      <c r="J1732" s="5">
        <f>VLOOKUP(A1732,ENERGY!$A$2:$F$2692,5,0)</f>
        <v>18167</v>
      </c>
      <c r="K1732" s="5">
        <f t="shared" si="2"/>
        <v>0.00468161319417601</v>
      </c>
      <c r="L1732" s="31">
        <f>VLOOKUP(A1732,ENERGY!$A$2:$F$2692,6,0)</f>
        <v>0</v>
      </c>
      <c r="M1732" s="31">
        <f t="shared" si="3"/>
        <v>0</v>
      </c>
      <c r="N1732" s="32">
        <f>VLOOKUP(A1732,'HUMAN RESOURCES'!$A$2:$M$2692,5,0)</f>
        <v>0.012</v>
      </c>
      <c r="O1732" s="32">
        <f>VLOOKUP(A1732,'HUMAN RESOURCES'!$A$2:$M$2692,6,0)</f>
        <v>0.019</v>
      </c>
      <c r="P1732" s="31">
        <f>VLOOKUP(A1732,'HUMAN RESOURCES'!$A$2:$M$2692,7,0)</f>
        <v>81</v>
      </c>
      <c r="Q1732" s="5">
        <f>VLOOKUP(A1732,'HUMAN RESOURCES'!$A$2:$M$2692,8,0)</f>
        <v>76</v>
      </c>
      <c r="R1732" s="5">
        <f>VLOOKUP(A1732,'HUMAN RESOURCES'!$A$2:$M$2692,9,0)</f>
        <v>0.225</v>
      </c>
      <c r="S1732" s="5">
        <f>VLOOKUP(A1732,'HUMAN RESOURCES'!$A$2:$M$2692,10,0)</f>
        <v>0.657</v>
      </c>
      <c r="T1732" s="5">
        <f>VLOOKUP(A1732,'HUMAN RESOURCES'!$A$2:$M$2692,11,0)</f>
        <v>0.118</v>
      </c>
      <c r="U1732" s="5">
        <f>VLOOKUP(A1732,'HUMAN RESOURCES'!$A$2:$M$2692,12,0)</f>
        <v>3880500</v>
      </c>
      <c r="V1732" s="35">
        <f>VLOOKUP(A1732,'HUMAN RESOURCES'!$A$2:$M$2692,13,0)</f>
        <v>0.858</v>
      </c>
      <c r="W1732" s="38">
        <f>VLOOKUP(A1732,TOURISM!$A$2:$F$2692,5,0)</f>
        <v>2340000000</v>
      </c>
      <c r="X1732" s="39">
        <f>VLOOKUP(A1732,TOURISM!$A$2:$F$2692,6,0)</f>
        <v>1255000000</v>
      </c>
      <c r="Y1732" s="43">
        <f t="shared" si="4"/>
        <v>2.68550080196414</v>
      </c>
      <c r="Z1732" s="35">
        <f>VLOOKUP(A1732,BUSINESS!$A$2:$J$2692,5,0)</f>
        <v>0</v>
      </c>
      <c r="AA1732" s="5">
        <f>VLOOKUP(A1732,BUSINESS!$A$2:$J$2692,6,0)</f>
        <v>0</v>
      </c>
      <c r="AB1732" s="5">
        <f>VLOOKUP(A1732,BUSINESS!$A$2:$J$2692,7,0)</f>
        <v>0</v>
      </c>
      <c r="AC1732" s="5">
        <f>VLOOKUP(A1732,BUSINESS!$A$2:$J$2692,8,0)</f>
        <v>0</v>
      </c>
      <c r="AD1732" s="35">
        <f>VLOOKUP(A1732,BUSINESS!$A$2:$J$2692,9,0)</f>
        <v>0.532</v>
      </c>
      <c r="AE1732" s="35">
        <f>VLOOKUP(A1732,BUSINESS!$A$2:$J$2692,10,0)</f>
        <v>0.586</v>
      </c>
    </row>
    <row r="1733" customHeight="1" spans="1:31">
      <c r="A1733" s="22" t="str">
        <f t="shared" si="0"/>
        <v>New Zealand-Oceania2002</v>
      </c>
      <c r="B1733" s="22" t="s">
        <v>203</v>
      </c>
      <c r="C1733" s="22" t="s">
        <v>71</v>
      </c>
      <c r="D1733" s="23">
        <v>2002</v>
      </c>
      <c r="E1733" s="25">
        <v>66021205382</v>
      </c>
      <c r="F1733" s="24">
        <f t="shared" si="1"/>
        <v>16720.578797518</v>
      </c>
      <c r="G1733" s="26">
        <v>0.08</v>
      </c>
      <c r="H1733" s="27">
        <v>1244</v>
      </c>
      <c r="I1733" s="26">
        <v>0.072</v>
      </c>
      <c r="J1733" s="5">
        <f>VLOOKUP(A1733,ENERGY!$A$2:$F$2692,5,0)</f>
        <v>18287</v>
      </c>
      <c r="K1733" s="5">
        <f t="shared" si="2"/>
        <v>0.00463137900468532</v>
      </c>
      <c r="L1733" s="31">
        <f>VLOOKUP(A1733,ENERGY!$A$2:$F$2692,6,0)</f>
        <v>31551</v>
      </c>
      <c r="M1733" s="31">
        <f t="shared" si="3"/>
        <v>0.00799062935291883</v>
      </c>
      <c r="N1733" s="32">
        <f>VLOOKUP(A1733,'HUMAN RESOURCES'!$A$2:$M$2692,5,0)</f>
        <v>0.012</v>
      </c>
      <c r="O1733" s="32">
        <f>VLOOKUP(A1733,'HUMAN RESOURCES'!$A$2:$M$2692,6,0)</f>
        <v>0.004</v>
      </c>
      <c r="P1733" s="31">
        <f>VLOOKUP(A1733,'HUMAN RESOURCES'!$A$2:$M$2692,7,0)</f>
        <v>81</v>
      </c>
      <c r="Q1733" s="5">
        <f>VLOOKUP(A1733,'HUMAN RESOURCES'!$A$2:$M$2692,8,0)</f>
        <v>77</v>
      </c>
      <c r="R1733" s="5">
        <f>VLOOKUP(A1733,'HUMAN RESOURCES'!$A$2:$M$2692,9,0)</f>
        <v>0.223</v>
      </c>
      <c r="S1733" s="5">
        <f>VLOOKUP(A1733,'HUMAN RESOURCES'!$A$2:$M$2692,10,0)</f>
        <v>0.659</v>
      </c>
      <c r="T1733" s="5">
        <f>VLOOKUP(A1733,'HUMAN RESOURCES'!$A$2:$M$2692,11,0)</f>
        <v>0.118</v>
      </c>
      <c r="U1733" s="5">
        <f>VLOOKUP(A1733,'HUMAN RESOURCES'!$A$2:$M$2692,12,0)</f>
        <v>3948500</v>
      </c>
      <c r="V1733" s="35">
        <f>VLOOKUP(A1733,'HUMAN RESOURCES'!$A$2:$M$2692,13,0)</f>
        <v>0.859</v>
      </c>
      <c r="W1733" s="38">
        <f>VLOOKUP(A1733,TOURISM!$A$2:$F$2692,5,0)</f>
        <v>3159000000</v>
      </c>
      <c r="X1733" s="39">
        <f>VLOOKUP(A1733,TOURISM!$A$2:$F$2692,6,0)</f>
        <v>1386000000</v>
      </c>
      <c r="Y1733" s="43">
        <f t="shared" si="4"/>
        <v>2.95401089643005</v>
      </c>
      <c r="Z1733" s="35">
        <f>VLOOKUP(A1733,BUSINESS!$A$2:$J$2692,5,0)</f>
        <v>0</v>
      </c>
      <c r="AA1733" s="5">
        <f>VLOOKUP(A1733,BUSINESS!$A$2:$J$2692,6,0)</f>
        <v>0</v>
      </c>
      <c r="AB1733" s="5">
        <f>VLOOKUP(A1733,BUSINESS!$A$2:$J$2692,7,0)</f>
        <v>0</v>
      </c>
      <c r="AC1733" s="5">
        <f>VLOOKUP(A1733,BUSINESS!$A$2:$J$2692,8,0)</f>
        <v>0</v>
      </c>
      <c r="AD1733" s="35">
        <f>VLOOKUP(A1733,BUSINESS!$A$2:$J$2692,9,0)</f>
        <v>0.591</v>
      </c>
      <c r="AE1733" s="35">
        <f>VLOOKUP(A1733,BUSINESS!$A$2:$J$2692,10,0)</f>
        <v>0.618</v>
      </c>
    </row>
    <row r="1734" customHeight="1" spans="1:31">
      <c r="A1734" s="22" t="str">
        <f t="shared" si="0"/>
        <v>New Zealand-Oceania2003</v>
      </c>
      <c r="B1734" s="22" t="s">
        <v>203</v>
      </c>
      <c r="C1734" s="22" t="s">
        <v>71</v>
      </c>
      <c r="D1734" s="23">
        <v>2003</v>
      </c>
      <c r="E1734" s="25">
        <v>87440435752</v>
      </c>
      <c r="F1734" s="24">
        <f t="shared" si="1"/>
        <v>21712.4641815654</v>
      </c>
      <c r="G1734" s="26">
        <v>0.079</v>
      </c>
      <c r="H1734" s="27">
        <v>1602</v>
      </c>
      <c r="I1734" s="26">
        <v>0.07</v>
      </c>
      <c r="J1734" s="5">
        <f>VLOOKUP(A1734,ENERGY!$A$2:$F$2692,5,0)</f>
        <v>17469</v>
      </c>
      <c r="K1734" s="5">
        <f t="shared" si="2"/>
        <v>0.00433775327771156</v>
      </c>
      <c r="L1734" s="31">
        <f>VLOOKUP(A1734,ENERGY!$A$2:$F$2692,6,0)</f>
        <v>32325</v>
      </c>
      <c r="M1734" s="31">
        <f t="shared" si="3"/>
        <v>0.00802666865315852</v>
      </c>
      <c r="N1734" s="32">
        <f>VLOOKUP(A1734,'HUMAN RESOURCES'!$A$2:$M$2692,5,0)</f>
        <v>0.012</v>
      </c>
      <c r="O1734" s="32">
        <f>VLOOKUP(A1734,'HUMAN RESOURCES'!$A$2:$M$2692,6,0)</f>
        <v>0.004</v>
      </c>
      <c r="P1734" s="31">
        <f>VLOOKUP(A1734,'HUMAN RESOURCES'!$A$2:$M$2692,7,0)</f>
        <v>81</v>
      </c>
      <c r="Q1734" s="5">
        <f>VLOOKUP(A1734,'HUMAN RESOURCES'!$A$2:$M$2692,8,0)</f>
        <v>77</v>
      </c>
      <c r="R1734" s="5">
        <f>VLOOKUP(A1734,'HUMAN RESOURCES'!$A$2:$M$2692,9,0)</f>
        <v>0.221</v>
      </c>
      <c r="S1734" s="5">
        <f>VLOOKUP(A1734,'HUMAN RESOURCES'!$A$2:$M$2692,10,0)</f>
        <v>0.661</v>
      </c>
      <c r="T1734" s="5">
        <f>VLOOKUP(A1734,'HUMAN RESOURCES'!$A$2:$M$2692,11,0)</f>
        <v>0.119</v>
      </c>
      <c r="U1734" s="5">
        <f>VLOOKUP(A1734,'HUMAN RESOURCES'!$A$2:$M$2692,12,0)</f>
        <v>4027200</v>
      </c>
      <c r="V1734" s="35">
        <f>VLOOKUP(A1734,'HUMAN RESOURCES'!$A$2:$M$2692,13,0)</f>
        <v>0.86</v>
      </c>
      <c r="W1734" s="38">
        <f>VLOOKUP(A1734,TOURISM!$A$2:$F$2692,5,0)</f>
        <v>4232000000</v>
      </c>
      <c r="X1734" s="39">
        <f>VLOOKUP(A1734,TOURISM!$A$2:$F$2692,6,0)</f>
        <v>1649000000</v>
      </c>
      <c r="Y1734" s="43">
        <f t="shared" si="4"/>
        <v>2.78543689320388</v>
      </c>
      <c r="Z1734" s="35">
        <f>VLOOKUP(A1734,BUSINESS!$A$2:$J$2692,5,0)</f>
        <v>0</v>
      </c>
      <c r="AA1734" s="5">
        <f>VLOOKUP(A1734,BUSINESS!$A$2:$J$2692,6,0)</f>
        <v>12</v>
      </c>
      <c r="AB1734" s="5">
        <f>VLOOKUP(A1734,BUSINESS!$A$2:$J$2692,7,0)</f>
        <v>0</v>
      </c>
      <c r="AC1734" s="5">
        <f>VLOOKUP(A1734,BUSINESS!$A$2:$J$2692,8,0)</f>
        <v>0</v>
      </c>
      <c r="AD1734" s="35">
        <f>VLOOKUP(A1734,BUSINESS!$A$2:$J$2692,9,0)</f>
        <v>0.61</v>
      </c>
      <c r="AE1734" s="35">
        <f>VLOOKUP(A1734,BUSINESS!$A$2:$J$2692,10,0)</f>
        <v>0.646</v>
      </c>
    </row>
    <row r="1735" customHeight="1" spans="1:31">
      <c r="A1735" s="22" t="str">
        <f t="shared" si="0"/>
        <v>New Zealand-Oceania2004</v>
      </c>
      <c r="B1735" s="22" t="s">
        <v>203</v>
      </c>
      <c r="C1735" s="22" t="s">
        <v>71</v>
      </c>
      <c r="D1735" s="23">
        <v>2004</v>
      </c>
      <c r="E1735" s="25">
        <v>103000000000</v>
      </c>
      <c r="F1735" s="24">
        <f t="shared" si="1"/>
        <v>25198.7767584098</v>
      </c>
      <c r="G1735" s="26">
        <v>0.08</v>
      </c>
      <c r="H1735" s="27">
        <v>1974</v>
      </c>
      <c r="I1735" s="26">
        <v>0.071</v>
      </c>
      <c r="J1735" s="5">
        <f>VLOOKUP(A1735,ENERGY!$A$2:$F$2692,5,0)</f>
        <v>17412</v>
      </c>
      <c r="K1735" s="5">
        <f t="shared" si="2"/>
        <v>0.00425981651376147</v>
      </c>
      <c r="L1735" s="31">
        <f>VLOOKUP(A1735,ENERGY!$A$2:$F$2692,6,0)</f>
        <v>34264</v>
      </c>
      <c r="M1735" s="31">
        <f t="shared" si="3"/>
        <v>0.00838262996941896</v>
      </c>
      <c r="N1735" s="32">
        <f>VLOOKUP(A1735,'HUMAN RESOURCES'!$A$2:$M$2692,5,0)</f>
        <v>0.012</v>
      </c>
      <c r="O1735" s="32">
        <f>VLOOKUP(A1735,'HUMAN RESOURCES'!$A$2:$M$2692,6,0)</f>
        <v>0.005</v>
      </c>
      <c r="P1735" s="31">
        <f>VLOOKUP(A1735,'HUMAN RESOURCES'!$A$2:$M$2692,7,0)</f>
        <v>82</v>
      </c>
      <c r="Q1735" s="5">
        <f>VLOOKUP(A1735,'HUMAN RESOURCES'!$A$2:$M$2692,8,0)</f>
        <v>78</v>
      </c>
      <c r="R1735" s="5">
        <f>VLOOKUP(A1735,'HUMAN RESOURCES'!$A$2:$M$2692,9,0)</f>
        <v>0.218</v>
      </c>
      <c r="S1735" s="5">
        <f>VLOOKUP(A1735,'HUMAN RESOURCES'!$A$2:$M$2692,10,0)</f>
        <v>0.663</v>
      </c>
      <c r="T1735" s="5">
        <f>VLOOKUP(A1735,'HUMAN RESOURCES'!$A$2:$M$2692,11,0)</f>
        <v>0.119</v>
      </c>
      <c r="U1735" s="5">
        <f>VLOOKUP(A1735,'HUMAN RESOURCES'!$A$2:$M$2692,12,0)</f>
        <v>4087500</v>
      </c>
      <c r="V1735" s="35">
        <f>VLOOKUP(A1735,'HUMAN RESOURCES'!$A$2:$M$2692,13,0)</f>
        <v>0.86</v>
      </c>
      <c r="W1735" s="38">
        <f>VLOOKUP(A1735,TOURISM!$A$2:$F$2692,5,0)</f>
        <v>5098000000</v>
      </c>
      <c r="X1735" s="39">
        <f>VLOOKUP(A1735,TOURISM!$A$2:$F$2692,6,0)</f>
        <v>2229000000</v>
      </c>
      <c r="Y1735" s="43">
        <f t="shared" si="4"/>
        <v>2.2280701754386</v>
      </c>
      <c r="Z1735" s="35">
        <f>VLOOKUP(A1735,BUSINESS!$A$2:$J$2692,5,0)</f>
        <v>0</v>
      </c>
      <c r="AA1735" s="5">
        <f>VLOOKUP(A1735,BUSINESS!$A$2:$J$2692,6,0)</f>
        <v>12</v>
      </c>
      <c r="AB1735" s="5">
        <f>VLOOKUP(A1735,BUSINESS!$A$2:$J$2692,7,0)</f>
        <v>0</v>
      </c>
      <c r="AC1735" s="5">
        <f>VLOOKUP(A1735,BUSINESS!$A$2:$J$2692,8,0)</f>
        <v>0</v>
      </c>
      <c r="AD1735" s="35">
        <f>VLOOKUP(A1735,BUSINESS!$A$2:$J$2692,9,0)</f>
        <v>0.618</v>
      </c>
      <c r="AE1735" s="35">
        <f>VLOOKUP(A1735,BUSINESS!$A$2:$J$2692,10,0)</f>
        <v>0.742</v>
      </c>
    </row>
    <row r="1736" customHeight="1" spans="1:31">
      <c r="A1736" s="22" t="str">
        <f t="shared" si="0"/>
        <v>New Zealand-Oceania2005</v>
      </c>
      <c r="B1736" s="22" t="s">
        <v>203</v>
      </c>
      <c r="C1736" s="22" t="s">
        <v>71</v>
      </c>
      <c r="D1736" s="23">
        <v>2005</v>
      </c>
      <c r="E1736" s="25">
        <v>114000000000</v>
      </c>
      <c r="F1736" s="24">
        <f t="shared" si="1"/>
        <v>27576.8644621302</v>
      </c>
      <c r="G1736" s="26">
        <v>0.084</v>
      </c>
      <c r="H1736" s="27">
        <v>2288</v>
      </c>
      <c r="I1736" s="26">
        <v>0.078</v>
      </c>
      <c r="J1736" s="5">
        <f>VLOOKUP(A1736,ENERGY!$A$2:$F$2692,5,0)</f>
        <v>17393</v>
      </c>
      <c r="K1736" s="5">
        <f t="shared" si="2"/>
        <v>0.0042074070490336</v>
      </c>
      <c r="L1736" s="31">
        <f>VLOOKUP(A1736,ENERGY!$A$2:$F$2692,6,0)</f>
        <v>34759</v>
      </c>
      <c r="M1736" s="31">
        <f t="shared" si="3"/>
        <v>0.00840828273543143</v>
      </c>
      <c r="N1736" s="32">
        <f>VLOOKUP(A1736,'HUMAN RESOURCES'!$A$2:$M$2692,5,0)</f>
        <v>0.012</v>
      </c>
      <c r="O1736" s="32">
        <f>VLOOKUP(A1736,'HUMAN RESOURCES'!$A$2:$M$2692,6,0)</f>
        <v>0.003</v>
      </c>
      <c r="P1736" s="31">
        <f>VLOOKUP(A1736,'HUMAN RESOURCES'!$A$2:$M$2692,7,0)</f>
        <v>82</v>
      </c>
      <c r="Q1736" s="5">
        <f>VLOOKUP(A1736,'HUMAN RESOURCES'!$A$2:$M$2692,8,0)</f>
        <v>78</v>
      </c>
      <c r="R1736" s="5">
        <f>VLOOKUP(A1736,'HUMAN RESOURCES'!$A$2:$M$2692,9,0)</f>
        <v>0.215</v>
      </c>
      <c r="S1736" s="5">
        <f>VLOOKUP(A1736,'HUMAN RESOURCES'!$A$2:$M$2692,10,0)</f>
        <v>0.664</v>
      </c>
      <c r="T1736" s="5">
        <f>VLOOKUP(A1736,'HUMAN RESOURCES'!$A$2:$M$2692,11,0)</f>
        <v>0.12</v>
      </c>
      <c r="U1736" s="5">
        <f>VLOOKUP(A1736,'HUMAN RESOURCES'!$A$2:$M$2692,12,0)</f>
        <v>4133900</v>
      </c>
      <c r="V1736" s="35">
        <f>VLOOKUP(A1736,'HUMAN RESOURCES'!$A$2:$M$2692,13,0)</f>
        <v>0.861</v>
      </c>
      <c r="W1736" s="38">
        <f>VLOOKUP(A1736,TOURISM!$A$2:$F$2692,5,0)</f>
        <v>5211000000</v>
      </c>
      <c r="X1736" s="39">
        <f>VLOOKUP(A1736,TOURISM!$A$2:$F$2692,6,0)</f>
        <v>2671000000</v>
      </c>
      <c r="Y1736" s="43">
        <f t="shared" si="4"/>
        <v>2.05272727272727</v>
      </c>
      <c r="Z1736" s="35">
        <f>VLOOKUP(A1736,BUSINESS!$A$2:$J$2692,5,0)</f>
        <v>0.366</v>
      </c>
      <c r="AA1736" s="5">
        <f>VLOOKUP(A1736,BUSINESS!$A$2:$J$2692,6,0)</f>
        <v>12</v>
      </c>
      <c r="AB1736" s="5">
        <f>VLOOKUP(A1736,BUSINESS!$A$2:$J$2692,7,0)</f>
        <v>0</v>
      </c>
      <c r="AC1736" s="5">
        <f>VLOOKUP(A1736,BUSINESS!$A$2:$J$2692,8,0)</f>
        <v>172</v>
      </c>
      <c r="AD1736" s="35">
        <f>VLOOKUP(A1736,BUSINESS!$A$2:$J$2692,9,0)</f>
        <v>0.627</v>
      </c>
      <c r="AE1736" s="35">
        <f>VLOOKUP(A1736,BUSINESS!$A$2:$J$2692,10,0)</f>
        <v>0.854</v>
      </c>
    </row>
    <row r="1737" customHeight="1" spans="1:31">
      <c r="A1737" s="22" t="str">
        <f t="shared" si="0"/>
        <v>New Zealand-Oceania2006</v>
      </c>
      <c r="B1737" s="22" t="s">
        <v>203</v>
      </c>
      <c r="C1737" s="22" t="s">
        <v>71</v>
      </c>
      <c r="D1737" s="23">
        <v>2006</v>
      </c>
      <c r="E1737" s="25">
        <v>110000000000</v>
      </c>
      <c r="F1737" s="24">
        <f t="shared" si="1"/>
        <v>26286.861348755</v>
      </c>
      <c r="G1737" s="26">
        <v>0.088</v>
      </c>
      <c r="H1737" s="27">
        <v>2295</v>
      </c>
      <c r="I1737" s="26">
        <v>0.082</v>
      </c>
      <c r="J1737" s="5">
        <f>VLOOKUP(A1737,ENERGY!$A$2:$F$2692,5,0)</f>
        <v>17119</v>
      </c>
      <c r="K1737" s="5">
        <f t="shared" si="2"/>
        <v>0.00409095254026669</v>
      </c>
      <c r="L1737" s="31">
        <f>VLOOKUP(A1737,ENERGY!$A$2:$F$2692,6,0)</f>
        <v>33201</v>
      </c>
      <c r="M1737" s="31">
        <f t="shared" si="3"/>
        <v>0.00793409166945467</v>
      </c>
      <c r="N1737" s="32">
        <f>VLOOKUP(A1737,'HUMAN RESOURCES'!$A$2:$M$2692,5,0)</f>
        <v>0.012</v>
      </c>
      <c r="O1737" s="32">
        <f>VLOOKUP(A1737,'HUMAN RESOURCES'!$A$2:$M$2692,6,0)</f>
        <v>0.005</v>
      </c>
      <c r="P1737" s="31">
        <f>VLOOKUP(A1737,'HUMAN RESOURCES'!$A$2:$M$2692,7,0)</f>
        <v>82</v>
      </c>
      <c r="Q1737" s="5">
        <f>VLOOKUP(A1737,'HUMAN RESOURCES'!$A$2:$M$2692,8,0)</f>
        <v>78</v>
      </c>
      <c r="R1737" s="5">
        <f>VLOOKUP(A1737,'HUMAN RESOURCES'!$A$2:$M$2692,9,0)</f>
        <v>0.213</v>
      </c>
      <c r="S1737" s="5">
        <f>VLOOKUP(A1737,'HUMAN RESOURCES'!$A$2:$M$2692,10,0)</f>
        <v>0.666</v>
      </c>
      <c r="T1737" s="5">
        <f>VLOOKUP(A1737,'HUMAN RESOURCES'!$A$2:$M$2692,11,0)</f>
        <v>0.121</v>
      </c>
      <c r="U1737" s="5">
        <f>VLOOKUP(A1737,'HUMAN RESOURCES'!$A$2:$M$2692,12,0)</f>
        <v>4184600</v>
      </c>
      <c r="V1737" s="35">
        <f>VLOOKUP(A1737,'HUMAN RESOURCES'!$A$2:$M$2692,13,0)</f>
        <v>0.861</v>
      </c>
      <c r="W1737" s="38">
        <f>VLOOKUP(A1737,TOURISM!$A$2:$F$2692,5,0)</f>
        <v>4792000000</v>
      </c>
      <c r="X1737" s="39">
        <f>VLOOKUP(A1737,TOURISM!$A$2:$F$2692,6,0)</f>
        <v>2534000000</v>
      </c>
      <c r="Y1737" s="43">
        <f t="shared" si="4"/>
        <v>1.73037037037037</v>
      </c>
      <c r="Z1737" s="35">
        <f>VLOOKUP(A1737,BUSINESS!$A$2:$J$2692,5,0)</f>
        <v>0.354</v>
      </c>
      <c r="AA1737" s="5">
        <f>VLOOKUP(A1737,BUSINESS!$A$2:$J$2692,6,0)</f>
        <v>12</v>
      </c>
      <c r="AB1737" s="5">
        <f>VLOOKUP(A1737,BUSINESS!$A$2:$J$2692,7,0)</f>
        <v>0</v>
      </c>
      <c r="AC1737" s="5">
        <f>VLOOKUP(A1737,BUSINESS!$A$2:$J$2692,8,0)</f>
        <v>172</v>
      </c>
      <c r="AD1737" s="35">
        <f>VLOOKUP(A1737,BUSINESS!$A$2:$J$2692,9,0)</f>
        <v>0.69</v>
      </c>
      <c r="AE1737" s="35">
        <f>VLOOKUP(A1737,BUSINESS!$A$2:$J$2692,10,0)</f>
        <v>0.909</v>
      </c>
    </row>
    <row r="1738" customHeight="1" spans="1:31">
      <c r="A1738" s="22" t="str">
        <f t="shared" si="0"/>
        <v>New Zealand-Oceania2007</v>
      </c>
      <c r="B1738" s="22" t="s">
        <v>203</v>
      </c>
      <c r="C1738" s="22" t="s">
        <v>71</v>
      </c>
      <c r="D1738" s="23">
        <v>2007</v>
      </c>
      <c r="E1738" s="25">
        <v>135000000000</v>
      </c>
      <c r="F1738" s="24">
        <f t="shared" si="1"/>
        <v>31927.7250904619</v>
      </c>
      <c r="G1738" s="26">
        <v>0.085</v>
      </c>
      <c r="H1738" s="27">
        <v>2694</v>
      </c>
      <c r="I1738" s="26">
        <v>0.086</v>
      </c>
      <c r="J1738" s="5">
        <f>VLOOKUP(A1738,ENERGY!$A$2:$F$2692,5,0)</f>
        <v>17120</v>
      </c>
      <c r="K1738" s="5">
        <f t="shared" si="2"/>
        <v>0.00404890854480524</v>
      </c>
      <c r="L1738" s="31">
        <f>VLOOKUP(A1738,ENERGY!$A$2:$F$2692,6,0)</f>
        <v>34510</v>
      </c>
      <c r="M1738" s="31">
        <f t="shared" si="3"/>
        <v>0.00816167253979141</v>
      </c>
      <c r="N1738" s="32">
        <f>VLOOKUP(A1738,'HUMAN RESOURCES'!$A$2:$M$2692,5,0)</f>
        <v>0.012</v>
      </c>
      <c r="O1738" s="32">
        <f>VLOOKUP(A1738,'HUMAN RESOURCES'!$A$2:$M$2692,6,0)</f>
        <v>0.003</v>
      </c>
      <c r="P1738" s="31">
        <f>VLOOKUP(A1738,'HUMAN RESOURCES'!$A$2:$M$2692,7,0)</f>
        <v>82</v>
      </c>
      <c r="Q1738" s="5">
        <f>VLOOKUP(A1738,'HUMAN RESOURCES'!$A$2:$M$2692,8,0)</f>
        <v>78</v>
      </c>
      <c r="R1738" s="5">
        <f>VLOOKUP(A1738,'HUMAN RESOURCES'!$A$2:$M$2692,9,0)</f>
        <v>0.211</v>
      </c>
      <c r="S1738" s="5">
        <f>VLOOKUP(A1738,'HUMAN RESOURCES'!$A$2:$M$2692,10,0)</f>
        <v>0.666</v>
      </c>
      <c r="T1738" s="5">
        <f>VLOOKUP(A1738,'HUMAN RESOURCES'!$A$2:$M$2692,11,0)</f>
        <v>0.123</v>
      </c>
      <c r="U1738" s="5">
        <f>VLOOKUP(A1738,'HUMAN RESOURCES'!$A$2:$M$2692,12,0)</f>
        <v>4228300</v>
      </c>
      <c r="V1738" s="35">
        <f>VLOOKUP(A1738,'HUMAN RESOURCES'!$A$2:$M$2692,13,0)</f>
        <v>0.861</v>
      </c>
      <c r="W1738" s="38">
        <f>VLOOKUP(A1738,TOURISM!$A$2:$F$2692,5,0)</f>
        <v>5413000000</v>
      </c>
      <c r="X1738" s="39">
        <f>VLOOKUP(A1738,TOURISM!$A$2:$F$2692,6,0)</f>
        <v>3077000000</v>
      </c>
      <c r="Y1738" s="43">
        <f t="shared" si="4"/>
        <v>1.65076923076923</v>
      </c>
      <c r="Z1738" s="35">
        <f>VLOOKUP(A1738,BUSINESS!$A$2:$J$2692,5,0)</f>
        <v>0.355</v>
      </c>
      <c r="AA1738" s="5">
        <f>VLOOKUP(A1738,BUSINESS!$A$2:$J$2692,6,0)</f>
        <v>12</v>
      </c>
      <c r="AB1738" s="5">
        <f>VLOOKUP(A1738,BUSINESS!$A$2:$J$2692,7,0)</f>
        <v>0</v>
      </c>
      <c r="AC1738" s="5">
        <f>VLOOKUP(A1738,BUSINESS!$A$2:$J$2692,8,0)</f>
        <v>172</v>
      </c>
      <c r="AD1738" s="35">
        <f>VLOOKUP(A1738,BUSINESS!$A$2:$J$2692,9,0)</f>
        <v>0.698</v>
      </c>
      <c r="AE1738" s="35">
        <f>VLOOKUP(A1738,BUSINESS!$A$2:$J$2692,10,0)</f>
        <v>1.004</v>
      </c>
    </row>
    <row r="1739" customHeight="1" spans="1:31">
      <c r="A1739" s="22" t="str">
        <f t="shared" si="0"/>
        <v>New Zealand-Oceania2008</v>
      </c>
      <c r="B1739" s="22" t="s">
        <v>203</v>
      </c>
      <c r="C1739" s="22" t="s">
        <v>71</v>
      </c>
      <c r="D1739" s="23">
        <v>2008</v>
      </c>
      <c r="E1739" s="25">
        <v>130000000000</v>
      </c>
      <c r="F1739" s="24">
        <f t="shared" si="1"/>
        <v>30452.8098573403</v>
      </c>
      <c r="G1739" s="26">
        <v>0.093</v>
      </c>
      <c r="H1739" s="27">
        <v>2820</v>
      </c>
      <c r="I1739" s="26">
        <v>0.089</v>
      </c>
      <c r="J1739" s="5">
        <f>VLOOKUP(A1739,ENERGY!$A$2:$F$2692,5,0)</f>
        <v>17123</v>
      </c>
      <c r="K1739" s="5">
        <f t="shared" si="2"/>
        <v>0.00401110356297875</v>
      </c>
      <c r="L1739" s="31">
        <f>VLOOKUP(A1739,ENERGY!$A$2:$F$2692,6,0)</f>
        <v>33648</v>
      </c>
      <c r="M1739" s="31">
        <f t="shared" si="3"/>
        <v>0.00788212420061374</v>
      </c>
      <c r="N1739" s="32">
        <f>VLOOKUP(A1739,'HUMAN RESOURCES'!$A$2:$M$2692,5,0)</f>
        <v>0.013</v>
      </c>
      <c r="O1739" s="32">
        <f>VLOOKUP(A1739,'HUMAN RESOURCES'!$A$2:$M$2692,6,0)</f>
        <v>0.01</v>
      </c>
      <c r="P1739" s="31">
        <f>VLOOKUP(A1739,'HUMAN RESOURCES'!$A$2:$M$2692,7,0)</f>
        <v>82</v>
      </c>
      <c r="Q1739" s="5">
        <f>VLOOKUP(A1739,'HUMAN RESOURCES'!$A$2:$M$2692,8,0)</f>
        <v>78</v>
      </c>
      <c r="R1739" s="5">
        <f>VLOOKUP(A1739,'HUMAN RESOURCES'!$A$2:$M$2692,9,0)</f>
        <v>0.208</v>
      </c>
      <c r="S1739" s="5">
        <f>VLOOKUP(A1739,'HUMAN RESOURCES'!$A$2:$M$2692,10,0)</f>
        <v>0.666</v>
      </c>
      <c r="T1739" s="5">
        <f>VLOOKUP(A1739,'HUMAN RESOURCES'!$A$2:$M$2692,11,0)</f>
        <v>0.125</v>
      </c>
      <c r="U1739" s="5">
        <f>VLOOKUP(A1739,'HUMAN RESOURCES'!$A$2:$M$2692,12,0)</f>
        <v>4268900</v>
      </c>
      <c r="V1739" s="35">
        <f>VLOOKUP(A1739,'HUMAN RESOURCES'!$A$2:$M$2692,13,0)</f>
        <v>0.861</v>
      </c>
      <c r="W1739" s="38">
        <f>VLOOKUP(A1739,TOURISM!$A$2:$F$2692,5,0)</f>
        <v>5152000000</v>
      </c>
      <c r="X1739" s="39">
        <f>VLOOKUP(A1739,TOURISM!$A$2:$F$2692,6,0)</f>
        <v>3006000000</v>
      </c>
      <c r="Y1739" s="43">
        <f t="shared" si="4"/>
        <v>1.68991596638655</v>
      </c>
      <c r="Z1739" s="35">
        <f>VLOOKUP(A1739,BUSINESS!$A$2:$J$2692,5,0)</f>
        <v>0.36</v>
      </c>
      <c r="AA1739" s="5">
        <f>VLOOKUP(A1739,BUSINESS!$A$2:$J$2692,6,0)</f>
        <v>1</v>
      </c>
      <c r="AB1739" s="5">
        <f>VLOOKUP(A1739,BUSINESS!$A$2:$J$2692,7,0)</f>
        <v>0</v>
      </c>
      <c r="AC1739" s="5">
        <f>VLOOKUP(A1739,BUSINESS!$A$2:$J$2692,8,0)</f>
        <v>172</v>
      </c>
      <c r="AD1739" s="35">
        <f>VLOOKUP(A1739,BUSINESS!$A$2:$J$2692,9,0)</f>
        <v>0.72</v>
      </c>
      <c r="AE1739" s="35">
        <f>VLOOKUP(A1739,BUSINESS!$A$2:$J$2692,10,0)</f>
        <v>1.08</v>
      </c>
    </row>
    <row r="1740" customHeight="1" spans="1:31">
      <c r="A1740" s="22" t="str">
        <f t="shared" si="0"/>
        <v>New Zealand-Oceania2009</v>
      </c>
      <c r="B1740" s="22" t="s">
        <v>203</v>
      </c>
      <c r="C1740" s="22" t="s">
        <v>71</v>
      </c>
      <c r="D1740" s="23">
        <v>2009</v>
      </c>
      <c r="E1740" s="25">
        <v>119000000000</v>
      </c>
      <c r="F1740" s="24">
        <f t="shared" si="1"/>
        <v>27573.1034802354</v>
      </c>
      <c r="G1740" s="26">
        <v>0.1</v>
      </c>
      <c r="H1740" s="27">
        <v>2702</v>
      </c>
      <c r="I1740" s="26">
        <v>0.067</v>
      </c>
      <c r="J1740" s="5">
        <f>VLOOKUP(A1740,ENERGY!$A$2:$F$2692,5,0)</f>
        <v>16846</v>
      </c>
      <c r="K1740" s="5">
        <f t="shared" si="2"/>
        <v>0.00390333194309282</v>
      </c>
      <c r="L1740" s="31">
        <f>VLOOKUP(A1740,ENERGY!$A$2:$F$2692,6,0)</f>
        <v>33920</v>
      </c>
      <c r="M1740" s="31">
        <f t="shared" si="3"/>
        <v>0.00785949302562677</v>
      </c>
      <c r="N1740" s="32">
        <f>VLOOKUP(A1740,'HUMAN RESOURCES'!$A$2:$M$2692,5,0)</f>
        <v>0.013</v>
      </c>
      <c r="O1740" s="32">
        <f>VLOOKUP(A1740,'HUMAN RESOURCES'!$A$2:$M$2692,6,0)</f>
        <v>0.004</v>
      </c>
      <c r="P1740" s="31">
        <f>VLOOKUP(A1740,'HUMAN RESOURCES'!$A$2:$M$2692,7,0)</f>
        <v>83</v>
      </c>
      <c r="Q1740" s="5">
        <f>VLOOKUP(A1740,'HUMAN RESOURCES'!$A$2:$M$2692,8,0)</f>
        <v>79</v>
      </c>
      <c r="R1740" s="5">
        <f>VLOOKUP(A1740,'HUMAN RESOURCES'!$A$2:$M$2692,9,0)</f>
        <v>0.207</v>
      </c>
      <c r="S1740" s="5">
        <f>VLOOKUP(A1740,'HUMAN RESOURCES'!$A$2:$M$2692,10,0)</f>
        <v>0.666</v>
      </c>
      <c r="T1740" s="5">
        <f>VLOOKUP(A1740,'HUMAN RESOURCES'!$A$2:$M$2692,11,0)</f>
        <v>0.127</v>
      </c>
      <c r="U1740" s="5">
        <f>VLOOKUP(A1740,'HUMAN RESOURCES'!$A$2:$M$2692,12,0)</f>
        <v>4315800</v>
      </c>
      <c r="V1740" s="35">
        <f>VLOOKUP(A1740,'HUMAN RESOURCES'!$A$2:$M$2692,13,0)</f>
        <v>0.861</v>
      </c>
      <c r="W1740" s="38">
        <f>VLOOKUP(A1740,TOURISM!$A$2:$F$2692,5,0)</f>
        <v>4591000000</v>
      </c>
      <c r="X1740" s="39">
        <f>VLOOKUP(A1740,TOURISM!$A$2:$F$2692,6,0)</f>
        <v>2580000000</v>
      </c>
      <c r="Y1740" s="43">
        <f t="shared" si="4"/>
        <v>1.30559440559441</v>
      </c>
      <c r="Z1740" s="35">
        <f>VLOOKUP(A1740,BUSINESS!$A$2:$J$2692,5,0)</f>
        <v>0.332</v>
      </c>
      <c r="AA1740" s="5">
        <f>VLOOKUP(A1740,BUSINESS!$A$2:$J$2692,6,0)</f>
        <v>1</v>
      </c>
      <c r="AB1740" s="5">
        <f>VLOOKUP(A1740,BUSINESS!$A$2:$J$2692,7,0)</f>
        <v>0</v>
      </c>
      <c r="AC1740" s="5">
        <f>VLOOKUP(A1740,BUSINESS!$A$2:$J$2692,8,0)</f>
        <v>172</v>
      </c>
      <c r="AD1740" s="35">
        <f>VLOOKUP(A1740,BUSINESS!$A$2:$J$2692,9,0)</f>
        <v>0.797</v>
      </c>
      <c r="AE1740" s="35">
        <f>VLOOKUP(A1740,BUSINESS!$A$2:$J$2692,10,0)</f>
        <v>1.087</v>
      </c>
    </row>
    <row r="1741" customHeight="1" spans="1:31">
      <c r="A1741" s="22" t="str">
        <f t="shared" si="0"/>
        <v>New Zealand-Oceania2010</v>
      </c>
      <c r="B1741" s="22" t="s">
        <v>203</v>
      </c>
      <c r="C1741" s="22" t="s">
        <v>71</v>
      </c>
      <c r="D1741" s="23">
        <v>2010</v>
      </c>
      <c r="E1741" s="25">
        <v>143000000000</v>
      </c>
      <c r="F1741" s="24">
        <f t="shared" si="1"/>
        <v>32739.5943037685</v>
      </c>
      <c r="G1741" s="26">
        <v>0.102</v>
      </c>
      <c r="H1741" s="27">
        <v>3260</v>
      </c>
      <c r="I1741" s="26">
        <v>0.063</v>
      </c>
      <c r="J1741" s="5">
        <f>VLOOKUP(A1741,ENERGY!$A$2:$F$2692,5,0)</f>
        <v>16847</v>
      </c>
      <c r="K1741" s="5">
        <f t="shared" si="2"/>
        <v>0.00385709052612299</v>
      </c>
      <c r="L1741" s="31">
        <f>VLOOKUP(A1741,ENERGY!$A$2:$F$2692,6,0)</f>
        <v>33938</v>
      </c>
      <c r="M1741" s="31">
        <f t="shared" si="3"/>
        <v>0.00777004441595311</v>
      </c>
      <c r="N1741" s="32">
        <f>VLOOKUP(A1741,'HUMAN RESOURCES'!$A$2:$M$2692,5,0)</f>
        <v>0.014</v>
      </c>
      <c r="O1741" s="32">
        <f>VLOOKUP(A1741,'HUMAN RESOURCES'!$A$2:$M$2692,6,0)</f>
        <v>0.018</v>
      </c>
      <c r="P1741" s="31">
        <f>VLOOKUP(A1741,'HUMAN RESOURCES'!$A$2:$M$2692,7,0)</f>
        <v>83</v>
      </c>
      <c r="Q1741" s="5">
        <f>VLOOKUP(A1741,'HUMAN RESOURCES'!$A$2:$M$2692,8,0)</f>
        <v>79</v>
      </c>
      <c r="R1741" s="5">
        <f>VLOOKUP(A1741,'HUMAN RESOURCES'!$A$2:$M$2692,9,0)</f>
        <v>0.205</v>
      </c>
      <c r="S1741" s="5">
        <f>VLOOKUP(A1741,'HUMAN RESOURCES'!$A$2:$M$2692,10,0)</f>
        <v>0.665</v>
      </c>
      <c r="T1741" s="5">
        <f>VLOOKUP(A1741,'HUMAN RESOURCES'!$A$2:$M$2692,11,0)</f>
        <v>0.13</v>
      </c>
      <c r="U1741" s="5">
        <f>VLOOKUP(A1741,'HUMAN RESOURCES'!$A$2:$M$2692,12,0)</f>
        <v>4367800</v>
      </c>
      <c r="V1741" s="35">
        <f>VLOOKUP(A1741,'HUMAN RESOURCES'!$A$2:$M$2692,13,0)</f>
        <v>0.862</v>
      </c>
      <c r="W1741" s="38">
        <f>VLOOKUP(A1741,TOURISM!$A$2:$F$2692,5,0)</f>
        <v>4904000000</v>
      </c>
      <c r="X1741" s="39">
        <f>VLOOKUP(A1741,TOURISM!$A$2:$F$2692,6,0)</f>
        <v>3037000000</v>
      </c>
      <c r="Y1741" s="43">
        <f t="shared" si="4"/>
        <v>1.27073170731707</v>
      </c>
      <c r="Z1741" s="35">
        <f>VLOOKUP(A1741,BUSINESS!$A$2:$J$2692,5,0)</f>
        <v>0.347</v>
      </c>
      <c r="AA1741" s="5">
        <f>VLOOKUP(A1741,BUSINESS!$A$2:$J$2692,6,0)</f>
        <v>1</v>
      </c>
      <c r="AB1741" s="5">
        <f>VLOOKUP(A1741,BUSINESS!$A$2:$J$2692,7,0)</f>
        <v>0</v>
      </c>
      <c r="AC1741" s="5">
        <f>VLOOKUP(A1741,BUSINESS!$A$2:$J$2692,8,0)</f>
        <v>172</v>
      </c>
      <c r="AD1741" s="35">
        <f>VLOOKUP(A1741,BUSINESS!$A$2:$J$2692,9,0)</f>
        <v>0.805</v>
      </c>
      <c r="AE1741" s="35">
        <f>VLOOKUP(A1741,BUSINESS!$A$2:$J$2692,10,0)</f>
        <v>1.078</v>
      </c>
    </row>
    <row r="1742" customHeight="1" spans="1:31">
      <c r="A1742" s="22" t="str">
        <f t="shared" si="0"/>
        <v>New Zealand-Oceania2011</v>
      </c>
      <c r="B1742" s="22" t="s">
        <v>203</v>
      </c>
      <c r="C1742" s="22" t="s">
        <v>71</v>
      </c>
      <c r="D1742" s="23">
        <v>2011</v>
      </c>
      <c r="E1742" s="25">
        <v>164000000000</v>
      </c>
      <c r="F1742" s="24">
        <f t="shared" si="1"/>
        <v>37228.7296831018</v>
      </c>
      <c r="G1742" s="26">
        <v>0.103</v>
      </c>
      <c r="H1742" s="27">
        <v>3715</v>
      </c>
      <c r="I1742" s="26">
        <v>0.061</v>
      </c>
      <c r="J1742" s="5">
        <f>VLOOKUP(A1742,ENERGY!$A$2:$F$2692,5,0)</f>
        <v>17056</v>
      </c>
      <c r="K1742" s="5">
        <f t="shared" si="2"/>
        <v>0.00387178788704259</v>
      </c>
      <c r="L1742" s="31">
        <f>VLOOKUP(A1742,ENERGY!$A$2:$F$2692,6,0)</f>
        <v>32897</v>
      </c>
      <c r="M1742" s="31">
        <f t="shared" si="3"/>
        <v>0.00746776536820122</v>
      </c>
      <c r="N1742" s="32">
        <f>VLOOKUP(A1742,'HUMAN RESOURCES'!$A$2:$M$2692,5,0)</f>
        <v>0.014</v>
      </c>
      <c r="O1742" s="32">
        <f>VLOOKUP(A1742,'HUMAN RESOURCES'!$A$2:$M$2692,6,0)</f>
        <v>0.002</v>
      </c>
      <c r="P1742" s="31">
        <f>VLOOKUP(A1742,'HUMAN RESOURCES'!$A$2:$M$2692,7,0)</f>
        <v>83</v>
      </c>
      <c r="Q1742" s="5">
        <f>VLOOKUP(A1742,'HUMAN RESOURCES'!$A$2:$M$2692,8,0)</f>
        <v>79</v>
      </c>
      <c r="R1742" s="5">
        <f>VLOOKUP(A1742,'HUMAN RESOURCES'!$A$2:$M$2692,9,0)</f>
        <v>0.204</v>
      </c>
      <c r="S1742" s="5">
        <f>VLOOKUP(A1742,'HUMAN RESOURCES'!$A$2:$M$2692,10,0)</f>
        <v>0.663</v>
      </c>
      <c r="T1742" s="5">
        <f>VLOOKUP(A1742,'HUMAN RESOURCES'!$A$2:$M$2692,11,0)</f>
        <v>0.133</v>
      </c>
      <c r="U1742" s="5">
        <f>VLOOKUP(A1742,'HUMAN RESOURCES'!$A$2:$M$2692,12,0)</f>
        <v>4405200</v>
      </c>
      <c r="V1742" s="35">
        <f>VLOOKUP(A1742,'HUMAN RESOURCES'!$A$2:$M$2692,13,0)</f>
        <v>0.862</v>
      </c>
      <c r="W1742" s="38">
        <f>VLOOKUP(A1742,TOURISM!$A$2:$F$2692,5,0)</f>
        <v>5546000000</v>
      </c>
      <c r="X1742" s="39">
        <f>VLOOKUP(A1742,TOURISM!$A$2:$F$2692,6,0)</f>
        <v>3462000000</v>
      </c>
      <c r="Y1742" s="43">
        <f t="shared" si="4"/>
        <v>1.02280701754386</v>
      </c>
      <c r="Z1742" s="35">
        <f>VLOOKUP(A1742,BUSINESS!$A$2:$J$2692,5,0)</f>
        <v>0.344</v>
      </c>
      <c r="AA1742" s="5">
        <f>VLOOKUP(A1742,BUSINESS!$A$2:$J$2692,6,0)</f>
        <v>1</v>
      </c>
      <c r="AB1742" s="5">
        <f>VLOOKUP(A1742,BUSINESS!$A$2:$J$2692,7,0)</f>
        <v>0</v>
      </c>
      <c r="AC1742" s="5">
        <f>VLOOKUP(A1742,BUSINESS!$A$2:$J$2692,8,0)</f>
        <v>172</v>
      </c>
      <c r="AD1742" s="35">
        <f>VLOOKUP(A1742,BUSINESS!$A$2:$J$2692,9,0)</f>
        <v>0.812</v>
      </c>
      <c r="AE1742" s="35">
        <f>VLOOKUP(A1742,BUSINESS!$A$2:$J$2692,10,0)</f>
        <v>1.092</v>
      </c>
    </row>
    <row r="1743" customHeight="1" spans="1:31">
      <c r="A1743" s="22" t="str">
        <f t="shared" si="0"/>
        <v>New Zealand-Oceania2012</v>
      </c>
      <c r="B1743" s="22" t="s">
        <v>203</v>
      </c>
      <c r="C1743" s="22" t="s">
        <v>71</v>
      </c>
      <c r="D1743" s="23">
        <v>2012</v>
      </c>
      <c r="E1743" s="25">
        <v>171000000000</v>
      </c>
      <c r="F1743" s="24">
        <f t="shared" si="1"/>
        <v>38574.3288969095</v>
      </c>
      <c r="G1743" s="26">
        <v>0.103</v>
      </c>
      <c r="H1743" s="27">
        <v>3292</v>
      </c>
      <c r="I1743" s="26">
        <v>0.058</v>
      </c>
      <c r="J1743" s="5">
        <f>VLOOKUP(A1743,ENERGY!$A$2:$F$2692,5,0)</f>
        <v>16965</v>
      </c>
      <c r="K1743" s="5">
        <f t="shared" si="2"/>
        <v>0.00382697947214076</v>
      </c>
      <c r="L1743" s="31">
        <f>VLOOKUP(A1743,ENERGY!$A$2:$F$2692,6,0)</f>
        <v>33553</v>
      </c>
      <c r="M1743" s="31">
        <f t="shared" si="3"/>
        <v>0.00756891495601173</v>
      </c>
      <c r="N1743" s="32">
        <f>VLOOKUP(A1743,'HUMAN RESOURCES'!$A$2:$M$2692,5,0)</f>
        <v>0.015</v>
      </c>
      <c r="O1743" s="32">
        <f>VLOOKUP(A1743,'HUMAN RESOURCES'!$A$2:$M$2692,6,0)</f>
        <v>0.004</v>
      </c>
      <c r="P1743" s="31">
        <f>VLOOKUP(A1743,'HUMAN RESOURCES'!$A$2:$M$2692,7,0)</f>
        <v>83</v>
      </c>
      <c r="Q1743" s="5">
        <f>VLOOKUP(A1743,'HUMAN RESOURCES'!$A$2:$M$2692,8,0)</f>
        <v>79</v>
      </c>
      <c r="R1743" s="5">
        <f>VLOOKUP(A1743,'HUMAN RESOURCES'!$A$2:$M$2692,9,0)</f>
        <v>0.203</v>
      </c>
      <c r="S1743" s="5">
        <f>VLOOKUP(A1743,'HUMAN RESOURCES'!$A$2:$M$2692,10,0)</f>
        <v>0.661</v>
      </c>
      <c r="T1743" s="5">
        <f>VLOOKUP(A1743,'HUMAN RESOURCES'!$A$2:$M$2692,11,0)</f>
        <v>0.136</v>
      </c>
      <c r="U1743" s="5">
        <f>VLOOKUP(A1743,'HUMAN RESOURCES'!$A$2:$M$2692,12,0)</f>
        <v>4433000</v>
      </c>
      <c r="V1743" s="35">
        <f>VLOOKUP(A1743,'HUMAN RESOURCES'!$A$2:$M$2692,13,0)</f>
        <v>0.862</v>
      </c>
      <c r="W1743" s="38">
        <f>VLOOKUP(A1743,TOURISM!$A$2:$F$2692,5,0)</f>
        <v>5467000000</v>
      </c>
      <c r="X1743" s="39">
        <f>VLOOKUP(A1743,TOURISM!$A$2:$F$2692,6,0)</f>
        <v>3718000000</v>
      </c>
      <c r="Y1743" s="43">
        <f t="shared" si="4"/>
        <v>0.0587391177291709</v>
      </c>
      <c r="Z1743" s="35">
        <f>VLOOKUP(A1743,BUSINESS!$A$2:$J$2692,5,0)</f>
        <v>0.34</v>
      </c>
      <c r="AA1743" s="5">
        <f>VLOOKUP(A1743,BUSINESS!$A$2:$J$2692,6,0)</f>
        <v>1</v>
      </c>
      <c r="AB1743" s="5">
        <f>VLOOKUP(A1743,BUSINESS!$A$2:$J$2692,7,0)</f>
        <v>3</v>
      </c>
      <c r="AC1743" s="5">
        <f>VLOOKUP(A1743,BUSINESS!$A$2:$J$2692,8,0)</f>
        <v>152</v>
      </c>
      <c r="AD1743" s="35">
        <f>VLOOKUP(A1743,BUSINESS!$A$2:$J$2692,9,0)</f>
        <v>0.82</v>
      </c>
      <c r="AE1743" s="35">
        <f>VLOOKUP(A1743,BUSINESS!$A$2:$J$2692,10,0)</f>
        <v>1.104</v>
      </c>
    </row>
    <row r="1744" customHeight="1" spans="1:31">
      <c r="A1744" s="22" t="str">
        <f t="shared" si="0"/>
        <v>Nicaragua-The Americas2000</v>
      </c>
      <c r="B1744" s="22" t="s">
        <v>204</v>
      </c>
      <c r="C1744" s="22" t="s">
        <v>75</v>
      </c>
      <c r="D1744" s="23">
        <v>2000</v>
      </c>
      <c r="E1744" s="25">
        <v>5107329010</v>
      </c>
      <c r="F1744" s="24">
        <f t="shared" si="1"/>
        <v>1001.25644197517</v>
      </c>
      <c r="G1744" s="26">
        <v>0.054</v>
      </c>
      <c r="H1744" s="27">
        <v>54</v>
      </c>
      <c r="I1744" s="26">
        <v>0.181</v>
      </c>
      <c r="J1744" s="5">
        <f>VLOOKUP(A1744,ENERGY!$A$2:$F$2692,5,0)</f>
        <v>0</v>
      </c>
      <c r="K1744" s="5">
        <f t="shared" si="2"/>
        <v>0</v>
      </c>
      <c r="L1744" s="31">
        <f>VLOOKUP(A1744,ENERGY!$A$2:$F$2692,6,0)</f>
        <v>0</v>
      </c>
      <c r="M1744" s="31">
        <f t="shared" si="3"/>
        <v>0</v>
      </c>
      <c r="N1744" s="32">
        <f>VLOOKUP(A1744,'HUMAN RESOURCES'!$A$2:$M$2692,5,0)</f>
        <v>0.019</v>
      </c>
      <c r="O1744" s="32">
        <f>VLOOKUP(A1744,'HUMAN RESOURCES'!$A$2:$M$2692,6,0)</f>
        <v>0.026</v>
      </c>
      <c r="P1744" s="31">
        <f>VLOOKUP(A1744,'HUMAN RESOURCES'!$A$2:$M$2692,7,0)</f>
        <v>72</v>
      </c>
      <c r="Q1744" s="5">
        <f>VLOOKUP(A1744,'HUMAN RESOURCES'!$A$2:$M$2692,8,0)</f>
        <v>67</v>
      </c>
      <c r="R1744" s="5">
        <f>VLOOKUP(A1744,'HUMAN RESOURCES'!$A$2:$M$2692,9,0)</f>
        <v>0.409</v>
      </c>
      <c r="S1744" s="5">
        <f>VLOOKUP(A1744,'HUMAN RESOURCES'!$A$2:$M$2692,10,0)</f>
        <v>0.554</v>
      </c>
      <c r="T1744" s="5">
        <f>VLOOKUP(A1744,'HUMAN RESOURCES'!$A$2:$M$2692,11,0)</f>
        <v>0.037</v>
      </c>
      <c r="U1744" s="5">
        <f>VLOOKUP(A1744,'HUMAN RESOURCES'!$A$2:$M$2692,12,0)</f>
        <v>5100920</v>
      </c>
      <c r="V1744" s="35">
        <f>VLOOKUP(A1744,'HUMAN RESOURCES'!$A$2:$M$2692,13,0)</f>
        <v>0.547</v>
      </c>
      <c r="W1744" s="38">
        <f>VLOOKUP(A1744,TOURISM!$A$2:$F$2692,5,0)</f>
        <v>129000000</v>
      </c>
      <c r="X1744" s="39">
        <f>VLOOKUP(A1744,TOURISM!$A$2:$F$2692,6,0)</f>
        <v>126000000</v>
      </c>
      <c r="Y1744" s="43">
        <f t="shared" si="4"/>
        <v>0.131501169666835</v>
      </c>
      <c r="Z1744" s="35">
        <f>VLOOKUP(A1744,BUSINESS!$A$2:$J$2692,5,0)</f>
        <v>0</v>
      </c>
      <c r="AA1744" s="5">
        <f>VLOOKUP(A1744,BUSINESS!$A$2:$J$2692,6,0)</f>
        <v>0</v>
      </c>
      <c r="AB1744" s="5">
        <f>VLOOKUP(A1744,BUSINESS!$A$2:$J$2692,7,0)</f>
        <v>0</v>
      </c>
      <c r="AC1744" s="5">
        <f>VLOOKUP(A1744,BUSINESS!$A$2:$J$2692,8,0)</f>
        <v>0</v>
      </c>
      <c r="AD1744" s="35">
        <f>VLOOKUP(A1744,BUSINESS!$A$2:$J$2692,9,0)</f>
        <v>0.01</v>
      </c>
      <c r="AE1744" s="35">
        <f>VLOOKUP(A1744,BUSINESS!$A$2:$J$2692,10,0)</f>
        <v>0.018</v>
      </c>
    </row>
    <row r="1745" customHeight="1" spans="1:31">
      <c r="A1745" s="22" t="str">
        <f t="shared" si="0"/>
        <v>Nicaragua-The Americas2001</v>
      </c>
      <c r="B1745" s="22" t="s">
        <v>204</v>
      </c>
      <c r="C1745" s="22" t="s">
        <v>75</v>
      </c>
      <c r="D1745" s="23">
        <v>2001</v>
      </c>
      <c r="E1745" s="25">
        <v>5323146568</v>
      </c>
      <c r="F1745" s="24">
        <f t="shared" si="1"/>
        <v>1028.29254011013</v>
      </c>
      <c r="G1745" s="26">
        <v>0.053</v>
      </c>
      <c r="H1745" s="27">
        <v>54</v>
      </c>
      <c r="I1745" s="26">
        <v>0.186</v>
      </c>
      <c r="J1745" s="5">
        <f>VLOOKUP(A1745,ENERGY!$A$2:$F$2692,5,0)</f>
        <v>3038</v>
      </c>
      <c r="K1745" s="5">
        <f t="shared" si="2"/>
        <v>0.000586862055543268</v>
      </c>
      <c r="L1745" s="31">
        <f>VLOOKUP(A1745,ENERGY!$A$2:$F$2692,6,0)</f>
        <v>0</v>
      </c>
      <c r="M1745" s="31">
        <f t="shared" si="3"/>
        <v>0</v>
      </c>
      <c r="N1745" s="32">
        <f>VLOOKUP(A1745,'HUMAN RESOURCES'!$A$2:$M$2692,5,0)</f>
        <v>0.021</v>
      </c>
      <c r="O1745" s="32">
        <f>VLOOKUP(A1745,'HUMAN RESOURCES'!$A$2:$M$2692,6,0)</f>
        <v>0</v>
      </c>
      <c r="P1745" s="31">
        <f>VLOOKUP(A1745,'HUMAN RESOURCES'!$A$2:$M$2692,7,0)</f>
        <v>73</v>
      </c>
      <c r="Q1745" s="5">
        <f>VLOOKUP(A1745,'HUMAN RESOURCES'!$A$2:$M$2692,8,0)</f>
        <v>67</v>
      </c>
      <c r="R1745" s="5">
        <f>VLOOKUP(A1745,'HUMAN RESOURCES'!$A$2:$M$2692,9,0)</f>
        <v>0.403</v>
      </c>
      <c r="S1745" s="5">
        <f>VLOOKUP(A1745,'HUMAN RESOURCES'!$A$2:$M$2692,10,0)</f>
        <v>0.559</v>
      </c>
      <c r="T1745" s="5">
        <f>VLOOKUP(A1745,'HUMAN RESOURCES'!$A$2:$M$2692,11,0)</f>
        <v>0.038</v>
      </c>
      <c r="U1745" s="5">
        <f>VLOOKUP(A1745,'HUMAN RESOURCES'!$A$2:$M$2692,12,0)</f>
        <v>5176685</v>
      </c>
      <c r="V1745" s="35">
        <f>VLOOKUP(A1745,'HUMAN RESOURCES'!$A$2:$M$2692,13,0)</f>
        <v>0.55</v>
      </c>
      <c r="W1745" s="38">
        <f>VLOOKUP(A1745,TOURISM!$A$2:$F$2692,5,0)</f>
        <v>135000000</v>
      </c>
      <c r="X1745" s="39">
        <f>VLOOKUP(A1745,TOURISM!$A$2:$F$2692,6,0)</f>
        <v>128000000</v>
      </c>
      <c r="Y1745" s="43">
        <f t="shared" si="4"/>
        <v>0.191416390633975</v>
      </c>
      <c r="Z1745" s="35">
        <f>VLOOKUP(A1745,BUSINESS!$A$2:$J$2692,5,0)</f>
        <v>0</v>
      </c>
      <c r="AA1745" s="5">
        <f>VLOOKUP(A1745,BUSINESS!$A$2:$J$2692,6,0)</f>
        <v>0</v>
      </c>
      <c r="AB1745" s="5">
        <f>VLOOKUP(A1745,BUSINESS!$A$2:$J$2692,7,0)</f>
        <v>0</v>
      </c>
      <c r="AC1745" s="5">
        <f>VLOOKUP(A1745,BUSINESS!$A$2:$J$2692,8,0)</f>
        <v>0</v>
      </c>
      <c r="AD1745" s="35">
        <f>VLOOKUP(A1745,BUSINESS!$A$2:$J$2692,9,0)</f>
        <v>0.014</v>
      </c>
      <c r="AE1745" s="35">
        <f>VLOOKUP(A1745,BUSINESS!$A$2:$J$2692,10,0)</f>
        <v>0.032</v>
      </c>
    </row>
    <row r="1746" customHeight="1" spans="1:31">
      <c r="A1746" s="22" t="str">
        <f t="shared" si="0"/>
        <v>Nicaragua-The Americas2002</v>
      </c>
      <c r="B1746" s="22" t="s">
        <v>204</v>
      </c>
      <c r="C1746" s="22" t="s">
        <v>75</v>
      </c>
      <c r="D1746" s="23">
        <v>2002</v>
      </c>
      <c r="E1746" s="25">
        <v>5224213019</v>
      </c>
      <c r="F1746" s="24">
        <f t="shared" si="1"/>
        <v>995.357983506768</v>
      </c>
      <c r="G1746" s="26">
        <v>0.057</v>
      </c>
      <c r="H1746" s="27">
        <v>57</v>
      </c>
      <c r="I1746" s="26">
        <v>0.183</v>
      </c>
      <c r="J1746" s="5">
        <f>VLOOKUP(A1746,ENERGY!$A$2:$F$2692,5,0)</f>
        <v>2951</v>
      </c>
      <c r="K1746" s="5">
        <f t="shared" si="2"/>
        <v>0.000562247633977743</v>
      </c>
      <c r="L1746" s="31">
        <f>VLOOKUP(A1746,ENERGY!$A$2:$F$2692,6,0)</f>
        <v>4547</v>
      </c>
      <c r="M1746" s="31">
        <f t="shared" si="3"/>
        <v>0.000866330054793899</v>
      </c>
      <c r="N1746" s="32">
        <f>VLOOKUP(A1746,'HUMAN RESOURCES'!$A$2:$M$2692,5,0)</f>
        <v>0</v>
      </c>
      <c r="O1746" s="32">
        <f>VLOOKUP(A1746,'HUMAN RESOURCES'!$A$2:$M$2692,6,0)</f>
        <v>0</v>
      </c>
      <c r="P1746" s="31">
        <f>VLOOKUP(A1746,'HUMAN RESOURCES'!$A$2:$M$2692,7,0)</f>
        <v>74</v>
      </c>
      <c r="Q1746" s="5">
        <f>VLOOKUP(A1746,'HUMAN RESOURCES'!$A$2:$M$2692,8,0)</f>
        <v>68</v>
      </c>
      <c r="R1746" s="5">
        <f>VLOOKUP(A1746,'HUMAN RESOURCES'!$A$2:$M$2692,9,0)</f>
        <v>0.397</v>
      </c>
      <c r="S1746" s="5">
        <f>VLOOKUP(A1746,'HUMAN RESOURCES'!$A$2:$M$2692,10,0)</f>
        <v>0.565</v>
      </c>
      <c r="T1746" s="5">
        <f>VLOOKUP(A1746,'HUMAN RESOURCES'!$A$2:$M$2692,11,0)</f>
        <v>0.039</v>
      </c>
      <c r="U1746" s="5">
        <f>VLOOKUP(A1746,'HUMAN RESOURCES'!$A$2:$M$2692,12,0)</f>
        <v>5248577</v>
      </c>
      <c r="V1746" s="35">
        <f>VLOOKUP(A1746,'HUMAN RESOURCES'!$A$2:$M$2692,13,0)</f>
        <v>0.552</v>
      </c>
      <c r="W1746" s="38">
        <f>VLOOKUP(A1746,TOURISM!$A$2:$F$2692,5,0)</f>
        <v>135000000</v>
      </c>
      <c r="X1746" s="39">
        <f>VLOOKUP(A1746,TOURISM!$A$2:$F$2692,6,0)</f>
        <v>125000000</v>
      </c>
      <c r="Y1746" s="43">
        <f t="shared" si="4"/>
        <v>0.394556054741029</v>
      </c>
      <c r="Z1746" s="35">
        <f>VLOOKUP(A1746,BUSINESS!$A$2:$J$2692,5,0)</f>
        <v>0</v>
      </c>
      <c r="AA1746" s="5">
        <f>VLOOKUP(A1746,BUSINESS!$A$2:$J$2692,6,0)</f>
        <v>0</v>
      </c>
      <c r="AB1746" s="5">
        <f>VLOOKUP(A1746,BUSINESS!$A$2:$J$2692,7,0)</f>
        <v>0</v>
      </c>
      <c r="AC1746" s="5">
        <f>VLOOKUP(A1746,BUSINESS!$A$2:$J$2692,8,0)</f>
        <v>0</v>
      </c>
      <c r="AD1746" s="35">
        <f>VLOOKUP(A1746,BUSINESS!$A$2:$J$2692,9,0)</f>
        <v>0.017</v>
      </c>
      <c r="AE1746" s="35">
        <f>VLOOKUP(A1746,BUSINESS!$A$2:$J$2692,10,0)</f>
        <v>0.045</v>
      </c>
    </row>
    <row r="1747" customHeight="1" spans="1:31">
      <c r="A1747" s="22" t="str">
        <f t="shared" si="0"/>
        <v>Nicaragua-The Americas2003</v>
      </c>
      <c r="B1747" s="22" t="s">
        <v>204</v>
      </c>
      <c r="C1747" s="22" t="s">
        <v>75</v>
      </c>
      <c r="D1747" s="23">
        <v>2003</v>
      </c>
      <c r="E1747" s="25">
        <v>5322437648</v>
      </c>
      <c r="F1747" s="24">
        <f t="shared" si="1"/>
        <v>1000.85741869219</v>
      </c>
      <c r="G1747" s="26">
        <v>0.061</v>
      </c>
      <c r="H1747" s="27">
        <v>61</v>
      </c>
      <c r="I1747" s="26">
        <v>0.155</v>
      </c>
      <c r="J1747" s="5">
        <f>VLOOKUP(A1747,ENERGY!$A$2:$F$2692,5,0)</f>
        <v>2903</v>
      </c>
      <c r="K1747" s="5">
        <f t="shared" si="2"/>
        <v>0.000545894433832442</v>
      </c>
      <c r="L1747" s="31">
        <f>VLOOKUP(A1747,ENERGY!$A$2:$F$2692,6,0)</f>
        <v>4496</v>
      </c>
      <c r="M1747" s="31">
        <f t="shared" si="3"/>
        <v>0.000845450008443217</v>
      </c>
      <c r="N1747" s="32">
        <f>VLOOKUP(A1747,'HUMAN RESOURCES'!$A$2:$M$2692,5,0)</f>
        <v>0</v>
      </c>
      <c r="O1747" s="32">
        <f>VLOOKUP(A1747,'HUMAN RESOURCES'!$A$2:$M$2692,6,0)</f>
        <v>0.004</v>
      </c>
      <c r="P1747" s="31">
        <f>VLOOKUP(A1747,'HUMAN RESOURCES'!$A$2:$M$2692,7,0)</f>
        <v>74</v>
      </c>
      <c r="Q1747" s="5">
        <f>VLOOKUP(A1747,'HUMAN RESOURCES'!$A$2:$M$2692,8,0)</f>
        <v>68</v>
      </c>
      <c r="R1747" s="5">
        <f>VLOOKUP(A1747,'HUMAN RESOURCES'!$A$2:$M$2692,9,0)</f>
        <v>0.391</v>
      </c>
      <c r="S1747" s="5">
        <f>VLOOKUP(A1747,'HUMAN RESOURCES'!$A$2:$M$2692,10,0)</f>
        <v>0.57</v>
      </c>
      <c r="T1747" s="5">
        <f>VLOOKUP(A1747,'HUMAN RESOURCES'!$A$2:$M$2692,11,0)</f>
        <v>0.039</v>
      </c>
      <c r="U1747" s="5">
        <f>VLOOKUP(A1747,'HUMAN RESOURCES'!$A$2:$M$2692,12,0)</f>
        <v>5317878</v>
      </c>
      <c r="V1747" s="35">
        <f>VLOOKUP(A1747,'HUMAN RESOURCES'!$A$2:$M$2692,13,0)</f>
        <v>0.555</v>
      </c>
      <c r="W1747" s="38">
        <f>VLOOKUP(A1747,TOURISM!$A$2:$F$2692,5,0)</f>
        <v>160000000</v>
      </c>
      <c r="X1747" s="39">
        <f>VLOOKUP(A1747,TOURISM!$A$2:$F$2692,6,0)</f>
        <v>139000000</v>
      </c>
      <c r="Y1747" s="43">
        <f t="shared" si="4"/>
        <v>0.655673415771896</v>
      </c>
      <c r="Z1747" s="35">
        <f>VLOOKUP(A1747,BUSINESS!$A$2:$J$2692,5,0)</f>
        <v>0</v>
      </c>
      <c r="AA1747" s="5">
        <f>VLOOKUP(A1747,BUSINESS!$A$2:$J$2692,6,0)</f>
        <v>46</v>
      </c>
      <c r="AB1747" s="5">
        <f>VLOOKUP(A1747,BUSINESS!$A$2:$J$2692,7,0)</f>
        <v>0</v>
      </c>
      <c r="AC1747" s="5">
        <f>VLOOKUP(A1747,BUSINESS!$A$2:$J$2692,8,0)</f>
        <v>0</v>
      </c>
      <c r="AD1747" s="35">
        <f>VLOOKUP(A1747,BUSINESS!$A$2:$J$2692,9,0)</f>
        <v>0.019</v>
      </c>
      <c r="AE1747" s="35">
        <f>VLOOKUP(A1747,BUSINESS!$A$2:$J$2692,10,0)</f>
        <v>0.088</v>
      </c>
    </row>
    <row r="1748" customHeight="1" spans="1:31">
      <c r="A1748" s="22" t="str">
        <f t="shared" si="0"/>
        <v>Nicaragua-The Americas2004</v>
      </c>
      <c r="B1748" s="22" t="s">
        <v>204</v>
      </c>
      <c r="C1748" s="22" t="s">
        <v>75</v>
      </c>
      <c r="D1748" s="23">
        <v>2004</v>
      </c>
      <c r="E1748" s="25">
        <v>5795568203</v>
      </c>
      <c r="F1748" s="24">
        <f t="shared" si="1"/>
        <v>1075.98337986807</v>
      </c>
      <c r="G1748" s="26">
        <v>0.061</v>
      </c>
      <c r="H1748" s="27">
        <v>66</v>
      </c>
      <c r="I1748" s="26">
        <v>0.135</v>
      </c>
      <c r="J1748" s="5">
        <f>VLOOKUP(A1748,ENERGY!$A$2:$F$2692,5,0)</f>
        <v>2903</v>
      </c>
      <c r="K1748" s="5">
        <f t="shared" si="2"/>
        <v>0.000538960054018539</v>
      </c>
      <c r="L1748" s="31">
        <f>VLOOKUP(A1748,ENERGY!$A$2:$F$2692,6,0)</f>
        <v>4386</v>
      </c>
      <c r="M1748" s="31">
        <f t="shared" si="3"/>
        <v>0.000814288252471688</v>
      </c>
      <c r="N1748" s="32">
        <f>VLOOKUP(A1748,'HUMAN RESOURCES'!$A$2:$M$2692,5,0)</f>
        <v>0</v>
      </c>
      <c r="O1748" s="32">
        <f>VLOOKUP(A1748,'HUMAN RESOURCES'!$A$2:$M$2692,6,0)</f>
        <v>0</v>
      </c>
      <c r="P1748" s="31">
        <f>VLOOKUP(A1748,'HUMAN RESOURCES'!$A$2:$M$2692,7,0)</f>
        <v>75</v>
      </c>
      <c r="Q1748" s="5">
        <f>VLOOKUP(A1748,'HUMAN RESOURCES'!$A$2:$M$2692,8,0)</f>
        <v>69</v>
      </c>
      <c r="R1748" s="5">
        <f>VLOOKUP(A1748,'HUMAN RESOURCES'!$A$2:$M$2692,9,0)</f>
        <v>0.384</v>
      </c>
      <c r="S1748" s="5">
        <f>VLOOKUP(A1748,'HUMAN RESOURCES'!$A$2:$M$2692,10,0)</f>
        <v>0.575</v>
      </c>
      <c r="T1748" s="5">
        <f>VLOOKUP(A1748,'HUMAN RESOURCES'!$A$2:$M$2692,11,0)</f>
        <v>0.04</v>
      </c>
      <c r="U1748" s="5">
        <f>VLOOKUP(A1748,'HUMAN RESOURCES'!$A$2:$M$2692,12,0)</f>
        <v>5386299</v>
      </c>
      <c r="V1748" s="35">
        <f>VLOOKUP(A1748,'HUMAN RESOURCES'!$A$2:$M$2692,13,0)</f>
        <v>0.557</v>
      </c>
      <c r="W1748" s="38">
        <f>VLOOKUP(A1748,TOURISM!$A$2:$F$2692,5,0)</f>
        <v>192000000</v>
      </c>
      <c r="X1748" s="39">
        <f>VLOOKUP(A1748,TOURISM!$A$2:$F$2692,6,0)</f>
        <v>154000000</v>
      </c>
      <c r="Y1748" s="43">
        <f t="shared" si="4"/>
        <v>0.69591816351748</v>
      </c>
      <c r="Z1748" s="35">
        <f>VLOOKUP(A1748,BUSINESS!$A$2:$J$2692,5,0)</f>
        <v>0</v>
      </c>
      <c r="AA1748" s="5">
        <f>VLOOKUP(A1748,BUSINESS!$A$2:$J$2692,6,0)</f>
        <v>39</v>
      </c>
      <c r="AB1748" s="5">
        <f>VLOOKUP(A1748,BUSINESS!$A$2:$J$2692,7,0)</f>
        <v>0</v>
      </c>
      <c r="AC1748" s="5">
        <f>VLOOKUP(A1748,BUSINESS!$A$2:$J$2692,8,0)</f>
        <v>0</v>
      </c>
      <c r="AD1748" s="35">
        <f>VLOOKUP(A1748,BUSINESS!$A$2:$J$2692,9,0)</f>
        <v>0.023</v>
      </c>
      <c r="AE1748" s="35">
        <f>VLOOKUP(A1748,BUSINESS!$A$2:$J$2692,10,0)</f>
        <v>0.137</v>
      </c>
    </row>
    <row r="1749" customHeight="1" spans="1:31">
      <c r="A1749" s="22" t="str">
        <f t="shared" si="0"/>
        <v>Nicaragua-The Americas2005</v>
      </c>
      <c r="B1749" s="22" t="s">
        <v>204</v>
      </c>
      <c r="C1749" s="22" t="s">
        <v>75</v>
      </c>
      <c r="D1749" s="23">
        <v>2005</v>
      </c>
      <c r="E1749" s="25">
        <v>6322582497</v>
      </c>
      <c r="F1749" s="24">
        <f t="shared" si="1"/>
        <v>1158.99700763617</v>
      </c>
      <c r="G1749" s="26">
        <v>0.061</v>
      </c>
      <c r="H1749" s="27">
        <v>71</v>
      </c>
      <c r="I1749" s="26">
        <v>0.121</v>
      </c>
      <c r="J1749" s="5">
        <f>VLOOKUP(A1749,ENERGY!$A$2:$F$2692,5,0)</f>
        <v>2821</v>
      </c>
      <c r="K1749" s="5">
        <f t="shared" si="2"/>
        <v>0.000517119477696496</v>
      </c>
      <c r="L1749" s="31">
        <f>VLOOKUP(A1749,ENERGY!$A$2:$F$2692,6,0)</f>
        <v>4426</v>
      </c>
      <c r="M1749" s="31">
        <f t="shared" si="3"/>
        <v>0.000811333147211872</v>
      </c>
      <c r="N1749" s="32">
        <f>VLOOKUP(A1749,'HUMAN RESOURCES'!$A$2:$M$2692,5,0)</f>
        <v>0.008</v>
      </c>
      <c r="O1749" s="32">
        <f>VLOOKUP(A1749,'HUMAN RESOURCES'!$A$2:$M$2692,6,0)</f>
        <v>0.007</v>
      </c>
      <c r="P1749" s="31">
        <f>VLOOKUP(A1749,'HUMAN RESOURCES'!$A$2:$M$2692,7,0)</f>
        <v>75</v>
      </c>
      <c r="Q1749" s="5">
        <f>VLOOKUP(A1749,'HUMAN RESOURCES'!$A$2:$M$2692,8,0)</f>
        <v>69</v>
      </c>
      <c r="R1749" s="5">
        <f>VLOOKUP(A1749,'HUMAN RESOURCES'!$A$2:$M$2692,9,0)</f>
        <v>0.378</v>
      </c>
      <c r="S1749" s="5">
        <f>VLOOKUP(A1749,'HUMAN RESOURCES'!$A$2:$M$2692,10,0)</f>
        <v>0.581</v>
      </c>
      <c r="T1749" s="5">
        <f>VLOOKUP(A1749,'HUMAN RESOURCES'!$A$2:$M$2692,11,0)</f>
        <v>0.041</v>
      </c>
      <c r="U1749" s="5">
        <f>VLOOKUP(A1749,'HUMAN RESOURCES'!$A$2:$M$2692,12,0)</f>
        <v>5455219</v>
      </c>
      <c r="V1749" s="35">
        <f>VLOOKUP(A1749,'HUMAN RESOURCES'!$A$2:$M$2692,13,0)</f>
        <v>0.559</v>
      </c>
      <c r="W1749" s="38">
        <f>VLOOKUP(A1749,TOURISM!$A$2:$F$2692,5,0)</f>
        <v>206000000</v>
      </c>
      <c r="X1749" s="39">
        <f>VLOOKUP(A1749,TOURISM!$A$2:$F$2692,6,0)</f>
        <v>162000000</v>
      </c>
      <c r="Y1749" s="43">
        <f t="shared" si="4"/>
        <v>0.633625750600487</v>
      </c>
      <c r="Z1749" s="35">
        <f>VLOOKUP(A1749,BUSINESS!$A$2:$J$2692,5,0)</f>
        <v>0.635</v>
      </c>
      <c r="AA1749" s="5">
        <f>VLOOKUP(A1749,BUSINESS!$A$2:$J$2692,6,0)</f>
        <v>39</v>
      </c>
      <c r="AB1749" s="5">
        <f>VLOOKUP(A1749,BUSINESS!$A$2:$J$2692,7,0)</f>
        <v>0</v>
      </c>
      <c r="AC1749" s="5">
        <f>VLOOKUP(A1749,BUSINESS!$A$2:$J$2692,8,0)</f>
        <v>240</v>
      </c>
      <c r="AD1749" s="35">
        <f>VLOOKUP(A1749,BUSINESS!$A$2:$J$2692,9,0)</f>
        <v>0.026</v>
      </c>
      <c r="AE1749" s="35">
        <f>VLOOKUP(A1749,BUSINESS!$A$2:$J$2692,10,0)</f>
        <v>0.205</v>
      </c>
    </row>
    <row r="1750" customHeight="1" spans="1:31">
      <c r="A1750" s="22" t="str">
        <f t="shared" si="0"/>
        <v>Nicaragua-The Americas2006</v>
      </c>
      <c r="B1750" s="22" t="s">
        <v>204</v>
      </c>
      <c r="C1750" s="22" t="s">
        <v>75</v>
      </c>
      <c r="D1750" s="23">
        <v>2006</v>
      </c>
      <c r="E1750" s="25">
        <v>6786340353</v>
      </c>
      <c r="F1750" s="24">
        <f t="shared" si="1"/>
        <v>1228.31312576619</v>
      </c>
      <c r="G1750" s="26">
        <v>0.063</v>
      </c>
      <c r="H1750" s="27">
        <v>78</v>
      </c>
      <c r="I1750" s="26">
        <v>0.116</v>
      </c>
      <c r="J1750" s="5">
        <f>VLOOKUP(A1750,ENERGY!$A$2:$F$2692,5,0)</f>
        <v>2636</v>
      </c>
      <c r="K1750" s="5">
        <f t="shared" si="2"/>
        <v>0.000477110376299995</v>
      </c>
      <c r="L1750" s="31">
        <f>VLOOKUP(A1750,ENERGY!$A$2:$F$2692,6,0)</f>
        <v>4037</v>
      </c>
      <c r="M1750" s="31">
        <f t="shared" si="3"/>
        <v>0.000730688387375978</v>
      </c>
      <c r="N1750" s="32">
        <f>VLOOKUP(A1750,'HUMAN RESOURCES'!$A$2:$M$2692,5,0)</f>
        <v>0.008</v>
      </c>
      <c r="O1750" s="32">
        <f>VLOOKUP(A1750,'HUMAN RESOURCES'!$A$2:$M$2692,6,0)</f>
        <v>0.004</v>
      </c>
      <c r="P1750" s="31">
        <f>VLOOKUP(A1750,'HUMAN RESOURCES'!$A$2:$M$2692,7,0)</f>
        <v>75</v>
      </c>
      <c r="Q1750" s="5">
        <f>VLOOKUP(A1750,'HUMAN RESOURCES'!$A$2:$M$2692,8,0)</f>
        <v>69</v>
      </c>
      <c r="R1750" s="5">
        <f>VLOOKUP(A1750,'HUMAN RESOURCES'!$A$2:$M$2692,9,0)</f>
        <v>0.371</v>
      </c>
      <c r="S1750" s="5">
        <f>VLOOKUP(A1750,'HUMAN RESOURCES'!$A$2:$M$2692,10,0)</f>
        <v>0.587</v>
      </c>
      <c r="T1750" s="5">
        <f>VLOOKUP(A1750,'HUMAN RESOURCES'!$A$2:$M$2692,11,0)</f>
        <v>0.042</v>
      </c>
      <c r="U1750" s="5">
        <f>VLOOKUP(A1750,'HUMAN RESOURCES'!$A$2:$M$2692,12,0)</f>
        <v>5524927</v>
      </c>
      <c r="V1750" s="35">
        <f>VLOOKUP(A1750,'HUMAN RESOURCES'!$A$2:$M$2692,13,0)</f>
        <v>0.562</v>
      </c>
      <c r="W1750" s="38">
        <f>VLOOKUP(A1750,TOURISM!$A$2:$F$2692,5,0)</f>
        <v>231000000</v>
      </c>
      <c r="X1750" s="39">
        <f>VLOOKUP(A1750,TOURISM!$A$2:$F$2692,6,0)</f>
        <v>188000000</v>
      </c>
      <c r="Y1750" s="43">
        <f t="shared" si="4"/>
        <v>-0.321794871780948</v>
      </c>
      <c r="Z1750" s="35">
        <f>VLOOKUP(A1750,BUSINESS!$A$2:$J$2692,5,0)</f>
        <v>0.635</v>
      </c>
      <c r="AA1750" s="5">
        <f>VLOOKUP(A1750,BUSINESS!$A$2:$J$2692,6,0)</f>
        <v>39</v>
      </c>
      <c r="AB1750" s="5">
        <f>VLOOKUP(A1750,BUSINESS!$A$2:$J$2692,7,0)</f>
        <v>0</v>
      </c>
      <c r="AC1750" s="5">
        <f>VLOOKUP(A1750,BUSINESS!$A$2:$J$2692,8,0)</f>
        <v>240</v>
      </c>
      <c r="AD1750" s="35">
        <f>VLOOKUP(A1750,BUSINESS!$A$2:$J$2692,9,0)</f>
        <v>0.028</v>
      </c>
      <c r="AE1750" s="35">
        <f>VLOOKUP(A1750,BUSINESS!$A$2:$J$2692,10,0)</f>
        <v>0.331</v>
      </c>
    </row>
    <row r="1751" customHeight="1" spans="1:31">
      <c r="A1751" s="22" t="str">
        <f t="shared" si="0"/>
        <v>Nicaragua-The Americas2007</v>
      </c>
      <c r="B1751" s="22" t="s">
        <v>204</v>
      </c>
      <c r="C1751" s="22" t="s">
        <v>75</v>
      </c>
      <c r="D1751" s="23">
        <v>2007</v>
      </c>
      <c r="E1751" s="25">
        <v>7458167331</v>
      </c>
      <c r="F1751" s="24">
        <f t="shared" si="1"/>
        <v>1332.87880368144</v>
      </c>
      <c r="G1751" s="26">
        <v>0.069</v>
      </c>
      <c r="H1751" s="27">
        <v>92</v>
      </c>
      <c r="I1751" s="26">
        <v>0.13</v>
      </c>
      <c r="J1751" s="5">
        <f>VLOOKUP(A1751,ENERGY!$A$2:$F$2692,5,0)</f>
        <v>2544</v>
      </c>
      <c r="K1751" s="5">
        <f t="shared" si="2"/>
        <v>0.000454648377554024</v>
      </c>
      <c r="L1751" s="31">
        <f>VLOOKUP(A1751,ENERGY!$A$2:$F$2692,6,0)</f>
        <v>3964</v>
      </c>
      <c r="M1751" s="31">
        <f t="shared" si="3"/>
        <v>0.000708422236094399</v>
      </c>
      <c r="N1751" s="32">
        <f>VLOOKUP(A1751,'HUMAN RESOURCES'!$A$2:$M$2692,5,0)</f>
        <v>0.009</v>
      </c>
      <c r="O1751" s="32">
        <f>VLOOKUP(A1751,'HUMAN RESOURCES'!$A$2:$M$2692,6,0)</f>
        <v>0.006</v>
      </c>
      <c r="P1751" s="31">
        <f>VLOOKUP(A1751,'HUMAN RESOURCES'!$A$2:$M$2692,7,0)</f>
        <v>76</v>
      </c>
      <c r="Q1751" s="5">
        <f>VLOOKUP(A1751,'HUMAN RESOURCES'!$A$2:$M$2692,8,0)</f>
        <v>70</v>
      </c>
      <c r="R1751" s="5">
        <f>VLOOKUP(A1751,'HUMAN RESOURCES'!$A$2:$M$2692,9,0)</f>
        <v>0.364</v>
      </c>
      <c r="S1751" s="5">
        <f>VLOOKUP(A1751,'HUMAN RESOURCES'!$A$2:$M$2692,10,0)</f>
        <v>0.592</v>
      </c>
      <c r="T1751" s="5">
        <f>VLOOKUP(A1751,'HUMAN RESOURCES'!$A$2:$M$2692,11,0)</f>
        <v>0.043</v>
      </c>
      <c r="U1751" s="5">
        <f>VLOOKUP(A1751,'HUMAN RESOURCES'!$A$2:$M$2692,12,0)</f>
        <v>5595533</v>
      </c>
      <c r="V1751" s="35">
        <f>VLOOKUP(A1751,'HUMAN RESOURCES'!$A$2:$M$2692,13,0)</f>
        <v>0.564</v>
      </c>
      <c r="W1751" s="38">
        <f>VLOOKUP(A1751,TOURISM!$A$2:$F$2692,5,0)</f>
        <v>255000000</v>
      </c>
      <c r="X1751" s="39">
        <f>VLOOKUP(A1751,TOURISM!$A$2:$F$2692,6,0)</f>
        <v>279000000</v>
      </c>
      <c r="Y1751" s="43">
        <f t="shared" si="4"/>
        <v>-0.365076476939354</v>
      </c>
      <c r="Z1751" s="35">
        <f>VLOOKUP(A1751,BUSINESS!$A$2:$J$2692,5,0)</f>
        <v>0.635</v>
      </c>
      <c r="AA1751" s="5">
        <f>VLOOKUP(A1751,BUSINESS!$A$2:$J$2692,6,0)</f>
        <v>39</v>
      </c>
      <c r="AB1751" s="5">
        <f>VLOOKUP(A1751,BUSINESS!$A$2:$J$2692,7,0)</f>
        <v>0</v>
      </c>
      <c r="AC1751" s="5">
        <f>VLOOKUP(A1751,BUSINESS!$A$2:$J$2692,8,0)</f>
        <v>240</v>
      </c>
      <c r="AD1751" s="35">
        <f>VLOOKUP(A1751,BUSINESS!$A$2:$J$2692,9,0)</f>
        <v>0.039</v>
      </c>
      <c r="AE1751" s="35">
        <f>VLOOKUP(A1751,BUSINESS!$A$2:$J$2692,10,0)</f>
        <v>0.447</v>
      </c>
    </row>
    <row r="1752" customHeight="1" spans="1:31">
      <c r="A1752" s="22" t="str">
        <f t="shared" si="0"/>
        <v>Nicaragua-The Americas2008</v>
      </c>
      <c r="B1752" s="22" t="s">
        <v>204</v>
      </c>
      <c r="C1752" s="22" t="s">
        <v>75</v>
      </c>
      <c r="D1752" s="23">
        <v>2008</v>
      </c>
      <c r="E1752" s="25">
        <v>8491371523</v>
      </c>
      <c r="F1752" s="24">
        <f t="shared" si="1"/>
        <v>1498.1293209595</v>
      </c>
      <c r="G1752" s="26">
        <v>0.072</v>
      </c>
      <c r="H1752" s="27">
        <v>105</v>
      </c>
      <c r="I1752" s="26">
        <v>0.132</v>
      </c>
      <c r="J1752" s="5">
        <f>VLOOKUP(A1752,ENERGY!$A$2:$F$2692,5,0)</f>
        <v>2871</v>
      </c>
      <c r="K1752" s="5">
        <f t="shared" si="2"/>
        <v>0.00050652939502465</v>
      </c>
      <c r="L1752" s="31">
        <f>VLOOKUP(A1752,ENERGY!$A$2:$F$2692,6,0)</f>
        <v>4595</v>
      </c>
      <c r="M1752" s="31">
        <f t="shared" si="3"/>
        <v>0.000810694033485986</v>
      </c>
      <c r="N1752" s="32">
        <f>VLOOKUP(A1752,'HUMAN RESOURCES'!$A$2:$M$2692,5,0)</f>
        <v>0.009</v>
      </c>
      <c r="O1752" s="32">
        <f>VLOOKUP(A1752,'HUMAN RESOURCES'!$A$2:$M$2692,6,0)</f>
        <v>0.003</v>
      </c>
      <c r="P1752" s="31">
        <f>VLOOKUP(A1752,'HUMAN RESOURCES'!$A$2:$M$2692,7,0)</f>
        <v>76</v>
      </c>
      <c r="Q1752" s="5">
        <f>VLOOKUP(A1752,'HUMAN RESOURCES'!$A$2:$M$2692,8,0)</f>
        <v>70</v>
      </c>
      <c r="R1752" s="5">
        <f>VLOOKUP(A1752,'HUMAN RESOURCES'!$A$2:$M$2692,9,0)</f>
        <v>0.358</v>
      </c>
      <c r="S1752" s="5">
        <f>VLOOKUP(A1752,'HUMAN RESOURCES'!$A$2:$M$2692,10,0)</f>
        <v>0.598</v>
      </c>
      <c r="T1752" s="5">
        <f>VLOOKUP(A1752,'HUMAN RESOURCES'!$A$2:$M$2692,11,0)</f>
        <v>0.044</v>
      </c>
      <c r="U1752" s="5">
        <f>VLOOKUP(A1752,'HUMAN RESOURCES'!$A$2:$M$2692,12,0)</f>
        <v>5667983</v>
      </c>
      <c r="V1752" s="35">
        <f>VLOOKUP(A1752,'HUMAN RESOURCES'!$A$2:$M$2692,13,0)</f>
        <v>0.567</v>
      </c>
      <c r="W1752" s="38">
        <f>VLOOKUP(A1752,TOURISM!$A$2:$F$2692,5,0)</f>
        <v>301000000</v>
      </c>
      <c r="X1752" s="39">
        <f>VLOOKUP(A1752,TOURISM!$A$2:$F$2692,6,0)</f>
        <v>332000000</v>
      </c>
      <c r="Y1752" s="43">
        <f t="shared" si="4"/>
        <v>0.405692244495552</v>
      </c>
      <c r="Z1752" s="35">
        <f>VLOOKUP(A1752,BUSINESS!$A$2:$J$2692,5,0)</f>
        <v>0.632</v>
      </c>
      <c r="AA1752" s="5">
        <f>VLOOKUP(A1752,BUSINESS!$A$2:$J$2692,6,0)</f>
        <v>39</v>
      </c>
      <c r="AB1752" s="5">
        <f>VLOOKUP(A1752,BUSINESS!$A$2:$J$2692,7,0)</f>
        <v>0</v>
      </c>
      <c r="AC1752" s="5">
        <f>VLOOKUP(A1752,BUSINESS!$A$2:$J$2692,8,0)</f>
        <v>240</v>
      </c>
      <c r="AD1752" s="35">
        <f>VLOOKUP(A1752,BUSINESS!$A$2:$J$2692,9,0)</f>
        <v>0.053</v>
      </c>
      <c r="AE1752" s="35">
        <f>VLOOKUP(A1752,BUSINESS!$A$2:$J$2692,10,0)</f>
        <v>0.548</v>
      </c>
    </row>
    <row r="1753" customHeight="1" spans="1:31">
      <c r="A1753" s="22" t="str">
        <f t="shared" si="0"/>
        <v>Nicaragua-The Americas2009</v>
      </c>
      <c r="B1753" s="22" t="s">
        <v>204</v>
      </c>
      <c r="C1753" s="22" t="s">
        <v>75</v>
      </c>
      <c r="D1753" s="23">
        <v>2009</v>
      </c>
      <c r="E1753" s="25">
        <v>8380736990</v>
      </c>
      <c r="F1753" s="24">
        <f t="shared" si="1"/>
        <v>1459.21241670119</v>
      </c>
      <c r="G1753" s="26">
        <v>0.077</v>
      </c>
      <c r="H1753" s="27">
        <v>109</v>
      </c>
      <c r="I1753" s="26">
        <v>0.14</v>
      </c>
      <c r="J1753" s="5">
        <f>VLOOKUP(A1753,ENERGY!$A$2:$F$2692,5,0)</f>
        <v>2836</v>
      </c>
      <c r="K1753" s="5">
        <f t="shared" si="2"/>
        <v>0.00049379027389864</v>
      </c>
      <c r="L1753" s="31">
        <f>VLOOKUP(A1753,ENERGY!$A$2:$F$2692,6,0)</f>
        <v>4320</v>
      </c>
      <c r="M1753" s="31">
        <f t="shared" si="3"/>
        <v>0.000752177003964077</v>
      </c>
      <c r="N1753" s="32">
        <f>VLOOKUP(A1753,'HUMAN RESOURCES'!$A$2:$M$2692,5,0)</f>
        <v>0.009</v>
      </c>
      <c r="O1753" s="32">
        <f>VLOOKUP(A1753,'HUMAN RESOURCES'!$A$2:$M$2692,6,0)</f>
        <v>0.006</v>
      </c>
      <c r="P1753" s="31">
        <f>VLOOKUP(A1753,'HUMAN RESOURCES'!$A$2:$M$2692,7,0)</f>
        <v>77</v>
      </c>
      <c r="Q1753" s="5">
        <f>VLOOKUP(A1753,'HUMAN RESOURCES'!$A$2:$M$2692,8,0)</f>
        <v>70</v>
      </c>
      <c r="R1753" s="5">
        <f>VLOOKUP(A1753,'HUMAN RESOURCES'!$A$2:$M$2692,9,0)</f>
        <v>0.351</v>
      </c>
      <c r="S1753" s="5">
        <f>VLOOKUP(A1753,'HUMAN RESOURCES'!$A$2:$M$2692,10,0)</f>
        <v>0.604</v>
      </c>
      <c r="T1753" s="5">
        <f>VLOOKUP(A1753,'HUMAN RESOURCES'!$A$2:$M$2692,11,0)</f>
        <v>0.045</v>
      </c>
      <c r="U1753" s="5">
        <f>VLOOKUP(A1753,'HUMAN RESOURCES'!$A$2:$M$2692,12,0)</f>
        <v>5743329</v>
      </c>
      <c r="V1753" s="35">
        <f>VLOOKUP(A1753,'HUMAN RESOURCES'!$A$2:$M$2692,13,0)</f>
        <v>0.57</v>
      </c>
      <c r="W1753" s="38">
        <f>VLOOKUP(A1753,TOURISM!$A$2:$F$2692,5,0)</f>
        <v>334000000</v>
      </c>
      <c r="X1753" s="39">
        <f>VLOOKUP(A1753,TOURISM!$A$2:$F$2692,6,0)</f>
        <v>300000000</v>
      </c>
      <c r="Y1753" s="43">
        <f t="shared" si="4"/>
        <v>-0.223758434260918</v>
      </c>
      <c r="Z1753" s="35">
        <f>VLOOKUP(A1753,BUSINESS!$A$2:$J$2692,5,0)</f>
        <v>0.632</v>
      </c>
      <c r="AA1753" s="5">
        <f>VLOOKUP(A1753,BUSINESS!$A$2:$J$2692,6,0)</f>
        <v>39</v>
      </c>
      <c r="AB1753" s="5">
        <f>VLOOKUP(A1753,BUSINESS!$A$2:$J$2692,7,0)</f>
        <v>0</v>
      </c>
      <c r="AC1753" s="5">
        <f>VLOOKUP(A1753,BUSINESS!$A$2:$J$2692,8,0)</f>
        <v>240</v>
      </c>
      <c r="AD1753" s="35">
        <f>VLOOKUP(A1753,BUSINESS!$A$2:$J$2692,9,0)</f>
        <v>0.073</v>
      </c>
      <c r="AE1753" s="35">
        <f>VLOOKUP(A1753,BUSINESS!$A$2:$J$2692,10,0)</f>
        <v>0.582</v>
      </c>
    </row>
    <row r="1754" customHeight="1" spans="1:31">
      <c r="A1754" s="22" t="str">
        <f t="shared" si="0"/>
        <v>Nicaragua-The Americas2010</v>
      </c>
      <c r="B1754" s="22" t="s">
        <v>204</v>
      </c>
      <c r="C1754" s="22" t="s">
        <v>75</v>
      </c>
      <c r="D1754" s="23">
        <v>2010</v>
      </c>
      <c r="E1754" s="25">
        <v>8938210560</v>
      </c>
      <c r="F1754" s="24">
        <f t="shared" si="1"/>
        <v>1535.19232305127</v>
      </c>
      <c r="G1754" s="26">
        <v>0.076</v>
      </c>
      <c r="H1754" s="27">
        <v>112</v>
      </c>
      <c r="I1754" s="26">
        <v>0.133</v>
      </c>
      <c r="J1754" s="5">
        <f>VLOOKUP(A1754,ENERGY!$A$2:$F$2692,5,0)</f>
        <v>2758</v>
      </c>
      <c r="K1754" s="5">
        <f t="shared" si="2"/>
        <v>0.000473703365853064</v>
      </c>
      <c r="L1754" s="31">
        <f>VLOOKUP(A1754,ENERGY!$A$2:$F$2692,6,0)</f>
        <v>4411</v>
      </c>
      <c r="M1754" s="31">
        <f t="shared" si="3"/>
        <v>0.000757616224357456</v>
      </c>
      <c r="N1754" s="32">
        <f>VLOOKUP(A1754,'HUMAN RESOURCES'!$A$2:$M$2692,5,0)</f>
        <v>0.009</v>
      </c>
      <c r="O1754" s="32">
        <f>VLOOKUP(A1754,'HUMAN RESOURCES'!$A$2:$M$2692,6,0)</f>
        <v>0.004</v>
      </c>
      <c r="P1754" s="31">
        <f>VLOOKUP(A1754,'HUMAN RESOURCES'!$A$2:$M$2692,7,0)</f>
        <v>77</v>
      </c>
      <c r="Q1754" s="5">
        <f>VLOOKUP(A1754,'HUMAN RESOURCES'!$A$2:$M$2692,8,0)</f>
        <v>71</v>
      </c>
      <c r="R1754" s="5">
        <f>VLOOKUP(A1754,'HUMAN RESOURCES'!$A$2:$M$2692,9,0)</f>
        <v>0.345</v>
      </c>
      <c r="S1754" s="5">
        <f>VLOOKUP(A1754,'HUMAN RESOURCES'!$A$2:$M$2692,10,0)</f>
        <v>0.609</v>
      </c>
      <c r="T1754" s="5">
        <f>VLOOKUP(A1754,'HUMAN RESOURCES'!$A$2:$M$2692,11,0)</f>
        <v>0.046</v>
      </c>
      <c r="U1754" s="5">
        <f>VLOOKUP(A1754,'HUMAN RESOURCES'!$A$2:$M$2692,12,0)</f>
        <v>5822209</v>
      </c>
      <c r="V1754" s="35">
        <f>VLOOKUP(A1754,'HUMAN RESOURCES'!$A$2:$M$2692,13,0)</f>
        <v>0.573</v>
      </c>
      <c r="W1754" s="38">
        <f>VLOOKUP(A1754,TOURISM!$A$2:$F$2692,5,0)</f>
        <v>309000000</v>
      </c>
      <c r="X1754" s="39">
        <f>VLOOKUP(A1754,TOURISM!$A$2:$F$2692,6,0)</f>
        <v>329000000</v>
      </c>
      <c r="Y1754" s="43">
        <f t="shared" si="4"/>
        <v>-0.0202049845018283</v>
      </c>
      <c r="Z1754" s="35">
        <f>VLOOKUP(A1754,BUSINESS!$A$2:$J$2692,5,0)</f>
        <v>0.632</v>
      </c>
      <c r="AA1754" s="5">
        <f>VLOOKUP(A1754,BUSINESS!$A$2:$J$2692,6,0)</f>
        <v>39</v>
      </c>
      <c r="AB1754" s="5">
        <f>VLOOKUP(A1754,BUSINESS!$A$2:$J$2692,7,0)</f>
        <v>0</v>
      </c>
      <c r="AC1754" s="5">
        <f>VLOOKUP(A1754,BUSINESS!$A$2:$J$2692,8,0)</f>
        <v>222</v>
      </c>
      <c r="AD1754" s="35">
        <f>VLOOKUP(A1754,BUSINESS!$A$2:$J$2692,9,0)</f>
        <v>0.1</v>
      </c>
      <c r="AE1754" s="35">
        <f>VLOOKUP(A1754,BUSINESS!$A$2:$J$2692,10,0)</f>
        <v>0.681</v>
      </c>
    </row>
    <row r="1755" customHeight="1" spans="1:31">
      <c r="A1755" s="22" t="str">
        <f t="shared" si="0"/>
        <v>Nicaragua-The Americas2011</v>
      </c>
      <c r="B1755" s="22" t="s">
        <v>204</v>
      </c>
      <c r="C1755" s="22" t="s">
        <v>75</v>
      </c>
      <c r="D1755" s="23">
        <v>2011</v>
      </c>
      <c r="E1755" s="25">
        <v>9898547558</v>
      </c>
      <c r="F1755" s="24">
        <f t="shared" si="1"/>
        <v>1676.25788727324</v>
      </c>
      <c r="G1755" s="26">
        <v>0.076</v>
      </c>
      <c r="H1755" s="27">
        <v>124</v>
      </c>
      <c r="I1755" s="26">
        <v>0.105</v>
      </c>
      <c r="J1755" s="5">
        <f>VLOOKUP(A1755,ENERGY!$A$2:$F$2692,5,0)</f>
        <v>2522</v>
      </c>
      <c r="K1755" s="5">
        <f t="shared" si="2"/>
        <v>0.000427085122027466</v>
      </c>
      <c r="L1755" s="31">
        <f>VLOOKUP(A1755,ENERGY!$A$2:$F$2692,6,0)</f>
        <v>3762</v>
      </c>
      <c r="M1755" s="31">
        <f t="shared" si="3"/>
        <v>0.000637071462754689</v>
      </c>
      <c r="N1755" s="32">
        <f>VLOOKUP(A1755,'HUMAN RESOURCES'!$A$2:$M$2692,5,0)</f>
        <v>0.01</v>
      </c>
      <c r="O1755" s="32">
        <f>VLOOKUP(A1755,'HUMAN RESOURCES'!$A$2:$M$2692,6,0)</f>
        <v>0.013</v>
      </c>
      <c r="P1755" s="31">
        <f>VLOOKUP(A1755,'HUMAN RESOURCES'!$A$2:$M$2692,7,0)</f>
        <v>77</v>
      </c>
      <c r="Q1755" s="5">
        <f>VLOOKUP(A1755,'HUMAN RESOURCES'!$A$2:$M$2692,8,0)</f>
        <v>71</v>
      </c>
      <c r="R1755" s="5">
        <f>VLOOKUP(A1755,'HUMAN RESOURCES'!$A$2:$M$2692,9,0)</f>
        <v>0.339</v>
      </c>
      <c r="S1755" s="5">
        <f>VLOOKUP(A1755,'HUMAN RESOURCES'!$A$2:$M$2692,10,0)</f>
        <v>0.615</v>
      </c>
      <c r="T1755" s="5">
        <f>VLOOKUP(A1755,'HUMAN RESOURCES'!$A$2:$M$2692,11,0)</f>
        <v>0.046</v>
      </c>
      <c r="U1755" s="5">
        <f>VLOOKUP(A1755,'HUMAN RESOURCES'!$A$2:$M$2692,12,0)</f>
        <v>5905146</v>
      </c>
      <c r="V1755" s="35">
        <f>VLOOKUP(A1755,'HUMAN RESOURCES'!$A$2:$M$2692,13,0)</f>
        <v>0.575</v>
      </c>
      <c r="W1755" s="38">
        <f>VLOOKUP(A1755,TOURISM!$A$2:$F$2692,5,0)</f>
        <v>378000000</v>
      </c>
      <c r="X1755" s="39">
        <f>VLOOKUP(A1755,TOURISM!$A$2:$F$2692,6,0)</f>
        <v>380000000</v>
      </c>
      <c r="Y1755" s="43">
        <f t="shared" si="4"/>
        <v>0.469705251047477</v>
      </c>
      <c r="Z1755" s="35">
        <f>VLOOKUP(A1755,BUSINESS!$A$2:$J$2692,5,0)</f>
        <v>0.669</v>
      </c>
      <c r="AA1755" s="5">
        <f>VLOOKUP(A1755,BUSINESS!$A$2:$J$2692,6,0)</f>
        <v>39</v>
      </c>
      <c r="AB1755" s="5">
        <f>VLOOKUP(A1755,BUSINESS!$A$2:$J$2692,7,0)</f>
        <v>0</v>
      </c>
      <c r="AC1755" s="5">
        <f>VLOOKUP(A1755,BUSINESS!$A$2:$J$2692,8,0)</f>
        <v>207</v>
      </c>
      <c r="AD1755" s="35">
        <f>VLOOKUP(A1755,BUSINESS!$A$2:$J$2692,9,0)</f>
        <v>0.106</v>
      </c>
      <c r="AE1755" s="35">
        <f>VLOOKUP(A1755,BUSINESS!$A$2:$J$2692,10,0)</f>
        <v>0.817</v>
      </c>
    </row>
    <row r="1756" customHeight="1" spans="1:31">
      <c r="A1756" s="22" t="str">
        <f t="shared" si="0"/>
        <v>Nicaragua-The Americas2012</v>
      </c>
      <c r="B1756" s="22" t="s">
        <v>204</v>
      </c>
      <c r="C1756" s="22" t="s">
        <v>75</v>
      </c>
      <c r="D1756" s="23">
        <v>2012</v>
      </c>
      <c r="E1756" s="25">
        <v>10644973606</v>
      </c>
      <c r="F1756" s="24">
        <f t="shared" si="1"/>
        <v>1776.61014033836</v>
      </c>
      <c r="G1756" s="26">
        <v>0.082</v>
      </c>
      <c r="H1756" s="27">
        <v>144</v>
      </c>
      <c r="I1756" s="26">
        <v>0.12</v>
      </c>
      <c r="J1756" s="5">
        <f>VLOOKUP(A1756,ENERGY!$A$2:$F$2692,5,0)</f>
        <v>2824</v>
      </c>
      <c r="K1756" s="5">
        <f t="shared" si="2"/>
        <v>0.000471316061646939</v>
      </c>
      <c r="L1756" s="31">
        <f>VLOOKUP(A1756,ENERGY!$A$2:$F$2692,6,0)</f>
        <v>4466</v>
      </c>
      <c r="M1756" s="31">
        <f t="shared" si="3"/>
        <v>0.000745360315621541</v>
      </c>
      <c r="N1756" s="32">
        <f>VLOOKUP(A1756,'HUMAN RESOURCES'!$A$2:$M$2692,5,0)</f>
        <v>0.01</v>
      </c>
      <c r="O1756" s="32">
        <f>VLOOKUP(A1756,'HUMAN RESOURCES'!$A$2:$M$2692,6,0)</f>
        <v>0.012</v>
      </c>
      <c r="P1756" s="31">
        <f>VLOOKUP(A1756,'HUMAN RESOURCES'!$A$2:$M$2692,7,0)</f>
        <v>78</v>
      </c>
      <c r="Q1756" s="5">
        <f>VLOOKUP(A1756,'HUMAN RESOURCES'!$A$2:$M$2692,8,0)</f>
        <v>71</v>
      </c>
      <c r="R1756" s="5">
        <f>VLOOKUP(A1756,'HUMAN RESOURCES'!$A$2:$M$2692,9,0)</f>
        <v>0.334</v>
      </c>
      <c r="S1756" s="5">
        <f>VLOOKUP(A1756,'HUMAN RESOURCES'!$A$2:$M$2692,10,0)</f>
        <v>0.62</v>
      </c>
      <c r="T1756" s="5">
        <f>VLOOKUP(A1756,'HUMAN RESOURCES'!$A$2:$M$2692,11,0)</f>
        <v>0.046</v>
      </c>
      <c r="U1756" s="5">
        <f>VLOOKUP(A1756,'HUMAN RESOURCES'!$A$2:$M$2692,12,0)</f>
        <v>5991733</v>
      </c>
      <c r="V1756" s="35">
        <f>VLOOKUP(A1756,'HUMAN RESOURCES'!$A$2:$M$2692,13,0)</f>
        <v>0.578</v>
      </c>
      <c r="W1756" s="38">
        <f>VLOOKUP(A1756,TOURISM!$A$2:$F$2692,5,0)</f>
        <v>422000000</v>
      </c>
      <c r="X1756" s="39">
        <f>VLOOKUP(A1756,TOURISM!$A$2:$F$2692,6,0)</f>
        <v>372000000</v>
      </c>
      <c r="Y1756" s="43">
        <f t="shared" si="4"/>
        <v>-0.500451926717759</v>
      </c>
      <c r="Z1756" s="35">
        <f>VLOOKUP(A1756,BUSINESS!$A$2:$J$2692,5,0)</f>
        <v>0.649</v>
      </c>
      <c r="AA1756" s="5">
        <f>VLOOKUP(A1756,BUSINESS!$A$2:$J$2692,6,0)</f>
        <v>39</v>
      </c>
      <c r="AB1756" s="5">
        <f>VLOOKUP(A1756,BUSINESS!$A$2:$J$2692,7,0)</f>
        <v>123</v>
      </c>
      <c r="AC1756" s="5">
        <f>VLOOKUP(A1756,BUSINESS!$A$2:$J$2692,8,0)</f>
        <v>207</v>
      </c>
      <c r="AD1756" s="35">
        <f>VLOOKUP(A1756,BUSINESS!$A$2:$J$2692,9,0)</f>
        <v>0.135</v>
      </c>
      <c r="AE1756" s="35">
        <f>VLOOKUP(A1756,BUSINESS!$A$2:$J$2692,10,0)</f>
        <v>0.977</v>
      </c>
    </row>
    <row r="1757" customHeight="1" spans="1:31">
      <c r="A1757" s="22" t="str">
        <f t="shared" si="0"/>
        <v>Niger-Africa2000</v>
      </c>
      <c r="B1757" s="22" t="s">
        <v>205</v>
      </c>
      <c r="C1757" s="22" t="s">
        <v>69</v>
      </c>
      <c r="D1757" s="23">
        <v>2000</v>
      </c>
      <c r="E1757" s="25">
        <v>1798374533</v>
      </c>
      <c r="F1757" s="24">
        <f t="shared" si="1"/>
        <v>163.640109774368</v>
      </c>
      <c r="G1757" s="26">
        <v>0.064</v>
      </c>
      <c r="H1757" s="27">
        <v>10</v>
      </c>
      <c r="J1757" s="5">
        <f>VLOOKUP(A1757,ENERGY!$A$2:$F$2692,5,0)</f>
        <v>0</v>
      </c>
      <c r="K1757" s="5">
        <f t="shared" si="2"/>
        <v>0</v>
      </c>
      <c r="L1757" s="31">
        <f>VLOOKUP(A1757,ENERGY!$A$2:$F$2692,6,0)</f>
        <v>0</v>
      </c>
      <c r="M1757" s="31">
        <f t="shared" si="3"/>
        <v>0</v>
      </c>
      <c r="N1757" s="32">
        <f>VLOOKUP(A1757,'HUMAN RESOURCES'!$A$2:$M$2692,5,0)</f>
        <v>0.01</v>
      </c>
      <c r="O1757" s="32">
        <f>VLOOKUP(A1757,'HUMAN RESOURCES'!$A$2:$M$2692,6,0)</f>
        <v>0.007</v>
      </c>
      <c r="P1757" s="31">
        <f>VLOOKUP(A1757,'HUMAN RESOURCES'!$A$2:$M$2692,7,0)</f>
        <v>51</v>
      </c>
      <c r="Q1757" s="5">
        <f>VLOOKUP(A1757,'HUMAN RESOURCES'!$A$2:$M$2692,8,0)</f>
        <v>51</v>
      </c>
      <c r="R1757" s="5">
        <f>VLOOKUP(A1757,'HUMAN RESOURCES'!$A$2:$M$2692,9,0)</f>
        <v>0.479</v>
      </c>
      <c r="S1757" s="5">
        <f>VLOOKUP(A1757,'HUMAN RESOURCES'!$A$2:$M$2692,10,0)</f>
        <v>0.495</v>
      </c>
      <c r="T1757" s="5">
        <f>VLOOKUP(A1757,'HUMAN RESOURCES'!$A$2:$M$2692,11,0)</f>
        <v>0.025</v>
      </c>
      <c r="U1757" s="5">
        <f>VLOOKUP(A1757,'HUMAN RESOURCES'!$A$2:$M$2692,12,0)</f>
        <v>10989815</v>
      </c>
      <c r="V1757" s="35">
        <f>VLOOKUP(A1757,'HUMAN RESOURCES'!$A$2:$M$2692,13,0)</f>
        <v>0.162</v>
      </c>
      <c r="W1757" s="38">
        <f>VLOOKUP(A1757,TOURISM!$A$2:$F$2692,5,0)</f>
        <v>23000000</v>
      </c>
      <c r="X1757" s="39">
        <f>VLOOKUP(A1757,TOURISM!$A$2:$F$2692,6,0)</f>
        <v>32000000</v>
      </c>
      <c r="Y1757" s="43">
        <f t="shared" si="4"/>
        <v>-0.154215674690292</v>
      </c>
      <c r="Z1757" s="35">
        <f>VLOOKUP(A1757,BUSINESS!$A$2:$J$2692,5,0)</f>
        <v>0</v>
      </c>
      <c r="AA1757" s="5">
        <f>VLOOKUP(A1757,BUSINESS!$A$2:$J$2692,6,0)</f>
        <v>0</v>
      </c>
      <c r="AB1757" s="5">
        <f>VLOOKUP(A1757,BUSINESS!$A$2:$J$2692,7,0)</f>
        <v>0</v>
      </c>
      <c r="AC1757" s="5">
        <f>VLOOKUP(A1757,BUSINESS!$A$2:$J$2692,8,0)</f>
        <v>0</v>
      </c>
      <c r="AD1757" s="35">
        <f>VLOOKUP(A1757,BUSINESS!$A$2:$J$2692,9,0)</f>
        <v>0</v>
      </c>
      <c r="AE1757" s="35">
        <f>VLOOKUP(A1757,BUSINESS!$A$2:$J$2692,10,0)</f>
        <v>0</v>
      </c>
    </row>
    <row r="1758" customHeight="1" spans="1:31">
      <c r="A1758" s="22" t="str">
        <f t="shared" si="0"/>
        <v>Niger-Africa2001</v>
      </c>
      <c r="B1758" s="22" t="s">
        <v>205</v>
      </c>
      <c r="C1758" s="22" t="s">
        <v>69</v>
      </c>
      <c r="D1758" s="23">
        <v>2001</v>
      </c>
      <c r="E1758" s="25">
        <v>1945327546</v>
      </c>
      <c r="F1758" s="24">
        <f t="shared" si="1"/>
        <v>170.696162150371</v>
      </c>
      <c r="G1758" s="26">
        <v>0.074</v>
      </c>
      <c r="H1758" s="27">
        <v>12</v>
      </c>
      <c r="J1758" s="5">
        <f>VLOOKUP(A1758,ENERGY!$A$2:$F$2692,5,0)</f>
        <v>0</v>
      </c>
      <c r="K1758" s="5">
        <f t="shared" si="2"/>
        <v>0</v>
      </c>
      <c r="L1758" s="31">
        <f>VLOOKUP(A1758,ENERGY!$A$2:$F$2692,6,0)</f>
        <v>0</v>
      </c>
      <c r="M1758" s="31">
        <f t="shared" si="3"/>
        <v>0</v>
      </c>
      <c r="N1758" s="32">
        <f>VLOOKUP(A1758,'HUMAN RESOURCES'!$A$2:$M$2692,5,0)</f>
        <v>0.01</v>
      </c>
      <c r="O1758" s="32">
        <f>VLOOKUP(A1758,'HUMAN RESOURCES'!$A$2:$M$2692,6,0)</f>
        <v>0.008</v>
      </c>
      <c r="P1758" s="31">
        <f>VLOOKUP(A1758,'HUMAN RESOURCES'!$A$2:$M$2692,7,0)</f>
        <v>51</v>
      </c>
      <c r="Q1758" s="5">
        <f>VLOOKUP(A1758,'HUMAN RESOURCES'!$A$2:$M$2692,8,0)</f>
        <v>51</v>
      </c>
      <c r="R1758" s="5">
        <f>VLOOKUP(A1758,'HUMAN RESOURCES'!$A$2:$M$2692,9,0)</f>
        <v>0.481</v>
      </c>
      <c r="S1758" s="5">
        <f>VLOOKUP(A1758,'HUMAN RESOURCES'!$A$2:$M$2692,10,0)</f>
        <v>0.494</v>
      </c>
      <c r="T1758" s="5">
        <f>VLOOKUP(A1758,'HUMAN RESOURCES'!$A$2:$M$2692,11,0)</f>
        <v>0.025</v>
      </c>
      <c r="U1758" s="5">
        <f>VLOOKUP(A1758,'HUMAN RESOURCES'!$A$2:$M$2692,12,0)</f>
        <v>11396434</v>
      </c>
      <c r="V1758" s="35">
        <f>VLOOKUP(A1758,'HUMAN RESOURCES'!$A$2:$M$2692,13,0)</f>
        <v>0.163</v>
      </c>
      <c r="W1758" s="38">
        <f>VLOOKUP(A1758,TOURISM!$A$2:$F$2692,5,0)</f>
        <v>30000000</v>
      </c>
      <c r="X1758" s="39">
        <f>VLOOKUP(A1758,TOURISM!$A$2:$F$2692,6,0)</f>
        <v>33000000</v>
      </c>
      <c r="Y1758" s="43">
        <f t="shared" si="4"/>
        <v>-0.414654536714231</v>
      </c>
      <c r="Z1758" s="35">
        <f>VLOOKUP(A1758,BUSINESS!$A$2:$J$2692,5,0)</f>
        <v>0</v>
      </c>
      <c r="AA1758" s="5">
        <f>VLOOKUP(A1758,BUSINESS!$A$2:$J$2692,6,0)</f>
        <v>0</v>
      </c>
      <c r="AB1758" s="5">
        <f>VLOOKUP(A1758,BUSINESS!$A$2:$J$2692,7,0)</f>
        <v>0</v>
      </c>
      <c r="AC1758" s="5">
        <f>VLOOKUP(A1758,BUSINESS!$A$2:$J$2692,8,0)</f>
        <v>0</v>
      </c>
      <c r="AD1758" s="35">
        <f>VLOOKUP(A1758,BUSINESS!$A$2:$J$2692,9,0)</f>
        <v>0.001</v>
      </c>
      <c r="AE1758" s="35">
        <f>VLOOKUP(A1758,BUSINESS!$A$2:$J$2692,10,0)</f>
        <v>0</v>
      </c>
    </row>
    <row r="1759" customHeight="1" spans="1:31">
      <c r="A1759" s="22" t="str">
        <f t="shared" si="0"/>
        <v>Niger-Africa2002</v>
      </c>
      <c r="B1759" s="22" t="s">
        <v>205</v>
      </c>
      <c r="C1759" s="22" t="s">
        <v>69</v>
      </c>
      <c r="D1759" s="23">
        <v>2002</v>
      </c>
      <c r="E1759" s="25">
        <v>2170481498</v>
      </c>
      <c r="F1759" s="24">
        <f t="shared" si="1"/>
        <v>183.669877976326</v>
      </c>
      <c r="G1759" s="26">
        <v>0.07</v>
      </c>
      <c r="H1759" s="27">
        <v>12</v>
      </c>
      <c r="J1759" s="5">
        <f>VLOOKUP(A1759,ENERGY!$A$2:$F$2692,5,0)</f>
        <v>0</v>
      </c>
      <c r="K1759" s="5">
        <f t="shared" si="2"/>
        <v>0</v>
      </c>
      <c r="L1759" s="31">
        <f>VLOOKUP(A1759,ENERGY!$A$2:$F$2692,6,0)</f>
        <v>1412</v>
      </c>
      <c r="M1759" s="31">
        <f t="shared" si="3"/>
        <v>0.000119485868892015</v>
      </c>
      <c r="N1759" s="32">
        <f>VLOOKUP(A1759,'HUMAN RESOURCES'!$A$2:$M$2692,5,0)</f>
        <v>0.01</v>
      </c>
      <c r="O1759" s="32">
        <f>VLOOKUP(A1759,'HUMAN RESOURCES'!$A$2:$M$2692,6,0)</f>
        <v>0.01</v>
      </c>
      <c r="P1759" s="31">
        <f>VLOOKUP(A1759,'HUMAN RESOURCES'!$A$2:$M$2692,7,0)</f>
        <v>52</v>
      </c>
      <c r="Q1759" s="5">
        <f>VLOOKUP(A1759,'HUMAN RESOURCES'!$A$2:$M$2692,8,0)</f>
        <v>52</v>
      </c>
      <c r="R1759" s="5">
        <f>VLOOKUP(A1759,'HUMAN RESOURCES'!$A$2:$M$2692,9,0)</f>
        <v>0.483</v>
      </c>
      <c r="S1759" s="5">
        <f>VLOOKUP(A1759,'HUMAN RESOURCES'!$A$2:$M$2692,10,0)</f>
        <v>0.491</v>
      </c>
      <c r="T1759" s="5">
        <f>VLOOKUP(A1759,'HUMAN RESOURCES'!$A$2:$M$2692,11,0)</f>
        <v>0.025</v>
      </c>
      <c r="U1759" s="5">
        <f>VLOOKUP(A1759,'HUMAN RESOURCES'!$A$2:$M$2692,12,0)</f>
        <v>11817297</v>
      </c>
      <c r="V1759" s="35">
        <f>VLOOKUP(A1759,'HUMAN RESOURCES'!$A$2:$M$2692,13,0)</f>
        <v>0.164</v>
      </c>
      <c r="W1759" s="38">
        <f>VLOOKUP(A1759,TOURISM!$A$2:$F$2692,5,0)</f>
        <v>20000000</v>
      </c>
      <c r="X1759" s="39">
        <f>VLOOKUP(A1759,TOURISM!$A$2:$F$2692,6,0)</f>
        <v>29000000</v>
      </c>
      <c r="Y1759" s="43">
        <f t="shared" si="4"/>
        <v>-0.402721477371175</v>
      </c>
      <c r="Z1759" s="35">
        <f>VLOOKUP(A1759,BUSINESS!$A$2:$J$2692,5,0)</f>
        <v>0</v>
      </c>
      <c r="AA1759" s="5">
        <f>VLOOKUP(A1759,BUSINESS!$A$2:$J$2692,6,0)</f>
        <v>0</v>
      </c>
      <c r="AB1759" s="5">
        <f>VLOOKUP(A1759,BUSINESS!$A$2:$J$2692,7,0)</f>
        <v>0</v>
      </c>
      <c r="AC1759" s="5">
        <f>VLOOKUP(A1759,BUSINESS!$A$2:$J$2692,8,0)</f>
        <v>0</v>
      </c>
      <c r="AD1759" s="35">
        <f>VLOOKUP(A1759,BUSINESS!$A$2:$J$2692,9,0)</f>
        <v>0.001</v>
      </c>
      <c r="AE1759" s="35">
        <f>VLOOKUP(A1759,BUSINESS!$A$2:$J$2692,10,0)</f>
        <v>0.005</v>
      </c>
    </row>
    <row r="1760" customHeight="1" spans="1:31">
      <c r="A1760" s="22" t="str">
        <f t="shared" si="0"/>
        <v>Niger-Africa2003</v>
      </c>
      <c r="B1760" s="22" t="s">
        <v>205</v>
      </c>
      <c r="C1760" s="22" t="s">
        <v>69</v>
      </c>
      <c r="D1760" s="23">
        <v>2003</v>
      </c>
      <c r="E1760" s="25">
        <v>2731416281</v>
      </c>
      <c r="F1760" s="24">
        <f t="shared" si="1"/>
        <v>222.899246370993</v>
      </c>
      <c r="G1760" s="26">
        <v>0.068</v>
      </c>
      <c r="H1760" s="27">
        <v>15</v>
      </c>
      <c r="J1760" s="5">
        <f>VLOOKUP(A1760,ENERGY!$A$2:$F$2692,5,0)</f>
        <v>0</v>
      </c>
      <c r="K1760" s="5">
        <f t="shared" si="2"/>
        <v>0</v>
      </c>
      <c r="L1760" s="31">
        <f>VLOOKUP(A1760,ENERGY!$A$2:$F$2692,6,0)</f>
        <v>1085</v>
      </c>
      <c r="M1760" s="31">
        <f t="shared" si="3"/>
        <v>8.85422277061279e-5</v>
      </c>
      <c r="N1760" s="32">
        <f>VLOOKUP(A1760,'HUMAN RESOURCES'!$A$2:$M$2692,5,0)</f>
        <v>0.01</v>
      </c>
      <c r="O1760" s="32">
        <f>VLOOKUP(A1760,'HUMAN RESOURCES'!$A$2:$M$2692,6,0)</f>
        <v>0.017</v>
      </c>
      <c r="P1760" s="31">
        <f>VLOOKUP(A1760,'HUMAN RESOURCES'!$A$2:$M$2692,7,0)</f>
        <v>53</v>
      </c>
      <c r="Q1760" s="5">
        <f>VLOOKUP(A1760,'HUMAN RESOURCES'!$A$2:$M$2692,8,0)</f>
        <v>53</v>
      </c>
      <c r="R1760" s="5">
        <f>VLOOKUP(A1760,'HUMAN RESOURCES'!$A$2:$M$2692,9,0)</f>
        <v>0.486</v>
      </c>
      <c r="S1760" s="5">
        <f>VLOOKUP(A1760,'HUMAN RESOURCES'!$A$2:$M$2692,10,0)</f>
        <v>0.489</v>
      </c>
      <c r="T1760" s="5">
        <f>VLOOKUP(A1760,'HUMAN RESOURCES'!$A$2:$M$2692,11,0)</f>
        <v>0.025</v>
      </c>
      <c r="U1760" s="5">
        <f>VLOOKUP(A1760,'HUMAN RESOURCES'!$A$2:$M$2692,12,0)</f>
        <v>12254040</v>
      </c>
      <c r="V1760" s="35">
        <f>VLOOKUP(A1760,'HUMAN RESOURCES'!$A$2:$M$2692,13,0)</f>
        <v>0.165</v>
      </c>
      <c r="W1760" s="38">
        <f>VLOOKUP(A1760,TOURISM!$A$2:$F$2692,5,0)</f>
        <v>28000000</v>
      </c>
      <c r="X1760" s="39">
        <f>VLOOKUP(A1760,TOURISM!$A$2:$F$2692,6,0)</f>
        <v>39000000</v>
      </c>
      <c r="Y1760" s="43">
        <f t="shared" si="4"/>
        <v>-0.327557545419311</v>
      </c>
      <c r="Z1760" s="35">
        <f>VLOOKUP(A1760,BUSINESS!$A$2:$J$2692,5,0)</f>
        <v>0</v>
      </c>
      <c r="AA1760" s="5">
        <f>VLOOKUP(A1760,BUSINESS!$A$2:$J$2692,6,0)</f>
        <v>35</v>
      </c>
      <c r="AB1760" s="5">
        <f>VLOOKUP(A1760,BUSINESS!$A$2:$J$2692,7,0)</f>
        <v>0</v>
      </c>
      <c r="AC1760" s="5">
        <f>VLOOKUP(A1760,BUSINESS!$A$2:$J$2692,8,0)</f>
        <v>0</v>
      </c>
      <c r="AD1760" s="35">
        <f>VLOOKUP(A1760,BUSINESS!$A$2:$J$2692,9,0)</f>
        <v>0.002</v>
      </c>
      <c r="AE1760" s="35">
        <f>VLOOKUP(A1760,BUSINESS!$A$2:$J$2692,10,0)</f>
        <v>0.007</v>
      </c>
    </row>
    <row r="1761" customHeight="1" spans="1:31">
      <c r="A1761" s="22" t="str">
        <f t="shared" si="0"/>
        <v>Niger-Africa2004</v>
      </c>
      <c r="B1761" s="22" t="s">
        <v>205</v>
      </c>
      <c r="C1761" s="22" t="s">
        <v>69</v>
      </c>
      <c r="D1761" s="23">
        <v>2004</v>
      </c>
      <c r="E1761" s="25">
        <v>3052898686</v>
      </c>
      <c r="F1761" s="24">
        <f t="shared" si="1"/>
        <v>240.217438696686</v>
      </c>
      <c r="G1761" s="26">
        <v>0.071</v>
      </c>
      <c r="H1761" s="27">
        <v>16</v>
      </c>
      <c r="J1761" s="5">
        <f>VLOOKUP(A1761,ENERGY!$A$2:$F$2692,5,0)</f>
        <v>0</v>
      </c>
      <c r="K1761" s="5">
        <f t="shared" si="2"/>
        <v>0</v>
      </c>
      <c r="L1761" s="31">
        <f>VLOOKUP(A1761,ENERGY!$A$2:$F$2692,6,0)</f>
        <v>917</v>
      </c>
      <c r="M1761" s="31">
        <f t="shared" si="3"/>
        <v>7.21541767157291e-5</v>
      </c>
      <c r="N1761" s="32">
        <f>VLOOKUP(A1761,'HUMAN RESOURCES'!$A$2:$M$2692,5,0)</f>
        <v>0.01</v>
      </c>
      <c r="O1761" s="32">
        <f>VLOOKUP(A1761,'HUMAN RESOURCES'!$A$2:$M$2692,6,0)</f>
        <v>0.013</v>
      </c>
      <c r="P1761" s="31">
        <f>VLOOKUP(A1761,'HUMAN RESOURCES'!$A$2:$M$2692,7,0)</f>
        <v>53</v>
      </c>
      <c r="Q1761" s="5">
        <f>VLOOKUP(A1761,'HUMAN RESOURCES'!$A$2:$M$2692,8,0)</f>
        <v>53</v>
      </c>
      <c r="R1761" s="5">
        <f>VLOOKUP(A1761,'HUMAN RESOURCES'!$A$2:$M$2692,9,0)</f>
        <v>0.488</v>
      </c>
      <c r="S1761" s="5">
        <f>VLOOKUP(A1761,'HUMAN RESOURCES'!$A$2:$M$2692,10,0)</f>
        <v>0.487</v>
      </c>
      <c r="T1761" s="5">
        <f>VLOOKUP(A1761,'HUMAN RESOURCES'!$A$2:$M$2692,11,0)</f>
        <v>0.025</v>
      </c>
      <c r="U1761" s="5">
        <f>VLOOKUP(A1761,'HUMAN RESOURCES'!$A$2:$M$2692,12,0)</f>
        <v>12708897</v>
      </c>
      <c r="V1761" s="35">
        <f>VLOOKUP(A1761,'HUMAN RESOURCES'!$A$2:$M$2692,13,0)</f>
        <v>0.166</v>
      </c>
      <c r="W1761" s="38">
        <f>VLOOKUP(A1761,TOURISM!$A$2:$F$2692,5,0)</f>
        <v>32000000</v>
      </c>
      <c r="X1761" s="39">
        <f>VLOOKUP(A1761,TOURISM!$A$2:$F$2692,6,0)</f>
        <v>42000000</v>
      </c>
      <c r="Y1761" s="43">
        <f t="shared" si="4"/>
        <v>0.0587348302305193</v>
      </c>
      <c r="Z1761" s="35">
        <f>VLOOKUP(A1761,BUSINESS!$A$2:$J$2692,5,0)</f>
        <v>0</v>
      </c>
      <c r="AA1761" s="5">
        <f>VLOOKUP(A1761,BUSINESS!$A$2:$J$2692,6,0)</f>
        <v>35</v>
      </c>
      <c r="AB1761" s="5">
        <f>VLOOKUP(A1761,BUSINESS!$A$2:$J$2692,7,0)</f>
        <v>0</v>
      </c>
      <c r="AC1761" s="5">
        <f>VLOOKUP(A1761,BUSINESS!$A$2:$J$2692,8,0)</f>
        <v>0</v>
      </c>
      <c r="AD1761" s="35">
        <f>VLOOKUP(A1761,BUSINESS!$A$2:$J$2692,9,0)</f>
        <v>0.002</v>
      </c>
      <c r="AE1761" s="35">
        <f>VLOOKUP(A1761,BUSINESS!$A$2:$J$2692,10,0)</f>
        <v>0.014</v>
      </c>
    </row>
    <row r="1762" customHeight="1" spans="1:31">
      <c r="A1762" s="22" t="str">
        <f t="shared" si="0"/>
        <v>Niger-Africa2005</v>
      </c>
      <c r="B1762" s="22" t="s">
        <v>205</v>
      </c>
      <c r="C1762" s="22" t="s">
        <v>69</v>
      </c>
      <c r="D1762" s="23">
        <v>2005</v>
      </c>
      <c r="E1762" s="25">
        <v>3405134555</v>
      </c>
      <c r="F1762" s="24">
        <f t="shared" si="1"/>
        <v>258.281760309131</v>
      </c>
      <c r="G1762" s="26">
        <v>0.077</v>
      </c>
      <c r="H1762" s="27">
        <v>20</v>
      </c>
      <c r="J1762" s="5">
        <f>VLOOKUP(A1762,ENERGY!$A$2:$F$2692,5,0)</f>
        <v>0</v>
      </c>
      <c r="K1762" s="5">
        <f t="shared" si="2"/>
        <v>0</v>
      </c>
      <c r="L1762" s="31">
        <f>VLOOKUP(A1762,ENERGY!$A$2:$F$2692,6,0)</f>
        <v>964</v>
      </c>
      <c r="M1762" s="31">
        <f t="shared" si="3"/>
        <v>7.31200523551711e-5</v>
      </c>
      <c r="N1762" s="32">
        <f>VLOOKUP(A1762,'HUMAN RESOURCES'!$A$2:$M$2692,5,0)</f>
        <v>0.01</v>
      </c>
      <c r="O1762" s="32">
        <f>VLOOKUP(A1762,'HUMAN RESOURCES'!$A$2:$M$2692,6,0)</f>
        <v>0.007</v>
      </c>
      <c r="P1762" s="31">
        <f>VLOOKUP(A1762,'HUMAN RESOURCES'!$A$2:$M$2692,7,0)</f>
        <v>54</v>
      </c>
      <c r="Q1762" s="5">
        <f>VLOOKUP(A1762,'HUMAN RESOURCES'!$A$2:$M$2692,8,0)</f>
        <v>54</v>
      </c>
      <c r="R1762" s="5">
        <f>VLOOKUP(A1762,'HUMAN RESOURCES'!$A$2:$M$2692,9,0)</f>
        <v>0.49</v>
      </c>
      <c r="S1762" s="5">
        <f>VLOOKUP(A1762,'HUMAN RESOURCES'!$A$2:$M$2692,10,0)</f>
        <v>0.485</v>
      </c>
      <c r="T1762" s="5">
        <f>VLOOKUP(A1762,'HUMAN RESOURCES'!$A$2:$M$2692,11,0)</f>
        <v>0.025</v>
      </c>
      <c r="U1762" s="5">
        <f>VLOOKUP(A1762,'HUMAN RESOURCES'!$A$2:$M$2692,12,0)</f>
        <v>13183798</v>
      </c>
      <c r="V1762" s="35">
        <f>VLOOKUP(A1762,'HUMAN RESOURCES'!$A$2:$M$2692,13,0)</f>
        <v>0.167</v>
      </c>
      <c r="W1762" s="38">
        <f>VLOOKUP(A1762,TOURISM!$A$2:$F$2692,5,0)</f>
        <v>44000000</v>
      </c>
      <c r="X1762" s="39">
        <f>VLOOKUP(A1762,TOURISM!$A$2:$F$2692,6,0)</f>
        <v>42000000</v>
      </c>
      <c r="Y1762" s="43">
        <f t="shared" si="4"/>
        <v>-0.0822655269534384</v>
      </c>
      <c r="Z1762" s="35">
        <f>VLOOKUP(A1762,BUSINESS!$A$2:$J$2692,5,0)</f>
        <v>0.423</v>
      </c>
      <c r="AA1762" s="5">
        <f>VLOOKUP(A1762,BUSINESS!$A$2:$J$2692,6,0)</f>
        <v>35</v>
      </c>
      <c r="AB1762" s="5">
        <f>VLOOKUP(A1762,BUSINESS!$A$2:$J$2692,7,0)</f>
        <v>0</v>
      </c>
      <c r="AC1762" s="5">
        <f>VLOOKUP(A1762,BUSINESS!$A$2:$J$2692,8,0)</f>
        <v>270</v>
      </c>
      <c r="AD1762" s="35">
        <f>VLOOKUP(A1762,BUSINESS!$A$2:$J$2692,9,0)</f>
        <v>0.002</v>
      </c>
      <c r="AE1762" s="35">
        <f>VLOOKUP(A1762,BUSINESS!$A$2:$J$2692,10,0)</f>
        <v>0.025</v>
      </c>
    </row>
    <row r="1763" customHeight="1" spans="1:31">
      <c r="A1763" s="22" t="str">
        <f t="shared" si="0"/>
        <v>Niger-Africa2006</v>
      </c>
      <c r="B1763" s="22" t="s">
        <v>205</v>
      </c>
      <c r="C1763" s="22" t="s">
        <v>69</v>
      </c>
      <c r="D1763" s="23">
        <v>2006</v>
      </c>
      <c r="E1763" s="25">
        <v>3646727993</v>
      </c>
      <c r="F1763" s="24">
        <f t="shared" si="1"/>
        <v>266.57943230501</v>
      </c>
      <c r="G1763" s="26">
        <v>0.079</v>
      </c>
      <c r="H1763" s="27">
        <v>21</v>
      </c>
      <c r="J1763" s="5">
        <f>VLOOKUP(A1763,ENERGY!$A$2:$F$2692,5,0)</f>
        <v>0</v>
      </c>
      <c r="K1763" s="5">
        <f t="shared" si="2"/>
        <v>0</v>
      </c>
      <c r="L1763" s="31">
        <f>VLOOKUP(A1763,ENERGY!$A$2:$F$2692,6,0)</f>
        <v>814</v>
      </c>
      <c r="M1763" s="31">
        <f t="shared" si="3"/>
        <v>5.95042071448178e-5</v>
      </c>
      <c r="N1763" s="32">
        <f>VLOOKUP(A1763,'HUMAN RESOURCES'!$A$2:$M$2692,5,0)</f>
        <v>0.01</v>
      </c>
      <c r="O1763" s="32">
        <f>VLOOKUP(A1763,'HUMAN RESOURCES'!$A$2:$M$2692,6,0)</f>
        <v>0.008</v>
      </c>
      <c r="P1763" s="31">
        <f>VLOOKUP(A1763,'HUMAN RESOURCES'!$A$2:$M$2692,7,0)</f>
        <v>55</v>
      </c>
      <c r="Q1763" s="5">
        <f>VLOOKUP(A1763,'HUMAN RESOURCES'!$A$2:$M$2692,8,0)</f>
        <v>55</v>
      </c>
      <c r="R1763" s="5">
        <f>VLOOKUP(A1763,'HUMAN RESOURCES'!$A$2:$M$2692,9,0)</f>
        <v>0.492</v>
      </c>
      <c r="S1763" s="5">
        <f>VLOOKUP(A1763,'HUMAN RESOURCES'!$A$2:$M$2692,10,0)</f>
        <v>0.483</v>
      </c>
      <c r="T1763" s="5">
        <f>VLOOKUP(A1763,'HUMAN RESOURCES'!$A$2:$M$2692,11,0)</f>
        <v>0.025</v>
      </c>
      <c r="U1763" s="5">
        <f>VLOOKUP(A1763,'HUMAN RESOURCES'!$A$2:$M$2692,12,0)</f>
        <v>13679705</v>
      </c>
      <c r="V1763" s="35">
        <f>VLOOKUP(A1763,'HUMAN RESOURCES'!$A$2:$M$2692,13,0)</f>
        <v>0.169</v>
      </c>
      <c r="W1763" s="38">
        <f>VLOOKUP(A1763,TOURISM!$A$2:$F$2692,5,0)</f>
        <v>39000000</v>
      </c>
      <c r="X1763" s="39">
        <f>VLOOKUP(A1763,TOURISM!$A$2:$F$2692,6,0)</f>
        <v>42000000</v>
      </c>
      <c r="Y1763" s="43">
        <f t="shared" si="4"/>
        <v>-0.093210466934136</v>
      </c>
      <c r="Z1763" s="35">
        <f>VLOOKUP(A1763,BUSINESS!$A$2:$J$2692,5,0)</f>
        <v>0.423</v>
      </c>
      <c r="AA1763" s="5">
        <f>VLOOKUP(A1763,BUSINESS!$A$2:$J$2692,6,0)</f>
        <v>24</v>
      </c>
      <c r="AB1763" s="5">
        <f>VLOOKUP(A1763,BUSINESS!$A$2:$J$2692,7,0)</f>
        <v>0</v>
      </c>
      <c r="AC1763" s="5">
        <f>VLOOKUP(A1763,BUSINESS!$A$2:$J$2692,8,0)</f>
        <v>270</v>
      </c>
      <c r="AD1763" s="35">
        <f>VLOOKUP(A1763,BUSINESS!$A$2:$J$2692,9,0)</f>
        <v>0.003</v>
      </c>
      <c r="AE1763" s="35">
        <f>VLOOKUP(A1763,BUSINESS!$A$2:$J$2692,10,0)</f>
        <v>0.035</v>
      </c>
    </row>
    <row r="1764" customHeight="1" spans="1:31">
      <c r="A1764" s="22" t="str">
        <f t="shared" si="0"/>
        <v>Niger-Africa2007</v>
      </c>
      <c r="B1764" s="22" t="s">
        <v>205</v>
      </c>
      <c r="C1764" s="22" t="s">
        <v>69</v>
      </c>
      <c r="D1764" s="23">
        <v>2007</v>
      </c>
      <c r="E1764" s="25">
        <v>4291363547</v>
      </c>
      <c r="F1764" s="24">
        <f t="shared" si="1"/>
        <v>302.266407833214</v>
      </c>
      <c r="G1764" s="26">
        <v>0.074</v>
      </c>
      <c r="H1764" s="27">
        <v>22</v>
      </c>
      <c r="J1764" s="5">
        <f>VLOOKUP(A1764,ENERGY!$A$2:$F$2692,5,0)</f>
        <v>0</v>
      </c>
      <c r="K1764" s="5">
        <f t="shared" si="2"/>
        <v>0</v>
      </c>
      <c r="L1764" s="31">
        <f>VLOOKUP(A1764,ENERGY!$A$2:$F$2692,6,0)</f>
        <v>759</v>
      </c>
      <c r="M1764" s="31">
        <f t="shared" si="3"/>
        <v>5.34609107414803e-5</v>
      </c>
      <c r="N1764" s="32">
        <f>VLOOKUP(A1764,'HUMAN RESOURCES'!$A$2:$M$2692,5,0)</f>
        <v>0.01</v>
      </c>
      <c r="O1764" s="32">
        <f>VLOOKUP(A1764,'HUMAN RESOURCES'!$A$2:$M$2692,6,0)</f>
        <v>0.007</v>
      </c>
      <c r="P1764" s="31">
        <f>VLOOKUP(A1764,'HUMAN RESOURCES'!$A$2:$M$2692,7,0)</f>
        <v>55</v>
      </c>
      <c r="Q1764" s="5">
        <f>VLOOKUP(A1764,'HUMAN RESOURCES'!$A$2:$M$2692,8,0)</f>
        <v>55</v>
      </c>
      <c r="R1764" s="5">
        <f>VLOOKUP(A1764,'HUMAN RESOURCES'!$A$2:$M$2692,9,0)</f>
        <v>0.494</v>
      </c>
      <c r="S1764" s="5">
        <f>VLOOKUP(A1764,'HUMAN RESOURCES'!$A$2:$M$2692,10,0)</f>
        <v>0.481</v>
      </c>
      <c r="T1764" s="5">
        <f>VLOOKUP(A1764,'HUMAN RESOURCES'!$A$2:$M$2692,11,0)</f>
        <v>0.025</v>
      </c>
      <c r="U1764" s="5">
        <f>VLOOKUP(A1764,'HUMAN RESOURCES'!$A$2:$M$2692,12,0)</f>
        <v>14197289</v>
      </c>
      <c r="V1764" s="35">
        <f>VLOOKUP(A1764,'HUMAN RESOURCES'!$A$2:$M$2692,13,0)</f>
        <v>0.17</v>
      </c>
      <c r="W1764" s="38">
        <f>VLOOKUP(A1764,TOURISM!$A$2:$F$2692,5,0)</f>
        <v>44000000</v>
      </c>
      <c r="X1764" s="39">
        <f>VLOOKUP(A1764,TOURISM!$A$2:$F$2692,6,0)</f>
        <v>48000000</v>
      </c>
      <c r="Y1764" s="43">
        <f t="shared" si="4"/>
        <v>-0.222083853535303</v>
      </c>
      <c r="Z1764" s="35">
        <f>VLOOKUP(A1764,BUSINESS!$A$2:$J$2692,5,0)</f>
        <v>0.424</v>
      </c>
      <c r="AA1764" s="5">
        <f>VLOOKUP(A1764,BUSINESS!$A$2:$J$2692,6,0)</f>
        <v>23</v>
      </c>
      <c r="AB1764" s="5">
        <f>VLOOKUP(A1764,BUSINESS!$A$2:$J$2692,7,0)</f>
        <v>0</v>
      </c>
      <c r="AC1764" s="5">
        <f>VLOOKUP(A1764,BUSINESS!$A$2:$J$2692,8,0)</f>
        <v>270</v>
      </c>
      <c r="AD1764" s="35">
        <f>VLOOKUP(A1764,BUSINESS!$A$2:$J$2692,9,0)</f>
        <v>0.004</v>
      </c>
      <c r="AE1764" s="35">
        <f>VLOOKUP(A1764,BUSINESS!$A$2:$J$2692,10,0)</f>
        <v>0.063</v>
      </c>
    </row>
    <row r="1765" customHeight="1" spans="1:31">
      <c r="A1765" s="22" t="str">
        <f t="shared" si="0"/>
        <v>Niger-Africa2008</v>
      </c>
      <c r="B1765" s="22" t="s">
        <v>205</v>
      </c>
      <c r="C1765" s="22" t="s">
        <v>69</v>
      </c>
      <c r="D1765" s="23">
        <v>2008</v>
      </c>
      <c r="E1765" s="25">
        <v>5403364454</v>
      </c>
      <c r="F1765" s="24">
        <f t="shared" si="1"/>
        <v>366.630679211651</v>
      </c>
      <c r="G1765" s="26">
        <v>0.071</v>
      </c>
      <c r="H1765" s="27">
        <v>26</v>
      </c>
      <c r="J1765" s="5">
        <f>VLOOKUP(A1765,ENERGY!$A$2:$F$2692,5,0)</f>
        <v>0</v>
      </c>
      <c r="K1765" s="5">
        <f t="shared" si="2"/>
        <v>0</v>
      </c>
      <c r="L1765" s="31">
        <f>VLOOKUP(A1765,ENERGY!$A$2:$F$2692,6,0)</f>
        <v>821</v>
      </c>
      <c r="M1765" s="31">
        <f t="shared" si="3"/>
        <v>5.57067342385056e-5</v>
      </c>
      <c r="N1765" s="32">
        <f>VLOOKUP(A1765,'HUMAN RESOURCES'!$A$2:$M$2692,5,0)</f>
        <v>0.01</v>
      </c>
      <c r="O1765" s="32">
        <f>VLOOKUP(A1765,'HUMAN RESOURCES'!$A$2:$M$2692,6,0)</f>
        <v>0.006</v>
      </c>
      <c r="P1765" s="31">
        <f>VLOOKUP(A1765,'HUMAN RESOURCES'!$A$2:$M$2692,7,0)</f>
        <v>56</v>
      </c>
      <c r="Q1765" s="5">
        <f>VLOOKUP(A1765,'HUMAN RESOURCES'!$A$2:$M$2692,8,0)</f>
        <v>56</v>
      </c>
      <c r="R1765" s="5">
        <f>VLOOKUP(A1765,'HUMAN RESOURCES'!$A$2:$M$2692,9,0)</f>
        <v>0.496</v>
      </c>
      <c r="S1765" s="5">
        <f>VLOOKUP(A1765,'HUMAN RESOURCES'!$A$2:$M$2692,10,0)</f>
        <v>0.479</v>
      </c>
      <c r="T1765" s="5">
        <f>VLOOKUP(A1765,'HUMAN RESOURCES'!$A$2:$M$2692,11,0)</f>
        <v>0.026</v>
      </c>
      <c r="U1765" s="5">
        <f>VLOOKUP(A1765,'HUMAN RESOURCES'!$A$2:$M$2692,12,0)</f>
        <v>14737895</v>
      </c>
      <c r="V1765" s="35">
        <f>VLOOKUP(A1765,'HUMAN RESOURCES'!$A$2:$M$2692,13,0)</f>
        <v>0.172</v>
      </c>
      <c r="W1765" s="38">
        <f>VLOOKUP(A1765,TOURISM!$A$2:$F$2692,5,0)</f>
        <v>86000000</v>
      </c>
      <c r="X1765" s="39">
        <f>VLOOKUP(A1765,TOURISM!$A$2:$F$2692,6,0)</f>
        <v>98000000</v>
      </c>
      <c r="Y1765" s="43">
        <f t="shared" si="4"/>
        <v>-0.277925903946804</v>
      </c>
      <c r="Z1765" s="35">
        <f>VLOOKUP(A1765,BUSINESS!$A$2:$J$2692,5,0)</f>
        <v>0.423</v>
      </c>
      <c r="AA1765" s="5">
        <f>VLOOKUP(A1765,BUSINESS!$A$2:$J$2692,6,0)</f>
        <v>19</v>
      </c>
      <c r="AB1765" s="5">
        <f>VLOOKUP(A1765,BUSINESS!$A$2:$J$2692,7,0)</f>
        <v>0</v>
      </c>
      <c r="AC1765" s="5">
        <f>VLOOKUP(A1765,BUSINESS!$A$2:$J$2692,8,0)</f>
        <v>270</v>
      </c>
      <c r="AD1765" s="35">
        <f>VLOOKUP(A1765,BUSINESS!$A$2:$J$2692,9,0)</f>
        <v>0.007</v>
      </c>
      <c r="AE1765" s="35">
        <f>VLOOKUP(A1765,BUSINESS!$A$2:$J$2692,10,0)</f>
        <v>0.129</v>
      </c>
    </row>
    <row r="1766" customHeight="1" spans="1:31">
      <c r="A1766" s="22" t="str">
        <f t="shared" si="0"/>
        <v>Niger-Africa2009</v>
      </c>
      <c r="B1766" s="22" t="s">
        <v>205</v>
      </c>
      <c r="C1766" s="22" t="s">
        <v>69</v>
      </c>
      <c r="D1766" s="23">
        <v>2009</v>
      </c>
      <c r="E1766" s="25">
        <v>5397121962</v>
      </c>
      <c r="F1766" s="24">
        <f t="shared" si="1"/>
        <v>352.685114136178</v>
      </c>
      <c r="G1766" s="26">
        <v>0.077</v>
      </c>
      <c r="H1766" s="27">
        <v>27</v>
      </c>
      <c r="J1766" s="5">
        <f>VLOOKUP(A1766,ENERGY!$A$2:$F$2692,5,0)</f>
        <v>0</v>
      </c>
      <c r="K1766" s="5">
        <f t="shared" si="2"/>
        <v>0</v>
      </c>
      <c r="L1766" s="31">
        <f>VLOOKUP(A1766,ENERGY!$A$2:$F$2692,6,0)</f>
        <v>829</v>
      </c>
      <c r="M1766" s="31">
        <f t="shared" si="3"/>
        <v>5.41725685795966e-5</v>
      </c>
      <c r="N1766" s="32">
        <f>VLOOKUP(A1766,'HUMAN RESOURCES'!$A$2:$M$2692,5,0)</f>
        <v>0.01</v>
      </c>
      <c r="O1766" s="32">
        <f>VLOOKUP(A1766,'HUMAN RESOURCES'!$A$2:$M$2692,6,0)</f>
        <v>0.004</v>
      </c>
      <c r="P1766" s="31">
        <f>VLOOKUP(A1766,'HUMAN RESOURCES'!$A$2:$M$2692,7,0)</f>
        <v>57</v>
      </c>
      <c r="Q1766" s="5">
        <f>VLOOKUP(A1766,'HUMAN RESOURCES'!$A$2:$M$2692,8,0)</f>
        <v>56</v>
      </c>
      <c r="R1766" s="5">
        <f>VLOOKUP(A1766,'HUMAN RESOURCES'!$A$2:$M$2692,9,0)</f>
        <v>0.497</v>
      </c>
      <c r="S1766" s="5">
        <f>VLOOKUP(A1766,'HUMAN RESOURCES'!$A$2:$M$2692,10,0)</f>
        <v>0.477</v>
      </c>
      <c r="T1766" s="5">
        <f>VLOOKUP(A1766,'HUMAN RESOURCES'!$A$2:$M$2692,11,0)</f>
        <v>0.026</v>
      </c>
      <c r="U1766" s="5">
        <f>VLOOKUP(A1766,'HUMAN RESOURCES'!$A$2:$M$2692,12,0)</f>
        <v>15302948</v>
      </c>
      <c r="V1766" s="35">
        <f>VLOOKUP(A1766,'HUMAN RESOURCES'!$A$2:$M$2692,13,0)</f>
        <v>0.174</v>
      </c>
      <c r="W1766" s="38">
        <f>VLOOKUP(A1766,TOURISM!$A$2:$F$2692,5,0)</f>
        <v>69000000</v>
      </c>
      <c r="X1766" s="39">
        <f>VLOOKUP(A1766,TOURISM!$A$2:$F$2692,6,0)</f>
        <v>84000000</v>
      </c>
      <c r="Y1766" s="43">
        <f t="shared" si="4"/>
        <v>1.50386733036296</v>
      </c>
      <c r="Z1766" s="35">
        <f>VLOOKUP(A1766,BUSINESS!$A$2:$J$2692,5,0)</f>
        <v>0.465</v>
      </c>
      <c r="AA1766" s="5">
        <f>VLOOKUP(A1766,BUSINESS!$A$2:$J$2692,6,0)</f>
        <v>17</v>
      </c>
      <c r="AB1766" s="5">
        <f>VLOOKUP(A1766,BUSINESS!$A$2:$J$2692,7,0)</f>
        <v>0</v>
      </c>
      <c r="AC1766" s="5">
        <f>VLOOKUP(A1766,BUSINESS!$A$2:$J$2692,8,0)</f>
        <v>270</v>
      </c>
      <c r="AD1766" s="35">
        <f>VLOOKUP(A1766,BUSINESS!$A$2:$J$2692,9,0)</f>
        <v>0.008</v>
      </c>
      <c r="AE1766" s="35">
        <f>VLOOKUP(A1766,BUSINESS!$A$2:$J$2692,10,0)</f>
        <v>0.17</v>
      </c>
    </row>
    <row r="1767" customHeight="1" spans="1:31">
      <c r="A1767" s="22" t="str">
        <f t="shared" si="0"/>
        <v>Niger-Africa2010</v>
      </c>
      <c r="B1767" s="22" t="s">
        <v>205</v>
      </c>
      <c r="C1767" s="22" t="s">
        <v>69</v>
      </c>
      <c r="D1767" s="23">
        <v>2010</v>
      </c>
      <c r="E1767" s="25">
        <v>5718589550</v>
      </c>
      <c r="F1767" s="24">
        <f t="shared" si="1"/>
        <v>359.801241947619</v>
      </c>
      <c r="G1767" s="26">
        <v>0.069</v>
      </c>
      <c r="H1767" s="27">
        <v>24</v>
      </c>
      <c r="J1767" s="5">
        <f>VLOOKUP(A1767,ENERGY!$A$2:$F$2692,5,0)</f>
        <v>0</v>
      </c>
      <c r="K1767" s="5">
        <f t="shared" si="2"/>
        <v>0</v>
      </c>
      <c r="L1767" s="31">
        <f>VLOOKUP(A1767,ENERGY!$A$2:$F$2692,6,0)</f>
        <v>880</v>
      </c>
      <c r="M1767" s="31">
        <f t="shared" si="3"/>
        <v>5.53676899077159e-5</v>
      </c>
      <c r="N1767" s="32">
        <f>VLOOKUP(A1767,'HUMAN RESOURCES'!$A$2:$M$2692,5,0)</f>
        <v>0.01</v>
      </c>
      <c r="O1767" s="32">
        <f>VLOOKUP(A1767,'HUMAN RESOURCES'!$A$2:$M$2692,6,0)</f>
        <v>0.004</v>
      </c>
      <c r="P1767" s="31">
        <f>VLOOKUP(A1767,'HUMAN RESOURCES'!$A$2:$M$2692,7,0)</f>
        <v>57</v>
      </c>
      <c r="Q1767" s="5">
        <f>VLOOKUP(A1767,'HUMAN RESOURCES'!$A$2:$M$2692,8,0)</f>
        <v>57</v>
      </c>
      <c r="R1767" s="5">
        <f>VLOOKUP(A1767,'HUMAN RESOURCES'!$A$2:$M$2692,9,0)</f>
        <v>0.498</v>
      </c>
      <c r="S1767" s="5">
        <f>VLOOKUP(A1767,'HUMAN RESOURCES'!$A$2:$M$2692,10,0)</f>
        <v>0.476</v>
      </c>
      <c r="T1767" s="5">
        <f>VLOOKUP(A1767,'HUMAN RESOURCES'!$A$2:$M$2692,11,0)</f>
        <v>0.026</v>
      </c>
      <c r="U1767" s="5">
        <f>VLOOKUP(A1767,'HUMAN RESOURCES'!$A$2:$M$2692,12,0)</f>
        <v>15893746</v>
      </c>
      <c r="V1767" s="35">
        <f>VLOOKUP(A1767,'HUMAN RESOURCES'!$A$2:$M$2692,13,0)</f>
        <v>0.176</v>
      </c>
      <c r="W1767" s="38">
        <f>VLOOKUP(A1767,TOURISM!$A$2:$F$2692,5,0)</f>
        <v>86000000</v>
      </c>
      <c r="X1767" s="37">
        <v>0</v>
      </c>
      <c r="Y1767" s="43">
        <f t="shared" si="4"/>
        <v>1.34126822081335</v>
      </c>
      <c r="Z1767" s="35">
        <f>VLOOKUP(A1767,BUSINESS!$A$2:$J$2692,5,0)</f>
        <v>0.465</v>
      </c>
      <c r="AA1767" s="5">
        <f>VLOOKUP(A1767,BUSINESS!$A$2:$J$2692,6,0)</f>
        <v>17</v>
      </c>
      <c r="AB1767" s="5">
        <f>VLOOKUP(A1767,BUSINESS!$A$2:$J$2692,7,0)</f>
        <v>0</v>
      </c>
      <c r="AC1767" s="5">
        <f>VLOOKUP(A1767,BUSINESS!$A$2:$J$2692,8,0)</f>
        <v>270</v>
      </c>
      <c r="AD1767" s="35">
        <f>VLOOKUP(A1767,BUSINESS!$A$2:$J$2692,9,0)</f>
        <v>0.008</v>
      </c>
      <c r="AE1767" s="35">
        <f>VLOOKUP(A1767,BUSINESS!$A$2:$J$2692,10,0)</f>
        <v>0.231</v>
      </c>
    </row>
    <row r="1768" customHeight="1" spans="1:31">
      <c r="A1768" s="22" t="str">
        <f t="shared" si="0"/>
        <v>Niger-Africa2011</v>
      </c>
      <c r="B1768" s="22" t="s">
        <v>205</v>
      </c>
      <c r="C1768" s="22" t="s">
        <v>69</v>
      </c>
      <c r="D1768" s="23">
        <v>2011</v>
      </c>
      <c r="E1768" s="25">
        <v>6411842066</v>
      </c>
      <c r="F1768" s="24">
        <f t="shared" si="1"/>
        <v>388.326731212536</v>
      </c>
      <c r="G1768" s="26">
        <v>0.068</v>
      </c>
      <c r="H1768" s="27">
        <v>25</v>
      </c>
      <c r="J1768" s="5">
        <f>VLOOKUP(A1768,ENERGY!$A$2:$F$2692,5,0)</f>
        <v>0</v>
      </c>
      <c r="K1768" s="5">
        <f t="shared" si="2"/>
        <v>0</v>
      </c>
      <c r="L1768" s="31">
        <f>VLOOKUP(A1768,ENERGY!$A$2:$F$2692,6,0)</f>
        <v>796</v>
      </c>
      <c r="M1768" s="31">
        <f t="shared" si="3"/>
        <v>4.82089351021733e-5</v>
      </c>
      <c r="N1768" s="32">
        <f>VLOOKUP(A1768,'HUMAN RESOURCES'!$A$2:$M$2692,5,0)</f>
        <v>0.01</v>
      </c>
      <c r="O1768" s="32">
        <f>VLOOKUP(A1768,'HUMAN RESOURCES'!$A$2:$M$2692,6,0)</f>
        <v>0.005</v>
      </c>
      <c r="P1768" s="31">
        <f>VLOOKUP(A1768,'HUMAN RESOURCES'!$A$2:$M$2692,7,0)</f>
        <v>58</v>
      </c>
      <c r="Q1768" s="5">
        <f>VLOOKUP(A1768,'HUMAN RESOURCES'!$A$2:$M$2692,8,0)</f>
        <v>57</v>
      </c>
      <c r="R1768" s="5">
        <f>VLOOKUP(A1768,'HUMAN RESOURCES'!$A$2:$M$2692,9,0)</f>
        <v>0.499</v>
      </c>
      <c r="S1768" s="5">
        <f>VLOOKUP(A1768,'HUMAN RESOURCES'!$A$2:$M$2692,10,0)</f>
        <v>0.475</v>
      </c>
      <c r="T1768" s="5">
        <f>VLOOKUP(A1768,'HUMAN RESOURCES'!$A$2:$M$2692,11,0)</f>
        <v>0.026</v>
      </c>
      <c r="U1768" s="5">
        <f>VLOOKUP(A1768,'HUMAN RESOURCES'!$A$2:$M$2692,12,0)</f>
        <v>16511462</v>
      </c>
      <c r="V1768" s="35">
        <f>VLOOKUP(A1768,'HUMAN RESOURCES'!$A$2:$M$2692,13,0)</f>
        <v>0.178</v>
      </c>
      <c r="W1768" s="38">
        <f>VLOOKUP(A1768,TOURISM!$A$2:$F$2692,5,0)</f>
        <v>86000000</v>
      </c>
      <c r="X1768" s="37">
        <v>0</v>
      </c>
      <c r="Y1768" s="43">
        <f t="shared" si="4"/>
        <v>0</v>
      </c>
      <c r="Z1768" s="35">
        <f>VLOOKUP(A1768,BUSINESS!$A$2:$J$2692,5,0)</f>
        <v>0.438</v>
      </c>
      <c r="AA1768" s="5">
        <f>VLOOKUP(A1768,BUSINESS!$A$2:$J$2692,6,0)</f>
        <v>17</v>
      </c>
      <c r="AB1768" s="5">
        <f>VLOOKUP(A1768,BUSINESS!$A$2:$J$2692,7,0)</f>
        <v>0</v>
      </c>
      <c r="AC1768" s="5">
        <f>VLOOKUP(A1768,BUSINESS!$A$2:$J$2692,8,0)</f>
        <v>270</v>
      </c>
      <c r="AD1768" s="35">
        <f>VLOOKUP(A1768,BUSINESS!$A$2:$J$2692,9,0)</f>
        <v>0.013</v>
      </c>
      <c r="AE1768" s="35">
        <f>VLOOKUP(A1768,BUSINESS!$A$2:$J$2692,10,0)</f>
        <v>0.287</v>
      </c>
    </row>
    <row r="1769" customHeight="1" spans="1:31">
      <c r="A1769" s="22" t="str">
        <f t="shared" si="0"/>
        <v>Niger-Africa2012</v>
      </c>
      <c r="B1769" s="22" t="s">
        <v>205</v>
      </c>
      <c r="C1769" s="22" t="s">
        <v>69</v>
      </c>
      <c r="D1769" s="23">
        <v>2012</v>
      </c>
      <c r="E1769" s="25">
        <v>6773185511</v>
      </c>
      <c r="F1769" s="24">
        <f t="shared" si="1"/>
        <v>394.775830880405</v>
      </c>
      <c r="G1769" s="26">
        <v>0.072</v>
      </c>
      <c r="H1769" s="27">
        <v>25</v>
      </c>
      <c r="J1769" s="5">
        <f>VLOOKUP(A1769,ENERGY!$A$2:$F$2692,5,0)</f>
        <v>0</v>
      </c>
      <c r="K1769" s="5">
        <f t="shared" si="2"/>
        <v>0</v>
      </c>
      <c r="L1769" s="31">
        <f>VLOOKUP(A1769,ENERGY!$A$2:$F$2692,6,0)</f>
        <v>807</v>
      </c>
      <c r="M1769" s="31">
        <f t="shared" si="3"/>
        <v>4.70360799956076e-5</v>
      </c>
      <c r="N1769" s="32">
        <f>VLOOKUP(A1769,'HUMAN RESOURCES'!$A$2:$M$2692,5,0)</f>
        <v>0.01</v>
      </c>
      <c r="O1769" s="32">
        <f>VLOOKUP(A1769,'HUMAN RESOURCES'!$A$2:$M$2692,6,0)</f>
        <v>0</v>
      </c>
      <c r="P1769" s="31">
        <f>VLOOKUP(A1769,'HUMAN RESOURCES'!$A$2:$M$2692,7,0)</f>
        <v>58</v>
      </c>
      <c r="Q1769" s="5">
        <f>VLOOKUP(A1769,'HUMAN RESOURCES'!$A$2:$M$2692,8,0)</f>
        <v>58</v>
      </c>
      <c r="R1769" s="5">
        <f>VLOOKUP(A1769,'HUMAN RESOURCES'!$A$2:$M$2692,9,0)</f>
        <v>0.5</v>
      </c>
      <c r="S1769" s="5">
        <f>VLOOKUP(A1769,'HUMAN RESOURCES'!$A$2:$M$2692,10,0)</f>
        <v>0.474</v>
      </c>
      <c r="T1769" s="5">
        <f>VLOOKUP(A1769,'HUMAN RESOURCES'!$A$2:$M$2692,11,0)</f>
        <v>0.026</v>
      </c>
      <c r="U1769" s="5">
        <f>VLOOKUP(A1769,'HUMAN RESOURCES'!$A$2:$M$2692,12,0)</f>
        <v>17157042</v>
      </c>
      <c r="V1769" s="35">
        <f>VLOOKUP(A1769,'HUMAN RESOURCES'!$A$2:$M$2692,13,0)</f>
        <v>0.18</v>
      </c>
      <c r="W1769" s="36">
        <v>0</v>
      </c>
      <c r="X1769" s="37">
        <v>0</v>
      </c>
      <c r="Y1769" s="43">
        <f t="shared" si="4"/>
        <v>-0.914068978389946</v>
      </c>
      <c r="Z1769" s="35">
        <f>VLOOKUP(A1769,BUSINESS!$A$2:$J$2692,5,0)</f>
        <v>0.438</v>
      </c>
      <c r="AA1769" s="5">
        <f>VLOOKUP(A1769,BUSINESS!$A$2:$J$2692,6,0)</f>
        <v>17</v>
      </c>
      <c r="AB1769" s="5">
        <f>VLOOKUP(A1769,BUSINESS!$A$2:$J$2692,7,0)</f>
        <v>174</v>
      </c>
      <c r="AC1769" s="5">
        <f>VLOOKUP(A1769,BUSINESS!$A$2:$J$2692,8,0)</f>
        <v>270</v>
      </c>
      <c r="AD1769" s="35">
        <f>VLOOKUP(A1769,BUSINESS!$A$2:$J$2692,9,0)</f>
        <v>0.014</v>
      </c>
      <c r="AE1769" s="35">
        <f>VLOOKUP(A1769,BUSINESS!$A$2:$J$2692,10,0)</f>
        <v>0.314</v>
      </c>
    </row>
    <row r="1770" customHeight="1" spans="1:31">
      <c r="A1770" s="22" t="str">
        <f t="shared" si="0"/>
        <v>Nigeria-Africa2000</v>
      </c>
      <c r="B1770" s="22" t="s">
        <v>206</v>
      </c>
      <c r="C1770" s="22" t="s">
        <v>69</v>
      </c>
      <c r="D1770" s="23">
        <v>2000</v>
      </c>
      <c r="E1770" s="25">
        <v>46385996027</v>
      </c>
      <c r="F1770" s="24">
        <f t="shared" si="1"/>
        <v>377.500257042166</v>
      </c>
      <c r="G1770" s="26">
        <v>0.046</v>
      </c>
      <c r="H1770" s="27">
        <v>17</v>
      </c>
      <c r="I1770" s="26">
        <v>0.213</v>
      </c>
      <c r="J1770" s="5">
        <f>VLOOKUP(A1770,ENERGY!$A$2:$F$2692,5,0)</f>
        <v>0</v>
      </c>
      <c r="K1770" s="5">
        <f t="shared" si="2"/>
        <v>0</v>
      </c>
      <c r="L1770" s="31">
        <f>VLOOKUP(A1770,ENERGY!$A$2:$F$2692,6,0)</f>
        <v>0</v>
      </c>
      <c r="M1770" s="31">
        <f t="shared" si="3"/>
        <v>0</v>
      </c>
      <c r="N1770" s="32">
        <f>VLOOKUP(A1770,'HUMAN RESOURCES'!$A$2:$M$2692,5,0)</f>
        <v>0.01</v>
      </c>
      <c r="O1770" s="32">
        <f>VLOOKUP(A1770,'HUMAN RESOURCES'!$A$2:$M$2692,6,0)</f>
        <v>0.004</v>
      </c>
      <c r="P1770" s="31">
        <f>VLOOKUP(A1770,'HUMAN RESOURCES'!$A$2:$M$2692,7,0)</f>
        <v>47</v>
      </c>
      <c r="Q1770" s="5">
        <f>VLOOKUP(A1770,'HUMAN RESOURCES'!$A$2:$M$2692,8,0)</f>
        <v>46</v>
      </c>
      <c r="R1770" s="5">
        <f>VLOOKUP(A1770,'HUMAN RESOURCES'!$A$2:$M$2692,9,0)</f>
        <v>0.435</v>
      </c>
      <c r="S1770" s="5">
        <f>VLOOKUP(A1770,'HUMAN RESOURCES'!$A$2:$M$2692,10,0)</f>
        <v>0.537</v>
      </c>
      <c r="T1770" s="5">
        <f>VLOOKUP(A1770,'HUMAN RESOURCES'!$A$2:$M$2692,11,0)</f>
        <v>0.028</v>
      </c>
      <c r="U1770" s="5">
        <f>VLOOKUP(A1770,'HUMAN RESOURCES'!$A$2:$M$2692,12,0)</f>
        <v>122876727</v>
      </c>
      <c r="V1770" s="35">
        <f>VLOOKUP(A1770,'HUMAN RESOURCES'!$A$2:$M$2692,13,0)</f>
        <v>0.348</v>
      </c>
      <c r="W1770" s="38">
        <f>VLOOKUP(A1770,TOURISM!$A$2:$F$2692,5,0)</f>
        <v>186000000</v>
      </c>
      <c r="X1770" s="39">
        <f>VLOOKUP(A1770,TOURISM!$A$2:$F$2692,6,0)</f>
        <v>610000000</v>
      </c>
      <c r="Y1770" s="43">
        <f t="shared" si="4"/>
        <v>-1.56327830826685</v>
      </c>
      <c r="Z1770" s="35">
        <f>VLOOKUP(A1770,BUSINESS!$A$2:$J$2692,5,0)</f>
        <v>0</v>
      </c>
      <c r="AA1770" s="5">
        <f>VLOOKUP(A1770,BUSINESS!$A$2:$J$2692,6,0)</f>
        <v>0</v>
      </c>
      <c r="AB1770" s="5">
        <f>VLOOKUP(A1770,BUSINESS!$A$2:$J$2692,7,0)</f>
        <v>0</v>
      </c>
      <c r="AC1770" s="5">
        <f>VLOOKUP(A1770,BUSINESS!$A$2:$J$2692,8,0)</f>
        <v>0</v>
      </c>
      <c r="AD1770" s="35">
        <f>VLOOKUP(A1770,BUSINESS!$A$2:$J$2692,9,0)</f>
        <v>0.001</v>
      </c>
      <c r="AE1770" s="35">
        <f>VLOOKUP(A1770,BUSINESS!$A$2:$J$2692,10,0)</f>
        <v>0</v>
      </c>
    </row>
    <row r="1771" customHeight="1" spans="1:31">
      <c r="A1771" s="22" t="str">
        <f t="shared" si="0"/>
        <v>Nigeria-Africa2001</v>
      </c>
      <c r="B1771" s="22" t="s">
        <v>206</v>
      </c>
      <c r="C1771" s="22" t="s">
        <v>69</v>
      </c>
      <c r="D1771" s="23">
        <v>2001</v>
      </c>
      <c r="E1771" s="25">
        <v>44138014092</v>
      </c>
      <c r="F1771" s="24">
        <f t="shared" si="1"/>
        <v>350.287821072994</v>
      </c>
      <c r="G1771" s="26">
        <v>0.048</v>
      </c>
      <c r="H1771" s="27">
        <v>18</v>
      </c>
      <c r="I1771" s="26">
        <v>0.234</v>
      </c>
      <c r="J1771" s="5">
        <f>VLOOKUP(A1771,ENERGY!$A$2:$F$2692,5,0)</f>
        <v>118325</v>
      </c>
      <c r="K1771" s="5">
        <f t="shared" si="2"/>
        <v>0.000939050097316779</v>
      </c>
      <c r="L1771" s="31">
        <f>VLOOKUP(A1771,ENERGY!$A$2:$F$2692,6,0)</f>
        <v>0</v>
      </c>
      <c r="M1771" s="31">
        <f t="shared" si="3"/>
        <v>0</v>
      </c>
      <c r="N1771" s="32">
        <f>VLOOKUP(A1771,'HUMAN RESOURCES'!$A$2:$M$2692,5,0)</f>
        <v>0.01</v>
      </c>
      <c r="O1771" s="32">
        <f>VLOOKUP(A1771,'HUMAN RESOURCES'!$A$2:$M$2692,6,0)</f>
        <v>0.004</v>
      </c>
      <c r="P1771" s="31">
        <f>VLOOKUP(A1771,'HUMAN RESOURCES'!$A$2:$M$2692,7,0)</f>
        <v>47</v>
      </c>
      <c r="Q1771" s="5">
        <f>VLOOKUP(A1771,'HUMAN RESOURCES'!$A$2:$M$2692,8,0)</f>
        <v>46</v>
      </c>
      <c r="R1771" s="5">
        <f>VLOOKUP(A1771,'HUMAN RESOURCES'!$A$2:$M$2692,9,0)</f>
        <v>0.435</v>
      </c>
      <c r="S1771" s="5">
        <f>VLOOKUP(A1771,'HUMAN RESOURCES'!$A$2:$M$2692,10,0)</f>
        <v>0.538</v>
      </c>
      <c r="T1771" s="5">
        <f>VLOOKUP(A1771,'HUMAN RESOURCES'!$A$2:$M$2692,11,0)</f>
        <v>0.028</v>
      </c>
      <c r="U1771" s="5">
        <f>VLOOKUP(A1771,'HUMAN RESOURCES'!$A$2:$M$2692,12,0)</f>
        <v>126004992</v>
      </c>
      <c r="V1771" s="35">
        <f>VLOOKUP(A1771,'HUMAN RESOURCES'!$A$2:$M$2692,13,0)</f>
        <v>0.357</v>
      </c>
      <c r="W1771" s="38">
        <f>VLOOKUP(A1771,TOURISM!$A$2:$F$2692,5,0)</f>
        <v>168000000</v>
      </c>
      <c r="X1771" s="39">
        <f>VLOOKUP(A1771,TOURISM!$A$2:$F$2692,6,0)</f>
        <v>858000000</v>
      </c>
      <c r="Y1771" s="43">
        <f t="shared" si="4"/>
        <v>-1.10628323075961</v>
      </c>
      <c r="Z1771" s="35">
        <f>VLOOKUP(A1771,BUSINESS!$A$2:$J$2692,5,0)</f>
        <v>0</v>
      </c>
      <c r="AA1771" s="5">
        <f>VLOOKUP(A1771,BUSINESS!$A$2:$J$2692,6,0)</f>
        <v>0</v>
      </c>
      <c r="AB1771" s="5">
        <f>VLOOKUP(A1771,BUSINESS!$A$2:$J$2692,7,0)</f>
        <v>0</v>
      </c>
      <c r="AC1771" s="5">
        <f>VLOOKUP(A1771,BUSINESS!$A$2:$J$2692,8,0)</f>
        <v>0</v>
      </c>
      <c r="AD1771" s="35">
        <f>VLOOKUP(A1771,BUSINESS!$A$2:$J$2692,9,0)</f>
        <v>0.001</v>
      </c>
      <c r="AE1771" s="35">
        <f>VLOOKUP(A1771,BUSINESS!$A$2:$J$2692,10,0)</f>
        <v>0.002</v>
      </c>
    </row>
    <row r="1772" customHeight="1" spans="1:31">
      <c r="A1772" s="22" t="str">
        <f t="shared" si="0"/>
        <v>Nigeria-Africa2002</v>
      </c>
      <c r="B1772" s="22" t="s">
        <v>206</v>
      </c>
      <c r="C1772" s="22" t="s">
        <v>69</v>
      </c>
      <c r="D1772" s="23">
        <v>2002</v>
      </c>
      <c r="E1772" s="25">
        <v>59116868250</v>
      </c>
      <c r="F1772" s="24">
        <f t="shared" si="1"/>
        <v>457.473650478162</v>
      </c>
      <c r="G1772" s="26">
        <v>0.039</v>
      </c>
      <c r="H1772" s="27">
        <v>18</v>
      </c>
      <c r="I1772" s="26">
        <v>0.248</v>
      </c>
      <c r="J1772" s="5">
        <f>VLOOKUP(A1772,ENERGY!$A$2:$F$2692,5,0)</f>
        <v>115138</v>
      </c>
      <c r="K1772" s="5">
        <f t="shared" si="2"/>
        <v>0.000890991061062418</v>
      </c>
      <c r="L1772" s="31">
        <f>VLOOKUP(A1772,ENERGY!$A$2:$F$2692,6,0)</f>
        <v>78910</v>
      </c>
      <c r="M1772" s="31">
        <f t="shared" si="3"/>
        <v>0.000610642052393088</v>
      </c>
      <c r="N1772" s="32">
        <f>VLOOKUP(A1772,'HUMAN RESOURCES'!$A$2:$M$2692,5,0)</f>
        <v>0.01</v>
      </c>
      <c r="O1772" s="32">
        <f>VLOOKUP(A1772,'HUMAN RESOURCES'!$A$2:$M$2692,6,0)</f>
        <v>0.004</v>
      </c>
      <c r="P1772" s="31">
        <f>VLOOKUP(A1772,'HUMAN RESOURCES'!$A$2:$M$2692,7,0)</f>
        <v>48</v>
      </c>
      <c r="Q1772" s="5">
        <f>VLOOKUP(A1772,'HUMAN RESOURCES'!$A$2:$M$2692,8,0)</f>
        <v>47</v>
      </c>
      <c r="R1772" s="5">
        <f>VLOOKUP(A1772,'HUMAN RESOURCES'!$A$2:$M$2692,9,0)</f>
        <v>0.434</v>
      </c>
      <c r="S1772" s="5">
        <f>VLOOKUP(A1772,'HUMAN RESOURCES'!$A$2:$M$2692,10,0)</f>
        <v>0.538</v>
      </c>
      <c r="T1772" s="5">
        <f>VLOOKUP(A1772,'HUMAN RESOURCES'!$A$2:$M$2692,11,0)</f>
        <v>0.028</v>
      </c>
      <c r="U1772" s="5">
        <f>VLOOKUP(A1772,'HUMAN RESOURCES'!$A$2:$M$2692,12,0)</f>
        <v>129224641</v>
      </c>
      <c r="V1772" s="35">
        <f>VLOOKUP(A1772,'HUMAN RESOURCES'!$A$2:$M$2692,13,0)</f>
        <v>0.365</v>
      </c>
      <c r="W1772" s="38">
        <f>VLOOKUP(A1772,TOURISM!$A$2:$F$2692,5,0)</f>
        <v>256000000</v>
      </c>
      <c r="X1772" s="39">
        <f>VLOOKUP(A1772,TOURISM!$A$2:$F$2692,6,0)</f>
        <v>910000000</v>
      </c>
      <c r="Y1772" s="43">
        <f t="shared" si="4"/>
        <v>-2.98274324401062</v>
      </c>
      <c r="Z1772" s="35">
        <f>VLOOKUP(A1772,BUSINESS!$A$2:$J$2692,5,0)</f>
        <v>0</v>
      </c>
      <c r="AA1772" s="5">
        <f>VLOOKUP(A1772,BUSINESS!$A$2:$J$2692,6,0)</f>
        <v>0</v>
      </c>
      <c r="AB1772" s="5">
        <f>VLOOKUP(A1772,BUSINESS!$A$2:$J$2692,7,0)</f>
        <v>0</v>
      </c>
      <c r="AC1772" s="5">
        <f>VLOOKUP(A1772,BUSINESS!$A$2:$J$2692,8,0)</f>
        <v>0</v>
      </c>
      <c r="AD1772" s="35">
        <f>VLOOKUP(A1772,BUSINESS!$A$2:$J$2692,9,0)</f>
        <v>0.003</v>
      </c>
      <c r="AE1772" s="35">
        <f>VLOOKUP(A1772,BUSINESS!$A$2:$J$2692,10,0)</f>
        <v>0.012</v>
      </c>
    </row>
    <row r="1773" customHeight="1" spans="1:31">
      <c r="A1773" s="22" t="str">
        <f t="shared" si="0"/>
        <v>Nigeria-Africa2003</v>
      </c>
      <c r="B1773" s="22" t="s">
        <v>206</v>
      </c>
      <c r="C1773" s="22" t="s">
        <v>69</v>
      </c>
      <c r="D1773" s="23">
        <v>2003</v>
      </c>
      <c r="E1773" s="25">
        <v>67655840108</v>
      </c>
      <c r="F1773" s="24">
        <f t="shared" si="1"/>
        <v>510.416941434376</v>
      </c>
      <c r="G1773" s="26">
        <v>0.075</v>
      </c>
      <c r="H1773" s="27">
        <v>39</v>
      </c>
      <c r="I1773" s="26">
        <v>0.207</v>
      </c>
      <c r="J1773" s="5">
        <f>VLOOKUP(A1773,ENERGY!$A$2:$F$2692,5,0)</f>
        <v>109255</v>
      </c>
      <c r="K1773" s="5">
        <f t="shared" si="2"/>
        <v>0.000824254090221824</v>
      </c>
      <c r="L1773" s="31">
        <f>VLOOKUP(A1773,ENERGY!$A$2:$F$2692,6,0)</f>
        <v>71719</v>
      </c>
      <c r="M1773" s="31">
        <f t="shared" si="3"/>
        <v>0.000541070697877617</v>
      </c>
      <c r="N1773" s="32">
        <f>VLOOKUP(A1773,'HUMAN RESOURCES'!$A$2:$M$2692,5,0)</f>
        <v>0.011</v>
      </c>
      <c r="O1773" s="32">
        <f>VLOOKUP(A1773,'HUMAN RESOURCES'!$A$2:$M$2692,6,0)</f>
        <v>0.003</v>
      </c>
      <c r="P1773" s="31">
        <f>VLOOKUP(A1773,'HUMAN RESOURCES'!$A$2:$M$2692,7,0)</f>
        <v>48</v>
      </c>
      <c r="Q1773" s="5">
        <f>VLOOKUP(A1773,'HUMAN RESOURCES'!$A$2:$M$2692,8,0)</f>
        <v>47</v>
      </c>
      <c r="R1773" s="5">
        <f>VLOOKUP(A1773,'HUMAN RESOURCES'!$A$2:$M$2692,9,0)</f>
        <v>0.435</v>
      </c>
      <c r="S1773" s="5">
        <f>VLOOKUP(A1773,'HUMAN RESOURCES'!$A$2:$M$2692,10,0)</f>
        <v>0.538</v>
      </c>
      <c r="T1773" s="5">
        <f>VLOOKUP(A1773,'HUMAN RESOURCES'!$A$2:$M$2692,11,0)</f>
        <v>0.028</v>
      </c>
      <c r="U1773" s="5">
        <f>VLOOKUP(A1773,'HUMAN RESOURCES'!$A$2:$M$2692,12,0)</f>
        <v>132550146</v>
      </c>
      <c r="V1773" s="35">
        <f>VLOOKUP(A1773,'HUMAN RESOURCES'!$A$2:$M$2692,13,0)</f>
        <v>0.374</v>
      </c>
      <c r="W1773" s="38">
        <f>VLOOKUP(A1773,TOURISM!$A$2:$F$2692,5,0)</f>
        <v>58000000</v>
      </c>
      <c r="X1773" s="39">
        <f>VLOOKUP(A1773,TOURISM!$A$2:$F$2692,6,0)</f>
        <v>2076000000</v>
      </c>
      <c r="Y1773" s="43">
        <f t="shared" si="4"/>
        <v>0.0557798106458382</v>
      </c>
      <c r="Z1773" s="35">
        <f>VLOOKUP(A1773,BUSINESS!$A$2:$J$2692,5,0)</f>
        <v>0</v>
      </c>
      <c r="AA1773" s="5">
        <f>VLOOKUP(A1773,BUSINESS!$A$2:$J$2692,6,0)</f>
        <v>36</v>
      </c>
      <c r="AB1773" s="5">
        <f>VLOOKUP(A1773,BUSINESS!$A$2:$J$2692,7,0)</f>
        <v>0</v>
      </c>
      <c r="AC1773" s="5">
        <f>VLOOKUP(A1773,BUSINESS!$A$2:$J$2692,8,0)</f>
        <v>0</v>
      </c>
      <c r="AD1773" s="35">
        <f>VLOOKUP(A1773,BUSINESS!$A$2:$J$2692,9,0)</f>
        <v>0.006</v>
      </c>
      <c r="AE1773" s="35">
        <f>VLOOKUP(A1773,BUSINESS!$A$2:$J$2692,10,0)</f>
        <v>0.024</v>
      </c>
    </row>
    <row r="1774" customHeight="1" spans="1:31">
      <c r="A1774" s="22" t="str">
        <f t="shared" si="0"/>
        <v>Nigeria-Africa2004</v>
      </c>
      <c r="B1774" s="22" t="s">
        <v>206</v>
      </c>
      <c r="C1774" s="22" t="s">
        <v>69</v>
      </c>
      <c r="D1774" s="23">
        <v>2004</v>
      </c>
      <c r="E1774" s="25">
        <v>87845403978</v>
      </c>
      <c r="F1774" s="24">
        <f t="shared" si="1"/>
        <v>645.925650163512</v>
      </c>
      <c r="G1774" s="26">
        <v>0.07</v>
      </c>
      <c r="H1774" s="27">
        <v>45</v>
      </c>
      <c r="I1774" s="26">
        <v>0.192</v>
      </c>
      <c r="J1774" s="5">
        <f>VLOOKUP(A1774,ENERGY!$A$2:$F$2692,5,0)</f>
        <v>111225</v>
      </c>
      <c r="K1774" s="5">
        <f t="shared" si="2"/>
        <v>0.000817835392474591</v>
      </c>
      <c r="L1774" s="31">
        <f>VLOOKUP(A1774,ENERGY!$A$2:$F$2692,6,0)</f>
        <v>92621</v>
      </c>
      <c r="M1774" s="31">
        <f t="shared" si="3"/>
        <v>0.000681040520444047</v>
      </c>
      <c r="N1774" s="32">
        <f>VLOOKUP(A1774,'HUMAN RESOURCES'!$A$2:$M$2692,5,0)</f>
        <v>0.011</v>
      </c>
      <c r="O1774" s="32">
        <f>VLOOKUP(A1774,'HUMAN RESOURCES'!$A$2:$M$2692,6,0)</f>
        <v>0.005</v>
      </c>
      <c r="P1774" s="31">
        <f>VLOOKUP(A1774,'HUMAN RESOURCES'!$A$2:$M$2692,7,0)</f>
        <v>49</v>
      </c>
      <c r="Q1774" s="5">
        <f>VLOOKUP(A1774,'HUMAN RESOURCES'!$A$2:$M$2692,8,0)</f>
        <v>48</v>
      </c>
      <c r="R1774" s="5">
        <f>VLOOKUP(A1774,'HUMAN RESOURCES'!$A$2:$M$2692,9,0)</f>
        <v>0.435</v>
      </c>
      <c r="S1774" s="5">
        <f>VLOOKUP(A1774,'HUMAN RESOURCES'!$A$2:$M$2692,10,0)</f>
        <v>0.538</v>
      </c>
      <c r="T1774" s="5">
        <f>VLOOKUP(A1774,'HUMAN RESOURCES'!$A$2:$M$2692,11,0)</f>
        <v>0.027</v>
      </c>
      <c r="U1774" s="5">
        <f>VLOOKUP(A1774,'HUMAN RESOURCES'!$A$2:$M$2692,12,0)</f>
        <v>135999250</v>
      </c>
      <c r="V1774" s="35">
        <f>VLOOKUP(A1774,'HUMAN RESOURCES'!$A$2:$M$2692,13,0)</f>
        <v>0.382</v>
      </c>
      <c r="W1774" s="38">
        <f>VLOOKUP(A1774,TOURISM!$A$2:$F$2692,5,0)</f>
        <v>49000000</v>
      </c>
      <c r="X1774" s="37">
        <v>0</v>
      </c>
      <c r="Y1774" s="43">
        <f t="shared" si="4"/>
        <v>-0.323214285714286</v>
      </c>
      <c r="Z1774" s="35">
        <f>VLOOKUP(A1774,BUSINESS!$A$2:$J$2692,5,0)</f>
        <v>0</v>
      </c>
      <c r="AA1774" s="5">
        <f>VLOOKUP(A1774,BUSINESS!$A$2:$J$2692,6,0)</f>
        <v>36</v>
      </c>
      <c r="AB1774" s="5">
        <f>VLOOKUP(A1774,BUSINESS!$A$2:$J$2692,7,0)</f>
        <v>0</v>
      </c>
      <c r="AC1774" s="5">
        <f>VLOOKUP(A1774,BUSINESS!$A$2:$J$2692,8,0)</f>
        <v>0</v>
      </c>
      <c r="AD1774" s="35">
        <f>VLOOKUP(A1774,BUSINESS!$A$2:$J$2692,9,0)</f>
        <v>0.013</v>
      </c>
      <c r="AE1774" s="35">
        <f>VLOOKUP(A1774,BUSINESS!$A$2:$J$2692,10,0)</f>
        <v>0.067</v>
      </c>
    </row>
    <row r="1775" customHeight="1" spans="1:31">
      <c r="A1775" s="22" t="str">
        <f t="shared" si="0"/>
        <v>Nigeria-Africa2005</v>
      </c>
      <c r="B1775" s="22" t="s">
        <v>206</v>
      </c>
      <c r="C1775" s="22" t="s">
        <v>69</v>
      </c>
      <c r="D1775" s="23">
        <v>2005</v>
      </c>
      <c r="E1775" s="25">
        <v>112000000000</v>
      </c>
      <c r="F1775" s="24">
        <f t="shared" si="1"/>
        <v>802.373357347413</v>
      </c>
      <c r="G1775" s="26">
        <v>0.066</v>
      </c>
      <c r="H1775" s="27">
        <v>53</v>
      </c>
      <c r="I1775" s="26">
        <v>0.179</v>
      </c>
      <c r="J1775" s="5">
        <f>VLOOKUP(A1775,ENERGY!$A$2:$F$2692,5,0)</f>
        <v>97389</v>
      </c>
      <c r="K1775" s="5">
        <f t="shared" si="2"/>
        <v>0.000697699454452743</v>
      </c>
      <c r="L1775" s="31">
        <f>VLOOKUP(A1775,ENERGY!$A$2:$F$2692,6,0)</f>
        <v>98125</v>
      </c>
      <c r="M1775" s="31">
        <f t="shared" si="3"/>
        <v>0.000702972193658169</v>
      </c>
      <c r="N1775" s="32">
        <f>VLOOKUP(A1775,'HUMAN RESOURCES'!$A$2:$M$2692,5,0)</f>
        <v>0.011</v>
      </c>
      <c r="O1775" s="32">
        <f>VLOOKUP(A1775,'HUMAN RESOURCES'!$A$2:$M$2692,6,0)</f>
        <v>0.012</v>
      </c>
      <c r="P1775" s="31">
        <f>VLOOKUP(A1775,'HUMAN RESOURCES'!$A$2:$M$2692,7,0)</f>
        <v>49</v>
      </c>
      <c r="Q1775" s="5">
        <f>VLOOKUP(A1775,'HUMAN RESOURCES'!$A$2:$M$2692,8,0)</f>
        <v>48</v>
      </c>
      <c r="R1775" s="5">
        <f>VLOOKUP(A1775,'HUMAN RESOURCES'!$A$2:$M$2692,9,0)</f>
        <v>0.436</v>
      </c>
      <c r="S1775" s="5">
        <f>VLOOKUP(A1775,'HUMAN RESOURCES'!$A$2:$M$2692,10,0)</f>
        <v>0.537</v>
      </c>
      <c r="T1775" s="5">
        <f>VLOOKUP(A1775,'HUMAN RESOURCES'!$A$2:$M$2692,11,0)</f>
        <v>0.027</v>
      </c>
      <c r="U1775" s="5">
        <f>VLOOKUP(A1775,'HUMAN RESOURCES'!$A$2:$M$2692,12,0)</f>
        <v>139585891</v>
      </c>
      <c r="V1775" s="35">
        <f>VLOOKUP(A1775,'HUMAN RESOURCES'!$A$2:$M$2692,13,0)</f>
        <v>0.391</v>
      </c>
      <c r="W1775" s="38">
        <f>VLOOKUP(A1775,TOURISM!$A$2:$F$2692,5,0)</f>
        <v>139000000</v>
      </c>
      <c r="X1775" s="39">
        <f>VLOOKUP(A1775,TOURISM!$A$2:$F$2692,6,0)</f>
        <v>501000000</v>
      </c>
      <c r="Y1775" s="43">
        <f t="shared" si="4"/>
        <v>-2.29448275862069</v>
      </c>
      <c r="Z1775" s="35">
        <f>VLOOKUP(A1775,BUSINESS!$A$2:$J$2692,5,0)</f>
        <v>0.316</v>
      </c>
      <c r="AA1775" s="5">
        <f>VLOOKUP(A1775,BUSINESS!$A$2:$J$2692,6,0)</f>
        <v>35</v>
      </c>
      <c r="AB1775" s="5">
        <f>VLOOKUP(A1775,BUSINESS!$A$2:$J$2692,7,0)</f>
        <v>0</v>
      </c>
      <c r="AC1775" s="5">
        <f>VLOOKUP(A1775,BUSINESS!$A$2:$J$2692,8,0)</f>
        <v>1120</v>
      </c>
      <c r="AD1775" s="35">
        <f>VLOOKUP(A1775,BUSINESS!$A$2:$J$2692,9,0)</f>
        <v>0.035</v>
      </c>
      <c r="AE1775" s="35">
        <f>VLOOKUP(A1775,BUSINESS!$A$2:$J$2692,10,0)</f>
        <v>0.133</v>
      </c>
    </row>
    <row r="1776" customHeight="1" spans="1:31">
      <c r="A1776" s="22" t="str">
        <f t="shared" si="0"/>
        <v>Nigeria-Africa2006</v>
      </c>
      <c r="B1776" s="22" t="s">
        <v>206</v>
      </c>
      <c r="C1776" s="22" t="s">
        <v>69</v>
      </c>
      <c r="D1776" s="23">
        <v>2006</v>
      </c>
      <c r="E1776" s="25">
        <v>145000000000</v>
      </c>
      <c r="F1776" s="24">
        <f t="shared" si="1"/>
        <v>1011.75796022729</v>
      </c>
      <c r="G1776" s="26">
        <v>0.057</v>
      </c>
      <c r="H1776" s="27">
        <v>59</v>
      </c>
      <c r="I1776" s="26">
        <v>0.169</v>
      </c>
      <c r="J1776" s="5">
        <f>VLOOKUP(A1776,ENERGY!$A$2:$F$2692,5,0)</f>
        <v>94633</v>
      </c>
      <c r="K1776" s="5">
        <f t="shared" si="2"/>
        <v>0.000660315110690961</v>
      </c>
      <c r="L1776" s="31">
        <f>VLOOKUP(A1776,ENERGY!$A$2:$F$2692,6,0)</f>
        <v>83351</v>
      </c>
      <c r="M1776" s="31">
        <f t="shared" si="3"/>
        <v>0.000581593363744173</v>
      </c>
      <c r="N1776" s="32">
        <f>VLOOKUP(A1776,'HUMAN RESOURCES'!$A$2:$M$2692,5,0)</f>
        <v>0.011</v>
      </c>
      <c r="O1776" s="32">
        <f>VLOOKUP(A1776,'HUMAN RESOURCES'!$A$2:$M$2692,6,0)</f>
        <v>0.003</v>
      </c>
      <c r="P1776" s="31">
        <f>VLOOKUP(A1776,'HUMAN RESOURCES'!$A$2:$M$2692,7,0)</f>
        <v>50</v>
      </c>
      <c r="Q1776" s="5">
        <f>VLOOKUP(A1776,'HUMAN RESOURCES'!$A$2:$M$2692,8,0)</f>
        <v>49</v>
      </c>
      <c r="R1776" s="5">
        <f>VLOOKUP(A1776,'HUMAN RESOURCES'!$A$2:$M$2692,9,0)</f>
        <v>0.436</v>
      </c>
      <c r="S1776" s="5">
        <f>VLOOKUP(A1776,'HUMAN RESOURCES'!$A$2:$M$2692,10,0)</f>
        <v>0.536</v>
      </c>
      <c r="T1776" s="5">
        <f>VLOOKUP(A1776,'HUMAN RESOURCES'!$A$2:$M$2692,11,0)</f>
        <v>0.027</v>
      </c>
      <c r="U1776" s="5">
        <f>VLOOKUP(A1776,'HUMAN RESOURCES'!$A$2:$M$2692,12,0)</f>
        <v>143314909</v>
      </c>
      <c r="V1776" s="35">
        <f>VLOOKUP(A1776,'HUMAN RESOURCES'!$A$2:$M$2692,13,0)</f>
        <v>0.399</v>
      </c>
      <c r="W1776" s="38">
        <f>VLOOKUP(A1776,TOURISM!$A$2:$F$2692,5,0)</f>
        <v>209000000</v>
      </c>
      <c r="X1776" s="39">
        <f>VLOOKUP(A1776,TOURISM!$A$2:$F$2692,6,0)</f>
        <v>3536000000</v>
      </c>
      <c r="Y1776" s="43">
        <f t="shared" si="4"/>
        <v>-3.81144578313253</v>
      </c>
      <c r="Z1776" s="35">
        <f>VLOOKUP(A1776,BUSINESS!$A$2:$J$2692,5,0)</f>
        <v>0.322</v>
      </c>
      <c r="AA1776" s="5">
        <f>VLOOKUP(A1776,BUSINESS!$A$2:$J$2692,6,0)</f>
        <v>35</v>
      </c>
      <c r="AB1776" s="5">
        <f>VLOOKUP(A1776,BUSINESS!$A$2:$J$2692,7,0)</f>
        <v>0</v>
      </c>
      <c r="AC1776" s="5">
        <f>VLOOKUP(A1776,BUSINESS!$A$2:$J$2692,8,0)</f>
        <v>1120</v>
      </c>
      <c r="AD1776" s="35">
        <f>VLOOKUP(A1776,BUSINESS!$A$2:$J$2692,9,0)</f>
        <v>0.055</v>
      </c>
      <c r="AE1776" s="35">
        <f>VLOOKUP(A1776,BUSINESS!$A$2:$J$2692,10,0)</f>
        <v>0.226</v>
      </c>
    </row>
    <row r="1777" customHeight="1" spans="1:31">
      <c r="A1777" s="22" t="str">
        <f t="shared" si="0"/>
        <v>Nigeria-Africa2007</v>
      </c>
      <c r="B1777" s="22" t="s">
        <v>206</v>
      </c>
      <c r="C1777" s="22" t="s">
        <v>69</v>
      </c>
      <c r="D1777" s="23">
        <v>2007</v>
      </c>
      <c r="E1777" s="25">
        <v>166000000000</v>
      </c>
      <c r="F1777" s="24">
        <f t="shared" si="1"/>
        <v>1127.81428985954</v>
      </c>
      <c r="G1777" s="26">
        <v>0.072</v>
      </c>
      <c r="H1777" s="27">
        <v>81</v>
      </c>
      <c r="I1777" s="26">
        <v>0.169</v>
      </c>
      <c r="J1777" s="5">
        <f>VLOOKUP(A1777,ENERGY!$A$2:$F$2692,5,0)</f>
        <v>101751</v>
      </c>
      <c r="K1777" s="5">
        <f t="shared" si="2"/>
        <v>0.000691302601249987</v>
      </c>
      <c r="L1777" s="31">
        <f>VLOOKUP(A1777,ENERGY!$A$2:$F$2692,6,0)</f>
        <v>97047</v>
      </c>
      <c r="M1777" s="31">
        <f t="shared" si="3"/>
        <v>0.000659343333662642</v>
      </c>
      <c r="N1777" s="32">
        <f>VLOOKUP(A1777,'HUMAN RESOURCES'!$A$2:$M$2692,5,0)</f>
        <v>0.011</v>
      </c>
      <c r="O1777" s="32">
        <f>VLOOKUP(A1777,'HUMAN RESOURCES'!$A$2:$M$2692,6,0)</f>
        <v>0.004</v>
      </c>
      <c r="P1777" s="31">
        <f>VLOOKUP(A1777,'HUMAN RESOURCES'!$A$2:$M$2692,7,0)</f>
        <v>50</v>
      </c>
      <c r="Q1777" s="5">
        <f>VLOOKUP(A1777,'HUMAN RESOURCES'!$A$2:$M$2692,8,0)</f>
        <v>49</v>
      </c>
      <c r="R1777" s="5">
        <f>VLOOKUP(A1777,'HUMAN RESOURCES'!$A$2:$M$2692,9,0)</f>
        <v>0.437</v>
      </c>
      <c r="S1777" s="5">
        <f>VLOOKUP(A1777,'HUMAN RESOURCES'!$A$2:$M$2692,10,0)</f>
        <v>0.536</v>
      </c>
      <c r="T1777" s="5">
        <f>VLOOKUP(A1777,'HUMAN RESOURCES'!$A$2:$M$2692,11,0)</f>
        <v>0.027</v>
      </c>
      <c r="U1777" s="5">
        <f>VLOOKUP(A1777,'HUMAN RESOURCES'!$A$2:$M$2692,12,0)</f>
        <v>147187353</v>
      </c>
      <c r="V1777" s="35">
        <f>VLOOKUP(A1777,'HUMAN RESOURCES'!$A$2:$M$2692,13,0)</f>
        <v>0.408</v>
      </c>
      <c r="W1777" s="38">
        <f>VLOOKUP(A1777,TOURISM!$A$2:$F$2692,5,0)</f>
        <v>337000000</v>
      </c>
      <c r="X1777" s="39">
        <f>VLOOKUP(A1777,TOURISM!$A$2:$F$2692,6,0)</f>
        <v>6664000000</v>
      </c>
      <c r="Y1777" s="43">
        <f t="shared" si="4"/>
        <v>-4.83173076923077</v>
      </c>
      <c r="Z1777" s="35">
        <f>VLOOKUP(A1777,BUSINESS!$A$2:$J$2692,5,0)</f>
        <v>0.322</v>
      </c>
      <c r="AA1777" s="5">
        <f>VLOOKUP(A1777,BUSINESS!$A$2:$J$2692,6,0)</f>
        <v>27</v>
      </c>
      <c r="AB1777" s="5">
        <f>VLOOKUP(A1777,BUSINESS!$A$2:$J$2692,7,0)</f>
        <v>0</v>
      </c>
      <c r="AC1777" s="5">
        <f>VLOOKUP(A1777,BUSINESS!$A$2:$J$2692,8,0)</f>
        <v>1120</v>
      </c>
      <c r="AD1777" s="35">
        <f>VLOOKUP(A1777,BUSINESS!$A$2:$J$2692,9,0)</f>
        <v>0.068</v>
      </c>
      <c r="AE1777" s="35">
        <f>VLOOKUP(A1777,BUSINESS!$A$2:$J$2692,10,0)</f>
        <v>0.274</v>
      </c>
    </row>
    <row r="1778" customHeight="1" spans="1:31">
      <c r="A1778" s="22" t="str">
        <f t="shared" si="0"/>
        <v>Nigeria-Africa2008</v>
      </c>
      <c r="B1778" s="22" t="s">
        <v>206</v>
      </c>
      <c r="C1778" s="22" t="s">
        <v>69</v>
      </c>
      <c r="D1778" s="23">
        <v>2008</v>
      </c>
      <c r="E1778" s="25">
        <v>208000000000</v>
      </c>
      <c r="F1778" s="24">
        <f t="shared" si="1"/>
        <v>1375.58786541037</v>
      </c>
      <c r="G1778" s="26">
        <v>0.065</v>
      </c>
      <c r="H1778" s="27">
        <v>88</v>
      </c>
      <c r="I1778" s="26">
        <v>0.155</v>
      </c>
      <c r="J1778" s="5">
        <f>VLOOKUP(A1778,ENERGY!$A$2:$F$2692,5,0)</f>
        <v>107683</v>
      </c>
      <c r="K1778" s="5">
        <f t="shared" si="2"/>
        <v>0.000712151096687426</v>
      </c>
      <c r="L1778" s="31">
        <f>VLOOKUP(A1778,ENERGY!$A$2:$F$2692,6,0)</f>
        <v>95210</v>
      </c>
      <c r="M1778" s="31">
        <f t="shared" si="3"/>
        <v>0.000629662118585197</v>
      </c>
      <c r="N1778" s="32">
        <f>VLOOKUP(A1778,'HUMAN RESOURCES'!$A$2:$M$2692,5,0)</f>
        <v>0.011</v>
      </c>
      <c r="O1778" s="32">
        <f>VLOOKUP(A1778,'HUMAN RESOURCES'!$A$2:$M$2692,6,0)</f>
        <v>0.005</v>
      </c>
      <c r="P1778" s="31">
        <f>VLOOKUP(A1778,'HUMAN RESOURCES'!$A$2:$M$2692,7,0)</f>
        <v>51</v>
      </c>
      <c r="Q1778" s="5">
        <f>VLOOKUP(A1778,'HUMAN RESOURCES'!$A$2:$M$2692,8,0)</f>
        <v>50</v>
      </c>
      <c r="R1778" s="5">
        <f>VLOOKUP(A1778,'HUMAN RESOURCES'!$A$2:$M$2692,9,0)</f>
        <v>0.438</v>
      </c>
      <c r="S1778" s="5">
        <f>VLOOKUP(A1778,'HUMAN RESOURCES'!$A$2:$M$2692,10,0)</f>
        <v>0.535</v>
      </c>
      <c r="T1778" s="5">
        <f>VLOOKUP(A1778,'HUMAN RESOURCES'!$A$2:$M$2692,11,0)</f>
        <v>0.027</v>
      </c>
      <c r="U1778" s="5">
        <f>VLOOKUP(A1778,'HUMAN RESOURCES'!$A$2:$M$2692,12,0)</f>
        <v>151208080</v>
      </c>
      <c r="V1778" s="35">
        <f>VLOOKUP(A1778,'HUMAN RESOURCES'!$A$2:$M$2692,13,0)</f>
        <v>0.417</v>
      </c>
      <c r="W1778" s="38">
        <f>VLOOKUP(A1778,TOURISM!$A$2:$F$2692,5,0)</f>
        <v>959000000</v>
      </c>
      <c r="X1778" s="39">
        <f>VLOOKUP(A1778,TOURISM!$A$2:$F$2692,6,0)</f>
        <v>11009000000</v>
      </c>
      <c r="Y1778" s="43">
        <f t="shared" si="4"/>
        <v>-3.22189349112426</v>
      </c>
      <c r="Z1778" s="35">
        <f>VLOOKUP(A1778,BUSINESS!$A$2:$J$2692,5,0)</f>
        <v>0.322</v>
      </c>
      <c r="AA1778" s="5">
        <f>VLOOKUP(A1778,BUSINESS!$A$2:$J$2692,6,0)</f>
        <v>25</v>
      </c>
      <c r="AB1778" s="5">
        <f>VLOOKUP(A1778,BUSINESS!$A$2:$J$2692,7,0)</f>
        <v>0</v>
      </c>
      <c r="AC1778" s="5">
        <f>VLOOKUP(A1778,BUSINESS!$A$2:$J$2692,8,0)</f>
        <v>938</v>
      </c>
      <c r="AD1778" s="35">
        <f>VLOOKUP(A1778,BUSINESS!$A$2:$J$2692,9,0)</f>
        <v>0.159</v>
      </c>
      <c r="AE1778" s="35">
        <f>VLOOKUP(A1778,BUSINESS!$A$2:$J$2692,10,0)</f>
        <v>0.417</v>
      </c>
    </row>
    <row r="1779" customHeight="1" spans="1:31">
      <c r="A1779" s="22" t="str">
        <f t="shared" si="0"/>
        <v>Nigeria-Africa2009</v>
      </c>
      <c r="B1779" s="22" t="s">
        <v>206</v>
      </c>
      <c r="C1779" s="22" t="s">
        <v>69</v>
      </c>
      <c r="D1779" s="23">
        <v>2009</v>
      </c>
      <c r="E1779" s="25">
        <v>169000000000</v>
      </c>
      <c r="F1779" s="24">
        <f t="shared" si="1"/>
        <v>1087.64892906482</v>
      </c>
      <c r="G1779" s="26">
        <v>0.068</v>
      </c>
      <c r="H1779" s="27">
        <v>74</v>
      </c>
      <c r="I1779" s="26">
        <v>0.184</v>
      </c>
      <c r="J1779" s="5">
        <f>VLOOKUP(A1779,ENERGY!$A$2:$F$2692,5,0)</f>
        <v>106509</v>
      </c>
      <c r="K1779" s="5">
        <f t="shared" si="2"/>
        <v>0.000685469821217546</v>
      </c>
      <c r="L1779" s="31">
        <f>VLOOKUP(A1779,ENERGY!$A$2:$F$2692,6,0)</f>
        <v>104697</v>
      </c>
      <c r="M1779" s="31">
        <f t="shared" si="3"/>
        <v>0.000673808165244378</v>
      </c>
      <c r="N1779" s="32">
        <f>VLOOKUP(A1779,'HUMAN RESOURCES'!$A$2:$M$2692,5,0)</f>
        <v>0.012</v>
      </c>
      <c r="O1779" s="32">
        <f>VLOOKUP(A1779,'HUMAN RESOURCES'!$A$2:$M$2692,6,0)</f>
        <v>0.018</v>
      </c>
      <c r="P1779" s="31">
        <f>VLOOKUP(A1779,'HUMAN RESOURCES'!$A$2:$M$2692,7,0)</f>
        <v>51</v>
      </c>
      <c r="Q1779" s="5">
        <f>VLOOKUP(A1779,'HUMAN RESOURCES'!$A$2:$M$2692,8,0)</f>
        <v>51</v>
      </c>
      <c r="R1779" s="5">
        <f>VLOOKUP(A1779,'HUMAN RESOURCES'!$A$2:$M$2692,9,0)</f>
        <v>0.439</v>
      </c>
      <c r="S1779" s="5">
        <f>VLOOKUP(A1779,'HUMAN RESOURCES'!$A$2:$M$2692,10,0)</f>
        <v>0.534</v>
      </c>
      <c r="T1779" s="5">
        <f>VLOOKUP(A1779,'HUMAN RESOURCES'!$A$2:$M$2692,11,0)</f>
        <v>0.027</v>
      </c>
      <c r="U1779" s="5">
        <f>VLOOKUP(A1779,'HUMAN RESOURCES'!$A$2:$M$2692,12,0)</f>
        <v>155381020</v>
      </c>
      <c r="V1779" s="35">
        <f>VLOOKUP(A1779,'HUMAN RESOURCES'!$A$2:$M$2692,13,0)</f>
        <v>0.426</v>
      </c>
      <c r="W1779" s="38">
        <f>VLOOKUP(A1779,TOURISM!$A$2:$F$2692,5,0)</f>
        <v>791000000</v>
      </c>
      <c r="X1779" s="39">
        <f>VLOOKUP(A1779,TOURISM!$A$2:$F$2692,6,0)</f>
        <v>6236000000</v>
      </c>
      <c r="Y1779" s="43">
        <f t="shared" si="4"/>
        <v>-2.07073170731707</v>
      </c>
      <c r="Z1779" s="35">
        <f>VLOOKUP(A1779,BUSINESS!$A$2:$J$2692,5,0)</f>
        <v>0.322</v>
      </c>
      <c r="AA1779" s="5">
        <f>VLOOKUP(A1779,BUSINESS!$A$2:$J$2692,6,0)</f>
        <v>25</v>
      </c>
      <c r="AB1779" s="5">
        <f>VLOOKUP(A1779,BUSINESS!$A$2:$J$2692,7,0)</f>
        <v>0</v>
      </c>
      <c r="AC1779" s="5">
        <f>VLOOKUP(A1779,BUSINESS!$A$2:$J$2692,8,0)</f>
        <v>938</v>
      </c>
      <c r="AD1779" s="35">
        <f>VLOOKUP(A1779,BUSINESS!$A$2:$J$2692,9,0)</f>
        <v>0.2</v>
      </c>
      <c r="AE1779" s="35">
        <f>VLOOKUP(A1779,BUSINESS!$A$2:$J$2692,10,0)</f>
        <v>0.48</v>
      </c>
    </row>
    <row r="1780" customHeight="1" spans="1:31">
      <c r="A1780" s="22" t="str">
        <f t="shared" si="0"/>
        <v>Nigeria-Africa2010</v>
      </c>
      <c r="B1780" s="22" t="s">
        <v>206</v>
      </c>
      <c r="C1780" s="22" t="s">
        <v>69</v>
      </c>
      <c r="D1780" s="23">
        <v>2010</v>
      </c>
      <c r="E1780" s="25">
        <v>369000000000</v>
      </c>
      <c r="F1780" s="24">
        <f t="shared" si="1"/>
        <v>2310.46978425221</v>
      </c>
      <c r="G1780" s="26">
        <v>0.056</v>
      </c>
      <c r="H1780" s="27">
        <v>80</v>
      </c>
      <c r="I1780" s="26">
        <v>0.176</v>
      </c>
      <c r="J1780" s="5">
        <f>VLOOKUP(A1780,ENERGY!$A$2:$F$2692,5,0)</f>
        <v>99007</v>
      </c>
      <c r="K1780" s="5">
        <f t="shared" si="2"/>
        <v>0.000619925967288507</v>
      </c>
      <c r="L1780" s="31">
        <f>VLOOKUP(A1780,ENERGY!$A$2:$F$2692,6,0)</f>
        <v>93138</v>
      </c>
      <c r="M1780" s="31">
        <f t="shared" si="3"/>
        <v>0.00058317760099101</v>
      </c>
      <c r="N1780" s="32">
        <f>VLOOKUP(A1780,'HUMAN RESOURCES'!$A$2:$M$2692,5,0)</f>
        <v>0.012</v>
      </c>
      <c r="O1780" s="32">
        <f>VLOOKUP(A1780,'HUMAN RESOURCES'!$A$2:$M$2692,6,0)</f>
        <v>0.004</v>
      </c>
      <c r="P1780" s="31">
        <f>VLOOKUP(A1780,'HUMAN RESOURCES'!$A$2:$M$2692,7,0)</f>
        <v>52</v>
      </c>
      <c r="Q1780" s="5">
        <f>VLOOKUP(A1780,'HUMAN RESOURCES'!$A$2:$M$2692,8,0)</f>
        <v>51</v>
      </c>
      <c r="R1780" s="5">
        <f>VLOOKUP(A1780,'HUMAN RESOURCES'!$A$2:$M$2692,9,0)</f>
        <v>0.44</v>
      </c>
      <c r="S1780" s="5">
        <f>VLOOKUP(A1780,'HUMAN RESOURCES'!$A$2:$M$2692,10,0)</f>
        <v>0.532</v>
      </c>
      <c r="T1780" s="5">
        <f>VLOOKUP(A1780,'HUMAN RESOURCES'!$A$2:$M$2692,11,0)</f>
        <v>0.027</v>
      </c>
      <c r="U1780" s="5">
        <f>VLOOKUP(A1780,'HUMAN RESOURCES'!$A$2:$M$2692,12,0)</f>
        <v>159707780</v>
      </c>
      <c r="V1780" s="35">
        <f>VLOOKUP(A1780,'HUMAN RESOURCES'!$A$2:$M$2692,13,0)</f>
        <v>0.435</v>
      </c>
      <c r="W1780" s="38">
        <f>VLOOKUP(A1780,TOURISM!$A$2:$F$2692,5,0)</f>
        <v>738000000</v>
      </c>
      <c r="X1780" s="39">
        <f>VLOOKUP(A1780,TOURISM!$A$2:$F$2692,6,0)</f>
        <v>8379000000</v>
      </c>
      <c r="Y1780" s="43">
        <f t="shared" si="4"/>
        <v>-2.14708737864078</v>
      </c>
      <c r="Z1780" s="35">
        <f>VLOOKUP(A1780,BUSINESS!$A$2:$J$2692,5,0)</f>
        <v>0.322</v>
      </c>
      <c r="AA1780" s="5">
        <f>VLOOKUP(A1780,BUSINESS!$A$2:$J$2692,6,0)</f>
        <v>25</v>
      </c>
      <c r="AB1780" s="5">
        <f>VLOOKUP(A1780,BUSINESS!$A$2:$J$2692,7,0)</f>
        <v>0</v>
      </c>
      <c r="AC1780" s="5">
        <f>VLOOKUP(A1780,BUSINESS!$A$2:$J$2692,8,0)</f>
        <v>938</v>
      </c>
      <c r="AD1780" s="35">
        <f>VLOOKUP(A1780,BUSINESS!$A$2:$J$2692,9,0)</f>
        <v>0.24</v>
      </c>
      <c r="AE1780" s="35">
        <f>VLOOKUP(A1780,BUSINESS!$A$2:$J$2692,10,0)</f>
        <v>0.547</v>
      </c>
    </row>
    <row r="1781" customHeight="1" spans="1:31">
      <c r="A1781" s="22" t="str">
        <f t="shared" si="0"/>
        <v>Nigeria-Africa2011</v>
      </c>
      <c r="B1781" s="22" t="s">
        <v>206</v>
      </c>
      <c r="C1781" s="22" t="s">
        <v>69</v>
      </c>
      <c r="D1781" s="23">
        <v>2011</v>
      </c>
      <c r="E1781" s="25">
        <v>412000000000</v>
      </c>
      <c r="F1781" s="24">
        <f t="shared" si="1"/>
        <v>2509.24331849256</v>
      </c>
      <c r="G1781" s="26">
        <v>0.057</v>
      </c>
      <c r="H1781" s="27">
        <v>85</v>
      </c>
      <c r="I1781" s="26">
        <v>0.16</v>
      </c>
      <c r="J1781" s="5">
        <f>VLOOKUP(A1781,ENERGY!$A$2:$F$2692,5,0)</f>
        <v>90596</v>
      </c>
      <c r="K1781" s="5">
        <f t="shared" si="2"/>
        <v>0.000551765552626582</v>
      </c>
      <c r="L1781" s="31">
        <f>VLOOKUP(A1781,ENERGY!$A$2:$F$2692,6,0)</f>
        <v>79182</v>
      </c>
      <c r="M1781" s="31">
        <f t="shared" si="3"/>
        <v>0.000482249768070092</v>
      </c>
      <c r="N1781" s="32">
        <f>VLOOKUP(A1781,'HUMAN RESOURCES'!$A$2:$M$2692,5,0)</f>
        <v>0.012</v>
      </c>
      <c r="O1781" s="32">
        <f>VLOOKUP(A1781,'HUMAN RESOURCES'!$A$2:$M$2692,6,0)</f>
        <v>0.004</v>
      </c>
      <c r="P1781" s="31">
        <f>VLOOKUP(A1781,'HUMAN RESOURCES'!$A$2:$M$2692,7,0)</f>
        <v>52</v>
      </c>
      <c r="Q1781" s="5">
        <f>VLOOKUP(A1781,'HUMAN RESOURCES'!$A$2:$M$2692,8,0)</f>
        <v>51</v>
      </c>
      <c r="R1781" s="5">
        <f>VLOOKUP(A1781,'HUMAN RESOURCES'!$A$2:$M$2692,9,0)</f>
        <v>0.441</v>
      </c>
      <c r="S1781" s="5">
        <f>VLOOKUP(A1781,'HUMAN RESOURCES'!$A$2:$M$2692,10,0)</f>
        <v>0.531</v>
      </c>
      <c r="T1781" s="5">
        <f>VLOOKUP(A1781,'HUMAN RESOURCES'!$A$2:$M$2692,11,0)</f>
        <v>0.027</v>
      </c>
      <c r="U1781" s="5">
        <f>VLOOKUP(A1781,'HUMAN RESOURCES'!$A$2:$M$2692,12,0)</f>
        <v>164192925</v>
      </c>
      <c r="V1781" s="35">
        <f>VLOOKUP(A1781,'HUMAN RESOURCES'!$A$2:$M$2692,13,0)</f>
        <v>0.444</v>
      </c>
      <c r="W1781" s="38">
        <f>VLOOKUP(A1781,TOURISM!$A$2:$F$2692,5,0)</f>
        <v>688000000</v>
      </c>
      <c r="X1781" s="39">
        <f>VLOOKUP(A1781,TOURISM!$A$2:$F$2692,6,0)</f>
        <v>9534000000</v>
      </c>
      <c r="Y1781" s="43">
        <f t="shared" si="4"/>
        <v>-1.8658747300216</v>
      </c>
      <c r="Z1781" s="35">
        <f>VLOOKUP(A1781,BUSINESS!$A$2:$J$2692,5,0)</f>
        <v>0.327</v>
      </c>
      <c r="AA1781" s="5">
        <f>VLOOKUP(A1781,BUSINESS!$A$2:$J$2692,6,0)</f>
        <v>28</v>
      </c>
      <c r="AB1781" s="5">
        <f>VLOOKUP(A1781,BUSINESS!$A$2:$J$2692,7,0)</f>
        <v>0</v>
      </c>
      <c r="AC1781" s="5">
        <f>VLOOKUP(A1781,BUSINESS!$A$2:$J$2692,8,0)</f>
        <v>938</v>
      </c>
      <c r="AD1781" s="35">
        <f>VLOOKUP(A1781,BUSINESS!$A$2:$J$2692,9,0)</f>
        <v>0.284</v>
      </c>
      <c r="AE1781" s="35">
        <f>VLOOKUP(A1781,BUSINESS!$A$2:$J$2692,10,0)</f>
        <v>0.58</v>
      </c>
    </row>
    <row r="1782" customHeight="1" spans="1:31">
      <c r="A1782" s="22" t="str">
        <f t="shared" si="0"/>
        <v>Nigeria-Africa2012</v>
      </c>
      <c r="B1782" s="22" t="s">
        <v>206</v>
      </c>
      <c r="C1782" s="22" t="s">
        <v>69</v>
      </c>
      <c r="D1782" s="23">
        <v>2012</v>
      </c>
      <c r="E1782" s="25">
        <v>463000000000</v>
      </c>
      <c r="F1782" s="24">
        <f t="shared" si="1"/>
        <v>2742.34226686963</v>
      </c>
      <c r="G1782" s="26">
        <v>0.061</v>
      </c>
      <c r="H1782" s="27">
        <v>94</v>
      </c>
      <c r="I1782" s="26">
        <v>0.168</v>
      </c>
      <c r="J1782" s="5">
        <f>VLOOKUP(A1782,ENERGY!$A$2:$F$2692,5,0)</f>
        <v>107005</v>
      </c>
      <c r="K1782" s="5">
        <f t="shared" si="2"/>
        <v>0.000633789058890681</v>
      </c>
      <c r="L1782" s="31">
        <f>VLOOKUP(A1782,ENERGY!$A$2:$F$2692,6,0)</f>
        <v>98514</v>
      </c>
      <c r="M1782" s="31">
        <f t="shared" si="3"/>
        <v>0.000583496989370184</v>
      </c>
      <c r="N1782" s="32">
        <f>VLOOKUP(A1782,'HUMAN RESOURCES'!$A$2:$M$2692,5,0)</f>
        <v>0.012</v>
      </c>
      <c r="O1782" s="32">
        <f>VLOOKUP(A1782,'HUMAN RESOURCES'!$A$2:$M$2692,6,0)</f>
        <v>0.005</v>
      </c>
      <c r="P1782" s="31">
        <f>VLOOKUP(A1782,'HUMAN RESOURCES'!$A$2:$M$2692,7,0)</f>
        <v>52</v>
      </c>
      <c r="Q1782" s="5">
        <f>VLOOKUP(A1782,'HUMAN RESOURCES'!$A$2:$M$2692,8,0)</f>
        <v>52</v>
      </c>
      <c r="R1782" s="5">
        <f>VLOOKUP(A1782,'HUMAN RESOURCES'!$A$2:$M$2692,9,0)</f>
        <v>0.442</v>
      </c>
      <c r="S1782" s="5">
        <f>VLOOKUP(A1782,'HUMAN RESOURCES'!$A$2:$M$2692,10,0)</f>
        <v>0.531</v>
      </c>
      <c r="T1782" s="5">
        <f>VLOOKUP(A1782,'HUMAN RESOURCES'!$A$2:$M$2692,11,0)</f>
        <v>0.027</v>
      </c>
      <c r="U1782" s="5">
        <f>VLOOKUP(A1782,'HUMAN RESOURCES'!$A$2:$M$2692,12,0)</f>
        <v>168833776</v>
      </c>
      <c r="V1782" s="35">
        <f>VLOOKUP(A1782,'HUMAN RESOURCES'!$A$2:$M$2692,13,0)</f>
        <v>0.452</v>
      </c>
      <c r="W1782" s="38">
        <f>VLOOKUP(A1782,TOURISM!$A$2:$F$2692,5,0)</f>
        <v>641000000</v>
      </c>
      <c r="X1782" s="39">
        <f>VLOOKUP(A1782,TOURISM!$A$2:$F$2692,6,0)</f>
        <v>9280000000</v>
      </c>
      <c r="Y1782" s="43" t="e">
        <f t="shared" si="4"/>
        <v>#DIV/0!</v>
      </c>
      <c r="Z1782" s="35">
        <f>VLOOKUP(A1782,BUSINESS!$A$2:$J$2692,5,0)</f>
        <v>0.338</v>
      </c>
      <c r="AA1782" s="5">
        <f>VLOOKUP(A1782,BUSINESS!$A$2:$J$2692,6,0)</f>
        <v>28</v>
      </c>
      <c r="AB1782" s="5">
        <f>VLOOKUP(A1782,BUSINESS!$A$2:$J$2692,7,0)</f>
        <v>138</v>
      </c>
      <c r="AC1782" s="5">
        <f>VLOOKUP(A1782,BUSINESS!$A$2:$J$2692,8,0)</f>
        <v>956</v>
      </c>
      <c r="AD1782" s="35">
        <f>VLOOKUP(A1782,BUSINESS!$A$2:$J$2692,9,0)</f>
        <v>0.328</v>
      </c>
      <c r="AE1782" s="35">
        <f>VLOOKUP(A1782,BUSINESS!$A$2:$J$2692,10,0)</f>
        <v>0.668</v>
      </c>
    </row>
    <row r="1783" customHeight="1" spans="1:31">
      <c r="A1783" s="22" t="str">
        <f t="shared" si="0"/>
        <v>North Korea-Asia2000</v>
      </c>
      <c r="B1783" s="22" t="s">
        <v>207</v>
      </c>
      <c r="C1783" s="22" t="s">
        <v>65</v>
      </c>
      <c r="D1783" s="23">
        <v>2000</v>
      </c>
      <c r="E1783" s="24"/>
      <c r="F1783" s="24">
        <f t="shared" si="1"/>
        <v>0</v>
      </c>
      <c r="J1783" s="5">
        <f>VLOOKUP(A1783,ENERGY!$A$2:$F$2692,5,0)</f>
        <v>0</v>
      </c>
      <c r="K1783" s="5">
        <f t="shared" si="2"/>
        <v>0</v>
      </c>
      <c r="L1783" s="31">
        <f>VLOOKUP(A1783,ENERGY!$A$2:$F$2692,6,0)</f>
        <v>0</v>
      </c>
      <c r="M1783" s="31">
        <f t="shared" si="3"/>
        <v>0</v>
      </c>
      <c r="N1783" s="32">
        <f>VLOOKUP(A1783,'HUMAN RESOURCES'!$A$2:$M$2692,5,0)</f>
        <v>0.012</v>
      </c>
      <c r="O1783" s="32">
        <f>VLOOKUP(A1783,'HUMAN RESOURCES'!$A$2:$M$2692,6,0)</f>
        <v>0.003</v>
      </c>
      <c r="P1783" s="31">
        <f>VLOOKUP(A1783,'HUMAN RESOURCES'!$A$2:$M$2692,7,0)</f>
        <v>69</v>
      </c>
      <c r="Q1783" s="5">
        <f>VLOOKUP(A1783,'HUMAN RESOURCES'!$A$2:$M$2692,8,0)</f>
        <v>61</v>
      </c>
      <c r="R1783" s="5">
        <f>VLOOKUP(A1783,'HUMAN RESOURCES'!$A$2:$M$2692,9,0)</f>
        <v>0.26</v>
      </c>
      <c r="S1783" s="5">
        <f>VLOOKUP(A1783,'HUMAN RESOURCES'!$A$2:$M$2692,10,0)</f>
        <v>0.681</v>
      </c>
      <c r="T1783" s="5">
        <f>VLOOKUP(A1783,'HUMAN RESOURCES'!$A$2:$M$2692,11,0)</f>
        <v>0.059</v>
      </c>
      <c r="U1783" s="5">
        <f>VLOOKUP(A1783,'HUMAN RESOURCES'!$A$2:$M$2692,12,0)</f>
        <v>22840225</v>
      </c>
      <c r="V1783" s="35">
        <f>VLOOKUP(A1783,'HUMAN RESOURCES'!$A$2:$M$2692,13,0)</f>
        <v>0.594</v>
      </c>
      <c r="W1783" s="36">
        <v>0</v>
      </c>
      <c r="X1783" s="37">
        <v>0</v>
      </c>
      <c r="Y1783" s="43" t="e">
        <f t="shared" si="4"/>
        <v>#DIV/0!</v>
      </c>
      <c r="Z1783" s="35">
        <f>VLOOKUP(A1783,BUSINESS!$A$2:$J$2692,5,0)</f>
        <v>0</v>
      </c>
      <c r="AA1783" s="5">
        <f>VLOOKUP(A1783,BUSINESS!$A$2:$J$2692,6,0)</f>
        <v>0</v>
      </c>
      <c r="AB1783" s="5">
        <f>VLOOKUP(A1783,BUSINESS!$A$2:$J$2692,7,0)</f>
        <v>0</v>
      </c>
      <c r="AC1783" s="5">
        <f>VLOOKUP(A1783,BUSINESS!$A$2:$J$2692,8,0)</f>
        <v>0</v>
      </c>
      <c r="AD1783" s="35">
        <f>VLOOKUP(A1783,BUSINESS!$A$2:$J$2692,9,0)</f>
        <v>0</v>
      </c>
      <c r="AE1783" s="35">
        <f>VLOOKUP(A1783,BUSINESS!$A$2:$J$2692,10,0)</f>
        <v>0</v>
      </c>
    </row>
    <row r="1784" customHeight="1" spans="1:31">
      <c r="A1784" s="22" t="str">
        <f t="shared" si="0"/>
        <v>North Korea-Asia2001</v>
      </c>
      <c r="B1784" s="22" t="s">
        <v>207</v>
      </c>
      <c r="C1784" s="22" t="s">
        <v>65</v>
      </c>
      <c r="D1784" s="23">
        <v>2001</v>
      </c>
      <c r="E1784" s="24"/>
      <c r="F1784" s="24">
        <f t="shared" si="1"/>
        <v>0</v>
      </c>
      <c r="J1784" s="5">
        <f>VLOOKUP(A1784,ENERGY!$A$2:$F$2692,5,0)</f>
        <v>19037</v>
      </c>
      <c r="K1784" s="5">
        <f t="shared" si="2"/>
        <v>0.000826135011299741</v>
      </c>
      <c r="L1784" s="31">
        <f>VLOOKUP(A1784,ENERGY!$A$2:$F$2692,6,0)</f>
        <v>0</v>
      </c>
      <c r="M1784" s="31">
        <f t="shared" si="3"/>
        <v>0</v>
      </c>
      <c r="N1784" s="32">
        <f>VLOOKUP(A1784,'HUMAN RESOURCES'!$A$2:$M$2692,5,0)</f>
        <v>0.012</v>
      </c>
      <c r="O1784" s="32">
        <f>VLOOKUP(A1784,'HUMAN RESOURCES'!$A$2:$M$2692,6,0)</f>
        <v>0.004</v>
      </c>
      <c r="P1784" s="31">
        <f>VLOOKUP(A1784,'HUMAN RESOURCES'!$A$2:$M$2692,7,0)</f>
        <v>70</v>
      </c>
      <c r="Q1784" s="5">
        <f>VLOOKUP(A1784,'HUMAN RESOURCES'!$A$2:$M$2692,8,0)</f>
        <v>62</v>
      </c>
      <c r="R1784" s="5">
        <f>VLOOKUP(A1784,'HUMAN RESOURCES'!$A$2:$M$2692,9,0)</f>
        <v>0.258</v>
      </c>
      <c r="S1784" s="5">
        <f>VLOOKUP(A1784,'HUMAN RESOURCES'!$A$2:$M$2692,10,0)</f>
        <v>0.68</v>
      </c>
      <c r="T1784" s="5">
        <f>VLOOKUP(A1784,'HUMAN RESOURCES'!$A$2:$M$2692,11,0)</f>
        <v>0.062</v>
      </c>
      <c r="U1784" s="5">
        <f>VLOOKUP(A1784,'HUMAN RESOURCES'!$A$2:$M$2692,12,0)</f>
        <v>23043449</v>
      </c>
      <c r="V1784" s="35">
        <f>VLOOKUP(A1784,'HUMAN RESOURCES'!$A$2:$M$2692,13,0)</f>
        <v>0.595</v>
      </c>
      <c r="W1784" s="36">
        <v>0</v>
      </c>
      <c r="X1784" s="37">
        <v>0</v>
      </c>
      <c r="Y1784" s="43" t="e">
        <f t="shared" si="4"/>
        <v>#DIV/0!</v>
      </c>
      <c r="Z1784" s="35">
        <f>VLOOKUP(A1784,BUSINESS!$A$2:$J$2692,5,0)</f>
        <v>0</v>
      </c>
      <c r="AA1784" s="5">
        <f>VLOOKUP(A1784,BUSINESS!$A$2:$J$2692,6,0)</f>
        <v>0</v>
      </c>
      <c r="AB1784" s="5">
        <f>VLOOKUP(A1784,BUSINESS!$A$2:$J$2692,7,0)</f>
        <v>0</v>
      </c>
      <c r="AC1784" s="5">
        <f>VLOOKUP(A1784,BUSINESS!$A$2:$J$2692,8,0)</f>
        <v>0</v>
      </c>
      <c r="AD1784" s="35">
        <f>VLOOKUP(A1784,BUSINESS!$A$2:$J$2692,9,0)</f>
        <v>0</v>
      </c>
      <c r="AE1784" s="35">
        <f>VLOOKUP(A1784,BUSINESS!$A$2:$J$2692,10,0)</f>
        <v>0</v>
      </c>
    </row>
    <row r="1785" customHeight="1" spans="1:31">
      <c r="A1785" s="22" t="str">
        <f t="shared" si="0"/>
        <v>North Korea-Asia2002</v>
      </c>
      <c r="B1785" s="22" t="s">
        <v>207</v>
      </c>
      <c r="C1785" s="22" t="s">
        <v>65</v>
      </c>
      <c r="D1785" s="23">
        <v>2002</v>
      </c>
      <c r="E1785" s="24"/>
      <c r="F1785" s="24">
        <f t="shared" si="1"/>
        <v>0</v>
      </c>
      <c r="J1785" s="5">
        <f>VLOOKUP(A1785,ENERGY!$A$2:$F$2692,5,0)</f>
        <v>18794</v>
      </c>
      <c r="K1785" s="5">
        <f t="shared" si="2"/>
        <v>0.000808411575349151</v>
      </c>
      <c r="L1785" s="31">
        <f>VLOOKUP(A1785,ENERGY!$A$2:$F$2692,6,0)</f>
        <v>71624</v>
      </c>
      <c r="M1785" s="31">
        <f t="shared" si="3"/>
        <v>0.0030808593526023</v>
      </c>
      <c r="N1785" s="32">
        <f>VLOOKUP(A1785,'HUMAN RESOURCES'!$A$2:$M$2692,5,0)</f>
        <v>0.012</v>
      </c>
      <c r="O1785" s="32">
        <f>VLOOKUP(A1785,'HUMAN RESOURCES'!$A$2:$M$2692,6,0)</f>
        <v>0.003</v>
      </c>
      <c r="P1785" s="31">
        <f>VLOOKUP(A1785,'HUMAN RESOURCES'!$A$2:$M$2692,7,0)</f>
        <v>70</v>
      </c>
      <c r="Q1785" s="5">
        <f>VLOOKUP(A1785,'HUMAN RESOURCES'!$A$2:$M$2692,8,0)</f>
        <v>63</v>
      </c>
      <c r="R1785" s="5">
        <f>VLOOKUP(A1785,'HUMAN RESOURCES'!$A$2:$M$2692,9,0)</f>
        <v>0.256</v>
      </c>
      <c r="S1785" s="5">
        <f>VLOOKUP(A1785,'HUMAN RESOURCES'!$A$2:$M$2692,10,0)</f>
        <v>0.68</v>
      </c>
      <c r="T1785" s="5">
        <f>VLOOKUP(A1785,'HUMAN RESOURCES'!$A$2:$M$2692,11,0)</f>
        <v>0.065</v>
      </c>
      <c r="U1785" s="5">
        <f>VLOOKUP(A1785,'HUMAN RESOURCES'!$A$2:$M$2692,12,0)</f>
        <v>23248059</v>
      </c>
      <c r="V1785" s="35">
        <f>VLOOKUP(A1785,'HUMAN RESOURCES'!$A$2:$M$2692,13,0)</f>
        <v>0.596</v>
      </c>
      <c r="W1785" s="36">
        <v>0</v>
      </c>
      <c r="X1785" s="37">
        <v>0</v>
      </c>
      <c r="Y1785" s="43" t="e">
        <f t="shared" si="4"/>
        <v>#DIV/0!</v>
      </c>
      <c r="Z1785" s="35">
        <f>VLOOKUP(A1785,BUSINESS!$A$2:$J$2692,5,0)</f>
        <v>0</v>
      </c>
      <c r="AA1785" s="5">
        <f>VLOOKUP(A1785,BUSINESS!$A$2:$J$2692,6,0)</f>
        <v>0</v>
      </c>
      <c r="AB1785" s="5">
        <f>VLOOKUP(A1785,BUSINESS!$A$2:$J$2692,7,0)</f>
        <v>0</v>
      </c>
      <c r="AC1785" s="5">
        <f>VLOOKUP(A1785,BUSINESS!$A$2:$J$2692,8,0)</f>
        <v>0</v>
      </c>
      <c r="AD1785" s="35">
        <f>VLOOKUP(A1785,BUSINESS!$A$2:$J$2692,9,0)</f>
        <v>0</v>
      </c>
      <c r="AE1785" s="35">
        <f>VLOOKUP(A1785,BUSINESS!$A$2:$J$2692,10,0)</f>
        <v>0</v>
      </c>
    </row>
    <row r="1786" customHeight="1" spans="1:31">
      <c r="A1786" s="22" t="str">
        <f t="shared" si="0"/>
        <v>North Korea-Asia2003</v>
      </c>
      <c r="B1786" s="22" t="s">
        <v>207</v>
      </c>
      <c r="C1786" s="22" t="s">
        <v>65</v>
      </c>
      <c r="D1786" s="23">
        <v>2003</v>
      </c>
      <c r="E1786" s="24"/>
      <c r="F1786" s="24">
        <f t="shared" si="1"/>
        <v>0</v>
      </c>
      <c r="J1786" s="5">
        <f>VLOOKUP(A1786,ENERGY!$A$2:$F$2692,5,0)</f>
        <v>19358</v>
      </c>
      <c r="K1786" s="5">
        <f t="shared" si="2"/>
        <v>0.000825529933242868</v>
      </c>
      <c r="L1786" s="31">
        <f>VLOOKUP(A1786,ENERGY!$A$2:$F$2692,6,0)</f>
        <v>74686</v>
      </c>
      <c r="M1786" s="31">
        <f t="shared" si="3"/>
        <v>0.00318501542484641</v>
      </c>
      <c r="N1786" s="32">
        <f>VLOOKUP(A1786,'HUMAN RESOURCES'!$A$2:$M$2692,5,0)</f>
        <v>0.013</v>
      </c>
      <c r="O1786" s="32">
        <f>VLOOKUP(A1786,'HUMAN RESOURCES'!$A$2:$M$2692,6,0)</f>
        <v>0.009</v>
      </c>
      <c r="P1786" s="31">
        <f>VLOOKUP(A1786,'HUMAN RESOURCES'!$A$2:$M$2692,7,0)</f>
        <v>71</v>
      </c>
      <c r="Q1786" s="5">
        <f>VLOOKUP(A1786,'HUMAN RESOURCES'!$A$2:$M$2692,8,0)</f>
        <v>64</v>
      </c>
      <c r="R1786" s="5">
        <f>VLOOKUP(A1786,'HUMAN RESOURCES'!$A$2:$M$2692,9,0)</f>
        <v>0.253</v>
      </c>
      <c r="S1786" s="5">
        <f>VLOOKUP(A1786,'HUMAN RESOURCES'!$A$2:$M$2692,10,0)</f>
        <v>0.679</v>
      </c>
      <c r="T1786" s="5">
        <f>VLOOKUP(A1786,'HUMAN RESOURCES'!$A$2:$M$2692,11,0)</f>
        <v>0.068</v>
      </c>
      <c r="U1786" s="5">
        <f>VLOOKUP(A1786,'HUMAN RESOURCES'!$A$2:$M$2692,12,0)</f>
        <v>23449180</v>
      </c>
      <c r="V1786" s="35">
        <f>VLOOKUP(A1786,'HUMAN RESOURCES'!$A$2:$M$2692,13,0)</f>
        <v>0.596</v>
      </c>
      <c r="W1786" s="36">
        <v>0</v>
      </c>
      <c r="X1786" s="37">
        <v>0</v>
      </c>
      <c r="Y1786" s="43" t="e">
        <f t="shared" si="4"/>
        <v>#DIV/0!</v>
      </c>
      <c r="Z1786" s="35">
        <f>VLOOKUP(A1786,BUSINESS!$A$2:$J$2692,5,0)</f>
        <v>0</v>
      </c>
      <c r="AA1786" s="5">
        <f>VLOOKUP(A1786,BUSINESS!$A$2:$J$2692,6,0)</f>
        <v>0</v>
      </c>
      <c r="AB1786" s="5">
        <f>VLOOKUP(A1786,BUSINESS!$A$2:$J$2692,7,0)</f>
        <v>0</v>
      </c>
      <c r="AC1786" s="5">
        <f>VLOOKUP(A1786,BUSINESS!$A$2:$J$2692,8,0)</f>
        <v>0</v>
      </c>
      <c r="AD1786" s="35">
        <f>VLOOKUP(A1786,BUSINESS!$A$2:$J$2692,9,0)</f>
        <v>0</v>
      </c>
      <c r="AE1786" s="35">
        <f>VLOOKUP(A1786,BUSINESS!$A$2:$J$2692,10,0)</f>
        <v>0</v>
      </c>
    </row>
    <row r="1787" customHeight="1" spans="1:31">
      <c r="A1787" s="22" t="str">
        <f t="shared" si="0"/>
        <v>North Korea-Asia2004</v>
      </c>
      <c r="B1787" s="22" t="s">
        <v>207</v>
      </c>
      <c r="C1787" s="22" t="s">
        <v>65</v>
      </c>
      <c r="D1787" s="23">
        <v>2004</v>
      </c>
      <c r="E1787" s="24"/>
      <c r="F1787" s="24">
        <f t="shared" si="1"/>
        <v>0</v>
      </c>
      <c r="J1787" s="5">
        <f>VLOOKUP(A1787,ENERGY!$A$2:$F$2692,5,0)</f>
        <v>20164</v>
      </c>
      <c r="K1787" s="5">
        <f t="shared" si="2"/>
        <v>0.000852986232292889</v>
      </c>
      <c r="L1787" s="31">
        <f>VLOOKUP(A1787,ENERGY!$A$2:$F$2692,6,0)</f>
        <v>78081</v>
      </c>
      <c r="M1787" s="31">
        <f t="shared" si="3"/>
        <v>0.00330301616760866</v>
      </c>
      <c r="N1787" s="32">
        <f>VLOOKUP(A1787,'HUMAN RESOURCES'!$A$2:$M$2692,5,0)</f>
        <v>0.013</v>
      </c>
      <c r="O1787" s="32">
        <f>VLOOKUP(A1787,'HUMAN RESOURCES'!$A$2:$M$2692,6,0)</f>
        <v>0.004</v>
      </c>
      <c r="P1787" s="31">
        <f>VLOOKUP(A1787,'HUMAN RESOURCES'!$A$2:$M$2692,7,0)</f>
        <v>72</v>
      </c>
      <c r="Q1787" s="5">
        <f>VLOOKUP(A1787,'HUMAN RESOURCES'!$A$2:$M$2692,8,0)</f>
        <v>64</v>
      </c>
      <c r="R1787" s="5">
        <f>VLOOKUP(A1787,'HUMAN RESOURCES'!$A$2:$M$2692,9,0)</f>
        <v>0.25</v>
      </c>
      <c r="S1787" s="5">
        <f>VLOOKUP(A1787,'HUMAN RESOURCES'!$A$2:$M$2692,10,0)</f>
        <v>0.678</v>
      </c>
      <c r="T1787" s="5">
        <f>VLOOKUP(A1787,'HUMAN RESOURCES'!$A$2:$M$2692,11,0)</f>
        <v>0.071</v>
      </c>
      <c r="U1787" s="5">
        <f>VLOOKUP(A1787,'HUMAN RESOURCES'!$A$2:$M$2692,12,0)</f>
        <v>23639303</v>
      </c>
      <c r="V1787" s="35">
        <f>VLOOKUP(A1787,'HUMAN RESOURCES'!$A$2:$M$2692,13,0)</f>
        <v>0.597</v>
      </c>
      <c r="W1787" s="36">
        <v>0</v>
      </c>
      <c r="X1787" s="37">
        <v>0</v>
      </c>
      <c r="Y1787" s="43" t="e">
        <f t="shared" si="4"/>
        <v>#DIV/0!</v>
      </c>
      <c r="Z1787" s="35">
        <f>VLOOKUP(A1787,BUSINESS!$A$2:$J$2692,5,0)</f>
        <v>0</v>
      </c>
      <c r="AA1787" s="5">
        <f>VLOOKUP(A1787,BUSINESS!$A$2:$J$2692,6,0)</f>
        <v>0</v>
      </c>
      <c r="AB1787" s="5">
        <f>VLOOKUP(A1787,BUSINESS!$A$2:$J$2692,7,0)</f>
        <v>0</v>
      </c>
      <c r="AC1787" s="5">
        <f>VLOOKUP(A1787,BUSINESS!$A$2:$J$2692,8,0)</f>
        <v>0</v>
      </c>
      <c r="AD1787" s="35">
        <f>VLOOKUP(A1787,BUSINESS!$A$2:$J$2692,9,0)</f>
        <v>0</v>
      </c>
      <c r="AE1787" s="35">
        <f>VLOOKUP(A1787,BUSINESS!$A$2:$J$2692,10,0)</f>
        <v>0</v>
      </c>
    </row>
    <row r="1788" customHeight="1" spans="1:31">
      <c r="A1788" s="22" t="str">
        <f t="shared" si="0"/>
        <v>North Korea-Asia2005</v>
      </c>
      <c r="B1788" s="22" t="s">
        <v>207</v>
      </c>
      <c r="C1788" s="22" t="s">
        <v>65</v>
      </c>
      <c r="D1788" s="23">
        <v>2005</v>
      </c>
      <c r="E1788" s="24"/>
      <c r="F1788" s="24">
        <f t="shared" si="1"/>
        <v>0</v>
      </c>
      <c r="J1788" s="5">
        <f>VLOOKUP(A1788,ENERGY!$A$2:$F$2692,5,0)</f>
        <v>19566</v>
      </c>
      <c r="K1788" s="5">
        <f t="shared" si="2"/>
        <v>0.000821640549015125</v>
      </c>
      <c r="L1788" s="31">
        <f>VLOOKUP(A1788,ENERGY!$A$2:$F$2692,6,0)</f>
        <v>76109</v>
      </c>
      <c r="M1788" s="31">
        <f t="shared" si="3"/>
        <v>0.00319606667407708</v>
      </c>
      <c r="N1788" s="32">
        <f>VLOOKUP(A1788,'HUMAN RESOURCES'!$A$2:$M$2692,5,0)</f>
        <v>0.013</v>
      </c>
      <c r="O1788" s="32">
        <f>VLOOKUP(A1788,'HUMAN RESOURCES'!$A$2:$M$2692,6,0)</f>
        <v>0.003</v>
      </c>
      <c r="P1788" s="31">
        <f>VLOOKUP(A1788,'HUMAN RESOURCES'!$A$2:$M$2692,7,0)</f>
        <v>72</v>
      </c>
      <c r="Q1788" s="5">
        <f>VLOOKUP(A1788,'HUMAN RESOURCES'!$A$2:$M$2692,8,0)</f>
        <v>65</v>
      </c>
      <c r="R1788" s="5">
        <f>VLOOKUP(A1788,'HUMAN RESOURCES'!$A$2:$M$2692,9,0)</f>
        <v>0.247</v>
      </c>
      <c r="S1788" s="5">
        <f>VLOOKUP(A1788,'HUMAN RESOURCES'!$A$2:$M$2692,10,0)</f>
        <v>0.678</v>
      </c>
      <c r="T1788" s="5">
        <f>VLOOKUP(A1788,'HUMAN RESOURCES'!$A$2:$M$2692,11,0)</f>
        <v>0.074</v>
      </c>
      <c r="U1788" s="5">
        <f>VLOOKUP(A1788,'HUMAN RESOURCES'!$A$2:$M$2692,12,0)</f>
        <v>23813333</v>
      </c>
      <c r="V1788" s="35">
        <f>VLOOKUP(A1788,'HUMAN RESOURCES'!$A$2:$M$2692,13,0)</f>
        <v>0.598</v>
      </c>
      <c r="W1788" s="36">
        <v>0</v>
      </c>
      <c r="X1788" s="37">
        <v>0</v>
      </c>
      <c r="Y1788" s="43" t="e">
        <f t="shared" si="4"/>
        <v>#DIV/0!</v>
      </c>
      <c r="Z1788" s="35">
        <f>VLOOKUP(A1788,BUSINESS!$A$2:$J$2692,5,0)</f>
        <v>0</v>
      </c>
      <c r="AA1788" s="5">
        <f>VLOOKUP(A1788,BUSINESS!$A$2:$J$2692,6,0)</f>
        <v>0</v>
      </c>
      <c r="AB1788" s="5">
        <f>VLOOKUP(A1788,BUSINESS!$A$2:$J$2692,7,0)</f>
        <v>0</v>
      </c>
      <c r="AC1788" s="5">
        <f>VLOOKUP(A1788,BUSINESS!$A$2:$J$2692,8,0)</f>
        <v>0</v>
      </c>
      <c r="AD1788" s="35">
        <f>VLOOKUP(A1788,BUSINESS!$A$2:$J$2692,9,0)</f>
        <v>0</v>
      </c>
      <c r="AE1788" s="35">
        <f>VLOOKUP(A1788,BUSINESS!$A$2:$J$2692,10,0)</f>
        <v>0</v>
      </c>
    </row>
    <row r="1789" customHeight="1" spans="1:31">
      <c r="A1789" s="22" t="str">
        <f t="shared" si="0"/>
        <v>North Korea-Asia2006</v>
      </c>
      <c r="B1789" s="22" t="s">
        <v>207</v>
      </c>
      <c r="C1789" s="22" t="s">
        <v>65</v>
      </c>
      <c r="D1789" s="23">
        <v>2006</v>
      </c>
      <c r="E1789" s="24"/>
      <c r="F1789" s="24">
        <f t="shared" si="1"/>
        <v>0</v>
      </c>
      <c r="J1789" s="5">
        <f>VLOOKUP(A1789,ENERGY!$A$2:$F$2692,5,0)</f>
        <v>20369</v>
      </c>
      <c r="K1789" s="5">
        <f t="shared" si="2"/>
        <v>0.000849773488994559</v>
      </c>
      <c r="L1789" s="31">
        <f>VLOOKUP(A1789,ENERGY!$A$2:$F$2692,6,0)</f>
        <v>79475</v>
      </c>
      <c r="M1789" s="31">
        <f t="shared" si="3"/>
        <v>0.00331561431773001</v>
      </c>
      <c r="N1789" s="32">
        <f>VLOOKUP(A1789,'HUMAN RESOURCES'!$A$2:$M$2692,5,0)</f>
        <v>0.014</v>
      </c>
      <c r="O1789" s="32">
        <f>VLOOKUP(A1789,'HUMAN RESOURCES'!$A$2:$M$2692,6,0)</f>
        <v>0.017</v>
      </c>
      <c r="P1789" s="31">
        <f>VLOOKUP(A1789,'HUMAN RESOURCES'!$A$2:$M$2692,7,0)</f>
        <v>72</v>
      </c>
      <c r="Q1789" s="5">
        <f>VLOOKUP(A1789,'HUMAN RESOURCES'!$A$2:$M$2692,8,0)</f>
        <v>65</v>
      </c>
      <c r="R1789" s="5">
        <f>VLOOKUP(A1789,'HUMAN RESOURCES'!$A$2:$M$2692,9,0)</f>
        <v>0.243</v>
      </c>
      <c r="S1789" s="5">
        <f>VLOOKUP(A1789,'HUMAN RESOURCES'!$A$2:$M$2692,10,0)</f>
        <v>0.679</v>
      </c>
      <c r="T1789" s="5">
        <f>VLOOKUP(A1789,'HUMAN RESOURCES'!$A$2:$M$2692,11,0)</f>
        <v>0.077</v>
      </c>
      <c r="U1789" s="5">
        <f>VLOOKUP(A1789,'HUMAN RESOURCES'!$A$2:$M$2692,12,0)</f>
        <v>23969917</v>
      </c>
      <c r="V1789" s="35">
        <f>VLOOKUP(A1789,'HUMAN RESOURCES'!$A$2:$M$2692,13,0)</f>
        <v>0.599</v>
      </c>
      <c r="W1789" s="36">
        <v>0</v>
      </c>
      <c r="X1789" s="37">
        <v>0</v>
      </c>
      <c r="Y1789" s="43" t="e">
        <f t="shared" si="4"/>
        <v>#DIV/0!</v>
      </c>
      <c r="Z1789" s="35">
        <f>VLOOKUP(A1789,BUSINESS!$A$2:$J$2692,5,0)</f>
        <v>0</v>
      </c>
      <c r="AA1789" s="5">
        <f>VLOOKUP(A1789,BUSINESS!$A$2:$J$2692,6,0)</f>
        <v>0</v>
      </c>
      <c r="AB1789" s="5">
        <f>VLOOKUP(A1789,BUSINESS!$A$2:$J$2692,7,0)</f>
        <v>0</v>
      </c>
      <c r="AC1789" s="5">
        <f>VLOOKUP(A1789,BUSINESS!$A$2:$J$2692,8,0)</f>
        <v>0</v>
      </c>
      <c r="AD1789" s="35">
        <f>VLOOKUP(A1789,BUSINESS!$A$2:$J$2692,9,0)</f>
        <v>0</v>
      </c>
      <c r="AE1789" s="35">
        <f>VLOOKUP(A1789,BUSINESS!$A$2:$J$2692,10,0)</f>
        <v>0</v>
      </c>
    </row>
    <row r="1790" customHeight="1" spans="1:31">
      <c r="A1790" s="22" t="str">
        <f t="shared" si="0"/>
        <v>North Korea-Asia2007</v>
      </c>
      <c r="B1790" s="22" t="s">
        <v>207</v>
      </c>
      <c r="C1790" s="22" t="s">
        <v>65</v>
      </c>
      <c r="D1790" s="23">
        <v>2007</v>
      </c>
      <c r="E1790" s="24"/>
      <c r="F1790" s="24">
        <f t="shared" si="1"/>
        <v>0</v>
      </c>
      <c r="J1790" s="5">
        <f>VLOOKUP(A1790,ENERGY!$A$2:$F$2692,5,0)</f>
        <v>20494</v>
      </c>
      <c r="K1790" s="5">
        <f t="shared" si="2"/>
        <v>0.000849950620000698</v>
      </c>
      <c r="L1790" s="31">
        <f>VLOOKUP(A1790,ENERGY!$A$2:$F$2692,6,0)</f>
        <v>79482</v>
      </c>
      <c r="M1790" s="31">
        <f t="shared" si="3"/>
        <v>0.0032963684580314</v>
      </c>
      <c r="N1790" s="32">
        <f>VLOOKUP(A1790,'HUMAN RESOURCES'!$A$2:$M$2692,5,0)</f>
        <v>0.015</v>
      </c>
      <c r="O1790" s="32">
        <f>VLOOKUP(A1790,'HUMAN RESOURCES'!$A$2:$M$2692,6,0)</f>
        <v>0.004</v>
      </c>
      <c r="P1790" s="31">
        <f>VLOOKUP(A1790,'HUMAN RESOURCES'!$A$2:$M$2692,7,0)</f>
        <v>72</v>
      </c>
      <c r="Q1790" s="5">
        <f>VLOOKUP(A1790,'HUMAN RESOURCES'!$A$2:$M$2692,8,0)</f>
        <v>65</v>
      </c>
      <c r="R1790" s="5">
        <f>VLOOKUP(A1790,'HUMAN RESOURCES'!$A$2:$M$2692,9,0)</f>
        <v>0.239</v>
      </c>
      <c r="S1790" s="5">
        <f>VLOOKUP(A1790,'HUMAN RESOURCES'!$A$2:$M$2692,10,0)</f>
        <v>0.681</v>
      </c>
      <c r="T1790" s="5">
        <f>VLOOKUP(A1790,'HUMAN RESOURCES'!$A$2:$M$2692,11,0)</f>
        <v>0.08</v>
      </c>
      <c r="U1790" s="5">
        <f>VLOOKUP(A1790,'HUMAN RESOURCES'!$A$2:$M$2692,12,0)</f>
        <v>24111989</v>
      </c>
      <c r="V1790" s="35">
        <f>VLOOKUP(A1790,'HUMAN RESOURCES'!$A$2:$M$2692,13,0)</f>
        <v>0.6</v>
      </c>
      <c r="W1790" s="36">
        <v>0</v>
      </c>
      <c r="X1790" s="37">
        <v>0</v>
      </c>
      <c r="Y1790" s="43" t="e">
        <f t="shared" si="4"/>
        <v>#DIV/0!</v>
      </c>
      <c r="Z1790" s="35">
        <f>VLOOKUP(A1790,BUSINESS!$A$2:$J$2692,5,0)</f>
        <v>0</v>
      </c>
      <c r="AA1790" s="5">
        <f>VLOOKUP(A1790,BUSINESS!$A$2:$J$2692,6,0)</f>
        <v>0</v>
      </c>
      <c r="AB1790" s="5">
        <f>VLOOKUP(A1790,BUSINESS!$A$2:$J$2692,7,0)</f>
        <v>0</v>
      </c>
      <c r="AC1790" s="5">
        <f>VLOOKUP(A1790,BUSINESS!$A$2:$J$2692,8,0)</f>
        <v>0</v>
      </c>
      <c r="AD1790" s="35">
        <f>VLOOKUP(A1790,BUSINESS!$A$2:$J$2692,9,0)</f>
        <v>0</v>
      </c>
      <c r="AE1790" s="35">
        <f>VLOOKUP(A1790,BUSINESS!$A$2:$J$2692,10,0)</f>
        <v>0</v>
      </c>
    </row>
    <row r="1791" customHeight="1" spans="1:31">
      <c r="A1791" s="22" t="str">
        <f t="shared" si="0"/>
        <v>North Korea-Asia2008</v>
      </c>
      <c r="B1791" s="22" t="s">
        <v>207</v>
      </c>
      <c r="C1791" s="22" t="s">
        <v>65</v>
      </c>
      <c r="D1791" s="23">
        <v>2008</v>
      </c>
      <c r="E1791" s="24"/>
      <c r="F1791" s="24">
        <f t="shared" si="1"/>
        <v>0</v>
      </c>
      <c r="J1791" s="5">
        <f>VLOOKUP(A1791,ENERGY!$A$2:$F$2692,5,0)</f>
        <v>18300</v>
      </c>
      <c r="K1791" s="5">
        <f t="shared" si="2"/>
        <v>0.000754829236590459</v>
      </c>
      <c r="L1791" s="31">
        <f>VLOOKUP(A1791,ENERGY!$A$2:$F$2692,6,0)</f>
        <v>70370</v>
      </c>
      <c r="M1791" s="31">
        <f t="shared" si="3"/>
        <v>0.00290258652343555</v>
      </c>
      <c r="N1791" s="32">
        <f>VLOOKUP(A1791,'HUMAN RESOURCES'!$A$2:$M$2692,5,0)</f>
        <v>0.015</v>
      </c>
      <c r="O1791" s="32">
        <f>VLOOKUP(A1791,'HUMAN RESOURCES'!$A$2:$M$2692,6,0)</f>
        <v>0.002</v>
      </c>
      <c r="P1791" s="31">
        <f>VLOOKUP(A1791,'HUMAN RESOURCES'!$A$2:$M$2692,7,0)</f>
        <v>72</v>
      </c>
      <c r="Q1791" s="5">
        <f>VLOOKUP(A1791,'HUMAN RESOURCES'!$A$2:$M$2692,8,0)</f>
        <v>65</v>
      </c>
      <c r="R1791" s="5">
        <f>VLOOKUP(A1791,'HUMAN RESOURCES'!$A$2:$M$2692,9,0)</f>
        <v>0.235</v>
      </c>
      <c r="S1791" s="5">
        <f>VLOOKUP(A1791,'HUMAN RESOURCES'!$A$2:$M$2692,10,0)</f>
        <v>0.682</v>
      </c>
      <c r="T1791" s="5">
        <f>VLOOKUP(A1791,'HUMAN RESOURCES'!$A$2:$M$2692,11,0)</f>
        <v>0.083</v>
      </c>
      <c r="U1791" s="5">
        <f>VLOOKUP(A1791,'HUMAN RESOURCES'!$A$2:$M$2692,12,0)</f>
        <v>24243894</v>
      </c>
      <c r="V1791" s="35">
        <f>VLOOKUP(A1791,'HUMAN RESOURCES'!$A$2:$M$2692,13,0)</f>
        <v>0.6</v>
      </c>
      <c r="W1791" s="36">
        <v>0</v>
      </c>
      <c r="X1791" s="37">
        <v>0</v>
      </c>
      <c r="Y1791" s="43" t="e">
        <f t="shared" si="4"/>
        <v>#DIV/0!</v>
      </c>
      <c r="Z1791" s="35">
        <f>VLOOKUP(A1791,BUSINESS!$A$2:$J$2692,5,0)</f>
        <v>0</v>
      </c>
      <c r="AA1791" s="5">
        <f>VLOOKUP(A1791,BUSINESS!$A$2:$J$2692,6,0)</f>
        <v>0</v>
      </c>
      <c r="AB1791" s="5">
        <f>VLOOKUP(A1791,BUSINESS!$A$2:$J$2692,7,0)</f>
        <v>0</v>
      </c>
      <c r="AC1791" s="5">
        <f>VLOOKUP(A1791,BUSINESS!$A$2:$J$2692,8,0)</f>
        <v>0</v>
      </c>
      <c r="AD1791" s="35">
        <f>VLOOKUP(A1791,BUSINESS!$A$2:$J$2692,9,0)</f>
        <v>0</v>
      </c>
      <c r="AE1791" s="35">
        <f>VLOOKUP(A1791,BUSINESS!$A$2:$J$2692,10,0)</f>
        <v>0</v>
      </c>
    </row>
    <row r="1792" customHeight="1" spans="1:31">
      <c r="A1792" s="22" t="str">
        <f t="shared" si="0"/>
        <v>North Korea-Asia2009</v>
      </c>
      <c r="B1792" s="22" t="s">
        <v>207</v>
      </c>
      <c r="C1792" s="22" t="s">
        <v>65</v>
      </c>
      <c r="D1792" s="23">
        <v>2009</v>
      </c>
      <c r="E1792" s="24"/>
      <c r="F1792" s="24">
        <f t="shared" si="1"/>
        <v>0</v>
      </c>
      <c r="J1792" s="5">
        <f>VLOOKUP(A1792,ENERGY!$A$2:$F$2692,5,0)</f>
        <v>21331</v>
      </c>
      <c r="K1792" s="5">
        <f t="shared" si="2"/>
        <v>0.000875230516827498</v>
      </c>
      <c r="L1792" s="31">
        <f>VLOOKUP(A1792,ENERGY!$A$2:$F$2692,6,0)</f>
        <v>83014</v>
      </c>
      <c r="M1792" s="31">
        <f t="shared" si="3"/>
        <v>0.00340614064619183</v>
      </c>
      <c r="N1792" s="32">
        <f>VLOOKUP(A1792,'HUMAN RESOURCES'!$A$2:$M$2692,5,0)</f>
        <v>0.019</v>
      </c>
      <c r="O1792" s="32">
        <f>VLOOKUP(A1792,'HUMAN RESOURCES'!$A$2:$M$2692,6,0)</f>
        <v>0</v>
      </c>
      <c r="P1792" s="31">
        <f>VLOOKUP(A1792,'HUMAN RESOURCES'!$A$2:$M$2692,7,0)</f>
        <v>72</v>
      </c>
      <c r="Q1792" s="5">
        <f>VLOOKUP(A1792,'HUMAN RESOURCES'!$A$2:$M$2692,8,0)</f>
        <v>65</v>
      </c>
      <c r="R1792" s="5">
        <f>VLOOKUP(A1792,'HUMAN RESOURCES'!$A$2:$M$2692,9,0)</f>
        <v>0.231</v>
      </c>
      <c r="S1792" s="5">
        <f>VLOOKUP(A1792,'HUMAN RESOURCES'!$A$2:$M$2692,10,0)</f>
        <v>0.684</v>
      </c>
      <c r="T1792" s="5">
        <f>VLOOKUP(A1792,'HUMAN RESOURCES'!$A$2:$M$2692,11,0)</f>
        <v>0.085</v>
      </c>
      <c r="U1792" s="5">
        <f>VLOOKUP(A1792,'HUMAN RESOURCES'!$A$2:$M$2692,12,0)</f>
        <v>24371865</v>
      </c>
      <c r="V1792" s="35">
        <f>VLOOKUP(A1792,'HUMAN RESOURCES'!$A$2:$M$2692,13,0)</f>
        <v>0.601</v>
      </c>
      <c r="W1792" s="36">
        <v>0</v>
      </c>
      <c r="X1792" s="37">
        <v>0</v>
      </c>
      <c r="Y1792" s="43" t="e">
        <f t="shared" si="4"/>
        <v>#DIV/0!</v>
      </c>
      <c r="Z1792" s="35">
        <f>VLOOKUP(A1792,BUSINESS!$A$2:$J$2692,5,0)</f>
        <v>0</v>
      </c>
      <c r="AA1792" s="5">
        <f>VLOOKUP(A1792,BUSINESS!$A$2:$J$2692,6,0)</f>
        <v>0</v>
      </c>
      <c r="AB1792" s="5">
        <f>VLOOKUP(A1792,BUSINESS!$A$2:$J$2692,7,0)</f>
        <v>0</v>
      </c>
      <c r="AC1792" s="5">
        <f>VLOOKUP(A1792,BUSINESS!$A$2:$J$2692,8,0)</f>
        <v>0</v>
      </c>
      <c r="AD1792" s="35">
        <f>VLOOKUP(A1792,BUSINESS!$A$2:$J$2692,9,0)</f>
        <v>0</v>
      </c>
      <c r="AE1792" s="35">
        <f>VLOOKUP(A1792,BUSINESS!$A$2:$J$2692,10,0)</f>
        <v>0.003</v>
      </c>
    </row>
    <row r="1793" customHeight="1" spans="1:31">
      <c r="A1793" s="22" t="str">
        <f t="shared" si="0"/>
        <v>North Korea-Asia2010</v>
      </c>
      <c r="B1793" s="22" t="s">
        <v>207</v>
      </c>
      <c r="C1793" s="22" t="s">
        <v>65</v>
      </c>
      <c r="D1793" s="23">
        <v>2010</v>
      </c>
      <c r="E1793" s="24"/>
      <c r="F1793" s="24">
        <f t="shared" si="1"/>
        <v>0</v>
      </c>
      <c r="J1793" s="5">
        <f>VLOOKUP(A1793,ENERGY!$A$2:$F$2692,5,0)</f>
        <v>20027</v>
      </c>
      <c r="K1793" s="5">
        <f t="shared" si="2"/>
        <v>0.000817411222292425</v>
      </c>
      <c r="L1793" s="31">
        <f>VLOOKUP(A1793,ENERGY!$A$2:$F$2692,6,0)</f>
        <v>77777</v>
      </c>
      <c r="M1793" s="31">
        <f t="shared" si="3"/>
        <v>0.00317450405134258</v>
      </c>
      <c r="N1793" s="32">
        <f>VLOOKUP(A1793,'HUMAN RESOURCES'!$A$2:$M$2692,5,0)</f>
        <v>0.019</v>
      </c>
      <c r="O1793" s="32">
        <f>VLOOKUP(A1793,'HUMAN RESOURCES'!$A$2:$M$2692,6,0)</f>
        <v>0.024</v>
      </c>
      <c r="P1793" s="31">
        <f>VLOOKUP(A1793,'HUMAN RESOURCES'!$A$2:$M$2692,7,0)</f>
        <v>72</v>
      </c>
      <c r="Q1793" s="5">
        <f>VLOOKUP(A1793,'HUMAN RESOURCES'!$A$2:$M$2692,8,0)</f>
        <v>66</v>
      </c>
      <c r="R1793" s="5">
        <f>VLOOKUP(A1793,'HUMAN RESOURCES'!$A$2:$M$2692,9,0)</f>
        <v>0.227</v>
      </c>
      <c r="S1793" s="5">
        <f>VLOOKUP(A1793,'HUMAN RESOURCES'!$A$2:$M$2692,10,0)</f>
        <v>0.686</v>
      </c>
      <c r="T1793" s="5">
        <f>VLOOKUP(A1793,'HUMAN RESOURCES'!$A$2:$M$2692,11,0)</f>
        <v>0.088</v>
      </c>
      <c r="U1793" s="5">
        <f>VLOOKUP(A1793,'HUMAN RESOURCES'!$A$2:$M$2692,12,0)</f>
        <v>24500520</v>
      </c>
      <c r="V1793" s="35">
        <f>VLOOKUP(A1793,'HUMAN RESOURCES'!$A$2:$M$2692,13,0)</f>
        <v>0.602</v>
      </c>
      <c r="W1793" s="36">
        <v>0</v>
      </c>
      <c r="X1793" s="37">
        <v>0</v>
      </c>
      <c r="Y1793" s="43" t="e">
        <f t="shared" si="4"/>
        <v>#DIV/0!</v>
      </c>
      <c r="Z1793" s="35">
        <f>VLOOKUP(A1793,BUSINESS!$A$2:$J$2692,5,0)</f>
        <v>0</v>
      </c>
      <c r="AA1793" s="5">
        <f>VLOOKUP(A1793,BUSINESS!$A$2:$J$2692,6,0)</f>
        <v>0</v>
      </c>
      <c r="AB1793" s="5">
        <f>VLOOKUP(A1793,BUSINESS!$A$2:$J$2692,7,0)</f>
        <v>0</v>
      </c>
      <c r="AC1793" s="5">
        <f>VLOOKUP(A1793,BUSINESS!$A$2:$J$2692,8,0)</f>
        <v>0</v>
      </c>
      <c r="AD1793" s="35">
        <f>VLOOKUP(A1793,BUSINESS!$A$2:$J$2692,9,0)</f>
        <v>0</v>
      </c>
      <c r="AE1793" s="35">
        <f>VLOOKUP(A1793,BUSINESS!$A$2:$J$2692,10,0)</f>
        <v>0.018</v>
      </c>
    </row>
    <row r="1794" customHeight="1" spans="1:31">
      <c r="A1794" s="22" t="str">
        <f t="shared" si="0"/>
        <v>North Korea-Asia2011</v>
      </c>
      <c r="B1794" s="22" t="s">
        <v>207</v>
      </c>
      <c r="C1794" s="22" t="s">
        <v>65</v>
      </c>
      <c r="D1794" s="23">
        <v>2011</v>
      </c>
      <c r="E1794" s="24"/>
      <c r="F1794" s="24">
        <f t="shared" si="1"/>
        <v>0</v>
      </c>
      <c r="J1794" s="5">
        <f>VLOOKUP(A1794,ENERGY!$A$2:$F$2692,5,0)</f>
        <v>19717</v>
      </c>
      <c r="K1794" s="5">
        <f t="shared" si="2"/>
        <v>0.000800485853542959</v>
      </c>
      <c r="L1794" s="31">
        <f>VLOOKUP(A1794,ENERGY!$A$2:$F$2692,6,0)</f>
        <v>76699</v>
      </c>
      <c r="M1794" s="31">
        <f t="shared" si="3"/>
        <v>0.00311388469244263</v>
      </c>
      <c r="N1794" s="32">
        <f>VLOOKUP(A1794,'HUMAN RESOURCES'!$A$2:$M$2692,5,0)</f>
        <v>0</v>
      </c>
      <c r="O1794" s="32">
        <f>VLOOKUP(A1794,'HUMAN RESOURCES'!$A$2:$M$2692,6,0)</f>
        <v>0.004</v>
      </c>
      <c r="P1794" s="31">
        <f>VLOOKUP(A1794,'HUMAN RESOURCES'!$A$2:$M$2692,7,0)</f>
        <v>73</v>
      </c>
      <c r="Q1794" s="5">
        <f>VLOOKUP(A1794,'HUMAN RESOURCES'!$A$2:$M$2692,8,0)</f>
        <v>66</v>
      </c>
      <c r="R1794" s="5">
        <f>VLOOKUP(A1794,'HUMAN RESOURCES'!$A$2:$M$2692,9,0)</f>
        <v>0.223</v>
      </c>
      <c r="S1794" s="5">
        <f>VLOOKUP(A1794,'HUMAN RESOURCES'!$A$2:$M$2692,10,0)</f>
        <v>0.687</v>
      </c>
      <c r="T1794" s="5">
        <f>VLOOKUP(A1794,'HUMAN RESOURCES'!$A$2:$M$2692,11,0)</f>
        <v>0.09</v>
      </c>
      <c r="U1794" s="5">
        <f>VLOOKUP(A1794,'HUMAN RESOURCES'!$A$2:$M$2692,12,0)</f>
        <v>24631291</v>
      </c>
      <c r="V1794" s="35">
        <f>VLOOKUP(A1794,'HUMAN RESOURCES'!$A$2:$M$2692,13,0)</f>
        <v>0.603</v>
      </c>
      <c r="W1794" s="36">
        <v>0</v>
      </c>
      <c r="X1794" s="37">
        <v>0</v>
      </c>
      <c r="Y1794" s="43" t="e">
        <f t="shared" si="4"/>
        <v>#DIV/0!</v>
      </c>
      <c r="Z1794" s="35">
        <f>VLOOKUP(A1794,BUSINESS!$A$2:$J$2692,5,0)</f>
        <v>0</v>
      </c>
      <c r="AA1794" s="5">
        <f>VLOOKUP(A1794,BUSINESS!$A$2:$J$2692,6,0)</f>
        <v>0</v>
      </c>
      <c r="AB1794" s="5">
        <f>VLOOKUP(A1794,BUSINESS!$A$2:$J$2692,7,0)</f>
        <v>0</v>
      </c>
      <c r="AC1794" s="5">
        <f>VLOOKUP(A1794,BUSINESS!$A$2:$J$2692,8,0)</f>
        <v>0</v>
      </c>
      <c r="AD1794" s="35">
        <f>VLOOKUP(A1794,BUSINESS!$A$2:$J$2692,9,0)</f>
        <v>0</v>
      </c>
      <c r="AE1794" s="35">
        <f>VLOOKUP(A1794,BUSINESS!$A$2:$J$2692,10,0)</f>
        <v>0.041</v>
      </c>
    </row>
    <row r="1795" customHeight="1" spans="1:31">
      <c r="A1795" s="22" t="str">
        <f t="shared" si="0"/>
        <v>North Korea-Asia2012</v>
      </c>
      <c r="B1795" s="22" t="s">
        <v>207</v>
      </c>
      <c r="C1795" s="22" t="s">
        <v>65</v>
      </c>
      <c r="D1795" s="23">
        <v>2012</v>
      </c>
      <c r="E1795" s="24"/>
      <c r="F1795" s="24">
        <f t="shared" si="1"/>
        <v>0</v>
      </c>
      <c r="J1795" s="5">
        <f>VLOOKUP(A1795,ENERGY!$A$2:$F$2692,5,0)</f>
        <v>21544</v>
      </c>
      <c r="K1795" s="5">
        <f t="shared" si="2"/>
        <v>0.000870001067713899</v>
      </c>
      <c r="L1795" s="31">
        <f>VLOOKUP(A1795,ENERGY!$A$2:$F$2692,6,0)</f>
        <v>84557</v>
      </c>
      <c r="M1795" s="31">
        <f t="shared" si="3"/>
        <v>0.00341462496670461</v>
      </c>
      <c r="N1795" s="32">
        <f>VLOOKUP(A1795,'HUMAN RESOURCES'!$A$2:$M$2692,5,0)</f>
        <v>0.008</v>
      </c>
      <c r="O1795" s="32">
        <f>VLOOKUP(A1795,'HUMAN RESOURCES'!$A$2:$M$2692,6,0)</f>
        <v>0.007</v>
      </c>
      <c r="P1795" s="31">
        <f>VLOOKUP(A1795,'HUMAN RESOURCES'!$A$2:$M$2692,7,0)</f>
        <v>73</v>
      </c>
      <c r="Q1795" s="5">
        <f>VLOOKUP(A1795,'HUMAN RESOURCES'!$A$2:$M$2692,8,0)</f>
        <v>66</v>
      </c>
      <c r="R1795" s="5">
        <f>VLOOKUP(A1795,'HUMAN RESOURCES'!$A$2:$M$2692,9,0)</f>
        <v>0.22</v>
      </c>
      <c r="S1795" s="5">
        <f>VLOOKUP(A1795,'HUMAN RESOURCES'!$A$2:$M$2692,10,0)</f>
        <v>0.688</v>
      </c>
      <c r="T1795" s="5">
        <f>VLOOKUP(A1795,'HUMAN RESOURCES'!$A$2:$M$2692,11,0)</f>
        <v>0.092</v>
      </c>
      <c r="U1795" s="5">
        <f>VLOOKUP(A1795,'HUMAN RESOURCES'!$A$2:$M$2692,12,0)</f>
        <v>24763188</v>
      </c>
      <c r="V1795" s="35">
        <f>VLOOKUP(A1795,'HUMAN RESOURCES'!$A$2:$M$2692,13,0)</f>
        <v>0.604</v>
      </c>
      <c r="W1795" s="36">
        <v>0</v>
      </c>
      <c r="X1795" s="37">
        <v>0</v>
      </c>
      <c r="Y1795" s="43">
        <f t="shared" si="4"/>
        <v>0.836380549022546</v>
      </c>
      <c r="Z1795" s="35">
        <f>VLOOKUP(A1795,BUSINESS!$A$2:$J$2692,5,0)</f>
        <v>0</v>
      </c>
      <c r="AA1795" s="5">
        <f>VLOOKUP(A1795,BUSINESS!$A$2:$J$2692,6,0)</f>
        <v>0</v>
      </c>
      <c r="AB1795" s="5">
        <f>VLOOKUP(A1795,BUSINESS!$A$2:$J$2692,7,0)</f>
        <v>0</v>
      </c>
      <c r="AC1795" s="5">
        <f>VLOOKUP(A1795,BUSINESS!$A$2:$J$2692,8,0)</f>
        <v>0</v>
      </c>
      <c r="AD1795" s="35">
        <f>VLOOKUP(A1795,BUSINESS!$A$2:$J$2692,9,0)</f>
        <v>0</v>
      </c>
      <c r="AE1795" s="35">
        <f>VLOOKUP(A1795,BUSINESS!$A$2:$J$2692,10,0)</f>
        <v>0.069</v>
      </c>
    </row>
    <row r="1796" customHeight="1" spans="1:31">
      <c r="A1796" s="22" t="str">
        <f t="shared" si="0"/>
        <v>North Macedonia-Europe2000</v>
      </c>
      <c r="B1796" s="22" t="s">
        <v>208</v>
      </c>
      <c r="C1796" s="22" t="s">
        <v>67</v>
      </c>
      <c r="D1796" s="23">
        <v>2000</v>
      </c>
      <c r="E1796" s="25">
        <v>3586883989</v>
      </c>
      <c r="F1796" s="24">
        <f t="shared" si="1"/>
        <v>1747.884265073</v>
      </c>
      <c r="G1796" s="26">
        <v>0.087</v>
      </c>
      <c r="H1796" s="27">
        <v>153</v>
      </c>
      <c r="I1796" s="26">
        <v>0.189</v>
      </c>
      <c r="J1796" s="5">
        <f>VLOOKUP(A1796,ENERGY!$A$2:$F$2692,5,0)</f>
        <v>0</v>
      </c>
      <c r="K1796" s="5">
        <f t="shared" si="2"/>
        <v>0</v>
      </c>
      <c r="L1796" s="31">
        <f>VLOOKUP(A1796,ENERGY!$A$2:$F$2692,6,0)</f>
        <v>0</v>
      </c>
      <c r="M1796" s="31">
        <f t="shared" si="3"/>
        <v>0</v>
      </c>
      <c r="N1796" s="32">
        <f>VLOOKUP(A1796,'HUMAN RESOURCES'!$A$2:$M$2692,5,0)</f>
        <v>0.008</v>
      </c>
      <c r="O1796" s="32">
        <f>VLOOKUP(A1796,'HUMAN RESOURCES'!$A$2:$M$2692,6,0)</f>
        <v>0.004</v>
      </c>
      <c r="P1796" s="31">
        <f>VLOOKUP(A1796,'HUMAN RESOURCES'!$A$2:$M$2692,7,0)</f>
        <v>76</v>
      </c>
      <c r="Q1796" s="5">
        <f>VLOOKUP(A1796,'HUMAN RESOURCES'!$A$2:$M$2692,8,0)</f>
        <v>71</v>
      </c>
      <c r="R1796" s="5">
        <f>VLOOKUP(A1796,'HUMAN RESOURCES'!$A$2:$M$2692,9,0)</f>
        <v>0.224</v>
      </c>
      <c r="S1796" s="5">
        <f>VLOOKUP(A1796,'HUMAN RESOURCES'!$A$2:$M$2692,10,0)</f>
        <v>0.676</v>
      </c>
      <c r="T1796" s="5">
        <f>VLOOKUP(A1796,'HUMAN RESOURCES'!$A$2:$M$2692,11,0)</f>
        <v>0.1</v>
      </c>
      <c r="U1796" s="5">
        <f>VLOOKUP(A1796,'HUMAN RESOURCES'!$A$2:$M$2692,12,0)</f>
        <v>2052129</v>
      </c>
      <c r="V1796" s="35">
        <f>VLOOKUP(A1796,'HUMAN RESOURCES'!$A$2:$M$2692,13,0)</f>
        <v>0.585</v>
      </c>
      <c r="W1796" s="38">
        <f>VLOOKUP(A1796,TOURISM!$A$2:$F$2692,5,0)</f>
        <v>88000000</v>
      </c>
      <c r="X1796" s="39">
        <f>VLOOKUP(A1796,TOURISM!$A$2:$F$2692,6,0)</f>
        <v>58000000</v>
      </c>
      <c r="Y1796" s="43">
        <f t="shared" si="4"/>
        <v>-0.320050148017593</v>
      </c>
      <c r="Z1796" s="35">
        <f>VLOOKUP(A1796,BUSINESS!$A$2:$J$2692,5,0)</f>
        <v>0</v>
      </c>
      <c r="AA1796" s="5">
        <f>VLOOKUP(A1796,BUSINESS!$A$2:$J$2692,6,0)</f>
        <v>0</v>
      </c>
      <c r="AB1796" s="5">
        <f>VLOOKUP(A1796,BUSINESS!$A$2:$J$2692,7,0)</f>
        <v>0</v>
      </c>
      <c r="AC1796" s="5">
        <f>VLOOKUP(A1796,BUSINESS!$A$2:$J$2692,8,0)</f>
        <v>0</v>
      </c>
      <c r="AD1796" s="35">
        <f>VLOOKUP(A1796,BUSINESS!$A$2:$J$2692,9,0)</f>
        <v>0.025</v>
      </c>
      <c r="AE1796" s="35">
        <f>VLOOKUP(A1796,BUSINESS!$A$2:$J$2692,10,0)</f>
        <v>0.056</v>
      </c>
    </row>
    <row r="1797" customHeight="1" spans="1:31">
      <c r="A1797" s="22" t="str">
        <f t="shared" si="0"/>
        <v>North Macedonia-Europe2001</v>
      </c>
      <c r="B1797" s="22" t="s">
        <v>208</v>
      </c>
      <c r="C1797" s="22" t="s">
        <v>67</v>
      </c>
      <c r="D1797" s="23">
        <v>2001</v>
      </c>
      <c r="E1797" s="25">
        <v>3436961385</v>
      </c>
      <c r="F1797" s="24">
        <f t="shared" si="1"/>
        <v>1664.30909574267</v>
      </c>
      <c r="G1797" s="26">
        <v>0.085</v>
      </c>
      <c r="H1797" s="27">
        <v>141</v>
      </c>
      <c r="I1797" s="26">
        <v>0.194</v>
      </c>
      <c r="J1797" s="5">
        <f>VLOOKUP(A1797,ENERGY!$A$2:$F$2692,5,0)</f>
        <v>3122</v>
      </c>
      <c r="K1797" s="5">
        <f t="shared" si="2"/>
        <v>0.00151179266068729</v>
      </c>
      <c r="L1797" s="31">
        <f>VLOOKUP(A1797,ENERGY!$A$2:$F$2692,6,0)</f>
        <v>0</v>
      </c>
      <c r="M1797" s="31">
        <f t="shared" si="3"/>
        <v>0</v>
      </c>
      <c r="N1797" s="32">
        <f>VLOOKUP(A1797,'HUMAN RESOURCES'!$A$2:$M$2692,5,0)</f>
        <v>0.009</v>
      </c>
      <c r="O1797" s="32">
        <f>VLOOKUP(A1797,'HUMAN RESOURCES'!$A$2:$M$2692,6,0)</f>
        <v>0.007</v>
      </c>
      <c r="P1797" s="31">
        <f>VLOOKUP(A1797,'HUMAN RESOURCES'!$A$2:$M$2692,7,0)</f>
        <v>76</v>
      </c>
      <c r="Q1797" s="5">
        <f>VLOOKUP(A1797,'HUMAN RESOURCES'!$A$2:$M$2692,8,0)</f>
        <v>71</v>
      </c>
      <c r="R1797" s="5">
        <f>VLOOKUP(A1797,'HUMAN RESOURCES'!$A$2:$M$2692,9,0)</f>
        <v>0.219</v>
      </c>
      <c r="S1797" s="5">
        <f>VLOOKUP(A1797,'HUMAN RESOURCES'!$A$2:$M$2692,10,0)</f>
        <v>0.679</v>
      </c>
      <c r="T1797" s="5">
        <f>VLOOKUP(A1797,'HUMAN RESOURCES'!$A$2:$M$2692,11,0)</f>
        <v>0.103</v>
      </c>
      <c r="U1797" s="5">
        <f>VLOOKUP(A1797,'HUMAN RESOURCES'!$A$2:$M$2692,12,0)</f>
        <v>2065098</v>
      </c>
      <c r="V1797" s="35">
        <f>VLOOKUP(A1797,'HUMAN RESOURCES'!$A$2:$M$2692,13,0)</f>
        <v>0.583</v>
      </c>
      <c r="W1797" s="38">
        <f>VLOOKUP(A1797,TOURISM!$A$2:$F$2692,5,0)</f>
        <v>49000000</v>
      </c>
      <c r="X1797" s="39">
        <f>VLOOKUP(A1797,TOURISM!$A$2:$F$2692,6,0)</f>
        <v>60000000</v>
      </c>
      <c r="Y1797" s="43">
        <f t="shared" si="4"/>
        <v>-0.131880650106973</v>
      </c>
      <c r="Z1797" s="35">
        <f>VLOOKUP(A1797,BUSINESS!$A$2:$J$2692,5,0)</f>
        <v>0</v>
      </c>
      <c r="AA1797" s="5">
        <f>VLOOKUP(A1797,BUSINESS!$A$2:$J$2692,6,0)</f>
        <v>0</v>
      </c>
      <c r="AB1797" s="5">
        <f>VLOOKUP(A1797,BUSINESS!$A$2:$J$2692,7,0)</f>
        <v>0</v>
      </c>
      <c r="AC1797" s="5">
        <f>VLOOKUP(A1797,BUSINESS!$A$2:$J$2692,8,0)</f>
        <v>0</v>
      </c>
      <c r="AD1797" s="35">
        <f>VLOOKUP(A1797,BUSINESS!$A$2:$J$2692,9,0)</f>
        <v>0.035</v>
      </c>
      <c r="AE1797" s="35">
        <f>VLOOKUP(A1797,BUSINESS!$A$2:$J$2692,10,0)</f>
        <v>0.108</v>
      </c>
    </row>
    <row r="1798" customHeight="1" spans="1:31">
      <c r="A1798" s="22" t="str">
        <f t="shared" si="0"/>
        <v>North Macedonia-Europe2002</v>
      </c>
      <c r="B1798" s="22" t="s">
        <v>208</v>
      </c>
      <c r="C1798" s="22" t="s">
        <v>67</v>
      </c>
      <c r="D1798" s="23">
        <v>2002</v>
      </c>
      <c r="E1798" s="25">
        <v>3791306758</v>
      </c>
      <c r="F1798" s="24">
        <f t="shared" si="1"/>
        <v>1827.62814560645</v>
      </c>
      <c r="G1798" s="26">
        <v>0.093</v>
      </c>
      <c r="H1798" s="27">
        <v>170</v>
      </c>
      <c r="I1798" s="26">
        <v>0.184</v>
      </c>
      <c r="J1798" s="5">
        <f>VLOOKUP(A1798,ENERGY!$A$2:$F$2692,5,0)</f>
        <v>2883</v>
      </c>
      <c r="K1798" s="5">
        <f t="shared" si="2"/>
        <v>0.00138977199158713</v>
      </c>
      <c r="L1798" s="31">
        <f>VLOOKUP(A1798,ENERGY!$A$2:$F$2692,6,0)</f>
        <v>10873</v>
      </c>
      <c r="M1798" s="31">
        <f t="shared" si="3"/>
        <v>0.00524141202376929</v>
      </c>
      <c r="N1798" s="32">
        <f>VLOOKUP(A1798,'HUMAN RESOURCES'!$A$2:$M$2692,5,0)</f>
        <v>0.009</v>
      </c>
      <c r="O1798" s="32">
        <f>VLOOKUP(A1798,'HUMAN RESOURCES'!$A$2:$M$2692,6,0)</f>
        <v>0.005</v>
      </c>
      <c r="P1798" s="31">
        <f>VLOOKUP(A1798,'HUMAN RESOURCES'!$A$2:$M$2692,7,0)</f>
        <v>76</v>
      </c>
      <c r="Q1798" s="5">
        <f>VLOOKUP(A1798,'HUMAN RESOURCES'!$A$2:$M$2692,8,0)</f>
        <v>71</v>
      </c>
      <c r="R1798" s="5">
        <f>VLOOKUP(A1798,'HUMAN RESOURCES'!$A$2:$M$2692,9,0)</f>
        <v>0.213</v>
      </c>
      <c r="S1798" s="5">
        <f>VLOOKUP(A1798,'HUMAN RESOURCES'!$A$2:$M$2692,10,0)</f>
        <v>0.681</v>
      </c>
      <c r="T1798" s="5">
        <f>VLOOKUP(A1798,'HUMAN RESOURCES'!$A$2:$M$2692,11,0)</f>
        <v>0.106</v>
      </c>
      <c r="U1798" s="5">
        <f>VLOOKUP(A1798,'HUMAN RESOURCES'!$A$2:$M$2692,12,0)</f>
        <v>2074441</v>
      </c>
      <c r="V1798" s="35">
        <f>VLOOKUP(A1798,'HUMAN RESOURCES'!$A$2:$M$2692,13,0)</f>
        <v>0.581</v>
      </c>
      <c r="W1798" s="38">
        <f>VLOOKUP(A1798,TOURISM!$A$2:$F$2692,5,0)</f>
        <v>55000000</v>
      </c>
      <c r="X1798" s="39">
        <f>VLOOKUP(A1798,TOURISM!$A$2:$F$2692,6,0)</f>
        <v>60000000</v>
      </c>
      <c r="Y1798" s="43">
        <f t="shared" si="4"/>
        <v>0.315376388445417</v>
      </c>
      <c r="Z1798" s="35">
        <f>VLOOKUP(A1798,BUSINESS!$A$2:$J$2692,5,0)</f>
        <v>0</v>
      </c>
      <c r="AA1798" s="5">
        <f>VLOOKUP(A1798,BUSINESS!$A$2:$J$2692,6,0)</f>
        <v>0</v>
      </c>
      <c r="AB1798" s="5">
        <f>VLOOKUP(A1798,BUSINESS!$A$2:$J$2692,7,0)</f>
        <v>0</v>
      </c>
      <c r="AC1798" s="5">
        <f>VLOOKUP(A1798,BUSINESS!$A$2:$J$2692,8,0)</f>
        <v>0</v>
      </c>
      <c r="AD1798" s="35">
        <f>VLOOKUP(A1798,BUSINESS!$A$2:$J$2692,9,0)</f>
        <v>0.173</v>
      </c>
      <c r="AE1798" s="35">
        <f>VLOOKUP(A1798,BUSINESS!$A$2:$J$2692,10,0)</f>
        <v>0.176</v>
      </c>
    </row>
    <row r="1799" customHeight="1" spans="1:31">
      <c r="A1799" s="22" t="str">
        <f t="shared" si="0"/>
        <v>North Macedonia-Europe2003</v>
      </c>
      <c r="B1799" s="22" t="s">
        <v>208</v>
      </c>
      <c r="C1799" s="22" t="s">
        <v>67</v>
      </c>
      <c r="D1799" s="23">
        <v>2003</v>
      </c>
      <c r="E1799" s="25">
        <v>4756221629</v>
      </c>
      <c r="F1799" s="24">
        <f t="shared" si="1"/>
        <v>2285.69337429705</v>
      </c>
      <c r="G1799" s="26">
        <v>0.093</v>
      </c>
      <c r="H1799" s="27">
        <v>212</v>
      </c>
      <c r="I1799" s="26">
        <v>0.16</v>
      </c>
      <c r="J1799" s="5">
        <f>VLOOKUP(A1799,ENERGY!$A$2:$F$2692,5,0)</f>
        <v>2811</v>
      </c>
      <c r="K1799" s="5">
        <f t="shared" si="2"/>
        <v>0.00135087987405244</v>
      </c>
      <c r="L1799" s="31">
        <f>VLOOKUP(A1799,ENERGY!$A$2:$F$2692,6,0)</f>
        <v>11408</v>
      </c>
      <c r="M1799" s="31">
        <f t="shared" si="3"/>
        <v>0.00548233283642483</v>
      </c>
      <c r="N1799" s="32">
        <f>VLOOKUP(A1799,'HUMAN RESOURCES'!$A$2:$M$2692,5,0)</f>
        <v>0.009</v>
      </c>
      <c r="O1799" s="32">
        <f>VLOOKUP(A1799,'HUMAN RESOURCES'!$A$2:$M$2692,6,0)</f>
        <v>0.004</v>
      </c>
      <c r="P1799" s="31">
        <f>VLOOKUP(A1799,'HUMAN RESOURCES'!$A$2:$M$2692,7,0)</f>
        <v>76</v>
      </c>
      <c r="Q1799" s="5">
        <f>VLOOKUP(A1799,'HUMAN RESOURCES'!$A$2:$M$2692,8,0)</f>
        <v>71</v>
      </c>
      <c r="R1799" s="5">
        <f>VLOOKUP(A1799,'HUMAN RESOURCES'!$A$2:$M$2692,9,0)</f>
        <v>0.208</v>
      </c>
      <c r="S1799" s="5">
        <f>VLOOKUP(A1799,'HUMAN RESOURCES'!$A$2:$M$2692,10,0)</f>
        <v>0.684</v>
      </c>
      <c r="T1799" s="5">
        <f>VLOOKUP(A1799,'HUMAN RESOURCES'!$A$2:$M$2692,11,0)</f>
        <v>0.108</v>
      </c>
      <c r="U1799" s="5">
        <f>VLOOKUP(A1799,'HUMAN RESOURCES'!$A$2:$M$2692,12,0)</f>
        <v>2080866</v>
      </c>
      <c r="V1799" s="35">
        <f>VLOOKUP(A1799,'HUMAN RESOURCES'!$A$2:$M$2692,13,0)</f>
        <v>0.579</v>
      </c>
      <c r="W1799" s="38">
        <f>VLOOKUP(A1799,TOURISM!$A$2:$F$2692,5,0)</f>
        <v>86000000</v>
      </c>
      <c r="X1799" s="39">
        <f>VLOOKUP(A1799,TOURISM!$A$2:$F$2692,6,0)</f>
        <v>71000000</v>
      </c>
      <c r="Y1799" s="43">
        <f t="shared" si="4"/>
        <v>0.326426804494398</v>
      </c>
      <c r="Z1799" s="35">
        <f>VLOOKUP(A1799,BUSINESS!$A$2:$J$2692,5,0)</f>
        <v>0</v>
      </c>
      <c r="AA1799" s="5">
        <f>VLOOKUP(A1799,BUSINESS!$A$2:$J$2692,6,0)</f>
        <v>48</v>
      </c>
      <c r="AB1799" s="5">
        <f>VLOOKUP(A1799,BUSINESS!$A$2:$J$2692,7,0)</f>
        <v>0</v>
      </c>
      <c r="AC1799" s="5">
        <f>VLOOKUP(A1799,BUSINESS!$A$2:$J$2692,8,0)</f>
        <v>0</v>
      </c>
      <c r="AD1799" s="35">
        <f>VLOOKUP(A1799,BUSINESS!$A$2:$J$2692,9,0)</f>
        <v>0.191</v>
      </c>
      <c r="AE1799" s="35">
        <f>VLOOKUP(A1799,BUSINESS!$A$2:$J$2692,10,0)</f>
        <v>0.373</v>
      </c>
    </row>
    <row r="1800" customHeight="1" spans="1:31">
      <c r="A1800" s="22" t="str">
        <f t="shared" si="0"/>
        <v>North Macedonia-Europe2004</v>
      </c>
      <c r="B1800" s="22" t="s">
        <v>208</v>
      </c>
      <c r="C1800" s="22" t="s">
        <v>67</v>
      </c>
      <c r="D1800" s="23">
        <v>2004</v>
      </c>
      <c r="E1800" s="25">
        <v>5514253043</v>
      </c>
      <c r="F1800" s="24">
        <f t="shared" si="1"/>
        <v>2643.80256821599</v>
      </c>
      <c r="G1800" s="26">
        <v>0.087</v>
      </c>
      <c r="H1800" s="27">
        <v>230</v>
      </c>
      <c r="I1800" s="26">
        <v>0.124</v>
      </c>
      <c r="J1800" s="5">
        <f>VLOOKUP(A1800,ENERGY!$A$2:$F$2692,5,0)</f>
        <v>3012</v>
      </c>
      <c r="K1800" s="5">
        <f t="shared" si="2"/>
        <v>0.00144410009358843</v>
      </c>
      <c r="L1800" s="31">
        <f>VLOOKUP(A1800,ENERGY!$A$2:$F$2692,6,0)</f>
        <v>11848</v>
      </c>
      <c r="M1800" s="31">
        <f t="shared" si="3"/>
        <v>0.00568051059390294</v>
      </c>
      <c r="N1800" s="32">
        <f>VLOOKUP(A1800,'HUMAN RESOURCES'!$A$2:$M$2692,5,0)</f>
        <v>0.009</v>
      </c>
      <c r="O1800" s="32">
        <f>VLOOKUP(A1800,'HUMAN RESOURCES'!$A$2:$M$2692,6,0)</f>
        <v>0.006</v>
      </c>
      <c r="P1800" s="31">
        <f>VLOOKUP(A1800,'HUMAN RESOURCES'!$A$2:$M$2692,7,0)</f>
        <v>77</v>
      </c>
      <c r="Q1800" s="5">
        <f>VLOOKUP(A1800,'HUMAN RESOURCES'!$A$2:$M$2692,8,0)</f>
        <v>72</v>
      </c>
      <c r="R1800" s="5">
        <f>VLOOKUP(A1800,'HUMAN RESOURCES'!$A$2:$M$2692,9,0)</f>
        <v>0.203</v>
      </c>
      <c r="S1800" s="5">
        <f>VLOOKUP(A1800,'HUMAN RESOURCES'!$A$2:$M$2692,10,0)</f>
        <v>0.687</v>
      </c>
      <c r="T1800" s="5">
        <f>VLOOKUP(A1800,'HUMAN RESOURCES'!$A$2:$M$2692,11,0)</f>
        <v>0.11</v>
      </c>
      <c r="U1800" s="5">
        <f>VLOOKUP(A1800,'HUMAN RESOURCES'!$A$2:$M$2692,12,0)</f>
        <v>2085728</v>
      </c>
      <c r="V1800" s="35">
        <f>VLOOKUP(A1800,'HUMAN RESOURCES'!$A$2:$M$2692,13,0)</f>
        <v>0.577</v>
      </c>
      <c r="W1800" s="38">
        <f>VLOOKUP(A1800,TOURISM!$A$2:$F$2692,5,0)</f>
        <v>103000000</v>
      </c>
      <c r="X1800" s="39">
        <f>VLOOKUP(A1800,TOURISM!$A$2:$F$2692,6,0)</f>
        <v>85000000</v>
      </c>
      <c r="Y1800" s="43">
        <f t="shared" si="4"/>
        <v>0.317417408566654</v>
      </c>
      <c r="Z1800" s="35">
        <f>VLOOKUP(A1800,BUSINESS!$A$2:$J$2692,5,0)</f>
        <v>0</v>
      </c>
      <c r="AA1800" s="5">
        <f>VLOOKUP(A1800,BUSINESS!$A$2:$J$2692,6,0)</f>
        <v>48</v>
      </c>
      <c r="AB1800" s="5">
        <f>VLOOKUP(A1800,BUSINESS!$A$2:$J$2692,7,0)</f>
        <v>0</v>
      </c>
      <c r="AC1800" s="5">
        <f>VLOOKUP(A1800,BUSINESS!$A$2:$J$2692,8,0)</f>
        <v>0</v>
      </c>
      <c r="AD1800" s="35">
        <f>VLOOKUP(A1800,BUSINESS!$A$2:$J$2692,9,0)</f>
        <v>0.244</v>
      </c>
      <c r="AE1800" s="35">
        <f>VLOOKUP(A1800,BUSINESS!$A$2:$J$2692,10,0)</f>
        <v>0.473</v>
      </c>
    </row>
    <row r="1801" customHeight="1" spans="1:31">
      <c r="A1801" s="22" t="str">
        <f t="shared" si="0"/>
        <v>North Macedonia-Europe2005</v>
      </c>
      <c r="B1801" s="22" t="s">
        <v>208</v>
      </c>
      <c r="C1801" s="22" t="s">
        <v>67</v>
      </c>
      <c r="D1801" s="23">
        <v>2005</v>
      </c>
      <c r="E1801" s="25">
        <v>5985809060</v>
      </c>
      <c r="F1801" s="24">
        <f t="shared" si="1"/>
        <v>2863.96317972253</v>
      </c>
      <c r="G1801" s="26">
        <v>0.081</v>
      </c>
      <c r="H1801" s="27">
        <v>231</v>
      </c>
      <c r="I1801" s="26">
        <v>0.121</v>
      </c>
      <c r="J1801" s="5">
        <f>VLOOKUP(A1801,ENERGY!$A$2:$F$2692,5,0)</f>
        <v>2527</v>
      </c>
      <c r="K1801" s="5">
        <f t="shared" si="2"/>
        <v>0.00120906545508133</v>
      </c>
      <c r="L1801" s="31">
        <f>VLOOKUP(A1801,ENERGY!$A$2:$F$2692,6,0)</f>
        <v>10935</v>
      </c>
      <c r="M1801" s="31">
        <f t="shared" si="3"/>
        <v>0.00523194727000963</v>
      </c>
      <c r="N1801" s="32">
        <f>VLOOKUP(A1801,'HUMAN RESOURCES'!$A$2:$M$2692,5,0)</f>
        <v>0.009</v>
      </c>
      <c r="O1801" s="32">
        <f>VLOOKUP(A1801,'HUMAN RESOURCES'!$A$2:$M$2692,6,0)</f>
        <v>0.003</v>
      </c>
      <c r="P1801" s="31">
        <f>VLOOKUP(A1801,'HUMAN RESOURCES'!$A$2:$M$2692,7,0)</f>
        <v>77</v>
      </c>
      <c r="Q1801" s="5">
        <f>VLOOKUP(A1801,'HUMAN RESOURCES'!$A$2:$M$2692,8,0)</f>
        <v>72</v>
      </c>
      <c r="R1801" s="5">
        <f>VLOOKUP(A1801,'HUMAN RESOURCES'!$A$2:$M$2692,9,0)</f>
        <v>0.198</v>
      </c>
      <c r="S1801" s="5">
        <f>VLOOKUP(A1801,'HUMAN RESOURCES'!$A$2:$M$2692,10,0)</f>
        <v>0.69</v>
      </c>
      <c r="T1801" s="5">
        <f>VLOOKUP(A1801,'HUMAN RESOURCES'!$A$2:$M$2692,11,0)</f>
        <v>0.112</v>
      </c>
      <c r="U1801" s="5">
        <f>VLOOKUP(A1801,'HUMAN RESOURCES'!$A$2:$M$2692,12,0)</f>
        <v>2090044</v>
      </c>
      <c r="V1801" s="35">
        <f>VLOOKUP(A1801,'HUMAN RESOURCES'!$A$2:$M$2692,13,0)</f>
        <v>0.575</v>
      </c>
      <c r="W1801" s="38">
        <f>VLOOKUP(A1801,TOURISM!$A$2:$F$2692,5,0)</f>
        <v>116000000</v>
      </c>
      <c r="X1801" s="39">
        <f>VLOOKUP(A1801,TOURISM!$A$2:$F$2692,6,0)</f>
        <v>97000000</v>
      </c>
      <c r="Y1801" s="43">
        <f t="shared" si="4"/>
        <v>0.701161057167353</v>
      </c>
      <c r="Z1801" s="35">
        <f>VLOOKUP(A1801,BUSINESS!$A$2:$J$2692,5,0)</f>
        <v>0.203</v>
      </c>
      <c r="AA1801" s="5">
        <f>VLOOKUP(A1801,BUSINESS!$A$2:$J$2692,6,0)</f>
        <v>48</v>
      </c>
      <c r="AB1801" s="5">
        <f>VLOOKUP(A1801,BUSINESS!$A$2:$J$2692,7,0)</f>
        <v>0</v>
      </c>
      <c r="AC1801" s="5">
        <f>VLOOKUP(A1801,BUSINESS!$A$2:$J$2692,8,0)</f>
        <v>192</v>
      </c>
      <c r="AD1801" s="35">
        <f>VLOOKUP(A1801,BUSINESS!$A$2:$J$2692,9,0)</f>
        <v>0.265</v>
      </c>
      <c r="AE1801" s="35">
        <f>VLOOKUP(A1801,BUSINESS!$A$2:$J$2692,10,0)</f>
        <v>0.541</v>
      </c>
    </row>
    <row r="1802" customHeight="1" spans="1:31">
      <c r="A1802" s="22" t="str">
        <f t="shared" si="0"/>
        <v>North Macedonia-Europe2006</v>
      </c>
      <c r="B1802" s="22" t="s">
        <v>208</v>
      </c>
      <c r="C1802" s="22" t="s">
        <v>67</v>
      </c>
      <c r="D1802" s="23">
        <v>2006</v>
      </c>
      <c r="E1802" s="25">
        <v>6560546900</v>
      </c>
      <c r="F1802" s="24">
        <f t="shared" si="1"/>
        <v>3133.31921228426</v>
      </c>
      <c r="G1802" s="26">
        <v>0.078</v>
      </c>
      <c r="H1802" s="27">
        <v>246</v>
      </c>
      <c r="I1802" s="26">
        <v>0.113</v>
      </c>
      <c r="J1802" s="5">
        <f>VLOOKUP(A1802,ENERGY!$A$2:$F$2692,5,0)</f>
        <v>2577</v>
      </c>
      <c r="K1802" s="5">
        <f t="shared" si="2"/>
        <v>0.0012307759906505</v>
      </c>
      <c r="L1802" s="31">
        <f>VLOOKUP(A1802,ENERGY!$A$2:$F$2692,6,0)</f>
        <v>11998</v>
      </c>
      <c r="M1802" s="31">
        <f t="shared" si="3"/>
        <v>0.00573024848111162</v>
      </c>
      <c r="N1802" s="32">
        <f>VLOOKUP(A1802,'HUMAN RESOURCES'!$A$2:$M$2692,5,0)</f>
        <v>0.01</v>
      </c>
      <c r="O1802" s="32">
        <f>VLOOKUP(A1802,'HUMAN RESOURCES'!$A$2:$M$2692,6,0)</f>
        <v>0.003</v>
      </c>
      <c r="P1802" s="31">
        <f>VLOOKUP(A1802,'HUMAN RESOURCES'!$A$2:$M$2692,7,0)</f>
        <v>77</v>
      </c>
      <c r="Q1802" s="5">
        <f>VLOOKUP(A1802,'HUMAN RESOURCES'!$A$2:$M$2692,8,0)</f>
        <v>72</v>
      </c>
      <c r="R1802" s="5">
        <f>VLOOKUP(A1802,'HUMAN RESOURCES'!$A$2:$M$2692,9,0)</f>
        <v>0.192</v>
      </c>
      <c r="S1802" s="5">
        <f>VLOOKUP(A1802,'HUMAN RESOURCES'!$A$2:$M$2692,10,0)</f>
        <v>0.694</v>
      </c>
      <c r="T1802" s="5">
        <f>VLOOKUP(A1802,'HUMAN RESOURCES'!$A$2:$M$2692,11,0)</f>
        <v>0.113</v>
      </c>
      <c r="U1802" s="5">
        <f>VLOOKUP(A1802,'HUMAN RESOURCES'!$A$2:$M$2692,12,0)</f>
        <v>2093801</v>
      </c>
      <c r="V1802" s="35">
        <f>VLOOKUP(A1802,'HUMAN RESOURCES'!$A$2:$M$2692,13,0)</f>
        <v>0.574</v>
      </c>
      <c r="W1802" s="38">
        <f>VLOOKUP(A1802,TOURISM!$A$2:$F$2692,5,0)</f>
        <v>156000000</v>
      </c>
      <c r="X1802" s="39">
        <f>VLOOKUP(A1802,TOURISM!$A$2:$F$2692,6,0)</f>
        <v>110000000</v>
      </c>
      <c r="Y1802" s="43">
        <f t="shared" si="4"/>
        <v>0.882371797548291</v>
      </c>
      <c r="Z1802" s="35">
        <f>VLOOKUP(A1802,BUSINESS!$A$2:$J$2692,5,0)</f>
        <v>0.203</v>
      </c>
      <c r="AA1802" s="5">
        <f>VLOOKUP(A1802,BUSINESS!$A$2:$J$2692,6,0)</f>
        <v>18</v>
      </c>
      <c r="AB1802" s="5">
        <f>VLOOKUP(A1802,BUSINESS!$A$2:$J$2692,7,0)</f>
        <v>0</v>
      </c>
      <c r="AC1802" s="5">
        <f>VLOOKUP(A1802,BUSINESS!$A$2:$J$2692,8,0)</f>
        <v>192</v>
      </c>
      <c r="AD1802" s="35">
        <f>VLOOKUP(A1802,BUSINESS!$A$2:$J$2692,9,0)</f>
        <v>0.286</v>
      </c>
      <c r="AE1802" s="35">
        <f>VLOOKUP(A1802,BUSINESS!$A$2:$J$2692,10,0)</f>
        <v>0.604</v>
      </c>
    </row>
    <row r="1803" customHeight="1" spans="1:31">
      <c r="A1803" s="22" t="str">
        <f t="shared" si="0"/>
        <v>North Macedonia-Europe2007</v>
      </c>
      <c r="B1803" s="22" t="s">
        <v>208</v>
      </c>
      <c r="C1803" s="22" t="s">
        <v>67</v>
      </c>
      <c r="D1803" s="23">
        <v>2007</v>
      </c>
      <c r="E1803" s="25">
        <v>8159825620</v>
      </c>
      <c r="F1803" s="24">
        <f t="shared" si="1"/>
        <v>3891.89534584236</v>
      </c>
      <c r="G1803" s="26">
        <v>0.07</v>
      </c>
      <c r="H1803" s="27">
        <v>272</v>
      </c>
      <c r="I1803" s="26">
        <v>0.102</v>
      </c>
      <c r="J1803" s="5">
        <f>VLOOKUP(A1803,ENERGY!$A$2:$F$2692,5,0)</f>
        <v>2756</v>
      </c>
      <c r="K1803" s="5">
        <f t="shared" si="2"/>
        <v>0.00131449666606252</v>
      </c>
      <c r="L1803" s="31">
        <f>VLOOKUP(A1803,ENERGY!$A$2:$F$2692,6,0)</f>
        <v>11192</v>
      </c>
      <c r="M1803" s="31">
        <f t="shared" si="3"/>
        <v>0.0053381156337343</v>
      </c>
      <c r="N1803" s="32">
        <f>VLOOKUP(A1803,'HUMAN RESOURCES'!$A$2:$M$2692,5,0)</f>
        <v>0.01</v>
      </c>
      <c r="O1803" s="32">
        <f>VLOOKUP(A1803,'HUMAN RESOURCES'!$A$2:$M$2692,6,0)</f>
        <v>0.012</v>
      </c>
      <c r="P1803" s="31">
        <f>VLOOKUP(A1803,'HUMAN RESOURCES'!$A$2:$M$2692,7,0)</f>
        <v>77</v>
      </c>
      <c r="Q1803" s="5">
        <f>VLOOKUP(A1803,'HUMAN RESOURCES'!$A$2:$M$2692,8,0)</f>
        <v>72</v>
      </c>
      <c r="R1803" s="5">
        <f>VLOOKUP(A1803,'HUMAN RESOURCES'!$A$2:$M$2692,9,0)</f>
        <v>0.187</v>
      </c>
      <c r="S1803" s="5">
        <f>VLOOKUP(A1803,'HUMAN RESOURCES'!$A$2:$M$2692,10,0)</f>
        <v>0.699</v>
      </c>
      <c r="T1803" s="5">
        <f>VLOOKUP(A1803,'HUMAN RESOURCES'!$A$2:$M$2692,11,0)</f>
        <v>0.114</v>
      </c>
      <c r="U1803" s="5">
        <f>VLOOKUP(A1803,'HUMAN RESOURCES'!$A$2:$M$2692,12,0)</f>
        <v>2096620</v>
      </c>
      <c r="V1803" s="35">
        <f>VLOOKUP(A1803,'HUMAN RESOURCES'!$A$2:$M$2692,13,0)</f>
        <v>0.572</v>
      </c>
      <c r="W1803" s="38">
        <f>VLOOKUP(A1803,TOURISM!$A$2:$F$2692,5,0)</f>
        <v>219000000</v>
      </c>
      <c r="X1803" s="39">
        <f>VLOOKUP(A1803,TOURISM!$A$2:$F$2692,6,0)</f>
        <v>147000000</v>
      </c>
      <c r="Y1803" s="43">
        <f t="shared" si="4"/>
        <v>0.732151194821467</v>
      </c>
      <c r="Z1803" s="35">
        <f>VLOOKUP(A1803,BUSINESS!$A$2:$J$2692,5,0)</f>
        <v>0.203</v>
      </c>
      <c r="AA1803" s="5">
        <f>VLOOKUP(A1803,BUSINESS!$A$2:$J$2692,6,0)</f>
        <v>15</v>
      </c>
      <c r="AB1803" s="5">
        <f>VLOOKUP(A1803,BUSINESS!$A$2:$J$2692,7,0)</f>
        <v>0</v>
      </c>
      <c r="AC1803" s="5">
        <f>VLOOKUP(A1803,BUSINESS!$A$2:$J$2692,8,0)</f>
        <v>192</v>
      </c>
      <c r="AD1803" s="35">
        <f>VLOOKUP(A1803,BUSINESS!$A$2:$J$2692,9,0)</f>
        <v>0.363</v>
      </c>
      <c r="AE1803" s="35">
        <f>VLOOKUP(A1803,BUSINESS!$A$2:$J$2692,10,0)</f>
        <v>0.856</v>
      </c>
    </row>
    <row r="1804" customHeight="1" spans="1:31">
      <c r="A1804" s="22" t="str">
        <f t="shared" si="0"/>
        <v>North Macedonia-Europe2008</v>
      </c>
      <c r="B1804" s="22" t="s">
        <v>208</v>
      </c>
      <c r="C1804" s="22" t="s">
        <v>67</v>
      </c>
      <c r="D1804" s="23">
        <v>2008</v>
      </c>
      <c r="E1804" s="25">
        <v>9834034351</v>
      </c>
      <c r="F1804" s="24">
        <f t="shared" si="1"/>
        <v>4685.62016639278</v>
      </c>
      <c r="G1804" s="26">
        <v>0.069</v>
      </c>
      <c r="H1804" s="27">
        <v>325</v>
      </c>
      <c r="I1804" s="26">
        <v>0.097</v>
      </c>
      <c r="J1804" s="5">
        <f>VLOOKUP(A1804,ENERGY!$A$2:$F$2692,5,0)</f>
        <v>3045</v>
      </c>
      <c r="K1804" s="5">
        <f t="shared" si="2"/>
        <v>0.00145085047473066</v>
      </c>
      <c r="L1804" s="31">
        <f>VLOOKUP(A1804,ENERGY!$A$2:$F$2692,6,0)</f>
        <v>11379</v>
      </c>
      <c r="M1804" s="31">
        <f t="shared" si="3"/>
        <v>0.00542174960655508</v>
      </c>
      <c r="N1804" s="32">
        <f>VLOOKUP(A1804,'HUMAN RESOURCES'!$A$2:$M$2692,5,0)</f>
        <v>0.01</v>
      </c>
      <c r="O1804" s="32">
        <f>VLOOKUP(A1804,'HUMAN RESOURCES'!$A$2:$M$2692,6,0)</f>
        <v>0.007</v>
      </c>
      <c r="P1804" s="31">
        <f>VLOOKUP(A1804,'HUMAN RESOURCES'!$A$2:$M$2692,7,0)</f>
        <v>77</v>
      </c>
      <c r="Q1804" s="5">
        <f>VLOOKUP(A1804,'HUMAN RESOURCES'!$A$2:$M$2692,8,0)</f>
        <v>72</v>
      </c>
      <c r="R1804" s="5">
        <f>VLOOKUP(A1804,'HUMAN RESOURCES'!$A$2:$M$2692,9,0)</f>
        <v>0.182</v>
      </c>
      <c r="S1804" s="5">
        <f>VLOOKUP(A1804,'HUMAN RESOURCES'!$A$2:$M$2692,10,0)</f>
        <v>0.703</v>
      </c>
      <c r="T1804" s="5">
        <f>VLOOKUP(A1804,'HUMAN RESOURCES'!$A$2:$M$2692,11,0)</f>
        <v>0.115</v>
      </c>
      <c r="U1804" s="5">
        <f>VLOOKUP(A1804,'HUMAN RESOURCES'!$A$2:$M$2692,12,0)</f>
        <v>2098769</v>
      </c>
      <c r="V1804" s="35">
        <f>VLOOKUP(A1804,'HUMAN RESOURCES'!$A$2:$M$2692,13,0)</f>
        <v>0.571</v>
      </c>
      <c r="W1804" s="38">
        <f>VLOOKUP(A1804,TOURISM!$A$2:$F$2692,5,0)</f>
        <v>262000000</v>
      </c>
      <c r="X1804" s="39">
        <f>VLOOKUP(A1804,TOURISM!$A$2:$F$2692,6,0)</f>
        <v>190000000</v>
      </c>
      <c r="Y1804" s="43">
        <f t="shared" si="4"/>
        <v>0.880435376453254</v>
      </c>
      <c r="Z1804" s="35">
        <f>VLOOKUP(A1804,BUSINESS!$A$2:$J$2692,5,0)</f>
        <v>0.174</v>
      </c>
      <c r="AA1804" s="5">
        <f>VLOOKUP(A1804,BUSINESS!$A$2:$J$2692,6,0)</f>
        <v>9</v>
      </c>
      <c r="AB1804" s="5">
        <f>VLOOKUP(A1804,BUSINESS!$A$2:$J$2692,7,0)</f>
        <v>0</v>
      </c>
      <c r="AC1804" s="5">
        <f>VLOOKUP(A1804,BUSINESS!$A$2:$J$2692,8,0)</f>
        <v>150</v>
      </c>
      <c r="AD1804" s="35">
        <f>VLOOKUP(A1804,BUSINESS!$A$2:$J$2692,9,0)</f>
        <v>0.46</v>
      </c>
      <c r="AE1804" s="35">
        <f>VLOOKUP(A1804,BUSINESS!$A$2:$J$2692,10,0)</f>
        <v>0.937</v>
      </c>
    </row>
    <row r="1805" customHeight="1" spans="1:31">
      <c r="A1805" s="22" t="str">
        <f t="shared" si="0"/>
        <v>North Macedonia-Europe2009</v>
      </c>
      <c r="B1805" s="22" t="s">
        <v>208</v>
      </c>
      <c r="C1805" s="22" t="s">
        <v>67</v>
      </c>
      <c r="D1805" s="23">
        <v>2009</v>
      </c>
      <c r="E1805" s="25">
        <v>9313573965</v>
      </c>
      <c r="F1805" s="24">
        <f t="shared" si="1"/>
        <v>4433.857082261</v>
      </c>
      <c r="G1805" s="26">
        <v>0.069</v>
      </c>
      <c r="H1805" s="27">
        <v>306</v>
      </c>
      <c r="I1805" s="26">
        <v>0.101</v>
      </c>
      <c r="J1805" s="5">
        <f>VLOOKUP(A1805,ENERGY!$A$2:$F$2692,5,0)</f>
        <v>2842</v>
      </c>
      <c r="K1805" s="5">
        <f t="shared" si="2"/>
        <v>0.00135297382885881</v>
      </c>
      <c r="L1805" s="31">
        <f>VLOOKUP(A1805,ENERGY!$A$2:$F$2692,6,0)</f>
        <v>11280</v>
      </c>
      <c r="M1805" s="31">
        <f t="shared" si="3"/>
        <v>0.00537000168526649</v>
      </c>
      <c r="N1805" s="32">
        <f>VLOOKUP(A1805,'HUMAN RESOURCES'!$A$2:$M$2692,5,0)</f>
        <v>0.01</v>
      </c>
      <c r="O1805" s="32">
        <f>VLOOKUP(A1805,'HUMAN RESOURCES'!$A$2:$M$2692,6,0)</f>
        <v>0.015</v>
      </c>
      <c r="P1805" s="31">
        <f>VLOOKUP(A1805,'HUMAN RESOURCES'!$A$2:$M$2692,7,0)</f>
        <v>77</v>
      </c>
      <c r="Q1805" s="5">
        <f>VLOOKUP(A1805,'HUMAN RESOURCES'!$A$2:$M$2692,8,0)</f>
        <v>72</v>
      </c>
      <c r="R1805" s="5">
        <f>VLOOKUP(A1805,'HUMAN RESOURCES'!$A$2:$M$2692,9,0)</f>
        <v>0.178</v>
      </c>
      <c r="S1805" s="5">
        <f>VLOOKUP(A1805,'HUMAN RESOURCES'!$A$2:$M$2692,10,0)</f>
        <v>0.707</v>
      </c>
      <c r="T1805" s="5">
        <f>VLOOKUP(A1805,'HUMAN RESOURCES'!$A$2:$M$2692,11,0)</f>
        <v>0.115</v>
      </c>
      <c r="U1805" s="5">
        <f>VLOOKUP(A1805,'HUMAN RESOURCES'!$A$2:$M$2692,12,0)</f>
        <v>2100558</v>
      </c>
      <c r="V1805" s="35">
        <f>VLOOKUP(A1805,'HUMAN RESOURCES'!$A$2:$M$2692,13,0)</f>
        <v>0.57</v>
      </c>
      <c r="W1805" s="38">
        <f>VLOOKUP(A1805,TOURISM!$A$2:$F$2692,5,0)</f>
        <v>232000000</v>
      </c>
      <c r="X1805" s="39">
        <f>VLOOKUP(A1805,TOURISM!$A$2:$F$2692,6,0)</f>
        <v>150000000</v>
      </c>
      <c r="Y1805" s="43">
        <f t="shared" si="4"/>
        <v>0.728154761929148</v>
      </c>
      <c r="Z1805" s="35">
        <f>VLOOKUP(A1805,BUSINESS!$A$2:$J$2692,5,0)</f>
        <v>0.146</v>
      </c>
      <c r="AA1805" s="5">
        <f>VLOOKUP(A1805,BUSINESS!$A$2:$J$2692,6,0)</f>
        <v>4</v>
      </c>
      <c r="AB1805" s="5">
        <f>VLOOKUP(A1805,BUSINESS!$A$2:$J$2692,7,0)</f>
        <v>0</v>
      </c>
      <c r="AC1805" s="5">
        <f>VLOOKUP(A1805,BUSINESS!$A$2:$J$2692,8,0)</f>
        <v>150</v>
      </c>
      <c r="AD1805" s="35">
        <f>VLOOKUP(A1805,BUSINESS!$A$2:$J$2692,9,0)</f>
        <v>0.518</v>
      </c>
      <c r="AE1805" s="35">
        <f>VLOOKUP(A1805,BUSINESS!$A$2:$J$2692,10,0)</f>
        <v>0.925</v>
      </c>
    </row>
    <row r="1806" customHeight="1" spans="1:31">
      <c r="A1806" s="22" t="str">
        <f t="shared" si="0"/>
        <v>North Macedonia-Europe2010</v>
      </c>
      <c r="B1806" s="22" t="s">
        <v>208</v>
      </c>
      <c r="C1806" s="22" t="s">
        <v>67</v>
      </c>
      <c r="D1806" s="23">
        <v>2010</v>
      </c>
      <c r="E1806" s="25">
        <v>9338674078</v>
      </c>
      <c r="F1806" s="24">
        <f t="shared" si="1"/>
        <v>4442.29997202952</v>
      </c>
      <c r="G1806" s="26">
        <v>0.07</v>
      </c>
      <c r="H1806" s="27">
        <v>309</v>
      </c>
      <c r="I1806" s="26">
        <v>0.095</v>
      </c>
      <c r="J1806" s="5">
        <f>VLOOKUP(A1806,ENERGY!$A$2:$F$2692,5,0)</f>
        <v>2776</v>
      </c>
      <c r="K1806" s="5">
        <f t="shared" si="2"/>
        <v>0.0013205113080673</v>
      </c>
      <c r="L1806" s="31">
        <f>VLOOKUP(A1806,ENERGY!$A$2:$F$2692,6,0)</f>
        <v>11309</v>
      </c>
      <c r="M1806" s="31">
        <f t="shared" si="3"/>
        <v>0.00537956137713727</v>
      </c>
      <c r="N1806" s="32">
        <f>VLOOKUP(A1806,'HUMAN RESOURCES'!$A$2:$M$2692,5,0)</f>
        <v>0.01</v>
      </c>
      <c r="O1806" s="32">
        <f>VLOOKUP(A1806,'HUMAN RESOURCES'!$A$2:$M$2692,6,0)</f>
        <v>0.012</v>
      </c>
      <c r="P1806" s="31">
        <f>VLOOKUP(A1806,'HUMAN RESOURCES'!$A$2:$M$2692,7,0)</f>
        <v>77</v>
      </c>
      <c r="Q1806" s="5">
        <f>VLOOKUP(A1806,'HUMAN RESOURCES'!$A$2:$M$2692,8,0)</f>
        <v>73</v>
      </c>
      <c r="R1806" s="5">
        <f>VLOOKUP(A1806,'HUMAN RESOURCES'!$A$2:$M$2692,9,0)</f>
        <v>0.174</v>
      </c>
      <c r="S1806" s="5">
        <f>VLOOKUP(A1806,'HUMAN RESOURCES'!$A$2:$M$2692,10,0)</f>
        <v>0.709</v>
      </c>
      <c r="T1806" s="5">
        <f>VLOOKUP(A1806,'HUMAN RESOURCES'!$A$2:$M$2692,11,0)</f>
        <v>0.117</v>
      </c>
      <c r="U1806" s="5">
        <f>VLOOKUP(A1806,'HUMAN RESOURCES'!$A$2:$M$2692,12,0)</f>
        <v>2102216</v>
      </c>
      <c r="V1806" s="35">
        <f>VLOOKUP(A1806,'HUMAN RESOURCES'!$A$2:$M$2692,13,0)</f>
        <v>0.57</v>
      </c>
      <c r="W1806" s="38">
        <f>VLOOKUP(A1806,TOURISM!$A$2:$F$2692,5,0)</f>
        <v>209000000</v>
      </c>
      <c r="X1806" s="39">
        <f>VLOOKUP(A1806,TOURISM!$A$2:$F$2692,6,0)</f>
        <v>141000000</v>
      </c>
      <c r="Y1806" s="43">
        <f t="shared" si="4"/>
        <v>0.798443720905604</v>
      </c>
      <c r="Z1806" s="35">
        <f>VLOOKUP(A1806,BUSINESS!$A$2:$J$2692,5,0)</f>
        <v>0.083</v>
      </c>
      <c r="AA1806" s="5">
        <f>VLOOKUP(A1806,BUSINESS!$A$2:$J$2692,6,0)</f>
        <v>3</v>
      </c>
      <c r="AB1806" s="5">
        <f>VLOOKUP(A1806,BUSINESS!$A$2:$J$2692,7,0)</f>
        <v>0</v>
      </c>
      <c r="AC1806" s="5">
        <f>VLOOKUP(A1806,BUSINESS!$A$2:$J$2692,8,0)</f>
        <v>119</v>
      </c>
      <c r="AD1806" s="35">
        <f>VLOOKUP(A1806,BUSINESS!$A$2:$J$2692,9,0)</f>
        <v>0.519</v>
      </c>
      <c r="AE1806" s="35">
        <f>VLOOKUP(A1806,BUSINESS!$A$2:$J$2692,10,0)</f>
        <v>1.024</v>
      </c>
    </row>
    <row r="1807" customHeight="1" spans="1:31">
      <c r="A1807" s="22" t="str">
        <f t="shared" si="0"/>
        <v>North Macedonia-Europe2011</v>
      </c>
      <c r="B1807" s="22" t="s">
        <v>208</v>
      </c>
      <c r="C1807" s="22" t="s">
        <v>67</v>
      </c>
      <c r="D1807" s="23">
        <v>2011</v>
      </c>
      <c r="E1807" s="25">
        <v>10395222334</v>
      </c>
      <c r="F1807" s="24">
        <f t="shared" si="1"/>
        <v>4940.95334546958</v>
      </c>
      <c r="G1807" s="26">
        <v>0.069</v>
      </c>
      <c r="H1807" s="27">
        <v>344</v>
      </c>
      <c r="I1807" s="26">
        <v>0.089</v>
      </c>
      <c r="J1807" s="5">
        <f>VLOOKUP(A1807,ENERGY!$A$2:$F$2692,5,0)</f>
        <v>2668</v>
      </c>
      <c r="K1807" s="5">
        <f t="shared" si="2"/>
        <v>0.00126812713592441</v>
      </c>
      <c r="L1807" s="31">
        <f>VLOOKUP(A1807,ENERGY!$A$2:$F$2692,6,0)</f>
        <v>12064</v>
      </c>
      <c r="M1807" s="31">
        <f t="shared" si="3"/>
        <v>0.00573414009287558</v>
      </c>
      <c r="N1807" s="32">
        <f>VLOOKUP(A1807,'HUMAN RESOURCES'!$A$2:$M$2692,5,0)</f>
        <v>0.01</v>
      </c>
      <c r="O1807" s="32">
        <f>VLOOKUP(A1807,'HUMAN RESOURCES'!$A$2:$M$2692,6,0)</f>
        <v>0.007</v>
      </c>
      <c r="P1807" s="31">
        <f>VLOOKUP(A1807,'HUMAN RESOURCES'!$A$2:$M$2692,7,0)</f>
        <v>77</v>
      </c>
      <c r="Q1807" s="5">
        <f>VLOOKUP(A1807,'HUMAN RESOURCES'!$A$2:$M$2692,8,0)</f>
        <v>73</v>
      </c>
      <c r="R1807" s="5">
        <f>VLOOKUP(A1807,'HUMAN RESOURCES'!$A$2:$M$2692,9,0)</f>
        <v>0.171</v>
      </c>
      <c r="S1807" s="5">
        <f>VLOOKUP(A1807,'HUMAN RESOURCES'!$A$2:$M$2692,10,0)</f>
        <v>0.71</v>
      </c>
      <c r="T1807" s="5">
        <f>VLOOKUP(A1807,'HUMAN RESOURCES'!$A$2:$M$2692,11,0)</f>
        <v>0.118</v>
      </c>
      <c r="U1807" s="5">
        <f>VLOOKUP(A1807,'HUMAN RESOURCES'!$A$2:$M$2692,12,0)</f>
        <v>2103890</v>
      </c>
      <c r="V1807" s="35">
        <f>VLOOKUP(A1807,'HUMAN RESOURCES'!$A$2:$M$2692,13,0)</f>
        <v>0.57</v>
      </c>
      <c r="W1807" s="38">
        <f>VLOOKUP(A1807,TOURISM!$A$2:$F$2692,5,0)</f>
        <v>242000000</v>
      </c>
      <c r="X1807" s="39">
        <f>VLOOKUP(A1807,TOURISM!$A$2:$F$2692,6,0)</f>
        <v>159000000</v>
      </c>
      <c r="Y1807" s="43">
        <f t="shared" si="4"/>
        <v>0.877148774377749</v>
      </c>
      <c r="Z1807" s="35">
        <f>VLOOKUP(A1807,BUSINESS!$A$2:$J$2692,5,0)</f>
        <v>0.084</v>
      </c>
      <c r="AA1807" s="5">
        <f>VLOOKUP(A1807,BUSINESS!$A$2:$J$2692,6,0)</f>
        <v>3</v>
      </c>
      <c r="AB1807" s="5">
        <f>VLOOKUP(A1807,BUSINESS!$A$2:$J$2692,7,0)</f>
        <v>0</v>
      </c>
      <c r="AC1807" s="5">
        <f>VLOOKUP(A1807,BUSINESS!$A$2:$J$2692,8,0)</f>
        <v>119</v>
      </c>
      <c r="AD1807" s="35">
        <f>VLOOKUP(A1807,BUSINESS!$A$2:$J$2692,9,0)</f>
        <v>0.567</v>
      </c>
      <c r="AE1807" s="35">
        <f>VLOOKUP(A1807,BUSINESS!$A$2:$J$2692,10,0)</f>
        <v>1.052</v>
      </c>
    </row>
    <row r="1808" customHeight="1" spans="1:31">
      <c r="A1808" s="22" t="str">
        <f t="shared" si="0"/>
        <v>North Macedonia-Europe2012</v>
      </c>
      <c r="B1808" s="22" t="s">
        <v>208</v>
      </c>
      <c r="C1808" s="22" t="s">
        <v>67</v>
      </c>
      <c r="D1808" s="23">
        <v>2012</v>
      </c>
      <c r="E1808" s="25">
        <v>9576482628</v>
      </c>
      <c r="F1808" s="24">
        <f t="shared" si="1"/>
        <v>4548.15555275875</v>
      </c>
      <c r="G1808" s="26">
        <v>0.071</v>
      </c>
      <c r="H1808" s="27">
        <v>327</v>
      </c>
      <c r="I1808" s="26">
        <v>0.085</v>
      </c>
      <c r="J1808" s="5">
        <f>VLOOKUP(A1808,ENERGY!$A$2:$F$2692,5,0)</f>
        <v>2924</v>
      </c>
      <c r="K1808" s="5">
        <f t="shared" si="2"/>
        <v>0.00138869429965686</v>
      </c>
      <c r="L1808" s="31">
        <f>VLOOKUP(A1808,ENERGY!$A$2:$F$2692,6,0)</f>
        <v>10939</v>
      </c>
      <c r="M1808" s="31">
        <f t="shared" si="3"/>
        <v>0.00519525545278606</v>
      </c>
      <c r="N1808" s="32">
        <f>VLOOKUP(A1808,'HUMAN RESOURCES'!$A$2:$M$2692,5,0)</f>
        <v>0.01</v>
      </c>
      <c r="O1808" s="32">
        <f>VLOOKUP(A1808,'HUMAN RESOURCES'!$A$2:$M$2692,6,0)</f>
        <v>0.008</v>
      </c>
      <c r="P1808" s="31">
        <f>VLOOKUP(A1808,'HUMAN RESOURCES'!$A$2:$M$2692,7,0)</f>
        <v>77</v>
      </c>
      <c r="Q1808" s="5">
        <f>VLOOKUP(A1808,'HUMAN RESOURCES'!$A$2:$M$2692,8,0)</f>
        <v>73</v>
      </c>
      <c r="R1808" s="5">
        <f>VLOOKUP(A1808,'HUMAN RESOURCES'!$A$2:$M$2692,9,0)</f>
        <v>0.169</v>
      </c>
      <c r="S1808" s="5">
        <f>VLOOKUP(A1808,'HUMAN RESOURCES'!$A$2:$M$2692,10,0)</f>
        <v>0.711</v>
      </c>
      <c r="T1808" s="5">
        <f>VLOOKUP(A1808,'HUMAN RESOURCES'!$A$2:$M$2692,11,0)</f>
        <v>0.12</v>
      </c>
      <c r="U1808" s="5">
        <f>VLOOKUP(A1808,'HUMAN RESOURCES'!$A$2:$M$2692,12,0)</f>
        <v>2105575</v>
      </c>
      <c r="V1808" s="35">
        <f>VLOOKUP(A1808,'HUMAN RESOURCES'!$A$2:$M$2692,13,0)</f>
        <v>0.57</v>
      </c>
      <c r="W1808" s="38">
        <f>VLOOKUP(A1808,TOURISM!$A$2:$F$2692,5,0)</f>
        <v>237000000</v>
      </c>
      <c r="X1808" s="39">
        <f>VLOOKUP(A1808,TOURISM!$A$2:$F$2692,6,0)</f>
        <v>153000000</v>
      </c>
      <c r="Y1808" s="43">
        <f t="shared" si="4"/>
        <v>-1.41190476190476</v>
      </c>
      <c r="Z1808" s="35">
        <f>VLOOKUP(A1808,BUSINESS!$A$2:$J$2692,5,0)</f>
        <v>0.082</v>
      </c>
      <c r="AA1808" s="5">
        <f>VLOOKUP(A1808,BUSINESS!$A$2:$J$2692,6,0)</f>
        <v>2</v>
      </c>
      <c r="AB1808" s="5">
        <f>VLOOKUP(A1808,BUSINESS!$A$2:$J$2692,7,0)</f>
        <v>36</v>
      </c>
      <c r="AC1808" s="5">
        <f>VLOOKUP(A1808,BUSINESS!$A$2:$J$2692,8,0)</f>
        <v>119</v>
      </c>
      <c r="AD1808" s="35">
        <f>VLOOKUP(A1808,BUSINESS!$A$2:$J$2692,9,0)</f>
        <v>0.574</v>
      </c>
      <c r="AE1808" s="35">
        <f>VLOOKUP(A1808,BUSINESS!$A$2:$J$2692,10,0)</f>
        <v>1.062</v>
      </c>
    </row>
    <row r="1809" customHeight="1" spans="1:31">
      <c r="A1809" s="22" t="str">
        <f t="shared" si="0"/>
        <v>Norway-Europe2000</v>
      </c>
      <c r="B1809" s="22" t="s">
        <v>209</v>
      </c>
      <c r="C1809" s="22" t="s">
        <v>67</v>
      </c>
      <c r="D1809" s="23">
        <v>2000</v>
      </c>
      <c r="E1809" s="25">
        <v>168000000000</v>
      </c>
      <c r="F1809" s="24">
        <f t="shared" si="1"/>
        <v>37408.4245108013</v>
      </c>
      <c r="G1809" s="26">
        <v>0.091</v>
      </c>
      <c r="H1809" s="27">
        <v>3432</v>
      </c>
      <c r="I1809" s="26">
        <v>0.089</v>
      </c>
      <c r="J1809" s="5">
        <f>VLOOKUP(A1809,ENERGY!$A$2:$F$2692,5,0)</f>
        <v>29818</v>
      </c>
      <c r="K1809" s="5">
        <f t="shared" si="2"/>
        <v>0.00663955001228021</v>
      </c>
      <c r="L1809" s="31">
        <f>VLOOKUP(A1809,ENERGY!$A$2:$F$2692,6,0)</f>
        <v>0</v>
      </c>
      <c r="M1809" s="31">
        <f t="shared" si="3"/>
        <v>0</v>
      </c>
      <c r="N1809" s="32">
        <f>VLOOKUP(A1809,'HUMAN RESOURCES'!$A$2:$M$2692,5,0)</f>
        <v>0.01</v>
      </c>
      <c r="O1809" s="32">
        <f>VLOOKUP(A1809,'HUMAN RESOURCES'!$A$2:$M$2692,6,0)</f>
        <v>0.006</v>
      </c>
      <c r="P1809" s="31">
        <f>VLOOKUP(A1809,'HUMAN RESOURCES'!$A$2:$M$2692,7,0)</f>
        <v>81</v>
      </c>
      <c r="Q1809" s="5">
        <f>VLOOKUP(A1809,'HUMAN RESOURCES'!$A$2:$M$2692,8,0)</f>
        <v>76</v>
      </c>
      <c r="R1809" s="5">
        <f>VLOOKUP(A1809,'HUMAN RESOURCES'!$A$2:$M$2692,9,0)</f>
        <v>0.2</v>
      </c>
      <c r="S1809" s="5">
        <f>VLOOKUP(A1809,'HUMAN RESOURCES'!$A$2:$M$2692,10,0)</f>
        <v>0.648</v>
      </c>
      <c r="T1809" s="5">
        <f>VLOOKUP(A1809,'HUMAN RESOURCES'!$A$2:$M$2692,11,0)</f>
        <v>0.152</v>
      </c>
      <c r="U1809" s="5">
        <f>VLOOKUP(A1809,'HUMAN RESOURCES'!$A$2:$M$2692,12,0)</f>
        <v>4490967</v>
      </c>
      <c r="V1809" s="35">
        <f>VLOOKUP(A1809,'HUMAN RESOURCES'!$A$2:$M$2692,13,0)</f>
        <v>0.761</v>
      </c>
      <c r="W1809" s="38">
        <f>VLOOKUP(A1809,TOURISM!$A$2:$F$2692,5,0)</f>
        <v>2521000000</v>
      </c>
      <c r="X1809" s="39">
        <f>VLOOKUP(A1809,TOURISM!$A$2:$F$2692,6,0)</f>
        <v>4893000000</v>
      </c>
      <c r="Y1809" s="43">
        <f t="shared" si="4"/>
        <v>-1.3672514619883</v>
      </c>
      <c r="Z1809" s="35">
        <f>VLOOKUP(A1809,BUSINESS!$A$2:$J$2692,5,0)</f>
        <v>0</v>
      </c>
      <c r="AA1809" s="5">
        <f>VLOOKUP(A1809,BUSINESS!$A$2:$J$2692,6,0)</f>
        <v>0</v>
      </c>
      <c r="AB1809" s="5">
        <f>VLOOKUP(A1809,BUSINESS!$A$2:$J$2692,7,0)</f>
        <v>0</v>
      </c>
      <c r="AC1809" s="5">
        <f>VLOOKUP(A1809,BUSINESS!$A$2:$J$2692,8,0)</f>
        <v>0</v>
      </c>
      <c r="AD1809" s="35">
        <f>VLOOKUP(A1809,BUSINESS!$A$2:$J$2692,9,0)</f>
        <v>0.52</v>
      </c>
      <c r="AE1809" s="35">
        <f>VLOOKUP(A1809,BUSINESS!$A$2:$J$2692,10,0)</f>
        <v>0.718</v>
      </c>
    </row>
    <row r="1810" customHeight="1" spans="1:31">
      <c r="A1810" s="22" t="str">
        <f t="shared" si="0"/>
        <v>Norway-Europe2001</v>
      </c>
      <c r="B1810" s="22" t="s">
        <v>209</v>
      </c>
      <c r="C1810" s="22" t="s">
        <v>67</v>
      </c>
      <c r="D1810" s="23">
        <v>2001</v>
      </c>
      <c r="E1810" s="25">
        <v>171000000000</v>
      </c>
      <c r="F1810" s="24">
        <f t="shared" si="1"/>
        <v>37884.2341990065</v>
      </c>
      <c r="G1810" s="26">
        <v>0.098</v>
      </c>
      <c r="H1810" s="27">
        <v>3705</v>
      </c>
      <c r="I1810" s="26">
        <v>0.087</v>
      </c>
      <c r="J1810" s="5">
        <f>VLOOKUP(A1810,ENERGY!$A$2:$F$2692,5,0)</f>
        <v>28137</v>
      </c>
      <c r="K1810" s="5">
        <f t="shared" si="2"/>
        <v>0.00623361811495583</v>
      </c>
      <c r="L1810" s="31">
        <f>VLOOKUP(A1810,ENERGY!$A$2:$F$2692,6,0)</f>
        <v>0</v>
      </c>
      <c r="M1810" s="31">
        <f t="shared" si="3"/>
        <v>0</v>
      </c>
      <c r="N1810" s="32">
        <f>VLOOKUP(A1810,'HUMAN RESOURCES'!$A$2:$M$2692,5,0)</f>
        <v>0.01</v>
      </c>
      <c r="O1810" s="32">
        <f>VLOOKUP(A1810,'HUMAN RESOURCES'!$A$2:$M$2692,6,0)</f>
        <v>0.003</v>
      </c>
      <c r="P1810" s="31">
        <f>VLOOKUP(A1810,'HUMAN RESOURCES'!$A$2:$M$2692,7,0)</f>
        <v>82</v>
      </c>
      <c r="Q1810" s="5">
        <f>VLOOKUP(A1810,'HUMAN RESOURCES'!$A$2:$M$2692,8,0)</f>
        <v>76</v>
      </c>
      <c r="R1810" s="5">
        <f>VLOOKUP(A1810,'HUMAN RESOURCES'!$A$2:$M$2692,9,0)</f>
        <v>0.2</v>
      </c>
      <c r="S1810" s="5">
        <f>VLOOKUP(A1810,'HUMAN RESOURCES'!$A$2:$M$2692,10,0)</f>
        <v>0.65</v>
      </c>
      <c r="T1810" s="5">
        <f>VLOOKUP(A1810,'HUMAN RESOURCES'!$A$2:$M$2692,11,0)</f>
        <v>0.15</v>
      </c>
      <c r="U1810" s="5">
        <f>VLOOKUP(A1810,'HUMAN RESOURCES'!$A$2:$M$2692,12,0)</f>
        <v>4513751</v>
      </c>
      <c r="V1810" s="35">
        <f>VLOOKUP(A1810,'HUMAN RESOURCES'!$A$2:$M$2692,13,0)</f>
        <v>0.766</v>
      </c>
      <c r="W1810" s="38">
        <f>VLOOKUP(A1810,TOURISM!$A$2:$F$2692,5,0)</f>
        <v>2380000000</v>
      </c>
      <c r="X1810" s="39">
        <f>VLOOKUP(A1810,TOURISM!$A$2:$F$2692,6,0)</f>
        <v>4718000000</v>
      </c>
      <c r="Y1810" s="43">
        <f t="shared" si="4"/>
        <v>-1.57760416666667</v>
      </c>
      <c r="Z1810" s="35">
        <f>VLOOKUP(A1810,BUSINESS!$A$2:$J$2692,5,0)</f>
        <v>0</v>
      </c>
      <c r="AA1810" s="5">
        <f>VLOOKUP(A1810,BUSINESS!$A$2:$J$2692,6,0)</f>
        <v>0</v>
      </c>
      <c r="AB1810" s="5">
        <f>VLOOKUP(A1810,BUSINESS!$A$2:$J$2692,7,0)</f>
        <v>0</v>
      </c>
      <c r="AC1810" s="5">
        <f>VLOOKUP(A1810,BUSINESS!$A$2:$J$2692,8,0)</f>
        <v>0</v>
      </c>
      <c r="AD1810" s="35">
        <f>VLOOKUP(A1810,BUSINESS!$A$2:$J$2692,9,0)</f>
        <v>0.64</v>
      </c>
      <c r="AE1810" s="35">
        <f>VLOOKUP(A1810,BUSINESS!$A$2:$J$2692,10,0)</f>
        <v>0.796</v>
      </c>
    </row>
    <row r="1811" customHeight="1" spans="1:31">
      <c r="A1811" s="22" t="str">
        <f t="shared" si="0"/>
        <v>Norway-Europe2002</v>
      </c>
      <c r="B1811" s="22" t="s">
        <v>209</v>
      </c>
      <c r="C1811" s="22" t="s">
        <v>67</v>
      </c>
      <c r="D1811" s="23">
        <v>2002</v>
      </c>
      <c r="E1811" s="25">
        <v>192000000000</v>
      </c>
      <c r="F1811" s="24">
        <f t="shared" si="1"/>
        <v>42307.9050337372</v>
      </c>
      <c r="G1811" s="26">
        <v>0.104</v>
      </c>
      <c r="H1811" s="27">
        <v>4418</v>
      </c>
      <c r="I1811" s="26">
        <v>0.087</v>
      </c>
      <c r="J1811" s="5">
        <f>VLOOKUP(A1811,ENERGY!$A$2:$F$2692,5,0)</f>
        <v>32338</v>
      </c>
      <c r="K1811" s="5">
        <f t="shared" si="2"/>
        <v>0.00712579704677602</v>
      </c>
      <c r="L1811" s="31">
        <f>VLOOKUP(A1811,ENERGY!$A$2:$F$2692,6,0)</f>
        <v>57187</v>
      </c>
      <c r="M1811" s="31">
        <f t="shared" si="3"/>
        <v>0.0126013654435642</v>
      </c>
      <c r="N1811" s="32">
        <f>VLOOKUP(A1811,'HUMAN RESOURCES'!$A$2:$M$2692,5,0)</f>
        <v>0.01</v>
      </c>
      <c r="O1811" s="32">
        <f>VLOOKUP(A1811,'HUMAN RESOURCES'!$A$2:$M$2692,6,0)</f>
        <v>0.003</v>
      </c>
      <c r="P1811" s="31">
        <f>VLOOKUP(A1811,'HUMAN RESOURCES'!$A$2:$M$2692,7,0)</f>
        <v>82</v>
      </c>
      <c r="Q1811" s="5">
        <f>VLOOKUP(A1811,'HUMAN RESOURCES'!$A$2:$M$2692,8,0)</f>
        <v>77</v>
      </c>
      <c r="R1811" s="5">
        <f>VLOOKUP(A1811,'HUMAN RESOURCES'!$A$2:$M$2692,9,0)</f>
        <v>0.2</v>
      </c>
      <c r="S1811" s="5">
        <f>VLOOKUP(A1811,'HUMAN RESOURCES'!$A$2:$M$2692,10,0)</f>
        <v>0.651</v>
      </c>
      <c r="T1811" s="5">
        <f>VLOOKUP(A1811,'HUMAN RESOURCES'!$A$2:$M$2692,11,0)</f>
        <v>0.149</v>
      </c>
      <c r="U1811" s="5">
        <f>VLOOKUP(A1811,'HUMAN RESOURCES'!$A$2:$M$2692,12,0)</f>
        <v>4538159</v>
      </c>
      <c r="V1811" s="35">
        <f>VLOOKUP(A1811,'HUMAN RESOURCES'!$A$2:$M$2692,13,0)</f>
        <v>0.77</v>
      </c>
      <c r="W1811" s="38">
        <f>VLOOKUP(A1811,TOURISM!$A$2:$F$2692,5,0)</f>
        <v>2581000000</v>
      </c>
      <c r="X1811" s="39">
        <f>VLOOKUP(A1811,TOURISM!$A$2:$F$2692,6,0)</f>
        <v>5610000000</v>
      </c>
      <c r="Y1811" s="43">
        <f t="shared" si="4"/>
        <v>-1.82222222222222</v>
      </c>
      <c r="Z1811" s="35">
        <f>VLOOKUP(A1811,BUSINESS!$A$2:$J$2692,5,0)</f>
        <v>0</v>
      </c>
      <c r="AA1811" s="5">
        <f>VLOOKUP(A1811,BUSINESS!$A$2:$J$2692,6,0)</f>
        <v>0</v>
      </c>
      <c r="AB1811" s="5">
        <f>VLOOKUP(A1811,BUSINESS!$A$2:$J$2692,7,0)</f>
        <v>0</v>
      </c>
      <c r="AC1811" s="5">
        <f>VLOOKUP(A1811,BUSINESS!$A$2:$J$2692,8,0)</f>
        <v>0</v>
      </c>
      <c r="AD1811" s="35">
        <f>VLOOKUP(A1811,BUSINESS!$A$2:$J$2692,9,0)</f>
        <v>0.728</v>
      </c>
      <c r="AE1811" s="35">
        <f>VLOOKUP(A1811,BUSINESS!$A$2:$J$2692,10,0)</f>
        <v>0.835</v>
      </c>
    </row>
    <row r="1812" customHeight="1" spans="1:31">
      <c r="A1812" s="22" t="str">
        <f t="shared" si="0"/>
        <v>Norway-Europe2003</v>
      </c>
      <c r="B1812" s="22" t="s">
        <v>209</v>
      </c>
      <c r="C1812" s="22" t="s">
        <v>67</v>
      </c>
      <c r="D1812" s="23">
        <v>2003</v>
      </c>
      <c r="E1812" s="25">
        <v>225000000000</v>
      </c>
      <c r="F1812" s="24">
        <f t="shared" si="1"/>
        <v>49289.6269432435</v>
      </c>
      <c r="G1812" s="26">
        <v>0.106</v>
      </c>
      <c r="H1812" s="27">
        <v>5220</v>
      </c>
      <c r="I1812" s="26">
        <v>0.047</v>
      </c>
      <c r="J1812" s="5">
        <f>VLOOKUP(A1812,ENERGY!$A$2:$F$2692,5,0)</f>
        <v>29775</v>
      </c>
      <c r="K1812" s="5">
        <f t="shared" si="2"/>
        <v>0.0065226606321559</v>
      </c>
      <c r="L1812" s="31">
        <f>VLOOKUP(A1812,ENERGY!$A$2:$F$2692,6,0)</f>
        <v>47077</v>
      </c>
      <c r="M1812" s="31">
        <f t="shared" si="3"/>
        <v>0.010312923411587</v>
      </c>
      <c r="N1812" s="32">
        <f>VLOOKUP(A1812,'HUMAN RESOURCES'!$A$2:$M$2692,5,0)</f>
        <v>0.01</v>
      </c>
      <c r="O1812" s="32">
        <f>VLOOKUP(A1812,'HUMAN RESOURCES'!$A$2:$M$2692,6,0)</f>
        <v>0.004</v>
      </c>
      <c r="P1812" s="31">
        <f>VLOOKUP(A1812,'HUMAN RESOURCES'!$A$2:$M$2692,7,0)</f>
        <v>82</v>
      </c>
      <c r="Q1812" s="5">
        <f>VLOOKUP(A1812,'HUMAN RESOURCES'!$A$2:$M$2692,8,0)</f>
        <v>77</v>
      </c>
      <c r="R1812" s="5">
        <f>VLOOKUP(A1812,'HUMAN RESOURCES'!$A$2:$M$2692,9,0)</f>
        <v>0.199</v>
      </c>
      <c r="S1812" s="5">
        <f>VLOOKUP(A1812,'HUMAN RESOURCES'!$A$2:$M$2692,10,0)</f>
        <v>0.653</v>
      </c>
      <c r="T1812" s="5">
        <f>VLOOKUP(A1812,'HUMAN RESOURCES'!$A$2:$M$2692,11,0)</f>
        <v>0.148</v>
      </c>
      <c r="U1812" s="5">
        <f>VLOOKUP(A1812,'HUMAN RESOURCES'!$A$2:$M$2692,12,0)</f>
        <v>4564855</v>
      </c>
      <c r="V1812" s="35">
        <f>VLOOKUP(A1812,'HUMAN RESOURCES'!$A$2:$M$2692,13,0)</f>
        <v>0.772</v>
      </c>
      <c r="W1812" s="38">
        <f>VLOOKUP(A1812,TOURISM!$A$2:$F$2692,5,0)</f>
        <v>2989000000</v>
      </c>
      <c r="X1812" s="39">
        <f>VLOOKUP(A1812,TOURISM!$A$2:$F$2692,6,0)</f>
        <v>7089000000</v>
      </c>
      <c r="Y1812" s="43">
        <f t="shared" si="4"/>
        <v>-2.06269230769231</v>
      </c>
      <c r="Z1812" s="35">
        <f>VLOOKUP(A1812,BUSINESS!$A$2:$J$2692,5,0)</f>
        <v>0</v>
      </c>
      <c r="AA1812" s="5">
        <f>VLOOKUP(A1812,BUSINESS!$A$2:$J$2692,6,0)</f>
        <v>18</v>
      </c>
      <c r="AB1812" s="5">
        <f>VLOOKUP(A1812,BUSINESS!$A$2:$J$2692,7,0)</f>
        <v>0</v>
      </c>
      <c r="AC1812" s="5">
        <f>VLOOKUP(A1812,BUSINESS!$A$2:$J$2692,8,0)</f>
        <v>0</v>
      </c>
      <c r="AD1812" s="35">
        <f>VLOOKUP(A1812,BUSINESS!$A$2:$J$2692,9,0)</f>
        <v>0.781</v>
      </c>
      <c r="AE1812" s="35">
        <f>VLOOKUP(A1812,BUSINESS!$A$2:$J$2692,10,0)</f>
        <v>0.891</v>
      </c>
    </row>
    <row r="1813" customHeight="1" spans="1:31">
      <c r="A1813" s="22" t="str">
        <f t="shared" si="0"/>
        <v>Norway-Europe2004</v>
      </c>
      <c r="B1813" s="22" t="s">
        <v>209</v>
      </c>
      <c r="C1813" s="22" t="s">
        <v>67</v>
      </c>
      <c r="D1813" s="23">
        <v>2004</v>
      </c>
      <c r="E1813" s="25">
        <v>260000000000</v>
      </c>
      <c r="F1813" s="24">
        <f t="shared" si="1"/>
        <v>56621.3187976245</v>
      </c>
      <c r="G1813" s="26">
        <v>0.101</v>
      </c>
      <c r="H1813" s="27">
        <v>5733</v>
      </c>
      <c r="I1813" s="26">
        <v>0.04</v>
      </c>
      <c r="J1813" s="5">
        <f>VLOOKUP(A1813,ENERGY!$A$2:$F$2692,5,0)</f>
        <v>29805</v>
      </c>
      <c r="K1813" s="5">
        <f t="shared" si="2"/>
        <v>0.00649076310293538</v>
      </c>
      <c r="L1813" s="31">
        <f>VLOOKUP(A1813,ENERGY!$A$2:$F$2692,6,0)</f>
        <v>50326</v>
      </c>
      <c r="M1813" s="31">
        <f t="shared" si="3"/>
        <v>0.0109597095761894</v>
      </c>
      <c r="N1813" s="32">
        <f>VLOOKUP(A1813,'HUMAN RESOURCES'!$A$2:$M$2692,5,0)</f>
        <v>0.01</v>
      </c>
      <c r="O1813" s="32">
        <f>VLOOKUP(A1813,'HUMAN RESOURCES'!$A$2:$M$2692,6,0)</f>
        <v>0</v>
      </c>
      <c r="P1813" s="31">
        <f>VLOOKUP(A1813,'HUMAN RESOURCES'!$A$2:$M$2692,7,0)</f>
        <v>82</v>
      </c>
      <c r="Q1813" s="5">
        <f>VLOOKUP(A1813,'HUMAN RESOURCES'!$A$2:$M$2692,8,0)</f>
        <v>78</v>
      </c>
      <c r="R1813" s="5">
        <f>VLOOKUP(A1813,'HUMAN RESOURCES'!$A$2:$M$2692,9,0)</f>
        <v>0.198</v>
      </c>
      <c r="S1813" s="5">
        <f>VLOOKUP(A1813,'HUMAN RESOURCES'!$A$2:$M$2692,10,0)</f>
        <v>0.655</v>
      </c>
      <c r="T1813" s="5">
        <f>VLOOKUP(A1813,'HUMAN RESOURCES'!$A$2:$M$2692,11,0)</f>
        <v>0.148</v>
      </c>
      <c r="U1813" s="5">
        <f>VLOOKUP(A1813,'HUMAN RESOURCES'!$A$2:$M$2692,12,0)</f>
        <v>4591910</v>
      </c>
      <c r="V1813" s="35">
        <f>VLOOKUP(A1813,'HUMAN RESOURCES'!$A$2:$M$2692,13,0)</f>
        <v>0.773</v>
      </c>
      <c r="W1813" s="38">
        <f>VLOOKUP(A1813,TOURISM!$A$2:$F$2692,5,0)</f>
        <v>3531000000</v>
      </c>
      <c r="X1813" s="39">
        <f>VLOOKUP(A1813,TOURISM!$A$2:$F$2692,6,0)</f>
        <v>8894000000</v>
      </c>
      <c r="Y1813" s="43">
        <f t="shared" si="4"/>
        <v>-2.02532894736842</v>
      </c>
      <c r="Z1813" s="35">
        <f>VLOOKUP(A1813,BUSINESS!$A$2:$J$2692,5,0)</f>
        <v>0</v>
      </c>
      <c r="AA1813" s="5">
        <f>VLOOKUP(A1813,BUSINESS!$A$2:$J$2692,6,0)</f>
        <v>18</v>
      </c>
      <c r="AB1813" s="5">
        <f>VLOOKUP(A1813,BUSINESS!$A$2:$J$2692,7,0)</f>
        <v>0</v>
      </c>
      <c r="AC1813" s="5">
        <f>VLOOKUP(A1813,BUSINESS!$A$2:$J$2692,8,0)</f>
        <v>0</v>
      </c>
      <c r="AD1813" s="35">
        <f>VLOOKUP(A1813,BUSINESS!$A$2:$J$2692,9,0)</f>
        <v>0.777</v>
      </c>
      <c r="AE1813" s="35">
        <f>VLOOKUP(A1813,BUSINESS!$A$2:$J$2692,10,0)</f>
        <v>0.986</v>
      </c>
    </row>
    <row r="1814" customHeight="1" spans="1:31">
      <c r="A1814" s="22" t="str">
        <f t="shared" si="0"/>
        <v>Norway-Europe2005</v>
      </c>
      <c r="B1814" s="22" t="s">
        <v>209</v>
      </c>
      <c r="C1814" s="22" t="s">
        <v>67</v>
      </c>
      <c r="D1814" s="23">
        <v>2005</v>
      </c>
      <c r="E1814" s="25">
        <v>304000000000</v>
      </c>
      <c r="F1814" s="24">
        <f t="shared" si="1"/>
        <v>65754.0267311748</v>
      </c>
      <c r="G1814" s="26">
        <v>0.095</v>
      </c>
      <c r="H1814" s="27">
        <v>6293</v>
      </c>
      <c r="I1814" s="26">
        <v>0.04</v>
      </c>
      <c r="J1814" s="5">
        <f>VLOOKUP(A1814,ENERGY!$A$2:$F$2692,5,0)</f>
        <v>24912</v>
      </c>
      <c r="K1814" s="5">
        <f t="shared" si="2"/>
        <v>0.00538836945370733</v>
      </c>
      <c r="L1814" s="31">
        <f>VLOOKUP(A1814,ENERGY!$A$2:$F$2692,6,0)</f>
        <v>37429</v>
      </c>
      <c r="M1814" s="31">
        <f t="shared" si="3"/>
        <v>0.00809574824513534</v>
      </c>
      <c r="N1814" s="32">
        <f>VLOOKUP(A1814,'HUMAN RESOURCES'!$A$2:$M$2692,5,0)</f>
        <v>0.01</v>
      </c>
      <c r="O1814" s="32">
        <f>VLOOKUP(A1814,'HUMAN RESOURCES'!$A$2:$M$2692,6,0)</f>
        <v>0.004</v>
      </c>
      <c r="P1814" s="31">
        <f>VLOOKUP(A1814,'HUMAN RESOURCES'!$A$2:$M$2692,7,0)</f>
        <v>83</v>
      </c>
      <c r="Q1814" s="5">
        <f>VLOOKUP(A1814,'HUMAN RESOURCES'!$A$2:$M$2692,8,0)</f>
        <v>78</v>
      </c>
      <c r="R1814" s="5">
        <f>VLOOKUP(A1814,'HUMAN RESOURCES'!$A$2:$M$2692,9,0)</f>
        <v>0.196</v>
      </c>
      <c r="S1814" s="5">
        <f>VLOOKUP(A1814,'HUMAN RESOURCES'!$A$2:$M$2692,10,0)</f>
        <v>0.656</v>
      </c>
      <c r="T1814" s="5">
        <f>VLOOKUP(A1814,'HUMAN RESOURCES'!$A$2:$M$2692,11,0)</f>
        <v>0.147</v>
      </c>
      <c r="U1814" s="5">
        <f>VLOOKUP(A1814,'HUMAN RESOURCES'!$A$2:$M$2692,12,0)</f>
        <v>4623291</v>
      </c>
      <c r="V1814" s="35">
        <f>VLOOKUP(A1814,'HUMAN RESOURCES'!$A$2:$M$2692,13,0)</f>
        <v>0.775</v>
      </c>
      <c r="W1814" s="38">
        <f>VLOOKUP(A1814,TOURISM!$A$2:$F$2692,5,0)</f>
        <v>4243000000</v>
      </c>
      <c r="X1814" s="39">
        <f>VLOOKUP(A1814,TOURISM!$A$2:$F$2692,6,0)</f>
        <v>10400000000</v>
      </c>
      <c r="Y1814" s="43">
        <f t="shared" si="4"/>
        <v>-2.05411764705882</v>
      </c>
      <c r="Z1814" s="35">
        <f>VLOOKUP(A1814,BUSINESS!$A$2:$J$2692,5,0)</f>
        <v>0.411</v>
      </c>
      <c r="AA1814" s="5">
        <f>VLOOKUP(A1814,BUSINESS!$A$2:$J$2692,6,0)</f>
        <v>8</v>
      </c>
      <c r="AB1814" s="5">
        <f>VLOOKUP(A1814,BUSINESS!$A$2:$J$2692,7,0)</f>
        <v>0</v>
      </c>
      <c r="AC1814" s="5">
        <f>VLOOKUP(A1814,BUSINESS!$A$2:$J$2692,8,0)</f>
        <v>87</v>
      </c>
      <c r="AD1814" s="35">
        <f>VLOOKUP(A1814,BUSINESS!$A$2:$J$2692,9,0)</f>
        <v>0.82</v>
      </c>
      <c r="AE1814" s="35">
        <f>VLOOKUP(A1814,BUSINESS!$A$2:$J$2692,10,0)</f>
        <v>1.028</v>
      </c>
    </row>
    <row r="1815" customHeight="1" spans="1:31">
      <c r="A1815" s="22" t="str">
        <f t="shared" si="0"/>
        <v>Norway-Europe2006</v>
      </c>
      <c r="B1815" s="22" t="s">
        <v>209</v>
      </c>
      <c r="C1815" s="22" t="s">
        <v>67</v>
      </c>
      <c r="D1815" s="23">
        <v>2006</v>
      </c>
      <c r="E1815" s="25">
        <v>340000000000</v>
      </c>
      <c r="F1815" s="24">
        <f t="shared" si="1"/>
        <v>72950.7751770826</v>
      </c>
      <c r="G1815" s="26">
        <v>0.092</v>
      </c>
      <c r="H1815" s="27">
        <v>6778</v>
      </c>
      <c r="I1815" s="26">
        <v>0.047</v>
      </c>
      <c r="J1815" s="5">
        <f>VLOOKUP(A1815,ENERGY!$A$2:$F$2692,5,0)</f>
        <v>26823</v>
      </c>
      <c r="K1815" s="5">
        <f t="shared" si="2"/>
        <v>0.00575517247816143</v>
      </c>
      <c r="L1815" s="31">
        <f>VLOOKUP(A1815,ENERGY!$A$2:$F$2692,6,0)</f>
        <v>41092</v>
      </c>
      <c r="M1815" s="31">
        <f t="shared" si="3"/>
        <v>0.00881674486346082</v>
      </c>
      <c r="N1815" s="32">
        <f>VLOOKUP(A1815,'HUMAN RESOURCES'!$A$2:$M$2692,5,0)</f>
        <v>0.01</v>
      </c>
      <c r="O1815" s="32">
        <f>VLOOKUP(A1815,'HUMAN RESOURCES'!$A$2:$M$2692,6,0)</f>
        <v>0.004</v>
      </c>
      <c r="P1815" s="31">
        <f>VLOOKUP(A1815,'HUMAN RESOURCES'!$A$2:$M$2692,7,0)</f>
        <v>83</v>
      </c>
      <c r="Q1815" s="5">
        <f>VLOOKUP(A1815,'HUMAN RESOURCES'!$A$2:$M$2692,8,0)</f>
        <v>78</v>
      </c>
      <c r="R1815" s="5">
        <f>VLOOKUP(A1815,'HUMAN RESOURCES'!$A$2:$M$2692,9,0)</f>
        <v>0.195</v>
      </c>
      <c r="S1815" s="5">
        <f>VLOOKUP(A1815,'HUMAN RESOURCES'!$A$2:$M$2692,10,0)</f>
        <v>0.658</v>
      </c>
      <c r="T1815" s="5">
        <f>VLOOKUP(A1815,'HUMAN RESOURCES'!$A$2:$M$2692,11,0)</f>
        <v>0.147</v>
      </c>
      <c r="U1815" s="5">
        <f>VLOOKUP(A1815,'HUMAN RESOURCES'!$A$2:$M$2692,12,0)</f>
        <v>4660677</v>
      </c>
      <c r="V1815" s="35">
        <f>VLOOKUP(A1815,'HUMAN RESOURCES'!$A$2:$M$2692,13,0)</f>
        <v>0.779</v>
      </c>
      <c r="W1815" s="38">
        <f>VLOOKUP(A1815,TOURISM!$A$2:$F$2692,5,0)</f>
        <v>4289000000</v>
      </c>
      <c r="X1815" s="39">
        <f>VLOOKUP(A1815,TOURISM!$A$2:$F$2692,6,0)</f>
        <v>11273000000</v>
      </c>
      <c r="Y1815" s="43">
        <f t="shared" si="4"/>
        <v>-2.01882951653944</v>
      </c>
      <c r="Z1815" s="35">
        <f>VLOOKUP(A1815,BUSINESS!$A$2:$J$2692,5,0)</f>
        <v>0.411</v>
      </c>
      <c r="AA1815" s="5">
        <f>VLOOKUP(A1815,BUSINESS!$A$2:$J$2692,6,0)</f>
        <v>7</v>
      </c>
      <c r="AB1815" s="5">
        <f>VLOOKUP(A1815,BUSINESS!$A$2:$J$2692,7,0)</f>
        <v>0</v>
      </c>
      <c r="AC1815" s="5">
        <f>VLOOKUP(A1815,BUSINESS!$A$2:$J$2692,8,0)</f>
        <v>87</v>
      </c>
      <c r="AD1815" s="35">
        <f>VLOOKUP(A1815,BUSINESS!$A$2:$J$2692,9,0)</f>
        <v>0.826</v>
      </c>
      <c r="AE1815" s="35">
        <f>VLOOKUP(A1815,BUSINESS!$A$2:$J$2692,10,0)</f>
        <v>1.043</v>
      </c>
    </row>
    <row r="1816" customHeight="1" spans="1:31">
      <c r="A1816" s="22" t="str">
        <f t="shared" si="0"/>
        <v>Norway-Europe2007</v>
      </c>
      <c r="B1816" s="22" t="s">
        <v>209</v>
      </c>
      <c r="C1816" s="22" t="s">
        <v>67</v>
      </c>
      <c r="D1816" s="23">
        <v>2007</v>
      </c>
      <c r="E1816" s="25">
        <v>393000000000</v>
      </c>
      <c r="F1816" s="24">
        <f t="shared" si="1"/>
        <v>83454.4980806527</v>
      </c>
      <c r="G1816" s="26">
        <v>0.095</v>
      </c>
      <c r="H1816" s="27">
        <v>7978</v>
      </c>
      <c r="I1816" s="26">
        <v>0.066</v>
      </c>
      <c r="J1816" s="5">
        <f>VLOOKUP(A1816,ENERGY!$A$2:$F$2692,5,0)</f>
        <v>26433</v>
      </c>
      <c r="K1816" s="5">
        <f t="shared" si="2"/>
        <v>0.00561311131747047</v>
      </c>
      <c r="L1816" s="31">
        <f>VLOOKUP(A1816,ENERGY!$A$2:$F$2692,6,0)</f>
        <v>42666</v>
      </c>
      <c r="M1816" s="31">
        <f t="shared" si="3"/>
        <v>0.0090602280282675</v>
      </c>
      <c r="N1816" s="32">
        <f>VLOOKUP(A1816,'HUMAN RESOURCES'!$A$2:$M$2692,5,0)</f>
        <v>0.011</v>
      </c>
      <c r="O1816" s="32">
        <f>VLOOKUP(A1816,'HUMAN RESOURCES'!$A$2:$M$2692,6,0)</f>
        <v>0</v>
      </c>
      <c r="P1816" s="31">
        <f>VLOOKUP(A1816,'HUMAN RESOURCES'!$A$2:$M$2692,7,0)</f>
        <v>83</v>
      </c>
      <c r="Q1816" s="5">
        <f>VLOOKUP(A1816,'HUMAN RESOURCES'!$A$2:$M$2692,8,0)</f>
        <v>78</v>
      </c>
      <c r="R1816" s="5">
        <f>VLOOKUP(A1816,'HUMAN RESOURCES'!$A$2:$M$2692,9,0)</f>
        <v>0.193</v>
      </c>
      <c r="S1816" s="5">
        <f>VLOOKUP(A1816,'HUMAN RESOURCES'!$A$2:$M$2692,10,0)</f>
        <v>0.66</v>
      </c>
      <c r="T1816" s="5">
        <f>VLOOKUP(A1816,'HUMAN RESOURCES'!$A$2:$M$2692,11,0)</f>
        <v>0.147</v>
      </c>
      <c r="U1816" s="5">
        <f>VLOOKUP(A1816,'HUMAN RESOURCES'!$A$2:$M$2692,12,0)</f>
        <v>4709153</v>
      </c>
      <c r="V1816" s="35">
        <f>VLOOKUP(A1816,'HUMAN RESOURCES'!$A$2:$M$2692,13,0)</f>
        <v>0.782</v>
      </c>
      <c r="W1816" s="38">
        <f>VLOOKUP(A1816,TOURISM!$A$2:$F$2692,5,0)</f>
        <v>5322000000</v>
      </c>
      <c r="X1816" s="39">
        <f>VLOOKUP(A1816,TOURISM!$A$2:$F$2692,6,0)</f>
        <v>13256000000</v>
      </c>
      <c r="Y1816" s="43">
        <f t="shared" si="4"/>
        <v>-2.07400881057269</v>
      </c>
      <c r="Z1816" s="35">
        <f>VLOOKUP(A1816,BUSINESS!$A$2:$J$2692,5,0)</f>
        <v>0.411</v>
      </c>
      <c r="AA1816" s="5">
        <f>VLOOKUP(A1816,BUSINESS!$A$2:$J$2692,6,0)</f>
        <v>7</v>
      </c>
      <c r="AB1816" s="5">
        <f>VLOOKUP(A1816,BUSINESS!$A$2:$J$2692,7,0)</f>
        <v>0</v>
      </c>
      <c r="AC1816" s="5">
        <f>VLOOKUP(A1816,BUSINESS!$A$2:$J$2692,8,0)</f>
        <v>87</v>
      </c>
      <c r="AD1816" s="35">
        <f>VLOOKUP(A1816,BUSINESS!$A$2:$J$2692,9,0)</f>
        <v>0.869</v>
      </c>
      <c r="AE1816" s="35">
        <f>VLOOKUP(A1816,BUSINESS!$A$2:$J$2692,10,0)</f>
        <v>1.067</v>
      </c>
    </row>
    <row r="1817" customHeight="1" spans="1:31">
      <c r="A1817" s="22" t="str">
        <f t="shared" si="0"/>
        <v>Norway-Europe2008</v>
      </c>
      <c r="B1817" s="22" t="s">
        <v>209</v>
      </c>
      <c r="C1817" s="22" t="s">
        <v>67</v>
      </c>
      <c r="D1817" s="23">
        <v>2008</v>
      </c>
      <c r="E1817" s="25">
        <v>454000000000</v>
      </c>
      <c r="F1817" s="24">
        <f t="shared" si="1"/>
        <v>95213.8873019908</v>
      </c>
      <c r="G1817" s="26">
        <v>0.09</v>
      </c>
      <c r="H1817" s="27">
        <v>8626</v>
      </c>
      <c r="I1817" s="26">
        <v>0.073</v>
      </c>
      <c r="J1817" s="5">
        <f>VLOOKUP(A1817,ENERGY!$A$2:$F$2692,5,0)</f>
        <v>27547</v>
      </c>
      <c r="K1817" s="5">
        <f t="shared" si="2"/>
        <v>0.00577721795926859</v>
      </c>
      <c r="L1817" s="31">
        <f>VLOOKUP(A1817,ENERGY!$A$2:$F$2692,6,0)</f>
        <v>45089</v>
      </c>
      <c r="M1817" s="31">
        <f t="shared" si="3"/>
        <v>0.00945616512017503</v>
      </c>
      <c r="N1817" s="32">
        <f>VLOOKUP(A1817,'HUMAN RESOURCES'!$A$2:$M$2692,5,0)</f>
        <v>0.011</v>
      </c>
      <c r="O1817" s="32">
        <f>VLOOKUP(A1817,'HUMAN RESOURCES'!$A$2:$M$2692,6,0)</f>
        <v>0.012</v>
      </c>
      <c r="P1817" s="31">
        <f>VLOOKUP(A1817,'HUMAN RESOURCES'!$A$2:$M$2692,7,0)</f>
        <v>83</v>
      </c>
      <c r="Q1817" s="5">
        <f>VLOOKUP(A1817,'HUMAN RESOURCES'!$A$2:$M$2692,8,0)</f>
        <v>78</v>
      </c>
      <c r="R1817" s="5">
        <f>VLOOKUP(A1817,'HUMAN RESOURCES'!$A$2:$M$2692,9,0)</f>
        <v>0.191</v>
      </c>
      <c r="S1817" s="5">
        <f>VLOOKUP(A1817,'HUMAN RESOURCES'!$A$2:$M$2692,10,0)</f>
        <v>0.661</v>
      </c>
      <c r="T1817" s="5">
        <f>VLOOKUP(A1817,'HUMAN RESOURCES'!$A$2:$M$2692,11,0)</f>
        <v>0.148</v>
      </c>
      <c r="U1817" s="5">
        <f>VLOOKUP(A1817,'HUMAN RESOURCES'!$A$2:$M$2692,12,0)</f>
        <v>4768212</v>
      </c>
      <c r="V1817" s="35">
        <f>VLOOKUP(A1817,'HUMAN RESOURCES'!$A$2:$M$2692,13,0)</f>
        <v>0.785</v>
      </c>
      <c r="W1817" s="38">
        <f>VLOOKUP(A1817,TOURISM!$A$2:$F$2692,5,0)</f>
        <v>5702000000</v>
      </c>
      <c r="X1817" s="39">
        <f>VLOOKUP(A1817,TOURISM!$A$2:$F$2692,6,0)</f>
        <v>15118000000</v>
      </c>
      <c r="Y1817" s="43">
        <f t="shared" si="4"/>
        <v>-2.18258575197889</v>
      </c>
      <c r="Z1817" s="35">
        <f>VLOOKUP(A1817,BUSINESS!$A$2:$J$2692,5,0)</f>
        <v>0.407</v>
      </c>
      <c r="AA1817" s="5">
        <f>VLOOKUP(A1817,BUSINESS!$A$2:$J$2692,6,0)</f>
        <v>7</v>
      </c>
      <c r="AB1817" s="5">
        <f>VLOOKUP(A1817,BUSINESS!$A$2:$J$2692,7,0)</f>
        <v>0</v>
      </c>
      <c r="AC1817" s="5">
        <f>VLOOKUP(A1817,BUSINESS!$A$2:$J$2692,8,0)</f>
        <v>87</v>
      </c>
      <c r="AD1817" s="35">
        <f>VLOOKUP(A1817,BUSINESS!$A$2:$J$2692,9,0)</f>
        <v>0.906</v>
      </c>
      <c r="AE1817" s="35">
        <f>VLOOKUP(A1817,BUSINESS!$A$2:$J$2692,10,0)</f>
        <v>1.091</v>
      </c>
    </row>
    <row r="1818" customHeight="1" spans="1:31">
      <c r="A1818" s="22" t="str">
        <f t="shared" si="0"/>
        <v>Norway-Europe2009</v>
      </c>
      <c r="B1818" s="22" t="s">
        <v>209</v>
      </c>
      <c r="C1818" s="22" t="s">
        <v>67</v>
      </c>
      <c r="D1818" s="23">
        <v>2009</v>
      </c>
      <c r="E1818" s="25">
        <v>379000000000</v>
      </c>
      <c r="F1818" s="24">
        <f t="shared" si="1"/>
        <v>78488.6116959215</v>
      </c>
      <c r="G1818" s="26">
        <v>0.101</v>
      </c>
      <c r="H1818" s="27">
        <v>7944</v>
      </c>
      <c r="I1818" s="26">
        <v>0.043</v>
      </c>
      <c r="J1818" s="5">
        <f>VLOOKUP(A1818,ENERGY!$A$2:$F$2692,5,0)</f>
        <v>26771</v>
      </c>
      <c r="K1818" s="5">
        <f t="shared" si="2"/>
        <v>0.00554411246361877</v>
      </c>
      <c r="L1818" s="31">
        <f>VLOOKUP(A1818,ENERGY!$A$2:$F$2692,6,0)</f>
        <v>42438</v>
      </c>
      <c r="M1818" s="31">
        <f t="shared" si="3"/>
        <v>0.00878865357032062</v>
      </c>
      <c r="N1818" s="32">
        <f>VLOOKUP(A1818,'HUMAN RESOURCES'!$A$2:$M$2692,5,0)</f>
        <v>0.011</v>
      </c>
      <c r="O1818" s="32">
        <f>VLOOKUP(A1818,'HUMAN RESOURCES'!$A$2:$M$2692,6,0)</f>
        <v>0.006</v>
      </c>
      <c r="P1818" s="31">
        <f>VLOOKUP(A1818,'HUMAN RESOURCES'!$A$2:$M$2692,7,0)</f>
        <v>83</v>
      </c>
      <c r="Q1818" s="5">
        <f>VLOOKUP(A1818,'HUMAN RESOURCES'!$A$2:$M$2692,8,0)</f>
        <v>79</v>
      </c>
      <c r="R1818" s="5">
        <f>VLOOKUP(A1818,'HUMAN RESOURCES'!$A$2:$M$2692,9,0)</f>
        <v>0.189</v>
      </c>
      <c r="S1818" s="5">
        <f>VLOOKUP(A1818,'HUMAN RESOURCES'!$A$2:$M$2692,10,0)</f>
        <v>0.662</v>
      </c>
      <c r="T1818" s="5">
        <f>VLOOKUP(A1818,'HUMAN RESOURCES'!$A$2:$M$2692,11,0)</f>
        <v>0.149</v>
      </c>
      <c r="U1818" s="5">
        <f>VLOOKUP(A1818,'HUMAN RESOURCES'!$A$2:$M$2692,12,0)</f>
        <v>4828726</v>
      </c>
      <c r="V1818" s="35">
        <f>VLOOKUP(A1818,'HUMAN RESOURCES'!$A$2:$M$2692,13,0)</f>
        <v>0.788</v>
      </c>
      <c r="W1818" s="38">
        <f>VLOOKUP(A1818,TOURISM!$A$2:$F$2692,5,0)</f>
        <v>4949000000</v>
      </c>
      <c r="X1818" s="39">
        <f>VLOOKUP(A1818,TOURISM!$A$2:$F$2692,6,0)</f>
        <v>13221000000</v>
      </c>
      <c r="Y1818" s="43">
        <f t="shared" si="4"/>
        <v>-2.22304038004751</v>
      </c>
      <c r="Z1818" s="35">
        <f>VLOOKUP(A1818,BUSINESS!$A$2:$J$2692,5,0)</f>
        <v>0.407</v>
      </c>
      <c r="AA1818" s="5">
        <f>VLOOKUP(A1818,BUSINESS!$A$2:$J$2692,6,0)</f>
        <v>7</v>
      </c>
      <c r="AB1818" s="5">
        <f>VLOOKUP(A1818,BUSINESS!$A$2:$J$2692,7,0)</f>
        <v>0</v>
      </c>
      <c r="AC1818" s="5">
        <f>VLOOKUP(A1818,BUSINESS!$A$2:$J$2692,8,0)</f>
        <v>87</v>
      </c>
      <c r="AD1818" s="35">
        <f>VLOOKUP(A1818,BUSINESS!$A$2:$J$2692,9,0)</f>
        <v>0.921</v>
      </c>
      <c r="AE1818" s="35">
        <f>VLOOKUP(A1818,BUSINESS!$A$2:$J$2692,10,0)</f>
        <v>1.107</v>
      </c>
    </row>
    <row r="1819" customHeight="1" spans="1:31">
      <c r="A1819" s="22" t="str">
        <f t="shared" si="0"/>
        <v>Norway-Europe2010</v>
      </c>
      <c r="B1819" s="22" t="s">
        <v>209</v>
      </c>
      <c r="C1819" s="22" t="s">
        <v>67</v>
      </c>
      <c r="D1819" s="23">
        <v>2010</v>
      </c>
      <c r="E1819" s="25">
        <v>421000000000</v>
      </c>
      <c r="F1819" s="24">
        <f t="shared" si="1"/>
        <v>86107.2409440135</v>
      </c>
      <c r="G1819" s="26">
        <v>0.1</v>
      </c>
      <c r="H1819" s="27">
        <v>8694</v>
      </c>
      <c r="J1819" s="5">
        <f>VLOOKUP(A1819,ENERGY!$A$2:$F$2692,5,0)</f>
        <v>27020</v>
      </c>
      <c r="K1819" s="5">
        <f t="shared" si="2"/>
        <v>0.00552640772044476</v>
      </c>
      <c r="L1819" s="31">
        <f>VLOOKUP(A1819,ENERGY!$A$2:$F$2692,6,0)</f>
        <v>42625</v>
      </c>
      <c r="M1819" s="31">
        <f t="shared" si="3"/>
        <v>0.00871810248275196</v>
      </c>
      <c r="N1819" s="32">
        <f>VLOOKUP(A1819,'HUMAN RESOURCES'!$A$2:$M$2692,5,0)</f>
        <v>0.011</v>
      </c>
      <c r="O1819" s="32">
        <f>VLOOKUP(A1819,'HUMAN RESOURCES'!$A$2:$M$2692,6,0)</f>
        <v>0.01</v>
      </c>
      <c r="P1819" s="31">
        <f>VLOOKUP(A1819,'HUMAN RESOURCES'!$A$2:$M$2692,7,0)</f>
        <v>83</v>
      </c>
      <c r="Q1819" s="5">
        <f>VLOOKUP(A1819,'HUMAN RESOURCES'!$A$2:$M$2692,8,0)</f>
        <v>79</v>
      </c>
      <c r="R1819" s="5">
        <f>VLOOKUP(A1819,'HUMAN RESOURCES'!$A$2:$M$2692,9,0)</f>
        <v>0.188</v>
      </c>
      <c r="S1819" s="5">
        <f>VLOOKUP(A1819,'HUMAN RESOURCES'!$A$2:$M$2692,10,0)</f>
        <v>0.662</v>
      </c>
      <c r="T1819" s="5">
        <f>VLOOKUP(A1819,'HUMAN RESOURCES'!$A$2:$M$2692,11,0)</f>
        <v>0.15</v>
      </c>
      <c r="U1819" s="5">
        <f>VLOOKUP(A1819,'HUMAN RESOURCES'!$A$2:$M$2692,12,0)</f>
        <v>4889252</v>
      </c>
      <c r="V1819" s="35">
        <f>VLOOKUP(A1819,'HUMAN RESOURCES'!$A$2:$M$2692,13,0)</f>
        <v>0.791</v>
      </c>
      <c r="W1819" s="38">
        <f>VLOOKUP(A1819,TOURISM!$A$2:$F$2692,5,0)</f>
        <v>5299000000</v>
      </c>
      <c r="X1819" s="39">
        <f>VLOOKUP(A1819,TOURISM!$A$2:$F$2692,6,0)</f>
        <v>14658000000</v>
      </c>
      <c r="Y1819" s="43">
        <f t="shared" si="4"/>
        <v>-2.14501018329939</v>
      </c>
      <c r="Z1819" s="35">
        <f>VLOOKUP(A1819,BUSINESS!$A$2:$J$2692,5,0)</f>
        <v>0.407</v>
      </c>
      <c r="AA1819" s="5">
        <f>VLOOKUP(A1819,BUSINESS!$A$2:$J$2692,6,0)</f>
        <v>7</v>
      </c>
      <c r="AB1819" s="5">
        <f>VLOOKUP(A1819,BUSINESS!$A$2:$J$2692,7,0)</f>
        <v>0</v>
      </c>
      <c r="AC1819" s="5">
        <f>VLOOKUP(A1819,BUSINESS!$A$2:$J$2692,8,0)</f>
        <v>87</v>
      </c>
      <c r="AD1819" s="35">
        <f>VLOOKUP(A1819,BUSINESS!$A$2:$J$2692,9,0)</f>
        <v>0.934</v>
      </c>
      <c r="AE1819" s="35">
        <f>VLOOKUP(A1819,BUSINESS!$A$2:$J$2692,10,0)</f>
        <v>1.145</v>
      </c>
    </row>
    <row r="1820" customHeight="1" spans="1:31">
      <c r="A1820" s="22" t="str">
        <f t="shared" si="0"/>
        <v>Norway-Europe2011</v>
      </c>
      <c r="B1820" s="22" t="s">
        <v>209</v>
      </c>
      <c r="C1820" s="22" t="s">
        <v>67</v>
      </c>
      <c r="D1820" s="23">
        <v>2011</v>
      </c>
      <c r="E1820" s="25">
        <v>491000000000</v>
      </c>
      <c r="F1820" s="24">
        <f t="shared" si="1"/>
        <v>99130.0780442423</v>
      </c>
      <c r="G1820" s="26">
        <v>0.099</v>
      </c>
      <c r="H1820" s="27">
        <v>9908</v>
      </c>
      <c r="J1820" s="5">
        <f>VLOOKUP(A1820,ENERGY!$A$2:$F$2692,5,0)</f>
        <v>26092</v>
      </c>
      <c r="K1820" s="5">
        <f t="shared" si="2"/>
        <v>0.00526782483977672</v>
      </c>
      <c r="L1820" s="31">
        <f>VLOOKUP(A1820,ENERGY!$A$2:$F$2692,6,0)</f>
        <v>38808</v>
      </c>
      <c r="M1820" s="31">
        <f t="shared" si="3"/>
        <v>0.00783511215629522</v>
      </c>
      <c r="N1820" s="32">
        <f>VLOOKUP(A1820,'HUMAN RESOURCES'!$A$2:$M$2692,5,0)</f>
        <v>0.011</v>
      </c>
      <c r="O1820" s="32">
        <f>VLOOKUP(A1820,'HUMAN RESOURCES'!$A$2:$M$2692,6,0)</f>
        <v>0.011</v>
      </c>
      <c r="P1820" s="31">
        <f>VLOOKUP(A1820,'HUMAN RESOURCES'!$A$2:$M$2692,7,0)</f>
        <v>84</v>
      </c>
      <c r="Q1820" s="5">
        <f>VLOOKUP(A1820,'HUMAN RESOURCES'!$A$2:$M$2692,8,0)</f>
        <v>79</v>
      </c>
      <c r="R1820" s="5">
        <f>VLOOKUP(A1820,'HUMAN RESOURCES'!$A$2:$M$2692,9,0)</f>
        <v>0.187</v>
      </c>
      <c r="S1820" s="5">
        <f>VLOOKUP(A1820,'HUMAN RESOURCES'!$A$2:$M$2692,10,0)</f>
        <v>0.661</v>
      </c>
      <c r="T1820" s="5">
        <f>VLOOKUP(A1820,'HUMAN RESOURCES'!$A$2:$M$2692,11,0)</f>
        <v>0.152</v>
      </c>
      <c r="U1820" s="5">
        <f>VLOOKUP(A1820,'HUMAN RESOURCES'!$A$2:$M$2692,12,0)</f>
        <v>4953088</v>
      </c>
      <c r="V1820" s="35">
        <f>VLOOKUP(A1820,'HUMAN RESOURCES'!$A$2:$M$2692,13,0)</f>
        <v>0.794</v>
      </c>
      <c r="W1820" s="38">
        <f>VLOOKUP(A1820,TOURISM!$A$2:$F$2692,5,0)</f>
        <v>6301000000</v>
      </c>
      <c r="X1820" s="39">
        <f>VLOOKUP(A1820,TOURISM!$A$2:$F$2692,6,0)</f>
        <v>16833000000</v>
      </c>
      <c r="Y1820" s="43">
        <f t="shared" si="4"/>
        <v>-2.4412</v>
      </c>
      <c r="Z1820" s="35">
        <f>VLOOKUP(A1820,BUSINESS!$A$2:$J$2692,5,0)</f>
        <v>0.407</v>
      </c>
      <c r="AA1820" s="5">
        <f>VLOOKUP(A1820,BUSINESS!$A$2:$J$2692,6,0)</f>
        <v>7</v>
      </c>
      <c r="AB1820" s="5">
        <f>VLOOKUP(A1820,BUSINESS!$A$2:$J$2692,7,0)</f>
        <v>0</v>
      </c>
      <c r="AC1820" s="5">
        <f>VLOOKUP(A1820,BUSINESS!$A$2:$J$2692,8,0)</f>
        <v>87</v>
      </c>
      <c r="AD1820" s="35">
        <f>VLOOKUP(A1820,BUSINESS!$A$2:$J$2692,9,0)</f>
        <v>0.935</v>
      </c>
      <c r="AE1820" s="35">
        <f>VLOOKUP(A1820,BUSINESS!$A$2:$J$2692,10,0)</f>
        <v>1.158</v>
      </c>
    </row>
    <row r="1821" customHeight="1" spans="1:31">
      <c r="A1821" s="22" t="str">
        <f t="shared" si="0"/>
        <v>Norway-Europe2012</v>
      </c>
      <c r="B1821" s="22" t="s">
        <v>209</v>
      </c>
      <c r="C1821" s="22" t="s">
        <v>67</v>
      </c>
      <c r="D1821" s="23">
        <v>2012</v>
      </c>
      <c r="E1821" s="25">
        <v>500000000000</v>
      </c>
      <c r="F1821" s="24">
        <f t="shared" si="1"/>
        <v>99629.9147187856</v>
      </c>
      <c r="G1821" s="26">
        <v>0.09</v>
      </c>
      <c r="H1821" s="27">
        <v>9055</v>
      </c>
      <c r="J1821" s="5">
        <f>VLOOKUP(A1821,ENERGY!$A$2:$F$2692,5,0)</f>
        <v>27129</v>
      </c>
      <c r="K1821" s="5">
        <f t="shared" si="2"/>
        <v>0.00540571991281187</v>
      </c>
      <c r="L1821" s="31">
        <f>VLOOKUP(A1821,ENERGY!$A$2:$F$2692,6,0)</f>
        <v>44257</v>
      </c>
      <c r="M1821" s="31">
        <f t="shared" si="3"/>
        <v>0.00881864227141859</v>
      </c>
      <c r="N1821" s="32">
        <f>VLOOKUP(A1821,'HUMAN RESOURCES'!$A$2:$M$2692,5,0)</f>
        <v>0.011</v>
      </c>
      <c r="O1821" s="32">
        <f>VLOOKUP(A1821,'HUMAN RESOURCES'!$A$2:$M$2692,6,0)</f>
        <v>0.004</v>
      </c>
      <c r="P1821" s="31">
        <f>VLOOKUP(A1821,'HUMAN RESOURCES'!$A$2:$M$2692,7,0)</f>
        <v>84</v>
      </c>
      <c r="Q1821" s="5">
        <f>VLOOKUP(A1821,'HUMAN RESOURCES'!$A$2:$M$2692,8,0)</f>
        <v>80</v>
      </c>
      <c r="R1821" s="5">
        <f>VLOOKUP(A1821,'HUMAN RESOURCES'!$A$2:$M$2692,9,0)</f>
        <v>0.186</v>
      </c>
      <c r="S1821" s="5">
        <f>VLOOKUP(A1821,'HUMAN RESOURCES'!$A$2:$M$2692,10,0)</f>
        <v>0.659</v>
      </c>
      <c r="T1821" s="5">
        <f>VLOOKUP(A1821,'HUMAN RESOURCES'!$A$2:$M$2692,11,0)</f>
        <v>0.155</v>
      </c>
      <c r="U1821" s="5">
        <f>VLOOKUP(A1821,'HUMAN RESOURCES'!$A$2:$M$2692,12,0)</f>
        <v>5018573</v>
      </c>
      <c r="V1821" s="35">
        <f>VLOOKUP(A1821,'HUMAN RESOURCES'!$A$2:$M$2692,13,0)</f>
        <v>0.797</v>
      </c>
      <c r="W1821" s="38">
        <f>VLOOKUP(A1821,TOURISM!$A$2:$F$2692,5,0)</f>
        <v>5353000000</v>
      </c>
      <c r="X1821" s="39">
        <f>VLOOKUP(A1821,TOURISM!$A$2:$F$2692,6,0)</f>
        <v>17559000000</v>
      </c>
      <c r="Y1821" s="43">
        <f t="shared" si="4"/>
        <v>-1.26837887597427</v>
      </c>
      <c r="Z1821" s="35">
        <f>VLOOKUP(A1821,BUSINESS!$A$2:$J$2692,5,0)</f>
        <v>0.407</v>
      </c>
      <c r="AA1821" s="5">
        <f>VLOOKUP(A1821,BUSINESS!$A$2:$J$2692,6,0)</f>
        <v>7</v>
      </c>
      <c r="AB1821" s="5">
        <f>VLOOKUP(A1821,BUSINESS!$A$2:$J$2692,7,0)</f>
        <v>7</v>
      </c>
      <c r="AC1821" s="5">
        <f>VLOOKUP(A1821,BUSINESS!$A$2:$J$2692,8,0)</f>
        <v>87</v>
      </c>
      <c r="AD1821" s="35">
        <f>VLOOKUP(A1821,BUSINESS!$A$2:$J$2692,9,0)</f>
        <v>0.946</v>
      </c>
      <c r="AE1821" s="35">
        <f>VLOOKUP(A1821,BUSINESS!$A$2:$J$2692,10,0)</f>
        <v>1.167</v>
      </c>
    </row>
    <row r="1822" customHeight="1" spans="1:31">
      <c r="A1822" s="22" t="str">
        <f t="shared" si="0"/>
        <v>Oman-Middle East2000</v>
      </c>
      <c r="B1822" s="22" t="s">
        <v>210</v>
      </c>
      <c r="C1822" s="22" t="s">
        <v>84</v>
      </c>
      <c r="D1822" s="23">
        <v>2000</v>
      </c>
      <c r="E1822" s="25">
        <v>19867880550</v>
      </c>
      <c r="F1822" s="24">
        <f t="shared" si="1"/>
        <v>9061.60246016597</v>
      </c>
      <c r="G1822" s="26">
        <v>0.031</v>
      </c>
      <c r="H1822" s="27">
        <v>264</v>
      </c>
      <c r="I1822" s="26">
        <v>0.101</v>
      </c>
      <c r="J1822" s="5">
        <f>VLOOKUP(A1822,ENERGY!$A$2:$F$2692,5,0)</f>
        <v>0</v>
      </c>
      <c r="K1822" s="5">
        <f t="shared" si="2"/>
        <v>0</v>
      </c>
      <c r="L1822" s="31">
        <f>VLOOKUP(A1822,ENERGY!$A$2:$F$2692,6,0)</f>
        <v>0</v>
      </c>
      <c r="M1822" s="31">
        <f t="shared" si="3"/>
        <v>0</v>
      </c>
      <c r="N1822" s="32">
        <f>VLOOKUP(A1822,'HUMAN RESOURCES'!$A$2:$M$2692,5,0)</f>
        <v>0.011</v>
      </c>
      <c r="O1822" s="32">
        <f>VLOOKUP(A1822,'HUMAN RESOURCES'!$A$2:$M$2692,6,0)</f>
        <v>0.003</v>
      </c>
      <c r="P1822" s="31">
        <f>VLOOKUP(A1822,'HUMAN RESOURCES'!$A$2:$M$2692,7,0)</f>
        <v>74</v>
      </c>
      <c r="Q1822" s="5">
        <f>VLOOKUP(A1822,'HUMAN RESOURCES'!$A$2:$M$2692,8,0)</f>
        <v>70</v>
      </c>
      <c r="R1822" s="5">
        <f>VLOOKUP(A1822,'HUMAN RESOURCES'!$A$2:$M$2692,9,0)</f>
        <v>0.372</v>
      </c>
      <c r="S1822" s="5">
        <f>VLOOKUP(A1822,'HUMAN RESOURCES'!$A$2:$M$2692,10,0)</f>
        <v>0.605</v>
      </c>
      <c r="T1822" s="5">
        <f>VLOOKUP(A1822,'HUMAN RESOURCES'!$A$2:$M$2692,11,0)</f>
        <v>0.023</v>
      </c>
      <c r="U1822" s="5">
        <f>VLOOKUP(A1822,'HUMAN RESOURCES'!$A$2:$M$2692,12,0)</f>
        <v>2192535</v>
      </c>
      <c r="V1822" s="35">
        <f>VLOOKUP(A1822,'HUMAN RESOURCES'!$A$2:$M$2692,13,0)</f>
        <v>0.716</v>
      </c>
      <c r="W1822" s="38">
        <f>VLOOKUP(A1822,TOURISM!$A$2:$F$2692,5,0)</f>
        <v>377000000</v>
      </c>
      <c r="X1822" s="39">
        <f>VLOOKUP(A1822,TOURISM!$A$2:$F$2692,6,0)</f>
        <v>629000000</v>
      </c>
      <c r="Y1822" s="43">
        <f t="shared" si="4"/>
        <v>-0.827097313045427</v>
      </c>
      <c r="Z1822" s="35">
        <f>VLOOKUP(A1822,BUSINESS!$A$2:$J$2692,5,0)</f>
        <v>0</v>
      </c>
      <c r="AA1822" s="5">
        <f>VLOOKUP(A1822,BUSINESS!$A$2:$J$2692,6,0)</f>
        <v>0</v>
      </c>
      <c r="AB1822" s="5">
        <f>VLOOKUP(A1822,BUSINESS!$A$2:$J$2692,7,0)</f>
        <v>0</v>
      </c>
      <c r="AC1822" s="5">
        <f>VLOOKUP(A1822,BUSINESS!$A$2:$J$2692,8,0)</f>
        <v>0</v>
      </c>
      <c r="AD1822" s="35">
        <f>VLOOKUP(A1822,BUSINESS!$A$2:$J$2692,9,0)</f>
        <v>0.035</v>
      </c>
      <c r="AE1822" s="35">
        <f>VLOOKUP(A1822,BUSINESS!$A$2:$J$2692,10,0)</f>
        <v>0.074</v>
      </c>
    </row>
    <row r="1823" customHeight="1" spans="1:31">
      <c r="A1823" s="22" t="str">
        <f t="shared" si="0"/>
        <v>Oman-Middle East2001</v>
      </c>
      <c r="B1823" s="22" t="s">
        <v>210</v>
      </c>
      <c r="C1823" s="22" t="s">
        <v>84</v>
      </c>
      <c r="D1823" s="23">
        <v>2001</v>
      </c>
      <c r="E1823" s="25">
        <v>19949284975</v>
      </c>
      <c r="F1823" s="24">
        <f t="shared" si="1"/>
        <v>8909.80894585813</v>
      </c>
      <c r="G1823" s="26">
        <v>0.031</v>
      </c>
      <c r="H1823" s="27">
        <v>263</v>
      </c>
      <c r="I1823" s="26">
        <v>0.092</v>
      </c>
      <c r="J1823" s="5">
        <f>VLOOKUP(A1823,ENERGY!$A$2:$F$2692,5,0)</f>
        <v>25276</v>
      </c>
      <c r="K1823" s="5">
        <f t="shared" si="2"/>
        <v>0.0112888422416007</v>
      </c>
      <c r="L1823" s="31">
        <f>VLOOKUP(A1823,ENERGY!$A$2:$F$2692,6,0)</f>
        <v>0</v>
      </c>
      <c r="M1823" s="31">
        <f t="shared" si="3"/>
        <v>0</v>
      </c>
      <c r="N1823" s="32">
        <f>VLOOKUP(A1823,'HUMAN RESOURCES'!$A$2:$M$2692,5,0)</f>
        <v>0.011</v>
      </c>
      <c r="O1823" s="32">
        <f>VLOOKUP(A1823,'HUMAN RESOURCES'!$A$2:$M$2692,6,0)</f>
        <v>0.002</v>
      </c>
      <c r="P1823" s="31">
        <f>VLOOKUP(A1823,'HUMAN RESOURCES'!$A$2:$M$2692,7,0)</f>
        <v>75</v>
      </c>
      <c r="Q1823" s="5">
        <f>VLOOKUP(A1823,'HUMAN RESOURCES'!$A$2:$M$2692,8,0)</f>
        <v>71</v>
      </c>
      <c r="R1823" s="5">
        <f>VLOOKUP(A1823,'HUMAN RESOURCES'!$A$2:$M$2692,9,0)</f>
        <v>0.369</v>
      </c>
      <c r="S1823" s="5">
        <f>VLOOKUP(A1823,'HUMAN RESOURCES'!$A$2:$M$2692,10,0)</f>
        <v>0.607</v>
      </c>
      <c r="T1823" s="5">
        <f>VLOOKUP(A1823,'HUMAN RESOURCES'!$A$2:$M$2692,11,0)</f>
        <v>0.024</v>
      </c>
      <c r="U1823" s="5">
        <f>VLOOKUP(A1823,'HUMAN RESOURCES'!$A$2:$M$2692,12,0)</f>
        <v>2239025</v>
      </c>
      <c r="V1823" s="35">
        <f>VLOOKUP(A1823,'HUMAN RESOURCES'!$A$2:$M$2692,13,0)</f>
        <v>0.715</v>
      </c>
      <c r="W1823" s="38">
        <f>VLOOKUP(A1823,TOURISM!$A$2:$F$2692,5,0)</f>
        <v>538000000</v>
      </c>
      <c r="X1823" s="39">
        <f>VLOOKUP(A1823,TOURISM!$A$2:$F$2692,6,0)</f>
        <v>703000000</v>
      </c>
      <c r="Y1823" s="43">
        <f t="shared" si="4"/>
        <v>-0.812991302308914</v>
      </c>
      <c r="Z1823" s="35">
        <f>VLOOKUP(A1823,BUSINESS!$A$2:$J$2692,5,0)</f>
        <v>0</v>
      </c>
      <c r="AA1823" s="5">
        <f>VLOOKUP(A1823,BUSINESS!$A$2:$J$2692,6,0)</f>
        <v>0</v>
      </c>
      <c r="AB1823" s="5">
        <f>VLOOKUP(A1823,BUSINESS!$A$2:$J$2692,7,0)</f>
        <v>0</v>
      </c>
      <c r="AC1823" s="5">
        <f>VLOOKUP(A1823,BUSINESS!$A$2:$J$2692,8,0)</f>
        <v>0</v>
      </c>
      <c r="AD1823" s="35">
        <f>VLOOKUP(A1823,BUSINESS!$A$2:$J$2692,9,0)</f>
        <v>0.059</v>
      </c>
      <c r="AE1823" s="35">
        <f>VLOOKUP(A1823,BUSINESS!$A$2:$J$2692,10,0)</f>
        <v>0.144</v>
      </c>
    </row>
    <row r="1824" customHeight="1" spans="1:31">
      <c r="A1824" s="22" t="str">
        <f t="shared" si="0"/>
        <v>Oman-Middle East2002</v>
      </c>
      <c r="B1824" s="22" t="s">
        <v>210</v>
      </c>
      <c r="C1824" s="22" t="s">
        <v>84</v>
      </c>
      <c r="D1824" s="23">
        <v>2002</v>
      </c>
      <c r="E1824" s="25">
        <v>20049414986</v>
      </c>
      <c r="F1824" s="24">
        <f t="shared" si="1"/>
        <v>8685.38243699448</v>
      </c>
      <c r="G1824" s="26">
        <v>0.032</v>
      </c>
      <c r="H1824" s="27">
        <v>278</v>
      </c>
      <c r="I1824" s="26">
        <v>0.085</v>
      </c>
      <c r="J1824" s="5">
        <f>VLOOKUP(A1824,ENERGY!$A$2:$F$2692,5,0)</f>
        <v>23158</v>
      </c>
      <c r="K1824" s="5">
        <f t="shared" si="2"/>
        <v>0.0100320177230292</v>
      </c>
      <c r="L1824" s="31">
        <f>VLOOKUP(A1824,ENERGY!$A$2:$F$2692,6,0)</f>
        <v>57202</v>
      </c>
      <c r="M1824" s="31">
        <f t="shared" si="3"/>
        <v>0.0247798375417874</v>
      </c>
      <c r="N1824" s="32">
        <f>VLOOKUP(A1824,'HUMAN RESOURCES'!$A$2:$M$2692,5,0)</f>
        <v>0.011</v>
      </c>
      <c r="O1824" s="32">
        <f>VLOOKUP(A1824,'HUMAN RESOURCES'!$A$2:$M$2692,6,0)</f>
        <v>0.004</v>
      </c>
      <c r="P1824" s="31">
        <f>VLOOKUP(A1824,'HUMAN RESOURCES'!$A$2:$M$2692,7,0)</f>
        <v>75</v>
      </c>
      <c r="Q1824" s="5">
        <f>VLOOKUP(A1824,'HUMAN RESOURCES'!$A$2:$M$2692,8,0)</f>
        <v>71</v>
      </c>
      <c r="R1824" s="5">
        <f>VLOOKUP(A1824,'HUMAN RESOURCES'!$A$2:$M$2692,9,0)</f>
        <v>0.366</v>
      </c>
      <c r="S1824" s="5">
        <f>VLOOKUP(A1824,'HUMAN RESOURCES'!$A$2:$M$2692,10,0)</f>
        <v>0.609</v>
      </c>
      <c r="T1824" s="5">
        <f>VLOOKUP(A1824,'HUMAN RESOURCES'!$A$2:$M$2692,11,0)</f>
        <v>0.024</v>
      </c>
      <c r="U1824" s="5">
        <f>VLOOKUP(A1824,'HUMAN RESOURCES'!$A$2:$M$2692,12,0)</f>
        <v>2308409</v>
      </c>
      <c r="V1824" s="35">
        <f>VLOOKUP(A1824,'HUMAN RESOURCES'!$A$2:$M$2692,13,0)</f>
        <v>0.715</v>
      </c>
      <c r="W1824" s="38">
        <f>VLOOKUP(A1824,TOURISM!$A$2:$F$2692,5,0)</f>
        <v>539000000</v>
      </c>
      <c r="X1824" s="39">
        <f>VLOOKUP(A1824,TOURISM!$A$2:$F$2692,6,0)</f>
        <v>702000000</v>
      </c>
      <c r="Y1824" s="43">
        <f t="shared" si="4"/>
        <v>-1.19764577088543</v>
      </c>
      <c r="Z1824" s="35">
        <f>VLOOKUP(A1824,BUSINESS!$A$2:$J$2692,5,0)</f>
        <v>0</v>
      </c>
      <c r="AA1824" s="5">
        <f>VLOOKUP(A1824,BUSINESS!$A$2:$J$2692,6,0)</f>
        <v>0</v>
      </c>
      <c r="AB1824" s="5">
        <f>VLOOKUP(A1824,BUSINESS!$A$2:$J$2692,7,0)</f>
        <v>0</v>
      </c>
      <c r="AC1824" s="5">
        <f>VLOOKUP(A1824,BUSINESS!$A$2:$J$2692,8,0)</f>
        <v>0</v>
      </c>
      <c r="AD1824" s="35">
        <f>VLOOKUP(A1824,BUSINESS!$A$2:$J$2692,9,0)</f>
        <v>0.069</v>
      </c>
      <c r="AE1824" s="35">
        <f>VLOOKUP(A1824,BUSINESS!$A$2:$J$2692,10,0)</f>
        <v>0.201</v>
      </c>
    </row>
    <row r="1825" customHeight="1" spans="1:31">
      <c r="A1825" s="22" t="str">
        <f t="shared" si="0"/>
        <v>Oman-Middle East2003</v>
      </c>
      <c r="B1825" s="22" t="s">
        <v>210</v>
      </c>
      <c r="C1825" s="22" t="s">
        <v>84</v>
      </c>
      <c r="D1825" s="23">
        <v>2003</v>
      </c>
      <c r="E1825" s="25">
        <v>21542262852</v>
      </c>
      <c r="F1825" s="24">
        <f t="shared" si="1"/>
        <v>9016.81532747818</v>
      </c>
      <c r="G1825" s="26">
        <v>0.032</v>
      </c>
      <c r="H1825" s="27">
        <v>294</v>
      </c>
      <c r="I1825" s="26">
        <v>0.082</v>
      </c>
      <c r="J1825" s="5">
        <f>VLOOKUP(A1825,ENERGY!$A$2:$F$2692,5,0)</f>
        <v>18279</v>
      </c>
      <c r="K1825" s="5">
        <f t="shared" si="2"/>
        <v>0.00765093103279407</v>
      </c>
      <c r="L1825" s="31">
        <f>VLOOKUP(A1825,ENERGY!$A$2:$F$2692,6,0)</f>
        <v>40264</v>
      </c>
      <c r="M1825" s="31">
        <f t="shared" si="3"/>
        <v>0.0168530601840593</v>
      </c>
      <c r="N1825" s="32">
        <f>VLOOKUP(A1825,'HUMAN RESOURCES'!$A$2:$M$2692,5,0)</f>
        <v>0.011</v>
      </c>
      <c r="O1825" s="32">
        <f>VLOOKUP(A1825,'HUMAN RESOURCES'!$A$2:$M$2692,6,0)</f>
        <v>0.004</v>
      </c>
      <c r="P1825" s="31">
        <f>VLOOKUP(A1825,'HUMAN RESOURCES'!$A$2:$M$2692,7,0)</f>
        <v>76</v>
      </c>
      <c r="Q1825" s="5">
        <f>VLOOKUP(A1825,'HUMAN RESOURCES'!$A$2:$M$2692,8,0)</f>
        <v>72</v>
      </c>
      <c r="R1825" s="5">
        <f>VLOOKUP(A1825,'HUMAN RESOURCES'!$A$2:$M$2692,9,0)</f>
        <v>0.364</v>
      </c>
      <c r="S1825" s="5">
        <f>VLOOKUP(A1825,'HUMAN RESOURCES'!$A$2:$M$2692,10,0)</f>
        <v>0.612</v>
      </c>
      <c r="T1825" s="5">
        <f>VLOOKUP(A1825,'HUMAN RESOURCES'!$A$2:$M$2692,11,0)</f>
        <v>0.025</v>
      </c>
      <c r="U1825" s="5">
        <f>VLOOKUP(A1825,'HUMAN RESOURCES'!$A$2:$M$2692,12,0)</f>
        <v>2389121</v>
      </c>
      <c r="V1825" s="35">
        <f>VLOOKUP(A1825,'HUMAN RESOURCES'!$A$2:$M$2692,13,0)</f>
        <v>0.715</v>
      </c>
      <c r="W1825" s="38">
        <f>VLOOKUP(A1825,TOURISM!$A$2:$F$2692,5,0)</f>
        <v>546000000</v>
      </c>
      <c r="X1825" s="39">
        <f>VLOOKUP(A1825,TOURISM!$A$2:$F$2692,6,0)</f>
        <v>804000000</v>
      </c>
      <c r="Y1825" s="43">
        <f t="shared" si="4"/>
        <v>-0.899747014970527</v>
      </c>
      <c r="Z1825" s="35">
        <f>VLOOKUP(A1825,BUSINESS!$A$2:$J$2692,5,0)</f>
        <v>0</v>
      </c>
      <c r="AA1825" s="5">
        <f>VLOOKUP(A1825,BUSINESS!$A$2:$J$2692,6,0)</f>
        <v>35</v>
      </c>
      <c r="AB1825" s="5">
        <f>VLOOKUP(A1825,BUSINESS!$A$2:$J$2692,7,0)</f>
        <v>0</v>
      </c>
      <c r="AC1825" s="5">
        <f>VLOOKUP(A1825,BUSINESS!$A$2:$J$2692,8,0)</f>
        <v>0</v>
      </c>
      <c r="AD1825" s="35">
        <f>VLOOKUP(A1825,BUSINESS!$A$2:$J$2692,9,0)</f>
        <v>0.073</v>
      </c>
      <c r="AE1825" s="35">
        <f>VLOOKUP(A1825,BUSINESS!$A$2:$J$2692,10,0)</f>
        <v>0.249</v>
      </c>
    </row>
    <row r="1826" customHeight="1" spans="1:31">
      <c r="A1826" s="22" t="str">
        <f t="shared" si="0"/>
        <v>Oman-Middle East2004</v>
      </c>
      <c r="B1826" s="22" t="s">
        <v>210</v>
      </c>
      <c r="C1826" s="22" t="s">
        <v>84</v>
      </c>
      <c r="D1826" s="23">
        <v>2004</v>
      </c>
      <c r="E1826" s="25">
        <v>24673602280</v>
      </c>
      <c r="F1826" s="24">
        <f t="shared" si="1"/>
        <v>10013.6332249865</v>
      </c>
      <c r="G1826" s="26">
        <v>0.03</v>
      </c>
      <c r="H1826" s="27">
        <v>310</v>
      </c>
      <c r="I1826" s="26">
        <v>0.076</v>
      </c>
      <c r="J1826" s="5">
        <f>VLOOKUP(A1826,ENERGY!$A$2:$F$2692,5,0)</f>
        <v>18679</v>
      </c>
      <c r="K1826" s="5">
        <f t="shared" si="2"/>
        <v>0.00758075991040588</v>
      </c>
      <c r="L1826" s="31">
        <f>VLOOKUP(A1826,ENERGY!$A$2:$F$2692,6,0)</f>
        <v>41067</v>
      </c>
      <c r="M1826" s="31">
        <f t="shared" si="3"/>
        <v>0.0166667951839305</v>
      </c>
      <c r="N1826" s="32">
        <f>VLOOKUP(A1826,'HUMAN RESOURCES'!$A$2:$M$2692,5,0)</f>
        <v>0.012</v>
      </c>
      <c r="O1826" s="32">
        <f>VLOOKUP(A1826,'HUMAN RESOURCES'!$A$2:$M$2692,6,0)</f>
        <v>0.017</v>
      </c>
      <c r="P1826" s="31">
        <f>VLOOKUP(A1826,'HUMAN RESOURCES'!$A$2:$M$2692,7,0)</f>
        <v>76</v>
      </c>
      <c r="Q1826" s="5">
        <f>VLOOKUP(A1826,'HUMAN RESOURCES'!$A$2:$M$2692,8,0)</f>
        <v>72</v>
      </c>
      <c r="R1826" s="5">
        <f>VLOOKUP(A1826,'HUMAN RESOURCES'!$A$2:$M$2692,9,0)</f>
        <v>0.359</v>
      </c>
      <c r="S1826" s="5">
        <f>VLOOKUP(A1826,'HUMAN RESOURCES'!$A$2:$M$2692,10,0)</f>
        <v>0.616</v>
      </c>
      <c r="T1826" s="5">
        <f>VLOOKUP(A1826,'HUMAN RESOURCES'!$A$2:$M$2692,11,0)</f>
        <v>0.025</v>
      </c>
      <c r="U1826" s="5">
        <f>VLOOKUP(A1826,'HUMAN RESOURCES'!$A$2:$M$2692,12,0)</f>
        <v>2464001</v>
      </c>
      <c r="V1826" s="35">
        <f>VLOOKUP(A1826,'HUMAN RESOURCES'!$A$2:$M$2692,13,0)</f>
        <v>0.718</v>
      </c>
      <c r="W1826" s="38">
        <f>VLOOKUP(A1826,TOURISM!$A$2:$F$2692,5,0)</f>
        <v>601000000</v>
      </c>
      <c r="X1826" s="39">
        <f>VLOOKUP(A1826,TOURISM!$A$2:$F$2692,6,0)</f>
        <v>823000000</v>
      </c>
      <c r="Y1826" s="43">
        <f t="shared" si="4"/>
        <v>-0.763628707121956</v>
      </c>
      <c r="Z1826" s="35">
        <f>VLOOKUP(A1826,BUSINESS!$A$2:$J$2692,5,0)</f>
        <v>0</v>
      </c>
      <c r="AA1826" s="5">
        <f>VLOOKUP(A1826,BUSINESS!$A$2:$J$2692,6,0)</f>
        <v>35</v>
      </c>
      <c r="AB1826" s="5">
        <f>VLOOKUP(A1826,BUSINESS!$A$2:$J$2692,7,0)</f>
        <v>0</v>
      </c>
      <c r="AC1826" s="5">
        <f>VLOOKUP(A1826,BUSINESS!$A$2:$J$2692,8,0)</f>
        <v>0</v>
      </c>
      <c r="AD1826" s="35">
        <f>VLOOKUP(A1826,BUSINESS!$A$2:$J$2692,9,0)</f>
        <v>0.068</v>
      </c>
      <c r="AE1826" s="35">
        <f>VLOOKUP(A1826,BUSINESS!$A$2:$J$2692,10,0)</f>
        <v>0.327</v>
      </c>
    </row>
    <row r="1827" customHeight="1" spans="1:31">
      <c r="A1827" s="22" t="str">
        <f t="shared" si="0"/>
        <v>Oman-Middle East2005</v>
      </c>
      <c r="B1827" s="22" t="s">
        <v>210</v>
      </c>
      <c r="C1827" s="22" t="s">
        <v>84</v>
      </c>
      <c r="D1827" s="23">
        <v>2005</v>
      </c>
      <c r="E1827" s="25">
        <v>30905071771</v>
      </c>
      <c r="F1827" s="24">
        <f t="shared" si="1"/>
        <v>12252.6128754225</v>
      </c>
      <c r="G1827" s="26">
        <v>0.026</v>
      </c>
      <c r="H1827" s="27">
        <v>331</v>
      </c>
      <c r="I1827" s="26">
        <v>0.071</v>
      </c>
      <c r="J1827" s="5">
        <f>VLOOKUP(A1827,ENERGY!$A$2:$F$2692,5,0)</f>
        <v>8818</v>
      </c>
      <c r="K1827" s="5">
        <f t="shared" si="2"/>
        <v>0.00349598089064653</v>
      </c>
      <c r="L1827" s="31">
        <f>VLOOKUP(A1827,ENERGY!$A$2:$F$2692,6,0)</f>
        <v>25471</v>
      </c>
      <c r="M1827" s="31">
        <f t="shared" si="3"/>
        <v>0.0100982228697729</v>
      </c>
      <c r="N1827" s="32">
        <f>VLOOKUP(A1827,'HUMAN RESOURCES'!$A$2:$M$2692,5,0)</f>
        <v>0.012</v>
      </c>
      <c r="O1827" s="32">
        <f>VLOOKUP(A1827,'HUMAN RESOURCES'!$A$2:$M$2692,6,0)</f>
        <v>0.005</v>
      </c>
      <c r="P1827" s="31">
        <f>VLOOKUP(A1827,'HUMAN RESOURCES'!$A$2:$M$2692,7,0)</f>
        <v>77</v>
      </c>
      <c r="Q1827" s="5">
        <f>VLOOKUP(A1827,'HUMAN RESOURCES'!$A$2:$M$2692,8,0)</f>
        <v>72</v>
      </c>
      <c r="R1827" s="5">
        <f>VLOOKUP(A1827,'HUMAN RESOURCES'!$A$2:$M$2692,9,0)</f>
        <v>0.351</v>
      </c>
      <c r="S1827" s="5">
        <f>VLOOKUP(A1827,'HUMAN RESOURCES'!$A$2:$M$2692,10,0)</f>
        <v>0.624</v>
      </c>
      <c r="T1827" s="5">
        <f>VLOOKUP(A1827,'HUMAN RESOURCES'!$A$2:$M$2692,11,0)</f>
        <v>0.025</v>
      </c>
      <c r="U1827" s="5">
        <f>VLOOKUP(A1827,'HUMAN RESOURCES'!$A$2:$M$2692,12,0)</f>
        <v>2522325</v>
      </c>
      <c r="V1827" s="35">
        <f>VLOOKUP(A1827,'HUMAN RESOURCES'!$A$2:$M$2692,13,0)</f>
        <v>0.724</v>
      </c>
      <c r="W1827" s="38">
        <f>VLOOKUP(A1827,TOURISM!$A$2:$F$2692,5,0)</f>
        <v>627000000</v>
      </c>
      <c r="X1827" s="39">
        <f>VLOOKUP(A1827,TOURISM!$A$2:$F$2692,6,0)</f>
        <v>863000000</v>
      </c>
      <c r="Y1827" s="43">
        <f t="shared" si="4"/>
        <v>-0.393982754226429</v>
      </c>
      <c r="Z1827" s="35">
        <f>VLOOKUP(A1827,BUSINESS!$A$2:$J$2692,5,0)</f>
        <v>0.195</v>
      </c>
      <c r="AA1827" s="5">
        <f>VLOOKUP(A1827,BUSINESS!$A$2:$J$2692,6,0)</f>
        <v>35</v>
      </c>
      <c r="AB1827" s="5">
        <f>VLOOKUP(A1827,BUSINESS!$A$2:$J$2692,7,0)</f>
        <v>0</v>
      </c>
      <c r="AC1827" s="5">
        <f>VLOOKUP(A1827,BUSINESS!$A$2:$J$2692,8,0)</f>
        <v>52</v>
      </c>
      <c r="AD1827" s="35">
        <f>VLOOKUP(A1827,BUSINESS!$A$2:$J$2692,9,0)</f>
        <v>0.067</v>
      </c>
      <c r="AE1827" s="35">
        <f>VLOOKUP(A1827,BUSINESS!$A$2:$J$2692,10,0)</f>
        <v>0.529</v>
      </c>
    </row>
    <row r="1828" customHeight="1" spans="1:31">
      <c r="A1828" s="22" t="str">
        <f t="shared" si="0"/>
        <v>Oman-Middle East2006</v>
      </c>
      <c r="B1828" s="22" t="s">
        <v>210</v>
      </c>
      <c r="C1828" s="22" t="s">
        <v>84</v>
      </c>
      <c r="D1828" s="23">
        <v>2006</v>
      </c>
      <c r="E1828" s="25">
        <v>36803641389</v>
      </c>
      <c r="F1828" s="24">
        <f t="shared" si="1"/>
        <v>14405.0919267057</v>
      </c>
      <c r="G1828" s="26">
        <v>0.023</v>
      </c>
      <c r="H1828" s="27">
        <v>346</v>
      </c>
      <c r="I1828" s="26">
        <v>0.074</v>
      </c>
      <c r="J1828" s="5">
        <f>VLOOKUP(A1828,ENERGY!$A$2:$F$2692,5,0)</f>
        <v>8420</v>
      </c>
      <c r="K1828" s="5">
        <f t="shared" si="2"/>
        <v>0.00329562155931434</v>
      </c>
      <c r="L1828" s="31">
        <f>VLOOKUP(A1828,ENERGY!$A$2:$F$2692,6,0)</f>
        <v>20286</v>
      </c>
      <c r="M1828" s="31">
        <f t="shared" si="3"/>
        <v>0.00794002125323642</v>
      </c>
      <c r="N1828" s="32">
        <f>VLOOKUP(A1828,'HUMAN RESOURCES'!$A$2:$M$2692,5,0)</f>
        <v>0.012</v>
      </c>
      <c r="O1828" s="32">
        <f>VLOOKUP(A1828,'HUMAN RESOURCES'!$A$2:$M$2692,6,0)</f>
        <v>0.004</v>
      </c>
      <c r="P1828" s="31">
        <f>VLOOKUP(A1828,'HUMAN RESOURCES'!$A$2:$M$2692,7,0)</f>
        <v>77</v>
      </c>
      <c r="Q1828" s="5">
        <f>VLOOKUP(A1828,'HUMAN RESOURCES'!$A$2:$M$2692,8,0)</f>
        <v>73</v>
      </c>
      <c r="R1828" s="5">
        <f>VLOOKUP(A1828,'HUMAN RESOURCES'!$A$2:$M$2692,9,0)</f>
        <v>0.34</v>
      </c>
      <c r="S1828" s="5">
        <f>VLOOKUP(A1828,'HUMAN RESOURCES'!$A$2:$M$2692,10,0)</f>
        <v>0.635</v>
      </c>
      <c r="T1828" s="5">
        <f>VLOOKUP(A1828,'HUMAN RESOURCES'!$A$2:$M$2692,11,0)</f>
        <v>0.025</v>
      </c>
      <c r="U1828" s="5">
        <f>VLOOKUP(A1828,'HUMAN RESOURCES'!$A$2:$M$2692,12,0)</f>
        <v>2554905</v>
      </c>
      <c r="V1828" s="35">
        <f>VLOOKUP(A1828,'HUMAN RESOURCES'!$A$2:$M$2692,13,0)</f>
        <v>0.73</v>
      </c>
      <c r="W1828" s="38">
        <f>VLOOKUP(A1828,TOURISM!$A$2:$F$2692,5,0)</f>
        <v>749000000</v>
      </c>
      <c r="X1828" s="39">
        <f>VLOOKUP(A1828,TOURISM!$A$2:$F$2692,6,0)</f>
        <v>894000000</v>
      </c>
      <c r="Y1828" s="43">
        <f t="shared" si="4"/>
        <v>-0.112168703707218</v>
      </c>
      <c r="Z1828" s="35">
        <f>VLOOKUP(A1828,BUSINESS!$A$2:$J$2692,5,0)</f>
        <v>0.203</v>
      </c>
      <c r="AA1828" s="5">
        <f>VLOOKUP(A1828,BUSINESS!$A$2:$J$2692,6,0)</f>
        <v>35</v>
      </c>
      <c r="AB1828" s="5">
        <f>VLOOKUP(A1828,BUSINESS!$A$2:$J$2692,7,0)</f>
        <v>0</v>
      </c>
      <c r="AC1828" s="5">
        <f>VLOOKUP(A1828,BUSINESS!$A$2:$J$2692,8,0)</f>
        <v>52</v>
      </c>
      <c r="AD1828" s="35">
        <f>VLOOKUP(A1828,BUSINESS!$A$2:$J$2692,9,0)</f>
        <v>0.083</v>
      </c>
      <c r="AE1828" s="35">
        <f>VLOOKUP(A1828,BUSINESS!$A$2:$J$2692,10,0)</f>
        <v>0.712</v>
      </c>
    </row>
    <row r="1829" customHeight="1" spans="1:31">
      <c r="A1829" s="22" t="str">
        <f t="shared" si="0"/>
        <v>Oman-Middle East2007</v>
      </c>
      <c r="B1829" s="22" t="s">
        <v>210</v>
      </c>
      <c r="C1829" s="22" t="s">
        <v>84</v>
      </c>
      <c r="D1829" s="23">
        <v>2007</v>
      </c>
      <c r="E1829" s="25">
        <v>41901170689</v>
      </c>
      <c r="F1829" s="24">
        <f t="shared" si="1"/>
        <v>16305.6134062642</v>
      </c>
      <c r="G1829" s="26">
        <v>0.025</v>
      </c>
      <c r="H1829" s="27">
        <v>403</v>
      </c>
      <c r="I1829" s="26">
        <v>0.073</v>
      </c>
      <c r="J1829" s="5">
        <f>VLOOKUP(A1829,ENERGY!$A$2:$F$2692,5,0)</f>
        <v>9603</v>
      </c>
      <c r="K1829" s="5">
        <f t="shared" si="2"/>
        <v>0.00373695538729809</v>
      </c>
      <c r="L1829" s="31">
        <f>VLOOKUP(A1829,ENERGY!$A$2:$F$2692,6,0)</f>
        <v>27987</v>
      </c>
      <c r="M1829" s="31">
        <f t="shared" si="3"/>
        <v>0.0108909893183705</v>
      </c>
      <c r="N1829" s="32">
        <f>VLOOKUP(A1829,'HUMAN RESOURCES'!$A$2:$M$2692,5,0)</f>
        <v>0.012</v>
      </c>
      <c r="O1829" s="32">
        <f>VLOOKUP(A1829,'HUMAN RESOURCES'!$A$2:$M$2692,6,0)</f>
        <v>0.004</v>
      </c>
      <c r="P1829" s="31">
        <f>VLOOKUP(A1829,'HUMAN RESOURCES'!$A$2:$M$2692,7,0)</f>
        <v>77</v>
      </c>
      <c r="Q1829" s="5">
        <f>VLOOKUP(A1829,'HUMAN RESOURCES'!$A$2:$M$2692,8,0)</f>
        <v>73</v>
      </c>
      <c r="R1829" s="5">
        <f>VLOOKUP(A1829,'HUMAN RESOURCES'!$A$2:$M$2692,9,0)</f>
        <v>0.327</v>
      </c>
      <c r="S1829" s="5">
        <f>VLOOKUP(A1829,'HUMAN RESOURCES'!$A$2:$M$2692,10,0)</f>
        <v>0.649</v>
      </c>
      <c r="T1829" s="5">
        <f>VLOOKUP(A1829,'HUMAN RESOURCES'!$A$2:$M$2692,11,0)</f>
        <v>0.024</v>
      </c>
      <c r="U1829" s="5">
        <f>VLOOKUP(A1829,'HUMAN RESOURCES'!$A$2:$M$2692,12,0)</f>
        <v>2569739</v>
      </c>
      <c r="V1829" s="35">
        <f>VLOOKUP(A1829,'HUMAN RESOURCES'!$A$2:$M$2692,13,0)</f>
        <v>0.735</v>
      </c>
      <c r="W1829" s="38">
        <f>VLOOKUP(A1829,TOURISM!$A$2:$F$2692,5,0)</f>
        <v>905000000</v>
      </c>
      <c r="X1829" s="39">
        <f>VLOOKUP(A1829,TOURISM!$A$2:$F$2692,6,0)</f>
        <v>952000000</v>
      </c>
      <c r="Y1829" s="43">
        <f t="shared" si="4"/>
        <v>-0.151455727498789</v>
      </c>
      <c r="Z1829" s="35">
        <f>VLOOKUP(A1829,BUSINESS!$A$2:$J$2692,5,0)</f>
        <v>0.12</v>
      </c>
      <c r="AA1829" s="5">
        <f>VLOOKUP(A1829,BUSINESS!$A$2:$J$2692,6,0)</f>
        <v>35</v>
      </c>
      <c r="AB1829" s="5">
        <f>VLOOKUP(A1829,BUSINESS!$A$2:$J$2692,7,0)</f>
        <v>0</v>
      </c>
      <c r="AC1829" s="5">
        <f>VLOOKUP(A1829,BUSINESS!$A$2:$J$2692,8,0)</f>
        <v>62</v>
      </c>
      <c r="AD1829" s="35">
        <f>VLOOKUP(A1829,BUSINESS!$A$2:$J$2692,9,0)</f>
        <v>0.167</v>
      </c>
      <c r="AE1829" s="35">
        <f>VLOOKUP(A1829,BUSINESS!$A$2:$J$2692,10,0)</f>
        <v>0.973</v>
      </c>
    </row>
    <row r="1830" customHeight="1" spans="1:31">
      <c r="A1830" s="22" t="str">
        <f t="shared" si="0"/>
        <v>Oman-Middle East2008</v>
      </c>
      <c r="B1830" s="22" t="s">
        <v>210</v>
      </c>
      <c r="C1830" s="22" t="s">
        <v>84</v>
      </c>
      <c r="D1830" s="23">
        <v>2008</v>
      </c>
      <c r="E1830" s="25">
        <v>60743823637</v>
      </c>
      <c r="F1830" s="24">
        <f t="shared" si="1"/>
        <v>23421.3552904678</v>
      </c>
      <c r="G1830" s="26">
        <v>0.021</v>
      </c>
      <c r="H1830" s="27">
        <v>473</v>
      </c>
      <c r="I1830" s="26">
        <v>0.071</v>
      </c>
      <c r="J1830" s="5">
        <f>VLOOKUP(A1830,ENERGY!$A$2:$F$2692,5,0)</f>
        <v>17583</v>
      </c>
      <c r="K1830" s="5">
        <f t="shared" si="2"/>
        <v>0.00677958128769246</v>
      </c>
      <c r="L1830" s="31">
        <f>VLOOKUP(A1830,ENERGY!$A$2:$F$2692,6,0)</f>
        <v>44587</v>
      </c>
      <c r="M1830" s="31">
        <f t="shared" si="3"/>
        <v>0.0171916732568017</v>
      </c>
      <c r="N1830" s="32">
        <f>VLOOKUP(A1830,'HUMAN RESOURCES'!$A$2:$M$2692,5,0)</f>
        <v>0.012</v>
      </c>
      <c r="O1830" s="32">
        <f>VLOOKUP(A1830,'HUMAN RESOURCES'!$A$2:$M$2692,6,0)</f>
        <v>0.004</v>
      </c>
      <c r="P1830" s="31">
        <f>VLOOKUP(A1830,'HUMAN RESOURCES'!$A$2:$M$2692,7,0)</f>
        <v>78</v>
      </c>
      <c r="Q1830" s="5">
        <f>VLOOKUP(A1830,'HUMAN RESOURCES'!$A$2:$M$2692,8,0)</f>
        <v>73</v>
      </c>
      <c r="R1830" s="5">
        <f>VLOOKUP(A1830,'HUMAN RESOURCES'!$A$2:$M$2692,9,0)</f>
        <v>0.311</v>
      </c>
      <c r="S1830" s="5">
        <f>VLOOKUP(A1830,'HUMAN RESOURCES'!$A$2:$M$2692,10,0)</f>
        <v>0.665</v>
      </c>
      <c r="T1830" s="5">
        <f>VLOOKUP(A1830,'HUMAN RESOURCES'!$A$2:$M$2692,11,0)</f>
        <v>0.024</v>
      </c>
      <c r="U1830" s="5">
        <f>VLOOKUP(A1830,'HUMAN RESOURCES'!$A$2:$M$2692,12,0)</f>
        <v>2593523</v>
      </c>
      <c r="V1830" s="35">
        <f>VLOOKUP(A1830,'HUMAN RESOURCES'!$A$2:$M$2692,13,0)</f>
        <v>0.741</v>
      </c>
      <c r="W1830" s="38">
        <f>VLOOKUP(A1830,TOURISM!$A$2:$F$2692,5,0)</f>
        <v>1105000000</v>
      </c>
      <c r="X1830" s="39">
        <f>VLOOKUP(A1830,TOURISM!$A$2:$F$2692,6,0)</f>
        <v>1197000000</v>
      </c>
      <c r="Y1830" s="43">
        <f t="shared" si="4"/>
        <v>-0.420787191879001</v>
      </c>
      <c r="Z1830" s="35">
        <f>VLOOKUP(A1830,BUSINESS!$A$2:$J$2692,5,0)</f>
        <v>0.216</v>
      </c>
      <c r="AA1830" s="5">
        <f>VLOOKUP(A1830,BUSINESS!$A$2:$J$2692,6,0)</f>
        <v>14</v>
      </c>
      <c r="AB1830" s="5">
        <f>VLOOKUP(A1830,BUSINESS!$A$2:$J$2692,7,0)</f>
        <v>0</v>
      </c>
      <c r="AC1830" s="5">
        <f>VLOOKUP(A1830,BUSINESS!$A$2:$J$2692,8,0)</f>
        <v>62</v>
      </c>
      <c r="AD1830" s="35">
        <f>VLOOKUP(A1830,BUSINESS!$A$2:$J$2692,9,0)</f>
        <v>0.2</v>
      </c>
      <c r="AE1830" s="35">
        <f>VLOOKUP(A1830,BUSINESS!$A$2:$J$2692,10,0)</f>
        <v>1.241</v>
      </c>
    </row>
    <row r="1831" customHeight="1" spans="1:31">
      <c r="A1831" s="22" t="str">
        <f t="shared" si="0"/>
        <v>Oman-Middle East2009</v>
      </c>
      <c r="B1831" s="22" t="s">
        <v>210</v>
      </c>
      <c r="C1831" s="22" t="s">
        <v>84</v>
      </c>
      <c r="D1831" s="23">
        <v>2009</v>
      </c>
      <c r="E1831" s="25">
        <v>48242913263</v>
      </c>
      <c r="F1831" s="24">
        <f t="shared" si="1"/>
        <v>18114.4782650652</v>
      </c>
      <c r="G1831" s="26">
        <v>0.03</v>
      </c>
      <c r="H1831" s="27">
        <v>511</v>
      </c>
      <c r="I1831" s="26">
        <v>0.074</v>
      </c>
      <c r="J1831" s="5">
        <f>VLOOKUP(A1831,ENERGY!$A$2:$F$2692,5,0)</f>
        <v>10772</v>
      </c>
      <c r="K1831" s="5">
        <f t="shared" si="2"/>
        <v>0.00404472173576087</v>
      </c>
      <c r="L1831" s="31">
        <f>VLOOKUP(A1831,ENERGY!$A$2:$F$2692,6,0)</f>
        <v>29893</v>
      </c>
      <c r="M1831" s="31">
        <f t="shared" si="3"/>
        <v>0.011224365656062</v>
      </c>
      <c r="N1831" s="32">
        <f>VLOOKUP(A1831,'HUMAN RESOURCES'!$A$2:$M$2692,5,0)</f>
        <v>0.012</v>
      </c>
      <c r="O1831" s="32">
        <f>VLOOKUP(A1831,'HUMAN RESOURCES'!$A$2:$M$2692,6,0)</f>
        <v>0.003</v>
      </c>
      <c r="P1831" s="31">
        <f>VLOOKUP(A1831,'HUMAN RESOURCES'!$A$2:$M$2692,7,0)</f>
        <v>78</v>
      </c>
      <c r="Q1831" s="5">
        <f>VLOOKUP(A1831,'HUMAN RESOURCES'!$A$2:$M$2692,8,0)</f>
        <v>74</v>
      </c>
      <c r="R1831" s="5">
        <f>VLOOKUP(A1831,'HUMAN RESOURCES'!$A$2:$M$2692,9,0)</f>
        <v>0.292</v>
      </c>
      <c r="S1831" s="5">
        <f>VLOOKUP(A1831,'HUMAN RESOURCES'!$A$2:$M$2692,10,0)</f>
        <v>0.683</v>
      </c>
      <c r="T1831" s="5">
        <f>VLOOKUP(A1831,'HUMAN RESOURCES'!$A$2:$M$2692,11,0)</f>
        <v>0.024</v>
      </c>
      <c r="U1831" s="5">
        <f>VLOOKUP(A1831,'HUMAN RESOURCES'!$A$2:$M$2692,12,0)</f>
        <v>2663224</v>
      </c>
      <c r="V1831" s="35">
        <f>VLOOKUP(A1831,'HUMAN RESOURCES'!$A$2:$M$2692,13,0)</f>
        <v>0.746</v>
      </c>
      <c r="W1831" s="38">
        <f>VLOOKUP(A1831,TOURISM!$A$2:$F$2692,5,0)</f>
        <v>1092000000</v>
      </c>
      <c r="X1831" s="39">
        <f>VLOOKUP(A1831,TOURISM!$A$2:$F$2692,6,0)</f>
        <v>1295000000</v>
      </c>
      <c r="Y1831" s="43">
        <f t="shared" si="4"/>
        <v>-0.887558807014269</v>
      </c>
      <c r="Z1831" s="35">
        <f>VLOOKUP(A1831,BUSINESS!$A$2:$J$2692,5,0)</f>
        <v>0.216</v>
      </c>
      <c r="AA1831" s="5">
        <f>VLOOKUP(A1831,BUSINESS!$A$2:$J$2692,6,0)</f>
        <v>12</v>
      </c>
      <c r="AB1831" s="5">
        <f>VLOOKUP(A1831,BUSINESS!$A$2:$J$2692,7,0)</f>
        <v>0</v>
      </c>
      <c r="AC1831" s="5">
        <f>VLOOKUP(A1831,BUSINESS!$A$2:$J$2692,8,0)</f>
        <v>62</v>
      </c>
      <c r="AD1831" s="35">
        <f>VLOOKUP(A1831,BUSINESS!$A$2:$J$2692,9,0)</f>
        <v>0.268</v>
      </c>
      <c r="AE1831" s="35">
        <f>VLOOKUP(A1831,BUSINESS!$A$2:$J$2692,10,0)</f>
        <v>1.491</v>
      </c>
    </row>
    <row r="1832" customHeight="1" spans="1:31">
      <c r="A1832" s="22" t="str">
        <f t="shared" si="0"/>
        <v>Oman-Middle East2010</v>
      </c>
      <c r="B1832" s="22" t="s">
        <v>210</v>
      </c>
      <c r="C1832" s="22" t="s">
        <v>84</v>
      </c>
      <c r="D1832" s="23">
        <v>2010</v>
      </c>
      <c r="E1832" s="25">
        <v>58813004375</v>
      </c>
      <c r="F1832" s="24">
        <f t="shared" si="1"/>
        <v>20983.9003353114</v>
      </c>
      <c r="G1832" s="26">
        <v>0.028</v>
      </c>
      <c r="H1832" s="27">
        <v>582</v>
      </c>
      <c r="I1832" s="26">
        <v>0.068</v>
      </c>
      <c r="J1832" s="5">
        <f>VLOOKUP(A1832,ENERGY!$A$2:$F$2692,5,0)</f>
        <v>9350</v>
      </c>
      <c r="K1832" s="5">
        <f t="shared" si="2"/>
        <v>0.00333598785200916</v>
      </c>
      <c r="L1832" s="31">
        <f>VLOOKUP(A1832,ENERGY!$A$2:$F$2692,6,0)</f>
        <v>32391</v>
      </c>
      <c r="M1832" s="31">
        <f t="shared" si="3"/>
        <v>0.0115567895737357</v>
      </c>
      <c r="N1832" s="32">
        <f>VLOOKUP(A1832,'HUMAN RESOURCES'!$A$2:$M$2692,5,0)</f>
        <v>0.012</v>
      </c>
      <c r="O1832" s="32">
        <f>VLOOKUP(A1832,'HUMAN RESOURCES'!$A$2:$M$2692,6,0)</f>
        <v>0.003</v>
      </c>
      <c r="P1832" s="31">
        <f>VLOOKUP(A1832,'HUMAN RESOURCES'!$A$2:$M$2692,7,0)</f>
        <v>78</v>
      </c>
      <c r="Q1832" s="5">
        <f>VLOOKUP(A1832,'HUMAN RESOURCES'!$A$2:$M$2692,8,0)</f>
        <v>74</v>
      </c>
      <c r="R1832" s="5">
        <f>VLOOKUP(A1832,'HUMAN RESOURCES'!$A$2:$M$2692,9,0)</f>
        <v>0.274</v>
      </c>
      <c r="S1832" s="5">
        <f>VLOOKUP(A1832,'HUMAN RESOURCES'!$A$2:$M$2692,10,0)</f>
        <v>0.701</v>
      </c>
      <c r="T1832" s="5">
        <f>VLOOKUP(A1832,'HUMAN RESOURCES'!$A$2:$M$2692,11,0)</f>
        <v>0.025</v>
      </c>
      <c r="U1832" s="5">
        <f>VLOOKUP(A1832,'HUMAN RESOURCES'!$A$2:$M$2692,12,0)</f>
        <v>2802768</v>
      </c>
      <c r="V1832" s="35">
        <f>VLOOKUP(A1832,'HUMAN RESOURCES'!$A$2:$M$2692,13,0)</f>
        <v>0.752</v>
      </c>
      <c r="W1832" s="38">
        <f>VLOOKUP(A1832,TOURISM!$A$2:$F$2692,5,0)</f>
        <v>1246000000</v>
      </c>
      <c r="X1832" s="39">
        <f>VLOOKUP(A1832,TOURISM!$A$2:$F$2692,6,0)</f>
        <v>1768000000</v>
      </c>
      <c r="Y1832" s="43">
        <f t="shared" si="4"/>
        <v>-0.528783605727793</v>
      </c>
      <c r="Z1832" s="35">
        <f>VLOOKUP(A1832,BUSINESS!$A$2:$J$2692,5,0)</f>
        <v>0.216</v>
      </c>
      <c r="AA1832" s="5">
        <f>VLOOKUP(A1832,BUSINESS!$A$2:$J$2692,6,0)</f>
        <v>12</v>
      </c>
      <c r="AB1832" s="5">
        <f>VLOOKUP(A1832,BUSINESS!$A$2:$J$2692,7,0)</f>
        <v>0</v>
      </c>
      <c r="AC1832" s="5">
        <f>VLOOKUP(A1832,BUSINESS!$A$2:$J$2692,8,0)</f>
        <v>62</v>
      </c>
      <c r="AD1832" s="35">
        <f>VLOOKUP(A1832,BUSINESS!$A$2:$J$2692,9,0)</f>
        <v>0.358</v>
      </c>
      <c r="AE1832" s="35">
        <f>VLOOKUP(A1832,BUSINESS!$A$2:$J$2692,10,0)</f>
        <v>1.643</v>
      </c>
    </row>
    <row r="1833" customHeight="1" spans="1:31">
      <c r="A1833" s="22" t="str">
        <f t="shared" si="0"/>
        <v>Oman-Middle East2011</v>
      </c>
      <c r="B1833" s="22" t="s">
        <v>210</v>
      </c>
      <c r="C1833" s="22" t="s">
        <v>84</v>
      </c>
      <c r="D1833" s="23">
        <v>2011</v>
      </c>
      <c r="E1833" s="25">
        <v>69971912138</v>
      </c>
      <c r="F1833" s="24">
        <f t="shared" si="1"/>
        <v>23132.938903204</v>
      </c>
      <c r="G1833" s="26">
        <v>0.024</v>
      </c>
      <c r="H1833" s="27">
        <v>610</v>
      </c>
      <c r="I1833" s="26">
        <v>0.062</v>
      </c>
      <c r="J1833" s="5">
        <f>VLOOKUP(A1833,ENERGY!$A$2:$F$2692,5,0)</f>
        <v>8083</v>
      </c>
      <c r="K1833" s="5">
        <f t="shared" si="2"/>
        <v>0.00267226576266524</v>
      </c>
      <c r="L1833" s="31">
        <f>VLOOKUP(A1833,ENERGY!$A$2:$F$2692,6,0)</f>
        <v>21896</v>
      </c>
      <c r="M1833" s="31">
        <f t="shared" si="3"/>
        <v>0.00723888793013957</v>
      </c>
      <c r="N1833" s="32">
        <f>VLOOKUP(A1833,'HUMAN RESOURCES'!$A$2:$M$2692,5,0)</f>
        <v>0.013</v>
      </c>
      <c r="O1833" s="32">
        <f>VLOOKUP(A1833,'HUMAN RESOURCES'!$A$2:$M$2692,6,0)</f>
        <v>0.008</v>
      </c>
      <c r="P1833" s="31">
        <f>VLOOKUP(A1833,'HUMAN RESOURCES'!$A$2:$M$2692,7,0)</f>
        <v>79</v>
      </c>
      <c r="Q1833" s="5">
        <f>VLOOKUP(A1833,'HUMAN RESOURCES'!$A$2:$M$2692,8,0)</f>
        <v>74</v>
      </c>
      <c r="R1833" s="5">
        <f>VLOOKUP(A1833,'HUMAN RESOURCES'!$A$2:$M$2692,9,0)</f>
        <v>0.257</v>
      </c>
      <c r="S1833" s="5">
        <f>VLOOKUP(A1833,'HUMAN RESOURCES'!$A$2:$M$2692,10,0)</f>
        <v>0.717</v>
      </c>
      <c r="T1833" s="5">
        <f>VLOOKUP(A1833,'HUMAN RESOURCES'!$A$2:$M$2692,11,0)</f>
        <v>0.026</v>
      </c>
      <c r="U1833" s="5">
        <f>VLOOKUP(A1833,'HUMAN RESOURCES'!$A$2:$M$2692,12,0)</f>
        <v>3024774</v>
      </c>
      <c r="V1833" s="35">
        <f>VLOOKUP(A1833,'HUMAN RESOURCES'!$A$2:$M$2692,13,0)</f>
        <v>0.757</v>
      </c>
      <c r="W1833" s="38">
        <f>VLOOKUP(A1833,TOURISM!$A$2:$F$2692,5,0)</f>
        <v>1612000000</v>
      </c>
      <c r="X1833" s="39">
        <f>VLOOKUP(A1833,TOURISM!$A$2:$F$2692,6,0)</f>
        <v>1982000000</v>
      </c>
      <c r="Y1833" s="43">
        <f t="shared" si="4"/>
        <v>-0.517310965424589</v>
      </c>
      <c r="Z1833" s="35">
        <f>VLOOKUP(A1833,BUSINESS!$A$2:$J$2692,5,0)</f>
        <v>0.22</v>
      </c>
      <c r="AA1833" s="5">
        <f>VLOOKUP(A1833,BUSINESS!$A$2:$J$2692,6,0)</f>
        <v>8</v>
      </c>
      <c r="AB1833" s="5">
        <f>VLOOKUP(A1833,BUSINESS!$A$2:$J$2692,7,0)</f>
        <v>0</v>
      </c>
      <c r="AC1833" s="5">
        <f>VLOOKUP(A1833,BUSINESS!$A$2:$J$2692,8,0)</f>
        <v>62</v>
      </c>
      <c r="AD1833" s="35">
        <f>VLOOKUP(A1833,BUSINESS!$A$2:$J$2692,9,0)</f>
        <v>0.48</v>
      </c>
      <c r="AE1833" s="35">
        <f>VLOOKUP(A1833,BUSINESS!$A$2:$J$2692,10,0)</f>
        <v>1.59</v>
      </c>
    </row>
    <row r="1834" customHeight="1" spans="1:31">
      <c r="A1834" s="22" t="str">
        <f t="shared" si="0"/>
        <v>Oman-Middle East2012</v>
      </c>
      <c r="B1834" s="22" t="s">
        <v>210</v>
      </c>
      <c r="C1834" s="22" t="s">
        <v>84</v>
      </c>
      <c r="D1834" s="23">
        <v>2012</v>
      </c>
      <c r="E1834" s="25">
        <v>78289467471</v>
      </c>
      <c r="F1834" s="24">
        <f t="shared" si="1"/>
        <v>23623.8514928028</v>
      </c>
      <c r="G1834" s="26">
        <v>0.026</v>
      </c>
      <c r="H1834" s="27">
        <v>690</v>
      </c>
      <c r="I1834" s="26">
        <v>0.057</v>
      </c>
      <c r="J1834" s="5">
        <f>VLOOKUP(A1834,ENERGY!$A$2:$F$2692,5,0)</f>
        <v>15183</v>
      </c>
      <c r="K1834" s="5">
        <f t="shared" si="2"/>
        <v>0.00458147115827666</v>
      </c>
      <c r="L1834" s="31">
        <f>VLOOKUP(A1834,ENERGY!$A$2:$F$2692,6,0)</f>
        <v>39604</v>
      </c>
      <c r="M1834" s="31">
        <f t="shared" si="3"/>
        <v>0.0119505093691885</v>
      </c>
      <c r="N1834" s="32">
        <f>VLOOKUP(A1834,'HUMAN RESOURCES'!$A$2:$M$2692,5,0)</f>
        <v>0.013</v>
      </c>
      <c r="O1834" s="32">
        <f>VLOOKUP(A1834,'HUMAN RESOURCES'!$A$2:$M$2692,6,0)</f>
        <v>0.017</v>
      </c>
      <c r="P1834" s="31">
        <f>VLOOKUP(A1834,'HUMAN RESOURCES'!$A$2:$M$2692,7,0)</f>
        <v>79</v>
      </c>
      <c r="Q1834" s="5">
        <f>VLOOKUP(A1834,'HUMAN RESOURCES'!$A$2:$M$2692,8,0)</f>
        <v>75</v>
      </c>
      <c r="R1834" s="5">
        <f>VLOOKUP(A1834,'HUMAN RESOURCES'!$A$2:$M$2692,9,0)</f>
        <v>0.242</v>
      </c>
      <c r="S1834" s="5">
        <f>VLOOKUP(A1834,'HUMAN RESOURCES'!$A$2:$M$2692,10,0)</f>
        <v>0.731</v>
      </c>
      <c r="T1834" s="5">
        <f>VLOOKUP(A1834,'HUMAN RESOURCES'!$A$2:$M$2692,11,0)</f>
        <v>0.028</v>
      </c>
      <c r="U1834" s="5">
        <f>VLOOKUP(A1834,'HUMAN RESOURCES'!$A$2:$M$2692,12,0)</f>
        <v>3314001</v>
      </c>
      <c r="V1834" s="35">
        <f>VLOOKUP(A1834,'HUMAN RESOURCES'!$A$2:$M$2692,13,0)</f>
        <v>0.762</v>
      </c>
      <c r="W1834" s="38">
        <f>VLOOKUP(A1834,TOURISM!$A$2:$F$2692,5,0)</f>
        <v>1779000000</v>
      </c>
      <c r="X1834" s="39">
        <f>VLOOKUP(A1834,TOURISM!$A$2:$F$2692,6,0)</f>
        <v>2184000000</v>
      </c>
      <c r="Y1834" s="43">
        <f t="shared" si="4"/>
        <v>-0.03110109717143</v>
      </c>
      <c r="Z1834" s="35">
        <f>VLOOKUP(A1834,BUSINESS!$A$2:$J$2692,5,0)</f>
        <v>0.22</v>
      </c>
      <c r="AA1834" s="5">
        <f>VLOOKUP(A1834,BUSINESS!$A$2:$J$2692,6,0)</f>
        <v>8</v>
      </c>
      <c r="AB1834" s="5">
        <f>VLOOKUP(A1834,BUSINESS!$A$2:$J$2692,7,0)</f>
        <v>44</v>
      </c>
      <c r="AC1834" s="5">
        <f>VLOOKUP(A1834,BUSINESS!$A$2:$J$2692,8,0)</f>
        <v>62</v>
      </c>
      <c r="AD1834" s="35">
        <f>VLOOKUP(A1834,BUSINESS!$A$2:$J$2692,9,0)</f>
        <v>0.6</v>
      </c>
      <c r="AE1834" s="35">
        <f>VLOOKUP(A1834,BUSINESS!$A$2:$J$2692,10,0)</f>
        <v>1.593</v>
      </c>
    </row>
    <row r="1835" customHeight="1" spans="1:31">
      <c r="A1835" s="22" t="str">
        <f t="shared" si="0"/>
        <v>Pakistan-Asia2000</v>
      </c>
      <c r="B1835" s="22" t="s">
        <v>211</v>
      </c>
      <c r="C1835" s="22" t="s">
        <v>65</v>
      </c>
      <c r="D1835" s="23">
        <v>2000</v>
      </c>
      <c r="E1835" s="25">
        <v>73952374970</v>
      </c>
      <c r="F1835" s="24">
        <f t="shared" si="1"/>
        <v>514.157960480203</v>
      </c>
      <c r="G1835" s="26">
        <v>0.03</v>
      </c>
      <c r="H1835" s="27">
        <v>15</v>
      </c>
      <c r="J1835" s="5">
        <f>VLOOKUP(A1835,ENERGY!$A$2:$F$2692,5,0)</f>
        <v>0</v>
      </c>
      <c r="K1835" s="5">
        <f t="shared" si="2"/>
        <v>0</v>
      </c>
      <c r="L1835" s="31">
        <f>VLOOKUP(A1835,ENERGY!$A$2:$F$2692,6,0)</f>
        <v>0</v>
      </c>
      <c r="M1835" s="31">
        <f t="shared" si="3"/>
        <v>0</v>
      </c>
      <c r="N1835" s="32">
        <f>VLOOKUP(A1835,'HUMAN RESOURCES'!$A$2:$M$2692,5,0)</f>
        <v>0.013</v>
      </c>
      <c r="O1835" s="32">
        <f>VLOOKUP(A1835,'HUMAN RESOURCES'!$A$2:$M$2692,6,0)</f>
        <v>0.005</v>
      </c>
      <c r="P1835" s="31">
        <f>VLOOKUP(A1835,'HUMAN RESOURCES'!$A$2:$M$2692,7,0)</f>
        <v>65</v>
      </c>
      <c r="Q1835" s="5">
        <f>VLOOKUP(A1835,'HUMAN RESOURCES'!$A$2:$M$2692,8,0)</f>
        <v>63</v>
      </c>
      <c r="R1835" s="5">
        <f>VLOOKUP(A1835,'HUMAN RESOURCES'!$A$2:$M$2692,9,0)</f>
        <v>0.415</v>
      </c>
      <c r="S1835" s="5">
        <f>VLOOKUP(A1835,'HUMAN RESOURCES'!$A$2:$M$2692,10,0)</f>
        <v>0.546</v>
      </c>
      <c r="T1835" s="5">
        <f>VLOOKUP(A1835,'HUMAN RESOURCES'!$A$2:$M$2692,11,0)</f>
        <v>0.039</v>
      </c>
      <c r="U1835" s="5">
        <f>VLOOKUP(A1835,'HUMAN RESOURCES'!$A$2:$M$2692,12,0)</f>
        <v>143832014</v>
      </c>
      <c r="V1835" s="35">
        <f>VLOOKUP(A1835,'HUMAN RESOURCES'!$A$2:$M$2692,13,0)</f>
        <v>0.332</v>
      </c>
      <c r="W1835" s="38">
        <f>VLOOKUP(A1835,TOURISM!$A$2:$F$2692,5,0)</f>
        <v>551000000</v>
      </c>
      <c r="X1835" s="39">
        <f>VLOOKUP(A1835,TOURISM!$A$2:$F$2692,6,0)</f>
        <v>574000000</v>
      </c>
      <c r="Y1835" s="43">
        <f t="shared" si="4"/>
        <v>-0.0304246707681181</v>
      </c>
      <c r="Z1835" s="35">
        <f>VLOOKUP(A1835,BUSINESS!$A$2:$J$2692,5,0)</f>
        <v>0</v>
      </c>
      <c r="AA1835" s="5">
        <f>VLOOKUP(A1835,BUSINESS!$A$2:$J$2692,6,0)</f>
        <v>0</v>
      </c>
      <c r="AB1835" s="5">
        <f>VLOOKUP(A1835,BUSINESS!$A$2:$J$2692,7,0)</f>
        <v>0</v>
      </c>
      <c r="AC1835" s="5">
        <f>VLOOKUP(A1835,BUSINESS!$A$2:$J$2692,8,0)</f>
        <v>0</v>
      </c>
      <c r="AD1835" s="35">
        <f>VLOOKUP(A1835,BUSINESS!$A$2:$J$2692,9,0)</f>
        <v>0</v>
      </c>
      <c r="AE1835" s="35">
        <f>VLOOKUP(A1835,BUSINESS!$A$2:$J$2692,10,0)</f>
        <v>0.002</v>
      </c>
    </row>
    <row r="1836" customHeight="1" spans="1:31">
      <c r="A1836" s="22" t="str">
        <f t="shared" si="0"/>
        <v>Pakistan-Asia2001</v>
      </c>
      <c r="B1836" s="22" t="s">
        <v>211</v>
      </c>
      <c r="C1836" s="22" t="s">
        <v>65</v>
      </c>
      <c r="D1836" s="23">
        <v>2001</v>
      </c>
      <c r="E1836" s="25">
        <v>72309738921</v>
      </c>
      <c r="F1836" s="24">
        <f t="shared" si="1"/>
        <v>492.381698101435</v>
      </c>
      <c r="G1836" s="26">
        <v>0.028</v>
      </c>
      <c r="H1836" s="27">
        <v>13</v>
      </c>
      <c r="J1836" s="5">
        <f>VLOOKUP(A1836,ENERGY!$A$2:$F$2692,5,0)</f>
        <v>84845</v>
      </c>
      <c r="K1836" s="5">
        <f t="shared" si="2"/>
        <v>0.000577738570195332</v>
      </c>
      <c r="L1836" s="31">
        <f>VLOOKUP(A1836,ENERGY!$A$2:$F$2692,6,0)</f>
        <v>0</v>
      </c>
      <c r="M1836" s="31">
        <f t="shared" si="3"/>
        <v>0</v>
      </c>
      <c r="N1836" s="32">
        <f>VLOOKUP(A1836,'HUMAN RESOURCES'!$A$2:$M$2692,5,0)</f>
        <v>0.013</v>
      </c>
      <c r="O1836" s="32">
        <f>VLOOKUP(A1836,'HUMAN RESOURCES'!$A$2:$M$2692,6,0)</f>
        <v>0.004</v>
      </c>
      <c r="P1836" s="31">
        <f>VLOOKUP(A1836,'HUMAN RESOURCES'!$A$2:$M$2692,7,0)</f>
        <v>65</v>
      </c>
      <c r="Q1836" s="5">
        <f>VLOOKUP(A1836,'HUMAN RESOURCES'!$A$2:$M$2692,8,0)</f>
        <v>63</v>
      </c>
      <c r="R1836" s="5">
        <f>VLOOKUP(A1836,'HUMAN RESOURCES'!$A$2:$M$2692,9,0)</f>
        <v>0.409</v>
      </c>
      <c r="S1836" s="5">
        <f>VLOOKUP(A1836,'HUMAN RESOURCES'!$A$2:$M$2692,10,0)</f>
        <v>0.552</v>
      </c>
      <c r="T1836" s="5">
        <f>VLOOKUP(A1836,'HUMAN RESOURCES'!$A$2:$M$2692,11,0)</f>
        <v>0.04</v>
      </c>
      <c r="U1836" s="5">
        <f>VLOOKUP(A1836,'HUMAN RESOURCES'!$A$2:$M$2692,12,0)</f>
        <v>146857081</v>
      </c>
      <c r="V1836" s="35">
        <f>VLOOKUP(A1836,'HUMAN RESOURCES'!$A$2:$M$2692,13,0)</f>
        <v>0.334</v>
      </c>
      <c r="W1836" s="38">
        <f>VLOOKUP(A1836,TOURISM!$A$2:$F$2692,5,0)</f>
        <v>533000000</v>
      </c>
      <c r="X1836" s="39">
        <f>VLOOKUP(A1836,TOURISM!$A$2:$F$2692,6,0)</f>
        <v>555000000</v>
      </c>
      <c r="Y1836" s="43">
        <f t="shared" si="4"/>
        <v>0.0981926734036389</v>
      </c>
      <c r="Z1836" s="35">
        <f>VLOOKUP(A1836,BUSINESS!$A$2:$J$2692,5,0)</f>
        <v>0</v>
      </c>
      <c r="AA1836" s="5">
        <f>VLOOKUP(A1836,BUSINESS!$A$2:$J$2692,6,0)</f>
        <v>0</v>
      </c>
      <c r="AB1836" s="5">
        <f>VLOOKUP(A1836,BUSINESS!$A$2:$J$2692,7,0)</f>
        <v>0</v>
      </c>
      <c r="AC1836" s="5">
        <f>VLOOKUP(A1836,BUSINESS!$A$2:$J$2692,8,0)</f>
        <v>0</v>
      </c>
      <c r="AD1836" s="35">
        <f>VLOOKUP(A1836,BUSINESS!$A$2:$J$2692,9,0)</f>
        <v>0.013</v>
      </c>
      <c r="AE1836" s="35">
        <f>VLOOKUP(A1836,BUSINESS!$A$2:$J$2692,10,0)</f>
        <v>0.005</v>
      </c>
    </row>
    <row r="1837" customHeight="1" spans="1:31">
      <c r="A1837" s="22" t="str">
        <f t="shared" si="0"/>
        <v>Pakistan-Asia2002</v>
      </c>
      <c r="B1837" s="22" t="s">
        <v>211</v>
      </c>
      <c r="C1837" s="22" t="s">
        <v>65</v>
      </c>
      <c r="D1837" s="23">
        <v>2002</v>
      </c>
      <c r="E1837" s="25">
        <v>72306820396</v>
      </c>
      <c r="F1837" s="24">
        <f t="shared" si="1"/>
        <v>483.031871912512</v>
      </c>
      <c r="G1837" s="26">
        <v>0.03</v>
      </c>
      <c r="H1837" s="27">
        <v>15</v>
      </c>
      <c r="J1837" s="5">
        <f>VLOOKUP(A1837,ENERGY!$A$2:$F$2692,5,0)</f>
        <v>84311</v>
      </c>
      <c r="K1837" s="5">
        <f t="shared" si="2"/>
        <v>0.000563223495788907</v>
      </c>
      <c r="L1837" s="31">
        <f>VLOOKUP(A1837,ENERGY!$A$2:$F$2692,6,0)</f>
        <v>161396</v>
      </c>
      <c r="M1837" s="31">
        <f t="shared" si="3"/>
        <v>0.00107817508185583</v>
      </c>
      <c r="N1837" s="32">
        <f>VLOOKUP(A1837,'HUMAN RESOURCES'!$A$2:$M$2692,5,0)</f>
        <v>0.014</v>
      </c>
      <c r="O1837" s="32">
        <f>VLOOKUP(A1837,'HUMAN RESOURCES'!$A$2:$M$2692,6,0)</f>
        <v>0</v>
      </c>
      <c r="P1837" s="31">
        <f>VLOOKUP(A1837,'HUMAN RESOURCES'!$A$2:$M$2692,7,0)</f>
        <v>65</v>
      </c>
      <c r="Q1837" s="5">
        <f>VLOOKUP(A1837,'HUMAN RESOURCES'!$A$2:$M$2692,8,0)</f>
        <v>64</v>
      </c>
      <c r="R1837" s="5">
        <f>VLOOKUP(A1837,'HUMAN RESOURCES'!$A$2:$M$2692,9,0)</f>
        <v>0.402</v>
      </c>
      <c r="S1837" s="5">
        <f>VLOOKUP(A1837,'HUMAN RESOURCES'!$A$2:$M$2692,10,0)</f>
        <v>0.558</v>
      </c>
      <c r="T1837" s="5">
        <f>VLOOKUP(A1837,'HUMAN RESOURCES'!$A$2:$M$2692,11,0)</f>
        <v>0.04</v>
      </c>
      <c r="U1837" s="5">
        <f>VLOOKUP(A1837,'HUMAN RESOURCES'!$A$2:$M$2692,12,0)</f>
        <v>149693684</v>
      </c>
      <c r="V1837" s="35">
        <f>VLOOKUP(A1837,'HUMAN RESOURCES'!$A$2:$M$2692,13,0)</f>
        <v>0.338</v>
      </c>
      <c r="W1837" s="38">
        <f>VLOOKUP(A1837,TOURISM!$A$2:$F$2692,5,0)</f>
        <v>562000000</v>
      </c>
      <c r="X1837" s="39">
        <f>VLOOKUP(A1837,TOURISM!$A$2:$F$2692,6,0)</f>
        <v>491000000</v>
      </c>
      <c r="Y1837" s="43">
        <f t="shared" si="4"/>
        <v>-0.652292987514461</v>
      </c>
      <c r="Z1837" s="35">
        <f>VLOOKUP(A1837,BUSINESS!$A$2:$J$2692,5,0)</f>
        <v>0</v>
      </c>
      <c r="AA1837" s="5">
        <f>VLOOKUP(A1837,BUSINESS!$A$2:$J$2692,6,0)</f>
        <v>0</v>
      </c>
      <c r="AB1837" s="5">
        <f>VLOOKUP(A1837,BUSINESS!$A$2:$J$2692,7,0)</f>
        <v>0</v>
      </c>
      <c r="AC1837" s="5">
        <f>VLOOKUP(A1837,BUSINESS!$A$2:$J$2692,8,0)</f>
        <v>0</v>
      </c>
      <c r="AD1837" s="35">
        <f>VLOOKUP(A1837,BUSINESS!$A$2:$J$2692,9,0)</f>
        <v>0.026</v>
      </c>
      <c r="AE1837" s="35">
        <f>VLOOKUP(A1837,BUSINESS!$A$2:$J$2692,10,0)</f>
        <v>0.011</v>
      </c>
    </row>
    <row r="1838" customHeight="1" spans="1:31">
      <c r="A1838" s="22" t="str">
        <f t="shared" si="0"/>
        <v>Pakistan-Asia2003</v>
      </c>
      <c r="B1838" s="22" t="s">
        <v>211</v>
      </c>
      <c r="C1838" s="22" t="s">
        <v>65</v>
      </c>
      <c r="D1838" s="23">
        <v>2003</v>
      </c>
      <c r="E1838" s="25">
        <v>83244801093</v>
      </c>
      <c r="F1838" s="24">
        <f t="shared" si="1"/>
        <v>546.154148359847</v>
      </c>
      <c r="G1838" s="26">
        <v>0.029</v>
      </c>
      <c r="H1838" s="27">
        <v>16</v>
      </c>
      <c r="J1838" s="5">
        <f>VLOOKUP(A1838,ENERGY!$A$2:$F$2692,5,0)</f>
        <v>83197</v>
      </c>
      <c r="K1838" s="5">
        <f t="shared" si="2"/>
        <v>0.000545840533997204</v>
      </c>
      <c r="L1838" s="31">
        <f>VLOOKUP(A1838,ENERGY!$A$2:$F$2692,6,0)</f>
        <v>157890</v>
      </c>
      <c r="M1838" s="31">
        <f t="shared" si="3"/>
        <v>0.0010358878554854</v>
      </c>
      <c r="N1838" s="32">
        <f>VLOOKUP(A1838,'HUMAN RESOURCES'!$A$2:$M$2692,5,0)</f>
        <v>0.015</v>
      </c>
      <c r="O1838" s="32">
        <f>VLOOKUP(A1838,'HUMAN RESOURCES'!$A$2:$M$2692,6,0)</f>
        <v>0.002</v>
      </c>
      <c r="P1838" s="31">
        <f>VLOOKUP(A1838,'HUMAN RESOURCES'!$A$2:$M$2692,7,0)</f>
        <v>65</v>
      </c>
      <c r="Q1838" s="5">
        <f>VLOOKUP(A1838,'HUMAN RESOURCES'!$A$2:$M$2692,8,0)</f>
        <v>64</v>
      </c>
      <c r="R1838" s="5">
        <f>VLOOKUP(A1838,'HUMAN RESOURCES'!$A$2:$M$2692,9,0)</f>
        <v>0.395</v>
      </c>
      <c r="S1838" s="5">
        <f>VLOOKUP(A1838,'HUMAN RESOURCES'!$A$2:$M$2692,10,0)</f>
        <v>0.564</v>
      </c>
      <c r="T1838" s="5">
        <f>VLOOKUP(A1838,'HUMAN RESOURCES'!$A$2:$M$2692,11,0)</f>
        <v>0.04</v>
      </c>
      <c r="U1838" s="5">
        <f>VLOOKUP(A1838,'HUMAN RESOURCES'!$A$2:$M$2692,12,0)</f>
        <v>152419974</v>
      </c>
      <c r="V1838" s="35">
        <f>VLOOKUP(A1838,'HUMAN RESOURCES'!$A$2:$M$2692,13,0)</f>
        <v>0.341</v>
      </c>
      <c r="W1838" s="38">
        <f>VLOOKUP(A1838,TOURISM!$A$2:$F$2692,5,0)</f>
        <v>620000000</v>
      </c>
      <c r="X1838" s="39">
        <f>VLOOKUP(A1838,TOURISM!$A$2:$F$2692,6,0)</f>
        <v>1163000000</v>
      </c>
      <c r="Y1838" s="43">
        <f t="shared" si="4"/>
        <v>-0.864481844062791</v>
      </c>
      <c r="Z1838" s="35">
        <f>VLOOKUP(A1838,BUSINESS!$A$2:$J$2692,5,0)</f>
        <v>0</v>
      </c>
      <c r="AA1838" s="5">
        <f>VLOOKUP(A1838,BUSINESS!$A$2:$J$2692,6,0)</f>
        <v>24</v>
      </c>
      <c r="AB1838" s="5">
        <f>VLOOKUP(A1838,BUSINESS!$A$2:$J$2692,7,0)</f>
        <v>0</v>
      </c>
      <c r="AC1838" s="5">
        <f>VLOOKUP(A1838,BUSINESS!$A$2:$J$2692,8,0)</f>
        <v>0</v>
      </c>
      <c r="AD1838" s="35">
        <f>VLOOKUP(A1838,BUSINESS!$A$2:$J$2692,9,0)</f>
        <v>0.05</v>
      </c>
      <c r="AE1838" s="35">
        <f>VLOOKUP(A1838,BUSINESS!$A$2:$J$2692,10,0)</f>
        <v>0.016</v>
      </c>
    </row>
    <row r="1839" customHeight="1" spans="1:31">
      <c r="A1839" s="22" t="str">
        <f t="shared" si="0"/>
        <v>Pakistan-Asia2004</v>
      </c>
      <c r="B1839" s="22" t="s">
        <v>211</v>
      </c>
      <c r="C1839" s="22" t="s">
        <v>65</v>
      </c>
      <c r="D1839" s="23">
        <v>2004</v>
      </c>
      <c r="E1839" s="25">
        <v>97977766198</v>
      </c>
      <c r="F1839" s="24">
        <f t="shared" si="1"/>
        <v>631.497814309035</v>
      </c>
      <c r="G1839" s="26">
        <v>0.028</v>
      </c>
      <c r="H1839" s="27">
        <v>18</v>
      </c>
      <c r="I1839" s="26">
        <v>0.073</v>
      </c>
      <c r="J1839" s="5">
        <f>VLOOKUP(A1839,ENERGY!$A$2:$F$2692,5,0)</f>
        <v>82046</v>
      </c>
      <c r="K1839" s="5">
        <f t="shared" si="2"/>
        <v>0.000528812522303216</v>
      </c>
      <c r="L1839" s="31">
        <f>VLOOKUP(A1839,ENERGY!$A$2:$F$2692,6,0)</f>
        <v>156676</v>
      </c>
      <c r="M1839" s="31">
        <f t="shared" si="3"/>
        <v>0.00100982656978254</v>
      </c>
      <c r="N1839" s="32">
        <f>VLOOKUP(A1839,'HUMAN RESOURCES'!$A$2:$M$2692,5,0)</f>
        <v>0.016</v>
      </c>
      <c r="O1839" s="32">
        <f>VLOOKUP(A1839,'HUMAN RESOURCES'!$A$2:$M$2692,6,0)</f>
        <v>0.004</v>
      </c>
      <c r="P1839" s="31">
        <f>VLOOKUP(A1839,'HUMAN RESOURCES'!$A$2:$M$2692,7,0)</f>
        <v>66</v>
      </c>
      <c r="Q1839" s="5">
        <f>VLOOKUP(A1839,'HUMAN RESOURCES'!$A$2:$M$2692,8,0)</f>
        <v>64</v>
      </c>
      <c r="R1839" s="5">
        <f>VLOOKUP(A1839,'HUMAN RESOURCES'!$A$2:$M$2692,9,0)</f>
        <v>0.388</v>
      </c>
      <c r="S1839" s="5">
        <f>VLOOKUP(A1839,'HUMAN RESOURCES'!$A$2:$M$2692,10,0)</f>
        <v>0.571</v>
      </c>
      <c r="T1839" s="5">
        <f>VLOOKUP(A1839,'HUMAN RESOURCES'!$A$2:$M$2692,11,0)</f>
        <v>0.041</v>
      </c>
      <c r="U1839" s="5">
        <f>VLOOKUP(A1839,'HUMAN RESOURCES'!$A$2:$M$2692,12,0)</f>
        <v>155151394</v>
      </c>
      <c r="V1839" s="35">
        <f>VLOOKUP(A1839,'HUMAN RESOURCES'!$A$2:$M$2692,13,0)</f>
        <v>0.344</v>
      </c>
      <c r="W1839" s="38">
        <f>VLOOKUP(A1839,TOURISM!$A$2:$F$2692,5,0)</f>
        <v>765000000</v>
      </c>
      <c r="X1839" s="39">
        <f>VLOOKUP(A1839,TOURISM!$A$2:$F$2692,6,0)</f>
        <v>1612000000</v>
      </c>
      <c r="Y1839" s="43">
        <f t="shared" si="4"/>
        <v>-0.840909090909091</v>
      </c>
      <c r="Z1839" s="35">
        <f>VLOOKUP(A1839,BUSINESS!$A$2:$J$2692,5,0)</f>
        <v>0</v>
      </c>
      <c r="AA1839" s="5">
        <f>VLOOKUP(A1839,BUSINESS!$A$2:$J$2692,6,0)</f>
        <v>24</v>
      </c>
      <c r="AB1839" s="5">
        <f>VLOOKUP(A1839,BUSINESS!$A$2:$J$2692,7,0)</f>
        <v>0</v>
      </c>
      <c r="AC1839" s="5">
        <f>VLOOKUP(A1839,BUSINESS!$A$2:$J$2692,8,0)</f>
        <v>0</v>
      </c>
      <c r="AD1839" s="35">
        <f>VLOOKUP(A1839,BUSINESS!$A$2:$J$2692,9,0)</f>
        <v>0.062</v>
      </c>
      <c r="AE1839" s="35">
        <f>VLOOKUP(A1839,BUSINESS!$A$2:$J$2692,10,0)</f>
        <v>0.032</v>
      </c>
    </row>
    <row r="1840" customHeight="1" spans="1:31">
      <c r="A1840" s="22" t="str">
        <f t="shared" si="0"/>
        <v>Pakistan-Asia2005</v>
      </c>
      <c r="B1840" s="22" t="s">
        <v>211</v>
      </c>
      <c r="C1840" s="22" t="s">
        <v>65</v>
      </c>
      <c r="D1840" s="23">
        <v>2005</v>
      </c>
      <c r="E1840" s="25">
        <v>110000000000</v>
      </c>
      <c r="F1840" s="24">
        <f t="shared" si="1"/>
        <v>696.328509812994</v>
      </c>
      <c r="G1840" s="26">
        <v>0.032</v>
      </c>
      <c r="H1840" s="27">
        <v>22</v>
      </c>
      <c r="I1840" s="26">
        <v>0.091</v>
      </c>
      <c r="J1840" s="5">
        <f>VLOOKUP(A1840,ENERGY!$A$2:$F$2692,5,0)</f>
        <v>65775</v>
      </c>
      <c r="K1840" s="5">
        <f t="shared" si="2"/>
        <v>0.00041637279757227</v>
      </c>
      <c r="L1840" s="31">
        <f>VLOOKUP(A1840,ENERGY!$A$2:$F$2692,6,0)</f>
        <v>114084</v>
      </c>
      <c r="M1840" s="31">
        <f t="shared" si="3"/>
        <v>0.000722181288304596</v>
      </c>
      <c r="N1840" s="32">
        <f>VLOOKUP(A1840,'HUMAN RESOURCES'!$A$2:$M$2692,5,0)</f>
        <v>0.019</v>
      </c>
      <c r="O1840" s="32">
        <f>VLOOKUP(A1840,'HUMAN RESOURCES'!$A$2:$M$2692,6,0)</f>
        <v>0</v>
      </c>
      <c r="P1840" s="31">
        <f>VLOOKUP(A1840,'HUMAN RESOURCES'!$A$2:$M$2692,7,0)</f>
        <v>66</v>
      </c>
      <c r="Q1840" s="5">
        <f>VLOOKUP(A1840,'HUMAN RESOURCES'!$A$2:$M$2692,8,0)</f>
        <v>64</v>
      </c>
      <c r="R1840" s="5">
        <f>VLOOKUP(A1840,'HUMAN RESOURCES'!$A$2:$M$2692,9,0)</f>
        <v>0.382</v>
      </c>
      <c r="S1840" s="5">
        <f>VLOOKUP(A1840,'HUMAN RESOURCES'!$A$2:$M$2692,10,0)</f>
        <v>0.577</v>
      </c>
      <c r="T1840" s="5">
        <f>VLOOKUP(A1840,'HUMAN RESOURCES'!$A$2:$M$2692,11,0)</f>
        <v>0.041</v>
      </c>
      <c r="U1840" s="5">
        <f>VLOOKUP(A1840,'HUMAN RESOURCES'!$A$2:$M$2692,12,0)</f>
        <v>157971415</v>
      </c>
      <c r="V1840" s="35">
        <f>VLOOKUP(A1840,'HUMAN RESOURCES'!$A$2:$M$2692,13,0)</f>
        <v>0.347</v>
      </c>
      <c r="W1840" s="38">
        <f>VLOOKUP(A1840,TOURISM!$A$2:$F$2692,5,0)</f>
        <v>828000000</v>
      </c>
      <c r="X1840" s="39">
        <f>VLOOKUP(A1840,TOURISM!$A$2:$F$2692,6,0)</f>
        <v>1753000000</v>
      </c>
      <c r="Y1840" s="43">
        <f t="shared" si="4"/>
        <v>-0.81021897810219</v>
      </c>
      <c r="Z1840" s="35">
        <f>VLOOKUP(A1840,BUSINESS!$A$2:$J$2692,5,0)</f>
        <v>0.431</v>
      </c>
      <c r="AA1840" s="5">
        <f>VLOOKUP(A1840,BUSINESS!$A$2:$J$2692,6,0)</f>
        <v>24</v>
      </c>
      <c r="AB1840" s="5">
        <f>VLOOKUP(A1840,BUSINESS!$A$2:$J$2692,7,0)</f>
        <v>0</v>
      </c>
      <c r="AC1840" s="5">
        <f>VLOOKUP(A1840,BUSINESS!$A$2:$J$2692,8,0)</f>
        <v>560</v>
      </c>
      <c r="AD1840" s="35">
        <f>VLOOKUP(A1840,BUSINESS!$A$2:$J$2692,9,0)</f>
        <v>0.063</v>
      </c>
      <c r="AE1840" s="35">
        <f>VLOOKUP(A1840,BUSINESS!$A$2:$J$2692,10,0)</f>
        <v>0.081</v>
      </c>
    </row>
    <row r="1841" customHeight="1" spans="1:31">
      <c r="A1841" s="22" t="str">
        <f t="shared" si="0"/>
        <v>Pakistan-Asia2006</v>
      </c>
      <c r="B1841" s="22" t="s">
        <v>211</v>
      </c>
      <c r="C1841" s="22" t="s">
        <v>65</v>
      </c>
      <c r="D1841" s="23">
        <v>2006</v>
      </c>
      <c r="E1841" s="25">
        <v>137000000000</v>
      </c>
      <c r="F1841" s="24">
        <f t="shared" si="1"/>
        <v>851.429874551317</v>
      </c>
      <c r="G1841" s="26">
        <v>0.037</v>
      </c>
      <c r="H1841" s="27">
        <v>29</v>
      </c>
      <c r="I1841" s="26">
        <v>0.11</v>
      </c>
      <c r="J1841" s="5">
        <f>VLOOKUP(A1841,ENERGY!$A$2:$F$2692,5,0)</f>
        <v>65091</v>
      </c>
      <c r="K1841" s="5">
        <f t="shared" si="2"/>
        <v>0.000404528627477516</v>
      </c>
      <c r="L1841" s="31">
        <f>VLOOKUP(A1841,ENERGY!$A$2:$F$2692,6,0)</f>
        <v>108283</v>
      </c>
      <c r="M1841" s="31">
        <f t="shared" si="3"/>
        <v>0.000672958986175476</v>
      </c>
      <c r="N1841" s="32">
        <f>VLOOKUP(A1841,'HUMAN RESOURCES'!$A$2:$M$2692,5,0)</f>
        <v>0.019</v>
      </c>
      <c r="O1841" s="32">
        <f>VLOOKUP(A1841,'HUMAN RESOURCES'!$A$2:$M$2692,6,0)</f>
        <v>0.023</v>
      </c>
      <c r="P1841" s="31">
        <f>VLOOKUP(A1841,'HUMAN RESOURCES'!$A$2:$M$2692,7,0)</f>
        <v>66</v>
      </c>
      <c r="Q1841" s="5">
        <f>VLOOKUP(A1841,'HUMAN RESOURCES'!$A$2:$M$2692,8,0)</f>
        <v>65</v>
      </c>
      <c r="R1841" s="5">
        <f>VLOOKUP(A1841,'HUMAN RESOURCES'!$A$2:$M$2692,9,0)</f>
        <v>0.376</v>
      </c>
      <c r="S1841" s="5">
        <f>VLOOKUP(A1841,'HUMAN RESOURCES'!$A$2:$M$2692,10,0)</f>
        <v>0.583</v>
      </c>
      <c r="T1841" s="5">
        <f>VLOOKUP(A1841,'HUMAN RESOURCES'!$A$2:$M$2692,11,0)</f>
        <v>0.042</v>
      </c>
      <c r="U1841" s="5">
        <f>VLOOKUP(A1841,'HUMAN RESOURCES'!$A$2:$M$2692,12,0)</f>
        <v>160905794</v>
      </c>
      <c r="V1841" s="35">
        <f>VLOOKUP(A1841,'HUMAN RESOURCES'!$A$2:$M$2692,13,0)</f>
        <v>0.351</v>
      </c>
      <c r="W1841" s="38">
        <f>VLOOKUP(A1841,TOURISM!$A$2:$F$2692,5,0)</f>
        <v>919000000</v>
      </c>
      <c r="X1841" s="39">
        <f>VLOOKUP(A1841,TOURISM!$A$2:$F$2692,6,0)</f>
        <v>2029000000</v>
      </c>
      <c r="Y1841" s="43">
        <f t="shared" si="4"/>
        <v>-0.770394736842105</v>
      </c>
      <c r="Z1841" s="35">
        <f>VLOOKUP(A1841,BUSINESS!$A$2:$J$2692,5,0)</f>
        <v>0.416</v>
      </c>
      <c r="AA1841" s="5">
        <f>VLOOKUP(A1841,BUSINESS!$A$2:$J$2692,6,0)</f>
        <v>24</v>
      </c>
      <c r="AB1841" s="5">
        <f>VLOOKUP(A1841,BUSINESS!$A$2:$J$2692,7,0)</f>
        <v>0</v>
      </c>
      <c r="AC1841" s="5">
        <f>VLOOKUP(A1841,BUSINESS!$A$2:$J$2692,8,0)</f>
        <v>560</v>
      </c>
      <c r="AD1841" s="35">
        <f>VLOOKUP(A1841,BUSINESS!$A$2:$J$2692,9,0)</f>
        <v>0.065</v>
      </c>
      <c r="AE1841" s="35">
        <f>VLOOKUP(A1841,BUSINESS!$A$2:$J$2692,10,0)</f>
        <v>0.214</v>
      </c>
    </row>
    <row r="1842" customHeight="1" spans="1:31">
      <c r="A1842" s="22" t="str">
        <f t="shared" si="0"/>
        <v>Pakistan-Asia2007</v>
      </c>
      <c r="B1842" s="22" t="s">
        <v>211</v>
      </c>
      <c r="C1842" s="22" t="s">
        <v>65</v>
      </c>
      <c r="D1842" s="23">
        <v>2007</v>
      </c>
      <c r="E1842" s="25">
        <v>152000000000</v>
      </c>
      <c r="F1842" s="24">
        <f t="shared" si="1"/>
        <v>927.234486724988</v>
      </c>
      <c r="G1842" s="26">
        <v>0.035</v>
      </c>
      <c r="H1842" s="27">
        <v>31</v>
      </c>
      <c r="I1842" s="26">
        <v>0.118</v>
      </c>
      <c r="J1842" s="5">
        <f>VLOOKUP(A1842,ENERGY!$A$2:$F$2692,5,0)</f>
        <v>73580</v>
      </c>
      <c r="K1842" s="5">
        <f t="shared" si="2"/>
        <v>0.00044885469429753</v>
      </c>
      <c r="L1842" s="31">
        <f>VLOOKUP(A1842,ENERGY!$A$2:$F$2692,6,0)</f>
        <v>131601</v>
      </c>
      <c r="M1842" s="31">
        <f t="shared" si="3"/>
        <v>0.000802795958470363</v>
      </c>
      <c r="N1842" s="32">
        <f>VLOOKUP(A1842,'HUMAN RESOURCES'!$A$2:$M$2692,5,0)</f>
        <v>0</v>
      </c>
      <c r="O1842" s="32">
        <f>VLOOKUP(A1842,'HUMAN RESOURCES'!$A$2:$M$2692,6,0)</f>
        <v>0</v>
      </c>
      <c r="P1842" s="31">
        <f>VLOOKUP(A1842,'HUMAN RESOURCES'!$A$2:$M$2692,7,0)</f>
        <v>66</v>
      </c>
      <c r="Q1842" s="5">
        <f>VLOOKUP(A1842,'HUMAN RESOURCES'!$A$2:$M$2692,8,0)</f>
        <v>65</v>
      </c>
      <c r="R1842" s="5">
        <f>VLOOKUP(A1842,'HUMAN RESOURCES'!$A$2:$M$2692,9,0)</f>
        <v>0.37</v>
      </c>
      <c r="S1842" s="5">
        <f>VLOOKUP(A1842,'HUMAN RESOURCES'!$A$2:$M$2692,10,0)</f>
        <v>0.588</v>
      </c>
      <c r="T1842" s="5">
        <f>VLOOKUP(A1842,'HUMAN RESOURCES'!$A$2:$M$2692,11,0)</f>
        <v>0.042</v>
      </c>
      <c r="U1842" s="5">
        <f>VLOOKUP(A1842,'HUMAN RESOURCES'!$A$2:$M$2692,12,0)</f>
        <v>163928329</v>
      </c>
      <c r="V1842" s="35">
        <f>VLOOKUP(A1842,'HUMAN RESOURCES'!$A$2:$M$2692,13,0)</f>
        <v>0.354</v>
      </c>
      <c r="W1842" s="38">
        <f>VLOOKUP(A1842,TOURISM!$A$2:$F$2692,5,0)</f>
        <v>912000000</v>
      </c>
      <c r="X1842" s="39">
        <f>VLOOKUP(A1842,TOURISM!$A$2:$F$2692,6,0)</f>
        <v>2083000000</v>
      </c>
      <c r="Y1842" s="43">
        <f t="shared" si="4"/>
        <v>-0.692352941176471</v>
      </c>
      <c r="Z1842" s="35">
        <f>VLOOKUP(A1842,BUSINESS!$A$2:$J$2692,5,0)</f>
        <v>0.402</v>
      </c>
      <c r="AA1842" s="5">
        <f>VLOOKUP(A1842,BUSINESS!$A$2:$J$2692,6,0)</f>
        <v>24</v>
      </c>
      <c r="AB1842" s="5">
        <f>VLOOKUP(A1842,BUSINESS!$A$2:$J$2692,7,0)</f>
        <v>0</v>
      </c>
      <c r="AC1842" s="5">
        <f>VLOOKUP(A1842,BUSINESS!$A$2:$J$2692,8,0)</f>
        <v>560</v>
      </c>
      <c r="AD1842" s="35">
        <f>VLOOKUP(A1842,BUSINESS!$A$2:$J$2692,9,0)</f>
        <v>0.068</v>
      </c>
      <c r="AE1842" s="35">
        <f>VLOOKUP(A1842,BUSINESS!$A$2:$J$2692,10,0)</f>
        <v>0.383</v>
      </c>
    </row>
    <row r="1843" customHeight="1" spans="1:31">
      <c r="A1843" s="22" t="str">
        <f t="shared" si="0"/>
        <v>Pakistan-Asia2008</v>
      </c>
      <c r="B1843" s="22" t="s">
        <v>211</v>
      </c>
      <c r="C1843" s="22" t="s">
        <v>65</v>
      </c>
      <c r="D1843" s="23">
        <v>2008</v>
      </c>
      <c r="E1843" s="25">
        <v>170000000000</v>
      </c>
      <c r="F1843" s="24">
        <f t="shared" si="1"/>
        <v>1017.91480356074</v>
      </c>
      <c r="G1843" s="26">
        <v>0.033</v>
      </c>
      <c r="H1843" s="27">
        <v>29</v>
      </c>
      <c r="I1843" s="26">
        <v>0.129</v>
      </c>
      <c r="J1843" s="5">
        <f>VLOOKUP(A1843,ENERGY!$A$2:$F$2692,5,0)</f>
        <v>83538</v>
      </c>
      <c r="K1843" s="5">
        <f t="shared" si="2"/>
        <v>0.000500203334469745</v>
      </c>
      <c r="L1843" s="31">
        <f>VLOOKUP(A1843,ENERGY!$A$2:$F$2692,6,0)</f>
        <v>158895</v>
      </c>
      <c r="M1843" s="31">
        <f t="shared" si="3"/>
        <v>0.000951421015951665</v>
      </c>
      <c r="N1843" s="32">
        <f>VLOOKUP(A1843,'HUMAN RESOURCES'!$A$2:$M$2692,5,0)</f>
        <v>0</v>
      </c>
      <c r="O1843" s="32">
        <f>VLOOKUP(A1843,'HUMAN RESOURCES'!$A$2:$M$2692,6,0)</f>
        <v>0.003</v>
      </c>
      <c r="P1843" s="31">
        <f>VLOOKUP(A1843,'HUMAN RESOURCES'!$A$2:$M$2692,7,0)</f>
        <v>67</v>
      </c>
      <c r="Q1843" s="5">
        <f>VLOOKUP(A1843,'HUMAN RESOURCES'!$A$2:$M$2692,8,0)</f>
        <v>65</v>
      </c>
      <c r="R1843" s="5">
        <f>VLOOKUP(A1843,'HUMAN RESOURCES'!$A$2:$M$2692,9,0)</f>
        <v>0.365</v>
      </c>
      <c r="S1843" s="5">
        <f>VLOOKUP(A1843,'HUMAN RESOURCES'!$A$2:$M$2692,10,0)</f>
        <v>0.593</v>
      </c>
      <c r="T1843" s="5">
        <f>VLOOKUP(A1843,'HUMAN RESOURCES'!$A$2:$M$2692,11,0)</f>
        <v>0.043</v>
      </c>
      <c r="U1843" s="5">
        <f>VLOOKUP(A1843,'HUMAN RESOURCES'!$A$2:$M$2692,12,0)</f>
        <v>167008083</v>
      </c>
      <c r="V1843" s="35">
        <f>VLOOKUP(A1843,'HUMAN RESOURCES'!$A$2:$M$2692,13,0)</f>
        <v>0.358</v>
      </c>
      <c r="W1843" s="38">
        <f>VLOOKUP(A1843,TOURISM!$A$2:$F$2692,5,0)</f>
        <v>986000000</v>
      </c>
      <c r="X1843" s="39">
        <f>VLOOKUP(A1843,TOURISM!$A$2:$F$2692,6,0)</f>
        <v>2163000000</v>
      </c>
      <c r="Y1843" s="43">
        <f t="shared" si="4"/>
        <v>-0.0880952380952381</v>
      </c>
      <c r="Z1843" s="35">
        <f>VLOOKUP(A1843,BUSINESS!$A$2:$J$2692,5,0)</f>
        <v>0.288</v>
      </c>
      <c r="AA1843" s="5">
        <f>VLOOKUP(A1843,BUSINESS!$A$2:$J$2692,6,0)</f>
        <v>24</v>
      </c>
      <c r="AB1843" s="5">
        <f>VLOOKUP(A1843,BUSINESS!$A$2:$J$2692,7,0)</f>
        <v>0</v>
      </c>
      <c r="AC1843" s="5">
        <f>VLOOKUP(A1843,BUSINESS!$A$2:$J$2692,8,0)</f>
        <v>560</v>
      </c>
      <c r="AD1843" s="35">
        <f>VLOOKUP(A1843,BUSINESS!$A$2:$J$2692,9,0)</f>
        <v>0.07</v>
      </c>
      <c r="AE1843" s="35">
        <f>VLOOKUP(A1843,BUSINESS!$A$2:$J$2692,10,0)</f>
        <v>0.527</v>
      </c>
    </row>
    <row r="1844" customHeight="1" spans="1:31">
      <c r="A1844" s="22" t="str">
        <f t="shared" si="0"/>
        <v>Pakistan-Asia2009</v>
      </c>
      <c r="B1844" s="22" t="s">
        <v>211</v>
      </c>
      <c r="C1844" s="22" t="s">
        <v>65</v>
      </c>
      <c r="D1844" s="23">
        <v>2009</v>
      </c>
      <c r="E1844" s="25">
        <v>168000000000</v>
      </c>
      <c r="F1844" s="24">
        <f t="shared" si="1"/>
        <v>987.689165918193</v>
      </c>
      <c r="G1844" s="26">
        <v>0.03</v>
      </c>
      <c r="H1844" s="27">
        <v>28</v>
      </c>
      <c r="I1844" s="26">
        <v>0.145</v>
      </c>
      <c r="J1844" s="5">
        <f>VLOOKUP(A1844,ENERGY!$A$2:$F$2692,5,0)</f>
        <v>76227</v>
      </c>
      <c r="K1844" s="5">
        <f t="shared" si="2"/>
        <v>0.000448146321728846</v>
      </c>
      <c r="L1844" s="31">
        <f>VLOOKUP(A1844,ENERGY!$A$2:$F$2692,6,0)</f>
        <v>136636</v>
      </c>
      <c r="M1844" s="31">
        <f t="shared" si="3"/>
        <v>0.000803297005204751</v>
      </c>
      <c r="N1844" s="32">
        <f>VLOOKUP(A1844,'HUMAN RESOURCES'!$A$2:$M$2692,5,0)</f>
        <v>0</v>
      </c>
      <c r="O1844" s="32">
        <f>VLOOKUP(A1844,'HUMAN RESOURCES'!$A$2:$M$2692,6,0)</f>
        <v>0</v>
      </c>
      <c r="P1844" s="31">
        <f>VLOOKUP(A1844,'HUMAN RESOURCES'!$A$2:$M$2692,7,0)</f>
        <v>67</v>
      </c>
      <c r="Q1844" s="5">
        <f>VLOOKUP(A1844,'HUMAN RESOURCES'!$A$2:$M$2692,8,0)</f>
        <v>65</v>
      </c>
      <c r="R1844" s="5">
        <f>VLOOKUP(A1844,'HUMAN RESOURCES'!$A$2:$M$2692,9,0)</f>
        <v>0.36</v>
      </c>
      <c r="S1844" s="5">
        <f>VLOOKUP(A1844,'HUMAN RESOURCES'!$A$2:$M$2692,10,0)</f>
        <v>0.597</v>
      </c>
      <c r="T1844" s="5">
        <f>VLOOKUP(A1844,'HUMAN RESOURCES'!$A$2:$M$2692,11,0)</f>
        <v>0.043</v>
      </c>
      <c r="U1844" s="5">
        <f>VLOOKUP(A1844,'HUMAN RESOURCES'!$A$2:$M$2692,12,0)</f>
        <v>170093999</v>
      </c>
      <c r="V1844" s="35">
        <f>VLOOKUP(A1844,'HUMAN RESOURCES'!$A$2:$M$2692,13,0)</f>
        <v>0.362</v>
      </c>
      <c r="W1844" s="38">
        <f>VLOOKUP(A1844,TOURISM!$A$2:$F$2692,5,0)</f>
        <v>950000000</v>
      </c>
      <c r="X1844" s="39">
        <f>VLOOKUP(A1844,TOURISM!$A$2:$F$2692,6,0)</f>
        <v>1098000000</v>
      </c>
      <c r="Y1844" s="43">
        <f t="shared" si="4"/>
        <v>-0.210169491525424</v>
      </c>
      <c r="Z1844" s="35">
        <f>VLOOKUP(A1844,BUSINESS!$A$2:$J$2692,5,0)</f>
        <v>0.309</v>
      </c>
      <c r="AA1844" s="5">
        <f>VLOOKUP(A1844,BUSINESS!$A$2:$J$2692,6,0)</f>
        <v>21</v>
      </c>
      <c r="AB1844" s="5">
        <f>VLOOKUP(A1844,BUSINESS!$A$2:$J$2692,7,0)</f>
        <v>0</v>
      </c>
      <c r="AC1844" s="5">
        <f>VLOOKUP(A1844,BUSINESS!$A$2:$J$2692,8,0)</f>
        <v>560</v>
      </c>
      <c r="AD1844" s="35">
        <f>VLOOKUP(A1844,BUSINESS!$A$2:$J$2692,9,0)</f>
        <v>0.075</v>
      </c>
      <c r="AE1844" s="35">
        <f>VLOOKUP(A1844,BUSINESS!$A$2:$J$2692,10,0)</f>
        <v>0.555</v>
      </c>
    </row>
    <row r="1845" customHeight="1" spans="1:31">
      <c r="A1845" s="22" t="str">
        <f t="shared" si="0"/>
        <v>Pakistan-Asia2010</v>
      </c>
      <c r="B1845" s="22" t="s">
        <v>211</v>
      </c>
      <c r="C1845" s="22" t="s">
        <v>65</v>
      </c>
      <c r="D1845" s="23">
        <v>2010</v>
      </c>
      <c r="E1845" s="25">
        <v>177000000000</v>
      </c>
      <c r="F1845" s="24">
        <f t="shared" si="1"/>
        <v>1022.23915353146</v>
      </c>
      <c r="G1845" s="26">
        <v>0.03</v>
      </c>
      <c r="H1845" s="27">
        <v>30</v>
      </c>
      <c r="I1845" s="26">
        <v>0.14</v>
      </c>
      <c r="J1845" s="5">
        <f>VLOOKUP(A1845,ENERGY!$A$2:$F$2692,5,0)</f>
        <v>68695</v>
      </c>
      <c r="K1845" s="5">
        <f t="shared" si="2"/>
        <v>0.000396738523456744</v>
      </c>
      <c r="L1845" s="31">
        <f>VLOOKUP(A1845,ENERGY!$A$2:$F$2692,6,0)</f>
        <v>118895</v>
      </c>
      <c r="M1845" s="31">
        <f t="shared" si="3"/>
        <v>0.000686661718413125</v>
      </c>
      <c r="N1845" s="32">
        <f>VLOOKUP(A1845,'HUMAN RESOURCES'!$A$2:$M$2692,5,0)</f>
        <v>0.008</v>
      </c>
      <c r="O1845" s="32">
        <f>VLOOKUP(A1845,'HUMAN RESOURCES'!$A$2:$M$2692,6,0)</f>
        <v>0.007</v>
      </c>
      <c r="P1845" s="31">
        <f>VLOOKUP(A1845,'HUMAN RESOURCES'!$A$2:$M$2692,7,0)</f>
        <v>67</v>
      </c>
      <c r="Q1845" s="5">
        <f>VLOOKUP(A1845,'HUMAN RESOURCES'!$A$2:$M$2692,8,0)</f>
        <v>65</v>
      </c>
      <c r="R1845" s="5">
        <f>VLOOKUP(A1845,'HUMAN RESOURCES'!$A$2:$M$2692,9,0)</f>
        <v>0.354</v>
      </c>
      <c r="S1845" s="5">
        <f>VLOOKUP(A1845,'HUMAN RESOURCES'!$A$2:$M$2692,10,0)</f>
        <v>0.602</v>
      </c>
      <c r="T1845" s="5">
        <f>VLOOKUP(A1845,'HUMAN RESOURCES'!$A$2:$M$2692,11,0)</f>
        <v>0.043</v>
      </c>
      <c r="U1845" s="5">
        <f>VLOOKUP(A1845,'HUMAN RESOURCES'!$A$2:$M$2692,12,0)</f>
        <v>173149306</v>
      </c>
      <c r="V1845" s="35">
        <f>VLOOKUP(A1845,'HUMAN RESOURCES'!$A$2:$M$2692,13,0)</f>
        <v>0.366</v>
      </c>
      <c r="W1845" s="38">
        <f>VLOOKUP(A1845,TOURISM!$A$2:$F$2692,5,0)</f>
        <v>998000000</v>
      </c>
      <c r="X1845" s="39">
        <f>VLOOKUP(A1845,TOURISM!$A$2:$F$2692,6,0)</f>
        <v>1370000000</v>
      </c>
      <c r="Y1845" s="43">
        <f t="shared" si="4"/>
        <v>-0.34018691588785</v>
      </c>
      <c r="Z1845" s="35">
        <f>VLOOKUP(A1845,BUSINESS!$A$2:$J$2692,5,0)</f>
        <v>0.309</v>
      </c>
      <c r="AA1845" s="5">
        <f>VLOOKUP(A1845,BUSINESS!$A$2:$J$2692,6,0)</f>
        <v>21</v>
      </c>
      <c r="AB1845" s="5">
        <f>VLOOKUP(A1845,BUSINESS!$A$2:$J$2692,7,0)</f>
        <v>0</v>
      </c>
      <c r="AC1845" s="5">
        <f>VLOOKUP(A1845,BUSINESS!$A$2:$J$2692,8,0)</f>
        <v>560</v>
      </c>
      <c r="AD1845" s="35">
        <f>VLOOKUP(A1845,BUSINESS!$A$2:$J$2692,9,0)</f>
        <v>0.08</v>
      </c>
      <c r="AE1845" s="35">
        <f>VLOOKUP(A1845,BUSINESS!$A$2:$J$2692,10,0)</f>
        <v>0.573</v>
      </c>
    </row>
    <row r="1846" customHeight="1" spans="1:31">
      <c r="A1846" s="22" t="str">
        <f t="shared" si="0"/>
        <v>Pakistan-Asia2011</v>
      </c>
      <c r="B1846" s="22" t="s">
        <v>211</v>
      </c>
      <c r="C1846" s="22" t="s">
        <v>65</v>
      </c>
      <c r="D1846" s="23">
        <v>2011</v>
      </c>
      <c r="E1846" s="25">
        <v>214000000000</v>
      </c>
      <c r="F1846" s="24">
        <f t="shared" si="1"/>
        <v>1214.76091407762</v>
      </c>
      <c r="G1846" s="26">
        <v>0.03</v>
      </c>
      <c r="H1846" s="27">
        <v>36</v>
      </c>
      <c r="I1846" s="26">
        <v>0.144</v>
      </c>
      <c r="J1846" s="5">
        <f>VLOOKUP(A1846,ENERGY!$A$2:$F$2692,5,0)</f>
        <v>64067</v>
      </c>
      <c r="K1846" s="5">
        <f t="shared" si="2"/>
        <v>0.000363673305991639</v>
      </c>
      <c r="L1846" s="31">
        <f>VLOOKUP(A1846,ENERGY!$A$2:$F$2692,6,0)</f>
        <v>106449</v>
      </c>
      <c r="M1846" s="31">
        <f t="shared" si="3"/>
        <v>0.000604252731507702</v>
      </c>
      <c r="N1846" s="32">
        <f>VLOOKUP(A1846,'HUMAN RESOURCES'!$A$2:$M$2692,5,0)</f>
        <v>0.008</v>
      </c>
      <c r="O1846" s="32">
        <f>VLOOKUP(A1846,'HUMAN RESOURCES'!$A$2:$M$2692,6,0)</f>
        <v>0.004</v>
      </c>
      <c r="P1846" s="31">
        <f>VLOOKUP(A1846,'HUMAN RESOURCES'!$A$2:$M$2692,7,0)</f>
        <v>67</v>
      </c>
      <c r="Q1846" s="5">
        <f>VLOOKUP(A1846,'HUMAN RESOURCES'!$A$2:$M$2692,8,0)</f>
        <v>65</v>
      </c>
      <c r="R1846" s="5">
        <f>VLOOKUP(A1846,'HUMAN RESOURCES'!$A$2:$M$2692,9,0)</f>
        <v>0.349</v>
      </c>
      <c r="S1846" s="5">
        <f>VLOOKUP(A1846,'HUMAN RESOURCES'!$A$2:$M$2692,10,0)</f>
        <v>0.608</v>
      </c>
      <c r="T1846" s="5">
        <f>VLOOKUP(A1846,'HUMAN RESOURCES'!$A$2:$M$2692,11,0)</f>
        <v>0.043</v>
      </c>
      <c r="U1846" s="5">
        <f>VLOOKUP(A1846,'HUMAN RESOURCES'!$A$2:$M$2692,12,0)</f>
        <v>176166353</v>
      </c>
      <c r="V1846" s="35">
        <f>VLOOKUP(A1846,'HUMAN RESOURCES'!$A$2:$M$2692,13,0)</f>
        <v>0.37</v>
      </c>
      <c r="W1846" s="38">
        <f>VLOOKUP(A1846,TOURISM!$A$2:$F$2692,5,0)</f>
        <v>1123000000</v>
      </c>
      <c r="X1846" s="39">
        <f>VLOOKUP(A1846,TOURISM!$A$2:$F$2692,6,0)</f>
        <v>1851000000</v>
      </c>
      <c r="Y1846" s="43">
        <f t="shared" si="4"/>
        <v>-0.349777777777778</v>
      </c>
      <c r="Z1846" s="35">
        <f>VLOOKUP(A1846,BUSINESS!$A$2:$J$2692,5,0)</f>
        <v>0.346</v>
      </c>
      <c r="AA1846" s="5">
        <f>VLOOKUP(A1846,BUSINESS!$A$2:$J$2692,6,0)</f>
        <v>21</v>
      </c>
      <c r="AB1846" s="5">
        <f>VLOOKUP(A1846,BUSINESS!$A$2:$J$2692,7,0)</f>
        <v>0</v>
      </c>
      <c r="AC1846" s="5">
        <f>VLOOKUP(A1846,BUSINESS!$A$2:$J$2692,8,0)</f>
        <v>560</v>
      </c>
      <c r="AD1846" s="35">
        <f>VLOOKUP(A1846,BUSINESS!$A$2:$J$2692,9,0)</f>
        <v>0.09</v>
      </c>
      <c r="AE1846" s="35">
        <f>VLOOKUP(A1846,BUSINESS!$A$2:$J$2692,10,0)</f>
        <v>0.618</v>
      </c>
    </row>
    <row r="1847" customHeight="1" spans="1:31">
      <c r="A1847" s="22" t="str">
        <f t="shared" si="0"/>
        <v>Pakistan-Asia2012</v>
      </c>
      <c r="B1847" s="22" t="s">
        <v>211</v>
      </c>
      <c r="C1847" s="22" t="s">
        <v>65</v>
      </c>
      <c r="D1847" s="23">
        <v>2012</v>
      </c>
      <c r="E1847" s="25">
        <v>225000000000</v>
      </c>
      <c r="F1847" s="24">
        <f t="shared" si="1"/>
        <v>1255.85990511024</v>
      </c>
      <c r="G1847" s="26">
        <v>0.031</v>
      </c>
      <c r="H1847" s="27">
        <v>39</v>
      </c>
      <c r="I1847" s="26">
        <v>0.135</v>
      </c>
      <c r="J1847" s="5">
        <f>VLOOKUP(A1847,ENERGY!$A$2:$F$2692,5,0)</f>
        <v>79345</v>
      </c>
      <c r="K1847" s="5">
        <f t="shared" si="2"/>
        <v>0.000442872018537653</v>
      </c>
      <c r="L1847" s="31">
        <f>VLOOKUP(A1847,ENERGY!$A$2:$F$2692,6,0)</f>
        <v>146075</v>
      </c>
      <c r="M1847" s="31">
        <f t="shared" si="3"/>
        <v>0.000815332158395459</v>
      </c>
      <c r="N1847" s="32">
        <f>VLOOKUP(A1847,'HUMAN RESOURCES'!$A$2:$M$2692,5,0)</f>
        <v>0.009</v>
      </c>
      <c r="O1847" s="32">
        <f>VLOOKUP(A1847,'HUMAN RESOURCES'!$A$2:$M$2692,6,0)</f>
        <v>0.007</v>
      </c>
      <c r="P1847" s="31">
        <f>VLOOKUP(A1847,'HUMAN RESOURCES'!$A$2:$M$2692,7,0)</f>
        <v>67</v>
      </c>
      <c r="Q1847" s="5">
        <f>VLOOKUP(A1847,'HUMAN RESOURCES'!$A$2:$M$2692,8,0)</f>
        <v>66</v>
      </c>
      <c r="R1847" s="5">
        <f>VLOOKUP(A1847,'HUMAN RESOURCES'!$A$2:$M$2692,9,0)</f>
        <v>0.343</v>
      </c>
      <c r="S1847" s="5">
        <f>VLOOKUP(A1847,'HUMAN RESOURCES'!$A$2:$M$2692,10,0)</f>
        <v>0.613</v>
      </c>
      <c r="T1847" s="5">
        <f>VLOOKUP(A1847,'HUMAN RESOURCES'!$A$2:$M$2692,11,0)</f>
        <v>0.044</v>
      </c>
      <c r="U1847" s="5">
        <f>VLOOKUP(A1847,'HUMAN RESOURCES'!$A$2:$M$2692,12,0)</f>
        <v>179160111</v>
      </c>
      <c r="V1847" s="35">
        <f>VLOOKUP(A1847,'HUMAN RESOURCES'!$A$2:$M$2692,13,0)</f>
        <v>0.374</v>
      </c>
      <c r="W1847" s="38">
        <f>VLOOKUP(A1847,TOURISM!$A$2:$F$2692,5,0)</f>
        <v>1014000000</v>
      </c>
      <c r="X1847" s="39">
        <f>VLOOKUP(A1847,TOURISM!$A$2:$F$2692,6,0)</f>
        <v>1801000000</v>
      </c>
      <c r="Y1847" s="43">
        <f t="shared" si="4"/>
        <v>3.33032141474119</v>
      </c>
      <c r="Z1847" s="35">
        <f>VLOOKUP(A1847,BUSINESS!$A$2:$J$2692,5,0)</f>
        <v>0.346</v>
      </c>
      <c r="AA1847" s="5">
        <f>VLOOKUP(A1847,BUSINESS!$A$2:$J$2692,6,0)</f>
        <v>21</v>
      </c>
      <c r="AB1847" s="5">
        <f>VLOOKUP(A1847,BUSINESS!$A$2:$J$2692,7,0)</f>
        <v>106</v>
      </c>
      <c r="AC1847" s="5">
        <f>VLOOKUP(A1847,BUSINESS!$A$2:$J$2692,8,0)</f>
        <v>560</v>
      </c>
      <c r="AD1847" s="35">
        <f>VLOOKUP(A1847,BUSINESS!$A$2:$J$2692,9,0)</f>
        <v>0.1</v>
      </c>
      <c r="AE1847" s="35">
        <f>VLOOKUP(A1847,BUSINESS!$A$2:$J$2692,10,0)</f>
        <v>0.671</v>
      </c>
    </row>
    <row r="1848" customHeight="1" spans="1:31">
      <c r="A1848" s="22" t="str">
        <f t="shared" si="0"/>
        <v>Panama-The Americas2000</v>
      </c>
      <c r="B1848" s="22" t="s">
        <v>212</v>
      </c>
      <c r="C1848" s="22" t="s">
        <v>75</v>
      </c>
      <c r="D1848" s="23">
        <v>2000</v>
      </c>
      <c r="E1848" s="25">
        <v>11620500000</v>
      </c>
      <c r="F1848" s="24">
        <f t="shared" si="1"/>
        <v>3803.99841299563</v>
      </c>
      <c r="G1848" s="26">
        <v>0.078</v>
      </c>
      <c r="H1848" s="27">
        <v>295</v>
      </c>
      <c r="I1848" s="26">
        <v>0.105</v>
      </c>
      <c r="J1848" s="5">
        <f>VLOOKUP(A1848,ENERGY!$A$2:$F$2692,5,0)</f>
        <v>0</v>
      </c>
      <c r="K1848" s="5">
        <f t="shared" si="2"/>
        <v>0</v>
      </c>
      <c r="L1848" s="31">
        <f>VLOOKUP(A1848,ENERGY!$A$2:$F$2692,6,0)</f>
        <v>0</v>
      </c>
      <c r="M1848" s="31">
        <f t="shared" si="3"/>
        <v>0</v>
      </c>
      <c r="N1848" s="32">
        <f>VLOOKUP(A1848,'HUMAN RESOURCES'!$A$2:$M$2692,5,0)</f>
        <v>0.009</v>
      </c>
      <c r="O1848" s="32">
        <f>VLOOKUP(A1848,'HUMAN RESOURCES'!$A$2:$M$2692,6,0)</f>
        <v>0.004</v>
      </c>
      <c r="P1848" s="31">
        <f>VLOOKUP(A1848,'HUMAN RESOURCES'!$A$2:$M$2692,7,0)</f>
        <v>78</v>
      </c>
      <c r="Q1848" s="5">
        <f>VLOOKUP(A1848,'HUMAN RESOURCES'!$A$2:$M$2692,8,0)</f>
        <v>73</v>
      </c>
      <c r="R1848" s="5">
        <f>VLOOKUP(A1848,'HUMAN RESOURCES'!$A$2:$M$2692,9,0)</f>
        <v>0.321</v>
      </c>
      <c r="S1848" s="5">
        <f>VLOOKUP(A1848,'HUMAN RESOURCES'!$A$2:$M$2692,10,0)</f>
        <v>0.623</v>
      </c>
      <c r="T1848" s="5">
        <f>VLOOKUP(A1848,'HUMAN RESOURCES'!$A$2:$M$2692,11,0)</f>
        <v>0.055</v>
      </c>
      <c r="U1848" s="5">
        <f>VLOOKUP(A1848,'HUMAN RESOURCES'!$A$2:$M$2692,12,0)</f>
        <v>3054812</v>
      </c>
      <c r="V1848" s="35">
        <f>VLOOKUP(A1848,'HUMAN RESOURCES'!$A$2:$M$2692,13,0)</f>
        <v>0.622</v>
      </c>
      <c r="W1848" s="38">
        <f>VLOOKUP(A1848,TOURISM!$A$2:$F$2692,5,0)</f>
        <v>628000000</v>
      </c>
      <c r="X1848" s="39">
        <f>VLOOKUP(A1848,TOURISM!$A$2:$F$2692,6,0)</f>
        <v>241000000</v>
      </c>
      <c r="Y1848" s="43">
        <f t="shared" si="4"/>
        <v>3.70950666948973</v>
      </c>
      <c r="Z1848" s="35">
        <f>VLOOKUP(A1848,BUSINESS!$A$2:$J$2692,5,0)</f>
        <v>0</v>
      </c>
      <c r="AA1848" s="5">
        <f>VLOOKUP(A1848,BUSINESS!$A$2:$J$2692,6,0)</f>
        <v>0</v>
      </c>
      <c r="AB1848" s="5">
        <f>VLOOKUP(A1848,BUSINESS!$A$2:$J$2692,7,0)</f>
        <v>0</v>
      </c>
      <c r="AC1848" s="5">
        <f>VLOOKUP(A1848,BUSINESS!$A$2:$J$2692,8,0)</f>
        <v>0</v>
      </c>
      <c r="AD1848" s="35">
        <f>VLOOKUP(A1848,BUSINESS!$A$2:$J$2692,9,0)</f>
        <v>0.066</v>
      </c>
      <c r="AE1848" s="35">
        <f>VLOOKUP(A1848,BUSINESS!$A$2:$J$2692,10,0)</f>
        <v>0.134</v>
      </c>
    </row>
    <row r="1849" customHeight="1" spans="1:31">
      <c r="A1849" s="22" t="str">
        <f t="shared" si="0"/>
        <v>Panama-The Americas2001</v>
      </c>
      <c r="B1849" s="22" t="s">
        <v>212</v>
      </c>
      <c r="C1849" s="22" t="s">
        <v>75</v>
      </c>
      <c r="D1849" s="23">
        <v>2001</v>
      </c>
      <c r="E1849" s="25">
        <v>11807500000</v>
      </c>
      <c r="F1849" s="24">
        <f t="shared" si="1"/>
        <v>3788.81590959338</v>
      </c>
      <c r="G1849" s="26">
        <v>0.077</v>
      </c>
      <c r="H1849" s="27">
        <v>293</v>
      </c>
      <c r="I1849" s="26">
        <v>0.11</v>
      </c>
      <c r="J1849" s="5">
        <f>VLOOKUP(A1849,ENERGY!$A$2:$F$2692,5,0)</f>
        <v>4058</v>
      </c>
      <c r="K1849" s="5">
        <f t="shared" si="2"/>
        <v>0.00130213973839762</v>
      </c>
      <c r="L1849" s="31">
        <f>VLOOKUP(A1849,ENERGY!$A$2:$F$2692,6,0)</f>
        <v>0</v>
      </c>
      <c r="M1849" s="31">
        <f t="shared" si="3"/>
        <v>0</v>
      </c>
      <c r="N1849" s="32">
        <f>VLOOKUP(A1849,'HUMAN RESOURCES'!$A$2:$M$2692,5,0)</f>
        <v>0.01</v>
      </c>
      <c r="O1849" s="32">
        <f>VLOOKUP(A1849,'HUMAN RESOURCES'!$A$2:$M$2692,6,0)</f>
        <v>0.003</v>
      </c>
      <c r="P1849" s="31">
        <f>VLOOKUP(A1849,'HUMAN RESOURCES'!$A$2:$M$2692,7,0)</f>
        <v>78</v>
      </c>
      <c r="Q1849" s="5">
        <f>VLOOKUP(A1849,'HUMAN RESOURCES'!$A$2:$M$2692,8,0)</f>
        <v>73</v>
      </c>
      <c r="R1849" s="5">
        <f>VLOOKUP(A1849,'HUMAN RESOURCES'!$A$2:$M$2692,9,0)</f>
        <v>0.318</v>
      </c>
      <c r="S1849" s="5">
        <f>VLOOKUP(A1849,'HUMAN RESOURCES'!$A$2:$M$2692,10,0)</f>
        <v>0.625</v>
      </c>
      <c r="T1849" s="5">
        <f>VLOOKUP(A1849,'HUMAN RESOURCES'!$A$2:$M$2692,11,0)</f>
        <v>0.056</v>
      </c>
      <c r="U1849" s="5">
        <f>VLOOKUP(A1849,'HUMAN RESOURCES'!$A$2:$M$2692,12,0)</f>
        <v>3116409</v>
      </c>
      <c r="V1849" s="35">
        <f>VLOOKUP(A1849,'HUMAN RESOURCES'!$A$2:$M$2692,13,0)</f>
        <v>0.625</v>
      </c>
      <c r="W1849" s="38">
        <f>VLOOKUP(A1849,TOURISM!$A$2:$F$2692,5,0)</f>
        <v>665000000</v>
      </c>
      <c r="X1849" s="39">
        <f>VLOOKUP(A1849,TOURISM!$A$2:$F$2692,6,0)</f>
        <v>227000000</v>
      </c>
      <c r="Y1849" s="43">
        <f t="shared" si="4"/>
        <v>3.73195137055507</v>
      </c>
      <c r="Z1849" s="35">
        <f>VLOOKUP(A1849,BUSINESS!$A$2:$J$2692,5,0)</f>
        <v>0</v>
      </c>
      <c r="AA1849" s="5">
        <f>VLOOKUP(A1849,BUSINESS!$A$2:$J$2692,6,0)</f>
        <v>0</v>
      </c>
      <c r="AB1849" s="5">
        <f>VLOOKUP(A1849,BUSINESS!$A$2:$J$2692,7,0)</f>
        <v>0</v>
      </c>
      <c r="AC1849" s="5">
        <f>VLOOKUP(A1849,BUSINESS!$A$2:$J$2692,8,0)</f>
        <v>0</v>
      </c>
      <c r="AD1849" s="35">
        <f>VLOOKUP(A1849,BUSINESS!$A$2:$J$2692,9,0)</f>
        <v>0.073</v>
      </c>
      <c r="AE1849" s="35">
        <f>VLOOKUP(A1849,BUSINESS!$A$2:$J$2692,10,0)</f>
        <v>0.152</v>
      </c>
    </row>
    <row r="1850" customHeight="1" spans="1:31">
      <c r="A1850" s="22" t="str">
        <f t="shared" si="0"/>
        <v>Panama-The Americas2002</v>
      </c>
      <c r="B1850" s="22" t="s">
        <v>212</v>
      </c>
      <c r="C1850" s="22" t="s">
        <v>75</v>
      </c>
      <c r="D1850" s="23">
        <v>2002</v>
      </c>
      <c r="E1850" s="25">
        <v>12272400000</v>
      </c>
      <c r="F1850" s="24">
        <f t="shared" si="1"/>
        <v>3861.12727901965</v>
      </c>
      <c r="G1850" s="26">
        <v>0.08</v>
      </c>
      <c r="H1850" s="27">
        <v>310</v>
      </c>
      <c r="I1850" s="26">
        <v>0.106</v>
      </c>
      <c r="J1850" s="5">
        <f>VLOOKUP(A1850,ENERGY!$A$2:$F$2692,5,0)</f>
        <v>3710</v>
      </c>
      <c r="K1850" s="5">
        <f t="shared" si="2"/>
        <v>0.00116723560225896</v>
      </c>
      <c r="L1850" s="31">
        <f>VLOOKUP(A1850,ENERGY!$A$2:$F$2692,6,0)</f>
        <v>9633</v>
      </c>
      <c r="M1850" s="31">
        <f t="shared" si="3"/>
        <v>0.00303072252198399</v>
      </c>
      <c r="N1850" s="32">
        <f>VLOOKUP(A1850,'HUMAN RESOURCES'!$A$2:$M$2692,5,0)</f>
        <v>0.01</v>
      </c>
      <c r="O1850" s="32">
        <f>VLOOKUP(A1850,'HUMAN RESOURCES'!$A$2:$M$2692,6,0)</f>
        <v>0.012</v>
      </c>
      <c r="P1850" s="31">
        <f>VLOOKUP(A1850,'HUMAN RESOURCES'!$A$2:$M$2692,7,0)</f>
        <v>78</v>
      </c>
      <c r="Q1850" s="5">
        <f>VLOOKUP(A1850,'HUMAN RESOURCES'!$A$2:$M$2692,8,0)</f>
        <v>73</v>
      </c>
      <c r="R1850" s="5">
        <f>VLOOKUP(A1850,'HUMAN RESOURCES'!$A$2:$M$2692,9,0)</f>
        <v>0.316</v>
      </c>
      <c r="S1850" s="5">
        <f>VLOOKUP(A1850,'HUMAN RESOURCES'!$A$2:$M$2692,10,0)</f>
        <v>0.627</v>
      </c>
      <c r="T1850" s="5">
        <f>VLOOKUP(A1850,'HUMAN RESOURCES'!$A$2:$M$2692,11,0)</f>
        <v>0.057</v>
      </c>
      <c r="U1850" s="5">
        <f>VLOOKUP(A1850,'HUMAN RESOURCES'!$A$2:$M$2692,12,0)</f>
        <v>3178450</v>
      </c>
      <c r="V1850" s="35">
        <f>VLOOKUP(A1850,'HUMAN RESOURCES'!$A$2:$M$2692,13,0)</f>
        <v>0.628</v>
      </c>
      <c r="W1850" s="38">
        <f>VLOOKUP(A1850,TOURISM!$A$2:$F$2692,5,0)</f>
        <v>710000000</v>
      </c>
      <c r="X1850" s="39">
        <f>VLOOKUP(A1850,TOURISM!$A$2:$F$2692,6,0)</f>
        <v>252000000</v>
      </c>
      <c r="Y1850" s="43">
        <f t="shared" si="4"/>
        <v>4.15210466087279</v>
      </c>
      <c r="Z1850" s="35">
        <f>VLOOKUP(A1850,BUSINESS!$A$2:$J$2692,5,0)</f>
        <v>0</v>
      </c>
      <c r="AA1850" s="5">
        <f>VLOOKUP(A1850,BUSINESS!$A$2:$J$2692,6,0)</f>
        <v>0</v>
      </c>
      <c r="AB1850" s="5">
        <f>VLOOKUP(A1850,BUSINESS!$A$2:$J$2692,7,0)</f>
        <v>0</v>
      </c>
      <c r="AC1850" s="5">
        <f>VLOOKUP(A1850,BUSINESS!$A$2:$J$2692,8,0)</f>
        <v>0</v>
      </c>
      <c r="AD1850" s="35">
        <f>VLOOKUP(A1850,BUSINESS!$A$2:$J$2692,9,0)</f>
        <v>0.085</v>
      </c>
      <c r="AE1850" s="35">
        <f>VLOOKUP(A1850,BUSINESS!$A$2:$J$2692,10,0)</f>
        <v>0.165</v>
      </c>
    </row>
    <row r="1851" customHeight="1" spans="1:31">
      <c r="A1851" s="22" t="str">
        <f t="shared" si="0"/>
        <v>Panama-The Americas2003</v>
      </c>
      <c r="B1851" s="22" t="s">
        <v>212</v>
      </c>
      <c r="C1851" s="22" t="s">
        <v>75</v>
      </c>
      <c r="D1851" s="23">
        <v>2003</v>
      </c>
      <c r="E1851" s="25">
        <v>12933200000</v>
      </c>
      <c r="F1851" s="24">
        <f t="shared" si="1"/>
        <v>3990.73686938893</v>
      </c>
      <c r="G1851" s="26">
        <v>0.076</v>
      </c>
      <c r="H1851" s="27">
        <v>303</v>
      </c>
      <c r="I1851" s="26">
        <v>0.099</v>
      </c>
      <c r="J1851" s="5">
        <f>VLOOKUP(A1851,ENERGY!$A$2:$F$2692,5,0)</f>
        <v>3367</v>
      </c>
      <c r="K1851" s="5">
        <f t="shared" si="2"/>
        <v>0.00103893939931591</v>
      </c>
      <c r="L1851" s="31">
        <f>VLOOKUP(A1851,ENERGY!$A$2:$F$2692,6,0)</f>
        <v>8636</v>
      </c>
      <c r="M1851" s="31">
        <f t="shared" si="3"/>
        <v>0.0026647700185602</v>
      </c>
      <c r="N1851" s="32">
        <f>VLOOKUP(A1851,'HUMAN RESOURCES'!$A$2:$M$2692,5,0)</f>
        <v>0.01</v>
      </c>
      <c r="O1851" s="32">
        <f>VLOOKUP(A1851,'HUMAN RESOURCES'!$A$2:$M$2692,6,0)</f>
        <v>0.006</v>
      </c>
      <c r="P1851" s="31">
        <f>VLOOKUP(A1851,'HUMAN RESOURCES'!$A$2:$M$2692,7,0)</f>
        <v>78</v>
      </c>
      <c r="Q1851" s="5">
        <f>VLOOKUP(A1851,'HUMAN RESOURCES'!$A$2:$M$2692,8,0)</f>
        <v>73</v>
      </c>
      <c r="R1851" s="5">
        <f>VLOOKUP(A1851,'HUMAN RESOURCES'!$A$2:$M$2692,9,0)</f>
        <v>0.313</v>
      </c>
      <c r="S1851" s="5">
        <f>VLOOKUP(A1851,'HUMAN RESOURCES'!$A$2:$M$2692,10,0)</f>
        <v>0.629</v>
      </c>
      <c r="T1851" s="5">
        <f>VLOOKUP(A1851,'HUMAN RESOURCES'!$A$2:$M$2692,11,0)</f>
        <v>0.058</v>
      </c>
      <c r="U1851" s="5">
        <f>VLOOKUP(A1851,'HUMAN RESOURCES'!$A$2:$M$2692,12,0)</f>
        <v>3240805</v>
      </c>
      <c r="V1851" s="35">
        <f>VLOOKUP(A1851,'HUMAN RESOURCES'!$A$2:$M$2692,13,0)</f>
        <v>0.631</v>
      </c>
      <c r="W1851" s="38">
        <f>VLOOKUP(A1851,TOURISM!$A$2:$F$2692,5,0)</f>
        <v>804000000</v>
      </c>
      <c r="X1851" s="39">
        <f>VLOOKUP(A1851,TOURISM!$A$2:$F$2692,6,0)</f>
        <v>267000000</v>
      </c>
      <c r="Y1851" s="43">
        <f t="shared" si="4"/>
        <v>4.2949934058804</v>
      </c>
      <c r="Z1851" s="35">
        <f>VLOOKUP(A1851,BUSINESS!$A$2:$J$2692,5,0)</f>
        <v>0</v>
      </c>
      <c r="AA1851" s="5">
        <f>VLOOKUP(A1851,BUSINESS!$A$2:$J$2692,6,0)</f>
        <v>18</v>
      </c>
      <c r="AB1851" s="5">
        <f>VLOOKUP(A1851,BUSINESS!$A$2:$J$2692,7,0)</f>
        <v>0</v>
      </c>
      <c r="AC1851" s="5">
        <f>VLOOKUP(A1851,BUSINESS!$A$2:$J$2692,8,0)</f>
        <v>0</v>
      </c>
      <c r="AD1851" s="35">
        <f>VLOOKUP(A1851,BUSINESS!$A$2:$J$2692,9,0)</f>
        <v>0.1</v>
      </c>
      <c r="AE1851" s="35">
        <f>VLOOKUP(A1851,BUSINESS!$A$2:$J$2692,10,0)</f>
        <v>0.214</v>
      </c>
    </row>
    <row r="1852" customHeight="1" spans="1:31">
      <c r="A1852" s="22" t="str">
        <f t="shared" si="0"/>
        <v>Panama-The Americas2004</v>
      </c>
      <c r="B1852" s="22" t="s">
        <v>212</v>
      </c>
      <c r="C1852" s="22" t="s">
        <v>75</v>
      </c>
      <c r="D1852" s="23">
        <v>2004</v>
      </c>
      <c r="E1852" s="25">
        <v>14179300000</v>
      </c>
      <c r="F1852" s="24">
        <f t="shared" si="1"/>
        <v>4292.41963046436</v>
      </c>
      <c r="G1852" s="26">
        <v>0.081</v>
      </c>
      <c r="H1852" s="27">
        <v>347</v>
      </c>
      <c r="I1852" s="26">
        <v>0.088</v>
      </c>
      <c r="J1852" s="5">
        <f>VLOOKUP(A1852,ENERGY!$A$2:$F$2692,5,0)</f>
        <v>3053</v>
      </c>
      <c r="K1852" s="5">
        <f t="shared" si="2"/>
        <v>0.000924217495349397</v>
      </c>
      <c r="L1852" s="31">
        <f>VLOOKUP(A1852,ENERGY!$A$2:$F$2692,6,0)</f>
        <v>7576</v>
      </c>
      <c r="M1852" s="31">
        <f t="shared" si="3"/>
        <v>0.00229343981158435</v>
      </c>
      <c r="N1852" s="32">
        <f>VLOOKUP(A1852,'HUMAN RESOURCES'!$A$2:$M$2692,5,0)</f>
        <v>0.01</v>
      </c>
      <c r="O1852" s="32">
        <f>VLOOKUP(A1852,'HUMAN RESOURCES'!$A$2:$M$2692,6,0)</f>
        <v>0.005</v>
      </c>
      <c r="P1852" s="31">
        <f>VLOOKUP(A1852,'HUMAN RESOURCES'!$A$2:$M$2692,7,0)</f>
        <v>79</v>
      </c>
      <c r="Q1852" s="5">
        <f>VLOOKUP(A1852,'HUMAN RESOURCES'!$A$2:$M$2692,8,0)</f>
        <v>73</v>
      </c>
      <c r="R1852" s="5">
        <f>VLOOKUP(A1852,'HUMAN RESOURCES'!$A$2:$M$2692,9,0)</f>
        <v>0.31</v>
      </c>
      <c r="S1852" s="5">
        <f>VLOOKUP(A1852,'HUMAN RESOURCES'!$A$2:$M$2692,10,0)</f>
        <v>0.63</v>
      </c>
      <c r="T1852" s="5">
        <f>VLOOKUP(A1852,'HUMAN RESOURCES'!$A$2:$M$2692,11,0)</f>
        <v>0.06</v>
      </c>
      <c r="U1852" s="5">
        <f>VLOOKUP(A1852,'HUMAN RESOURCES'!$A$2:$M$2692,12,0)</f>
        <v>3303335</v>
      </c>
      <c r="V1852" s="35">
        <f>VLOOKUP(A1852,'HUMAN RESOURCES'!$A$2:$M$2692,13,0)</f>
        <v>0.634</v>
      </c>
      <c r="W1852" s="38">
        <f>VLOOKUP(A1852,TOURISM!$A$2:$F$2692,5,0)</f>
        <v>903000000</v>
      </c>
      <c r="X1852" s="39">
        <f>VLOOKUP(A1852,TOURISM!$A$2:$F$2692,6,0)</f>
        <v>294000000</v>
      </c>
      <c r="Y1852" s="43">
        <f t="shared" si="4"/>
        <v>4.65576441832043</v>
      </c>
      <c r="Z1852" s="35">
        <f>VLOOKUP(A1852,BUSINESS!$A$2:$J$2692,5,0)</f>
        <v>0</v>
      </c>
      <c r="AA1852" s="5">
        <f>VLOOKUP(A1852,BUSINESS!$A$2:$J$2692,6,0)</f>
        <v>18</v>
      </c>
      <c r="AB1852" s="5">
        <f>VLOOKUP(A1852,BUSINESS!$A$2:$J$2692,7,0)</f>
        <v>0</v>
      </c>
      <c r="AC1852" s="5">
        <f>VLOOKUP(A1852,BUSINESS!$A$2:$J$2692,8,0)</f>
        <v>0</v>
      </c>
      <c r="AD1852" s="35">
        <f>VLOOKUP(A1852,BUSINESS!$A$2:$J$2692,9,0)</f>
        <v>0.111</v>
      </c>
      <c r="AE1852" s="35">
        <f>VLOOKUP(A1852,BUSINESS!$A$2:$J$2692,10,0)</f>
        <v>0.381</v>
      </c>
    </row>
    <row r="1853" customHeight="1" spans="1:31">
      <c r="A1853" s="22" t="str">
        <f t="shared" si="0"/>
        <v>Panama-The Americas2005</v>
      </c>
      <c r="B1853" s="22" t="s">
        <v>212</v>
      </c>
      <c r="C1853" s="22" t="s">
        <v>75</v>
      </c>
      <c r="D1853" s="23">
        <v>2005</v>
      </c>
      <c r="E1853" s="25">
        <v>15464700000</v>
      </c>
      <c r="F1853" s="24">
        <f t="shared" si="1"/>
        <v>4594.48193945862</v>
      </c>
      <c r="G1853" s="26">
        <v>0.075</v>
      </c>
      <c r="H1853" s="27">
        <v>344</v>
      </c>
      <c r="I1853" s="26">
        <v>0.087</v>
      </c>
      <c r="J1853" s="5">
        <f>VLOOKUP(A1853,ENERGY!$A$2:$F$2692,5,0)</f>
        <v>2625</v>
      </c>
      <c r="K1853" s="5">
        <f t="shared" si="2"/>
        <v>0.000779873847606411</v>
      </c>
      <c r="L1853" s="31">
        <f>VLOOKUP(A1853,ENERGY!$A$2:$F$2692,6,0)</f>
        <v>5871</v>
      </c>
      <c r="M1853" s="31">
        <f t="shared" si="3"/>
        <v>0.00174424356544657</v>
      </c>
      <c r="N1853" s="32">
        <f>VLOOKUP(A1853,'HUMAN RESOURCES'!$A$2:$M$2692,5,0)</f>
        <v>0.01</v>
      </c>
      <c r="O1853" s="32">
        <f>VLOOKUP(A1853,'HUMAN RESOURCES'!$A$2:$M$2692,6,0)</f>
        <v>0.003</v>
      </c>
      <c r="P1853" s="31">
        <f>VLOOKUP(A1853,'HUMAN RESOURCES'!$A$2:$M$2692,7,0)</f>
        <v>79</v>
      </c>
      <c r="Q1853" s="5">
        <f>VLOOKUP(A1853,'HUMAN RESOURCES'!$A$2:$M$2692,8,0)</f>
        <v>73</v>
      </c>
      <c r="R1853" s="5">
        <f>VLOOKUP(A1853,'HUMAN RESOURCES'!$A$2:$M$2692,9,0)</f>
        <v>0.307</v>
      </c>
      <c r="S1853" s="5">
        <f>VLOOKUP(A1853,'HUMAN RESOURCES'!$A$2:$M$2692,10,0)</f>
        <v>0.632</v>
      </c>
      <c r="T1853" s="5">
        <f>VLOOKUP(A1853,'HUMAN RESOURCES'!$A$2:$M$2692,11,0)</f>
        <v>0.061</v>
      </c>
      <c r="U1853" s="5">
        <f>VLOOKUP(A1853,'HUMAN RESOURCES'!$A$2:$M$2692,12,0)</f>
        <v>3365929</v>
      </c>
      <c r="V1853" s="35">
        <f>VLOOKUP(A1853,'HUMAN RESOURCES'!$A$2:$M$2692,13,0)</f>
        <v>0.637</v>
      </c>
      <c r="W1853" s="38">
        <f>VLOOKUP(A1853,TOURISM!$A$2:$F$2692,5,0)</f>
        <v>1108000000</v>
      </c>
      <c r="X1853" s="39">
        <f>VLOOKUP(A1853,TOURISM!$A$2:$F$2692,6,0)</f>
        <v>388000000</v>
      </c>
      <c r="Y1853" s="43">
        <f t="shared" si="4"/>
        <v>5.96370426562409</v>
      </c>
      <c r="Z1853" s="35">
        <f>VLOOKUP(A1853,BUSINESS!$A$2:$J$2692,5,0)</f>
        <v>0.439</v>
      </c>
      <c r="AA1853" s="5">
        <f>VLOOKUP(A1853,BUSINESS!$A$2:$J$2692,6,0)</f>
        <v>18</v>
      </c>
      <c r="AB1853" s="5">
        <f>VLOOKUP(A1853,BUSINESS!$A$2:$J$2692,7,0)</f>
        <v>0</v>
      </c>
      <c r="AC1853" s="5">
        <f>VLOOKUP(A1853,BUSINESS!$A$2:$J$2692,8,0)</f>
        <v>560</v>
      </c>
      <c r="AD1853" s="35">
        <f>VLOOKUP(A1853,BUSINESS!$A$2:$J$2692,9,0)</f>
        <v>0.115</v>
      </c>
      <c r="AE1853" s="35">
        <f>VLOOKUP(A1853,BUSINESS!$A$2:$J$2692,10,0)</f>
        <v>0.52</v>
      </c>
    </row>
    <row r="1854" customHeight="1" spans="1:31">
      <c r="A1854" s="22" t="str">
        <f t="shared" si="0"/>
        <v>Panama-The Americas2006</v>
      </c>
      <c r="B1854" s="22" t="s">
        <v>212</v>
      </c>
      <c r="C1854" s="22" t="s">
        <v>75</v>
      </c>
      <c r="D1854" s="23">
        <v>2006</v>
      </c>
      <c r="E1854" s="25">
        <v>17137000000</v>
      </c>
      <c r="F1854" s="24">
        <f t="shared" si="1"/>
        <v>4998.38267888461</v>
      </c>
      <c r="G1854" s="26">
        <v>0.07</v>
      </c>
      <c r="H1854" s="27">
        <v>350</v>
      </c>
      <c r="I1854" s="26">
        <v>0.084</v>
      </c>
      <c r="J1854" s="5">
        <f>VLOOKUP(A1854,ENERGY!$A$2:$F$2692,5,0)</f>
        <v>2816</v>
      </c>
      <c r="K1854" s="5">
        <f t="shared" si="2"/>
        <v>0.000821348288716757</v>
      </c>
      <c r="L1854" s="31">
        <f>VLOOKUP(A1854,ENERGY!$A$2:$F$2692,6,0)</f>
        <v>7008</v>
      </c>
      <c r="M1854" s="31">
        <f t="shared" si="3"/>
        <v>0.00204403721851102</v>
      </c>
      <c r="N1854" s="32">
        <f>VLOOKUP(A1854,'HUMAN RESOURCES'!$A$2:$M$2692,5,0)</f>
        <v>0.01</v>
      </c>
      <c r="O1854" s="32">
        <f>VLOOKUP(A1854,'HUMAN RESOURCES'!$A$2:$M$2692,6,0)</f>
        <v>0.006</v>
      </c>
      <c r="P1854" s="31">
        <f>VLOOKUP(A1854,'HUMAN RESOURCES'!$A$2:$M$2692,7,0)</f>
        <v>79</v>
      </c>
      <c r="Q1854" s="5">
        <f>VLOOKUP(A1854,'HUMAN RESOURCES'!$A$2:$M$2692,8,0)</f>
        <v>73</v>
      </c>
      <c r="R1854" s="5">
        <f>VLOOKUP(A1854,'HUMAN RESOURCES'!$A$2:$M$2692,9,0)</f>
        <v>0.305</v>
      </c>
      <c r="S1854" s="5">
        <f>VLOOKUP(A1854,'HUMAN RESOURCES'!$A$2:$M$2692,10,0)</f>
        <v>0.633</v>
      </c>
      <c r="T1854" s="5">
        <f>VLOOKUP(A1854,'HUMAN RESOURCES'!$A$2:$M$2692,11,0)</f>
        <v>0.062</v>
      </c>
      <c r="U1854" s="5">
        <f>VLOOKUP(A1854,'HUMAN RESOURCES'!$A$2:$M$2692,12,0)</f>
        <v>3428509</v>
      </c>
      <c r="V1854" s="35">
        <f>VLOOKUP(A1854,'HUMAN RESOURCES'!$A$2:$M$2692,13,0)</f>
        <v>0.64</v>
      </c>
      <c r="W1854" s="38">
        <f>VLOOKUP(A1854,TOURISM!$A$2:$F$2692,5,0)</f>
        <v>1425000000</v>
      </c>
      <c r="X1854" s="39">
        <f>VLOOKUP(A1854,TOURISM!$A$2:$F$2692,6,0)</f>
        <v>403000000</v>
      </c>
      <c r="Y1854" s="43">
        <f t="shared" si="4"/>
        <v>6.38673604173867</v>
      </c>
      <c r="Z1854" s="35">
        <f>VLOOKUP(A1854,BUSINESS!$A$2:$J$2692,5,0)</f>
        <v>0.441</v>
      </c>
      <c r="AA1854" s="5">
        <f>VLOOKUP(A1854,BUSINESS!$A$2:$J$2692,6,0)</f>
        <v>18</v>
      </c>
      <c r="AB1854" s="5">
        <f>VLOOKUP(A1854,BUSINESS!$A$2:$J$2692,7,0)</f>
        <v>0</v>
      </c>
      <c r="AC1854" s="5">
        <f>VLOOKUP(A1854,BUSINESS!$A$2:$J$2692,8,0)</f>
        <v>560</v>
      </c>
      <c r="AD1854" s="35">
        <f>VLOOKUP(A1854,BUSINESS!$A$2:$J$2692,9,0)</f>
        <v>0.173</v>
      </c>
      <c r="AE1854" s="35">
        <f>VLOOKUP(A1854,BUSINESS!$A$2:$J$2692,10,0)</f>
        <v>0.634</v>
      </c>
    </row>
    <row r="1855" customHeight="1" spans="1:31">
      <c r="A1855" s="22" t="str">
        <f t="shared" si="0"/>
        <v>Panama-The Americas2007</v>
      </c>
      <c r="B1855" s="22" t="s">
        <v>212</v>
      </c>
      <c r="C1855" s="22" t="s">
        <v>75</v>
      </c>
      <c r="D1855" s="23">
        <v>2007</v>
      </c>
      <c r="E1855" s="25">
        <v>21121900000</v>
      </c>
      <c r="F1855" s="24">
        <f t="shared" si="1"/>
        <v>6050.32778254236</v>
      </c>
      <c r="G1855" s="26">
        <v>0.067</v>
      </c>
      <c r="H1855" s="27">
        <v>382</v>
      </c>
      <c r="I1855" s="26">
        <v>0.083</v>
      </c>
      <c r="J1855" s="5">
        <f>VLOOKUP(A1855,ENERGY!$A$2:$F$2692,5,0)</f>
        <v>2613</v>
      </c>
      <c r="K1855" s="5">
        <f t="shared" si="2"/>
        <v>0.000748488843133582</v>
      </c>
      <c r="L1855" s="31">
        <f>VLOOKUP(A1855,ENERGY!$A$2:$F$2692,6,0)</f>
        <v>5805</v>
      </c>
      <c r="M1855" s="31">
        <f t="shared" si="3"/>
        <v>0.00166283112682374</v>
      </c>
      <c r="N1855" s="32">
        <f>VLOOKUP(A1855,'HUMAN RESOURCES'!$A$2:$M$2692,5,0)</f>
        <v>0.01</v>
      </c>
      <c r="O1855" s="32">
        <f>VLOOKUP(A1855,'HUMAN RESOURCES'!$A$2:$M$2692,6,0)</f>
        <v>0.004</v>
      </c>
      <c r="P1855" s="31">
        <f>VLOOKUP(A1855,'HUMAN RESOURCES'!$A$2:$M$2692,7,0)</f>
        <v>79</v>
      </c>
      <c r="Q1855" s="5">
        <f>VLOOKUP(A1855,'HUMAN RESOURCES'!$A$2:$M$2692,8,0)</f>
        <v>74</v>
      </c>
      <c r="R1855" s="5">
        <f>VLOOKUP(A1855,'HUMAN RESOURCES'!$A$2:$M$2692,9,0)</f>
        <v>0.302</v>
      </c>
      <c r="S1855" s="5">
        <f>VLOOKUP(A1855,'HUMAN RESOURCES'!$A$2:$M$2692,10,0)</f>
        <v>0.635</v>
      </c>
      <c r="T1855" s="5">
        <f>VLOOKUP(A1855,'HUMAN RESOURCES'!$A$2:$M$2692,11,0)</f>
        <v>0.063</v>
      </c>
      <c r="U1855" s="5">
        <f>VLOOKUP(A1855,'HUMAN RESOURCES'!$A$2:$M$2692,12,0)</f>
        <v>3491034</v>
      </c>
      <c r="V1855" s="35">
        <f>VLOOKUP(A1855,'HUMAN RESOURCES'!$A$2:$M$2692,13,0)</f>
        <v>0.643</v>
      </c>
      <c r="W1855" s="38">
        <f>VLOOKUP(A1855,TOURISM!$A$2:$F$2692,5,0)</f>
        <v>1806000000</v>
      </c>
      <c r="X1855" s="39">
        <f>VLOOKUP(A1855,TOURISM!$A$2:$F$2692,6,0)</f>
        <v>457000000</v>
      </c>
      <c r="Y1855" s="43">
        <f t="shared" si="4"/>
        <v>6.62272946471628</v>
      </c>
      <c r="Z1855" s="35">
        <f>VLOOKUP(A1855,BUSINESS!$A$2:$J$2692,5,0)</f>
        <v>0.447</v>
      </c>
      <c r="AA1855" s="5">
        <f>VLOOKUP(A1855,BUSINESS!$A$2:$J$2692,6,0)</f>
        <v>18</v>
      </c>
      <c r="AB1855" s="5">
        <f>VLOOKUP(A1855,BUSINESS!$A$2:$J$2692,7,0)</f>
        <v>0</v>
      </c>
      <c r="AC1855" s="5">
        <f>VLOOKUP(A1855,BUSINESS!$A$2:$J$2692,8,0)</f>
        <v>482</v>
      </c>
      <c r="AD1855" s="35">
        <f>VLOOKUP(A1855,BUSINESS!$A$2:$J$2692,9,0)</f>
        <v>0.223</v>
      </c>
      <c r="AE1855" s="35">
        <f>VLOOKUP(A1855,BUSINESS!$A$2:$J$2692,10,0)</f>
        <v>0.862</v>
      </c>
    </row>
    <row r="1856" customHeight="1" spans="1:31">
      <c r="A1856" s="22" t="str">
        <f t="shared" si="0"/>
        <v>Panama-The Americas2008</v>
      </c>
      <c r="B1856" s="22" t="s">
        <v>212</v>
      </c>
      <c r="C1856" s="22" t="s">
        <v>75</v>
      </c>
      <c r="D1856" s="23">
        <v>2008</v>
      </c>
      <c r="E1856" s="25">
        <v>24884000000</v>
      </c>
      <c r="F1856" s="24">
        <f t="shared" si="1"/>
        <v>7002.71283361662</v>
      </c>
      <c r="G1856" s="26">
        <v>0.073</v>
      </c>
      <c r="H1856" s="27">
        <v>473</v>
      </c>
      <c r="I1856" s="26">
        <v>0.082</v>
      </c>
      <c r="J1856" s="5">
        <f>VLOOKUP(A1856,ENERGY!$A$2:$F$2692,5,0)</f>
        <v>3024</v>
      </c>
      <c r="K1856" s="5">
        <f t="shared" si="2"/>
        <v>0.000850996769364116</v>
      </c>
      <c r="L1856" s="31">
        <f>VLOOKUP(A1856,ENERGY!$A$2:$F$2692,6,0)</f>
        <v>7125</v>
      </c>
      <c r="M1856" s="31">
        <f t="shared" si="3"/>
        <v>0.00200507671353152</v>
      </c>
      <c r="N1856" s="32">
        <f>VLOOKUP(A1856,'HUMAN RESOURCES'!$A$2:$M$2692,5,0)</f>
        <v>0.01</v>
      </c>
      <c r="O1856" s="32">
        <f>VLOOKUP(A1856,'HUMAN RESOURCES'!$A$2:$M$2692,6,0)</f>
        <v>0.004</v>
      </c>
      <c r="P1856" s="31">
        <f>VLOOKUP(A1856,'HUMAN RESOURCES'!$A$2:$M$2692,7,0)</f>
        <v>80</v>
      </c>
      <c r="Q1856" s="5">
        <f>VLOOKUP(A1856,'HUMAN RESOURCES'!$A$2:$M$2692,8,0)</f>
        <v>74</v>
      </c>
      <c r="R1856" s="5">
        <f>VLOOKUP(A1856,'HUMAN RESOURCES'!$A$2:$M$2692,9,0)</f>
        <v>0.299</v>
      </c>
      <c r="S1856" s="5">
        <f>VLOOKUP(A1856,'HUMAN RESOURCES'!$A$2:$M$2692,10,0)</f>
        <v>0.636</v>
      </c>
      <c r="T1856" s="5">
        <f>VLOOKUP(A1856,'HUMAN RESOURCES'!$A$2:$M$2692,11,0)</f>
        <v>0.065</v>
      </c>
      <c r="U1856" s="5">
        <f>VLOOKUP(A1856,'HUMAN RESOURCES'!$A$2:$M$2692,12,0)</f>
        <v>3553480</v>
      </c>
      <c r="V1856" s="35">
        <f>VLOOKUP(A1856,'HUMAN RESOURCES'!$A$2:$M$2692,13,0)</f>
        <v>0.645</v>
      </c>
      <c r="W1856" s="38">
        <f>VLOOKUP(A1856,TOURISM!$A$2:$F$2692,5,0)</f>
        <v>2208000000</v>
      </c>
      <c r="X1856" s="39">
        <f>VLOOKUP(A1856,TOURISM!$A$2:$F$2692,6,0)</f>
        <v>560000000</v>
      </c>
      <c r="Y1856" s="43">
        <f t="shared" si="4"/>
        <v>6.85436121750736</v>
      </c>
      <c r="Z1856" s="35">
        <f>VLOOKUP(A1856,BUSINESS!$A$2:$J$2692,5,0)</f>
        <v>0.438</v>
      </c>
      <c r="AA1856" s="5">
        <f>VLOOKUP(A1856,BUSINESS!$A$2:$J$2692,6,0)</f>
        <v>12</v>
      </c>
      <c r="AB1856" s="5">
        <f>VLOOKUP(A1856,BUSINESS!$A$2:$J$2692,7,0)</f>
        <v>0</v>
      </c>
      <c r="AC1856" s="5">
        <f>VLOOKUP(A1856,BUSINESS!$A$2:$J$2692,8,0)</f>
        <v>482</v>
      </c>
      <c r="AD1856" s="35">
        <f>VLOOKUP(A1856,BUSINESS!$A$2:$J$2692,9,0)</f>
        <v>0.338</v>
      </c>
      <c r="AE1856" s="35">
        <f>VLOOKUP(A1856,BUSINESS!$A$2:$J$2692,10,0)</f>
        <v>1.102</v>
      </c>
    </row>
    <row r="1857" customHeight="1" spans="1:31">
      <c r="A1857" s="22" t="str">
        <f t="shared" si="0"/>
        <v>Panama-The Americas2009</v>
      </c>
      <c r="B1857" s="22" t="s">
        <v>212</v>
      </c>
      <c r="C1857" s="22" t="s">
        <v>75</v>
      </c>
      <c r="D1857" s="23">
        <v>2009</v>
      </c>
      <c r="E1857" s="25">
        <v>25925100000</v>
      </c>
      <c r="F1857" s="24">
        <f t="shared" si="1"/>
        <v>7169.85734458824</v>
      </c>
      <c r="G1857" s="26">
        <v>0.081</v>
      </c>
      <c r="H1857" s="27">
        <v>541</v>
      </c>
      <c r="I1857" s="26">
        <v>0.082</v>
      </c>
      <c r="J1857" s="5">
        <f>VLOOKUP(A1857,ENERGY!$A$2:$F$2692,5,0)</f>
        <v>2884</v>
      </c>
      <c r="K1857" s="5">
        <f t="shared" si="2"/>
        <v>0.000797600340279979</v>
      </c>
      <c r="L1857" s="31">
        <f>VLOOKUP(A1857,ENERGY!$A$2:$F$2692,6,0)</f>
        <v>6839</v>
      </c>
      <c r="M1857" s="31">
        <f t="shared" si="3"/>
        <v>0.00189139692343092</v>
      </c>
      <c r="N1857" s="32">
        <f>VLOOKUP(A1857,'HUMAN RESOURCES'!$A$2:$M$2692,5,0)</f>
        <v>0.01</v>
      </c>
      <c r="O1857" s="32">
        <f>VLOOKUP(A1857,'HUMAN RESOURCES'!$A$2:$M$2692,6,0)</f>
        <v>0</v>
      </c>
      <c r="P1857" s="31">
        <f>VLOOKUP(A1857,'HUMAN RESOURCES'!$A$2:$M$2692,7,0)</f>
        <v>80</v>
      </c>
      <c r="Q1857" s="5">
        <f>VLOOKUP(A1857,'HUMAN RESOURCES'!$A$2:$M$2692,8,0)</f>
        <v>74</v>
      </c>
      <c r="R1857" s="5">
        <f>VLOOKUP(A1857,'HUMAN RESOURCES'!$A$2:$M$2692,9,0)</f>
        <v>0.296</v>
      </c>
      <c r="S1857" s="5">
        <f>VLOOKUP(A1857,'HUMAN RESOURCES'!$A$2:$M$2692,10,0)</f>
        <v>0.638</v>
      </c>
      <c r="T1857" s="5">
        <f>VLOOKUP(A1857,'HUMAN RESOURCES'!$A$2:$M$2692,11,0)</f>
        <v>0.066</v>
      </c>
      <c r="U1857" s="5">
        <f>VLOOKUP(A1857,'HUMAN RESOURCES'!$A$2:$M$2692,12,0)</f>
        <v>3615846</v>
      </c>
      <c r="V1857" s="35">
        <f>VLOOKUP(A1857,'HUMAN RESOURCES'!$A$2:$M$2692,13,0)</f>
        <v>0.648</v>
      </c>
      <c r="W1857" s="38">
        <f>VLOOKUP(A1857,TOURISM!$A$2:$F$2692,5,0)</f>
        <v>2280000000</v>
      </c>
      <c r="X1857" s="39">
        <f>VLOOKUP(A1857,TOURISM!$A$2:$F$2692,6,0)</f>
        <v>503000000</v>
      </c>
      <c r="Y1857" s="43">
        <f t="shared" si="4"/>
        <v>6.86122419232251</v>
      </c>
      <c r="Z1857" s="35">
        <f>VLOOKUP(A1857,BUSINESS!$A$2:$J$2692,5,0)</f>
        <v>0.438</v>
      </c>
      <c r="AA1857" s="5">
        <f>VLOOKUP(A1857,BUSINESS!$A$2:$J$2692,6,0)</f>
        <v>12</v>
      </c>
      <c r="AB1857" s="5">
        <f>VLOOKUP(A1857,BUSINESS!$A$2:$J$2692,7,0)</f>
        <v>0</v>
      </c>
      <c r="AC1857" s="5">
        <f>VLOOKUP(A1857,BUSINESS!$A$2:$J$2692,8,0)</f>
        <v>482</v>
      </c>
      <c r="AD1857" s="35">
        <f>VLOOKUP(A1857,BUSINESS!$A$2:$J$2692,9,0)</f>
        <v>0.391</v>
      </c>
      <c r="AE1857" s="35">
        <f>VLOOKUP(A1857,BUSINESS!$A$2:$J$2692,10,0)</f>
        <v>1.678</v>
      </c>
    </row>
    <row r="1858" customHeight="1" spans="1:31">
      <c r="A1858" s="22" t="str">
        <f t="shared" si="0"/>
        <v>Panama-The Americas2010</v>
      </c>
      <c r="B1858" s="22" t="s">
        <v>212</v>
      </c>
      <c r="C1858" s="22" t="s">
        <v>75</v>
      </c>
      <c r="D1858" s="23">
        <v>2010</v>
      </c>
      <c r="E1858" s="25">
        <v>28814100000</v>
      </c>
      <c r="F1858" s="24">
        <f t="shared" si="1"/>
        <v>7833.90355093678</v>
      </c>
      <c r="G1858" s="26">
        <v>0.085</v>
      </c>
      <c r="H1858" s="27">
        <v>627</v>
      </c>
      <c r="I1858" s="26">
        <v>0.077</v>
      </c>
      <c r="J1858" s="5">
        <f>VLOOKUP(A1858,ENERGY!$A$2:$F$2692,5,0)</f>
        <v>2649</v>
      </c>
      <c r="K1858" s="5">
        <f t="shared" si="2"/>
        <v>0.000720203320819721</v>
      </c>
      <c r="L1858" s="31">
        <f>VLOOKUP(A1858,ENERGY!$A$2:$F$2692,6,0)</f>
        <v>6153</v>
      </c>
      <c r="M1858" s="31">
        <f t="shared" si="3"/>
        <v>0.00167286184711353</v>
      </c>
      <c r="N1858" s="32">
        <f>VLOOKUP(A1858,'HUMAN RESOURCES'!$A$2:$M$2692,5,0)</f>
        <v>0.011</v>
      </c>
      <c r="O1858" s="32">
        <f>VLOOKUP(A1858,'HUMAN RESOURCES'!$A$2:$M$2692,6,0)</f>
        <v>0.011</v>
      </c>
      <c r="P1858" s="31">
        <f>VLOOKUP(A1858,'HUMAN RESOURCES'!$A$2:$M$2692,7,0)</f>
        <v>80</v>
      </c>
      <c r="Q1858" s="5">
        <f>VLOOKUP(A1858,'HUMAN RESOURCES'!$A$2:$M$2692,8,0)</f>
        <v>74</v>
      </c>
      <c r="R1858" s="5">
        <f>VLOOKUP(A1858,'HUMAN RESOURCES'!$A$2:$M$2692,9,0)</f>
        <v>0.293</v>
      </c>
      <c r="S1858" s="5">
        <f>VLOOKUP(A1858,'HUMAN RESOURCES'!$A$2:$M$2692,10,0)</f>
        <v>0.639</v>
      </c>
      <c r="T1858" s="5">
        <f>VLOOKUP(A1858,'HUMAN RESOURCES'!$A$2:$M$2692,11,0)</f>
        <v>0.068</v>
      </c>
      <c r="U1858" s="5">
        <f>VLOOKUP(A1858,'HUMAN RESOURCES'!$A$2:$M$2692,12,0)</f>
        <v>3678128</v>
      </c>
      <c r="V1858" s="35">
        <f>VLOOKUP(A1858,'HUMAN RESOURCES'!$A$2:$M$2692,13,0)</f>
        <v>0.651</v>
      </c>
      <c r="W1858" s="38">
        <f>VLOOKUP(A1858,TOURISM!$A$2:$F$2692,5,0)</f>
        <v>2552000000</v>
      </c>
      <c r="X1858" s="39">
        <f>VLOOKUP(A1858,TOURISM!$A$2:$F$2692,6,0)</f>
        <v>575000000</v>
      </c>
      <c r="Y1858" s="43">
        <f t="shared" si="4"/>
        <v>6.79280443636254</v>
      </c>
      <c r="Z1858" s="35">
        <f>VLOOKUP(A1858,BUSINESS!$A$2:$J$2692,5,0)</f>
        <v>0.438</v>
      </c>
      <c r="AA1858" s="5">
        <f>VLOOKUP(A1858,BUSINESS!$A$2:$J$2692,6,0)</f>
        <v>9</v>
      </c>
      <c r="AB1858" s="5">
        <f>VLOOKUP(A1858,BUSINESS!$A$2:$J$2692,7,0)</f>
        <v>0</v>
      </c>
      <c r="AC1858" s="5">
        <f>VLOOKUP(A1858,BUSINESS!$A$2:$J$2692,8,0)</f>
        <v>482</v>
      </c>
      <c r="AD1858" s="35">
        <f>VLOOKUP(A1858,BUSINESS!$A$2:$J$2692,9,0)</f>
        <v>0.401</v>
      </c>
      <c r="AE1858" s="35">
        <f>VLOOKUP(A1858,BUSINESS!$A$2:$J$2692,10,0)</f>
        <v>1.807</v>
      </c>
    </row>
    <row r="1859" customHeight="1" spans="1:31">
      <c r="A1859" s="22" t="str">
        <f t="shared" si="0"/>
        <v>Panama-The Americas2011</v>
      </c>
      <c r="B1859" s="22" t="s">
        <v>212</v>
      </c>
      <c r="C1859" s="22" t="s">
        <v>75</v>
      </c>
      <c r="D1859" s="23">
        <v>2011</v>
      </c>
      <c r="E1859" s="25">
        <v>33270500000</v>
      </c>
      <c r="F1859" s="24">
        <f t="shared" si="1"/>
        <v>8895.18490851759</v>
      </c>
      <c r="G1859" s="26">
        <v>0.079</v>
      </c>
      <c r="H1859" s="27">
        <v>664</v>
      </c>
      <c r="I1859" s="26">
        <v>0.069</v>
      </c>
      <c r="J1859" s="5">
        <f>VLOOKUP(A1859,ENERGY!$A$2:$F$2692,5,0)</f>
        <v>2569</v>
      </c>
      <c r="K1859" s="5">
        <f t="shared" si="2"/>
        <v>0.000686846606753181</v>
      </c>
      <c r="L1859" s="31">
        <f>VLOOKUP(A1859,ENERGY!$A$2:$F$2692,6,0)</f>
        <v>5790</v>
      </c>
      <c r="M1859" s="31">
        <f t="shared" si="3"/>
        <v>0.00154801162051418</v>
      </c>
      <c r="N1859" s="32">
        <f>VLOOKUP(A1859,'HUMAN RESOURCES'!$A$2:$M$2692,5,0)</f>
        <v>0.011</v>
      </c>
      <c r="O1859" s="32">
        <f>VLOOKUP(A1859,'HUMAN RESOURCES'!$A$2:$M$2692,6,0)</f>
        <v>0.006</v>
      </c>
      <c r="P1859" s="31">
        <f>VLOOKUP(A1859,'HUMAN RESOURCES'!$A$2:$M$2692,7,0)</f>
        <v>80</v>
      </c>
      <c r="Q1859" s="5">
        <f>VLOOKUP(A1859,'HUMAN RESOURCES'!$A$2:$M$2692,8,0)</f>
        <v>74</v>
      </c>
      <c r="R1859" s="5">
        <f>VLOOKUP(A1859,'HUMAN RESOURCES'!$A$2:$M$2692,9,0)</f>
        <v>0.29</v>
      </c>
      <c r="S1859" s="5">
        <f>VLOOKUP(A1859,'HUMAN RESOURCES'!$A$2:$M$2692,10,0)</f>
        <v>0.641</v>
      </c>
      <c r="T1859" s="5">
        <f>VLOOKUP(A1859,'HUMAN RESOURCES'!$A$2:$M$2692,11,0)</f>
        <v>0.069</v>
      </c>
      <c r="U1859" s="5">
        <f>VLOOKUP(A1859,'HUMAN RESOURCES'!$A$2:$M$2692,12,0)</f>
        <v>3740282</v>
      </c>
      <c r="V1859" s="35">
        <f>VLOOKUP(A1859,'HUMAN RESOURCES'!$A$2:$M$2692,13,0)</f>
        <v>0.654</v>
      </c>
      <c r="W1859" s="38">
        <f>VLOOKUP(A1859,TOURISM!$A$2:$F$2692,5,0)</f>
        <v>2925000000</v>
      </c>
      <c r="X1859" s="39">
        <f>VLOOKUP(A1859,TOURISM!$A$2:$F$2692,6,0)</f>
        <v>665000000</v>
      </c>
      <c r="Y1859" s="43">
        <f t="shared" si="4"/>
        <v>8.37544327408961</v>
      </c>
      <c r="Z1859" s="35">
        <f>VLOOKUP(A1859,BUSINESS!$A$2:$J$2692,5,0)</f>
        <v>0.436</v>
      </c>
      <c r="AA1859" s="5">
        <f>VLOOKUP(A1859,BUSINESS!$A$2:$J$2692,6,0)</f>
        <v>8</v>
      </c>
      <c r="AB1859" s="5">
        <f>VLOOKUP(A1859,BUSINESS!$A$2:$J$2692,7,0)</f>
        <v>0</v>
      </c>
      <c r="AC1859" s="5">
        <f>VLOOKUP(A1859,BUSINESS!$A$2:$J$2692,8,0)</f>
        <v>482</v>
      </c>
      <c r="AD1859" s="35">
        <f>VLOOKUP(A1859,BUSINESS!$A$2:$J$2692,9,0)</f>
        <v>0.427</v>
      </c>
      <c r="AE1859" s="35">
        <f>VLOOKUP(A1859,BUSINESS!$A$2:$J$2692,10,0)</f>
        <v>1.801</v>
      </c>
    </row>
    <row r="1860" customHeight="1" spans="1:31">
      <c r="A1860" s="22" t="str">
        <f t="shared" si="0"/>
        <v>Panama-The Americas2012</v>
      </c>
      <c r="B1860" s="22" t="s">
        <v>212</v>
      </c>
      <c r="C1860" s="22" t="s">
        <v>75</v>
      </c>
      <c r="D1860" s="23">
        <v>2012</v>
      </c>
      <c r="E1860" s="25">
        <v>37956200000</v>
      </c>
      <c r="F1860" s="24">
        <f t="shared" si="1"/>
        <v>9982.48156830071</v>
      </c>
      <c r="G1860" s="26">
        <v>0.076</v>
      </c>
      <c r="H1860" s="27">
        <v>723</v>
      </c>
      <c r="I1860" s="26">
        <v>0.069</v>
      </c>
      <c r="J1860" s="5">
        <f>VLOOKUP(A1860,ENERGY!$A$2:$F$2692,5,0)</f>
        <v>3093</v>
      </c>
      <c r="K1860" s="5">
        <f t="shared" si="2"/>
        <v>0.000813459078905531</v>
      </c>
      <c r="L1860" s="31">
        <f>VLOOKUP(A1860,ENERGY!$A$2:$F$2692,6,0)</f>
        <v>7371</v>
      </c>
      <c r="M1860" s="31">
        <f t="shared" si="3"/>
        <v>0.0019385731880416</v>
      </c>
      <c r="N1860" s="32">
        <f>VLOOKUP(A1860,'HUMAN RESOURCES'!$A$2:$M$2692,5,0)</f>
        <v>0.011</v>
      </c>
      <c r="O1860" s="32">
        <f>VLOOKUP(A1860,'HUMAN RESOURCES'!$A$2:$M$2692,6,0)</f>
        <v>0.007</v>
      </c>
      <c r="P1860" s="31">
        <f>VLOOKUP(A1860,'HUMAN RESOURCES'!$A$2:$M$2692,7,0)</f>
        <v>80</v>
      </c>
      <c r="Q1860" s="5">
        <f>VLOOKUP(A1860,'HUMAN RESOURCES'!$A$2:$M$2692,8,0)</f>
        <v>75</v>
      </c>
      <c r="R1860" s="5">
        <f>VLOOKUP(A1860,'HUMAN RESOURCES'!$A$2:$M$2692,9,0)</f>
        <v>0.286</v>
      </c>
      <c r="S1860" s="5">
        <f>VLOOKUP(A1860,'HUMAN RESOURCES'!$A$2:$M$2692,10,0)</f>
        <v>0.643</v>
      </c>
      <c r="T1860" s="5">
        <f>VLOOKUP(A1860,'HUMAN RESOURCES'!$A$2:$M$2692,11,0)</f>
        <v>0.071</v>
      </c>
      <c r="U1860" s="5">
        <f>VLOOKUP(A1860,'HUMAN RESOURCES'!$A$2:$M$2692,12,0)</f>
        <v>3802281</v>
      </c>
      <c r="V1860" s="35">
        <f>VLOOKUP(A1860,'HUMAN RESOURCES'!$A$2:$M$2692,13,0)</f>
        <v>0.657</v>
      </c>
      <c r="W1860" s="38">
        <f>VLOOKUP(A1860,TOURISM!$A$2:$F$2692,5,0)</f>
        <v>3784000000</v>
      </c>
      <c r="X1860" s="39">
        <f>VLOOKUP(A1860,TOURISM!$A$2:$F$2692,6,0)</f>
        <v>605000000</v>
      </c>
      <c r="Y1860" s="43">
        <f t="shared" si="4"/>
        <v>-1.22112322063196</v>
      </c>
      <c r="Z1860" s="35">
        <f>VLOOKUP(A1860,BUSINESS!$A$2:$J$2692,5,0)</f>
        <v>0.405</v>
      </c>
      <c r="AA1860" s="5">
        <f>VLOOKUP(A1860,BUSINESS!$A$2:$J$2692,6,0)</f>
        <v>7</v>
      </c>
      <c r="AB1860" s="5">
        <f>VLOOKUP(A1860,BUSINESS!$A$2:$J$2692,7,0)</f>
        <v>61</v>
      </c>
      <c r="AC1860" s="5">
        <f>VLOOKUP(A1860,BUSINESS!$A$2:$J$2692,8,0)</f>
        <v>431</v>
      </c>
      <c r="AD1860" s="35">
        <f>VLOOKUP(A1860,BUSINESS!$A$2:$J$2692,9,0)</f>
        <v>0.403</v>
      </c>
      <c r="AE1860" s="35">
        <f>VLOOKUP(A1860,BUSINESS!$A$2:$J$2692,10,0)</f>
        <v>1.634</v>
      </c>
    </row>
    <row r="1861" customHeight="1" spans="1:31">
      <c r="A1861" s="22" t="str">
        <f t="shared" si="0"/>
        <v>Papua New Guinea-Oceania2000</v>
      </c>
      <c r="B1861" s="22" t="s">
        <v>213</v>
      </c>
      <c r="C1861" s="22" t="s">
        <v>71</v>
      </c>
      <c r="D1861" s="23">
        <v>2000</v>
      </c>
      <c r="E1861" s="25">
        <v>3521348155</v>
      </c>
      <c r="F1861" s="24">
        <f t="shared" si="1"/>
        <v>654.619857020322</v>
      </c>
      <c r="G1861" s="26">
        <v>0.04</v>
      </c>
      <c r="H1861" s="27">
        <v>26</v>
      </c>
      <c r="I1861" s="26">
        <v>0.175</v>
      </c>
      <c r="J1861" s="5">
        <f>VLOOKUP(A1861,ENERGY!$A$2:$F$2692,5,0)</f>
        <v>0</v>
      </c>
      <c r="K1861" s="5">
        <f t="shared" si="2"/>
        <v>0</v>
      </c>
      <c r="L1861" s="31">
        <f>VLOOKUP(A1861,ENERGY!$A$2:$F$2692,6,0)</f>
        <v>0</v>
      </c>
      <c r="M1861" s="31">
        <f t="shared" si="3"/>
        <v>0</v>
      </c>
      <c r="N1861" s="32">
        <f>VLOOKUP(A1861,'HUMAN RESOURCES'!$A$2:$M$2692,5,0)</f>
        <v>0.011</v>
      </c>
      <c r="O1861" s="32">
        <f>VLOOKUP(A1861,'HUMAN RESOURCES'!$A$2:$M$2692,6,0)</f>
        <v>0.009</v>
      </c>
      <c r="P1861" s="31">
        <f>VLOOKUP(A1861,'HUMAN RESOURCES'!$A$2:$M$2692,7,0)</f>
        <v>61</v>
      </c>
      <c r="Q1861" s="5">
        <f>VLOOKUP(A1861,'HUMAN RESOURCES'!$A$2:$M$2692,8,0)</f>
        <v>57</v>
      </c>
      <c r="R1861" s="5">
        <f>VLOOKUP(A1861,'HUMAN RESOURCES'!$A$2:$M$2692,9,0)</f>
        <v>0.402</v>
      </c>
      <c r="S1861" s="5">
        <f>VLOOKUP(A1861,'HUMAN RESOURCES'!$A$2:$M$2692,10,0)</f>
        <v>0.573</v>
      </c>
      <c r="T1861" s="5">
        <f>VLOOKUP(A1861,'HUMAN RESOURCES'!$A$2:$M$2692,11,0)</f>
        <v>0.025</v>
      </c>
      <c r="U1861" s="5">
        <f>VLOOKUP(A1861,'HUMAN RESOURCES'!$A$2:$M$2692,12,0)</f>
        <v>5379226</v>
      </c>
      <c r="V1861" s="35">
        <f>VLOOKUP(A1861,'HUMAN RESOURCES'!$A$2:$M$2692,13,0)</f>
        <v>0.132</v>
      </c>
      <c r="W1861" s="38">
        <f>VLOOKUP(A1861,TOURISM!$A$2:$F$2692,5,0)</f>
        <v>7000000</v>
      </c>
      <c r="X1861" s="39">
        <f>VLOOKUP(A1861,TOURISM!$A$2:$F$2692,6,0)</f>
        <v>50000000</v>
      </c>
      <c r="Y1861" s="43">
        <f t="shared" si="4"/>
        <v>-1.06457916851489</v>
      </c>
      <c r="Z1861" s="35">
        <f>VLOOKUP(A1861,BUSINESS!$A$2:$J$2692,5,0)</f>
        <v>0</v>
      </c>
      <c r="AA1861" s="5">
        <f>VLOOKUP(A1861,BUSINESS!$A$2:$J$2692,6,0)</f>
        <v>0</v>
      </c>
      <c r="AB1861" s="5">
        <f>VLOOKUP(A1861,BUSINESS!$A$2:$J$2692,7,0)</f>
        <v>0</v>
      </c>
      <c r="AC1861" s="5">
        <f>VLOOKUP(A1861,BUSINESS!$A$2:$J$2692,8,0)</f>
        <v>0</v>
      </c>
      <c r="AD1861" s="35">
        <f>VLOOKUP(A1861,BUSINESS!$A$2:$J$2692,9,0)</f>
        <v>0.008</v>
      </c>
      <c r="AE1861" s="35">
        <f>VLOOKUP(A1861,BUSINESS!$A$2:$J$2692,10,0)</f>
        <v>0.002</v>
      </c>
    </row>
    <row r="1862" customHeight="1" spans="1:31">
      <c r="A1862" s="22" t="str">
        <f t="shared" si="0"/>
        <v>Papua New Guinea-Oceania2001</v>
      </c>
      <c r="B1862" s="22" t="s">
        <v>213</v>
      </c>
      <c r="C1862" s="22" t="s">
        <v>71</v>
      </c>
      <c r="D1862" s="23">
        <v>2001</v>
      </c>
      <c r="E1862" s="25">
        <v>3081029666</v>
      </c>
      <c r="F1862" s="24">
        <f t="shared" si="1"/>
        <v>558.261615435196</v>
      </c>
      <c r="G1862" s="26">
        <v>0.045</v>
      </c>
      <c r="H1862" s="27">
        <v>25</v>
      </c>
      <c r="I1862" s="26">
        <v>0.162</v>
      </c>
      <c r="J1862" s="5">
        <f>VLOOKUP(A1862,ENERGY!$A$2:$F$2692,5,0)</f>
        <v>0</v>
      </c>
      <c r="K1862" s="5">
        <f t="shared" si="2"/>
        <v>0</v>
      </c>
      <c r="L1862" s="31">
        <f>VLOOKUP(A1862,ENERGY!$A$2:$F$2692,6,0)</f>
        <v>0</v>
      </c>
      <c r="M1862" s="31">
        <f t="shared" si="3"/>
        <v>0</v>
      </c>
      <c r="N1862" s="32">
        <f>VLOOKUP(A1862,'HUMAN RESOURCES'!$A$2:$M$2692,5,0)</f>
        <v>0.011</v>
      </c>
      <c r="O1862" s="32">
        <f>VLOOKUP(A1862,'HUMAN RESOURCES'!$A$2:$M$2692,6,0)</f>
        <v>0.014</v>
      </c>
      <c r="P1862" s="31">
        <f>VLOOKUP(A1862,'HUMAN RESOURCES'!$A$2:$M$2692,7,0)</f>
        <v>61</v>
      </c>
      <c r="Q1862" s="5">
        <f>VLOOKUP(A1862,'HUMAN RESOURCES'!$A$2:$M$2692,8,0)</f>
        <v>57</v>
      </c>
      <c r="R1862" s="5">
        <f>VLOOKUP(A1862,'HUMAN RESOURCES'!$A$2:$M$2692,9,0)</f>
        <v>0.402</v>
      </c>
      <c r="S1862" s="5">
        <f>VLOOKUP(A1862,'HUMAN RESOURCES'!$A$2:$M$2692,10,0)</f>
        <v>0.573</v>
      </c>
      <c r="T1862" s="5">
        <f>VLOOKUP(A1862,'HUMAN RESOURCES'!$A$2:$M$2692,11,0)</f>
        <v>0.025</v>
      </c>
      <c r="U1862" s="5">
        <f>VLOOKUP(A1862,'HUMAN RESOURCES'!$A$2:$M$2692,12,0)</f>
        <v>5518971</v>
      </c>
      <c r="V1862" s="35">
        <f>VLOOKUP(A1862,'HUMAN RESOURCES'!$A$2:$M$2692,13,0)</f>
        <v>0.132</v>
      </c>
      <c r="W1862" s="38">
        <f>VLOOKUP(A1862,TOURISM!$A$2:$F$2692,5,0)</f>
        <v>5200000</v>
      </c>
      <c r="X1862" s="39">
        <f>VLOOKUP(A1862,TOURISM!$A$2:$F$2692,6,0)</f>
        <v>38000000</v>
      </c>
      <c r="Y1862" s="43">
        <f t="shared" si="4"/>
        <v>-1.90695756096519</v>
      </c>
      <c r="Z1862" s="35">
        <f>VLOOKUP(A1862,BUSINESS!$A$2:$J$2692,5,0)</f>
        <v>0</v>
      </c>
      <c r="AA1862" s="5">
        <f>VLOOKUP(A1862,BUSINESS!$A$2:$J$2692,6,0)</f>
        <v>0</v>
      </c>
      <c r="AB1862" s="5">
        <f>VLOOKUP(A1862,BUSINESS!$A$2:$J$2692,7,0)</f>
        <v>0</v>
      </c>
      <c r="AC1862" s="5">
        <f>VLOOKUP(A1862,BUSINESS!$A$2:$J$2692,8,0)</f>
        <v>0</v>
      </c>
      <c r="AD1862" s="35">
        <f>VLOOKUP(A1862,BUSINESS!$A$2:$J$2692,9,0)</f>
        <v>0.009</v>
      </c>
      <c r="AE1862" s="35">
        <f>VLOOKUP(A1862,BUSINESS!$A$2:$J$2692,10,0)</f>
        <v>0.002</v>
      </c>
    </row>
    <row r="1863" customHeight="1" spans="1:31">
      <c r="A1863" s="22" t="str">
        <f t="shared" si="0"/>
        <v>Papua New Guinea-Oceania2002</v>
      </c>
      <c r="B1863" s="22" t="s">
        <v>213</v>
      </c>
      <c r="C1863" s="22" t="s">
        <v>71</v>
      </c>
      <c r="D1863" s="23">
        <v>2002</v>
      </c>
      <c r="E1863" s="25">
        <v>2999542369</v>
      </c>
      <c r="F1863" s="24">
        <f t="shared" si="1"/>
        <v>529.929483715168</v>
      </c>
      <c r="G1863" s="26">
        <v>0.046</v>
      </c>
      <c r="H1863" s="27">
        <v>24</v>
      </c>
      <c r="I1863" s="26">
        <v>0.139</v>
      </c>
      <c r="J1863" s="5">
        <f>VLOOKUP(A1863,ENERGY!$A$2:$F$2692,5,0)</f>
        <v>0</v>
      </c>
      <c r="K1863" s="5">
        <f t="shared" si="2"/>
        <v>0</v>
      </c>
      <c r="L1863" s="31">
        <f>VLOOKUP(A1863,ENERGY!$A$2:$F$2692,6,0)</f>
        <v>3135</v>
      </c>
      <c r="M1863" s="31">
        <f t="shared" si="3"/>
        <v>0.000553860798439367</v>
      </c>
      <c r="N1863" s="32">
        <f>VLOOKUP(A1863,'HUMAN RESOURCES'!$A$2:$M$2692,5,0)</f>
        <v>0.011</v>
      </c>
      <c r="O1863" s="32">
        <f>VLOOKUP(A1863,'HUMAN RESOURCES'!$A$2:$M$2692,6,0)</f>
        <v>0.007</v>
      </c>
      <c r="P1863" s="31">
        <f>VLOOKUP(A1863,'HUMAN RESOURCES'!$A$2:$M$2692,7,0)</f>
        <v>62</v>
      </c>
      <c r="Q1863" s="5">
        <f>VLOOKUP(A1863,'HUMAN RESOURCES'!$A$2:$M$2692,8,0)</f>
        <v>57</v>
      </c>
      <c r="R1863" s="5">
        <f>VLOOKUP(A1863,'HUMAN RESOURCES'!$A$2:$M$2692,9,0)</f>
        <v>0.402</v>
      </c>
      <c r="S1863" s="5">
        <f>VLOOKUP(A1863,'HUMAN RESOURCES'!$A$2:$M$2692,10,0)</f>
        <v>0.573</v>
      </c>
      <c r="T1863" s="5">
        <f>VLOOKUP(A1863,'HUMAN RESOURCES'!$A$2:$M$2692,11,0)</f>
        <v>0.025</v>
      </c>
      <c r="U1863" s="5">
        <f>VLOOKUP(A1863,'HUMAN RESOURCES'!$A$2:$M$2692,12,0)</f>
        <v>5660267</v>
      </c>
      <c r="V1863" s="35">
        <f>VLOOKUP(A1863,'HUMAN RESOURCES'!$A$2:$M$2692,13,0)</f>
        <v>0.132</v>
      </c>
      <c r="W1863" s="38">
        <f>VLOOKUP(A1863,TOURISM!$A$2:$F$2692,5,0)</f>
        <v>2800000</v>
      </c>
      <c r="X1863" s="39">
        <f>VLOOKUP(A1863,TOURISM!$A$2:$F$2692,6,0)</f>
        <v>60000000</v>
      </c>
      <c r="Y1863" s="43">
        <f t="shared" si="4"/>
        <v>-1.3318406463016</v>
      </c>
      <c r="Z1863" s="35">
        <f>VLOOKUP(A1863,BUSINESS!$A$2:$J$2692,5,0)</f>
        <v>0</v>
      </c>
      <c r="AA1863" s="5">
        <f>VLOOKUP(A1863,BUSINESS!$A$2:$J$2692,6,0)</f>
        <v>0</v>
      </c>
      <c r="AB1863" s="5">
        <f>VLOOKUP(A1863,BUSINESS!$A$2:$J$2692,7,0)</f>
        <v>0</v>
      </c>
      <c r="AC1863" s="5">
        <f>VLOOKUP(A1863,BUSINESS!$A$2:$J$2692,8,0)</f>
        <v>0</v>
      </c>
      <c r="AD1863" s="35">
        <f>VLOOKUP(A1863,BUSINESS!$A$2:$J$2692,9,0)</f>
        <v>0.013</v>
      </c>
      <c r="AE1863" s="35">
        <f>VLOOKUP(A1863,BUSINESS!$A$2:$J$2692,10,0)</f>
        <v>0.003</v>
      </c>
    </row>
    <row r="1864" customHeight="1" spans="1:31">
      <c r="A1864" s="22" t="str">
        <f t="shared" si="0"/>
        <v>Papua New Guinea-Oceania2003</v>
      </c>
      <c r="B1864" s="22" t="s">
        <v>213</v>
      </c>
      <c r="C1864" s="22" t="s">
        <v>71</v>
      </c>
      <c r="D1864" s="23">
        <v>2003</v>
      </c>
      <c r="E1864" s="25">
        <v>3536459120</v>
      </c>
      <c r="F1864" s="24">
        <f t="shared" si="1"/>
        <v>609.38740048338</v>
      </c>
      <c r="G1864" s="26">
        <v>0.041</v>
      </c>
      <c r="H1864" s="27">
        <v>25</v>
      </c>
      <c r="I1864" s="26">
        <v>0.134</v>
      </c>
      <c r="J1864" s="5">
        <f>VLOOKUP(A1864,ENERGY!$A$2:$F$2692,5,0)</f>
        <v>0</v>
      </c>
      <c r="K1864" s="5">
        <f t="shared" si="2"/>
        <v>0</v>
      </c>
      <c r="L1864" s="31">
        <f>VLOOKUP(A1864,ENERGY!$A$2:$F$2692,6,0)</f>
        <v>3333</v>
      </c>
      <c r="M1864" s="31">
        <f t="shared" si="3"/>
        <v>0.000574328201427394</v>
      </c>
      <c r="N1864" s="32">
        <f>VLOOKUP(A1864,'HUMAN RESOURCES'!$A$2:$M$2692,5,0)</f>
        <v>0.011</v>
      </c>
      <c r="O1864" s="32">
        <f>VLOOKUP(A1864,'HUMAN RESOURCES'!$A$2:$M$2692,6,0)</f>
        <v>0.006</v>
      </c>
      <c r="P1864" s="31">
        <f>VLOOKUP(A1864,'HUMAN RESOURCES'!$A$2:$M$2692,7,0)</f>
        <v>62</v>
      </c>
      <c r="Q1864" s="5">
        <f>VLOOKUP(A1864,'HUMAN RESOURCES'!$A$2:$M$2692,8,0)</f>
        <v>58</v>
      </c>
      <c r="R1864" s="5">
        <f>VLOOKUP(A1864,'HUMAN RESOURCES'!$A$2:$M$2692,9,0)</f>
        <v>0.401</v>
      </c>
      <c r="S1864" s="5">
        <f>VLOOKUP(A1864,'HUMAN RESOURCES'!$A$2:$M$2692,10,0)</f>
        <v>0.573</v>
      </c>
      <c r="T1864" s="5">
        <f>VLOOKUP(A1864,'HUMAN RESOURCES'!$A$2:$M$2692,11,0)</f>
        <v>0.026</v>
      </c>
      <c r="U1864" s="5">
        <f>VLOOKUP(A1864,'HUMAN RESOURCES'!$A$2:$M$2692,12,0)</f>
        <v>5803302</v>
      </c>
      <c r="V1864" s="35">
        <f>VLOOKUP(A1864,'HUMAN RESOURCES'!$A$2:$M$2692,13,0)</f>
        <v>0.131</v>
      </c>
      <c r="W1864" s="38">
        <f>VLOOKUP(A1864,TOURISM!$A$2:$F$2692,5,0)</f>
        <v>4900000</v>
      </c>
      <c r="X1864" s="39">
        <f>VLOOKUP(A1864,TOURISM!$A$2:$F$2692,6,0)</f>
        <v>52000000</v>
      </c>
      <c r="Y1864" s="43">
        <f t="shared" si="4"/>
        <v>-1.65261289709336</v>
      </c>
      <c r="Z1864" s="35">
        <f>VLOOKUP(A1864,BUSINESS!$A$2:$J$2692,5,0)</f>
        <v>0</v>
      </c>
      <c r="AA1864" s="5">
        <f>VLOOKUP(A1864,BUSINESS!$A$2:$J$2692,6,0)</f>
        <v>51</v>
      </c>
      <c r="AB1864" s="5">
        <f>VLOOKUP(A1864,BUSINESS!$A$2:$J$2692,7,0)</f>
        <v>0</v>
      </c>
      <c r="AC1864" s="5">
        <f>VLOOKUP(A1864,BUSINESS!$A$2:$J$2692,8,0)</f>
        <v>0</v>
      </c>
      <c r="AD1864" s="35">
        <f>VLOOKUP(A1864,BUSINESS!$A$2:$J$2692,9,0)</f>
        <v>0.014</v>
      </c>
      <c r="AE1864" s="35">
        <f>VLOOKUP(A1864,BUSINESS!$A$2:$J$2692,10,0)</f>
        <v>0.003</v>
      </c>
    </row>
    <row r="1865" customHeight="1" spans="1:31">
      <c r="A1865" s="22" t="str">
        <f t="shared" si="0"/>
        <v>Papua New Guinea-Oceania2004</v>
      </c>
      <c r="B1865" s="22" t="s">
        <v>213</v>
      </c>
      <c r="C1865" s="22" t="s">
        <v>71</v>
      </c>
      <c r="D1865" s="23">
        <v>2004</v>
      </c>
      <c r="E1865" s="25">
        <v>3927114457</v>
      </c>
      <c r="F1865" s="24">
        <f t="shared" si="1"/>
        <v>660.189998219708</v>
      </c>
      <c r="G1865" s="26">
        <v>0.046</v>
      </c>
      <c r="H1865" s="27">
        <v>30</v>
      </c>
      <c r="I1865" s="26">
        <v>0.133</v>
      </c>
      <c r="J1865" s="5">
        <f>VLOOKUP(A1865,ENERGY!$A$2:$F$2692,5,0)</f>
        <v>0</v>
      </c>
      <c r="K1865" s="5">
        <f t="shared" si="2"/>
        <v>0</v>
      </c>
      <c r="L1865" s="31">
        <f>VLOOKUP(A1865,ENERGY!$A$2:$F$2692,6,0)</f>
        <v>3476</v>
      </c>
      <c r="M1865" s="31">
        <f t="shared" si="3"/>
        <v>0.000584352826722744</v>
      </c>
      <c r="N1865" s="32">
        <f>VLOOKUP(A1865,'HUMAN RESOURCES'!$A$2:$M$2692,5,0)</f>
        <v>0.011</v>
      </c>
      <c r="O1865" s="32">
        <f>VLOOKUP(A1865,'HUMAN RESOURCES'!$A$2:$M$2692,6,0)</f>
        <v>0.01</v>
      </c>
      <c r="P1865" s="31">
        <f>VLOOKUP(A1865,'HUMAN RESOURCES'!$A$2:$M$2692,7,0)</f>
        <v>62</v>
      </c>
      <c r="Q1865" s="5">
        <f>VLOOKUP(A1865,'HUMAN RESOURCES'!$A$2:$M$2692,8,0)</f>
        <v>58</v>
      </c>
      <c r="R1865" s="5">
        <f>VLOOKUP(A1865,'HUMAN RESOURCES'!$A$2:$M$2692,9,0)</f>
        <v>0.401</v>
      </c>
      <c r="S1865" s="5">
        <f>VLOOKUP(A1865,'HUMAN RESOURCES'!$A$2:$M$2692,10,0)</f>
        <v>0.574</v>
      </c>
      <c r="T1865" s="5">
        <f>VLOOKUP(A1865,'HUMAN RESOURCES'!$A$2:$M$2692,11,0)</f>
        <v>0.026</v>
      </c>
      <c r="U1865" s="5">
        <f>VLOOKUP(A1865,'HUMAN RESOURCES'!$A$2:$M$2692,12,0)</f>
        <v>5948461</v>
      </c>
      <c r="V1865" s="35">
        <f>VLOOKUP(A1865,'HUMAN RESOURCES'!$A$2:$M$2692,13,0)</f>
        <v>0.131</v>
      </c>
      <c r="W1865" s="38">
        <f>VLOOKUP(A1865,TOURISM!$A$2:$F$2692,5,0)</f>
        <v>7100000</v>
      </c>
      <c r="X1865" s="39">
        <f>VLOOKUP(A1865,TOURISM!$A$2:$F$2692,6,0)</f>
        <v>72000000</v>
      </c>
      <c r="Y1865" s="43">
        <f t="shared" si="4"/>
        <v>-0.971114541524719</v>
      </c>
      <c r="Z1865" s="35">
        <f>VLOOKUP(A1865,BUSINESS!$A$2:$J$2692,5,0)</f>
        <v>0</v>
      </c>
      <c r="AA1865" s="5">
        <f>VLOOKUP(A1865,BUSINESS!$A$2:$J$2692,6,0)</f>
        <v>51</v>
      </c>
      <c r="AB1865" s="5">
        <f>VLOOKUP(A1865,BUSINESS!$A$2:$J$2692,7,0)</f>
        <v>0</v>
      </c>
      <c r="AC1865" s="5">
        <f>VLOOKUP(A1865,BUSINESS!$A$2:$J$2692,8,0)</f>
        <v>0</v>
      </c>
      <c r="AD1865" s="35">
        <f>VLOOKUP(A1865,BUSINESS!$A$2:$J$2692,9,0)</f>
        <v>0.015</v>
      </c>
      <c r="AE1865" s="35">
        <f>VLOOKUP(A1865,BUSINESS!$A$2:$J$2692,10,0)</f>
        <v>0.008</v>
      </c>
    </row>
    <row r="1866" customHeight="1" spans="1:31">
      <c r="A1866" s="22" t="str">
        <f t="shared" si="0"/>
        <v>Papua New Guinea-Oceania2005</v>
      </c>
      <c r="B1866" s="22" t="s">
        <v>213</v>
      </c>
      <c r="C1866" s="22" t="s">
        <v>71</v>
      </c>
      <c r="D1866" s="23">
        <v>2005</v>
      </c>
      <c r="E1866" s="25">
        <v>4901584516</v>
      </c>
      <c r="F1866" s="24">
        <f t="shared" si="1"/>
        <v>804.071109402147</v>
      </c>
      <c r="G1866" s="26">
        <v>0.04</v>
      </c>
      <c r="H1866" s="27">
        <v>32</v>
      </c>
      <c r="I1866" s="26">
        <v>0.115</v>
      </c>
      <c r="J1866" s="5">
        <f>VLOOKUP(A1866,ENERGY!$A$2:$F$2692,5,0)</f>
        <v>0</v>
      </c>
      <c r="K1866" s="5">
        <f t="shared" si="2"/>
        <v>0</v>
      </c>
      <c r="L1866" s="31">
        <f>VLOOKUP(A1866,ENERGY!$A$2:$F$2692,6,0)</f>
        <v>3513</v>
      </c>
      <c r="M1866" s="31">
        <f t="shared" si="3"/>
        <v>0.000576283403480896</v>
      </c>
      <c r="N1866" s="32">
        <f>VLOOKUP(A1866,'HUMAN RESOURCES'!$A$2:$M$2692,5,0)</f>
        <v>0.011</v>
      </c>
      <c r="O1866" s="32">
        <f>VLOOKUP(A1866,'HUMAN RESOURCES'!$A$2:$M$2692,6,0)</f>
        <v>0.003</v>
      </c>
      <c r="P1866" s="31">
        <f>VLOOKUP(A1866,'HUMAN RESOURCES'!$A$2:$M$2692,7,0)</f>
        <v>63</v>
      </c>
      <c r="Q1866" s="5">
        <f>VLOOKUP(A1866,'HUMAN RESOURCES'!$A$2:$M$2692,8,0)</f>
        <v>59</v>
      </c>
      <c r="R1866" s="5">
        <f>VLOOKUP(A1866,'HUMAN RESOURCES'!$A$2:$M$2692,9,0)</f>
        <v>0.4</v>
      </c>
      <c r="S1866" s="5">
        <f>VLOOKUP(A1866,'HUMAN RESOURCES'!$A$2:$M$2692,10,0)</f>
        <v>0.574</v>
      </c>
      <c r="T1866" s="5">
        <f>VLOOKUP(A1866,'HUMAN RESOURCES'!$A$2:$M$2692,11,0)</f>
        <v>0.026</v>
      </c>
      <c r="U1866" s="5">
        <f>VLOOKUP(A1866,'HUMAN RESOURCES'!$A$2:$M$2692,12,0)</f>
        <v>6095959</v>
      </c>
      <c r="V1866" s="35">
        <f>VLOOKUP(A1866,'HUMAN RESOURCES'!$A$2:$M$2692,13,0)</f>
        <v>0.131</v>
      </c>
      <c r="W1866" s="38">
        <f>VLOOKUP(A1866,TOURISM!$A$2:$F$2692,5,0)</f>
        <v>9400000</v>
      </c>
      <c r="X1866" s="39">
        <f>VLOOKUP(A1866,TOURISM!$A$2:$F$2692,6,0)</f>
        <v>57000000</v>
      </c>
      <c r="Y1866" s="43">
        <f t="shared" si="4"/>
        <v>-0.698376353425063</v>
      </c>
      <c r="Z1866" s="35">
        <f>VLOOKUP(A1866,BUSINESS!$A$2:$J$2692,5,0)</f>
        <v>0.416</v>
      </c>
      <c r="AA1866" s="5">
        <f>VLOOKUP(A1866,BUSINESS!$A$2:$J$2692,6,0)</f>
        <v>51</v>
      </c>
      <c r="AB1866" s="5">
        <f>VLOOKUP(A1866,BUSINESS!$A$2:$J$2692,7,0)</f>
        <v>0</v>
      </c>
      <c r="AC1866" s="5">
        <f>VLOOKUP(A1866,BUSINESS!$A$2:$J$2692,8,0)</f>
        <v>207</v>
      </c>
      <c r="AD1866" s="35">
        <f>VLOOKUP(A1866,BUSINESS!$A$2:$J$2692,9,0)</f>
        <v>0.017</v>
      </c>
      <c r="AE1866" s="35">
        <f>VLOOKUP(A1866,BUSINESS!$A$2:$J$2692,10,0)</f>
        <v>0.012</v>
      </c>
    </row>
    <row r="1867" customHeight="1" spans="1:31">
      <c r="A1867" s="22" t="str">
        <f t="shared" si="0"/>
        <v>Papua New Guinea-Oceania2006</v>
      </c>
      <c r="B1867" s="22" t="s">
        <v>213</v>
      </c>
      <c r="C1867" s="22" t="s">
        <v>71</v>
      </c>
      <c r="D1867" s="23">
        <v>2006</v>
      </c>
      <c r="E1867" s="25">
        <v>5598700444</v>
      </c>
      <c r="F1867" s="24">
        <f t="shared" si="1"/>
        <v>896.394878668007</v>
      </c>
      <c r="G1867" s="26">
        <v>0.035</v>
      </c>
      <c r="H1867" s="27">
        <v>31</v>
      </c>
      <c r="I1867" s="26">
        <v>0.106</v>
      </c>
      <c r="J1867" s="5">
        <f>VLOOKUP(A1867,ENERGY!$A$2:$F$2692,5,0)</f>
        <v>0</v>
      </c>
      <c r="K1867" s="5">
        <f t="shared" si="2"/>
        <v>0</v>
      </c>
      <c r="L1867" s="31">
        <f>VLOOKUP(A1867,ENERGY!$A$2:$F$2692,6,0)</f>
        <v>3231</v>
      </c>
      <c r="M1867" s="31">
        <f t="shared" si="3"/>
        <v>0.000517307879202606</v>
      </c>
      <c r="N1867" s="32">
        <f>VLOOKUP(A1867,'HUMAN RESOURCES'!$A$2:$M$2692,5,0)</f>
        <v>0.011</v>
      </c>
      <c r="O1867" s="32">
        <f>VLOOKUP(A1867,'HUMAN RESOURCES'!$A$2:$M$2692,6,0)</f>
        <v>0.003</v>
      </c>
      <c r="P1867" s="31">
        <f>VLOOKUP(A1867,'HUMAN RESOURCES'!$A$2:$M$2692,7,0)</f>
        <v>63</v>
      </c>
      <c r="Q1867" s="5">
        <f>VLOOKUP(A1867,'HUMAN RESOURCES'!$A$2:$M$2692,8,0)</f>
        <v>59</v>
      </c>
      <c r="R1867" s="5">
        <f>VLOOKUP(A1867,'HUMAN RESOURCES'!$A$2:$M$2692,9,0)</f>
        <v>0.399</v>
      </c>
      <c r="S1867" s="5">
        <f>VLOOKUP(A1867,'HUMAN RESOURCES'!$A$2:$M$2692,10,0)</f>
        <v>0.575</v>
      </c>
      <c r="T1867" s="5">
        <f>VLOOKUP(A1867,'HUMAN RESOURCES'!$A$2:$M$2692,11,0)</f>
        <v>0.026</v>
      </c>
      <c r="U1867" s="5">
        <f>VLOOKUP(A1867,'HUMAN RESOURCES'!$A$2:$M$2692,12,0)</f>
        <v>6245797</v>
      </c>
      <c r="V1867" s="35">
        <f>VLOOKUP(A1867,'HUMAN RESOURCES'!$A$2:$M$2692,13,0)</f>
        <v>0.131</v>
      </c>
      <c r="W1867" s="38">
        <f>VLOOKUP(A1867,TOURISM!$A$2:$F$2692,5,0)</f>
        <v>3900000</v>
      </c>
      <c r="X1867" s="39">
        <f>VLOOKUP(A1867,TOURISM!$A$2:$F$2692,6,0)</f>
        <v>43000000</v>
      </c>
      <c r="Y1867" s="43">
        <f t="shared" si="4"/>
        <v>-1.20866581556823</v>
      </c>
      <c r="Z1867" s="35">
        <f>VLOOKUP(A1867,BUSINESS!$A$2:$J$2692,5,0)</f>
        <v>0.415</v>
      </c>
      <c r="AA1867" s="5">
        <f>VLOOKUP(A1867,BUSINESS!$A$2:$J$2692,6,0)</f>
        <v>51</v>
      </c>
      <c r="AB1867" s="5">
        <f>VLOOKUP(A1867,BUSINESS!$A$2:$J$2692,7,0)</f>
        <v>0</v>
      </c>
      <c r="AC1867" s="5">
        <f>VLOOKUP(A1867,BUSINESS!$A$2:$J$2692,8,0)</f>
        <v>207</v>
      </c>
      <c r="AD1867" s="35">
        <f>VLOOKUP(A1867,BUSINESS!$A$2:$J$2692,9,0)</f>
        <v>0.018</v>
      </c>
      <c r="AE1867" s="35">
        <f>VLOOKUP(A1867,BUSINESS!$A$2:$J$2692,10,0)</f>
        <v>0.016</v>
      </c>
    </row>
    <row r="1868" customHeight="1" spans="1:31">
      <c r="A1868" s="22" t="str">
        <f t="shared" si="0"/>
        <v>Papua New Guinea-Oceania2007</v>
      </c>
      <c r="B1868" s="22" t="s">
        <v>213</v>
      </c>
      <c r="C1868" s="22" t="s">
        <v>71</v>
      </c>
      <c r="D1868" s="23">
        <v>2007</v>
      </c>
      <c r="E1868" s="25">
        <v>6329292929</v>
      </c>
      <c r="F1868" s="24">
        <f t="shared" si="1"/>
        <v>989.319459586787</v>
      </c>
      <c r="G1868" s="26">
        <v>0.042</v>
      </c>
      <c r="H1868" s="27">
        <v>41</v>
      </c>
      <c r="I1868" s="26">
        <v>0.098</v>
      </c>
      <c r="J1868" s="5">
        <f>VLOOKUP(A1868,ENERGY!$A$2:$F$2692,5,0)</f>
        <v>0</v>
      </c>
      <c r="K1868" s="5">
        <f t="shared" si="2"/>
        <v>0</v>
      </c>
      <c r="L1868" s="31">
        <f>VLOOKUP(A1868,ENERGY!$A$2:$F$2692,6,0)</f>
        <v>4481</v>
      </c>
      <c r="M1868" s="31">
        <f t="shared" si="3"/>
        <v>0.000700416389024486</v>
      </c>
      <c r="N1868" s="32">
        <f>VLOOKUP(A1868,'HUMAN RESOURCES'!$A$2:$M$2692,5,0)</f>
        <v>0.011</v>
      </c>
      <c r="O1868" s="32">
        <f>VLOOKUP(A1868,'HUMAN RESOURCES'!$A$2:$M$2692,6,0)</f>
        <v>0.004</v>
      </c>
      <c r="P1868" s="31">
        <f>VLOOKUP(A1868,'HUMAN RESOURCES'!$A$2:$M$2692,7,0)</f>
        <v>63</v>
      </c>
      <c r="Q1868" s="5">
        <f>VLOOKUP(A1868,'HUMAN RESOURCES'!$A$2:$M$2692,8,0)</f>
        <v>59</v>
      </c>
      <c r="R1868" s="5">
        <f>VLOOKUP(A1868,'HUMAN RESOURCES'!$A$2:$M$2692,9,0)</f>
        <v>0.397</v>
      </c>
      <c r="S1868" s="5">
        <f>VLOOKUP(A1868,'HUMAN RESOURCES'!$A$2:$M$2692,10,0)</f>
        <v>0.576</v>
      </c>
      <c r="T1868" s="5">
        <f>VLOOKUP(A1868,'HUMAN RESOURCES'!$A$2:$M$2692,11,0)</f>
        <v>0.027</v>
      </c>
      <c r="U1868" s="5">
        <f>VLOOKUP(A1868,'HUMAN RESOURCES'!$A$2:$M$2692,12,0)</f>
        <v>6397623</v>
      </c>
      <c r="V1868" s="35">
        <f>VLOOKUP(A1868,'HUMAN RESOURCES'!$A$2:$M$2692,13,0)</f>
        <v>0.131</v>
      </c>
      <c r="W1868" s="38">
        <f>VLOOKUP(A1868,TOURISM!$A$2:$F$2692,5,0)</f>
        <v>4500000</v>
      </c>
      <c r="X1868" s="39">
        <f>VLOOKUP(A1868,TOURISM!$A$2:$F$2692,6,0)</f>
        <v>81000000</v>
      </c>
      <c r="Y1868" s="43">
        <f t="shared" si="4"/>
        <v>-0.888847789943076</v>
      </c>
      <c r="Z1868" s="35">
        <f>VLOOKUP(A1868,BUSINESS!$A$2:$J$2692,5,0)</f>
        <v>0.415</v>
      </c>
      <c r="AA1868" s="5">
        <f>VLOOKUP(A1868,BUSINESS!$A$2:$J$2692,6,0)</f>
        <v>51</v>
      </c>
      <c r="AB1868" s="5">
        <f>VLOOKUP(A1868,BUSINESS!$A$2:$J$2692,7,0)</f>
        <v>0</v>
      </c>
      <c r="AC1868" s="5">
        <f>VLOOKUP(A1868,BUSINESS!$A$2:$J$2692,8,0)</f>
        <v>207</v>
      </c>
      <c r="AD1868" s="35">
        <f>VLOOKUP(A1868,BUSINESS!$A$2:$J$2692,9,0)</f>
        <v>0.018</v>
      </c>
      <c r="AE1868" s="35">
        <f>VLOOKUP(A1868,BUSINESS!$A$2:$J$2692,10,0)</f>
        <v>0.047</v>
      </c>
    </row>
    <row r="1869" customHeight="1" spans="1:31">
      <c r="A1869" s="22" t="str">
        <f t="shared" si="0"/>
        <v>Papua New Guinea-Oceania2008</v>
      </c>
      <c r="B1869" s="22" t="s">
        <v>213</v>
      </c>
      <c r="C1869" s="22" t="s">
        <v>71</v>
      </c>
      <c r="D1869" s="23">
        <v>2008</v>
      </c>
      <c r="E1869" s="25">
        <v>8010370370</v>
      </c>
      <c r="F1869" s="24">
        <f t="shared" si="1"/>
        <v>1222.79358473682</v>
      </c>
      <c r="G1869" s="26">
        <v>0.046</v>
      </c>
      <c r="H1869" s="27">
        <v>56</v>
      </c>
      <c r="I1869" s="26">
        <v>0.092</v>
      </c>
      <c r="J1869" s="5">
        <f>VLOOKUP(A1869,ENERGY!$A$2:$F$2692,5,0)</f>
        <v>0</v>
      </c>
      <c r="K1869" s="5">
        <f t="shared" si="2"/>
        <v>0</v>
      </c>
      <c r="L1869" s="31">
        <f>VLOOKUP(A1869,ENERGY!$A$2:$F$2692,6,0)</f>
        <v>4903</v>
      </c>
      <c r="M1869" s="31">
        <f t="shared" si="3"/>
        <v>0.000748449406087154</v>
      </c>
      <c r="N1869" s="32">
        <f>VLOOKUP(A1869,'HUMAN RESOURCES'!$A$2:$M$2692,5,0)</f>
        <v>0.011</v>
      </c>
      <c r="O1869" s="32">
        <f>VLOOKUP(A1869,'HUMAN RESOURCES'!$A$2:$M$2692,6,0)</f>
        <v>0.004</v>
      </c>
      <c r="P1869" s="31">
        <f>VLOOKUP(A1869,'HUMAN RESOURCES'!$A$2:$M$2692,7,0)</f>
        <v>64</v>
      </c>
      <c r="Q1869" s="5">
        <f>VLOOKUP(A1869,'HUMAN RESOURCES'!$A$2:$M$2692,8,0)</f>
        <v>60</v>
      </c>
      <c r="R1869" s="5">
        <f>VLOOKUP(A1869,'HUMAN RESOURCES'!$A$2:$M$2692,9,0)</f>
        <v>0.395</v>
      </c>
      <c r="S1869" s="5">
        <f>VLOOKUP(A1869,'HUMAN RESOURCES'!$A$2:$M$2692,10,0)</f>
        <v>0.578</v>
      </c>
      <c r="T1869" s="5">
        <f>VLOOKUP(A1869,'HUMAN RESOURCES'!$A$2:$M$2692,11,0)</f>
        <v>0.027</v>
      </c>
      <c r="U1869" s="5">
        <f>VLOOKUP(A1869,'HUMAN RESOURCES'!$A$2:$M$2692,12,0)</f>
        <v>6550877</v>
      </c>
      <c r="V1869" s="35">
        <f>VLOOKUP(A1869,'HUMAN RESOURCES'!$A$2:$M$2692,13,0)</f>
        <v>0.131</v>
      </c>
      <c r="W1869" s="38">
        <f>VLOOKUP(A1869,TOURISM!$A$2:$F$2692,5,0)</f>
        <v>3800000</v>
      </c>
      <c r="X1869" s="39">
        <f>VLOOKUP(A1869,TOURISM!$A$2:$F$2692,6,0)</f>
        <v>75000000</v>
      </c>
      <c r="Y1869" s="43">
        <f t="shared" si="4"/>
        <v>-1.64127176540222</v>
      </c>
      <c r="Z1869" s="35">
        <f>VLOOKUP(A1869,BUSINESS!$A$2:$J$2692,5,0)</f>
        <v>0.415</v>
      </c>
      <c r="AA1869" s="5">
        <f>VLOOKUP(A1869,BUSINESS!$A$2:$J$2692,6,0)</f>
        <v>51</v>
      </c>
      <c r="AB1869" s="5">
        <f>VLOOKUP(A1869,BUSINESS!$A$2:$J$2692,7,0)</f>
        <v>0</v>
      </c>
      <c r="AC1869" s="5">
        <f>VLOOKUP(A1869,BUSINESS!$A$2:$J$2692,8,0)</f>
        <v>194</v>
      </c>
      <c r="AD1869" s="35">
        <f>VLOOKUP(A1869,BUSINESS!$A$2:$J$2692,9,0)</f>
        <v>0.012</v>
      </c>
      <c r="AE1869" s="35">
        <f>VLOOKUP(A1869,BUSINESS!$A$2:$J$2692,10,0)</f>
        <v>0.133</v>
      </c>
    </row>
    <row r="1870" customHeight="1" spans="1:31">
      <c r="A1870" s="22" t="str">
        <f t="shared" si="0"/>
        <v>Papua New Guinea-Oceania2009</v>
      </c>
      <c r="B1870" s="22" t="s">
        <v>213</v>
      </c>
      <c r="C1870" s="22" t="s">
        <v>71</v>
      </c>
      <c r="D1870" s="23">
        <v>2009</v>
      </c>
      <c r="E1870" s="25">
        <v>7914594203</v>
      </c>
      <c r="F1870" s="24">
        <f t="shared" si="1"/>
        <v>1180.43192496035</v>
      </c>
      <c r="G1870" s="26">
        <v>0.042</v>
      </c>
      <c r="H1870" s="27">
        <v>50</v>
      </c>
      <c r="I1870" s="26">
        <v>0.101</v>
      </c>
      <c r="J1870" s="5">
        <f>VLOOKUP(A1870,ENERGY!$A$2:$F$2692,5,0)</f>
        <v>0</v>
      </c>
      <c r="K1870" s="5">
        <f t="shared" si="2"/>
        <v>0</v>
      </c>
      <c r="L1870" s="31">
        <f>VLOOKUP(A1870,ENERGY!$A$2:$F$2692,6,0)</f>
        <v>4613</v>
      </c>
      <c r="M1870" s="31">
        <f t="shared" si="3"/>
        <v>0.000688011580906836</v>
      </c>
      <c r="N1870" s="32">
        <f>VLOOKUP(A1870,'HUMAN RESOURCES'!$A$2:$M$2692,5,0)</f>
        <v>0.011</v>
      </c>
      <c r="O1870" s="32">
        <f>VLOOKUP(A1870,'HUMAN RESOURCES'!$A$2:$M$2692,6,0)</f>
        <v>0.004</v>
      </c>
      <c r="P1870" s="31">
        <f>VLOOKUP(A1870,'HUMAN RESOURCES'!$A$2:$M$2692,7,0)</f>
        <v>64</v>
      </c>
      <c r="Q1870" s="5">
        <f>VLOOKUP(A1870,'HUMAN RESOURCES'!$A$2:$M$2692,8,0)</f>
        <v>60</v>
      </c>
      <c r="R1870" s="5">
        <f>VLOOKUP(A1870,'HUMAN RESOURCES'!$A$2:$M$2692,9,0)</f>
        <v>0.393</v>
      </c>
      <c r="S1870" s="5">
        <f>VLOOKUP(A1870,'HUMAN RESOURCES'!$A$2:$M$2692,10,0)</f>
        <v>0.579</v>
      </c>
      <c r="T1870" s="5">
        <f>VLOOKUP(A1870,'HUMAN RESOURCES'!$A$2:$M$2692,11,0)</f>
        <v>0.027</v>
      </c>
      <c r="U1870" s="5">
        <f>VLOOKUP(A1870,'HUMAN RESOURCES'!$A$2:$M$2692,12,0)</f>
        <v>6704829</v>
      </c>
      <c r="V1870" s="35">
        <f>VLOOKUP(A1870,'HUMAN RESOURCES'!$A$2:$M$2692,13,0)</f>
        <v>0.13</v>
      </c>
      <c r="W1870" s="38">
        <f>VLOOKUP(A1870,TOURISM!$A$2:$F$2692,5,0)</f>
        <v>2100000</v>
      </c>
      <c r="X1870" s="39">
        <f>VLOOKUP(A1870,TOURISM!$A$2:$F$2692,6,0)</f>
        <v>132000000</v>
      </c>
      <c r="Y1870" s="43">
        <f t="shared" si="4"/>
        <v>-1.42931766364495</v>
      </c>
      <c r="Z1870" s="35">
        <f>VLOOKUP(A1870,BUSINESS!$A$2:$J$2692,5,0)</f>
        <v>0.421</v>
      </c>
      <c r="AA1870" s="5">
        <f>VLOOKUP(A1870,BUSINESS!$A$2:$J$2692,6,0)</f>
        <v>51</v>
      </c>
      <c r="AB1870" s="5">
        <f>VLOOKUP(A1870,BUSINESS!$A$2:$J$2692,7,0)</f>
        <v>0</v>
      </c>
      <c r="AC1870" s="5">
        <f>VLOOKUP(A1870,BUSINESS!$A$2:$J$2692,8,0)</f>
        <v>194</v>
      </c>
      <c r="AD1870" s="35">
        <f>VLOOKUP(A1870,BUSINESS!$A$2:$J$2692,9,0)</f>
        <v>0.016</v>
      </c>
      <c r="AE1870" s="35">
        <f>VLOOKUP(A1870,BUSINESS!$A$2:$J$2692,10,0)</f>
        <v>0.211</v>
      </c>
    </row>
    <row r="1871" customHeight="1" spans="1:31">
      <c r="A1871" s="22" t="str">
        <f t="shared" si="0"/>
        <v>Papua New Guinea-Oceania2010</v>
      </c>
      <c r="B1871" s="22" t="s">
        <v>213</v>
      </c>
      <c r="C1871" s="22" t="s">
        <v>71</v>
      </c>
      <c r="D1871" s="23">
        <v>2010</v>
      </c>
      <c r="E1871" s="25">
        <v>9480047959</v>
      </c>
      <c r="F1871" s="24">
        <f t="shared" si="1"/>
        <v>1382.1437493667</v>
      </c>
      <c r="G1871" s="26">
        <v>0.041</v>
      </c>
      <c r="H1871" s="27">
        <v>57</v>
      </c>
      <c r="I1871" s="26">
        <v>0.104</v>
      </c>
      <c r="J1871" s="5">
        <f>VLOOKUP(A1871,ENERGY!$A$2:$F$2692,5,0)</f>
        <v>0</v>
      </c>
      <c r="K1871" s="5">
        <f t="shared" si="2"/>
        <v>0</v>
      </c>
      <c r="L1871" s="31">
        <f>VLOOKUP(A1871,ENERGY!$A$2:$F$2692,6,0)</f>
        <v>3968</v>
      </c>
      <c r="M1871" s="31">
        <f t="shared" si="3"/>
        <v>0.000578514625791576</v>
      </c>
      <c r="N1871" s="32">
        <f>VLOOKUP(A1871,'HUMAN RESOURCES'!$A$2:$M$2692,5,0)</f>
        <v>0.011</v>
      </c>
      <c r="O1871" s="32">
        <f>VLOOKUP(A1871,'HUMAN RESOURCES'!$A$2:$M$2692,6,0)</f>
        <v>0.003</v>
      </c>
      <c r="P1871" s="31">
        <f>VLOOKUP(A1871,'HUMAN RESOURCES'!$A$2:$M$2692,7,0)</f>
        <v>64</v>
      </c>
      <c r="Q1871" s="5">
        <f>VLOOKUP(A1871,'HUMAN RESOURCES'!$A$2:$M$2692,8,0)</f>
        <v>60</v>
      </c>
      <c r="R1871" s="5">
        <f>VLOOKUP(A1871,'HUMAN RESOURCES'!$A$2:$M$2692,9,0)</f>
        <v>0.391</v>
      </c>
      <c r="S1871" s="5">
        <f>VLOOKUP(A1871,'HUMAN RESOURCES'!$A$2:$M$2692,10,0)</f>
        <v>0.582</v>
      </c>
      <c r="T1871" s="5">
        <f>VLOOKUP(A1871,'HUMAN RESOURCES'!$A$2:$M$2692,11,0)</f>
        <v>0.028</v>
      </c>
      <c r="U1871" s="5">
        <f>VLOOKUP(A1871,'HUMAN RESOURCES'!$A$2:$M$2692,12,0)</f>
        <v>6858945</v>
      </c>
      <c r="V1871" s="35">
        <f>VLOOKUP(A1871,'HUMAN RESOURCES'!$A$2:$M$2692,13,0)</f>
        <v>0.13</v>
      </c>
      <c r="W1871" s="38">
        <f>VLOOKUP(A1871,TOURISM!$A$2:$F$2692,5,0)</f>
        <v>2500000</v>
      </c>
      <c r="X1871" s="39">
        <f>VLOOKUP(A1871,TOURISM!$A$2:$F$2692,6,0)</f>
        <v>138000000</v>
      </c>
      <c r="Y1871" s="43">
        <f t="shared" si="4"/>
        <v>0.028240372815414</v>
      </c>
      <c r="Z1871" s="35">
        <f>VLOOKUP(A1871,BUSINESS!$A$2:$J$2692,5,0)</f>
        <v>0.421</v>
      </c>
      <c r="AA1871" s="5">
        <f>VLOOKUP(A1871,BUSINESS!$A$2:$J$2692,6,0)</f>
        <v>51</v>
      </c>
      <c r="AB1871" s="5">
        <f>VLOOKUP(A1871,BUSINESS!$A$2:$J$2692,7,0)</f>
        <v>0</v>
      </c>
      <c r="AC1871" s="5">
        <f>VLOOKUP(A1871,BUSINESS!$A$2:$J$2692,8,0)</f>
        <v>194</v>
      </c>
      <c r="AD1871" s="35">
        <f>VLOOKUP(A1871,BUSINESS!$A$2:$J$2692,9,0)</f>
        <v>0.013</v>
      </c>
      <c r="AE1871" s="35">
        <f>VLOOKUP(A1871,BUSINESS!$A$2:$J$2692,10,0)</f>
        <v>0.278</v>
      </c>
    </row>
    <row r="1872" customHeight="1" spans="1:31">
      <c r="A1872" s="22" t="str">
        <f t="shared" si="0"/>
        <v>Papua New Guinea-Oceania2011</v>
      </c>
      <c r="B1872" s="22" t="s">
        <v>213</v>
      </c>
      <c r="C1872" s="22" t="s">
        <v>71</v>
      </c>
      <c r="D1872" s="23">
        <v>2011</v>
      </c>
      <c r="E1872" s="25">
        <v>12393604089</v>
      </c>
      <c r="F1872" s="24">
        <f t="shared" si="1"/>
        <v>1767.23866184076</v>
      </c>
      <c r="G1872" s="26">
        <v>0.042</v>
      </c>
      <c r="H1872" s="27">
        <v>74</v>
      </c>
      <c r="I1872" s="26">
        <v>0.108</v>
      </c>
      <c r="J1872" s="5">
        <f>VLOOKUP(A1872,ENERGY!$A$2:$F$2692,5,0)</f>
        <v>0</v>
      </c>
      <c r="K1872" s="5">
        <f t="shared" si="2"/>
        <v>0</v>
      </c>
      <c r="L1872" s="31">
        <f>VLOOKUP(A1872,ENERGY!$A$2:$F$2692,6,0)</f>
        <v>2688</v>
      </c>
      <c r="M1872" s="31">
        <f t="shared" si="3"/>
        <v>0.000383289436141028</v>
      </c>
      <c r="N1872" s="32">
        <f>VLOOKUP(A1872,'HUMAN RESOURCES'!$A$2:$M$2692,5,0)</f>
        <v>0.012</v>
      </c>
      <c r="O1872" s="32">
        <f>VLOOKUP(A1872,'HUMAN RESOURCES'!$A$2:$M$2692,6,0)</f>
        <v>0.012</v>
      </c>
      <c r="P1872" s="31">
        <f>VLOOKUP(A1872,'HUMAN RESOURCES'!$A$2:$M$2692,7,0)</f>
        <v>64</v>
      </c>
      <c r="Q1872" s="5">
        <f>VLOOKUP(A1872,'HUMAN RESOURCES'!$A$2:$M$2692,8,0)</f>
        <v>60</v>
      </c>
      <c r="R1872" s="5">
        <f>VLOOKUP(A1872,'HUMAN RESOURCES'!$A$2:$M$2692,9,0)</f>
        <v>0.387</v>
      </c>
      <c r="S1872" s="5">
        <f>VLOOKUP(A1872,'HUMAN RESOURCES'!$A$2:$M$2692,10,0)</f>
        <v>0.584</v>
      </c>
      <c r="T1872" s="5">
        <f>VLOOKUP(A1872,'HUMAN RESOURCES'!$A$2:$M$2692,11,0)</f>
        <v>0.028</v>
      </c>
      <c r="U1872" s="5">
        <f>VLOOKUP(A1872,'HUMAN RESOURCES'!$A$2:$M$2692,12,0)</f>
        <v>7012977</v>
      </c>
      <c r="V1872" s="35">
        <f>VLOOKUP(A1872,'HUMAN RESOURCES'!$A$2:$M$2692,13,0)</f>
        <v>0.13</v>
      </c>
      <c r="W1872" s="38">
        <f>VLOOKUP(A1872,TOURISM!$A$2:$F$2692,5,0)</f>
        <v>3500000</v>
      </c>
      <c r="X1872" s="37">
        <v>0</v>
      </c>
      <c r="Y1872" s="43">
        <f t="shared" si="4"/>
        <v>0</v>
      </c>
      <c r="Z1872" s="35">
        <f>VLOOKUP(A1872,BUSINESS!$A$2:$J$2692,5,0)</f>
        <v>0.421</v>
      </c>
      <c r="AA1872" s="5">
        <f>VLOOKUP(A1872,BUSINESS!$A$2:$J$2692,6,0)</f>
        <v>51</v>
      </c>
      <c r="AB1872" s="5">
        <f>VLOOKUP(A1872,BUSINESS!$A$2:$J$2692,7,0)</f>
        <v>0</v>
      </c>
      <c r="AC1872" s="5">
        <f>VLOOKUP(A1872,BUSINESS!$A$2:$J$2692,8,0)</f>
        <v>194</v>
      </c>
      <c r="AD1872" s="35">
        <f>VLOOKUP(A1872,BUSINESS!$A$2:$J$2692,9,0)</f>
        <v>0.02</v>
      </c>
      <c r="AE1872" s="35">
        <f>VLOOKUP(A1872,BUSINESS!$A$2:$J$2692,10,0)</f>
        <v>0.342</v>
      </c>
    </row>
    <row r="1873" customHeight="1" spans="1:31">
      <c r="A1873" s="22" t="str">
        <f t="shared" si="0"/>
        <v>Papua New Guinea-Oceania2012</v>
      </c>
      <c r="B1873" s="22" t="s">
        <v>213</v>
      </c>
      <c r="C1873" s="22" t="s">
        <v>71</v>
      </c>
      <c r="D1873" s="23">
        <v>2012</v>
      </c>
      <c r="E1873" s="25">
        <v>15653921367</v>
      </c>
      <c r="F1873" s="24">
        <f t="shared" si="1"/>
        <v>2184.1634610528</v>
      </c>
      <c r="G1873" s="26">
        <v>0.052</v>
      </c>
      <c r="H1873" s="27">
        <v>114</v>
      </c>
      <c r="I1873" s="26">
        <v>0.108</v>
      </c>
      <c r="J1873" s="5">
        <f>VLOOKUP(A1873,ENERGY!$A$2:$F$2692,5,0)</f>
        <v>0</v>
      </c>
      <c r="K1873" s="5">
        <f t="shared" si="2"/>
        <v>0</v>
      </c>
      <c r="L1873" s="31">
        <f>VLOOKUP(A1873,ENERGY!$A$2:$F$2692,6,0)</f>
        <v>4595</v>
      </c>
      <c r="M1873" s="31">
        <f t="shared" si="3"/>
        <v>0.00064113207599822</v>
      </c>
      <c r="N1873" s="32">
        <f>VLOOKUP(A1873,'HUMAN RESOURCES'!$A$2:$M$2692,5,0)</f>
        <v>0.012</v>
      </c>
      <c r="O1873" s="32">
        <f>VLOOKUP(A1873,'HUMAN RESOURCES'!$A$2:$M$2692,6,0)</f>
        <v>0.016</v>
      </c>
      <c r="P1873" s="31">
        <f>VLOOKUP(A1873,'HUMAN RESOURCES'!$A$2:$M$2692,7,0)</f>
        <v>64</v>
      </c>
      <c r="Q1873" s="5">
        <f>VLOOKUP(A1873,'HUMAN RESOURCES'!$A$2:$M$2692,8,0)</f>
        <v>60</v>
      </c>
      <c r="R1873" s="5">
        <f>VLOOKUP(A1873,'HUMAN RESOURCES'!$A$2:$M$2692,9,0)</f>
        <v>0.384</v>
      </c>
      <c r="S1873" s="5">
        <f>VLOOKUP(A1873,'HUMAN RESOURCES'!$A$2:$M$2692,10,0)</f>
        <v>0.588</v>
      </c>
      <c r="T1873" s="5">
        <f>VLOOKUP(A1873,'HUMAN RESOURCES'!$A$2:$M$2692,11,0)</f>
        <v>0.029</v>
      </c>
      <c r="U1873" s="5">
        <f>VLOOKUP(A1873,'HUMAN RESOURCES'!$A$2:$M$2692,12,0)</f>
        <v>7167010</v>
      </c>
      <c r="V1873" s="35">
        <f>VLOOKUP(A1873,'HUMAN RESOURCES'!$A$2:$M$2692,13,0)</f>
        <v>0.13</v>
      </c>
      <c r="W1873" s="36">
        <v>0</v>
      </c>
      <c r="X1873" s="37">
        <v>0</v>
      </c>
      <c r="Y1873" s="43">
        <f t="shared" si="4"/>
        <v>-0.805271528902267</v>
      </c>
      <c r="Z1873" s="35">
        <f>VLOOKUP(A1873,BUSINESS!$A$2:$J$2692,5,0)</f>
        <v>0.421</v>
      </c>
      <c r="AA1873" s="5">
        <f>VLOOKUP(A1873,BUSINESS!$A$2:$J$2692,6,0)</f>
        <v>53</v>
      </c>
      <c r="AB1873" s="5">
        <f>VLOOKUP(A1873,BUSINESS!$A$2:$J$2692,7,0)</f>
        <v>108</v>
      </c>
      <c r="AC1873" s="5">
        <f>VLOOKUP(A1873,BUSINESS!$A$2:$J$2692,8,0)</f>
        <v>207</v>
      </c>
      <c r="AD1873" s="35">
        <f>VLOOKUP(A1873,BUSINESS!$A$2:$J$2692,9,0)</f>
        <v>0.035</v>
      </c>
      <c r="AE1873" s="35">
        <f>VLOOKUP(A1873,BUSINESS!$A$2:$J$2692,10,0)</f>
        <v>0.378</v>
      </c>
    </row>
    <row r="1874" customHeight="1" spans="1:31">
      <c r="A1874" s="22" t="str">
        <f t="shared" si="0"/>
        <v>Paraguay-The Americas2000</v>
      </c>
      <c r="B1874" s="22" t="s">
        <v>214</v>
      </c>
      <c r="C1874" s="22" t="s">
        <v>75</v>
      </c>
      <c r="D1874" s="23">
        <v>2000</v>
      </c>
      <c r="E1874" s="25">
        <v>8195993231</v>
      </c>
      <c r="F1874" s="24">
        <f t="shared" si="1"/>
        <v>1531.88890899178</v>
      </c>
      <c r="G1874" s="26">
        <v>0.081</v>
      </c>
      <c r="H1874" s="27">
        <v>124</v>
      </c>
      <c r="I1874" s="26">
        <v>0.268</v>
      </c>
      <c r="J1874" s="5">
        <f>VLOOKUP(A1874,ENERGY!$A$2:$F$2692,5,0)</f>
        <v>0</v>
      </c>
      <c r="K1874" s="5">
        <f t="shared" si="2"/>
        <v>0</v>
      </c>
      <c r="L1874" s="31">
        <f>VLOOKUP(A1874,ENERGY!$A$2:$F$2692,6,0)</f>
        <v>0</v>
      </c>
      <c r="M1874" s="31">
        <f t="shared" si="3"/>
        <v>0</v>
      </c>
      <c r="N1874" s="32">
        <f>VLOOKUP(A1874,'HUMAN RESOURCES'!$A$2:$M$2692,5,0)</f>
        <v>0.012</v>
      </c>
      <c r="O1874" s="32">
        <f>VLOOKUP(A1874,'HUMAN RESOURCES'!$A$2:$M$2692,6,0)</f>
        <v>0.004</v>
      </c>
      <c r="P1874" s="31">
        <f>VLOOKUP(A1874,'HUMAN RESOURCES'!$A$2:$M$2692,7,0)</f>
        <v>72</v>
      </c>
      <c r="Q1874" s="5">
        <f>VLOOKUP(A1874,'HUMAN RESOURCES'!$A$2:$M$2692,8,0)</f>
        <v>68</v>
      </c>
      <c r="R1874" s="5">
        <f>VLOOKUP(A1874,'HUMAN RESOURCES'!$A$2:$M$2692,9,0)</f>
        <v>0.382</v>
      </c>
      <c r="S1874" s="5">
        <f>VLOOKUP(A1874,'HUMAN RESOURCES'!$A$2:$M$2692,10,0)</f>
        <v>0.574</v>
      </c>
      <c r="T1874" s="5">
        <f>VLOOKUP(A1874,'HUMAN RESOURCES'!$A$2:$M$2692,11,0)</f>
        <v>0.044</v>
      </c>
      <c r="U1874" s="5">
        <f>VLOOKUP(A1874,'HUMAN RESOURCES'!$A$2:$M$2692,12,0)</f>
        <v>5350253</v>
      </c>
      <c r="V1874" s="35">
        <f>VLOOKUP(A1874,'HUMAN RESOURCES'!$A$2:$M$2692,13,0)</f>
        <v>0.553</v>
      </c>
      <c r="W1874" s="38">
        <f>VLOOKUP(A1874,TOURISM!$A$2:$F$2692,5,0)</f>
        <v>88000000</v>
      </c>
      <c r="X1874" s="39">
        <f>VLOOKUP(A1874,TOURISM!$A$2:$F$2692,6,0)</f>
        <v>154000000</v>
      </c>
      <c r="Y1874" s="43">
        <f t="shared" si="4"/>
        <v>-0.508965952307095</v>
      </c>
      <c r="Z1874" s="35">
        <f>VLOOKUP(A1874,BUSINESS!$A$2:$J$2692,5,0)</f>
        <v>0</v>
      </c>
      <c r="AA1874" s="5">
        <f>VLOOKUP(A1874,BUSINESS!$A$2:$J$2692,6,0)</f>
        <v>0</v>
      </c>
      <c r="AB1874" s="5">
        <f>VLOOKUP(A1874,BUSINESS!$A$2:$J$2692,7,0)</f>
        <v>0</v>
      </c>
      <c r="AC1874" s="5">
        <f>VLOOKUP(A1874,BUSINESS!$A$2:$J$2692,8,0)</f>
        <v>0</v>
      </c>
      <c r="AD1874" s="35">
        <f>VLOOKUP(A1874,BUSINESS!$A$2:$J$2692,9,0)</f>
        <v>0.007</v>
      </c>
      <c r="AE1874" s="35">
        <f>VLOOKUP(A1874,BUSINESS!$A$2:$J$2692,10,0)</f>
        <v>0.153</v>
      </c>
    </row>
    <row r="1875" customHeight="1" spans="1:31">
      <c r="A1875" s="22" t="str">
        <f t="shared" si="0"/>
        <v>Paraguay-The Americas2001</v>
      </c>
      <c r="B1875" s="22" t="s">
        <v>214</v>
      </c>
      <c r="C1875" s="22" t="s">
        <v>75</v>
      </c>
      <c r="D1875" s="23">
        <v>2001</v>
      </c>
      <c r="E1875" s="25">
        <v>7662595076</v>
      </c>
      <c r="F1875" s="24">
        <f t="shared" si="1"/>
        <v>1403.24609160753</v>
      </c>
      <c r="G1875" s="26">
        <v>0.076</v>
      </c>
      <c r="H1875" s="27">
        <v>107</v>
      </c>
      <c r="I1875" s="26">
        <v>0.283</v>
      </c>
      <c r="J1875" s="5">
        <f>VLOOKUP(A1875,ENERGY!$A$2:$F$2692,5,0)</f>
        <v>4858</v>
      </c>
      <c r="K1875" s="5">
        <f t="shared" si="2"/>
        <v>0.000889642405140368</v>
      </c>
      <c r="L1875" s="31">
        <f>VLOOKUP(A1875,ENERGY!$A$2:$F$2692,6,0)</f>
        <v>0</v>
      </c>
      <c r="M1875" s="31">
        <f t="shared" si="3"/>
        <v>0</v>
      </c>
      <c r="N1875" s="32">
        <f>VLOOKUP(A1875,'HUMAN RESOURCES'!$A$2:$M$2692,5,0)</f>
        <v>0.012</v>
      </c>
      <c r="O1875" s="32">
        <f>VLOOKUP(A1875,'HUMAN RESOURCES'!$A$2:$M$2692,6,0)</f>
        <v>0.007</v>
      </c>
      <c r="P1875" s="31">
        <f>VLOOKUP(A1875,'HUMAN RESOURCES'!$A$2:$M$2692,7,0)</f>
        <v>73</v>
      </c>
      <c r="Q1875" s="5">
        <f>VLOOKUP(A1875,'HUMAN RESOURCES'!$A$2:$M$2692,8,0)</f>
        <v>68</v>
      </c>
      <c r="R1875" s="5">
        <f>VLOOKUP(A1875,'HUMAN RESOURCES'!$A$2:$M$2692,9,0)</f>
        <v>0.377</v>
      </c>
      <c r="S1875" s="5">
        <f>VLOOKUP(A1875,'HUMAN RESOURCES'!$A$2:$M$2692,10,0)</f>
        <v>0.578</v>
      </c>
      <c r="T1875" s="5">
        <f>VLOOKUP(A1875,'HUMAN RESOURCES'!$A$2:$M$2692,11,0)</f>
        <v>0.045</v>
      </c>
      <c r="U1875" s="5">
        <f>VLOOKUP(A1875,'HUMAN RESOURCES'!$A$2:$M$2692,12,0)</f>
        <v>5460621</v>
      </c>
      <c r="V1875" s="35">
        <f>VLOOKUP(A1875,'HUMAN RESOURCES'!$A$2:$M$2692,13,0)</f>
        <v>0.56</v>
      </c>
      <c r="W1875" s="38">
        <f>VLOOKUP(A1875,TOURISM!$A$2:$F$2692,5,0)</f>
        <v>91000000</v>
      </c>
      <c r="X1875" s="39">
        <f>VLOOKUP(A1875,TOURISM!$A$2:$F$2692,6,0)</f>
        <v>130000000</v>
      </c>
      <c r="Y1875" s="43">
        <f t="shared" si="4"/>
        <v>-0.648205791033858</v>
      </c>
      <c r="Z1875" s="35">
        <f>VLOOKUP(A1875,BUSINESS!$A$2:$J$2692,5,0)</f>
        <v>0</v>
      </c>
      <c r="AA1875" s="5">
        <f>VLOOKUP(A1875,BUSINESS!$A$2:$J$2692,6,0)</f>
        <v>0</v>
      </c>
      <c r="AB1875" s="5">
        <f>VLOOKUP(A1875,BUSINESS!$A$2:$J$2692,7,0)</f>
        <v>0</v>
      </c>
      <c r="AC1875" s="5">
        <f>VLOOKUP(A1875,BUSINESS!$A$2:$J$2692,8,0)</f>
        <v>0</v>
      </c>
      <c r="AD1875" s="35">
        <f>VLOOKUP(A1875,BUSINESS!$A$2:$J$2692,9,0)</f>
        <v>0.011</v>
      </c>
      <c r="AE1875" s="35">
        <f>VLOOKUP(A1875,BUSINESS!$A$2:$J$2692,10,0)</f>
        <v>0.211</v>
      </c>
    </row>
    <row r="1876" customHeight="1" spans="1:31">
      <c r="A1876" s="22" t="str">
        <f t="shared" si="0"/>
        <v>Paraguay-The Americas2002</v>
      </c>
      <c r="B1876" s="22" t="s">
        <v>214</v>
      </c>
      <c r="C1876" s="22" t="s">
        <v>75</v>
      </c>
      <c r="D1876" s="23">
        <v>2002</v>
      </c>
      <c r="E1876" s="25">
        <v>6325151760</v>
      </c>
      <c r="F1876" s="24">
        <f t="shared" si="1"/>
        <v>1135.29538061637</v>
      </c>
      <c r="G1876" s="26">
        <v>0.07</v>
      </c>
      <c r="H1876" s="27">
        <v>79</v>
      </c>
      <c r="I1876" s="26">
        <v>0.387</v>
      </c>
      <c r="J1876" s="5">
        <f>VLOOKUP(A1876,ENERGY!$A$2:$F$2692,5,0)</f>
        <v>4789</v>
      </c>
      <c r="K1876" s="5">
        <f t="shared" si="2"/>
        <v>0.000859572984818279</v>
      </c>
      <c r="L1876" s="31">
        <f>VLOOKUP(A1876,ENERGY!$A$2:$F$2692,6,0)</f>
        <v>5075</v>
      </c>
      <c r="M1876" s="31">
        <f t="shared" si="3"/>
        <v>0.000910906848601538</v>
      </c>
      <c r="N1876" s="32">
        <f>VLOOKUP(A1876,'HUMAN RESOURCES'!$A$2:$M$2692,5,0)</f>
        <v>0.012</v>
      </c>
      <c r="O1876" s="32">
        <f>VLOOKUP(A1876,'HUMAN RESOURCES'!$A$2:$M$2692,6,0)</f>
        <v>0.004</v>
      </c>
      <c r="P1876" s="31">
        <f>VLOOKUP(A1876,'HUMAN RESOURCES'!$A$2:$M$2692,7,0)</f>
        <v>73</v>
      </c>
      <c r="Q1876" s="5">
        <f>VLOOKUP(A1876,'HUMAN RESOURCES'!$A$2:$M$2692,8,0)</f>
        <v>69</v>
      </c>
      <c r="R1876" s="5">
        <f>VLOOKUP(A1876,'HUMAN RESOURCES'!$A$2:$M$2692,9,0)</f>
        <v>0.372</v>
      </c>
      <c r="S1876" s="5">
        <f>VLOOKUP(A1876,'HUMAN RESOURCES'!$A$2:$M$2692,10,0)</f>
        <v>0.582</v>
      </c>
      <c r="T1876" s="5">
        <f>VLOOKUP(A1876,'HUMAN RESOURCES'!$A$2:$M$2692,11,0)</f>
        <v>0.045</v>
      </c>
      <c r="U1876" s="5">
        <f>VLOOKUP(A1876,'HUMAN RESOURCES'!$A$2:$M$2692,12,0)</f>
        <v>5571371</v>
      </c>
      <c r="V1876" s="35">
        <f>VLOOKUP(A1876,'HUMAN RESOURCES'!$A$2:$M$2692,13,0)</f>
        <v>0.566</v>
      </c>
      <c r="W1876" s="38">
        <f>VLOOKUP(A1876,TOURISM!$A$2:$F$2692,5,0)</f>
        <v>76000000</v>
      </c>
      <c r="X1876" s="39">
        <f>VLOOKUP(A1876,TOURISM!$A$2:$F$2692,6,0)</f>
        <v>117000000</v>
      </c>
      <c r="Y1876" s="43">
        <f t="shared" si="4"/>
        <v>-0.516081726189721</v>
      </c>
      <c r="Z1876" s="35">
        <f>VLOOKUP(A1876,BUSINESS!$A$2:$J$2692,5,0)</f>
        <v>0</v>
      </c>
      <c r="AA1876" s="5">
        <f>VLOOKUP(A1876,BUSINESS!$A$2:$J$2692,6,0)</f>
        <v>0</v>
      </c>
      <c r="AB1876" s="5">
        <f>VLOOKUP(A1876,BUSINESS!$A$2:$J$2692,7,0)</f>
        <v>0</v>
      </c>
      <c r="AC1876" s="5">
        <f>VLOOKUP(A1876,BUSINESS!$A$2:$J$2692,8,0)</f>
        <v>0</v>
      </c>
      <c r="AD1876" s="35">
        <f>VLOOKUP(A1876,BUSINESS!$A$2:$J$2692,9,0)</f>
        <v>0.018</v>
      </c>
      <c r="AE1876" s="35">
        <f>VLOOKUP(A1876,BUSINESS!$A$2:$J$2692,10,0)</f>
        <v>0.299</v>
      </c>
    </row>
    <row r="1877" customHeight="1" spans="1:31">
      <c r="A1877" s="22" t="str">
        <f t="shared" si="0"/>
        <v>Paraguay-The Americas2003</v>
      </c>
      <c r="B1877" s="22" t="s">
        <v>214</v>
      </c>
      <c r="C1877" s="22" t="s">
        <v>75</v>
      </c>
      <c r="D1877" s="23">
        <v>2003</v>
      </c>
      <c r="E1877" s="25">
        <v>6588103836</v>
      </c>
      <c r="F1877" s="24">
        <f t="shared" si="1"/>
        <v>1159.39775550608</v>
      </c>
      <c r="G1877" s="26">
        <v>0.061</v>
      </c>
      <c r="H1877" s="27">
        <v>71</v>
      </c>
      <c r="I1877" s="26">
        <v>0.5</v>
      </c>
      <c r="J1877" s="5">
        <f>VLOOKUP(A1877,ENERGY!$A$2:$F$2692,5,0)</f>
        <v>4476</v>
      </c>
      <c r="K1877" s="5">
        <f t="shared" si="2"/>
        <v>0.000787702271067428</v>
      </c>
      <c r="L1877" s="31">
        <f>VLOOKUP(A1877,ENERGY!$A$2:$F$2692,6,0)</f>
        <v>4518</v>
      </c>
      <c r="M1877" s="31">
        <f t="shared" si="3"/>
        <v>0.000795093579240983</v>
      </c>
      <c r="N1877" s="32">
        <f>VLOOKUP(A1877,'HUMAN RESOURCES'!$A$2:$M$2692,5,0)</f>
        <v>0.012</v>
      </c>
      <c r="O1877" s="32">
        <f>VLOOKUP(A1877,'HUMAN RESOURCES'!$A$2:$M$2692,6,0)</f>
        <v>0.004</v>
      </c>
      <c r="P1877" s="31">
        <f>VLOOKUP(A1877,'HUMAN RESOURCES'!$A$2:$M$2692,7,0)</f>
        <v>73</v>
      </c>
      <c r="Q1877" s="5">
        <f>VLOOKUP(A1877,'HUMAN RESOURCES'!$A$2:$M$2692,8,0)</f>
        <v>69</v>
      </c>
      <c r="R1877" s="5">
        <f>VLOOKUP(A1877,'HUMAN RESOURCES'!$A$2:$M$2692,9,0)</f>
        <v>0.368</v>
      </c>
      <c r="S1877" s="5">
        <f>VLOOKUP(A1877,'HUMAN RESOURCES'!$A$2:$M$2692,10,0)</f>
        <v>0.586</v>
      </c>
      <c r="T1877" s="5">
        <f>VLOOKUP(A1877,'HUMAN RESOURCES'!$A$2:$M$2692,11,0)</f>
        <v>0.046</v>
      </c>
      <c r="U1877" s="5">
        <f>VLOOKUP(A1877,'HUMAN RESOURCES'!$A$2:$M$2692,12,0)</f>
        <v>5682350</v>
      </c>
      <c r="V1877" s="35">
        <f>VLOOKUP(A1877,'HUMAN RESOURCES'!$A$2:$M$2692,13,0)</f>
        <v>0.569</v>
      </c>
      <c r="W1877" s="38">
        <f>VLOOKUP(A1877,TOURISM!$A$2:$F$2692,5,0)</f>
        <v>81000000</v>
      </c>
      <c r="X1877" s="39">
        <f>VLOOKUP(A1877,TOURISM!$A$2:$F$2692,6,0)</f>
        <v>115000000</v>
      </c>
      <c r="Y1877" s="43">
        <f t="shared" si="4"/>
        <v>-0.423207854395228</v>
      </c>
      <c r="Z1877" s="35">
        <f>VLOOKUP(A1877,BUSINESS!$A$2:$J$2692,5,0)</f>
        <v>0</v>
      </c>
      <c r="AA1877" s="5">
        <f>VLOOKUP(A1877,BUSINESS!$A$2:$J$2692,6,0)</f>
        <v>74</v>
      </c>
      <c r="AB1877" s="5">
        <f>VLOOKUP(A1877,BUSINESS!$A$2:$J$2692,7,0)</f>
        <v>0</v>
      </c>
      <c r="AC1877" s="5">
        <f>VLOOKUP(A1877,BUSINESS!$A$2:$J$2692,8,0)</f>
        <v>0</v>
      </c>
      <c r="AD1877" s="35">
        <f>VLOOKUP(A1877,BUSINESS!$A$2:$J$2692,9,0)</f>
        <v>0.021</v>
      </c>
      <c r="AE1877" s="35">
        <f>VLOOKUP(A1877,BUSINESS!$A$2:$J$2692,10,0)</f>
        <v>0.312</v>
      </c>
    </row>
    <row r="1878" customHeight="1" spans="1:31">
      <c r="A1878" s="22" t="str">
        <f t="shared" si="0"/>
        <v>Paraguay-The Americas2004</v>
      </c>
      <c r="B1878" s="22" t="s">
        <v>214</v>
      </c>
      <c r="C1878" s="22" t="s">
        <v>75</v>
      </c>
      <c r="D1878" s="23">
        <v>2004</v>
      </c>
      <c r="E1878" s="25">
        <v>8033877360</v>
      </c>
      <c r="F1878" s="24">
        <f t="shared" si="1"/>
        <v>1386.74602689645</v>
      </c>
      <c r="G1878" s="26">
        <v>0.059</v>
      </c>
      <c r="H1878" s="27">
        <v>82</v>
      </c>
      <c r="I1878" s="26">
        <v>0.335</v>
      </c>
      <c r="J1878" s="5">
        <f>VLOOKUP(A1878,ENERGY!$A$2:$F$2692,5,0)</f>
        <v>4348</v>
      </c>
      <c r="K1878" s="5">
        <f t="shared" si="2"/>
        <v>0.000750518268422479</v>
      </c>
      <c r="L1878" s="31">
        <f>VLOOKUP(A1878,ENERGY!$A$2:$F$2692,6,0)</f>
        <v>4353</v>
      </c>
      <c r="M1878" s="31">
        <f t="shared" si="3"/>
        <v>0.000751381329908705</v>
      </c>
      <c r="N1878" s="32">
        <f>VLOOKUP(A1878,'HUMAN RESOURCES'!$A$2:$M$2692,5,0)</f>
        <v>0.012</v>
      </c>
      <c r="O1878" s="32">
        <f>VLOOKUP(A1878,'HUMAN RESOURCES'!$A$2:$M$2692,6,0)</f>
        <v>0.003</v>
      </c>
      <c r="P1878" s="31">
        <f>VLOOKUP(A1878,'HUMAN RESOURCES'!$A$2:$M$2692,7,0)</f>
        <v>73</v>
      </c>
      <c r="Q1878" s="5">
        <f>VLOOKUP(A1878,'HUMAN RESOURCES'!$A$2:$M$2692,8,0)</f>
        <v>69</v>
      </c>
      <c r="R1878" s="5">
        <f>VLOOKUP(A1878,'HUMAN RESOURCES'!$A$2:$M$2692,9,0)</f>
        <v>0.363</v>
      </c>
      <c r="S1878" s="5">
        <f>VLOOKUP(A1878,'HUMAN RESOURCES'!$A$2:$M$2692,10,0)</f>
        <v>0.59</v>
      </c>
      <c r="T1878" s="5">
        <f>VLOOKUP(A1878,'HUMAN RESOURCES'!$A$2:$M$2692,11,0)</f>
        <v>0.047</v>
      </c>
      <c r="U1878" s="5">
        <f>VLOOKUP(A1878,'HUMAN RESOURCES'!$A$2:$M$2692,12,0)</f>
        <v>5793330</v>
      </c>
      <c r="V1878" s="35">
        <f>VLOOKUP(A1878,'HUMAN RESOURCES'!$A$2:$M$2692,13,0)</f>
        <v>0.571</v>
      </c>
      <c r="W1878" s="38">
        <f>VLOOKUP(A1878,TOURISM!$A$2:$F$2692,5,0)</f>
        <v>87000000</v>
      </c>
      <c r="X1878" s="39">
        <f>VLOOKUP(A1878,TOURISM!$A$2:$F$2692,6,0)</f>
        <v>121000000</v>
      </c>
      <c r="Y1878" s="43">
        <f t="shared" si="4"/>
        <v>-0.389254229157271</v>
      </c>
      <c r="Z1878" s="35">
        <f>VLOOKUP(A1878,BUSINESS!$A$2:$J$2692,5,0)</f>
        <v>0</v>
      </c>
      <c r="AA1878" s="5">
        <f>VLOOKUP(A1878,BUSINESS!$A$2:$J$2692,6,0)</f>
        <v>74</v>
      </c>
      <c r="AB1878" s="5">
        <f>VLOOKUP(A1878,BUSINESS!$A$2:$J$2692,7,0)</f>
        <v>0</v>
      </c>
      <c r="AC1878" s="5">
        <f>VLOOKUP(A1878,BUSINESS!$A$2:$J$2692,8,0)</f>
        <v>0</v>
      </c>
      <c r="AD1878" s="35">
        <f>VLOOKUP(A1878,BUSINESS!$A$2:$J$2692,9,0)</f>
        <v>0.035</v>
      </c>
      <c r="AE1878" s="35">
        <f>VLOOKUP(A1878,BUSINESS!$A$2:$J$2692,10,0)</f>
        <v>0.302</v>
      </c>
    </row>
    <row r="1879" customHeight="1" spans="1:31">
      <c r="A1879" s="22" t="str">
        <f t="shared" si="0"/>
        <v>Paraguay-The Americas2005</v>
      </c>
      <c r="B1879" s="22" t="s">
        <v>214</v>
      </c>
      <c r="C1879" s="22" t="s">
        <v>75</v>
      </c>
      <c r="D1879" s="23">
        <v>2005</v>
      </c>
      <c r="E1879" s="25">
        <v>8734651406</v>
      </c>
      <c r="F1879" s="24">
        <f t="shared" si="1"/>
        <v>1479.40377834649</v>
      </c>
      <c r="G1879" s="26">
        <v>0.056</v>
      </c>
      <c r="H1879" s="27">
        <v>82</v>
      </c>
      <c r="I1879" s="26">
        <v>0.299</v>
      </c>
      <c r="J1879" s="5">
        <f>VLOOKUP(A1879,ENERGY!$A$2:$F$2692,5,0)</f>
        <v>3919</v>
      </c>
      <c r="K1879" s="5">
        <f t="shared" si="2"/>
        <v>0.000663768150307325</v>
      </c>
      <c r="L1879" s="31">
        <f>VLOOKUP(A1879,ENERGY!$A$2:$F$2692,6,0)</f>
        <v>3821</v>
      </c>
      <c r="M1879" s="31">
        <f t="shared" si="3"/>
        <v>0.00064716971225422</v>
      </c>
      <c r="N1879" s="32">
        <f>VLOOKUP(A1879,'HUMAN RESOURCES'!$A$2:$M$2692,5,0)</f>
        <v>0.012</v>
      </c>
      <c r="O1879" s="32">
        <f>VLOOKUP(A1879,'HUMAN RESOURCES'!$A$2:$M$2692,6,0)</f>
        <v>0.004</v>
      </c>
      <c r="P1879" s="31">
        <f>VLOOKUP(A1879,'HUMAN RESOURCES'!$A$2:$M$2692,7,0)</f>
        <v>73</v>
      </c>
      <c r="Q1879" s="5">
        <f>VLOOKUP(A1879,'HUMAN RESOURCES'!$A$2:$M$2692,8,0)</f>
        <v>69</v>
      </c>
      <c r="R1879" s="5">
        <f>VLOOKUP(A1879,'HUMAN RESOURCES'!$A$2:$M$2692,9,0)</f>
        <v>0.358</v>
      </c>
      <c r="S1879" s="5">
        <f>VLOOKUP(A1879,'HUMAN RESOURCES'!$A$2:$M$2692,10,0)</f>
        <v>0.594</v>
      </c>
      <c r="T1879" s="5">
        <f>VLOOKUP(A1879,'HUMAN RESOURCES'!$A$2:$M$2692,11,0)</f>
        <v>0.048</v>
      </c>
      <c r="U1879" s="5">
        <f>VLOOKUP(A1879,'HUMAN RESOURCES'!$A$2:$M$2692,12,0)</f>
        <v>5904170</v>
      </c>
      <c r="V1879" s="35">
        <f>VLOOKUP(A1879,'HUMAN RESOURCES'!$A$2:$M$2692,13,0)</f>
        <v>0.574</v>
      </c>
      <c r="W1879" s="38">
        <f>VLOOKUP(A1879,TOURISM!$A$2:$F$2692,5,0)</f>
        <v>96000000</v>
      </c>
      <c r="X1879" s="39">
        <f>VLOOKUP(A1879,TOURISM!$A$2:$F$2692,6,0)</f>
        <v>130000000</v>
      </c>
      <c r="Y1879" s="43">
        <f t="shared" si="4"/>
        <v>-0.300130933817494</v>
      </c>
      <c r="Z1879" s="35">
        <f>VLOOKUP(A1879,BUSINESS!$A$2:$J$2692,5,0)</f>
        <v>0.545</v>
      </c>
      <c r="AA1879" s="5">
        <f>VLOOKUP(A1879,BUSINESS!$A$2:$J$2692,6,0)</f>
        <v>74</v>
      </c>
      <c r="AB1879" s="5">
        <f>VLOOKUP(A1879,BUSINESS!$A$2:$J$2692,7,0)</f>
        <v>0</v>
      </c>
      <c r="AC1879" s="5">
        <f>VLOOKUP(A1879,BUSINESS!$A$2:$J$2692,8,0)</f>
        <v>328</v>
      </c>
      <c r="AD1879" s="35">
        <f>VLOOKUP(A1879,BUSINESS!$A$2:$J$2692,9,0)</f>
        <v>0.079</v>
      </c>
      <c r="AE1879" s="35">
        <f>VLOOKUP(A1879,BUSINESS!$A$2:$J$2692,10,0)</f>
        <v>0.32</v>
      </c>
    </row>
    <row r="1880" customHeight="1" spans="1:31">
      <c r="A1880" s="22" t="str">
        <f t="shared" si="0"/>
        <v>Paraguay-The Americas2006</v>
      </c>
      <c r="B1880" s="22" t="s">
        <v>214</v>
      </c>
      <c r="C1880" s="22" t="s">
        <v>75</v>
      </c>
      <c r="D1880" s="23">
        <v>2006</v>
      </c>
      <c r="E1880" s="25">
        <v>10662013273</v>
      </c>
      <c r="F1880" s="24">
        <f t="shared" si="1"/>
        <v>1772.63532504342</v>
      </c>
      <c r="G1880" s="26">
        <v>0.057</v>
      </c>
      <c r="H1880" s="27">
        <v>101</v>
      </c>
      <c r="I1880" s="26">
        <v>0.301</v>
      </c>
      <c r="J1880" s="5">
        <f>VLOOKUP(A1880,ENERGY!$A$2:$F$2692,5,0)</f>
        <v>4002</v>
      </c>
      <c r="K1880" s="5">
        <f t="shared" si="2"/>
        <v>0.000665360883463587</v>
      </c>
      <c r="L1880" s="31">
        <f>VLOOKUP(A1880,ENERGY!$A$2:$F$2692,6,0)</f>
        <v>4089</v>
      </c>
      <c r="M1880" s="31">
        <f t="shared" si="3"/>
        <v>0.000679825250495405</v>
      </c>
      <c r="N1880" s="32">
        <f>VLOOKUP(A1880,'HUMAN RESOURCES'!$A$2:$M$2692,5,0)</f>
        <v>0.012</v>
      </c>
      <c r="O1880" s="32">
        <f>VLOOKUP(A1880,'HUMAN RESOURCES'!$A$2:$M$2692,6,0)</f>
        <v>0.002</v>
      </c>
      <c r="P1880" s="31">
        <f>VLOOKUP(A1880,'HUMAN RESOURCES'!$A$2:$M$2692,7,0)</f>
        <v>74</v>
      </c>
      <c r="Q1880" s="5">
        <f>VLOOKUP(A1880,'HUMAN RESOURCES'!$A$2:$M$2692,8,0)</f>
        <v>69</v>
      </c>
      <c r="R1880" s="5">
        <f>VLOOKUP(A1880,'HUMAN RESOURCES'!$A$2:$M$2692,9,0)</f>
        <v>0.353</v>
      </c>
      <c r="S1880" s="5">
        <f>VLOOKUP(A1880,'HUMAN RESOURCES'!$A$2:$M$2692,10,0)</f>
        <v>0.598</v>
      </c>
      <c r="T1880" s="5">
        <f>VLOOKUP(A1880,'HUMAN RESOURCES'!$A$2:$M$2692,11,0)</f>
        <v>0.048</v>
      </c>
      <c r="U1880" s="5">
        <f>VLOOKUP(A1880,'HUMAN RESOURCES'!$A$2:$M$2692,12,0)</f>
        <v>6014781</v>
      </c>
      <c r="V1880" s="35">
        <f>VLOOKUP(A1880,'HUMAN RESOURCES'!$A$2:$M$2692,13,0)</f>
        <v>0.576</v>
      </c>
      <c r="W1880" s="38">
        <f>VLOOKUP(A1880,TOURISM!$A$2:$F$2692,5,0)</f>
        <v>112000000</v>
      </c>
      <c r="X1880" s="39">
        <f>VLOOKUP(A1880,TOURISM!$A$2:$F$2692,6,0)</f>
        <v>144000000</v>
      </c>
      <c r="Y1880" s="43">
        <f t="shared" si="4"/>
        <v>-0.45669020033096</v>
      </c>
      <c r="Z1880" s="35">
        <f>VLOOKUP(A1880,BUSINESS!$A$2:$J$2692,5,0)</f>
        <v>0.448</v>
      </c>
      <c r="AA1880" s="5">
        <f>VLOOKUP(A1880,BUSINESS!$A$2:$J$2692,6,0)</f>
        <v>74</v>
      </c>
      <c r="AB1880" s="5">
        <f>VLOOKUP(A1880,BUSINESS!$A$2:$J$2692,7,0)</f>
        <v>0</v>
      </c>
      <c r="AC1880" s="5">
        <f>VLOOKUP(A1880,BUSINESS!$A$2:$J$2692,8,0)</f>
        <v>328</v>
      </c>
      <c r="AD1880" s="35">
        <f>VLOOKUP(A1880,BUSINESS!$A$2:$J$2692,9,0)</f>
        <v>0.08</v>
      </c>
      <c r="AE1880" s="35">
        <f>VLOOKUP(A1880,BUSINESS!$A$2:$J$2692,10,0)</f>
        <v>0.537</v>
      </c>
    </row>
    <row r="1881" customHeight="1" spans="1:31">
      <c r="A1881" s="22" t="str">
        <f t="shared" si="0"/>
        <v>Paraguay-The Americas2007</v>
      </c>
      <c r="B1881" s="22" t="s">
        <v>214</v>
      </c>
      <c r="C1881" s="22" t="s">
        <v>75</v>
      </c>
      <c r="D1881" s="23">
        <v>2007</v>
      </c>
      <c r="E1881" s="25">
        <v>13794909537</v>
      </c>
      <c r="F1881" s="24">
        <f t="shared" si="1"/>
        <v>2252.12533571907</v>
      </c>
      <c r="G1881" s="26">
        <v>0.06</v>
      </c>
      <c r="H1881" s="27">
        <v>135</v>
      </c>
      <c r="I1881" s="26">
        <v>0.25</v>
      </c>
      <c r="J1881" s="5">
        <f>VLOOKUP(A1881,ENERGY!$A$2:$F$2692,5,0)</f>
        <v>3885</v>
      </c>
      <c r="K1881" s="5">
        <f t="shared" si="2"/>
        <v>0.000634256201956317</v>
      </c>
      <c r="L1881" s="31">
        <f>VLOOKUP(A1881,ENERGY!$A$2:$F$2692,6,0)</f>
        <v>3898</v>
      </c>
      <c r="M1881" s="31">
        <f t="shared" si="3"/>
        <v>0.000636378552181654</v>
      </c>
      <c r="N1881" s="32">
        <f>VLOOKUP(A1881,'HUMAN RESOURCES'!$A$2:$M$2692,5,0)</f>
        <v>0.012</v>
      </c>
      <c r="O1881" s="32">
        <f>VLOOKUP(A1881,'HUMAN RESOURCES'!$A$2:$M$2692,6,0)</f>
        <v>0.003</v>
      </c>
      <c r="P1881" s="31">
        <f>VLOOKUP(A1881,'HUMAN RESOURCES'!$A$2:$M$2692,7,0)</f>
        <v>74</v>
      </c>
      <c r="Q1881" s="5">
        <f>VLOOKUP(A1881,'HUMAN RESOURCES'!$A$2:$M$2692,8,0)</f>
        <v>70</v>
      </c>
      <c r="R1881" s="5">
        <f>VLOOKUP(A1881,'HUMAN RESOURCES'!$A$2:$M$2692,9,0)</f>
        <v>0.349</v>
      </c>
      <c r="S1881" s="5">
        <f>VLOOKUP(A1881,'HUMAN RESOURCES'!$A$2:$M$2692,10,0)</f>
        <v>0.602</v>
      </c>
      <c r="T1881" s="5">
        <f>VLOOKUP(A1881,'HUMAN RESOURCES'!$A$2:$M$2692,11,0)</f>
        <v>0.049</v>
      </c>
      <c r="U1881" s="5">
        <f>VLOOKUP(A1881,'HUMAN RESOURCES'!$A$2:$M$2692,12,0)</f>
        <v>6125285</v>
      </c>
      <c r="V1881" s="35">
        <f>VLOOKUP(A1881,'HUMAN RESOURCES'!$A$2:$M$2692,13,0)</f>
        <v>0.578</v>
      </c>
      <c r="W1881" s="38">
        <f>VLOOKUP(A1881,TOURISM!$A$2:$F$2692,5,0)</f>
        <v>121000000</v>
      </c>
      <c r="X1881" s="39">
        <f>VLOOKUP(A1881,TOURISM!$A$2:$F$2692,6,0)</f>
        <v>184000000</v>
      </c>
      <c r="Y1881" s="43">
        <f t="shared" si="4"/>
        <v>-0.432335948322649</v>
      </c>
      <c r="Z1881" s="35">
        <f>VLOOKUP(A1881,BUSINESS!$A$2:$J$2692,5,0)</f>
        <v>0.351</v>
      </c>
      <c r="AA1881" s="5">
        <f>VLOOKUP(A1881,BUSINESS!$A$2:$J$2692,6,0)</f>
        <v>35</v>
      </c>
      <c r="AB1881" s="5">
        <f>VLOOKUP(A1881,BUSINESS!$A$2:$J$2692,7,0)</f>
        <v>0</v>
      </c>
      <c r="AC1881" s="5">
        <f>VLOOKUP(A1881,BUSINESS!$A$2:$J$2692,8,0)</f>
        <v>328</v>
      </c>
      <c r="AD1881" s="35">
        <f>VLOOKUP(A1881,BUSINESS!$A$2:$J$2692,9,0)</f>
        <v>0.112</v>
      </c>
      <c r="AE1881" s="35">
        <f>VLOOKUP(A1881,BUSINESS!$A$2:$J$2692,10,0)</f>
        <v>0.766</v>
      </c>
    </row>
    <row r="1882" customHeight="1" spans="1:31">
      <c r="A1882" s="22" t="str">
        <f t="shared" si="0"/>
        <v>Paraguay-The Americas2008</v>
      </c>
      <c r="B1882" s="22" t="s">
        <v>214</v>
      </c>
      <c r="C1882" s="22" t="s">
        <v>75</v>
      </c>
      <c r="D1882" s="23">
        <v>2008</v>
      </c>
      <c r="E1882" s="25">
        <v>18504128632</v>
      </c>
      <c r="F1882" s="24">
        <f t="shared" si="1"/>
        <v>2967.30497040974</v>
      </c>
      <c r="G1882" s="26">
        <v>0.056</v>
      </c>
      <c r="H1882" s="27">
        <v>167</v>
      </c>
      <c r="I1882" s="26">
        <v>0.258</v>
      </c>
      <c r="J1882" s="5">
        <f>VLOOKUP(A1882,ENERGY!$A$2:$F$2692,5,0)</f>
        <v>4225</v>
      </c>
      <c r="K1882" s="5">
        <f t="shared" si="2"/>
        <v>0.000677517096281995</v>
      </c>
      <c r="L1882" s="31">
        <f>VLOOKUP(A1882,ENERGY!$A$2:$F$2692,6,0)</f>
        <v>4136</v>
      </c>
      <c r="M1882" s="31">
        <f t="shared" si="3"/>
        <v>0.000663245138514161</v>
      </c>
      <c r="N1882" s="32">
        <f>VLOOKUP(A1882,'HUMAN RESOURCES'!$A$2:$M$2692,5,0)</f>
        <v>0.013</v>
      </c>
      <c r="O1882" s="32">
        <f>VLOOKUP(A1882,'HUMAN RESOURCES'!$A$2:$M$2692,6,0)</f>
        <v>0.016</v>
      </c>
      <c r="P1882" s="31">
        <f>VLOOKUP(A1882,'HUMAN RESOURCES'!$A$2:$M$2692,7,0)</f>
        <v>74</v>
      </c>
      <c r="Q1882" s="5">
        <f>VLOOKUP(A1882,'HUMAN RESOURCES'!$A$2:$M$2692,8,0)</f>
        <v>70</v>
      </c>
      <c r="R1882" s="5">
        <f>VLOOKUP(A1882,'HUMAN RESOURCES'!$A$2:$M$2692,9,0)</f>
        <v>0.344</v>
      </c>
      <c r="S1882" s="5">
        <f>VLOOKUP(A1882,'HUMAN RESOURCES'!$A$2:$M$2692,10,0)</f>
        <v>0.606</v>
      </c>
      <c r="T1882" s="5">
        <f>VLOOKUP(A1882,'HUMAN RESOURCES'!$A$2:$M$2692,11,0)</f>
        <v>0.05</v>
      </c>
      <c r="U1882" s="5">
        <f>VLOOKUP(A1882,'HUMAN RESOURCES'!$A$2:$M$2692,12,0)</f>
        <v>6236005</v>
      </c>
      <c r="V1882" s="35">
        <f>VLOOKUP(A1882,'HUMAN RESOURCES'!$A$2:$M$2692,13,0)</f>
        <v>0.58</v>
      </c>
      <c r="W1882" s="38">
        <f>VLOOKUP(A1882,TOURISM!$A$2:$F$2692,5,0)</f>
        <v>128000000</v>
      </c>
      <c r="X1882" s="39">
        <f>VLOOKUP(A1882,TOURISM!$A$2:$F$2692,6,0)</f>
        <v>208000000</v>
      </c>
      <c r="Y1882" s="43">
        <f t="shared" si="4"/>
        <v>-0.025110008359059</v>
      </c>
      <c r="Z1882" s="35">
        <f>VLOOKUP(A1882,BUSINESS!$A$2:$J$2692,5,0)</f>
        <v>0.35</v>
      </c>
      <c r="AA1882" s="5">
        <f>VLOOKUP(A1882,BUSINESS!$A$2:$J$2692,6,0)</f>
        <v>35</v>
      </c>
      <c r="AB1882" s="5">
        <f>VLOOKUP(A1882,BUSINESS!$A$2:$J$2692,7,0)</f>
        <v>0</v>
      </c>
      <c r="AC1882" s="5">
        <f>VLOOKUP(A1882,BUSINESS!$A$2:$J$2692,8,0)</f>
        <v>328</v>
      </c>
      <c r="AD1882" s="35">
        <f>VLOOKUP(A1882,BUSINESS!$A$2:$J$2692,9,0)</f>
        <v>0.143</v>
      </c>
      <c r="AE1882" s="35">
        <f>VLOOKUP(A1882,BUSINESS!$A$2:$J$2692,10,0)</f>
        <v>0.929</v>
      </c>
    </row>
    <row r="1883" customHeight="1" spans="1:31">
      <c r="A1883" s="22" t="str">
        <f t="shared" si="0"/>
        <v>Paraguay-The Americas2009</v>
      </c>
      <c r="B1883" s="22" t="s">
        <v>214</v>
      </c>
      <c r="C1883" s="22" t="s">
        <v>75</v>
      </c>
      <c r="D1883" s="23">
        <v>2009</v>
      </c>
      <c r="E1883" s="25">
        <v>15929903100</v>
      </c>
      <c r="F1883" s="24">
        <f t="shared" si="1"/>
        <v>2509.68046201088</v>
      </c>
      <c r="G1883" s="26">
        <v>0.075</v>
      </c>
      <c r="H1883" s="27">
        <v>187</v>
      </c>
      <c r="I1883" s="26">
        <v>0.283</v>
      </c>
      <c r="J1883" s="5">
        <f>VLOOKUP(A1883,ENERGY!$A$2:$F$2692,5,0)</f>
        <v>3954</v>
      </c>
      <c r="K1883" s="5">
        <f t="shared" si="2"/>
        <v>0.000622933892597942</v>
      </c>
      <c r="L1883" s="31">
        <f>VLOOKUP(A1883,ENERGY!$A$2:$F$2692,6,0)</f>
        <v>3832</v>
      </c>
      <c r="M1883" s="31">
        <f t="shared" si="3"/>
        <v>0.000603713372897145</v>
      </c>
      <c r="N1883" s="32">
        <f>VLOOKUP(A1883,'HUMAN RESOURCES'!$A$2:$M$2692,5,0)</f>
        <v>0.013</v>
      </c>
      <c r="O1883" s="32">
        <f>VLOOKUP(A1883,'HUMAN RESOURCES'!$A$2:$M$2692,6,0)</f>
        <v>0.005</v>
      </c>
      <c r="P1883" s="31">
        <f>VLOOKUP(A1883,'HUMAN RESOURCES'!$A$2:$M$2692,7,0)</f>
        <v>74</v>
      </c>
      <c r="Q1883" s="5">
        <f>VLOOKUP(A1883,'HUMAN RESOURCES'!$A$2:$M$2692,8,0)</f>
        <v>70</v>
      </c>
      <c r="R1883" s="5">
        <f>VLOOKUP(A1883,'HUMAN RESOURCES'!$A$2:$M$2692,9,0)</f>
        <v>0.34</v>
      </c>
      <c r="S1883" s="5">
        <f>VLOOKUP(A1883,'HUMAN RESOURCES'!$A$2:$M$2692,10,0)</f>
        <v>0.61</v>
      </c>
      <c r="T1883" s="5">
        <f>VLOOKUP(A1883,'HUMAN RESOURCES'!$A$2:$M$2692,11,0)</f>
        <v>0.051</v>
      </c>
      <c r="U1883" s="5">
        <f>VLOOKUP(A1883,'HUMAN RESOURCES'!$A$2:$M$2692,12,0)</f>
        <v>6347383</v>
      </c>
      <c r="V1883" s="35">
        <f>VLOOKUP(A1883,'HUMAN RESOURCES'!$A$2:$M$2692,13,0)</f>
        <v>0.583</v>
      </c>
      <c r="W1883" s="38">
        <f>VLOOKUP(A1883,TOURISM!$A$2:$F$2692,5,0)</f>
        <v>225000000</v>
      </c>
      <c r="X1883" s="39">
        <f>VLOOKUP(A1883,TOURISM!$A$2:$F$2692,6,0)</f>
        <v>229000000</v>
      </c>
      <c r="Y1883" s="43">
        <f t="shared" si="4"/>
        <v>-0.129801859194794</v>
      </c>
      <c r="Z1883" s="35">
        <f>VLOOKUP(A1883,BUSINESS!$A$2:$J$2692,5,0)</f>
        <v>0.35</v>
      </c>
      <c r="AA1883" s="5">
        <f>VLOOKUP(A1883,BUSINESS!$A$2:$J$2692,6,0)</f>
        <v>35</v>
      </c>
      <c r="AB1883" s="5">
        <f>VLOOKUP(A1883,BUSINESS!$A$2:$J$2692,7,0)</f>
        <v>0</v>
      </c>
      <c r="AC1883" s="5">
        <f>VLOOKUP(A1883,BUSINESS!$A$2:$J$2692,8,0)</f>
        <v>328</v>
      </c>
      <c r="AD1883" s="35">
        <f>VLOOKUP(A1883,BUSINESS!$A$2:$J$2692,9,0)</f>
        <v>0.189</v>
      </c>
      <c r="AE1883" s="35">
        <f>VLOOKUP(A1883,BUSINESS!$A$2:$J$2692,10,0)</f>
        <v>0.885</v>
      </c>
    </row>
    <row r="1884" customHeight="1" spans="1:31">
      <c r="A1884" s="22" t="str">
        <f t="shared" si="0"/>
        <v>Paraguay-The Americas2010</v>
      </c>
      <c r="B1884" s="22" t="s">
        <v>214</v>
      </c>
      <c r="C1884" s="22" t="s">
        <v>75</v>
      </c>
      <c r="D1884" s="23">
        <v>2010</v>
      </c>
      <c r="E1884" s="25">
        <v>20030529733</v>
      </c>
      <c r="F1884" s="24">
        <f t="shared" si="1"/>
        <v>3100.83511857555</v>
      </c>
      <c r="G1884" s="26">
        <v>0.087</v>
      </c>
      <c r="H1884" s="27">
        <v>271</v>
      </c>
      <c r="I1884" s="26">
        <v>0.26</v>
      </c>
      <c r="J1884" s="5">
        <f>VLOOKUP(A1884,ENERGY!$A$2:$F$2692,5,0)</f>
        <v>3965</v>
      </c>
      <c r="K1884" s="5">
        <f t="shared" si="2"/>
        <v>0.000613803599257615</v>
      </c>
      <c r="L1884" s="31">
        <f>VLOOKUP(A1884,ENERGY!$A$2:$F$2692,6,0)</f>
        <v>4070</v>
      </c>
      <c r="M1884" s="31">
        <f t="shared" si="3"/>
        <v>0.000630058171242999</v>
      </c>
      <c r="N1884" s="32">
        <f>VLOOKUP(A1884,'HUMAN RESOURCES'!$A$2:$M$2692,5,0)</f>
        <v>0.013</v>
      </c>
      <c r="O1884" s="32">
        <f>VLOOKUP(A1884,'HUMAN RESOURCES'!$A$2:$M$2692,6,0)</f>
        <v>0.003</v>
      </c>
      <c r="P1884" s="31">
        <f>VLOOKUP(A1884,'HUMAN RESOURCES'!$A$2:$M$2692,7,0)</f>
        <v>74</v>
      </c>
      <c r="Q1884" s="5">
        <f>VLOOKUP(A1884,'HUMAN RESOURCES'!$A$2:$M$2692,8,0)</f>
        <v>70</v>
      </c>
      <c r="R1884" s="5">
        <f>VLOOKUP(A1884,'HUMAN RESOURCES'!$A$2:$M$2692,9,0)</f>
        <v>0.335</v>
      </c>
      <c r="S1884" s="5">
        <f>VLOOKUP(A1884,'HUMAN RESOURCES'!$A$2:$M$2692,10,0)</f>
        <v>0.613</v>
      </c>
      <c r="T1884" s="5">
        <f>VLOOKUP(A1884,'HUMAN RESOURCES'!$A$2:$M$2692,11,0)</f>
        <v>0.052</v>
      </c>
      <c r="U1884" s="5">
        <f>VLOOKUP(A1884,'HUMAN RESOURCES'!$A$2:$M$2692,12,0)</f>
        <v>6459721</v>
      </c>
      <c r="V1884" s="35">
        <f>VLOOKUP(A1884,'HUMAN RESOURCES'!$A$2:$M$2692,13,0)</f>
        <v>0.585</v>
      </c>
      <c r="W1884" s="38">
        <f>VLOOKUP(A1884,TOURISM!$A$2:$F$2692,5,0)</f>
        <v>243000000</v>
      </c>
      <c r="X1884" s="39">
        <f>VLOOKUP(A1884,TOURISM!$A$2:$F$2692,6,0)</f>
        <v>269000000</v>
      </c>
      <c r="Y1884" s="43">
        <f t="shared" si="4"/>
        <v>-0.111681960591522</v>
      </c>
      <c r="Z1884" s="35">
        <f>VLOOKUP(A1884,BUSINESS!$A$2:$J$2692,5,0)</f>
        <v>0.35</v>
      </c>
      <c r="AA1884" s="5">
        <f>VLOOKUP(A1884,BUSINESS!$A$2:$J$2692,6,0)</f>
        <v>35</v>
      </c>
      <c r="AB1884" s="5">
        <f>VLOOKUP(A1884,BUSINESS!$A$2:$J$2692,7,0)</f>
        <v>0</v>
      </c>
      <c r="AC1884" s="5">
        <f>VLOOKUP(A1884,BUSINESS!$A$2:$J$2692,8,0)</f>
        <v>311</v>
      </c>
      <c r="AD1884" s="35">
        <f>VLOOKUP(A1884,BUSINESS!$A$2:$J$2692,9,0)</f>
        <v>0.198</v>
      </c>
      <c r="AE1884" s="35">
        <f>VLOOKUP(A1884,BUSINESS!$A$2:$J$2692,10,0)</f>
        <v>0.917</v>
      </c>
    </row>
    <row r="1885" customHeight="1" spans="1:31">
      <c r="A1885" s="22" t="str">
        <f t="shared" si="0"/>
        <v>Paraguay-The Americas2011</v>
      </c>
      <c r="B1885" s="22" t="s">
        <v>214</v>
      </c>
      <c r="C1885" s="22" t="s">
        <v>75</v>
      </c>
      <c r="D1885" s="23">
        <v>2011</v>
      </c>
      <c r="E1885" s="25">
        <v>25071193102</v>
      </c>
      <c r="F1885" s="24">
        <f t="shared" si="1"/>
        <v>3814.21316344487</v>
      </c>
      <c r="G1885" s="26">
        <v>0.089</v>
      </c>
      <c r="H1885" s="27">
        <v>352</v>
      </c>
      <c r="I1885" s="26">
        <v>0.174</v>
      </c>
      <c r="J1885" s="5">
        <f>VLOOKUP(A1885,ENERGY!$A$2:$F$2692,5,0)</f>
        <v>3850</v>
      </c>
      <c r="K1885" s="5">
        <f t="shared" si="2"/>
        <v>0.000585720855785332</v>
      </c>
      <c r="L1885" s="31">
        <f>VLOOKUP(A1885,ENERGY!$A$2:$F$2692,6,0)</f>
        <v>3689</v>
      </c>
      <c r="M1885" s="31">
        <f t="shared" si="3"/>
        <v>0.0005612270745434</v>
      </c>
      <c r="N1885" s="32">
        <f>VLOOKUP(A1885,'HUMAN RESOURCES'!$A$2:$M$2692,5,0)</f>
        <v>0.013</v>
      </c>
      <c r="O1885" s="32">
        <f>VLOOKUP(A1885,'HUMAN RESOURCES'!$A$2:$M$2692,6,0)</f>
        <v>0.004</v>
      </c>
      <c r="P1885" s="31">
        <f>VLOOKUP(A1885,'HUMAN RESOURCES'!$A$2:$M$2692,7,0)</f>
        <v>74</v>
      </c>
      <c r="Q1885" s="5">
        <f>VLOOKUP(A1885,'HUMAN RESOURCES'!$A$2:$M$2692,8,0)</f>
        <v>70</v>
      </c>
      <c r="R1885" s="5">
        <f>VLOOKUP(A1885,'HUMAN RESOURCES'!$A$2:$M$2692,9,0)</f>
        <v>0.331</v>
      </c>
      <c r="S1885" s="5">
        <f>VLOOKUP(A1885,'HUMAN RESOURCES'!$A$2:$M$2692,10,0)</f>
        <v>0.616</v>
      </c>
      <c r="T1885" s="5">
        <f>VLOOKUP(A1885,'HUMAN RESOURCES'!$A$2:$M$2692,11,0)</f>
        <v>0.053</v>
      </c>
      <c r="U1885" s="5">
        <f>VLOOKUP(A1885,'HUMAN RESOURCES'!$A$2:$M$2692,12,0)</f>
        <v>6573097</v>
      </c>
      <c r="V1885" s="35">
        <f>VLOOKUP(A1885,'HUMAN RESOURCES'!$A$2:$M$2692,13,0)</f>
        <v>0.587</v>
      </c>
      <c r="W1885" s="38">
        <f>VLOOKUP(A1885,TOURISM!$A$2:$F$2692,5,0)</f>
        <v>281000000</v>
      </c>
      <c r="X1885" s="39">
        <f>VLOOKUP(A1885,TOURISM!$A$2:$F$2692,6,0)</f>
        <v>309000000</v>
      </c>
      <c r="Y1885" s="43">
        <f t="shared" si="4"/>
        <v>-0.308804499691198</v>
      </c>
      <c r="Z1885" s="35">
        <f>VLOOKUP(A1885,BUSINESS!$A$2:$J$2692,5,0)</f>
        <v>0.35</v>
      </c>
      <c r="AA1885" s="5">
        <f>VLOOKUP(A1885,BUSINESS!$A$2:$J$2692,6,0)</f>
        <v>35</v>
      </c>
      <c r="AB1885" s="5">
        <f>VLOOKUP(A1885,BUSINESS!$A$2:$J$2692,7,0)</f>
        <v>0</v>
      </c>
      <c r="AC1885" s="5">
        <f>VLOOKUP(A1885,BUSINESS!$A$2:$J$2692,8,0)</f>
        <v>387</v>
      </c>
      <c r="AD1885" s="35">
        <f>VLOOKUP(A1885,BUSINESS!$A$2:$J$2692,9,0)</f>
        <v>0.248</v>
      </c>
      <c r="AE1885" s="35">
        <f>VLOOKUP(A1885,BUSINESS!$A$2:$J$2692,10,0)</f>
        <v>0.993</v>
      </c>
    </row>
    <row r="1886" customHeight="1" spans="1:31">
      <c r="A1886" s="22" t="str">
        <f t="shared" si="0"/>
        <v>Paraguay-The Americas2012</v>
      </c>
      <c r="B1886" s="22" t="s">
        <v>214</v>
      </c>
      <c r="C1886" s="22" t="s">
        <v>75</v>
      </c>
      <c r="D1886" s="23">
        <v>2012</v>
      </c>
      <c r="E1886" s="25">
        <v>24611040343</v>
      </c>
      <c r="F1886" s="24">
        <f t="shared" si="1"/>
        <v>3680.23205910373</v>
      </c>
      <c r="G1886" s="26">
        <v>0.103</v>
      </c>
      <c r="H1886" s="27">
        <v>392</v>
      </c>
      <c r="I1886" s="26">
        <v>0.172</v>
      </c>
      <c r="J1886" s="5">
        <f>VLOOKUP(A1886,ENERGY!$A$2:$F$2692,5,0)</f>
        <v>4076</v>
      </c>
      <c r="K1886" s="5">
        <f t="shared" si="2"/>
        <v>0.000609507995754977</v>
      </c>
      <c r="L1886" s="31">
        <f>VLOOKUP(A1886,ENERGY!$A$2:$F$2692,6,0)</f>
        <v>3986</v>
      </c>
      <c r="M1886" s="31">
        <f t="shared" si="3"/>
        <v>0.000596049772099936</v>
      </c>
      <c r="N1886" s="32">
        <f>VLOOKUP(A1886,'HUMAN RESOURCES'!$A$2:$M$2692,5,0)</f>
        <v>0.015</v>
      </c>
      <c r="O1886" s="32">
        <f>VLOOKUP(A1886,'HUMAN RESOURCES'!$A$2:$M$2692,6,0)</f>
        <v>0.002</v>
      </c>
      <c r="P1886" s="31">
        <f>VLOOKUP(A1886,'HUMAN RESOURCES'!$A$2:$M$2692,7,0)</f>
        <v>74</v>
      </c>
      <c r="Q1886" s="5">
        <f>VLOOKUP(A1886,'HUMAN RESOURCES'!$A$2:$M$2692,8,0)</f>
        <v>70</v>
      </c>
      <c r="R1886" s="5">
        <f>VLOOKUP(A1886,'HUMAN RESOURCES'!$A$2:$M$2692,9,0)</f>
        <v>0.328</v>
      </c>
      <c r="S1886" s="5">
        <f>VLOOKUP(A1886,'HUMAN RESOURCES'!$A$2:$M$2692,10,0)</f>
        <v>0.619</v>
      </c>
      <c r="T1886" s="5">
        <f>VLOOKUP(A1886,'HUMAN RESOURCES'!$A$2:$M$2692,11,0)</f>
        <v>0.054</v>
      </c>
      <c r="U1886" s="5">
        <f>VLOOKUP(A1886,'HUMAN RESOURCES'!$A$2:$M$2692,12,0)</f>
        <v>6687361</v>
      </c>
      <c r="V1886" s="35">
        <f>VLOOKUP(A1886,'HUMAN RESOURCES'!$A$2:$M$2692,13,0)</f>
        <v>0.589</v>
      </c>
      <c r="W1886" s="38">
        <f>VLOOKUP(A1886,TOURISM!$A$2:$F$2692,5,0)</f>
        <v>265000000</v>
      </c>
      <c r="X1886" s="39">
        <f>VLOOKUP(A1886,TOURISM!$A$2:$F$2692,6,0)</f>
        <v>341000000</v>
      </c>
      <c r="Y1886" s="43">
        <f t="shared" si="4"/>
        <v>0.434086670744935</v>
      </c>
      <c r="Z1886" s="35">
        <f>VLOOKUP(A1886,BUSINESS!$A$2:$J$2692,5,0)</f>
        <v>0.35</v>
      </c>
      <c r="AA1886" s="5">
        <f>VLOOKUP(A1886,BUSINESS!$A$2:$J$2692,6,0)</f>
        <v>35</v>
      </c>
      <c r="AB1886" s="5">
        <f>VLOOKUP(A1886,BUSINESS!$A$2:$J$2692,7,0)</f>
        <v>107</v>
      </c>
      <c r="AC1886" s="5">
        <f>VLOOKUP(A1886,BUSINESS!$A$2:$J$2692,8,0)</f>
        <v>387</v>
      </c>
      <c r="AD1886" s="35">
        <f>VLOOKUP(A1886,BUSINESS!$A$2:$J$2692,9,0)</f>
        <v>0.293</v>
      </c>
      <c r="AE1886" s="35">
        <f>VLOOKUP(A1886,BUSINESS!$A$2:$J$2692,10,0)</f>
        <v>1.016</v>
      </c>
    </row>
    <row r="1887" customHeight="1" spans="1:31">
      <c r="A1887" s="22" t="str">
        <f t="shared" si="0"/>
        <v>Peru-The Americas2000</v>
      </c>
      <c r="B1887" s="22" t="s">
        <v>215</v>
      </c>
      <c r="C1887" s="22" t="s">
        <v>75</v>
      </c>
      <c r="D1887" s="23">
        <v>2000</v>
      </c>
      <c r="E1887" s="25">
        <v>50681123109</v>
      </c>
      <c r="F1887" s="24">
        <f t="shared" si="1"/>
        <v>1949.26796798318</v>
      </c>
      <c r="G1887" s="26">
        <v>0.047</v>
      </c>
      <c r="H1887" s="27">
        <v>96</v>
      </c>
      <c r="I1887" s="26">
        <v>0.3</v>
      </c>
      <c r="J1887" s="5">
        <f>VLOOKUP(A1887,ENERGY!$A$2:$F$2692,5,0)</f>
        <v>0</v>
      </c>
      <c r="K1887" s="5">
        <f t="shared" si="2"/>
        <v>0</v>
      </c>
      <c r="L1887" s="31">
        <f>VLOOKUP(A1887,ENERGY!$A$2:$F$2692,6,0)</f>
        <v>0</v>
      </c>
      <c r="M1887" s="31">
        <f t="shared" si="3"/>
        <v>0</v>
      </c>
      <c r="N1887" s="32">
        <f>VLOOKUP(A1887,'HUMAN RESOURCES'!$A$2:$M$2692,5,0)</f>
        <v>0.017</v>
      </c>
      <c r="O1887" s="32">
        <f>VLOOKUP(A1887,'HUMAN RESOURCES'!$A$2:$M$2692,6,0)</f>
        <v>0.004</v>
      </c>
      <c r="P1887" s="31">
        <f>VLOOKUP(A1887,'HUMAN RESOURCES'!$A$2:$M$2692,7,0)</f>
        <v>73</v>
      </c>
      <c r="Q1887" s="5">
        <f>VLOOKUP(A1887,'HUMAN RESOURCES'!$A$2:$M$2692,8,0)</f>
        <v>68</v>
      </c>
      <c r="R1887" s="5">
        <f>VLOOKUP(A1887,'HUMAN RESOURCES'!$A$2:$M$2692,9,0)</f>
        <v>0.341</v>
      </c>
      <c r="S1887" s="5">
        <f>VLOOKUP(A1887,'HUMAN RESOURCES'!$A$2:$M$2692,10,0)</f>
        <v>0.611</v>
      </c>
      <c r="T1887" s="5">
        <f>VLOOKUP(A1887,'HUMAN RESOURCES'!$A$2:$M$2692,11,0)</f>
        <v>0.048</v>
      </c>
      <c r="U1887" s="5">
        <f>VLOOKUP(A1887,'HUMAN RESOURCES'!$A$2:$M$2692,12,0)</f>
        <v>26000080</v>
      </c>
      <c r="V1887" s="35">
        <f>VLOOKUP(A1887,'HUMAN RESOURCES'!$A$2:$M$2692,13,0)</f>
        <v>0.73</v>
      </c>
      <c r="W1887" s="38">
        <f>VLOOKUP(A1887,TOURISM!$A$2:$F$2692,5,0)</f>
        <v>861000000</v>
      </c>
      <c r="X1887" s="39">
        <f>VLOOKUP(A1887,TOURISM!$A$2:$F$2692,6,0)</f>
        <v>641000000</v>
      </c>
      <c r="Y1887" s="43">
        <f t="shared" si="4"/>
        <v>-0.0194950382752022</v>
      </c>
      <c r="Z1887" s="35">
        <f>VLOOKUP(A1887,BUSINESS!$A$2:$J$2692,5,0)</f>
        <v>0</v>
      </c>
      <c r="AA1887" s="5">
        <f>VLOOKUP(A1887,BUSINESS!$A$2:$J$2692,6,0)</f>
        <v>0</v>
      </c>
      <c r="AB1887" s="5">
        <f>VLOOKUP(A1887,BUSINESS!$A$2:$J$2692,7,0)</f>
        <v>0</v>
      </c>
      <c r="AC1887" s="5">
        <f>VLOOKUP(A1887,BUSINESS!$A$2:$J$2692,8,0)</f>
        <v>0</v>
      </c>
      <c r="AD1887" s="35">
        <f>VLOOKUP(A1887,BUSINESS!$A$2:$J$2692,9,0)</f>
        <v>0.031</v>
      </c>
      <c r="AE1887" s="35">
        <f>VLOOKUP(A1887,BUSINESS!$A$2:$J$2692,10,0)</f>
        <v>0.049</v>
      </c>
    </row>
    <row r="1888" customHeight="1" spans="1:31">
      <c r="A1888" s="22" t="str">
        <f t="shared" si="0"/>
        <v>Peru-The Americas2001</v>
      </c>
      <c r="B1888" s="22" t="s">
        <v>215</v>
      </c>
      <c r="C1888" s="22" t="s">
        <v>75</v>
      </c>
      <c r="D1888" s="23">
        <v>2001</v>
      </c>
      <c r="E1888" s="25">
        <v>51295103189</v>
      </c>
      <c r="F1888" s="24">
        <f t="shared" si="1"/>
        <v>1945.03287074292</v>
      </c>
      <c r="G1888" s="26">
        <v>0.047</v>
      </c>
      <c r="H1888" s="27">
        <v>96</v>
      </c>
      <c r="I1888" s="26">
        <v>0.25</v>
      </c>
      <c r="J1888" s="5">
        <f>VLOOKUP(A1888,ENERGY!$A$2:$F$2692,5,0)</f>
        <v>20582</v>
      </c>
      <c r="K1888" s="5">
        <f t="shared" si="2"/>
        <v>0.000780438366565477</v>
      </c>
      <c r="L1888" s="31">
        <f>VLOOKUP(A1888,ENERGY!$A$2:$F$2692,6,0)</f>
        <v>0</v>
      </c>
      <c r="M1888" s="31">
        <f t="shared" si="3"/>
        <v>0</v>
      </c>
      <c r="N1888" s="32">
        <f>VLOOKUP(A1888,'HUMAN RESOURCES'!$A$2:$M$2692,5,0)</f>
        <v>0.018</v>
      </c>
      <c r="O1888" s="32">
        <f>VLOOKUP(A1888,'HUMAN RESOURCES'!$A$2:$M$2692,6,0)</f>
        <v>0.022</v>
      </c>
      <c r="P1888" s="31">
        <f>VLOOKUP(A1888,'HUMAN RESOURCES'!$A$2:$M$2692,7,0)</f>
        <v>74</v>
      </c>
      <c r="Q1888" s="5">
        <f>VLOOKUP(A1888,'HUMAN RESOURCES'!$A$2:$M$2692,8,0)</f>
        <v>68</v>
      </c>
      <c r="R1888" s="5">
        <f>VLOOKUP(A1888,'HUMAN RESOURCES'!$A$2:$M$2692,9,0)</f>
        <v>0.337</v>
      </c>
      <c r="S1888" s="5">
        <f>VLOOKUP(A1888,'HUMAN RESOURCES'!$A$2:$M$2692,10,0)</f>
        <v>0.614</v>
      </c>
      <c r="T1888" s="5">
        <f>VLOOKUP(A1888,'HUMAN RESOURCES'!$A$2:$M$2692,11,0)</f>
        <v>0.049</v>
      </c>
      <c r="U1888" s="5">
        <f>VLOOKUP(A1888,'HUMAN RESOURCES'!$A$2:$M$2692,12,0)</f>
        <v>26372358</v>
      </c>
      <c r="V1888" s="35">
        <f>VLOOKUP(A1888,'HUMAN RESOURCES'!$A$2:$M$2692,13,0)</f>
        <v>0.734</v>
      </c>
      <c r="W1888" s="38">
        <f>VLOOKUP(A1888,TOURISM!$A$2:$F$2692,5,0)</f>
        <v>763000000</v>
      </c>
      <c r="X1888" s="39">
        <f>VLOOKUP(A1888,TOURISM!$A$2:$F$2692,6,0)</f>
        <v>773000000</v>
      </c>
      <c r="Y1888" s="43">
        <f t="shared" si="4"/>
        <v>0.0555630101565238</v>
      </c>
      <c r="Z1888" s="35">
        <f>VLOOKUP(A1888,BUSINESS!$A$2:$J$2692,5,0)</f>
        <v>0</v>
      </c>
      <c r="AA1888" s="5">
        <f>VLOOKUP(A1888,BUSINESS!$A$2:$J$2692,6,0)</f>
        <v>0</v>
      </c>
      <c r="AB1888" s="5">
        <f>VLOOKUP(A1888,BUSINESS!$A$2:$J$2692,7,0)</f>
        <v>0</v>
      </c>
      <c r="AC1888" s="5">
        <f>VLOOKUP(A1888,BUSINESS!$A$2:$J$2692,8,0)</f>
        <v>0</v>
      </c>
      <c r="AD1888" s="35">
        <f>VLOOKUP(A1888,BUSINESS!$A$2:$J$2692,9,0)</f>
        <v>0.076</v>
      </c>
      <c r="AE1888" s="35">
        <f>VLOOKUP(A1888,BUSINESS!$A$2:$J$2692,10,0)</f>
        <v>0.068</v>
      </c>
    </row>
    <row r="1889" customHeight="1" spans="1:31">
      <c r="A1889" s="22" t="str">
        <f t="shared" si="0"/>
        <v>Peru-The Americas2002</v>
      </c>
      <c r="B1889" s="22" t="s">
        <v>215</v>
      </c>
      <c r="C1889" s="22" t="s">
        <v>75</v>
      </c>
      <c r="D1889" s="23">
        <v>2002</v>
      </c>
      <c r="E1889" s="25">
        <v>53992755100</v>
      </c>
      <c r="F1889" s="24">
        <f t="shared" si="1"/>
        <v>2019.93785687785</v>
      </c>
      <c r="G1889" s="26">
        <v>0.048</v>
      </c>
      <c r="H1889" s="27">
        <v>102</v>
      </c>
      <c r="I1889" s="26">
        <v>0.208</v>
      </c>
      <c r="J1889" s="5">
        <f>VLOOKUP(A1889,ENERGY!$A$2:$F$2692,5,0)</f>
        <v>19207</v>
      </c>
      <c r="K1889" s="5">
        <f t="shared" si="2"/>
        <v>0.000718558375937606</v>
      </c>
      <c r="L1889" s="31">
        <f>VLOOKUP(A1889,ENERGY!$A$2:$F$2692,6,0)</f>
        <v>57579</v>
      </c>
      <c r="M1889" s="31">
        <f t="shared" si="3"/>
        <v>0.00215410385422562</v>
      </c>
      <c r="N1889" s="32">
        <f>VLOOKUP(A1889,'HUMAN RESOURCES'!$A$2:$M$2692,5,0)</f>
        <v>0.019</v>
      </c>
      <c r="O1889" s="32">
        <f>VLOOKUP(A1889,'HUMAN RESOURCES'!$A$2:$M$2692,6,0)</f>
        <v>0</v>
      </c>
      <c r="P1889" s="31">
        <f>VLOOKUP(A1889,'HUMAN RESOURCES'!$A$2:$M$2692,7,0)</f>
        <v>74</v>
      </c>
      <c r="Q1889" s="5">
        <f>VLOOKUP(A1889,'HUMAN RESOURCES'!$A$2:$M$2692,8,0)</f>
        <v>69</v>
      </c>
      <c r="R1889" s="5">
        <f>VLOOKUP(A1889,'HUMAN RESOURCES'!$A$2:$M$2692,9,0)</f>
        <v>0.333</v>
      </c>
      <c r="S1889" s="5">
        <f>VLOOKUP(A1889,'HUMAN RESOURCES'!$A$2:$M$2692,10,0)</f>
        <v>0.617</v>
      </c>
      <c r="T1889" s="5">
        <f>VLOOKUP(A1889,'HUMAN RESOURCES'!$A$2:$M$2692,11,0)</f>
        <v>0.051</v>
      </c>
      <c r="U1889" s="5">
        <f>VLOOKUP(A1889,'HUMAN RESOURCES'!$A$2:$M$2692,12,0)</f>
        <v>26729909</v>
      </c>
      <c r="V1889" s="35">
        <f>VLOOKUP(A1889,'HUMAN RESOURCES'!$A$2:$M$2692,13,0)</f>
        <v>0.739</v>
      </c>
      <c r="W1889" s="38">
        <f>VLOOKUP(A1889,TOURISM!$A$2:$F$2692,5,0)</f>
        <v>836000000</v>
      </c>
      <c r="X1889" s="39">
        <f>VLOOKUP(A1889,TOURISM!$A$2:$F$2692,6,0)</f>
        <v>806000000</v>
      </c>
      <c r="Y1889" s="43">
        <f t="shared" si="4"/>
        <v>0.304287681567792</v>
      </c>
      <c r="Z1889" s="35">
        <f>VLOOKUP(A1889,BUSINESS!$A$2:$J$2692,5,0)</f>
        <v>0</v>
      </c>
      <c r="AA1889" s="5">
        <f>VLOOKUP(A1889,BUSINESS!$A$2:$J$2692,6,0)</f>
        <v>0</v>
      </c>
      <c r="AB1889" s="5">
        <f>VLOOKUP(A1889,BUSINESS!$A$2:$J$2692,7,0)</f>
        <v>0</v>
      </c>
      <c r="AC1889" s="5">
        <f>VLOOKUP(A1889,BUSINESS!$A$2:$J$2692,8,0)</f>
        <v>0</v>
      </c>
      <c r="AD1889" s="35">
        <f>VLOOKUP(A1889,BUSINESS!$A$2:$J$2692,9,0)</f>
        <v>0.09</v>
      </c>
      <c r="AE1889" s="35">
        <f>VLOOKUP(A1889,BUSINESS!$A$2:$J$2692,10,0)</f>
        <v>0.086</v>
      </c>
    </row>
    <row r="1890" customHeight="1" spans="1:31">
      <c r="A1890" s="22" t="str">
        <f t="shared" si="0"/>
        <v>Peru-The Americas2003</v>
      </c>
      <c r="B1890" s="22" t="s">
        <v>215</v>
      </c>
      <c r="C1890" s="22" t="s">
        <v>75</v>
      </c>
      <c r="D1890" s="23">
        <v>2003</v>
      </c>
      <c r="E1890" s="25">
        <v>57840001637</v>
      </c>
      <c r="F1890" s="24">
        <f t="shared" si="1"/>
        <v>2136.41960894066</v>
      </c>
      <c r="G1890" s="26">
        <v>0.045</v>
      </c>
      <c r="H1890" s="27">
        <v>102</v>
      </c>
      <c r="I1890" s="26">
        <v>0.21</v>
      </c>
      <c r="J1890" s="5">
        <f>VLOOKUP(A1890,ENERGY!$A$2:$F$2692,5,0)</f>
        <v>17200</v>
      </c>
      <c r="K1890" s="5">
        <f t="shared" si="2"/>
        <v>0.00063531148398642</v>
      </c>
      <c r="L1890" s="31">
        <f>VLOOKUP(A1890,ENERGY!$A$2:$F$2692,6,0)</f>
        <v>47356</v>
      </c>
      <c r="M1890" s="31">
        <f t="shared" si="3"/>
        <v>0.00174917503695703</v>
      </c>
      <c r="N1890" s="32">
        <f>VLOOKUP(A1890,'HUMAN RESOURCES'!$A$2:$M$2692,5,0)</f>
        <v>0</v>
      </c>
      <c r="O1890" s="32">
        <f>VLOOKUP(A1890,'HUMAN RESOURCES'!$A$2:$M$2692,6,0)</f>
        <v>0</v>
      </c>
      <c r="P1890" s="31">
        <f>VLOOKUP(A1890,'HUMAN RESOURCES'!$A$2:$M$2692,7,0)</f>
        <v>74</v>
      </c>
      <c r="Q1890" s="5">
        <f>VLOOKUP(A1890,'HUMAN RESOURCES'!$A$2:$M$2692,8,0)</f>
        <v>69</v>
      </c>
      <c r="R1890" s="5">
        <f>VLOOKUP(A1890,'HUMAN RESOURCES'!$A$2:$M$2692,9,0)</f>
        <v>0.328</v>
      </c>
      <c r="S1890" s="5">
        <f>VLOOKUP(A1890,'HUMAN RESOURCES'!$A$2:$M$2692,10,0)</f>
        <v>0.62</v>
      </c>
      <c r="T1890" s="5">
        <f>VLOOKUP(A1890,'HUMAN RESOURCES'!$A$2:$M$2692,11,0)</f>
        <v>0.052</v>
      </c>
      <c r="U1890" s="5">
        <f>VLOOKUP(A1890,'HUMAN RESOURCES'!$A$2:$M$2692,12,0)</f>
        <v>27073334</v>
      </c>
      <c r="V1890" s="35">
        <f>VLOOKUP(A1890,'HUMAN RESOURCES'!$A$2:$M$2692,13,0)</f>
        <v>0.742</v>
      </c>
      <c r="W1890" s="38">
        <f>VLOOKUP(A1890,TOURISM!$A$2:$F$2692,5,0)</f>
        <v>1023000000</v>
      </c>
      <c r="X1890" s="39">
        <f>VLOOKUP(A1890,TOURISM!$A$2:$F$2692,6,0)</f>
        <v>847000000</v>
      </c>
      <c r="Y1890" s="43">
        <f t="shared" si="4"/>
        <v>0.578364417400793</v>
      </c>
      <c r="Z1890" s="35">
        <f>VLOOKUP(A1890,BUSINESS!$A$2:$J$2692,5,0)</f>
        <v>0</v>
      </c>
      <c r="AA1890" s="5">
        <f>VLOOKUP(A1890,BUSINESS!$A$2:$J$2692,6,0)</f>
        <v>98</v>
      </c>
      <c r="AB1890" s="5">
        <f>VLOOKUP(A1890,BUSINESS!$A$2:$J$2692,7,0)</f>
        <v>0</v>
      </c>
      <c r="AC1890" s="5">
        <f>VLOOKUP(A1890,BUSINESS!$A$2:$J$2692,8,0)</f>
        <v>0</v>
      </c>
      <c r="AD1890" s="35">
        <f>VLOOKUP(A1890,BUSINESS!$A$2:$J$2692,9,0)</f>
        <v>0.116</v>
      </c>
      <c r="AE1890" s="35">
        <f>VLOOKUP(A1890,BUSINESS!$A$2:$J$2692,10,0)</f>
        <v>0.108</v>
      </c>
    </row>
    <row r="1891" customHeight="1" spans="1:31">
      <c r="A1891" s="22" t="str">
        <f t="shared" si="0"/>
        <v>Peru-The Americas2004</v>
      </c>
      <c r="B1891" s="22" t="s">
        <v>215</v>
      </c>
      <c r="C1891" s="22" t="s">
        <v>75</v>
      </c>
      <c r="D1891" s="23">
        <v>2004</v>
      </c>
      <c r="E1891" s="25">
        <v>65702520516</v>
      </c>
      <c r="F1891" s="24">
        <f t="shared" si="1"/>
        <v>2397.56576188487</v>
      </c>
      <c r="G1891" s="26">
        <v>0.044</v>
      </c>
      <c r="H1891" s="27">
        <v>111</v>
      </c>
      <c r="I1891" s="26">
        <v>0.247</v>
      </c>
      <c r="J1891" s="5">
        <f>VLOOKUP(A1891,ENERGY!$A$2:$F$2692,5,0)</f>
        <v>15044</v>
      </c>
      <c r="K1891" s="5">
        <f t="shared" si="2"/>
        <v>0.000548974058202416</v>
      </c>
      <c r="L1891" s="31">
        <f>VLOOKUP(A1891,ENERGY!$A$2:$F$2692,6,0)</f>
        <v>41279</v>
      </c>
      <c r="M1891" s="31">
        <f t="shared" si="3"/>
        <v>0.00150632146693283</v>
      </c>
      <c r="N1891" s="32">
        <f>VLOOKUP(A1891,'HUMAN RESOURCES'!$A$2:$M$2692,5,0)</f>
        <v>0</v>
      </c>
      <c r="O1891" s="32">
        <f>VLOOKUP(A1891,'HUMAN RESOURCES'!$A$2:$M$2692,6,0)</f>
        <v>0.003</v>
      </c>
      <c r="P1891" s="31">
        <f>VLOOKUP(A1891,'HUMAN RESOURCES'!$A$2:$M$2692,7,0)</f>
        <v>75</v>
      </c>
      <c r="Q1891" s="5">
        <f>VLOOKUP(A1891,'HUMAN RESOURCES'!$A$2:$M$2692,8,0)</f>
        <v>69</v>
      </c>
      <c r="R1891" s="5">
        <f>VLOOKUP(A1891,'HUMAN RESOURCES'!$A$2:$M$2692,9,0)</f>
        <v>0.324</v>
      </c>
      <c r="S1891" s="5">
        <f>VLOOKUP(A1891,'HUMAN RESOURCES'!$A$2:$M$2692,10,0)</f>
        <v>0.623</v>
      </c>
      <c r="T1891" s="5">
        <f>VLOOKUP(A1891,'HUMAN RESOURCES'!$A$2:$M$2692,11,0)</f>
        <v>0.053</v>
      </c>
      <c r="U1891" s="5">
        <f>VLOOKUP(A1891,'HUMAN RESOURCES'!$A$2:$M$2692,12,0)</f>
        <v>27403845</v>
      </c>
      <c r="V1891" s="35">
        <f>VLOOKUP(A1891,'HUMAN RESOURCES'!$A$2:$M$2692,13,0)</f>
        <v>0.746</v>
      </c>
      <c r="W1891" s="38">
        <f>VLOOKUP(A1891,TOURISM!$A$2:$F$2692,5,0)</f>
        <v>1232000000</v>
      </c>
      <c r="X1891" s="39">
        <f>VLOOKUP(A1891,TOURISM!$A$2:$F$2692,6,0)</f>
        <v>852000000</v>
      </c>
      <c r="Y1891" s="43">
        <f t="shared" si="4"/>
        <v>0.631172179011369</v>
      </c>
      <c r="Z1891" s="35">
        <f>VLOOKUP(A1891,BUSINESS!$A$2:$J$2692,5,0)</f>
        <v>0</v>
      </c>
      <c r="AA1891" s="5">
        <f>VLOOKUP(A1891,BUSINESS!$A$2:$J$2692,6,0)</f>
        <v>98</v>
      </c>
      <c r="AB1891" s="5">
        <f>VLOOKUP(A1891,BUSINESS!$A$2:$J$2692,7,0)</f>
        <v>0</v>
      </c>
      <c r="AC1891" s="5">
        <f>VLOOKUP(A1891,BUSINESS!$A$2:$J$2692,8,0)</f>
        <v>0</v>
      </c>
      <c r="AD1891" s="35">
        <f>VLOOKUP(A1891,BUSINESS!$A$2:$J$2692,9,0)</f>
        <v>0.141</v>
      </c>
      <c r="AE1891" s="35">
        <f>VLOOKUP(A1891,BUSINESS!$A$2:$J$2692,10,0)</f>
        <v>0.149</v>
      </c>
    </row>
    <row r="1892" customHeight="1" spans="1:31">
      <c r="A1892" s="22" t="str">
        <f t="shared" si="0"/>
        <v>Peru-The Americas2005</v>
      </c>
      <c r="B1892" s="22" t="s">
        <v>215</v>
      </c>
      <c r="C1892" s="22" t="s">
        <v>75</v>
      </c>
      <c r="D1892" s="23">
        <v>2005</v>
      </c>
      <c r="E1892" s="25">
        <v>74147754854</v>
      </c>
      <c r="F1892" s="24">
        <f t="shared" si="1"/>
        <v>2674.56636369988</v>
      </c>
      <c r="G1892" s="26">
        <v>0.045</v>
      </c>
      <c r="H1892" s="27">
        <v>128</v>
      </c>
      <c r="I1892" s="26">
        <v>0.255</v>
      </c>
      <c r="J1892" s="5">
        <f>VLOOKUP(A1892,ENERGY!$A$2:$F$2692,5,0)</f>
        <v>11795</v>
      </c>
      <c r="K1892" s="5">
        <f t="shared" si="2"/>
        <v>0.00042545469275444</v>
      </c>
      <c r="L1892" s="31">
        <f>VLOOKUP(A1892,ENERGY!$A$2:$F$2692,6,0)</f>
        <v>27165</v>
      </c>
      <c r="M1892" s="31">
        <f t="shared" si="3"/>
        <v>0.000979862376318301</v>
      </c>
      <c r="N1892" s="32">
        <f>VLOOKUP(A1892,'HUMAN RESOURCES'!$A$2:$M$2692,5,0)</f>
        <v>0</v>
      </c>
      <c r="O1892" s="32">
        <f>VLOOKUP(A1892,'HUMAN RESOURCES'!$A$2:$M$2692,6,0)</f>
        <v>0</v>
      </c>
      <c r="P1892" s="31">
        <f>VLOOKUP(A1892,'HUMAN RESOURCES'!$A$2:$M$2692,7,0)</f>
        <v>75</v>
      </c>
      <c r="Q1892" s="5">
        <f>VLOOKUP(A1892,'HUMAN RESOURCES'!$A$2:$M$2692,8,0)</f>
        <v>70</v>
      </c>
      <c r="R1892" s="5">
        <f>VLOOKUP(A1892,'HUMAN RESOURCES'!$A$2:$M$2692,9,0)</f>
        <v>0.32</v>
      </c>
      <c r="S1892" s="5">
        <f>VLOOKUP(A1892,'HUMAN RESOURCES'!$A$2:$M$2692,10,0)</f>
        <v>0.626</v>
      </c>
      <c r="T1892" s="5">
        <f>VLOOKUP(A1892,'HUMAN RESOURCES'!$A$2:$M$2692,11,0)</f>
        <v>0.054</v>
      </c>
      <c r="U1892" s="5">
        <f>VLOOKUP(A1892,'HUMAN RESOURCES'!$A$2:$M$2692,12,0)</f>
        <v>27723281</v>
      </c>
      <c r="V1892" s="35">
        <f>VLOOKUP(A1892,'HUMAN RESOURCES'!$A$2:$M$2692,13,0)</f>
        <v>0.75</v>
      </c>
      <c r="W1892" s="38">
        <f>VLOOKUP(A1892,TOURISM!$A$2:$F$2692,5,0)</f>
        <v>1438000000</v>
      </c>
      <c r="X1892" s="39">
        <f>VLOOKUP(A1892,TOURISM!$A$2:$F$2692,6,0)</f>
        <v>970000000</v>
      </c>
      <c r="Y1892" s="43">
        <f t="shared" si="4"/>
        <v>0.831485634054243</v>
      </c>
      <c r="Z1892" s="35">
        <f>VLOOKUP(A1892,BUSINESS!$A$2:$J$2692,5,0)</f>
        <v>0.384</v>
      </c>
      <c r="AA1892" s="5">
        <f>VLOOKUP(A1892,BUSINESS!$A$2:$J$2692,6,0)</f>
        <v>102</v>
      </c>
      <c r="AB1892" s="5">
        <f>VLOOKUP(A1892,BUSINESS!$A$2:$J$2692,7,0)</f>
        <v>0</v>
      </c>
      <c r="AC1892" s="5">
        <f>VLOOKUP(A1892,BUSINESS!$A$2:$J$2692,8,0)</f>
        <v>424</v>
      </c>
      <c r="AD1892" s="35">
        <f>VLOOKUP(A1892,BUSINESS!$A$2:$J$2692,9,0)</f>
        <v>0.171</v>
      </c>
      <c r="AE1892" s="35">
        <f>VLOOKUP(A1892,BUSINESS!$A$2:$J$2692,10,0)</f>
        <v>0.201</v>
      </c>
    </row>
    <row r="1893" customHeight="1" spans="1:31">
      <c r="A1893" s="22" t="str">
        <f t="shared" si="0"/>
        <v>Peru-The Americas2006</v>
      </c>
      <c r="B1893" s="22" t="s">
        <v>215</v>
      </c>
      <c r="C1893" s="22" t="s">
        <v>75</v>
      </c>
      <c r="D1893" s="23">
        <v>2006</v>
      </c>
      <c r="E1893" s="25">
        <v>87554128440</v>
      </c>
      <c r="F1893" s="24">
        <f t="shared" si="1"/>
        <v>3123.50979183957</v>
      </c>
      <c r="G1893" s="26">
        <v>0.045</v>
      </c>
      <c r="H1893" s="27">
        <v>149</v>
      </c>
      <c r="I1893" s="26">
        <v>0.239</v>
      </c>
      <c r="J1893" s="5">
        <f>VLOOKUP(A1893,ENERGY!$A$2:$F$2692,5,0)</f>
        <v>12875</v>
      </c>
      <c r="K1893" s="5">
        <f t="shared" si="2"/>
        <v>0.000459318016025864</v>
      </c>
      <c r="L1893" s="31">
        <f>VLOOKUP(A1893,ENERGY!$A$2:$F$2692,6,0)</f>
        <v>31896</v>
      </c>
      <c r="M1893" s="31">
        <f t="shared" si="3"/>
        <v>0.00113789572342998</v>
      </c>
      <c r="N1893" s="32">
        <f>VLOOKUP(A1893,'HUMAN RESOURCES'!$A$2:$M$2692,5,0)</f>
        <v>0.008</v>
      </c>
      <c r="O1893" s="32">
        <f>VLOOKUP(A1893,'HUMAN RESOURCES'!$A$2:$M$2692,6,0)</f>
        <v>0.004</v>
      </c>
      <c r="P1893" s="31">
        <f>VLOOKUP(A1893,'HUMAN RESOURCES'!$A$2:$M$2692,7,0)</f>
        <v>75</v>
      </c>
      <c r="Q1893" s="5">
        <f>VLOOKUP(A1893,'HUMAN RESOURCES'!$A$2:$M$2692,8,0)</f>
        <v>70</v>
      </c>
      <c r="R1893" s="5">
        <f>VLOOKUP(A1893,'HUMAN RESOURCES'!$A$2:$M$2692,9,0)</f>
        <v>0.316</v>
      </c>
      <c r="S1893" s="5">
        <f>VLOOKUP(A1893,'HUMAN RESOURCES'!$A$2:$M$2692,10,0)</f>
        <v>0.629</v>
      </c>
      <c r="T1893" s="5">
        <f>VLOOKUP(A1893,'HUMAN RESOURCES'!$A$2:$M$2692,11,0)</f>
        <v>0.055</v>
      </c>
      <c r="U1893" s="5">
        <f>VLOOKUP(A1893,'HUMAN RESOURCES'!$A$2:$M$2692,12,0)</f>
        <v>28030688</v>
      </c>
      <c r="V1893" s="35">
        <f>VLOOKUP(A1893,'HUMAN RESOURCES'!$A$2:$M$2692,13,0)</f>
        <v>0.754</v>
      </c>
      <c r="W1893" s="38">
        <f>VLOOKUP(A1893,TOURISM!$A$2:$F$2692,5,0)</f>
        <v>1775000000</v>
      </c>
      <c r="X1893" s="39">
        <f>VLOOKUP(A1893,TOURISM!$A$2:$F$2692,6,0)</f>
        <v>1047000000</v>
      </c>
      <c r="Y1893" s="43">
        <f t="shared" si="4"/>
        <v>0.749019607843137</v>
      </c>
      <c r="Z1893" s="35">
        <f>VLOOKUP(A1893,BUSINESS!$A$2:$J$2692,5,0)</f>
        <v>0.383</v>
      </c>
      <c r="AA1893" s="5">
        <f>VLOOKUP(A1893,BUSINESS!$A$2:$J$2692,6,0)</f>
        <v>72</v>
      </c>
      <c r="AB1893" s="5">
        <f>VLOOKUP(A1893,BUSINESS!$A$2:$J$2692,7,0)</f>
        <v>0</v>
      </c>
      <c r="AC1893" s="5">
        <f>VLOOKUP(A1893,BUSINESS!$A$2:$J$2692,8,0)</f>
        <v>424</v>
      </c>
      <c r="AD1893" s="35">
        <f>VLOOKUP(A1893,BUSINESS!$A$2:$J$2692,9,0)</f>
        <v>0.207</v>
      </c>
      <c r="AE1893" s="35">
        <f>VLOOKUP(A1893,BUSINESS!$A$2:$J$2692,10,0)</f>
        <v>0.325</v>
      </c>
    </row>
    <row r="1894" customHeight="1" spans="1:31">
      <c r="A1894" s="22" t="str">
        <f t="shared" si="0"/>
        <v>Peru-The Americas2007</v>
      </c>
      <c r="B1894" s="22" t="s">
        <v>215</v>
      </c>
      <c r="C1894" s="22" t="s">
        <v>75</v>
      </c>
      <c r="D1894" s="23">
        <v>2007</v>
      </c>
      <c r="E1894" s="25">
        <v>102000000000</v>
      </c>
      <c r="F1894" s="24">
        <f t="shared" si="1"/>
        <v>3600.62566165909</v>
      </c>
      <c r="G1894" s="26">
        <v>0.051</v>
      </c>
      <c r="H1894" s="27">
        <v>192</v>
      </c>
      <c r="I1894" s="26">
        <v>0.229</v>
      </c>
      <c r="J1894" s="5">
        <f>VLOOKUP(A1894,ENERGY!$A$2:$F$2692,5,0)</f>
        <v>11873</v>
      </c>
      <c r="K1894" s="5">
        <f t="shared" si="2"/>
        <v>0.000419119887067435</v>
      </c>
      <c r="L1894" s="31">
        <f>VLOOKUP(A1894,ENERGY!$A$2:$F$2692,6,0)</f>
        <v>27187</v>
      </c>
      <c r="M1894" s="31">
        <f t="shared" si="3"/>
        <v>0.000959707939838487</v>
      </c>
      <c r="N1894" s="32">
        <f>VLOOKUP(A1894,'HUMAN RESOURCES'!$A$2:$M$2692,5,0)</f>
        <v>0.009</v>
      </c>
      <c r="O1894" s="32">
        <f>VLOOKUP(A1894,'HUMAN RESOURCES'!$A$2:$M$2692,6,0)</f>
        <v>0.007</v>
      </c>
      <c r="P1894" s="31">
        <f>VLOOKUP(A1894,'HUMAN RESOURCES'!$A$2:$M$2692,7,0)</f>
        <v>76</v>
      </c>
      <c r="Q1894" s="5">
        <f>VLOOKUP(A1894,'HUMAN RESOURCES'!$A$2:$M$2692,8,0)</f>
        <v>70</v>
      </c>
      <c r="R1894" s="5">
        <f>VLOOKUP(A1894,'HUMAN RESOURCES'!$A$2:$M$2692,9,0)</f>
        <v>0.312</v>
      </c>
      <c r="S1894" s="5">
        <f>VLOOKUP(A1894,'HUMAN RESOURCES'!$A$2:$M$2692,10,0)</f>
        <v>0.632</v>
      </c>
      <c r="T1894" s="5">
        <f>VLOOKUP(A1894,'HUMAN RESOURCES'!$A$2:$M$2692,11,0)</f>
        <v>0.056</v>
      </c>
      <c r="U1894" s="5">
        <f>VLOOKUP(A1894,'HUMAN RESOURCES'!$A$2:$M$2692,12,0)</f>
        <v>28328410</v>
      </c>
      <c r="V1894" s="35">
        <f>VLOOKUP(A1894,'HUMAN RESOURCES'!$A$2:$M$2692,13,0)</f>
        <v>0.758</v>
      </c>
      <c r="W1894" s="38">
        <f>VLOOKUP(A1894,TOURISM!$A$2:$F$2692,5,0)</f>
        <v>2007000000</v>
      </c>
      <c r="X1894" s="39">
        <f>VLOOKUP(A1894,TOURISM!$A$2:$F$2692,6,0)</f>
        <v>1243000000</v>
      </c>
      <c r="Y1894" s="43">
        <f t="shared" si="4"/>
        <v>0.796694214876033</v>
      </c>
      <c r="Z1894" s="35">
        <f>VLOOKUP(A1894,BUSINESS!$A$2:$J$2692,5,0)</f>
        <v>0.383</v>
      </c>
      <c r="AA1894" s="5">
        <f>VLOOKUP(A1894,BUSINESS!$A$2:$J$2692,6,0)</f>
        <v>72</v>
      </c>
      <c r="AB1894" s="5">
        <f>VLOOKUP(A1894,BUSINESS!$A$2:$J$2692,7,0)</f>
        <v>0</v>
      </c>
      <c r="AC1894" s="5">
        <f>VLOOKUP(A1894,BUSINESS!$A$2:$J$2692,8,0)</f>
        <v>424</v>
      </c>
      <c r="AD1894" s="35">
        <f>VLOOKUP(A1894,BUSINESS!$A$2:$J$2692,9,0)</f>
        <v>0.252</v>
      </c>
      <c r="AE1894" s="35">
        <f>VLOOKUP(A1894,BUSINESS!$A$2:$J$2692,10,0)</f>
        <v>0.544</v>
      </c>
    </row>
    <row r="1895" customHeight="1" spans="1:31">
      <c r="A1895" s="22" t="str">
        <f t="shared" si="0"/>
        <v>Peru-The Americas2008</v>
      </c>
      <c r="B1895" s="22" t="s">
        <v>215</v>
      </c>
      <c r="C1895" s="22" t="s">
        <v>75</v>
      </c>
      <c r="D1895" s="23">
        <v>2008</v>
      </c>
      <c r="E1895" s="25">
        <v>121000000000</v>
      </c>
      <c r="F1895" s="24">
        <f t="shared" si="1"/>
        <v>4226.98150063293</v>
      </c>
      <c r="G1895" s="26">
        <v>0.057</v>
      </c>
      <c r="H1895" s="27">
        <v>255</v>
      </c>
      <c r="I1895" s="26">
        <v>0.237</v>
      </c>
      <c r="J1895" s="5">
        <f>VLOOKUP(A1895,ENERGY!$A$2:$F$2692,5,0)</f>
        <v>14334</v>
      </c>
      <c r="K1895" s="5">
        <f t="shared" si="2"/>
        <v>0.000500740106033656</v>
      </c>
      <c r="L1895" s="31">
        <f>VLOOKUP(A1895,ENERGY!$A$2:$F$2692,6,0)</f>
        <v>43208</v>
      </c>
      <c r="M1895" s="31">
        <f t="shared" si="3"/>
        <v>0.00150941666677147</v>
      </c>
      <c r="N1895" s="32">
        <f>VLOOKUP(A1895,'HUMAN RESOURCES'!$A$2:$M$2692,5,0)</f>
        <v>0.009</v>
      </c>
      <c r="O1895" s="32">
        <f>VLOOKUP(A1895,'HUMAN RESOURCES'!$A$2:$M$2692,6,0)</f>
        <v>0.003</v>
      </c>
      <c r="P1895" s="31">
        <f>VLOOKUP(A1895,'HUMAN RESOURCES'!$A$2:$M$2692,7,0)</f>
        <v>76</v>
      </c>
      <c r="Q1895" s="5">
        <f>VLOOKUP(A1895,'HUMAN RESOURCES'!$A$2:$M$2692,8,0)</f>
        <v>71</v>
      </c>
      <c r="R1895" s="5">
        <f>VLOOKUP(A1895,'HUMAN RESOURCES'!$A$2:$M$2692,9,0)</f>
        <v>0.308</v>
      </c>
      <c r="S1895" s="5">
        <f>VLOOKUP(A1895,'HUMAN RESOURCES'!$A$2:$M$2692,10,0)</f>
        <v>0.635</v>
      </c>
      <c r="T1895" s="5">
        <f>VLOOKUP(A1895,'HUMAN RESOURCES'!$A$2:$M$2692,11,0)</f>
        <v>0.057</v>
      </c>
      <c r="U1895" s="5">
        <f>VLOOKUP(A1895,'HUMAN RESOURCES'!$A$2:$M$2692,12,0)</f>
        <v>28625628</v>
      </c>
      <c r="V1895" s="35">
        <f>VLOOKUP(A1895,'HUMAN RESOURCES'!$A$2:$M$2692,13,0)</f>
        <v>0.762</v>
      </c>
      <c r="W1895" s="38">
        <f>VLOOKUP(A1895,TOURISM!$A$2:$F$2692,5,0)</f>
        <v>2396000000</v>
      </c>
      <c r="X1895" s="39">
        <f>VLOOKUP(A1895,TOURISM!$A$2:$F$2692,6,0)</f>
        <v>1432000000</v>
      </c>
      <c r="Y1895" s="43">
        <f t="shared" si="4"/>
        <v>0.856198347107438</v>
      </c>
      <c r="Z1895" s="35">
        <f>VLOOKUP(A1895,BUSINESS!$A$2:$J$2692,5,0)</f>
        <v>0.381</v>
      </c>
      <c r="AA1895" s="5">
        <f>VLOOKUP(A1895,BUSINESS!$A$2:$J$2692,6,0)</f>
        <v>65</v>
      </c>
      <c r="AB1895" s="5">
        <f>VLOOKUP(A1895,BUSINESS!$A$2:$J$2692,7,0)</f>
        <v>0</v>
      </c>
      <c r="AC1895" s="5">
        <f>VLOOKUP(A1895,BUSINESS!$A$2:$J$2692,8,0)</f>
        <v>424</v>
      </c>
      <c r="AD1895" s="35">
        <f>VLOOKUP(A1895,BUSINESS!$A$2:$J$2692,9,0)</f>
        <v>0.306</v>
      </c>
      <c r="AE1895" s="35">
        <f>VLOOKUP(A1895,BUSINESS!$A$2:$J$2692,10,0)</f>
        <v>0.732</v>
      </c>
    </row>
    <row r="1896" customHeight="1" spans="1:31">
      <c r="A1896" s="22" t="str">
        <f t="shared" si="0"/>
        <v>Peru-The Americas2009</v>
      </c>
      <c r="B1896" s="22" t="s">
        <v>215</v>
      </c>
      <c r="C1896" s="22" t="s">
        <v>75</v>
      </c>
      <c r="D1896" s="23">
        <v>2009</v>
      </c>
      <c r="E1896" s="25">
        <v>121000000000</v>
      </c>
      <c r="F1896" s="24">
        <f t="shared" si="1"/>
        <v>4181.88749872427</v>
      </c>
      <c r="G1896" s="26">
        <v>0.053</v>
      </c>
      <c r="H1896" s="27">
        <v>234</v>
      </c>
      <c r="I1896" s="26">
        <v>0.21</v>
      </c>
      <c r="J1896" s="5">
        <f>VLOOKUP(A1896,ENERGY!$A$2:$F$2692,5,0)</f>
        <v>13646</v>
      </c>
      <c r="K1896" s="5">
        <f t="shared" si="2"/>
        <v>0.000471620138905713</v>
      </c>
      <c r="L1896" s="31">
        <f>VLOOKUP(A1896,ENERGY!$A$2:$F$2692,6,0)</f>
        <v>37136</v>
      </c>
      <c r="M1896" s="31">
        <f t="shared" si="3"/>
        <v>0.00128345929051756</v>
      </c>
      <c r="N1896" s="32">
        <f>VLOOKUP(A1896,'HUMAN RESOURCES'!$A$2:$M$2692,5,0)</f>
        <v>0.009</v>
      </c>
      <c r="O1896" s="32">
        <f>VLOOKUP(A1896,'HUMAN RESOURCES'!$A$2:$M$2692,6,0)</f>
        <v>0.004</v>
      </c>
      <c r="P1896" s="31">
        <f>VLOOKUP(A1896,'HUMAN RESOURCES'!$A$2:$M$2692,7,0)</f>
        <v>76</v>
      </c>
      <c r="Q1896" s="5">
        <f>VLOOKUP(A1896,'HUMAN RESOURCES'!$A$2:$M$2692,8,0)</f>
        <v>71</v>
      </c>
      <c r="R1896" s="5">
        <f>VLOOKUP(A1896,'HUMAN RESOURCES'!$A$2:$M$2692,9,0)</f>
        <v>0.304</v>
      </c>
      <c r="S1896" s="5">
        <f>VLOOKUP(A1896,'HUMAN RESOURCES'!$A$2:$M$2692,10,0)</f>
        <v>0.637</v>
      </c>
      <c r="T1896" s="5">
        <f>VLOOKUP(A1896,'HUMAN RESOURCES'!$A$2:$M$2692,11,0)</f>
        <v>0.059</v>
      </c>
      <c r="U1896" s="5">
        <f>VLOOKUP(A1896,'HUMAN RESOURCES'!$A$2:$M$2692,12,0)</f>
        <v>28934303</v>
      </c>
      <c r="V1896" s="35">
        <f>VLOOKUP(A1896,'HUMAN RESOURCES'!$A$2:$M$2692,13,0)</f>
        <v>0.766</v>
      </c>
      <c r="W1896" s="38">
        <f>VLOOKUP(A1896,TOURISM!$A$2:$F$2692,5,0)</f>
        <v>2440000000</v>
      </c>
      <c r="X1896" s="39">
        <f>VLOOKUP(A1896,TOURISM!$A$2:$F$2692,6,0)</f>
        <v>1404000000</v>
      </c>
      <c r="Y1896" s="43">
        <f t="shared" si="4"/>
        <v>0.560402684563758</v>
      </c>
      <c r="Z1896" s="35">
        <f>VLOOKUP(A1896,BUSINESS!$A$2:$J$2692,5,0)</f>
        <v>0.372</v>
      </c>
      <c r="AA1896" s="5">
        <f>VLOOKUP(A1896,BUSINESS!$A$2:$J$2692,6,0)</f>
        <v>41</v>
      </c>
      <c r="AB1896" s="5">
        <f>VLOOKUP(A1896,BUSINESS!$A$2:$J$2692,7,0)</f>
        <v>0</v>
      </c>
      <c r="AC1896" s="5">
        <f>VLOOKUP(A1896,BUSINESS!$A$2:$J$2692,8,0)</f>
        <v>380</v>
      </c>
      <c r="AD1896" s="35">
        <f>VLOOKUP(A1896,BUSINESS!$A$2:$J$2692,9,0)</f>
        <v>0.314</v>
      </c>
      <c r="AE1896" s="35">
        <f>VLOOKUP(A1896,BUSINESS!$A$2:$J$2692,10,0)</f>
        <v>0.854</v>
      </c>
    </row>
    <row r="1897" customHeight="1" spans="1:31">
      <c r="A1897" s="22" t="str">
        <f t="shared" si="0"/>
        <v>Peru-The Americas2010</v>
      </c>
      <c r="B1897" s="22" t="s">
        <v>215</v>
      </c>
      <c r="C1897" s="22" t="s">
        <v>75</v>
      </c>
      <c r="D1897" s="23">
        <v>2010</v>
      </c>
      <c r="E1897" s="25">
        <v>149000000000</v>
      </c>
      <c r="F1897" s="24">
        <f t="shared" si="1"/>
        <v>5091.78367232424</v>
      </c>
      <c r="G1897" s="26">
        <v>0.049</v>
      </c>
      <c r="H1897" s="27">
        <v>257</v>
      </c>
      <c r="I1897" s="26">
        <v>0.19</v>
      </c>
      <c r="J1897" s="5">
        <f>VLOOKUP(A1897,ENERGY!$A$2:$F$2692,5,0)</f>
        <v>11638</v>
      </c>
      <c r="K1897" s="5">
        <f t="shared" si="2"/>
        <v>0.000397705895157782</v>
      </c>
      <c r="L1897" s="31">
        <f>VLOOKUP(A1897,ENERGY!$A$2:$F$2692,6,0)</f>
        <v>26380</v>
      </c>
      <c r="M1897" s="31">
        <f t="shared" si="3"/>
        <v>0.000901484921314856</v>
      </c>
      <c r="N1897" s="32">
        <f>VLOOKUP(A1897,'HUMAN RESOURCES'!$A$2:$M$2692,5,0)</f>
        <v>0.01</v>
      </c>
      <c r="O1897" s="32">
        <f>VLOOKUP(A1897,'HUMAN RESOURCES'!$A$2:$M$2692,6,0)</f>
        <v>0.003</v>
      </c>
      <c r="P1897" s="31">
        <f>VLOOKUP(A1897,'HUMAN RESOURCES'!$A$2:$M$2692,7,0)</f>
        <v>77</v>
      </c>
      <c r="Q1897" s="5">
        <f>VLOOKUP(A1897,'HUMAN RESOURCES'!$A$2:$M$2692,8,0)</f>
        <v>71</v>
      </c>
      <c r="R1897" s="5">
        <f>VLOOKUP(A1897,'HUMAN RESOURCES'!$A$2:$M$2692,9,0)</f>
        <v>0.3</v>
      </c>
      <c r="S1897" s="5">
        <f>VLOOKUP(A1897,'HUMAN RESOURCES'!$A$2:$M$2692,10,0)</f>
        <v>0.64</v>
      </c>
      <c r="T1897" s="5">
        <f>VLOOKUP(A1897,'HUMAN RESOURCES'!$A$2:$M$2692,11,0)</f>
        <v>0.06</v>
      </c>
      <c r="U1897" s="5">
        <f>VLOOKUP(A1897,'HUMAN RESOURCES'!$A$2:$M$2692,12,0)</f>
        <v>29262830</v>
      </c>
      <c r="V1897" s="35">
        <f>VLOOKUP(A1897,'HUMAN RESOURCES'!$A$2:$M$2692,13,0)</f>
        <v>0.769</v>
      </c>
      <c r="W1897" s="38">
        <f>VLOOKUP(A1897,TOURISM!$A$2:$F$2692,5,0)</f>
        <v>2475000000</v>
      </c>
      <c r="X1897" s="39">
        <f>VLOOKUP(A1897,TOURISM!$A$2:$F$2692,6,0)</f>
        <v>1640000000</v>
      </c>
      <c r="Y1897" s="43">
        <f t="shared" si="4"/>
        <v>0.671345029239766</v>
      </c>
      <c r="Z1897" s="35">
        <f>VLOOKUP(A1897,BUSINESS!$A$2:$J$2692,5,0)</f>
        <v>0.371</v>
      </c>
      <c r="AA1897" s="5">
        <f>VLOOKUP(A1897,BUSINESS!$A$2:$J$2692,6,0)</f>
        <v>26</v>
      </c>
      <c r="AB1897" s="5">
        <f>VLOOKUP(A1897,BUSINESS!$A$2:$J$2692,7,0)</f>
        <v>0</v>
      </c>
      <c r="AC1897" s="5">
        <f>VLOOKUP(A1897,BUSINESS!$A$2:$J$2692,8,0)</f>
        <v>380</v>
      </c>
      <c r="AD1897" s="35">
        <f>VLOOKUP(A1897,BUSINESS!$A$2:$J$2692,9,0)</f>
        <v>0.348</v>
      </c>
      <c r="AE1897" s="35">
        <f>VLOOKUP(A1897,BUSINESS!$A$2:$J$2692,10,0)</f>
        <v>0.995</v>
      </c>
    </row>
    <row r="1898" customHeight="1" spans="1:31">
      <c r="A1898" s="22" t="str">
        <f t="shared" si="0"/>
        <v>Peru-The Americas2011</v>
      </c>
      <c r="B1898" s="22" t="s">
        <v>215</v>
      </c>
      <c r="C1898" s="22" t="s">
        <v>75</v>
      </c>
      <c r="D1898" s="23">
        <v>2011</v>
      </c>
      <c r="E1898" s="25">
        <v>171000000000</v>
      </c>
      <c r="F1898" s="24">
        <f t="shared" si="1"/>
        <v>5774.12299429</v>
      </c>
      <c r="G1898" s="26">
        <v>0.047</v>
      </c>
      <c r="H1898" s="27">
        <v>283</v>
      </c>
      <c r="I1898" s="26">
        <v>0.187</v>
      </c>
      <c r="J1898" s="5">
        <f>VLOOKUP(A1898,ENERGY!$A$2:$F$2692,5,0)</f>
        <v>12222</v>
      </c>
      <c r="K1898" s="5">
        <f t="shared" si="2"/>
        <v>0.000412697843486622</v>
      </c>
      <c r="L1898" s="31">
        <f>VLOOKUP(A1898,ENERGY!$A$2:$F$2692,6,0)</f>
        <v>30297</v>
      </c>
      <c r="M1898" s="31">
        <f t="shared" si="3"/>
        <v>0.00102303277402342</v>
      </c>
      <c r="N1898" s="32">
        <f>VLOOKUP(A1898,'HUMAN RESOURCES'!$A$2:$M$2692,5,0)</f>
        <v>0.01</v>
      </c>
      <c r="O1898" s="32">
        <f>VLOOKUP(A1898,'HUMAN RESOURCES'!$A$2:$M$2692,6,0)</f>
        <v>0.009</v>
      </c>
      <c r="P1898" s="31">
        <f>VLOOKUP(A1898,'HUMAN RESOURCES'!$A$2:$M$2692,7,0)</f>
        <v>77</v>
      </c>
      <c r="Q1898" s="5">
        <f>VLOOKUP(A1898,'HUMAN RESOURCES'!$A$2:$M$2692,8,0)</f>
        <v>72</v>
      </c>
      <c r="R1898" s="5">
        <f>VLOOKUP(A1898,'HUMAN RESOURCES'!$A$2:$M$2692,9,0)</f>
        <v>0.296</v>
      </c>
      <c r="S1898" s="5">
        <f>VLOOKUP(A1898,'HUMAN RESOURCES'!$A$2:$M$2692,10,0)</f>
        <v>0.643</v>
      </c>
      <c r="T1898" s="5">
        <f>VLOOKUP(A1898,'HUMAN RESOURCES'!$A$2:$M$2692,11,0)</f>
        <v>0.061</v>
      </c>
      <c r="U1898" s="5">
        <f>VLOOKUP(A1898,'HUMAN RESOURCES'!$A$2:$M$2692,12,0)</f>
        <v>29614887</v>
      </c>
      <c r="V1898" s="35">
        <f>VLOOKUP(A1898,'HUMAN RESOURCES'!$A$2:$M$2692,13,0)</f>
        <v>0.773</v>
      </c>
      <c r="W1898" s="38">
        <f>VLOOKUP(A1898,TOURISM!$A$2:$F$2692,5,0)</f>
        <v>2912000000</v>
      </c>
      <c r="X1898" s="39">
        <f>VLOOKUP(A1898,TOURISM!$A$2:$F$2692,6,0)</f>
        <v>1764000000</v>
      </c>
      <c r="Y1898" s="43">
        <f t="shared" si="4"/>
        <v>0.693264248704663</v>
      </c>
      <c r="Z1898" s="35">
        <f>VLOOKUP(A1898,BUSINESS!$A$2:$J$2692,5,0)</f>
        <v>0.366</v>
      </c>
      <c r="AA1898" s="5">
        <f>VLOOKUP(A1898,BUSINESS!$A$2:$J$2692,6,0)</f>
        <v>25</v>
      </c>
      <c r="AB1898" s="5">
        <f>VLOOKUP(A1898,BUSINESS!$A$2:$J$2692,7,0)</f>
        <v>0</v>
      </c>
      <c r="AC1898" s="5">
        <f>VLOOKUP(A1898,BUSINESS!$A$2:$J$2692,8,0)</f>
        <v>309</v>
      </c>
      <c r="AD1898" s="35">
        <f>VLOOKUP(A1898,BUSINESS!$A$2:$J$2692,9,0)</f>
        <v>0.36</v>
      </c>
      <c r="AE1898" s="35">
        <f>VLOOKUP(A1898,BUSINESS!$A$2:$J$2692,10,0)</f>
        <v>1.096</v>
      </c>
    </row>
    <row r="1899" customHeight="1" spans="1:31">
      <c r="A1899" s="22" t="str">
        <f t="shared" si="0"/>
        <v>Peru-The Americas2012</v>
      </c>
      <c r="B1899" s="22" t="s">
        <v>215</v>
      </c>
      <c r="C1899" s="22" t="s">
        <v>75</v>
      </c>
      <c r="D1899" s="23">
        <v>2012</v>
      </c>
      <c r="E1899" s="25">
        <v>193000000000</v>
      </c>
      <c r="F1899" s="24">
        <f t="shared" si="1"/>
        <v>6435.95061991877</v>
      </c>
      <c r="G1899" s="26">
        <v>0.051</v>
      </c>
      <c r="H1899" s="27">
        <v>337</v>
      </c>
      <c r="I1899" s="26">
        <v>0.192</v>
      </c>
      <c r="J1899" s="5">
        <f>VLOOKUP(A1899,ENERGY!$A$2:$F$2692,5,0)</f>
        <v>13248</v>
      </c>
      <c r="K1899" s="5">
        <f t="shared" si="2"/>
        <v>0.000441779657060538</v>
      </c>
      <c r="L1899" s="31">
        <f>VLOOKUP(A1899,ENERGY!$A$2:$F$2692,6,0)</f>
        <v>35064</v>
      </c>
      <c r="M1899" s="31">
        <f t="shared" si="3"/>
        <v>0.00116927550537218</v>
      </c>
      <c r="N1899" s="32">
        <f>VLOOKUP(A1899,'HUMAN RESOURCES'!$A$2:$M$2692,5,0)</f>
        <v>0.01</v>
      </c>
      <c r="O1899" s="32">
        <f>VLOOKUP(A1899,'HUMAN RESOURCES'!$A$2:$M$2692,6,0)</f>
        <v>0.006</v>
      </c>
      <c r="P1899" s="31">
        <f>VLOOKUP(A1899,'HUMAN RESOURCES'!$A$2:$M$2692,7,0)</f>
        <v>77</v>
      </c>
      <c r="Q1899" s="5">
        <f>VLOOKUP(A1899,'HUMAN RESOURCES'!$A$2:$M$2692,8,0)</f>
        <v>72</v>
      </c>
      <c r="R1899" s="5">
        <f>VLOOKUP(A1899,'HUMAN RESOURCES'!$A$2:$M$2692,9,0)</f>
        <v>0.292</v>
      </c>
      <c r="S1899" s="5">
        <f>VLOOKUP(A1899,'HUMAN RESOURCES'!$A$2:$M$2692,10,0)</f>
        <v>0.646</v>
      </c>
      <c r="T1899" s="5">
        <f>VLOOKUP(A1899,'HUMAN RESOURCES'!$A$2:$M$2692,11,0)</f>
        <v>0.063</v>
      </c>
      <c r="U1899" s="5">
        <f>VLOOKUP(A1899,'HUMAN RESOURCES'!$A$2:$M$2692,12,0)</f>
        <v>29987800</v>
      </c>
      <c r="V1899" s="35">
        <f>VLOOKUP(A1899,'HUMAN RESOURCES'!$A$2:$M$2692,13,0)</f>
        <v>0.776</v>
      </c>
      <c r="W1899" s="38">
        <f>VLOOKUP(A1899,TOURISM!$A$2:$F$2692,5,0)</f>
        <v>3288000000</v>
      </c>
      <c r="X1899" s="39">
        <f>VLOOKUP(A1899,TOURISM!$A$2:$F$2692,6,0)</f>
        <v>1950000000</v>
      </c>
      <c r="Y1899" s="43">
        <f t="shared" si="4"/>
        <v>0.608444458605614</v>
      </c>
      <c r="Z1899" s="35">
        <f>VLOOKUP(A1899,BUSINESS!$A$2:$J$2692,5,0)</f>
        <v>0.364</v>
      </c>
      <c r="AA1899" s="5">
        <f>VLOOKUP(A1899,BUSINESS!$A$2:$J$2692,6,0)</f>
        <v>25</v>
      </c>
      <c r="AB1899" s="5">
        <f>VLOOKUP(A1899,BUSINESS!$A$2:$J$2692,7,0)</f>
        <v>39</v>
      </c>
      <c r="AC1899" s="5">
        <f>VLOOKUP(A1899,BUSINESS!$A$2:$J$2692,8,0)</f>
        <v>293</v>
      </c>
      <c r="AD1899" s="35">
        <f>VLOOKUP(A1899,BUSINESS!$A$2:$J$2692,9,0)</f>
        <v>0.382</v>
      </c>
      <c r="AE1899" s="35">
        <f>VLOOKUP(A1899,BUSINESS!$A$2:$J$2692,10,0)</f>
        <v>0.98</v>
      </c>
    </row>
    <row r="1900" customHeight="1" spans="1:31">
      <c r="A1900" s="22" t="str">
        <f t="shared" si="0"/>
        <v>Philippines-Asia2000</v>
      </c>
      <c r="B1900" s="22" t="s">
        <v>216</v>
      </c>
      <c r="C1900" s="22" t="s">
        <v>65</v>
      </c>
      <c r="D1900" s="23">
        <v>2000</v>
      </c>
      <c r="E1900" s="25">
        <v>81026294681</v>
      </c>
      <c r="F1900" s="24">
        <f t="shared" si="1"/>
        <v>1043.45610269314</v>
      </c>
      <c r="G1900" s="26">
        <v>0.032</v>
      </c>
      <c r="H1900" s="27">
        <v>33</v>
      </c>
      <c r="I1900" s="26">
        <v>0.109</v>
      </c>
      <c r="J1900" s="5">
        <f>VLOOKUP(A1900,ENERGY!$A$2:$F$2692,5,0)</f>
        <v>0</v>
      </c>
      <c r="K1900" s="5">
        <f t="shared" si="2"/>
        <v>0</v>
      </c>
      <c r="L1900" s="31">
        <f>VLOOKUP(A1900,ENERGY!$A$2:$F$2692,6,0)</f>
        <v>0</v>
      </c>
      <c r="M1900" s="31">
        <f t="shared" si="3"/>
        <v>0</v>
      </c>
      <c r="N1900" s="32">
        <f>VLOOKUP(A1900,'HUMAN RESOURCES'!$A$2:$M$2692,5,0)</f>
        <v>0.01</v>
      </c>
      <c r="O1900" s="32">
        <f>VLOOKUP(A1900,'HUMAN RESOURCES'!$A$2:$M$2692,6,0)</f>
        <v>0.007</v>
      </c>
      <c r="P1900" s="31">
        <f>VLOOKUP(A1900,'HUMAN RESOURCES'!$A$2:$M$2692,7,0)</f>
        <v>70</v>
      </c>
      <c r="Q1900" s="5">
        <f>VLOOKUP(A1900,'HUMAN RESOURCES'!$A$2:$M$2692,8,0)</f>
        <v>64</v>
      </c>
      <c r="R1900" s="5">
        <f>VLOOKUP(A1900,'HUMAN RESOURCES'!$A$2:$M$2692,9,0)</f>
        <v>0.385</v>
      </c>
      <c r="S1900" s="5">
        <f>VLOOKUP(A1900,'HUMAN RESOURCES'!$A$2:$M$2692,10,0)</f>
        <v>0.583</v>
      </c>
      <c r="T1900" s="5">
        <f>VLOOKUP(A1900,'HUMAN RESOURCES'!$A$2:$M$2692,11,0)</f>
        <v>0.032</v>
      </c>
      <c r="U1900" s="5">
        <f>VLOOKUP(A1900,'HUMAN RESOURCES'!$A$2:$M$2692,12,0)</f>
        <v>77651848</v>
      </c>
      <c r="V1900" s="35">
        <f>VLOOKUP(A1900,'HUMAN RESOURCES'!$A$2:$M$2692,13,0)</f>
        <v>0.48</v>
      </c>
      <c r="W1900" s="38">
        <f>VLOOKUP(A1900,TOURISM!$A$2:$F$2692,5,0)</f>
        <v>2334000000</v>
      </c>
      <c r="X1900" s="39">
        <f>VLOOKUP(A1900,TOURISM!$A$2:$F$2692,6,0)</f>
        <v>1841000000</v>
      </c>
      <c r="Y1900" s="43">
        <f t="shared" si="4"/>
        <v>0.121948023496924</v>
      </c>
      <c r="Z1900" s="35">
        <f>VLOOKUP(A1900,BUSINESS!$A$2:$J$2692,5,0)</f>
        <v>0</v>
      </c>
      <c r="AA1900" s="5">
        <f>VLOOKUP(A1900,BUSINESS!$A$2:$J$2692,6,0)</f>
        <v>0</v>
      </c>
      <c r="AB1900" s="5">
        <f>VLOOKUP(A1900,BUSINESS!$A$2:$J$2692,7,0)</f>
        <v>0</v>
      </c>
      <c r="AC1900" s="5">
        <f>VLOOKUP(A1900,BUSINESS!$A$2:$J$2692,8,0)</f>
        <v>0</v>
      </c>
      <c r="AD1900" s="35">
        <f>VLOOKUP(A1900,BUSINESS!$A$2:$J$2692,9,0)</f>
        <v>0.02</v>
      </c>
      <c r="AE1900" s="35">
        <f>VLOOKUP(A1900,BUSINESS!$A$2:$J$2692,10,0)</f>
        <v>0.083</v>
      </c>
    </row>
    <row r="1901" customHeight="1" spans="1:31">
      <c r="A1901" s="22" t="str">
        <f t="shared" si="0"/>
        <v>Philippines-Asia2001</v>
      </c>
      <c r="B1901" s="22" t="s">
        <v>216</v>
      </c>
      <c r="C1901" s="22" t="s">
        <v>65</v>
      </c>
      <c r="D1901" s="23">
        <v>2001</v>
      </c>
      <c r="E1901" s="25">
        <v>76261998623</v>
      </c>
      <c r="F1901" s="24">
        <f t="shared" si="1"/>
        <v>961.716982546139</v>
      </c>
      <c r="G1901" s="26">
        <v>0.03</v>
      </c>
      <c r="H1901" s="27">
        <v>29</v>
      </c>
      <c r="I1901" s="26">
        <v>0.124</v>
      </c>
      <c r="J1901" s="5">
        <f>VLOOKUP(A1901,ENERGY!$A$2:$F$2692,5,0)</f>
        <v>40452</v>
      </c>
      <c r="K1901" s="5">
        <f t="shared" si="2"/>
        <v>0.00051012792846244</v>
      </c>
      <c r="L1901" s="31">
        <f>VLOOKUP(A1901,ENERGY!$A$2:$F$2692,6,0)</f>
        <v>0</v>
      </c>
      <c r="M1901" s="31">
        <f t="shared" si="3"/>
        <v>0</v>
      </c>
      <c r="N1901" s="32">
        <f>VLOOKUP(A1901,'HUMAN RESOURCES'!$A$2:$M$2692,5,0)</f>
        <v>0.01</v>
      </c>
      <c r="O1901" s="32">
        <f>VLOOKUP(A1901,'HUMAN RESOURCES'!$A$2:$M$2692,6,0)</f>
        <v>0.005</v>
      </c>
      <c r="P1901" s="31">
        <f>VLOOKUP(A1901,'HUMAN RESOURCES'!$A$2:$M$2692,7,0)</f>
        <v>70</v>
      </c>
      <c r="Q1901" s="5">
        <f>VLOOKUP(A1901,'HUMAN RESOURCES'!$A$2:$M$2692,8,0)</f>
        <v>64</v>
      </c>
      <c r="R1901" s="5">
        <f>VLOOKUP(A1901,'HUMAN RESOURCES'!$A$2:$M$2692,9,0)</f>
        <v>0.382</v>
      </c>
      <c r="S1901" s="5">
        <f>VLOOKUP(A1901,'HUMAN RESOURCES'!$A$2:$M$2692,10,0)</f>
        <v>0.585</v>
      </c>
      <c r="T1901" s="5">
        <f>VLOOKUP(A1901,'HUMAN RESOURCES'!$A$2:$M$2692,11,0)</f>
        <v>0.033</v>
      </c>
      <c r="U1901" s="5">
        <f>VLOOKUP(A1901,'HUMAN RESOURCES'!$A$2:$M$2692,12,0)</f>
        <v>79297756</v>
      </c>
      <c r="V1901" s="35">
        <f>VLOOKUP(A1901,'HUMAN RESOURCES'!$A$2:$M$2692,13,0)</f>
        <v>0.477</v>
      </c>
      <c r="W1901" s="38">
        <f>VLOOKUP(A1901,TOURISM!$A$2:$F$2692,5,0)</f>
        <v>2011000000</v>
      </c>
      <c r="X1901" s="39">
        <f>VLOOKUP(A1901,TOURISM!$A$2:$F$2692,6,0)</f>
        <v>1918000000</v>
      </c>
      <c r="Y1901" s="43">
        <f t="shared" si="4"/>
        <v>0.176996245850258</v>
      </c>
      <c r="Z1901" s="35">
        <f>VLOOKUP(A1901,BUSINESS!$A$2:$J$2692,5,0)</f>
        <v>0</v>
      </c>
      <c r="AA1901" s="5">
        <f>VLOOKUP(A1901,BUSINESS!$A$2:$J$2692,6,0)</f>
        <v>0</v>
      </c>
      <c r="AB1901" s="5">
        <f>VLOOKUP(A1901,BUSINESS!$A$2:$J$2692,7,0)</f>
        <v>0</v>
      </c>
      <c r="AC1901" s="5">
        <f>VLOOKUP(A1901,BUSINESS!$A$2:$J$2692,8,0)</f>
        <v>0</v>
      </c>
      <c r="AD1901" s="35">
        <f>VLOOKUP(A1901,BUSINESS!$A$2:$J$2692,9,0)</f>
        <v>0.025</v>
      </c>
      <c r="AE1901" s="35">
        <f>VLOOKUP(A1901,BUSINESS!$A$2:$J$2692,10,0)</f>
        <v>0.153</v>
      </c>
    </row>
    <row r="1902" customHeight="1" spans="1:31">
      <c r="A1902" s="22" t="str">
        <f t="shared" si="0"/>
        <v>Philippines-Asia2002</v>
      </c>
      <c r="B1902" s="22" t="s">
        <v>216</v>
      </c>
      <c r="C1902" s="22" t="s">
        <v>65</v>
      </c>
      <c r="D1902" s="23">
        <v>2002</v>
      </c>
      <c r="E1902" s="25">
        <v>81357657790</v>
      </c>
      <c r="F1902" s="24">
        <f t="shared" si="1"/>
        <v>1004.99058140082</v>
      </c>
      <c r="G1902" s="26">
        <v>0.028</v>
      </c>
      <c r="H1902" s="27">
        <v>28</v>
      </c>
      <c r="I1902" s="26">
        <v>0.091</v>
      </c>
      <c r="J1902" s="5">
        <f>VLOOKUP(A1902,ENERGY!$A$2:$F$2692,5,0)</f>
        <v>40512</v>
      </c>
      <c r="K1902" s="5">
        <f t="shared" si="2"/>
        <v>0.00050043449553085</v>
      </c>
      <c r="L1902" s="31">
        <f>VLOOKUP(A1902,ENERGY!$A$2:$F$2692,6,0)</f>
        <v>81591</v>
      </c>
      <c r="M1902" s="31">
        <f t="shared" si="3"/>
        <v>0.0010078729987376</v>
      </c>
      <c r="N1902" s="32">
        <f>VLOOKUP(A1902,'HUMAN RESOURCES'!$A$2:$M$2692,5,0)</f>
        <v>0.01</v>
      </c>
      <c r="O1902" s="32">
        <f>VLOOKUP(A1902,'HUMAN RESOURCES'!$A$2:$M$2692,6,0)</f>
        <v>0.006</v>
      </c>
      <c r="P1902" s="31">
        <f>VLOOKUP(A1902,'HUMAN RESOURCES'!$A$2:$M$2692,7,0)</f>
        <v>70</v>
      </c>
      <c r="Q1902" s="5">
        <f>VLOOKUP(A1902,'HUMAN RESOURCES'!$A$2:$M$2692,8,0)</f>
        <v>64</v>
      </c>
      <c r="R1902" s="5">
        <f>VLOOKUP(A1902,'HUMAN RESOURCES'!$A$2:$M$2692,9,0)</f>
        <v>0.38</v>
      </c>
      <c r="S1902" s="5">
        <f>VLOOKUP(A1902,'HUMAN RESOURCES'!$A$2:$M$2692,10,0)</f>
        <v>0.587</v>
      </c>
      <c r="T1902" s="5">
        <f>VLOOKUP(A1902,'HUMAN RESOURCES'!$A$2:$M$2692,11,0)</f>
        <v>0.033</v>
      </c>
      <c r="U1902" s="5">
        <f>VLOOKUP(A1902,'HUMAN RESOURCES'!$A$2:$M$2692,12,0)</f>
        <v>80953652</v>
      </c>
      <c r="V1902" s="35">
        <f>VLOOKUP(A1902,'HUMAN RESOURCES'!$A$2:$M$2692,13,0)</f>
        <v>0.474</v>
      </c>
      <c r="W1902" s="38">
        <f>VLOOKUP(A1902,TOURISM!$A$2:$F$2692,5,0)</f>
        <v>2018000000</v>
      </c>
      <c r="X1902" s="39">
        <f>VLOOKUP(A1902,TOURISM!$A$2:$F$2692,6,0)</f>
        <v>1874000000</v>
      </c>
      <c r="Y1902" s="43">
        <f t="shared" si="4"/>
        <v>0.204985911120493</v>
      </c>
      <c r="Z1902" s="35">
        <f>VLOOKUP(A1902,BUSINESS!$A$2:$J$2692,5,0)</f>
        <v>0</v>
      </c>
      <c r="AA1902" s="5">
        <f>VLOOKUP(A1902,BUSINESS!$A$2:$J$2692,6,0)</f>
        <v>0</v>
      </c>
      <c r="AB1902" s="5">
        <f>VLOOKUP(A1902,BUSINESS!$A$2:$J$2692,7,0)</f>
        <v>0</v>
      </c>
      <c r="AC1902" s="5">
        <f>VLOOKUP(A1902,BUSINESS!$A$2:$J$2692,8,0)</f>
        <v>0</v>
      </c>
      <c r="AD1902" s="35">
        <f>VLOOKUP(A1902,BUSINESS!$A$2:$J$2692,9,0)</f>
        <v>0.043</v>
      </c>
      <c r="AE1902" s="35">
        <f>VLOOKUP(A1902,BUSINESS!$A$2:$J$2692,10,0)</f>
        <v>0.19</v>
      </c>
    </row>
    <row r="1903" customHeight="1" spans="1:31">
      <c r="A1903" s="22" t="str">
        <f t="shared" si="0"/>
        <v>Philippines-Asia2003</v>
      </c>
      <c r="B1903" s="22" t="s">
        <v>216</v>
      </c>
      <c r="C1903" s="22" t="s">
        <v>65</v>
      </c>
      <c r="D1903" s="23">
        <v>2003</v>
      </c>
      <c r="E1903" s="25">
        <v>83908205720</v>
      </c>
      <c r="F1903" s="24">
        <f t="shared" si="1"/>
        <v>1015.78027666495</v>
      </c>
      <c r="G1903" s="26">
        <v>0.032</v>
      </c>
      <c r="H1903" s="27">
        <v>33</v>
      </c>
      <c r="I1903" s="26">
        <v>0.095</v>
      </c>
      <c r="J1903" s="5">
        <f>VLOOKUP(A1903,ENERGY!$A$2:$F$2692,5,0)</f>
        <v>38102</v>
      </c>
      <c r="K1903" s="5">
        <f t="shared" si="2"/>
        <v>0.000461257153211451</v>
      </c>
      <c r="L1903" s="31">
        <f>VLOOKUP(A1903,ENERGY!$A$2:$F$2692,6,0)</f>
        <v>74785</v>
      </c>
      <c r="M1903" s="31">
        <f t="shared" si="3"/>
        <v>0.000905336103168294</v>
      </c>
      <c r="N1903" s="32">
        <f>VLOOKUP(A1903,'HUMAN RESOURCES'!$A$2:$M$2692,5,0)</f>
        <v>0.01</v>
      </c>
      <c r="O1903" s="32">
        <f>VLOOKUP(A1903,'HUMAN RESOURCES'!$A$2:$M$2692,6,0)</f>
        <v>0.004</v>
      </c>
      <c r="P1903" s="31">
        <f>VLOOKUP(A1903,'HUMAN RESOURCES'!$A$2:$M$2692,7,0)</f>
        <v>71</v>
      </c>
      <c r="Q1903" s="5">
        <f>VLOOKUP(A1903,'HUMAN RESOURCES'!$A$2:$M$2692,8,0)</f>
        <v>64</v>
      </c>
      <c r="R1903" s="5">
        <f>VLOOKUP(A1903,'HUMAN RESOURCES'!$A$2:$M$2692,9,0)</f>
        <v>0.377</v>
      </c>
      <c r="S1903" s="5">
        <f>VLOOKUP(A1903,'HUMAN RESOURCES'!$A$2:$M$2692,10,0)</f>
        <v>0.59</v>
      </c>
      <c r="T1903" s="5">
        <f>VLOOKUP(A1903,'HUMAN RESOURCES'!$A$2:$M$2692,11,0)</f>
        <v>0.033</v>
      </c>
      <c r="U1903" s="5">
        <f>VLOOKUP(A1903,'HUMAN RESOURCES'!$A$2:$M$2692,12,0)</f>
        <v>82604681</v>
      </c>
      <c r="V1903" s="35">
        <f>VLOOKUP(A1903,'HUMAN RESOURCES'!$A$2:$M$2692,13,0)</f>
        <v>0.471</v>
      </c>
      <c r="W1903" s="38">
        <f>VLOOKUP(A1903,TOURISM!$A$2:$F$2692,5,0)</f>
        <v>1821000000</v>
      </c>
      <c r="X1903" s="39">
        <f>VLOOKUP(A1903,TOURISM!$A$2:$F$2692,6,0)</f>
        <v>1649000000</v>
      </c>
      <c r="Y1903" s="43">
        <f t="shared" si="4"/>
        <v>0.945592977554645</v>
      </c>
      <c r="Z1903" s="35">
        <f>VLOOKUP(A1903,BUSINESS!$A$2:$J$2692,5,0)</f>
        <v>0</v>
      </c>
      <c r="AA1903" s="5">
        <f>VLOOKUP(A1903,BUSINESS!$A$2:$J$2692,6,0)</f>
        <v>49</v>
      </c>
      <c r="AB1903" s="5">
        <f>VLOOKUP(A1903,BUSINESS!$A$2:$J$2692,7,0)</f>
        <v>0</v>
      </c>
      <c r="AC1903" s="5">
        <f>VLOOKUP(A1903,BUSINESS!$A$2:$J$2692,8,0)</f>
        <v>0</v>
      </c>
      <c r="AD1903" s="35">
        <f>VLOOKUP(A1903,BUSINESS!$A$2:$J$2692,9,0)</f>
        <v>0.049</v>
      </c>
      <c r="AE1903" s="35">
        <f>VLOOKUP(A1903,BUSINESS!$A$2:$J$2692,10,0)</f>
        <v>0.272</v>
      </c>
    </row>
    <row r="1904" customHeight="1" spans="1:31">
      <c r="A1904" s="22" t="str">
        <f t="shared" si="0"/>
        <v>Philippines-Asia2004</v>
      </c>
      <c r="B1904" s="22" t="s">
        <v>216</v>
      </c>
      <c r="C1904" s="22" t="s">
        <v>65</v>
      </c>
      <c r="D1904" s="23">
        <v>2004</v>
      </c>
      <c r="E1904" s="25">
        <v>91371236939</v>
      </c>
      <c r="F1904" s="24">
        <f t="shared" si="1"/>
        <v>1084.76546700338</v>
      </c>
      <c r="G1904" s="26">
        <v>0.032</v>
      </c>
      <c r="H1904" s="27">
        <v>35</v>
      </c>
      <c r="I1904" s="26">
        <v>0.101</v>
      </c>
      <c r="J1904" s="5">
        <f>VLOOKUP(A1904,ENERGY!$A$2:$F$2692,5,0)</f>
        <v>40009</v>
      </c>
      <c r="K1904" s="5">
        <f t="shared" si="2"/>
        <v>0.00047498953744396</v>
      </c>
      <c r="L1904" s="31">
        <f>VLOOKUP(A1904,ENERGY!$A$2:$F$2692,6,0)</f>
        <v>75944</v>
      </c>
      <c r="M1904" s="31">
        <f t="shared" si="3"/>
        <v>0.00090161227302967</v>
      </c>
      <c r="N1904" s="32">
        <f>VLOOKUP(A1904,'HUMAN RESOURCES'!$A$2:$M$2692,5,0)</f>
        <v>0.01</v>
      </c>
      <c r="O1904" s="32">
        <f>VLOOKUP(A1904,'HUMAN RESOURCES'!$A$2:$M$2692,6,0)</f>
        <v>0.004</v>
      </c>
      <c r="P1904" s="31">
        <f>VLOOKUP(A1904,'HUMAN RESOURCES'!$A$2:$M$2692,7,0)</f>
        <v>71</v>
      </c>
      <c r="Q1904" s="5">
        <f>VLOOKUP(A1904,'HUMAN RESOURCES'!$A$2:$M$2692,8,0)</f>
        <v>64</v>
      </c>
      <c r="R1904" s="5">
        <f>VLOOKUP(A1904,'HUMAN RESOURCES'!$A$2:$M$2692,9,0)</f>
        <v>0.374</v>
      </c>
      <c r="S1904" s="5">
        <f>VLOOKUP(A1904,'HUMAN RESOURCES'!$A$2:$M$2692,10,0)</f>
        <v>0.592</v>
      </c>
      <c r="T1904" s="5">
        <f>VLOOKUP(A1904,'HUMAN RESOURCES'!$A$2:$M$2692,11,0)</f>
        <v>0.034</v>
      </c>
      <c r="U1904" s="5">
        <f>VLOOKUP(A1904,'HUMAN RESOURCES'!$A$2:$M$2692,12,0)</f>
        <v>84231329</v>
      </c>
      <c r="V1904" s="35">
        <f>VLOOKUP(A1904,'HUMAN RESOURCES'!$A$2:$M$2692,13,0)</f>
        <v>0.469</v>
      </c>
      <c r="W1904" s="38">
        <f>VLOOKUP(A1904,TOURISM!$A$2:$F$2692,5,0)</f>
        <v>2390000000</v>
      </c>
      <c r="X1904" s="39">
        <f>VLOOKUP(A1904,TOURISM!$A$2:$F$2692,6,0)</f>
        <v>1526000000</v>
      </c>
      <c r="Y1904" s="43">
        <f t="shared" si="4"/>
        <v>1.17281553398058</v>
      </c>
      <c r="Z1904" s="35">
        <f>VLOOKUP(A1904,BUSINESS!$A$2:$J$2692,5,0)</f>
        <v>0</v>
      </c>
      <c r="AA1904" s="5">
        <f>VLOOKUP(A1904,BUSINESS!$A$2:$J$2692,6,0)</f>
        <v>49</v>
      </c>
      <c r="AB1904" s="5">
        <f>VLOOKUP(A1904,BUSINESS!$A$2:$J$2692,7,0)</f>
        <v>0</v>
      </c>
      <c r="AC1904" s="5">
        <f>VLOOKUP(A1904,BUSINESS!$A$2:$J$2692,8,0)</f>
        <v>0</v>
      </c>
      <c r="AD1904" s="35">
        <f>VLOOKUP(A1904,BUSINESS!$A$2:$J$2692,9,0)</f>
        <v>0.052</v>
      </c>
      <c r="AE1904" s="35">
        <f>VLOOKUP(A1904,BUSINESS!$A$2:$J$2692,10,0)</f>
        <v>0.391</v>
      </c>
    </row>
    <row r="1905" customHeight="1" spans="1:31">
      <c r="A1905" s="22" t="str">
        <f t="shared" si="0"/>
        <v>Philippines-Asia2005</v>
      </c>
      <c r="B1905" s="22" t="s">
        <v>216</v>
      </c>
      <c r="C1905" s="22" t="s">
        <v>65</v>
      </c>
      <c r="D1905" s="23">
        <v>2005</v>
      </c>
      <c r="E1905" s="25">
        <v>103000000000</v>
      </c>
      <c r="F1905" s="24">
        <f t="shared" si="1"/>
        <v>1200.1694592668</v>
      </c>
      <c r="G1905" s="26">
        <v>0.039</v>
      </c>
      <c r="H1905" s="27">
        <v>47</v>
      </c>
      <c r="I1905" s="26">
        <v>0.102</v>
      </c>
      <c r="J1905" s="5">
        <f>VLOOKUP(A1905,ENERGY!$A$2:$F$2692,5,0)</f>
        <v>38202</v>
      </c>
      <c r="K1905" s="5">
        <f t="shared" si="2"/>
        <v>0.000445134695950584</v>
      </c>
      <c r="L1905" s="31">
        <f>VLOOKUP(A1905,ENERGY!$A$2:$F$2692,6,0)</f>
        <v>71052</v>
      </c>
      <c r="M1905" s="31">
        <f t="shared" si="3"/>
        <v>0.000827907188541985</v>
      </c>
      <c r="N1905" s="32">
        <f>VLOOKUP(A1905,'HUMAN RESOURCES'!$A$2:$M$2692,5,0)</f>
        <v>0.011</v>
      </c>
      <c r="O1905" s="32">
        <f>VLOOKUP(A1905,'HUMAN RESOURCES'!$A$2:$M$2692,6,0)</f>
        <v>0.011</v>
      </c>
      <c r="P1905" s="31">
        <f>VLOOKUP(A1905,'HUMAN RESOURCES'!$A$2:$M$2692,7,0)</f>
        <v>71</v>
      </c>
      <c r="Q1905" s="5">
        <f>VLOOKUP(A1905,'HUMAN RESOURCES'!$A$2:$M$2692,8,0)</f>
        <v>64</v>
      </c>
      <c r="R1905" s="5">
        <f>VLOOKUP(A1905,'HUMAN RESOURCES'!$A$2:$M$2692,9,0)</f>
        <v>0.371</v>
      </c>
      <c r="S1905" s="5">
        <f>VLOOKUP(A1905,'HUMAN RESOURCES'!$A$2:$M$2692,10,0)</f>
        <v>0.595</v>
      </c>
      <c r="T1905" s="5">
        <f>VLOOKUP(A1905,'HUMAN RESOURCES'!$A$2:$M$2692,11,0)</f>
        <v>0.034</v>
      </c>
      <c r="U1905" s="5">
        <f>VLOOKUP(A1905,'HUMAN RESOURCES'!$A$2:$M$2692,12,0)</f>
        <v>85821214</v>
      </c>
      <c r="V1905" s="35">
        <f>VLOOKUP(A1905,'HUMAN RESOURCES'!$A$2:$M$2692,13,0)</f>
        <v>0.466</v>
      </c>
      <c r="W1905" s="38">
        <f>VLOOKUP(A1905,TOURISM!$A$2:$F$2692,5,0)</f>
        <v>2755000000</v>
      </c>
      <c r="X1905" s="39">
        <f>VLOOKUP(A1905,TOURISM!$A$2:$F$2692,6,0)</f>
        <v>1547000000</v>
      </c>
      <c r="Y1905" s="43">
        <f t="shared" si="4"/>
        <v>2.0172131147541</v>
      </c>
      <c r="Z1905" s="35">
        <f>VLOOKUP(A1905,BUSINESS!$A$2:$J$2692,5,0)</f>
        <v>0.472</v>
      </c>
      <c r="AA1905" s="5">
        <f>VLOOKUP(A1905,BUSINESS!$A$2:$J$2692,6,0)</f>
        <v>47</v>
      </c>
      <c r="AB1905" s="5">
        <f>VLOOKUP(A1905,BUSINESS!$A$2:$J$2692,7,0)</f>
        <v>0</v>
      </c>
      <c r="AC1905" s="5">
        <f>VLOOKUP(A1905,BUSINESS!$A$2:$J$2692,8,0)</f>
        <v>195</v>
      </c>
      <c r="AD1905" s="35">
        <f>VLOOKUP(A1905,BUSINESS!$A$2:$J$2692,9,0)</f>
        <v>0.054</v>
      </c>
      <c r="AE1905" s="35">
        <f>VLOOKUP(A1905,BUSINESS!$A$2:$J$2692,10,0)</f>
        <v>0.405</v>
      </c>
    </row>
    <row r="1906" customHeight="1" spans="1:31">
      <c r="A1906" s="22" t="str">
        <f t="shared" si="0"/>
        <v>Philippines-Asia2006</v>
      </c>
      <c r="B1906" s="22" t="s">
        <v>216</v>
      </c>
      <c r="C1906" s="22" t="s">
        <v>65</v>
      </c>
      <c r="D1906" s="23">
        <v>2006</v>
      </c>
      <c r="E1906" s="25">
        <v>122000000000</v>
      </c>
      <c r="F1906" s="24">
        <f t="shared" si="1"/>
        <v>1396.41507971247</v>
      </c>
      <c r="G1906" s="26">
        <v>0.04</v>
      </c>
      <c r="H1906" s="27">
        <v>55</v>
      </c>
      <c r="I1906" s="26">
        <v>0.098</v>
      </c>
      <c r="J1906" s="5">
        <f>VLOOKUP(A1906,ENERGY!$A$2:$F$2692,5,0)</f>
        <v>38643</v>
      </c>
      <c r="K1906" s="5">
        <f t="shared" si="2"/>
        <v>0.000442308753486302</v>
      </c>
      <c r="L1906" s="31">
        <f>VLOOKUP(A1906,ENERGY!$A$2:$F$2692,6,0)</f>
        <v>74066</v>
      </c>
      <c r="M1906" s="31">
        <f t="shared" si="3"/>
        <v>0.00084776130568839</v>
      </c>
      <c r="N1906" s="32">
        <f>VLOOKUP(A1906,'HUMAN RESOURCES'!$A$2:$M$2692,5,0)</f>
        <v>0.011</v>
      </c>
      <c r="O1906" s="32">
        <f>VLOOKUP(A1906,'HUMAN RESOURCES'!$A$2:$M$2692,6,0)</f>
        <v>0.005</v>
      </c>
      <c r="P1906" s="31">
        <f>VLOOKUP(A1906,'HUMAN RESOURCES'!$A$2:$M$2692,7,0)</f>
        <v>71</v>
      </c>
      <c r="Q1906" s="5">
        <f>VLOOKUP(A1906,'HUMAN RESOURCES'!$A$2:$M$2692,8,0)</f>
        <v>64</v>
      </c>
      <c r="R1906" s="5">
        <f>VLOOKUP(A1906,'HUMAN RESOURCES'!$A$2:$M$2692,9,0)</f>
        <v>0.367</v>
      </c>
      <c r="S1906" s="5">
        <f>VLOOKUP(A1906,'HUMAN RESOURCES'!$A$2:$M$2692,10,0)</f>
        <v>0.598</v>
      </c>
      <c r="T1906" s="5">
        <f>VLOOKUP(A1906,'HUMAN RESOURCES'!$A$2:$M$2692,11,0)</f>
        <v>0.035</v>
      </c>
      <c r="U1906" s="5">
        <f>VLOOKUP(A1906,'HUMAN RESOURCES'!$A$2:$M$2692,12,0)</f>
        <v>87366573</v>
      </c>
      <c r="V1906" s="35">
        <f>VLOOKUP(A1906,'HUMAN RESOURCES'!$A$2:$M$2692,13,0)</f>
        <v>0.463</v>
      </c>
      <c r="W1906" s="38">
        <f>VLOOKUP(A1906,TOURISM!$A$2:$F$2692,5,0)</f>
        <v>4019000000</v>
      </c>
      <c r="X1906" s="39">
        <f>VLOOKUP(A1906,TOURISM!$A$2:$F$2692,6,0)</f>
        <v>1558000000</v>
      </c>
      <c r="Y1906" s="43">
        <f t="shared" si="4"/>
        <v>2.3255033557047</v>
      </c>
      <c r="Z1906" s="35">
        <f>VLOOKUP(A1906,BUSINESS!$A$2:$J$2692,5,0)</f>
        <v>0.476</v>
      </c>
      <c r="AA1906" s="5">
        <f>VLOOKUP(A1906,BUSINESS!$A$2:$J$2692,6,0)</f>
        <v>47</v>
      </c>
      <c r="AB1906" s="5">
        <f>VLOOKUP(A1906,BUSINESS!$A$2:$J$2692,7,0)</f>
        <v>0</v>
      </c>
      <c r="AC1906" s="5">
        <f>VLOOKUP(A1906,BUSINESS!$A$2:$J$2692,8,0)</f>
        <v>195</v>
      </c>
      <c r="AD1906" s="35">
        <f>VLOOKUP(A1906,BUSINESS!$A$2:$J$2692,9,0)</f>
        <v>0.057</v>
      </c>
      <c r="AE1906" s="35">
        <f>VLOOKUP(A1906,BUSINESS!$A$2:$J$2692,10,0)</f>
        <v>0.491</v>
      </c>
    </row>
    <row r="1907" customHeight="1" spans="1:31">
      <c r="A1907" s="22" t="str">
        <f t="shared" si="0"/>
        <v>Philippines-Asia2007</v>
      </c>
      <c r="B1907" s="22" t="s">
        <v>216</v>
      </c>
      <c r="C1907" s="22" t="s">
        <v>65</v>
      </c>
      <c r="D1907" s="23">
        <v>2007</v>
      </c>
      <c r="E1907" s="25">
        <v>149000000000</v>
      </c>
      <c r="F1907" s="24">
        <f t="shared" si="1"/>
        <v>1676.5016177453</v>
      </c>
      <c r="G1907" s="26">
        <v>0.039</v>
      </c>
      <c r="H1907" s="27">
        <v>65</v>
      </c>
      <c r="I1907" s="26">
        <v>0.087</v>
      </c>
      <c r="J1907" s="5">
        <f>VLOOKUP(A1907,ENERGY!$A$2:$F$2692,5,0)</f>
        <v>38767</v>
      </c>
      <c r="K1907" s="5">
        <f t="shared" si="2"/>
        <v>0.00043619421620894</v>
      </c>
      <c r="L1907" s="31">
        <f>VLOOKUP(A1907,ENERGY!$A$2:$F$2692,6,0)</f>
        <v>71338</v>
      </c>
      <c r="M1907" s="31">
        <f t="shared" si="3"/>
        <v>0.000802672969172578</v>
      </c>
      <c r="N1907" s="32">
        <f>VLOOKUP(A1907,'HUMAN RESOURCES'!$A$2:$M$2692,5,0)</f>
        <v>0.011</v>
      </c>
      <c r="O1907" s="32">
        <f>VLOOKUP(A1907,'HUMAN RESOURCES'!$A$2:$M$2692,6,0)</f>
        <v>0.013</v>
      </c>
      <c r="P1907" s="31">
        <f>VLOOKUP(A1907,'HUMAN RESOURCES'!$A$2:$M$2692,7,0)</f>
        <v>71</v>
      </c>
      <c r="Q1907" s="5">
        <f>VLOOKUP(A1907,'HUMAN RESOURCES'!$A$2:$M$2692,8,0)</f>
        <v>64</v>
      </c>
      <c r="R1907" s="5">
        <f>VLOOKUP(A1907,'HUMAN RESOURCES'!$A$2:$M$2692,9,0)</f>
        <v>0.364</v>
      </c>
      <c r="S1907" s="5">
        <f>VLOOKUP(A1907,'HUMAN RESOURCES'!$A$2:$M$2692,10,0)</f>
        <v>0.601</v>
      </c>
      <c r="T1907" s="5">
        <f>VLOOKUP(A1907,'HUMAN RESOURCES'!$A$2:$M$2692,11,0)</f>
        <v>0.035</v>
      </c>
      <c r="U1907" s="5">
        <f>VLOOKUP(A1907,'HUMAN RESOURCES'!$A$2:$M$2692,12,0)</f>
        <v>88875548</v>
      </c>
      <c r="V1907" s="35">
        <f>VLOOKUP(A1907,'HUMAN RESOURCES'!$A$2:$M$2692,13,0)</f>
        <v>0.461</v>
      </c>
      <c r="W1907" s="38">
        <f>VLOOKUP(A1907,TOURISM!$A$2:$F$2692,5,0)</f>
        <v>5520000000</v>
      </c>
      <c r="X1907" s="39">
        <f>VLOOKUP(A1907,TOURISM!$A$2:$F$2692,6,0)</f>
        <v>2055000000</v>
      </c>
      <c r="Y1907" s="43">
        <f t="shared" si="4"/>
        <v>0.270689655172414</v>
      </c>
      <c r="Z1907" s="35">
        <f>VLOOKUP(A1907,BUSINESS!$A$2:$J$2692,5,0)</f>
        <v>0.491</v>
      </c>
      <c r="AA1907" s="5">
        <f>VLOOKUP(A1907,BUSINESS!$A$2:$J$2692,6,0)</f>
        <v>47</v>
      </c>
      <c r="AB1907" s="5">
        <f>VLOOKUP(A1907,BUSINESS!$A$2:$J$2692,7,0)</f>
        <v>0</v>
      </c>
      <c r="AC1907" s="5">
        <f>VLOOKUP(A1907,BUSINESS!$A$2:$J$2692,8,0)</f>
        <v>195</v>
      </c>
      <c r="AD1907" s="35">
        <f>VLOOKUP(A1907,BUSINESS!$A$2:$J$2692,9,0)</f>
        <v>0.06</v>
      </c>
      <c r="AE1907" s="35">
        <f>VLOOKUP(A1907,BUSINESS!$A$2:$J$2692,10,0)</f>
        <v>0.645</v>
      </c>
    </row>
    <row r="1908" customHeight="1" spans="1:31">
      <c r="A1908" s="22" t="str">
        <f t="shared" si="0"/>
        <v>Philippines-Asia2008</v>
      </c>
      <c r="B1908" s="22" t="s">
        <v>216</v>
      </c>
      <c r="C1908" s="22" t="s">
        <v>65</v>
      </c>
      <c r="D1908" s="23">
        <v>2008</v>
      </c>
      <c r="E1908" s="25">
        <v>174000000000</v>
      </c>
      <c r="F1908" s="24">
        <f t="shared" si="1"/>
        <v>1925.39030676856</v>
      </c>
      <c r="G1908" s="26">
        <v>0.038</v>
      </c>
      <c r="H1908" s="27">
        <v>74</v>
      </c>
      <c r="I1908" s="26">
        <v>0.088</v>
      </c>
      <c r="J1908" s="5">
        <f>VLOOKUP(A1908,ENERGY!$A$2:$F$2692,5,0)</f>
        <v>38514</v>
      </c>
      <c r="K1908" s="5">
        <f t="shared" si="2"/>
        <v>0.000426175185487842</v>
      </c>
      <c r="L1908" s="31">
        <f>VLOOKUP(A1908,ENERGY!$A$2:$F$2692,6,0)</f>
        <v>69669</v>
      </c>
      <c r="M1908" s="31">
        <f t="shared" si="3"/>
        <v>0.000770919639553213</v>
      </c>
      <c r="N1908" s="32">
        <f>VLOOKUP(A1908,'HUMAN RESOURCES'!$A$2:$M$2692,5,0)</f>
        <v>0.011</v>
      </c>
      <c r="O1908" s="32">
        <f>VLOOKUP(A1908,'HUMAN RESOURCES'!$A$2:$M$2692,6,0)</f>
        <v>0.012</v>
      </c>
      <c r="P1908" s="31">
        <f>VLOOKUP(A1908,'HUMAN RESOURCES'!$A$2:$M$2692,7,0)</f>
        <v>71</v>
      </c>
      <c r="Q1908" s="5">
        <f>VLOOKUP(A1908,'HUMAN RESOURCES'!$A$2:$M$2692,8,0)</f>
        <v>65</v>
      </c>
      <c r="R1908" s="5">
        <f>VLOOKUP(A1908,'HUMAN RESOURCES'!$A$2:$M$2692,9,0)</f>
        <v>0.36</v>
      </c>
      <c r="S1908" s="5">
        <f>VLOOKUP(A1908,'HUMAN RESOURCES'!$A$2:$M$2692,10,0)</f>
        <v>0.604</v>
      </c>
      <c r="T1908" s="5">
        <f>VLOOKUP(A1908,'HUMAN RESOURCES'!$A$2:$M$2692,11,0)</f>
        <v>0.036</v>
      </c>
      <c r="U1908" s="5">
        <f>VLOOKUP(A1908,'HUMAN RESOURCES'!$A$2:$M$2692,12,0)</f>
        <v>90371287</v>
      </c>
      <c r="V1908" s="35">
        <f>VLOOKUP(A1908,'HUMAN RESOURCES'!$A$2:$M$2692,13,0)</f>
        <v>0.458</v>
      </c>
      <c r="W1908" s="38">
        <f>VLOOKUP(A1908,TOURISM!$A$2:$F$2692,5,0)</f>
        <v>3024000000</v>
      </c>
      <c r="X1908" s="39">
        <f>VLOOKUP(A1908,TOURISM!$A$2:$F$2692,6,0)</f>
        <v>2553000000</v>
      </c>
      <c r="Y1908" s="43">
        <f t="shared" si="4"/>
        <v>-0.236904761904762</v>
      </c>
      <c r="Z1908" s="35">
        <f>VLOOKUP(A1908,BUSINESS!$A$2:$J$2692,5,0)</f>
        <v>0.471</v>
      </c>
      <c r="AA1908" s="5">
        <f>VLOOKUP(A1908,BUSINESS!$A$2:$J$2692,6,0)</f>
        <v>41</v>
      </c>
      <c r="AB1908" s="5">
        <f>VLOOKUP(A1908,BUSINESS!$A$2:$J$2692,7,0)</f>
        <v>0</v>
      </c>
      <c r="AC1908" s="5">
        <f>VLOOKUP(A1908,BUSINESS!$A$2:$J$2692,8,0)</f>
        <v>195</v>
      </c>
      <c r="AD1908" s="35">
        <f>VLOOKUP(A1908,BUSINESS!$A$2:$J$2692,9,0)</f>
        <v>0.062</v>
      </c>
      <c r="AE1908" s="35">
        <f>VLOOKUP(A1908,BUSINESS!$A$2:$J$2692,10,0)</f>
        <v>0.754</v>
      </c>
    </row>
    <row r="1909" customHeight="1" spans="1:31">
      <c r="A1909" s="22" t="str">
        <f t="shared" si="0"/>
        <v>Philippines-Asia2009</v>
      </c>
      <c r="B1909" s="22" t="s">
        <v>216</v>
      </c>
      <c r="C1909" s="22" t="s">
        <v>65</v>
      </c>
      <c r="D1909" s="23">
        <v>2009</v>
      </c>
      <c r="E1909" s="25">
        <v>168000000000</v>
      </c>
      <c r="F1909" s="24">
        <f t="shared" si="1"/>
        <v>1828.3445645928</v>
      </c>
      <c r="G1909" s="26">
        <v>0.043</v>
      </c>
      <c r="H1909" s="27">
        <v>78</v>
      </c>
      <c r="I1909" s="26">
        <v>0.086</v>
      </c>
      <c r="J1909" s="5">
        <f>VLOOKUP(A1909,ENERGY!$A$2:$F$2692,5,0)</f>
        <v>38756</v>
      </c>
      <c r="K1909" s="5">
        <f t="shared" si="2"/>
        <v>0.000421781678246182</v>
      </c>
      <c r="L1909" s="31">
        <f>VLOOKUP(A1909,ENERGY!$A$2:$F$2692,6,0)</f>
        <v>74832</v>
      </c>
      <c r="M1909" s="31">
        <f t="shared" si="3"/>
        <v>0.000814396907485765</v>
      </c>
      <c r="N1909" s="32">
        <f>VLOOKUP(A1909,'HUMAN RESOURCES'!$A$2:$M$2692,5,0)</f>
        <v>0.011</v>
      </c>
      <c r="O1909" s="32">
        <f>VLOOKUP(A1909,'HUMAN RESOURCES'!$A$2:$M$2692,6,0)</f>
        <v>0.007</v>
      </c>
      <c r="P1909" s="31">
        <f>VLOOKUP(A1909,'HUMAN RESOURCES'!$A$2:$M$2692,7,0)</f>
        <v>72</v>
      </c>
      <c r="Q1909" s="5">
        <f>VLOOKUP(A1909,'HUMAN RESOURCES'!$A$2:$M$2692,8,0)</f>
        <v>65</v>
      </c>
      <c r="R1909" s="5">
        <f>VLOOKUP(A1909,'HUMAN RESOURCES'!$A$2:$M$2692,9,0)</f>
        <v>0.357</v>
      </c>
      <c r="S1909" s="5">
        <f>VLOOKUP(A1909,'HUMAN RESOURCES'!$A$2:$M$2692,10,0)</f>
        <v>0.607</v>
      </c>
      <c r="T1909" s="5">
        <f>VLOOKUP(A1909,'HUMAN RESOURCES'!$A$2:$M$2692,11,0)</f>
        <v>0.037</v>
      </c>
      <c r="U1909" s="5">
        <f>VLOOKUP(A1909,'HUMAN RESOURCES'!$A$2:$M$2692,12,0)</f>
        <v>91886400</v>
      </c>
      <c r="V1909" s="35">
        <f>VLOOKUP(A1909,'HUMAN RESOURCES'!$A$2:$M$2692,13,0)</f>
        <v>0.455</v>
      </c>
      <c r="W1909" s="38">
        <f>VLOOKUP(A1909,TOURISM!$A$2:$F$2692,5,0)</f>
        <v>2853000000</v>
      </c>
      <c r="X1909" s="39">
        <f>VLOOKUP(A1909,TOURISM!$A$2:$F$2692,6,0)</f>
        <v>3251000000</v>
      </c>
      <c r="Y1909" s="43">
        <f t="shared" si="4"/>
        <v>-0.483</v>
      </c>
      <c r="Z1909" s="35">
        <f>VLOOKUP(A1909,BUSINESS!$A$2:$J$2692,5,0)</f>
        <v>0.471</v>
      </c>
      <c r="AA1909" s="5">
        <f>VLOOKUP(A1909,BUSINESS!$A$2:$J$2692,6,0)</f>
        <v>42</v>
      </c>
      <c r="AB1909" s="5">
        <f>VLOOKUP(A1909,BUSINESS!$A$2:$J$2692,7,0)</f>
        <v>0</v>
      </c>
      <c r="AC1909" s="5">
        <f>VLOOKUP(A1909,BUSINESS!$A$2:$J$2692,8,0)</f>
        <v>195</v>
      </c>
      <c r="AD1909" s="35">
        <f>VLOOKUP(A1909,BUSINESS!$A$2:$J$2692,9,0)</f>
        <v>0.09</v>
      </c>
      <c r="AE1909" s="35">
        <f>VLOOKUP(A1909,BUSINESS!$A$2:$J$2692,10,0)</f>
        <v>0.823</v>
      </c>
    </row>
    <row r="1910" customHeight="1" spans="1:31">
      <c r="A1910" s="22" t="str">
        <f t="shared" si="0"/>
        <v>Philippines-Asia2010</v>
      </c>
      <c r="B1910" s="22" t="s">
        <v>216</v>
      </c>
      <c r="C1910" s="22" t="s">
        <v>65</v>
      </c>
      <c r="D1910" s="23">
        <v>2010</v>
      </c>
      <c r="E1910" s="25">
        <v>200000000000</v>
      </c>
      <c r="F1910" s="24">
        <f t="shared" si="1"/>
        <v>2140.31196031365</v>
      </c>
      <c r="G1910" s="26">
        <v>0.042</v>
      </c>
      <c r="H1910" s="27">
        <v>90</v>
      </c>
      <c r="I1910" s="26">
        <v>0.077</v>
      </c>
      <c r="J1910" s="5">
        <f>VLOOKUP(A1910,ENERGY!$A$2:$F$2692,5,0)</f>
        <v>38822</v>
      </c>
      <c r="K1910" s="5">
        <f t="shared" si="2"/>
        <v>0.000415455954616483</v>
      </c>
      <c r="L1910" s="31">
        <f>VLOOKUP(A1910,ENERGY!$A$2:$F$2692,6,0)</f>
        <v>71532</v>
      </c>
      <c r="M1910" s="31">
        <f t="shared" si="3"/>
        <v>0.00076550397572578</v>
      </c>
      <c r="N1910" s="32">
        <f>VLOOKUP(A1910,'HUMAN RESOURCES'!$A$2:$M$2692,5,0)</f>
        <v>0.011</v>
      </c>
      <c r="O1910" s="32">
        <f>VLOOKUP(A1910,'HUMAN RESOURCES'!$A$2:$M$2692,6,0)</f>
        <v>0.01</v>
      </c>
      <c r="P1910" s="31">
        <f>VLOOKUP(A1910,'HUMAN RESOURCES'!$A$2:$M$2692,7,0)</f>
        <v>72</v>
      </c>
      <c r="Q1910" s="5">
        <f>VLOOKUP(A1910,'HUMAN RESOURCES'!$A$2:$M$2692,8,0)</f>
        <v>65</v>
      </c>
      <c r="R1910" s="5">
        <f>VLOOKUP(A1910,'HUMAN RESOURCES'!$A$2:$M$2692,9,0)</f>
        <v>0.353</v>
      </c>
      <c r="S1910" s="5">
        <f>VLOOKUP(A1910,'HUMAN RESOURCES'!$A$2:$M$2692,10,0)</f>
        <v>0.61</v>
      </c>
      <c r="T1910" s="5">
        <f>VLOOKUP(A1910,'HUMAN RESOURCES'!$A$2:$M$2692,11,0)</f>
        <v>0.037</v>
      </c>
      <c r="U1910" s="5">
        <f>VLOOKUP(A1910,'HUMAN RESOURCES'!$A$2:$M$2692,12,0)</f>
        <v>93444322</v>
      </c>
      <c r="V1910" s="35">
        <f>VLOOKUP(A1910,'HUMAN RESOURCES'!$A$2:$M$2692,13,0)</f>
        <v>0.453</v>
      </c>
      <c r="W1910" s="38">
        <f>VLOOKUP(A1910,TOURISM!$A$2:$F$2692,5,0)</f>
        <v>3228000000</v>
      </c>
      <c r="X1910" s="39">
        <f>VLOOKUP(A1910,TOURISM!$A$2:$F$2692,6,0)</f>
        <v>4194000000</v>
      </c>
      <c r="Y1910" s="43">
        <f t="shared" si="4"/>
        <v>-0.795089285714286</v>
      </c>
      <c r="Z1910" s="35">
        <f>VLOOKUP(A1910,BUSINESS!$A$2:$J$2692,5,0)</f>
        <v>0.438</v>
      </c>
      <c r="AA1910" s="5">
        <f>VLOOKUP(A1910,BUSINESS!$A$2:$J$2692,6,0)</f>
        <v>37</v>
      </c>
      <c r="AB1910" s="5">
        <f>VLOOKUP(A1910,BUSINESS!$A$2:$J$2692,7,0)</f>
        <v>0</v>
      </c>
      <c r="AC1910" s="5">
        <f>VLOOKUP(A1910,BUSINESS!$A$2:$J$2692,8,0)</f>
        <v>195</v>
      </c>
      <c r="AD1910" s="35">
        <f>VLOOKUP(A1910,BUSINESS!$A$2:$J$2692,9,0)</f>
        <v>0.25</v>
      </c>
      <c r="AE1910" s="35">
        <f>VLOOKUP(A1910,BUSINESS!$A$2:$J$2692,10,0)</f>
        <v>0.89</v>
      </c>
    </row>
    <row r="1911" customHeight="1" spans="1:31">
      <c r="A1911" s="22" t="str">
        <f t="shared" si="0"/>
        <v>Philippines-Asia2011</v>
      </c>
      <c r="B1911" s="22" t="s">
        <v>216</v>
      </c>
      <c r="C1911" s="22" t="s">
        <v>65</v>
      </c>
      <c r="D1911" s="23">
        <v>2011</v>
      </c>
      <c r="E1911" s="25">
        <v>224000000000</v>
      </c>
      <c r="F1911" s="24">
        <f t="shared" si="1"/>
        <v>2356.56917908187</v>
      </c>
      <c r="G1911" s="26">
        <v>0.044</v>
      </c>
      <c r="H1911" s="27">
        <v>105</v>
      </c>
      <c r="I1911" s="26">
        <v>0.067</v>
      </c>
      <c r="J1911" s="5">
        <f>VLOOKUP(A1911,ENERGY!$A$2:$F$2692,5,0)</f>
        <v>39872</v>
      </c>
      <c r="K1911" s="5">
        <f t="shared" si="2"/>
        <v>0.000419469313876572</v>
      </c>
      <c r="L1911" s="31">
        <f>VLOOKUP(A1911,ENERGY!$A$2:$F$2692,6,0)</f>
        <v>73307</v>
      </c>
      <c r="M1911" s="31">
        <f t="shared" si="3"/>
        <v>0.000771218825048904</v>
      </c>
      <c r="N1911" s="32">
        <f>VLOOKUP(A1911,'HUMAN RESOURCES'!$A$2:$M$2692,5,0)</f>
        <v>0.011</v>
      </c>
      <c r="O1911" s="32">
        <f>VLOOKUP(A1911,'HUMAN RESOURCES'!$A$2:$M$2692,6,0)</f>
        <v>0.005</v>
      </c>
      <c r="P1911" s="31">
        <f>VLOOKUP(A1911,'HUMAN RESOURCES'!$A$2:$M$2692,7,0)</f>
        <v>72</v>
      </c>
      <c r="Q1911" s="5">
        <f>VLOOKUP(A1911,'HUMAN RESOURCES'!$A$2:$M$2692,8,0)</f>
        <v>65</v>
      </c>
      <c r="R1911" s="5">
        <f>VLOOKUP(A1911,'HUMAN RESOURCES'!$A$2:$M$2692,9,0)</f>
        <v>0.349</v>
      </c>
      <c r="S1911" s="5">
        <f>VLOOKUP(A1911,'HUMAN RESOURCES'!$A$2:$M$2692,10,0)</f>
        <v>0.613</v>
      </c>
      <c r="T1911" s="5">
        <f>VLOOKUP(A1911,'HUMAN RESOURCES'!$A$2:$M$2692,11,0)</f>
        <v>0.038</v>
      </c>
      <c r="U1911" s="5">
        <f>VLOOKUP(A1911,'HUMAN RESOURCES'!$A$2:$M$2692,12,0)</f>
        <v>95053437</v>
      </c>
      <c r="V1911" s="35">
        <f>VLOOKUP(A1911,'HUMAN RESOURCES'!$A$2:$M$2692,13,0)</f>
        <v>0.45</v>
      </c>
      <c r="W1911" s="38">
        <f>VLOOKUP(A1911,TOURISM!$A$2:$F$2692,5,0)</f>
        <v>4026000000</v>
      </c>
      <c r="X1911" s="39">
        <f>VLOOKUP(A1911,TOURISM!$A$2:$F$2692,6,0)</f>
        <v>5807000000</v>
      </c>
      <c r="Y1911" s="43">
        <f t="shared" si="4"/>
        <v>-0.7756</v>
      </c>
      <c r="Z1911" s="35">
        <f>VLOOKUP(A1911,BUSINESS!$A$2:$J$2692,5,0)</f>
        <v>0.445</v>
      </c>
      <c r="AA1911" s="5">
        <f>VLOOKUP(A1911,BUSINESS!$A$2:$J$2692,6,0)</f>
        <v>36</v>
      </c>
      <c r="AB1911" s="5">
        <f>VLOOKUP(A1911,BUSINESS!$A$2:$J$2692,7,0)</f>
        <v>0</v>
      </c>
      <c r="AC1911" s="5">
        <f>VLOOKUP(A1911,BUSINESS!$A$2:$J$2692,8,0)</f>
        <v>195</v>
      </c>
      <c r="AD1911" s="35">
        <f>VLOOKUP(A1911,BUSINESS!$A$2:$J$2692,9,0)</f>
        <v>0.29</v>
      </c>
      <c r="AE1911" s="35">
        <f>VLOOKUP(A1911,BUSINESS!$A$2:$J$2692,10,0)</f>
        <v>0.991</v>
      </c>
    </row>
    <row r="1912" customHeight="1" spans="1:31">
      <c r="A1912" s="22" t="str">
        <f t="shared" si="0"/>
        <v>Philippines-Asia2012</v>
      </c>
      <c r="B1912" s="22" t="s">
        <v>216</v>
      </c>
      <c r="C1912" s="22" t="s">
        <v>65</v>
      </c>
      <c r="D1912" s="23">
        <v>2012</v>
      </c>
      <c r="E1912" s="25">
        <v>250000000000</v>
      </c>
      <c r="F1912" s="24">
        <f t="shared" si="1"/>
        <v>2585.13458272681</v>
      </c>
      <c r="G1912" s="26">
        <v>0.046</v>
      </c>
      <c r="H1912" s="27">
        <v>119</v>
      </c>
      <c r="I1912" s="26">
        <v>0.057</v>
      </c>
      <c r="J1912" s="5">
        <f>VLOOKUP(A1912,ENERGY!$A$2:$F$2692,5,0)</f>
        <v>38456</v>
      </c>
      <c r="K1912" s="5">
        <f t="shared" si="2"/>
        <v>0.000397655742053369</v>
      </c>
      <c r="L1912" s="31">
        <f>VLOOKUP(A1912,ENERGY!$A$2:$F$2692,6,0)</f>
        <v>67693</v>
      </c>
      <c r="M1912" s="31">
        <f t="shared" si="3"/>
        <v>0.000699982061234104</v>
      </c>
      <c r="N1912" s="32">
        <f>VLOOKUP(A1912,'HUMAN RESOURCES'!$A$2:$M$2692,5,0)</f>
        <v>0.011</v>
      </c>
      <c r="O1912" s="32">
        <f>VLOOKUP(A1912,'HUMAN RESOURCES'!$A$2:$M$2692,6,0)</f>
        <v>0.004</v>
      </c>
      <c r="P1912" s="31">
        <f>VLOOKUP(A1912,'HUMAN RESOURCES'!$A$2:$M$2692,7,0)</f>
        <v>72</v>
      </c>
      <c r="Q1912" s="5">
        <f>VLOOKUP(A1912,'HUMAN RESOURCES'!$A$2:$M$2692,8,0)</f>
        <v>65</v>
      </c>
      <c r="R1912" s="5">
        <f>VLOOKUP(A1912,'HUMAN RESOURCES'!$A$2:$M$2692,9,0)</f>
        <v>0.345</v>
      </c>
      <c r="S1912" s="5">
        <f>VLOOKUP(A1912,'HUMAN RESOURCES'!$A$2:$M$2692,10,0)</f>
        <v>0.616</v>
      </c>
      <c r="T1912" s="5">
        <f>VLOOKUP(A1912,'HUMAN RESOURCES'!$A$2:$M$2692,11,0)</f>
        <v>0.038</v>
      </c>
      <c r="U1912" s="5">
        <f>VLOOKUP(A1912,'HUMAN RESOURCES'!$A$2:$M$2692,12,0)</f>
        <v>96706764</v>
      </c>
      <c r="V1912" s="35">
        <f>VLOOKUP(A1912,'HUMAN RESOURCES'!$A$2:$M$2692,13,0)</f>
        <v>0.448</v>
      </c>
      <c r="W1912" s="38">
        <f>VLOOKUP(A1912,TOURISM!$A$2:$F$2692,5,0)</f>
        <v>4900000000</v>
      </c>
      <c r="X1912" s="39">
        <f>VLOOKUP(A1912,TOURISM!$A$2:$F$2692,6,0)</f>
        <v>6839000000</v>
      </c>
      <c r="Y1912" s="43">
        <f t="shared" si="4"/>
        <v>1.58538011695906</v>
      </c>
      <c r="Z1912" s="35">
        <f>VLOOKUP(A1912,BUSINESS!$A$2:$J$2692,5,0)</f>
        <v>0.445</v>
      </c>
      <c r="AA1912" s="5">
        <f>VLOOKUP(A1912,BUSINESS!$A$2:$J$2692,6,0)</f>
        <v>36</v>
      </c>
      <c r="AB1912" s="5">
        <f>VLOOKUP(A1912,BUSINESS!$A$2:$J$2692,7,0)</f>
        <v>133</v>
      </c>
      <c r="AC1912" s="5">
        <f>VLOOKUP(A1912,BUSINESS!$A$2:$J$2692,8,0)</f>
        <v>193</v>
      </c>
      <c r="AD1912" s="35">
        <f>VLOOKUP(A1912,BUSINESS!$A$2:$J$2692,9,0)</f>
        <v>0.362</v>
      </c>
      <c r="AE1912" s="35">
        <f>VLOOKUP(A1912,BUSINESS!$A$2:$J$2692,10,0)</f>
        <v>1.055</v>
      </c>
    </row>
    <row r="1913" customHeight="1" spans="1:31">
      <c r="A1913" s="22" t="str">
        <f t="shared" si="0"/>
        <v>Poland-Europe2000</v>
      </c>
      <c r="B1913" s="22" t="s">
        <v>217</v>
      </c>
      <c r="C1913" s="22" t="s">
        <v>67</v>
      </c>
      <c r="D1913" s="23">
        <v>2000</v>
      </c>
      <c r="E1913" s="25">
        <v>171000000000</v>
      </c>
      <c r="F1913" s="24">
        <f t="shared" si="1"/>
        <v>4469.5799214342</v>
      </c>
      <c r="G1913" s="26">
        <v>0.055</v>
      </c>
      <c r="H1913" s="27">
        <v>247</v>
      </c>
      <c r="I1913" s="26">
        <v>0.2</v>
      </c>
      <c r="J1913" s="5">
        <f>VLOOKUP(A1913,ENERGY!$A$2:$F$2692,5,0)</f>
        <v>96543</v>
      </c>
      <c r="K1913" s="5">
        <f t="shared" si="2"/>
        <v>0.00252343072722235</v>
      </c>
      <c r="L1913" s="31">
        <f>VLOOKUP(A1913,ENERGY!$A$2:$F$2692,6,0)</f>
        <v>0</v>
      </c>
      <c r="M1913" s="31">
        <f t="shared" si="3"/>
        <v>0</v>
      </c>
      <c r="N1913" s="32">
        <f>VLOOKUP(A1913,'HUMAN RESOURCES'!$A$2:$M$2692,5,0)</f>
        <v>0.011</v>
      </c>
      <c r="O1913" s="32">
        <f>VLOOKUP(A1913,'HUMAN RESOURCES'!$A$2:$M$2692,6,0)</f>
        <v>0.003</v>
      </c>
      <c r="P1913" s="31">
        <f>VLOOKUP(A1913,'HUMAN RESOURCES'!$A$2:$M$2692,7,0)</f>
        <v>78</v>
      </c>
      <c r="Q1913" s="5">
        <f>VLOOKUP(A1913,'HUMAN RESOURCES'!$A$2:$M$2692,8,0)</f>
        <v>70</v>
      </c>
      <c r="R1913" s="5">
        <f>VLOOKUP(A1913,'HUMAN RESOURCES'!$A$2:$M$2692,9,0)</f>
        <v>0.194</v>
      </c>
      <c r="S1913" s="5">
        <f>VLOOKUP(A1913,'HUMAN RESOURCES'!$A$2:$M$2692,10,0)</f>
        <v>0.684</v>
      </c>
      <c r="T1913" s="5">
        <f>VLOOKUP(A1913,'HUMAN RESOURCES'!$A$2:$M$2692,11,0)</f>
        <v>0.123</v>
      </c>
      <c r="U1913" s="5">
        <f>VLOOKUP(A1913,'HUMAN RESOURCES'!$A$2:$M$2692,12,0)</f>
        <v>38258629</v>
      </c>
      <c r="V1913" s="35">
        <f>VLOOKUP(A1913,'HUMAN RESOURCES'!$A$2:$M$2692,13,0)</f>
        <v>0.617</v>
      </c>
      <c r="W1913" s="38">
        <f>VLOOKUP(A1913,TOURISM!$A$2:$F$2692,5,0)</f>
        <v>6128000000</v>
      </c>
      <c r="X1913" s="39">
        <f>VLOOKUP(A1913,TOURISM!$A$2:$F$2692,6,0)</f>
        <v>3417000000</v>
      </c>
      <c r="Y1913" s="43">
        <f t="shared" si="4"/>
        <v>0.803157894736842</v>
      </c>
      <c r="Z1913" s="35">
        <f>VLOOKUP(A1913,BUSINESS!$A$2:$J$2692,5,0)</f>
        <v>0</v>
      </c>
      <c r="AA1913" s="5">
        <f>VLOOKUP(A1913,BUSINESS!$A$2:$J$2692,6,0)</f>
        <v>0</v>
      </c>
      <c r="AB1913" s="5">
        <f>VLOOKUP(A1913,BUSINESS!$A$2:$J$2692,7,0)</f>
        <v>0</v>
      </c>
      <c r="AC1913" s="5">
        <f>VLOOKUP(A1913,BUSINESS!$A$2:$J$2692,8,0)</f>
        <v>0</v>
      </c>
      <c r="AD1913" s="35">
        <f>VLOOKUP(A1913,BUSINESS!$A$2:$J$2692,9,0)</f>
        <v>0.073</v>
      </c>
      <c r="AE1913" s="35">
        <f>VLOOKUP(A1913,BUSINESS!$A$2:$J$2692,10,0)</f>
        <v>0.176</v>
      </c>
    </row>
    <row r="1914" customHeight="1" spans="1:31">
      <c r="A1914" s="22" t="str">
        <f t="shared" si="0"/>
        <v>Poland-Europe2001</v>
      </c>
      <c r="B1914" s="22" t="s">
        <v>217</v>
      </c>
      <c r="C1914" s="22" t="s">
        <v>67</v>
      </c>
      <c r="D1914" s="23">
        <v>2001</v>
      </c>
      <c r="E1914" s="25">
        <v>190000000000</v>
      </c>
      <c r="F1914" s="24">
        <f t="shared" si="1"/>
        <v>4967.5701334624</v>
      </c>
      <c r="G1914" s="26">
        <v>0.059</v>
      </c>
      <c r="H1914" s="27">
        <v>292</v>
      </c>
      <c r="I1914" s="26">
        <v>0.184</v>
      </c>
      <c r="J1914" s="5">
        <f>VLOOKUP(A1914,ENERGY!$A$2:$F$2692,5,0)</f>
        <v>101313</v>
      </c>
      <c r="K1914" s="5">
        <f t="shared" si="2"/>
        <v>0.00264883912069198</v>
      </c>
      <c r="L1914" s="31">
        <f>VLOOKUP(A1914,ENERGY!$A$2:$F$2692,6,0)</f>
        <v>0</v>
      </c>
      <c r="M1914" s="31">
        <f t="shared" si="3"/>
        <v>0</v>
      </c>
      <c r="N1914" s="32">
        <f>VLOOKUP(A1914,'HUMAN RESOURCES'!$A$2:$M$2692,5,0)</f>
        <v>0.011</v>
      </c>
      <c r="O1914" s="32">
        <f>VLOOKUP(A1914,'HUMAN RESOURCES'!$A$2:$M$2692,6,0)</f>
        <v>0.004</v>
      </c>
      <c r="P1914" s="31">
        <f>VLOOKUP(A1914,'HUMAN RESOURCES'!$A$2:$M$2692,7,0)</f>
        <v>78</v>
      </c>
      <c r="Q1914" s="5">
        <f>VLOOKUP(A1914,'HUMAN RESOURCES'!$A$2:$M$2692,8,0)</f>
        <v>70</v>
      </c>
      <c r="R1914" s="5">
        <f>VLOOKUP(A1914,'HUMAN RESOURCES'!$A$2:$M$2692,9,0)</f>
        <v>0.187</v>
      </c>
      <c r="S1914" s="5">
        <f>VLOOKUP(A1914,'HUMAN RESOURCES'!$A$2:$M$2692,10,0)</f>
        <v>0.688</v>
      </c>
      <c r="T1914" s="5">
        <f>VLOOKUP(A1914,'HUMAN RESOURCES'!$A$2:$M$2692,11,0)</f>
        <v>0.125</v>
      </c>
      <c r="U1914" s="5">
        <f>VLOOKUP(A1914,'HUMAN RESOURCES'!$A$2:$M$2692,12,0)</f>
        <v>38248076</v>
      </c>
      <c r="V1914" s="35">
        <f>VLOOKUP(A1914,'HUMAN RESOURCES'!$A$2:$M$2692,13,0)</f>
        <v>0.618</v>
      </c>
      <c r="W1914" s="38">
        <f>VLOOKUP(A1914,TOURISM!$A$2:$F$2692,5,0)</f>
        <v>5121000000</v>
      </c>
      <c r="X1914" s="39">
        <f>VLOOKUP(A1914,TOURISM!$A$2:$F$2692,6,0)</f>
        <v>3595000000</v>
      </c>
      <c r="Y1914" s="43">
        <f t="shared" si="4"/>
        <v>0.773232323232323</v>
      </c>
      <c r="Z1914" s="35">
        <f>VLOOKUP(A1914,BUSINESS!$A$2:$J$2692,5,0)</f>
        <v>0</v>
      </c>
      <c r="AA1914" s="5">
        <f>VLOOKUP(A1914,BUSINESS!$A$2:$J$2692,6,0)</f>
        <v>0</v>
      </c>
      <c r="AB1914" s="5">
        <f>VLOOKUP(A1914,BUSINESS!$A$2:$J$2692,7,0)</f>
        <v>0</v>
      </c>
      <c r="AC1914" s="5">
        <f>VLOOKUP(A1914,BUSINESS!$A$2:$J$2692,8,0)</f>
        <v>0</v>
      </c>
      <c r="AD1914" s="35">
        <f>VLOOKUP(A1914,BUSINESS!$A$2:$J$2692,9,0)</f>
        <v>0.099</v>
      </c>
      <c r="AE1914" s="35">
        <f>VLOOKUP(A1914,BUSINESS!$A$2:$J$2692,10,0)</f>
        <v>0.261</v>
      </c>
    </row>
    <row r="1915" customHeight="1" spans="1:31">
      <c r="A1915" s="22" t="str">
        <f t="shared" si="0"/>
        <v>Poland-Europe2002</v>
      </c>
      <c r="B1915" s="22" t="s">
        <v>217</v>
      </c>
      <c r="C1915" s="22" t="s">
        <v>67</v>
      </c>
      <c r="D1915" s="23">
        <v>2002</v>
      </c>
      <c r="E1915" s="25">
        <v>198000000000</v>
      </c>
      <c r="F1915" s="24">
        <f t="shared" si="1"/>
        <v>5179.12934336696</v>
      </c>
      <c r="G1915" s="26">
        <v>0.063</v>
      </c>
      <c r="H1915" s="27">
        <v>328</v>
      </c>
      <c r="I1915" s="26">
        <v>0.12</v>
      </c>
      <c r="J1915" s="5">
        <f>VLOOKUP(A1915,ENERGY!$A$2:$F$2692,5,0)</f>
        <v>101539</v>
      </c>
      <c r="K1915" s="5">
        <f t="shared" si="2"/>
        <v>0.00265597785048555</v>
      </c>
      <c r="L1915" s="31">
        <f>VLOOKUP(A1915,ENERGY!$A$2:$F$2692,6,0)</f>
        <v>317254</v>
      </c>
      <c r="M1915" s="31">
        <f t="shared" si="3"/>
        <v>0.00829848232677042</v>
      </c>
      <c r="N1915" s="32">
        <f>VLOOKUP(A1915,'HUMAN RESOURCES'!$A$2:$M$2692,5,0)</f>
        <v>0.011</v>
      </c>
      <c r="O1915" s="32">
        <f>VLOOKUP(A1915,'HUMAN RESOURCES'!$A$2:$M$2692,6,0)</f>
        <v>0.003</v>
      </c>
      <c r="P1915" s="31">
        <f>VLOOKUP(A1915,'HUMAN RESOURCES'!$A$2:$M$2692,7,0)</f>
        <v>79</v>
      </c>
      <c r="Q1915" s="5">
        <f>VLOOKUP(A1915,'HUMAN RESOURCES'!$A$2:$M$2692,8,0)</f>
        <v>70</v>
      </c>
      <c r="R1915" s="5">
        <f>VLOOKUP(A1915,'HUMAN RESOURCES'!$A$2:$M$2692,9,0)</f>
        <v>0.18</v>
      </c>
      <c r="S1915" s="5">
        <f>VLOOKUP(A1915,'HUMAN RESOURCES'!$A$2:$M$2692,10,0)</f>
        <v>0.692</v>
      </c>
      <c r="T1915" s="5">
        <f>VLOOKUP(A1915,'HUMAN RESOURCES'!$A$2:$M$2692,11,0)</f>
        <v>0.127</v>
      </c>
      <c r="U1915" s="5">
        <f>VLOOKUP(A1915,'HUMAN RESOURCES'!$A$2:$M$2692,12,0)</f>
        <v>38230364</v>
      </c>
      <c r="V1915" s="35">
        <f>VLOOKUP(A1915,'HUMAN RESOURCES'!$A$2:$M$2692,13,0)</f>
        <v>0.618</v>
      </c>
      <c r="W1915" s="38">
        <f>VLOOKUP(A1915,TOURISM!$A$2:$F$2692,5,0)</f>
        <v>4971000000</v>
      </c>
      <c r="X1915" s="39">
        <f>VLOOKUP(A1915,TOURISM!$A$2:$F$2692,6,0)</f>
        <v>3440000000</v>
      </c>
      <c r="Y1915" s="43">
        <f t="shared" si="4"/>
        <v>0.666820276497696</v>
      </c>
      <c r="Z1915" s="35">
        <f>VLOOKUP(A1915,BUSINESS!$A$2:$J$2692,5,0)</f>
        <v>0</v>
      </c>
      <c r="AA1915" s="5">
        <f>VLOOKUP(A1915,BUSINESS!$A$2:$J$2692,6,0)</f>
        <v>0</v>
      </c>
      <c r="AB1915" s="5">
        <f>VLOOKUP(A1915,BUSINESS!$A$2:$J$2692,7,0)</f>
        <v>0</v>
      </c>
      <c r="AC1915" s="5">
        <f>VLOOKUP(A1915,BUSINESS!$A$2:$J$2692,8,0)</f>
        <v>0</v>
      </c>
      <c r="AD1915" s="35">
        <f>VLOOKUP(A1915,BUSINESS!$A$2:$J$2692,9,0)</f>
        <v>0.212</v>
      </c>
      <c r="AE1915" s="35">
        <f>VLOOKUP(A1915,BUSINESS!$A$2:$J$2692,10,0)</f>
        <v>0.363</v>
      </c>
    </row>
    <row r="1916" customHeight="1" spans="1:31">
      <c r="A1916" s="22" t="str">
        <f t="shared" si="0"/>
        <v>Poland-Europe2003</v>
      </c>
      <c r="B1916" s="22" t="s">
        <v>217</v>
      </c>
      <c r="C1916" s="22" t="s">
        <v>67</v>
      </c>
      <c r="D1916" s="23">
        <v>2003</v>
      </c>
      <c r="E1916" s="25">
        <v>217000000000</v>
      </c>
      <c r="F1916" s="24">
        <f t="shared" si="1"/>
        <v>5679.94876005672</v>
      </c>
      <c r="G1916" s="26">
        <v>0.062</v>
      </c>
      <c r="H1916" s="27">
        <v>354</v>
      </c>
      <c r="I1916" s="26">
        <v>0.073</v>
      </c>
      <c r="J1916" s="5">
        <f>VLOOKUP(A1916,ENERGY!$A$2:$F$2692,5,0)</f>
        <v>94002</v>
      </c>
      <c r="K1916" s="5">
        <f t="shared" si="2"/>
        <v>0.00246049098314678</v>
      </c>
      <c r="L1916" s="31">
        <f>VLOOKUP(A1916,ENERGY!$A$2:$F$2692,6,0)</f>
        <v>298787</v>
      </c>
      <c r="M1916" s="31">
        <f t="shared" si="3"/>
        <v>0.00782071359525837</v>
      </c>
      <c r="N1916" s="32">
        <f>VLOOKUP(A1916,'HUMAN RESOURCES'!$A$2:$M$2692,5,0)</f>
        <v>0.011</v>
      </c>
      <c r="O1916" s="32">
        <f>VLOOKUP(A1916,'HUMAN RESOURCES'!$A$2:$M$2692,6,0)</f>
        <v>0.004</v>
      </c>
      <c r="P1916" s="31">
        <f>VLOOKUP(A1916,'HUMAN RESOURCES'!$A$2:$M$2692,7,0)</f>
        <v>79</v>
      </c>
      <c r="Q1916" s="5">
        <f>VLOOKUP(A1916,'HUMAN RESOURCES'!$A$2:$M$2692,8,0)</f>
        <v>71</v>
      </c>
      <c r="R1916" s="5">
        <f>VLOOKUP(A1916,'HUMAN RESOURCES'!$A$2:$M$2692,9,0)</f>
        <v>0.174</v>
      </c>
      <c r="S1916" s="5">
        <f>VLOOKUP(A1916,'HUMAN RESOURCES'!$A$2:$M$2692,10,0)</f>
        <v>0.696</v>
      </c>
      <c r="T1916" s="5">
        <f>VLOOKUP(A1916,'HUMAN RESOURCES'!$A$2:$M$2692,11,0)</f>
        <v>0.13</v>
      </c>
      <c r="U1916" s="5">
        <f>VLOOKUP(A1916,'HUMAN RESOURCES'!$A$2:$M$2692,12,0)</f>
        <v>38204570</v>
      </c>
      <c r="V1916" s="35">
        <f>VLOOKUP(A1916,'HUMAN RESOURCES'!$A$2:$M$2692,13,0)</f>
        <v>0.617</v>
      </c>
      <c r="W1916" s="38">
        <f>VLOOKUP(A1916,TOURISM!$A$2:$F$2692,5,0)</f>
        <v>4733000000</v>
      </c>
      <c r="X1916" s="39">
        <f>VLOOKUP(A1916,TOURISM!$A$2:$F$2692,6,0)</f>
        <v>3286000000</v>
      </c>
      <c r="Y1916" s="43">
        <f t="shared" si="4"/>
        <v>0.556126482213439</v>
      </c>
      <c r="Z1916" s="35">
        <f>VLOOKUP(A1916,BUSINESS!$A$2:$J$2692,5,0)</f>
        <v>0</v>
      </c>
      <c r="AA1916" s="5">
        <f>VLOOKUP(A1916,BUSINESS!$A$2:$J$2692,6,0)</f>
        <v>31</v>
      </c>
      <c r="AB1916" s="5">
        <f>VLOOKUP(A1916,BUSINESS!$A$2:$J$2692,7,0)</f>
        <v>0</v>
      </c>
      <c r="AC1916" s="5">
        <f>VLOOKUP(A1916,BUSINESS!$A$2:$J$2692,8,0)</f>
        <v>0</v>
      </c>
      <c r="AD1916" s="35">
        <f>VLOOKUP(A1916,BUSINESS!$A$2:$J$2692,9,0)</f>
        <v>0.249</v>
      </c>
      <c r="AE1916" s="35">
        <f>VLOOKUP(A1916,BUSINESS!$A$2:$J$2692,10,0)</f>
        <v>0.455</v>
      </c>
    </row>
    <row r="1917" customHeight="1" spans="1:31">
      <c r="A1917" s="22" t="str">
        <f t="shared" si="0"/>
        <v>Poland-Europe2004</v>
      </c>
      <c r="B1917" s="22" t="s">
        <v>217</v>
      </c>
      <c r="C1917" s="22" t="s">
        <v>67</v>
      </c>
      <c r="D1917" s="23">
        <v>2004</v>
      </c>
      <c r="E1917" s="25">
        <v>253000000000</v>
      </c>
      <c r="F1917" s="24">
        <f t="shared" si="1"/>
        <v>6626.12039707904</v>
      </c>
      <c r="G1917" s="26">
        <v>0.062</v>
      </c>
      <c r="H1917" s="27">
        <v>410</v>
      </c>
      <c r="I1917" s="26">
        <v>0.076</v>
      </c>
      <c r="J1917" s="5">
        <f>VLOOKUP(A1917,ENERGY!$A$2:$F$2692,5,0)</f>
        <v>97892</v>
      </c>
      <c r="K1917" s="5">
        <f t="shared" si="2"/>
        <v>0.00256381097988483</v>
      </c>
      <c r="L1917" s="31">
        <f>VLOOKUP(A1917,ENERGY!$A$2:$F$2692,6,0)</f>
        <v>316125</v>
      </c>
      <c r="M1917" s="31">
        <f t="shared" si="3"/>
        <v>0.00827937672144905</v>
      </c>
      <c r="N1917" s="32">
        <f>VLOOKUP(A1917,'HUMAN RESOURCES'!$A$2:$M$2692,5,0)</f>
        <v>0.011</v>
      </c>
      <c r="O1917" s="32">
        <f>VLOOKUP(A1917,'HUMAN RESOURCES'!$A$2:$M$2692,6,0)</f>
        <v>0.002</v>
      </c>
      <c r="P1917" s="31">
        <f>VLOOKUP(A1917,'HUMAN RESOURCES'!$A$2:$M$2692,7,0)</f>
        <v>79</v>
      </c>
      <c r="Q1917" s="5">
        <f>VLOOKUP(A1917,'HUMAN RESOURCES'!$A$2:$M$2692,8,0)</f>
        <v>71</v>
      </c>
      <c r="R1917" s="5">
        <f>VLOOKUP(A1917,'HUMAN RESOURCES'!$A$2:$M$2692,9,0)</f>
        <v>0.169</v>
      </c>
      <c r="S1917" s="5">
        <f>VLOOKUP(A1917,'HUMAN RESOURCES'!$A$2:$M$2692,10,0)</f>
        <v>0.7</v>
      </c>
      <c r="T1917" s="5">
        <f>VLOOKUP(A1917,'HUMAN RESOURCES'!$A$2:$M$2692,11,0)</f>
        <v>0.131</v>
      </c>
      <c r="U1917" s="5">
        <f>VLOOKUP(A1917,'HUMAN RESOURCES'!$A$2:$M$2692,12,0)</f>
        <v>38182222</v>
      </c>
      <c r="V1917" s="35">
        <f>VLOOKUP(A1917,'HUMAN RESOURCES'!$A$2:$M$2692,13,0)</f>
        <v>0.616</v>
      </c>
      <c r="W1917" s="38">
        <f>VLOOKUP(A1917,TOURISM!$A$2:$F$2692,5,0)</f>
        <v>6499000000</v>
      </c>
      <c r="X1917" s="39">
        <f>VLOOKUP(A1917,TOURISM!$A$2:$F$2692,6,0)</f>
        <v>5092000000</v>
      </c>
      <c r="Y1917" s="43">
        <f t="shared" si="4"/>
        <v>0.405921052631579</v>
      </c>
      <c r="Z1917" s="35">
        <f>VLOOKUP(A1917,BUSINESS!$A$2:$J$2692,5,0)</f>
        <v>0</v>
      </c>
      <c r="AA1917" s="5">
        <f>VLOOKUP(A1917,BUSINESS!$A$2:$J$2692,6,0)</f>
        <v>31</v>
      </c>
      <c r="AB1917" s="5">
        <f>VLOOKUP(A1917,BUSINESS!$A$2:$J$2692,7,0)</f>
        <v>0</v>
      </c>
      <c r="AC1917" s="5">
        <f>VLOOKUP(A1917,BUSINESS!$A$2:$J$2692,8,0)</f>
        <v>0</v>
      </c>
      <c r="AD1917" s="35">
        <f>VLOOKUP(A1917,BUSINESS!$A$2:$J$2692,9,0)</f>
        <v>0.325</v>
      </c>
      <c r="AE1917" s="35">
        <f>VLOOKUP(A1917,BUSINESS!$A$2:$J$2692,10,0)</f>
        <v>0.604</v>
      </c>
    </row>
    <row r="1918" customHeight="1" spans="1:31">
      <c r="A1918" s="22" t="str">
        <f t="shared" si="0"/>
        <v>Poland-Europe2005</v>
      </c>
      <c r="B1918" s="22" t="s">
        <v>217</v>
      </c>
      <c r="C1918" s="22" t="s">
        <v>67</v>
      </c>
      <c r="D1918" s="23">
        <v>2005</v>
      </c>
      <c r="E1918" s="25">
        <v>304000000000</v>
      </c>
      <c r="F1918" s="24">
        <f t="shared" si="1"/>
        <v>7965.32046200431</v>
      </c>
      <c r="G1918" s="26">
        <v>0.062</v>
      </c>
      <c r="H1918" s="27">
        <v>494</v>
      </c>
      <c r="I1918" s="26">
        <v>0.068</v>
      </c>
      <c r="J1918" s="5">
        <f>VLOOKUP(A1918,ENERGY!$A$2:$F$2692,5,0)</f>
        <v>89733</v>
      </c>
      <c r="K1918" s="5">
        <f t="shared" si="2"/>
        <v>0.00235115822702971</v>
      </c>
      <c r="L1918" s="31">
        <f>VLOOKUP(A1918,ENERGY!$A$2:$F$2692,6,0)</f>
        <v>302806</v>
      </c>
      <c r="M1918" s="31">
        <f t="shared" si="3"/>
        <v>0.0079340356178213</v>
      </c>
      <c r="N1918" s="32">
        <f>VLOOKUP(A1918,'HUMAN RESOURCES'!$A$2:$M$2692,5,0)</f>
        <v>0.011</v>
      </c>
      <c r="O1918" s="32">
        <f>VLOOKUP(A1918,'HUMAN RESOURCES'!$A$2:$M$2692,6,0)</f>
        <v>0.004</v>
      </c>
      <c r="P1918" s="31">
        <f>VLOOKUP(A1918,'HUMAN RESOURCES'!$A$2:$M$2692,7,0)</f>
        <v>79</v>
      </c>
      <c r="Q1918" s="5">
        <f>VLOOKUP(A1918,'HUMAN RESOURCES'!$A$2:$M$2692,8,0)</f>
        <v>71</v>
      </c>
      <c r="R1918" s="5">
        <f>VLOOKUP(A1918,'HUMAN RESOURCES'!$A$2:$M$2692,9,0)</f>
        <v>0.164</v>
      </c>
      <c r="S1918" s="5">
        <f>VLOOKUP(A1918,'HUMAN RESOURCES'!$A$2:$M$2692,10,0)</f>
        <v>0.703</v>
      </c>
      <c r="T1918" s="5">
        <f>VLOOKUP(A1918,'HUMAN RESOURCES'!$A$2:$M$2692,11,0)</f>
        <v>0.133</v>
      </c>
      <c r="U1918" s="5">
        <f>VLOOKUP(A1918,'HUMAN RESOURCES'!$A$2:$M$2692,12,0)</f>
        <v>38165445</v>
      </c>
      <c r="V1918" s="35">
        <f>VLOOKUP(A1918,'HUMAN RESOURCES'!$A$2:$M$2692,13,0)</f>
        <v>0.615</v>
      </c>
      <c r="W1918" s="38">
        <f>VLOOKUP(A1918,TOURISM!$A$2:$F$2692,5,0)</f>
        <v>7128000000</v>
      </c>
      <c r="X1918" s="39">
        <f>VLOOKUP(A1918,TOURISM!$A$2:$F$2692,6,0)</f>
        <v>5894000000</v>
      </c>
      <c r="Y1918" s="43">
        <f t="shared" si="4"/>
        <v>0.136842105263158</v>
      </c>
      <c r="Z1918" s="35">
        <f>VLOOKUP(A1918,BUSINESS!$A$2:$J$2692,5,0)</f>
        <v>0.432</v>
      </c>
      <c r="AA1918" s="5">
        <f>VLOOKUP(A1918,BUSINESS!$A$2:$J$2692,6,0)</f>
        <v>31</v>
      </c>
      <c r="AB1918" s="5">
        <f>VLOOKUP(A1918,BUSINESS!$A$2:$J$2692,7,0)</f>
        <v>0</v>
      </c>
      <c r="AC1918" s="5">
        <f>VLOOKUP(A1918,BUSINESS!$A$2:$J$2692,8,0)</f>
        <v>418</v>
      </c>
      <c r="AD1918" s="35">
        <f>VLOOKUP(A1918,BUSINESS!$A$2:$J$2692,9,0)</f>
        <v>0.388</v>
      </c>
      <c r="AE1918" s="35">
        <f>VLOOKUP(A1918,BUSINESS!$A$2:$J$2692,10,0)</f>
        <v>0.763</v>
      </c>
    </row>
    <row r="1919" customHeight="1" spans="1:31">
      <c r="A1919" s="22" t="str">
        <f t="shared" si="0"/>
        <v>Poland-Europe2006</v>
      </c>
      <c r="B1919" s="22" t="s">
        <v>217</v>
      </c>
      <c r="C1919" s="22" t="s">
        <v>67</v>
      </c>
      <c r="D1919" s="23">
        <v>2006</v>
      </c>
      <c r="E1919" s="25">
        <v>342000000000</v>
      </c>
      <c r="F1919" s="24">
        <f t="shared" si="1"/>
        <v>8966.66594741071</v>
      </c>
      <c r="G1919" s="26">
        <v>0.062</v>
      </c>
      <c r="H1919" s="27">
        <v>554</v>
      </c>
      <c r="I1919" s="26">
        <v>0.055</v>
      </c>
      <c r="J1919" s="5">
        <f>VLOOKUP(A1919,ENERGY!$A$2:$F$2692,5,0)</f>
        <v>91371</v>
      </c>
      <c r="K1919" s="5">
        <f t="shared" si="2"/>
        <v>0.00239559425228323</v>
      </c>
      <c r="L1919" s="31">
        <f>VLOOKUP(A1919,ENERGY!$A$2:$F$2692,6,0)</f>
        <v>304988</v>
      </c>
      <c r="M1919" s="31">
        <f t="shared" si="3"/>
        <v>0.0079962734326576</v>
      </c>
      <c r="N1919" s="32">
        <f>VLOOKUP(A1919,'HUMAN RESOURCES'!$A$2:$M$2692,5,0)</f>
        <v>0.011</v>
      </c>
      <c r="O1919" s="32">
        <f>VLOOKUP(A1919,'HUMAN RESOURCES'!$A$2:$M$2692,6,0)</f>
        <v>0.004</v>
      </c>
      <c r="P1919" s="31">
        <f>VLOOKUP(A1919,'HUMAN RESOURCES'!$A$2:$M$2692,7,0)</f>
        <v>80</v>
      </c>
      <c r="Q1919" s="5">
        <f>VLOOKUP(A1919,'HUMAN RESOURCES'!$A$2:$M$2692,8,0)</f>
        <v>71</v>
      </c>
      <c r="R1919" s="5">
        <f>VLOOKUP(A1919,'HUMAN RESOURCES'!$A$2:$M$2692,9,0)</f>
        <v>0.16</v>
      </c>
      <c r="S1919" s="5">
        <f>VLOOKUP(A1919,'HUMAN RESOURCES'!$A$2:$M$2692,10,0)</f>
        <v>0.707</v>
      </c>
      <c r="T1919" s="5">
        <f>VLOOKUP(A1919,'HUMAN RESOURCES'!$A$2:$M$2692,11,0)</f>
        <v>0.133</v>
      </c>
      <c r="U1919" s="5">
        <f>VLOOKUP(A1919,'HUMAN RESOURCES'!$A$2:$M$2692,12,0)</f>
        <v>38141267</v>
      </c>
      <c r="V1919" s="35">
        <f>VLOOKUP(A1919,'HUMAN RESOURCES'!$A$2:$M$2692,13,0)</f>
        <v>0.613</v>
      </c>
      <c r="W1919" s="38">
        <f>VLOOKUP(A1919,TOURISM!$A$2:$F$2692,5,0)</f>
        <v>8122000000</v>
      </c>
      <c r="X1919" s="39">
        <f>VLOOKUP(A1919,TOURISM!$A$2:$F$2692,6,0)</f>
        <v>7654000000</v>
      </c>
      <c r="Y1919" s="43">
        <f t="shared" si="4"/>
        <v>0.786823529411765</v>
      </c>
      <c r="Z1919" s="35">
        <f>VLOOKUP(A1919,BUSINESS!$A$2:$J$2692,5,0)</f>
        <v>0.432</v>
      </c>
      <c r="AA1919" s="5">
        <f>VLOOKUP(A1919,BUSINESS!$A$2:$J$2692,6,0)</f>
        <v>31</v>
      </c>
      <c r="AB1919" s="5">
        <f>VLOOKUP(A1919,BUSINESS!$A$2:$J$2692,7,0)</f>
        <v>0</v>
      </c>
      <c r="AC1919" s="5">
        <f>VLOOKUP(A1919,BUSINESS!$A$2:$J$2692,8,0)</f>
        <v>418</v>
      </c>
      <c r="AD1919" s="35">
        <f>VLOOKUP(A1919,BUSINESS!$A$2:$J$2692,9,0)</f>
        <v>0.446</v>
      </c>
      <c r="AE1919" s="35">
        <f>VLOOKUP(A1919,BUSINESS!$A$2:$J$2692,10,0)</f>
        <v>0.962</v>
      </c>
    </row>
    <row r="1920" customHeight="1" spans="1:31">
      <c r="A1920" s="22" t="str">
        <f t="shared" si="0"/>
        <v>Poland-Europe2007</v>
      </c>
      <c r="B1920" s="22" t="s">
        <v>217</v>
      </c>
      <c r="C1920" s="22" t="s">
        <v>67</v>
      </c>
      <c r="D1920" s="23">
        <v>2007</v>
      </c>
      <c r="E1920" s="25">
        <v>425000000000</v>
      </c>
      <c r="F1920" s="24">
        <f t="shared" si="1"/>
        <v>11148.8393664731</v>
      </c>
      <c r="G1920" s="26">
        <v>0.063</v>
      </c>
      <c r="H1920" s="27">
        <v>706</v>
      </c>
      <c r="J1920" s="5">
        <f>VLOOKUP(A1920,ENERGY!$A$2:$F$2692,5,0)</f>
        <v>88855</v>
      </c>
      <c r="K1920" s="5">
        <f t="shared" si="2"/>
        <v>0.00233089440448934</v>
      </c>
      <c r="L1920" s="31">
        <f>VLOOKUP(A1920,ENERGY!$A$2:$F$2692,6,0)</f>
        <v>296932</v>
      </c>
      <c r="M1920" s="31">
        <f t="shared" si="3"/>
        <v>0.00778928746062492</v>
      </c>
      <c r="N1920" s="32">
        <f>VLOOKUP(A1920,'HUMAN RESOURCES'!$A$2:$M$2692,5,0)</f>
        <v>0.011</v>
      </c>
      <c r="O1920" s="32">
        <f>VLOOKUP(A1920,'HUMAN RESOURCES'!$A$2:$M$2692,6,0)</f>
        <v>0</v>
      </c>
      <c r="P1920" s="31">
        <f>VLOOKUP(A1920,'HUMAN RESOURCES'!$A$2:$M$2692,7,0)</f>
        <v>80</v>
      </c>
      <c r="Q1920" s="5">
        <f>VLOOKUP(A1920,'HUMAN RESOURCES'!$A$2:$M$2692,8,0)</f>
        <v>71</v>
      </c>
      <c r="R1920" s="5">
        <f>VLOOKUP(A1920,'HUMAN RESOURCES'!$A$2:$M$2692,9,0)</f>
        <v>0.156</v>
      </c>
      <c r="S1920" s="5">
        <f>VLOOKUP(A1920,'HUMAN RESOURCES'!$A$2:$M$2692,10,0)</f>
        <v>0.71</v>
      </c>
      <c r="T1920" s="5">
        <f>VLOOKUP(A1920,'HUMAN RESOURCES'!$A$2:$M$2692,11,0)</f>
        <v>0.133</v>
      </c>
      <c r="U1920" s="5">
        <f>VLOOKUP(A1920,'HUMAN RESOURCES'!$A$2:$M$2692,12,0)</f>
        <v>38120560</v>
      </c>
      <c r="V1920" s="35">
        <f>VLOOKUP(A1920,'HUMAN RESOURCES'!$A$2:$M$2692,13,0)</f>
        <v>0.612</v>
      </c>
      <c r="W1920" s="38">
        <f>VLOOKUP(A1920,TOURISM!$A$2:$F$2692,5,0)</f>
        <v>11686000000</v>
      </c>
      <c r="X1920" s="39">
        <f>VLOOKUP(A1920,TOURISM!$A$2:$F$2692,6,0)</f>
        <v>8342000000</v>
      </c>
      <c r="Y1920" s="43">
        <f t="shared" si="4"/>
        <v>0.406049149338374</v>
      </c>
      <c r="Z1920" s="35">
        <f>VLOOKUP(A1920,BUSINESS!$A$2:$J$2692,5,0)</f>
        <v>0.434</v>
      </c>
      <c r="AA1920" s="5">
        <f>VLOOKUP(A1920,BUSINESS!$A$2:$J$2692,6,0)</f>
        <v>31</v>
      </c>
      <c r="AB1920" s="5">
        <f>VLOOKUP(A1920,BUSINESS!$A$2:$J$2692,7,0)</f>
        <v>0</v>
      </c>
      <c r="AC1920" s="5">
        <f>VLOOKUP(A1920,BUSINESS!$A$2:$J$2692,8,0)</f>
        <v>418</v>
      </c>
      <c r="AD1920" s="35">
        <f>VLOOKUP(A1920,BUSINESS!$A$2:$J$2692,9,0)</f>
        <v>0.486</v>
      </c>
      <c r="AE1920" s="35">
        <f>VLOOKUP(A1920,BUSINESS!$A$2:$J$2692,10,0)</f>
        <v>1.084</v>
      </c>
    </row>
    <row r="1921" customHeight="1" spans="1:31">
      <c r="A1921" s="22" t="str">
        <f t="shared" si="0"/>
        <v>Poland-Europe2008</v>
      </c>
      <c r="B1921" s="22" t="s">
        <v>217</v>
      </c>
      <c r="C1921" s="22" t="s">
        <v>67</v>
      </c>
      <c r="D1921" s="23">
        <v>2008</v>
      </c>
      <c r="E1921" s="25">
        <v>529000000000</v>
      </c>
      <c r="F1921" s="24">
        <f t="shared" si="1"/>
        <v>13875.1336071762</v>
      </c>
      <c r="G1921" s="26">
        <v>0.069</v>
      </c>
      <c r="H1921" s="27">
        <v>956</v>
      </c>
      <c r="J1921" s="5">
        <f>VLOOKUP(A1921,ENERGY!$A$2:$F$2692,5,0)</f>
        <v>96824</v>
      </c>
      <c r="K1921" s="5">
        <f t="shared" si="2"/>
        <v>0.00253959534287567</v>
      </c>
      <c r="L1921" s="31">
        <f>VLOOKUP(A1921,ENERGY!$A$2:$F$2692,6,0)</f>
        <v>315637</v>
      </c>
      <c r="M1921" s="31">
        <f t="shared" si="3"/>
        <v>0.0082788384619438</v>
      </c>
      <c r="N1921" s="32">
        <f>VLOOKUP(A1921,'HUMAN RESOURCES'!$A$2:$M$2692,5,0)</f>
        <v>0.011</v>
      </c>
      <c r="O1921" s="32">
        <f>VLOOKUP(A1921,'HUMAN RESOURCES'!$A$2:$M$2692,6,0)</f>
        <v>0.003</v>
      </c>
      <c r="P1921" s="31">
        <f>VLOOKUP(A1921,'HUMAN RESOURCES'!$A$2:$M$2692,7,0)</f>
        <v>80</v>
      </c>
      <c r="Q1921" s="5">
        <f>VLOOKUP(A1921,'HUMAN RESOURCES'!$A$2:$M$2692,8,0)</f>
        <v>71</v>
      </c>
      <c r="R1921" s="5">
        <f>VLOOKUP(A1921,'HUMAN RESOURCES'!$A$2:$M$2692,9,0)</f>
        <v>0.154</v>
      </c>
      <c r="S1921" s="5">
        <f>VLOOKUP(A1921,'HUMAN RESOURCES'!$A$2:$M$2692,10,0)</f>
        <v>0.713</v>
      </c>
      <c r="T1921" s="5">
        <f>VLOOKUP(A1921,'HUMAN RESOURCES'!$A$2:$M$2692,11,0)</f>
        <v>0.133</v>
      </c>
      <c r="U1921" s="5">
        <f>VLOOKUP(A1921,'HUMAN RESOURCES'!$A$2:$M$2692,12,0)</f>
        <v>38125759</v>
      </c>
      <c r="V1921" s="35">
        <f>VLOOKUP(A1921,'HUMAN RESOURCES'!$A$2:$M$2692,13,0)</f>
        <v>0.611</v>
      </c>
      <c r="W1921" s="38">
        <f>VLOOKUP(A1921,TOURISM!$A$2:$F$2692,5,0)</f>
        <v>12837000000</v>
      </c>
      <c r="X1921" s="39">
        <f>VLOOKUP(A1921,TOURISM!$A$2:$F$2692,6,0)</f>
        <v>10689000000</v>
      </c>
      <c r="Y1921" s="43">
        <f t="shared" si="4"/>
        <v>0.453596287703016</v>
      </c>
      <c r="Z1921" s="35">
        <f>VLOOKUP(A1921,BUSINESS!$A$2:$J$2692,5,0)</f>
        <v>0.451</v>
      </c>
      <c r="AA1921" s="5">
        <f>VLOOKUP(A1921,BUSINESS!$A$2:$J$2692,6,0)</f>
        <v>31</v>
      </c>
      <c r="AB1921" s="5">
        <f>VLOOKUP(A1921,BUSINESS!$A$2:$J$2692,7,0)</f>
        <v>0</v>
      </c>
      <c r="AC1921" s="5">
        <f>VLOOKUP(A1921,BUSINESS!$A$2:$J$2692,8,0)</f>
        <v>418</v>
      </c>
      <c r="AD1921" s="35">
        <f>VLOOKUP(A1921,BUSINESS!$A$2:$J$2692,9,0)</f>
        <v>0.531</v>
      </c>
      <c r="AE1921" s="35">
        <f>VLOOKUP(A1921,BUSINESS!$A$2:$J$2692,10,0)</f>
        <v>1.15</v>
      </c>
    </row>
    <row r="1922" customHeight="1" spans="1:31">
      <c r="A1922" s="22" t="str">
        <f t="shared" si="0"/>
        <v>Poland-Europe2009</v>
      </c>
      <c r="B1922" s="22" t="s">
        <v>217</v>
      </c>
      <c r="C1922" s="22" t="s">
        <v>67</v>
      </c>
      <c r="D1922" s="23">
        <v>2009</v>
      </c>
      <c r="E1922" s="25">
        <v>431000000000</v>
      </c>
      <c r="F1922" s="24">
        <f t="shared" si="1"/>
        <v>11297.0351468587</v>
      </c>
      <c r="G1922" s="26">
        <v>0.072</v>
      </c>
      <c r="H1922" s="27">
        <v>813</v>
      </c>
      <c r="J1922" s="5">
        <f>VLOOKUP(A1922,ENERGY!$A$2:$F$2692,5,0)</f>
        <v>92377</v>
      </c>
      <c r="K1922" s="5">
        <f t="shared" si="2"/>
        <v>0.00242131372566442</v>
      </c>
      <c r="L1922" s="31">
        <f>VLOOKUP(A1922,ENERGY!$A$2:$F$2692,6,0)</f>
        <v>303598</v>
      </c>
      <c r="M1922" s="31">
        <f t="shared" si="3"/>
        <v>0.00795767349539677</v>
      </c>
      <c r="N1922" s="32">
        <f>VLOOKUP(A1922,'HUMAN RESOURCES'!$A$2:$M$2692,5,0)</f>
        <v>0.012</v>
      </c>
      <c r="O1922" s="32">
        <f>VLOOKUP(A1922,'HUMAN RESOURCES'!$A$2:$M$2692,6,0)</f>
        <v>0.011</v>
      </c>
      <c r="P1922" s="31">
        <f>VLOOKUP(A1922,'HUMAN RESOURCES'!$A$2:$M$2692,7,0)</f>
        <v>80</v>
      </c>
      <c r="Q1922" s="5">
        <f>VLOOKUP(A1922,'HUMAN RESOURCES'!$A$2:$M$2692,8,0)</f>
        <v>72</v>
      </c>
      <c r="R1922" s="5">
        <f>VLOOKUP(A1922,'HUMAN RESOURCES'!$A$2:$M$2692,9,0)</f>
        <v>0.152</v>
      </c>
      <c r="S1922" s="5">
        <f>VLOOKUP(A1922,'HUMAN RESOURCES'!$A$2:$M$2692,10,0)</f>
        <v>0.715</v>
      </c>
      <c r="T1922" s="5">
        <f>VLOOKUP(A1922,'HUMAN RESOURCES'!$A$2:$M$2692,11,0)</f>
        <v>0.134</v>
      </c>
      <c r="U1922" s="5">
        <f>VLOOKUP(A1922,'HUMAN RESOURCES'!$A$2:$M$2692,12,0)</f>
        <v>38151603</v>
      </c>
      <c r="V1922" s="35">
        <f>VLOOKUP(A1922,'HUMAN RESOURCES'!$A$2:$M$2692,13,0)</f>
        <v>0.61</v>
      </c>
      <c r="W1922" s="38">
        <f>VLOOKUP(A1922,TOURISM!$A$2:$F$2692,5,0)</f>
        <v>9843000000</v>
      </c>
      <c r="X1922" s="39">
        <f>VLOOKUP(A1922,TOURISM!$A$2:$F$2692,6,0)</f>
        <v>7888000000</v>
      </c>
      <c r="Y1922" s="43">
        <f t="shared" si="4"/>
        <v>0.188510638297872</v>
      </c>
      <c r="Z1922" s="35">
        <f>VLOOKUP(A1922,BUSINESS!$A$2:$J$2692,5,0)</f>
        <v>0.422</v>
      </c>
      <c r="AA1922" s="5">
        <f>VLOOKUP(A1922,BUSINESS!$A$2:$J$2692,6,0)</f>
        <v>32</v>
      </c>
      <c r="AB1922" s="5">
        <f>VLOOKUP(A1922,BUSINESS!$A$2:$J$2692,7,0)</f>
        <v>0</v>
      </c>
      <c r="AC1922" s="5">
        <f>VLOOKUP(A1922,BUSINESS!$A$2:$J$2692,8,0)</f>
        <v>395</v>
      </c>
      <c r="AD1922" s="35">
        <f>VLOOKUP(A1922,BUSINESS!$A$2:$J$2692,9,0)</f>
        <v>0.59</v>
      </c>
      <c r="AE1922" s="35">
        <f>VLOOKUP(A1922,BUSINESS!$A$2:$J$2692,10,0)</f>
        <v>1.173</v>
      </c>
    </row>
    <row r="1923" customHeight="1" spans="1:31">
      <c r="A1923" s="22" t="str">
        <f t="shared" si="0"/>
        <v>Poland-Europe2010</v>
      </c>
      <c r="B1923" s="22" t="s">
        <v>217</v>
      </c>
      <c r="C1923" s="22" t="s">
        <v>67</v>
      </c>
      <c r="D1923" s="23">
        <v>2010</v>
      </c>
      <c r="E1923" s="25">
        <v>470000000000</v>
      </c>
      <c r="F1923" s="24">
        <f t="shared" si="1"/>
        <v>12308.9226358809</v>
      </c>
      <c r="G1923" s="26">
        <v>0.07</v>
      </c>
      <c r="H1923" s="27">
        <v>860</v>
      </c>
      <c r="J1923" s="5">
        <f>VLOOKUP(A1923,ENERGY!$A$2:$F$2692,5,0)</f>
        <v>91105</v>
      </c>
      <c r="K1923" s="5">
        <f t="shared" si="2"/>
        <v>0.00238596680157857</v>
      </c>
      <c r="L1923" s="31">
        <f>VLOOKUP(A1923,ENERGY!$A$2:$F$2692,6,0)</f>
        <v>304856</v>
      </c>
      <c r="M1923" s="31">
        <f t="shared" si="3"/>
        <v>0.00798393387039171</v>
      </c>
      <c r="N1923" s="32">
        <f>VLOOKUP(A1923,'HUMAN RESOURCES'!$A$2:$M$2692,5,0)</f>
        <v>0.012</v>
      </c>
      <c r="O1923" s="32">
        <f>VLOOKUP(A1923,'HUMAN RESOURCES'!$A$2:$M$2692,6,0)</f>
        <v>0.016</v>
      </c>
      <c r="P1923" s="31">
        <f>VLOOKUP(A1923,'HUMAN RESOURCES'!$A$2:$M$2692,7,0)</f>
        <v>81</v>
      </c>
      <c r="Q1923" s="5">
        <f>VLOOKUP(A1923,'HUMAN RESOURCES'!$A$2:$M$2692,8,0)</f>
        <v>72</v>
      </c>
      <c r="R1923" s="5">
        <f>VLOOKUP(A1923,'HUMAN RESOURCES'!$A$2:$M$2692,9,0)</f>
        <v>0.15</v>
      </c>
      <c r="S1923" s="5">
        <f>VLOOKUP(A1923,'HUMAN RESOURCES'!$A$2:$M$2692,10,0)</f>
        <v>0.715</v>
      </c>
      <c r="T1923" s="5">
        <f>VLOOKUP(A1923,'HUMAN RESOURCES'!$A$2:$M$2692,11,0)</f>
        <v>0.135</v>
      </c>
      <c r="U1923" s="5">
        <f>VLOOKUP(A1923,'HUMAN RESOURCES'!$A$2:$M$2692,12,0)</f>
        <v>38183683</v>
      </c>
      <c r="V1923" s="35">
        <f>VLOOKUP(A1923,'HUMAN RESOURCES'!$A$2:$M$2692,13,0)</f>
        <v>0.609</v>
      </c>
      <c r="W1923" s="38">
        <f>VLOOKUP(A1923,TOURISM!$A$2:$F$2692,5,0)</f>
        <v>9986000000</v>
      </c>
      <c r="X1923" s="39">
        <f>VLOOKUP(A1923,TOURISM!$A$2:$F$2692,6,0)</f>
        <v>9100000000</v>
      </c>
      <c r="Y1923" s="43">
        <f t="shared" si="4"/>
        <v>0.526356589147287</v>
      </c>
      <c r="Z1923" s="35">
        <f>VLOOKUP(A1923,BUSINESS!$A$2:$J$2692,5,0)</f>
        <v>0.401</v>
      </c>
      <c r="AA1923" s="5">
        <f>VLOOKUP(A1923,BUSINESS!$A$2:$J$2692,6,0)</f>
        <v>32</v>
      </c>
      <c r="AB1923" s="5">
        <f>VLOOKUP(A1923,BUSINESS!$A$2:$J$2692,7,0)</f>
        <v>0</v>
      </c>
      <c r="AC1923" s="5">
        <f>VLOOKUP(A1923,BUSINESS!$A$2:$J$2692,8,0)</f>
        <v>325</v>
      </c>
      <c r="AD1923" s="35">
        <f>VLOOKUP(A1923,BUSINESS!$A$2:$J$2692,9,0)</f>
        <v>0.623</v>
      </c>
      <c r="AE1923" s="35">
        <f>VLOOKUP(A1923,BUSINESS!$A$2:$J$2692,10,0)</f>
        <v>1.229</v>
      </c>
    </row>
    <row r="1924" customHeight="1" spans="1:31">
      <c r="A1924" s="22" t="str">
        <f t="shared" si="0"/>
        <v>Poland-Europe2011</v>
      </c>
      <c r="B1924" s="22" t="s">
        <v>217</v>
      </c>
      <c r="C1924" s="22" t="s">
        <v>67</v>
      </c>
      <c r="D1924" s="23">
        <v>2011</v>
      </c>
      <c r="E1924" s="25">
        <v>516000000000</v>
      </c>
      <c r="F1924" s="24">
        <f t="shared" si="1"/>
        <v>13390.717227835</v>
      </c>
      <c r="G1924" s="26">
        <v>0.068</v>
      </c>
      <c r="H1924" s="27">
        <v>915</v>
      </c>
      <c r="J1924" s="5">
        <f>VLOOKUP(A1924,ENERGY!$A$2:$F$2692,5,0)</f>
        <v>89116</v>
      </c>
      <c r="K1924" s="5">
        <f t="shared" si="2"/>
        <v>0.00231264952805377</v>
      </c>
      <c r="L1924" s="31">
        <f>VLOOKUP(A1924,ENERGY!$A$2:$F$2692,6,0)</f>
        <v>301691</v>
      </c>
      <c r="M1924" s="31">
        <f t="shared" si="3"/>
        <v>0.00782918385888135</v>
      </c>
      <c r="N1924" s="32">
        <f>VLOOKUP(A1924,'HUMAN RESOURCES'!$A$2:$M$2692,5,0)</f>
        <v>0.012</v>
      </c>
      <c r="O1924" s="32">
        <f>VLOOKUP(A1924,'HUMAN RESOURCES'!$A$2:$M$2692,6,0)</f>
        <v>0.006</v>
      </c>
      <c r="P1924" s="31">
        <f>VLOOKUP(A1924,'HUMAN RESOURCES'!$A$2:$M$2692,7,0)</f>
        <v>81</v>
      </c>
      <c r="Q1924" s="5">
        <f>VLOOKUP(A1924,'HUMAN RESOURCES'!$A$2:$M$2692,8,0)</f>
        <v>73</v>
      </c>
      <c r="R1924" s="5">
        <f>VLOOKUP(A1924,'HUMAN RESOURCES'!$A$2:$M$2692,9,0)</f>
        <v>0.149</v>
      </c>
      <c r="S1924" s="5">
        <f>VLOOKUP(A1924,'HUMAN RESOURCES'!$A$2:$M$2692,10,0)</f>
        <v>0.713</v>
      </c>
      <c r="T1924" s="5">
        <f>VLOOKUP(A1924,'HUMAN RESOURCES'!$A$2:$M$2692,11,0)</f>
        <v>0.137</v>
      </c>
      <c r="U1924" s="5">
        <f>VLOOKUP(A1924,'HUMAN RESOURCES'!$A$2:$M$2692,12,0)</f>
        <v>38534157</v>
      </c>
      <c r="V1924" s="35">
        <f>VLOOKUP(A1924,'HUMAN RESOURCES'!$A$2:$M$2692,13,0)</f>
        <v>0.608</v>
      </c>
      <c r="W1924" s="38">
        <f>VLOOKUP(A1924,TOURISM!$A$2:$F$2692,5,0)</f>
        <v>11598000000</v>
      </c>
      <c r="X1924" s="39">
        <f>VLOOKUP(A1924,TOURISM!$A$2:$F$2692,6,0)</f>
        <v>8882000000</v>
      </c>
      <c r="Y1924" s="43">
        <f t="shared" si="4"/>
        <v>0.570816326530612</v>
      </c>
      <c r="Z1924" s="35">
        <f>VLOOKUP(A1924,BUSINESS!$A$2:$J$2692,5,0)</f>
        <v>0.395</v>
      </c>
      <c r="AA1924" s="5">
        <f>VLOOKUP(A1924,BUSINESS!$A$2:$J$2692,6,0)</f>
        <v>32</v>
      </c>
      <c r="AB1924" s="5">
        <f>VLOOKUP(A1924,BUSINESS!$A$2:$J$2692,7,0)</f>
        <v>0</v>
      </c>
      <c r="AC1924" s="5">
        <f>VLOOKUP(A1924,BUSINESS!$A$2:$J$2692,8,0)</f>
        <v>296</v>
      </c>
      <c r="AD1924" s="35">
        <f>VLOOKUP(A1924,BUSINESS!$A$2:$J$2692,9,0)</f>
        <v>0.619</v>
      </c>
      <c r="AE1924" s="35">
        <f>VLOOKUP(A1924,BUSINESS!$A$2:$J$2692,10,0)</f>
        <v>1.313</v>
      </c>
    </row>
    <row r="1925" customHeight="1" spans="1:31">
      <c r="A1925" s="22" t="str">
        <f t="shared" si="0"/>
        <v>Poland-Europe2012</v>
      </c>
      <c r="B1925" s="22" t="s">
        <v>217</v>
      </c>
      <c r="C1925" s="22" t="s">
        <v>67</v>
      </c>
      <c r="D1925" s="23">
        <v>2012</v>
      </c>
      <c r="E1925" s="25">
        <v>490000000000</v>
      </c>
      <c r="F1925" s="24">
        <f t="shared" si="1"/>
        <v>12715.4249236809</v>
      </c>
      <c r="G1925" s="26">
        <v>0.067</v>
      </c>
      <c r="H1925" s="27">
        <v>854</v>
      </c>
      <c r="J1925" s="5">
        <f>VLOOKUP(A1925,ENERGY!$A$2:$F$2692,5,0)</f>
        <v>97241</v>
      </c>
      <c r="K1925" s="5">
        <f t="shared" si="2"/>
        <v>0.00252338905102786</v>
      </c>
      <c r="L1925" s="31">
        <f>VLOOKUP(A1925,ENERGY!$A$2:$F$2692,6,0)</f>
        <v>320004</v>
      </c>
      <c r="M1925" s="31">
        <f t="shared" si="3"/>
        <v>0.00830405476995422</v>
      </c>
      <c r="N1925" s="32">
        <f>VLOOKUP(A1925,'HUMAN RESOURCES'!$A$2:$M$2692,5,0)</f>
        <v>0.012</v>
      </c>
      <c r="O1925" s="32">
        <f>VLOOKUP(A1925,'HUMAN RESOURCES'!$A$2:$M$2692,6,0)</f>
        <v>0.004</v>
      </c>
      <c r="P1925" s="31">
        <f>VLOOKUP(A1925,'HUMAN RESOURCES'!$A$2:$M$2692,7,0)</f>
        <v>81</v>
      </c>
      <c r="Q1925" s="5">
        <f>VLOOKUP(A1925,'HUMAN RESOURCES'!$A$2:$M$2692,8,0)</f>
        <v>73</v>
      </c>
      <c r="R1925" s="5">
        <f>VLOOKUP(A1925,'HUMAN RESOURCES'!$A$2:$M$2692,9,0)</f>
        <v>0.149</v>
      </c>
      <c r="S1925" s="5">
        <f>VLOOKUP(A1925,'HUMAN RESOURCES'!$A$2:$M$2692,10,0)</f>
        <v>0.71</v>
      </c>
      <c r="T1925" s="5">
        <f>VLOOKUP(A1925,'HUMAN RESOURCES'!$A$2:$M$2692,11,0)</f>
        <v>0.14</v>
      </c>
      <c r="U1925" s="5">
        <f>VLOOKUP(A1925,'HUMAN RESOURCES'!$A$2:$M$2692,12,0)</f>
        <v>38535873</v>
      </c>
      <c r="V1925" s="35">
        <f>VLOOKUP(A1925,'HUMAN RESOURCES'!$A$2:$M$2692,13,0)</f>
        <v>0.607</v>
      </c>
      <c r="W1925" s="38">
        <f>VLOOKUP(A1925,TOURISM!$A$2:$F$2692,5,0)</f>
        <v>11835000000</v>
      </c>
      <c r="X1925" s="39">
        <f>VLOOKUP(A1925,TOURISM!$A$2:$F$2692,6,0)</f>
        <v>9038000000</v>
      </c>
      <c r="Y1925" s="43">
        <f t="shared" si="4"/>
        <v>2.7974358974359</v>
      </c>
      <c r="Z1925" s="35">
        <f>VLOOKUP(A1925,BUSINESS!$A$2:$J$2692,5,0)</f>
        <v>0.398</v>
      </c>
      <c r="AA1925" s="5">
        <f>VLOOKUP(A1925,BUSINESS!$A$2:$J$2692,6,0)</f>
        <v>32</v>
      </c>
      <c r="AB1925" s="5">
        <f>VLOOKUP(A1925,BUSINESS!$A$2:$J$2692,7,0)</f>
        <v>48</v>
      </c>
      <c r="AC1925" s="5">
        <f>VLOOKUP(A1925,BUSINESS!$A$2:$J$2692,8,0)</f>
        <v>286</v>
      </c>
      <c r="AD1925" s="35">
        <f>VLOOKUP(A1925,BUSINESS!$A$2:$J$2692,9,0)</f>
        <v>0.623</v>
      </c>
      <c r="AE1925" s="35">
        <f>VLOOKUP(A1925,BUSINESS!$A$2:$J$2692,10,0)</f>
        <v>1.415</v>
      </c>
    </row>
    <row r="1926" customHeight="1" spans="1:31">
      <c r="A1926" s="22" t="str">
        <f t="shared" si="0"/>
        <v>Portugal-Europe2000</v>
      </c>
      <c r="B1926" s="22" t="s">
        <v>218</v>
      </c>
      <c r="C1926" s="22" t="s">
        <v>67</v>
      </c>
      <c r="D1926" s="23">
        <v>2000</v>
      </c>
      <c r="E1926" s="25">
        <v>117000000000</v>
      </c>
      <c r="F1926" s="24">
        <f t="shared" si="1"/>
        <v>11370.3750999281</v>
      </c>
      <c r="G1926" s="26">
        <v>0.093</v>
      </c>
      <c r="H1926" s="27">
        <v>1070</v>
      </c>
      <c r="J1926" s="5">
        <f>VLOOKUP(A1926,ENERGY!$A$2:$F$2692,5,0)</f>
        <v>21949</v>
      </c>
      <c r="K1926" s="5">
        <f t="shared" si="2"/>
        <v>0.00213306293220788</v>
      </c>
      <c r="L1926" s="31">
        <f>VLOOKUP(A1926,ENERGY!$A$2:$F$2692,6,0)</f>
        <v>0</v>
      </c>
      <c r="M1926" s="31">
        <f t="shared" si="3"/>
        <v>0</v>
      </c>
      <c r="N1926" s="32">
        <f>VLOOKUP(A1926,'HUMAN RESOURCES'!$A$2:$M$2692,5,0)</f>
        <v>0.012</v>
      </c>
      <c r="O1926" s="32">
        <f>VLOOKUP(A1926,'HUMAN RESOURCES'!$A$2:$M$2692,6,0)</f>
        <v>0.007</v>
      </c>
      <c r="P1926" s="31">
        <f>VLOOKUP(A1926,'HUMAN RESOURCES'!$A$2:$M$2692,7,0)</f>
        <v>80</v>
      </c>
      <c r="Q1926" s="5">
        <f>VLOOKUP(A1926,'HUMAN RESOURCES'!$A$2:$M$2692,8,0)</f>
        <v>73</v>
      </c>
      <c r="R1926" s="5">
        <f>VLOOKUP(A1926,'HUMAN RESOURCES'!$A$2:$M$2692,9,0)</f>
        <v>0.162</v>
      </c>
      <c r="S1926" s="5">
        <f>VLOOKUP(A1926,'HUMAN RESOURCES'!$A$2:$M$2692,10,0)</f>
        <v>0.676</v>
      </c>
      <c r="T1926" s="5">
        <f>VLOOKUP(A1926,'HUMAN RESOURCES'!$A$2:$M$2692,11,0)</f>
        <v>0.162</v>
      </c>
      <c r="U1926" s="5">
        <f>VLOOKUP(A1926,'HUMAN RESOURCES'!$A$2:$M$2692,12,0)</f>
        <v>10289898</v>
      </c>
      <c r="V1926" s="35">
        <f>VLOOKUP(A1926,'HUMAN RESOURCES'!$A$2:$M$2692,13,0)</f>
        <v>0.544</v>
      </c>
      <c r="W1926" s="38">
        <f>VLOOKUP(A1926,TOURISM!$A$2:$F$2692,5,0)</f>
        <v>6027000000</v>
      </c>
      <c r="X1926" s="39">
        <f>VLOOKUP(A1926,TOURISM!$A$2:$F$2692,6,0)</f>
        <v>2754000000</v>
      </c>
      <c r="Y1926" s="43">
        <f t="shared" si="4"/>
        <v>3.025</v>
      </c>
      <c r="Z1926" s="35">
        <f>VLOOKUP(A1926,BUSINESS!$A$2:$J$2692,5,0)</f>
        <v>0</v>
      </c>
      <c r="AA1926" s="5">
        <f>VLOOKUP(A1926,BUSINESS!$A$2:$J$2692,6,0)</f>
        <v>0</v>
      </c>
      <c r="AB1926" s="5">
        <f>VLOOKUP(A1926,BUSINESS!$A$2:$J$2692,7,0)</f>
        <v>0</v>
      </c>
      <c r="AC1926" s="5">
        <f>VLOOKUP(A1926,BUSINESS!$A$2:$J$2692,8,0)</f>
        <v>0</v>
      </c>
      <c r="AD1926" s="35">
        <f>VLOOKUP(A1926,BUSINESS!$A$2:$J$2692,9,0)</f>
        <v>0.164</v>
      </c>
      <c r="AE1926" s="35">
        <f>VLOOKUP(A1926,BUSINESS!$A$2:$J$2692,10,0)</f>
        <v>0.647</v>
      </c>
    </row>
    <row r="1927" customHeight="1" spans="1:31">
      <c r="A1927" s="22" t="str">
        <f t="shared" si="0"/>
        <v>Portugal-Europe2001</v>
      </c>
      <c r="B1927" s="22" t="s">
        <v>218</v>
      </c>
      <c r="C1927" s="22" t="s">
        <v>67</v>
      </c>
      <c r="D1927" s="23">
        <v>2001</v>
      </c>
      <c r="E1927" s="25">
        <v>120000000000</v>
      </c>
      <c r="F1927" s="24">
        <f t="shared" si="1"/>
        <v>11579.9690467427</v>
      </c>
      <c r="G1927" s="26">
        <v>0.093</v>
      </c>
      <c r="H1927" s="27">
        <v>1087</v>
      </c>
      <c r="J1927" s="5">
        <f>VLOOKUP(A1927,ENERGY!$A$2:$F$2692,5,0)</f>
        <v>23084</v>
      </c>
      <c r="K1927" s="5">
        <f t="shared" si="2"/>
        <v>0.00222760004562508</v>
      </c>
      <c r="L1927" s="31">
        <f>VLOOKUP(A1927,ENERGY!$A$2:$F$2692,6,0)</f>
        <v>0</v>
      </c>
      <c r="M1927" s="31">
        <f t="shared" si="3"/>
        <v>0</v>
      </c>
      <c r="N1927" s="32">
        <f>VLOOKUP(A1927,'HUMAN RESOURCES'!$A$2:$M$2692,5,0)</f>
        <v>0.012</v>
      </c>
      <c r="O1927" s="32">
        <f>VLOOKUP(A1927,'HUMAN RESOURCES'!$A$2:$M$2692,6,0)</f>
        <v>0.003</v>
      </c>
      <c r="P1927" s="31">
        <f>VLOOKUP(A1927,'HUMAN RESOURCES'!$A$2:$M$2692,7,0)</f>
        <v>80</v>
      </c>
      <c r="Q1927" s="5">
        <f>VLOOKUP(A1927,'HUMAN RESOURCES'!$A$2:$M$2692,8,0)</f>
        <v>73</v>
      </c>
      <c r="R1927" s="5">
        <f>VLOOKUP(A1927,'HUMAN RESOURCES'!$A$2:$M$2692,9,0)</f>
        <v>0.16</v>
      </c>
      <c r="S1927" s="5">
        <f>VLOOKUP(A1927,'HUMAN RESOURCES'!$A$2:$M$2692,10,0)</f>
        <v>0.676</v>
      </c>
      <c r="T1927" s="5">
        <f>VLOOKUP(A1927,'HUMAN RESOURCES'!$A$2:$M$2692,11,0)</f>
        <v>0.164</v>
      </c>
      <c r="U1927" s="5">
        <f>VLOOKUP(A1927,'HUMAN RESOURCES'!$A$2:$M$2692,12,0)</f>
        <v>10362722</v>
      </c>
      <c r="V1927" s="35">
        <f>VLOOKUP(A1927,'HUMAN RESOURCES'!$A$2:$M$2692,13,0)</f>
        <v>0.55</v>
      </c>
      <c r="W1927" s="38">
        <f>VLOOKUP(A1927,TOURISM!$A$2:$F$2692,5,0)</f>
        <v>6236000000</v>
      </c>
      <c r="X1927" s="39">
        <f>VLOOKUP(A1927,TOURISM!$A$2:$F$2692,6,0)</f>
        <v>2606000000</v>
      </c>
      <c r="Y1927" s="43">
        <f t="shared" si="4"/>
        <v>3.0030303030303</v>
      </c>
      <c r="Z1927" s="35">
        <f>VLOOKUP(A1927,BUSINESS!$A$2:$J$2692,5,0)</f>
        <v>0</v>
      </c>
      <c r="AA1927" s="5">
        <f>VLOOKUP(A1927,BUSINESS!$A$2:$J$2692,6,0)</f>
        <v>0</v>
      </c>
      <c r="AB1927" s="5">
        <f>VLOOKUP(A1927,BUSINESS!$A$2:$J$2692,7,0)</f>
        <v>0</v>
      </c>
      <c r="AC1927" s="5">
        <f>VLOOKUP(A1927,BUSINESS!$A$2:$J$2692,8,0)</f>
        <v>0</v>
      </c>
      <c r="AD1927" s="35">
        <f>VLOOKUP(A1927,BUSINESS!$A$2:$J$2692,9,0)</f>
        <v>0.181</v>
      </c>
      <c r="AE1927" s="35">
        <f>VLOOKUP(A1927,BUSINESS!$A$2:$J$2692,10,0)</f>
        <v>0.771</v>
      </c>
    </row>
    <row r="1928" customHeight="1" spans="1:31">
      <c r="A1928" s="22" t="str">
        <f t="shared" si="0"/>
        <v>Portugal-Europe2002</v>
      </c>
      <c r="B1928" s="22" t="s">
        <v>218</v>
      </c>
      <c r="C1928" s="22" t="s">
        <v>67</v>
      </c>
      <c r="D1928" s="23">
        <v>2002</v>
      </c>
      <c r="E1928" s="25">
        <v>132000000000</v>
      </c>
      <c r="F1928" s="24">
        <f t="shared" si="1"/>
        <v>12668.394878859</v>
      </c>
      <c r="G1928" s="26">
        <v>0.093</v>
      </c>
      <c r="H1928" s="27">
        <v>1190</v>
      </c>
      <c r="J1928" s="5">
        <f>VLOOKUP(A1928,ENERGY!$A$2:$F$2692,5,0)</f>
        <v>23541</v>
      </c>
      <c r="K1928" s="5">
        <f t="shared" si="2"/>
        <v>0.00225929305941832</v>
      </c>
      <c r="L1928" s="31">
        <f>VLOOKUP(A1928,ENERGY!$A$2:$F$2692,6,0)</f>
        <v>52361</v>
      </c>
      <c r="M1928" s="31">
        <f t="shared" si="3"/>
        <v>0.00502522594130253</v>
      </c>
      <c r="N1928" s="32">
        <f>VLOOKUP(A1928,'HUMAN RESOURCES'!$A$2:$M$2692,5,0)</f>
        <v>0.012</v>
      </c>
      <c r="O1928" s="32">
        <f>VLOOKUP(A1928,'HUMAN RESOURCES'!$A$2:$M$2692,6,0)</f>
        <v>0.004</v>
      </c>
      <c r="P1928" s="31">
        <f>VLOOKUP(A1928,'HUMAN RESOURCES'!$A$2:$M$2692,7,0)</f>
        <v>81</v>
      </c>
      <c r="Q1928" s="5">
        <f>VLOOKUP(A1928,'HUMAN RESOURCES'!$A$2:$M$2692,8,0)</f>
        <v>74</v>
      </c>
      <c r="R1928" s="5">
        <f>VLOOKUP(A1928,'HUMAN RESOURCES'!$A$2:$M$2692,9,0)</f>
        <v>0.159</v>
      </c>
      <c r="S1928" s="5">
        <f>VLOOKUP(A1928,'HUMAN RESOURCES'!$A$2:$M$2692,10,0)</f>
        <v>0.675</v>
      </c>
      <c r="T1928" s="5">
        <f>VLOOKUP(A1928,'HUMAN RESOURCES'!$A$2:$M$2692,11,0)</f>
        <v>0.166</v>
      </c>
      <c r="U1928" s="5">
        <f>VLOOKUP(A1928,'HUMAN RESOURCES'!$A$2:$M$2692,12,0)</f>
        <v>10419631</v>
      </c>
      <c r="V1928" s="35">
        <f>VLOOKUP(A1928,'HUMAN RESOURCES'!$A$2:$M$2692,13,0)</f>
        <v>0.557</v>
      </c>
      <c r="W1928" s="38">
        <f>VLOOKUP(A1928,TOURISM!$A$2:$F$2692,5,0)</f>
        <v>6595000000</v>
      </c>
      <c r="X1928" s="39">
        <f>VLOOKUP(A1928,TOURISM!$A$2:$F$2692,6,0)</f>
        <v>2631000000</v>
      </c>
      <c r="Y1928" s="43">
        <f t="shared" si="4"/>
        <v>2.8716049382716</v>
      </c>
      <c r="Z1928" s="35">
        <f>VLOOKUP(A1928,BUSINESS!$A$2:$J$2692,5,0)</f>
        <v>0</v>
      </c>
      <c r="AA1928" s="5">
        <f>VLOOKUP(A1928,BUSINESS!$A$2:$J$2692,6,0)</f>
        <v>0</v>
      </c>
      <c r="AB1928" s="5">
        <f>VLOOKUP(A1928,BUSINESS!$A$2:$J$2692,7,0)</f>
        <v>0</v>
      </c>
      <c r="AC1928" s="5">
        <f>VLOOKUP(A1928,BUSINESS!$A$2:$J$2692,8,0)</f>
        <v>0</v>
      </c>
      <c r="AD1928" s="35">
        <f>VLOOKUP(A1928,BUSINESS!$A$2:$J$2692,9,0)</f>
        <v>0.194</v>
      </c>
      <c r="AE1928" s="35">
        <f>VLOOKUP(A1928,BUSINESS!$A$2:$J$2692,10,0)</f>
        <v>0.834</v>
      </c>
    </row>
    <row r="1929" customHeight="1" spans="1:31">
      <c r="A1929" s="22" t="str">
        <f t="shared" si="0"/>
        <v>Portugal-Europe2003</v>
      </c>
      <c r="B1929" s="22" t="s">
        <v>218</v>
      </c>
      <c r="C1929" s="22" t="s">
        <v>67</v>
      </c>
      <c r="D1929" s="23">
        <v>2003</v>
      </c>
      <c r="E1929" s="25">
        <v>162000000000</v>
      </c>
      <c r="F1929" s="24">
        <f t="shared" si="1"/>
        <v>15489.317581781</v>
      </c>
      <c r="G1929" s="26">
        <v>0.097</v>
      </c>
      <c r="H1929" s="27">
        <v>1514</v>
      </c>
      <c r="J1929" s="5">
        <f>VLOOKUP(A1929,ENERGY!$A$2:$F$2692,5,0)</f>
        <v>24152</v>
      </c>
      <c r="K1929" s="5">
        <f t="shared" si="2"/>
        <v>0.00230924690268626</v>
      </c>
      <c r="L1929" s="31">
        <f>VLOOKUP(A1929,ENERGY!$A$2:$F$2692,6,0)</f>
        <v>57411</v>
      </c>
      <c r="M1929" s="31">
        <f t="shared" si="3"/>
        <v>0.00548924204745449</v>
      </c>
      <c r="N1929" s="32">
        <f>VLOOKUP(A1929,'HUMAN RESOURCES'!$A$2:$M$2692,5,0)</f>
        <v>0.012</v>
      </c>
      <c r="O1929" s="32">
        <f>VLOOKUP(A1929,'HUMAN RESOURCES'!$A$2:$M$2692,6,0)</f>
        <v>0.003</v>
      </c>
      <c r="P1929" s="31">
        <f>VLOOKUP(A1929,'HUMAN RESOURCES'!$A$2:$M$2692,7,0)</f>
        <v>81</v>
      </c>
      <c r="Q1929" s="5">
        <f>VLOOKUP(A1929,'HUMAN RESOURCES'!$A$2:$M$2692,8,0)</f>
        <v>74</v>
      </c>
      <c r="R1929" s="5">
        <f>VLOOKUP(A1929,'HUMAN RESOURCES'!$A$2:$M$2692,9,0)</f>
        <v>0.158</v>
      </c>
      <c r="S1929" s="5">
        <f>VLOOKUP(A1929,'HUMAN RESOURCES'!$A$2:$M$2692,10,0)</f>
        <v>0.674</v>
      </c>
      <c r="T1929" s="5">
        <f>VLOOKUP(A1929,'HUMAN RESOURCES'!$A$2:$M$2692,11,0)</f>
        <v>0.168</v>
      </c>
      <c r="U1929" s="5">
        <f>VLOOKUP(A1929,'HUMAN RESOURCES'!$A$2:$M$2692,12,0)</f>
        <v>10458821</v>
      </c>
      <c r="V1929" s="35">
        <f>VLOOKUP(A1929,'HUMAN RESOURCES'!$A$2:$M$2692,13,0)</f>
        <v>0.563</v>
      </c>
      <c r="W1929" s="38">
        <f>VLOOKUP(A1929,TOURISM!$A$2:$F$2692,5,0)</f>
        <v>7634000000</v>
      </c>
      <c r="X1929" s="39">
        <f>VLOOKUP(A1929,TOURISM!$A$2:$F$2692,6,0)</f>
        <v>2982000000</v>
      </c>
      <c r="Y1929" s="43">
        <f t="shared" si="4"/>
        <v>2.96702702702703</v>
      </c>
      <c r="Z1929" s="35">
        <f>VLOOKUP(A1929,BUSINESS!$A$2:$J$2692,5,0)</f>
        <v>0</v>
      </c>
      <c r="AA1929" s="5">
        <f>VLOOKUP(A1929,BUSINESS!$A$2:$J$2692,6,0)</f>
        <v>78</v>
      </c>
      <c r="AB1929" s="5">
        <f>VLOOKUP(A1929,BUSINESS!$A$2:$J$2692,7,0)</f>
        <v>0</v>
      </c>
      <c r="AC1929" s="5">
        <f>VLOOKUP(A1929,BUSINESS!$A$2:$J$2692,8,0)</f>
        <v>0</v>
      </c>
      <c r="AD1929" s="35">
        <f>VLOOKUP(A1929,BUSINESS!$A$2:$J$2692,9,0)</f>
        <v>0.297</v>
      </c>
      <c r="AE1929" s="35">
        <f>VLOOKUP(A1929,BUSINESS!$A$2:$J$2692,10,0)</f>
        <v>0.958</v>
      </c>
    </row>
    <row r="1930" customHeight="1" spans="1:31">
      <c r="A1930" s="22" t="str">
        <f t="shared" si="0"/>
        <v>Portugal-Europe2004</v>
      </c>
      <c r="B1930" s="22" t="s">
        <v>218</v>
      </c>
      <c r="C1930" s="22" t="s">
        <v>67</v>
      </c>
      <c r="D1930" s="23">
        <v>2004</v>
      </c>
      <c r="E1930" s="25">
        <v>185000000000</v>
      </c>
      <c r="F1930" s="24">
        <f t="shared" si="1"/>
        <v>17646.1706235899</v>
      </c>
      <c r="G1930" s="26">
        <v>0.1</v>
      </c>
      <c r="H1930" s="27">
        <v>1779</v>
      </c>
      <c r="J1930" s="5">
        <f>VLOOKUP(A1930,ENERGY!$A$2:$F$2692,5,0)</f>
        <v>24430</v>
      </c>
      <c r="K1930" s="5">
        <f t="shared" si="2"/>
        <v>0.0023302483693746</v>
      </c>
      <c r="L1930" s="31">
        <f>VLOOKUP(A1930,ENERGY!$A$2:$F$2692,6,0)</f>
        <v>58357</v>
      </c>
      <c r="M1930" s="31">
        <f t="shared" si="3"/>
        <v>0.00556636529232885</v>
      </c>
      <c r="N1930" s="32">
        <f>VLOOKUP(A1930,'HUMAN RESOURCES'!$A$2:$M$2692,5,0)</f>
        <v>0.013</v>
      </c>
      <c r="O1930" s="32">
        <f>VLOOKUP(A1930,'HUMAN RESOURCES'!$A$2:$M$2692,6,0)</f>
        <v>0.015</v>
      </c>
      <c r="P1930" s="31">
        <f>VLOOKUP(A1930,'HUMAN RESOURCES'!$A$2:$M$2692,7,0)</f>
        <v>81</v>
      </c>
      <c r="Q1930" s="5">
        <f>VLOOKUP(A1930,'HUMAN RESOURCES'!$A$2:$M$2692,8,0)</f>
        <v>75</v>
      </c>
      <c r="R1930" s="5">
        <f>VLOOKUP(A1930,'HUMAN RESOURCES'!$A$2:$M$2692,9,0)</f>
        <v>0.157</v>
      </c>
      <c r="S1930" s="5">
        <f>VLOOKUP(A1930,'HUMAN RESOURCES'!$A$2:$M$2692,10,0)</f>
        <v>0.674</v>
      </c>
      <c r="T1930" s="5">
        <f>VLOOKUP(A1930,'HUMAN RESOURCES'!$A$2:$M$2692,11,0)</f>
        <v>0.17</v>
      </c>
      <c r="U1930" s="5">
        <f>VLOOKUP(A1930,'HUMAN RESOURCES'!$A$2:$M$2692,12,0)</f>
        <v>10483861</v>
      </c>
      <c r="V1930" s="35">
        <f>VLOOKUP(A1930,'HUMAN RESOURCES'!$A$2:$M$2692,13,0)</f>
        <v>0.569</v>
      </c>
      <c r="W1930" s="38">
        <f>VLOOKUP(A1930,TOURISM!$A$2:$F$2692,5,0)</f>
        <v>8858000000</v>
      </c>
      <c r="X1930" s="39">
        <f>VLOOKUP(A1930,TOURISM!$A$2:$F$2692,6,0)</f>
        <v>3369000000</v>
      </c>
      <c r="Y1930" s="43">
        <f t="shared" si="4"/>
        <v>2.7421875</v>
      </c>
      <c r="Z1930" s="35">
        <f>VLOOKUP(A1930,BUSINESS!$A$2:$J$2692,5,0)</f>
        <v>0</v>
      </c>
      <c r="AA1930" s="5">
        <f>VLOOKUP(A1930,BUSINESS!$A$2:$J$2692,6,0)</f>
        <v>78</v>
      </c>
      <c r="AB1930" s="5">
        <f>VLOOKUP(A1930,BUSINESS!$A$2:$J$2692,7,0)</f>
        <v>0</v>
      </c>
      <c r="AC1930" s="5">
        <f>VLOOKUP(A1930,BUSINESS!$A$2:$J$2692,8,0)</f>
        <v>0</v>
      </c>
      <c r="AD1930" s="35">
        <f>VLOOKUP(A1930,BUSINESS!$A$2:$J$2692,9,0)</f>
        <v>0.318</v>
      </c>
      <c r="AE1930" s="35">
        <f>VLOOKUP(A1930,BUSINESS!$A$2:$J$2692,10,0)</f>
        <v>1.009</v>
      </c>
    </row>
    <row r="1931" customHeight="1" spans="1:31">
      <c r="A1931" s="22" t="str">
        <f t="shared" si="0"/>
        <v>Portugal-Europe2005</v>
      </c>
      <c r="B1931" s="22" t="s">
        <v>218</v>
      </c>
      <c r="C1931" s="22" t="s">
        <v>67</v>
      </c>
      <c r="D1931" s="23">
        <v>2005</v>
      </c>
      <c r="E1931" s="25">
        <v>192000000000</v>
      </c>
      <c r="F1931" s="24">
        <f t="shared" si="1"/>
        <v>18279.9169406274</v>
      </c>
      <c r="G1931" s="26">
        <v>0.104</v>
      </c>
      <c r="H1931" s="27">
        <v>1886</v>
      </c>
      <c r="J1931" s="5">
        <f>VLOOKUP(A1931,ENERGY!$A$2:$F$2692,5,0)</f>
        <v>24815</v>
      </c>
      <c r="K1931" s="5">
        <f t="shared" si="2"/>
        <v>0.00236258405667536</v>
      </c>
      <c r="L1931" s="31">
        <f>VLOOKUP(A1931,ENERGY!$A$2:$F$2692,6,0)</f>
        <v>62863</v>
      </c>
      <c r="M1931" s="31">
        <f t="shared" si="3"/>
        <v>0.00598505426374302</v>
      </c>
      <c r="N1931" s="32">
        <f>VLOOKUP(A1931,'HUMAN RESOURCES'!$A$2:$M$2692,5,0)</f>
        <v>0.013</v>
      </c>
      <c r="O1931" s="32">
        <f>VLOOKUP(A1931,'HUMAN RESOURCES'!$A$2:$M$2692,6,0)</f>
        <v>0.005</v>
      </c>
      <c r="P1931" s="31">
        <f>VLOOKUP(A1931,'HUMAN RESOURCES'!$A$2:$M$2692,7,0)</f>
        <v>81</v>
      </c>
      <c r="Q1931" s="5">
        <f>VLOOKUP(A1931,'HUMAN RESOURCES'!$A$2:$M$2692,8,0)</f>
        <v>75</v>
      </c>
      <c r="R1931" s="5">
        <f>VLOOKUP(A1931,'HUMAN RESOURCES'!$A$2:$M$2692,9,0)</f>
        <v>0.156</v>
      </c>
      <c r="S1931" s="5">
        <f>VLOOKUP(A1931,'HUMAN RESOURCES'!$A$2:$M$2692,10,0)</f>
        <v>0.673</v>
      </c>
      <c r="T1931" s="5">
        <f>VLOOKUP(A1931,'HUMAN RESOURCES'!$A$2:$M$2692,11,0)</f>
        <v>0.171</v>
      </c>
      <c r="U1931" s="5">
        <f>VLOOKUP(A1931,'HUMAN RESOURCES'!$A$2:$M$2692,12,0)</f>
        <v>10503330</v>
      </c>
      <c r="V1931" s="35">
        <f>VLOOKUP(A1931,'HUMAN RESOURCES'!$A$2:$M$2692,13,0)</f>
        <v>0.575</v>
      </c>
      <c r="W1931" s="38">
        <f>VLOOKUP(A1931,TOURISM!$A$2:$F$2692,5,0)</f>
        <v>9008000000</v>
      </c>
      <c r="X1931" s="39">
        <f>VLOOKUP(A1931,TOURISM!$A$2:$F$2692,6,0)</f>
        <v>3743000000</v>
      </c>
      <c r="Y1931" s="43">
        <f t="shared" si="4"/>
        <v>3.11683168316832</v>
      </c>
      <c r="Z1931" s="35">
        <f>VLOOKUP(A1931,BUSINESS!$A$2:$J$2692,5,0)</f>
        <v>0.438</v>
      </c>
      <c r="AA1931" s="5">
        <f>VLOOKUP(A1931,BUSINESS!$A$2:$J$2692,6,0)</f>
        <v>54</v>
      </c>
      <c r="AB1931" s="5">
        <f>VLOOKUP(A1931,BUSINESS!$A$2:$J$2692,7,0)</f>
        <v>0</v>
      </c>
      <c r="AC1931" s="5">
        <f>VLOOKUP(A1931,BUSINESS!$A$2:$J$2692,8,0)</f>
        <v>328</v>
      </c>
      <c r="AD1931" s="35">
        <f>VLOOKUP(A1931,BUSINESS!$A$2:$J$2692,9,0)</f>
        <v>0.35</v>
      </c>
      <c r="AE1931" s="35">
        <f>VLOOKUP(A1931,BUSINESS!$A$2:$J$2692,10,0)</f>
        <v>1.089</v>
      </c>
    </row>
    <row r="1932" customHeight="1" spans="1:31">
      <c r="A1932" s="22" t="str">
        <f t="shared" si="0"/>
        <v>Portugal-Europe2006</v>
      </c>
      <c r="B1932" s="22" t="s">
        <v>218</v>
      </c>
      <c r="C1932" s="22" t="s">
        <v>67</v>
      </c>
      <c r="D1932" s="23">
        <v>2006</v>
      </c>
      <c r="E1932" s="25">
        <v>202000000000</v>
      </c>
      <c r="F1932" s="24">
        <f t="shared" si="1"/>
        <v>19197.3456723481</v>
      </c>
      <c r="G1932" s="26">
        <v>0.1</v>
      </c>
      <c r="H1932" s="27">
        <v>1915</v>
      </c>
      <c r="J1932" s="5">
        <f>VLOOKUP(A1932,ENERGY!$A$2:$F$2692,5,0)</f>
        <v>25831</v>
      </c>
      <c r="K1932" s="5">
        <f t="shared" si="2"/>
        <v>0.00245488433694269</v>
      </c>
      <c r="L1932" s="31">
        <f>VLOOKUP(A1932,ENERGY!$A$2:$F$2692,6,0)</f>
        <v>63175</v>
      </c>
      <c r="M1932" s="31">
        <f t="shared" si="3"/>
        <v>0.0060039223408445</v>
      </c>
      <c r="N1932" s="32">
        <f>VLOOKUP(A1932,'HUMAN RESOURCES'!$A$2:$M$2692,5,0)</f>
        <v>0.013</v>
      </c>
      <c r="O1932" s="32">
        <f>VLOOKUP(A1932,'HUMAN RESOURCES'!$A$2:$M$2692,6,0)</f>
        <v>0.004</v>
      </c>
      <c r="P1932" s="31">
        <f>VLOOKUP(A1932,'HUMAN RESOURCES'!$A$2:$M$2692,7,0)</f>
        <v>82</v>
      </c>
      <c r="Q1932" s="5">
        <f>VLOOKUP(A1932,'HUMAN RESOURCES'!$A$2:$M$2692,8,0)</f>
        <v>75</v>
      </c>
      <c r="R1932" s="5">
        <f>VLOOKUP(A1932,'HUMAN RESOURCES'!$A$2:$M$2692,9,0)</f>
        <v>0.155</v>
      </c>
      <c r="S1932" s="5">
        <f>VLOOKUP(A1932,'HUMAN RESOURCES'!$A$2:$M$2692,10,0)</f>
        <v>0.672</v>
      </c>
      <c r="T1932" s="5">
        <f>VLOOKUP(A1932,'HUMAN RESOURCES'!$A$2:$M$2692,11,0)</f>
        <v>0.173</v>
      </c>
      <c r="U1932" s="5">
        <f>VLOOKUP(A1932,'HUMAN RESOURCES'!$A$2:$M$2692,12,0)</f>
        <v>10522288</v>
      </c>
      <c r="V1932" s="35">
        <f>VLOOKUP(A1932,'HUMAN RESOURCES'!$A$2:$M$2692,13,0)</f>
        <v>0.581</v>
      </c>
      <c r="W1932" s="38">
        <f>VLOOKUP(A1932,TOURISM!$A$2:$F$2692,5,0)</f>
        <v>10438000000</v>
      </c>
      <c r="X1932" s="39">
        <f>VLOOKUP(A1932,TOURISM!$A$2:$F$2692,6,0)</f>
        <v>4142000000</v>
      </c>
      <c r="Y1932" s="43">
        <f t="shared" si="4"/>
        <v>3.47112068965517</v>
      </c>
      <c r="Z1932" s="35">
        <f>VLOOKUP(A1932,BUSINESS!$A$2:$J$2692,5,0)</f>
        <v>0.438</v>
      </c>
      <c r="AA1932" s="5">
        <f>VLOOKUP(A1932,BUSINESS!$A$2:$J$2692,6,0)</f>
        <v>7</v>
      </c>
      <c r="AB1932" s="5">
        <f>VLOOKUP(A1932,BUSINESS!$A$2:$J$2692,7,0)</f>
        <v>0</v>
      </c>
      <c r="AC1932" s="5">
        <f>VLOOKUP(A1932,BUSINESS!$A$2:$J$2692,8,0)</f>
        <v>328</v>
      </c>
      <c r="AD1932" s="35">
        <f>VLOOKUP(A1932,BUSINESS!$A$2:$J$2692,9,0)</f>
        <v>0.38</v>
      </c>
      <c r="AE1932" s="35">
        <f>VLOOKUP(A1932,BUSINESS!$A$2:$J$2692,10,0)</f>
        <v>1.16</v>
      </c>
    </row>
    <row r="1933" customHeight="1" spans="1:31">
      <c r="A1933" s="22" t="str">
        <f t="shared" si="0"/>
        <v>Portugal-Europe2007</v>
      </c>
      <c r="B1933" s="22" t="s">
        <v>218</v>
      </c>
      <c r="C1933" s="22" t="s">
        <v>67</v>
      </c>
      <c r="D1933" s="23">
        <v>2007</v>
      </c>
      <c r="E1933" s="25">
        <v>232000000000</v>
      </c>
      <c r="F1933" s="24">
        <f t="shared" si="1"/>
        <v>22005.1970204963</v>
      </c>
      <c r="G1933" s="26">
        <v>0.1</v>
      </c>
      <c r="H1933" s="27">
        <v>2185</v>
      </c>
      <c r="J1933" s="5">
        <f>VLOOKUP(A1933,ENERGY!$A$2:$F$2692,5,0)</f>
        <v>25824</v>
      </c>
      <c r="K1933" s="5">
        <f t="shared" si="2"/>
        <v>0.00244940606835042</v>
      </c>
      <c r="L1933" s="31">
        <f>VLOOKUP(A1933,ENERGY!$A$2:$F$2692,6,0)</f>
        <v>66820</v>
      </c>
      <c r="M1933" s="31">
        <f t="shared" si="3"/>
        <v>0.00633787614185157</v>
      </c>
      <c r="N1933" s="32">
        <f>VLOOKUP(A1933,'HUMAN RESOURCES'!$A$2:$M$2692,5,0)</f>
        <v>0.013</v>
      </c>
      <c r="O1933" s="32">
        <f>VLOOKUP(A1933,'HUMAN RESOURCES'!$A$2:$M$2692,6,0)</f>
        <v>0.003</v>
      </c>
      <c r="P1933" s="31">
        <f>VLOOKUP(A1933,'HUMAN RESOURCES'!$A$2:$M$2692,7,0)</f>
        <v>82</v>
      </c>
      <c r="Q1933" s="5">
        <f>VLOOKUP(A1933,'HUMAN RESOURCES'!$A$2:$M$2692,8,0)</f>
        <v>75</v>
      </c>
      <c r="R1933" s="5">
        <f>VLOOKUP(A1933,'HUMAN RESOURCES'!$A$2:$M$2692,9,0)</f>
        <v>0.154</v>
      </c>
      <c r="S1933" s="5">
        <f>VLOOKUP(A1933,'HUMAN RESOURCES'!$A$2:$M$2692,10,0)</f>
        <v>0.671</v>
      </c>
      <c r="T1933" s="5">
        <f>VLOOKUP(A1933,'HUMAN RESOURCES'!$A$2:$M$2692,11,0)</f>
        <v>0.175</v>
      </c>
      <c r="U1933" s="5">
        <f>VLOOKUP(A1933,'HUMAN RESOURCES'!$A$2:$M$2692,12,0)</f>
        <v>10542964</v>
      </c>
      <c r="V1933" s="35">
        <f>VLOOKUP(A1933,'HUMAN RESOURCES'!$A$2:$M$2692,13,0)</f>
        <v>0.587</v>
      </c>
      <c r="W1933" s="38">
        <f>VLOOKUP(A1933,TOURISM!$A$2:$F$2692,5,0)</f>
        <v>12917000000</v>
      </c>
      <c r="X1933" s="39">
        <f>VLOOKUP(A1933,TOURISM!$A$2:$F$2692,6,0)</f>
        <v>4864000000</v>
      </c>
      <c r="Y1933" s="43">
        <f t="shared" si="4"/>
        <v>3.47777777777778</v>
      </c>
      <c r="Z1933" s="35">
        <f>VLOOKUP(A1933,BUSINESS!$A$2:$J$2692,5,0)</f>
        <v>0.429</v>
      </c>
      <c r="AA1933" s="5">
        <f>VLOOKUP(A1933,BUSINESS!$A$2:$J$2692,6,0)</f>
        <v>6</v>
      </c>
      <c r="AB1933" s="5">
        <f>VLOOKUP(A1933,BUSINESS!$A$2:$J$2692,7,0)</f>
        <v>0</v>
      </c>
      <c r="AC1933" s="5">
        <f>VLOOKUP(A1933,BUSINESS!$A$2:$J$2692,8,0)</f>
        <v>328</v>
      </c>
      <c r="AD1933" s="35">
        <f>VLOOKUP(A1933,BUSINESS!$A$2:$J$2692,9,0)</f>
        <v>0.421</v>
      </c>
      <c r="AE1933" s="35">
        <f>VLOOKUP(A1933,BUSINESS!$A$2:$J$2692,10,0)</f>
        <v>1.277</v>
      </c>
    </row>
    <row r="1934" customHeight="1" spans="1:31">
      <c r="A1934" s="22" t="str">
        <f t="shared" si="0"/>
        <v>Portugal-Europe2008</v>
      </c>
      <c r="B1934" s="22" t="s">
        <v>218</v>
      </c>
      <c r="C1934" s="22" t="s">
        <v>67</v>
      </c>
      <c r="D1934" s="23">
        <v>2008</v>
      </c>
      <c r="E1934" s="25">
        <v>252000000000</v>
      </c>
      <c r="F1934" s="24">
        <f t="shared" si="1"/>
        <v>23867.7567159558</v>
      </c>
      <c r="G1934" s="26">
        <v>0.102</v>
      </c>
      <c r="H1934" s="27">
        <v>2425</v>
      </c>
      <c r="J1934" s="5">
        <f>VLOOKUP(A1934,ENERGY!$A$2:$F$2692,5,0)</f>
        <v>25302</v>
      </c>
      <c r="K1934" s="5">
        <f t="shared" si="2"/>
        <v>0.00239643643026632</v>
      </c>
      <c r="L1934" s="31">
        <f>VLOOKUP(A1934,ENERGY!$A$2:$F$2692,6,0)</f>
        <v>60865</v>
      </c>
      <c r="M1934" s="31">
        <f t="shared" si="3"/>
        <v>0.00576472624014543</v>
      </c>
      <c r="N1934" s="32">
        <f>VLOOKUP(A1934,'HUMAN RESOURCES'!$A$2:$M$2692,5,0)</f>
        <v>0.016</v>
      </c>
      <c r="O1934" s="32">
        <f>VLOOKUP(A1934,'HUMAN RESOURCES'!$A$2:$M$2692,6,0)</f>
        <v>0.002</v>
      </c>
      <c r="P1934" s="31">
        <f>VLOOKUP(A1934,'HUMAN RESOURCES'!$A$2:$M$2692,7,0)</f>
        <v>82</v>
      </c>
      <c r="Q1934" s="5">
        <f>VLOOKUP(A1934,'HUMAN RESOURCES'!$A$2:$M$2692,8,0)</f>
        <v>76</v>
      </c>
      <c r="R1934" s="5">
        <f>VLOOKUP(A1934,'HUMAN RESOURCES'!$A$2:$M$2692,9,0)</f>
        <v>0.153</v>
      </c>
      <c r="S1934" s="5">
        <f>VLOOKUP(A1934,'HUMAN RESOURCES'!$A$2:$M$2692,10,0)</f>
        <v>0.67</v>
      </c>
      <c r="T1934" s="5">
        <f>VLOOKUP(A1934,'HUMAN RESOURCES'!$A$2:$M$2692,11,0)</f>
        <v>0.176</v>
      </c>
      <c r="U1934" s="5">
        <f>VLOOKUP(A1934,'HUMAN RESOURCES'!$A$2:$M$2692,12,0)</f>
        <v>10558177</v>
      </c>
      <c r="V1934" s="35">
        <f>VLOOKUP(A1934,'HUMAN RESOURCES'!$A$2:$M$2692,13,0)</f>
        <v>0.594</v>
      </c>
      <c r="W1934" s="38">
        <f>VLOOKUP(A1934,TOURISM!$A$2:$F$2692,5,0)</f>
        <v>14047000000</v>
      </c>
      <c r="X1934" s="39">
        <f>VLOOKUP(A1934,TOURISM!$A$2:$F$2692,6,0)</f>
        <v>5283000000</v>
      </c>
      <c r="Y1934" s="43">
        <f t="shared" si="4"/>
        <v>3.29529914529914</v>
      </c>
      <c r="Z1934" s="35">
        <f>VLOOKUP(A1934,BUSINESS!$A$2:$J$2692,5,0)</f>
        <v>0.425</v>
      </c>
      <c r="AA1934" s="5">
        <f>VLOOKUP(A1934,BUSINESS!$A$2:$J$2692,6,0)</f>
        <v>5</v>
      </c>
      <c r="AB1934" s="5">
        <f>VLOOKUP(A1934,BUSINESS!$A$2:$J$2692,7,0)</f>
        <v>0</v>
      </c>
      <c r="AC1934" s="5">
        <f>VLOOKUP(A1934,BUSINESS!$A$2:$J$2692,8,0)</f>
        <v>328</v>
      </c>
      <c r="AD1934" s="35">
        <f>VLOOKUP(A1934,BUSINESS!$A$2:$J$2692,9,0)</f>
        <v>0.441</v>
      </c>
      <c r="AE1934" s="35">
        <f>VLOOKUP(A1934,BUSINESS!$A$2:$J$2692,10,0)</f>
        <v>1.329</v>
      </c>
    </row>
    <row r="1935" customHeight="1" spans="1:31">
      <c r="A1935" s="22" t="str">
        <f t="shared" si="0"/>
        <v>Portugal-Europe2009</v>
      </c>
      <c r="B1935" s="22" t="s">
        <v>218</v>
      </c>
      <c r="C1935" s="22" t="s">
        <v>67</v>
      </c>
      <c r="D1935" s="23">
        <v>2009</v>
      </c>
      <c r="E1935" s="25">
        <v>234000000000</v>
      </c>
      <c r="F1935" s="24">
        <f t="shared" si="1"/>
        <v>22141.7989189692</v>
      </c>
      <c r="G1935" s="26">
        <v>0.108</v>
      </c>
      <c r="H1935" s="27">
        <v>2382</v>
      </c>
      <c r="J1935" s="5">
        <f>VLOOKUP(A1935,ENERGY!$A$2:$F$2692,5,0)</f>
        <v>26467</v>
      </c>
      <c r="K1935" s="5">
        <f t="shared" si="2"/>
        <v>0.00250438885465111</v>
      </c>
      <c r="L1935" s="31">
        <f>VLOOKUP(A1935,ENERGY!$A$2:$F$2692,6,0)</f>
        <v>65309</v>
      </c>
      <c r="M1935" s="31">
        <f t="shared" si="3"/>
        <v>0.0061797382290554</v>
      </c>
      <c r="N1935" s="32">
        <f>VLOOKUP(A1935,'HUMAN RESOURCES'!$A$2:$M$2692,5,0)</f>
        <v>0.017</v>
      </c>
      <c r="O1935" s="32">
        <f>VLOOKUP(A1935,'HUMAN RESOURCES'!$A$2:$M$2692,6,0)</f>
        <v>0.004</v>
      </c>
      <c r="P1935" s="31">
        <f>VLOOKUP(A1935,'HUMAN RESOURCES'!$A$2:$M$2692,7,0)</f>
        <v>82</v>
      </c>
      <c r="Q1935" s="5">
        <f>VLOOKUP(A1935,'HUMAN RESOURCES'!$A$2:$M$2692,8,0)</f>
        <v>76</v>
      </c>
      <c r="R1935" s="5">
        <f>VLOOKUP(A1935,'HUMAN RESOURCES'!$A$2:$M$2692,9,0)</f>
        <v>0.153</v>
      </c>
      <c r="S1935" s="5">
        <f>VLOOKUP(A1935,'HUMAN RESOURCES'!$A$2:$M$2692,10,0)</f>
        <v>0.669</v>
      </c>
      <c r="T1935" s="5">
        <f>VLOOKUP(A1935,'HUMAN RESOURCES'!$A$2:$M$2692,11,0)</f>
        <v>0.178</v>
      </c>
      <c r="U1935" s="5">
        <f>VLOOKUP(A1935,'HUMAN RESOURCES'!$A$2:$M$2692,12,0)</f>
        <v>10568247</v>
      </c>
      <c r="V1935" s="35">
        <f>VLOOKUP(A1935,'HUMAN RESOURCES'!$A$2:$M$2692,13,0)</f>
        <v>0.6</v>
      </c>
      <c r="W1935" s="38">
        <f>VLOOKUP(A1935,TOURISM!$A$2:$F$2692,5,0)</f>
        <v>12315000000</v>
      </c>
      <c r="X1935" s="39">
        <f>VLOOKUP(A1935,TOURISM!$A$2:$F$2692,6,0)</f>
        <v>4604000000</v>
      </c>
      <c r="Y1935" s="43">
        <f t="shared" si="4"/>
        <v>3.61484716157205</v>
      </c>
      <c r="Z1935" s="35">
        <f>VLOOKUP(A1935,BUSINESS!$A$2:$J$2692,5,0)</f>
        <v>0.423</v>
      </c>
      <c r="AA1935" s="5">
        <f>VLOOKUP(A1935,BUSINESS!$A$2:$J$2692,6,0)</f>
        <v>5</v>
      </c>
      <c r="AB1935" s="5">
        <f>VLOOKUP(A1935,BUSINESS!$A$2:$J$2692,7,0)</f>
        <v>0</v>
      </c>
      <c r="AC1935" s="5">
        <f>VLOOKUP(A1935,BUSINESS!$A$2:$J$2692,8,0)</f>
        <v>328</v>
      </c>
      <c r="AD1935" s="35">
        <f>VLOOKUP(A1935,BUSINESS!$A$2:$J$2692,9,0)</f>
        <v>0.483</v>
      </c>
      <c r="AE1935" s="35">
        <f>VLOOKUP(A1935,BUSINESS!$A$2:$J$2692,10,0)</f>
        <v>1.115</v>
      </c>
    </row>
    <row r="1936" customHeight="1" spans="1:31">
      <c r="A1936" s="22" t="str">
        <f t="shared" si="0"/>
        <v>Portugal-Europe2010</v>
      </c>
      <c r="B1936" s="22" t="s">
        <v>218</v>
      </c>
      <c r="C1936" s="22" t="s">
        <v>67</v>
      </c>
      <c r="D1936" s="23">
        <v>2010</v>
      </c>
      <c r="E1936" s="25">
        <v>229000000000</v>
      </c>
      <c r="F1936" s="24">
        <f t="shared" si="1"/>
        <v>21658.7377401141</v>
      </c>
      <c r="G1936" s="26">
        <v>0.108</v>
      </c>
      <c r="H1936" s="27">
        <v>2324</v>
      </c>
      <c r="J1936" s="5">
        <f>VLOOKUP(A1936,ENERGY!$A$2:$F$2692,5,0)</f>
        <v>25129</v>
      </c>
      <c r="K1936" s="5">
        <f t="shared" si="2"/>
        <v>0.00237669179332457</v>
      </c>
      <c r="L1936" s="31">
        <f>VLOOKUP(A1936,ENERGY!$A$2:$F$2692,6,0)</f>
        <v>61276</v>
      </c>
      <c r="M1936" s="31">
        <f t="shared" si="3"/>
        <v>0.00579546206883506</v>
      </c>
      <c r="N1936" s="32">
        <f>VLOOKUP(A1936,'HUMAN RESOURCES'!$A$2:$M$2692,5,0)</f>
        <v>0.018</v>
      </c>
      <c r="O1936" s="32">
        <f>VLOOKUP(A1936,'HUMAN RESOURCES'!$A$2:$M$2692,6,0)</f>
        <v>0.021</v>
      </c>
      <c r="P1936" s="31">
        <f>VLOOKUP(A1936,'HUMAN RESOURCES'!$A$2:$M$2692,7,0)</f>
        <v>82</v>
      </c>
      <c r="Q1936" s="5">
        <f>VLOOKUP(A1936,'HUMAN RESOURCES'!$A$2:$M$2692,8,0)</f>
        <v>76</v>
      </c>
      <c r="R1936" s="5">
        <f>VLOOKUP(A1936,'HUMAN RESOURCES'!$A$2:$M$2692,9,0)</f>
        <v>0.151</v>
      </c>
      <c r="S1936" s="5">
        <f>VLOOKUP(A1936,'HUMAN RESOURCES'!$A$2:$M$2692,10,0)</f>
        <v>0.668</v>
      </c>
      <c r="T1936" s="5">
        <f>VLOOKUP(A1936,'HUMAN RESOURCES'!$A$2:$M$2692,11,0)</f>
        <v>0.18</v>
      </c>
      <c r="U1936" s="5">
        <f>VLOOKUP(A1936,'HUMAN RESOURCES'!$A$2:$M$2692,12,0)</f>
        <v>10573100</v>
      </c>
      <c r="V1936" s="35">
        <f>VLOOKUP(A1936,'HUMAN RESOURCES'!$A$2:$M$2692,13,0)</f>
        <v>0.606</v>
      </c>
      <c r="W1936" s="38">
        <f>VLOOKUP(A1936,TOURISM!$A$2:$F$2692,5,0)</f>
        <v>12969000000</v>
      </c>
      <c r="X1936" s="39">
        <f>VLOOKUP(A1936,TOURISM!$A$2:$F$2692,6,0)</f>
        <v>4691000000</v>
      </c>
      <c r="Y1936" s="43">
        <f t="shared" si="4"/>
        <v>4.17394957983193</v>
      </c>
      <c r="Z1936" s="35">
        <f>VLOOKUP(A1936,BUSINESS!$A$2:$J$2692,5,0)</f>
        <v>0.426</v>
      </c>
      <c r="AA1936" s="5">
        <f>VLOOKUP(A1936,BUSINESS!$A$2:$J$2692,6,0)</f>
        <v>5</v>
      </c>
      <c r="AB1936" s="5">
        <f>VLOOKUP(A1936,BUSINESS!$A$2:$J$2692,7,0)</f>
        <v>0</v>
      </c>
      <c r="AC1936" s="5">
        <f>VLOOKUP(A1936,BUSINESS!$A$2:$J$2692,8,0)</f>
        <v>298</v>
      </c>
      <c r="AD1936" s="35">
        <f>VLOOKUP(A1936,BUSINESS!$A$2:$J$2692,9,0)</f>
        <v>0.533</v>
      </c>
      <c r="AE1936" s="35">
        <f>VLOOKUP(A1936,BUSINESS!$A$2:$J$2692,10,0)</f>
        <v>1.153</v>
      </c>
    </row>
    <row r="1937" customHeight="1" spans="1:31">
      <c r="A1937" s="22" t="str">
        <f t="shared" si="0"/>
        <v>Portugal-Europe2011</v>
      </c>
      <c r="B1937" s="22" t="s">
        <v>218</v>
      </c>
      <c r="C1937" s="22" t="s">
        <v>67</v>
      </c>
      <c r="D1937" s="23">
        <v>2011</v>
      </c>
      <c r="E1937" s="25">
        <v>238000000000</v>
      </c>
      <c r="F1937" s="24">
        <f t="shared" si="1"/>
        <v>22543.0876073638</v>
      </c>
      <c r="G1937" s="26">
        <v>0.102</v>
      </c>
      <c r="H1937" s="27">
        <v>2302</v>
      </c>
      <c r="J1937" s="5">
        <f>VLOOKUP(A1937,ENERGY!$A$2:$F$2692,5,0)</f>
        <v>24673</v>
      </c>
      <c r="K1937" s="5">
        <f t="shared" si="2"/>
        <v>0.00233699832158188</v>
      </c>
      <c r="L1937" s="31">
        <f>VLOOKUP(A1937,ENERGY!$A$2:$F$2692,6,0)</f>
        <v>62966</v>
      </c>
      <c r="M1937" s="31">
        <f t="shared" si="3"/>
        <v>0.00596406745498013</v>
      </c>
      <c r="N1937" s="32">
        <f>VLOOKUP(A1937,'HUMAN RESOURCES'!$A$2:$M$2692,5,0)</f>
        <v>0.019</v>
      </c>
      <c r="O1937" s="32">
        <f>VLOOKUP(A1937,'HUMAN RESOURCES'!$A$2:$M$2692,6,0)</f>
        <v>0</v>
      </c>
      <c r="P1937" s="31">
        <f>VLOOKUP(A1937,'HUMAN RESOURCES'!$A$2:$M$2692,7,0)</f>
        <v>84</v>
      </c>
      <c r="Q1937" s="5">
        <f>VLOOKUP(A1937,'HUMAN RESOURCES'!$A$2:$M$2692,8,0)</f>
        <v>77</v>
      </c>
      <c r="R1937" s="5">
        <f>VLOOKUP(A1937,'HUMAN RESOURCES'!$A$2:$M$2692,9,0)</f>
        <v>0.15</v>
      </c>
      <c r="S1937" s="5">
        <f>VLOOKUP(A1937,'HUMAN RESOURCES'!$A$2:$M$2692,10,0)</f>
        <v>0.667</v>
      </c>
      <c r="T1937" s="5">
        <f>VLOOKUP(A1937,'HUMAN RESOURCES'!$A$2:$M$2692,11,0)</f>
        <v>0.182</v>
      </c>
      <c r="U1937" s="5">
        <f>VLOOKUP(A1937,'HUMAN RESOURCES'!$A$2:$M$2692,12,0)</f>
        <v>10557560</v>
      </c>
      <c r="V1937" s="35">
        <f>VLOOKUP(A1937,'HUMAN RESOURCES'!$A$2:$M$2692,13,0)</f>
        <v>0.612</v>
      </c>
      <c r="W1937" s="38">
        <f>VLOOKUP(A1937,TOURISM!$A$2:$F$2692,5,0)</f>
        <v>14882000000</v>
      </c>
      <c r="X1937" s="39">
        <f>VLOOKUP(A1937,TOURISM!$A$2:$F$2692,6,0)</f>
        <v>4948000000</v>
      </c>
      <c r="Y1937" s="43">
        <f t="shared" si="4"/>
        <v>4.74952830188679</v>
      </c>
      <c r="Z1937" s="35">
        <f>VLOOKUP(A1937,BUSINESS!$A$2:$J$2692,5,0)</f>
        <v>0.427</v>
      </c>
      <c r="AA1937" s="5">
        <f>VLOOKUP(A1937,BUSINESS!$A$2:$J$2692,6,0)</f>
        <v>4</v>
      </c>
      <c r="AB1937" s="5">
        <f>VLOOKUP(A1937,BUSINESS!$A$2:$J$2692,7,0)</f>
        <v>0</v>
      </c>
      <c r="AC1937" s="5">
        <f>VLOOKUP(A1937,BUSINESS!$A$2:$J$2692,8,0)</f>
        <v>275</v>
      </c>
      <c r="AD1937" s="35">
        <f>VLOOKUP(A1937,BUSINESS!$A$2:$J$2692,9,0)</f>
        <v>0.552</v>
      </c>
      <c r="AE1937" s="35">
        <f>VLOOKUP(A1937,BUSINESS!$A$2:$J$2692,10,0)</f>
        <v>1.164</v>
      </c>
    </row>
    <row r="1938" customHeight="1" spans="1:31">
      <c r="A1938" s="22" t="str">
        <f t="shared" si="0"/>
        <v>Portugal-Europe2012</v>
      </c>
      <c r="B1938" s="22" t="s">
        <v>218</v>
      </c>
      <c r="C1938" s="22" t="s">
        <v>67</v>
      </c>
      <c r="D1938" s="23">
        <v>2012</v>
      </c>
      <c r="E1938" s="25">
        <v>212000000000</v>
      </c>
      <c r="F1938" s="24">
        <f t="shared" si="1"/>
        <v>20161.9729213291</v>
      </c>
      <c r="G1938" s="26">
        <v>0.094</v>
      </c>
      <c r="H1938" s="27">
        <v>1905</v>
      </c>
      <c r="J1938" s="5">
        <f>VLOOKUP(A1938,ENERGY!$A$2:$F$2692,5,0)</f>
        <v>24698</v>
      </c>
      <c r="K1938" s="5">
        <f t="shared" si="2"/>
        <v>0.00234886984533484</v>
      </c>
      <c r="L1938" s="31">
        <f>VLOOKUP(A1938,ENERGY!$A$2:$F$2692,6,0)</f>
        <v>59108</v>
      </c>
      <c r="M1938" s="31">
        <f t="shared" si="3"/>
        <v>0.00562138629921661</v>
      </c>
      <c r="N1938" s="32">
        <f>VLOOKUP(A1938,'HUMAN RESOURCES'!$A$2:$M$2692,5,0)</f>
        <v>0</v>
      </c>
      <c r="O1938" s="32">
        <f>VLOOKUP(A1938,'HUMAN RESOURCES'!$A$2:$M$2692,6,0)</f>
        <v>0</v>
      </c>
      <c r="P1938" s="31">
        <f>VLOOKUP(A1938,'HUMAN RESOURCES'!$A$2:$M$2692,7,0)</f>
        <v>84</v>
      </c>
      <c r="Q1938" s="5">
        <f>VLOOKUP(A1938,'HUMAN RESOURCES'!$A$2:$M$2692,8,0)</f>
        <v>77</v>
      </c>
      <c r="R1938" s="5">
        <f>VLOOKUP(A1938,'HUMAN RESOURCES'!$A$2:$M$2692,9,0)</f>
        <v>0.149</v>
      </c>
      <c r="S1938" s="5">
        <f>VLOOKUP(A1938,'HUMAN RESOURCES'!$A$2:$M$2692,10,0)</f>
        <v>0.666</v>
      </c>
      <c r="T1938" s="5">
        <f>VLOOKUP(A1938,'HUMAN RESOURCES'!$A$2:$M$2692,11,0)</f>
        <v>0.185</v>
      </c>
      <c r="U1938" s="5">
        <f>VLOOKUP(A1938,'HUMAN RESOURCES'!$A$2:$M$2692,12,0)</f>
        <v>10514844</v>
      </c>
      <c r="V1938" s="35">
        <f>VLOOKUP(A1938,'HUMAN RESOURCES'!$A$2:$M$2692,13,0)</f>
        <v>0.618</v>
      </c>
      <c r="W1938" s="38">
        <f>VLOOKUP(A1938,TOURISM!$A$2:$F$2692,5,0)</f>
        <v>14559000000</v>
      </c>
      <c r="X1938" s="39">
        <f>VLOOKUP(A1938,TOURISM!$A$2:$F$2692,6,0)</f>
        <v>4490000000</v>
      </c>
      <c r="Y1938" s="43">
        <f t="shared" si="4"/>
        <v>1.70983638891631</v>
      </c>
      <c r="Z1938" s="35">
        <f>VLOOKUP(A1938,BUSINESS!$A$2:$J$2692,5,0)</f>
        <v>0.42</v>
      </c>
      <c r="AA1938" s="5">
        <f>VLOOKUP(A1938,BUSINESS!$A$2:$J$2692,6,0)</f>
        <v>4</v>
      </c>
      <c r="AB1938" s="5">
        <f>VLOOKUP(A1938,BUSINESS!$A$2:$J$2692,7,0)</f>
        <v>29</v>
      </c>
      <c r="AC1938" s="5">
        <f>VLOOKUP(A1938,BUSINESS!$A$2:$J$2692,8,0)</f>
        <v>275</v>
      </c>
      <c r="AD1938" s="35">
        <f>VLOOKUP(A1938,BUSINESS!$A$2:$J$2692,9,0)</f>
        <v>0.603</v>
      </c>
      <c r="AE1938" s="35">
        <f>VLOOKUP(A1938,BUSINESS!$A$2:$J$2692,10,0)</f>
        <v>1.14</v>
      </c>
    </row>
    <row r="1939" customHeight="1" spans="1:31">
      <c r="A1939" s="22" t="str">
        <f t="shared" si="0"/>
        <v>Puerto Rico-The Americas2000</v>
      </c>
      <c r="B1939" s="22" t="s">
        <v>219</v>
      </c>
      <c r="C1939" s="22" t="s">
        <v>75</v>
      </c>
      <c r="D1939" s="23">
        <v>2000</v>
      </c>
      <c r="E1939" s="25">
        <v>61701810000</v>
      </c>
      <c r="F1939" s="24">
        <f t="shared" si="1"/>
        <v>16192.129596219</v>
      </c>
      <c r="J1939" s="5">
        <f>VLOOKUP(A1939,ENERGY!$A$2:$F$2692,5,0)</f>
        <v>0</v>
      </c>
      <c r="K1939" s="5">
        <f t="shared" si="2"/>
        <v>0</v>
      </c>
      <c r="L1939" s="31">
        <f>VLOOKUP(A1939,ENERGY!$A$2:$F$2692,6,0)</f>
        <v>0</v>
      </c>
      <c r="M1939" s="31">
        <f t="shared" si="3"/>
        <v>0</v>
      </c>
      <c r="N1939" s="32">
        <f>VLOOKUP(A1939,'HUMAN RESOURCES'!$A$2:$M$2692,5,0)</f>
        <v>0</v>
      </c>
      <c r="O1939" s="32">
        <f>VLOOKUP(A1939,'HUMAN RESOURCES'!$A$2:$M$2692,6,0)</f>
        <v>0.003</v>
      </c>
      <c r="P1939" s="31">
        <f>VLOOKUP(A1939,'HUMAN RESOURCES'!$A$2:$M$2692,7,0)</f>
        <v>81</v>
      </c>
      <c r="Q1939" s="5">
        <f>VLOOKUP(A1939,'HUMAN RESOURCES'!$A$2:$M$2692,8,0)</f>
        <v>73</v>
      </c>
      <c r="R1939" s="5">
        <f>VLOOKUP(A1939,'HUMAN RESOURCES'!$A$2:$M$2692,9,0)</f>
        <v>0.236</v>
      </c>
      <c r="S1939" s="5">
        <f>VLOOKUP(A1939,'HUMAN RESOURCES'!$A$2:$M$2692,10,0)</f>
        <v>0.651</v>
      </c>
      <c r="T1939" s="5">
        <f>VLOOKUP(A1939,'HUMAN RESOURCES'!$A$2:$M$2692,11,0)</f>
        <v>0.113</v>
      </c>
      <c r="U1939" s="5">
        <f>VLOOKUP(A1939,'HUMAN RESOURCES'!$A$2:$M$2692,12,0)</f>
        <v>3810605</v>
      </c>
      <c r="V1939" s="35">
        <f>VLOOKUP(A1939,'HUMAN RESOURCES'!$A$2:$M$2692,13,0)</f>
        <v>0.944</v>
      </c>
      <c r="W1939" s="38">
        <f>VLOOKUP(A1939,TOURISM!$A$2:$F$2692,5,0)</f>
        <v>2388000000</v>
      </c>
      <c r="X1939" s="39">
        <f>VLOOKUP(A1939,TOURISM!$A$2:$F$2692,6,0)</f>
        <v>1333000000</v>
      </c>
      <c r="Y1939" s="43">
        <f t="shared" si="4"/>
        <v>1.82578573557527</v>
      </c>
      <c r="Z1939" s="35">
        <f>VLOOKUP(A1939,BUSINESS!$A$2:$J$2692,5,0)</f>
        <v>0</v>
      </c>
      <c r="AA1939" s="5">
        <f>VLOOKUP(A1939,BUSINESS!$A$2:$J$2692,6,0)</f>
        <v>0</v>
      </c>
      <c r="AB1939" s="5">
        <f>VLOOKUP(A1939,BUSINESS!$A$2:$J$2692,7,0)</f>
        <v>0</v>
      </c>
      <c r="AC1939" s="5">
        <f>VLOOKUP(A1939,BUSINESS!$A$2:$J$2692,8,0)</f>
        <v>0</v>
      </c>
      <c r="AD1939" s="35">
        <f>VLOOKUP(A1939,BUSINESS!$A$2:$J$2692,9,0)</f>
        <v>0.105</v>
      </c>
      <c r="AE1939" s="35">
        <f>VLOOKUP(A1939,BUSINESS!$A$2:$J$2692,10,0)</f>
        <v>0.347</v>
      </c>
    </row>
    <row r="1940" customHeight="1" spans="1:31">
      <c r="A1940" s="22" t="str">
        <f t="shared" si="0"/>
        <v>Puerto Rico-The Americas2001</v>
      </c>
      <c r="B1940" s="22" t="s">
        <v>219</v>
      </c>
      <c r="C1940" s="22" t="s">
        <v>75</v>
      </c>
      <c r="D1940" s="23">
        <v>2001</v>
      </c>
      <c r="E1940" s="25">
        <v>69668635000</v>
      </c>
      <c r="F1940" s="24">
        <f t="shared" si="1"/>
        <v>18243.7177481569</v>
      </c>
      <c r="J1940" s="5">
        <f>VLOOKUP(A1940,ENERGY!$A$2:$F$2692,5,0)</f>
        <v>0</v>
      </c>
      <c r="K1940" s="5">
        <f t="shared" si="2"/>
        <v>0</v>
      </c>
      <c r="L1940" s="31">
        <f>VLOOKUP(A1940,ENERGY!$A$2:$F$2692,6,0)</f>
        <v>0</v>
      </c>
      <c r="M1940" s="31">
        <f t="shared" si="3"/>
        <v>0</v>
      </c>
      <c r="N1940" s="32">
        <f>VLOOKUP(A1940,'HUMAN RESOURCES'!$A$2:$M$2692,5,0)</f>
        <v>0</v>
      </c>
      <c r="O1940" s="32">
        <f>VLOOKUP(A1940,'HUMAN RESOURCES'!$A$2:$M$2692,6,0)</f>
        <v>0</v>
      </c>
      <c r="P1940" s="31">
        <f>VLOOKUP(A1940,'HUMAN RESOURCES'!$A$2:$M$2692,7,0)</f>
        <v>81</v>
      </c>
      <c r="Q1940" s="5">
        <f>VLOOKUP(A1940,'HUMAN RESOURCES'!$A$2:$M$2692,8,0)</f>
        <v>73</v>
      </c>
      <c r="R1940" s="5">
        <f>VLOOKUP(A1940,'HUMAN RESOURCES'!$A$2:$M$2692,9,0)</f>
        <v>0.233</v>
      </c>
      <c r="S1940" s="5">
        <f>VLOOKUP(A1940,'HUMAN RESOURCES'!$A$2:$M$2692,10,0)</f>
        <v>0.652</v>
      </c>
      <c r="T1940" s="5">
        <f>VLOOKUP(A1940,'HUMAN RESOURCES'!$A$2:$M$2692,11,0)</f>
        <v>0.115</v>
      </c>
      <c r="U1940" s="5">
        <f>VLOOKUP(A1940,'HUMAN RESOURCES'!$A$2:$M$2692,12,0)</f>
        <v>3818774</v>
      </c>
      <c r="V1940" s="35">
        <f>VLOOKUP(A1940,'HUMAN RESOURCES'!$A$2:$M$2692,13,0)</f>
        <v>0.943</v>
      </c>
      <c r="W1940" s="38">
        <f>VLOOKUP(A1940,TOURISM!$A$2:$F$2692,5,0)</f>
        <v>2728000000</v>
      </c>
      <c r="X1940" s="39">
        <f>VLOOKUP(A1940,TOURISM!$A$2:$F$2692,6,0)</f>
        <v>1456000000</v>
      </c>
      <c r="Y1940" s="43">
        <f t="shared" si="4"/>
        <v>1.60863021980174</v>
      </c>
      <c r="Z1940" s="35">
        <f>VLOOKUP(A1940,BUSINESS!$A$2:$J$2692,5,0)</f>
        <v>0</v>
      </c>
      <c r="AA1940" s="5">
        <f>VLOOKUP(A1940,BUSINESS!$A$2:$J$2692,6,0)</f>
        <v>0</v>
      </c>
      <c r="AB1940" s="5">
        <f>VLOOKUP(A1940,BUSINESS!$A$2:$J$2692,7,0)</f>
        <v>0</v>
      </c>
      <c r="AC1940" s="5">
        <f>VLOOKUP(A1940,BUSINESS!$A$2:$J$2692,8,0)</f>
        <v>0</v>
      </c>
      <c r="AD1940" s="35">
        <f>VLOOKUP(A1940,BUSINESS!$A$2:$J$2692,9,0)</f>
        <v>0.156</v>
      </c>
      <c r="AE1940" s="35">
        <f>VLOOKUP(A1940,BUSINESS!$A$2:$J$2692,10,0)</f>
        <v>0.429</v>
      </c>
    </row>
    <row r="1941" customHeight="1" spans="1:31">
      <c r="A1941" s="22" t="str">
        <f t="shared" si="0"/>
        <v>Puerto Rico-The Americas2002</v>
      </c>
      <c r="B1941" s="22" t="s">
        <v>219</v>
      </c>
      <c r="C1941" s="22" t="s">
        <v>75</v>
      </c>
      <c r="D1941" s="23">
        <v>2002</v>
      </c>
      <c r="E1941" s="25">
        <v>72546194000</v>
      </c>
      <c r="F1941" s="24">
        <f t="shared" si="1"/>
        <v>18972.7685297569</v>
      </c>
      <c r="J1941" s="5">
        <f>VLOOKUP(A1941,ENERGY!$A$2:$F$2692,5,0)</f>
        <v>0</v>
      </c>
      <c r="K1941" s="5">
        <f t="shared" si="2"/>
        <v>0</v>
      </c>
      <c r="L1941" s="31">
        <f>VLOOKUP(A1941,ENERGY!$A$2:$F$2692,6,0)</f>
        <v>0</v>
      </c>
      <c r="M1941" s="31">
        <f t="shared" si="3"/>
        <v>0</v>
      </c>
      <c r="N1941" s="32">
        <f>VLOOKUP(A1941,'HUMAN RESOURCES'!$A$2:$M$2692,5,0)</f>
        <v>0.008</v>
      </c>
      <c r="O1941" s="32">
        <f>VLOOKUP(A1941,'HUMAN RESOURCES'!$A$2:$M$2692,6,0)</f>
        <v>0.004</v>
      </c>
      <c r="P1941" s="31">
        <f>VLOOKUP(A1941,'HUMAN RESOURCES'!$A$2:$M$2692,7,0)</f>
        <v>82</v>
      </c>
      <c r="Q1941" s="5">
        <f>VLOOKUP(A1941,'HUMAN RESOURCES'!$A$2:$M$2692,8,0)</f>
        <v>74</v>
      </c>
      <c r="R1941" s="5">
        <f>VLOOKUP(A1941,'HUMAN RESOURCES'!$A$2:$M$2692,9,0)</f>
        <v>0.23</v>
      </c>
      <c r="S1941" s="5">
        <f>VLOOKUP(A1941,'HUMAN RESOURCES'!$A$2:$M$2692,10,0)</f>
        <v>0.653</v>
      </c>
      <c r="T1941" s="5">
        <f>VLOOKUP(A1941,'HUMAN RESOURCES'!$A$2:$M$2692,11,0)</f>
        <v>0.117</v>
      </c>
      <c r="U1941" s="5">
        <f>VLOOKUP(A1941,'HUMAN RESOURCES'!$A$2:$M$2692,12,0)</f>
        <v>3823701</v>
      </c>
      <c r="V1941" s="35">
        <f>VLOOKUP(A1941,'HUMAN RESOURCES'!$A$2:$M$2692,13,0)</f>
        <v>0.943</v>
      </c>
      <c r="W1941" s="38">
        <f>VLOOKUP(A1941,TOURISM!$A$2:$F$2692,5,0)</f>
        <v>2486000000</v>
      </c>
      <c r="X1941" s="39">
        <f>VLOOKUP(A1941,TOURISM!$A$2:$F$2692,6,0)</f>
        <v>1319000000</v>
      </c>
      <c r="Y1941" s="43">
        <f t="shared" si="4"/>
        <v>1.65756793298879</v>
      </c>
      <c r="Z1941" s="35">
        <f>VLOOKUP(A1941,BUSINESS!$A$2:$J$2692,5,0)</f>
        <v>0</v>
      </c>
      <c r="AA1941" s="5">
        <f>VLOOKUP(A1941,BUSINESS!$A$2:$J$2692,6,0)</f>
        <v>0</v>
      </c>
      <c r="AB1941" s="5">
        <f>VLOOKUP(A1941,BUSINESS!$A$2:$J$2692,7,0)</f>
        <v>0</v>
      </c>
      <c r="AC1941" s="5">
        <f>VLOOKUP(A1941,BUSINESS!$A$2:$J$2692,8,0)</f>
        <v>0</v>
      </c>
      <c r="AD1941" s="35">
        <f>VLOOKUP(A1941,BUSINESS!$A$2:$J$2692,9,0)</f>
        <v>0.175</v>
      </c>
      <c r="AE1941" s="35">
        <f>VLOOKUP(A1941,BUSINESS!$A$2:$J$2692,10,0)</f>
        <v>0.434</v>
      </c>
    </row>
    <row r="1942" customHeight="1" spans="1:31">
      <c r="A1942" s="22" t="str">
        <f t="shared" si="0"/>
        <v>Puerto Rico-The Americas2003</v>
      </c>
      <c r="B1942" s="22" t="s">
        <v>219</v>
      </c>
      <c r="C1942" s="22" t="s">
        <v>75</v>
      </c>
      <c r="D1942" s="23">
        <v>2003</v>
      </c>
      <c r="E1942" s="25">
        <v>75833996000</v>
      </c>
      <c r="F1942" s="24">
        <f t="shared" si="1"/>
        <v>19820.2072870642</v>
      </c>
      <c r="J1942" s="5">
        <f>VLOOKUP(A1942,ENERGY!$A$2:$F$2692,5,0)</f>
        <v>0</v>
      </c>
      <c r="K1942" s="5">
        <f t="shared" si="2"/>
        <v>0</v>
      </c>
      <c r="L1942" s="31">
        <f>VLOOKUP(A1942,ENERGY!$A$2:$F$2692,6,0)</f>
        <v>0</v>
      </c>
      <c r="M1942" s="31">
        <f t="shared" si="3"/>
        <v>0</v>
      </c>
      <c r="N1942" s="32">
        <f>VLOOKUP(A1942,'HUMAN RESOURCES'!$A$2:$M$2692,5,0)</f>
        <v>0.009</v>
      </c>
      <c r="O1942" s="32">
        <f>VLOOKUP(A1942,'HUMAN RESOURCES'!$A$2:$M$2692,6,0)</f>
        <v>0.008</v>
      </c>
      <c r="P1942" s="31">
        <f>VLOOKUP(A1942,'HUMAN RESOURCES'!$A$2:$M$2692,7,0)</f>
        <v>82</v>
      </c>
      <c r="Q1942" s="5">
        <f>VLOOKUP(A1942,'HUMAN RESOURCES'!$A$2:$M$2692,8,0)</f>
        <v>74</v>
      </c>
      <c r="R1942" s="5">
        <f>VLOOKUP(A1942,'HUMAN RESOURCES'!$A$2:$M$2692,9,0)</f>
        <v>0.227</v>
      </c>
      <c r="S1942" s="5">
        <f>VLOOKUP(A1942,'HUMAN RESOURCES'!$A$2:$M$2692,10,0)</f>
        <v>0.654</v>
      </c>
      <c r="T1942" s="5">
        <f>VLOOKUP(A1942,'HUMAN RESOURCES'!$A$2:$M$2692,11,0)</f>
        <v>0.118</v>
      </c>
      <c r="U1942" s="5">
        <f>VLOOKUP(A1942,'HUMAN RESOURCES'!$A$2:$M$2692,12,0)</f>
        <v>3826095</v>
      </c>
      <c r="V1942" s="35">
        <f>VLOOKUP(A1942,'HUMAN RESOURCES'!$A$2:$M$2692,13,0)</f>
        <v>0.942</v>
      </c>
      <c r="W1942" s="38">
        <f>VLOOKUP(A1942,TOURISM!$A$2:$F$2692,5,0)</f>
        <v>2677000000</v>
      </c>
      <c r="X1942" s="39">
        <f>VLOOKUP(A1942,TOURISM!$A$2:$F$2692,6,0)</f>
        <v>1420000000</v>
      </c>
      <c r="Y1942" s="43">
        <f t="shared" si="4"/>
        <v>1.7927770581009</v>
      </c>
      <c r="Z1942" s="35">
        <f>VLOOKUP(A1942,BUSINESS!$A$2:$J$2692,5,0)</f>
        <v>0</v>
      </c>
      <c r="AA1942" s="5">
        <f>VLOOKUP(A1942,BUSINESS!$A$2:$J$2692,6,0)</f>
        <v>7</v>
      </c>
      <c r="AB1942" s="5">
        <f>VLOOKUP(A1942,BUSINESS!$A$2:$J$2692,7,0)</f>
        <v>0</v>
      </c>
      <c r="AC1942" s="5">
        <f>VLOOKUP(A1942,BUSINESS!$A$2:$J$2692,8,0)</f>
        <v>0</v>
      </c>
      <c r="AD1942" s="35">
        <f>VLOOKUP(A1942,BUSINESS!$A$2:$J$2692,9,0)</f>
        <v>0.197</v>
      </c>
      <c r="AE1942" s="35">
        <f>VLOOKUP(A1942,BUSINESS!$A$2:$J$2692,10,0)</f>
        <v>0.452</v>
      </c>
    </row>
    <row r="1943" customHeight="1" spans="1:31">
      <c r="A1943" s="22" t="str">
        <f t="shared" si="0"/>
        <v>Puerto Rico-The Americas2004</v>
      </c>
      <c r="B1943" s="22" t="s">
        <v>219</v>
      </c>
      <c r="C1943" s="22" t="s">
        <v>75</v>
      </c>
      <c r="D1943" s="23">
        <v>2004</v>
      </c>
      <c r="E1943" s="25">
        <v>80322313000</v>
      </c>
      <c r="F1943" s="24">
        <f t="shared" si="1"/>
        <v>20988.9923326534</v>
      </c>
      <c r="J1943" s="5">
        <f>VLOOKUP(A1943,ENERGY!$A$2:$F$2692,5,0)</f>
        <v>0</v>
      </c>
      <c r="K1943" s="5">
        <f t="shared" si="2"/>
        <v>0</v>
      </c>
      <c r="L1943" s="31">
        <f>VLOOKUP(A1943,ENERGY!$A$2:$F$2692,6,0)</f>
        <v>0</v>
      </c>
      <c r="M1943" s="31">
        <f t="shared" si="3"/>
        <v>0</v>
      </c>
      <c r="N1943" s="32">
        <f>VLOOKUP(A1943,'HUMAN RESOURCES'!$A$2:$M$2692,5,0)</f>
        <v>0.009</v>
      </c>
      <c r="O1943" s="32">
        <f>VLOOKUP(A1943,'HUMAN RESOURCES'!$A$2:$M$2692,6,0)</f>
        <v>0.007</v>
      </c>
      <c r="P1943" s="31">
        <f>VLOOKUP(A1943,'HUMAN RESOURCES'!$A$2:$M$2692,7,0)</f>
        <v>82</v>
      </c>
      <c r="Q1943" s="5">
        <f>VLOOKUP(A1943,'HUMAN RESOURCES'!$A$2:$M$2692,8,0)</f>
        <v>74</v>
      </c>
      <c r="R1943" s="5">
        <f>VLOOKUP(A1943,'HUMAN RESOURCES'!$A$2:$M$2692,9,0)</f>
        <v>0.225</v>
      </c>
      <c r="S1943" s="5">
        <f>VLOOKUP(A1943,'HUMAN RESOURCES'!$A$2:$M$2692,10,0)</f>
        <v>0.655</v>
      </c>
      <c r="T1943" s="5">
        <f>VLOOKUP(A1943,'HUMAN RESOURCES'!$A$2:$M$2692,11,0)</f>
        <v>0.12</v>
      </c>
      <c r="U1943" s="5">
        <f>VLOOKUP(A1943,'HUMAN RESOURCES'!$A$2:$M$2692,12,0)</f>
        <v>3826878</v>
      </c>
      <c r="V1943" s="35">
        <f>VLOOKUP(A1943,'HUMAN RESOURCES'!$A$2:$M$2692,13,0)</f>
        <v>0.942</v>
      </c>
      <c r="W1943" s="38">
        <f>VLOOKUP(A1943,TOURISM!$A$2:$F$2692,5,0)</f>
        <v>3024000000</v>
      </c>
      <c r="X1943" s="39">
        <f>VLOOKUP(A1943,TOURISM!$A$2:$F$2692,6,0)</f>
        <v>1584000000</v>
      </c>
      <c r="Y1943" s="43">
        <f t="shared" si="4"/>
        <v>1.87810163820833</v>
      </c>
      <c r="Z1943" s="35">
        <f>VLOOKUP(A1943,BUSINESS!$A$2:$J$2692,5,0)</f>
        <v>0</v>
      </c>
      <c r="AA1943" s="5">
        <f>VLOOKUP(A1943,BUSINESS!$A$2:$J$2692,6,0)</f>
        <v>7</v>
      </c>
      <c r="AB1943" s="5">
        <f>VLOOKUP(A1943,BUSINESS!$A$2:$J$2692,7,0)</f>
        <v>0</v>
      </c>
      <c r="AC1943" s="5">
        <f>VLOOKUP(A1943,BUSINESS!$A$2:$J$2692,8,0)</f>
        <v>0</v>
      </c>
      <c r="AD1943" s="35">
        <f>VLOOKUP(A1943,BUSINESS!$A$2:$J$2692,9,0)</f>
        <v>0.221</v>
      </c>
      <c r="AE1943" s="35">
        <f>VLOOKUP(A1943,BUSINESS!$A$2:$J$2692,10,0)</f>
        <v>0.49</v>
      </c>
    </row>
    <row r="1944" customHeight="1" spans="1:31">
      <c r="A1944" s="22" t="str">
        <f t="shared" si="0"/>
        <v>Puerto Rico-The Americas2005</v>
      </c>
      <c r="B1944" s="22" t="s">
        <v>219</v>
      </c>
      <c r="C1944" s="22" t="s">
        <v>75</v>
      </c>
      <c r="D1944" s="23">
        <v>2005</v>
      </c>
      <c r="E1944" s="25">
        <v>83914521341</v>
      </c>
      <c r="F1944" s="24">
        <f t="shared" si="1"/>
        <v>21959.3227077152</v>
      </c>
      <c r="J1944" s="5">
        <f>VLOOKUP(A1944,ENERGY!$A$2:$F$2692,5,0)</f>
        <v>0</v>
      </c>
      <c r="K1944" s="5">
        <f t="shared" si="2"/>
        <v>0</v>
      </c>
      <c r="L1944" s="31">
        <f>VLOOKUP(A1944,ENERGY!$A$2:$F$2692,6,0)</f>
        <v>0</v>
      </c>
      <c r="M1944" s="31">
        <f t="shared" si="3"/>
        <v>0</v>
      </c>
      <c r="N1944" s="32">
        <f>VLOOKUP(A1944,'HUMAN RESOURCES'!$A$2:$M$2692,5,0)</f>
        <v>0.009</v>
      </c>
      <c r="O1944" s="32">
        <f>VLOOKUP(A1944,'HUMAN RESOURCES'!$A$2:$M$2692,6,0)</f>
        <v>0.006</v>
      </c>
      <c r="P1944" s="31">
        <f>VLOOKUP(A1944,'HUMAN RESOURCES'!$A$2:$M$2692,7,0)</f>
        <v>82</v>
      </c>
      <c r="Q1944" s="5">
        <f>VLOOKUP(A1944,'HUMAN RESOURCES'!$A$2:$M$2692,8,0)</f>
        <v>74</v>
      </c>
      <c r="R1944" s="5">
        <f>VLOOKUP(A1944,'HUMAN RESOURCES'!$A$2:$M$2692,9,0)</f>
        <v>0.222</v>
      </c>
      <c r="S1944" s="5">
        <f>VLOOKUP(A1944,'HUMAN RESOURCES'!$A$2:$M$2692,10,0)</f>
        <v>0.657</v>
      </c>
      <c r="T1944" s="5">
        <f>VLOOKUP(A1944,'HUMAN RESOURCES'!$A$2:$M$2692,11,0)</f>
        <v>0.122</v>
      </c>
      <c r="U1944" s="5">
        <f>VLOOKUP(A1944,'HUMAN RESOURCES'!$A$2:$M$2692,12,0)</f>
        <v>3821362</v>
      </c>
      <c r="V1944" s="35">
        <f>VLOOKUP(A1944,'HUMAN RESOURCES'!$A$2:$M$2692,13,0)</f>
        <v>0.941</v>
      </c>
      <c r="W1944" s="38">
        <f>VLOOKUP(A1944,TOURISM!$A$2:$F$2692,5,0)</f>
        <v>3239000000</v>
      </c>
      <c r="X1944" s="39">
        <f>VLOOKUP(A1944,TOURISM!$A$2:$F$2692,6,0)</f>
        <v>1663000000</v>
      </c>
      <c r="Y1944" s="43">
        <f t="shared" si="4"/>
        <v>1.85273953291245</v>
      </c>
      <c r="Z1944" s="35">
        <f>VLOOKUP(A1944,BUSINESS!$A$2:$J$2692,5,0)</f>
        <v>0.576</v>
      </c>
      <c r="AA1944" s="5">
        <f>VLOOKUP(A1944,BUSINESS!$A$2:$J$2692,6,0)</f>
        <v>7</v>
      </c>
      <c r="AB1944" s="5">
        <f>VLOOKUP(A1944,BUSINESS!$A$2:$J$2692,7,0)</f>
        <v>0</v>
      </c>
      <c r="AC1944" s="5">
        <f>VLOOKUP(A1944,BUSINESS!$A$2:$J$2692,8,0)</f>
        <v>140</v>
      </c>
      <c r="AD1944" s="35">
        <f>VLOOKUP(A1944,BUSINESS!$A$2:$J$2692,9,0)</f>
        <v>0.234</v>
      </c>
      <c r="AE1944" s="35">
        <f>VLOOKUP(A1944,BUSINESS!$A$2:$J$2692,10,0)</f>
        <v>0.53</v>
      </c>
    </row>
    <row r="1945" customHeight="1" spans="1:31">
      <c r="A1945" s="22" t="str">
        <f t="shared" si="0"/>
        <v>Puerto Rico-The Americas2006</v>
      </c>
      <c r="B1945" s="22" t="s">
        <v>219</v>
      </c>
      <c r="C1945" s="22" t="s">
        <v>75</v>
      </c>
      <c r="D1945" s="23">
        <v>2006</v>
      </c>
      <c r="E1945" s="25">
        <v>87276164365</v>
      </c>
      <c r="F1945" s="24">
        <f t="shared" si="1"/>
        <v>22935.9411494334</v>
      </c>
      <c r="J1945" s="5">
        <f>VLOOKUP(A1945,ENERGY!$A$2:$F$2692,5,0)</f>
        <v>0</v>
      </c>
      <c r="K1945" s="5">
        <f t="shared" si="2"/>
        <v>0</v>
      </c>
      <c r="L1945" s="31">
        <f>VLOOKUP(A1945,ENERGY!$A$2:$F$2692,6,0)</f>
        <v>0</v>
      </c>
      <c r="M1945" s="31">
        <f t="shared" si="3"/>
        <v>0</v>
      </c>
      <c r="N1945" s="32">
        <f>VLOOKUP(A1945,'HUMAN RESOURCES'!$A$2:$M$2692,5,0)</f>
        <v>0.009</v>
      </c>
      <c r="O1945" s="32">
        <f>VLOOKUP(A1945,'HUMAN RESOURCES'!$A$2:$M$2692,6,0)</f>
        <v>0.007</v>
      </c>
      <c r="P1945" s="31">
        <f>VLOOKUP(A1945,'HUMAN RESOURCES'!$A$2:$M$2692,7,0)</f>
        <v>83</v>
      </c>
      <c r="Q1945" s="5">
        <f>VLOOKUP(A1945,'HUMAN RESOURCES'!$A$2:$M$2692,8,0)</f>
        <v>74</v>
      </c>
      <c r="R1945" s="5">
        <f>VLOOKUP(A1945,'HUMAN RESOURCES'!$A$2:$M$2692,9,0)</f>
        <v>0.219</v>
      </c>
      <c r="S1945" s="5">
        <f>VLOOKUP(A1945,'HUMAN RESOURCES'!$A$2:$M$2692,10,0)</f>
        <v>0.658</v>
      </c>
      <c r="T1945" s="5">
        <f>VLOOKUP(A1945,'HUMAN RESOURCES'!$A$2:$M$2692,11,0)</f>
        <v>0.123</v>
      </c>
      <c r="U1945" s="5">
        <f>VLOOKUP(A1945,'HUMAN RESOURCES'!$A$2:$M$2692,12,0)</f>
        <v>3805214</v>
      </c>
      <c r="V1945" s="35">
        <f>VLOOKUP(A1945,'HUMAN RESOURCES'!$A$2:$M$2692,13,0)</f>
        <v>0.941</v>
      </c>
      <c r="W1945" s="38">
        <f>VLOOKUP(A1945,TOURISM!$A$2:$F$2692,5,0)</f>
        <v>3369000000</v>
      </c>
      <c r="X1945" s="39">
        <f>VLOOKUP(A1945,TOURISM!$A$2:$F$2692,6,0)</f>
        <v>1752000000</v>
      </c>
      <c r="Y1945" s="43">
        <f t="shared" si="4"/>
        <v>1.86653583767652</v>
      </c>
      <c r="Z1945" s="35">
        <f>VLOOKUP(A1945,BUSINESS!$A$2:$J$2692,5,0)</f>
        <v>0.576</v>
      </c>
      <c r="AA1945" s="5">
        <f>VLOOKUP(A1945,BUSINESS!$A$2:$J$2692,6,0)</f>
        <v>7</v>
      </c>
      <c r="AB1945" s="5">
        <f>VLOOKUP(A1945,BUSINESS!$A$2:$J$2692,7,0)</f>
        <v>0</v>
      </c>
      <c r="AC1945" s="5">
        <f>VLOOKUP(A1945,BUSINESS!$A$2:$J$2692,8,0)</f>
        <v>140</v>
      </c>
      <c r="AD1945" s="35">
        <f>VLOOKUP(A1945,BUSINESS!$A$2:$J$2692,9,0)</f>
        <v>0.254</v>
      </c>
      <c r="AE1945" s="35">
        <f>VLOOKUP(A1945,BUSINESS!$A$2:$J$2692,10,0)</f>
        <v>0.586</v>
      </c>
    </row>
    <row r="1946" customHeight="1" spans="1:31">
      <c r="A1946" s="22" t="str">
        <f t="shared" si="0"/>
        <v>Puerto Rico-The Americas2007</v>
      </c>
      <c r="B1946" s="22" t="s">
        <v>219</v>
      </c>
      <c r="C1946" s="22" t="s">
        <v>75</v>
      </c>
      <c r="D1946" s="23">
        <v>2007</v>
      </c>
      <c r="E1946" s="25">
        <v>89524131617</v>
      </c>
      <c r="F1946" s="24">
        <f t="shared" si="1"/>
        <v>23664.8823530034</v>
      </c>
      <c r="J1946" s="5">
        <f>VLOOKUP(A1946,ENERGY!$A$2:$F$2692,5,0)</f>
        <v>0</v>
      </c>
      <c r="K1946" s="5">
        <f t="shared" si="2"/>
        <v>0</v>
      </c>
      <c r="L1946" s="31">
        <f>VLOOKUP(A1946,ENERGY!$A$2:$F$2692,6,0)</f>
        <v>0</v>
      </c>
      <c r="M1946" s="31">
        <f t="shared" si="3"/>
        <v>0</v>
      </c>
      <c r="N1946" s="32">
        <f>VLOOKUP(A1946,'HUMAN RESOURCES'!$A$2:$M$2692,5,0)</f>
        <v>0.009</v>
      </c>
      <c r="O1946" s="32">
        <f>VLOOKUP(A1946,'HUMAN RESOURCES'!$A$2:$M$2692,6,0)</f>
        <v>0.004</v>
      </c>
      <c r="P1946" s="31">
        <f>VLOOKUP(A1946,'HUMAN RESOURCES'!$A$2:$M$2692,7,0)</f>
        <v>83</v>
      </c>
      <c r="Q1946" s="5">
        <f>VLOOKUP(A1946,'HUMAN RESOURCES'!$A$2:$M$2692,8,0)</f>
        <v>74</v>
      </c>
      <c r="R1946" s="5">
        <f>VLOOKUP(A1946,'HUMAN RESOURCES'!$A$2:$M$2692,9,0)</f>
        <v>0.215</v>
      </c>
      <c r="S1946" s="5">
        <f>VLOOKUP(A1946,'HUMAN RESOURCES'!$A$2:$M$2692,10,0)</f>
        <v>0.66</v>
      </c>
      <c r="T1946" s="5">
        <f>VLOOKUP(A1946,'HUMAN RESOURCES'!$A$2:$M$2692,11,0)</f>
        <v>0.125</v>
      </c>
      <c r="U1946" s="5">
        <f>VLOOKUP(A1946,'HUMAN RESOURCES'!$A$2:$M$2692,12,0)</f>
        <v>3782995</v>
      </c>
      <c r="V1946" s="35">
        <f>VLOOKUP(A1946,'HUMAN RESOURCES'!$A$2:$M$2692,13,0)</f>
        <v>0.94</v>
      </c>
      <c r="W1946" s="38">
        <f>VLOOKUP(A1946,TOURISM!$A$2:$F$2692,5,0)</f>
        <v>3414000000</v>
      </c>
      <c r="X1946" s="39">
        <f>VLOOKUP(A1946,TOURISM!$A$2:$F$2692,6,0)</f>
        <v>1743000000</v>
      </c>
      <c r="Y1946" s="43">
        <f t="shared" si="4"/>
        <v>1.89450337292084</v>
      </c>
      <c r="Z1946" s="35">
        <f>VLOOKUP(A1946,BUSINESS!$A$2:$J$2692,5,0)</f>
        <v>0.576</v>
      </c>
      <c r="AA1946" s="5">
        <f>VLOOKUP(A1946,BUSINESS!$A$2:$J$2692,6,0)</f>
        <v>7</v>
      </c>
      <c r="AB1946" s="5">
        <f>VLOOKUP(A1946,BUSINESS!$A$2:$J$2692,7,0)</f>
        <v>0</v>
      </c>
      <c r="AC1946" s="5">
        <f>VLOOKUP(A1946,BUSINESS!$A$2:$J$2692,8,0)</f>
        <v>140</v>
      </c>
      <c r="AD1946" s="35">
        <f>VLOOKUP(A1946,BUSINESS!$A$2:$J$2692,9,0)</f>
        <v>0.279</v>
      </c>
      <c r="AE1946" s="35">
        <f>VLOOKUP(A1946,BUSINESS!$A$2:$J$2692,10,0)</f>
        <v>0.65</v>
      </c>
    </row>
    <row r="1947" customHeight="1" spans="1:31">
      <c r="A1947" s="22" t="str">
        <f t="shared" si="0"/>
        <v>Puerto Rico-The Americas2008</v>
      </c>
      <c r="B1947" s="22" t="s">
        <v>219</v>
      </c>
      <c r="C1947" s="22" t="s">
        <v>75</v>
      </c>
      <c r="D1947" s="23">
        <v>2008</v>
      </c>
      <c r="E1947" s="25">
        <v>93639316000</v>
      </c>
      <c r="F1947" s="24">
        <f t="shared" si="1"/>
        <v>24898.3388400438</v>
      </c>
      <c r="J1947" s="5">
        <f>VLOOKUP(A1947,ENERGY!$A$2:$F$2692,5,0)</f>
        <v>0</v>
      </c>
      <c r="K1947" s="5">
        <f t="shared" si="2"/>
        <v>0</v>
      </c>
      <c r="L1947" s="31">
        <f>VLOOKUP(A1947,ENERGY!$A$2:$F$2692,6,0)</f>
        <v>0</v>
      </c>
      <c r="M1947" s="31">
        <f t="shared" si="3"/>
        <v>0</v>
      </c>
      <c r="N1947" s="32">
        <f>VLOOKUP(A1947,'HUMAN RESOURCES'!$A$2:$M$2692,5,0)</f>
        <v>0.009</v>
      </c>
      <c r="O1947" s="32">
        <f>VLOOKUP(A1947,'HUMAN RESOURCES'!$A$2:$M$2692,6,0)</f>
        <v>0.006</v>
      </c>
      <c r="P1947" s="31">
        <f>VLOOKUP(A1947,'HUMAN RESOURCES'!$A$2:$M$2692,7,0)</f>
        <v>83</v>
      </c>
      <c r="Q1947" s="5">
        <f>VLOOKUP(A1947,'HUMAN RESOURCES'!$A$2:$M$2692,8,0)</f>
        <v>75</v>
      </c>
      <c r="R1947" s="5">
        <f>VLOOKUP(A1947,'HUMAN RESOURCES'!$A$2:$M$2692,9,0)</f>
        <v>0.212</v>
      </c>
      <c r="S1947" s="5">
        <f>VLOOKUP(A1947,'HUMAN RESOURCES'!$A$2:$M$2692,10,0)</f>
        <v>0.662</v>
      </c>
      <c r="T1947" s="5">
        <f>VLOOKUP(A1947,'HUMAN RESOURCES'!$A$2:$M$2692,11,0)</f>
        <v>0.126</v>
      </c>
      <c r="U1947" s="5">
        <f>VLOOKUP(A1947,'HUMAN RESOURCES'!$A$2:$M$2692,12,0)</f>
        <v>3760866</v>
      </c>
      <c r="V1947" s="35">
        <f>VLOOKUP(A1947,'HUMAN RESOURCES'!$A$2:$M$2692,13,0)</f>
        <v>0.939</v>
      </c>
      <c r="W1947" s="38">
        <f>VLOOKUP(A1947,TOURISM!$A$2:$F$2692,5,0)</f>
        <v>3535000000</v>
      </c>
      <c r="X1947" s="39">
        <f>VLOOKUP(A1947,TOURISM!$A$2:$F$2692,6,0)</f>
        <v>1761000000</v>
      </c>
      <c r="Y1947" s="43">
        <f t="shared" si="4"/>
        <v>1.8571231535553</v>
      </c>
      <c r="Z1947" s="35">
        <f>VLOOKUP(A1947,BUSINESS!$A$2:$J$2692,5,0)</f>
        <v>0.606</v>
      </c>
      <c r="AA1947" s="5">
        <f>VLOOKUP(A1947,BUSINESS!$A$2:$J$2692,6,0)</f>
        <v>7</v>
      </c>
      <c r="AB1947" s="5">
        <f>VLOOKUP(A1947,BUSINESS!$A$2:$J$2692,7,0)</f>
        <v>0</v>
      </c>
      <c r="AC1947" s="5">
        <f>VLOOKUP(A1947,BUSINESS!$A$2:$J$2692,8,0)</f>
        <v>218</v>
      </c>
      <c r="AD1947" s="35">
        <f>VLOOKUP(A1947,BUSINESS!$A$2:$J$2692,9,0)</f>
        <v>0.38</v>
      </c>
      <c r="AE1947" s="35">
        <f>VLOOKUP(A1947,BUSINESS!$A$2:$J$2692,10,0)</f>
        <v>0.682</v>
      </c>
    </row>
    <row r="1948" customHeight="1" spans="1:31">
      <c r="A1948" s="22" t="str">
        <f t="shared" si="0"/>
        <v>Puerto Rico-The Americas2009</v>
      </c>
      <c r="B1948" s="22" t="s">
        <v>219</v>
      </c>
      <c r="C1948" s="22" t="s">
        <v>75</v>
      </c>
      <c r="D1948" s="23">
        <v>2009</v>
      </c>
      <c r="E1948" s="25">
        <v>96385638000</v>
      </c>
      <c r="F1948" s="24">
        <f t="shared" si="1"/>
        <v>25768.7360476525</v>
      </c>
      <c r="J1948" s="5">
        <f>VLOOKUP(A1948,ENERGY!$A$2:$F$2692,5,0)</f>
        <v>0</v>
      </c>
      <c r="K1948" s="5">
        <f t="shared" si="2"/>
        <v>0</v>
      </c>
      <c r="L1948" s="31">
        <f>VLOOKUP(A1948,ENERGY!$A$2:$F$2692,6,0)</f>
        <v>0</v>
      </c>
      <c r="M1948" s="31">
        <f t="shared" si="3"/>
        <v>0</v>
      </c>
      <c r="N1948" s="32">
        <f>VLOOKUP(A1948,'HUMAN RESOURCES'!$A$2:$M$2692,5,0)</f>
        <v>0.009</v>
      </c>
      <c r="O1948" s="32">
        <f>VLOOKUP(A1948,'HUMAN RESOURCES'!$A$2:$M$2692,6,0)</f>
        <v>0</v>
      </c>
      <c r="P1948" s="31">
        <f>VLOOKUP(A1948,'HUMAN RESOURCES'!$A$2:$M$2692,7,0)</f>
        <v>82</v>
      </c>
      <c r="Q1948" s="5">
        <f>VLOOKUP(A1948,'HUMAN RESOURCES'!$A$2:$M$2692,8,0)</f>
        <v>74</v>
      </c>
      <c r="R1948" s="5">
        <f>VLOOKUP(A1948,'HUMAN RESOURCES'!$A$2:$M$2692,9,0)</f>
        <v>0.208</v>
      </c>
      <c r="S1948" s="5">
        <f>VLOOKUP(A1948,'HUMAN RESOURCES'!$A$2:$M$2692,10,0)</f>
        <v>0.664</v>
      </c>
      <c r="T1948" s="5">
        <f>VLOOKUP(A1948,'HUMAN RESOURCES'!$A$2:$M$2692,11,0)</f>
        <v>0.128</v>
      </c>
      <c r="U1948" s="5">
        <f>VLOOKUP(A1948,'HUMAN RESOURCES'!$A$2:$M$2692,12,0)</f>
        <v>3740410</v>
      </c>
      <c r="V1948" s="35">
        <f>VLOOKUP(A1948,'HUMAN RESOURCES'!$A$2:$M$2692,13,0)</f>
        <v>0.939</v>
      </c>
      <c r="W1948" s="38">
        <f>VLOOKUP(A1948,TOURISM!$A$2:$F$2692,5,0)</f>
        <v>3176000000</v>
      </c>
      <c r="X1948" s="39">
        <f>VLOOKUP(A1948,TOURISM!$A$2:$F$2692,6,0)</f>
        <v>1386000000</v>
      </c>
      <c r="Y1948" s="43">
        <f t="shared" si="4"/>
        <v>2.06441738482167</v>
      </c>
      <c r="Z1948" s="35">
        <f>VLOOKUP(A1948,BUSINESS!$A$2:$J$2692,5,0)</f>
        <v>0.606</v>
      </c>
      <c r="AA1948" s="5">
        <f>VLOOKUP(A1948,BUSINESS!$A$2:$J$2692,6,0)</f>
        <v>7</v>
      </c>
      <c r="AB1948" s="5">
        <f>VLOOKUP(A1948,BUSINESS!$A$2:$J$2692,7,0)</f>
        <v>0</v>
      </c>
      <c r="AC1948" s="5">
        <f>VLOOKUP(A1948,BUSINESS!$A$2:$J$2692,8,0)</f>
        <v>218</v>
      </c>
      <c r="AD1948" s="35">
        <f>VLOOKUP(A1948,BUSINESS!$A$2:$J$2692,9,0)</f>
        <v>0.415</v>
      </c>
      <c r="AE1948" s="35">
        <f>VLOOKUP(A1948,BUSINESS!$A$2:$J$2692,10,0)</f>
        <v>0.729</v>
      </c>
    </row>
    <row r="1949" customHeight="1" spans="1:31">
      <c r="A1949" s="22" t="str">
        <f t="shared" si="0"/>
        <v>Puerto Rico-The Americas2010</v>
      </c>
      <c r="B1949" s="22" t="s">
        <v>219</v>
      </c>
      <c r="C1949" s="22" t="s">
        <v>75</v>
      </c>
      <c r="D1949" s="23">
        <v>2010</v>
      </c>
      <c r="E1949" s="25">
        <v>98381268000</v>
      </c>
      <c r="F1949" s="24">
        <f t="shared" si="1"/>
        <v>26437.9921788838</v>
      </c>
      <c r="J1949" s="5">
        <f>VLOOKUP(A1949,ENERGY!$A$2:$F$2692,5,0)</f>
        <v>0</v>
      </c>
      <c r="K1949" s="5">
        <f t="shared" si="2"/>
        <v>0</v>
      </c>
      <c r="L1949" s="31">
        <f>VLOOKUP(A1949,ENERGY!$A$2:$F$2692,6,0)</f>
        <v>0</v>
      </c>
      <c r="M1949" s="31">
        <f t="shared" si="3"/>
        <v>0</v>
      </c>
      <c r="N1949" s="32">
        <f>VLOOKUP(A1949,'HUMAN RESOURCES'!$A$2:$M$2692,5,0)</f>
        <v>0.009</v>
      </c>
      <c r="O1949" s="32">
        <f>VLOOKUP(A1949,'HUMAN RESOURCES'!$A$2:$M$2692,6,0)</f>
        <v>0.003</v>
      </c>
      <c r="P1949" s="31">
        <f>VLOOKUP(A1949,'HUMAN RESOURCES'!$A$2:$M$2692,7,0)</f>
        <v>82</v>
      </c>
      <c r="Q1949" s="5">
        <f>VLOOKUP(A1949,'HUMAN RESOURCES'!$A$2:$M$2692,8,0)</f>
        <v>74</v>
      </c>
      <c r="R1949" s="5">
        <f>VLOOKUP(A1949,'HUMAN RESOURCES'!$A$2:$M$2692,9,0)</f>
        <v>0.205</v>
      </c>
      <c r="S1949" s="5">
        <f>VLOOKUP(A1949,'HUMAN RESOURCES'!$A$2:$M$2692,10,0)</f>
        <v>0.665</v>
      </c>
      <c r="T1949" s="5">
        <f>VLOOKUP(A1949,'HUMAN RESOURCES'!$A$2:$M$2692,11,0)</f>
        <v>0.13</v>
      </c>
      <c r="U1949" s="5">
        <f>VLOOKUP(A1949,'HUMAN RESOURCES'!$A$2:$M$2692,12,0)</f>
        <v>3721208</v>
      </c>
      <c r="V1949" s="35">
        <f>VLOOKUP(A1949,'HUMAN RESOURCES'!$A$2:$M$2692,13,0)</f>
        <v>0.938</v>
      </c>
      <c r="W1949" s="38">
        <f>VLOOKUP(A1949,TOURISM!$A$2:$F$2692,5,0)</f>
        <v>3211000000</v>
      </c>
      <c r="X1949" s="39">
        <f>VLOOKUP(A1949,TOURISM!$A$2:$F$2692,6,0)</f>
        <v>1180000000</v>
      </c>
      <c r="Y1949" s="43">
        <f t="shared" si="4"/>
        <v>1.947</v>
      </c>
      <c r="Z1949" s="35">
        <f>VLOOKUP(A1949,BUSINESS!$A$2:$J$2692,5,0)</f>
        <v>0.636</v>
      </c>
      <c r="AA1949" s="5">
        <f>VLOOKUP(A1949,BUSINESS!$A$2:$J$2692,6,0)</f>
        <v>7</v>
      </c>
      <c r="AB1949" s="5">
        <f>VLOOKUP(A1949,BUSINESS!$A$2:$J$2692,7,0)</f>
        <v>0</v>
      </c>
      <c r="AC1949" s="5">
        <f>VLOOKUP(A1949,BUSINESS!$A$2:$J$2692,8,0)</f>
        <v>218</v>
      </c>
      <c r="AD1949" s="35">
        <f>VLOOKUP(A1949,BUSINESS!$A$2:$J$2692,9,0)</f>
        <v>0.453</v>
      </c>
      <c r="AE1949" s="35">
        <f>VLOOKUP(A1949,BUSINESS!$A$2:$J$2692,10,0)</f>
        <v>0.791</v>
      </c>
    </row>
    <row r="1950" customHeight="1" spans="1:31">
      <c r="A1950" s="22" t="str">
        <f t="shared" si="0"/>
        <v>Puerto Rico-The Americas2011</v>
      </c>
      <c r="B1950" s="22" t="s">
        <v>219</v>
      </c>
      <c r="C1950" s="22" t="s">
        <v>75</v>
      </c>
      <c r="D1950" s="23">
        <v>2011</v>
      </c>
      <c r="E1950" s="25">
        <v>100000000000</v>
      </c>
      <c r="F1950" s="24">
        <f t="shared" si="1"/>
        <v>27125.4116281215</v>
      </c>
      <c r="J1950" s="5">
        <f>VLOOKUP(A1950,ENERGY!$A$2:$F$2692,5,0)</f>
        <v>0</v>
      </c>
      <c r="K1950" s="5">
        <f t="shared" si="2"/>
        <v>0</v>
      </c>
      <c r="L1950" s="31">
        <f>VLOOKUP(A1950,ENERGY!$A$2:$F$2692,6,0)</f>
        <v>0</v>
      </c>
      <c r="M1950" s="31">
        <f t="shared" si="3"/>
        <v>0</v>
      </c>
      <c r="N1950" s="32">
        <f>VLOOKUP(A1950,'HUMAN RESOURCES'!$A$2:$M$2692,5,0)</f>
        <v>0.01</v>
      </c>
      <c r="O1950" s="32">
        <f>VLOOKUP(A1950,'HUMAN RESOURCES'!$A$2:$M$2692,6,0)</f>
        <v>0.002</v>
      </c>
      <c r="P1950" s="31">
        <f>VLOOKUP(A1950,'HUMAN RESOURCES'!$A$2:$M$2692,7,0)</f>
        <v>82</v>
      </c>
      <c r="Q1950" s="5">
        <f>VLOOKUP(A1950,'HUMAN RESOURCES'!$A$2:$M$2692,8,0)</f>
        <v>75</v>
      </c>
      <c r="R1950" s="5">
        <f>VLOOKUP(A1950,'HUMAN RESOURCES'!$A$2:$M$2692,9,0)</f>
        <v>0.201</v>
      </c>
      <c r="S1950" s="5">
        <f>VLOOKUP(A1950,'HUMAN RESOURCES'!$A$2:$M$2692,10,0)</f>
        <v>0.666</v>
      </c>
      <c r="T1950" s="5">
        <f>VLOOKUP(A1950,'HUMAN RESOURCES'!$A$2:$M$2692,11,0)</f>
        <v>0.132</v>
      </c>
      <c r="U1950" s="5">
        <f>VLOOKUP(A1950,'HUMAN RESOURCES'!$A$2:$M$2692,12,0)</f>
        <v>3686580</v>
      </c>
      <c r="V1950" s="35">
        <f>VLOOKUP(A1950,'HUMAN RESOURCES'!$A$2:$M$2692,13,0)</f>
        <v>0.938</v>
      </c>
      <c r="W1950" s="38">
        <f>VLOOKUP(A1950,TOURISM!$A$2:$F$2692,5,0)</f>
        <v>3143000000</v>
      </c>
      <c r="X1950" s="39">
        <f>VLOOKUP(A1950,TOURISM!$A$2:$F$2692,6,0)</f>
        <v>1196000000</v>
      </c>
      <c r="Y1950" s="43">
        <f t="shared" si="4"/>
        <v>2.01683168316832</v>
      </c>
      <c r="Z1950" s="35">
        <f>VLOOKUP(A1950,BUSINESS!$A$2:$J$2692,5,0)</f>
        <v>0.631</v>
      </c>
      <c r="AA1950" s="5">
        <f>VLOOKUP(A1950,BUSINESS!$A$2:$J$2692,6,0)</f>
        <v>6</v>
      </c>
      <c r="AB1950" s="5">
        <f>VLOOKUP(A1950,BUSINESS!$A$2:$J$2692,7,0)</f>
        <v>0</v>
      </c>
      <c r="AC1950" s="5">
        <f>VLOOKUP(A1950,BUSINESS!$A$2:$J$2692,8,0)</f>
        <v>218</v>
      </c>
      <c r="AD1950" s="35">
        <f>VLOOKUP(A1950,BUSINESS!$A$2:$J$2692,9,0)</f>
        <v>0.48</v>
      </c>
      <c r="AE1950" s="35">
        <f>VLOOKUP(A1950,BUSINESS!$A$2:$J$2692,10,0)</f>
        <v>0.84</v>
      </c>
    </row>
    <row r="1951" customHeight="1" spans="1:31">
      <c r="A1951" s="22" t="str">
        <f t="shared" si="0"/>
        <v>Puerto Rico-The Americas2012</v>
      </c>
      <c r="B1951" s="22" t="s">
        <v>219</v>
      </c>
      <c r="C1951" s="22" t="s">
        <v>75</v>
      </c>
      <c r="D1951" s="23">
        <v>2012</v>
      </c>
      <c r="E1951" s="25">
        <v>101000000000</v>
      </c>
      <c r="F1951" s="24">
        <f t="shared" si="1"/>
        <v>27659.5249408127</v>
      </c>
      <c r="J1951" s="5">
        <f>VLOOKUP(A1951,ENERGY!$A$2:$F$2692,5,0)</f>
        <v>0</v>
      </c>
      <c r="K1951" s="5">
        <f t="shared" si="2"/>
        <v>0</v>
      </c>
      <c r="L1951" s="31">
        <f>VLOOKUP(A1951,ENERGY!$A$2:$F$2692,6,0)</f>
        <v>0</v>
      </c>
      <c r="M1951" s="31">
        <f t="shared" si="3"/>
        <v>0</v>
      </c>
      <c r="N1951" s="32">
        <f>VLOOKUP(A1951,'HUMAN RESOURCES'!$A$2:$M$2692,5,0)</f>
        <v>0.01</v>
      </c>
      <c r="O1951" s="32">
        <f>VLOOKUP(A1951,'HUMAN RESOURCES'!$A$2:$M$2692,6,0)</f>
        <v>0.011</v>
      </c>
      <c r="P1951" s="31">
        <f>VLOOKUP(A1951,'HUMAN RESOURCES'!$A$2:$M$2692,7,0)</f>
        <v>82</v>
      </c>
      <c r="Q1951" s="5">
        <f>VLOOKUP(A1951,'HUMAN RESOURCES'!$A$2:$M$2692,8,0)</f>
        <v>75</v>
      </c>
      <c r="R1951" s="5">
        <f>VLOOKUP(A1951,'HUMAN RESOURCES'!$A$2:$M$2692,9,0)</f>
        <v>0.198</v>
      </c>
      <c r="S1951" s="5">
        <f>VLOOKUP(A1951,'HUMAN RESOURCES'!$A$2:$M$2692,10,0)</f>
        <v>0.667</v>
      </c>
      <c r="T1951" s="5">
        <f>VLOOKUP(A1951,'HUMAN RESOURCES'!$A$2:$M$2692,11,0)</f>
        <v>0.135</v>
      </c>
      <c r="U1951" s="5">
        <f>VLOOKUP(A1951,'HUMAN RESOURCES'!$A$2:$M$2692,12,0)</f>
        <v>3651545</v>
      </c>
      <c r="V1951" s="35">
        <f>VLOOKUP(A1951,'HUMAN RESOURCES'!$A$2:$M$2692,13,0)</f>
        <v>0.937</v>
      </c>
      <c r="W1951" s="38">
        <f>VLOOKUP(A1951,TOURISM!$A$2:$F$2692,5,0)</f>
        <v>3193000000</v>
      </c>
      <c r="X1951" s="39">
        <f>VLOOKUP(A1951,TOURISM!$A$2:$F$2692,6,0)</f>
        <v>1156000000</v>
      </c>
      <c r="Y1951" s="43">
        <f t="shared" si="4"/>
        <v>-1.00788914825325</v>
      </c>
      <c r="Z1951" s="35">
        <f>VLOOKUP(A1951,BUSINESS!$A$2:$J$2692,5,0)</f>
        <v>0.507</v>
      </c>
      <c r="AA1951" s="5">
        <f>VLOOKUP(A1951,BUSINESS!$A$2:$J$2692,6,0)</f>
        <v>6</v>
      </c>
      <c r="AB1951" s="5">
        <f>VLOOKUP(A1951,BUSINESS!$A$2:$J$2692,7,0)</f>
        <v>37</v>
      </c>
      <c r="AC1951" s="5">
        <f>VLOOKUP(A1951,BUSINESS!$A$2:$J$2692,8,0)</f>
        <v>218</v>
      </c>
      <c r="AD1951" s="35">
        <f>VLOOKUP(A1951,BUSINESS!$A$2:$J$2692,9,0)</f>
        <v>0.69</v>
      </c>
      <c r="AE1951" s="35">
        <f>VLOOKUP(A1951,BUSINESS!$A$2:$J$2692,10,0)</f>
        <v>0.826</v>
      </c>
    </row>
    <row r="1952" customHeight="1" spans="1:31">
      <c r="A1952" s="22" t="str">
        <f t="shared" si="0"/>
        <v>Qatar-Middle East2000</v>
      </c>
      <c r="B1952" s="22" t="s">
        <v>220</v>
      </c>
      <c r="C1952" s="22" t="s">
        <v>84</v>
      </c>
      <c r="D1952" s="23">
        <v>2000</v>
      </c>
      <c r="E1952" s="25">
        <v>17759889598</v>
      </c>
      <c r="F1952" s="24">
        <f t="shared" si="1"/>
        <v>29914.2647765764</v>
      </c>
      <c r="G1952" s="26">
        <v>0.022</v>
      </c>
      <c r="H1952" s="27">
        <v>652</v>
      </c>
      <c r="J1952" s="5">
        <f>VLOOKUP(A1952,ENERGY!$A$2:$F$2692,5,0)</f>
        <v>0</v>
      </c>
      <c r="K1952" s="5">
        <f t="shared" si="2"/>
        <v>0</v>
      </c>
      <c r="L1952" s="31">
        <f>VLOOKUP(A1952,ENERGY!$A$2:$F$2692,6,0)</f>
        <v>0</v>
      </c>
      <c r="M1952" s="31">
        <f t="shared" si="3"/>
        <v>0</v>
      </c>
      <c r="N1952" s="32">
        <f>VLOOKUP(A1952,'HUMAN RESOURCES'!$A$2:$M$2692,5,0)</f>
        <v>0.01</v>
      </c>
      <c r="O1952" s="32">
        <f>VLOOKUP(A1952,'HUMAN RESOURCES'!$A$2:$M$2692,6,0)</f>
        <v>0.005</v>
      </c>
      <c r="P1952" s="31">
        <f>VLOOKUP(A1952,'HUMAN RESOURCES'!$A$2:$M$2692,7,0)</f>
        <v>78</v>
      </c>
      <c r="Q1952" s="5">
        <f>VLOOKUP(A1952,'HUMAN RESOURCES'!$A$2:$M$2692,8,0)</f>
        <v>76</v>
      </c>
      <c r="R1952" s="5">
        <f>VLOOKUP(A1952,'HUMAN RESOURCES'!$A$2:$M$2692,9,0)</f>
        <v>0.259</v>
      </c>
      <c r="S1952" s="5">
        <f>VLOOKUP(A1952,'HUMAN RESOURCES'!$A$2:$M$2692,10,0)</f>
        <v>0.724</v>
      </c>
      <c r="T1952" s="5">
        <f>VLOOKUP(A1952,'HUMAN RESOURCES'!$A$2:$M$2692,11,0)</f>
        <v>0.017</v>
      </c>
      <c r="U1952" s="5">
        <f>VLOOKUP(A1952,'HUMAN RESOURCES'!$A$2:$M$2692,12,0)</f>
        <v>593693</v>
      </c>
      <c r="V1952" s="35">
        <f>VLOOKUP(A1952,'HUMAN RESOURCES'!$A$2:$M$2692,13,0)</f>
        <v>0.963</v>
      </c>
      <c r="W1952" s="38">
        <f>VLOOKUP(A1952,TOURISM!$A$2:$F$2692,5,0)</f>
        <v>128000000</v>
      </c>
      <c r="X1952" s="39">
        <f>VLOOKUP(A1952,TOURISM!$A$2:$F$2692,6,0)</f>
        <v>307000000</v>
      </c>
      <c r="Y1952" s="43">
        <f t="shared" si="4"/>
        <v>-0.535964927727305</v>
      </c>
      <c r="Z1952" s="35">
        <f>VLOOKUP(A1952,BUSINESS!$A$2:$J$2692,5,0)</f>
        <v>0</v>
      </c>
      <c r="AA1952" s="5">
        <f>VLOOKUP(A1952,BUSINESS!$A$2:$J$2692,6,0)</f>
        <v>0</v>
      </c>
      <c r="AB1952" s="5">
        <f>VLOOKUP(A1952,BUSINESS!$A$2:$J$2692,7,0)</f>
        <v>0</v>
      </c>
      <c r="AC1952" s="5">
        <f>VLOOKUP(A1952,BUSINESS!$A$2:$J$2692,8,0)</f>
        <v>0</v>
      </c>
      <c r="AD1952" s="35">
        <f>VLOOKUP(A1952,BUSINESS!$A$2:$J$2692,9,0)</f>
        <v>0.049</v>
      </c>
      <c r="AE1952" s="35">
        <f>VLOOKUP(A1952,BUSINESS!$A$2:$J$2692,10,0)</f>
        <v>0.204</v>
      </c>
    </row>
    <row r="1953" customHeight="1" spans="1:31">
      <c r="A1953" s="22" t="str">
        <f t="shared" si="0"/>
        <v>Qatar-Middle East2001</v>
      </c>
      <c r="B1953" s="22" t="s">
        <v>220</v>
      </c>
      <c r="C1953" s="22" t="s">
        <v>84</v>
      </c>
      <c r="D1953" s="23">
        <v>2001</v>
      </c>
      <c r="E1953" s="25">
        <v>17538461033</v>
      </c>
      <c r="F1953" s="24">
        <f t="shared" si="1"/>
        <v>28666.6095131152</v>
      </c>
      <c r="G1953" s="26">
        <v>0.026</v>
      </c>
      <c r="H1953" s="27">
        <v>732</v>
      </c>
      <c r="J1953" s="5">
        <f>VLOOKUP(A1953,ENERGY!$A$2:$F$2692,5,0)</f>
        <v>33285</v>
      </c>
      <c r="K1953" s="5">
        <f t="shared" si="2"/>
        <v>0.0544043229248392</v>
      </c>
      <c r="L1953" s="31">
        <f>VLOOKUP(A1953,ENERGY!$A$2:$F$2692,6,0)</f>
        <v>0</v>
      </c>
      <c r="M1953" s="31">
        <f t="shared" si="3"/>
        <v>0</v>
      </c>
      <c r="N1953" s="32">
        <f>VLOOKUP(A1953,'HUMAN RESOURCES'!$A$2:$M$2692,5,0)</f>
        <v>0.01</v>
      </c>
      <c r="O1953" s="32">
        <f>VLOOKUP(A1953,'HUMAN RESOURCES'!$A$2:$M$2692,6,0)</f>
        <v>0.003</v>
      </c>
      <c r="P1953" s="31">
        <f>VLOOKUP(A1953,'HUMAN RESOURCES'!$A$2:$M$2692,7,0)</f>
        <v>78</v>
      </c>
      <c r="Q1953" s="5">
        <f>VLOOKUP(A1953,'HUMAN RESOURCES'!$A$2:$M$2692,8,0)</f>
        <v>76</v>
      </c>
      <c r="R1953" s="5">
        <f>VLOOKUP(A1953,'HUMAN RESOURCES'!$A$2:$M$2692,9,0)</f>
        <v>0.263</v>
      </c>
      <c r="S1953" s="5">
        <f>VLOOKUP(A1953,'HUMAN RESOURCES'!$A$2:$M$2692,10,0)</f>
        <v>0.72</v>
      </c>
      <c r="T1953" s="5">
        <f>VLOOKUP(A1953,'HUMAN RESOURCES'!$A$2:$M$2692,11,0)</f>
        <v>0.017</v>
      </c>
      <c r="U1953" s="5">
        <f>VLOOKUP(A1953,'HUMAN RESOURCES'!$A$2:$M$2692,12,0)</f>
        <v>611808</v>
      </c>
      <c r="V1953" s="35">
        <f>VLOOKUP(A1953,'HUMAN RESOURCES'!$A$2:$M$2692,13,0)</f>
        <v>0.965</v>
      </c>
      <c r="W1953" s="38">
        <f>VLOOKUP(A1953,TOURISM!$A$2:$F$2692,5,0)</f>
        <v>272000000</v>
      </c>
      <c r="X1953" s="39">
        <f>VLOOKUP(A1953,TOURISM!$A$2:$F$2692,6,0)</f>
        <v>366000000</v>
      </c>
      <c r="Y1953" s="43">
        <f t="shared" si="4"/>
        <v>-0.712672400074329</v>
      </c>
      <c r="Z1953" s="35">
        <f>VLOOKUP(A1953,BUSINESS!$A$2:$J$2692,5,0)</f>
        <v>0</v>
      </c>
      <c r="AA1953" s="5">
        <f>VLOOKUP(A1953,BUSINESS!$A$2:$J$2692,6,0)</f>
        <v>0</v>
      </c>
      <c r="AB1953" s="5">
        <f>VLOOKUP(A1953,BUSINESS!$A$2:$J$2692,7,0)</f>
        <v>0</v>
      </c>
      <c r="AC1953" s="5">
        <f>VLOOKUP(A1953,BUSINESS!$A$2:$J$2692,8,0)</f>
        <v>0</v>
      </c>
      <c r="AD1953" s="35">
        <f>VLOOKUP(A1953,BUSINESS!$A$2:$J$2692,9,0)</f>
        <v>0.062</v>
      </c>
      <c r="AE1953" s="35">
        <f>VLOOKUP(A1953,BUSINESS!$A$2:$J$2692,10,0)</f>
        <v>0.291</v>
      </c>
    </row>
    <row r="1954" customHeight="1" spans="1:31">
      <c r="A1954" s="22" t="str">
        <f t="shared" si="0"/>
        <v>Qatar-Middle East2002</v>
      </c>
      <c r="B1954" s="22" t="s">
        <v>220</v>
      </c>
      <c r="C1954" s="22" t="s">
        <v>84</v>
      </c>
      <c r="D1954" s="23">
        <v>2002</v>
      </c>
      <c r="E1954" s="25">
        <v>19363735706</v>
      </c>
      <c r="F1954" s="24">
        <f t="shared" si="1"/>
        <v>30748.5342575169</v>
      </c>
      <c r="G1954" s="26">
        <v>0.027</v>
      </c>
      <c r="H1954" s="27">
        <v>833</v>
      </c>
      <c r="J1954" s="5">
        <f>VLOOKUP(A1954,ENERGY!$A$2:$F$2692,5,0)</f>
        <v>28973</v>
      </c>
      <c r="K1954" s="5">
        <f t="shared" si="2"/>
        <v>0.0460075109766652</v>
      </c>
      <c r="L1954" s="31">
        <f>VLOOKUP(A1954,ENERGY!$A$2:$F$2692,6,0)</f>
        <v>70531</v>
      </c>
      <c r="M1954" s="31">
        <f t="shared" si="3"/>
        <v>0.111999301304496</v>
      </c>
      <c r="N1954" s="32">
        <f>VLOOKUP(A1954,'HUMAN RESOURCES'!$A$2:$M$2692,5,0)</f>
        <v>0.01</v>
      </c>
      <c r="O1954" s="32">
        <f>VLOOKUP(A1954,'HUMAN RESOURCES'!$A$2:$M$2692,6,0)</f>
        <v>0.004</v>
      </c>
      <c r="P1954" s="31">
        <f>VLOOKUP(A1954,'HUMAN RESOURCES'!$A$2:$M$2692,7,0)</f>
        <v>78</v>
      </c>
      <c r="Q1954" s="5">
        <f>VLOOKUP(A1954,'HUMAN RESOURCES'!$A$2:$M$2692,8,0)</f>
        <v>76</v>
      </c>
      <c r="R1954" s="5">
        <f>VLOOKUP(A1954,'HUMAN RESOURCES'!$A$2:$M$2692,9,0)</f>
        <v>0.268</v>
      </c>
      <c r="S1954" s="5">
        <f>VLOOKUP(A1954,'HUMAN RESOURCES'!$A$2:$M$2692,10,0)</f>
        <v>0.716</v>
      </c>
      <c r="T1954" s="5">
        <f>VLOOKUP(A1954,'HUMAN RESOURCES'!$A$2:$M$2692,11,0)</f>
        <v>0.016</v>
      </c>
      <c r="U1954" s="5">
        <f>VLOOKUP(A1954,'HUMAN RESOURCES'!$A$2:$M$2692,12,0)</f>
        <v>629745</v>
      </c>
      <c r="V1954" s="35">
        <f>VLOOKUP(A1954,'HUMAN RESOURCES'!$A$2:$M$2692,13,0)</f>
        <v>0.967</v>
      </c>
      <c r="W1954" s="38">
        <f>VLOOKUP(A1954,TOURISM!$A$2:$F$2692,5,0)</f>
        <v>285000000</v>
      </c>
      <c r="X1954" s="39">
        <f>VLOOKUP(A1954,TOURISM!$A$2:$F$2692,6,0)</f>
        <v>423000000</v>
      </c>
      <c r="Y1954" s="43">
        <f t="shared" si="4"/>
        <v>-0.433419341714799</v>
      </c>
      <c r="Z1954" s="35">
        <f>VLOOKUP(A1954,BUSINESS!$A$2:$J$2692,5,0)</f>
        <v>0</v>
      </c>
      <c r="AA1954" s="5">
        <f>VLOOKUP(A1954,BUSINESS!$A$2:$J$2692,6,0)</f>
        <v>0</v>
      </c>
      <c r="AB1954" s="5">
        <f>VLOOKUP(A1954,BUSINESS!$A$2:$J$2692,7,0)</f>
        <v>0</v>
      </c>
      <c r="AC1954" s="5">
        <f>VLOOKUP(A1954,BUSINESS!$A$2:$J$2692,8,0)</f>
        <v>0</v>
      </c>
      <c r="AD1954" s="35">
        <f>VLOOKUP(A1954,BUSINESS!$A$2:$J$2692,9,0)</f>
        <v>0.102</v>
      </c>
      <c r="AE1954" s="35">
        <f>VLOOKUP(A1954,BUSINESS!$A$2:$J$2692,10,0)</f>
        <v>0.424</v>
      </c>
    </row>
    <row r="1955" customHeight="1" spans="1:31">
      <c r="A1955" s="22" t="str">
        <f t="shared" si="0"/>
        <v>Qatar-Middle East2003</v>
      </c>
      <c r="B1955" s="22" t="s">
        <v>220</v>
      </c>
      <c r="C1955" s="22" t="s">
        <v>84</v>
      </c>
      <c r="D1955" s="23">
        <v>2003</v>
      </c>
      <c r="E1955" s="25">
        <v>23533790531</v>
      </c>
      <c r="F1955" s="24">
        <f t="shared" si="1"/>
        <v>35644.4047919084</v>
      </c>
      <c r="G1955" s="26">
        <v>0.041</v>
      </c>
      <c r="H1955" s="27">
        <v>1476</v>
      </c>
      <c r="J1955" s="5">
        <f>VLOOKUP(A1955,ENERGY!$A$2:$F$2692,5,0)</f>
        <v>24942</v>
      </c>
      <c r="K1955" s="5">
        <f t="shared" si="2"/>
        <v>0.0377772863724899</v>
      </c>
      <c r="L1955" s="31">
        <f>VLOOKUP(A1955,ENERGY!$A$2:$F$2692,6,0)</f>
        <v>66120</v>
      </c>
      <c r="M1955" s="31">
        <f t="shared" si="3"/>
        <v>0.100145705033639</v>
      </c>
      <c r="N1955" s="32">
        <f>VLOOKUP(A1955,'HUMAN RESOURCES'!$A$2:$M$2692,5,0)</f>
        <v>0.01</v>
      </c>
      <c r="O1955" s="32">
        <f>VLOOKUP(A1955,'HUMAN RESOURCES'!$A$2:$M$2692,6,0)</f>
        <v>0.004</v>
      </c>
      <c r="P1955" s="31">
        <f>VLOOKUP(A1955,'HUMAN RESOURCES'!$A$2:$M$2692,7,0)</f>
        <v>78</v>
      </c>
      <c r="Q1955" s="5">
        <f>VLOOKUP(A1955,'HUMAN RESOURCES'!$A$2:$M$2692,8,0)</f>
        <v>76</v>
      </c>
      <c r="R1955" s="5">
        <f>VLOOKUP(A1955,'HUMAN RESOURCES'!$A$2:$M$2692,9,0)</f>
        <v>0.269</v>
      </c>
      <c r="S1955" s="5">
        <f>VLOOKUP(A1955,'HUMAN RESOURCES'!$A$2:$M$2692,10,0)</f>
        <v>0.716</v>
      </c>
      <c r="T1955" s="5">
        <f>VLOOKUP(A1955,'HUMAN RESOURCES'!$A$2:$M$2692,11,0)</f>
        <v>0.015</v>
      </c>
      <c r="U1955" s="5">
        <f>VLOOKUP(A1955,'HUMAN RESOURCES'!$A$2:$M$2692,12,0)</f>
        <v>660238</v>
      </c>
      <c r="V1955" s="35">
        <f>VLOOKUP(A1955,'HUMAN RESOURCES'!$A$2:$M$2692,13,0)</f>
        <v>0.969</v>
      </c>
      <c r="W1955" s="38">
        <f>VLOOKUP(A1955,TOURISM!$A$2:$F$2692,5,0)</f>
        <v>369000000</v>
      </c>
      <c r="X1955" s="39">
        <f>VLOOKUP(A1955,TOURISM!$A$2:$F$2692,6,0)</f>
        <v>471000000</v>
      </c>
      <c r="Y1955" s="43">
        <f t="shared" si="4"/>
        <v>-0.608179254326371</v>
      </c>
      <c r="Z1955" s="35">
        <f>VLOOKUP(A1955,BUSINESS!$A$2:$J$2692,5,0)</f>
        <v>0</v>
      </c>
      <c r="AA1955" s="5">
        <f>VLOOKUP(A1955,BUSINESS!$A$2:$J$2692,6,0)</f>
        <v>0</v>
      </c>
      <c r="AB1955" s="5">
        <f>VLOOKUP(A1955,BUSINESS!$A$2:$J$2692,7,0)</f>
        <v>0</v>
      </c>
      <c r="AC1955" s="5">
        <f>VLOOKUP(A1955,BUSINESS!$A$2:$J$2692,8,0)</f>
        <v>0</v>
      </c>
      <c r="AD1955" s="35">
        <f>VLOOKUP(A1955,BUSINESS!$A$2:$J$2692,9,0)</f>
        <v>0.192</v>
      </c>
      <c r="AE1955" s="35">
        <f>VLOOKUP(A1955,BUSINESS!$A$2:$J$2692,10,0)</f>
        <v>0.57</v>
      </c>
    </row>
    <row r="1956" customHeight="1" spans="1:31">
      <c r="A1956" s="22" t="str">
        <f t="shared" si="0"/>
        <v>Qatar-Middle East2004</v>
      </c>
      <c r="B1956" s="22" t="s">
        <v>220</v>
      </c>
      <c r="C1956" s="22" t="s">
        <v>84</v>
      </c>
      <c r="D1956" s="23">
        <v>2004</v>
      </c>
      <c r="E1956" s="25">
        <v>31734065019</v>
      </c>
      <c r="F1956" s="24">
        <f t="shared" si="1"/>
        <v>44051.6572698134</v>
      </c>
      <c r="G1956" s="26">
        <v>0.036</v>
      </c>
      <c r="H1956" s="27">
        <v>1589</v>
      </c>
      <c r="I1956" s="26">
        <v>0.07</v>
      </c>
      <c r="J1956" s="5">
        <f>VLOOKUP(A1956,ENERGY!$A$2:$F$2692,5,0)</f>
        <v>23642</v>
      </c>
      <c r="K1956" s="5">
        <f t="shared" si="2"/>
        <v>0.0328186534107551</v>
      </c>
      <c r="L1956" s="31">
        <f>VLOOKUP(A1956,ENERGY!$A$2:$F$2692,6,0)</f>
        <v>67997</v>
      </c>
      <c r="M1956" s="31">
        <f t="shared" si="3"/>
        <v>0.0943900675057574</v>
      </c>
      <c r="N1956" s="32">
        <f>VLOOKUP(A1956,'HUMAN RESOURCES'!$A$2:$M$2692,5,0)</f>
        <v>0.01</v>
      </c>
      <c r="O1956" s="32">
        <f>VLOOKUP(A1956,'HUMAN RESOURCES'!$A$2:$M$2692,6,0)</f>
        <v>0.004</v>
      </c>
      <c r="P1956" s="31">
        <f>VLOOKUP(A1956,'HUMAN RESOURCES'!$A$2:$M$2692,7,0)</f>
        <v>78</v>
      </c>
      <c r="Q1956" s="5">
        <f>VLOOKUP(A1956,'HUMAN RESOURCES'!$A$2:$M$2692,8,0)</f>
        <v>76</v>
      </c>
      <c r="R1956" s="5">
        <f>VLOOKUP(A1956,'HUMAN RESOURCES'!$A$2:$M$2692,9,0)</f>
        <v>0.259</v>
      </c>
      <c r="S1956" s="5">
        <f>VLOOKUP(A1956,'HUMAN RESOURCES'!$A$2:$M$2692,10,0)</f>
        <v>0.727</v>
      </c>
      <c r="T1956" s="5">
        <f>VLOOKUP(A1956,'HUMAN RESOURCES'!$A$2:$M$2692,11,0)</f>
        <v>0.014</v>
      </c>
      <c r="U1956" s="5">
        <f>VLOOKUP(A1956,'HUMAN RESOURCES'!$A$2:$M$2692,12,0)</f>
        <v>720383</v>
      </c>
      <c r="V1956" s="35">
        <f>VLOOKUP(A1956,'HUMAN RESOURCES'!$A$2:$M$2692,13,0)</f>
        <v>0.971</v>
      </c>
      <c r="W1956" s="38">
        <f>VLOOKUP(A1956,TOURISM!$A$2:$F$2692,5,0)</f>
        <v>498000000</v>
      </c>
      <c r="X1956" s="39">
        <f>VLOOKUP(A1956,TOURISM!$A$2:$F$2692,6,0)</f>
        <v>691000000</v>
      </c>
      <c r="Y1956" s="43">
        <f t="shared" si="4"/>
        <v>-2.24340654620562</v>
      </c>
      <c r="Z1956" s="35">
        <f>VLOOKUP(A1956,BUSINESS!$A$2:$J$2692,5,0)</f>
        <v>0</v>
      </c>
      <c r="AA1956" s="5">
        <f>VLOOKUP(A1956,BUSINESS!$A$2:$J$2692,6,0)</f>
        <v>0</v>
      </c>
      <c r="AB1956" s="5">
        <f>VLOOKUP(A1956,BUSINESS!$A$2:$J$2692,7,0)</f>
        <v>0</v>
      </c>
      <c r="AC1956" s="5">
        <f>VLOOKUP(A1956,BUSINESS!$A$2:$J$2692,8,0)</f>
        <v>0</v>
      </c>
      <c r="AD1956" s="35">
        <f>VLOOKUP(A1956,BUSINESS!$A$2:$J$2692,9,0)</f>
        <v>0.207</v>
      </c>
      <c r="AE1956" s="35">
        <f>VLOOKUP(A1956,BUSINESS!$A$2:$J$2692,10,0)</f>
        <v>0.681</v>
      </c>
    </row>
    <row r="1957" customHeight="1" spans="1:31">
      <c r="A1957" s="22" t="str">
        <f t="shared" si="0"/>
        <v>Qatar-Middle East2005</v>
      </c>
      <c r="B1957" s="22" t="s">
        <v>220</v>
      </c>
      <c r="C1957" s="22" t="s">
        <v>84</v>
      </c>
      <c r="D1957" s="23">
        <v>2005</v>
      </c>
      <c r="E1957" s="25">
        <v>44530493222</v>
      </c>
      <c r="F1957" s="24">
        <f t="shared" si="1"/>
        <v>54228.8317146862</v>
      </c>
      <c r="G1957" s="26">
        <v>0.03</v>
      </c>
      <c r="H1957" s="27">
        <v>1634</v>
      </c>
      <c r="I1957" s="26">
        <v>0.067</v>
      </c>
      <c r="J1957" s="5">
        <f>VLOOKUP(A1957,ENERGY!$A$2:$F$2692,5,0)</f>
        <v>16648</v>
      </c>
      <c r="K1957" s="5">
        <f t="shared" si="2"/>
        <v>0.0202737837617319</v>
      </c>
      <c r="L1957" s="31">
        <f>VLOOKUP(A1957,ENERGY!$A$2:$F$2692,6,0)</f>
        <v>44393</v>
      </c>
      <c r="M1957" s="31">
        <f t="shared" si="3"/>
        <v>0.0540613937130324</v>
      </c>
      <c r="N1957" s="32">
        <f>VLOOKUP(A1957,'HUMAN RESOURCES'!$A$2:$M$2692,5,0)</f>
        <v>0.011</v>
      </c>
      <c r="O1957" s="32">
        <f>VLOOKUP(A1957,'HUMAN RESOURCES'!$A$2:$M$2692,6,0)</f>
        <v>0.01</v>
      </c>
      <c r="P1957" s="31">
        <f>VLOOKUP(A1957,'HUMAN RESOURCES'!$A$2:$M$2692,7,0)</f>
        <v>78</v>
      </c>
      <c r="Q1957" s="5">
        <f>VLOOKUP(A1957,'HUMAN RESOURCES'!$A$2:$M$2692,8,0)</f>
        <v>77</v>
      </c>
      <c r="R1957" s="5">
        <f>VLOOKUP(A1957,'HUMAN RESOURCES'!$A$2:$M$2692,9,0)</f>
        <v>0.237</v>
      </c>
      <c r="S1957" s="5">
        <f>VLOOKUP(A1957,'HUMAN RESOURCES'!$A$2:$M$2692,10,0)</f>
        <v>0.749</v>
      </c>
      <c r="T1957" s="5">
        <f>VLOOKUP(A1957,'HUMAN RESOURCES'!$A$2:$M$2692,11,0)</f>
        <v>0.014</v>
      </c>
      <c r="U1957" s="5">
        <f>VLOOKUP(A1957,'HUMAN RESOURCES'!$A$2:$M$2692,12,0)</f>
        <v>821159</v>
      </c>
      <c r="V1957" s="35">
        <f>VLOOKUP(A1957,'HUMAN RESOURCES'!$A$2:$M$2692,13,0)</f>
        <v>0.974</v>
      </c>
      <c r="W1957" s="38">
        <f>VLOOKUP(A1957,TOURISM!$A$2:$F$2692,5,0)</f>
        <v>760000000</v>
      </c>
      <c r="X1957" s="39">
        <f>VLOOKUP(A1957,TOURISM!$A$2:$F$2692,6,0)</f>
        <v>1759000000</v>
      </c>
      <c r="Y1957" s="43">
        <f t="shared" si="4"/>
        <v>-4.72552368868354</v>
      </c>
      <c r="Z1957" s="35">
        <f>VLOOKUP(A1957,BUSINESS!$A$2:$J$2692,5,0)</f>
        <v>0</v>
      </c>
      <c r="AA1957" s="5">
        <f>VLOOKUP(A1957,BUSINESS!$A$2:$J$2692,6,0)</f>
        <v>0</v>
      </c>
      <c r="AB1957" s="5">
        <f>VLOOKUP(A1957,BUSINESS!$A$2:$J$2692,7,0)</f>
        <v>0</v>
      </c>
      <c r="AC1957" s="5">
        <f>VLOOKUP(A1957,BUSINESS!$A$2:$J$2692,8,0)</f>
        <v>0</v>
      </c>
      <c r="AD1957" s="35">
        <f>VLOOKUP(A1957,BUSINESS!$A$2:$J$2692,9,0)</f>
        <v>0.247</v>
      </c>
      <c r="AE1957" s="35">
        <f>VLOOKUP(A1957,BUSINESS!$A$2:$J$2692,10,0)</f>
        <v>0.873</v>
      </c>
    </row>
    <row r="1958" customHeight="1" spans="1:31">
      <c r="A1958" s="22" t="str">
        <f t="shared" si="0"/>
        <v>Qatar-Middle East2006</v>
      </c>
      <c r="B1958" s="22" t="s">
        <v>220</v>
      </c>
      <c r="C1958" s="22" t="s">
        <v>84</v>
      </c>
      <c r="D1958" s="23">
        <v>2006</v>
      </c>
      <c r="E1958" s="25">
        <v>60882141103</v>
      </c>
      <c r="F1958" s="24">
        <f t="shared" si="1"/>
        <v>62920.6441315748</v>
      </c>
      <c r="G1958" s="26">
        <v>0.026</v>
      </c>
      <c r="H1958" s="27">
        <v>1625</v>
      </c>
      <c r="I1958" s="26">
        <v>0.072</v>
      </c>
      <c r="J1958" s="5">
        <f>VLOOKUP(A1958,ENERGY!$A$2:$F$2692,5,0)</f>
        <v>13711</v>
      </c>
      <c r="K1958" s="5">
        <f t="shared" si="2"/>
        <v>0.0141700823272379</v>
      </c>
      <c r="L1958" s="31">
        <f>VLOOKUP(A1958,ENERGY!$A$2:$F$2692,6,0)</f>
        <v>28482</v>
      </c>
      <c r="M1958" s="31">
        <f t="shared" si="3"/>
        <v>0.0294356563959149</v>
      </c>
      <c r="N1958" s="32">
        <f>VLOOKUP(A1958,'HUMAN RESOURCES'!$A$2:$M$2692,5,0)</f>
        <v>0.011</v>
      </c>
      <c r="O1958" s="32">
        <f>VLOOKUP(A1958,'HUMAN RESOURCES'!$A$2:$M$2692,6,0)</f>
        <v>0.005</v>
      </c>
      <c r="P1958" s="31">
        <f>VLOOKUP(A1958,'HUMAN RESOURCES'!$A$2:$M$2692,7,0)</f>
        <v>78</v>
      </c>
      <c r="Q1958" s="5">
        <f>VLOOKUP(A1958,'HUMAN RESOURCES'!$A$2:$M$2692,8,0)</f>
        <v>77</v>
      </c>
      <c r="R1958" s="5">
        <f>VLOOKUP(A1958,'HUMAN RESOURCES'!$A$2:$M$2692,9,0)</f>
        <v>0.21</v>
      </c>
      <c r="S1958" s="5">
        <f>VLOOKUP(A1958,'HUMAN RESOURCES'!$A$2:$M$2692,10,0)</f>
        <v>0.778</v>
      </c>
      <c r="T1958" s="5">
        <f>VLOOKUP(A1958,'HUMAN RESOURCES'!$A$2:$M$2692,11,0)</f>
        <v>0.013</v>
      </c>
      <c r="U1958" s="5">
        <f>VLOOKUP(A1958,'HUMAN RESOURCES'!$A$2:$M$2692,12,0)</f>
        <v>967602</v>
      </c>
      <c r="V1958" s="35">
        <f>VLOOKUP(A1958,'HUMAN RESOURCES'!$A$2:$M$2692,13,0)</f>
        <v>0.978</v>
      </c>
      <c r="W1958" s="38">
        <f>VLOOKUP(A1958,TOURISM!$A$2:$F$2692,5,0)</f>
        <v>874000000</v>
      </c>
      <c r="X1958" s="39">
        <f>VLOOKUP(A1958,TOURISM!$A$2:$F$2692,6,0)</f>
        <v>3751000000</v>
      </c>
      <c r="Y1958" s="43">
        <f t="shared" si="4"/>
        <v>0</v>
      </c>
      <c r="Z1958" s="35">
        <f>VLOOKUP(A1958,BUSINESS!$A$2:$J$2692,5,0)</f>
        <v>0</v>
      </c>
      <c r="AA1958" s="5">
        <f>VLOOKUP(A1958,BUSINESS!$A$2:$J$2692,6,0)</f>
        <v>0</v>
      </c>
      <c r="AB1958" s="5">
        <f>VLOOKUP(A1958,BUSINESS!$A$2:$J$2692,7,0)</f>
        <v>0</v>
      </c>
      <c r="AC1958" s="5">
        <f>VLOOKUP(A1958,BUSINESS!$A$2:$J$2692,8,0)</f>
        <v>0</v>
      </c>
      <c r="AD1958" s="35">
        <f>VLOOKUP(A1958,BUSINESS!$A$2:$J$2692,9,0)</f>
        <v>0.29</v>
      </c>
      <c r="AE1958" s="35">
        <f>VLOOKUP(A1958,BUSINESS!$A$2:$J$2692,10,0)</f>
        <v>0.951</v>
      </c>
    </row>
    <row r="1959" customHeight="1" spans="1:31">
      <c r="A1959" s="22" t="str">
        <f t="shared" si="0"/>
        <v>Qatar-Middle East2007</v>
      </c>
      <c r="B1959" s="22" t="s">
        <v>220</v>
      </c>
      <c r="C1959" s="22" t="s">
        <v>84</v>
      </c>
      <c r="D1959" s="23">
        <v>2007</v>
      </c>
      <c r="E1959" s="25">
        <v>79712085615</v>
      </c>
      <c r="F1959" s="24">
        <f t="shared" si="1"/>
        <v>69166.960052375</v>
      </c>
      <c r="G1959" s="26">
        <v>0.023</v>
      </c>
      <c r="H1959" s="27">
        <v>1600</v>
      </c>
      <c r="I1959" s="26">
        <v>0.074</v>
      </c>
      <c r="J1959" s="5">
        <f>VLOOKUP(A1959,ENERGY!$A$2:$F$2692,5,0)</f>
        <v>12452</v>
      </c>
      <c r="K1959" s="5">
        <f t="shared" si="2"/>
        <v>0.0108047227710487</v>
      </c>
      <c r="L1959" s="31">
        <f>VLOOKUP(A1959,ENERGY!$A$2:$F$2692,6,0)</f>
        <v>30363</v>
      </c>
      <c r="M1959" s="31">
        <f t="shared" si="3"/>
        <v>0.0263462734899897</v>
      </c>
      <c r="N1959" s="32">
        <f>VLOOKUP(A1959,'HUMAN RESOURCES'!$A$2:$M$2692,5,0)</f>
        <v>0.011</v>
      </c>
      <c r="O1959" s="32">
        <f>VLOOKUP(A1959,'HUMAN RESOURCES'!$A$2:$M$2692,6,0)</f>
        <v>0.012</v>
      </c>
      <c r="P1959" s="31">
        <f>VLOOKUP(A1959,'HUMAN RESOURCES'!$A$2:$M$2692,7,0)</f>
        <v>79</v>
      </c>
      <c r="Q1959" s="5">
        <f>VLOOKUP(A1959,'HUMAN RESOURCES'!$A$2:$M$2692,8,0)</f>
        <v>77</v>
      </c>
      <c r="R1959" s="5">
        <f>VLOOKUP(A1959,'HUMAN RESOURCES'!$A$2:$M$2692,9,0)</f>
        <v>0.183</v>
      </c>
      <c r="S1959" s="5">
        <f>VLOOKUP(A1959,'HUMAN RESOURCES'!$A$2:$M$2692,10,0)</f>
        <v>0.805</v>
      </c>
      <c r="T1959" s="5">
        <f>VLOOKUP(A1959,'HUMAN RESOURCES'!$A$2:$M$2692,11,0)</f>
        <v>0.012</v>
      </c>
      <c r="U1959" s="5">
        <f>VLOOKUP(A1959,'HUMAN RESOURCES'!$A$2:$M$2692,12,0)</f>
        <v>1152459</v>
      </c>
      <c r="V1959" s="35">
        <f>VLOOKUP(A1959,'HUMAN RESOURCES'!$A$2:$M$2692,13,0)</f>
        <v>0.98</v>
      </c>
      <c r="W1959" s="36">
        <v>0</v>
      </c>
      <c r="X1959" s="37">
        <v>0</v>
      </c>
      <c r="Y1959" s="43">
        <f t="shared" si="4"/>
        <v>0</v>
      </c>
      <c r="Z1959" s="35">
        <f>VLOOKUP(A1959,BUSINESS!$A$2:$J$2692,5,0)</f>
        <v>0.113</v>
      </c>
      <c r="AA1959" s="5">
        <f>VLOOKUP(A1959,BUSINESS!$A$2:$J$2692,6,0)</f>
        <v>7</v>
      </c>
      <c r="AB1959" s="5">
        <f>VLOOKUP(A1959,BUSINESS!$A$2:$J$2692,7,0)</f>
        <v>0</v>
      </c>
      <c r="AC1959" s="5">
        <f>VLOOKUP(A1959,BUSINESS!$A$2:$J$2692,8,0)</f>
        <v>36</v>
      </c>
      <c r="AD1959" s="35">
        <f>VLOOKUP(A1959,BUSINESS!$A$2:$J$2692,9,0)</f>
        <v>0.37</v>
      </c>
      <c r="AE1959" s="35">
        <f>VLOOKUP(A1959,BUSINESS!$A$2:$J$2692,10,0)</f>
        <v>1.097</v>
      </c>
    </row>
    <row r="1960" customHeight="1" spans="1:31">
      <c r="A1960" s="22" t="str">
        <f t="shared" si="0"/>
        <v>Qatar-Middle East2008</v>
      </c>
      <c r="B1960" s="22" t="s">
        <v>220</v>
      </c>
      <c r="C1960" s="22" t="s">
        <v>84</v>
      </c>
      <c r="D1960" s="23">
        <v>2008</v>
      </c>
      <c r="E1960" s="25">
        <v>115000000000</v>
      </c>
      <c r="F1960" s="24">
        <f t="shared" si="1"/>
        <v>84613.9470272545</v>
      </c>
      <c r="G1960" s="26">
        <v>0.019</v>
      </c>
      <c r="H1960" s="27">
        <v>1590</v>
      </c>
      <c r="I1960" s="26">
        <v>0.068</v>
      </c>
      <c r="J1960" s="5">
        <f>VLOOKUP(A1960,ENERGY!$A$2:$F$2692,5,0)</f>
        <v>22790</v>
      </c>
      <c r="K1960" s="5">
        <f t="shared" si="2"/>
        <v>0.0167682769804446</v>
      </c>
      <c r="L1960" s="31">
        <f>VLOOKUP(A1960,ENERGY!$A$2:$F$2692,6,0)</f>
        <v>67242</v>
      </c>
      <c r="M1960" s="31">
        <f t="shared" si="3"/>
        <v>0.0494748784870143</v>
      </c>
      <c r="N1960" s="32">
        <f>VLOOKUP(A1960,'HUMAN RESOURCES'!$A$2:$M$2692,5,0)</f>
        <v>0.011</v>
      </c>
      <c r="O1960" s="32">
        <f>VLOOKUP(A1960,'HUMAN RESOURCES'!$A$2:$M$2692,6,0)</f>
        <v>0.007</v>
      </c>
      <c r="P1960" s="31">
        <f>VLOOKUP(A1960,'HUMAN RESOURCES'!$A$2:$M$2692,7,0)</f>
        <v>79</v>
      </c>
      <c r="Q1960" s="5">
        <f>VLOOKUP(A1960,'HUMAN RESOURCES'!$A$2:$M$2692,8,0)</f>
        <v>77</v>
      </c>
      <c r="R1960" s="5">
        <f>VLOOKUP(A1960,'HUMAN RESOURCES'!$A$2:$M$2692,9,0)</f>
        <v>0.161</v>
      </c>
      <c r="S1960" s="5">
        <f>VLOOKUP(A1960,'HUMAN RESOURCES'!$A$2:$M$2692,10,0)</f>
        <v>0.827</v>
      </c>
      <c r="T1960" s="5">
        <f>VLOOKUP(A1960,'HUMAN RESOURCES'!$A$2:$M$2692,11,0)</f>
        <v>0.012</v>
      </c>
      <c r="U1960" s="5">
        <f>VLOOKUP(A1960,'HUMAN RESOURCES'!$A$2:$M$2692,12,0)</f>
        <v>1359114</v>
      </c>
      <c r="V1960" s="35">
        <f>VLOOKUP(A1960,'HUMAN RESOURCES'!$A$2:$M$2692,13,0)</f>
        <v>0.983</v>
      </c>
      <c r="W1960" s="36">
        <v>0</v>
      </c>
      <c r="X1960" s="37">
        <v>0</v>
      </c>
      <c r="Y1960" s="43">
        <f t="shared" si="4"/>
        <v>0</v>
      </c>
      <c r="Z1960" s="35">
        <f>VLOOKUP(A1960,BUSINESS!$A$2:$J$2692,5,0)</f>
        <v>0.113</v>
      </c>
      <c r="AA1960" s="5">
        <f>VLOOKUP(A1960,BUSINESS!$A$2:$J$2692,6,0)</f>
        <v>7</v>
      </c>
      <c r="AB1960" s="5">
        <f>VLOOKUP(A1960,BUSINESS!$A$2:$J$2692,7,0)</f>
        <v>0</v>
      </c>
      <c r="AC1960" s="5">
        <f>VLOOKUP(A1960,BUSINESS!$A$2:$J$2692,8,0)</f>
        <v>36</v>
      </c>
      <c r="AD1960" s="35">
        <f>VLOOKUP(A1960,BUSINESS!$A$2:$J$2692,9,0)</f>
        <v>0.443</v>
      </c>
      <c r="AE1960" s="35">
        <f>VLOOKUP(A1960,BUSINESS!$A$2:$J$2692,10,0)</f>
        <v>1.052</v>
      </c>
    </row>
    <row r="1961" customHeight="1" spans="1:31">
      <c r="A1961" s="22" t="str">
        <f t="shared" si="0"/>
        <v>Qatar-Middle East2009</v>
      </c>
      <c r="B1961" s="22" t="s">
        <v>220</v>
      </c>
      <c r="C1961" s="22" t="s">
        <v>84</v>
      </c>
      <c r="D1961" s="23">
        <v>2009</v>
      </c>
      <c r="E1961" s="25">
        <v>97798348830</v>
      </c>
      <c r="F1961" s="24">
        <f t="shared" si="1"/>
        <v>62527.6352710408</v>
      </c>
      <c r="G1961" s="26">
        <v>0.026</v>
      </c>
      <c r="H1961" s="27">
        <v>1647</v>
      </c>
      <c r="I1961" s="26">
        <v>0.07</v>
      </c>
      <c r="J1961" s="5">
        <f>VLOOKUP(A1961,ENERGY!$A$2:$F$2692,5,0)</f>
        <v>16638</v>
      </c>
      <c r="K1961" s="5">
        <f t="shared" si="2"/>
        <v>0.0106375496936861</v>
      </c>
      <c r="L1961" s="31">
        <f>VLOOKUP(A1961,ENERGY!$A$2:$F$2692,6,0)</f>
        <v>51881</v>
      </c>
      <c r="M1961" s="31">
        <f t="shared" si="3"/>
        <v>0.0331702557794284</v>
      </c>
      <c r="N1961" s="32">
        <f>VLOOKUP(A1961,'HUMAN RESOURCES'!$A$2:$M$2692,5,0)</f>
        <v>0.011</v>
      </c>
      <c r="O1961" s="32">
        <f>VLOOKUP(A1961,'HUMAN RESOURCES'!$A$2:$M$2692,6,0)</f>
        <v>0.005</v>
      </c>
      <c r="P1961" s="31">
        <f>VLOOKUP(A1961,'HUMAN RESOURCES'!$A$2:$M$2692,7,0)</f>
        <v>79</v>
      </c>
      <c r="Q1961" s="5">
        <f>VLOOKUP(A1961,'HUMAN RESOURCES'!$A$2:$M$2692,8,0)</f>
        <v>77</v>
      </c>
      <c r="R1961" s="5">
        <f>VLOOKUP(A1961,'HUMAN RESOURCES'!$A$2:$M$2692,9,0)</f>
        <v>0.146</v>
      </c>
      <c r="S1961" s="5">
        <f>VLOOKUP(A1961,'HUMAN RESOURCES'!$A$2:$M$2692,10,0)</f>
        <v>0.843</v>
      </c>
      <c r="T1961" s="5">
        <f>VLOOKUP(A1961,'HUMAN RESOURCES'!$A$2:$M$2692,11,0)</f>
        <v>0.011</v>
      </c>
      <c r="U1961" s="5">
        <f>VLOOKUP(A1961,'HUMAN RESOURCES'!$A$2:$M$2692,12,0)</f>
        <v>1564082</v>
      </c>
      <c r="V1961" s="35">
        <f>VLOOKUP(A1961,'HUMAN RESOURCES'!$A$2:$M$2692,13,0)</f>
        <v>0.985</v>
      </c>
      <c r="W1961" s="36">
        <v>0</v>
      </c>
      <c r="X1961" s="37">
        <v>0</v>
      </c>
      <c r="Y1961" s="43">
        <f t="shared" si="4"/>
        <v>0</v>
      </c>
      <c r="Z1961" s="35">
        <f>VLOOKUP(A1961,BUSINESS!$A$2:$J$2692,5,0)</f>
        <v>0.113</v>
      </c>
      <c r="AA1961" s="5">
        <f>VLOOKUP(A1961,BUSINESS!$A$2:$J$2692,6,0)</f>
        <v>7</v>
      </c>
      <c r="AB1961" s="5">
        <f>VLOOKUP(A1961,BUSINESS!$A$2:$J$2692,7,0)</f>
        <v>0</v>
      </c>
      <c r="AC1961" s="5">
        <f>VLOOKUP(A1961,BUSINESS!$A$2:$J$2692,8,0)</f>
        <v>36</v>
      </c>
      <c r="AD1961" s="35">
        <f>VLOOKUP(A1961,BUSINESS!$A$2:$J$2692,9,0)</f>
        <v>0.531</v>
      </c>
      <c r="AE1961" s="35">
        <f>VLOOKUP(A1961,BUSINESS!$A$2:$J$2692,10,0)</f>
        <v>1.246</v>
      </c>
    </row>
    <row r="1962" customHeight="1" spans="1:31">
      <c r="A1962" s="22" t="str">
        <f t="shared" si="0"/>
        <v>Qatar-Middle East2010</v>
      </c>
      <c r="B1962" s="22" t="s">
        <v>220</v>
      </c>
      <c r="C1962" s="22" t="s">
        <v>84</v>
      </c>
      <c r="D1962" s="23">
        <v>2010</v>
      </c>
      <c r="E1962" s="25">
        <v>125000000000</v>
      </c>
      <c r="F1962" s="24">
        <f t="shared" si="1"/>
        <v>71440.2876357437</v>
      </c>
      <c r="G1962" s="26">
        <v>0.021</v>
      </c>
      <c r="H1962" s="27">
        <v>1496</v>
      </c>
      <c r="I1962" s="26">
        <v>0.073</v>
      </c>
      <c r="J1962" s="5">
        <f>VLOOKUP(A1962,ENERGY!$A$2:$F$2692,5,0)</f>
        <v>14185</v>
      </c>
      <c r="K1962" s="5">
        <f t="shared" si="2"/>
        <v>0.00810704384090419</v>
      </c>
      <c r="L1962" s="31">
        <f>VLOOKUP(A1962,ENERGY!$A$2:$F$2692,6,0)</f>
        <v>36157</v>
      </c>
      <c r="M1962" s="31">
        <f t="shared" si="3"/>
        <v>0.0206645318403647</v>
      </c>
      <c r="N1962" s="32">
        <f>VLOOKUP(A1962,'HUMAN RESOURCES'!$A$2:$M$2692,5,0)</f>
        <v>0.011</v>
      </c>
      <c r="O1962" s="32">
        <f>VLOOKUP(A1962,'HUMAN RESOURCES'!$A$2:$M$2692,6,0)</f>
        <v>0.009</v>
      </c>
      <c r="P1962" s="31">
        <f>VLOOKUP(A1962,'HUMAN RESOURCES'!$A$2:$M$2692,7,0)</f>
        <v>79</v>
      </c>
      <c r="Q1962" s="5">
        <f>VLOOKUP(A1962,'HUMAN RESOURCES'!$A$2:$M$2692,8,0)</f>
        <v>77</v>
      </c>
      <c r="R1962" s="5">
        <f>VLOOKUP(A1962,'HUMAN RESOURCES'!$A$2:$M$2692,9,0)</f>
        <v>0.137</v>
      </c>
      <c r="S1962" s="5">
        <f>VLOOKUP(A1962,'HUMAN RESOURCES'!$A$2:$M$2692,10,0)</f>
        <v>0.852</v>
      </c>
      <c r="T1962" s="5">
        <f>VLOOKUP(A1962,'HUMAN RESOURCES'!$A$2:$M$2692,11,0)</f>
        <v>0.011</v>
      </c>
      <c r="U1962" s="5">
        <f>VLOOKUP(A1962,'HUMAN RESOURCES'!$A$2:$M$2692,12,0)</f>
        <v>1749713</v>
      </c>
      <c r="V1962" s="35">
        <f>VLOOKUP(A1962,'HUMAN RESOURCES'!$A$2:$M$2692,13,0)</f>
        <v>0.987</v>
      </c>
      <c r="W1962" s="36">
        <v>0</v>
      </c>
      <c r="X1962" s="37">
        <v>0</v>
      </c>
      <c r="Y1962" s="43">
        <f t="shared" si="4"/>
        <v>-1.97058823529412</v>
      </c>
      <c r="Z1962" s="35">
        <f>VLOOKUP(A1962,BUSINESS!$A$2:$J$2692,5,0)</f>
        <v>0.113</v>
      </c>
      <c r="AA1962" s="5">
        <f>VLOOKUP(A1962,BUSINESS!$A$2:$J$2692,6,0)</f>
        <v>10</v>
      </c>
      <c r="AB1962" s="5">
        <f>VLOOKUP(A1962,BUSINESS!$A$2:$J$2692,7,0)</f>
        <v>0</v>
      </c>
      <c r="AC1962" s="5">
        <f>VLOOKUP(A1962,BUSINESS!$A$2:$J$2692,8,0)</f>
        <v>36</v>
      </c>
      <c r="AD1962" s="35">
        <f>VLOOKUP(A1962,BUSINESS!$A$2:$J$2692,9,0)</f>
        <v>0.69</v>
      </c>
      <c r="AE1962" s="35">
        <f>VLOOKUP(A1962,BUSINESS!$A$2:$J$2692,10,0)</f>
        <v>1.25</v>
      </c>
    </row>
    <row r="1963" customHeight="1" spans="1:31">
      <c r="A1963" s="22" t="str">
        <f t="shared" si="0"/>
        <v>Qatar-Middle East2011</v>
      </c>
      <c r="B1963" s="22" t="s">
        <v>220</v>
      </c>
      <c r="C1963" s="22" t="s">
        <v>84</v>
      </c>
      <c r="D1963" s="23">
        <v>2011</v>
      </c>
      <c r="E1963" s="25">
        <v>170000000000</v>
      </c>
      <c r="F1963" s="24">
        <f t="shared" si="1"/>
        <v>88963.2226037756</v>
      </c>
      <c r="G1963" s="26">
        <v>0.019</v>
      </c>
      <c r="H1963" s="27">
        <v>1738</v>
      </c>
      <c r="I1963" s="26">
        <v>0.055</v>
      </c>
      <c r="J1963" s="5">
        <f>VLOOKUP(A1963,ENERGY!$A$2:$F$2692,5,0)</f>
        <v>10876</v>
      </c>
      <c r="K1963" s="5">
        <f t="shared" si="2"/>
        <v>0.00569155299434508</v>
      </c>
      <c r="L1963" s="31">
        <f>VLOOKUP(A1963,ENERGY!$A$2:$F$2692,6,0)</f>
        <v>34730</v>
      </c>
      <c r="M1963" s="31">
        <f t="shared" si="3"/>
        <v>0.0181746630648772</v>
      </c>
      <c r="N1963" s="32">
        <f>VLOOKUP(A1963,'HUMAN RESOURCES'!$A$2:$M$2692,5,0)</f>
        <v>0.011</v>
      </c>
      <c r="O1963" s="32">
        <f>VLOOKUP(A1963,'HUMAN RESOURCES'!$A$2:$M$2692,6,0)</f>
        <v>0.003</v>
      </c>
      <c r="P1963" s="31">
        <f>VLOOKUP(A1963,'HUMAN RESOURCES'!$A$2:$M$2692,7,0)</f>
        <v>79</v>
      </c>
      <c r="Q1963" s="5">
        <f>VLOOKUP(A1963,'HUMAN RESOURCES'!$A$2:$M$2692,8,0)</f>
        <v>77</v>
      </c>
      <c r="R1963" s="5">
        <f>VLOOKUP(A1963,'HUMAN RESOURCES'!$A$2:$M$2692,9,0)</f>
        <v>0.134</v>
      </c>
      <c r="S1963" s="5">
        <f>VLOOKUP(A1963,'HUMAN RESOURCES'!$A$2:$M$2692,10,0)</f>
        <v>0.856</v>
      </c>
      <c r="T1963" s="5">
        <f>VLOOKUP(A1963,'HUMAN RESOURCES'!$A$2:$M$2692,11,0)</f>
        <v>0.01</v>
      </c>
      <c r="U1963" s="5">
        <f>VLOOKUP(A1963,'HUMAN RESOURCES'!$A$2:$M$2692,12,0)</f>
        <v>1910902</v>
      </c>
      <c r="V1963" s="35">
        <f>VLOOKUP(A1963,'HUMAN RESOURCES'!$A$2:$M$2692,13,0)</f>
        <v>0.988</v>
      </c>
      <c r="W1963" s="38">
        <f>VLOOKUP(A1963,TOURISM!$A$2:$F$2692,5,0)</f>
        <v>4463000000</v>
      </c>
      <c r="X1963" s="39">
        <f>VLOOKUP(A1963,TOURISM!$A$2:$F$2692,6,0)</f>
        <v>7813000000</v>
      </c>
      <c r="Y1963" s="43">
        <f t="shared" si="4"/>
        <v>-1.83263157894737</v>
      </c>
      <c r="Z1963" s="35">
        <f>VLOOKUP(A1963,BUSINESS!$A$2:$J$2692,5,0)</f>
        <v>0.113</v>
      </c>
      <c r="AA1963" s="5">
        <f>VLOOKUP(A1963,BUSINESS!$A$2:$J$2692,6,0)</f>
        <v>9</v>
      </c>
      <c r="AB1963" s="5">
        <f>VLOOKUP(A1963,BUSINESS!$A$2:$J$2692,7,0)</f>
        <v>0</v>
      </c>
      <c r="AC1963" s="5">
        <f>VLOOKUP(A1963,BUSINESS!$A$2:$J$2692,8,0)</f>
        <v>36</v>
      </c>
      <c r="AD1963" s="35">
        <f>VLOOKUP(A1963,BUSINESS!$A$2:$J$2692,9,0)</f>
        <v>0.69</v>
      </c>
      <c r="AE1963" s="35">
        <f>VLOOKUP(A1963,BUSINESS!$A$2:$J$2692,10,0)</f>
        <v>1.205</v>
      </c>
    </row>
    <row r="1964" customHeight="1" spans="1:31">
      <c r="A1964" s="22" t="str">
        <f t="shared" si="0"/>
        <v>Qatar-Middle East2012</v>
      </c>
      <c r="B1964" s="22" t="s">
        <v>220</v>
      </c>
      <c r="C1964" s="22" t="s">
        <v>84</v>
      </c>
      <c r="D1964" s="23">
        <v>2012</v>
      </c>
      <c r="E1964" s="25">
        <v>190000000000</v>
      </c>
      <c r="F1964" s="24">
        <f t="shared" si="1"/>
        <v>92659.6941059656</v>
      </c>
      <c r="G1964" s="26">
        <v>0.022</v>
      </c>
      <c r="H1964" s="27">
        <v>2029</v>
      </c>
      <c r="I1964" s="26">
        <v>0.054</v>
      </c>
      <c r="J1964" s="5">
        <f>VLOOKUP(A1964,ENERGY!$A$2:$F$2692,5,0)</f>
        <v>19606</v>
      </c>
      <c r="K1964" s="5">
        <f t="shared" si="2"/>
        <v>0.00956150506653454</v>
      </c>
      <c r="L1964" s="31">
        <f>VLOOKUP(A1964,ENERGY!$A$2:$F$2692,6,0)</f>
        <v>56736</v>
      </c>
      <c r="M1964" s="31">
        <f t="shared" si="3"/>
        <v>0.0276691600252425</v>
      </c>
      <c r="N1964" s="32">
        <f>VLOOKUP(A1964,'HUMAN RESOURCES'!$A$2:$M$2692,5,0)</f>
        <v>0.011</v>
      </c>
      <c r="O1964" s="32">
        <f>VLOOKUP(A1964,'HUMAN RESOURCES'!$A$2:$M$2692,6,0)</f>
        <v>0.003</v>
      </c>
      <c r="P1964" s="31">
        <f>VLOOKUP(A1964,'HUMAN RESOURCES'!$A$2:$M$2692,7,0)</f>
        <v>79</v>
      </c>
      <c r="Q1964" s="5">
        <f>VLOOKUP(A1964,'HUMAN RESOURCES'!$A$2:$M$2692,8,0)</f>
        <v>78</v>
      </c>
      <c r="R1964" s="5">
        <f>VLOOKUP(A1964,'HUMAN RESOURCES'!$A$2:$M$2692,9,0)</f>
        <v>0.133</v>
      </c>
      <c r="S1964" s="5">
        <f>VLOOKUP(A1964,'HUMAN RESOURCES'!$A$2:$M$2692,10,0)</f>
        <v>0.857</v>
      </c>
      <c r="T1964" s="5">
        <f>VLOOKUP(A1964,'HUMAN RESOURCES'!$A$2:$M$2692,11,0)</f>
        <v>0.01</v>
      </c>
      <c r="U1964" s="5">
        <f>VLOOKUP(A1964,'HUMAN RESOURCES'!$A$2:$M$2692,12,0)</f>
        <v>2050514</v>
      </c>
      <c r="V1964" s="35">
        <f>VLOOKUP(A1964,'HUMAN RESOURCES'!$A$2:$M$2692,13,0)</f>
        <v>0.989</v>
      </c>
      <c r="W1964" s="38">
        <f>VLOOKUP(A1964,TOURISM!$A$2:$F$2692,5,0)</f>
        <v>7220000000</v>
      </c>
      <c r="X1964" s="39">
        <f>VLOOKUP(A1964,TOURISM!$A$2:$F$2692,6,0)</f>
        <v>10702000000</v>
      </c>
      <c r="Y1964" s="43">
        <f t="shared" si="4"/>
        <v>-0.142071727732379</v>
      </c>
      <c r="Z1964" s="35">
        <f>VLOOKUP(A1964,BUSINESS!$A$2:$J$2692,5,0)</f>
        <v>0.113</v>
      </c>
      <c r="AA1964" s="5">
        <f>VLOOKUP(A1964,BUSINESS!$A$2:$J$2692,6,0)</f>
        <v>9</v>
      </c>
      <c r="AB1964" s="5">
        <f>VLOOKUP(A1964,BUSINESS!$A$2:$J$2692,7,0)</f>
        <v>45</v>
      </c>
      <c r="AC1964" s="5">
        <f>VLOOKUP(A1964,BUSINESS!$A$2:$J$2692,8,0)</f>
        <v>48</v>
      </c>
      <c r="AD1964" s="35">
        <f>VLOOKUP(A1964,BUSINESS!$A$2:$J$2692,9,0)</f>
        <v>0.693</v>
      </c>
      <c r="AE1964" s="35">
        <f>VLOOKUP(A1964,BUSINESS!$A$2:$J$2692,10,0)</f>
        <v>1.269</v>
      </c>
    </row>
    <row r="1965" customHeight="1" spans="1:31">
      <c r="A1965" s="22" t="str">
        <f t="shared" si="0"/>
        <v>Romania-Europe2000</v>
      </c>
      <c r="B1965" s="22" t="s">
        <v>221</v>
      </c>
      <c r="C1965" s="22" t="s">
        <v>67</v>
      </c>
      <c r="D1965" s="23">
        <v>2000</v>
      </c>
      <c r="E1965" s="25">
        <v>37305099928</v>
      </c>
      <c r="F1965" s="24">
        <f t="shared" si="1"/>
        <v>1662.21753474618</v>
      </c>
      <c r="G1965" s="26">
        <v>0.043</v>
      </c>
      <c r="H1965" s="27">
        <v>72</v>
      </c>
      <c r="I1965" s="26">
        <v>0.539</v>
      </c>
      <c r="J1965" s="5">
        <f>VLOOKUP(A1965,ENERGY!$A$2:$F$2692,5,0)</f>
        <v>0</v>
      </c>
      <c r="K1965" s="5">
        <f t="shared" si="2"/>
        <v>0</v>
      </c>
      <c r="L1965" s="31">
        <f>VLOOKUP(A1965,ENERGY!$A$2:$F$2692,6,0)</f>
        <v>0</v>
      </c>
      <c r="M1965" s="31">
        <f t="shared" si="3"/>
        <v>0</v>
      </c>
      <c r="N1965" s="32">
        <f>VLOOKUP(A1965,'HUMAN RESOURCES'!$A$2:$M$2692,5,0)</f>
        <v>0.011</v>
      </c>
      <c r="O1965" s="32">
        <f>VLOOKUP(A1965,'HUMAN RESOURCES'!$A$2:$M$2692,6,0)</f>
        <v>0.003</v>
      </c>
      <c r="P1965" s="31">
        <f>VLOOKUP(A1965,'HUMAN RESOURCES'!$A$2:$M$2692,7,0)</f>
        <v>75</v>
      </c>
      <c r="Q1965" s="5">
        <f>VLOOKUP(A1965,'HUMAN RESOURCES'!$A$2:$M$2692,8,0)</f>
        <v>68</v>
      </c>
      <c r="R1965" s="5">
        <f>VLOOKUP(A1965,'HUMAN RESOURCES'!$A$2:$M$2692,9,0)</f>
        <v>0.186</v>
      </c>
      <c r="S1965" s="5">
        <f>VLOOKUP(A1965,'HUMAN RESOURCES'!$A$2:$M$2692,10,0)</f>
        <v>0.68</v>
      </c>
      <c r="T1965" s="5">
        <f>VLOOKUP(A1965,'HUMAN RESOURCES'!$A$2:$M$2692,11,0)</f>
        <v>0.134</v>
      </c>
      <c r="U1965" s="5">
        <f>VLOOKUP(A1965,'HUMAN RESOURCES'!$A$2:$M$2692,12,0)</f>
        <v>22442971</v>
      </c>
      <c r="V1965" s="35">
        <f>VLOOKUP(A1965,'HUMAN RESOURCES'!$A$2:$M$2692,13,0)</f>
        <v>0.53</v>
      </c>
      <c r="W1965" s="38">
        <f>VLOOKUP(A1965,TOURISM!$A$2:$F$2692,5,0)</f>
        <v>394000000</v>
      </c>
      <c r="X1965" s="39">
        <f>VLOOKUP(A1965,TOURISM!$A$2:$F$2692,6,0)</f>
        <v>447000000</v>
      </c>
      <c r="Y1965" s="43">
        <f t="shared" si="4"/>
        <v>-0.137978998262947</v>
      </c>
      <c r="Z1965" s="35">
        <f>VLOOKUP(A1965,BUSINESS!$A$2:$J$2692,5,0)</f>
        <v>0</v>
      </c>
      <c r="AA1965" s="5">
        <f>VLOOKUP(A1965,BUSINESS!$A$2:$J$2692,6,0)</f>
        <v>0</v>
      </c>
      <c r="AB1965" s="5">
        <f>VLOOKUP(A1965,BUSINESS!$A$2:$J$2692,7,0)</f>
        <v>0</v>
      </c>
      <c r="AC1965" s="5">
        <f>VLOOKUP(A1965,BUSINESS!$A$2:$J$2692,8,0)</f>
        <v>0</v>
      </c>
      <c r="AD1965" s="35">
        <f>VLOOKUP(A1965,BUSINESS!$A$2:$J$2692,9,0)</f>
        <v>0.036</v>
      </c>
      <c r="AE1965" s="35">
        <f>VLOOKUP(A1965,BUSINESS!$A$2:$J$2692,10,0)</f>
        <v>0.112</v>
      </c>
    </row>
    <row r="1966" customHeight="1" spans="1:31">
      <c r="A1966" s="22" t="str">
        <f t="shared" si="0"/>
        <v>Romania-Europe2001</v>
      </c>
      <c r="B1966" s="22" t="s">
        <v>221</v>
      </c>
      <c r="C1966" s="22" t="s">
        <v>67</v>
      </c>
      <c r="D1966" s="23">
        <v>2001</v>
      </c>
      <c r="E1966" s="25">
        <v>40585886769</v>
      </c>
      <c r="F1966" s="24">
        <f t="shared" si="1"/>
        <v>1833.81265965027</v>
      </c>
      <c r="G1966" s="26">
        <v>0.044</v>
      </c>
      <c r="H1966" s="27">
        <v>79</v>
      </c>
      <c r="I1966" s="26">
        <v>0.454</v>
      </c>
      <c r="J1966" s="5">
        <f>VLOOKUP(A1966,ENERGY!$A$2:$F$2692,5,0)</f>
        <v>35830</v>
      </c>
      <c r="K1966" s="5">
        <f t="shared" si="2"/>
        <v>0.00161892502113458</v>
      </c>
      <c r="L1966" s="31">
        <f>VLOOKUP(A1966,ENERGY!$A$2:$F$2692,6,0)</f>
        <v>0</v>
      </c>
      <c r="M1966" s="31">
        <f t="shared" si="3"/>
        <v>0</v>
      </c>
      <c r="N1966" s="32">
        <f>VLOOKUP(A1966,'HUMAN RESOURCES'!$A$2:$M$2692,5,0)</f>
        <v>0.011</v>
      </c>
      <c r="O1966" s="32">
        <f>VLOOKUP(A1966,'HUMAN RESOURCES'!$A$2:$M$2692,6,0)</f>
        <v>0.003</v>
      </c>
      <c r="P1966" s="31">
        <f>VLOOKUP(A1966,'HUMAN RESOURCES'!$A$2:$M$2692,7,0)</f>
        <v>75</v>
      </c>
      <c r="Q1966" s="5">
        <f>VLOOKUP(A1966,'HUMAN RESOURCES'!$A$2:$M$2692,8,0)</f>
        <v>68</v>
      </c>
      <c r="R1966" s="5">
        <f>VLOOKUP(A1966,'HUMAN RESOURCES'!$A$2:$M$2692,9,0)</f>
        <v>0.181</v>
      </c>
      <c r="S1966" s="5">
        <f>VLOOKUP(A1966,'HUMAN RESOURCES'!$A$2:$M$2692,10,0)</f>
        <v>0.683</v>
      </c>
      <c r="T1966" s="5">
        <f>VLOOKUP(A1966,'HUMAN RESOURCES'!$A$2:$M$2692,11,0)</f>
        <v>0.137</v>
      </c>
      <c r="U1966" s="5">
        <f>VLOOKUP(A1966,'HUMAN RESOURCES'!$A$2:$M$2692,12,0)</f>
        <v>22131970</v>
      </c>
      <c r="V1966" s="35">
        <f>VLOOKUP(A1966,'HUMAN RESOURCES'!$A$2:$M$2692,13,0)</f>
        <v>0.529</v>
      </c>
      <c r="W1966" s="38">
        <f>VLOOKUP(A1966,TOURISM!$A$2:$F$2692,5,0)</f>
        <v>419000000</v>
      </c>
      <c r="X1966" s="39">
        <f>VLOOKUP(A1966,TOURISM!$A$2:$F$2692,6,0)</f>
        <v>475000000</v>
      </c>
      <c r="Y1966" s="43">
        <f t="shared" si="4"/>
        <v>-0.104373895023771</v>
      </c>
      <c r="Z1966" s="35">
        <f>VLOOKUP(A1966,BUSINESS!$A$2:$J$2692,5,0)</f>
        <v>0</v>
      </c>
      <c r="AA1966" s="5">
        <f>VLOOKUP(A1966,BUSINESS!$A$2:$J$2692,6,0)</f>
        <v>0</v>
      </c>
      <c r="AB1966" s="5">
        <f>VLOOKUP(A1966,BUSINESS!$A$2:$J$2692,7,0)</f>
        <v>0</v>
      </c>
      <c r="AC1966" s="5">
        <f>VLOOKUP(A1966,BUSINESS!$A$2:$J$2692,8,0)</f>
        <v>0</v>
      </c>
      <c r="AD1966" s="35">
        <f>VLOOKUP(A1966,BUSINESS!$A$2:$J$2692,9,0)</f>
        <v>0.045</v>
      </c>
      <c r="AE1966" s="35">
        <f>VLOOKUP(A1966,BUSINESS!$A$2:$J$2692,10,0)</f>
        <v>0.172</v>
      </c>
    </row>
    <row r="1967" customHeight="1" spans="1:31">
      <c r="A1967" s="22" t="str">
        <f t="shared" si="0"/>
        <v>Romania-Europe2002</v>
      </c>
      <c r="B1967" s="22" t="s">
        <v>221</v>
      </c>
      <c r="C1967" s="22" t="s">
        <v>67</v>
      </c>
      <c r="D1967" s="23">
        <v>2002</v>
      </c>
      <c r="E1967" s="25">
        <v>45988510814</v>
      </c>
      <c r="F1967" s="24">
        <f t="shared" si="1"/>
        <v>2116.31206273433</v>
      </c>
      <c r="G1967" s="26">
        <v>0.046</v>
      </c>
      <c r="H1967" s="27">
        <v>97</v>
      </c>
      <c r="I1967" s="26">
        <v>0.354</v>
      </c>
      <c r="J1967" s="5">
        <f>VLOOKUP(A1967,ENERGY!$A$2:$F$2692,5,0)</f>
        <v>35031</v>
      </c>
      <c r="K1967" s="5">
        <f t="shared" si="2"/>
        <v>0.00161206628693611</v>
      </c>
      <c r="L1967" s="31">
        <f>VLOOKUP(A1967,ENERGY!$A$2:$F$2692,6,0)</f>
        <v>78745</v>
      </c>
      <c r="M1967" s="31">
        <f t="shared" si="3"/>
        <v>0.00362370927934641</v>
      </c>
      <c r="N1967" s="32">
        <f>VLOOKUP(A1967,'HUMAN RESOURCES'!$A$2:$M$2692,5,0)</f>
        <v>0.011</v>
      </c>
      <c r="O1967" s="32">
        <f>VLOOKUP(A1967,'HUMAN RESOURCES'!$A$2:$M$2692,6,0)</f>
        <v>0.004</v>
      </c>
      <c r="P1967" s="31">
        <f>VLOOKUP(A1967,'HUMAN RESOURCES'!$A$2:$M$2692,7,0)</f>
        <v>75</v>
      </c>
      <c r="Q1967" s="5">
        <f>VLOOKUP(A1967,'HUMAN RESOURCES'!$A$2:$M$2692,8,0)</f>
        <v>67</v>
      </c>
      <c r="R1967" s="5">
        <f>VLOOKUP(A1967,'HUMAN RESOURCES'!$A$2:$M$2692,9,0)</f>
        <v>0.174</v>
      </c>
      <c r="S1967" s="5">
        <f>VLOOKUP(A1967,'HUMAN RESOURCES'!$A$2:$M$2692,10,0)</f>
        <v>0.686</v>
      </c>
      <c r="T1967" s="5">
        <f>VLOOKUP(A1967,'HUMAN RESOURCES'!$A$2:$M$2692,11,0)</f>
        <v>0.14</v>
      </c>
      <c r="U1967" s="5">
        <f>VLOOKUP(A1967,'HUMAN RESOURCES'!$A$2:$M$2692,12,0)</f>
        <v>21730496</v>
      </c>
      <c r="V1967" s="35">
        <f>VLOOKUP(A1967,'HUMAN RESOURCES'!$A$2:$M$2692,13,0)</f>
        <v>0.528</v>
      </c>
      <c r="W1967" s="38">
        <f>VLOOKUP(A1967,TOURISM!$A$2:$F$2692,5,0)</f>
        <v>400000000</v>
      </c>
      <c r="X1967" s="39">
        <f>VLOOKUP(A1967,TOURISM!$A$2:$F$2692,6,0)</f>
        <v>448000000</v>
      </c>
      <c r="Y1967" s="43">
        <f t="shared" si="4"/>
        <v>-0.0824000023715326</v>
      </c>
      <c r="Z1967" s="35">
        <f>VLOOKUP(A1967,BUSINESS!$A$2:$J$2692,5,0)</f>
        <v>0</v>
      </c>
      <c r="AA1967" s="5">
        <f>VLOOKUP(A1967,BUSINESS!$A$2:$J$2692,6,0)</f>
        <v>0</v>
      </c>
      <c r="AB1967" s="5">
        <f>VLOOKUP(A1967,BUSINESS!$A$2:$J$2692,7,0)</f>
        <v>0</v>
      </c>
      <c r="AC1967" s="5">
        <f>VLOOKUP(A1967,BUSINESS!$A$2:$J$2692,8,0)</f>
        <v>0</v>
      </c>
      <c r="AD1967" s="35">
        <f>VLOOKUP(A1967,BUSINESS!$A$2:$J$2692,9,0)</f>
        <v>0.066</v>
      </c>
      <c r="AE1967" s="35">
        <f>VLOOKUP(A1967,BUSINESS!$A$2:$J$2692,10,0)</f>
        <v>0.23</v>
      </c>
    </row>
    <row r="1968" customHeight="1" spans="1:31">
      <c r="A1968" s="22" t="str">
        <f t="shared" si="0"/>
        <v>Romania-Europe2003</v>
      </c>
      <c r="B1968" s="22" t="s">
        <v>221</v>
      </c>
      <c r="C1968" s="22" t="s">
        <v>67</v>
      </c>
      <c r="D1968" s="23">
        <v>2003</v>
      </c>
      <c r="E1968" s="25">
        <v>59466017706</v>
      </c>
      <c r="F1968" s="24">
        <f t="shared" si="1"/>
        <v>2756.33258281163</v>
      </c>
      <c r="G1968" s="26">
        <v>0.053</v>
      </c>
      <c r="H1968" s="27">
        <v>146</v>
      </c>
      <c r="I1968" s="26">
        <v>0.254</v>
      </c>
      <c r="J1968" s="5">
        <f>VLOOKUP(A1968,ENERGY!$A$2:$F$2692,5,0)</f>
        <v>34882</v>
      </c>
      <c r="K1968" s="5">
        <f t="shared" si="2"/>
        <v>0.00161682918854568</v>
      </c>
      <c r="L1968" s="31">
        <f>VLOOKUP(A1968,ENERGY!$A$2:$F$2692,6,0)</f>
        <v>80307</v>
      </c>
      <c r="M1968" s="31">
        <f t="shared" si="3"/>
        <v>0.00372234108263683</v>
      </c>
      <c r="N1968" s="32">
        <f>VLOOKUP(A1968,'HUMAN RESOURCES'!$A$2:$M$2692,5,0)</f>
        <v>0.011</v>
      </c>
      <c r="O1968" s="32">
        <f>VLOOKUP(A1968,'HUMAN RESOURCES'!$A$2:$M$2692,6,0)</f>
        <v>0.003</v>
      </c>
      <c r="P1968" s="31">
        <f>VLOOKUP(A1968,'HUMAN RESOURCES'!$A$2:$M$2692,7,0)</f>
        <v>75</v>
      </c>
      <c r="Q1968" s="5">
        <f>VLOOKUP(A1968,'HUMAN RESOURCES'!$A$2:$M$2692,8,0)</f>
        <v>68</v>
      </c>
      <c r="R1968" s="5">
        <f>VLOOKUP(A1968,'HUMAN RESOURCES'!$A$2:$M$2692,9,0)</f>
        <v>0.166</v>
      </c>
      <c r="S1968" s="5">
        <f>VLOOKUP(A1968,'HUMAN RESOURCES'!$A$2:$M$2692,10,0)</f>
        <v>0.691</v>
      </c>
      <c r="T1968" s="5">
        <f>VLOOKUP(A1968,'HUMAN RESOURCES'!$A$2:$M$2692,11,0)</f>
        <v>0.143</v>
      </c>
      <c r="U1968" s="5">
        <f>VLOOKUP(A1968,'HUMAN RESOURCES'!$A$2:$M$2692,12,0)</f>
        <v>21574326</v>
      </c>
      <c r="V1968" s="35">
        <f>VLOOKUP(A1968,'HUMAN RESOURCES'!$A$2:$M$2692,13,0)</f>
        <v>0.529</v>
      </c>
      <c r="W1968" s="38">
        <f>VLOOKUP(A1968,TOURISM!$A$2:$F$2692,5,0)</f>
        <v>523000000</v>
      </c>
      <c r="X1968" s="39">
        <f>VLOOKUP(A1968,TOURISM!$A$2:$F$2692,6,0)</f>
        <v>572000000</v>
      </c>
      <c r="Y1968" s="43">
        <f t="shared" si="4"/>
        <v>-0.0857579372299799</v>
      </c>
      <c r="Z1968" s="35">
        <f>VLOOKUP(A1968,BUSINESS!$A$2:$J$2692,5,0)</f>
        <v>0</v>
      </c>
      <c r="AA1968" s="5">
        <f>VLOOKUP(A1968,BUSINESS!$A$2:$J$2692,6,0)</f>
        <v>29</v>
      </c>
      <c r="AB1968" s="5">
        <f>VLOOKUP(A1968,BUSINESS!$A$2:$J$2692,7,0)</f>
        <v>0</v>
      </c>
      <c r="AC1968" s="5">
        <f>VLOOKUP(A1968,BUSINESS!$A$2:$J$2692,8,0)</f>
        <v>0</v>
      </c>
      <c r="AD1968" s="35">
        <f>VLOOKUP(A1968,BUSINESS!$A$2:$J$2692,9,0)</f>
        <v>0.089</v>
      </c>
      <c r="AE1968" s="35">
        <f>VLOOKUP(A1968,BUSINESS!$A$2:$J$2692,10,0)</f>
        <v>0.317</v>
      </c>
    </row>
    <row r="1969" customHeight="1" spans="1:31">
      <c r="A1969" s="22" t="str">
        <f t="shared" si="0"/>
        <v>Romania-Europe2004</v>
      </c>
      <c r="B1969" s="22" t="s">
        <v>221</v>
      </c>
      <c r="C1969" s="22" t="s">
        <v>67</v>
      </c>
      <c r="D1969" s="23">
        <v>2004</v>
      </c>
      <c r="E1969" s="25">
        <v>75794733525</v>
      </c>
      <c r="F1969" s="24">
        <f t="shared" si="1"/>
        <v>3533.26607813032</v>
      </c>
      <c r="G1969" s="26">
        <v>0.054</v>
      </c>
      <c r="H1969" s="27">
        <v>190</v>
      </c>
      <c r="I1969" s="26">
        <v>0.256</v>
      </c>
      <c r="J1969" s="5">
        <f>VLOOKUP(A1969,ENERGY!$A$2:$F$2692,5,0)</f>
        <v>39617</v>
      </c>
      <c r="K1969" s="5">
        <f t="shared" si="2"/>
        <v>0.0018467958881486</v>
      </c>
      <c r="L1969" s="31">
        <f>VLOOKUP(A1969,ENERGY!$A$2:$F$2692,6,0)</f>
        <v>94645</v>
      </c>
      <c r="M1969" s="31">
        <f t="shared" si="3"/>
        <v>0.00441199477077579</v>
      </c>
      <c r="N1969" s="32">
        <f>VLOOKUP(A1969,'HUMAN RESOURCES'!$A$2:$M$2692,5,0)</f>
        <v>0.012</v>
      </c>
      <c r="O1969" s="32">
        <f>VLOOKUP(A1969,'HUMAN RESOURCES'!$A$2:$M$2692,6,0)</f>
        <v>0.015</v>
      </c>
      <c r="P1969" s="31">
        <f>VLOOKUP(A1969,'HUMAN RESOURCES'!$A$2:$M$2692,7,0)</f>
        <v>75</v>
      </c>
      <c r="Q1969" s="5">
        <f>VLOOKUP(A1969,'HUMAN RESOURCES'!$A$2:$M$2692,8,0)</f>
        <v>68</v>
      </c>
      <c r="R1969" s="5">
        <f>VLOOKUP(A1969,'HUMAN RESOURCES'!$A$2:$M$2692,9,0)</f>
        <v>0.16</v>
      </c>
      <c r="S1969" s="5">
        <f>VLOOKUP(A1969,'HUMAN RESOURCES'!$A$2:$M$2692,10,0)</f>
        <v>0.694</v>
      </c>
      <c r="T1969" s="5">
        <f>VLOOKUP(A1969,'HUMAN RESOURCES'!$A$2:$M$2692,11,0)</f>
        <v>0.146</v>
      </c>
      <c r="U1969" s="5">
        <f>VLOOKUP(A1969,'HUMAN RESOURCES'!$A$2:$M$2692,12,0)</f>
        <v>21451748</v>
      </c>
      <c r="V1969" s="35">
        <f>VLOOKUP(A1969,'HUMAN RESOURCES'!$A$2:$M$2692,13,0)</f>
        <v>0.53</v>
      </c>
      <c r="W1969" s="38">
        <f>VLOOKUP(A1969,TOURISM!$A$2:$F$2692,5,0)</f>
        <v>607000000</v>
      </c>
      <c r="X1969" s="39">
        <f>VLOOKUP(A1969,TOURISM!$A$2:$F$2692,6,0)</f>
        <v>672000000</v>
      </c>
      <c r="Y1969" s="43">
        <f t="shared" si="4"/>
        <v>0.254102408475036</v>
      </c>
      <c r="Z1969" s="35">
        <f>VLOOKUP(A1969,BUSINESS!$A$2:$J$2692,5,0)</f>
        <v>0</v>
      </c>
      <c r="AA1969" s="5">
        <f>VLOOKUP(A1969,BUSINESS!$A$2:$J$2692,6,0)</f>
        <v>28</v>
      </c>
      <c r="AB1969" s="5">
        <f>VLOOKUP(A1969,BUSINESS!$A$2:$J$2692,7,0)</f>
        <v>0</v>
      </c>
      <c r="AC1969" s="5">
        <f>VLOOKUP(A1969,BUSINESS!$A$2:$J$2692,8,0)</f>
        <v>0</v>
      </c>
      <c r="AD1969" s="35">
        <f>VLOOKUP(A1969,BUSINESS!$A$2:$J$2692,9,0)</f>
        <v>0.15</v>
      </c>
      <c r="AE1969" s="35">
        <f>VLOOKUP(A1969,BUSINESS!$A$2:$J$2692,10,0)</f>
        <v>0.461</v>
      </c>
    </row>
    <row r="1970" customHeight="1" spans="1:31">
      <c r="A1970" s="22" t="str">
        <f t="shared" si="0"/>
        <v>Romania-Europe2005</v>
      </c>
      <c r="B1970" s="22" t="s">
        <v>221</v>
      </c>
      <c r="C1970" s="22" t="s">
        <v>67</v>
      </c>
      <c r="D1970" s="23">
        <v>2005</v>
      </c>
      <c r="E1970" s="25">
        <v>99172613716</v>
      </c>
      <c r="F1970" s="24">
        <f t="shared" si="1"/>
        <v>4651.692260744</v>
      </c>
      <c r="G1970" s="26">
        <v>0.055</v>
      </c>
      <c r="H1970" s="27">
        <v>251</v>
      </c>
      <c r="I1970" s="26">
        <v>0.196</v>
      </c>
      <c r="J1970" s="5">
        <f>VLOOKUP(A1970,ENERGY!$A$2:$F$2692,5,0)</f>
        <v>38683</v>
      </c>
      <c r="K1970" s="5">
        <f t="shared" si="2"/>
        <v>0.00181442643266071</v>
      </c>
      <c r="L1970" s="31">
        <f>VLOOKUP(A1970,ENERGY!$A$2:$F$2692,6,0)</f>
        <v>95401</v>
      </c>
      <c r="M1970" s="31">
        <f t="shared" si="3"/>
        <v>0.00447478468842293</v>
      </c>
      <c r="N1970" s="32">
        <f>VLOOKUP(A1970,'HUMAN RESOURCES'!$A$2:$M$2692,5,0)</f>
        <v>0.012</v>
      </c>
      <c r="O1970" s="32">
        <f>VLOOKUP(A1970,'HUMAN RESOURCES'!$A$2:$M$2692,6,0)</f>
        <v>0.006</v>
      </c>
      <c r="P1970" s="31">
        <f>VLOOKUP(A1970,'HUMAN RESOURCES'!$A$2:$M$2692,7,0)</f>
        <v>76</v>
      </c>
      <c r="Q1970" s="5">
        <f>VLOOKUP(A1970,'HUMAN RESOURCES'!$A$2:$M$2692,8,0)</f>
        <v>68</v>
      </c>
      <c r="R1970" s="5">
        <f>VLOOKUP(A1970,'HUMAN RESOURCES'!$A$2:$M$2692,9,0)</f>
        <v>0.155</v>
      </c>
      <c r="S1970" s="5">
        <f>VLOOKUP(A1970,'HUMAN RESOURCES'!$A$2:$M$2692,10,0)</f>
        <v>0.697</v>
      </c>
      <c r="T1970" s="5">
        <f>VLOOKUP(A1970,'HUMAN RESOURCES'!$A$2:$M$2692,11,0)</f>
        <v>0.148</v>
      </c>
      <c r="U1970" s="5">
        <f>VLOOKUP(A1970,'HUMAN RESOURCES'!$A$2:$M$2692,12,0)</f>
        <v>21319685</v>
      </c>
      <c r="V1970" s="35">
        <f>VLOOKUP(A1970,'HUMAN RESOURCES'!$A$2:$M$2692,13,0)</f>
        <v>0.532</v>
      </c>
      <c r="W1970" s="38">
        <f>VLOOKUP(A1970,TOURISM!$A$2:$F$2692,5,0)</f>
        <v>1325000000</v>
      </c>
      <c r="X1970" s="39">
        <f>VLOOKUP(A1970,TOURISM!$A$2:$F$2692,6,0)</f>
        <v>1073000000</v>
      </c>
      <c r="Y1970" s="43">
        <f t="shared" si="4"/>
        <v>0.176422764227642</v>
      </c>
      <c r="Z1970" s="35">
        <f>VLOOKUP(A1970,BUSINESS!$A$2:$J$2692,5,0)</f>
        <v>0.558</v>
      </c>
      <c r="AA1970" s="5">
        <f>VLOOKUP(A1970,BUSINESS!$A$2:$J$2692,6,0)</f>
        <v>11</v>
      </c>
      <c r="AB1970" s="5">
        <f>VLOOKUP(A1970,BUSINESS!$A$2:$J$2692,7,0)</f>
        <v>0</v>
      </c>
      <c r="AC1970" s="5">
        <f>VLOOKUP(A1970,BUSINESS!$A$2:$J$2692,8,0)</f>
        <v>190</v>
      </c>
      <c r="AD1970" s="35">
        <f>VLOOKUP(A1970,BUSINESS!$A$2:$J$2692,9,0)</f>
        <v>0.215</v>
      </c>
      <c r="AE1970" s="35">
        <f>VLOOKUP(A1970,BUSINESS!$A$2:$J$2692,10,0)</f>
        <v>0.604</v>
      </c>
    </row>
    <row r="1971" customHeight="1" spans="1:31">
      <c r="A1971" s="22" t="str">
        <f t="shared" si="0"/>
        <v>Romania-Europe2006</v>
      </c>
      <c r="B1971" s="22" t="s">
        <v>221</v>
      </c>
      <c r="C1971" s="22" t="s">
        <v>67</v>
      </c>
      <c r="D1971" s="23">
        <v>2006</v>
      </c>
      <c r="E1971" s="25">
        <v>123000000000</v>
      </c>
      <c r="F1971" s="24">
        <f t="shared" si="1"/>
        <v>5803.5950204211</v>
      </c>
      <c r="G1971" s="26">
        <v>0.051</v>
      </c>
      <c r="H1971" s="27">
        <v>289</v>
      </c>
      <c r="I1971" s="26">
        <v>0.14</v>
      </c>
      <c r="J1971" s="5">
        <f>VLOOKUP(A1971,ENERGY!$A$2:$F$2692,5,0)</f>
        <v>38140</v>
      </c>
      <c r="K1971" s="5">
        <f t="shared" si="2"/>
        <v>0.00179958629332407</v>
      </c>
      <c r="L1971" s="31">
        <f>VLOOKUP(A1971,ENERGY!$A$2:$F$2692,6,0)</f>
        <v>92174</v>
      </c>
      <c r="M1971" s="31">
        <f t="shared" si="3"/>
        <v>0.004349110304165</v>
      </c>
      <c r="N1971" s="32">
        <f>VLOOKUP(A1971,'HUMAN RESOURCES'!$A$2:$M$2692,5,0)</f>
        <v>0.012</v>
      </c>
      <c r="O1971" s="32">
        <f>VLOOKUP(A1971,'HUMAN RESOURCES'!$A$2:$M$2692,6,0)</f>
        <v>0.004</v>
      </c>
      <c r="P1971" s="31">
        <f>VLOOKUP(A1971,'HUMAN RESOURCES'!$A$2:$M$2692,7,0)</f>
        <v>76</v>
      </c>
      <c r="Q1971" s="5">
        <f>VLOOKUP(A1971,'HUMAN RESOURCES'!$A$2:$M$2692,8,0)</f>
        <v>69</v>
      </c>
      <c r="R1971" s="5">
        <f>VLOOKUP(A1971,'HUMAN RESOURCES'!$A$2:$M$2692,9,0)</f>
        <v>0.152</v>
      </c>
      <c r="S1971" s="5">
        <f>VLOOKUP(A1971,'HUMAN RESOURCES'!$A$2:$M$2692,10,0)</f>
        <v>0.7</v>
      </c>
      <c r="T1971" s="5">
        <f>VLOOKUP(A1971,'HUMAN RESOURCES'!$A$2:$M$2692,11,0)</f>
        <v>0.149</v>
      </c>
      <c r="U1971" s="5">
        <f>VLOOKUP(A1971,'HUMAN RESOURCES'!$A$2:$M$2692,12,0)</f>
        <v>21193760</v>
      </c>
      <c r="V1971" s="35">
        <f>VLOOKUP(A1971,'HUMAN RESOURCES'!$A$2:$M$2692,13,0)</f>
        <v>0.533</v>
      </c>
      <c r="W1971" s="38">
        <f>VLOOKUP(A1971,TOURISM!$A$2:$F$2692,5,0)</f>
        <v>1676000000</v>
      </c>
      <c r="X1971" s="39">
        <f>VLOOKUP(A1971,TOURISM!$A$2:$F$2692,6,0)</f>
        <v>1459000000</v>
      </c>
      <c r="Y1971" s="43">
        <f t="shared" si="4"/>
        <v>0.203508771929825</v>
      </c>
      <c r="Z1971" s="35">
        <f>VLOOKUP(A1971,BUSINESS!$A$2:$J$2692,5,0)</f>
        <v>0.482</v>
      </c>
      <c r="AA1971" s="5">
        <f>VLOOKUP(A1971,BUSINESS!$A$2:$J$2692,6,0)</f>
        <v>11</v>
      </c>
      <c r="AB1971" s="5">
        <f>VLOOKUP(A1971,BUSINESS!$A$2:$J$2692,7,0)</f>
        <v>0</v>
      </c>
      <c r="AC1971" s="5">
        <f>VLOOKUP(A1971,BUSINESS!$A$2:$J$2692,8,0)</f>
        <v>193</v>
      </c>
      <c r="AD1971" s="35">
        <f>VLOOKUP(A1971,BUSINESS!$A$2:$J$2692,9,0)</f>
        <v>0.247</v>
      </c>
      <c r="AE1971" s="35">
        <f>VLOOKUP(A1971,BUSINESS!$A$2:$J$2692,10,0)</f>
        <v>0.725</v>
      </c>
    </row>
    <row r="1972" customHeight="1" spans="1:31">
      <c r="A1972" s="22" t="str">
        <f t="shared" si="0"/>
        <v>Romania-Europe2007</v>
      </c>
      <c r="B1972" s="22" t="s">
        <v>221</v>
      </c>
      <c r="C1972" s="22" t="s">
        <v>67</v>
      </c>
      <c r="D1972" s="23">
        <v>2007</v>
      </c>
      <c r="E1972" s="25">
        <v>171000000000</v>
      </c>
      <c r="F1972" s="24">
        <f t="shared" si="1"/>
        <v>8188.48572488354</v>
      </c>
      <c r="G1972" s="26">
        <v>0.052</v>
      </c>
      <c r="H1972" s="27">
        <v>414</v>
      </c>
      <c r="I1972" s="26">
        <v>0.133</v>
      </c>
      <c r="J1972" s="5">
        <f>VLOOKUP(A1972,ENERGY!$A$2:$F$2692,5,0)</f>
        <v>36819</v>
      </c>
      <c r="K1972" s="5">
        <f t="shared" si="2"/>
        <v>0.00176311026844729</v>
      </c>
      <c r="L1972" s="31">
        <f>VLOOKUP(A1972,ENERGY!$A$2:$F$2692,6,0)</f>
        <v>95672</v>
      </c>
      <c r="M1972" s="31">
        <f t="shared" si="3"/>
        <v>0.00458133804836876</v>
      </c>
      <c r="N1972" s="32">
        <f>VLOOKUP(A1972,'HUMAN RESOURCES'!$A$2:$M$2692,5,0)</f>
        <v>0.012</v>
      </c>
      <c r="O1972" s="32">
        <f>VLOOKUP(A1972,'HUMAN RESOURCES'!$A$2:$M$2692,6,0)</f>
        <v>0.006</v>
      </c>
      <c r="P1972" s="31">
        <f>VLOOKUP(A1972,'HUMAN RESOURCES'!$A$2:$M$2692,7,0)</f>
        <v>76</v>
      </c>
      <c r="Q1972" s="5">
        <f>VLOOKUP(A1972,'HUMAN RESOURCES'!$A$2:$M$2692,8,0)</f>
        <v>69</v>
      </c>
      <c r="R1972" s="5">
        <f>VLOOKUP(A1972,'HUMAN RESOURCES'!$A$2:$M$2692,9,0)</f>
        <v>0.15</v>
      </c>
      <c r="S1972" s="5">
        <f>VLOOKUP(A1972,'HUMAN RESOURCES'!$A$2:$M$2692,10,0)</f>
        <v>0.701</v>
      </c>
      <c r="T1972" s="5">
        <f>VLOOKUP(A1972,'HUMAN RESOURCES'!$A$2:$M$2692,11,0)</f>
        <v>0.149</v>
      </c>
      <c r="U1972" s="5">
        <f>VLOOKUP(A1972,'HUMAN RESOURCES'!$A$2:$M$2692,12,0)</f>
        <v>20882982</v>
      </c>
      <c r="V1972" s="35">
        <f>VLOOKUP(A1972,'HUMAN RESOURCES'!$A$2:$M$2692,13,0)</f>
        <v>0.534</v>
      </c>
      <c r="W1972" s="38">
        <f>VLOOKUP(A1972,TOURISM!$A$2:$F$2692,5,0)</f>
        <v>2073000000</v>
      </c>
      <c r="X1972" s="39">
        <f>VLOOKUP(A1972,TOURISM!$A$2:$F$2692,6,0)</f>
        <v>1725000000</v>
      </c>
      <c r="Y1972" s="43">
        <f t="shared" si="4"/>
        <v>0.105882352941176</v>
      </c>
      <c r="Z1972" s="35">
        <f>VLOOKUP(A1972,BUSINESS!$A$2:$J$2692,5,0)</f>
        <v>0.456</v>
      </c>
      <c r="AA1972" s="5">
        <f>VLOOKUP(A1972,BUSINESS!$A$2:$J$2692,6,0)</f>
        <v>9</v>
      </c>
      <c r="AB1972" s="5">
        <f>VLOOKUP(A1972,BUSINESS!$A$2:$J$2692,7,0)</f>
        <v>0</v>
      </c>
      <c r="AC1972" s="5">
        <f>VLOOKUP(A1972,BUSINESS!$A$2:$J$2692,8,0)</f>
        <v>202</v>
      </c>
      <c r="AD1972" s="35">
        <f>VLOOKUP(A1972,BUSINESS!$A$2:$J$2692,9,0)</f>
        <v>0.283</v>
      </c>
      <c r="AE1972" s="35">
        <f>VLOOKUP(A1972,BUSINESS!$A$2:$J$2692,10,0)</f>
        <v>0.927</v>
      </c>
    </row>
    <row r="1973" customHeight="1" spans="1:31">
      <c r="A1973" s="22" t="str">
        <f t="shared" si="0"/>
        <v>Romania-Europe2008</v>
      </c>
      <c r="B1973" s="22" t="s">
        <v>221</v>
      </c>
      <c r="C1973" s="22" t="s">
        <v>67</v>
      </c>
      <c r="D1973" s="23">
        <v>2008</v>
      </c>
      <c r="E1973" s="25">
        <v>204000000000</v>
      </c>
      <c r="F1973" s="24">
        <f t="shared" si="1"/>
        <v>9932.86793302618</v>
      </c>
      <c r="G1973" s="26">
        <v>0.054</v>
      </c>
      <c r="H1973" s="27">
        <v>516</v>
      </c>
      <c r="I1973" s="26">
        <v>0.15</v>
      </c>
      <c r="J1973" s="5">
        <f>VLOOKUP(A1973,ENERGY!$A$2:$F$2692,5,0)</f>
        <v>39757</v>
      </c>
      <c r="K1973" s="5">
        <f t="shared" si="2"/>
        <v>0.00193578936477118</v>
      </c>
      <c r="L1973" s="31">
        <f>VLOOKUP(A1973,ENERGY!$A$2:$F$2692,6,0)</f>
        <v>100960</v>
      </c>
      <c r="M1973" s="31">
        <f t="shared" si="3"/>
        <v>0.00491579581626629</v>
      </c>
      <c r="N1973" s="32">
        <f>VLOOKUP(A1973,'HUMAN RESOURCES'!$A$2:$M$2692,5,0)</f>
        <v>0.012</v>
      </c>
      <c r="O1973" s="32">
        <f>VLOOKUP(A1973,'HUMAN RESOURCES'!$A$2:$M$2692,6,0)</f>
        <v>0.003</v>
      </c>
      <c r="P1973" s="31">
        <f>VLOOKUP(A1973,'HUMAN RESOURCES'!$A$2:$M$2692,7,0)</f>
        <v>76</v>
      </c>
      <c r="Q1973" s="5">
        <f>VLOOKUP(A1973,'HUMAN RESOURCES'!$A$2:$M$2692,8,0)</f>
        <v>69</v>
      </c>
      <c r="R1973" s="5">
        <f>VLOOKUP(A1973,'HUMAN RESOURCES'!$A$2:$M$2692,9,0)</f>
        <v>0.15</v>
      </c>
      <c r="S1973" s="5">
        <f>VLOOKUP(A1973,'HUMAN RESOURCES'!$A$2:$M$2692,10,0)</f>
        <v>0.702</v>
      </c>
      <c r="T1973" s="5">
        <f>VLOOKUP(A1973,'HUMAN RESOURCES'!$A$2:$M$2692,11,0)</f>
        <v>0.149</v>
      </c>
      <c r="U1973" s="5">
        <f>VLOOKUP(A1973,'HUMAN RESOURCES'!$A$2:$M$2692,12,0)</f>
        <v>20537875</v>
      </c>
      <c r="V1973" s="35">
        <f>VLOOKUP(A1973,'HUMAN RESOURCES'!$A$2:$M$2692,13,0)</f>
        <v>0.536</v>
      </c>
      <c r="W1973" s="38">
        <f>VLOOKUP(A1973,TOURISM!$A$2:$F$2692,5,0)</f>
        <v>2625000000</v>
      </c>
      <c r="X1973" s="39">
        <f>VLOOKUP(A1973,TOURISM!$A$2:$F$2692,6,0)</f>
        <v>2409000000</v>
      </c>
      <c r="Y1973" s="43">
        <f t="shared" si="4"/>
        <v>-0.05</v>
      </c>
      <c r="Z1973" s="35">
        <f>VLOOKUP(A1973,BUSINESS!$A$2:$J$2692,5,0)</f>
        <v>0.454</v>
      </c>
      <c r="AA1973" s="5">
        <f>VLOOKUP(A1973,BUSINESS!$A$2:$J$2692,6,0)</f>
        <v>9</v>
      </c>
      <c r="AB1973" s="5">
        <f>VLOOKUP(A1973,BUSINESS!$A$2:$J$2692,7,0)</f>
        <v>0</v>
      </c>
      <c r="AC1973" s="5">
        <f>VLOOKUP(A1973,BUSINESS!$A$2:$J$2692,8,0)</f>
        <v>202</v>
      </c>
      <c r="AD1973" s="35">
        <f>VLOOKUP(A1973,BUSINESS!$A$2:$J$2692,9,0)</f>
        <v>0.324</v>
      </c>
      <c r="AE1973" s="35">
        <f>VLOOKUP(A1973,BUSINESS!$A$2:$J$2692,10,0)</f>
        <v>1.114</v>
      </c>
    </row>
    <row r="1974" customHeight="1" spans="1:31">
      <c r="A1974" s="22" t="str">
        <f t="shared" si="0"/>
        <v>Romania-Europe2009</v>
      </c>
      <c r="B1974" s="22" t="s">
        <v>221</v>
      </c>
      <c r="C1974" s="22" t="s">
        <v>67</v>
      </c>
      <c r="D1974" s="23">
        <v>2009</v>
      </c>
      <c r="E1974" s="25">
        <v>164000000000</v>
      </c>
      <c r="F1974" s="24">
        <f t="shared" si="1"/>
        <v>8052.04883646176</v>
      </c>
      <c r="G1974" s="26">
        <v>0.056</v>
      </c>
      <c r="H1974" s="27">
        <v>431</v>
      </c>
      <c r="I1974" s="26">
        <v>0.173</v>
      </c>
      <c r="J1974" s="5">
        <f>VLOOKUP(A1974,ENERGY!$A$2:$F$2692,5,0)</f>
        <v>38693</v>
      </c>
      <c r="K1974" s="5">
        <f t="shared" si="2"/>
        <v>0.00189974344895863</v>
      </c>
      <c r="L1974" s="31">
        <f>VLOOKUP(A1974,ENERGY!$A$2:$F$2692,6,0)</f>
        <v>95676</v>
      </c>
      <c r="M1974" s="31">
        <f t="shared" si="3"/>
        <v>0.00469748673461778</v>
      </c>
      <c r="N1974" s="32">
        <f>VLOOKUP(A1974,'HUMAN RESOURCES'!$A$2:$M$2692,5,0)</f>
        <v>0.012</v>
      </c>
      <c r="O1974" s="32">
        <f>VLOOKUP(A1974,'HUMAN RESOURCES'!$A$2:$M$2692,6,0)</f>
        <v>0.004</v>
      </c>
      <c r="P1974" s="31">
        <f>VLOOKUP(A1974,'HUMAN RESOURCES'!$A$2:$M$2692,7,0)</f>
        <v>77</v>
      </c>
      <c r="Q1974" s="5">
        <f>VLOOKUP(A1974,'HUMAN RESOURCES'!$A$2:$M$2692,8,0)</f>
        <v>70</v>
      </c>
      <c r="R1974" s="5">
        <f>VLOOKUP(A1974,'HUMAN RESOURCES'!$A$2:$M$2692,9,0)</f>
        <v>0.15</v>
      </c>
      <c r="S1974" s="5">
        <f>VLOOKUP(A1974,'HUMAN RESOURCES'!$A$2:$M$2692,10,0)</f>
        <v>0.702</v>
      </c>
      <c r="T1974" s="5">
        <f>VLOOKUP(A1974,'HUMAN RESOURCES'!$A$2:$M$2692,11,0)</f>
        <v>0.148</v>
      </c>
      <c r="U1974" s="5">
        <f>VLOOKUP(A1974,'HUMAN RESOURCES'!$A$2:$M$2692,12,0)</f>
        <v>20367487</v>
      </c>
      <c r="V1974" s="35">
        <f>VLOOKUP(A1974,'HUMAN RESOURCES'!$A$2:$M$2692,13,0)</f>
        <v>0.537</v>
      </c>
      <c r="W1974" s="38">
        <f>VLOOKUP(A1974,TOURISM!$A$2:$F$2692,5,0)</f>
        <v>1687000000</v>
      </c>
      <c r="X1974" s="39">
        <f>VLOOKUP(A1974,TOURISM!$A$2:$F$2692,6,0)</f>
        <v>1769000000</v>
      </c>
      <c r="Y1974" s="43">
        <f t="shared" si="4"/>
        <v>-0.160606060606061</v>
      </c>
      <c r="Z1974" s="35">
        <f>VLOOKUP(A1974,BUSINESS!$A$2:$J$2692,5,0)</f>
        <v>0.451</v>
      </c>
      <c r="AA1974" s="5">
        <f>VLOOKUP(A1974,BUSINESS!$A$2:$J$2692,6,0)</f>
        <v>9</v>
      </c>
      <c r="AB1974" s="5">
        <f>VLOOKUP(A1974,BUSINESS!$A$2:$J$2692,7,0)</f>
        <v>0</v>
      </c>
      <c r="AC1974" s="5">
        <f>VLOOKUP(A1974,BUSINESS!$A$2:$J$2692,8,0)</f>
        <v>202</v>
      </c>
      <c r="AD1974" s="35">
        <f>VLOOKUP(A1974,BUSINESS!$A$2:$J$2692,9,0)</f>
        <v>0.366</v>
      </c>
      <c r="AE1974" s="35">
        <f>VLOOKUP(A1974,BUSINESS!$A$2:$J$2692,10,0)</f>
        <v>1.145</v>
      </c>
    </row>
    <row r="1975" customHeight="1" spans="1:31">
      <c r="A1975" s="22" t="str">
        <f t="shared" si="0"/>
        <v>Romania-Europe2010</v>
      </c>
      <c r="B1975" s="22" t="s">
        <v>221</v>
      </c>
      <c r="C1975" s="22" t="s">
        <v>67</v>
      </c>
      <c r="D1975" s="23">
        <v>2010</v>
      </c>
      <c r="E1975" s="25">
        <v>165000000000</v>
      </c>
      <c r="F1975" s="24">
        <f t="shared" si="1"/>
        <v>8149.4073825037</v>
      </c>
      <c r="G1975" s="26">
        <v>0.059</v>
      </c>
      <c r="H1975" s="27">
        <v>457</v>
      </c>
      <c r="I1975" s="26">
        <v>0.141</v>
      </c>
      <c r="J1975" s="5">
        <f>VLOOKUP(A1975,ENERGY!$A$2:$F$2692,5,0)</f>
        <v>39525</v>
      </c>
      <c r="K1975" s="5">
        <f t="shared" si="2"/>
        <v>0.00195215349571793</v>
      </c>
      <c r="L1975" s="31">
        <f>VLOOKUP(A1975,ENERGY!$A$2:$F$2692,6,0)</f>
        <v>95940</v>
      </c>
      <c r="M1975" s="31">
        <f t="shared" si="3"/>
        <v>0.0047385099653176</v>
      </c>
      <c r="N1975" s="32">
        <f>VLOOKUP(A1975,'HUMAN RESOURCES'!$A$2:$M$2692,5,0)</f>
        <v>0.012</v>
      </c>
      <c r="O1975" s="32">
        <f>VLOOKUP(A1975,'HUMAN RESOURCES'!$A$2:$M$2692,6,0)</f>
        <v>0.002</v>
      </c>
      <c r="P1975" s="31">
        <f>VLOOKUP(A1975,'HUMAN RESOURCES'!$A$2:$M$2692,7,0)</f>
        <v>77</v>
      </c>
      <c r="Q1975" s="5">
        <f>VLOOKUP(A1975,'HUMAN RESOURCES'!$A$2:$M$2692,8,0)</f>
        <v>70</v>
      </c>
      <c r="R1975" s="5">
        <f>VLOOKUP(A1975,'HUMAN RESOURCES'!$A$2:$M$2692,9,0)</f>
        <v>0.15</v>
      </c>
      <c r="S1975" s="5">
        <f>VLOOKUP(A1975,'HUMAN RESOURCES'!$A$2:$M$2692,10,0)</f>
        <v>0.701</v>
      </c>
      <c r="T1975" s="5">
        <f>VLOOKUP(A1975,'HUMAN RESOURCES'!$A$2:$M$2692,11,0)</f>
        <v>0.148</v>
      </c>
      <c r="U1975" s="5">
        <f>VLOOKUP(A1975,'HUMAN RESOURCES'!$A$2:$M$2692,12,0)</f>
        <v>20246871</v>
      </c>
      <c r="V1975" s="35">
        <f>VLOOKUP(A1975,'HUMAN RESOURCES'!$A$2:$M$2692,13,0)</f>
        <v>0.538</v>
      </c>
      <c r="W1975" s="38">
        <f>VLOOKUP(A1975,TOURISM!$A$2:$F$2692,5,0)</f>
        <v>1631000000</v>
      </c>
      <c r="X1975" s="39">
        <f>VLOOKUP(A1975,TOURISM!$A$2:$F$2692,6,0)</f>
        <v>1896000000</v>
      </c>
      <c r="Y1975" s="43">
        <f t="shared" si="4"/>
        <v>-0.151366120218579</v>
      </c>
      <c r="Z1975" s="35">
        <f>VLOOKUP(A1975,BUSINESS!$A$2:$J$2692,5,0)</f>
        <v>0.435</v>
      </c>
      <c r="AA1975" s="5">
        <f>VLOOKUP(A1975,BUSINESS!$A$2:$J$2692,6,0)</f>
        <v>9</v>
      </c>
      <c r="AB1975" s="5">
        <f>VLOOKUP(A1975,BUSINESS!$A$2:$J$2692,7,0)</f>
        <v>0</v>
      </c>
      <c r="AC1975" s="5">
        <f>VLOOKUP(A1975,BUSINESS!$A$2:$J$2692,8,0)</f>
        <v>222</v>
      </c>
      <c r="AD1975" s="35">
        <f>VLOOKUP(A1975,BUSINESS!$A$2:$J$2692,9,0)</f>
        <v>0.399</v>
      </c>
      <c r="AE1975" s="35">
        <f>VLOOKUP(A1975,BUSINESS!$A$2:$J$2692,10,0)</f>
        <v>1.114</v>
      </c>
    </row>
    <row r="1976" customHeight="1" spans="1:31">
      <c r="A1976" s="22" t="str">
        <f t="shared" si="0"/>
        <v>Romania-Europe2011</v>
      </c>
      <c r="B1976" s="22" t="s">
        <v>221</v>
      </c>
      <c r="C1976" s="22" t="s">
        <v>67</v>
      </c>
      <c r="D1976" s="23">
        <v>2011</v>
      </c>
      <c r="E1976" s="25">
        <v>183000000000</v>
      </c>
      <c r="F1976" s="24">
        <f t="shared" si="1"/>
        <v>9083.00015763721</v>
      </c>
      <c r="G1976" s="26">
        <v>0.056</v>
      </c>
      <c r="H1976" s="27">
        <v>480</v>
      </c>
      <c r="I1976" s="26">
        <v>0.121</v>
      </c>
      <c r="J1976" s="5">
        <f>VLOOKUP(A1976,ENERGY!$A$2:$F$2692,5,0)</f>
        <v>36228</v>
      </c>
      <c r="K1976" s="5">
        <f t="shared" si="2"/>
        <v>0.00179813622792831</v>
      </c>
      <c r="L1976" s="31">
        <f>VLOOKUP(A1976,ENERGY!$A$2:$F$2692,6,0)</f>
        <v>89985</v>
      </c>
      <c r="M1976" s="31">
        <f t="shared" si="3"/>
        <v>0.00446630474964472</v>
      </c>
      <c r="N1976" s="32">
        <f>VLOOKUP(A1976,'HUMAN RESOURCES'!$A$2:$M$2692,5,0)</f>
        <v>0.012</v>
      </c>
      <c r="O1976" s="32">
        <f>VLOOKUP(A1976,'HUMAN RESOURCES'!$A$2:$M$2692,6,0)</f>
        <v>0.003</v>
      </c>
      <c r="P1976" s="31">
        <f>VLOOKUP(A1976,'HUMAN RESOURCES'!$A$2:$M$2692,7,0)</f>
        <v>78</v>
      </c>
      <c r="Q1976" s="5">
        <f>VLOOKUP(A1976,'HUMAN RESOURCES'!$A$2:$M$2692,8,0)</f>
        <v>71</v>
      </c>
      <c r="R1976" s="5">
        <f>VLOOKUP(A1976,'HUMAN RESOURCES'!$A$2:$M$2692,9,0)</f>
        <v>0.15</v>
      </c>
      <c r="S1976" s="5">
        <f>VLOOKUP(A1976,'HUMAN RESOURCES'!$A$2:$M$2692,10,0)</f>
        <v>0.701</v>
      </c>
      <c r="T1976" s="5">
        <f>VLOOKUP(A1976,'HUMAN RESOURCES'!$A$2:$M$2692,11,0)</f>
        <v>0.149</v>
      </c>
      <c r="U1976" s="5">
        <f>VLOOKUP(A1976,'HUMAN RESOURCES'!$A$2:$M$2692,12,0)</f>
        <v>20147528</v>
      </c>
      <c r="V1976" s="35">
        <f>VLOOKUP(A1976,'HUMAN RESOURCES'!$A$2:$M$2692,13,0)</f>
        <v>0.54</v>
      </c>
      <c r="W1976" s="38">
        <f>VLOOKUP(A1976,TOURISM!$A$2:$F$2692,5,0)</f>
        <v>2018000000</v>
      </c>
      <c r="X1976" s="39">
        <f>VLOOKUP(A1976,TOURISM!$A$2:$F$2692,6,0)</f>
        <v>2295000000</v>
      </c>
      <c r="Y1976" s="43">
        <f t="shared" si="4"/>
        <v>-0.114201183431953</v>
      </c>
      <c r="Z1976" s="35">
        <f>VLOOKUP(A1976,BUSINESS!$A$2:$J$2692,5,0)</f>
        <v>0.431</v>
      </c>
      <c r="AA1976" s="5">
        <f>VLOOKUP(A1976,BUSINESS!$A$2:$J$2692,6,0)</f>
        <v>14</v>
      </c>
      <c r="AB1976" s="5">
        <f>VLOOKUP(A1976,BUSINESS!$A$2:$J$2692,7,0)</f>
        <v>0</v>
      </c>
      <c r="AC1976" s="5">
        <f>VLOOKUP(A1976,BUSINESS!$A$2:$J$2692,8,0)</f>
        <v>222</v>
      </c>
      <c r="AD1976" s="35">
        <f>VLOOKUP(A1976,BUSINESS!$A$2:$J$2692,9,0)</f>
        <v>0.4</v>
      </c>
      <c r="AE1976" s="35">
        <f>VLOOKUP(A1976,BUSINESS!$A$2:$J$2692,10,0)</f>
        <v>1.074</v>
      </c>
    </row>
    <row r="1977" customHeight="1" spans="1:31">
      <c r="A1977" s="22" t="str">
        <f t="shared" si="0"/>
        <v>Romania-Europe2012</v>
      </c>
      <c r="B1977" s="22" t="s">
        <v>221</v>
      </c>
      <c r="C1977" s="22" t="s">
        <v>67</v>
      </c>
      <c r="D1977" s="23">
        <v>2012</v>
      </c>
      <c r="E1977" s="25">
        <v>169000000000</v>
      </c>
      <c r="F1977" s="24">
        <f t="shared" si="1"/>
        <v>8417.70673078336</v>
      </c>
      <c r="G1977" s="26">
        <v>0.051</v>
      </c>
      <c r="H1977" s="27">
        <v>420</v>
      </c>
      <c r="I1977" s="26">
        <v>0.113</v>
      </c>
      <c r="J1977" s="5">
        <f>VLOOKUP(A1977,ENERGY!$A$2:$F$2692,5,0)</f>
        <v>39936</v>
      </c>
      <c r="K1977" s="5">
        <f t="shared" si="2"/>
        <v>0.00198916885207434</v>
      </c>
      <c r="L1977" s="31">
        <f>VLOOKUP(A1977,ENERGY!$A$2:$F$2692,6,0)</f>
        <v>102595</v>
      </c>
      <c r="M1977" s="31">
        <f t="shared" si="3"/>
        <v>0.0051101456925723</v>
      </c>
      <c r="N1977" s="32">
        <f>VLOOKUP(A1977,'HUMAN RESOURCES'!$A$2:$M$2692,5,0)</f>
        <v>0.013</v>
      </c>
      <c r="O1977" s="32">
        <f>VLOOKUP(A1977,'HUMAN RESOURCES'!$A$2:$M$2692,6,0)</f>
        <v>0.01</v>
      </c>
      <c r="P1977" s="31">
        <f>VLOOKUP(A1977,'HUMAN RESOURCES'!$A$2:$M$2692,7,0)</f>
        <v>78</v>
      </c>
      <c r="Q1977" s="5">
        <f>VLOOKUP(A1977,'HUMAN RESOURCES'!$A$2:$M$2692,8,0)</f>
        <v>71</v>
      </c>
      <c r="R1977" s="5">
        <f>VLOOKUP(A1977,'HUMAN RESOURCES'!$A$2:$M$2692,9,0)</f>
        <v>0.15</v>
      </c>
      <c r="S1977" s="5">
        <f>VLOOKUP(A1977,'HUMAN RESOURCES'!$A$2:$M$2692,10,0)</f>
        <v>0.7</v>
      </c>
      <c r="T1977" s="5">
        <f>VLOOKUP(A1977,'HUMAN RESOURCES'!$A$2:$M$2692,11,0)</f>
        <v>0.15</v>
      </c>
      <c r="U1977" s="5">
        <f>VLOOKUP(A1977,'HUMAN RESOURCES'!$A$2:$M$2692,12,0)</f>
        <v>20076727</v>
      </c>
      <c r="V1977" s="35">
        <f>VLOOKUP(A1977,'HUMAN RESOURCES'!$A$2:$M$2692,13,0)</f>
        <v>0.541</v>
      </c>
      <c r="W1977" s="38">
        <f>VLOOKUP(A1977,TOURISM!$A$2:$F$2692,5,0)</f>
        <v>1919000000</v>
      </c>
      <c r="X1977" s="39">
        <f>VLOOKUP(A1977,TOURISM!$A$2:$F$2692,6,0)</f>
        <v>2112000000</v>
      </c>
      <c r="Y1977" s="43">
        <f t="shared" si="4"/>
        <v>-2.08423076923077</v>
      </c>
      <c r="Z1977" s="35">
        <f>VLOOKUP(A1977,BUSINESS!$A$2:$J$2692,5,0)</f>
        <v>0.429</v>
      </c>
      <c r="AA1977" s="5">
        <f>VLOOKUP(A1977,BUSINESS!$A$2:$J$2692,6,0)</f>
        <v>10</v>
      </c>
      <c r="AB1977" s="5">
        <f>VLOOKUP(A1977,BUSINESS!$A$2:$J$2692,7,0)</f>
        <v>73</v>
      </c>
      <c r="AC1977" s="5">
        <f>VLOOKUP(A1977,BUSINESS!$A$2:$J$2692,8,0)</f>
        <v>216</v>
      </c>
      <c r="AD1977" s="35">
        <f>VLOOKUP(A1977,BUSINESS!$A$2:$J$2692,9,0)</f>
        <v>0.459</v>
      </c>
      <c r="AE1977" s="35">
        <f>VLOOKUP(A1977,BUSINESS!$A$2:$J$2692,10,0)</f>
        <v>1.05</v>
      </c>
    </row>
    <row r="1978" customHeight="1" spans="1:31">
      <c r="A1978" s="22" t="str">
        <f t="shared" si="0"/>
        <v>Russia-Europe2000</v>
      </c>
      <c r="B1978" s="22" t="s">
        <v>222</v>
      </c>
      <c r="C1978" s="22" t="s">
        <v>67</v>
      </c>
      <c r="D1978" s="23">
        <v>2000</v>
      </c>
      <c r="E1978" s="25">
        <v>260000000000</v>
      </c>
      <c r="F1978" s="24">
        <f t="shared" si="1"/>
        <v>1773.57129111965</v>
      </c>
      <c r="G1978" s="26">
        <v>0.054</v>
      </c>
      <c r="H1978" s="27">
        <v>96</v>
      </c>
      <c r="I1978" s="26">
        <v>0.244</v>
      </c>
      <c r="J1978" s="5">
        <f>VLOOKUP(A1978,ENERGY!$A$2:$F$2692,5,0)</f>
        <v>0</v>
      </c>
      <c r="K1978" s="5">
        <f t="shared" si="2"/>
        <v>0</v>
      </c>
      <c r="L1978" s="31">
        <f>VLOOKUP(A1978,ENERGY!$A$2:$F$2692,6,0)</f>
        <v>0</v>
      </c>
      <c r="M1978" s="31">
        <f t="shared" si="3"/>
        <v>0</v>
      </c>
      <c r="N1978" s="32">
        <f>VLOOKUP(A1978,'HUMAN RESOURCES'!$A$2:$M$2692,5,0)</f>
        <v>0.013</v>
      </c>
      <c r="O1978" s="32">
        <f>VLOOKUP(A1978,'HUMAN RESOURCES'!$A$2:$M$2692,6,0)</f>
        <v>0.015</v>
      </c>
      <c r="P1978" s="31">
        <f>VLOOKUP(A1978,'HUMAN RESOURCES'!$A$2:$M$2692,7,0)</f>
        <v>72</v>
      </c>
      <c r="Q1978" s="5">
        <f>VLOOKUP(A1978,'HUMAN RESOURCES'!$A$2:$M$2692,8,0)</f>
        <v>59</v>
      </c>
      <c r="R1978" s="5">
        <f>VLOOKUP(A1978,'HUMAN RESOURCES'!$A$2:$M$2692,9,0)</f>
        <v>0.182</v>
      </c>
      <c r="S1978" s="5">
        <f>VLOOKUP(A1978,'HUMAN RESOURCES'!$A$2:$M$2692,10,0)</f>
        <v>0.694</v>
      </c>
      <c r="T1978" s="5">
        <f>VLOOKUP(A1978,'HUMAN RESOURCES'!$A$2:$M$2692,11,0)</f>
        <v>0.124</v>
      </c>
      <c r="U1978" s="5">
        <f>VLOOKUP(A1978,'HUMAN RESOURCES'!$A$2:$M$2692,12,0)</f>
        <v>146596870</v>
      </c>
      <c r="V1978" s="35">
        <f>VLOOKUP(A1978,'HUMAN RESOURCES'!$A$2:$M$2692,13,0)</f>
        <v>0.734</v>
      </c>
      <c r="W1978" s="38">
        <f>VLOOKUP(A1978,TOURISM!$A$2:$F$2692,5,0)</f>
        <v>3429000000</v>
      </c>
      <c r="X1978" s="39">
        <f>VLOOKUP(A1978,TOURISM!$A$2:$F$2692,6,0)</f>
        <v>8848000000</v>
      </c>
      <c r="Y1978" s="43">
        <f t="shared" si="4"/>
        <v>-1.63973941368078</v>
      </c>
      <c r="Z1978" s="35">
        <f>VLOOKUP(A1978,BUSINESS!$A$2:$J$2692,5,0)</f>
        <v>0</v>
      </c>
      <c r="AA1978" s="5">
        <f>VLOOKUP(A1978,BUSINESS!$A$2:$J$2692,6,0)</f>
        <v>0</v>
      </c>
      <c r="AB1978" s="5">
        <f>VLOOKUP(A1978,BUSINESS!$A$2:$J$2692,7,0)</f>
        <v>0</v>
      </c>
      <c r="AC1978" s="5">
        <f>VLOOKUP(A1978,BUSINESS!$A$2:$J$2692,8,0)</f>
        <v>0</v>
      </c>
      <c r="AD1978" s="35">
        <f>VLOOKUP(A1978,BUSINESS!$A$2:$J$2692,9,0)</f>
        <v>0.02</v>
      </c>
      <c r="AE1978" s="35">
        <f>VLOOKUP(A1978,BUSINESS!$A$2:$J$2692,10,0)</f>
        <v>0.022</v>
      </c>
    </row>
    <row r="1979" customHeight="1" spans="1:31">
      <c r="A1979" s="22" t="str">
        <f t="shared" si="0"/>
        <v>Russia-Europe2001</v>
      </c>
      <c r="B1979" s="22" t="s">
        <v>222</v>
      </c>
      <c r="C1979" s="22" t="s">
        <v>67</v>
      </c>
      <c r="D1979" s="23">
        <v>2001</v>
      </c>
      <c r="E1979" s="25">
        <v>307000000000</v>
      </c>
      <c r="F1979" s="24">
        <f t="shared" si="1"/>
        <v>2103.0786241835</v>
      </c>
      <c r="G1979" s="26">
        <v>0.057</v>
      </c>
      <c r="H1979" s="27">
        <v>119</v>
      </c>
      <c r="I1979" s="26">
        <v>0.179</v>
      </c>
      <c r="J1979" s="5">
        <f>VLOOKUP(A1979,ENERGY!$A$2:$F$2692,5,0)</f>
        <v>730970</v>
      </c>
      <c r="K1979" s="5">
        <f t="shared" si="2"/>
        <v>0.00500745075543783</v>
      </c>
      <c r="L1979" s="31">
        <f>VLOOKUP(A1979,ENERGY!$A$2:$F$2692,6,0)</f>
        <v>0</v>
      </c>
      <c r="M1979" s="31">
        <f t="shared" si="3"/>
        <v>0</v>
      </c>
      <c r="N1979" s="32">
        <f>VLOOKUP(A1979,'HUMAN RESOURCES'!$A$2:$M$2692,5,0)</f>
        <v>0.013</v>
      </c>
      <c r="O1979" s="32">
        <f>VLOOKUP(A1979,'HUMAN RESOURCES'!$A$2:$M$2692,6,0)</f>
        <v>0.004</v>
      </c>
      <c r="P1979" s="31">
        <f>VLOOKUP(A1979,'HUMAN RESOURCES'!$A$2:$M$2692,7,0)</f>
        <v>72</v>
      </c>
      <c r="Q1979" s="5">
        <f>VLOOKUP(A1979,'HUMAN RESOURCES'!$A$2:$M$2692,8,0)</f>
        <v>59</v>
      </c>
      <c r="R1979" s="5">
        <f>VLOOKUP(A1979,'HUMAN RESOURCES'!$A$2:$M$2692,9,0)</f>
        <v>0.175</v>
      </c>
      <c r="S1979" s="5">
        <f>VLOOKUP(A1979,'HUMAN RESOURCES'!$A$2:$M$2692,10,0)</f>
        <v>0.698</v>
      </c>
      <c r="T1979" s="5">
        <f>VLOOKUP(A1979,'HUMAN RESOURCES'!$A$2:$M$2692,11,0)</f>
        <v>0.127</v>
      </c>
      <c r="U1979" s="5">
        <f>VLOOKUP(A1979,'HUMAN RESOURCES'!$A$2:$M$2692,12,0)</f>
        <v>145976473</v>
      </c>
      <c r="V1979" s="35">
        <f>VLOOKUP(A1979,'HUMAN RESOURCES'!$A$2:$M$2692,13,0)</f>
        <v>0.733</v>
      </c>
      <c r="W1979" s="38">
        <f>VLOOKUP(A1979,TOURISM!$A$2:$F$2692,5,0)</f>
        <v>4726000000</v>
      </c>
      <c r="X1979" s="39">
        <f>VLOOKUP(A1979,TOURISM!$A$2:$F$2692,6,0)</f>
        <v>9760000000</v>
      </c>
      <c r="Y1979" s="43">
        <f t="shared" si="4"/>
        <v>-1.76347826086957</v>
      </c>
      <c r="Z1979" s="35">
        <f>VLOOKUP(A1979,BUSINESS!$A$2:$J$2692,5,0)</f>
        <v>0</v>
      </c>
      <c r="AA1979" s="5">
        <f>VLOOKUP(A1979,BUSINESS!$A$2:$J$2692,6,0)</f>
        <v>0</v>
      </c>
      <c r="AB1979" s="5">
        <f>VLOOKUP(A1979,BUSINESS!$A$2:$J$2692,7,0)</f>
        <v>0</v>
      </c>
      <c r="AC1979" s="5">
        <f>VLOOKUP(A1979,BUSINESS!$A$2:$J$2692,8,0)</f>
        <v>0</v>
      </c>
      <c r="AD1979" s="35">
        <f>VLOOKUP(A1979,BUSINESS!$A$2:$J$2692,9,0)</f>
        <v>0.029</v>
      </c>
      <c r="AE1979" s="35">
        <f>VLOOKUP(A1979,BUSINESS!$A$2:$J$2692,10,0)</f>
        <v>0.053</v>
      </c>
    </row>
    <row r="1980" customHeight="1" spans="1:31">
      <c r="A1980" s="22" t="str">
        <f t="shared" si="0"/>
        <v>Russia-Europe2002</v>
      </c>
      <c r="B1980" s="22" t="s">
        <v>222</v>
      </c>
      <c r="C1980" s="22" t="s">
        <v>67</v>
      </c>
      <c r="D1980" s="23">
        <v>2002</v>
      </c>
      <c r="E1980" s="25">
        <v>345000000000</v>
      </c>
      <c r="F1980" s="24">
        <f t="shared" si="1"/>
        <v>2372.63370449417</v>
      </c>
      <c r="G1980" s="26">
        <v>0.06</v>
      </c>
      <c r="H1980" s="27">
        <v>142</v>
      </c>
      <c r="I1980" s="26">
        <v>0.157</v>
      </c>
      <c r="J1980" s="5">
        <f>VLOOKUP(A1980,ENERGY!$A$2:$F$2692,5,0)</f>
        <v>702292</v>
      </c>
      <c r="K1980" s="5">
        <f t="shared" si="2"/>
        <v>0.00482980194085976</v>
      </c>
      <c r="L1980" s="31">
        <f>VLOOKUP(A1980,ENERGY!$A$2:$F$2692,6,0)</f>
        <v>1740776</v>
      </c>
      <c r="M1980" s="31">
        <f t="shared" si="3"/>
        <v>0.0119716632161581</v>
      </c>
      <c r="N1980" s="32">
        <f>VLOOKUP(A1980,'HUMAN RESOURCES'!$A$2:$M$2692,5,0)</f>
        <v>0.013</v>
      </c>
      <c r="O1980" s="32">
        <f>VLOOKUP(A1980,'HUMAN RESOURCES'!$A$2:$M$2692,6,0)</f>
        <v>0.004</v>
      </c>
      <c r="P1980" s="31">
        <f>VLOOKUP(A1980,'HUMAN RESOURCES'!$A$2:$M$2692,7,0)</f>
        <v>72</v>
      </c>
      <c r="Q1980" s="5">
        <f>VLOOKUP(A1980,'HUMAN RESOURCES'!$A$2:$M$2692,8,0)</f>
        <v>59</v>
      </c>
      <c r="R1980" s="5">
        <f>VLOOKUP(A1980,'HUMAN RESOURCES'!$A$2:$M$2692,9,0)</f>
        <v>0.168</v>
      </c>
      <c r="S1980" s="5">
        <f>VLOOKUP(A1980,'HUMAN RESOURCES'!$A$2:$M$2692,10,0)</f>
        <v>0.702</v>
      </c>
      <c r="T1980" s="5">
        <f>VLOOKUP(A1980,'HUMAN RESOURCES'!$A$2:$M$2692,11,0)</f>
        <v>0.13</v>
      </c>
      <c r="U1980" s="5">
        <f>VLOOKUP(A1980,'HUMAN RESOURCES'!$A$2:$M$2692,12,0)</f>
        <v>145408033</v>
      </c>
      <c r="V1980" s="35">
        <f>VLOOKUP(A1980,'HUMAN RESOURCES'!$A$2:$M$2692,13,0)</f>
        <v>0.733</v>
      </c>
      <c r="W1980" s="38">
        <f>VLOOKUP(A1980,TOURISM!$A$2:$F$2692,5,0)</f>
        <v>5278000000</v>
      </c>
      <c r="X1980" s="39">
        <f>VLOOKUP(A1980,TOURISM!$A$2:$F$2692,6,0)</f>
        <v>11362000000</v>
      </c>
      <c r="Y1980" s="43">
        <f t="shared" si="4"/>
        <v>-1.7553488372093</v>
      </c>
      <c r="Z1980" s="35">
        <f>VLOOKUP(A1980,BUSINESS!$A$2:$J$2692,5,0)</f>
        <v>0</v>
      </c>
      <c r="AA1980" s="5">
        <f>VLOOKUP(A1980,BUSINESS!$A$2:$J$2692,6,0)</f>
        <v>0</v>
      </c>
      <c r="AB1980" s="5">
        <f>VLOOKUP(A1980,BUSINESS!$A$2:$J$2692,7,0)</f>
        <v>0</v>
      </c>
      <c r="AC1980" s="5">
        <f>VLOOKUP(A1980,BUSINESS!$A$2:$J$2692,8,0)</f>
        <v>0</v>
      </c>
      <c r="AD1980" s="35">
        <f>VLOOKUP(A1980,BUSINESS!$A$2:$J$2692,9,0)</f>
        <v>0.041</v>
      </c>
      <c r="AE1980" s="35">
        <f>VLOOKUP(A1980,BUSINESS!$A$2:$J$2692,10,0)</f>
        <v>0.121</v>
      </c>
    </row>
    <row r="1981" customHeight="1" spans="1:31">
      <c r="A1981" s="22" t="str">
        <f t="shared" si="0"/>
        <v>Russia-Europe2003</v>
      </c>
      <c r="B1981" s="22" t="s">
        <v>222</v>
      </c>
      <c r="C1981" s="22" t="s">
        <v>67</v>
      </c>
      <c r="D1981" s="23">
        <v>2003</v>
      </c>
      <c r="E1981" s="25">
        <v>430000000000</v>
      </c>
      <c r="F1981" s="24">
        <f t="shared" si="1"/>
        <v>2972.33376615121</v>
      </c>
      <c r="G1981" s="26">
        <v>0.056</v>
      </c>
      <c r="H1981" s="27">
        <v>167</v>
      </c>
      <c r="I1981" s="26">
        <v>0.13</v>
      </c>
      <c r="J1981" s="5">
        <f>VLOOKUP(A1981,ENERGY!$A$2:$F$2692,5,0)</f>
        <v>646915</v>
      </c>
      <c r="K1981" s="5">
        <f t="shared" si="2"/>
        <v>0.00447173790309235</v>
      </c>
      <c r="L1981" s="31">
        <f>VLOOKUP(A1981,ENERGY!$A$2:$F$2692,6,0)</f>
        <v>1574368</v>
      </c>
      <c r="M1981" s="31">
        <f t="shared" si="3"/>
        <v>0.0108826678296464</v>
      </c>
      <c r="N1981" s="32">
        <f>VLOOKUP(A1981,'HUMAN RESOURCES'!$A$2:$M$2692,5,0)</f>
        <v>0.013</v>
      </c>
      <c r="O1981" s="32">
        <f>VLOOKUP(A1981,'HUMAN RESOURCES'!$A$2:$M$2692,6,0)</f>
        <v>0.003</v>
      </c>
      <c r="P1981" s="31">
        <f>VLOOKUP(A1981,'HUMAN RESOURCES'!$A$2:$M$2692,7,0)</f>
        <v>72</v>
      </c>
      <c r="Q1981" s="5">
        <f>VLOOKUP(A1981,'HUMAN RESOURCES'!$A$2:$M$2692,8,0)</f>
        <v>59</v>
      </c>
      <c r="R1981" s="5">
        <f>VLOOKUP(A1981,'HUMAN RESOURCES'!$A$2:$M$2692,9,0)</f>
        <v>0.162</v>
      </c>
      <c r="S1981" s="5">
        <f>VLOOKUP(A1981,'HUMAN RESOURCES'!$A$2:$M$2692,10,0)</f>
        <v>0.705</v>
      </c>
      <c r="T1981" s="5">
        <f>VLOOKUP(A1981,'HUMAN RESOURCES'!$A$2:$M$2692,11,0)</f>
        <v>0.134</v>
      </c>
      <c r="U1981" s="5">
        <f>VLOOKUP(A1981,'HUMAN RESOURCES'!$A$2:$M$2692,12,0)</f>
        <v>144667468</v>
      </c>
      <c r="V1981" s="35">
        <f>VLOOKUP(A1981,'HUMAN RESOURCES'!$A$2:$M$2692,13,0)</f>
        <v>0.734</v>
      </c>
      <c r="W1981" s="38">
        <f>VLOOKUP(A1981,TOURISM!$A$2:$F$2692,5,0)</f>
        <v>5879000000</v>
      </c>
      <c r="X1981" s="39">
        <f>VLOOKUP(A1981,TOURISM!$A$2:$F$2692,6,0)</f>
        <v>13427000000</v>
      </c>
      <c r="Y1981" s="43">
        <f t="shared" si="4"/>
        <v>-1.49238578680203</v>
      </c>
      <c r="Z1981" s="35">
        <f>VLOOKUP(A1981,BUSINESS!$A$2:$J$2692,5,0)</f>
        <v>0</v>
      </c>
      <c r="AA1981" s="5">
        <f>VLOOKUP(A1981,BUSINESS!$A$2:$J$2692,6,0)</f>
        <v>43</v>
      </c>
      <c r="AB1981" s="5">
        <f>VLOOKUP(A1981,BUSINESS!$A$2:$J$2692,7,0)</f>
        <v>0</v>
      </c>
      <c r="AC1981" s="5">
        <f>VLOOKUP(A1981,BUSINESS!$A$2:$J$2692,8,0)</f>
        <v>0</v>
      </c>
      <c r="AD1981" s="35">
        <f>VLOOKUP(A1981,BUSINESS!$A$2:$J$2692,9,0)</f>
        <v>0.083</v>
      </c>
      <c r="AE1981" s="35">
        <f>VLOOKUP(A1981,BUSINESS!$A$2:$J$2692,10,0)</f>
        <v>0.249</v>
      </c>
    </row>
    <row r="1982" customHeight="1" spans="1:31">
      <c r="A1982" s="22" t="str">
        <f t="shared" si="0"/>
        <v>Russia-Europe2004</v>
      </c>
      <c r="B1982" s="22" t="s">
        <v>222</v>
      </c>
      <c r="C1982" s="22" t="s">
        <v>67</v>
      </c>
      <c r="D1982" s="23">
        <v>2004</v>
      </c>
      <c r="E1982" s="25">
        <v>591000000000</v>
      </c>
      <c r="F1982" s="24">
        <f t="shared" si="1"/>
        <v>4109.26866615475</v>
      </c>
      <c r="G1982" s="26">
        <v>0.052</v>
      </c>
      <c r="H1982" s="27">
        <v>212</v>
      </c>
      <c r="I1982" s="26">
        <v>0.114</v>
      </c>
      <c r="J1982" s="5">
        <f>VLOOKUP(A1982,ENERGY!$A$2:$F$2692,5,0)</f>
        <v>688483</v>
      </c>
      <c r="K1982" s="5">
        <f t="shared" si="2"/>
        <v>0.00478707549759767</v>
      </c>
      <c r="L1982" s="31">
        <f>VLOOKUP(A1982,ENERGY!$A$2:$F$2692,6,0)</f>
        <v>1715639</v>
      </c>
      <c r="M1982" s="31">
        <f t="shared" si="3"/>
        <v>0.0119289705332201</v>
      </c>
      <c r="N1982" s="32">
        <f>VLOOKUP(A1982,'HUMAN RESOURCES'!$A$2:$M$2692,5,0)</f>
        <v>0.015</v>
      </c>
      <c r="O1982" s="32">
        <f>VLOOKUP(A1982,'HUMAN RESOURCES'!$A$2:$M$2692,6,0)</f>
        <v>0.002</v>
      </c>
      <c r="P1982" s="31">
        <f>VLOOKUP(A1982,'HUMAN RESOURCES'!$A$2:$M$2692,7,0)</f>
        <v>72</v>
      </c>
      <c r="Q1982" s="5">
        <f>VLOOKUP(A1982,'HUMAN RESOURCES'!$A$2:$M$2692,8,0)</f>
        <v>59</v>
      </c>
      <c r="R1982" s="5">
        <f>VLOOKUP(A1982,'HUMAN RESOURCES'!$A$2:$M$2692,9,0)</f>
        <v>0.156</v>
      </c>
      <c r="S1982" s="5">
        <f>VLOOKUP(A1982,'HUMAN RESOURCES'!$A$2:$M$2692,10,0)</f>
        <v>0.707</v>
      </c>
      <c r="T1982" s="5">
        <f>VLOOKUP(A1982,'HUMAN RESOURCES'!$A$2:$M$2692,11,0)</f>
        <v>0.136</v>
      </c>
      <c r="U1982" s="5">
        <f>VLOOKUP(A1982,'HUMAN RESOURCES'!$A$2:$M$2692,12,0)</f>
        <v>143821212</v>
      </c>
      <c r="V1982" s="35">
        <f>VLOOKUP(A1982,'HUMAN RESOURCES'!$A$2:$M$2692,13,0)</f>
        <v>0.734</v>
      </c>
      <c r="W1982" s="38">
        <f>VLOOKUP(A1982,TOURISM!$A$2:$F$2692,5,0)</f>
        <v>7262000000</v>
      </c>
      <c r="X1982" s="39">
        <f>VLOOKUP(A1982,TOURISM!$A$2:$F$2692,6,0)</f>
        <v>16082000000</v>
      </c>
      <c r="Y1982" s="43">
        <f t="shared" si="4"/>
        <v>-1.37421465968586</v>
      </c>
      <c r="Z1982" s="35">
        <f>VLOOKUP(A1982,BUSINESS!$A$2:$J$2692,5,0)</f>
        <v>0</v>
      </c>
      <c r="AA1982" s="5">
        <f>VLOOKUP(A1982,BUSINESS!$A$2:$J$2692,6,0)</f>
        <v>30</v>
      </c>
      <c r="AB1982" s="5">
        <f>VLOOKUP(A1982,BUSINESS!$A$2:$J$2692,7,0)</f>
        <v>0</v>
      </c>
      <c r="AC1982" s="5">
        <f>VLOOKUP(A1982,BUSINESS!$A$2:$J$2692,8,0)</f>
        <v>0</v>
      </c>
      <c r="AD1982" s="35">
        <f>VLOOKUP(A1982,BUSINESS!$A$2:$J$2692,9,0)</f>
        <v>0.129</v>
      </c>
      <c r="AE1982" s="35">
        <f>VLOOKUP(A1982,BUSINESS!$A$2:$J$2692,10,0)</f>
        <v>0.511</v>
      </c>
    </row>
    <row r="1983" customHeight="1" spans="1:31">
      <c r="A1983" s="22" t="str">
        <f t="shared" si="0"/>
        <v>Russia-Europe2005</v>
      </c>
      <c r="B1983" s="22" t="s">
        <v>222</v>
      </c>
      <c r="C1983" s="22" t="s">
        <v>67</v>
      </c>
      <c r="D1983" s="23">
        <v>2005</v>
      </c>
      <c r="E1983" s="25">
        <v>764000000000</v>
      </c>
      <c r="F1983" s="24">
        <f t="shared" si="1"/>
        <v>5338.40584370971</v>
      </c>
      <c r="G1983" s="26">
        <v>0.052</v>
      </c>
      <c r="H1983" s="27">
        <v>277</v>
      </c>
      <c r="I1983" s="26">
        <v>0.107</v>
      </c>
      <c r="J1983" s="5">
        <f>VLOOKUP(A1983,ENERGY!$A$2:$F$2692,5,0)</f>
        <v>647392</v>
      </c>
      <c r="K1983" s="5">
        <f t="shared" si="2"/>
        <v>0.00452361418320801</v>
      </c>
      <c r="L1983" s="31">
        <f>VLOOKUP(A1983,ENERGY!$A$2:$F$2692,6,0)</f>
        <v>1602963</v>
      </c>
      <c r="M1983" s="31">
        <f t="shared" si="3"/>
        <v>0.0112006113173435</v>
      </c>
      <c r="N1983" s="32">
        <f>VLOOKUP(A1983,'HUMAN RESOURCES'!$A$2:$M$2692,5,0)</f>
        <v>0.017</v>
      </c>
      <c r="O1983" s="32">
        <f>VLOOKUP(A1983,'HUMAN RESOURCES'!$A$2:$M$2692,6,0)</f>
        <v>0.004</v>
      </c>
      <c r="P1983" s="31">
        <f>VLOOKUP(A1983,'HUMAN RESOURCES'!$A$2:$M$2692,7,0)</f>
        <v>72</v>
      </c>
      <c r="Q1983" s="5">
        <f>VLOOKUP(A1983,'HUMAN RESOURCES'!$A$2:$M$2692,8,0)</f>
        <v>59</v>
      </c>
      <c r="R1983" s="5">
        <f>VLOOKUP(A1983,'HUMAN RESOURCES'!$A$2:$M$2692,9,0)</f>
        <v>0.152</v>
      </c>
      <c r="S1983" s="5">
        <f>VLOOKUP(A1983,'HUMAN RESOURCES'!$A$2:$M$2692,10,0)</f>
        <v>0.71</v>
      </c>
      <c r="T1983" s="5">
        <f>VLOOKUP(A1983,'HUMAN RESOURCES'!$A$2:$M$2692,11,0)</f>
        <v>0.138</v>
      </c>
      <c r="U1983" s="5">
        <f>VLOOKUP(A1983,'HUMAN RESOURCES'!$A$2:$M$2692,12,0)</f>
        <v>143113885</v>
      </c>
      <c r="V1983" s="35">
        <f>VLOOKUP(A1983,'HUMAN RESOURCES'!$A$2:$M$2692,13,0)</f>
        <v>0.735</v>
      </c>
      <c r="W1983" s="38">
        <f>VLOOKUP(A1983,TOURISM!$A$2:$F$2692,5,0)</f>
        <v>7806000000</v>
      </c>
      <c r="X1983" s="39">
        <f>VLOOKUP(A1983,TOURISM!$A$2:$F$2692,6,0)</f>
        <v>18305000000</v>
      </c>
      <c r="Y1983" s="43">
        <f t="shared" si="4"/>
        <v>-0.985656565656566</v>
      </c>
      <c r="Z1983" s="35">
        <f>VLOOKUP(A1983,BUSINESS!$A$2:$J$2692,5,0)</f>
        <v>0.6</v>
      </c>
      <c r="AA1983" s="5">
        <f>VLOOKUP(A1983,BUSINESS!$A$2:$J$2692,6,0)</f>
        <v>29</v>
      </c>
      <c r="AB1983" s="5">
        <f>VLOOKUP(A1983,BUSINESS!$A$2:$J$2692,7,0)</f>
        <v>0</v>
      </c>
      <c r="AC1983" s="5">
        <f>VLOOKUP(A1983,BUSINESS!$A$2:$J$2692,8,0)</f>
        <v>448</v>
      </c>
      <c r="AD1983" s="35">
        <f>VLOOKUP(A1983,BUSINESS!$A$2:$J$2692,9,0)</f>
        <v>0.152</v>
      </c>
      <c r="AE1983" s="35">
        <f>VLOOKUP(A1983,BUSINESS!$A$2:$J$2692,10,0)</f>
        <v>0.834</v>
      </c>
    </row>
    <row r="1984" customHeight="1" spans="1:31">
      <c r="A1984" s="22" t="str">
        <f t="shared" si="0"/>
        <v>Russia-Europe2006</v>
      </c>
      <c r="B1984" s="22" t="s">
        <v>222</v>
      </c>
      <c r="C1984" s="22" t="s">
        <v>67</v>
      </c>
      <c r="D1984" s="23">
        <v>2006</v>
      </c>
      <c r="E1984" s="25">
        <v>990000000000</v>
      </c>
      <c r="F1984" s="24">
        <f t="shared" si="1"/>
        <v>6947.9895957014</v>
      </c>
      <c r="G1984" s="26">
        <v>0.053</v>
      </c>
      <c r="H1984" s="27">
        <v>365</v>
      </c>
      <c r="I1984" s="26">
        <v>0.104</v>
      </c>
      <c r="J1984" s="5">
        <f>VLOOKUP(A1984,ENERGY!$A$2:$F$2692,5,0)</f>
        <v>623098</v>
      </c>
      <c r="K1984" s="5">
        <f t="shared" si="2"/>
        <v>0.00437300850616399</v>
      </c>
      <c r="L1984" s="31">
        <f>VLOOKUP(A1984,ENERGY!$A$2:$F$2692,6,0)</f>
        <v>1557665</v>
      </c>
      <c r="M1984" s="31">
        <f t="shared" si="3"/>
        <v>0.0109319598117053</v>
      </c>
      <c r="N1984" s="32">
        <f>VLOOKUP(A1984,'HUMAN RESOURCES'!$A$2:$M$2692,5,0)</f>
        <v>0.018</v>
      </c>
      <c r="O1984" s="32">
        <f>VLOOKUP(A1984,'HUMAN RESOURCES'!$A$2:$M$2692,6,0)</f>
        <v>0.02</v>
      </c>
      <c r="P1984" s="31">
        <f>VLOOKUP(A1984,'HUMAN RESOURCES'!$A$2:$M$2692,7,0)</f>
        <v>73</v>
      </c>
      <c r="Q1984" s="5">
        <f>VLOOKUP(A1984,'HUMAN RESOURCES'!$A$2:$M$2692,8,0)</f>
        <v>60</v>
      </c>
      <c r="R1984" s="5">
        <f>VLOOKUP(A1984,'HUMAN RESOURCES'!$A$2:$M$2692,9,0)</f>
        <v>0.149</v>
      </c>
      <c r="S1984" s="5">
        <f>VLOOKUP(A1984,'HUMAN RESOURCES'!$A$2:$M$2692,10,0)</f>
        <v>0.713</v>
      </c>
      <c r="T1984" s="5">
        <f>VLOOKUP(A1984,'HUMAN RESOURCES'!$A$2:$M$2692,11,0)</f>
        <v>0.138</v>
      </c>
      <c r="U1984" s="5">
        <f>VLOOKUP(A1984,'HUMAN RESOURCES'!$A$2:$M$2692,12,0)</f>
        <v>142487260</v>
      </c>
      <c r="V1984" s="35">
        <f>VLOOKUP(A1984,'HUMAN RESOURCES'!$A$2:$M$2692,13,0)</f>
        <v>0.735</v>
      </c>
      <c r="W1984" s="38">
        <f>VLOOKUP(A1984,TOURISM!$A$2:$F$2692,5,0)</f>
        <v>9720000000</v>
      </c>
      <c r="X1984" s="39">
        <f>VLOOKUP(A1984,TOURISM!$A$2:$F$2692,6,0)</f>
        <v>19478000000</v>
      </c>
      <c r="Y1984" s="43">
        <f t="shared" si="4"/>
        <v>-0.832384615384615</v>
      </c>
      <c r="Z1984" s="35">
        <f>VLOOKUP(A1984,BUSINESS!$A$2:$J$2692,5,0)</f>
        <v>0.512</v>
      </c>
      <c r="AA1984" s="5">
        <f>VLOOKUP(A1984,BUSINESS!$A$2:$J$2692,6,0)</f>
        <v>29</v>
      </c>
      <c r="AB1984" s="5">
        <f>VLOOKUP(A1984,BUSINESS!$A$2:$J$2692,7,0)</f>
        <v>0</v>
      </c>
      <c r="AC1984" s="5">
        <f>VLOOKUP(A1984,BUSINESS!$A$2:$J$2692,8,0)</f>
        <v>448</v>
      </c>
      <c r="AD1984" s="35">
        <f>VLOOKUP(A1984,BUSINESS!$A$2:$J$2692,9,0)</f>
        <v>0.18</v>
      </c>
      <c r="AE1984" s="35">
        <f>VLOOKUP(A1984,BUSINESS!$A$2:$J$2692,10,0)</f>
        <v>1.048</v>
      </c>
    </row>
    <row r="1985" customHeight="1" spans="1:31">
      <c r="A1985" s="22" t="str">
        <f t="shared" si="0"/>
        <v>Russia-Europe2007</v>
      </c>
      <c r="B1985" s="22" t="s">
        <v>222</v>
      </c>
      <c r="C1985" s="22" t="s">
        <v>67</v>
      </c>
      <c r="D1985" s="23">
        <v>2007</v>
      </c>
      <c r="E1985" s="25">
        <v>1300000000000</v>
      </c>
      <c r="F1985" s="24">
        <f t="shared" si="1"/>
        <v>9147.52761714231</v>
      </c>
      <c r="G1985" s="26">
        <v>0.054</v>
      </c>
      <c r="H1985" s="27">
        <v>487</v>
      </c>
      <c r="I1985" s="26">
        <v>0.1</v>
      </c>
      <c r="J1985" s="5">
        <f>VLOOKUP(A1985,ENERGY!$A$2:$F$2692,5,0)</f>
        <v>626014</v>
      </c>
      <c r="K1985" s="5">
        <f t="shared" si="2"/>
        <v>0.00440498488747517</v>
      </c>
      <c r="L1985" s="31">
        <f>VLOOKUP(A1985,ENERGY!$A$2:$F$2692,6,0)</f>
        <v>1558013</v>
      </c>
      <c r="M1985" s="31">
        <f t="shared" si="3"/>
        <v>0.010963051496436</v>
      </c>
      <c r="N1985" s="32">
        <f>VLOOKUP(A1985,'HUMAN RESOURCES'!$A$2:$M$2692,5,0)</f>
        <v>0.019</v>
      </c>
      <c r="O1985" s="32">
        <f>VLOOKUP(A1985,'HUMAN RESOURCES'!$A$2:$M$2692,6,0)</f>
        <v>0</v>
      </c>
      <c r="P1985" s="31">
        <f>VLOOKUP(A1985,'HUMAN RESOURCES'!$A$2:$M$2692,7,0)</f>
        <v>74</v>
      </c>
      <c r="Q1985" s="5">
        <f>VLOOKUP(A1985,'HUMAN RESOURCES'!$A$2:$M$2692,8,0)</f>
        <v>61</v>
      </c>
      <c r="R1985" s="5">
        <f>VLOOKUP(A1985,'HUMAN RESOURCES'!$A$2:$M$2692,9,0)</f>
        <v>0.147</v>
      </c>
      <c r="S1985" s="5">
        <f>VLOOKUP(A1985,'HUMAN RESOURCES'!$A$2:$M$2692,10,0)</f>
        <v>0.716</v>
      </c>
      <c r="T1985" s="5">
        <f>VLOOKUP(A1985,'HUMAN RESOURCES'!$A$2:$M$2692,11,0)</f>
        <v>0.137</v>
      </c>
      <c r="U1985" s="5">
        <f>VLOOKUP(A1985,'HUMAN RESOURCES'!$A$2:$M$2692,12,0)</f>
        <v>142114903</v>
      </c>
      <c r="V1985" s="35">
        <f>VLOOKUP(A1985,'HUMAN RESOURCES'!$A$2:$M$2692,13,0)</f>
        <v>0.736</v>
      </c>
      <c r="W1985" s="38">
        <f>VLOOKUP(A1985,TOURISM!$A$2:$F$2692,5,0)</f>
        <v>12427000000</v>
      </c>
      <c r="X1985" s="39">
        <f>VLOOKUP(A1985,TOURISM!$A$2:$F$2692,6,0)</f>
        <v>23248000000</v>
      </c>
      <c r="Y1985" s="43">
        <f t="shared" si="4"/>
        <v>-0.637349397590361</v>
      </c>
      <c r="Z1985" s="35">
        <f>VLOOKUP(A1985,BUSINESS!$A$2:$J$2692,5,0)</f>
        <v>0.512</v>
      </c>
      <c r="AA1985" s="5">
        <f>VLOOKUP(A1985,BUSINESS!$A$2:$J$2692,6,0)</f>
        <v>29</v>
      </c>
      <c r="AB1985" s="5">
        <f>VLOOKUP(A1985,BUSINESS!$A$2:$J$2692,7,0)</f>
        <v>0</v>
      </c>
      <c r="AC1985" s="5">
        <f>VLOOKUP(A1985,BUSINESS!$A$2:$J$2692,8,0)</f>
        <v>448</v>
      </c>
      <c r="AD1985" s="35">
        <f>VLOOKUP(A1985,BUSINESS!$A$2:$J$2692,9,0)</f>
        <v>0.247</v>
      </c>
      <c r="AE1985" s="35">
        <f>VLOOKUP(A1985,BUSINESS!$A$2:$J$2692,10,0)</f>
        <v>1.192</v>
      </c>
    </row>
    <row r="1986" customHeight="1" spans="1:31">
      <c r="A1986" s="22" t="str">
        <f t="shared" si="0"/>
        <v>Russia-Europe2008</v>
      </c>
      <c r="B1986" s="22" t="s">
        <v>222</v>
      </c>
      <c r="C1986" s="22" t="s">
        <v>67</v>
      </c>
      <c r="D1986" s="23">
        <v>2008</v>
      </c>
      <c r="E1986" s="25">
        <v>1660000000000</v>
      </c>
      <c r="F1986" s="24">
        <f t="shared" si="1"/>
        <v>11693.7305733058</v>
      </c>
      <c r="G1986" s="26">
        <v>0.051</v>
      </c>
      <c r="H1986" s="27">
        <v>594</v>
      </c>
      <c r="I1986" s="26">
        <v>0.122</v>
      </c>
      <c r="J1986" s="5">
        <f>VLOOKUP(A1986,ENERGY!$A$2:$F$2692,5,0)</f>
        <v>672591</v>
      </c>
      <c r="K1986" s="5">
        <f t="shared" si="2"/>
        <v>0.00473801080724717</v>
      </c>
      <c r="L1986" s="31">
        <f>VLOOKUP(A1986,ENERGY!$A$2:$F$2692,6,0)</f>
        <v>1667598</v>
      </c>
      <c r="M1986" s="31">
        <f t="shared" si="3"/>
        <v>0.0117472540461347</v>
      </c>
      <c r="N1986" s="32">
        <f>VLOOKUP(A1986,'HUMAN RESOURCES'!$A$2:$M$2692,5,0)</f>
        <v>0</v>
      </c>
      <c r="O1986" s="32">
        <f>VLOOKUP(A1986,'HUMAN RESOURCES'!$A$2:$M$2692,6,0)</f>
        <v>0</v>
      </c>
      <c r="P1986" s="31">
        <f>VLOOKUP(A1986,'HUMAN RESOURCES'!$A$2:$M$2692,7,0)</f>
        <v>74</v>
      </c>
      <c r="Q1986" s="5">
        <f>VLOOKUP(A1986,'HUMAN RESOURCES'!$A$2:$M$2692,8,0)</f>
        <v>62</v>
      </c>
      <c r="R1986" s="5">
        <f>VLOOKUP(A1986,'HUMAN RESOURCES'!$A$2:$M$2692,9,0)</f>
        <v>0.147</v>
      </c>
      <c r="S1986" s="5">
        <f>VLOOKUP(A1986,'HUMAN RESOURCES'!$A$2:$M$2692,10,0)</f>
        <v>0.718</v>
      </c>
      <c r="T1986" s="5">
        <f>VLOOKUP(A1986,'HUMAN RESOURCES'!$A$2:$M$2692,11,0)</f>
        <v>0.135</v>
      </c>
      <c r="U1986" s="5">
        <f>VLOOKUP(A1986,'HUMAN RESOURCES'!$A$2:$M$2692,12,0)</f>
        <v>141956409</v>
      </c>
      <c r="V1986" s="35">
        <f>VLOOKUP(A1986,'HUMAN RESOURCES'!$A$2:$M$2692,13,0)</f>
        <v>0.736</v>
      </c>
      <c r="W1986" s="38">
        <f>VLOOKUP(A1986,TOURISM!$A$2:$F$2692,5,0)</f>
        <v>15821000000</v>
      </c>
      <c r="X1986" s="39">
        <f>VLOOKUP(A1986,TOURISM!$A$2:$F$2692,6,0)</f>
        <v>26401000000</v>
      </c>
      <c r="Y1986" s="43">
        <f t="shared" si="4"/>
        <v>-0.935737704918033</v>
      </c>
      <c r="Z1986" s="35">
        <f>VLOOKUP(A1986,BUSINESS!$A$2:$J$2692,5,0)</f>
        <v>0.483</v>
      </c>
      <c r="AA1986" s="5">
        <f>VLOOKUP(A1986,BUSINESS!$A$2:$J$2692,6,0)</f>
        <v>29</v>
      </c>
      <c r="AB1986" s="5">
        <f>VLOOKUP(A1986,BUSINESS!$A$2:$J$2692,7,0)</f>
        <v>0</v>
      </c>
      <c r="AC1986" s="5">
        <f>VLOOKUP(A1986,BUSINESS!$A$2:$J$2692,8,0)</f>
        <v>448</v>
      </c>
      <c r="AD1986" s="35">
        <f>VLOOKUP(A1986,BUSINESS!$A$2:$J$2692,9,0)</f>
        <v>0.268</v>
      </c>
      <c r="AE1986" s="35">
        <f>VLOOKUP(A1986,BUSINESS!$A$2:$J$2692,10,0)</f>
        <v>1.389</v>
      </c>
    </row>
    <row r="1987" customHeight="1" spans="1:31">
      <c r="A1987" s="22" t="str">
        <f t="shared" si="0"/>
        <v>Russia-Europe2009</v>
      </c>
      <c r="B1987" s="22" t="s">
        <v>222</v>
      </c>
      <c r="C1987" s="22" t="s">
        <v>67</v>
      </c>
      <c r="D1987" s="23">
        <v>2009</v>
      </c>
      <c r="E1987" s="25">
        <v>1220000000000</v>
      </c>
      <c r="F1987" s="24">
        <f t="shared" si="1"/>
        <v>8597.0438965907</v>
      </c>
      <c r="G1987" s="26">
        <v>0.062</v>
      </c>
      <c r="H1987" s="27">
        <v>525</v>
      </c>
      <c r="I1987" s="26">
        <v>0.153</v>
      </c>
      <c r="J1987" s="5">
        <f>VLOOKUP(A1987,ENERGY!$A$2:$F$2692,5,0)</f>
        <v>651712</v>
      </c>
      <c r="K1987" s="5">
        <f t="shared" si="2"/>
        <v>0.00459245628847124</v>
      </c>
      <c r="L1987" s="31">
        <f>VLOOKUP(A1987,ENERGY!$A$2:$F$2692,6,0)</f>
        <v>1615688</v>
      </c>
      <c r="M1987" s="31">
        <f t="shared" si="3"/>
        <v>0.0113853611960613</v>
      </c>
      <c r="N1987" s="32">
        <f>VLOOKUP(A1987,'HUMAN RESOURCES'!$A$2:$M$2692,5,0)</f>
        <v>0</v>
      </c>
      <c r="O1987" s="32">
        <f>VLOOKUP(A1987,'HUMAN RESOURCES'!$A$2:$M$2692,6,0)</f>
        <v>0.002</v>
      </c>
      <c r="P1987" s="31">
        <f>VLOOKUP(A1987,'HUMAN RESOURCES'!$A$2:$M$2692,7,0)</f>
        <v>75</v>
      </c>
      <c r="Q1987" s="5">
        <f>VLOOKUP(A1987,'HUMAN RESOURCES'!$A$2:$M$2692,8,0)</f>
        <v>63</v>
      </c>
      <c r="R1987" s="5">
        <f>VLOOKUP(A1987,'HUMAN RESOURCES'!$A$2:$M$2692,9,0)</f>
        <v>0.148</v>
      </c>
      <c r="S1987" s="5">
        <f>VLOOKUP(A1987,'HUMAN RESOURCES'!$A$2:$M$2692,10,0)</f>
        <v>0.72</v>
      </c>
      <c r="T1987" s="5">
        <f>VLOOKUP(A1987,'HUMAN RESOURCES'!$A$2:$M$2692,11,0)</f>
        <v>0.133</v>
      </c>
      <c r="U1987" s="5">
        <f>VLOOKUP(A1987,'HUMAN RESOURCES'!$A$2:$M$2692,12,0)</f>
        <v>141909244</v>
      </c>
      <c r="V1987" s="35">
        <f>VLOOKUP(A1987,'HUMAN RESOURCES'!$A$2:$M$2692,13,0)</f>
        <v>0.736</v>
      </c>
      <c r="W1987" s="38">
        <f>VLOOKUP(A1987,TOURISM!$A$2:$F$2692,5,0)</f>
        <v>12369000000</v>
      </c>
      <c r="X1987" s="39">
        <f>VLOOKUP(A1987,TOURISM!$A$2:$F$2692,6,0)</f>
        <v>23785000000</v>
      </c>
      <c r="Y1987" s="43">
        <f t="shared" si="4"/>
        <v>-1.11381578947368</v>
      </c>
      <c r="Z1987" s="35">
        <f>VLOOKUP(A1987,BUSINESS!$A$2:$J$2692,5,0)</f>
        <v>0.483</v>
      </c>
      <c r="AA1987" s="5">
        <f>VLOOKUP(A1987,BUSINESS!$A$2:$J$2692,6,0)</f>
        <v>29</v>
      </c>
      <c r="AB1987" s="5">
        <f>VLOOKUP(A1987,BUSINESS!$A$2:$J$2692,7,0)</f>
        <v>0</v>
      </c>
      <c r="AC1987" s="5">
        <f>VLOOKUP(A1987,BUSINESS!$A$2:$J$2692,8,0)</f>
        <v>320</v>
      </c>
      <c r="AD1987" s="35">
        <f>VLOOKUP(A1987,BUSINESS!$A$2:$J$2692,9,0)</f>
        <v>0.29</v>
      </c>
      <c r="AE1987" s="35">
        <f>VLOOKUP(A1987,BUSINESS!$A$2:$J$2692,10,0)</f>
        <v>1.601</v>
      </c>
    </row>
    <row r="1988" customHeight="1" spans="1:31">
      <c r="A1988" s="22" t="str">
        <f t="shared" si="0"/>
        <v>Russia-Europe2010</v>
      </c>
      <c r="B1988" s="22" t="s">
        <v>222</v>
      </c>
      <c r="C1988" s="22" t="s">
        <v>67</v>
      </c>
      <c r="D1988" s="23">
        <v>2010</v>
      </c>
      <c r="E1988" s="25">
        <v>1520000000000</v>
      </c>
      <c r="F1988" s="24">
        <f t="shared" si="1"/>
        <v>10675.2425947124</v>
      </c>
      <c r="G1988" s="26">
        <v>0.063</v>
      </c>
      <c r="H1988" s="27">
        <v>669</v>
      </c>
      <c r="I1988" s="26">
        <v>0.108</v>
      </c>
      <c r="J1988" s="5">
        <f>VLOOKUP(A1988,ENERGY!$A$2:$F$2692,5,0)</f>
        <v>645323</v>
      </c>
      <c r="K1988" s="5">
        <f t="shared" si="2"/>
        <v>0.00453222340588657</v>
      </c>
      <c r="L1988" s="31">
        <f>VLOOKUP(A1988,ENERGY!$A$2:$F$2692,6,0)</f>
        <v>1604973</v>
      </c>
      <c r="M1988" s="31">
        <f t="shared" si="3"/>
        <v>0.0112720237716864</v>
      </c>
      <c r="N1988" s="32">
        <f>VLOOKUP(A1988,'HUMAN RESOURCES'!$A$2:$M$2692,5,0)</f>
        <v>0</v>
      </c>
      <c r="O1988" s="32">
        <f>VLOOKUP(A1988,'HUMAN RESOURCES'!$A$2:$M$2692,6,0)</f>
        <v>0.003</v>
      </c>
      <c r="P1988" s="31">
        <f>VLOOKUP(A1988,'HUMAN RESOURCES'!$A$2:$M$2692,7,0)</f>
        <v>75</v>
      </c>
      <c r="Q1988" s="5">
        <f>VLOOKUP(A1988,'HUMAN RESOURCES'!$A$2:$M$2692,8,0)</f>
        <v>63</v>
      </c>
      <c r="R1988" s="5">
        <f>VLOOKUP(A1988,'HUMAN RESOURCES'!$A$2:$M$2692,9,0)</f>
        <v>0.149</v>
      </c>
      <c r="S1988" s="5">
        <f>VLOOKUP(A1988,'HUMAN RESOURCES'!$A$2:$M$2692,10,0)</f>
        <v>0.72</v>
      </c>
      <c r="T1988" s="5">
        <f>VLOOKUP(A1988,'HUMAN RESOURCES'!$A$2:$M$2692,11,0)</f>
        <v>0.131</v>
      </c>
      <c r="U1988" s="5">
        <f>VLOOKUP(A1988,'HUMAN RESOURCES'!$A$2:$M$2692,12,0)</f>
        <v>142385523</v>
      </c>
      <c r="V1988" s="35">
        <f>VLOOKUP(A1988,'HUMAN RESOURCES'!$A$2:$M$2692,13,0)</f>
        <v>0.737</v>
      </c>
      <c r="W1988" s="38">
        <f>VLOOKUP(A1988,TOURISM!$A$2:$F$2692,5,0)</f>
        <v>13239000000</v>
      </c>
      <c r="X1988" s="39">
        <f>VLOOKUP(A1988,TOURISM!$A$2:$F$2692,6,0)</f>
        <v>30169000000</v>
      </c>
      <c r="Y1988" s="43">
        <f t="shared" si="4"/>
        <v>-1.07273684210526</v>
      </c>
      <c r="Z1988" s="35">
        <f>VLOOKUP(A1988,BUSINESS!$A$2:$J$2692,5,0)</f>
        <v>0.465</v>
      </c>
      <c r="AA1988" s="5">
        <f>VLOOKUP(A1988,BUSINESS!$A$2:$J$2692,6,0)</f>
        <v>29</v>
      </c>
      <c r="AB1988" s="5">
        <f>VLOOKUP(A1988,BUSINESS!$A$2:$J$2692,7,0)</f>
        <v>0</v>
      </c>
      <c r="AC1988" s="5">
        <f>VLOOKUP(A1988,BUSINESS!$A$2:$J$2692,8,0)</f>
        <v>320</v>
      </c>
      <c r="AD1988" s="35">
        <f>VLOOKUP(A1988,BUSINESS!$A$2:$J$2692,9,0)</f>
        <v>0.43</v>
      </c>
      <c r="AE1988" s="35">
        <f>VLOOKUP(A1988,BUSINESS!$A$2:$J$2692,10,0)</f>
        <v>1.655</v>
      </c>
    </row>
    <row r="1989" customHeight="1" spans="1:31">
      <c r="A1989" s="22" t="str">
        <f t="shared" si="0"/>
        <v>Russia-Europe2011</v>
      </c>
      <c r="B1989" s="22" t="s">
        <v>222</v>
      </c>
      <c r="C1989" s="22" t="s">
        <v>67</v>
      </c>
      <c r="D1989" s="23">
        <v>2011</v>
      </c>
      <c r="E1989" s="25">
        <v>1900000000000</v>
      </c>
      <c r="F1989" s="24">
        <f t="shared" si="1"/>
        <v>13290.7599978343</v>
      </c>
      <c r="G1989" s="26">
        <v>0.061</v>
      </c>
      <c r="H1989" s="27">
        <v>803</v>
      </c>
      <c r="I1989" s="26">
        <v>0.085</v>
      </c>
      <c r="J1989" s="5">
        <f>VLOOKUP(A1989,ENERGY!$A$2:$F$2692,5,0)</f>
        <v>619265</v>
      </c>
      <c r="K1989" s="5">
        <f t="shared" si="2"/>
        <v>0.00433184341582045</v>
      </c>
      <c r="L1989" s="31">
        <f>VLOOKUP(A1989,ENERGY!$A$2:$F$2692,6,0)</f>
        <v>1558112</v>
      </c>
      <c r="M1989" s="31">
        <f t="shared" si="3"/>
        <v>0.0108992066535503</v>
      </c>
      <c r="N1989" s="32">
        <f>VLOOKUP(A1989,'HUMAN RESOURCES'!$A$2:$M$2692,5,0)</f>
        <v>0.008</v>
      </c>
      <c r="O1989" s="32">
        <f>VLOOKUP(A1989,'HUMAN RESOURCES'!$A$2:$M$2692,6,0)</f>
        <v>0.003</v>
      </c>
      <c r="P1989" s="31">
        <f>VLOOKUP(A1989,'HUMAN RESOURCES'!$A$2:$M$2692,7,0)</f>
        <v>76</v>
      </c>
      <c r="Q1989" s="5">
        <f>VLOOKUP(A1989,'HUMAN RESOURCES'!$A$2:$M$2692,8,0)</f>
        <v>64</v>
      </c>
      <c r="R1989" s="5">
        <f>VLOOKUP(A1989,'HUMAN RESOURCES'!$A$2:$M$2692,9,0)</f>
        <v>0.151</v>
      </c>
      <c r="S1989" s="5">
        <f>VLOOKUP(A1989,'HUMAN RESOURCES'!$A$2:$M$2692,10,0)</f>
        <v>0.718</v>
      </c>
      <c r="T1989" s="5">
        <f>VLOOKUP(A1989,'HUMAN RESOURCES'!$A$2:$M$2692,11,0)</f>
        <v>0.13</v>
      </c>
      <c r="U1989" s="5">
        <f>VLOOKUP(A1989,'HUMAN RESOURCES'!$A$2:$M$2692,12,0)</f>
        <v>142956460</v>
      </c>
      <c r="V1989" s="35">
        <f>VLOOKUP(A1989,'HUMAN RESOURCES'!$A$2:$M$2692,13,0)</f>
        <v>0.737</v>
      </c>
      <c r="W1989" s="38">
        <f>VLOOKUP(A1989,TOURISM!$A$2:$F$2692,5,0)</f>
        <v>16961000000</v>
      </c>
      <c r="X1989" s="39">
        <f>VLOOKUP(A1989,TOURISM!$A$2:$F$2692,6,0)</f>
        <v>37343000000</v>
      </c>
      <c r="Y1989" s="43">
        <f t="shared" si="4"/>
        <v>-1.4960396039604</v>
      </c>
      <c r="Z1989" s="35">
        <f>VLOOKUP(A1989,BUSINESS!$A$2:$J$2692,5,0)</f>
        <v>0.469</v>
      </c>
      <c r="AA1989" s="5">
        <f>VLOOKUP(A1989,BUSINESS!$A$2:$J$2692,6,0)</f>
        <v>29</v>
      </c>
      <c r="AB1989" s="5">
        <f>VLOOKUP(A1989,BUSINESS!$A$2:$J$2692,7,0)</f>
        <v>0</v>
      </c>
      <c r="AC1989" s="5">
        <f>VLOOKUP(A1989,BUSINESS!$A$2:$J$2692,8,0)</f>
        <v>290</v>
      </c>
      <c r="AD1989" s="35">
        <f>VLOOKUP(A1989,BUSINESS!$A$2:$J$2692,9,0)</f>
        <v>0.49</v>
      </c>
      <c r="AE1989" s="35">
        <f>VLOOKUP(A1989,BUSINESS!$A$2:$J$2692,10,0)</f>
        <v>1.42</v>
      </c>
    </row>
    <row r="1990" customHeight="1" spans="1:31">
      <c r="A1990" s="22" t="str">
        <f t="shared" si="0"/>
        <v>Russia-Europe2012</v>
      </c>
      <c r="B1990" s="22" t="s">
        <v>222</v>
      </c>
      <c r="C1990" s="22" t="s">
        <v>67</v>
      </c>
      <c r="D1990" s="23">
        <v>2012</v>
      </c>
      <c r="E1990" s="25">
        <v>2020000000000</v>
      </c>
      <c r="F1990" s="24">
        <f t="shared" si="1"/>
        <v>14108.3127296093</v>
      </c>
      <c r="G1990" s="26">
        <v>0.063</v>
      </c>
      <c r="H1990" s="27">
        <v>887</v>
      </c>
      <c r="I1990" s="26">
        <v>0.091</v>
      </c>
      <c r="J1990" s="5">
        <f>VLOOKUP(A1990,ENERGY!$A$2:$F$2692,5,0)</f>
        <v>670673</v>
      </c>
      <c r="K1990" s="5">
        <f t="shared" si="2"/>
        <v>0.00468419030856696</v>
      </c>
      <c r="L1990" s="31">
        <f>VLOOKUP(A1990,ENERGY!$A$2:$F$2692,6,0)</f>
        <v>1669618</v>
      </c>
      <c r="M1990" s="31">
        <f t="shared" si="3"/>
        <v>0.0116611350905865</v>
      </c>
      <c r="N1990" s="32">
        <f>VLOOKUP(A1990,'HUMAN RESOURCES'!$A$2:$M$2692,5,0)</f>
        <v>0.009</v>
      </c>
      <c r="O1990" s="32">
        <f>VLOOKUP(A1990,'HUMAN RESOURCES'!$A$2:$M$2692,6,0)</f>
        <v>0.008</v>
      </c>
      <c r="P1990" s="31">
        <f>VLOOKUP(A1990,'HUMAN RESOURCES'!$A$2:$M$2692,7,0)</f>
        <v>76</v>
      </c>
      <c r="Q1990" s="5">
        <f>VLOOKUP(A1990,'HUMAN RESOURCES'!$A$2:$M$2692,8,0)</f>
        <v>65</v>
      </c>
      <c r="R1990" s="5">
        <f>VLOOKUP(A1990,'HUMAN RESOURCES'!$A$2:$M$2692,9,0)</f>
        <v>0.154</v>
      </c>
      <c r="S1990" s="5">
        <f>VLOOKUP(A1990,'HUMAN RESOURCES'!$A$2:$M$2692,10,0)</f>
        <v>0.716</v>
      </c>
      <c r="T1990" s="5">
        <f>VLOOKUP(A1990,'HUMAN RESOURCES'!$A$2:$M$2692,11,0)</f>
        <v>0.13</v>
      </c>
      <c r="U1990" s="5">
        <f>VLOOKUP(A1990,'HUMAN RESOURCES'!$A$2:$M$2692,12,0)</f>
        <v>143178000</v>
      </c>
      <c r="V1990" s="35">
        <f>VLOOKUP(A1990,'HUMAN RESOURCES'!$A$2:$M$2692,13,0)</f>
        <v>0.738</v>
      </c>
      <c r="W1990" s="38">
        <f>VLOOKUP(A1990,TOURISM!$A$2:$F$2692,5,0)</f>
        <v>17876000000</v>
      </c>
      <c r="X1990" s="39">
        <f>VLOOKUP(A1990,TOURISM!$A$2:$F$2692,6,0)</f>
        <v>48096000000</v>
      </c>
      <c r="Y1990" s="43">
        <f t="shared" si="4"/>
        <v>-0.461111528128849</v>
      </c>
      <c r="Z1990" s="35">
        <f>VLOOKUP(A1990,BUSINESS!$A$2:$J$2692,5,0)</f>
        <v>0.541</v>
      </c>
      <c r="AA1990" s="5">
        <f>VLOOKUP(A1990,BUSINESS!$A$2:$J$2692,6,0)</f>
        <v>18</v>
      </c>
      <c r="AB1990" s="5">
        <f>VLOOKUP(A1990,BUSINESS!$A$2:$J$2692,7,0)</f>
        <v>111</v>
      </c>
      <c r="AC1990" s="5">
        <f>VLOOKUP(A1990,BUSINESS!$A$2:$J$2692,8,0)</f>
        <v>177</v>
      </c>
      <c r="AD1990" s="35">
        <f>VLOOKUP(A1990,BUSINESS!$A$2:$J$2692,9,0)</f>
        <v>0.638</v>
      </c>
      <c r="AE1990" s="35">
        <f>VLOOKUP(A1990,BUSINESS!$A$2:$J$2692,10,0)</f>
        <v>1.453</v>
      </c>
    </row>
    <row r="1991" customHeight="1" spans="1:31">
      <c r="A1991" s="22" t="str">
        <f t="shared" si="0"/>
        <v>Rwanda-Africa2000</v>
      </c>
      <c r="B1991" s="22" t="s">
        <v>223</v>
      </c>
      <c r="C1991" s="22" t="s">
        <v>69</v>
      </c>
      <c r="D1991" s="23">
        <v>2000</v>
      </c>
      <c r="E1991" s="25">
        <v>1734938190</v>
      </c>
      <c r="F1991" s="24">
        <f t="shared" si="1"/>
        <v>206.649071290752</v>
      </c>
      <c r="G1991" s="26">
        <v>0.042</v>
      </c>
      <c r="H1991" s="27">
        <v>9</v>
      </c>
      <c r="I1991" s="26">
        <v>0.17</v>
      </c>
      <c r="J1991" s="5">
        <f>VLOOKUP(A1991,ENERGY!$A$2:$F$2692,5,0)</f>
        <v>0</v>
      </c>
      <c r="K1991" s="5">
        <f t="shared" si="2"/>
        <v>0</v>
      </c>
      <c r="L1991" s="31">
        <f>VLOOKUP(A1991,ENERGY!$A$2:$F$2692,6,0)</f>
        <v>0</v>
      </c>
      <c r="M1991" s="31">
        <f t="shared" si="3"/>
        <v>0</v>
      </c>
      <c r="N1991" s="32">
        <f>VLOOKUP(A1991,'HUMAN RESOURCES'!$A$2:$M$2692,5,0)</f>
        <v>0.009</v>
      </c>
      <c r="O1991" s="32">
        <f>VLOOKUP(A1991,'HUMAN RESOURCES'!$A$2:$M$2692,6,0)</f>
        <v>0.006</v>
      </c>
      <c r="P1991" s="31">
        <f>VLOOKUP(A1991,'HUMAN RESOURCES'!$A$2:$M$2692,7,0)</f>
        <v>49</v>
      </c>
      <c r="Q1991" s="5">
        <f>VLOOKUP(A1991,'HUMAN RESOURCES'!$A$2:$M$2692,8,0)</f>
        <v>47</v>
      </c>
      <c r="R1991" s="5">
        <f>VLOOKUP(A1991,'HUMAN RESOURCES'!$A$2:$M$2692,9,0)</f>
        <v>0.466</v>
      </c>
      <c r="S1991" s="5">
        <f>VLOOKUP(A1991,'HUMAN RESOURCES'!$A$2:$M$2692,10,0)</f>
        <v>0.505</v>
      </c>
      <c r="T1991" s="5">
        <f>VLOOKUP(A1991,'HUMAN RESOURCES'!$A$2:$M$2692,11,0)</f>
        <v>0.03</v>
      </c>
      <c r="U1991" s="5">
        <f>VLOOKUP(A1991,'HUMAN RESOURCES'!$A$2:$M$2692,12,0)</f>
        <v>8395577</v>
      </c>
      <c r="V1991" s="35">
        <f>VLOOKUP(A1991,'HUMAN RESOURCES'!$A$2:$M$2692,13,0)</f>
        <v>0.149</v>
      </c>
      <c r="W1991" s="38">
        <f>VLOOKUP(A1991,TOURISM!$A$2:$F$2692,5,0)</f>
        <v>27000000</v>
      </c>
      <c r="X1991" s="39">
        <f>VLOOKUP(A1991,TOURISM!$A$2:$F$2692,6,0)</f>
        <v>35000000</v>
      </c>
      <c r="Y1991" s="43">
        <f t="shared" si="4"/>
        <v>-0.238850870405354</v>
      </c>
      <c r="Z1991" s="35">
        <f>VLOOKUP(A1991,BUSINESS!$A$2:$J$2692,5,0)</f>
        <v>0</v>
      </c>
      <c r="AA1991" s="5">
        <f>VLOOKUP(A1991,BUSINESS!$A$2:$J$2692,6,0)</f>
        <v>0</v>
      </c>
      <c r="AB1991" s="5">
        <f>VLOOKUP(A1991,BUSINESS!$A$2:$J$2692,7,0)</f>
        <v>0</v>
      </c>
      <c r="AC1991" s="5">
        <f>VLOOKUP(A1991,BUSINESS!$A$2:$J$2692,8,0)</f>
        <v>0</v>
      </c>
      <c r="AD1991" s="35">
        <f>VLOOKUP(A1991,BUSINESS!$A$2:$J$2692,9,0)</f>
        <v>0.001</v>
      </c>
      <c r="AE1991" s="35">
        <f>VLOOKUP(A1991,BUSINESS!$A$2:$J$2692,10,0)</f>
        <v>0.005</v>
      </c>
    </row>
    <row r="1992" customHeight="1" spans="1:31">
      <c r="A1992" s="22" t="str">
        <f t="shared" si="0"/>
        <v>Rwanda-Africa2001</v>
      </c>
      <c r="B1992" s="22" t="s">
        <v>223</v>
      </c>
      <c r="C1992" s="22" t="s">
        <v>69</v>
      </c>
      <c r="D1992" s="23">
        <v>2001</v>
      </c>
      <c r="E1992" s="25">
        <v>1674685126</v>
      </c>
      <c r="F1992" s="24">
        <f t="shared" si="1"/>
        <v>191.174035670992</v>
      </c>
      <c r="G1992" s="26">
        <v>0.044</v>
      </c>
      <c r="H1992" s="27">
        <v>8</v>
      </c>
      <c r="I1992" s="26">
        <v>0.173</v>
      </c>
      <c r="J1992" s="5">
        <f>VLOOKUP(A1992,ENERGY!$A$2:$F$2692,5,0)</f>
        <v>0</v>
      </c>
      <c r="K1992" s="5">
        <f t="shared" si="2"/>
        <v>0</v>
      </c>
      <c r="L1992" s="31">
        <f>VLOOKUP(A1992,ENERGY!$A$2:$F$2692,6,0)</f>
        <v>0</v>
      </c>
      <c r="M1992" s="31">
        <f t="shared" si="3"/>
        <v>0</v>
      </c>
      <c r="N1992" s="32">
        <f>VLOOKUP(A1992,'HUMAN RESOURCES'!$A$2:$M$2692,5,0)</f>
        <v>0.009</v>
      </c>
      <c r="O1992" s="32">
        <f>VLOOKUP(A1992,'HUMAN RESOURCES'!$A$2:$M$2692,6,0)</f>
        <v>0.006</v>
      </c>
      <c r="P1992" s="31">
        <f>VLOOKUP(A1992,'HUMAN RESOURCES'!$A$2:$M$2692,7,0)</f>
        <v>50</v>
      </c>
      <c r="Q1992" s="5">
        <f>VLOOKUP(A1992,'HUMAN RESOURCES'!$A$2:$M$2692,8,0)</f>
        <v>48</v>
      </c>
      <c r="R1992" s="5">
        <f>VLOOKUP(A1992,'HUMAN RESOURCES'!$A$2:$M$2692,9,0)</f>
        <v>0.464</v>
      </c>
      <c r="S1992" s="5">
        <f>VLOOKUP(A1992,'HUMAN RESOURCES'!$A$2:$M$2692,10,0)</f>
        <v>0.507</v>
      </c>
      <c r="T1992" s="5">
        <f>VLOOKUP(A1992,'HUMAN RESOURCES'!$A$2:$M$2692,11,0)</f>
        <v>0.029</v>
      </c>
      <c r="U1992" s="5">
        <f>VLOOKUP(A1992,'HUMAN RESOURCES'!$A$2:$M$2692,12,0)</f>
        <v>8760003</v>
      </c>
      <c r="V1992" s="35">
        <f>VLOOKUP(A1992,'HUMAN RESOURCES'!$A$2:$M$2692,13,0)</f>
        <v>0.158</v>
      </c>
      <c r="W1992" s="38">
        <f>VLOOKUP(A1992,TOURISM!$A$2:$F$2692,5,0)</f>
        <v>29000000</v>
      </c>
      <c r="X1992" s="39">
        <f>VLOOKUP(A1992,TOURISM!$A$2:$F$2692,6,0)</f>
        <v>33000000</v>
      </c>
      <c r="Y1992" s="43">
        <f t="shared" si="4"/>
        <v>0.417300814122948</v>
      </c>
      <c r="Z1992" s="35">
        <f>VLOOKUP(A1992,BUSINESS!$A$2:$J$2692,5,0)</f>
        <v>0</v>
      </c>
      <c r="AA1992" s="5">
        <f>VLOOKUP(A1992,BUSINESS!$A$2:$J$2692,6,0)</f>
        <v>0</v>
      </c>
      <c r="AB1992" s="5">
        <f>VLOOKUP(A1992,BUSINESS!$A$2:$J$2692,7,0)</f>
        <v>0</v>
      </c>
      <c r="AC1992" s="5">
        <f>VLOOKUP(A1992,BUSINESS!$A$2:$J$2692,8,0)</f>
        <v>0</v>
      </c>
      <c r="AD1992" s="35">
        <f>VLOOKUP(A1992,BUSINESS!$A$2:$J$2692,9,0)</f>
        <v>0.002</v>
      </c>
      <c r="AE1992" s="35">
        <f>VLOOKUP(A1992,BUSINESS!$A$2:$J$2692,10,0)</f>
        <v>0.007</v>
      </c>
    </row>
    <row r="1993" customHeight="1" spans="1:31">
      <c r="A1993" s="22" t="str">
        <f t="shared" si="0"/>
        <v>Rwanda-Africa2002</v>
      </c>
      <c r="B1993" s="22" t="s">
        <v>223</v>
      </c>
      <c r="C1993" s="22" t="s">
        <v>69</v>
      </c>
      <c r="D1993" s="23">
        <v>2002</v>
      </c>
      <c r="E1993" s="25">
        <v>1677447003</v>
      </c>
      <c r="F1993" s="24">
        <f t="shared" si="1"/>
        <v>186.641748009991</v>
      </c>
      <c r="G1993" s="26">
        <v>0.042</v>
      </c>
      <c r="H1993" s="27">
        <v>8</v>
      </c>
      <c r="I1993" s="26">
        <v>0.164</v>
      </c>
      <c r="J1993" s="5">
        <f>VLOOKUP(A1993,ENERGY!$A$2:$F$2692,5,0)</f>
        <v>0</v>
      </c>
      <c r="K1993" s="5">
        <f t="shared" si="2"/>
        <v>0</v>
      </c>
      <c r="L1993" s="31">
        <f>VLOOKUP(A1993,ENERGY!$A$2:$F$2692,6,0)</f>
        <v>594</v>
      </c>
      <c r="M1993" s="31">
        <f t="shared" si="3"/>
        <v>6.60916250228233e-5</v>
      </c>
      <c r="N1993" s="32">
        <f>VLOOKUP(A1993,'HUMAN RESOURCES'!$A$2:$M$2692,5,0)</f>
        <v>0.009</v>
      </c>
      <c r="O1993" s="32">
        <f>VLOOKUP(A1993,'HUMAN RESOURCES'!$A$2:$M$2692,6,0)</f>
        <v>0.006</v>
      </c>
      <c r="P1993" s="31">
        <f>VLOOKUP(A1993,'HUMAN RESOURCES'!$A$2:$M$2692,7,0)</f>
        <v>51</v>
      </c>
      <c r="Q1993" s="5">
        <f>VLOOKUP(A1993,'HUMAN RESOURCES'!$A$2:$M$2692,8,0)</f>
        <v>50</v>
      </c>
      <c r="R1993" s="5">
        <f>VLOOKUP(A1993,'HUMAN RESOURCES'!$A$2:$M$2692,9,0)</f>
        <v>0.459</v>
      </c>
      <c r="S1993" s="5">
        <f>VLOOKUP(A1993,'HUMAN RESOURCES'!$A$2:$M$2692,10,0)</f>
        <v>0.513</v>
      </c>
      <c r="T1993" s="5">
        <f>VLOOKUP(A1993,'HUMAN RESOURCES'!$A$2:$M$2692,11,0)</f>
        <v>0.029</v>
      </c>
      <c r="U1993" s="5">
        <f>VLOOKUP(A1993,'HUMAN RESOURCES'!$A$2:$M$2692,12,0)</f>
        <v>8987523</v>
      </c>
      <c r="V1993" s="35">
        <f>VLOOKUP(A1993,'HUMAN RESOURCES'!$A$2:$M$2692,13,0)</f>
        <v>0.168</v>
      </c>
      <c r="W1993" s="38">
        <f>VLOOKUP(A1993,TOURISM!$A$2:$F$2692,5,0)</f>
        <v>31000000</v>
      </c>
      <c r="X1993" s="39">
        <f>VLOOKUP(A1993,TOURISM!$A$2:$F$2692,6,0)</f>
        <v>24000000</v>
      </c>
      <c r="Y1993" s="43">
        <f t="shared" si="4"/>
        <v>0.216687147547622</v>
      </c>
      <c r="Z1993" s="35">
        <f>VLOOKUP(A1993,BUSINESS!$A$2:$J$2692,5,0)</f>
        <v>0</v>
      </c>
      <c r="AA1993" s="5">
        <f>VLOOKUP(A1993,BUSINESS!$A$2:$J$2692,6,0)</f>
        <v>0</v>
      </c>
      <c r="AB1993" s="5">
        <f>VLOOKUP(A1993,BUSINESS!$A$2:$J$2692,7,0)</f>
        <v>0</v>
      </c>
      <c r="AC1993" s="5">
        <f>VLOOKUP(A1993,BUSINESS!$A$2:$J$2692,8,0)</f>
        <v>0</v>
      </c>
      <c r="AD1993" s="35">
        <f>VLOOKUP(A1993,BUSINESS!$A$2:$J$2692,9,0)</f>
        <v>0.003</v>
      </c>
      <c r="AE1993" s="35">
        <f>VLOOKUP(A1993,BUSINESS!$A$2:$J$2692,10,0)</f>
        <v>0.009</v>
      </c>
    </row>
    <row r="1994" customHeight="1" spans="1:31">
      <c r="A1994" s="22" t="str">
        <f t="shared" si="0"/>
        <v>Rwanda-Africa2003</v>
      </c>
      <c r="B1994" s="22" t="s">
        <v>223</v>
      </c>
      <c r="C1994" s="22" t="s">
        <v>69</v>
      </c>
      <c r="D1994" s="23">
        <v>2003</v>
      </c>
      <c r="E1994" s="25">
        <v>1845979351</v>
      </c>
      <c r="F1994" s="24">
        <f t="shared" si="1"/>
        <v>202.273238151351</v>
      </c>
      <c r="G1994" s="26">
        <v>0.063</v>
      </c>
      <c r="H1994" s="27">
        <v>13</v>
      </c>
      <c r="I1994" s="26">
        <v>0.171</v>
      </c>
      <c r="J1994" s="5">
        <f>VLOOKUP(A1994,ENERGY!$A$2:$F$2692,5,0)</f>
        <v>0</v>
      </c>
      <c r="K1994" s="5">
        <f t="shared" si="2"/>
        <v>0</v>
      </c>
      <c r="L1994" s="31">
        <f>VLOOKUP(A1994,ENERGY!$A$2:$F$2692,6,0)</f>
        <v>576</v>
      </c>
      <c r="M1994" s="31">
        <f t="shared" si="3"/>
        <v>6.31152158403413e-5</v>
      </c>
      <c r="N1994" s="32">
        <f>VLOOKUP(A1994,'HUMAN RESOURCES'!$A$2:$M$2692,5,0)</f>
        <v>0.009</v>
      </c>
      <c r="O1994" s="32">
        <f>VLOOKUP(A1994,'HUMAN RESOURCES'!$A$2:$M$2692,6,0)</f>
        <v>0.003</v>
      </c>
      <c r="P1994" s="31">
        <f>VLOOKUP(A1994,'HUMAN RESOURCES'!$A$2:$M$2692,7,0)</f>
        <v>53</v>
      </c>
      <c r="Q1994" s="5">
        <f>VLOOKUP(A1994,'HUMAN RESOURCES'!$A$2:$M$2692,8,0)</f>
        <v>51</v>
      </c>
      <c r="R1994" s="5">
        <f>VLOOKUP(A1994,'HUMAN RESOURCES'!$A$2:$M$2692,9,0)</f>
        <v>0.452</v>
      </c>
      <c r="S1994" s="5">
        <f>VLOOKUP(A1994,'HUMAN RESOURCES'!$A$2:$M$2692,10,0)</f>
        <v>0.521</v>
      </c>
      <c r="T1994" s="5">
        <f>VLOOKUP(A1994,'HUMAN RESOURCES'!$A$2:$M$2692,11,0)</f>
        <v>0.027</v>
      </c>
      <c r="U1994" s="5">
        <f>VLOOKUP(A1994,'HUMAN RESOURCES'!$A$2:$M$2692,12,0)</f>
        <v>9126167</v>
      </c>
      <c r="V1994" s="35">
        <f>VLOOKUP(A1994,'HUMAN RESOURCES'!$A$2:$M$2692,13,0)</f>
        <v>0.176</v>
      </c>
      <c r="W1994" s="38">
        <f>VLOOKUP(A1994,TOURISM!$A$2:$F$2692,5,0)</f>
        <v>30000000</v>
      </c>
      <c r="X1994" s="39">
        <f>VLOOKUP(A1994,TOURISM!$A$2:$F$2692,6,0)</f>
        <v>26000000</v>
      </c>
      <c r="Y1994" s="43">
        <f t="shared" si="4"/>
        <v>0.622251050124155</v>
      </c>
      <c r="Z1994" s="35">
        <f>VLOOKUP(A1994,BUSINESS!$A$2:$J$2692,5,0)</f>
        <v>0</v>
      </c>
      <c r="AA1994" s="5">
        <f>VLOOKUP(A1994,BUSINESS!$A$2:$J$2692,6,0)</f>
        <v>18</v>
      </c>
      <c r="AB1994" s="5">
        <f>VLOOKUP(A1994,BUSINESS!$A$2:$J$2692,7,0)</f>
        <v>0</v>
      </c>
      <c r="AC1994" s="5">
        <f>VLOOKUP(A1994,BUSINESS!$A$2:$J$2692,8,0)</f>
        <v>0</v>
      </c>
      <c r="AD1994" s="35">
        <f>VLOOKUP(A1994,BUSINESS!$A$2:$J$2692,9,0)</f>
        <v>0.004</v>
      </c>
      <c r="AE1994" s="35">
        <f>VLOOKUP(A1994,BUSINESS!$A$2:$J$2692,10,0)</f>
        <v>0.014</v>
      </c>
    </row>
    <row r="1995" customHeight="1" spans="1:31">
      <c r="A1995" s="22" t="str">
        <f t="shared" si="0"/>
        <v>Rwanda-Africa2004</v>
      </c>
      <c r="B1995" s="22" t="s">
        <v>223</v>
      </c>
      <c r="C1995" s="22" t="s">
        <v>69</v>
      </c>
      <c r="D1995" s="23">
        <v>2004</v>
      </c>
      <c r="E1995" s="25">
        <v>2089188921</v>
      </c>
      <c r="F1995" s="24">
        <f t="shared" si="1"/>
        <v>225.75138980152</v>
      </c>
      <c r="G1995" s="26">
        <v>0.058</v>
      </c>
      <c r="H1995" s="27">
        <v>13</v>
      </c>
      <c r="I1995" s="26">
        <v>0.165</v>
      </c>
      <c r="J1995" s="5">
        <f>VLOOKUP(A1995,ENERGY!$A$2:$F$2692,5,0)</f>
        <v>0</v>
      </c>
      <c r="K1995" s="5">
        <f t="shared" si="2"/>
        <v>0</v>
      </c>
      <c r="L1995" s="31">
        <f>VLOOKUP(A1995,ENERGY!$A$2:$F$2692,6,0)</f>
        <v>543</v>
      </c>
      <c r="M1995" s="31">
        <f t="shared" si="3"/>
        <v>5.86749256757261e-5</v>
      </c>
      <c r="N1995" s="32">
        <f>VLOOKUP(A1995,'HUMAN RESOURCES'!$A$2:$M$2692,5,0)</f>
        <v>0.009</v>
      </c>
      <c r="O1995" s="32">
        <f>VLOOKUP(A1995,'HUMAN RESOURCES'!$A$2:$M$2692,6,0)</f>
        <v>0.003</v>
      </c>
      <c r="P1995" s="31">
        <f>VLOOKUP(A1995,'HUMAN RESOURCES'!$A$2:$M$2692,7,0)</f>
        <v>55</v>
      </c>
      <c r="Q1995" s="5">
        <f>VLOOKUP(A1995,'HUMAN RESOURCES'!$A$2:$M$2692,8,0)</f>
        <v>52</v>
      </c>
      <c r="R1995" s="5">
        <f>VLOOKUP(A1995,'HUMAN RESOURCES'!$A$2:$M$2692,9,0)</f>
        <v>0.446</v>
      </c>
      <c r="S1995" s="5">
        <f>VLOOKUP(A1995,'HUMAN RESOURCES'!$A$2:$M$2692,10,0)</f>
        <v>0.528</v>
      </c>
      <c r="T1995" s="5">
        <f>VLOOKUP(A1995,'HUMAN RESOURCES'!$A$2:$M$2692,11,0)</f>
        <v>0.026</v>
      </c>
      <c r="U1995" s="5">
        <f>VLOOKUP(A1995,'HUMAN RESOURCES'!$A$2:$M$2692,12,0)</f>
        <v>9254379</v>
      </c>
      <c r="V1995" s="35">
        <f>VLOOKUP(A1995,'HUMAN RESOURCES'!$A$2:$M$2692,13,0)</f>
        <v>0.184</v>
      </c>
      <c r="W1995" s="38">
        <f>VLOOKUP(A1995,TOURISM!$A$2:$F$2692,5,0)</f>
        <v>44000000</v>
      </c>
      <c r="X1995" s="39">
        <f>VLOOKUP(A1995,TOURISM!$A$2:$F$2692,6,0)</f>
        <v>31000000</v>
      </c>
      <c r="Y1995" s="43">
        <f t="shared" si="4"/>
        <v>-0.309922989494904</v>
      </c>
      <c r="Z1995" s="35">
        <f>VLOOKUP(A1995,BUSINESS!$A$2:$J$2692,5,0)</f>
        <v>0</v>
      </c>
      <c r="AA1995" s="5">
        <f>VLOOKUP(A1995,BUSINESS!$A$2:$J$2692,6,0)</f>
        <v>18</v>
      </c>
      <c r="AB1995" s="5">
        <f>VLOOKUP(A1995,BUSINESS!$A$2:$J$2692,7,0)</f>
        <v>0</v>
      </c>
      <c r="AC1995" s="5">
        <f>VLOOKUP(A1995,BUSINESS!$A$2:$J$2692,8,0)</f>
        <v>0</v>
      </c>
      <c r="AD1995" s="35">
        <f>VLOOKUP(A1995,BUSINESS!$A$2:$J$2692,9,0)</f>
        <v>0.004</v>
      </c>
      <c r="AE1995" s="35">
        <f>VLOOKUP(A1995,BUSINESS!$A$2:$J$2692,10,0)</f>
        <v>0.015</v>
      </c>
    </row>
    <row r="1996" customHeight="1" spans="1:31">
      <c r="A1996" s="22" t="str">
        <f t="shared" si="0"/>
        <v>Rwanda-Africa2005</v>
      </c>
      <c r="B1996" s="22" t="s">
        <v>223</v>
      </c>
      <c r="C1996" s="22" t="s">
        <v>69</v>
      </c>
      <c r="D1996" s="23">
        <v>2005</v>
      </c>
      <c r="E1996" s="25">
        <v>2581286407</v>
      </c>
      <c r="F1996" s="24">
        <f t="shared" si="1"/>
        <v>273.74708925445</v>
      </c>
      <c r="G1996" s="26">
        <v>0.061</v>
      </c>
      <c r="H1996" s="27">
        <v>17</v>
      </c>
      <c r="I1996" s="26">
        <v>0.161</v>
      </c>
      <c r="J1996" s="5">
        <f>VLOOKUP(A1996,ENERGY!$A$2:$F$2692,5,0)</f>
        <v>0</v>
      </c>
      <c r="K1996" s="5">
        <f t="shared" si="2"/>
        <v>0</v>
      </c>
      <c r="L1996" s="31">
        <f>VLOOKUP(A1996,ENERGY!$A$2:$F$2692,6,0)</f>
        <v>689</v>
      </c>
      <c r="M1996" s="31">
        <f t="shared" si="3"/>
        <v>7.30688946351842e-5</v>
      </c>
      <c r="N1996" s="32">
        <f>VLOOKUP(A1996,'HUMAN RESOURCES'!$A$2:$M$2692,5,0)</f>
        <v>0.009</v>
      </c>
      <c r="O1996" s="32">
        <f>VLOOKUP(A1996,'HUMAN RESOURCES'!$A$2:$M$2692,6,0)</f>
        <v>0.003</v>
      </c>
      <c r="P1996" s="31">
        <f>VLOOKUP(A1996,'HUMAN RESOURCES'!$A$2:$M$2692,7,0)</f>
        <v>56</v>
      </c>
      <c r="Q1996" s="5">
        <f>VLOOKUP(A1996,'HUMAN RESOURCES'!$A$2:$M$2692,8,0)</f>
        <v>54</v>
      </c>
      <c r="R1996" s="5">
        <f>VLOOKUP(A1996,'HUMAN RESOURCES'!$A$2:$M$2692,9,0)</f>
        <v>0.442</v>
      </c>
      <c r="S1996" s="5">
        <f>VLOOKUP(A1996,'HUMAN RESOURCES'!$A$2:$M$2692,10,0)</f>
        <v>0.532</v>
      </c>
      <c r="T1996" s="5">
        <f>VLOOKUP(A1996,'HUMAN RESOURCES'!$A$2:$M$2692,11,0)</f>
        <v>0.025</v>
      </c>
      <c r="U1996" s="5">
        <f>VLOOKUP(A1996,'HUMAN RESOURCES'!$A$2:$M$2692,12,0)</f>
        <v>9429457</v>
      </c>
      <c r="V1996" s="35">
        <f>VLOOKUP(A1996,'HUMAN RESOURCES'!$A$2:$M$2692,13,0)</f>
        <v>0.193</v>
      </c>
      <c r="W1996" s="38">
        <f>VLOOKUP(A1996,TOURISM!$A$2:$F$2692,5,0)</f>
        <v>67000000</v>
      </c>
      <c r="X1996" s="39">
        <f>VLOOKUP(A1996,TOURISM!$A$2:$F$2692,6,0)</f>
        <v>75000000</v>
      </c>
      <c r="Y1996" s="43">
        <f t="shared" si="4"/>
        <v>2.05766091685699</v>
      </c>
      <c r="Z1996" s="35">
        <f>VLOOKUP(A1996,BUSINESS!$A$2:$J$2692,5,0)</f>
        <v>0.468</v>
      </c>
      <c r="AA1996" s="5">
        <f>VLOOKUP(A1996,BUSINESS!$A$2:$J$2692,6,0)</f>
        <v>18</v>
      </c>
      <c r="AB1996" s="5">
        <f>VLOOKUP(A1996,BUSINESS!$A$2:$J$2692,7,0)</f>
        <v>0</v>
      </c>
      <c r="AC1996" s="5">
        <f>VLOOKUP(A1996,BUSINESS!$A$2:$J$2692,8,0)</f>
        <v>168</v>
      </c>
      <c r="AD1996" s="35">
        <f>VLOOKUP(A1996,BUSINESS!$A$2:$J$2692,9,0)</f>
        <v>0.006</v>
      </c>
      <c r="AE1996" s="35">
        <f>VLOOKUP(A1996,BUSINESS!$A$2:$J$2692,10,0)</f>
        <v>0.024</v>
      </c>
    </row>
    <row r="1997" customHeight="1" spans="1:31">
      <c r="A1997" s="22" t="str">
        <f t="shared" si="0"/>
        <v>Rwanda-Africa2006</v>
      </c>
      <c r="B1997" s="22" t="s">
        <v>223</v>
      </c>
      <c r="C1997" s="22" t="s">
        <v>69</v>
      </c>
      <c r="D1997" s="23">
        <v>2006</v>
      </c>
      <c r="E1997" s="25">
        <v>3110327823</v>
      </c>
      <c r="F1997" s="24">
        <f t="shared" si="1"/>
        <v>321.948577603063</v>
      </c>
      <c r="G1997" s="26">
        <v>0.1</v>
      </c>
      <c r="H1997" s="27">
        <v>32</v>
      </c>
      <c r="I1997" s="26">
        <v>0.161</v>
      </c>
      <c r="J1997" s="5">
        <f>VLOOKUP(A1997,ENERGY!$A$2:$F$2692,5,0)</f>
        <v>0</v>
      </c>
      <c r="K1997" s="5">
        <f t="shared" si="2"/>
        <v>0</v>
      </c>
      <c r="L1997" s="31">
        <f>VLOOKUP(A1997,ENERGY!$A$2:$F$2692,6,0)</f>
        <v>689</v>
      </c>
      <c r="M1997" s="31">
        <f t="shared" si="3"/>
        <v>7.13180676095281e-5</v>
      </c>
      <c r="N1997" s="32">
        <f>VLOOKUP(A1997,'HUMAN RESOURCES'!$A$2:$M$2692,5,0)</f>
        <v>0.01</v>
      </c>
      <c r="O1997" s="32">
        <f>VLOOKUP(A1997,'HUMAN RESOURCES'!$A$2:$M$2692,6,0)</f>
        <v>0.012</v>
      </c>
      <c r="P1997" s="31">
        <f>VLOOKUP(A1997,'HUMAN RESOURCES'!$A$2:$M$2692,7,0)</f>
        <v>58</v>
      </c>
      <c r="Q1997" s="5">
        <f>VLOOKUP(A1997,'HUMAN RESOURCES'!$A$2:$M$2692,8,0)</f>
        <v>56</v>
      </c>
      <c r="R1997" s="5">
        <f>VLOOKUP(A1997,'HUMAN RESOURCES'!$A$2:$M$2692,9,0)</f>
        <v>0.442</v>
      </c>
      <c r="S1997" s="5">
        <f>VLOOKUP(A1997,'HUMAN RESOURCES'!$A$2:$M$2692,10,0)</f>
        <v>0.533</v>
      </c>
      <c r="T1997" s="5">
        <f>VLOOKUP(A1997,'HUMAN RESOURCES'!$A$2:$M$2692,11,0)</f>
        <v>0.024</v>
      </c>
      <c r="U1997" s="5">
        <f>VLOOKUP(A1997,'HUMAN RESOURCES'!$A$2:$M$2692,12,0)</f>
        <v>9660946</v>
      </c>
      <c r="V1997" s="35">
        <f>VLOOKUP(A1997,'HUMAN RESOURCES'!$A$2:$M$2692,13,0)</f>
        <v>0.202</v>
      </c>
      <c r="W1997" s="38">
        <f>VLOOKUP(A1997,TOURISM!$A$2:$F$2692,5,0)</f>
        <v>148000000</v>
      </c>
      <c r="X1997" s="39">
        <f>VLOOKUP(A1997,TOURISM!$A$2:$F$2692,6,0)</f>
        <v>84000000</v>
      </c>
      <c r="Y1997" s="43">
        <f t="shared" si="4"/>
        <v>2.13064324452094</v>
      </c>
      <c r="Z1997" s="35">
        <f>VLOOKUP(A1997,BUSINESS!$A$2:$J$2692,5,0)</f>
        <v>0.369</v>
      </c>
      <c r="AA1997" s="5">
        <f>VLOOKUP(A1997,BUSINESS!$A$2:$J$2692,6,0)</f>
        <v>16</v>
      </c>
      <c r="AB1997" s="5">
        <f>VLOOKUP(A1997,BUSINESS!$A$2:$J$2692,7,0)</f>
        <v>0</v>
      </c>
      <c r="AC1997" s="5">
        <f>VLOOKUP(A1997,BUSINESS!$A$2:$J$2692,8,0)</f>
        <v>168</v>
      </c>
      <c r="AD1997" s="35">
        <f>VLOOKUP(A1997,BUSINESS!$A$2:$J$2692,9,0)</f>
        <v>0</v>
      </c>
      <c r="AE1997" s="35">
        <f>VLOOKUP(A1997,BUSINESS!$A$2:$J$2692,10,0)</f>
        <v>0.033</v>
      </c>
    </row>
    <row r="1998" customHeight="1" spans="1:31">
      <c r="A1998" s="22" t="str">
        <f t="shared" si="0"/>
        <v>Rwanda-Africa2007</v>
      </c>
      <c r="B1998" s="22" t="s">
        <v>223</v>
      </c>
      <c r="C1998" s="22" t="s">
        <v>69</v>
      </c>
      <c r="D1998" s="23">
        <v>2007</v>
      </c>
      <c r="E1998" s="25">
        <v>3707800459</v>
      </c>
      <c r="F1998" s="24">
        <f t="shared" si="1"/>
        <v>373.463643603844</v>
      </c>
      <c r="G1998" s="26">
        <v>0.1</v>
      </c>
      <c r="H1998" s="27">
        <v>38</v>
      </c>
      <c r="I1998" s="26">
        <v>0.161</v>
      </c>
      <c r="J1998" s="5">
        <f>VLOOKUP(A1998,ENERGY!$A$2:$F$2692,5,0)</f>
        <v>0</v>
      </c>
      <c r="K1998" s="5">
        <f t="shared" si="2"/>
        <v>0</v>
      </c>
      <c r="L1998" s="31">
        <f>VLOOKUP(A1998,ENERGY!$A$2:$F$2692,6,0)</f>
        <v>689</v>
      </c>
      <c r="M1998" s="31">
        <f t="shared" si="3"/>
        <v>6.93986780810873e-5</v>
      </c>
      <c r="N1998" s="32">
        <f>VLOOKUP(A1998,'HUMAN RESOURCES'!$A$2:$M$2692,5,0)</f>
        <v>0.01</v>
      </c>
      <c r="O1998" s="32">
        <f>VLOOKUP(A1998,'HUMAN RESOURCES'!$A$2:$M$2692,6,0)</f>
        <v>0.011</v>
      </c>
      <c r="P1998" s="31">
        <f>VLOOKUP(A1998,'HUMAN RESOURCES'!$A$2:$M$2692,7,0)</f>
        <v>60</v>
      </c>
      <c r="Q1998" s="5">
        <f>VLOOKUP(A1998,'HUMAN RESOURCES'!$A$2:$M$2692,8,0)</f>
        <v>57</v>
      </c>
      <c r="R1998" s="5">
        <f>VLOOKUP(A1998,'HUMAN RESOURCES'!$A$2:$M$2692,9,0)</f>
        <v>0.445</v>
      </c>
      <c r="S1998" s="5">
        <f>VLOOKUP(A1998,'HUMAN RESOURCES'!$A$2:$M$2692,10,0)</f>
        <v>0.532</v>
      </c>
      <c r="T1998" s="5">
        <f>VLOOKUP(A1998,'HUMAN RESOURCES'!$A$2:$M$2692,11,0)</f>
        <v>0.024</v>
      </c>
      <c r="U1998" s="5">
        <f>VLOOKUP(A1998,'HUMAN RESOURCES'!$A$2:$M$2692,12,0)</f>
        <v>9928143</v>
      </c>
      <c r="V1998" s="35">
        <f>VLOOKUP(A1998,'HUMAN RESOURCES'!$A$2:$M$2692,13,0)</f>
        <v>0.211</v>
      </c>
      <c r="W1998" s="38">
        <f>VLOOKUP(A1998,TOURISM!$A$2:$F$2692,5,0)</f>
        <v>177000000</v>
      </c>
      <c r="X1998" s="39">
        <f>VLOOKUP(A1998,TOURISM!$A$2:$F$2692,6,0)</f>
        <v>98000000</v>
      </c>
      <c r="Y1998" s="43">
        <f t="shared" si="4"/>
        <v>1.66878696962457</v>
      </c>
      <c r="Z1998" s="35">
        <f>VLOOKUP(A1998,BUSINESS!$A$2:$J$2692,5,0)</f>
        <v>0.335</v>
      </c>
      <c r="AA1998" s="5">
        <f>VLOOKUP(A1998,BUSINESS!$A$2:$J$2692,6,0)</f>
        <v>16</v>
      </c>
      <c r="AB1998" s="5">
        <f>VLOOKUP(A1998,BUSINESS!$A$2:$J$2692,7,0)</f>
        <v>0</v>
      </c>
      <c r="AC1998" s="5">
        <f>VLOOKUP(A1998,BUSINESS!$A$2:$J$2692,8,0)</f>
        <v>168</v>
      </c>
      <c r="AD1998" s="35">
        <f>VLOOKUP(A1998,BUSINESS!$A$2:$J$2692,9,0)</f>
        <v>0.021</v>
      </c>
      <c r="AE1998" s="35">
        <f>VLOOKUP(A1998,BUSINESS!$A$2:$J$2692,10,0)</f>
        <v>0.064</v>
      </c>
    </row>
    <row r="1999" customHeight="1" spans="1:31">
      <c r="A1999" s="22" t="str">
        <f t="shared" si="0"/>
        <v>Rwanda-Africa2008</v>
      </c>
      <c r="B1999" s="22" t="s">
        <v>223</v>
      </c>
      <c r="C1999" s="22" t="s">
        <v>69</v>
      </c>
      <c r="D1999" s="23">
        <v>2008</v>
      </c>
      <c r="E1999" s="25">
        <v>4674053754</v>
      </c>
      <c r="F1999" s="24">
        <f t="shared" si="1"/>
        <v>457.21134551917</v>
      </c>
      <c r="G1999" s="26">
        <v>0.101</v>
      </c>
      <c r="H1999" s="27">
        <v>47</v>
      </c>
      <c r="I1999" s="26">
        <v>0.165</v>
      </c>
      <c r="J1999" s="5">
        <f>VLOOKUP(A1999,ENERGY!$A$2:$F$2692,5,0)</f>
        <v>0</v>
      </c>
      <c r="K1999" s="5">
        <f t="shared" si="2"/>
        <v>0</v>
      </c>
      <c r="L1999" s="31">
        <f>VLOOKUP(A1999,ENERGY!$A$2:$F$2692,6,0)</f>
        <v>557</v>
      </c>
      <c r="M1999" s="31">
        <f t="shared" si="3"/>
        <v>5.44851926951497e-5</v>
      </c>
      <c r="N1999" s="32">
        <f>VLOOKUP(A1999,'HUMAN RESOURCES'!$A$2:$M$2692,5,0)</f>
        <v>0.01</v>
      </c>
      <c r="O1999" s="32">
        <f>VLOOKUP(A1999,'HUMAN RESOURCES'!$A$2:$M$2692,6,0)</f>
        <v>0.005</v>
      </c>
      <c r="P1999" s="31">
        <f>VLOOKUP(A1999,'HUMAN RESOURCES'!$A$2:$M$2692,7,0)</f>
        <v>61</v>
      </c>
      <c r="Q1999" s="5">
        <f>VLOOKUP(A1999,'HUMAN RESOURCES'!$A$2:$M$2692,8,0)</f>
        <v>59</v>
      </c>
      <c r="R1999" s="5">
        <f>VLOOKUP(A1999,'HUMAN RESOURCES'!$A$2:$M$2692,9,0)</f>
        <v>0.447</v>
      </c>
      <c r="S1999" s="5">
        <f>VLOOKUP(A1999,'HUMAN RESOURCES'!$A$2:$M$2692,10,0)</f>
        <v>0.53</v>
      </c>
      <c r="T1999" s="5">
        <f>VLOOKUP(A1999,'HUMAN RESOURCES'!$A$2:$M$2692,11,0)</f>
        <v>0.023</v>
      </c>
      <c r="U1999" s="5">
        <f>VLOOKUP(A1999,'HUMAN RESOURCES'!$A$2:$M$2692,12,0)</f>
        <v>10222961</v>
      </c>
      <c r="V1999" s="35">
        <f>VLOOKUP(A1999,'HUMAN RESOURCES'!$A$2:$M$2692,13,0)</f>
        <v>0.22</v>
      </c>
      <c r="W1999" s="38">
        <f>VLOOKUP(A1999,TOURISM!$A$2:$F$2692,5,0)</f>
        <v>224000000</v>
      </c>
      <c r="X1999" s="39">
        <f>VLOOKUP(A1999,TOURISM!$A$2:$F$2692,6,0)</f>
        <v>146000000</v>
      </c>
      <c r="Y1999" s="43">
        <f t="shared" si="4"/>
        <v>1.43990201063645</v>
      </c>
      <c r="Z1999" s="35">
        <f>VLOOKUP(A1999,BUSINESS!$A$2:$J$2692,5,0)</f>
        <v>0.334</v>
      </c>
      <c r="AA1999" s="5">
        <f>VLOOKUP(A1999,BUSINESS!$A$2:$J$2692,6,0)</f>
        <v>14</v>
      </c>
      <c r="AB1999" s="5">
        <f>VLOOKUP(A1999,BUSINESS!$A$2:$J$2692,7,0)</f>
        <v>0</v>
      </c>
      <c r="AC1999" s="5">
        <f>VLOOKUP(A1999,BUSINESS!$A$2:$J$2692,8,0)</f>
        <v>160</v>
      </c>
      <c r="AD1999" s="35">
        <f>VLOOKUP(A1999,BUSINESS!$A$2:$J$2692,9,0)</f>
        <v>0.045</v>
      </c>
      <c r="AE1999" s="35">
        <f>VLOOKUP(A1999,BUSINESS!$A$2:$J$2692,10,0)</f>
        <v>0.129</v>
      </c>
    </row>
    <row r="2000" customHeight="1" spans="1:31">
      <c r="A2000" s="22" t="str">
        <f t="shared" si="0"/>
        <v>Rwanda-Africa2009</v>
      </c>
      <c r="B2000" s="22" t="s">
        <v>223</v>
      </c>
      <c r="C2000" s="22" t="s">
        <v>69</v>
      </c>
      <c r="D2000" s="23">
        <v>2009</v>
      </c>
      <c r="E2000" s="25">
        <v>5208687775</v>
      </c>
      <c r="F2000" s="24">
        <f t="shared" si="1"/>
        <v>494.667806715273</v>
      </c>
      <c r="G2000" s="26">
        <v>0.1</v>
      </c>
      <c r="H2000" s="27">
        <v>50</v>
      </c>
      <c r="I2000" s="26">
        <v>0.161</v>
      </c>
      <c r="J2000" s="5">
        <f>VLOOKUP(A2000,ENERGY!$A$2:$F$2692,5,0)</f>
        <v>0</v>
      </c>
      <c r="K2000" s="5">
        <f t="shared" si="2"/>
        <v>0</v>
      </c>
      <c r="L2000" s="31">
        <f>VLOOKUP(A2000,ENERGY!$A$2:$F$2692,6,0)</f>
        <v>528</v>
      </c>
      <c r="M2000" s="31">
        <f t="shared" si="3"/>
        <v>5.01440311318458e-5</v>
      </c>
      <c r="N2000" s="32">
        <f>VLOOKUP(A2000,'HUMAN RESOURCES'!$A$2:$M$2692,5,0)</f>
        <v>0.01</v>
      </c>
      <c r="O2000" s="32">
        <f>VLOOKUP(A2000,'HUMAN RESOURCES'!$A$2:$M$2692,6,0)</f>
        <v>0.004</v>
      </c>
      <c r="P2000" s="31">
        <f>VLOOKUP(A2000,'HUMAN RESOURCES'!$A$2:$M$2692,7,0)</f>
        <v>63</v>
      </c>
      <c r="Q2000" s="5">
        <f>VLOOKUP(A2000,'HUMAN RESOURCES'!$A$2:$M$2692,8,0)</f>
        <v>60</v>
      </c>
      <c r="R2000" s="5">
        <f>VLOOKUP(A2000,'HUMAN RESOURCES'!$A$2:$M$2692,9,0)</f>
        <v>0.448</v>
      </c>
      <c r="S2000" s="5">
        <f>VLOOKUP(A2000,'HUMAN RESOURCES'!$A$2:$M$2692,10,0)</f>
        <v>0.529</v>
      </c>
      <c r="T2000" s="5">
        <f>VLOOKUP(A2000,'HUMAN RESOURCES'!$A$2:$M$2692,11,0)</f>
        <v>0.023</v>
      </c>
      <c r="U2000" s="5">
        <f>VLOOKUP(A2000,'HUMAN RESOURCES'!$A$2:$M$2692,12,0)</f>
        <v>10529668</v>
      </c>
      <c r="V2000" s="35">
        <f>VLOOKUP(A2000,'HUMAN RESOURCES'!$A$2:$M$2692,13,0)</f>
        <v>0.23</v>
      </c>
      <c r="W2000" s="38">
        <f>VLOOKUP(A2000,TOURISM!$A$2:$F$2692,5,0)</f>
        <v>223000000</v>
      </c>
      <c r="X2000" s="39">
        <f>VLOOKUP(A2000,TOURISM!$A$2:$F$2692,6,0)</f>
        <v>148000000</v>
      </c>
      <c r="Y2000" s="43">
        <f t="shared" si="4"/>
        <v>1.84895165496311</v>
      </c>
      <c r="Z2000" s="35">
        <f>VLOOKUP(A2000,BUSINESS!$A$2:$J$2692,5,0)</f>
        <v>0.31</v>
      </c>
      <c r="AA2000" s="5">
        <f>VLOOKUP(A2000,BUSINESS!$A$2:$J$2692,6,0)</f>
        <v>3</v>
      </c>
      <c r="AB2000" s="5">
        <f>VLOOKUP(A2000,BUSINESS!$A$2:$J$2692,7,0)</f>
        <v>0</v>
      </c>
      <c r="AC2000" s="5">
        <f>VLOOKUP(A2000,BUSINESS!$A$2:$J$2692,8,0)</f>
        <v>160</v>
      </c>
      <c r="AD2000" s="35">
        <f>VLOOKUP(A2000,BUSINESS!$A$2:$J$2692,9,0)</f>
        <v>0.077</v>
      </c>
      <c r="AE2000" s="35">
        <f>VLOOKUP(A2000,BUSINESS!$A$2:$J$2692,10,0)</f>
        <v>0.231</v>
      </c>
    </row>
    <row r="2001" customHeight="1" spans="1:31">
      <c r="A2001" s="22" t="str">
        <f t="shared" si="0"/>
        <v>Rwanda-Africa2010</v>
      </c>
      <c r="B2001" s="22" t="s">
        <v>223</v>
      </c>
      <c r="C2001" s="22" t="s">
        <v>69</v>
      </c>
      <c r="D2001" s="23">
        <v>2010</v>
      </c>
      <c r="E2001" s="25">
        <v>5624809049</v>
      </c>
      <c r="F2001" s="24">
        <f t="shared" si="1"/>
        <v>519.050304925876</v>
      </c>
      <c r="G2001" s="26">
        <v>0.108</v>
      </c>
      <c r="H2001" s="27">
        <v>56</v>
      </c>
      <c r="I2001" s="26">
        <v>0.167</v>
      </c>
      <c r="J2001" s="5">
        <f>VLOOKUP(A2001,ENERGY!$A$2:$F$2692,5,0)</f>
        <v>0</v>
      </c>
      <c r="K2001" s="5">
        <f t="shared" si="2"/>
        <v>0</v>
      </c>
      <c r="L2001" s="31">
        <f>VLOOKUP(A2001,ENERGY!$A$2:$F$2692,6,0)</f>
        <v>682</v>
      </c>
      <c r="M2001" s="31">
        <f t="shared" si="3"/>
        <v>6.29341022736375e-5</v>
      </c>
      <c r="N2001" s="32">
        <f>VLOOKUP(A2001,'HUMAN RESOURCES'!$A$2:$M$2692,5,0)</f>
        <v>0.01</v>
      </c>
      <c r="O2001" s="32">
        <f>VLOOKUP(A2001,'HUMAN RESOURCES'!$A$2:$M$2692,6,0)</f>
        <v>0.003</v>
      </c>
      <c r="P2001" s="31">
        <f>VLOOKUP(A2001,'HUMAN RESOURCES'!$A$2:$M$2692,7,0)</f>
        <v>64</v>
      </c>
      <c r="Q2001" s="5">
        <f>VLOOKUP(A2001,'HUMAN RESOURCES'!$A$2:$M$2692,8,0)</f>
        <v>61</v>
      </c>
      <c r="R2001" s="5">
        <f>VLOOKUP(A2001,'HUMAN RESOURCES'!$A$2:$M$2692,9,0)</f>
        <v>0.447</v>
      </c>
      <c r="S2001" s="5">
        <f>VLOOKUP(A2001,'HUMAN RESOURCES'!$A$2:$M$2692,10,0)</f>
        <v>0.53</v>
      </c>
      <c r="T2001" s="5">
        <f>VLOOKUP(A2001,'HUMAN RESOURCES'!$A$2:$M$2692,11,0)</f>
        <v>0.023</v>
      </c>
      <c r="U2001" s="5">
        <f>VLOOKUP(A2001,'HUMAN RESOURCES'!$A$2:$M$2692,12,0)</f>
        <v>10836732</v>
      </c>
      <c r="V2001" s="35">
        <f>VLOOKUP(A2001,'HUMAN RESOURCES'!$A$2:$M$2692,13,0)</f>
        <v>0.24</v>
      </c>
      <c r="W2001" s="38">
        <f>VLOOKUP(A2001,TOURISM!$A$2:$F$2692,5,0)</f>
        <v>224000000</v>
      </c>
      <c r="X2001" s="39">
        <f>VLOOKUP(A2001,TOURISM!$A$2:$F$2692,6,0)</f>
        <v>120000000</v>
      </c>
      <c r="Y2001" s="43">
        <f t="shared" si="4"/>
        <v>2.35689767222203</v>
      </c>
      <c r="Z2001" s="35">
        <f>VLOOKUP(A2001,BUSINESS!$A$2:$J$2692,5,0)</f>
        <v>0.31</v>
      </c>
      <c r="AA2001" s="5">
        <f>VLOOKUP(A2001,BUSINESS!$A$2:$J$2692,6,0)</f>
        <v>3</v>
      </c>
      <c r="AB2001" s="5">
        <f>VLOOKUP(A2001,BUSINESS!$A$2:$J$2692,7,0)</f>
        <v>0</v>
      </c>
      <c r="AC2001" s="5">
        <f>VLOOKUP(A2001,BUSINESS!$A$2:$J$2692,8,0)</f>
        <v>148</v>
      </c>
      <c r="AD2001" s="35">
        <f>VLOOKUP(A2001,BUSINESS!$A$2:$J$2692,9,0)</f>
        <v>0.08</v>
      </c>
      <c r="AE2001" s="35">
        <f>VLOOKUP(A2001,BUSINESS!$A$2:$J$2692,10,0)</f>
        <v>0.327</v>
      </c>
    </row>
    <row r="2002" customHeight="1" spans="1:31">
      <c r="A2002" s="22" t="str">
        <f t="shared" si="0"/>
        <v>Rwanda-Africa2011</v>
      </c>
      <c r="B2002" s="22" t="s">
        <v>223</v>
      </c>
      <c r="C2002" s="22" t="s">
        <v>69</v>
      </c>
      <c r="D2002" s="23">
        <v>2011</v>
      </c>
      <c r="E2002" s="25">
        <v>6406727020</v>
      </c>
      <c r="F2002" s="24">
        <f t="shared" si="1"/>
        <v>574.887466838473</v>
      </c>
      <c r="G2002" s="26">
        <v>0.11</v>
      </c>
      <c r="H2002" s="27">
        <v>62</v>
      </c>
      <c r="J2002" s="5">
        <f>VLOOKUP(A2002,ENERGY!$A$2:$F$2692,5,0)</f>
        <v>0</v>
      </c>
      <c r="K2002" s="5">
        <f t="shared" si="2"/>
        <v>0</v>
      </c>
      <c r="L2002" s="31">
        <f>VLOOKUP(A2002,ENERGY!$A$2:$F$2692,6,0)</f>
        <v>686</v>
      </c>
      <c r="M2002" s="31">
        <f t="shared" si="3"/>
        <v>6.15560489810275e-5</v>
      </c>
      <c r="N2002" s="32">
        <f>VLOOKUP(A2002,'HUMAN RESOURCES'!$A$2:$M$2692,5,0)</f>
        <v>0.01</v>
      </c>
      <c r="O2002" s="32">
        <f>VLOOKUP(A2002,'HUMAN RESOURCES'!$A$2:$M$2692,6,0)</f>
        <v>0.004</v>
      </c>
      <c r="P2002" s="31">
        <f>VLOOKUP(A2002,'HUMAN RESOURCES'!$A$2:$M$2692,7,0)</f>
        <v>65</v>
      </c>
      <c r="Q2002" s="5">
        <f>VLOOKUP(A2002,'HUMAN RESOURCES'!$A$2:$M$2692,8,0)</f>
        <v>61</v>
      </c>
      <c r="R2002" s="5">
        <f>VLOOKUP(A2002,'HUMAN RESOURCES'!$A$2:$M$2692,9,0)</f>
        <v>0.442</v>
      </c>
      <c r="S2002" s="5">
        <f>VLOOKUP(A2002,'HUMAN RESOURCES'!$A$2:$M$2692,10,0)</f>
        <v>0.535</v>
      </c>
      <c r="T2002" s="5">
        <f>VLOOKUP(A2002,'HUMAN RESOURCES'!$A$2:$M$2692,11,0)</f>
        <v>0.023</v>
      </c>
      <c r="U2002" s="5">
        <f>VLOOKUP(A2002,'HUMAN RESOURCES'!$A$2:$M$2692,12,0)</f>
        <v>11144315</v>
      </c>
      <c r="V2002" s="35">
        <f>VLOOKUP(A2002,'HUMAN RESOURCES'!$A$2:$M$2692,13,0)</f>
        <v>0.249</v>
      </c>
      <c r="W2002" s="38">
        <f>VLOOKUP(A2002,TOURISM!$A$2:$F$2692,5,0)</f>
        <v>298000000</v>
      </c>
      <c r="X2002" s="39">
        <f>VLOOKUP(A2002,TOURISM!$A$2:$F$2692,6,0)</f>
        <v>147000000</v>
      </c>
      <c r="Y2002" s="43">
        <f t="shared" si="4"/>
        <v>2.85979482098134</v>
      </c>
      <c r="Z2002" s="35">
        <f>VLOOKUP(A2002,BUSINESS!$A$2:$J$2692,5,0)</f>
        <v>0.31</v>
      </c>
      <c r="AA2002" s="5">
        <f>VLOOKUP(A2002,BUSINESS!$A$2:$J$2692,6,0)</f>
        <v>3</v>
      </c>
      <c r="AB2002" s="5">
        <f>VLOOKUP(A2002,BUSINESS!$A$2:$J$2692,7,0)</f>
        <v>0</v>
      </c>
      <c r="AC2002" s="5">
        <f>VLOOKUP(A2002,BUSINESS!$A$2:$J$2692,8,0)</f>
        <v>148</v>
      </c>
      <c r="AD2002" s="35">
        <f>VLOOKUP(A2002,BUSINESS!$A$2:$J$2692,9,0)</f>
        <v>0.07</v>
      </c>
      <c r="AE2002" s="35">
        <f>VLOOKUP(A2002,BUSINESS!$A$2:$J$2692,10,0)</f>
        <v>0.399</v>
      </c>
    </row>
    <row r="2003" customHeight="1" spans="1:31">
      <c r="A2003" s="22" t="str">
        <f t="shared" si="0"/>
        <v>Rwanda-Africa2012</v>
      </c>
      <c r="B2003" s="22" t="s">
        <v>223</v>
      </c>
      <c r="C2003" s="22" t="s">
        <v>69</v>
      </c>
      <c r="D2003" s="23">
        <v>2012</v>
      </c>
      <c r="E2003" s="25">
        <v>7133378888</v>
      </c>
      <c r="F2003" s="24">
        <f t="shared" si="1"/>
        <v>622.578354083825</v>
      </c>
      <c r="G2003" s="26">
        <v>0.107</v>
      </c>
      <c r="H2003" s="27">
        <v>66</v>
      </c>
      <c r="J2003" s="5">
        <f>VLOOKUP(A2003,ENERGY!$A$2:$F$2692,5,0)</f>
        <v>0</v>
      </c>
      <c r="K2003" s="5">
        <f t="shared" si="2"/>
        <v>0</v>
      </c>
      <c r="L2003" s="31">
        <f>VLOOKUP(A2003,ENERGY!$A$2:$F$2692,6,0)</f>
        <v>528</v>
      </c>
      <c r="M2003" s="31">
        <f t="shared" si="3"/>
        <v>4.60821408924802e-5</v>
      </c>
      <c r="N2003" s="32">
        <f>VLOOKUP(A2003,'HUMAN RESOURCES'!$A$2:$M$2692,5,0)</f>
        <v>0.01</v>
      </c>
      <c r="O2003" s="32">
        <f>VLOOKUP(A2003,'HUMAN RESOURCES'!$A$2:$M$2692,6,0)</f>
        <v>0.005</v>
      </c>
      <c r="P2003" s="31">
        <f>VLOOKUP(A2003,'HUMAN RESOURCES'!$A$2:$M$2692,7,0)</f>
        <v>65</v>
      </c>
      <c r="Q2003" s="5">
        <f>VLOOKUP(A2003,'HUMAN RESOURCES'!$A$2:$M$2692,8,0)</f>
        <v>62</v>
      </c>
      <c r="R2003" s="5">
        <f>VLOOKUP(A2003,'HUMAN RESOURCES'!$A$2:$M$2692,9,0)</f>
        <v>0.436</v>
      </c>
      <c r="S2003" s="5">
        <f>VLOOKUP(A2003,'HUMAN RESOURCES'!$A$2:$M$2692,10,0)</f>
        <v>0.541</v>
      </c>
      <c r="T2003" s="5">
        <f>VLOOKUP(A2003,'HUMAN RESOURCES'!$A$2:$M$2692,11,0)</f>
        <v>0.023</v>
      </c>
      <c r="U2003" s="5">
        <f>VLOOKUP(A2003,'HUMAN RESOURCES'!$A$2:$M$2692,12,0)</f>
        <v>11457801</v>
      </c>
      <c r="V2003" s="35">
        <f>VLOOKUP(A2003,'HUMAN RESOURCES'!$A$2:$M$2692,13,0)</f>
        <v>0.259</v>
      </c>
      <c r="W2003" s="38">
        <f>VLOOKUP(A2003,TOURISM!$A$2:$F$2692,5,0)</f>
        <v>337000000</v>
      </c>
      <c r="X2003" s="39">
        <f>VLOOKUP(A2003,TOURISM!$A$2:$F$2692,6,0)</f>
        <v>133000000</v>
      </c>
      <c r="Y2003" s="43">
        <f t="shared" si="4"/>
        <v>17.1047861561304</v>
      </c>
      <c r="Z2003" s="35">
        <f>VLOOKUP(A2003,BUSINESS!$A$2:$J$2692,5,0)</f>
        <v>0.308</v>
      </c>
      <c r="AA2003" s="5">
        <f>VLOOKUP(A2003,BUSINESS!$A$2:$J$2692,6,0)</f>
        <v>3</v>
      </c>
      <c r="AB2003" s="5">
        <f>VLOOKUP(A2003,BUSINESS!$A$2:$J$2692,7,0)</f>
        <v>54</v>
      </c>
      <c r="AC2003" s="5">
        <f>VLOOKUP(A2003,BUSINESS!$A$2:$J$2692,8,0)</f>
        <v>134</v>
      </c>
      <c r="AD2003" s="35">
        <f>VLOOKUP(A2003,BUSINESS!$A$2:$J$2692,9,0)</f>
        <v>0.08</v>
      </c>
      <c r="AE2003" s="35">
        <f>VLOOKUP(A2003,BUSINESS!$A$2:$J$2692,10,0)</f>
        <v>0.497</v>
      </c>
    </row>
    <row r="2004" customHeight="1" spans="1:31">
      <c r="A2004" s="22" t="str">
        <f t="shared" si="0"/>
        <v>Samoa-Oceania2000</v>
      </c>
      <c r="B2004" s="22" t="s">
        <v>224</v>
      </c>
      <c r="C2004" s="22" t="s">
        <v>71</v>
      </c>
      <c r="D2004" s="23">
        <v>2000</v>
      </c>
      <c r="E2004" s="25">
        <v>239698992</v>
      </c>
      <c r="F2004" s="24">
        <f t="shared" si="1"/>
        <v>1372.73638998018</v>
      </c>
      <c r="G2004" s="26">
        <v>0.06</v>
      </c>
      <c r="H2004" s="27">
        <v>80</v>
      </c>
      <c r="J2004" s="5">
        <f>VLOOKUP(A2004,ENERGY!$A$2:$F$2692,5,0)</f>
        <v>0</v>
      </c>
      <c r="K2004" s="5">
        <f t="shared" si="2"/>
        <v>0</v>
      </c>
      <c r="L2004" s="31">
        <f>VLOOKUP(A2004,ENERGY!$A$2:$F$2692,6,0)</f>
        <v>0</v>
      </c>
      <c r="M2004" s="31">
        <f t="shared" si="3"/>
        <v>0</v>
      </c>
      <c r="N2004" s="32">
        <f>VLOOKUP(A2004,'HUMAN RESOURCES'!$A$2:$M$2692,5,0)</f>
        <v>0.01</v>
      </c>
      <c r="O2004" s="32">
        <f>VLOOKUP(A2004,'HUMAN RESOURCES'!$A$2:$M$2692,6,0)</f>
        <v>0.003</v>
      </c>
      <c r="P2004" s="31">
        <f>VLOOKUP(A2004,'HUMAN RESOURCES'!$A$2:$M$2692,7,0)</f>
        <v>73</v>
      </c>
      <c r="Q2004" s="5">
        <f>VLOOKUP(A2004,'HUMAN RESOURCES'!$A$2:$M$2692,8,0)</f>
        <v>66</v>
      </c>
      <c r="R2004" s="5">
        <f>VLOOKUP(A2004,'HUMAN RESOURCES'!$A$2:$M$2692,9,0)</f>
        <v>0.407</v>
      </c>
      <c r="S2004" s="5">
        <f>VLOOKUP(A2004,'HUMAN RESOURCES'!$A$2:$M$2692,10,0)</f>
        <v>0.548</v>
      </c>
      <c r="T2004" s="5">
        <f>VLOOKUP(A2004,'HUMAN RESOURCES'!$A$2:$M$2692,11,0)</f>
        <v>0.045</v>
      </c>
      <c r="U2004" s="5">
        <f>VLOOKUP(A2004,'HUMAN RESOURCES'!$A$2:$M$2692,12,0)</f>
        <v>174614</v>
      </c>
      <c r="V2004" s="35">
        <f>VLOOKUP(A2004,'HUMAN RESOURCES'!$A$2:$M$2692,13,0)</f>
        <v>0.22</v>
      </c>
      <c r="W2004" s="38">
        <f>VLOOKUP(A2004,TOURISM!$A$2:$F$2692,5,0)</f>
        <v>41000000</v>
      </c>
      <c r="X2004" s="37">
        <v>0</v>
      </c>
      <c r="Y2004" s="43">
        <f t="shared" si="4"/>
        <v>16.0279995178449</v>
      </c>
      <c r="Z2004" s="35">
        <f>VLOOKUP(A2004,BUSINESS!$A$2:$J$2692,5,0)</f>
        <v>0</v>
      </c>
      <c r="AA2004" s="5">
        <f>VLOOKUP(A2004,BUSINESS!$A$2:$J$2692,6,0)</f>
        <v>0</v>
      </c>
      <c r="AB2004" s="5">
        <f>VLOOKUP(A2004,BUSINESS!$A$2:$J$2692,7,0)</f>
        <v>0</v>
      </c>
      <c r="AC2004" s="5">
        <f>VLOOKUP(A2004,BUSINESS!$A$2:$J$2692,8,0)</f>
        <v>0</v>
      </c>
      <c r="AD2004" s="35">
        <f>VLOOKUP(A2004,BUSINESS!$A$2:$J$2692,9,0)</f>
        <v>0.006</v>
      </c>
      <c r="AE2004" s="35">
        <f>VLOOKUP(A2004,BUSINESS!$A$2:$J$2692,10,0)</f>
        <v>0.014</v>
      </c>
    </row>
    <row r="2005" customHeight="1" spans="1:31">
      <c r="A2005" s="22" t="str">
        <f t="shared" si="0"/>
        <v>Samoa-Oceania2001</v>
      </c>
      <c r="B2005" s="22" t="s">
        <v>224</v>
      </c>
      <c r="C2005" s="22" t="s">
        <v>71</v>
      </c>
      <c r="D2005" s="23">
        <v>2001</v>
      </c>
      <c r="E2005" s="25">
        <v>243324190</v>
      </c>
      <c r="F2005" s="24">
        <f t="shared" si="1"/>
        <v>1385.93351825799</v>
      </c>
      <c r="G2005" s="26">
        <v>0.058</v>
      </c>
      <c r="H2005" s="27">
        <v>79</v>
      </c>
      <c r="J2005" s="5">
        <f>VLOOKUP(A2005,ENERGY!$A$2:$F$2692,5,0)</f>
        <v>0</v>
      </c>
      <c r="K2005" s="5">
        <f t="shared" si="2"/>
        <v>0</v>
      </c>
      <c r="L2005" s="31">
        <f>VLOOKUP(A2005,ENERGY!$A$2:$F$2692,6,0)</f>
        <v>0</v>
      </c>
      <c r="M2005" s="31">
        <f t="shared" si="3"/>
        <v>0</v>
      </c>
      <c r="N2005" s="32">
        <f>VLOOKUP(A2005,'HUMAN RESOURCES'!$A$2:$M$2692,5,0)</f>
        <v>0.01</v>
      </c>
      <c r="O2005" s="32">
        <f>VLOOKUP(A2005,'HUMAN RESOURCES'!$A$2:$M$2692,6,0)</f>
        <v>0.004</v>
      </c>
      <c r="P2005" s="31">
        <f>VLOOKUP(A2005,'HUMAN RESOURCES'!$A$2:$M$2692,7,0)</f>
        <v>73</v>
      </c>
      <c r="Q2005" s="5">
        <f>VLOOKUP(A2005,'HUMAN RESOURCES'!$A$2:$M$2692,8,0)</f>
        <v>67</v>
      </c>
      <c r="R2005" s="5">
        <f>VLOOKUP(A2005,'HUMAN RESOURCES'!$A$2:$M$2692,9,0)</f>
        <v>0.406</v>
      </c>
      <c r="S2005" s="5">
        <f>VLOOKUP(A2005,'HUMAN RESOURCES'!$A$2:$M$2692,10,0)</f>
        <v>0.549</v>
      </c>
      <c r="T2005" s="5">
        <f>VLOOKUP(A2005,'HUMAN RESOURCES'!$A$2:$M$2692,11,0)</f>
        <v>0.045</v>
      </c>
      <c r="U2005" s="5">
        <f>VLOOKUP(A2005,'HUMAN RESOURCES'!$A$2:$M$2692,12,0)</f>
        <v>175567</v>
      </c>
      <c r="V2005" s="35">
        <f>VLOOKUP(A2005,'HUMAN RESOURCES'!$A$2:$M$2692,13,0)</f>
        <v>0.221</v>
      </c>
      <c r="W2005" s="38">
        <f>VLOOKUP(A2005,TOURISM!$A$2:$F$2692,5,0)</f>
        <v>39000000</v>
      </c>
      <c r="X2005" s="37">
        <v>0</v>
      </c>
      <c r="Y2005" s="43">
        <f t="shared" si="4"/>
        <v>17.5317138964546</v>
      </c>
      <c r="Z2005" s="35">
        <f>VLOOKUP(A2005,BUSINESS!$A$2:$J$2692,5,0)</f>
        <v>0</v>
      </c>
      <c r="AA2005" s="5">
        <f>VLOOKUP(A2005,BUSINESS!$A$2:$J$2692,6,0)</f>
        <v>0</v>
      </c>
      <c r="AB2005" s="5">
        <f>VLOOKUP(A2005,BUSINESS!$A$2:$J$2692,7,0)</f>
        <v>0</v>
      </c>
      <c r="AC2005" s="5">
        <f>VLOOKUP(A2005,BUSINESS!$A$2:$J$2692,8,0)</f>
        <v>0</v>
      </c>
      <c r="AD2005" s="35">
        <f>VLOOKUP(A2005,BUSINESS!$A$2:$J$2692,9,0)</f>
        <v>0.017</v>
      </c>
      <c r="AE2005" s="35">
        <f>VLOOKUP(A2005,BUSINESS!$A$2:$J$2692,10,0)</f>
        <v>0.014</v>
      </c>
    </row>
    <row r="2006" customHeight="1" spans="1:31">
      <c r="A2006" s="22" t="str">
        <f t="shared" si="0"/>
        <v>Samoa-Oceania2002</v>
      </c>
      <c r="B2006" s="22" t="s">
        <v>224</v>
      </c>
      <c r="C2006" s="22" t="s">
        <v>71</v>
      </c>
      <c r="D2006" s="23">
        <v>2002</v>
      </c>
      <c r="E2006" s="25">
        <v>256677700</v>
      </c>
      <c r="F2006" s="24">
        <f t="shared" si="1"/>
        <v>1453.5069538824</v>
      </c>
      <c r="G2006" s="26">
        <v>0.055</v>
      </c>
      <c r="H2006" s="27">
        <v>83</v>
      </c>
      <c r="I2006" s="26">
        <v>0.114</v>
      </c>
      <c r="J2006" s="5">
        <f>VLOOKUP(A2006,ENERGY!$A$2:$F$2692,5,0)</f>
        <v>0</v>
      </c>
      <c r="K2006" s="5">
        <f t="shared" si="2"/>
        <v>0</v>
      </c>
      <c r="L2006" s="31">
        <f>VLOOKUP(A2006,ENERGY!$A$2:$F$2692,6,0)</f>
        <v>161</v>
      </c>
      <c r="M2006" s="31">
        <f t="shared" si="3"/>
        <v>0.000911706079550603</v>
      </c>
      <c r="N2006" s="32">
        <f>VLOOKUP(A2006,'HUMAN RESOURCES'!$A$2:$M$2692,5,0)</f>
        <v>0.01</v>
      </c>
      <c r="O2006" s="32">
        <f>VLOOKUP(A2006,'HUMAN RESOURCES'!$A$2:$M$2692,6,0)</f>
        <v>0.004</v>
      </c>
      <c r="P2006" s="31">
        <f>VLOOKUP(A2006,'HUMAN RESOURCES'!$A$2:$M$2692,7,0)</f>
        <v>73</v>
      </c>
      <c r="Q2006" s="5">
        <f>VLOOKUP(A2006,'HUMAN RESOURCES'!$A$2:$M$2692,8,0)</f>
        <v>67</v>
      </c>
      <c r="R2006" s="5">
        <f>VLOOKUP(A2006,'HUMAN RESOURCES'!$A$2:$M$2692,9,0)</f>
        <v>0.404</v>
      </c>
      <c r="S2006" s="5">
        <f>VLOOKUP(A2006,'HUMAN RESOURCES'!$A$2:$M$2692,10,0)</f>
        <v>0.55</v>
      </c>
      <c r="T2006" s="5">
        <f>VLOOKUP(A2006,'HUMAN RESOURCES'!$A$2:$M$2692,11,0)</f>
        <v>0.046</v>
      </c>
      <c r="U2006" s="5">
        <f>VLOOKUP(A2006,'HUMAN RESOURCES'!$A$2:$M$2692,12,0)</f>
        <v>176592</v>
      </c>
      <c r="V2006" s="35">
        <f>VLOOKUP(A2006,'HUMAN RESOURCES'!$A$2:$M$2692,13,0)</f>
        <v>0.219</v>
      </c>
      <c r="W2006" s="38">
        <f>VLOOKUP(A2006,TOURISM!$A$2:$F$2692,5,0)</f>
        <v>45000000</v>
      </c>
      <c r="X2006" s="37">
        <v>0</v>
      </c>
      <c r="Y2006" s="43">
        <f t="shared" si="4"/>
        <v>17.8863647647253</v>
      </c>
      <c r="Z2006" s="35">
        <f>VLOOKUP(A2006,BUSINESS!$A$2:$J$2692,5,0)</f>
        <v>0</v>
      </c>
      <c r="AA2006" s="5">
        <f>VLOOKUP(A2006,BUSINESS!$A$2:$J$2692,6,0)</f>
        <v>0</v>
      </c>
      <c r="AB2006" s="5">
        <f>VLOOKUP(A2006,BUSINESS!$A$2:$J$2692,7,0)</f>
        <v>0</v>
      </c>
      <c r="AC2006" s="5">
        <f>VLOOKUP(A2006,BUSINESS!$A$2:$J$2692,8,0)</f>
        <v>0</v>
      </c>
      <c r="AD2006" s="35">
        <f>VLOOKUP(A2006,BUSINESS!$A$2:$J$2692,9,0)</f>
        <v>0.022</v>
      </c>
      <c r="AE2006" s="35">
        <f>VLOOKUP(A2006,BUSINESS!$A$2:$J$2692,10,0)</f>
        <v>0.015</v>
      </c>
    </row>
    <row r="2007" customHeight="1" spans="1:31">
      <c r="A2007" s="22" t="str">
        <f t="shared" si="0"/>
        <v>Samoa-Oceania2003</v>
      </c>
      <c r="B2007" s="22" t="s">
        <v>224</v>
      </c>
      <c r="C2007" s="22" t="s">
        <v>71</v>
      </c>
      <c r="D2007" s="23">
        <v>2003</v>
      </c>
      <c r="E2007" s="25">
        <v>301905953</v>
      </c>
      <c r="F2007" s="24">
        <f t="shared" si="1"/>
        <v>1699.18421067443</v>
      </c>
      <c r="G2007" s="26">
        <v>0.051</v>
      </c>
      <c r="H2007" s="27">
        <v>93</v>
      </c>
      <c r="I2007" s="26">
        <v>0.113</v>
      </c>
      <c r="J2007" s="5">
        <f>VLOOKUP(A2007,ENERGY!$A$2:$F$2692,5,0)</f>
        <v>0</v>
      </c>
      <c r="K2007" s="5">
        <f t="shared" si="2"/>
        <v>0</v>
      </c>
      <c r="L2007" s="31">
        <f>VLOOKUP(A2007,ENERGY!$A$2:$F$2692,6,0)</f>
        <v>161</v>
      </c>
      <c r="M2007" s="31">
        <f t="shared" si="3"/>
        <v>0.000906138667357058</v>
      </c>
      <c r="N2007" s="32">
        <f>VLOOKUP(A2007,'HUMAN RESOURCES'!$A$2:$M$2692,5,0)</f>
        <v>0.011</v>
      </c>
      <c r="O2007" s="32">
        <f>VLOOKUP(A2007,'HUMAN RESOURCES'!$A$2:$M$2692,6,0)</f>
        <v>0.01</v>
      </c>
      <c r="P2007" s="31">
        <f>VLOOKUP(A2007,'HUMAN RESOURCES'!$A$2:$M$2692,7,0)</f>
        <v>74</v>
      </c>
      <c r="Q2007" s="5">
        <f>VLOOKUP(A2007,'HUMAN RESOURCES'!$A$2:$M$2692,8,0)</f>
        <v>67</v>
      </c>
      <c r="R2007" s="5">
        <f>VLOOKUP(A2007,'HUMAN RESOURCES'!$A$2:$M$2692,9,0)</f>
        <v>0.401</v>
      </c>
      <c r="S2007" s="5">
        <f>VLOOKUP(A2007,'HUMAN RESOURCES'!$A$2:$M$2692,10,0)</f>
        <v>0.552</v>
      </c>
      <c r="T2007" s="5">
        <f>VLOOKUP(A2007,'HUMAN RESOURCES'!$A$2:$M$2692,11,0)</f>
        <v>0.047</v>
      </c>
      <c r="U2007" s="5">
        <f>VLOOKUP(A2007,'HUMAN RESOURCES'!$A$2:$M$2692,12,0)</f>
        <v>177677</v>
      </c>
      <c r="V2007" s="35">
        <f>VLOOKUP(A2007,'HUMAN RESOURCES'!$A$2:$M$2692,13,0)</f>
        <v>0.217</v>
      </c>
      <c r="W2007" s="38">
        <f>VLOOKUP(A2007,TOURISM!$A$2:$F$2692,5,0)</f>
        <v>54000000</v>
      </c>
      <c r="X2007" s="37">
        <v>0</v>
      </c>
      <c r="Y2007" s="43">
        <f t="shared" si="4"/>
        <v>15.487019170377</v>
      </c>
      <c r="Z2007" s="35">
        <f>VLOOKUP(A2007,BUSINESS!$A$2:$J$2692,5,0)</f>
        <v>0</v>
      </c>
      <c r="AA2007" s="5">
        <f>VLOOKUP(A2007,BUSINESS!$A$2:$J$2692,6,0)</f>
        <v>42</v>
      </c>
      <c r="AB2007" s="5">
        <f>VLOOKUP(A2007,BUSINESS!$A$2:$J$2692,7,0)</f>
        <v>0</v>
      </c>
      <c r="AC2007" s="5">
        <f>VLOOKUP(A2007,BUSINESS!$A$2:$J$2692,8,0)</f>
        <v>0</v>
      </c>
      <c r="AD2007" s="35">
        <f>VLOOKUP(A2007,BUSINESS!$A$2:$J$2692,9,0)</f>
        <v>0.028</v>
      </c>
      <c r="AE2007" s="35">
        <f>VLOOKUP(A2007,BUSINESS!$A$2:$J$2692,10,0)</f>
        <v>0.059</v>
      </c>
    </row>
    <row r="2008" customHeight="1" spans="1:31">
      <c r="A2008" s="22" t="str">
        <f t="shared" si="0"/>
        <v>Samoa-Oceania2004</v>
      </c>
      <c r="B2008" s="22" t="s">
        <v>224</v>
      </c>
      <c r="C2008" s="22" t="s">
        <v>71</v>
      </c>
      <c r="D2008" s="23">
        <v>2004</v>
      </c>
      <c r="E2008" s="25">
        <v>374507188</v>
      </c>
      <c r="F2008" s="24">
        <f t="shared" si="1"/>
        <v>2094.62950658299</v>
      </c>
      <c r="G2008" s="26">
        <v>0.049</v>
      </c>
      <c r="H2008" s="27">
        <v>106</v>
      </c>
      <c r="I2008" s="26">
        <v>0.112</v>
      </c>
      <c r="J2008" s="5">
        <f>VLOOKUP(A2008,ENERGY!$A$2:$F$2692,5,0)</f>
        <v>0</v>
      </c>
      <c r="K2008" s="5">
        <f t="shared" si="2"/>
        <v>0</v>
      </c>
      <c r="L2008" s="31">
        <f>VLOOKUP(A2008,ENERGY!$A$2:$F$2692,6,0)</f>
        <v>161</v>
      </c>
      <c r="M2008" s="31">
        <f t="shared" si="3"/>
        <v>0.000900477644663691</v>
      </c>
      <c r="N2008" s="32">
        <f>VLOOKUP(A2008,'HUMAN RESOURCES'!$A$2:$M$2692,5,0)</f>
        <v>0.011</v>
      </c>
      <c r="O2008" s="32">
        <f>VLOOKUP(A2008,'HUMAN RESOURCES'!$A$2:$M$2692,6,0)</f>
        <v>0.005</v>
      </c>
      <c r="P2008" s="31">
        <f>VLOOKUP(A2008,'HUMAN RESOURCES'!$A$2:$M$2692,7,0)</f>
        <v>74</v>
      </c>
      <c r="Q2008" s="5">
        <f>VLOOKUP(A2008,'HUMAN RESOURCES'!$A$2:$M$2692,8,0)</f>
        <v>68</v>
      </c>
      <c r="R2008" s="5">
        <f>VLOOKUP(A2008,'HUMAN RESOURCES'!$A$2:$M$2692,9,0)</f>
        <v>0.398</v>
      </c>
      <c r="S2008" s="5">
        <f>VLOOKUP(A2008,'HUMAN RESOURCES'!$A$2:$M$2692,10,0)</f>
        <v>0.554</v>
      </c>
      <c r="T2008" s="5">
        <f>VLOOKUP(A2008,'HUMAN RESOURCES'!$A$2:$M$2692,11,0)</f>
        <v>0.048</v>
      </c>
      <c r="U2008" s="5">
        <f>VLOOKUP(A2008,'HUMAN RESOURCES'!$A$2:$M$2692,12,0)</f>
        <v>178794</v>
      </c>
      <c r="V2008" s="35">
        <f>VLOOKUP(A2008,'HUMAN RESOURCES'!$A$2:$M$2692,13,0)</f>
        <v>0.215</v>
      </c>
      <c r="W2008" s="38">
        <f>VLOOKUP(A2008,TOURISM!$A$2:$F$2692,5,0)</f>
        <v>70000000</v>
      </c>
      <c r="X2008" s="39">
        <f>VLOOKUP(A2008,TOURISM!$A$2:$F$2692,6,0)</f>
        <v>12000000</v>
      </c>
      <c r="Y2008" s="43">
        <f t="shared" si="4"/>
        <v>13.0270067072831</v>
      </c>
      <c r="Z2008" s="35">
        <f>VLOOKUP(A2008,BUSINESS!$A$2:$J$2692,5,0)</f>
        <v>0</v>
      </c>
      <c r="AA2008" s="5">
        <f>VLOOKUP(A2008,BUSINESS!$A$2:$J$2692,6,0)</f>
        <v>42</v>
      </c>
      <c r="AB2008" s="5">
        <f>VLOOKUP(A2008,BUSINESS!$A$2:$J$2692,7,0)</f>
        <v>0</v>
      </c>
      <c r="AC2008" s="5">
        <f>VLOOKUP(A2008,BUSINESS!$A$2:$J$2692,8,0)</f>
        <v>0</v>
      </c>
      <c r="AD2008" s="35">
        <f>VLOOKUP(A2008,BUSINESS!$A$2:$J$2692,9,0)</f>
        <v>0.031</v>
      </c>
      <c r="AE2008" s="35">
        <f>VLOOKUP(A2008,BUSINESS!$A$2:$J$2692,10,0)</f>
        <v>0.089</v>
      </c>
    </row>
    <row r="2009" customHeight="1" spans="1:31">
      <c r="A2009" s="22" t="str">
        <f t="shared" si="0"/>
        <v>Samoa-Oceania2005</v>
      </c>
      <c r="B2009" s="22" t="s">
        <v>224</v>
      </c>
      <c r="C2009" s="22" t="s">
        <v>71</v>
      </c>
      <c r="D2009" s="23">
        <v>2005</v>
      </c>
      <c r="E2009" s="25">
        <v>412220560</v>
      </c>
      <c r="F2009" s="24">
        <f t="shared" si="1"/>
        <v>2291.03063447601</v>
      </c>
      <c r="G2009" s="26">
        <v>0.05</v>
      </c>
      <c r="H2009" s="27">
        <v>114</v>
      </c>
      <c r="I2009" s="26">
        <v>0.114</v>
      </c>
      <c r="J2009" s="5">
        <f>VLOOKUP(A2009,ENERGY!$A$2:$F$2692,5,0)</f>
        <v>56</v>
      </c>
      <c r="K2009" s="5">
        <f t="shared" si="2"/>
        <v>0.000311235605353252</v>
      </c>
      <c r="L2009" s="31">
        <f>VLOOKUP(A2009,ENERGY!$A$2:$F$2692,6,0)</f>
        <v>154</v>
      </c>
      <c r="M2009" s="31">
        <f t="shared" si="3"/>
        <v>0.000855897914721444</v>
      </c>
      <c r="N2009" s="32">
        <f>VLOOKUP(A2009,'HUMAN RESOURCES'!$A$2:$M$2692,5,0)</f>
        <v>0.011</v>
      </c>
      <c r="O2009" s="32">
        <f>VLOOKUP(A2009,'HUMAN RESOURCES'!$A$2:$M$2692,6,0)</f>
        <v>0.003</v>
      </c>
      <c r="P2009" s="31">
        <f>VLOOKUP(A2009,'HUMAN RESOURCES'!$A$2:$M$2692,7,0)</f>
        <v>74</v>
      </c>
      <c r="Q2009" s="5">
        <f>VLOOKUP(A2009,'HUMAN RESOURCES'!$A$2:$M$2692,8,0)</f>
        <v>68</v>
      </c>
      <c r="R2009" s="5">
        <f>VLOOKUP(A2009,'HUMAN RESOURCES'!$A$2:$M$2692,9,0)</f>
        <v>0.396</v>
      </c>
      <c r="S2009" s="5">
        <f>VLOOKUP(A2009,'HUMAN RESOURCES'!$A$2:$M$2692,10,0)</f>
        <v>0.556</v>
      </c>
      <c r="T2009" s="5">
        <f>VLOOKUP(A2009,'HUMAN RESOURCES'!$A$2:$M$2692,11,0)</f>
        <v>0.048</v>
      </c>
      <c r="U2009" s="5">
        <f>VLOOKUP(A2009,'HUMAN RESOURCES'!$A$2:$M$2692,12,0)</f>
        <v>179928</v>
      </c>
      <c r="V2009" s="35">
        <f>VLOOKUP(A2009,'HUMAN RESOURCES'!$A$2:$M$2692,13,0)</f>
        <v>0.212</v>
      </c>
      <c r="W2009" s="38">
        <f>VLOOKUP(A2009,TOURISM!$A$2:$F$2692,5,0)</f>
        <v>74000000</v>
      </c>
      <c r="X2009" s="39">
        <f>VLOOKUP(A2009,TOURISM!$A$2:$F$2692,6,0)</f>
        <v>20300000</v>
      </c>
      <c r="Y2009" s="43">
        <f t="shared" si="4"/>
        <v>14.5227286220689</v>
      </c>
      <c r="Z2009" s="35">
        <f>VLOOKUP(A2009,BUSINESS!$A$2:$J$2692,5,0)</f>
        <v>0.202</v>
      </c>
      <c r="AA2009" s="5">
        <f>VLOOKUP(A2009,BUSINESS!$A$2:$J$2692,6,0)</f>
        <v>35</v>
      </c>
      <c r="AB2009" s="5">
        <f>VLOOKUP(A2009,BUSINESS!$A$2:$J$2692,7,0)</f>
        <v>0</v>
      </c>
      <c r="AC2009" s="5">
        <f>VLOOKUP(A2009,BUSINESS!$A$2:$J$2692,8,0)</f>
        <v>224</v>
      </c>
      <c r="AD2009" s="35">
        <f>VLOOKUP(A2009,BUSINESS!$A$2:$J$2692,9,0)</f>
        <v>0.034</v>
      </c>
      <c r="AE2009" s="35">
        <f>VLOOKUP(A2009,BUSINESS!$A$2:$J$2692,10,0)</f>
        <v>0.133</v>
      </c>
    </row>
    <row r="2010" customHeight="1" spans="1:31">
      <c r="A2010" s="22" t="str">
        <f t="shared" si="0"/>
        <v>Samoa-Oceania2006</v>
      </c>
      <c r="B2010" s="22" t="s">
        <v>224</v>
      </c>
      <c r="C2010" s="22" t="s">
        <v>71</v>
      </c>
      <c r="D2010" s="23">
        <v>2006</v>
      </c>
      <c r="E2010" s="25">
        <v>453082900</v>
      </c>
      <c r="F2010" s="24">
        <f t="shared" si="1"/>
        <v>2502.21126286084</v>
      </c>
      <c r="G2010" s="26">
        <v>0.052</v>
      </c>
      <c r="H2010" s="27">
        <v>129</v>
      </c>
      <c r="I2010" s="26">
        <v>0.117</v>
      </c>
      <c r="J2010" s="5">
        <f>VLOOKUP(A2010,ENERGY!$A$2:$F$2692,5,0)</f>
        <v>0</v>
      </c>
      <c r="K2010" s="5">
        <f t="shared" si="2"/>
        <v>0</v>
      </c>
      <c r="L2010" s="31">
        <f>VLOOKUP(A2010,ENERGY!$A$2:$F$2692,6,0)</f>
        <v>143</v>
      </c>
      <c r="M2010" s="31">
        <f t="shared" si="3"/>
        <v>0.000789736736012547</v>
      </c>
      <c r="N2010" s="32">
        <f>VLOOKUP(A2010,'HUMAN RESOURCES'!$A$2:$M$2692,5,0)</f>
        <v>0.011</v>
      </c>
      <c r="O2010" s="32">
        <f>VLOOKUP(A2010,'HUMAN RESOURCES'!$A$2:$M$2692,6,0)</f>
        <v>0.007</v>
      </c>
      <c r="P2010" s="31">
        <f>VLOOKUP(A2010,'HUMAN RESOURCES'!$A$2:$M$2692,7,0)</f>
        <v>75</v>
      </c>
      <c r="Q2010" s="5">
        <f>VLOOKUP(A2010,'HUMAN RESOURCES'!$A$2:$M$2692,8,0)</f>
        <v>68</v>
      </c>
      <c r="R2010" s="5">
        <f>VLOOKUP(A2010,'HUMAN RESOURCES'!$A$2:$M$2692,9,0)</f>
        <v>0.393</v>
      </c>
      <c r="S2010" s="5">
        <f>VLOOKUP(A2010,'HUMAN RESOURCES'!$A$2:$M$2692,10,0)</f>
        <v>0.558</v>
      </c>
      <c r="T2010" s="5">
        <f>VLOOKUP(A2010,'HUMAN RESOURCES'!$A$2:$M$2692,11,0)</f>
        <v>0.049</v>
      </c>
      <c r="U2010" s="5">
        <f>VLOOKUP(A2010,'HUMAN RESOURCES'!$A$2:$M$2692,12,0)</f>
        <v>181073</v>
      </c>
      <c r="V2010" s="35">
        <f>VLOOKUP(A2010,'HUMAN RESOURCES'!$A$2:$M$2692,13,0)</f>
        <v>0.21</v>
      </c>
      <c r="W2010" s="38">
        <f>VLOOKUP(A2010,TOURISM!$A$2:$F$2692,5,0)</f>
        <v>87000000</v>
      </c>
      <c r="X2010" s="39">
        <f>VLOOKUP(A2010,TOURISM!$A$2:$F$2692,6,0)</f>
        <v>21200000</v>
      </c>
      <c r="Y2010" s="43">
        <f t="shared" si="4"/>
        <v>16.7441803050001</v>
      </c>
      <c r="Z2010" s="35">
        <f>VLOOKUP(A2010,BUSINESS!$A$2:$J$2692,5,0)</f>
        <v>0.202</v>
      </c>
      <c r="AA2010" s="5">
        <f>VLOOKUP(A2010,BUSINESS!$A$2:$J$2692,6,0)</f>
        <v>35</v>
      </c>
      <c r="AB2010" s="5">
        <f>VLOOKUP(A2010,BUSINESS!$A$2:$J$2692,7,0)</f>
        <v>0</v>
      </c>
      <c r="AC2010" s="5">
        <f>VLOOKUP(A2010,BUSINESS!$A$2:$J$2692,8,0)</f>
        <v>224</v>
      </c>
      <c r="AD2010" s="35">
        <f>VLOOKUP(A2010,BUSINESS!$A$2:$J$2692,9,0)</f>
        <v>0.045</v>
      </c>
      <c r="AE2010" s="35">
        <f>VLOOKUP(A2010,BUSINESS!$A$2:$J$2692,10,0)</f>
        <v>0.251</v>
      </c>
    </row>
    <row r="2011" customHeight="1" spans="1:31">
      <c r="A2011" s="22" t="str">
        <f t="shared" si="0"/>
        <v>Samoa-Oceania2007</v>
      </c>
      <c r="B2011" s="22" t="s">
        <v>224</v>
      </c>
      <c r="C2011" s="22" t="s">
        <v>71</v>
      </c>
      <c r="D2011" s="23">
        <v>2007</v>
      </c>
      <c r="E2011" s="25">
        <v>490916835</v>
      </c>
      <c r="F2011" s="24">
        <f t="shared" si="1"/>
        <v>2693.7929927568</v>
      </c>
      <c r="G2011" s="26">
        <v>0.059</v>
      </c>
      <c r="H2011" s="27">
        <v>164</v>
      </c>
      <c r="I2011" s="26">
        <v>0.127</v>
      </c>
      <c r="J2011" s="5">
        <f>VLOOKUP(A2011,ENERGY!$A$2:$F$2692,5,0)</f>
        <v>0</v>
      </c>
      <c r="K2011" s="5">
        <f t="shared" si="2"/>
        <v>0</v>
      </c>
      <c r="L2011" s="31">
        <f>VLOOKUP(A2011,ENERGY!$A$2:$F$2692,6,0)</f>
        <v>143</v>
      </c>
      <c r="M2011" s="31">
        <f t="shared" si="3"/>
        <v>0.000784679543459175</v>
      </c>
      <c r="N2011" s="32">
        <f>VLOOKUP(A2011,'HUMAN RESOURCES'!$A$2:$M$2692,5,0)</f>
        <v>0.011</v>
      </c>
      <c r="O2011" s="32">
        <f>VLOOKUP(A2011,'HUMAN RESOURCES'!$A$2:$M$2692,6,0)</f>
        <v>0.008</v>
      </c>
      <c r="P2011" s="31">
        <f>VLOOKUP(A2011,'HUMAN RESOURCES'!$A$2:$M$2692,7,0)</f>
        <v>75</v>
      </c>
      <c r="Q2011" s="5">
        <f>VLOOKUP(A2011,'HUMAN RESOURCES'!$A$2:$M$2692,8,0)</f>
        <v>68</v>
      </c>
      <c r="R2011" s="5">
        <f>VLOOKUP(A2011,'HUMAN RESOURCES'!$A$2:$M$2692,9,0)</f>
        <v>0.39</v>
      </c>
      <c r="S2011" s="5">
        <f>VLOOKUP(A2011,'HUMAN RESOURCES'!$A$2:$M$2692,10,0)</f>
        <v>0.56</v>
      </c>
      <c r="T2011" s="5">
        <f>VLOOKUP(A2011,'HUMAN RESOURCES'!$A$2:$M$2692,11,0)</f>
        <v>0.049</v>
      </c>
      <c r="U2011" s="5">
        <f>VLOOKUP(A2011,'HUMAN RESOURCES'!$A$2:$M$2692,12,0)</f>
        <v>182240</v>
      </c>
      <c r="V2011" s="35">
        <f>VLOOKUP(A2011,'HUMAN RESOURCES'!$A$2:$M$2692,13,0)</f>
        <v>0.208</v>
      </c>
      <c r="W2011" s="38">
        <f>VLOOKUP(A2011,TOURISM!$A$2:$F$2692,5,0)</f>
        <v>102000000</v>
      </c>
      <c r="X2011" s="39">
        <f>VLOOKUP(A2011,TOURISM!$A$2:$F$2692,6,0)</f>
        <v>19800000</v>
      </c>
      <c r="Y2011" s="43">
        <f t="shared" si="4"/>
        <v>15.750798833822</v>
      </c>
      <c r="Z2011" s="35">
        <f>VLOOKUP(A2011,BUSINESS!$A$2:$J$2692,5,0)</f>
        <v>0.198</v>
      </c>
      <c r="AA2011" s="5">
        <f>VLOOKUP(A2011,BUSINESS!$A$2:$J$2692,6,0)</f>
        <v>35</v>
      </c>
      <c r="AB2011" s="5">
        <f>VLOOKUP(A2011,BUSINESS!$A$2:$J$2692,7,0)</f>
        <v>0</v>
      </c>
      <c r="AC2011" s="5">
        <f>VLOOKUP(A2011,BUSINESS!$A$2:$J$2692,8,0)</f>
        <v>224</v>
      </c>
      <c r="AD2011" s="35">
        <f>VLOOKUP(A2011,BUSINESS!$A$2:$J$2692,9,0)</f>
        <v>0.047</v>
      </c>
      <c r="AE2011" s="35">
        <f>VLOOKUP(A2011,BUSINESS!$A$2:$J$2692,10,0)</f>
        <v>0.472</v>
      </c>
    </row>
    <row r="2012" customHeight="1" spans="1:31">
      <c r="A2012" s="22" t="str">
        <f t="shared" si="0"/>
        <v>Samoa-Oceania2008</v>
      </c>
      <c r="B2012" s="22" t="s">
        <v>224</v>
      </c>
      <c r="C2012" s="22" t="s">
        <v>71</v>
      </c>
      <c r="D2012" s="23">
        <v>2008</v>
      </c>
      <c r="E2012" s="25">
        <v>573939144</v>
      </c>
      <c r="F2012" s="24">
        <f t="shared" si="1"/>
        <v>3128.68855890626</v>
      </c>
      <c r="G2012" s="26">
        <v>0.051</v>
      </c>
      <c r="H2012" s="27">
        <v>153</v>
      </c>
      <c r="I2012" s="26">
        <v>0.127</v>
      </c>
      <c r="J2012" s="5">
        <f>VLOOKUP(A2012,ENERGY!$A$2:$F$2692,5,0)</f>
        <v>58</v>
      </c>
      <c r="K2012" s="5">
        <f t="shared" si="2"/>
        <v>0.000316172782974641</v>
      </c>
      <c r="L2012" s="31">
        <f>VLOOKUP(A2012,ENERGY!$A$2:$F$2692,6,0)</f>
        <v>161</v>
      </c>
      <c r="M2012" s="31">
        <f t="shared" si="3"/>
        <v>0.000877652035498572</v>
      </c>
      <c r="N2012" s="32">
        <f>VLOOKUP(A2012,'HUMAN RESOURCES'!$A$2:$M$2692,5,0)</f>
        <v>0.011</v>
      </c>
      <c r="O2012" s="32">
        <f>VLOOKUP(A2012,'HUMAN RESOURCES'!$A$2:$M$2692,6,0)</f>
        <v>0.003</v>
      </c>
      <c r="P2012" s="31">
        <f>VLOOKUP(A2012,'HUMAN RESOURCES'!$A$2:$M$2692,7,0)</f>
        <v>75</v>
      </c>
      <c r="Q2012" s="5">
        <f>VLOOKUP(A2012,'HUMAN RESOURCES'!$A$2:$M$2692,8,0)</f>
        <v>69</v>
      </c>
      <c r="R2012" s="5">
        <f>VLOOKUP(A2012,'HUMAN RESOURCES'!$A$2:$M$2692,9,0)</f>
        <v>0.388</v>
      </c>
      <c r="S2012" s="5">
        <f>VLOOKUP(A2012,'HUMAN RESOURCES'!$A$2:$M$2692,10,0)</f>
        <v>0.563</v>
      </c>
      <c r="T2012" s="5">
        <f>VLOOKUP(A2012,'HUMAN RESOURCES'!$A$2:$M$2692,11,0)</f>
        <v>0.05</v>
      </c>
      <c r="U2012" s="5">
        <f>VLOOKUP(A2012,'HUMAN RESOURCES'!$A$2:$M$2692,12,0)</f>
        <v>183444</v>
      </c>
      <c r="V2012" s="35">
        <f>VLOOKUP(A2012,'HUMAN RESOURCES'!$A$2:$M$2692,13,0)</f>
        <v>0.205</v>
      </c>
      <c r="W2012" s="38">
        <f>VLOOKUP(A2012,TOURISM!$A$2:$F$2692,5,0)</f>
        <v>112000000</v>
      </c>
      <c r="X2012" s="39">
        <f>VLOOKUP(A2012,TOURISM!$A$2:$F$2692,6,0)</f>
        <v>21600000</v>
      </c>
      <c r="Y2012" s="43">
        <f t="shared" si="4"/>
        <v>18.9595809415315</v>
      </c>
      <c r="Z2012" s="35">
        <f>VLOOKUP(A2012,BUSINESS!$A$2:$J$2692,5,0)</f>
        <v>0.189</v>
      </c>
      <c r="AA2012" s="5">
        <f>VLOOKUP(A2012,BUSINESS!$A$2:$J$2692,6,0)</f>
        <v>35</v>
      </c>
      <c r="AB2012" s="5">
        <f>VLOOKUP(A2012,BUSINESS!$A$2:$J$2692,7,0)</f>
        <v>0</v>
      </c>
      <c r="AC2012" s="5">
        <f>VLOOKUP(A2012,BUSINESS!$A$2:$J$2692,8,0)</f>
        <v>224</v>
      </c>
      <c r="AD2012" s="35">
        <f>VLOOKUP(A2012,BUSINESS!$A$2:$J$2692,9,0)</f>
        <v>0.05</v>
      </c>
      <c r="AE2012" s="35">
        <f>VLOOKUP(A2012,BUSINESS!$A$2:$J$2692,10,0)</f>
        <v>0</v>
      </c>
    </row>
    <row r="2013" customHeight="1" spans="1:31">
      <c r="A2013" s="22" t="str">
        <f t="shared" si="0"/>
        <v>Samoa-Oceania2009</v>
      </c>
      <c r="B2013" s="22" t="s">
        <v>224</v>
      </c>
      <c r="C2013" s="22" t="s">
        <v>71</v>
      </c>
      <c r="D2013" s="23">
        <v>2009</v>
      </c>
      <c r="E2013" s="25">
        <v>501065927</v>
      </c>
      <c r="F2013" s="24">
        <f t="shared" si="1"/>
        <v>2712.8049582034</v>
      </c>
      <c r="G2013" s="26">
        <v>0.057</v>
      </c>
      <c r="H2013" s="27">
        <v>160</v>
      </c>
      <c r="I2013" s="26">
        <v>0.121</v>
      </c>
      <c r="J2013" s="5">
        <f>VLOOKUP(A2013,ENERGY!$A$2:$F$2692,5,0)</f>
        <v>57</v>
      </c>
      <c r="K2013" s="5">
        <f t="shared" si="2"/>
        <v>0.000308601871101871</v>
      </c>
      <c r="L2013" s="31">
        <f>VLOOKUP(A2013,ENERGY!$A$2:$F$2692,6,0)</f>
        <v>158</v>
      </c>
      <c r="M2013" s="31">
        <f t="shared" si="3"/>
        <v>0.00085542273042273</v>
      </c>
      <c r="N2013" s="32">
        <f>VLOOKUP(A2013,'HUMAN RESOURCES'!$A$2:$M$2692,5,0)</f>
        <v>0.011</v>
      </c>
      <c r="O2013" s="32">
        <f>VLOOKUP(A2013,'HUMAN RESOURCES'!$A$2:$M$2692,6,0)</f>
        <v>0.002</v>
      </c>
      <c r="P2013" s="31">
        <f>VLOOKUP(A2013,'HUMAN RESOURCES'!$A$2:$M$2692,7,0)</f>
        <v>75</v>
      </c>
      <c r="Q2013" s="5">
        <f>VLOOKUP(A2013,'HUMAN RESOURCES'!$A$2:$M$2692,8,0)</f>
        <v>69</v>
      </c>
      <c r="R2013" s="5">
        <f>VLOOKUP(A2013,'HUMAN RESOURCES'!$A$2:$M$2692,9,0)</f>
        <v>0.385</v>
      </c>
      <c r="S2013" s="5">
        <f>VLOOKUP(A2013,'HUMAN RESOURCES'!$A$2:$M$2692,10,0)</f>
        <v>0.565</v>
      </c>
      <c r="T2013" s="5">
        <f>VLOOKUP(A2013,'HUMAN RESOURCES'!$A$2:$M$2692,11,0)</f>
        <v>0.05</v>
      </c>
      <c r="U2013" s="5">
        <f>VLOOKUP(A2013,'HUMAN RESOURCES'!$A$2:$M$2692,12,0)</f>
        <v>184704</v>
      </c>
      <c r="V2013" s="35">
        <f>VLOOKUP(A2013,'HUMAN RESOURCES'!$A$2:$M$2692,13,0)</f>
        <v>0.203</v>
      </c>
      <c r="W2013" s="38">
        <f>VLOOKUP(A2013,TOURISM!$A$2:$F$2692,5,0)</f>
        <v>115000000</v>
      </c>
      <c r="X2013" s="39">
        <f>VLOOKUP(A2013,TOURISM!$A$2:$F$2692,6,0)</f>
        <v>20000000</v>
      </c>
      <c r="Y2013" s="43">
        <f t="shared" si="4"/>
        <v>17.2434337235631</v>
      </c>
      <c r="Z2013" s="35">
        <f>VLOOKUP(A2013,BUSINESS!$A$2:$J$2692,5,0)</f>
        <v>0.189</v>
      </c>
      <c r="AA2013" s="5">
        <f>VLOOKUP(A2013,BUSINESS!$A$2:$J$2692,6,0)</f>
        <v>9</v>
      </c>
      <c r="AB2013" s="5">
        <f>VLOOKUP(A2013,BUSINESS!$A$2:$J$2692,7,0)</f>
        <v>0</v>
      </c>
      <c r="AC2013" s="5">
        <f>VLOOKUP(A2013,BUSINESS!$A$2:$J$2692,8,0)</f>
        <v>224</v>
      </c>
      <c r="AD2013" s="35">
        <f>VLOOKUP(A2013,BUSINESS!$A$2:$J$2692,9,0)</f>
        <v>0.06</v>
      </c>
      <c r="AE2013" s="35">
        <f>VLOOKUP(A2013,BUSINESS!$A$2:$J$2692,10,0)</f>
        <v>0</v>
      </c>
    </row>
    <row r="2014" customHeight="1" spans="1:31">
      <c r="A2014" s="22" t="str">
        <f t="shared" si="0"/>
        <v>Samoa-Oceania2010</v>
      </c>
      <c r="B2014" s="22" t="s">
        <v>224</v>
      </c>
      <c r="C2014" s="22" t="s">
        <v>71</v>
      </c>
      <c r="D2014" s="23">
        <v>2010</v>
      </c>
      <c r="E2014" s="25">
        <v>572971727</v>
      </c>
      <c r="F2014" s="24">
        <f t="shared" si="1"/>
        <v>3080.01293884287</v>
      </c>
      <c r="G2014" s="26">
        <v>0.064</v>
      </c>
      <c r="H2014" s="27">
        <v>201</v>
      </c>
      <c r="I2014" s="26">
        <v>0.107</v>
      </c>
      <c r="J2014" s="5">
        <f>VLOOKUP(A2014,ENERGY!$A$2:$F$2692,5,0)</f>
        <v>0</v>
      </c>
      <c r="K2014" s="5">
        <f t="shared" si="2"/>
        <v>0</v>
      </c>
      <c r="L2014" s="31">
        <f>VLOOKUP(A2014,ENERGY!$A$2:$F$2692,6,0)</f>
        <v>150</v>
      </c>
      <c r="M2014" s="31">
        <f t="shared" si="3"/>
        <v>0.000806325895424907</v>
      </c>
      <c r="N2014" s="32">
        <f>VLOOKUP(A2014,'HUMAN RESOURCES'!$A$2:$M$2692,5,0)</f>
        <v>0.011</v>
      </c>
      <c r="O2014" s="32">
        <f>VLOOKUP(A2014,'HUMAN RESOURCES'!$A$2:$M$2692,6,0)</f>
        <v>0.003</v>
      </c>
      <c r="P2014" s="31">
        <f>VLOOKUP(A2014,'HUMAN RESOURCES'!$A$2:$M$2692,7,0)</f>
        <v>76</v>
      </c>
      <c r="Q2014" s="5">
        <f>VLOOKUP(A2014,'HUMAN RESOURCES'!$A$2:$M$2692,8,0)</f>
        <v>69</v>
      </c>
      <c r="R2014" s="5">
        <f>VLOOKUP(A2014,'HUMAN RESOURCES'!$A$2:$M$2692,9,0)</f>
        <v>0.383</v>
      </c>
      <c r="S2014" s="5">
        <f>VLOOKUP(A2014,'HUMAN RESOURCES'!$A$2:$M$2692,10,0)</f>
        <v>0.567</v>
      </c>
      <c r="T2014" s="5">
        <f>VLOOKUP(A2014,'HUMAN RESOURCES'!$A$2:$M$2692,11,0)</f>
        <v>0.051</v>
      </c>
      <c r="U2014" s="5">
        <f>VLOOKUP(A2014,'HUMAN RESOURCES'!$A$2:$M$2692,12,0)</f>
        <v>186029</v>
      </c>
      <c r="V2014" s="35">
        <f>VLOOKUP(A2014,'HUMAN RESOURCES'!$A$2:$M$2692,13,0)</f>
        <v>0.201</v>
      </c>
      <c r="W2014" s="38">
        <f>VLOOKUP(A2014,TOURISM!$A$2:$F$2692,5,0)</f>
        <v>124000000</v>
      </c>
      <c r="X2014" s="39">
        <f>VLOOKUP(A2014,TOURISM!$A$2:$F$2692,6,0)</f>
        <v>25200000</v>
      </c>
      <c r="Y2014" s="43">
        <f t="shared" si="4"/>
        <v>17.853977456153</v>
      </c>
      <c r="Z2014" s="35">
        <f>VLOOKUP(A2014,BUSINESS!$A$2:$J$2692,5,0)</f>
        <v>0.189</v>
      </c>
      <c r="AA2014" s="5">
        <f>VLOOKUP(A2014,BUSINESS!$A$2:$J$2692,6,0)</f>
        <v>9</v>
      </c>
      <c r="AB2014" s="5">
        <f>VLOOKUP(A2014,BUSINESS!$A$2:$J$2692,7,0)</f>
        <v>0</v>
      </c>
      <c r="AC2014" s="5">
        <f>VLOOKUP(A2014,BUSINESS!$A$2:$J$2692,8,0)</f>
        <v>224</v>
      </c>
      <c r="AD2014" s="35">
        <f>VLOOKUP(A2014,BUSINESS!$A$2:$J$2692,9,0)</f>
        <v>0.07</v>
      </c>
      <c r="AE2014" s="35">
        <f>VLOOKUP(A2014,BUSINESS!$A$2:$J$2692,10,0)</f>
        <v>0</v>
      </c>
    </row>
    <row r="2015" customHeight="1" spans="1:31">
      <c r="A2015" s="22" t="str">
        <f t="shared" si="0"/>
        <v>Samoa-Oceania2011</v>
      </c>
      <c r="B2015" s="22" t="s">
        <v>224</v>
      </c>
      <c r="C2015" s="22" t="s">
        <v>71</v>
      </c>
      <c r="D2015" s="23">
        <v>2011</v>
      </c>
      <c r="E2015" s="25">
        <v>631791993</v>
      </c>
      <c r="F2015" s="24">
        <f t="shared" si="1"/>
        <v>3370.83371836802</v>
      </c>
      <c r="G2015" s="26">
        <v>0.07</v>
      </c>
      <c r="H2015" s="27">
        <v>245</v>
      </c>
      <c r="I2015" s="26">
        <v>0.1</v>
      </c>
      <c r="J2015" s="5">
        <f>VLOOKUP(A2015,ENERGY!$A$2:$F$2692,5,0)</f>
        <v>0</v>
      </c>
      <c r="K2015" s="5">
        <f t="shared" si="2"/>
        <v>0</v>
      </c>
      <c r="L2015" s="31">
        <f>VLOOKUP(A2015,ENERGY!$A$2:$F$2692,6,0)</f>
        <v>139</v>
      </c>
      <c r="M2015" s="31">
        <f t="shared" si="3"/>
        <v>0.000741614157894456</v>
      </c>
      <c r="N2015" s="32">
        <f>VLOOKUP(A2015,'HUMAN RESOURCES'!$A$2:$M$2692,5,0)</f>
        <v>0.011</v>
      </c>
      <c r="O2015" s="32">
        <f>VLOOKUP(A2015,'HUMAN RESOURCES'!$A$2:$M$2692,6,0)</f>
        <v>0.004</v>
      </c>
      <c r="P2015" s="31">
        <f>VLOOKUP(A2015,'HUMAN RESOURCES'!$A$2:$M$2692,7,0)</f>
        <v>76</v>
      </c>
      <c r="Q2015" s="5">
        <f>VLOOKUP(A2015,'HUMAN RESOURCES'!$A$2:$M$2692,8,0)</f>
        <v>70</v>
      </c>
      <c r="R2015" s="5">
        <f>VLOOKUP(A2015,'HUMAN RESOURCES'!$A$2:$M$2692,9,0)</f>
        <v>0.381</v>
      </c>
      <c r="S2015" s="5">
        <f>VLOOKUP(A2015,'HUMAN RESOURCES'!$A$2:$M$2692,10,0)</f>
        <v>0.569</v>
      </c>
      <c r="T2015" s="5">
        <f>VLOOKUP(A2015,'HUMAN RESOURCES'!$A$2:$M$2692,11,0)</f>
        <v>0.051</v>
      </c>
      <c r="U2015" s="5">
        <f>VLOOKUP(A2015,'HUMAN RESOURCES'!$A$2:$M$2692,12,0)</f>
        <v>187429</v>
      </c>
      <c r="V2015" s="35">
        <f>VLOOKUP(A2015,'HUMAN RESOURCES'!$A$2:$M$2692,13,0)</f>
        <v>0.199</v>
      </c>
      <c r="W2015" s="38">
        <f>VLOOKUP(A2015,TOURISM!$A$2:$F$2692,5,0)</f>
        <v>135000000</v>
      </c>
      <c r="X2015" s="39">
        <f>VLOOKUP(A2015,TOURISM!$A$2:$F$2692,6,0)</f>
        <v>22200000</v>
      </c>
      <c r="Y2015" s="43">
        <f t="shared" si="4"/>
        <v>18.3698539840809</v>
      </c>
      <c r="Z2015" s="35">
        <f>VLOOKUP(A2015,BUSINESS!$A$2:$J$2692,5,0)</f>
        <v>0.189</v>
      </c>
      <c r="AA2015" s="5">
        <f>VLOOKUP(A2015,BUSINESS!$A$2:$J$2692,6,0)</f>
        <v>9</v>
      </c>
      <c r="AB2015" s="5">
        <f>VLOOKUP(A2015,BUSINESS!$A$2:$J$2692,7,0)</f>
        <v>0</v>
      </c>
      <c r="AC2015" s="5">
        <f>VLOOKUP(A2015,BUSINESS!$A$2:$J$2692,8,0)</f>
        <v>224</v>
      </c>
      <c r="AD2015" s="35">
        <f>VLOOKUP(A2015,BUSINESS!$A$2:$J$2692,9,0)</f>
        <v>0.11</v>
      </c>
      <c r="AE2015" s="35">
        <f>VLOOKUP(A2015,BUSINESS!$A$2:$J$2692,10,0)</f>
        <v>0</v>
      </c>
    </row>
    <row r="2016" customHeight="1" spans="1:31">
      <c r="A2016" s="22" t="str">
        <f t="shared" si="0"/>
        <v>Samoa-Oceania2012</v>
      </c>
      <c r="B2016" s="22" t="s">
        <v>224</v>
      </c>
      <c r="C2016" s="22" t="s">
        <v>71</v>
      </c>
      <c r="D2016" s="23">
        <v>2012</v>
      </c>
      <c r="E2016" s="25">
        <v>684273267</v>
      </c>
      <c r="F2016" s="24">
        <f t="shared" si="1"/>
        <v>3622.62104728174</v>
      </c>
      <c r="G2016" s="26">
        <v>0.068</v>
      </c>
      <c r="H2016" s="27">
        <v>245</v>
      </c>
      <c r="I2016" s="26">
        <v>0.099</v>
      </c>
      <c r="J2016" s="5">
        <f>VLOOKUP(A2016,ENERGY!$A$2:$F$2692,5,0)</f>
        <v>57</v>
      </c>
      <c r="K2016" s="5">
        <f t="shared" si="2"/>
        <v>0.000301764528373807</v>
      </c>
      <c r="L2016" s="31">
        <f>VLOOKUP(A2016,ENERGY!$A$2:$F$2692,6,0)</f>
        <v>158</v>
      </c>
      <c r="M2016" s="31">
        <f t="shared" si="3"/>
        <v>0.000836470096194061</v>
      </c>
      <c r="N2016" s="32">
        <f>VLOOKUP(A2016,'HUMAN RESOURCES'!$A$2:$M$2692,5,0)</f>
        <v>0.011</v>
      </c>
      <c r="O2016" s="32">
        <f>VLOOKUP(A2016,'HUMAN RESOURCES'!$A$2:$M$2692,6,0)</f>
        <v>0.002</v>
      </c>
      <c r="P2016" s="31">
        <f>VLOOKUP(A2016,'HUMAN RESOURCES'!$A$2:$M$2692,7,0)</f>
        <v>76</v>
      </c>
      <c r="Q2016" s="5">
        <f>VLOOKUP(A2016,'HUMAN RESOURCES'!$A$2:$M$2692,8,0)</f>
        <v>70</v>
      </c>
      <c r="R2016" s="5">
        <f>VLOOKUP(A2016,'HUMAN RESOURCES'!$A$2:$M$2692,9,0)</f>
        <v>0.379</v>
      </c>
      <c r="S2016" s="5">
        <f>VLOOKUP(A2016,'HUMAN RESOURCES'!$A$2:$M$2692,10,0)</f>
        <v>0.57</v>
      </c>
      <c r="T2016" s="5">
        <f>VLOOKUP(A2016,'HUMAN RESOURCES'!$A$2:$M$2692,11,0)</f>
        <v>0.051</v>
      </c>
      <c r="U2016" s="5">
        <f>VLOOKUP(A2016,'HUMAN RESOURCES'!$A$2:$M$2692,12,0)</f>
        <v>188889</v>
      </c>
      <c r="V2016" s="35">
        <f>VLOOKUP(A2016,'HUMAN RESOURCES'!$A$2:$M$2692,13,0)</f>
        <v>0.196</v>
      </c>
      <c r="W2016" s="38">
        <f>VLOOKUP(A2016,TOURISM!$A$2:$F$2692,5,0)</f>
        <v>148000000</v>
      </c>
      <c r="X2016" s="39">
        <f>VLOOKUP(A2016,TOURISM!$A$2:$F$2692,6,0)</f>
        <v>22300000</v>
      </c>
      <c r="Y2016" s="43">
        <f t="shared" si="4"/>
        <v>0</v>
      </c>
      <c r="Z2016" s="35">
        <f>VLOOKUP(A2016,BUSINESS!$A$2:$J$2692,5,0)</f>
        <v>0.189</v>
      </c>
      <c r="AA2016" s="5">
        <f>VLOOKUP(A2016,BUSINESS!$A$2:$J$2692,6,0)</f>
        <v>9</v>
      </c>
      <c r="AB2016" s="5">
        <f>VLOOKUP(A2016,BUSINESS!$A$2:$J$2692,7,0)</f>
        <v>55</v>
      </c>
      <c r="AC2016" s="5">
        <f>VLOOKUP(A2016,BUSINESS!$A$2:$J$2692,8,0)</f>
        <v>224</v>
      </c>
      <c r="AD2016" s="35">
        <f>VLOOKUP(A2016,BUSINESS!$A$2:$J$2692,9,0)</f>
        <v>0.129</v>
      </c>
      <c r="AE2016" s="35">
        <f>VLOOKUP(A2016,BUSINESS!$A$2:$J$2692,10,0)</f>
        <v>0</v>
      </c>
    </row>
    <row r="2017" customHeight="1" spans="1:31">
      <c r="A2017" s="22" t="str">
        <f t="shared" si="0"/>
        <v>San Marino-Europe2000</v>
      </c>
      <c r="B2017" s="22" t="s">
        <v>225</v>
      </c>
      <c r="C2017" s="22" t="s">
        <v>67</v>
      </c>
      <c r="D2017" s="23">
        <v>2000</v>
      </c>
      <c r="E2017" s="25">
        <v>773907642</v>
      </c>
      <c r="F2017" s="24">
        <f t="shared" si="1"/>
        <v>28696.1934814046</v>
      </c>
      <c r="G2017" s="26">
        <v>0.053</v>
      </c>
      <c r="H2017" s="27">
        <v>2161</v>
      </c>
      <c r="I2017" s="26">
        <v>0.092</v>
      </c>
      <c r="J2017" s="5">
        <f>VLOOKUP(A2017,ENERGY!$A$2:$F$2692,5,0)</f>
        <v>0</v>
      </c>
      <c r="K2017" s="5">
        <f t="shared" si="2"/>
        <v>0</v>
      </c>
      <c r="L2017" s="31">
        <f>VLOOKUP(A2017,ENERGY!$A$2:$F$2692,6,0)</f>
        <v>0</v>
      </c>
      <c r="M2017" s="31">
        <f t="shared" si="3"/>
        <v>0</v>
      </c>
      <c r="N2017" s="32">
        <f>VLOOKUP(A2017,'HUMAN RESOURCES'!$A$2:$M$2692,5,0)</f>
        <v>0.011</v>
      </c>
      <c r="O2017" s="32">
        <f>VLOOKUP(A2017,'HUMAN RESOURCES'!$A$2:$M$2692,6,0)</f>
        <v>0</v>
      </c>
      <c r="P2017" s="31">
        <f>VLOOKUP(A2017,'HUMAN RESOURCES'!$A$2:$M$2692,7,0)</f>
        <v>84</v>
      </c>
      <c r="Q2017" s="5">
        <f>VLOOKUP(A2017,'HUMAN RESOURCES'!$A$2:$M$2692,8,0)</f>
        <v>77</v>
      </c>
      <c r="R2017" s="5">
        <f>VLOOKUP(A2017,'HUMAN RESOURCES'!$A$2:$M$2692,9,0)</f>
        <v>0</v>
      </c>
      <c r="S2017" s="5">
        <f>VLOOKUP(A2017,'HUMAN RESOURCES'!$A$2:$M$2692,10,0)</f>
        <v>0</v>
      </c>
      <c r="T2017" s="5">
        <f>VLOOKUP(A2017,'HUMAN RESOURCES'!$A$2:$M$2692,11,0)</f>
        <v>0</v>
      </c>
      <c r="U2017" s="5">
        <f>VLOOKUP(A2017,'HUMAN RESOURCES'!$A$2:$M$2692,12,0)</f>
        <v>26969</v>
      </c>
      <c r="V2017" s="35">
        <f>VLOOKUP(A2017,'HUMAN RESOURCES'!$A$2:$M$2692,13,0)</f>
        <v>0.934</v>
      </c>
      <c r="W2017" s="36">
        <v>0</v>
      </c>
      <c r="X2017" s="37">
        <v>0</v>
      </c>
      <c r="Y2017" s="43">
        <f t="shared" si="4"/>
        <v>0</v>
      </c>
      <c r="Z2017" s="35">
        <f>VLOOKUP(A2017,BUSINESS!$A$2:$J$2692,5,0)</f>
        <v>0</v>
      </c>
      <c r="AA2017" s="5">
        <f>VLOOKUP(A2017,BUSINESS!$A$2:$J$2692,6,0)</f>
        <v>0</v>
      </c>
      <c r="AB2017" s="5">
        <f>VLOOKUP(A2017,BUSINESS!$A$2:$J$2692,7,0)</f>
        <v>0</v>
      </c>
      <c r="AC2017" s="5">
        <f>VLOOKUP(A2017,BUSINESS!$A$2:$J$2692,8,0)</f>
        <v>0</v>
      </c>
      <c r="AD2017" s="35">
        <f>VLOOKUP(A2017,BUSINESS!$A$2:$J$2692,9,0)</f>
        <v>0.488</v>
      </c>
      <c r="AE2017" s="35">
        <f>VLOOKUP(A2017,BUSINESS!$A$2:$J$2692,10,0)</f>
        <v>0.538</v>
      </c>
    </row>
    <row r="2018" customHeight="1" spans="1:31">
      <c r="A2018" s="22" t="str">
        <f t="shared" si="0"/>
        <v>San Marino-Europe2001</v>
      </c>
      <c r="B2018" s="22" t="s">
        <v>225</v>
      </c>
      <c r="C2018" s="22" t="s">
        <v>67</v>
      </c>
      <c r="D2018" s="23">
        <v>2001</v>
      </c>
      <c r="E2018" s="25">
        <v>815205233</v>
      </c>
      <c r="F2018" s="24">
        <f t="shared" si="1"/>
        <v>29679.4419849274</v>
      </c>
      <c r="G2018" s="26">
        <v>0.052</v>
      </c>
      <c r="H2018" s="27">
        <v>2183</v>
      </c>
      <c r="I2018" s="26">
        <v>0.088</v>
      </c>
      <c r="J2018" s="5">
        <f>VLOOKUP(A2018,ENERGY!$A$2:$F$2692,5,0)</f>
        <v>0</v>
      </c>
      <c r="K2018" s="5">
        <f t="shared" si="2"/>
        <v>0</v>
      </c>
      <c r="L2018" s="31">
        <f>VLOOKUP(A2018,ENERGY!$A$2:$F$2692,6,0)</f>
        <v>0</v>
      </c>
      <c r="M2018" s="31">
        <f t="shared" si="3"/>
        <v>0</v>
      </c>
      <c r="N2018" s="32">
        <f>VLOOKUP(A2018,'HUMAN RESOURCES'!$A$2:$M$2692,5,0)</f>
        <v>0.012</v>
      </c>
      <c r="O2018" s="32">
        <f>VLOOKUP(A2018,'HUMAN RESOURCES'!$A$2:$M$2692,6,0)</f>
        <v>0.014</v>
      </c>
      <c r="P2018" s="31">
        <f>VLOOKUP(A2018,'HUMAN RESOURCES'!$A$2:$M$2692,7,0)</f>
        <v>84</v>
      </c>
      <c r="Q2018" s="5">
        <f>VLOOKUP(A2018,'HUMAN RESOURCES'!$A$2:$M$2692,8,0)</f>
        <v>78</v>
      </c>
      <c r="R2018" s="5">
        <f>VLOOKUP(A2018,'HUMAN RESOURCES'!$A$2:$M$2692,9,0)</f>
        <v>0</v>
      </c>
      <c r="S2018" s="5">
        <f>VLOOKUP(A2018,'HUMAN RESOURCES'!$A$2:$M$2692,10,0)</f>
        <v>0</v>
      </c>
      <c r="T2018" s="5">
        <f>VLOOKUP(A2018,'HUMAN RESOURCES'!$A$2:$M$2692,11,0)</f>
        <v>0</v>
      </c>
      <c r="U2018" s="5">
        <f>VLOOKUP(A2018,'HUMAN RESOURCES'!$A$2:$M$2692,12,0)</f>
        <v>27467</v>
      </c>
      <c r="V2018" s="35">
        <f>VLOOKUP(A2018,'HUMAN RESOURCES'!$A$2:$M$2692,13,0)</f>
        <v>0.938</v>
      </c>
      <c r="W2018" s="36">
        <v>0</v>
      </c>
      <c r="X2018" s="37">
        <v>0</v>
      </c>
      <c r="Y2018" s="43">
        <f t="shared" si="4"/>
        <v>0</v>
      </c>
      <c r="Z2018" s="35">
        <f>VLOOKUP(A2018,BUSINESS!$A$2:$J$2692,5,0)</f>
        <v>0</v>
      </c>
      <c r="AA2018" s="5">
        <f>VLOOKUP(A2018,BUSINESS!$A$2:$J$2692,6,0)</f>
        <v>0</v>
      </c>
      <c r="AB2018" s="5">
        <f>VLOOKUP(A2018,BUSINESS!$A$2:$J$2692,7,0)</f>
        <v>0</v>
      </c>
      <c r="AC2018" s="5">
        <f>VLOOKUP(A2018,BUSINESS!$A$2:$J$2692,8,0)</f>
        <v>0</v>
      </c>
      <c r="AD2018" s="35">
        <f>VLOOKUP(A2018,BUSINESS!$A$2:$J$2692,9,0)</f>
        <v>0.503</v>
      </c>
      <c r="AE2018" s="35">
        <f>VLOOKUP(A2018,BUSINESS!$A$2:$J$2692,10,0)</f>
        <v>0.577</v>
      </c>
    </row>
    <row r="2019" customHeight="1" spans="1:31">
      <c r="A2019" s="22" t="str">
        <f t="shared" si="0"/>
        <v>San Marino-Europe2002</v>
      </c>
      <c r="B2019" s="22" t="s">
        <v>225</v>
      </c>
      <c r="C2019" s="22" t="s">
        <v>67</v>
      </c>
      <c r="D2019" s="23">
        <v>2002</v>
      </c>
      <c r="E2019" s="25">
        <v>879957210</v>
      </c>
      <c r="F2019" s="24">
        <f t="shared" si="1"/>
        <v>31355.3737884835</v>
      </c>
      <c r="G2019" s="26">
        <v>0.065</v>
      </c>
      <c r="H2019" s="27">
        <v>2894</v>
      </c>
      <c r="I2019" s="26">
        <v>0.08</v>
      </c>
      <c r="J2019" s="5">
        <f>VLOOKUP(A2019,ENERGY!$A$2:$F$2692,5,0)</f>
        <v>0</v>
      </c>
      <c r="K2019" s="5">
        <f t="shared" si="2"/>
        <v>0</v>
      </c>
      <c r="L2019" s="31">
        <f>VLOOKUP(A2019,ENERGY!$A$2:$F$2692,6,0)</f>
        <v>0</v>
      </c>
      <c r="M2019" s="31">
        <f t="shared" si="3"/>
        <v>0</v>
      </c>
      <c r="N2019" s="32">
        <f>VLOOKUP(A2019,'HUMAN RESOURCES'!$A$2:$M$2692,5,0)</f>
        <v>0.012</v>
      </c>
      <c r="O2019" s="32">
        <f>VLOOKUP(A2019,'HUMAN RESOURCES'!$A$2:$M$2692,6,0)</f>
        <v>0.004</v>
      </c>
      <c r="P2019" s="31">
        <f>VLOOKUP(A2019,'HUMAN RESOURCES'!$A$2:$M$2692,7,0)</f>
        <v>85</v>
      </c>
      <c r="Q2019" s="5">
        <f>VLOOKUP(A2019,'HUMAN RESOURCES'!$A$2:$M$2692,8,0)</f>
        <v>78</v>
      </c>
      <c r="R2019" s="5">
        <f>VLOOKUP(A2019,'HUMAN RESOURCES'!$A$2:$M$2692,9,0)</f>
        <v>0</v>
      </c>
      <c r="S2019" s="5">
        <f>VLOOKUP(A2019,'HUMAN RESOURCES'!$A$2:$M$2692,10,0)</f>
        <v>0</v>
      </c>
      <c r="T2019" s="5">
        <f>VLOOKUP(A2019,'HUMAN RESOURCES'!$A$2:$M$2692,11,0)</f>
        <v>0</v>
      </c>
      <c r="U2019" s="5">
        <f>VLOOKUP(A2019,'HUMAN RESOURCES'!$A$2:$M$2692,12,0)</f>
        <v>28064</v>
      </c>
      <c r="V2019" s="35">
        <f>VLOOKUP(A2019,'HUMAN RESOURCES'!$A$2:$M$2692,13,0)</f>
        <v>0.939</v>
      </c>
      <c r="W2019" s="36">
        <v>0</v>
      </c>
      <c r="X2019" s="37">
        <v>0</v>
      </c>
      <c r="Y2019" s="43">
        <f t="shared" si="4"/>
        <v>0</v>
      </c>
      <c r="Z2019" s="35">
        <f>VLOOKUP(A2019,BUSINESS!$A$2:$J$2692,5,0)</f>
        <v>0</v>
      </c>
      <c r="AA2019" s="5">
        <f>VLOOKUP(A2019,BUSINESS!$A$2:$J$2692,6,0)</f>
        <v>0</v>
      </c>
      <c r="AB2019" s="5">
        <f>VLOOKUP(A2019,BUSINESS!$A$2:$J$2692,7,0)</f>
        <v>0</v>
      </c>
      <c r="AC2019" s="5">
        <f>VLOOKUP(A2019,BUSINESS!$A$2:$J$2692,8,0)</f>
        <v>0</v>
      </c>
      <c r="AD2019" s="35">
        <f>VLOOKUP(A2019,BUSINESS!$A$2:$J$2692,9,0)</f>
        <v>0.508</v>
      </c>
      <c r="AE2019" s="35">
        <f>VLOOKUP(A2019,BUSINESS!$A$2:$J$2692,10,0)</f>
        <v>0.597</v>
      </c>
    </row>
    <row r="2020" customHeight="1" spans="1:31">
      <c r="A2020" s="22" t="str">
        <f t="shared" si="0"/>
        <v>San Marino-Europe2003</v>
      </c>
      <c r="B2020" s="22" t="s">
        <v>225</v>
      </c>
      <c r="C2020" s="22" t="s">
        <v>67</v>
      </c>
      <c r="D2020" s="23">
        <v>2003</v>
      </c>
      <c r="E2020" s="25">
        <v>1122981525</v>
      </c>
      <c r="F2020" s="24">
        <f t="shared" si="1"/>
        <v>39128.2761324042</v>
      </c>
      <c r="G2020" s="26">
        <v>0.051</v>
      </c>
      <c r="H2020" s="27">
        <v>2837</v>
      </c>
      <c r="I2020" s="26">
        <v>0.075</v>
      </c>
      <c r="J2020" s="5">
        <f>VLOOKUP(A2020,ENERGY!$A$2:$F$2692,5,0)</f>
        <v>0</v>
      </c>
      <c r="K2020" s="5">
        <f t="shared" si="2"/>
        <v>0</v>
      </c>
      <c r="L2020" s="31">
        <f>VLOOKUP(A2020,ENERGY!$A$2:$F$2692,6,0)</f>
        <v>0</v>
      </c>
      <c r="M2020" s="31">
        <f t="shared" si="3"/>
        <v>0</v>
      </c>
      <c r="N2020" s="32">
        <f>VLOOKUP(A2020,'HUMAN RESOURCES'!$A$2:$M$2692,5,0)</f>
        <v>0.012</v>
      </c>
      <c r="O2020" s="32">
        <f>VLOOKUP(A2020,'HUMAN RESOURCES'!$A$2:$M$2692,6,0)</f>
        <v>0.006</v>
      </c>
      <c r="P2020" s="31">
        <f>VLOOKUP(A2020,'HUMAN RESOURCES'!$A$2:$M$2692,7,0)</f>
        <v>85</v>
      </c>
      <c r="Q2020" s="5">
        <f>VLOOKUP(A2020,'HUMAN RESOURCES'!$A$2:$M$2692,8,0)</f>
        <v>78</v>
      </c>
      <c r="R2020" s="5">
        <f>VLOOKUP(A2020,'HUMAN RESOURCES'!$A$2:$M$2692,9,0)</f>
        <v>0</v>
      </c>
      <c r="S2020" s="5">
        <f>VLOOKUP(A2020,'HUMAN RESOURCES'!$A$2:$M$2692,10,0)</f>
        <v>0</v>
      </c>
      <c r="T2020" s="5">
        <f>VLOOKUP(A2020,'HUMAN RESOURCES'!$A$2:$M$2692,11,0)</f>
        <v>0</v>
      </c>
      <c r="U2020" s="5">
        <f>VLOOKUP(A2020,'HUMAN RESOURCES'!$A$2:$M$2692,12,0)</f>
        <v>28700</v>
      </c>
      <c r="V2020" s="35">
        <f>VLOOKUP(A2020,'HUMAN RESOURCES'!$A$2:$M$2692,13,0)</f>
        <v>0.94</v>
      </c>
      <c r="W2020" s="36">
        <v>0</v>
      </c>
      <c r="X2020" s="37">
        <v>0</v>
      </c>
      <c r="Y2020" s="43">
        <f t="shared" si="4"/>
        <v>0</v>
      </c>
      <c r="Z2020" s="35">
        <f>VLOOKUP(A2020,BUSINESS!$A$2:$J$2692,5,0)</f>
        <v>0</v>
      </c>
      <c r="AA2020" s="5">
        <f>VLOOKUP(A2020,BUSINESS!$A$2:$J$2692,6,0)</f>
        <v>0</v>
      </c>
      <c r="AB2020" s="5">
        <f>VLOOKUP(A2020,BUSINESS!$A$2:$J$2692,7,0)</f>
        <v>0</v>
      </c>
      <c r="AC2020" s="5">
        <f>VLOOKUP(A2020,BUSINESS!$A$2:$J$2692,8,0)</f>
        <v>0</v>
      </c>
      <c r="AD2020" s="35">
        <f>VLOOKUP(A2020,BUSINESS!$A$2:$J$2692,9,0)</f>
        <v>0.5</v>
      </c>
      <c r="AE2020" s="35">
        <f>VLOOKUP(A2020,BUSINESS!$A$2:$J$2692,10,0)</f>
        <v>0.589</v>
      </c>
    </row>
    <row r="2021" customHeight="1" spans="1:31">
      <c r="A2021" s="22" t="str">
        <f t="shared" si="0"/>
        <v>San Marino-Europe2004</v>
      </c>
      <c r="B2021" s="22" t="s">
        <v>225</v>
      </c>
      <c r="C2021" s="22" t="s">
        <v>67</v>
      </c>
      <c r="D2021" s="23">
        <v>2004</v>
      </c>
      <c r="E2021" s="25">
        <v>1317357835</v>
      </c>
      <c r="F2021" s="24">
        <f t="shared" si="1"/>
        <v>44976.3685558211</v>
      </c>
      <c r="G2021" s="26">
        <v>0.053</v>
      </c>
      <c r="H2021" s="27">
        <v>3359</v>
      </c>
      <c r="I2021" s="26">
        <v>0.071</v>
      </c>
      <c r="J2021" s="5">
        <f>VLOOKUP(A2021,ENERGY!$A$2:$F$2692,5,0)</f>
        <v>0</v>
      </c>
      <c r="K2021" s="5">
        <f t="shared" si="2"/>
        <v>0</v>
      </c>
      <c r="L2021" s="31">
        <f>VLOOKUP(A2021,ENERGY!$A$2:$F$2692,6,0)</f>
        <v>0</v>
      </c>
      <c r="M2021" s="31">
        <f t="shared" si="3"/>
        <v>0</v>
      </c>
      <c r="N2021" s="32">
        <f>VLOOKUP(A2021,'HUMAN RESOURCES'!$A$2:$M$2692,5,0)</f>
        <v>0.012</v>
      </c>
      <c r="O2021" s="32">
        <f>VLOOKUP(A2021,'HUMAN RESOURCES'!$A$2:$M$2692,6,0)</f>
        <v>0.003</v>
      </c>
      <c r="P2021" s="31">
        <f>VLOOKUP(A2021,'HUMAN RESOURCES'!$A$2:$M$2692,7,0)</f>
        <v>85</v>
      </c>
      <c r="Q2021" s="5">
        <f>VLOOKUP(A2021,'HUMAN RESOURCES'!$A$2:$M$2692,8,0)</f>
        <v>79</v>
      </c>
      <c r="R2021" s="5">
        <f>VLOOKUP(A2021,'HUMAN RESOURCES'!$A$2:$M$2692,9,0)</f>
        <v>0</v>
      </c>
      <c r="S2021" s="5">
        <f>VLOOKUP(A2021,'HUMAN RESOURCES'!$A$2:$M$2692,10,0)</f>
        <v>0</v>
      </c>
      <c r="T2021" s="5">
        <f>VLOOKUP(A2021,'HUMAN RESOURCES'!$A$2:$M$2692,11,0)</f>
        <v>0</v>
      </c>
      <c r="U2021" s="5">
        <f>VLOOKUP(A2021,'HUMAN RESOURCES'!$A$2:$M$2692,12,0)</f>
        <v>29290</v>
      </c>
      <c r="V2021" s="35">
        <f>VLOOKUP(A2021,'HUMAN RESOURCES'!$A$2:$M$2692,13,0)</f>
        <v>0.94</v>
      </c>
      <c r="W2021" s="36">
        <v>0</v>
      </c>
      <c r="X2021" s="37">
        <v>0</v>
      </c>
      <c r="Y2021" s="43">
        <f t="shared" si="4"/>
        <v>0</v>
      </c>
      <c r="Z2021" s="35">
        <f>VLOOKUP(A2021,BUSINESS!$A$2:$J$2692,5,0)</f>
        <v>0</v>
      </c>
      <c r="AA2021" s="5">
        <f>VLOOKUP(A2021,BUSINESS!$A$2:$J$2692,6,0)</f>
        <v>0</v>
      </c>
      <c r="AB2021" s="5">
        <f>VLOOKUP(A2021,BUSINESS!$A$2:$J$2692,7,0)</f>
        <v>0</v>
      </c>
      <c r="AC2021" s="5">
        <f>VLOOKUP(A2021,BUSINESS!$A$2:$J$2692,8,0)</f>
        <v>0</v>
      </c>
      <c r="AD2021" s="35">
        <f>VLOOKUP(A2021,BUSINESS!$A$2:$J$2692,9,0)</f>
        <v>0.506</v>
      </c>
      <c r="AE2021" s="35">
        <f>VLOOKUP(A2021,BUSINESS!$A$2:$J$2692,10,0)</f>
        <v>0.583</v>
      </c>
    </row>
    <row r="2022" customHeight="1" spans="1:31">
      <c r="A2022" s="22" t="str">
        <f t="shared" si="0"/>
        <v>San Marino-Europe2005</v>
      </c>
      <c r="B2022" s="22" t="s">
        <v>225</v>
      </c>
      <c r="C2022" s="22" t="s">
        <v>67</v>
      </c>
      <c r="D2022" s="23">
        <v>2005</v>
      </c>
      <c r="E2022" s="25">
        <v>1375416604</v>
      </c>
      <c r="F2022" s="24">
        <f t="shared" si="1"/>
        <v>46193.6726784215</v>
      </c>
      <c r="G2022" s="26">
        <v>0.053</v>
      </c>
      <c r="H2022" s="27">
        <v>3399</v>
      </c>
      <c r="I2022" s="26">
        <v>0.072</v>
      </c>
      <c r="J2022" s="5">
        <f>VLOOKUP(A2022,ENERGY!$A$2:$F$2692,5,0)</f>
        <v>0</v>
      </c>
      <c r="K2022" s="5">
        <f t="shared" si="2"/>
        <v>0</v>
      </c>
      <c r="L2022" s="31">
        <f>VLOOKUP(A2022,ENERGY!$A$2:$F$2692,6,0)</f>
        <v>0</v>
      </c>
      <c r="M2022" s="31">
        <f t="shared" si="3"/>
        <v>0</v>
      </c>
      <c r="N2022" s="32">
        <f>VLOOKUP(A2022,'HUMAN RESOURCES'!$A$2:$M$2692,5,0)</f>
        <v>0.012</v>
      </c>
      <c r="O2022" s="32">
        <f>VLOOKUP(A2022,'HUMAN RESOURCES'!$A$2:$M$2692,6,0)</f>
        <v>0.004</v>
      </c>
      <c r="P2022" s="31">
        <f>VLOOKUP(A2022,'HUMAN RESOURCES'!$A$2:$M$2692,7,0)</f>
        <v>85</v>
      </c>
      <c r="Q2022" s="5">
        <f>VLOOKUP(A2022,'HUMAN RESOURCES'!$A$2:$M$2692,8,0)</f>
        <v>79</v>
      </c>
      <c r="R2022" s="5">
        <f>VLOOKUP(A2022,'HUMAN RESOURCES'!$A$2:$M$2692,9,0)</f>
        <v>0</v>
      </c>
      <c r="S2022" s="5">
        <f>VLOOKUP(A2022,'HUMAN RESOURCES'!$A$2:$M$2692,10,0)</f>
        <v>0</v>
      </c>
      <c r="T2022" s="5">
        <f>VLOOKUP(A2022,'HUMAN RESOURCES'!$A$2:$M$2692,11,0)</f>
        <v>0</v>
      </c>
      <c r="U2022" s="5">
        <f>VLOOKUP(A2022,'HUMAN RESOURCES'!$A$2:$M$2692,12,0)</f>
        <v>29775</v>
      </c>
      <c r="V2022" s="35">
        <f>VLOOKUP(A2022,'HUMAN RESOURCES'!$A$2:$M$2692,13,0)</f>
        <v>0.94</v>
      </c>
      <c r="W2022" s="36">
        <v>0</v>
      </c>
      <c r="X2022" s="37">
        <v>0</v>
      </c>
      <c r="Y2022" s="43">
        <f t="shared" si="4"/>
        <v>0</v>
      </c>
      <c r="Z2022" s="35">
        <f>VLOOKUP(A2022,BUSINESS!$A$2:$J$2692,5,0)</f>
        <v>0</v>
      </c>
      <c r="AA2022" s="5">
        <f>VLOOKUP(A2022,BUSINESS!$A$2:$J$2692,6,0)</f>
        <v>0</v>
      </c>
      <c r="AB2022" s="5">
        <f>VLOOKUP(A2022,BUSINESS!$A$2:$J$2692,7,0)</f>
        <v>0</v>
      </c>
      <c r="AC2022" s="5">
        <f>VLOOKUP(A2022,BUSINESS!$A$2:$J$2692,8,0)</f>
        <v>0</v>
      </c>
      <c r="AD2022" s="35">
        <f>VLOOKUP(A2022,BUSINESS!$A$2:$J$2692,9,0)</f>
        <v>0.503</v>
      </c>
      <c r="AE2022" s="35">
        <f>VLOOKUP(A2022,BUSINESS!$A$2:$J$2692,10,0)</f>
        <v>0.576</v>
      </c>
    </row>
    <row r="2023" customHeight="1" spans="1:31">
      <c r="A2023" s="22" t="str">
        <f t="shared" si="0"/>
        <v>San Marino-Europe2006</v>
      </c>
      <c r="B2023" s="22" t="s">
        <v>225</v>
      </c>
      <c r="C2023" s="22" t="s">
        <v>67</v>
      </c>
      <c r="D2023" s="23">
        <v>2006</v>
      </c>
      <c r="E2023" s="25">
        <v>1469075398</v>
      </c>
      <c r="F2023" s="24">
        <f t="shared" si="1"/>
        <v>48757.8957185529</v>
      </c>
      <c r="G2023" s="26">
        <v>0.051</v>
      </c>
      <c r="H2023" s="27">
        <v>3444</v>
      </c>
      <c r="I2023" s="26">
        <v>0.067</v>
      </c>
      <c r="J2023" s="5">
        <f>VLOOKUP(A2023,ENERGY!$A$2:$F$2692,5,0)</f>
        <v>0</v>
      </c>
      <c r="K2023" s="5">
        <f t="shared" si="2"/>
        <v>0</v>
      </c>
      <c r="L2023" s="31">
        <f>VLOOKUP(A2023,ENERGY!$A$2:$F$2692,6,0)</f>
        <v>0</v>
      </c>
      <c r="M2023" s="31">
        <f t="shared" si="3"/>
        <v>0</v>
      </c>
      <c r="N2023" s="32">
        <f>VLOOKUP(A2023,'HUMAN RESOURCES'!$A$2:$M$2692,5,0)</f>
        <v>0.012</v>
      </c>
      <c r="O2023" s="32">
        <f>VLOOKUP(A2023,'HUMAN RESOURCES'!$A$2:$M$2692,6,0)</f>
        <v>0</v>
      </c>
      <c r="P2023" s="31">
        <f>VLOOKUP(A2023,'HUMAN RESOURCES'!$A$2:$M$2692,7,0)</f>
        <v>85</v>
      </c>
      <c r="Q2023" s="5">
        <f>VLOOKUP(A2023,'HUMAN RESOURCES'!$A$2:$M$2692,8,0)</f>
        <v>79</v>
      </c>
      <c r="R2023" s="5">
        <f>VLOOKUP(A2023,'HUMAN RESOURCES'!$A$2:$M$2692,9,0)</f>
        <v>0</v>
      </c>
      <c r="S2023" s="5">
        <f>VLOOKUP(A2023,'HUMAN RESOURCES'!$A$2:$M$2692,10,0)</f>
        <v>0</v>
      </c>
      <c r="T2023" s="5">
        <f>VLOOKUP(A2023,'HUMAN RESOURCES'!$A$2:$M$2692,11,0)</f>
        <v>0</v>
      </c>
      <c r="U2023" s="5">
        <f>VLOOKUP(A2023,'HUMAN RESOURCES'!$A$2:$M$2692,12,0)</f>
        <v>30130</v>
      </c>
      <c r="V2023" s="35">
        <f>VLOOKUP(A2023,'HUMAN RESOURCES'!$A$2:$M$2692,13,0)</f>
        <v>0.94</v>
      </c>
      <c r="W2023" s="36">
        <v>0</v>
      </c>
      <c r="X2023" s="37">
        <v>0</v>
      </c>
      <c r="Y2023" s="43">
        <f t="shared" si="4"/>
        <v>0</v>
      </c>
      <c r="Z2023" s="35">
        <f>VLOOKUP(A2023,BUSINESS!$A$2:$J$2692,5,0)</f>
        <v>0</v>
      </c>
      <c r="AA2023" s="5">
        <f>VLOOKUP(A2023,BUSINESS!$A$2:$J$2692,6,0)</f>
        <v>0</v>
      </c>
      <c r="AB2023" s="5">
        <f>VLOOKUP(A2023,BUSINESS!$A$2:$J$2692,7,0)</f>
        <v>0</v>
      </c>
      <c r="AC2023" s="5">
        <f>VLOOKUP(A2023,BUSINESS!$A$2:$J$2692,8,0)</f>
        <v>0</v>
      </c>
      <c r="AD2023" s="35">
        <f>VLOOKUP(A2023,BUSINESS!$A$2:$J$2692,9,0)</f>
        <v>0.502</v>
      </c>
      <c r="AE2023" s="35">
        <f>VLOOKUP(A2023,BUSINESS!$A$2:$J$2692,10,0)</f>
        <v>0.577</v>
      </c>
    </row>
    <row r="2024" customHeight="1" spans="1:31">
      <c r="A2024" s="22" t="str">
        <f t="shared" si="0"/>
        <v>San Marino-Europe2007</v>
      </c>
      <c r="B2024" s="22" t="s">
        <v>225</v>
      </c>
      <c r="C2024" s="22" t="s">
        <v>67</v>
      </c>
      <c r="D2024" s="23">
        <v>2007</v>
      </c>
      <c r="E2024" s="25">
        <v>1687653983</v>
      </c>
      <c r="F2024" s="24">
        <f t="shared" si="1"/>
        <v>55556.966882839</v>
      </c>
      <c r="G2024" s="26">
        <v>0.05</v>
      </c>
      <c r="H2024" s="27">
        <v>3872</v>
      </c>
      <c r="I2024" s="26">
        <v>0.076</v>
      </c>
      <c r="J2024" s="5">
        <f>VLOOKUP(A2024,ENERGY!$A$2:$F$2692,5,0)</f>
        <v>0</v>
      </c>
      <c r="K2024" s="5">
        <f t="shared" si="2"/>
        <v>0</v>
      </c>
      <c r="L2024" s="31">
        <f>VLOOKUP(A2024,ENERGY!$A$2:$F$2692,6,0)</f>
        <v>0</v>
      </c>
      <c r="M2024" s="31">
        <f t="shared" si="3"/>
        <v>0</v>
      </c>
      <c r="N2024" s="32">
        <f>VLOOKUP(A2024,'HUMAN RESOURCES'!$A$2:$M$2692,5,0)</f>
        <v>0.012</v>
      </c>
      <c r="O2024" s="32">
        <f>VLOOKUP(A2024,'HUMAN RESOURCES'!$A$2:$M$2692,6,0)</f>
        <v>0.003</v>
      </c>
      <c r="P2024" s="31">
        <f>VLOOKUP(A2024,'HUMAN RESOURCES'!$A$2:$M$2692,7,0)</f>
        <v>85</v>
      </c>
      <c r="Q2024" s="5">
        <f>VLOOKUP(A2024,'HUMAN RESOURCES'!$A$2:$M$2692,8,0)</f>
        <v>80</v>
      </c>
      <c r="R2024" s="5">
        <f>VLOOKUP(A2024,'HUMAN RESOURCES'!$A$2:$M$2692,9,0)</f>
        <v>0</v>
      </c>
      <c r="S2024" s="5">
        <f>VLOOKUP(A2024,'HUMAN RESOURCES'!$A$2:$M$2692,10,0)</f>
        <v>0</v>
      </c>
      <c r="T2024" s="5">
        <f>VLOOKUP(A2024,'HUMAN RESOURCES'!$A$2:$M$2692,11,0)</f>
        <v>0</v>
      </c>
      <c r="U2024" s="5">
        <f>VLOOKUP(A2024,'HUMAN RESOURCES'!$A$2:$M$2692,12,0)</f>
        <v>30377</v>
      </c>
      <c r="V2024" s="35">
        <f>VLOOKUP(A2024,'HUMAN RESOURCES'!$A$2:$M$2692,13,0)</f>
        <v>0.94</v>
      </c>
      <c r="W2024" s="36">
        <v>0</v>
      </c>
      <c r="X2024" s="37">
        <v>0</v>
      </c>
      <c r="Y2024" s="43">
        <f t="shared" si="4"/>
        <v>0</v>
      </c>
      <c r="Z2024" s="35">
        <f>VLOOKUP(A2024,BUSINESS!$A$2:$J$2692,5,0)</f>
        <v>0</v>
      </c>
      <c r="AA2024" s="5">
        <f>VLOOKUP(A2024,BUSINESS!$A$2:$J$2692,6,0)</f>
        <v>0</v>
      </c>
      <c r="AB2024" s="5">
        <f>VLOOKUP(A2024,BUSINESS!$A$2:$J$2692,7,0)</f>
        <v>0</v>
      </c>
      <c r="AC2024" s="5">
        <f>VLOOKUP(A2024,BUSINESS!$A$2:$J$2692,8,0)</f>
        <v>0</v>
      </c>
      <c r="AD2024" s="35">
        <f>VLOOKUP(A2024,BUSINESS!$A$2:$J$2692,9,0)</f>
        <v>0.504</v>
      </c>
      <c r="AE2024" s="35">
        <f>VLOOKUP(A2024,BUSINESS!$A$2:$J$2692,10,0)</f>
        <v>0.576</v>
      </c>
    </row>
    <row r="2025" customHeight="1" spans="1:31">
      <c r="A2025" s="22" t="str">
        <f t="shared" si="0"/>
        <v>San Marino-Europe2008</v>
      </c>
      <c r="B2025" s="22" t="s">
        <v>225</v>
      </c>
      <c r="C2025" s="22" t="s">
        <v>67</v>
      </c>
      <c r="D2025" s="23">
        <v>2008</v>
      </c>
      <c r="E2025" s="25">
        <v>1899809580</v>
      </c>
      <c r="F2025" s="24">
        <f t="shared" si="1"/>
        <v>62188.928606501</v>
      </c>
      <c r="G2025" s="26">
        <v>0.05</v>
      </c>
      <c r="H2025" s="27">
        <v>4069</v>
      </c>
      <c r="I2025" s="26">
        <v>0.079</v>
      </c>
      <c r="J2025" s="5">
        <f>VLOOKUP(A2025,ENERGY!$A$2:$F$2692,5,0)</f>
        <v>0</v>
      </c>
      <c r="K2025" s="5">
        <f t="shared" si="2"/>
        <v>0</v>
      </c>
      <c r="L2025" s="31">
        <f>VLOOKUP(A2025,ENERGY!$A$2:$F$2692,6,0)</f>
        <v>0</v>
      </c>
      <c r="M2025" s="31">
        <f t="shared" si="3"/>
        <v>0</v>
      </c>
      <c r="N2025" s="32">
        <f>VLOOKUP(A2025,'HUMAN RESOURCES'!$A$2:$M$2692,5,0)</f>
        <v>0.012</v>
      </c>
      <c r="O2025" s="32">
        <f>VLOOKUP(A2025,'HUMAN RESOURCES'!$A$2:$M$2692,6,0)</f>
        <v>0.002</v>
      </c>
      <c r="P2025" s="31">
        <f>VLOOKUP(A2025,'HUMAN RESOURCES'!$A$2:$M$2692,7,0)</f>
        <v>86</v>
      </c>
      <c r="Q2025" s="5">
        <f>VLOOKUP(A2025,'HUMAN RESOURCES'!$A$2:$M$2692,8,0)</f>
        <v>80</v>
      </c>
      <c r="R2025" s="5">
        <f>VLOOKUP(A2025,'HUMAN RESOURCES'!$A$2:$M$2692,9,0)</f>
        <v>0</v>
      </c>
      <c r="S2025" s="5">
        <f>VLOOKUP(A2025,'HUMAN RESOURCES'!$A$2:$M$2692,10,0)</f>
        <v>0</v>
      </c>
      <c r="T2025" s="5">
        <f>VLOOKUP(A2025,'HUMAN RESOURCES'!$A$2:$M$2692,11,0)</f>
        <v>0</v>
      </c>
      <c r="U2025" s="5">
        <f>VLOOKUP(A2025,'HUMAN RESOURCES'!$A$2:$M$2692,12,0)</f>
        <v>30549</v>
      </c>
      <c r="V2025" s="35">
        <f>VLOOKUP(A2025,'HUMAN RESOURCES'!$A$2:$M$2692,13,0)</f>
        <v>0.941</v>
      </c>
      <c r="W2025" s="36">
        <v>0</v>
      </c>
      <c r="X2025" s="37">
        <v>0</v>
      </c>
      <c r="Y2025" s="43">
        <f t="shared" si="4"/>
        <v>0</v>
      </c>
      <c r="Z2025" s="35">
        <f>VLOOKUP(A2025,BUSINESS!$A$2:$J$2692,5,0)</f>
        <v>0</v>
      </c>
      <c r="AA2025" s="5">
        <f>VLOOKUP(A2025,BUSINESS!$A$2:$J$2692,6,0)</f>
        <v>0</v>
      </c>
      <c r="AB2025" s="5">
        <f>VLOOKUP(A2025,BUSINESS!$A$2:$J$2692,7,0)</f>
        <v>0</v>
      </c>
      <c r="AC2025" s="5">
        <f>VLOOKUP(A2025,BUSINESS!$A$2:$J$2692,8,0)</f>
        <v>0</v>
      </c>
      <c r="AD2025" s="35">
        <f>VLOOKUP(A2025,BUSINESS!$A$2:$J$2692,9,0)</f>
        <v>0.545</v>
      </c>
      <c r="AE2025" s="35">
        <f>VLOOKUP(A2025,BUSINESS!$A$2:$J$2692,10,0)</f>
        <v>0.799</v>
      </c>
    </row>
    <row r="2026" customHeight="1" spans="1:31">
      <c r="A2026" s="22" t="str">
        <f t="shared" si="0"/>
        <v>San Marino-Europe2009</v>
      </c>
      <c r="B2026" s="22" t="s">
        <v>225</v>
      </c>
      <c r="C2026" s="22" t="s">
        <v>67</v>
      </c>
      <c r="D2026" s="23">
        <v>2009</v>
      </c>
      <c r="E2026" s="25">
        <v>1899809580</v>
      </c>
      <c r="F2026" s="24">
        <f t="shared" si="1"/>
        <v>61887.0799400612</v>
      </c>
      <c r="G2026" s="26">
        <v>0.051</v>
      </c>
      <c r="H2026" s="27">
        <v>3548</v>
      </c>
      <c r="I2026" s="26">
        <v>0.057</v>
      </c>
      <c r="J2026" s="5">
        <f>VLOOKUP(A2026,ENERGY!$A$2:$F$2692,5,0)</f>
        <v>0</v>
      </c>
      <c r="K2026" s="5">
        <f t="shared" si="2"/>
        <v>0</v>
      </c>
      <c r="L2026" s="31">
        <f>VLOOKUP(A2026,ENERGY!$A$2:$F$2692,6,0)</f>
        <v>0</v>
      </c>
      <c r="M2026" s="31">
        <f t="shared" si="3"/>
        <v>0</v>
      </c>
      <c r="N2026" s="32">
        <f>VLOOKUP(A2026,'HUMAN RESOURCES'!$A$2:$M$2692,5,0)</f>
        <v>0.013</v>
      </c>
      <c r="O2026" s="32">
        <f>VLOOKUP(A2026,'HUMAN RESOURCES'!$A$2:$M$2692,6,0)</f>
        <v>0.01</v>
      </c>
      <c r="P2026" s="31">
        <f>VLOOKUP(A2026,'HUMAN RESOURCES'!$A$2:$M$2692,7,0)</f>
        <v>86</v>
      </c>
      <c r="Q2026" s="5">
        <f>VLOOKUP(A2026,'HUMAN RESOURCES'!$A$2:$M$2692,8,0)</f>
        <v>80</v>
      </c>
      <c r="R2026" s="5">
        <f>VLOOKUP(A2026,'HUMAN RESOURCES'!$A$2:$M$2692,9,0)</f>
        <v>0</v>
      </c>
      <c r="S2026" s="5">
        <f>VLOOKUP(A2026,'HUMAN RESOURCES'!$A$2:$M$2692,10,0)</f>
        <v>0</v>
      </c>
      <c r="T2026" s="5">
        <f>VLOOKUP(A2026,'HUMAN RESOURCES'!$A$2:$M$2692,11,0)</f>
        <v>0</v>
      </c>
      <c r="U2026" s="5">
        <f>VLOOKUP(A2026,'HUMAN RESOURCES'!$A$2:$M$2692,12,0)</f>
        <v>30698</v>
      </c>
      <c r="V2026" s="35">
        <f>VLOOKUP(A2026,'HUMAN RESOURCES'!$A$2:$M$2692,13,0)</f>
        <v>0.941</v>
      </c>
      <c r="W2026" s="36">
        <v>0</v>
      </c>
      <c r="X2026" s="37">
        <v>0</v>
      </c>
      <c r="Y2026" s="43">
        <f t="shared" si="4"/>
        <v>0</v>
      </c>
      <c r="Z2026" s="35">
        <f>VLOOKUP(A2026,BUSINESS!$A$2:$J$2692,5,0)</f>
        <v>0</v>
      </c>
      <c r="AA2026" s="5">
        <f>VLOOKUP(A2026,BUSINESS!$A$2:$J$2692,6,0)</f>
        <v>0</v>
      </c>
      <c r="AB2026" s="5">
        <f>VLOOKUP(A2026,BUSINESS!$A$2:$J$2692,7,0)</f>
        <v>0</v>
      </c>
      <c r="AC2026" s="5">
        <f>VLOOKUP(A2026,BUSINESS!$A$2:$J$2692,8,0)</f>
        <v>0</v>
      </c>
      <c r="AD2026" s="35">
        <f>VLOOKUP(A2026,BUSINESS!$A$2:$J$2692,9,0)</f>
        <v>0.542</v>
      </c>
      <c r="AE2026" s="35">
        <f>VLOOKUP(A2026,BUSINESS!$A$2:$J$2692,10,0)</f>
        <v>0.976</v>
      </c>
    </row>
    <row r="2027" customHeight="1" spans="1:31">
      <c r="A2027" s="22" t="str">
        <f t="shared" si="0"/>
        <v>San Marino-Europe2010</v>
      </c>
      <c r="B2027" s="22" t="s">
        <v>225</v>
      </c>
      <c r="C2027" s="22" t="s">
        <v>67</v>
      </c>
      <c r="D2027" s="23">
        <v>2010</v>
      </c>
      <c r="E2027" s="25">
        <v>1899809580</v>
      </c>
      <c r="F2027" s="24">
        <f t="shared" si="1"/>
        <v>61560.2080295519</v>
      </c>
      <c r="G2027" s="26">
        <v>0.053</v>
      </c>
      <c r="H2027" s="27">
        <v>3319</v>
      </c>
      <c r="I2027" s="26">
        <v>0.054</v>
      </c>
      <c r="J2027" s="5">
        <f>VLOOKUP(A2027,ENERGY!$A$2:$F$2692,5,0)</f>
        <v>0</v>
      </c>
      <c r="K2027" s="5">
        <f t="shared" si="2"/>
        <v>0</v>
      </c>
      <c r="L2027" s="31">
        <f>VLOOKUP(A2027,ENERGY!$A$2:$F$2692,6,0)</f>
        <v>0</v>
      </c>
      <c r="M2027" s="31">
        <f t="shared" si="3"/>
        <v>0</v>
      </c>
      <c r="N2027" s="32">
        <f>VLOOKUP(A2027,'HUMAN RESOURCES'!$A$2:$M$2692,5,0)</f>
        <v>0.013</v>
      </c>
      <c r="O2027" s="32">
        <f>VLOOKUP(A2027,'HUMAN RESOURCES'!$A$2:$M$2692,6,0)</f>
        <v>0.014</v>
      </c>
      <c r="P2027" s="31">
        <f>VLOOKUP(A2027,'HUMAN RESOURCES'!$A$2:$M$2692,7,0)</f>
        <v>86</v>
      </c>
      <c r="Q2027" s="5">
        <f>VLOOKUP(A2027,'HUMAN RESOURCES'!$A$2:$M$2692,8,0)</f>
        <v>80</v>
      </c>
      <c r="R2027" s="5">
        <f>VLOOKUP(A2027,'HUMAN RESOURCES'!$A$2:$M$2692,9,0)</f>
        <v>0</v>
      </c>
      <c r="S2027" s="5">
        <f>VLOOKUP(A2027,'HUMAN RESOURCES'!$A$2:$M$2692,10,0)</f>
        <v>0</v>
      </c>
      <c r="T2027" s="5">
        <f>VLOOKUP(A2027,'HUMAN RESOURCES'!$A$2:$M$2692,11,0)</f>
        <v>0</v>
      </c>
      <c r="U2027" s="5">
        <f>VLOOKUP(A2027,'HUMAN RESOURCES'!$A$2:$M$2692,12,0)</f>
        <v>30861</v>
      </c>
      <c r="V2027" s="35">
        <f>VLOOKUP(A2027,'HUMAN RESOURCES'!$A$2:$M$2692,13,0)</f>
        <v>0.941</v>
      </c>
      <c r="W2027" s="36">
        <v>0</v>
      </c>
      <c r="X2027" s="37">
        <v>0</v>
      </c>
      <c r="Y2027" s="43">
        <f t="shared" si="4"/>
        <v>0</v>
      </c>
      <c r="Z2027" s="35">
        <f>VLOOKUP(A2027,BUSINESS!$A$2:$J$2692,5,0)</f>
        <v>0</v>
      </c>
      <c r="AA2027" s="5">
        <f>VLOOKUP(A2027,BUSINESS!$A$2:$J$2692,6,0)</f>
        <v>0</v>
      </c>
      <c r="AB2027" s="5">
        <f>VLOOKUP(A2027,BUSINESS!$A$2:$J$2692,7,0)</f>
        <v>0</v>
      </c>
      <c r="AC2027" s="5">
        <f>VLOOKUP(A2027,BUSINESS!$A$2:$J$2692,8,0)</f>
        <v>0</v>
      </c>
      <c r="AD2027" s="35">
        <f>VLOOKUP(A2027,BUSINESS!$A$2:$J$2692,9,0)</f>
        <v>0</v>
      </c>
      <c r="AE2027" s="35">
        <f>VLOOKUP(A2027,BUSINESS!$A$2:$J$2692,10,0)</f>
        <v>0.991</v>
      </c>
    </row>
    <row r="2028" customHeight="1" spans="1:31">
      <c r="A2028" s="22" t="str">
        <f t="shared" si="0"/>
        <v>San Marino-Europe2011</v>
      </c>
      <c r="B2028" s="22" t="s">
        <v>225</v>
      </c>
      <c r="C2028" s="22" t="s">
        <v>67</v>
      </c>
      <c r="D2028" s="23">
        <v>2011</v>
      </c>
      <c r="E2028" s="25">
        <v>1899809580</v>
      </c>
      <c r="F2028" s="24">
        <f t="shared" si="1"/>
        <v>61189.4350682814</v>
      </c>
      <c r="G2028" s="26">
        <v>0.055</v>
      </c>
      <c r="H2028" s="27">
        <v>3553</v>
      </c>
      <c r="I2028" s="26">
        <v>0.059</v>
      </c>
      <c r="J2028" s="5">
        <f>VLOOKUP(A2028,ENERGY!$A$2:$F$2692,5,0)</f>
        <v>0</v>
      </c>
      <c r="K2028" s="5">
        <f t="shared" si="2"/>
        <v>0</v>
      </c>
      <c r="L2028" s="31">
        <f>VLOOKUP(A2028,ENERGY!$A$2:$F$2692,6,0)</f>
        <v>0</v>
      </c>
      <c r="M2028" s="31">
        <f t="shared" si="3"/>
        <v>0</v>
      </c>
      <c r="N2028" s="32">
        <f>VLOOKUP(A2028,'HUMAN RESOURCES'!$A$2:$M$2692,5,0)</f>
        <v>0.013</v>
      </c>
      <c r="O2028" s="32">
        <f>VLOOKUP(A2028,'HUMAN RESOURCES'!$A$2:$M$2692,6,0)</f>
        <v>0.004</v>
      </c>
      <c r="P2028" s="31">
        <f>VLOOKUP(A2028,'HUMAN RESOURCES'!$A$2:$M$2692,7,0)</f>
        <v>86</v>
      </c>
      <c r="Q2028" s="5">
        <f>VLOOKUP(A2028,'HUMAN RESOURCES'!$A$2:$M$2692,8,0)</f>
        <v>80</v>
      </c>
      <c r="R2028" s="5">
        <f>VLOOKUP(A2028,'HUMAN RESOURCES'!$A$2:$M$2692,9,0)</f>
        <v>0</v>
      </c>
      <c r="S2028" s="5">
        <f>VLOOKUP(A2028,'HUMAN RESOURCES'!$A$2:$M$2692,10,0)</f>
        <v>0</v>
      </c>
      <c r="T2028" s="5">
        <f>VLOOKUP(A2028,'HUMAN RESOURCES'!$A$2:$M$2692,11,0)</f>
        <v>0</v>
      </c>
      <c r="U2028" s="5">
        <f>VLOOKUP(A2028,'HUMAN RESOURCES'!$A$2:$M$2692,12,0)</f>
        <v>31048</v>
      </c>
      <c r="V2028" s="35">
        <f>VLOOKUP(A2028,'HUMAN RESOURCES'!$A$2:$M$2692,13,0)</f>
        <v>0.941</v>
      </c>
      <c r="W2028" s="36">
        <v>0</v>
      </c>
      <c r="X2028" s="37">
        <v>0</v>
      </c>
      <c r="Y2028" s="43">
        <f t="shared" si="4"/>
        <v>0</v>
      </c>
      <c r="Z2028" s="35">
        <f>VLOOKUP(A2028,BUSINESS!$A$2:$J$2692,5,0)</f>
        <v>0</v>
      </c>
      <c r="AA2028" s="5">
        <f>VLOOKUP(A2028,BUSINESS!$A$2:$J$2692,6,0)</f>
        <v>0</v>
      </c>
      <c r="AB2028" s="5">
        <f>VLOOKUP(A2028,BUSINESS!$A$2:$J$2692,7,0)</f>
        <v>0</v>
      </c>
      <c r="AC2028" s="5">
        <f>VLOOKUP(A2028,BUSINESS!$A$2:$J$2692,8,0)</f>
        <v>0</v>
      </c>
      <c r="AD2028" s="35">
        <f>VLOOKUP(A2028,BUSINESS!$A$2:$J$2692,9,0)</f>
        <v>0.496</v>
      </c>
      <c r="AE2028" s="35">
        <f>VLOOKUP(A2028,BUSINESS!$A$2:$J$2692,10,0)</f>
        <v>1.142</v>
      </c>
    </row>
    <row r="2029" customHeight="1" spans="1:31">
      <c r="A2029" s="22" t="str">
        <f t="shared" si="0"/>
        <v>San Marino-Europe2012</v>
      </c>
      <c r="B2029" s="22" t="s">
        <v>225</v>
      </c>
      <c r="C2029" s="22" t="s">
        <v>67</v>
      </c>
      <c r="D2029" s="23">
        <v>2012</v>
      </c>
      <c r="E2029" s="25">
        <v>1899809580</v>
      </c>
      <c r="F2029" s="24">
        <f t="shared" si="1"/>
        <v>60799.7433353602</v>
      </c>
      <c r="G2029" s="26">
        <v>0.065</v>
      </c>
      <c r="H2029" s="27">
        <v>3792</v>
      </c>
      <c r="J2029" s="5">
        <f>VLOOKUP(A2029,ENERGY!$A$2:$F$2692,5,0)</f>
        <v>0</v>
      </c>
      <c r="K2029" s="5">
        <f t="shared" si="2"/>
        <v>0</v>
      </c>
      <c r="L2029" s="31">
        <f>VLOOKUP(A2029,ENERGY!$A$2:$F$2692,6,0)</f>
        <v>0</v>
      </c>
      <c r="M2029" s="31">
        <f t="shared" si="3"/>
        <v>0</v>
      </c>
      <c r="N2029" s="32">
        <f>VLOOKUP(A2029,'HUMAN RESOURCES'!$A$2:$M$2692,5,0)</f>
        <v>0.013</v>
      </c>
      <c r="O2029" s="32">
        <f>VLOOKUP(A2029,'HUMAN RESOURCES'!$A$2:$M$2692,6,0)</f>
        <v>0.004</v>
      </c>
      <c r="P2029" s="31">
        <f>VLOOKUP(A2029,'HUMAN RESOURCES'!$A$2:$M$2692,7,0)</f>
        <v>0</v>
      </c>
      <c r="Q2029" s="5">
        <f>VLOOKUP(A2029,'HUMAN RESOURCES'!$A$2:$M$2692,8,0)</f>
        <v>0</v>
      </c>
      <c r="R2029" s="5">
        <f>VLOOKUP(A2029,'HUMAN RESOURCES'!$A$2:$M$2692,9,0)</f>
        <v>0</v>
      </c>
      <c r="S2029" s="5">
        <f>VLOOKUP(A2029,'HUMAN RESOURCES'!$A$2:$M$2692,10,0)</f>
        <v>0</v>
      </c>
      <c r="T2029" s="5">
        <f>VLOOKUP(A2029,'HUMAN RESOURCES'!$A$2:$M$2692,11,0)</f>
        <v>0</v>
      </c>
      <c r="U2029" s="5">
        <f>VLOOKUP(A2029,'HUMAN RESOURCES'!$A$2:$M$2692,12,0)</f>
        <v>31247</v>
      </c>
      <c r="V2029" s="35">
        <f>VLOOKUP(A2029,'HUMAN RESOURCES'!$A$2:$M$2692,13,0)</f>
        <v>0.941</v>
      </c>
      <c r="W2029" s="36">
        <v>0</v>
      </c>
      <c r="X2029" s="37">
        <v>0</v>
      </c>
      <c r="Y2029" s="43">
        <f t="shared" si="4"/>
        <v>10.0378956633749</v>
      </c>
      <c r="Z2029" s="35">
        <f>VLOOKUP(A2029,BUSINESS!$A$2:$J$2692,5,0)</f>
        <v>0.422</v>
      </c>
      <c r="AA2029" s="5">
        <f>VLOOKUP(A2029,BUSINESS!$A$2:$J$2692,6,0)</f>
        <v>40</v>
      </c>
      <c r="AB2029" s="5">
        <f>VLOOKUP(A2029,BUSINESS!$A$2:$J$2692,7,0)</f>
        <v>74</v>
      </c>
      <c r="AC2029" s="5">
        <f>VLOOKUP(A2029,BUSINESS!$A$2:$J$2692,8,0)</f>
        <v>52</v>
      </c>
      <c r="AD2029" s="35">
        <f>VLOOKUP(A2029,BUSINESS!$A$2:$J$2692,9,0)</f>
        <v>0.509</v>
      </c>
      <c r="AE2029" s="35">
        <f>VLOOKUP(A2029,BUSINESS!$A$2:$J$2692,10,0)</f>
        <v>1.152</v>
      </c>
    </row>
    <row r="2030" customHeight="1" spans="1:31">
      <c r="A2030" s="22" t="str">
        <f t="shared" si="0"/>
        <v>Sao Tome and Principe-Africa2000</v>
      </c>
      <c r="B2030" s="22" t="s">
        <v>226</v>
      </c>
      <c r="C2030" s="22" t="s">
        <v>69</v>
      </c>
      <c r="D2030" s="23">
        <v>2000</v>
      </c>
      <c r="E2030" s="25">
        <v>76709305</v>
      </c>
      <c r="F2030" s="24">
        <f t="shared" si="1"/>
        <v>550.171450497748</v>
      </c>
      <c r="G2030" s="26">
        <v>0.089</v>
      </c>
      <c r="H2030" s="27">
        <v>46</v>
      </c>
      <c r="I2030" s="26">
        <v>0.397</v>
      </c>
      <c r="J2030" s="5">
        <f>VLOOKUP(A2030,ENERGY!$A$2:$F$2692,5,0)</f>
        <v>0</v>
      </c>
      <c r="K2030" s="5">
        <f t="shared" si="2"/>
        <v>0</v>
      </c>
      <c r="L2030" s="31">
        <f>VLOOKUP(A2030,ENERGY!$A$2:$F$2692,6,0)</f>
        <v>0</v>
      </c>
      <c r="M2030" s="31">
        <f t="shared" si="3"/>
        <v>0</v>
      </c>
      <c r="N2030" s="32">
        <f>VLOOKUP(A2030,'HUMAN RESOURCES'!$A$2:$M$2692,5,0)</f>
        <v>0.014</v>
      </c>
      <c r="O2030" s="32">
        <f>VLOOKUP(A2030,'HUMAN RESOURCES'!$A$2:$M$2692,6,0)</f>
        <v>0.002</v>
      </c>
      <c r="P2030" s="31">
        <f>VLOOKUP(A2030,'HUMAN RESOURCES'!$A$2:$M$2692,7,0)</f>
        <v>65</v>
      </c>
      <c r="Q2030" s="5">
        <f>VLOOKUP(A2030,'HUMAN RESOURCES'!$A$2:$M$2692,8,0)</f>
        <v>62</v>
      </c>
      <c r="R2030" s="5">
        <f>VLOOKUP(A2030,'HUMAN RESOURCES'!$A$2:$M$2692,9,0)</f>
        <v>0.44</v>
      </c>
      <c r="S2030" s="5">
        <f>VLOOKUP(A2030,'HUMAN RESOURCES'!$A$2:$M$2692,10,0)</f>
        <v>0.52</v>
      </c>
      <c r="T2030" s="5">
        <f>VLOOKUP(A2030,'HUMAN RESOURCES'!$A$2:$M$2692,11,0)</f>
        <v>0.04</v>
      </c>
      <c r="U2030" s="5">
        <f>VLOOKUP(A2030,'HUMAN RESOURCES'!$A$2:$M$2692,12,0)</f>
        <v>139428</v>
      </c>
      <c r="V2030" s="35">
        <f>VLOOKUP(A2030,'HUMAN RESOURCES'!$A$2:$M$2692,13,0)</f>
        <v>0.534</v>
      </c>
      <c r="W2030" s="38">
        <f>VLOOKUP(A2030,TOURISM!$A$2:$F$2692,5,0)</f>
        <v>9900000</v>
      </c>
      <c r="X2030" s="39">
        <f>VLOOKUP(A2030,TOURISM!$A$2:$F$2692,6,0)</f>
        <v>2200000</v>
      </c>
      <c r="Y2030" s="43">
        <f t="shared" si="4"/>
        <v>5.48636329785977</v>
      </c>
      <c r="Z2030" s="35">
        <f>VLOOKUP(A2030,BUSINESS!$A$2:$J$2692,5,0)</f>
        <v>0</v>
      </c>
      <c r="AA2030" s="5">
        <f>VLOOKUP(A2030,BUSINESS!$A$2:$J$2692,6,0)</f>
        <v>0</v>
      </c>
      <c r="AB2030" s="5">
        <f>VLOOKUP(A2030,BUSINESS!$A$2:$J$2692,7,0)</f>
        <v>0</v>
      </c>
      <c r="AC2030" s="5">
        <f>VLOOKUP(A2030,BUSINESS!$A$2:$J$2692,8,0)</f>
        <v>0</v>
      </c>
      <c r="AD2030" s="35">
        <f>VLOOKUP(A2030,BUSINESS!$A$2:$J$2692,9,0)</f>
        <v>0.046</v>
      </c>
      <c r="AE2030" s="35">
        <f>VLOOKUP(A2030,BUSINESS!$A$2:$J$2692,10,0)</f>
        <v>0</v>
      </c>
    </row>
    <row r="2031" customHeight="1" spans="1:31">
      <c r="A2031" s="22" t="str">
        <f t="shared" si="0"/>
        <v>Sao Tome and Principe-Africa2001</v>
      </c>
      <c r="B2031" s="22" t="s">
        <v>226</v>
      </c>
      <c r="C2031" s="22" t="s">
        <v>69</v>
      </c>
      <c r="D2031" s="23">
        <v>2001</v>
      </c>
      <c r="E2031" s="25">
        <v>76553443</v>
      </c>
      <c r="F2031" s="24">
        <f t="shared" si="1"/>
        <v>539.933863721321</v>
      </c>
      <c r="G2031" s="26">
        <v>0.103</v>
      </c>
      <c r="H2031" s="27">
        <v>52</v>
      </c>
      <c r="I2031" s="26">
        <v>0.37</v>
      </c>
      <c r="J2031" s="5">
        <f>VLOOKUP(A2031,ENERGY!$A$2:$F$2692,5,0)</f>
        <v>0</v>
      </c>
      <c r="K2031" s="5">
        <f t="shared" si="2"/>
        <v>0</v>
      </c>
      <c r="L2031" s="31">
        <f>VLOOKUP(A2031,ENERGY!$A$2:$F$2692,6,0)</f>
        <v>0</v>
      </c>
      <c r="M2031" s="31">
        <f t="shared" si="3"/>
        <v>0</v>
      </c>
      <c r="N2031" s="32">
        <f>VLOOKUP(A2031,'HUMAN RESOURCES'!$A$2:$M$2692,5,0)</f>
        <v>0.016</v>
      </c>
      <c r="O2031" s="32">
        <f>VLOOKUP(A2031,'HUMAN RESOURCES'!$A$2:$M$2692,6,0)</f>
        <v>0.003</v>
      </c>
      <c r="P2031" s="31">
        <f>VLOOKUP(A2031,'HUMAN RESOURCES'!$A$2:$M$2692,7,0)</f>
        <v>65</v>
      </c>
      <c r="Q2031" s="5">
        <f>VLOOKUP(A2031,'HUMAN RESOURCES'!$A$2:$M$2692,8,0)</f>
        <v>62</v>
      </c>
      <c r="R2031" s="5">
        <f>VLOOKUP(A2031,'HUMAN RESOURCES'!$A$2:$M$2692,9,0)</f>
        <v>0.434</v>
      </c>
      <c r="S2031" s="5">
        <f>VLOOKUP(A2031,'HUMAN RESOURCES'!$A$2:$M$2692,10,0)</f>
        <v>0.526</v>
      </c>
      <c r="T2031" s="5">
        <f>VLOOKUP(A2031,'HUMAN RESOURCES'!$A$2:$M$2692,11,0)</f>
        <v>0.04</v>
      </c>
      <c r="U2031" s="5">
        <f>VLOOKUP(A2031,'HUMAN RESOURCES'!$A$2:$M$2692,12,0)</f>
        <v>141783</v>
      </c>
      <c r="V2031" s="35">
        <f>VLOOKUP(A2031,'HUMAN RESOURCES'!$A$2:$M$2692,13,0)</f>
        <v>0.544</v>
      </c>
      <c r="W2031" s="38">
        <f>VLOOKUP(A2031,TOURISM!$A$2:$F$2692,5,0)</f>
        <v>6200000</v>
      </c>
      <c r="X2031" s="39">
        <f>VLOOKUP(A2031,TOURISM!$A$2:$F$2692,6,0)</f>
        <v>2000000</v>
      </c>
      <c r="Y2031" s="43">
        <f t="shared" si="4"/>
        <v>6.02708850109393</v>
      </c>
      <c r="Z2031" s="35">
        <f>VLOOKUP(A2031,BUSINESS!$A$2:$J$2692,5,0)</f>
        <v>0</v>
      </c>
      <c r="AA2031" s="5">
        <f>VLOOKUP(A2031,BUSINESS!$A$2:$J$2692,6,0)</f>
        <v>0</v>
      </c>
      <c r="AB2031" s="5">
        <f>VLOOKUP(A2031,BUSINESS!$A$2:$J$2692,7,0)</f>
        <v>0</v>
      </c>
      <c r="AC2031" s="5">
        <f>VLOOKUP(A2031,BUSINESS!$A$2:$J$2692,8,0)</f>
        <v>0</v>
      </c>
      <c r="AD2031" s="35">
        <f>VLOOKUP(A2031,BUSINESS!$A$2:$J$2692,9,0)</f>
        <v>0.063</v>
      </c>
      <c r="AE2031" s="35">
        <f>VLOOKUP(A2031,BUSINESS!$A$2:$J$2692,10,0)</f>
        <v>0</v>
      </c>
    </row>
    <row r="2032" customHeight="1" spans="1:31">
      <c r="A2032" s="22" t="str">
        <f t="shared" si="0"/>
        <v>Sao Tome and Principe-Africa2002</v>
      </c>
      <c r="B2032" s="22" t="s">
        <v>226</v>
      </c>
      <c r="C2032" s="22" t="s">
        <v>69</v>
      </c>
      <c r="D2032" s="23">
        <v>2002</v>
      </c>
      <c r="E2032" s="25">
        <v>84617971</v>
      </c>
      <c r="F2032" s="24">
        <f t="shared" si="1"/>
        <v>585.806358041358</v>
      </c>
      <c r="G2032" s="26">
        <v>0.106</v>
      </c>
      <c r="H2032" s="27">
        <v>59</v>
      </c>
      <c r="I2032" s="26">
        <v>0.374</v>
      </c>
      <c r="J2032" s="5">
        <f>VLOOKUP(A2032,ENERGY!$A$2:$F$2692,5,0)</f>
        <v>0</v>
      </c>
      <c r="K2032" s="5">
        <f t="shared" si="2"/>
        <v>0</v>
      </c>
      <c r="L2032" s="31">
        <f>VLOOKUP(A2032,ENERGY!$A$2:$F$2692,6,0)</f>
        <v>99</v>
      </c>
      <c r="M2032" s="31">
        <f t="shared" si="3"/>
        <v>0.000685372489563646</v>
      </c>
      <c r="N2032" s="32">
        <f>VLOOKUP(A2032,'HUMAN RESOURCES'!$A$2:$M$2692,5,0)</f>
        <v>0.017</v>
      </c>
      <c r="O2032" s="32">
        <f>VLOOKUP(A2032,'HUMAN RESOURCES'!$A$2:$M$2692,6,0)</f>
        <v>0.019</v>
      </c>
      <c r="P2032" s="31">
        <f>VLOOKUP(A2032,'HUMAN RESOURCES'!$A$2:$M$2692,7,0)</f>
        <v>66</v>
      </c>
      <c r="Q2032" s="5">
        <f>VLOOKUP(A2032,'HUMAN RESOURCES'!$A$2:$M$2692,8,0)</f>
        <v>62</v>
      </c>
      <c r="R2032" s="5">
        <f>VLOOKUP(A2032,'HUMAN RESOURCES'!$A$2:$M$2692,9,0)</f>
        <v>0.429</v>
      </c>
      <c r="S2032" s="5">
        <f>VLOOKUP(A2032,'HUMAN RESOURCES'!$A$2:$M$2692,10,0)</f>
        <v>0.53</v>
      </c>
      <c r="T2032" s="5">
        <f>VLOOKUP(A2032,'HUMAN RESOURCES'!$A$2:$M$2692,11,0)</f>
        <v>0.04</v>
      </c>
      <c r="U2032" s="5">
        <f>VLOOKUP(A2032,'HUMAN RESOURCES'!$A$2:$M$2692,12,0)</f>
        <v>144447</v>
      </c>
      <c r="V2032" s="35">
        <f>VLOOKUP(A2032,'HUMAN RESOURCES'!$A$2:$M$2692,13,0)</f>
        <v>0.553</v>
      </c>
      <c r="W2032" s="38">
        <f>VLOOKUP(A2032,TOURISM!$A$2:$F$2692,5,0)</f>
        <v>6900000</v>
      </c>
      <c r="X2032" s="39">
        <f>VLOOKUP(A2032,TOURISM!$A$2:$F$2692,6,0)</f>
        <v>1800000</v>
      </c>
      <c r="Y2032" s="43">
        <f t="shared" si="4"/>
        <v>5.52729397505216</v>
      </c>
      <c r="Z2032" s="35">
        <f>VLOOKUP(A2032,BUSINESS!$A$2:$J$2692,5,0)</f>
        <v>0</v>
      </c>
      <c r="AA2032" s="5">
        <f>VLOOKUP(A2032,BUSINESS!$A$2:$J$2692,6,0)</f>
        <v>0</v>
      </c>
      <c r="AB2032" s="5">
        <f>VLOOKUP(A2032,BUSINESS!$A$2:$J$2692,7,0)</f>
        <v>0</v>
      </c>
      <c r="AC2032" s="5">
        <f>VLOOKUP(A2032,BUSINESS!$A$2:$J$2692,8,0)</f>
        <v>0</v>
      </c>
      <c r="AD2032" s="35">
        <f>VLOOKUP(A2032,BUSINESS!$A$2:$J$2692,9,0)</f>
        <v>0.076</v>
      </c>
      <c r="AE2032" s="35">
        <f>VLOOKUP(A2032,BUSINESS!$A$2:$J$2692,10,0)</f>
        <v>0.014</v>
      </c>
    </row>
    <row r="2033" customHeight="1" spans="1:31">
      <c r="A2033" s="22" t="str">
        <f t="shared" si="0"/>
        <v>Sao Tome and Principe-Africa2003</v>
      </c>
      <c r="B2033" s="22" t="s">
        <v>226</v>
      </c>
      <c r="C2033" s="22" t="s">
        <v>69</v>
      </c>
      <c r="D2033" s="23">
        <v>2003</v>
      </c>
      <c r="E2033" s="25">
        <v>101315400</v>
      </c>
      <c r="F2033" s="24">
        <f t="shared" si="1"/>
        <v>687.093689600217</v>
      </c>
      <c r="G2033" s="26">
        <v>0.118</v>
      </c>
      <c r="H2033" s="27">
        <v>78</v>
      </c>
      <c r="I2033" s="26">
        <v>0.296</v>
      </c>
      <c r="J2033" s="5">
        <f>VLOOKUP(A2033,ENERGY!$A$2:$F$2692,5,0)</f>
        <v>0</v>
      </c>
      <c r="K2033" s="5">
        <f t="shared" si="2"/>
        <v>0</v>
      </c>
      <c r="L2033" s="31">
        <f>VLOOKUP(A2033,ENERGY!$A$2:$F$2692,6,0)</f>
        <v>92</v>
      </c>
      <c r="M2033" s="31">
        <f t="shared" si="3"/>
        <v>0.00062391916177817</v>
      </c>
      <c r="N2033" s="32">
        <f>VLOOKUP(A2033,'HUMAN RESOURCES'!$A$2:$M$2692,5,0)</f>
        <v>0.018</v>
      </c>
      <c r="O2033" s="32">
        <f>VLOOKUP(A2033,'HUMAN RESOURCES'!$A$2:$M$2692,6,0)</f>
        <v>0</v>
      </c>
      <c r="P2033" s="31">
        <f>VLOOKUP(A2033,'HUMAN RESOURCES'!$A$2:$M$2692,7,0)</f>
        <v>66</v>
      </c>
      <c r="Q2033" s="5">
        <f>VLOOKUP(A2033,'HUMAN RESOURCES'!$A$2:$M$2692,8,0)</f>
        <v>62</v>
      </c>
      <c r="R2033" s="5">
        <f>VLOOKUP(A2033,'HUMAN RESOURCES'!$A$2:$M$2692,9,0)</f>
        <v>0.426</v>
      </c>
      <c r="S2033" s="5">
        <f>VLOOKUP(A2033,'HUMAN RESOURCES'!$A$2:$M$2692,10,0)</f>
        <v>0.534</v>
      </c>
      <c r="T2033" s="5">
        <f>VLOOKUP(A2033,'HUMAN RESOURCES'!$A$2:$M$2692,11,0)</f>
        <v>0.04</v>
      </c>
      <c r="U2033" s="5">
        <f>VLOOKUP(A2033,'HUMAN RESOURCES'!$A$2:$M$2692,12,0)</f>
        <v>147455</v>
      </c>
      <c r="V2033" s="35">
        <f>VLOOKUP(A2033,'HUMAN RESOURCES'!$A$2:$M$2692,13,0)</f>
        <v>0.563</v>
      </c>
      <c r="W2033" s="38">
        <f>VLOOKUP(A2033,TOURISM!$A$2:$F$2692,5,0)</f>
        <v>7400000</v>
      </c>
      <c r="X2033" s="39">
        <f>VLOOKUP(A2033,TOURISM!$A$2:$F$2692,6,0)</f>
        <v>1800000</v>
      </c>
      <c r="Y2033" s="43">
        <f t="shared" si="4"/>
        <v>5.05764989325378</v>
      </c>
      <c r="Z2033" s="35">
        <f>VLOOKUP(A2033,BUSINESS!$A$2:$J$2692,5,0)</f>
        <v>0</v>
      </c>
      <c r="AA2033" s="5">
        <f>VLOOKUP(A2033,BUSINESS!$A$2:$J$2692,6,0)</f>
        <v>0</v>
      </c>
      <c r="AB2033" s="5">
        <f>VLOOKUP(A2033,BUSINESS!$A$2:$J$2692,7,0)</f>
        <v>0</v>
      </c>
      <c r="AC2033" s="5">
        <f>VLOOKUP(A2033,BUSINESS!$A$2:$J$2692,8,0)</f>
        <v>0</v>
      </c>
      <c r="AD2033" s="35">
        <f>VLOOKUP(A2033,BUSINESS!$A$2:$J$2692,9,0)</f>
        <v>0.102</v>
      </c>
      <c r="AE2033" s="35">
        <f>VLOOKUP(A2033,BUSINESS!$A$2:$J$2692,10,0)</f>
        <v>0.033</v>
      </c>
    </row>
    <row r="2034" customHeight="1" spans="1:31">
      <c r="A2034" s="22" t="str">
        <f t="shared" si="0"/>
        <v>Sao Tome and Principe-Africa2004</v>
      </c>
      <c r="B2034" s="22" t="s">
        <v>226</v>
      </c>
      <c r="C2034" s="22" t="s">
        <v>69</v>
      </c>
      <c r="D2034" s="23">
        <v>2004</v>
      </c>
      <c r="E2034" s="25">
        <v>110723362</v>
      </c>
      <c r="F2034" s="24">
        <f t="shared" si="1"/>
        <v>734.03536150409</v>
      </c>
      <c r="G2034" s="26">
        <v>0.11</v>
      </c>
      <c r="H2034" s="27">
        <v>79</v>
      </c>
      <c r="I2034" s="26">
        <v>0.298</v>
      </c>
      <c r="J2034" s="5">
        <f>VLOOKUP(A2034,ENERGY!$A$2:$F$2692,5,0)</f>
        <v>0</v>
      </c>
      <c r="K2034" s="5">
        <f t="shared" si="2"/>
        <v>0</v>
      </c>
      <c r="L2034" s="31">
        <f>VLOOKUP(A2034,ENERGY!$A$2:$F$2692,6,0)</f>
        <v>84</v>
      </c>
      <c r="M2034" s="31">
        <f t="shared" si="3"/>
        <v>0.00055687408016335</v>
      </c>
      <c r="N2034" s="32">
        <f>VLOOKUP(A2034,'HUMAN RESOURCES'!$A$2:$M$2692,5,0)</f>
        <v>0</v>
      </c>
      <c r="O2034" s="32">
        <f>VLOOKUP(A2034,'HUMAN RESOURCES'!$A$2:$M$2692,6,0)</f>
        <v>0</v>
      </c>
      <c r="P2034" s="31">
        <f>VLOOKUP(A2034,'HUMAN RESOURCES'!$A$2:$M$2692,7,0)</f>
        <v>66</v>
      </c>
      <c r="Q2034" s="5">
        <f>VLOOKUP(A2034,'HUMAN RESOURCES'!$A$2:$M$2692,8,0)</f>
        <v>62</v>
      </c>
      <c r="R2034" s="5">
        <f>VLOOKUP(A2034,'HUMAN RESOURCES'!$A$2:$M$2692,9,0)</f>
        <v>0.422</v>
      </c>
      <c r="S2034" s="5">
        <f>VLOOKUP(A2034,'HUMAN RESOURCES'!$A$2:$M$2692,10,0)</f>
        <v>0.537</v>
      </c>
      <c r="T2034" s="5">
        <f>VLOOKUP(A2034,'HUMAN RESOURCES'!$A$2:$M$2692,11,0)</f>
        <v>0.04</v>
      </c>
      <c r="U2034" s="5">
        <f>VLOOKUP(A2034,'HUMAN RESOURCES'!$A$2:$M$2692,12,0)</f>
        <v>150842</v>
      </c>
      <c r="V2034" s="35">
        <f>VLOOKUP(A2034,'HUMAN RESOURCES'!$A$2:$M$2692,13,0)</f>
        <v>0.571</v>
      </c>
      <c r="W2034" s="38">
        <f>VLOOKUP(A2034,TOURISM!$A$2:$F$2692,5,0)</f>
        <v>7700000</v>
      </c>
      <c r="X2034" s="39">
        <f>VLOOKUP(A2034,TOURISM!$A$2:$F$2692,6,0)</f>
        <v>2100000</v>
      </c>
      <c r="Y2034" s="43">
        <f t="shared" si="4"/>
        <v>5.51686059283519</v>
      </c>
      <c r="Z2034" s="35">
        <f>VLOOKUP(A2034,BUSINESS!$A$2:$J$2692,5,0)</f>
        <v>0</v>
      </c>
      <c r="AA2034" s="5">
        <f>VLOOKUP(A2034,BUSINESS!$A$2:$J$2692,6,0)</f>
        <v>192</v>
      </c>
      <c r="AB2034" s="5">
        <f>VLOOKUP(A2034,BUSINESS!$A$2:$J$2692,7,0)</f>
        <v>0</v>
      </c>
      <c r="AC2034" s="5">
        <f>VLOOKUP(A2034,BUSINESS!$A$2:$J$2692,8,0)</f>
        <v>0</v>
      </c>
      <c r="AD2034" s="35">
        <f>VLOOKUP(A2034,BUSINESS!$A$2:$J$2692,9,0)</f>
        <v>0.133</v>
      </c>
      <c r="AE2034" s="35">
        <f>VLOOKUP(A2034,BUSINESS!$A$2:$J$2692,10,0)</f>
        <v>0.051</v>
      </c>
    </row>
    <row r="2035" customHeight="1" spans="1:31">
      <c r="A2035" s="22" t="str">
        <f t="shared" si="0"/>
        <v>Sao Tome and Principe-Africa2005</v>
      </c>
      <c r="B2035" s="22" t="s">
        <v>226</v>
      </c>
      <c r="C2035" s="22" t="s">
        <v>69</v>
      </c>
      <c r="D2035" s="23">
        <v>2005</v>
      </c>
      <c r="E2035" s="25">
        <v>123258507</v>
      </c>
      <c r="F2035" s="24">
        <f t="shared" si="1"/>
        <v>797.196306955987</v>
      </c>
      <c r="G2035" s="26">
        <v>0.1</v>
      </c>
      <c r="H2035" s="27">
        <v>81</v>
      </c>
      <c r="I2035" s="26">
        <v>0.312</v>
      </c>
      <c r="J2035" s="5">
        <f>VLOOKUP(A2035,ENERGY!$A$2:$F$2692,5,0)</f>
        <v>38</v>
      </c>
      <c r="K2035" s="5">
        <f t="shared" si="2"/>
        <v>0.000245771755651133</v>
      </c>
      <c r="L2035" s="31">
        <f>VLOOKUP(A2035,ENERGY!$A$2:$F$2692,6,0)</f>
        <v>73</v>
      </c>
      <c r="M2035" s="31">
        <f t="shared" si="3"/>
        <v>0.000472140477961388</v>
      </c>
      <c r="N2035" s="32">
        <f>VLOOKUP(A2035,'HUMAN RESOURCES'!$A$2:$M$2692,5,0)</f>
        <v>0</v>
      </c>
      <c r="O2035" s="32">
        <f>VLOOKUP(A2035,'HUMAN RESOURCES'!$A$2:$M$2692,6,0)</f>
        <v>0.003</v>
      </c>
      <c r="P2035" s="31">
        <f>VLOOKUP(A2035,'HUMAN RESOURCES'!$A$2:$M$2692,7,0)</f>
        <v>66</v>
      </c>
      <c r="Q2035" s="5">
        <f>VLOOKUP(A2035,'HUMAN RESOURCES'!$A$2:$M$2692,8,0)</f>
        <v>63</v>
      </c>
      <c r="R2035" s="5">
        <f>VLOOKUP(A2035,'HUMAN RESOURCES'!$A$2:$M$2692,9,0)</f>
        <v>0.42</v>
      </c>
      <c r="S2035" s="5">
        <f>VLOOKUP(A2035,'HUMAN RESOURCES'!$A$2:$M$2692,10,0)</f>
        <v>0.54</v>
      </c>
      <c r="T2035" s="5">
        <f>VLOOKUP(A2035,'HUMAN RESOURCES'!$A$2:$M$2692,11,0)</f>
        <v>0.04</v>
      </c>
      <c r="U2035" s="5">
        <f>VLOOKUP(A2035,'HUMAN RESOURCES'!$A$2:$M$2692,12,0)</f>
        <v>154615</v>
      </c>
      <c r="V2035" s="35">
        <f>VLOOKUP(A2035,'HUMAN RESOURCES'!$A$2:$M$2692,13,0)</f>
        <v>0.58</v>
      </c>
      <c r="W2035" s="38">
        <f>VLOOKUP(A2035,TOURISM!$A$2:$F$2692,5,0)</f>
        <v>7300000</v>
      </c>
      <c r="X2035" s="39">
        <f>VLOOKUP(A2035,TOURISM!$A$2:$F$2692,6,0)</f>
        <v>500000</v>
      </c>
      <c r="Y2035" s="43">
        <f t="shared" si="4"/>
        <v>4.14256758795052</v>
      </c>
      <c r="Z2035" s="35">
        <f>VLOOKUP(A2035,BUSINESS!$A$2:$J$2692,5,0)</f>
        <v>0.469</v>
      </c>
      <c r="AA2035" s="5">
        <f>VLOOKUP(A2035,BUSINESS!$A$2:$J$2692,6,0)</f>
        <v>144</v>
      </c>
      <c r="AB2035" s="5">
        <f>VLOOKUP(A2035,BUSINESS!$A$2:$J$2692,7,0)</f>
        <v>0</v>
      </c>
      <c r="AC2035" s="5">
        <f>VLOOKUP(A2035,BUSINESS!$A$2:$J$2692,8,0)</f>
        <v>424</v>
      </c>
      <c r="AD2035" s="35">
        <f>VLOOKUP(A2035,BUSINESS!$A$2:$J$2692,9,0)</f>
        <v>0.138</v>
      </c>
      <c r="AE2035" s="35">
        <f>VLOOKUP(A2035,BUSINESS!$A$2:$J$2692,10,0)</f>
        <v>0.077</v>
      </c>
    </row>
    <row r="2036" customHeight="1" spans="1:31">
      <c r="A2036" s="22" t="str">
        <f t="shared" si="0"/>
        <v>Sao Tome and Principe-Africa2006</v>
      </c>
      <c r="B2036" s="22" t="s">
        <v>226</v>
      </c>
      <c r="C2036" s="22" t="s">
        <v>69</v>
      </c>
      <c r="D2036" s="23">
        <v>2006</v>
      </c>
      <c r="E2036" s="25">
        <v>135181862</v>
      </c>
      <c r="F2036" s="24">
        <f t="shared" si="1"/>
        <v>851.23900860169</v>
      </c>
      <c r="G2036" s="26">
        <v>0.078</v>
      </c>
      <c r="H2036" s="27">
        <v>68</v>
      </c>
      <c r="I2036" s="26">
        <v>0.293</v>
      </c>
      <c r="J2036" s="5">
        <f>VLOOKUP(A2036,ENERGY!$A$2:$F$2692,5,0)</f>
        <v>0</v>
      </c>
      <c r="K2036" s="5">
        <f t="shared" si="2"/>
        <v>0</v>
      </c>
      <c r="L2036" s="31">
        <f>VLOOKUP(A2036,ENERGY!$A$2:$F$2692,6,0)</f>
        <v>59</v>
      </c>
      <c r="M2036" s="31">
        <f t="shared" si="3"/>
        <v>0.000371522486555924</v>
      </c>
      <c r="N2036" s="32">
        <f>VLOOKUP(A2036,'HUMAN RESOURCES'!$A$2:$M$2692,5,0)</f>
        <v>0.008</v>
      </c>
      <c r="O2036" s="32">
        <f>VLOOKUP(A2036,'HUMAN RESOURCES'!$A$2:$M$2692,6,0)</f>
        <v>0.003</v>
      </c>
      <c r="P2036" s="31">
        <f>VLOOKUP(A2036,'HUMAN RESOURCES'!$A$2:$M$2692,7,0)</f>
        <v>67</v>
      </c>
      <c r="Q2036" s="5">
        <f>VLOOKUP(A2036,'HUMAN RESOURCES'!$A$2:$M$2692,8,0)</f>
        <v>63</v>
      </c>
      <c r="R2036" s="5">
        <f>VLOOKUP(A2036,'HUMAN RESOURCES'!$A$2:$M$2692,9,0)</f>
        <v>0.418</v>
      </c>
      <c r="S2036" s="5">
        <f>VLOOKUP(A2036,'HUMAN RESOURCES'!$A$2:$M$2692,10,0)</f>
        <v>0.542</v>
      </c>
      <c r="T2036" s="5">
        <f>VLOOKUP(A2036,'HUMAN RESOURCES'!$A$2:$M$2692,11,0)</f>
        <v>0.039</v>
      </c>
      <c r="U2036" s="5">
        <f>VLOOKUP(A2036,'HUMAN RESOURCES'!$A$2:$M$2692,12,0)</f>
        <v>158806</v>
      </c>
      <c r="V2036" s="35">
        <f>VLOOKUP(A2036,'HUMAN RESOURCES'!$A$2:$M$2692,13,0)</f>
        <v>0.588</v>
      </c>
      <c r="W2036" s="38">
        <f>VLOOKUP(A2036,TOURISM!$A$2:$F$2692,5,0)</f>
        <v>6700000</v>
      </c>
      <c r="X2036" s="39">
        <f>VLOOKUP(A2036,TOURISM!$A$2:$F$2692,6,0)</f>
        <v>1100000</v>
      </c>
      <c r="Y2036" s="43">
        <f t="shared" si="4"/>
        <v>2.9807445909693</v>
      </c>
      <c r="Z2036" s="35">
        <f>VLOOKUP(A2036,BUSINESS!$A$2:$J$2692,5,0)</f>
        <v>0.487</v>
      </c>
      <c r="AA2036" s="5">
        <f>VLOOKUP(A2036,BUSINESS!$A$2:$J$2692,6,0)</f>
        <v>144</v>
      </c>
      <c r="AB2036" s="5">
        <f>VLOOKUP(A2036,BUSINESS!$A$2:$J$2692,7,0)</f>
        <v>0</v>
      </c>
      <c r="AC2036" s="5">
        <f>VLOOKUP(A2036,BUSINESS!$A$2:$J$2692,8,0)</f>
        <v>424</v>
      </c>
      <c r="AD2036" s="35">
        <f>VLOOKUP(A2036,BUSINESS!$A$2:$J$2692,9,0)</f>
        <v>0.142</v>
      </c>
      <c r="AE2036" s="35">
        <f>VLOOKUP(A2036,BUSINESS!$A$2:$J$2692,10,0)</f>
        <v>0.116</v>
      </c>
    </row>
    <row r="2037" customHeight="1" spans="1:31">
      <c r="A2037" s="22" t="str">
        <f t="shared" si="0"/>
        <v>Sao Tome and Principe-Africa2007</v>
      </c>
      <c r="B2037" s="22" t="s">
        <v>226</v>
      </c>
      <c r="C2037" s="22" t="s">
        <v>69</v>
      </c>
      <c r="D2037" s="23">
        <v>2007</v>
      </c>
      <c r="E2037" s="25">
        <v>144259257</v>
      </c>
      <c r="F2037" s="24">
        <f t="shared" si="1"/>
        <v>882.913623844789</v>
      </c>
      <c r="G2037" s="26">
        <v>0.071</v>
      </c>
      <c r="H2037" s="27">
        <v>66</v>
      </c>
      <c r="I2037" s="26">
        <v>0.324</v>
      </c>
      <c r="J2037" s="5">
        <f>VLOOKUP(A2037,ENERGY!$A$2:$F$2692,5,0)</f>
        <v>0</v>
      </c>
      <c r="K2037" s="5">
        <f t="shared" si="2"/>
        <v>0</v>
      </c>
      <c r="L2037" s="31">
        <f>VLOOKUP(A2037,ENERGY!$A$2:$F$2692,6,0)</f>
        <v>51</v>
      </c>
      <c r="M2037" s="31">
        <f t="shared" si="3"/>
        <v>0.000312136605667422</v>
      </c>
      <c r="N2037" s="32">
        <f>VLOOKUP(A2037,'HUMAN RESOURCES'!$A$2:$M$2692,5,0)</f>
        <v>0.009</v>
      </c>
      <c r="O2037" s="32">
        <f>VLOOKUP(A2037,'HUMAN RESOURCES'!$A$2:$M$2692,6,0)</f>
        <v>0.005</v>
      </c>
      <c r="P2037" s="31">
        <f>VLOOKUP(A2037,'HUMAN RESOURCES'!$A$2:$M$2692,7,0)</f>
        <v>67</v>
      </c>
      <c r="Q2037" s="5">
        <f>VLOOKUP(A2037,'HUMAN RESOURCES'!$A$2:$M$2692,8,0)</f>
        <v>63</v>
      </c>
      <c r="R2037" s="5">
        <f>VLOOKUP(A2037,'HUMAN RESOURCES'!$A$2:$M$2692,9,0)</f>
        <v>0.417</v>
      </c>
      <c r="S2037" s="5">
        <f>VLOOKUP(A2037,'HUMAN RESOURCES'!$A$2:$M$2692,10,0)</f>
        <v>0.544</v>
      </c>
      <c r="T2037" s="5">
        <f>VLOOKUP(A2037,'HUMAN RESOURCES'!$A$2:$M$2692,11,0)</f>
        <v>0.039</v>
      </c>
      <c r="U2037" s="5">
        <f>VLOOKUP(A2037,'HUMAN RESOURCES'!$A$2:$M$2692,12,0)</f>
        <v>163390</v>
      </c>
      <c r="V2037" s="35">
        <f>VLOOKUP(A2037,'HUMAN RESOURCES'!$A$2:$M$2692,13,0)</f>
        <v>0.597</v>
      </c>
      <c r="W2037" s="38">
        <f>VLOOKUP(A2037,TOURISM!$A$2:$F$2692,5,0)</f>
        <v>5000000</v>
      </c>
      <c r="X2037" s="39">
        <f>VLOOKUP(A2037,TOURISM!$A$2:$F$2692,6,0)</f>
        <v>700000</v>
      </c>
      <c r="Y2037" s="43">
        <f t="shared" si="4"/>
        <v>4.03346718157981</v>
      </c>
      <c r="Z2037" s="35">
        <f>VLOOKUP(A2037,BUSINESS!$A$2:$J$2692,5,0)</f>
        <v>0.487</v>
      </c>
      <c r="AA2037" s="5">
        <f>VLOOKUP(A2037,BUSINESS!$A$2:$J$2692,6,0)</f>
        <v>144</v>
      </c>
      <c r="AB2037" s="5">
        <f>VLOOKUP(A2037,BUSINESS!$A$2:$J$2692,7,0)</f>
        <v>0</v>
      </c>
      <c r="AC2037" s="5">
        <f>VLOOKUP(A2037,BUSINESS!$A$2:$J$2692,8,0)</f>
        <v>424</v>
      </c>
      <c r="AD2037" s="35">
        <f>VLOOKUP(A2037,BUSINESS!$A$2:$J$2692,9,0)</f>
        <v>0.146</v>
      </c>
      <c r="AE2037" s="35">
        <f>VLOOKUP(A2037,BUSINESS!$A$2:$J$2692,10,0)</f>
        <v>0.184</v>
      </c>
    </row>
    <row r="2038" customHeight="1" spans="1:31">
      <c r="A2038" s="22" t="str">
        <f t="shared" si="0"/>
        <v>Sao Tome and Principe-Africa2008</v>
      </c>
      <c r="B2038" s="22" t="s">
        <v>226</v>
      </c>
      <c r="C2038" s="22" t="s">
        <v>69</v>
      </c>
      <c r="D2038" s="23">
        <v>2008</v>
      </c>
      <c r="E2038" s="25">
        <v>183464986</v>
      </c>
      <c r="F2038" s="24">
        <f t="shared" si="1"/>
        <v>1090.41138048059</v>
      </c>
      <c r="G2038" s="26">
        <v>0.063</v>
      </c>
      <c r="H2038" s="27">
        <v>75</v>
      </c>
      <c r="I2038" s="26">
        <v>0.324</v>
      </c>
      <c r="J2038" s="5">
        <f>VLOOKUP(A2038,ENERGY!$A$2:$F$2692,5,0)</f>
        <v>44</v>
      </c>
      <c r="K2038" s="5">
        <f t="shared" si="2"/>
        <v>0.000261510938883705</v>
      </c>
      <c r="L2038" s="31">
        <f>VLOOKUP(A2038,ENERGY!$A$2:$F$2692,6,0)</f>
        <v>84</v>
      </c>
      <c r="M2038" s="31">
        <f t="shared" si="3"/>
        <v>0.000499248156050709</v>
      </c>
      <c r="N2038" s="32">
        <f>VLOOKUP(A2038,'HUMAN RESOURCES'!$A$2:$M$2692,5,0)</f>
        <v>0.009</v>
      </c>
      <c r="O2038" s="32">
        <f>VLOOKUP(A2038,'HUMAN RESOURCES'!$A$2:$M$2692,6,0)</f>
        <v>0.006</v>
      </c>
      <c r="P2038" s="31">
        <f>VLOOKUP(A2038,'HUMAN RESOURCES'!$A$2:$M$2692,7,0)</f>
        <v>67</v>
      </c>
      <c r="Q2038" s="5">
        <f>VLOOKUP(A2038,'HUMAN RESOURCES'!$A$2:$M$2692,8,0)</f>
        <v>64</v>
      </c>
      <c r="R2038" s="5">
        <f>VLOOKUP(A2038,'HUMAN RESOURCES'!$A$2:$M$2692,9,0)</f>
        <v>0.416</v>
      </c>
      <c r="S2038" s="5">
        <f>VLOOKUP(A2038,'HUMAN RESOURCES'!$A$2:$M$2692,10,0)</f>
        <v>0.546</v>
      </c>
      <c r="T2038" s="5">
        <f>VLOOKUP(A2038,'HUMAN RESOURCES'!$A$2:$M$2692,11,0)</f>
        <v>0.038</v>
      </c>
      <c r="U2038" s="5">
        <f>VLOOKUP(A2038,'HUMAN RESOURCES'!$A$2:$M$2692,12,0)</f>
        <v>168253</v>
      </c>
      <c r="V2038" s="35">
        <f>VLOOKUP(A2038,'HUMAN RESOURCES'!$A$2:$M$2692,13,0)</f>
        <v>0.604</v>
      </c>
      <c r="W2038" s="38">
        <f>VLOOKUP(A2038,TOURISM!$A$2:$F$2692,5,0)</f>
        <v>7700000</v>
      </c>
      <c r="X2038" s="39">
        <f>VLOOKUP(A2038,TOURISM!$A$2:$F$2692,6,0)</f>
        <v>300000</v>
      </c>
      <c r="Y2038" s="43">
        <f t="shared" si="4"/>
        <v>4.02089155493114</v>
      </c>
      <c r="Z2038" s="35">
        <f>VLOOKUP(A2038,BUSINESS!$A$2:$J$2692,5,0)</f>
        <v>0.472</v>
      </c>
      <c r="AA2038" s="5">
        <f>VLOOKUP(A2038,BUSINESS!$A$2:$J$2692,6,0)</f>
        <v>144</v>
      </c>
      <c r="AB2038" s="5">
        <f>VLOOKUP(A2038,BUSINESS!$A$2:$J$2692,7,0)</f>
        <v>0</v>
      </c>
      <c r="AC2038" s="5">
        <f>VLOOKUP(A2038,BUSINESS!$A$2:$J$2692,8,0)</f>
        <v>424</v>
      </c>
      <c r="AD2038" s="35">
        <f>VLOOKUP(A2038,BUSINESS!$A$2:$J$2692,9,0)</f>
        <v>0.155</v>
      </c>
      <c r="AE2038" s="35">
        <f>VLOOKUP(A2038,BUSINESS!$A$2:$J$2692,10,0)</f>
        <v>0.3</v>
      </c>
    </row>
    <row r="2039" customHeight="1" spans="1:31">
      <c r="A2039" s="22" t="str">
        <f t="shared" si="0"/>
        <v>Sao Tome and Principe-Africa2009</v>
      </c>
      <c r="B2039" s="22" t="s">
        <v>226</v>
      </c>
      <c r="C2039" s="22" t="s">
        <v>69</v>
      </c>
      <c r="D2039" s="23">
        <v>2009</v>
      </c>
      <c r="E2039" s="25">
        <v>196473839</v>
      </c>
      <c r="F2039" s="24">
        <f t="shared" si="1"/>
        <v>1134.11359385823</v>
      </c>
      <c r="G2039" s="26">
        <v>0.075</v>
      </c>
      <c r="H2039" s="27">
        <v>94</v>
      </c>
      <c r="I2039" s="26">
        <v>0.311</v>
      </c>
      <c r="J2039" s="5">
        <f>VLOOKUP(A2039,ENERGY!$A$2:$F$2692,5,0)</f>
        <v>43</v>
      </c>
      <c r="K2039" s="5">
        <f t="shared" si="2"/>
        <v>0.00024821057492496</v>
      </c>
      <c r="L2039" s="31">
        <f>VLOOKUP(A2039,ENERGY!$A$2:$F$2692,6,0)</f>
        <v>77</v>
      </c>
      <c r="M2039" s="31">
        <f t="shared" si="3"/>
        <v>0.00044447009928423</v>
      </c>
      <c r="N2039" s="32">
        <f>VLOOKUP(A2039,'HUMAN RESOURCES'!$A$2:$M$2692,5,0)</f>
        <v>0.009</v>
      </c>
      <c r="O2039" s="32">
        <f>VLOOKUP(A2039,'HUMAN RESOURCES'!$A$2:$M$2692,6,0)</f>
        <v>0.006</v>
      </c>
      <c r="P2039" s="31">
        <f>VLOOKUP(A2039,'HUMAN RESOURCES'!$A$2:$M$2692,7,0)</f>
        <v>68</v>
      </c>
      <c r="Q2039" s="5">
        <f>VLOOKUP(A2039,'HUMAN RESOURCES'!$A$2:$M$2692,8,0)</f>
        <v>64</v>
      </c>
      <c r="R2039" s="5">
        <f>VLOOKUP(A2039,'HUMAN RESOURCES'!$A$2:$M$2692,9,0)</f>
        <v>0.416</v>
      </c>
      <c r="S2039" s="5">
        <f>VLOOKUP(A2039,'HUMAN RESOURCES'!$A$2:$M$2692,10,0)</f>
        <v>0.547</v>
      </c>
      <c r="T2039" s="5">
        <f>VLOOKUP(A2039,'HUMAN RESOURCES'!$A$2:$M$2692,11,0)</f>
        <v>0.037</v>
      </c>
      <c r="U2039" s="5">
        <f>VLOOKUP(A2039,'HUMAN RESOURCES'!$A$2:$M$2692,12,0)</f>
        <v>173240</v>
      </c>
      <c r="V2039" s="35">
        <f>VLOOKUP(A2039,'HUMAN RESOURCES'!$A$2:$M$2692,13,0)</f>
        <v>0.612</v>
      </c>
      <c r="W2039" s="38">
        <f>VLOOKUP(A2039,TOURISM!$A$2:$F$2692,5,0)</f>
        <v>8300000</v>
      </c>
      <c r="X2039" s="39">
        <f>VLOOKUP(A2039,TOURISM!$A$2:$F$2692,6,0)</f>
        <v>400000</v>
      </c>
      <c r="Y2039" s="43">
        <f t="shared" si="4"/>
        <v>5.22289534068342</v>
      </c>
      <c r="Z2039" s="35">
        <f>VLOOKUP(A2039,BUSINESS!$A$2:$J$2692,5,0)</f>
        <v>0.472</v>
      </c>
      <c r="AA2039" s="5">
        <f>VLOOKUP(A2039,BUSINESS!$A$2:$J$2692,6,0)</f>
        <v>144</v>
      </c>
      <c r="AB2039" s="5">
        <f>VLOOKUP(A2039,BUSINESS!$A$2:$J$2692,7,0)</f>
        <v>0</v>
      </c>
      <c r="AC2039" s="5">
        <f>VLOOKUP(A2039,BUSINESS!$A$2:$J$2692,8,0)</f>
        <v>424</v>
      </c>
      <c r="AD2039" s="35">
        <f>VLOOKUP(A2039,BUSINESS!$A$2:$J$2692,9,0)</f>
        <v>0.164</v>
      </c>
      <c r="AE2039" s="35">
        <f>VLOOKUP(A2039,BUSINESS!$A$2:$J$2692,10,0)</f>
        <v>0.467</v>
      </c>
    </row>
    <row r="2040" customHeight="1" spans="1:31">
      <c r="A2040" s="22" t="str">
        <f t="shared" si="0"/>
        <v>Sao Tome and Principe-Africa2010</v>
      </c>
      <c r="B2040" s="22" t="s">
        <v>226</v>
      </c>
      <c r="C2040" s="22" t="s">
        <v>69</v>
      </c>
      <c r="D2040" s="23">
        <v>2010</v>
      </c>
      <c r="E2040" s="25">
        <v>201037917</v>
      </c>
      <c r="F2040" s="24">
        <f t="shared" si="1"/>
        <v>1127.98166954687</v>
      </c>
      <c r="G2040" s="26">
        <v>0.071</v>
      </c>
      <c r="H2040" s="27">
        <v>86</v>
      </c>
      <c r="I2040" s="26">
        <v>0.289</v>
      </c>
      <c r="J2040" s="5">
        <f>VLOOKUP(A2040,ENERGY!$A$2:$F$2692,5,0)</f>
        <v>0</v>
      </c>
      <c r="K2040" s="5">
        <f t="shared" si="2"/>
        <v>0</v>
      </c>
      <c r="L2040" s="31">
        <f>VLOOKUP(A2040,ENERGY!$A$2:$F$2692,6,0)</f>
        <v>66</v>
      </c>
      <c r="M2040" s="31">
        <f t="shared" si="3"/>
        <v>0.000370312184393025</v>
      </c>
      <c r="N2040" s="32">
        <f>VLOOKUP(A2040,'HUMAN RESOURCES'!$A$2:$M$2692,5,0)</f>
        <v>0.009</v>
      </c>
      <c r="O2040" s="32">
        <f>VLOOKUP(A2040,'HUMAN RESOURCES'!$A$2:$M$2692,6,0)</f>
        <v>0.003</v>
      </c>
      <c r="P2040" s="31">
        <f>VLOOKUP(A2040,'HUMAN RESOURCES'!$A$2:$M$2692,7,0)</f>
        <v>68</v>
      </c>
      <c r="Q2040" s="5">
        <f>VLOOKUP(A2040,'HUMAN RESOURCES'!$A$2:$M$2692,8,0)</f>
        <v>64</v>
      </c>
      <c r="R2040" s="5">
        <f>VLOOKUP(A2040,'HUMAN RESOURCES'!$A$2:$M$2692,9,0)</f>
        <v>0.416</v>
      </c>
      <c r="S2040" s="5">
        <f>VLOOKUP(A2040,'HUMAN RESOURCES'!$A$2:$M$2692,10,0)</f>
        <v>0.548</v>
      </c>
      <c r="T2040" s="5">
        <f>VLOOKUP(A2040,'HUMAN RESOURCES'!$A$2:$M$2692,11,0)</f>
        <v>0.036</v>
      </c>
      <c r="U2040" s="5">
        <f>VLOOKUP(A2040,'HUMAN RESOURCES'!$A$2:$M$2692,12,0)</f>
        <v>178228</v>
      </c>
      <c r="V2040" s="35">
        <f>VLOOKUP(A2040,'HUMAN RESOURCES'!$A$2:$M$2692,13,0)</f>
        <v>0.619</v>
      </c>
      <c r="W2040" s="38">
        <f>VLOOKUP(A2040,TOURISM!$A$2:$F$2692,5,0)</f>
        <v>11100000</v>
      </c>
      <c r="X2040" s="39">
        <f>VLOOKUP(A2040,TOURISM!$A$2:$F$2692,6,0)</f>
        <v>600000</v>
      </c>
      <c r="Y2040" s="43">
        <f t="shared" si="4"/>
        <v>5.84002100989848</v>
      </c>
      <c r="Z2040" s="35">
        <f>VLOOKUP(A2040,BUSINESS!$A$2:$J$2692,5,0)</f>
        <v>0.333</v>
      </c>
      <c r="AA2040" s="5">
        <f>VLOOKUP(A2040,BUSINESS!$A$2:$J$2692,6,0)</f>
        <v>144</v>
      </c>
      <c r="AB2040" s="5">
        <f>VLOOKUP(A2040,BUSINESS!$A$2:$J$2692,7,0)</f>
        <v>0</v>
      </c>
      <c r="AC2040" s="5">
        <f>VLOOKUP(A2040,BUSINESS!$A$2:$J$2692,8,0)</f>
        <v>424</v>
      </c>
      <c r="AD2040" s="35">
        <f>VLOOKUP(A2040,BUSINESS!$A$2:$J$2692,9,0)</f>
        <v>0.188</v>
      </c>
      <c r="AE2040" s="35">
        <f>VLOOKUP(A2040,BUSINESS!$A$2:$J$2692,10,0)</f>
        <v>0.576</v>
      </c>
    </row>
    <row r="2041" customHeight="1" spans="1:31">
      <c r="A2041" s="22" t="str">
        <f t="shared" si="0"/>
        <v>Sao Tome and Principe-Africa2011</v>
      </c>
      <c r="B2041" s="22" t="s">
        <v>226</v>
      </c>
      <c r="C2041" s="22" t="s">
        <v>69</v>
      </c>
      <c r="D2041" s="23">
        <v>2011</v>
      </c>
      <c r="E2041" s="25">
        <v>248286778</v>
      </c>
      <c r="F2041" s="24">
        <f t="shared" si="1"/>
        <v>1355.44734328</v>
      </c>
      <c r="G2041" s="26">
        <v>0.076</v>
      </c>
      <c r="H2041" s="27">
        <v>108</v>
      </c>
      <c r="I2041" s="26">
        <v>0.27</v>
      </c>
      <c r="J2041" s="5">
        <f>VLOOKUP(A2041,ENERGY!$A$2:$F$2692,5,0)</f>
        <v>0</v>
      </c>
      <c r="K2041" s="5">
        <f t="shared" si="2"/>
        <v>0</v>
      </c>
      <c r="L2041" s="31">
        <f>VLOOKUP(A2041,ENERGY!$A$2:$F$2692,6,0)</f>
        <v>48</v>
      </c>
      <c r="M2041" s="31">
        <f t="shared" si="3"/>
        <v>0.000262041631864262</v>
      </c>
      <c r="N2041" s="32">
        <f>VLOOKUP(A2041,'HUMAN RESOURCES'!$A$2:$M$2692,5,0)</f>
        <v>0.009</v>
      </c>
      <c r="O2041" s="32">
        <f>VLOOKUP(A2041,'HUMAN RESOURCES'!$A$2:$M$2692,6,0)</f>
        <v>0.004</v>
      </c>
      <c r="P2041" s="31">
        <f>VLOOKUP(A2041,'HUMAN RESOURCES'!$A$2:$M$2692,7,0)</f>
        <v>68</v>
      </c>
      <c r="Q2041" s="5">
        <f>VLOOKUP(A2041,'HUMAN RESOURCES'!$A$2:$M$2692,8,0)</f>
        <v>64</v>
      </c>
      <c r="R2041" s="5">
        <f>VLOOKUP(A2041,'HUMAN RESOURCES'!$A$2:$M$2692,9,0)</f>
        <v>0.416</v>
      </c>
      <c r="S2041" s="5">
        <f>VLOOKUP(A2041,'HUMAN RESOURCES'!$A$2:$M$2692,10,0)</f>
        <v>0.549</v>
      </c>
      <c r="T2041" s="5">
        <f>VLOOKUP(A2041,'HUMAN RESOURCES'!$A$2:$M$2692,11,0)</f>
        <v>0.035</v>
      </c>
      <c r="U2041" s="5">
        <f>VLOOKUP(A2041,'HUMAN RESOURCES'!$A$2:$M$2692,12,0)</f>
        <v>183177</v>
      </c>
      <c r="V2041" s="35">
        <f>VLOOKUP(A2041,'HUMAN RESOURCES'!$A$2:$M$2692,13,0)</f>
        <v>0.626</v>
      </c>
      <c r="W2041" s="38">
        <f>VLOOKUP(A2041,TOURISM!$A$2:$F$2692,5,0)</f>
        <v>15900000</v>
      </c>
      <c r="X2041" s="39">
        <f>VLOOKUP(A2041,TOURISM!$A$2:$F$2692,6,0)</f>
        <v>1400000</v>
      </c>
      <c r="Y2041" s="43">
        <f t="shared" si="4"/>
        <v>5.20262812468611</v>
      </c>
      <c r="Z2041" s="35">
        <f>VLOOKUP(A2041,BUSINESS!$A$2:$J$2692,5,0)</f>
        <v>0.325</v>
      </c>
      <c r="AA2041" s="5">
        <f>VLOOKUP(A2041,BUSINESS!$A$2:$J$2692,6,0)</f>
        <v>10</v>
      </c>
      <c r="AB2041" s="5">
        <f>VLOOKUP(A2041,BUSINESS!$A$2:$J$2692,7,0)</f>
        <v>0</v>
      </c>
      <c r="AC2041" s="5">
        <f>VLOOKUP(A2041,BUSINESS!$A$2:$J$2692,8,0)</f>
        <v>424</v>
      </c>
      <c r="AD2041" s="35">
        <f>VLOOKUP(A2041,BUSINESS!$A$2:$J$2692,9,0)</f>
        <v>0.202</v>
      </c>
      <c r="AE2041" s="35">
        <f>VLOOKUP(A2041,BUSINESS!$A$2:$J$2692,10,0)</f>
        <v>0.628</v>
      </c>
    </row>
    <row r="2042" customHeight="1" spans="1:31">
      <c r="A2042" s="22" t="str">
        <f t="shared" si="0"/>
        <v>Sao Tome and Principe-Africa2012</v>
      </c>
      <c r="B2042" s="22" t="s">
        <v>226</v>
      </c>
      <c r="C2042" s="22" t="s">
        <v>69</v>
      </c>
      <c r="D2042" s="23">
        <v>2012</v>
      </c>
      <c r="E2042" s="25">
        <v>263328450</v>
      </c>
      <c r="F2042" s="24">
        <f t="shared" si="1"/>
        <v>1399.95348169571</v>
      </c>
      <c r="G2042" s="26">
        <v>0.079</v>
      </c>
      <c r="H2042" s="27">
        <v>109</v>
      </c>
      <c r="I2042" s="26">
        <v>0.262</v>
      </c>
      <c r="J2042" s="5">
        <f>VLOOKUP(A2042,ENERGY!$A$2:$F$2692,5,0)</f>
        <v>44</v>
      </c>
      <c r="K2042" s="5">
        <f t="shared" si="2"/>
        <v>0.000233920615849185</v>
      </c>
      <c r="L2042" s="31">
        <f>VLOOKUP(A2042,ENERGY!$A$2:$F$2692,6,0)</f>
        <v>84</v>
      </c>
      <c r="M2042" s="31">
        <f t="shared" si="3"/>
        <v>0.000446575721166626</v>
      </c>
      <c r="N2042" s="32">
        <f>VLOOKUP(A2042,'HUMAN RESOURCES'!$A$2:$M$2692,5,0)</f>
        <v>0.009</v>
      </c>
      <c r="O2042" s="32">
        <f>VLOOKUP(A2042,'HUMAN RESOURCES'!$A$2:$M$2692,6,0)</f>
        <v>0.003</v>
      </c>
      <c r="P2042" s="31">
        <f>VLOOKUP(A2042,'HUMAN RESOURCES'!$A$2:$M$2692,7,0)</f>
        <v>68</v>
      </c>
      <c r="Q2042" s="5">
        <f>VLOOKUP(A2042,'HUMAN RESOURCES'!$A$2:$M$2692,8,0)</f>
        <v>64</v>
      </c>
      <c r="R2042" s="5">
        <f>VLOOKUP(A2042,'HUMAN RESOURCES'!$A$2:$M$2692,9,0)</f>
        <v>0.416</v>
      </c>
      <c r="S2042" s="5">
        <f>VLOOKUP(A2042,'HUMAN RESOURCES'!$A$2:$M$2692,10,0)</f>
        <v>0.55</v>
      </c>
      <c r="T2042" s="5">
        <f>VLOOKUP(A2042,'HUMAN RESOURCES'!$A$2:$M$2692,11,0)</f>
        <v>0.034</v>
      </c>
      <c r="U2042" s="5">
        <f>VLOOKUP(A2042,'HUMAN RESOURCES'!$A$2:$M$2692,12,0)</f>
        <v>188098</v>
      </c>
      <c r="V2042" s="35">
        <f>VLOOKUP(A2042,'HUMAN RESOURCES'!$A$2:$M$2692,13,0)</f>
        <v>0.633</v>
      </c>
      <c r="W2042" s="38">
        <f>VLOOKUP(A2042,TOURISM!$A$2:$F$2692,5,0)</f>
        <v>15000000</v>
      </c>
      <c r="X2042" s="39">
        <f>VLOOKUP(A2042,TOURISM!$A$2:$F$2692,6,0)</f>
        <v>1300000</v>
      </c>
      <c r="Y2042" s="43">
        <f t="shared" si="4"/>
        <v>0</v>
      </c>
      <c r="Z2042" s="35">
        <f>VLOOKUP(A2042,BUSINESS!$A$2:$J$2692,5,0)</f>
        <v>0.325</v>
      </c>
      <c r="AA2042" s="5">
        <f>VLOOKUP(A2042,BUSINESS!$A$2:$J$2692,6,0)</f>
        <v>5</v>
      </c>
      <c r="AB2042" s="5">
        <f>VLOOKUP(A2042,BUSINESS!$A$2:$J$2692,7,0)</f>
        <v>166</v>
      </c>
      <c r="AC2042" s="5">
        <f>VLOOKUP(A2042,BUSINESS!$A$2:$J$2692,8,0)</f>
        <v>424</v>
      </c>
      <c r="AD2042" s="35">
        <f>VLOOKUP(A2042,BUSINESS!$A$2:$J$2692,9,0)</f>
        <v>0.216</v>
      </c>
      <c r="AE2042" s="35">
        <f>VLOOKUP(A2042,BUSINESS!$A$2:$J$2692,10,0)</f>
        <v>0.65</v>
      </c>
    </row>
    <row r="2043" customHeight="1" spans="1:31">
      <c r="A2043" s="22" t="str">
        <f t="shared" si="0"/>
        <v>Saudi Arabia-Middle East2000</v>
      </c>
      <c r="B2043" s="22" t="s">
        <v>227</v>
      </c>
      <c r="C2043" s="22" t="s">
        <v>84</v>
      </c>
      <c r="D2043" s="23">
        <v>2000</v>
      </c>
      <c r="E2043" s="25">
        <v>188000000000</v>
      </c>
      <c r="F2043" s="24">
        <f t="shared" si="1"/>
        <v>9332.53325062458</v>
      </c>
      <c r="G2043" s="26">
        <v>0.042</v>
      </c>
      <c r="H2043" s="27">
        <v>398</v>
      </c>
      <c r="J2043" s="5">
        <f>VLOOKUP(A2043,ENERGY!$A$2:$F$2692,5,0)</f>
        <v>0</v>
      </c>
      <c r="K2043" s="5">
        <f t="shared" si="2"/>
        <v>0</v>
      </c>
      <c r="L2043" s="31">
        <f>VLOOKUP(A2043,ENERGY!$A$2:$F$2692,6,0)</f>
        <v>0</v>
      </c>
      <c r="M2043" s="31">
        <f t="shared" si="3"/>
        <v>0</v>
      </c>
      <c r="N2043" s="32">
        <f>VLOOKUP(A2043,'HUMAN RESOURCES'!$A$2:$M$2692,5,0)</f>
        <v>0.009</v>
      </c>
      <c r="O2043" s="32">
        <f>VLOOKUP(A2043,'HUMAN RESOURCES'!$A$2:$M$2692,6,0)</f>
        <v>0.003</v>
      </c>
      <c r="P2043" s="31">
        <f>VLOOKUP(A2043,'HUMAN RESOURCES'!$A$2:$M$2692,7,0)</f>
        <v>74</v>
      </c>
      <c r="Q2043" s="5">
        <f>VLOOKUP(A2043,'HUMAN RESOURCES'!$A$2:$M$2692,8,0)</f>
        <v>71</v>
      </c>
      <c r="R2043" s="5">
        <f>VLOOKUP(A2043,'HUMAN RESOURCES'!$A$2:$M$2692,9,0)</f>
        <v>0.384</v>
      </c>
      <c r="S2043" s="5">
        <f>VLOOKUP(A2043,'HUMAN RESOURCES'!$A$2:$M$2692,10,0)</f>
        <v>0.581</v>
      </c>
      <c r="T2043" s="5">
        <f>VLOOKUP(A2043,'HUMAN RESOURCES'!$A$2:$M$2692,11,0)</f>
        <v>0.035</v>
      </c>
      <c r="U2043" s="5">
        <f>VLOOKUP(A2043,'HUMAN RESOURCES'!$A$2:$M$2692,12,0)</f>
        <v>20144584</v>
      </c>
      <c r="V2043" s="35">
        <f>VLOOKUP(A2043,'HUMAN RESOURCES'!$A$2:$M$2692,13,0)</f>
        <v>0.798</v>
      </c>
      <c r="W2043" s="36">
        <v>0</v>
      </c>
      <c r="X2043" s="37">
        <v>0</v>
      </c>
      <c r="Y2043" s="43">
        <f t="shared" si="4"/>
        <v>0</v>
      </c>
      <c r="Z2043" s="35">
        <f>VLOOKUP(A2043,BUSINESS!$A$2:$J$2692,5,0)</f>
        <v>0</v>
      </c>
      <c r="AA2043" s="5">
        <f>VLOOKUP(A2043,BUSINESS!$A$2:$J$2692,6,0)</f>
        <v>0</v>
      </c>
      <c r="AB2043" s="5">
        <f>VLOOKUP(A2043,BUSINESS!$A$2:$J$2692,7,0)</f>
        <v>0</v>
      </c>
      <c r="AC2043" s="5">
        <f>VLOOKUP(A2043,BUSINESS!$A$2:$J$2692,8,0)</f>
        <v>0</v>
      </c>
      <c r="AD2043" s="35">
        <f>VLOOKUP(A2043,BUSINESS!$A$2:$J$2692,9,0)</f>
        <v>0.022</v>
      </c>
      <c r="AE2043" s="35">
        <f>VLOOKUP(A2043,BUSINESS!$A$2:$J$2692,10,0)</f>
        <v>0.068</v>
      </c>
    </row>
    <row r="2044" customHeight="1" spans="1:31">
      <c r="A2044" s="22" t="str">
        <f t="shared" si="0"/>
        <v>Saudi Arabia-Middle East2001</v>
      </c>
      <c r="B2044" s="22" t="s">
        <v>227</v>
      </c>
      <c r="C2044" s="22" t="s">
        <v>84</v>
      </c>
      <c r="D2044" s="23">
        <v>2001</v>
      </c>
      <c r="E2044" s="25">
        <v>183000000000</v>
      </c>
      <c r="F2044" s="24">
        <f t="shared" si="1"/>
        <v>8759.50394211184</v>
      </c>
      <c r="G2044" s="26">
        <v>0.045</v>
      </c>
      <c r="H2044" s="27">
        <v>397</v>
      </c>
      <c r="J2044" s="5">
        <f>VLOOKUP(A2044,ENERGY!$A$2:$F$2692,5,0)</f>
        <v>187070</v>
      </c>
      <c r="K2044" s="5">
        <f t="shared" si="2"/>
        <v>0.00895431913907574</v>
      </c>
      <c r="L2044" s="31">
        <f>VLOOKUP(A2044,ENERGY!$A$2:$F$2692,6,0)</f>
        <v>0</v>
      </c>
      <c r="M2044" s="31">
        <f t="shared" si="3"/>
        <v>0</v>
      </c>
      <c r="N2044" s="32">
        <f>VLOOKUP(A2044,'HUMAN RESOURCES'!$A$2:$M$2692,5,0)</f>
        <v>0.01</v>
      </c>
      <c r="O2044" s="32">
        <f>VLOOKUP(A2044,'HUMAN RESOURCES'!$A$2:$M$2692,6,0)</f>
        <v>0.002</v>
      </c>
      <c r="P2044" s="31">
        <f>VLOOKUP(A2044,'HUMAN RESOURCES'!$A$2:$M$2692,7,0)</f>
        <v>75</v>
      </c>
      <c r="Q2044" s="5">
        <f>VLOOKUP(A2044,'HUMAN RESOURCES'!$A$2:$M$2692,8,0)</f>
        <v>71</v>
      </c>
      <c r="R2044" s="5">
        <f>VLOOKUP(A2044,'HUMAN RESOURCES'!$A$2:$M$2692,9,0)</f>
        <v>0.376</v>
      </c>
      <c r="S2044" s="5">
        <f>VLOOKUP(A2044,'HUMAN RESOURCES'!$A$2:$M$2692,10,0)</f>
        <v>0.589</v>
      </c>
      <c r="T2044" s="5">
        <f>VLOOKUP(A2044,'HUMAN RESOURCES'!$A$2:$M$2692,11,0)</f>
        <v>0.035</v>
      </c>
      <c r="U2044" s="5">
        <f>VLOOKUP(A2044,'HUMAN RESOURCES'!$A$2:$M$2692,12,0)</f>
        <v>20891594</v>
      </c>
      <c r="V2044" s="35">
        <f>VLOOKUP(A2044,'HUMAN RESOURCES'!$A$2:$M$2692,13,0)</f>
        <v>0.801</v>
      </c>
      <c r="W2044" s="36">
        <v>0</v>
      </c>
      <c r="X2044" s="37">
        <v>0</v>
      </c>
      <c r="Y2044" s="43">
        <f t="shared" si="4"/>
        <v>-3.8994708994709</v>
      </c>
      <c r="Z2044" s="35">
        <f>VLOOKUP(A2044,BUSINESS!$A$2:$J$2692,5,0)</f>
        <v>0</v>
      </c>
      <c r="AA2044" s="5">
        <f>VLOOKUP(A2044,BUSINESS!$A$2:$J$2692,6,0)</f>
        <v>0</v>
      </c>
      <c r="AB2044" s="5">
        <f>VLOOKUP(A2044,BUSINESS!$A$2:$J$2692,7,0)</f>
        <v>0</v>
      </c>
      <c r="AC2044" s="5">
        <f>VLOOKUP(A2044,BUSINESS!$A$2:$J$2692,8,0)</f>
        <v>0</v>
      </c>
      <c r="AD2044" s="35">
        <f>VLOOKUP(A2044,BUSINESS!$A$2:$J$2692,9,0)</f>
        <v>0.047</v>
      </c>
      <c r="AE2044" s="35">
        <f>VLOOKUP(A2044,BUSINESS!$A$2:$J$2692,10,0)</f>
        <v>0.121</v>
      </c>
    </row>
    <row r="2045" customHeight="1" spans="1:31">
      <c r="A2045" s="22" t="str">
        <f t="shared" si="0"/>
        <v>Saudi Arabia-Middle East2002</v>
      </c>
      <c r="B2045" s="22" t="s">
        <v>227</v>
      </c>
      <c r="C2045" s="22" t="s">
        <v>84</v>
      </c>
      <c r="D2045" s="23">
        <v>2002</v>
      </c>
      <c r="E2045" s="25">
        <v>189000000000</v>
      </c>
      <c r="F2045" s="24">
        <f t="shared" si="1"/>
        <v>8659.70771332995</v>
      </c>
      <c r="G2045" s="26">
        <v>0.043</v>
      </c>
      <c r="H2045" s="27">
        <v>375</v>
      </c>
      <c r="J2045" s="5">
        <f>VLOOKUP(A2045,ENERGY!$A$2:$F$2692,5,0)</f>
        <v>192004</v>
      </c>
      <c r="K2045" s="5">
        <f t="shared" si="2"/>
        <v>0.00879734666555664</v>
      </c>
      <c r="L2045" s="31">
        <f>VLOOKUP(A2045,ENERGY!$A$2:$F$2692,6,0)</f>
        <v>464481</v>
      </c>
      <c r="M2045" s="31">
        <f t="shared" si="3"/>
        <v>0.0212818502560593</v>
      </c>
      <c r="N2045" s="32">
        <f>VLOOKUP(A2045,'HUMAN RESOURCES'!$A$2:$M$2692,5,0)</f>
        <v>0.01</v>
      </c>
      <c r="O2045" s="32">
        <f>VLOOKUP(A2045,'HUMAN RESOURCES'!$A$2:$M$2692,6,0)</f>
        <v>0.003</v>
      </c>
      <c r="P2045" s="31">
        <f>VLOOKUP(A2045,'HUMAN RESOURCES'!$A$2:$M$2692,7,0)</f>
        <v>75</v>
      </c>
      <c r="Q2045" s="5">
        <f>VLOOKUP(A2045,'HUMAN RESOURCES'!$A$2:$M$2692,8,0)</f>
        <v>71</v>
      </c>
      <c r="R2045" s="5">
        <f>VLOOKUP(A2045,'HUMAN RESOURCES'!$A$2:$M$2692,9,0)</f>
        <v>0.368</v>
      </c>
      <c r="S2045" s="5">
        <f>VLOOKUP(A2045,'HUMAN RESOURCES'!$A$2:$M$2692,10,0)</f>
        <v>0.598</v>
      </c>
      <c r="T2045" s="5">
        <f>VLOOKUP(A2045,'HUMAN RESOURCES'!$A$2:$M$2692,11,0)</f>
        <v>0.034</v>
      </c>
      <c r="U2045" s="5">
        <f>VLOOKUP(A2045,'HUMAN RESOURCES'!$A$2:$M$2692,12,0)</f>
        <v>21825217</v>
      </c>
      <c r="V2045" s="35">
        <f>VLOOKUP(A2045,'HUMAN RESOURCES'!$A$2:$M$2692,13,0)</f>
        <v>0.803</v>
      </c>
      <c r="W2045" s="36">
        <v>0</v>
      </c>
      <c r="X2045" s="39">
        <f>VLOOKUP(A2045,TOURISM!$A$2:$F$2692,6,0)</f>
        <v>7370000000</v>
      </c>
      <c r="Y2045" s="43">
        <f t="shared" si="4"/>
        <v>-0.347441860465116</v>
      </c>
      <c r="Z2045" s="35">
        <f>VLOOKUP(A2045,BUSINESS!$A$2:$J$2692,5,0)</f>
        <v>0</v>
      </c>
      <c r="AA2045" s="5">
        <f>VLOOKUP(A2045,BUSINESS!$A$2:$J$2692,6,0)</f>
        <v>0</v>
      </c>
      <c r="AB2045" s="5">
        <f>VLOOKUP(A2045,BUSINESS!$A$2:$J$2692,7,0)</f>
        <v>0</v>
      </c>
      <c r="AC2045" s="5">
        <f>VLOOKUP(A2045,BUSINESS!$A$2:$J$2692,8,0)</f>
        <v>0</v>
      </c>
      <c r="AD2045" s="35">
        <f>VLOOKUP(A2045,BUSINESS!$A$2:$J$2692,9,0)</f>
        <v>0.064</v>
      </c>
      <c r="AE2045" s="35">
        <f>VLOOKUP(A2045,BUSINESS!$A$2:$J$2692,10,0)</f>
        <v>0.229</v>
      </c>
    </row>
    <row r="2046" customHeight="1" spans="1:31">
      <c r="A2046" s="22" t="str">
        <f t="shared" si="0"/>
        <v>Saudi Arabia-Middle East2003</v>
      </c>
      <c r="B2046" s="22" t="s">
        <v>227</v>
      </c>
      <c r="C2046" s="22" t="s">
        <v>84</v>
      </c>
      <c r="D2046" s="23">
        <v>2003</v>
      </c>
      <c r="E2046" s="25">
        <v>215000000000</v>
      </c>
      <c r="F2046" s="24">
        <f t="shared" si="1"/>
        <v>9408.22978555406</v>
      </c>
      <c r="G2046" s="26">
        <v>0.04</v>
      </c>
      <c r="H2046" s="27">
        <v>384</v>
      </c>
      <c r="J2046" s="5">
        <f>VLOOKUP(A2046,ENERGY!$A$2:$F$2692,5,0)</f>
        <v>175675</v>
      </c>
      <c r="K2046" s="5">
        <f t="shared" si="2"/>
        <v>0.00768739891896377</v>
      </c>
      <c r="L2046" s="31">
        <f>VLOOKUP(A2046,ENERGY!$A$2:$F$2692,6,0)</f>
        <v>431027</v>
      </c>
      <c r="M2046" s="31">
        <f t="shared" si="3"/>
        <v>0.0188614002780373</v>
      </c>
      <c r="N2046" s="32">
        <f>VLOOKUP(A2046,'HUMAN RESOURCES'!$A$2:$M$2692,5,0)</f>
        <v>0.01</v>
      </c>
      <c r="O2046" s="32">
        <f>VLOOKUP(A2046,'HUMAN RESOURCES'!$A$2:$M$2692,6,0)</f>
        <v>0.005</v>
      </c>
      <c r="P2046" s="31">
        <f>VLOOKUP(A2046,'HUMAN RESOURCES'!$A$2:$M$2692,7,0)</f>
        <v>75</v>
      </c>
      <c r="Q2046" s="5">
        <f>VLOOKUP(A2046,'HUMAN RESOURCES'!$A$2:$M$2692,8,0)</f>
        <v>72</v>
      </c>
      <c r="R2046" s="5">
        <f>VLOOKUP(A2046,'HUMAN RESOURCES'!$A$2:$M$2692,9,0)</f>
        <v>0.359</v>
      </c>
      <c r="S2046" s="5">
        <f>VLOOKUP(A2046,'HUMAN RESOURCES'!$A$2:$M$2692,10,0)</f>
        <v>0.608</v>
      </c>
      <c r="T2046" s="5">
        <f>VLOOKUP(A2046,'HUMAN RESOURCES'!$A$2:$M$2692,11,0)</f>
        <v>0.033</v>
      </c>
      <c r="U2046" s="5">
        <f>VLOOKUP(A2046,'HUMAN RESOURCES'!$A$2:$M$2692,12,0)</f>
        <v>22852333</v>
      </c>
      <c r="V2046" s="35">
        <f>VLOOKUP(A2046,'HUMAN RESOURCES'!$A$2:$M$2692,13,0)</f>
        <v>0.805</v>
      </c>
      <c r="W2046" s="38">
        <f>VLOOKUP(A2046,TOURISM!$A$2:$F$2692,5,0)</f>
        <v>3418000000</v>
      </c>
      <c r="X2046" s="39">
        <f>VLOOKUP(A2046,TOURISM!$A$2:$F$2692,6,0)</f>
        <v>4165000000</v>
      </c>
      <c r="Y2046" s="43">
        <f t="shared" si="4"/>
        <v>0.794594594594595</v>
      </c>
      <c r="Z2046" s="35">
        <f>VLOOKUP(A2046,BUSINESS!$A$2:$J$2692,5,0)</f>
        <v>0</v>
      </c>
      <c r="AA2046" s="5">
        <f>VLOOKUP(A2046,BUSINESS!$A$2:$J$2692,6,0)</f>
        <v>74</v>
      </c>
      <c r="AB2046" s="5">
        <f>VLOOKUP(A2046,BUSINESS!$A$2:$J$2692,7,0)</f>
        <v>0</v>
      </c>
      <c r="AC2046" s="5">
        <f>VLOOKUP(A2046,BUSINESS!$A$2:$J$2692,8,0)</f>
        <v>0</v>
      </c>
      <c r="AD2046" s="35">
        <f>VLOOKUP(A2046,BUSINESS!$A$2:$J$2692,9,0)</f>
        <v>0.08</v>
      </c>
      <c r="AE2046" s="35">
        <f>VLOOKUP(A2046,BUSINESS!$A$2:$J$2692,10,0)</f>
        <v>0.317</v>
      </c>
    </row>
    <row r="2047" customHeight="1" spans="1:31">
      <c r="A2047" s="22" t="str">
        <f t="shared" si="0"/>
        <v>Saudi Arabia-Middle East2004</v>
      </c>
      <c r="B2047" s="22" t="s">
        <v>227</v>
      </c>
      <c r="C2047" s="22" t="s">
        <v>84</v>
      </c>
      <c r="D2047" s="23">
        <v>2004</v>
      </c>
      <c r="E2047" s="25">
        <v>259000000000</v>
      </c>
      <c r="F2047" s="24">
        <f t="shared" si="1"/>
        <v>10864.4444109795</v>
      </c>
      <c r="G2047" s="26">
        <v>0.037</v>
      </c>
      <c r="H2047" s="27">
        <v>399</v>
      </c>
      <c r="J2047" s="5">
        <f>VLOOKUP(A2047,ENERGY!$A$2:$F$2692,5,0)</f>
        <v>154076</v>
      </c>
      <c r="K2047" s="5">
        <f t="shared" si="2"/>
        <v>0.00646312794234009</v>
      </c>
      <c r="L2047" s="31">
        <f>VLOOKUP(A2047,ENERGY!$A$2:$F$2692,6,0)</f>
        <v>418240</v>
      </c>
      <c r="M2047" s="31">
        <f t="shared" si="3"/>
        <v>0.0175441900789501</v>
      </c>
      <c r="N2047" s="32">
        <f>VLOOKUP(A2047,'HUMAN RESOURCES'!$A$2:$M$2692,5,0)</f>
        <v>0.01</v>
      </c>
      <c r="O2047" s="32">
        <f>VLOOKUP(A2047,'HUMAN RESOURCES'!$A$2:$M$2692,6,0)</f>
        <v>0.008</v>
      </c>
      <c r="P2047" s="31">
        <f>VLOOKUP(A2047,'HUMAN RESOURCES'!$A$2:$M$2692,7,0)</f>
        <v>76</v>
      </c>
      <c r="Q2047" s="5">
        <f>VLOOKUP(A2047,'HUMAN RESOURCES'!$A$2:$M$2692,8,0)</f>
        <v>72</v>
      </c>
      <c r="R2047" s="5">
        <f>VLOOKUP(A2047,'HUMAN RESOURCES'!$A$2:$M$2692,9,0)</f>
        <v>0.351</v>
      </c>
      <c r="S2047" s="5">
        <f>VLOOKUP(A2047,'HUMAN RESOURCES'!$A$2:$M$2692,10,0)</f>
        <v>0.617</v>
      </c>
      <c r="T2047" s="5">
        <f>VLOOKUP(A2047,'HUMAN RESOURCES'!$A$2:$M$2692,11,0)</f>
        <v>0.032</v>
      </c>
      <c r="U2047" s="5">
        <f>VLOOKUP(A2047,'HUMAN RESOURCES'!$A$2:$M$2692,12,0)</f>
        <v>23839231</v>
      </c>
      <c r="V2047" s="35">
        <f>VLOOKUP(A2047,'HUMAN RESOURCES'!$A$2:$M$2692,13,0)</f>
        <v>0.808</v>
      </c>
      <c r="W2047" s="38">
        <f>VLOOKUP(A2047,TOURISM!$A$2:$F$2692,5,0)</f>
        <v>6486000000</v>
      </c>
      <c r="X2047" s="39">
        <f>VLOOKUP(A2047,TOURISM!$A$2:$F$2692,6,0)</f>
        <v>4428000000</v>
      </c>
      <c r="Y2047" s="43">
        <f t="shared" si="4"/>
        <v>-1.36006097560976</v>
      </c>
      <c r="Z2047" s="35">
        <f>VLOOKUP(A2047,BUSINESS!$A$2:$J$2692,5,0)</f>
        <v>0</v>
      </c>
      <c r="AA2047" s="5">
        <f>VLOOKUP(A2047,BUSINESS!$A$2:$J$2692,6,0)</f>
        <v>74</v>
      </c>
      <c r="AB2047" s="5">
        <f>VLOOKUP(A2047,BUSINESS!$A$2:$J$2692,7,0)</f>
        <v>0</v>
      </c>
      <c r="AC2047" s="5">
        <f>VLOOKUP(A2047,BUSINESS!$A$2:$J$2692,8,0)</f>
        <v>0</v>
      </c>
      <c r="AD2047" s="35">
        <f>VLOOKUP(A2047,BUSINESS!$A$2:$J$2692,9,0)</f>
        <v>0.102</v>
      </c>
      <c r="AE2047" s="35">
        <f>VLOOKUP(A2047,BUSINESS!$A$2:$J$2692,10,0)</f>
        <v>0.385</v>
      </c>
    </row>
    <row r="2048" customHeight="1" spans="1:31">
      <c r="A2048" s="22" t="str">
        <f t="shared" si="0"/>
        <v>Saudi Arabia-Middle East2005</v>
      </c>
      <c r="B2048" s="22" t="s">
        <v>227</v>
      </c>
      <c r="C2048" s="22" t="s">
        <v>84</v>
      </c>
      <c r="D2048" s="23">
        <v>2005</v>
      </c>
      <c r="E2048" s="25">
        <v>328000000000</v>
      </c>
      <c r="F2048" s="24">
        <f t="shared" si="1"/>
        <v>13284.6946101847</v>
      </c>
      <c r="G2048" s="26">
        <v>0.035</v>
      </c>
      <c r="H2048" s="27">
        <v>466</v>
      </c>
      <c r="J2048" s="5">
        <f>VLOOKUP(A2048,ENERGY!$A$2:$F$2692,5,0)</f>
        <v>143706</v>
      </c>
      <c r="K2048" s="5">
        <f t="shared" si="2"/>
        <v>0.0058203973282049</v>
      </c>
      <c r="L2048" s="31">
        <f>VLOOKUP(A2048,ENERGY!$A$2:$F$2692,6,0)</f>
        <v>395834</v>
      </c>
      <c r="M2048" s="31">
        <f t="shared" si="3"/>
        <v>0.0160321152631947</v>
      </c>
      <c r="N2048" s="32">
        <f>VLOOKUP(A2048,'HUMAN RESOURCES'!$A$2:$M$2692,5,0)</f>
        <v>0.01</v>
      </c>
      <c r="O2048" s="32">
        <f>VLOOKUP(A2048,'HUMAN RESOURCES'!$A$2:$M$2692,6,0)</f>
        <v>0.011</v>
      </c>
      <c r="P2048" s="31">
        <f>VLOOKUP(A2048,'HUMAN RESOURCES'!$A$2:$M$2692,7,0)</f>
        <v>76</v>
      </c>
      <c r="Q2048" s="5">
        <f>VLOOKUP(A2048,'HUMAN RESOURCES'!$A$2:$M$2692,8,0)</f>
        <v>72</v>
      </c>
      <c r="R2048" s="5">
        <f>VLOOKUP(A2048,'HUMAN RESOURCES'!$A$2:$M$2692,9,0)</f>
        <v>0.343</v>
      </c>
      <c r="S2048" s="5">
        <f>VLOOKUP(A2048,'HUMAN RESOURCES'!$A$2:$M$2692,10,0)</f>
        <v>0.626</v>
      </c>
      <c r="T2048" s="5">
        <f>VLOOKUP(A2048,'HUMAN RESOURCES'!$A$2:$M$2692,11,0)</f>
        <v>0.031</v>
      </c>
      <c r="U2048" s="5">
        <f>VLOOKUP(A2048,'HUMAN RESOURCES'!$A$2:$M$2692,12,0)</f>
        <v>24690067</v>
      </c>
      <c r="V2048" s="35">
        <f>VLOOKUP(A2048,'HUMAN RESOURCES'!$A$2:$M$2692,13,0)</f>
        <v>0.81</v>
      </c>
      <c r="W2048" s="38">
        <f>VLOOKUP(A2048,TOURISM!$A$2:$F$2692,5,0)</f>
        <v>4626000000</v>
      </c>
      <c r="X2048" s="39">
        <f>VLOOKUP(A2048,TOURISM!$A$2:$F$2692,6,0)</f>
        <v>9087000000</v>
      </c>
      <c r="Y2048" s="43">
        <f t="shared" si="4"/>
        <v>-2.17771883289125</v>
      </c>
      <c r="Z2048" s="35">
        <f>VLOOKUP(A2048,BUSINESS!$A$2:$J$2692,5,0)</f>
        <v>0.145</v>
      </c>
      <c r="AA2048" s="5">
        <f>VLOOKUP(A2048,BUSINESS!$A$2:$J$2692,6,0)</f>
        <v>67</v>
      </c>
      <c r="AB2048" s="5">
        <f>VLOOKUP(A2048,BUSINESS!$A$2:$J$2692,7,0)</f>
        <v>0</v>
      </c>
      <c r="AC2048" s="5">
        <f>VLOOKUP(A2048,BUSINESS!$A$2:$J$2692,8,0)</f>
        <v>69</v>
      </c>
      <c r="AD2048" s="35">
        <f>VLOOKUP(A2048,BUSINESS!$A$2:$J$2692,9,0)</f>
        <v>0.127</v>
      </c>
      <c r="AE2048" s="35">
        <f>VLOOKUP(A2048,BUSINESS!$A$2:$J$2692,10,0)</f>
        <v>0.574</v>
      </c>
    </row>
    <row r="2049" customHeight="1" spans="1:31">
      <c r="A2049" s="22" t="str">
        <f t="shared" si="0"/>
        <v>Saudi Arabia-Middle East2006</v>
      </c>
      <c r="B2049" s="22" t="s">
        <v>227</v>
      </c>
      <c r="C2049" s="22" t="s">
        <v>84</v>
      </c>
      <c r="D2049" s="23">
        <v>2006</v>
      </c>
      <c r="E2049" s="25">
        <v>377000000000</v>
      </c>
      <c r="F2049" s="24">
        <f t="shared" si="1"/>
        <v>14858.9370554931</v>
      </c>
      <c r="G2049" s="26">
        <v>0.037</v>
      </c>
      <c r="H2049" s="27">
        <v>537</v>
      </c>
      <c r="J2049" s="5">
        <f>VLOOKUP(A2049,ENERGY!$A$2:$F$2692,5,0)</f>
        <v>116953</v>
      </c>
      <c r="K2049" s="5">
        <f t="shared" si="2"/>
        <v>0.00460954181817265</v>
      </c>
      <c r="L2049" s="31">
        <f>VLOOKUP(A2049,ENERGY!$A$2:$F$2692,6,0)</f>
        <v>326407</v>
      </c>
      <c r="M2049" s="31">
        <f t="shared" si="3"/>
        <v>0.0128648834680964</v>
      </c>
      <c r="N2049" s="32">
        <f>VLOOKUP(A2049,'HUMAN RESOURCES'!$A$2:$M$2692,5,0)</f>
        <v>0.01</v>
      </c>
      <c r="O2049" s="32">
        <f>VLOOKUP(A2049,'HUMAN RESOURCES'!$A$2:$M$2692,6,0)</f>
        <v>0.011</v>
      </c>
      <c r="P2049" s="31">
        <f>VLOOKUP(A2049,'HUMAN RESOURCES'!$A$2:$M$2692,7,0)</f>
        <v>76</v>
      </c>
      <c r="Q2049" s="5">
        <f>VLOOKUP(A2049,'HUMAN RESOURCES'!$A$2:$M$2692,8,0)</f>
        <v>72</v>
      </c>
      <c r="R2049" s="5">
        <f>VLOOKUP(A2049,'HUMAN RESOURCES'!$A$2:$M$2692,9,0)</f>
        <v>0.335</v>
      </c>
      <c r="S2049" s="5">
        <f>VLOOKUP(A2049,'HUMAN RESOURCES'!$A$2:$M$2692,10,0)</f>
        <v>0.634</v>
      </c>
      <c r="T2049" s="5">
        <f>VLOOKUP(A2049,'HUMAN RESOURCES'!$A$2:$M$2692,11,0)</f>
        <v>0.03</v>
      </c>
      <c r="U2049" s="5">
        <f>VLOOKUP(A2049,'HUMAN RESOURCES'!$A$2:$M$2692,12,0)</f>
        <v>25371936</v>
      </c>
      <c r="V2049" s="35">
        <f>VLOOKUP(A2049,'HUMAN RESOURCES'!$A$2:$M$2692,13,0)</f>
        <v>0.812</v>
      </c>
      <c r="W2049" s="38">
        <f>VLOOKUP(A2049,TOURISM!$A$2:$F$2692,5,0)</f>
        <v>4769000000</v>
      </c>
      <c r="X2049" s="39">
        <f>VLOOKUP(A2049,TOURISM!$A$2:$F$2692,6,0)</f>
        <v>12979000000</v>
      </c>
      <c r="Y2049" s="43">
        <f t="shared" si="4"/>
        <v>-3.39519230769231</v>
      </c>
      <c r="Z2049" s="35">
        <f>VLOOKUP(A2049,BUSINESS!$A$2:$J$2692,5,0)</f>
        <v>0.145</v>
      </c>
      <c r="AA2049" s="5">
        <f>VLOOKUP(A2049,BUSINESS!$A$2:$J$2692,6,0)</f>
        <v>42</v>
      </c>
      <c r="AB2049" s="5">
        <f>VLOOKUP(A2049,BUSINESS!$A$2:$J$2692,7,0)</f>
        <v>0</v>
      </c>
      <c r="AC2049" s="5">
        <f>VLOOKUP(A2049,BUSINESS!$A$2:$J$2692,8,0)</f>
        <v>79</v>
      </c>
      <c r="AD2049" s="35">
        <f>VLOOKUP(A2049,BUSINESS!$A$2:$J$2692,9,0)</f>
        <v>0.195</v>
      </c>
      <c r="AE2049" s="35">
        <f>VLOOKUP(A2049,BUSINESS!$A$2:$J$2692,10,0)</f>
        <v>0.776</v>
      </c>
    </row>
    <row r="2050" customHeight="1" spans="1:31">
      <c r="A2050" s="22" t="str">
        <f t="shared" si="0"/>
        <v>Saudi Arabia-Middle East2007</v>
      </c>
      <c r="B2050" s="22" t="s">
        <v>227</v>
      </c>
      <c r="C2050" s="22" t="s">
        <v>84</v>
      </c>
      <c r="D2050" s="23">
        <v>2007</v>
      </c>
      <c r="E2050" s="25">
        <v>416000000000</v>
      </c>
      <c r="F2050" s="24">
        <f t="shared" si="1"/>
        <v>16052.0927452876</v>
      </c>
      <c r="G2050" s="26">
        <v>0.037</v>
      </c>
      <c r="H2050" s="27">
        <v>566</v>
      </c>
      <c r="J2050" s="5">
        <f>VLOOKUP(A2050,ENERGY!$A$2:$F$2692,5,0)</f>
        <v>106657</v>
      </c>
      <c r="K2050" s="5">
        <f t="shared" si="2"/>
        <v>0.00411554821138013</v>
      </c>
      <c r="L2050" s="31">
        <f>VLOOKUP(A2050,ENERGY!$A$2:$F$2692,6,0)</f>
        <v>297214</v>
      </c>
      <c r="M2050" s="31">
        <f t="shared" si="3"/>
        <v>0.0114685257048026</v>
      </c>
      <c r="N2050" s="32">
        <f>VLOOKUP(A2050,'HUMAN RESOURCES'!$A$2:$M$2692,5,0)</f>
        <v>0.01</v>
      </c>
      <c r="O2050" s="32">
        <f>VLOOKUP(A2050,'HUMAN RESOURCES'!$A$2:$M$2692,6,0)</f>
        <v>0.006</v>
      </c>
      <c r="P2050" s="31">
        <f>VLOOKUP(A2050,'HUMAN RESOURCES'!$A$2:$M$2692,7,0)</f>
        <v>76</v>
      </c>
      <c r="Q2050" s="5">
        <f>VLOOKUP(A2050,'HUMAN RESOURCES'!$A$2:$M$2692,8,0)</f>
        <v>73</v>
      </c>
      <c r="R2050" s="5">
        <f>VLOOKUP(A2050,'HUMAN RESOURCES'!$A$2:$M$2692,9,0)</f>
        <v>0.328</v>
      </c>
      <c r="S2050" s="5">
        <f>VLOOKUP(A2050,'HUMAN RESOURCES'!$A$2:$M$2692,10,0)</f>
        <v>0.642</v>
      </c>
      <c r="T2050" s="5">
        <f>VLOOKUP(A2050,'HUMAN RESOURCES'!$A$2:$M$2692,11,0)</f>
        <v>0.03</v>
      </c>
      <c r="U2050" s="5">
        <f>VLOOKUP(A2050,'HUMAN RESOURCES'!$A$2:$M$2692,12,0)</f>
        <v>25915624</v>
      </c>
      <c r="V2050" s="35">
        <f>VLOOKUP(A2050,'HUMAN RESOURCES'!$A$2:$M$2692,13,0)</f>
        <v>0.814</v>
      </c>
      <c r="W2050" s="38">
        <f>VLOOKUP(A2050,TOURISM!$A$2:$F$2692,5,0)</f>
        <v>6907000000</v>
      </c>
      <c r="X2050" s="39">
        <f>VLOOKUP(A2050,TOURISM!$A$2:$F$2692,6,0)</f>
        <v>21031000000</v>
      </c>
      <c r="Y2050" s="43">
        <f t="shared" si="4"/>
        <v>-1.775</v>
      </c>
      <c r="Z2050" s="35">
        <f>VLOOKUP(A2050,BUSINESS!$A$2:$J$2692,5,0)</f>
        <v>0.145</v>
      </c>
      <c r="AA2050" s="5">
        <f>VLOOKUP(A2050,BUSINESS!$A$2:$J$2692,6,0)</f>
        <v>20</v>
      </c>
      <c r="AB2050" s="5">
        <f>VLOOKUP(A2050,BUSINESS!$A$2:$J$2692,7,0)</f>
        <v>0</v>
      </c>
      <c r="AC2050" s="5">
        <f>VLOOKUP(A2050,BUSINESS!$A$2:$J$2692,8,0)</f>
        <v>79</v>
      </c>
      <c r="AD2050" s="35">
        <f>VLOOKUP(A2050,BUSINESS!$A$2:$J$2692,9,0)</f>
        <v>0.3</v>
      </c>
      <c r="AE2050" s="35">
        <f>VLOOKUP(A2050,BUSINESS!$A$2:$J$2692,10,0)</f>
        <v>1.096</v>
      </c>
    </row>
    <row r="2051" customHeight="1" spans="1:31">
      <c r="A2051" s="22" t="str">
        <f t="shared" si="0"/>
        <v>Saudi Arabia-Middle East2008</v>
      </c>
      <c r="B2051" s="22" t="s">
        <v>227</v>
      </c>
      <c r="C2051" s="22" t="s">
        <v>84</v>
      </c>
      <c r="D2051" s="23">
        <v>2008</v>
      </c>
      <c r="E2051" s="25">
        <v>520000000000</v>
      </c>
      <c r="F2051" s="24">
        <f t="shared" si="1"/>
        <v>19722.1019300428</v>
      </c>
      <c r="G2051" s="26">
        <v>0.031</v>
      </c>
      <c r="H2051" s="27">
        <v>566</v>
      </c>
      <c r="J2051" s="5">
        <f>VLOOKUP(A2051,ENERGY!$A$2:$F$2692,5,0)</f>
        <v>144109</v>
      </c>
      <c r="K2051" s="5">
        <f t="shared" si="2"/>
        <v>0.0054656392058395</v>
      </c>
      <c r="L2051" s="31">
        <f>VLOOKUP(A2051,ENERGY!$A$2:$F$2692,6,0)</f>
        <v>393535</v>
      </c>
      <c r="M2051" s="31">
        <f t="shared" si="3"/>
        <v>0.0149256488135373</v>
      </c>
      <c r="N2051" s="32">
        <f>VLOOKUP(A2051,'HUMAN RESOURCES'!$A$2:$M$2692,5,0)</f>
        <v>0.01</v>
      </c>
      <c r="O2051" s="32">
        <f>VLOOKUP(A2051,'HUMAN RESOURCES'!$A$2:$M$2692,6,0)</f>
        <v>0.005</v>
      </c>
      <c r="P2051" s="31">
        <f>VLOOKUP(A2051,'HUMAN RESOURCES'!$A$2:$M$2692,7,0)</f>
        <v>76</v>
      </c>
      <c r="Q2051" s="5">
        <f>VLOOKUP(A2051,'HUMAN RESOURCES'!$A$2:$M$2692,8,0)</f>
        <v>73</v>
      </c>
      <c r="R2051" s="5">
        <f>VLOOKUP(A2051,'HUMAN RESOURCES'!$A$2:$M$2692,9,0)</f>
        <v>0.32</v>
      </c>
      <c r="S2051" s="5">
        <f>VLOOKUP(A2051,'HUMAN RESOURCES'!$A$2:$M$2692,10,0)</f>
        <v>0.65</v>
      </c>
      <c r="T2051" s="5">
        <f>VLOOKUP(A2051,'HUMAN RESOURCES'!$A$2:$M$2692,11,0)</f>
        <v>0.03</v>
      </c>
      <c r="U2051" s="5">
        <f>VLOOKUP(A2051,'HUMAN RESOURCES'!$A$2:$M$2692,12,0)</f>
        <v>26366358</v>
      </c>
      <c r="V2051" s="35">
        <f>VLOOKUP(A2051,'HUMAN RESOURCES'!$A$2:$M$2692,13,0)</f>
        <v>0.816</v>
      </c>
      <c r="W2051" s="38">
        <f>VLOOKUP(A2051,TOURISM!$A$2:$F$2692,5,0)</f>
        <v>6775000000</v>
      </c>
      <c r="X2051" s="39">
        <f>VLOOKUP(A2051,TOURISM!$A$2:$F$2692,6,0)</f>
        <v>16005000000</v>
      </c>
      <c r="Y2051" s="43">
        <f t="shared" si="4"/>
        <v>-3.3958041958042</v>
      </c>
      <c r="Z2051" s="35">
        <f>VLOOKUP(A2051,BUSINESS!$A$2:$J$2692,5,0)</f>
        <v>0.145</v>
      </c>
      <c r="AA2051" s="5">
        <f>VLOOKUP(A2051,BUSINESS!$A$2:$J$2692,6,0)</f>
        <v>20</v>
      </c>
      <c r="AB2051" s="5">
        <f>VLOOKUP(A2051,BUSINESS!$A$2:$J$2692,7,0)</f>
        <v>0</v>
      </c>
      <c r="AC2051" s="5">
        <f>VLOOKUP(A2051,BUSINESS!$A$2:$J$2692,8,0)</f>
        <v>79</v>
      </c>
      <c r="AD2051" s="35">
        <f>VLOOKUP(A2051,BUSINESS!$A$2:$J$2692,9,0)</f>
        <v>0.36</v>
      </c>
      <c r="AE2051" s="35">
        <f>VLOOKUP(A2051,BUSINESS!$A$2:$J$2692,10,0)</f>
        <v>1.365</v>
      </c>
    </row>
    <row r="2052" customHeight="1" spans="1:31">
      <c r="A2052" s="22" t="str">
        <f t="shared" si="0"/>
        <v>Saudi Arabia-Middle East2009</v>
      </c>
      <c r="B2052" s="22" t="s">
        <v>227</v>
      </c>
      <c r="C2052" s="22" t="s">
        <v>84</v>
      </c>
      <c r="D2052" s="23">
        <v>2009</v>
      </c>
      <c r="E2052" s="25">
        <v>429000000000</v>
      </c>
      <c r="F2052" s="24">
        <f t="shared" si="1"/>
        <v>16009.6281679891</v>
      </c>
      <c r="G2052" s="26">
        <v>0.041</v>
      </c>
      <c r="H2052" s="27">
        <v>582</v>
      </c>
      <c r="J2052" s="5">
        <f>VLOOKUP(A2052,ENERGY!$A$2:$F$2692,5,0)</f>
        <v>145540</v>
      </c>
      <c r="K2052" s="5">
        <f t="shared" si="2"/>
        <v>0.00543133166333133</v>
      </c>
      <c r="L2052" s="31">
        <f>VLOOKUP(A2052,ENERGY!$A$2:$F$2692,6,0)</f>
        <v>397642</v>
      </c>
      <c r="M2052" s="31">
        <f t="shared" si="3"/>
        <v>0.0148393952540222</v>
      </c>
      <c r="N2052" s="32">
        <f>VLOOKUP(A2052,'HUMAN RESOURCES'!$A$2:$M$2692,5,0)</f>
        <v>0.01</v>
      </c>
      <c r="O2052" s="32">
        <f>VLOOKUP(A2052,'HUMAN RESOURCES'!$A$2:$M$2692,6,0)</f>
        <v>0.004</v>
      </c>
      <c r="P2052" s="31">
        <f>VLOOKUP(A2052,'HUMAN RESOURCES'!$A$2:$M$2692,7,0)</f>
        <v>77</v>
      </c>
      <c r="Q2052" s="5">
        <f>VLOOKUP(A2052,'HUMAN RESOURCES'!$A$2:$M$2692,8,0)</f>
        <v>73</v>
      </c>
      <c r="R2052" s="5">
        <f>VLOOKUP(A2052,'HUMAN RESOURCES'!$A$2:$M$2692,9,0)</f>
        <v>0.313</v>
      </c>
      <c r="S2052" s="5">
        <f>VLOOKUP(A2052,'HUMAN RESOURCES'!$A$2:$M$2692,10,0)</f>
        <v>0.657</v>
      </c>
      <c r="T2052" s="5">
        <f>VLOOKUP(A2052,'HUMAN RESOURCES'!$A$2:$M$2692,11,0)</f>
        <v>0.03</v>
      </c>
      <c r="U2052" s="5">
        <f>VLOOKUP(A2052,'HUMAN RESOURCES'!$A$2:$M$2692,12,0)</f>
        <v>26796375</v>
      </c>
      <c r="V2052" s="35">
        <f>VLOOKUP(A2052,'HUMAN RESOURCES'!$A$2:$M$2692,13,0)</f>
        <v>0.819</v>
      </c>
      <c r="W2052" s="38">
        <f>VLOOKUP(A2052,TOURISM!$A$2:$F$2692,5,0)</f>
        <v>6744000000</v>
      </c>
      <c r="X2052" s="39">
        <f>VLOOKUP(A2052,TOURISM!$A$2:$F$2692,6,0)</f>
        <v>21312000000</v>
      </c>
      <c r="Y2052" s="43">
        <f t="shared" si="4"/>
        <v>-2.75901328273245</v>
      </c>
      <c r="Z2052" s="35">
        <f>VLOOKUP(A2052,BUSINESS!$A$2:$J$2692,5,0)</f>
        <v>0.145</v>
      </c>
      <c r="AA2052" s="5">
        <f>VLOOKUP(A2052,BUSINESS!$A$2:$J$2692,6,0)</f>
        <v>21</v>
      </c>
      <c r="AB2052" s="5">
        <f>VLOOKUP(A2052,BUSINESS!$A$2:$J$2692,7,0)</f>
        <v>0</v>
      </c>
      <c r="AC2052" s="5">
        <f>VLOOKUP(A2052,BUSINESS!$A$2:$J$2692,8,0)</f>
        <v>79</v>
      </c>
      <c r="AD2052" s="35">
        <f>VLOOKUP(A2052,BUSINESS!$A$2:$J$2692,9,0)</f>
        <v>0.38</v>
      </c>
      <c r="AE2052" s="35">
        <f>VLOOKUP(A2052,BUSINESS!$A$2:$J$2692,10,0)</f>
        <v>1.674</v>
      </c>
    </row>
    <row r="2053" customHeight="1" spans="1:31">
      <c r="A2053" s="22" t="str">
        <f t="shared" si="0"/>
        <v>Saudi Arabia-Middle East2010</v>
      </c>
      <c r="B2053" s="22" t="s">
        <v>227</v>
      </c>
      <c r="C2053" s="22" t="s">
        <v>84</v>
      </c>
      <c r="D2053" s="23">
        <v>2010</v>
      </c>
      <c r="E2053" s="25">
        <v>527000000000</v>
      </c>
      <c r="F2053" s="24">
        <f t="shared" si="1"/>
        <v>19333.4990804848</v>
      </c>
      <c r="G2053" s="26">
        <v>0.04</v>
      </c>
      <c r="H2053" s="27">
        <v>663</v>
      </c>
      <c r="J2053" s="5">
        <f>VLOOKUP(A2053,ENERGY!$A$2:$F$2692,5,0)</f>
        <v>121382</v>
      </c>
      <c r="K2053" s="5">
        <f t="shared" si="2"/>
        <v>0.00445301477303114</v>
      </c>
      <c r="L2053" s="31">
        <f>VLOOKUP(A2053,ENERGY!$A$2:$F$2692,6,0)</f>
        <v>327272</v>
      </c>
      <c r="M2053" s="31">
        <f t="shared" si="3"/>
        <v>0.0120062863587636</v>
      </c>
      <c r="N2053" s="32">
        <f>VLOOKUP(A2053,'HUMAN RESOURCES'!$A$2:$M$2692,5,0)</f>
        <v>0.01</v>
      </c>
      <c r="O2053" s="32">
        <f>VLOOKUP(A2053,'HUMAN RESOURCES'!$A$2:$M$2692,6,0)</f>
        <v>0.003</v>
      </c>
      <c r="P2053" s="31">
        <f>VLOOKUP(A2053,'HUMAN RESOURCES'!$A$2:$M$2692,7,0)</f>
        <v>77</v>
      </c>
      <c r="Q2053" s="5">
        <f>VLOOKUP(A2053,'HUMAN RESOURCES'!$A$2:$M$2692,8,0)</f>
        <v>73</v>
      </c>
      <c r="R2053" s="5">
        <f>VLOOKUP(A2053,'HUMAN RESOURCES'!$A$2:$M$2692,9,0)</f>
        <v>0.307</v>
      </c>
      <c r="S2053" s="5">
        <f>VLOOKUP(A2053,'HUMAN RESOURCES'!$A$2:$M$2692,10,0)</f>
        <v>0.663</v>
      </c>
      <c r="T2053" s="5">
        <f>VLOOKUP(A2053,'HUMAN RESOURCES'!$A$2:$M$2692,11,0)</f>
        <v>0.03</v>
      </c>
      <c r="U2053" s="5">
        <f>VLOOKUP(A2053,'HUMAN RESOURCES'!$A$2:$M$2692,12,0)</f>
        <v>27258387</v>
      </c>
      <c r="V2053" s="35">
        <f>VLOOKUP(A2053,'HUMAN RESOURCES'!$A$2:$M$2692,13,0)</f>
        <v>0.821</v>
      </c>
      <c r="W2053" s="38">
        <f>VLOOKUP(A2053,TOURISM!$A$2:$F$2692,5,0)</f>
        <v>7536000000</v>
      </c>
      <c r="X2053" s="39">
        <f>VLOOKUP(A2053,TOURISM!$A$2:$F$2692,6,0)</f>
        <v>22076000000</v>
      </c>
      <c r="Y2053" s="43">
        <f t="shared" si="4"/>
        <v>-1.32611940298507</v>
      </c>
      <c r="Z2053" s="35">
        <f>VLOOKUP(A2053,BUSINESS!$A$2:$J$2692,5,0)</f>
        <v>0.145</v>
      </c>
      <c r="AA2053" s="5">
        <f>VLOOKUP(A2053,BUSINESS!$A$2:$J$2692,6,0)</f>
        <v>21</v>
      </c>
      <c r="AB2053" s="5">
        <f>VLOOKUP(A2053,BUSINESS!$A$2:$J$2692,7,0)</f>
        <v>0</v>
      </c>
      <c r="AC2053" s="5">
        <f>VLOOKUP(A2053,BUSINESS!$A$2:$J$2692,8,0)</f>
        <v>79</v>
      </c>
      <c r="AD2053" s="35">
        <f>VLOOKUP(A2053,BUSINESS!$A$2:$J$2692,9,0)</f>
        <v>0.41</v>
      </c>
      <c r="AE2053" s="35">
        <f>VLOOKUP(A2053,BUSINESS!$A$2:$J$2692,10,0)</f>
        <v>1.892</v>
      </c>
    </row>
    <row r="2054" customHeight="1" spans="1:31">
      <c r="A2054" s="22" t="str">
        <f t="shared" si="0"/>
        <v>Saudi Arabia-Middle East2011</v>
      </c>
      <c r="B2054" s="22" t="s">
        <v>227</v>
      </c>
      <c r="C2054" s="22" t="s">
        <v>84</v>
      </c>
      <c r="D2054" s="23">
        <v>2011</v>
      </c>
      <c r="E2054" s="25">
        <v>670000000000</v>
      </c>
      <c r="F2054" s="24">
        <f t="shared" si="1"/>
        <v>24133.9444000028</v>
      </c>
      <c r="G2054" s="26">
        <v>0.035</v>
      </c>
      <c r="H2054" s="27">
        <v>721</v>
      </c>
      <c r="J2054" s="5">
        <f>VLOOKUP(A2054,ENERGY!$A$2:$F$2692,5,0)</f>
        <v>101325</v>
      </c>
      <c r="K2054" s="5">
        <f t="shared" si="2"/>
        <v>0.0036498088303437</v>
      </c>
      <c r="L2054" s="31">
        <f>VLOOKUP(A2054,ENERGY!$A$2:$F$2692,6,0)</f>
        <v>296935</v>
      </c>
      <c r="M2054" s="31">
        <f t="shared" si="3"/>
        <v>0.0106958399707684</v>
      </c>
      <c r="N2054" s="32">
        <f>VLOOKUP(A2054,'HUMAN RESOURCES'!$A$2:$M$2692,5,0)</f>
        <v>0.01</v>
      </c>
      <c r="O2054" s="32">
        <f>VLOOKUP(A2054,'HUMAN RESOURCES'!$A$2:$M$2692,6,0)</f>
        <v>0.003</v>
      </c>
      <c r="P2054" s="31">
        <f>VLOOKUP(A2054,'HUMAN RESOURCES'!$A$2:$M$2692,7,0)</f>
        <v>77</v>
      </c>
      <c r="Q2054" s="5">
        <f>VLOOKUP(A2054,'HUMAN RESOURCES'!$A$2:$M$2692,8,0)</f>
        <v>74</v>
      </c>
      <c r="R2054" s="5">
        <f>VLOOKUP(A2054,'HUMAN RESOURCES'!$A$2:$M$2692,9,0)</f>
        <v>0.302</v>
      </c>
      <c r="S2054" s="5">
        <f>VLOOKUP(A2054,'HUMAN RESOURCES'!$A$2:$M$2692,10,0)</f>
        <v>0.669</v>
      </c>
      <c r="T2054" s="5">
        <f>VLOOKUP(A2054,'HUMAN RESOURCES'!$A$2:$M$2692,11,0)</f>
        <v>0.029</v>
      </c>
      <c r="U2054" s="5">
        <f>VLOOKUP(A2054,'HUMAN RESOURCES'!$A$2:$M$2692,12,0)</f>
        <v>27761728</v>
      </c>
      <c r="V2054" s="35">
        <f>VLOOKUP(A2054,'HUMAN RESOURCES'!$A$2:$M$2692,13,0)</f>
        <v>0.823</v>
      </c>
      <c r="W2054" s="38">
        <f>VLOOKUP(A2054,TOURISM!$A$2:$F$2692,5,0)</f>
        <v>9317000000</v>
      </c>
      <c r="X2054" s="39">
        <f>VLOOKUP(A2054,TOURISM!$A$2:$F$2692,6,0)</f>
        <v>18202000000</v>
      </c>
      <c r="Y2054" s="43">
        <f t="shared" si="4"/>
        <v>-1.30599455040872</v>
      </c>
      <c r="Z2054" s="35">
        <f>VLOOKUP(A2054,BUSINESS!$A$2:$J$2692,5,0)</f>
        <v>0.145</v>
      </c>
      <c r="AA2054" s="5">
        <f>VLOOKUP(A2054,BUSINESS!$A$2:$J$2692,6,0)</f>
        <v>21</v>
      </c>
      <c r="AB2054" s="5">
        <f>VLOOKUP(A2054,BUSINESS!$A$2:$J$2692,7,0)</f>
        <v>0</v>
      </c>
      <c r="AC2054" s="5">
        <f>VLOOKUP(A2054,BUSINESS!$A$2:$J$2692,8,0)</f>
        <v>79</v>
      </c>
      <c r="AD2054" s="35">
        <f>VLOOKUP(A2054,BUSINESS!$A$2:$J$2692,9,0)</f>
        <v>0.475</v>
      </c>
      <c r="AE2054" s="35">
        <f>VLOOKUP(A2054,BUSINESS!$A$2:$J$2692,10,0)</f>
        <v>1.935</v>
      </c>
    </row>
    <row r="2055" customHeight="1" spans="1:31">
      <c r="A2055" s="22" t="str">
        <f t="shared" si="0"/>
        <v>Saudi Arabia-Middle East2012</v>
      </c>
      <c r="B2055" s="22" t="s">
        <v>227</v>
      </c>
      <c r="C2055" s="22" t="s">
        <v>84</v>
      </c>
      <c r="D2055" s="23">
        <v>2012</v>
      </c>
      <c r="E2055" s="25">
        <v>734000000000</v>
      </c>
      <c r="F2055" s="24">
        <f t="shared" si="1"/>
        <v>25947.5311931569</v>
      </c>
      <c r="G2055" s="26">
        <v>0.032</v>
      </c>
      <c r="H2055" s="27">
        <v>795</v>
      </c>
      <c r="J2055" s="5">
        <f>VLOOKUP(A2055,ENERGY!$A$2:$F$2692,5,0)</f>
        <v>158214</v>
      </c>
      <c r="K2055" s="5">
        <f t="shared" si="2"/>
        <v>0.00559300095394296</v>
      </c>
      <c r="L2055" s="31">
        <f>VLOOKUP(A2055,ENERGY!$A$2:$F$2692,6,0)</f>
        <v>432739</v>
      </c>
      <c r="M2055" s="31">
        <f t="shared" si="3"/>
        <v>0.0152976957779231</v>
      </c>
      <c r="N2055" s="32">
        <f>VLOOKUP(A2055,'HUMAN RESOURCES'!$A$2:$M$2692,5,0)</f>
        <v>0.01</v>
      </c>
      <c r="O2055" s="32">
        <f>VLOOKUP(A2055,'HUMAN RESOURCES'!$A$2:$M$2692,6,0)</f>
        <v>0.005</v>
      </c>
      <c r="P2055" s="31">
        <f>VLOOKUP(A2055,'HUMAN RESOURCES'!$A$2:$M$2692,7,0)</f>
        <v>77</v>
      </c>
      <c r="Q2055" s="5">
        <f>VLOOKUP(A2055,'HUMAN RESOURCES'!$A$2:$M$2692,8,0)</f>
        <v>74</v>
      </c>
      <c r="R2055" s="5">
        <f>VLOOKUP(A2055,'HUMAN RESOURCES'!$A$2:$M$2692,9,0)</f>
        <v>0.297</v>
      </c>
      <c r="S2055" s="5">
        <f>VLOOKUP(A2055,'HUMAN RESOURCES'!$A$2:$M$2692,10,0)</f>
        <v>0.674</v>
      </c>
      <c r="T2055" s="5">
        <f>VLOOKUP(A2055,'HUMAN RESOURCES'!$A$2:$M$2692,11,0)</f>
        <v>0.029</v>
      </c>
      <c r="U2055" s="5">
        <f>VLOOKUP(A2055,'HUMAN RESOURCES'!$A$2:$M$2692,12,0)</f>
        <v>28287855</v>
      </c>
      <c r="V2055" s="35">
        <f>VLOOKUP(A2055,'HUMAN RESOURCES'!$A$2:$M$2692,13,0)</f>
        <v>0.825</v>
      </c>
      <c r="W2055" s="38">
        <f>VLOOKUP(A2055,TOURISM!$A$2:$F$2692,5,0)</f>
        <v>8400000000</v>
      </c>
      <c r="X2055" s="39">
        <f>VLOOKUP(A2055,TOURISM!$A$2:$F$2692,6,0)</f>
        <v>17986000000</v>
      </c>
      <c r="Y2055" s="43">
        <f t="shared" si="4"/>
        <v>0.576971783944115</v>
      </c>
      <c r="Z2055" s="35">
        <f>VLOOKUP(A2055,BUSINESS!$A$2:$J$2692,5,0)</f>
        <v>0.145</v>
      </c>
      <c r="AA2055" s="5">
        <f>VLOOKUP(A2055,BUSINESS!$A$2:$J$2692,6,0)</f>
        <v>21</v>
      </c>
      <c r="AB2055" s="5">
        <f>VLOOKUP(A2055,BUSINESS!$A$2:$J$2692,7,0)</f>
        <v>22</v>
      </c>
      <c r="AC2055" s="5">
        <f>VLOOKUP(A2055,BUSINESS!$A$2:$J$2692,8,0)</f>
        <v>72</v>
      </c>
      <c r="AD2055" s="35">
        <f>VLOOKUP(A2055,BUSINESS!$A$2:$J$2692,9,0)</f>
        <v>0.54</v>
      </c>
      <c r="AE2055" s="35">
        <f>VLOOKUP(A2055,BUSINESS!$A$2:$J$2692,10,0)</f>
        <v>1.874</v>
      </c>
    </row>
    <row r="2056" customHeight="1" spans="1:31">
      <c r="A2056" s="22" t="str">
        <f t="shared" si="0"/>
        <v>Senegal-Africa2000</v>
      </c>
      <c r="B2056" s="22" t="s">
        <v>228</v>
      </c>
      <c r="C2056" s="22" t="s">
        <v>69</v>
      </c>
      <c r="D2056" s="23">
        <v>2000</v>
      </c>
      <c r="E2056" s="25">
        <v>4679604922</v>
      </c>
      <c r="F2056" s="24">
        <f t="shared" si="1"/>
        <v>474.524157803149</v>
      </c>
      <c r="G2056" s="26">
        <v>0.046</v>
      </c>
      <c r="H2056" s="27">
        <v>22</v>
      </c>
      <c r="J2056" s="5">
        <f>VLOOKUP(A2056,ENERGY!$A$2:$F$2692,5,0)</f>
        <v>0</v>
      </c>
      <c r="K2056" s="5">
        <f t="shared" si="2"/>
        <v>0</v>
      </c>
      <c r="L2056" s="31">
        <f>VLOOKUP(A2056,ENERGY!$A$2:$F$2692,6,0)</f>
        <v>0</v>
      </c>
      <c r="M2056" s="31">
        <f t="shared" si="3"/>
        <v>0</v>
      </c>
      <c r="N2056" s="32">
        <f>VLOOKUP(A2056,'HUMAN RESOURCES'!$A$2:$M$2692,5,0)</f>
        <v>0.01</v>
      </c>
      <c r="O2056" s="32">
        <f>VLOOKUP(A2056,'HUMAN RESOURCES'!$A$2:$M$2692,6,0)</f>
        <v>0</v>
      </c>
      <c r="P2056" s="31">
        <f>VLOOKUP(A2056,'HUMAN RESOURCES'!$A$2:$M$2692,7,0)</f>
        <v>59</v>
      </c>
      <c r="Q2056" s="5">
        <f>VLOOKUP(A2056,'HUMAN RESOURCES'!$A$2:$M$2692,8,0)</f>
        <v>56</v>
      </c>
      <c r="R2056" s="5">
        <f>VLOOKUP(A2056,'HUMAN RESOURCES'!$A$2:$M$2692,9,0)</f>
        <v>0.451</v>
      </c>
      <c r="S2056" s="5">
        <f>VLOOKUP(A2056,'HUMAN RESOURCES'!$A$2:$M$2692,10,0)</f>
        <v>0.517</v>
      </c>
      <c r="T2056" s="5">
        <f>VLOOKUP(A2056,'HUMAN RESOURCES'!$A$2:$M$2692,11,0)</f>
        <v>0.032</v>
      </c>
      <c r="U2056" s="5">
        <f>VLOOKUP(A2056,'HUMAN RESOURCES'!$A$2:$M$2692,12,0)</f>
        <v>9861679</v>
      </c>
      <c r="V2056" s="35">
        <f>VLOOKUP(A2056,'HUMAN RESOURCES'!$A$2:$M$2692,13,0)</f>
        <v>0.403</v>
      </c>
      <c r="W2056" s="38">
        <f>VLOOKUP(A2056,TOURISM!$A$2:$F$2692,5,0)</f>
        <v>152000000</v>
      </c>
      <c r="X2056" s="39">
        <f>VLOOKUP(A2056,TOURISM!$A$2:$F$2692,6,0)</f>
        <v>125000000</v>
      </c>
      <c r="Y2056" s="43">
        <f t="shared" si="4"/>
        <v>1.29161829614236</v>
      </c>
      <c r="Z2056" s="35">
        <f>VLOOKUP(A2056,BUSINESS!$A$2:$J$2692,5,0)</f>
        <v>0</v>
      </c>
      <c r="AA2056" s="5">
        <f>VLOOKUP(A2056,BUSINESS!$A$2:$J$2692,6,0)</f>
        <v>0</v>
      </c>
      <c r="AB2056" s="5">
        <f>VLOOKUP(A2056,BUSINESS!$A$2:$J$2692,7,0)</f>
        <v>0</v>
      </c>
      <c r="AC2056" s="5">
        <f>VLOOKUP(A2056,BUSINESS!$A$2:$J$2692,8,0)</f>
        <v>0</v>
      </c>
      <c r="AD2056" s="35">
        <f>VLOOKUP(A2056,BUSINESS!$A$2:$J$2692,9,0)</f>
        <v>0.004</v>
      </c>
      <c r="AE2056" s="35">
        <f>VLOOKUP(A2056,BUSINESS!$A$2:$J$2692,10,0)</f>
        <v>0.025</v>
      </c>
    </row>
    <row r="2057" customHeight="1" spans="1:31">
      <c r="A2057" s="22" t="str">
        <f t="shared" si="0"/>
        <v>Senegal-Africa2001</v>
      </c>
      <c r="B2057" s="22" t="s">
        <v>228</v>
      </c>
      <c r="C2057" s="22" t="s">
        <v>69</v>
      </c>
      <c r="D2057" s="23">
        <v>2001</v>
      </c>
      <c r="E2057" s="25">
        <v>4877602012</v>
      </c>
      <c r="F2057" s="24">
        <f t="shared" si="1"/>
        <v>482.018493311374</v>
      </c>
      <c r="G2057" s="26">
        <v>0.05</v>
      </c>
      <c r="H2057" s="27">
        <v>24</v>
      </c>
      <c r="J2057" s="5">
        <f>VLOOKUP(A2057,ENERGY!$A$2:$F$2692,5,0)</f>
        <v>3515</v>
      </c>
      <c r="K2057" s="5">
        <f t="shared" si="2"/>
        <v>0.000347362289875461</v>
      </c>
      <c r="L2057" s="31">
        <f>VLOOKUP(A2057,ENERGY!$A$2:$F$2692,6,0)</f>
        <v>0</v>
      </c>
      <c r="M2057" s="31">
        <f t="shared" si="3"/>
        <v>0</v>
      </c>
      <c r="N2057" s="32">
        <f>VLOOKUP(A2057,'HUMAN RESOURCES'!$A$2:$M$2692,5,0)</f>
        <v>0.01</v>
      </c>
      <c r="O2057" s="32">
        <f>VLOOKUP(A2057,'HUMAN RESOURCES'!$A$2:$M$2692,6,0)</f>
        <v>0.004</v>
      </c>
      <c r="P2057" s="31">
        <f>VLOOKUP(A2057,'HUMAN RESOURCES'!$A$2:$M$2692,7,0)</f>
        <v>60</v>
      </c>
      <c r="Q2057" s="5">
        <f>VLOOKUP(A2057,'HUMAN RESOURCES'!$A$2:$M$2692,8,0)</f>
        <v>57</v>
      </c>
      <c r="R2057" s="5">
        <f>VLOOKUP(A2057,'HUMAN RESOURCES'!$A$2:$M$2692,9,0)</f>
        <v>0.449</v>
      </c>
      <c r="S2057" s="5">
        <f>VLOOKUP(A2057,'HUMAN RESOURCES'!$A$2:$M$2692,10,0)</f>
        <v>0.519</v>
      </c>
      <c r="T2057" s="5">
        <f>VLOOKUP(A2057,'HUMAN RESOURCES'!$A$2:$M$2692,11,0)</f>
        <v>0.032</v>
      </c>
      <c r="U2057" s="5">
        <f>VLOOKUP(A2057,'HUMAN RESOURCES'!$A$2:$M$2692,12,0)</f>
        <v>10119118</v>
      </c>
      <c r="V2057" s="35">
        <f>VLOOKUP(A2057,'HUMAN RESOURCES'!$A$2:$M$2692,13,0)</f>
        <v>0.405</v>
      </c>
      <c r="W2057" s="38">
        <f>VLOOKUP(A2057,TOURISM!$A$2:$F$2692,5,0)</f>
        <v>175000000</v>
      </c>
      <c r="X2057" s="39">
        <f>VLOOKUP(A2057,TOURISM!$A$2:$F$2692,6,0)</f>
        <v>112000000</v>
      </c>
      <c r="Y2057" s="43">
        <f t="shared" si="4"/>
        <v>1.83731775737031</v>
      </c>
      <c r="Z2057" s="35">
        <f>VLOOKUP(A2057,BUSINESS!$A$2:$J$2692,5,0)</f>
        <v>0</v>
      </c>
      <c r="AA2057" s="5">
        <f>VLOOKUP(A2057,BUSINESS!$A$2:$J$2692,6,0)</f>
        <v>0</v>
      </c>
      <c r="AB2057" s="5">
        <f>VLOOKUP(A2057,BUSINESS!$A$2:$J$2692,7,0)</f>
        <v>0</v>
      </c>
      <c r="AC2057" s="5">
        <f>VLOOKUP(A2057,BUSINESS!$A$2:$J$2692,8,0)</f>
        <v>0</v>
      </c>
      <c r="AD2057" s="35">
        <f>VLOOKUP(A2057,BUSINESS!$A$2:$J$2692,9,0)</f>
        <v>0.01</v>
      </c>
      <c r="AE2057" s="35">
        <f>VLOOKUP(A2057,BUSINESS!$A$2:$J$2692,10,0)</f>
        <v>0.03</v>
      </c>
    </row>
    <row r="2058" customHeight="1" spans="1:31">
      <c r="A2058" s="22" t="str">
        <f t="shared" si="0"/>
        <v>Senegal-Africa2002</v>
      </c>
      <c r="B2058" s="22" t="s">
        <v>228</v>
      </c>
      <c r="C2058" s="22" t="s">
        <v>69</v>
      </c>
      <c r="D2058" s="23">
        <v>2002</v>
      </c>
      <c r="E2058" s="25">
        <v>5333862344</v>
      </c>
      <c r="F2058" s="24">
        <f t="shared" si="1"/>
        <v>513.362528957994</v>
      </c>
      <c r="G2058" s="26">
        <v>0.051</v>
      </c>
      <c r="H2058" s="27">
        <v>26</v>
      </c>
      <c r="J2058" s="5">
        <f>VLOOKUP(A2058,ENERGY!$A$2:$F$2692,5,0)</f>
        <v>3426</v>
      </c>
      <c r="K2058" s="5">
        <f t="shared" si="2"/>
        <v>0.00032973854793769</v>
      </c>
      <c r="L2058" s="31">
        <f>VLOOKUP(A2058,ENERGY!$A$2:$F$2692,6,0)</f>
        <v>7059</v>
      </c>
      <c r="M2058" s="31">
        <f t="shared" si="3"/>
        <v>0.000679400002887378</v>
      </c>
      <c r="N2058" s="32">
        <f>VLOOKUP(A2058,'HUMAN RESOURCES'!$A$2:$M$2692,5,0)</f>
        <v>0.01</v>
      </c>
      <c r="O2058" s="32">
        <f>VLOOKUP(A2058,'HUMAN RESOURCES'!$A$2:$M$2692,6,0)</f>
        <v>0.004</v>
      </c>
      <c r="P2058" s="31">
        <f>VLOOKUP(A2058,'HUMAN RESOURCES'!$A$2:$M$2692,7,0)</f>
        <v>60</v>
      </c>
      <c r="Q2058" s="5">
        <f>VLOOKUP(A2058,'HUMAN RESOURCES'!$A$2:$M$2692,8,0)</f>
        <v>57</v>
      </c>
      <c r="R2058" s="5">
        <f>VLOOKUP(A2058,'HUMAN RESOURCES'!$A$2:$M$2692,9,0)</f>
        <v>0.447</v>
      </c>
      <c r="S2058" s="5">
        <f>VLOOKUP(A2058,'HUMAN RESOURCES'!$A$2:$M$2692,10,0)</f>
        <v>0.521</v>
      </c>
      <c r="T2058" s="5">
        <f>VLOOKUP(A2058,'HUMAN RESOURCES'!$A$2:$M$2692,11,0)</f>
        <v>0.032</v>
      </c>
      <c r="U2058" s="5">
        <f>VLOOKUP(A2058,'HUMAN RESOURCES'!$A$2:$M$2692,12,0)</f>
        <v>10390050</v>
      </c>
      <c r="V2058" s="35">
        <f>VLOOKUP(A2058,'HUMAN RESOURCES'!$A$2:$M$2692,13,0)</f>
        <v>0.406</v>
      </c>
      <c r="W2058" s="38">
        <f>VLOOKUP(A2058,TOURISM!$A$2:$F$2692,5,0)</f>
        <v>210000000</v>
      </c>
      <c r="X2058" s="39">
        <f>VLOOKUP(A2058,TOURISM!$A$2:$F$2692,6,0)</f>
        <v>112000000</v>
      </c>
      <c r="Y2058" s="43">
        <f t="shared" si="4"/>
        <v>2.0411279356542</v>
      </c>
      <c r="Z2058" s="35">
        <f>VLOOKUP(A2058,BUSINESS!$A$2:$J$2692,5,0)</f>
        <v>0</v>
      </c>
      <c r="AA2058" s="5">
        <f>VLOOKUP(A2058,BUSINESS!$A$2:$J$2692,6,0)</f>
        <v>0</v>
      </c>
      <c r="AB2058" s="5">
        <f>VLOOKUP(A2058,BUSINESS!$A$2:$J$2692,7,0)</f>
        <v>0</v>
      </c>
      <c r="AC2058" s="5">
        <f>VLOOKUP(A2058,BUSINESS!$A$2:$J$2692,8,0)</f>
        <v>0</v>
      </c>
      <c r="AD2058" s="35">
        <f>VLOOKUP(A2058,BUSINESS!$A$2:$J$2692,9,0)</f>
        <v>0.01</v>
      </c>
      <c r="AE2058" s="35">
        <f>VLOOKUP(A2058,BUSINESS!$A$2:$J$2692,10,0)</f>
        <v>0.053</v>
      </c>
    </row>
    <row r="2059" customHeight="1" spans="1:31">
      <c r="A2059" s="22" t="str">
        <f t="shared" si="0"/>
        <v>Senegal-Africa2003</v>
      </c>
      <c r="B2059" s="22" t="s">
        <v>228</v>
      </c>
      <c r="C2059" s="22" t="s">
        <v>69</v>
      </c>
      <c r="D2059" s="23">
        <v>2003</v>
      </c>
      <c r="E2059" s="25">
        <v>6858952717</v>
      </c>
      <c r="F2059" s="24">
        <f t="shared" si="1"/>
        <v>642.613034669395</v>
      </c>
      <c r="G2059" s="26">
        <v>0.054</v>
      </c>
      <c r="H2059" s="27">
        <v>35</v>
      </c>
      <c r="J2059" s="5">
        <f>VLOOKUP(A2059,ENERGY!$A$2:$F$2692,5,0)</f>
        <v>3270</v>
      </c>
      <c r="K2059" s="5">
        <f t="shared" si="2"/>
        <v>0.000306365229513933</v>
      </c>
      <c r="L2059" s="31">
        <f>VLOOKUP(A2059,ENERGY!$A$2:$F$2692,6,0)</f>
        <v>5849</v>
      </c>
      <c r="M2059" s="31">
        <f t="shared" si="3"/>
        <v>0.000547990895237613</v>
      </c>
      <c r="N2059" s="32">
        <f>VLOOKUP(A2059,'HUMAN RESOURCES'!$A$2:$M$2692,5,0)</f>
        <v>0.011</v>
      </c>
      <c r="O2059" s="32">
        <f>VLOOKUP(A2059,'HUMAN RESOURCES'!$A$2:$M$2692,6,0)</f>
        <v>0.009</v>
      </c>
      <c r="P2059" s="31">
        <f>VLOOKUP(A2059,'HUMAN RESOURCES'!$A$2:$M$2692,7,0)</f>
        <v>61</v>
      </c>
      <c r="Q2059" s="5">
        <f>VLOOKUP(A2059,'HUMAN RESOURCES'!$A$2:$M$2692,8,0)</f>
        <v>58</v>
      </c>
      <c r="R2059" s="5">
        <f>VLOOKUP(A2059,'HUMAN RESOURCES'!$A$2:$M$2692,9,0)</f>
        <v>0.445</v>
      </c>
      <c r="S2059" s="5">
        <f>VLOOKUP(A2059,'HUMAN RESOURCES'!$A$2:$M$2692,10,0)</f>
        <v>0.524</v>
      </c>
      <c r="T2059" s="5">
        <f>VLOOKUP(A2059,'HUMAN RESOURCES'!$A$2:$M$2692,11,0)</f>
        <v>0.032</v>
      </c>
      <c r="U2059" s="5">
        <f>VLOOKUP(A2059,'HUMAN RESOURCES'!$A$2:$M$2692,12,0)</f>
        <v>10673535</v>
      </c>
      <c r="V2059" s="35">
        <f>VLOOKUP(A2059,'HUMAN RESOURCES'!$A$2:$M$2692,13,0)</f>
        <v>0.408</v>
      </c>
      <c r="W2059" s="38">
        <f>VLOOKUP(A2059,TOURISM!$A$2:$F$2692,5,0)</f>
        <v>269000000</v>
      </c>
      <c r="X2059" s="39">
        <f>VLOOKUP(A2059,TOURISM!$A$2:$F$2692,6,0)</f>
        <v>129000000</v>
      </c>
      <c r="Y2059" s="43">
        <f t="shared" si="4"/>
        <v>1.84277993293935</v>
      </c>
      <c r="Z2059" s="35">
        <f>VLOOKUP(A2059,BUSINESS!$A$2:$J$2692,5,0)</f>
        <v>0</v>
      </c>
      <c r="AA2059" s="5">
        <f>VLOOKUP(A2059,BUSINESS!$A$2:$J$2692,6,0)</f>
        <v>59</v>
      </c>
      <c r="AB2059" s="5">
        <f>VLOOKUP(A2059,BUSINESS!$A$2:$J$2692,7,0)</f>
        <v>0</v>
      </c>
      <c r="AC2059" s="5">
        <f>VLOOKUP(A2059,BUSINESS!$A$2:$J$2692,8,0)</f>
        <v>0</v>
      </c>
      <c r="AD2059" s="35">
        <f>VLOOKUP(A2059,BUSINESS!$A$2:$J$2692,9,0)</f>
        <v>0.021</v>
      </c>
      <c r="AE2059" s="35">
        <f>VLOOKUP(A2059,BUSINESS!$A$2:$J$2692,10,0)</f>
        <v>0.073</v>
      </c>
    </row>
    <row r="2060" customHeight="1" spans="1:31">
      <c r="A2060" s="22" t="str">
        <f t="shared" si="0"/>
        <v>Senegal-Africa2004</v>
      </c>
      <c r="B2060" s="22" t="s">
        <v>228</v>
      </c>
      <c r="C2060" s="22" t="s">
        <v>69</v>
      </c>
      <c r="D2060" s="23">
        <v>2004</v>
      </c>
      <c r="E2060" s="25">
        <v>8031344240</v>
      </c>
      <c r="F2060" s="24">
        <f t="shared" si="1"/>
        <v>732.281235001233</v>
      </c>
      <c r="G2060" s="26">
        <v>0.057</v>
      </c>
      <c r="H2060" s="27">
        <v>42</v>
      </c>
      <c r="J2060" s="5">
        <f>VLOOKUP(A2060,ENERGY!$A$2:$F$2692,5,0)</f>
        <v>3036</v>
      </c>
      <c r="K2060" s="5">
        <f t="shared" si="2"/>
        <v>0.00027681615468443</v>
      </c>
      <c r="L2060" s="31">
        <f>VLOOKUP(A2060,ENERGY!$A$2:$F$2692,6,0)</f>
        <v>5442</v>
      </c>
      <c r="M2060" s="31">
        <f t="shared" si="3"/>
        <v>0.000496190221934343</v>
      </c>
      <c r="N2060" s="32">
        <f>VLOOKUP(A2060,'HUMAN RESOURCES'!$A$2:$M$2692,5,0)</f>
        <v>0.011</v>
      </c>
      <c r="O2060" s="32">
        <f>VLOOKUP(A2060,'HUMAN RESOURCES'!$A$2:$M$2692,6,0)</f>
        <v>0.003</v>
      </c>
      <c r="P2060" s="31">
        <f>VLOOKUP(A2060,'HUMAN RESOURCES'!$A$2:$M$2692,7,0)</f>
        <v>62</v>
      </c>
      <c r="Q2060" s="5">
        <f>VLOOKUP(A2060,'HUMAN RESOURCES'!$A$2:$M$2692,8,0)</f>
        <v>58</v>
      </c>
      <c r="R2060" s="5">
        <f>VLOOKUP(A2060,'HUMAN RESOURCES'!$A$2:$M$2692,9,0)</f>
        <v>0.443</v>
      </c>
      <c r="S2060" s="5">
        <f>VLOOKUP(A2060,'HUMAN RESOURCES'!$A$2:$M$2692,10,0)</f>
        <v>0.526</v>
      </c>
      <c r="T2060" s="5">
        <f>VLOOKUP(A2060,'HUMAN RESOURCES'!$A$2:$M$2692,11,0)</f>
        <v>0.032</v>
      </c>
      <c r="U2060" s="5">
        <f>VLOOKUP(A2060,'HUMAN RESOURCES'!$A$2:$M$2692,12,0)</f>
        <v>10967568</v>
      </c>
      <c r="V2060" s="35">
        <f>VLOOKUP(A2060,'HUMAN RESOURCES'!$A$2:$M$2692,13,0)</f>
        <v>0.409</v>
      </c>
      <c r="W2060" s="38">
        <f>VLOOKUP(A2060,TOURISM!$A$2:$F$2692,5,0)</f>
        <v>286000000</v>
      </c>
      <c r="X2060" s="39">
        <f>VLOOKUP(A2060,TOURISM!$A$2:$F$2692,6,0)</f>
        <v>138000000</v>
      </c>
      <c r="Y2060" s="43">
        <f t="shared" si="4"/>
        <v>2.18214851591992</v>
      </c>
      <c r="Z2060" s="35">
        <f>VLOOKUP(A2060,BUSINESS!$A$2:$J$2692,5,0)</f>
        <v>0</v>
      </c>
      <c r="AA2060" s="5">
        <f>VLOOKUP(A2060,BUSINESS!$A$2:$J$2692,6,0)</f>
        <v>59</v>
      </c>
      <c r="AB2060" s="5">
        <f>VLOOKUP(A2060,BUSINESS!$A$2:$J$2692,7,0)</f>
        <v>0</v>
      </c>
      <c r="AC2060" s="5">
        <f>VLOOKUP(A2060,BUSINESS!$A$2:$J$2692,8,0)</f>
        <v>0</v>
      </c>
      <c r="AD2060" s="35">
        <f>VLOOKUP(A2060,BUSINESS!$A$2:$J$2692,9,0)</f>
        <v>0.044</v>
      </c>
      <c r="AE2060" s="35">
        <f>VLOOKUP(A2060,BUSINESS!$A$2:$J$2692,10,0)</f>
        <v>0.102</v>
      </c>
    </row>
    <row r="2061" customHeight="1" spans="1:31">
      <c r="A2061" s="22" t="str">
        <f t="shared" si="0"/>
        <v>Senegal-Africa2005</v>
      </c>
      <c r="B2061" s="22" t="s">
        <v>228</v>
      </c>
      <c r="C2061" s="22" t="s">
        <v>69</v>
      </c>
      <c r="D2061" s="23">
        <v>2005</v>
      </c>
      <c r="E2061" s="25">
        <v>8707015064</v>
      </c>
      <c r="F2061" s="24">
        <f t="shared" si="1"/>
        <v>772.526792978616</v>
      </c>
      <c r="G2061" s="26">
        <v>0.054</v>
      </c>
      <c r="H2061" s="27">
        <v>41</v>
      </c>
      <c r="J2061" s="5">
        <f>VLOOKUP(A2061,ENERGY!$A$2:$F$2692,5,0)</f>
        <v>2736</v>
      </c>
      <c r="K2061" s="5">
        <f t="shared" si="2"/>
        <v>0.000242750620052159</v>
      </c>
      <c r="L2061" s="31">
        <f>VLOOKUP(A2061,ENERGY!$A$2:$F$2692,6,0)</f>
        <v>5280</v>
      </c>
      <c r="M2061" s="31">
        <f t="shared" si="3"/>
        <v>0.000468466108872588</v>
      </c>
      <c r="N2061" s="32">
        <f>VLOOKUP(A2061,'HUMAN RESOURCES'!$A$2:$M$2692,5,0)</f>
        <v>0.011</v>
      </c>
      <c r="O2061" s="32">
        <f>VLOOKUP(A2061,'HUMAN RESOURCES'!$A$2:$M$2692,6,0)</f>
        <v>0.007</v>
      </c>
      <c r="P2061" s="31">
        <f>VLOOKUP(A2061,'HUMAN RESOURCES'!$A$2:$M$2692,7,0)</f>
        <v>62</v>
      </c>
      <c r="Q2061" s="5">
        <f>VLOOKUP(A2061,'HUMAN RESOURCES'!$A$2:$M$2692,8,0)</f>
        <v>59</v>
      </c>
      <c r="R2061" s="5">
        <f>VLOOKUP(A2061,'HUMAN RESOURCES'!$A$2:$M$2692,9,0)</f>
        <v>0.441</v>
      </c>
      <c r="S2061" s="5">
        <f>VLOOKUP(A2061,'HUMAN RESOURCES'!$A$2:$M$2692,10,0)</f>
        <v>0.527</v>
      </c>
      <c r="T2061" s="5">
        <f>VLOOKUP(A2061,'HUMAN RESOURCES'!$A$2:$M$2692,11,0)</f>
        <v>0.032</v>
      </c>
      <c r="U2061" s="5">
        <f>VLOOKUP(A2061,'HUMAN RESOURCES'!$A$2:$M$2692,12,0)</f>
        <v>11270826</v>
      </c>
      <c r="V2061" s="35">
        <f>VLOOKUP(A2061,'HUMAN RESOURCES'!$A$2:$M$2692,13,0)</f>
        <v>0.411</v>
      </c>
      <c r="W2061" s="38">
        <f>VLOOKUP(A2061,TOURISM!$A$2:$F$2692,5,0)</f>
        <v>334000000</v>
      </c>
      <c r="X2061" s="39">
        <f>VLOOKUP(A2061,TOURISM!$A$2:$F$2692,6,0)</f>
        <v>144000000</v>
      </c>
      <c r="Y2061" s="43">
        <f t="shared" si="4"/>
        <v>2.0301941668202</v>
      </c>
      <c r="Z2061" s="35">
        <f>VLOOKUP(A2061,BUSINESS!$A$2:$J$2692,5,0)</f>
        <v>0.503</v>
      </c>
      <c r="AA2061" s="5">
        <f>VLOOKUP(A2061,BUSINESS!$A$2:$J$2692,6,0)</f>
        <v>59</v>
      </c>
      <c r="AB2061" s="5">
        <f>VLOOKUP(A2061,BUSINESS!$A$2:$J$2692,7,0)</f>
        <v>0</v>
      </c>
      <c r="AC2061" s="5">
        <f>VLOOKUP(A2061,BUSINESS!$A$2:$J$2692,8,0)</f>
        <v>696</v>
      </c>
      <c r="AD2061" s="35">
        <f>VLOOKUP(A2061,BUSINESS!$A$2:$J$2692,9,0)</f>
        <v>0.048</v>
      </c>
      <c r="AE2061" s="35">
        <f>VLOOKUP(A2061,BUSINESS!$A$2:$J$2692,10,0)</f>
        <v>0.154</v>
      </c>
    </row>
    <row r="2062" customHeight="1" spans="1:31">
      <c r="A2062" s="22" t="str">
        <f t="shared" si="0"/>
        <v>Senegal-Africa2006</v>
      </c>
      <c r="B2062" s="22" t="s">
        <v>228</v>
      </c>
      <c r="C2062" s="22" t="s">
        <v>69</v>
      </c>
      <c r="D2062" s="23">
        <v>2006</v>
      </c>
      <c r="E2062" s="25">
        <v>9358710763</v>
      </c>
      <c r="F2062" s="24">
        <f t="shared" si="1"/>
        <v>807.974735483481</v>
      </c>
      <c r="G2062" s="26">
        <v>0.054</v>
      </c>
      <c r="H2062" s="27">
        <v>44</v>
      </c>
      <c r="J2062" s="5">
        <f>VLOOKUP(A2062,ENERGY!$A$2:$F$2692,5,0)</f>
        <v>2632</v>
      </c>
      <c r="K2062" s="5">
        <f t="shared" si="2"/>
        <v>0.000227231031885297</v>
      </c>
      <c r="L2062" s="31">
        <f>VLOOKUP(A2062,ENERGY!$A$2:$F$2692,6,0)</f>
        <v>4547</v>
      </c>
      <c r="M2062" s="31">
        <f t="shared" si="3"/>
        <v>0.00039256060105716</v>
      </c>
      <c r="N2062" s="32">
        <f>VLOOKUP(A2062,'HUMAN RESOURCES'!$A$2:$M$2692,5,0)</f>
        <v>0.011</v>
      </c>
      <c r="O2062" s="32">
        <f>VLOOKUP(A2062,'HUMAN RESOURCES'!$A$2:$M$2692,6,0)</f>
        <v>0.002</v>
      </c>
      <c r="P2062" s="31">
        <f>VLOOKUP(A2062,'HUMAN RESOURCES'!$A$2:$M$2692,7,0)</f>
        <v>63</v>
      </c>
      <c r="Q2062" s="5">
        <f>VLOOKUP(A2062,'HUMAN RESOURCES'!$A$2:$M$2692,8,0)</f>
        <v>60</v>
      </c>
      <c r="R2062" s="5">
        <f>VLOOKUP(A2062,'HUMAN RESOURCES'!$A$2:$M$2692,9,0)</f>
        <v>0.44</v>
      </c>
      <c r="S2062" s="5">
        <f>VLOOKUP(A2062,'HUMAN RESOURCES'!$A$2:$M$2692,10,0)</f>
        <v>0.529</v>
      </c>
      <c r="T2062" s="5">
        <f>VLOOKUP(A2062,'HUMAN RESOURCES'!$A$2:$M$2692,11,0)</f>
        <v>0.032</v>
      </c>
      <c r="U2062" s="5">
        <f>VLOOKUP(A2062,'HUMAN RESOURCES'!$A$2:$M$2692,12,0)</f>
        <v>11582925</v>
      </c>
      <c r="V2062" s="35">
        <f>VLOOKUP(A2062,'HUMAN RESOURCES'!$A$2:$M$2692,13,0)</f>
        <v>0.413</v>
      </c>
      <c r="W2062" s="38">
        <f>VLOOKUP(A2062,TOURISM!$A$2:$F$2692,5,0)</f>
        <v>329000000</v>
      </c>
      <c r="X2062" s="39">
        <f>VLOOKUP(A2062,TOURISM!$A$2:$F$2692,6,0)</f>
        <v>139000000</v>
      </c>
      <c r="Y2062" s="43">
        <f t="shared" si="4"/>
        <v>2.39264056069495</v>
      </c>
      <c r="Z2062" s="35">
        <f>VLOOKUP(A2062,BUSINESS!$A$2:$J$2692,5,0)</f>
        <v>0.455</v>
      </c>
      <c r="AA2062" s="5">
        <f>VLOOKUP(A2062,BUSINESS!$A$2:$J$2692,6,0)</f>
        <v>59</v>
      </c>
      <c r="AB2062" s="5">
        <f>VLOOKUP(A2062,BUSINESS!$A$2:$J$2692,7,0)</f>
        <v>0</v>
      </c>
      <c r="AC2062" s="5">
        <f>VLOOKUP(A2062,BUSINESS!$A$2:$J$2692,8,0)</f>
        <v>696</v>
      </c>
      <c r="AD2062" s="35">
        <f>VLOOKUP(A2062,BUSINESS!$A$2:$J$2692,9,0)</f>
        <v>0.056</v>
      </c>
      <c r="AE2062" s="35">
        <f>VLOOKUP(A2062,BUSINESS!$A$2:$J$2692,10,0)</f>
        <v>0.258</v>
      </c>
    </row>
    <row r="2063" customHeight="1" spans="1:31">
      <c r="A2063" s="22" t="str">
        <f t="shared" si="0"/>
        <v>Senegal-Africa2007</v>
      </c>
      <c r="B2063" s="22" t="s">
        <v>228</v>
      </c>
      <c r="C2063" s="22" t="s">
        <v>69</v>
      </c>
      <c r="D2063" s="23">
        <v>2007</v>
      </c>
      <c r="E2063" s="25">
        <v>11284603481</v>
      </c>
      <c r="F2063" s="24">
        <f t="shared" si="1"/>
        <v>947.889804799238</v>
      </c>
      <c r="G2063" s="26">
        <v>0.047</v>
      </c>
      <c r="H2063" s="27">
        <v>45</v>
      </c>
      <c r="J2063" s="5">
        <f>VLOOKUP(A2063,ENERGY!$A$2:$F$2692,5,0)</f>
        <v>2592</v>
      </c>
      <c r="K2063" s="5">
        <f t="shared" si="2"/>
        <v>0.00021772412102706</v>
      </c>
      <c r="L2063" s="31">
        <f>VLOOKUP(A2063,ENERGY!$A$2:$F$2692,6,0)</f>
        <v>4331</v>
      </c>
      <c r="M2063" s="31">
        <f t="shared" si="3"/>
        <v>0.000363797518583409</v>
      </c>
      <c r="N2063" s="32">
        <f>VLOOKUP(A2063,'HUMAN RESOURCES'!$A$2:$M$2692,5,0)</f>
        <v>0.011</v>
      </c>
      <c r="O2063" s="32">
        <f>VLOOKUP(A2063,'HUMAN RESOURCES'!$A$2:$M$2692,6,0)</f>
        <v>0.004</v>
      </c>
      <c r="P2063" s="31">
        <f>VLOOKUP(A2063,'HUMAN RESOURCES'!$A$2:$M$2692,7,0)</f>
        <v>63</v>
      </c>
      <c r="Q2063" s="5">
        <f>VLOOKUP(A2063,'HUMAN RESOURCES'!$A$2:$M$2692,8,0)</f>
        <v>60</v>
      </c>
      <c r="R2063" s="5">
        <f>VLOOKUP(A2063,'HUMAN RESOURCES'!$A$2:$M$2692,9,0)</f>
        <v>0.439</v>
      </c>
      <c r="S2063" s="5">
        <f>VLOOKUP(A2063,'HUMAN RESOURCES'!$A$2:$M$2692,10,0)</f>
        <v>0.53</v>
      </c>
      <c r="T2063" s="5">
        <f>VLOOKUP(A2063,'HUMAN RESOURCES'!$A$2:$M$2692,11,0)</f>
        <v>0.031</v>
      </c>
      <c r="U2063" s="5">
        <f>VLOOKUP(A2063,'HUMAN RESOURCES'!$A$2:$M$2692,12,0)</f>
        <v>11904974</v>
      </c>
      <c r="V2063" s="35">
        <f>VLOOKUP(A2063,'HUMAN RESOURCES'!$A$2:$M$2692,13,0)</f>
        <v>0.415</v>
      </c>
      <c r="W2063" s="38">
        <f>VLOOKUP(A2063,TOURISM!$A$2:$F$2692,5,0)</f>
        <v>622000000</v>
      </c>
      <c r="X2063" s="39">
        <f>VLOOKUP(A2063,TOURISM!$A$2:$F$2692,6,0)</f>
        <v>352000000</v>
      </c>
      <c r="Y2063" s="43">
        <f t="shared" si="4"/>
        <v>2.69677763712739</v>
      </c>
      <c r="Z2063" s="35">
        <f>VLOOKUP(A2063,BUSINESS!$A$2:$J$2692,5,0)</f>
        <v>0.455</v>
      </c>
      <c r="AA2063" s="5">
        <f>VLOOKUP(A2063,BUSINESS!$A$2:$J$2692,6,0)</f>
        <v>59</v>
      </c>
      <c r="AB2063" s="5">
        <f>VLOOKUP(A2063,BUSINESS!$A$2:$J$2692,7,0)</f>
        <v>0</v>
      </c>
      <c r="AC2063" s="5">
        <f>VLOOKUP(A2063,BUSINESS!$A$2:$J$2692,8,0)</f>
        <v>696</v>
      </c>
      <c r="AD2063" s="35">
        <f>VLOOKUP(A2063,BUSINESS!$A$2:$J$2692,9,0)</f>
        <v>0.077</v>
      </c>
      <c r="AE2063" s="35">
        <f>VLOOKUP(A2063,BUSINESS!$A$2:$J$2692,10,0)</f>
        <v>0.305</v>
      </c>
    </row>
    <row r="2064" customHeight="1" spans="1:31">
      <c r="A2064" s="22" t="str">
        <f t="shared" si="0"/>
        <v>Senegal-Africa2008</v>
      </c>
      <c r="B2064" s="22" t="s">
        <v>228</v>
      </c>
      <c r="C2064" s="22" t="s">
        <v>69</v>
      </c>
      <c r="D2064" s="23">
        <v>2008</v>
      </c>
      <c r="E2064" s="25">
        <v>13386346543</v>
      </c>
      <c r="F2064" s="24">
        <f t="shared" si="1"/>
        <v>1093.76379930011</v>
      </c>
      <c r="G2064" s="26">
        <v>0.049</v>
      </c>
      <c r="H2064" s="27">
        <v>54</v>
      </c>
      <c r="J2064" s="5">
        <f>VLOOKUP(A2064,ENERGY!$A$2:$F$2692,5,0)</f>
        <v>3000</v>
      </c>
      <c r="K2064" s="5">
        <f t="shared" si="2"/>
        <v>0.000245122251045875</v>
      </c>
      <c r="L2064" s="31">
        <f>VLOOKUP(A2064,ENERGY!$A$2:$F$2692,6,0)</f>
        <v>5335</v>
      </c>
      <c r="M2064" s="31">
        <f t="shared" si="3"/>
        <v>0.000435909069776582</v>
      </c>
      <c r="N2064" s="32">
        <f>VLOOKUP(A2064,'HUMAN RESOURCES'!$A$2:$M$2692,5,0)</f>
        <v>0.011</v>
      </c>
      <c r="O2064" s="32">
        <f>VLOOKUP(A2064,'HUMAN RESOURCES'!$A$2:$M$2692,6,0)</f>
        <v>0.002</v>
      </c>
      <c r="P2064" s="31">
        <f>VLOOKUP(A2064,'HUMAN RESOURCES'!$A$2:$M$2692,7,0)</f>
        <v>64</v>
      </c>
      <c r="Q2064" s="5">
        <f>VLOOKUP(A2064,'HUMAN RESOURCES'!$A$2:$M$2692,8,0)</f>
        <v>61</v>
      </c>
      <c r="R2064" s="5">
        <f>VLOOKUP(A2064,'HUMAN RESOURCES'!$A$2:$M$2692,9,0)</f>
        <v>0.438</v>
      </c>
      <c r="S2064" s="5">
        <f>VLOOKUP(A2064,'HUMAN RESOURCES'!$A$2:$M$2692,10,0)</f>
        <v>0.531</v>
      </c>
      <c r="T2064" s="5">
        <f>VLOOKUP(A2064,'HUMAN RESOURCES'!$A$2:$M$2692,11,0)</f>
        <v>0.031</v>
      </c>
      <c r="U2064" s="5">
        <f>VLOOKUP(A2064,'HUMAN RESOURCES'!$A$2:$M$2692,12,0)</f>
        <v>12238791</v>
      </c>
      <c r="V2064" s="35">
        <f>VLOOKUP(A2064,'HUMAN RESOURCES'!$A$2:$M$2692,13,0)</f>
        <v>0.417</v>
      </c>
      <c r="W2064" s="38">
        <f>VLOOKUP(A2064,TOURISM!$A$2:$F$2692,5,0)</f>
        <v>637000000</v>
      </c>
      <c r="X2064" s="39">
        <f>VLOOKUP(A2064,TOURISM!$A$2:$F$2692,6,0)</f>
        <v>276000000</v>
      </c>
      <c r="Y2064" s="43">
        <f t="shared" si="4"/>
        <v>1.68578857295349</v>
      </c>
      <c r="Z2064" s="35">
        <f>VLOOKUP(A2064,BUSINESS!$A$2:$J$2692,5,0)</f>
        <v>0.455</v>
      </c>
      <c r="AA2064" s="5">
        <f>VLOOKUP(A2064,BUSINESS!$A$2:$J$2692,6,0)</f>
        <v>9</v>
      </c>
      <c r="AB2064" s="5">
        <f>VLOOKUP(A2064,BUSINESS!$A$2:$J$2692,7,0)</f>
        <v>0</v>
      </c>
      <c r="AC2064" s="5">
        <f>VLOOKUP(A2064,BUSINESS!$A$2:$J$2692,8,0)</f>
        <v>666</v>
      </c>
      <c r="AD2064" s="35">
        <f>VLOOKUP(A2064,BUSINESS!$A$2:$J$2692,9,0)</f>
        <v>0.106</v>
      </c>
      <c r="AE2064" s="35">
        <f>VLOOKUP(A2064,BUSINESS!$A$2:$J$2692,10,0)</f>
        <v>0.44</v>
      </c>
    </row>
    <row r="2065" customHeight="1" spans="1:31">
      <c r="A2065" s="22" t="str">
        <f t="shared" si="0"/>
        <v>Senegal-Africa2009</v>
      </c>
      <c r="B2065" s="22" t="s">
        <v>228</v>
      </c>
      <c r="C2065" s="22" t="s">
        <v>69</v>
      </c>
      <c r="D2065" s="23">
        <v>2009</v>
      </c>
      <c r="E2065" s="25">
        <v>12812994670</v>
      </c>
      <c r="F2065" s="24">
        <f t="shared" si="1"/>
        <v>1017.9686008237</v>
      </c>
      <c r="G2065" s="26">
        <v>0.048</v>
      </c>
      <c r="H2065" s="27">
        <v>49</v>
      </c>
      <c r="J2065" s="5">
        <f>VLOOKUP(A2065,ENERGY!$A$2:$F$2692,5,0)</f>
        <v>2791</v>
      </c>
      <c r="K2065" s="5">
        <f t="shared" si="2"/>
        <v>0.000221739760147653</v>
      </c>
      <c r="L2065" s="31">
        <f>VLOOKUP(A2065,ENERGY!$A$2:$F$2692,6,0)</f>
        <v>5860</v>
      </c>
      <c r="M2065" s="31">
        <f t="shared" si="3"/>
        <v>0.000465566103355516</v>
      </c>
      <c r="N2065" s="32">
        <f>VLOOKUP(A2065,'HUMAN RESOURCES'!$A$2:$M$2692,5,0)</f>
        <v>0.011</v>
      </c>
      <c r="O2065" s="32">
        <f>VLOOKUP(A2065,'HUMAN RESOURCES'!$A$2:$M$2692,6,0)</f>
        <v>0.004</v>
      </c>
      <c r="P2065" s="31">
        <f>VLOOKUP(A2065,'HUMAN RESOURCES'!$A$2:$M$2692,7,0)</f>
        <v>64</v>
      </c>
      <c r="Q2065" s="5">
        <f>VLOOKUP(A2065,'HUMAN RESOURCES'!$A$2:$M$2692,8,0)</f>
        <v>61</v>
      </c>
      <c r="R2065" s="5">
        <f>VLOOKUP(A2065,'HUMAN RESOURCES'!$A$2:$M$2692,9,0)</f>
        <v>0.437</v>
      </c>
      <c r="S2065" s="5">
        <f>VLOOKUP(A2065,'HUMAN RESOURCES'!$A$2:$M$2692,10,0)</f>
        <v>0.532</v>
      </c>
      <c r="T2065" s="5">
        <f>VLOOKUP(A2065,'HUMAN RESOURCES'!$A$2:$M$2692,11,0)</f>
        <v>0.031</v>
      </c>
      <c r="U2065" s="5">
        <f>VLOOKUP(A2065,'HUMAN RESOURCES'!$A$2:$M$2692,12,0)</f>
        <v>12586827</v>
      </c>
      <c r="V2065" s="35">
        <f>VLOOKUP(A2065,'HUMAN RESOURCES'!$A$2:$M$2692,13,0)</f>
        <v>0.42</v>
      </c>
      <c r="W2065" s="38">
        <f>VLOOKUP(A2065,TOURISM!$A$2:$F$2692,5,0)</f>
        <v>474000000</v>
      </c>
      <c r="X2065" s="39">
        <f>VLOOKUP(A2065,TOURISM!$A$2:$F$2692,6,0)</f>
        <v>258000000</v>
      </c>
      <c r="Y2065" s="43">
        <f t="shared" si="4"/>
        <v>1.90992755011975</v>
      </c>
      <c r="Z2065" s="35">
        <f>VLOOKUP(A2065,BUSINESS!$A$2:$J$2692,5,0)</f>
        <v>0.455</v>
      </c>
      <c r="AA2065" s="5">
        <f>VLOOKUP(A2065,BUSINESS!$A$2:$J$2692,6,0)</f>
        <v>9</v>
      </c>
      <c r="AB2065" s="5">
        <f>VLOOKUP(A2065,BUSINESS!$A$2:$J$2692,7,0)</f>
        <v>0</v>
      </c>
      <c r="AC2065" s="5">
        <f>VLOOKUP(A2065,BUSINESS!$A$2:$J$2692,8,0)</f>
        <v>666</v>
      </c>
      <c r="AD2065" s="35">
        <f>VLOOKUP(A2065,BUSINESS!$A$2:$J$2692,9,0)</f>
        <v>0.145</v>
      </c>
      <c r="AE2065" s="35">
        <f>VLOOKUP(A2065,BUSINESS!$A$2:$J$2692,10,0)</f>
        <v>0.548</v>
      </c>
    </row>
    <row r="2066" customHeight="1" spans="1:31">
      <c r="A2066" s="22" t="str">
        <f t="shared" si="0"/>
        <v>Senegal-Africa2010</v>
      </c>
      <c r="B2066" s="22" t="s">
        <v>228</v>
      </c>
      <c r="C2066" s="22" t="s">
        <v>69</v>
      </c>
      <c r="D2066" s="23">
        <v>2010</v>
      </c>
      <c r="E2066" s="25">
        <v>12932427724</v>
      </c>
      <c r="F2066" s="24">
        <f t="shared" si="1"/>
        <v>998.599576358219</v>
      </c>
      <c r="G2066" s="26">
        <v>0.048</v>
      </c>
      <c r="H2066" s="27">
        <v>48</v>
      </c>
      <c r="J2066" s="5">
        <f>VLOOKUP(A2066,ENERGY!$A$2:$F$2692,5,0)</f>
        <v>2556</v>
      </c>
      <c r="K2066" s="5">
        <f t="shared" si="2"/>
        <v>0.000197365921669512</v>
      </c>
      <c r="L2066" s="31">
        <f>VLOOKUP(A2066,ENERGY!$A$2:$F$2692,6,0)</f>
        <v>5013</v>
      </c>
      <c r="M2066" s="31">
        <f t="shared" si="3"/>
        <v>0.000387087388626472</v>
      </c>
      <c r="N2066" s="32">
        <f>VLOOKUP(A2066,'HUMAN RESOURCES'!$A$2:$M$2692,5,0)</f>
        <v>0.011</v>
      </c>
      <c r="O2066" s="32">
        <f>VLOOKUP(A2066,'HUMAN RESOURCES'!$A$2:$M$2692,6,0)</f>
        <v>0.002</v>
      </c>
      <c r="P2066" s="31">
        <f>VLOOKUP(A2066,'HUMAN RESOURCES'!$A$2:$M$2692,7,0)</f>
        <v>64</v>
      </c>
      <c r="Q2066" s="5">
        <f>VLOOKUP(A2066,'HUMAN RESOURCES'!$A$2:$M$2692,8,0)</f>
        <v>61</v>
      </c>
      <c r="R2066" s="5">
        <f>VLOOKUP(A2066,'HUMAN RESOURCES'!$A$2:$M$2692,9,0)</f>
        <v>0.436</v>
      </c>
      <c r="S2066" s="5">
        <f>VLOOKUP(A2066,'HUMAN RESOURCES'!$A$2:$M$2692,10,0)</f>
        <v>0.533</v>
      </c>
      <c r="T2066" s="5">
        <f>VLOOKUP(A2066,'HUMAN RESOURCES'!$A$2:$M$2692,11,0)</f>
        <v>0.031</v>
      </c>
      <c r="U2066" s="5">
        <f>VLOOKUP(A2066,'HUMAN RESOURCES'!$A$2:$M$2692,12,0)</f>
        <v>12950564</v>
      </c>
      <c r="V2066" s="35">
        <f>VLOOKUP(A2066,'HUMAN RESOURCES'!$A$2:$M$2692,13,0)</f>
        <v>0.422</v>
      </c>
      <c r="W2066" s="38">
        <f>VLOOKUP(A2066,TOURISM!$A$2:$F$2692,5,0)</f>
        <v>464000000</v>
      </c>
      <c r="X2066" s="39">
        <f>VLOOKUP(A2066,TOURISM!$A$2:$F$2692,6,0)</f>
        <v>217000000</v>
      </c>
      <c r="Y2066" s="43">
        <f t="shared" si="4"/>
        <v>0</v>
      </c>
      <c r="Z2066" s="35">
        <f>VLOOKUP(A2066,BUSINESS!$A$2:$J$2692,5,0)</f>
        <v>0.455</v>
      </c>
      <c r="AA2066" s="5">
        <f>VLOOKUP(A2066,BUSINESS!$A$2:$J$2692,6,0)</f>
        <v>9</v>
      </c>
      <c r="AB2066" s="5">
        <f>VLOOKUP(A2066,BUSINESS!$A$2:$J$2692,7,0)</f>
        <v>0</v>
      </c>
      <c r="AC2066" s="5">
        <f>VLOOKUP(A2066,BUSINESS!$A$2:$J$2692,8,0)</f>
        <v>666</v>
      </c>
      <c r="AD2066" s="35">
        <f>VLOOKUP(A2066,BUSINESS!$A$2:$J$2692,9,0)</f>
        <v>0.16</v>
      </c>
      <c r="AE2066" s="35">
        <f>VLOOKUP(A2066,BUSINESS!$A$2:$J$2692,10,0)</f>
        <v>0.644</v>
      </c>
    </row>
    <row r="2067" customHeight="1" spans="1:31">
      <c r="A2067" s="22" t="str">
        <f t="shared" si="0"/>
        <v>Senegal-Africa2011</v>
      </c>
      <c r="B2067" s="22" t="s">
        <v>228</v>
      </c>
      <c r="C2067" s="22" t="s">
        <v>69</v>
      </c>
      <c r="D2067" s="23">
        <v>2011</v>
      </c>
      <c r="E2067" s="25">
        <v>14440676498</v>
      </c>
      <c r="F2067" s="24">
        <f t="shared" si="1"/>
        <v>1083.26167547976</v>
      </c>
      <c r="G2067" s="26">
        <v>0.05</v>
      </c>
      <c r="H2067" s="27">
        <v>54</v>
      </c>
      <c r="J2067" s="5">
        <f>VLOOKUP(A2067,ENERGY!$A$2:$F$2692,5,0)</f>
        <v>2398</v>
      </c>
      <c r="K2067" s="5">
        <f t="shared" si="2"/>
        <v>0.000179885028112099</v>
      </c>
      <c r="L2067" s="31">
        <f>VLOOKUP(A2067,ENERGY!$A$2:$F$2692,6,0)</f>
        <v>3938</v>
      </c>
      <c r="M2067" s="31">
        <f t="shared" si="3"/>
        <v>0.000295407523229961</v>
      </c>
      <c r="N2067" s="32">
        <f>VLOOKUP(A2067,'HUMAN RESOURCES'!$A$2:$M$2692,5,0)</f>
        <v>0.012</v>
      </c>
      <c r="O2067" s="32">
        <f>VLOOKUP(A2067,'HUMAN RESOURCES'!$A$2:$M$2692,6,0)</f>
        <v>0.014</v>
      </c>
      <c r="P2067" s="31">
        <f>VLOOKUP(A2067,'HUMAN RESOURCES'!$A$2:$M$2692,7,0)</f>
        <v>65</v>
      </c>
      <c r="Q2067" s="5">
        <f>VLOOKUP(A2067,'HUMAN RESOURCES'!$A$2:$M$2692,8,0)</f>
        <v>62</v>
      </c>
      <c r="R2067" s="5">
        <f>VLOOKUP(A2067,'HUMAN RESOURCES'!$A$2:$M$2692,9,0)</f>
        <v>0.436</v>
      </c>
      <c r="S2067" s="5">
        <f>VLOOKUP(A2067,'HUMAN RESOURCES'!$A$2:$M$2692,10,0)</f>
        <v>0.534</v>
      </c>
      <c r="T2067" s="5">
        <f>VLOOKUP(A2067,'HUMAN RESOURCES'!$A$2:$M$2692,11,0)</f>
        <v>0.031</v>
      </c>
      <c r="U2067" s="5">
        <f>VLOOKUP(A2067,'HUMAN RESOURCES'!$A$2:$M$2692,12,0)</f>
        <v>13330737</v>
      </c>
      <c r="V2067" s="35">
        <f>VLOOKUP(A2067,'HUMAN RESOURCES'!$A$2:$M$2692,13,0)</f>
        <v>0.425</v>
      </c>
      <c r="W2067" s="36">
        <v>0</v>
      </c>
      <c r="X2067" s="37">
        <v>0</v>
      </c>
      <c r="Y2067" s="43">
        <f t="shared" si="4"/>
        <v>0</v>
      </c>
      <c r="Z2067" s="35">
        <f>VLOOKUP(A2067,BUSINESS!$A$2:$J$2692,5,0)</f>
        <v>0.455</v>
      </c>
      <c r="AA2067" s="5">
        <f>VLOOKUP(A2067,BUSINESS!$A$2:$J$2692,6,0)</f>
        <v>6</v>
      </c>
      <c r="AB2067" s="5">
        <f>VLOOKUP(A2067,BUSINESS!$A$2:$J$2692,7,0)</f>
        <v>0</v>
      </c>
      <c r="AC2067" s="5">
        <f>VLOOKUP(A2067,BUSINESS!$A$2:$J$2692,8,0)</f>
        <v>666</v>
      </c>
      <c r="AD2067" s="35">
        <f>VLOOKUP(A2067,BUSINESS!$A$2:$J$2692,9,0)</f>
        <v>0.175</v>
      </c>
      <c r="AE2067" s="35">
        <f>VLOOKUP(A2067,BUSINESS!$A$2:$J$2692,10,0)</f>
        <v>0.702</v>
      </c>
    </row>
    <row r="2068" customHeight="1" spans="1:31">
      <c r="A2068" s="22" t="str">
        <f t="shared" si="0"/>
        <v>Senegal-Africa2012</v>
      </c>
      <c r="B2068" s="22" t="s">
        <v>228</v>
      </c>
      <c r="C2068" s="22" t="s">
        <v>69</v>
      </c>
      <c r="D2068" s="23">
        <v>2012</v>
      </c>
      <c r="E2068" s="25">
        <v>14045680427</v>
      </c>
      <c r="F2068" s="24">
        <f t="shared" si="1"/>
        <v>1023.28857190296</v>
      </c>
      <c r="G2068" s="26">
        <v>0.05</v>
      </c>
      <c r="H2068" s="27">
        <v>51</v>
      </c>
      <c r="J2068" s="5">
        <f>VLOOKUP(A2068,ENERGY!$A$2:$F$2692,5,0)</f>
        <v>2798</v>
      </c>
      <c r="K2068" s="5">
        <f t="shared" si="2"/>
        <v>0.000203846402391487</v>
      </c>
      <c r="L2068" s="31">
        <f>VLOOKUP(A2068,ENERGY!$A$2:$F$2692,6,0)</f>
        <v>4789</v>
      </c>
      <c r="M2068" s="31">
        <f t="shared" si="3"/>
        <v>0.000348899364207588</v>
      </c>
      <c r="N2068" s="32">
        <f>VLOOKUP(A2068,'HUMAN RESOURCES'!$A$2:$M$2692,5,0)</f>
        <v>0.012</v>
      </c>
      <c r="O2068" s="32">
        <f>VLOOKUP(A2068,'HUMAN RESOURCES'!$A$2:$M$2692,6,0)</f>
        <v>0.004</v>
      </c>
      <c r="P2068" s="31">
        <f>VLOOKUP(A2068,'HUMAN RESOURCES'!$A$2:$M$2692,7,0)</f>
        <v>65</v>
      </c>
      <c r="Q2068" s="5">
        <f>VLOOKUP(A2068,'HUMAN RESOURCES'!$A$2:$M$2692,8,0)</f>
        <v>62</v>
      </c>
      <c r="R2068" s="5">
        <f>VLOOKUP(A2068,'HUMAN RESOURCES'!$A$2:$M$2692,9,0)</f>
        <v>0.435</v>
      </c>
      <c r="S2068" s="5">
        <f>VLOOKUP(A2068,'HUMAN RESOURCES'!$A$2:$M$2692,10,0)</f>
        <v>0.534</v>
      </c>
      <c r="T2068" s="5">
        <f>VLOOKUP(A2068,'HUMAN RESOURCES'!$A$2:$M$2692,11,0)</f>
        <v>0.03</v>
      </c>
      <c r="U2068" s="5">
        <f>VLOOKUP(A2068,'HUMAN RESOURCES'!$A$2:$M$2692,12,0)</f>
        <v>13726021</v>
      </c>
      <c r="V2068" s="35">
        <f>VLOOKUP(A2068,'HUMAN RESOURCES'!$A$2:$M$2692,13,0)</f>
        <v>0.428</v>
      </c>
      <c r="W2068" s="36">
        <v>0</v>
      </c>
      <c r="X2068" s="37">
        <v>0</v>
      </c>
      <c r="Y2068" s="43">
        <f t="shared" si="4"/>
        <v>0</v>
      </c>
      <c r="Z2068" s="35">
        <f>VLOOKUP(A2068,BUSINESS!$A$2:$J$2692,5,0)</f>
        <v>0.455</v>
      </c>
      <c r="AA2068" s="5">
        <f>VLOOKUP(A2068,BUSINESS!$A$2:$J$2692,6,0)</f>
        <v>6</v>
      </c>
      <c r="AB2068" s="5">
        <f>VLOOKUP(A2068,BUSINESS!$A$2:$J$2692,7,0)</f>
        <v>176</v>
      </c>
      <c r="AC2068" s="5">
        <f>VLOOKUP(A2068,BUSINESS!$A$2:$J$2692,8,0)</f>
        <v>666</v>
      </c>
      <c r="AD2068" s="35">
        <f>VLOOKUP(A2068,BUSINESS!$A$2:$J$2692,9,0)</f>
        <v>0.192</v>
      </c>
      <c r="AE2068" s="35">
        <f>VLOOKUP(A2068,BUSINESS!$A$2:$J$2692,10,0)</f>
        <v>0.836</v>
      </c>
    </row>
    <row r="2069" customHeight="1" spans="1:31">
      <c r="A2069" s="22" t="str">
        <f t="shared" si="0"/>
        <v>Serbia-Europe2000</v>
      </c>
      <c r="B2069" s="22" t="s">
        <v>229</v>
      </c>
      <c r="C2069" s="22" t="s">
        <v>67</v>
      </c>
      <c r="D2069" s="23">
        <v>2000</v>
      </c>
      <c r="E2069" s="25">
        <v>6082791506</v>
      </c>
      <c r="F2069" s="24">
        <f t="shared" si="1"/>
        <v>809.275079406935</v>
      </c>
      <c r="G2069" s="26">
        <v>0.074</v>
      </c>
      <c r="H2069" s="27">
        <v>51</v>
      </c>
      <c r="I2069" s="26">
        <v>0.063</v>
      </c>
      <c r="J2069" s="5">
        <f>VLOOKUP(A2069,ENERGY!$A$2:$F$2692,5,0)</f>
        <v>0</v>
      </c>
      <c r="K2069" s="5">
        <f t="shared" si="2"/>
        <v>0</v>
      </c>
      <c r="L2069" s="31">
        <f>VLOOKUP(A2069,ENERGY!$A$2:$F$2692,6,0)</f>
        <v>0</v>
      </c>
      <c r="M2069" s="31">
        <f t="shared" si="3"/>
        <v>0</v>
      </c>
      <c r="N2069" s="32">
        <f>VLOOKUP(A2069,'HUMAN RESOURCES'!$A$2:$M$2692,5,0)</f>
        <v>0.012</v>
      </c>
      <c r="O2069" s="32">
        <f>VLOOKUP(A2069,'HUMAN RESOURCES'!$A$2:$M$2692,6,0)</f>
        <v>0.005</v>
      </c>
      <c r="P2069" s="31">
        <f>VLOOKUP(A2069,'HUMAN RESOURCES'!$A$2:$M$2692,7,0)</f>
        <v>75</v>
      </c>
      <c r="Q2069" s="5">
        <f>VLOOKUP(A2069,'HUMAN RESOURCES'!$A$2:$M$2692,8,0)</f>
        <v>70</v>
      </c>
      <c r="R2069" s="5">
        <f>VLOOKUP(A2069,'HUMAN RESOURCES'!$A$2:$M$2692,9,0)</f>
        <v>0.202</v>
      </c>
      <c r="S2069" s="5">
        <f>VLOOKUP(A2069,'HUMAN RESOURCES'!$A$2:$M$2692,10,0)</f>
        <v>0.669</v>
      </c>
      <c r="T2069" s="5">
        <f>VLOOKUP(A2069,'HUMAN RESOURCES'!$A$2:$M$2692,11,0)</f>
        <v>0.129</v>
      </c>
      <c r="U2069" s="5">
        <f>VLOOKUP(A2069,'HUMAN RESOURCES'!$A$2:$M$2692,12,0)</f>
        <v>7516346</v>
      </c>
      <c r="V2069" s="35">
        <f>VLOOKUP(A2069,'HUMAN RESOURCES'!$A$2:$M$2692,13,0)</f>
        <v>0.532</v>
      </c>
      <c r="W2069" s="36">
        <v>0</v>
      </c>
      <c r="X2069" s="37">
        <v>0</v>
      </c>
      <c r="Y2069" s="43">
        <f t="shared" si="4"/>
        <v>0</v>
      </c>
      <c r="Z2069" s="35">
        <f>VLOOKUP(A2069,BUSINESS!$A$2:$J$2692,5,0)</f>
        <v>0</v>
      </c>
      <c r="AA2069" s="5">
        <f>VLOOKUP(A2069,BUSINESS!$A$2:$J$2692,6,0)</f>
        <v>0</v>
      </c>
      <c r="AB2069" s="5">
        <f>VLOOKUP(A2069,BUSINESS!$A$2:$J$2692,7,0)</f>
        <v>0</v>
      </c>
      <c r="AC2069" s="5">
        <f>VLOOKUP(A2069,BUSINESS!$A$2:$J$2692,8,0)</f>
        <v>0</v>
      </c>
      <c r="AD2069" s="35">
        <f>VLOOKUP(A2069,BUSINESS!$A$2:$J$2692,9,0)</f>
        <v>0</v>
      </c>
      <c r="AE2069" s="35">
        <f>VLOOKUP(A2069,BUSINESS!$A$2:$J$2692,10,0)</f>
        <v>0</v>
      </c>
    </row>
    <row r="2070" customHeight="1" spans="1:31">
      <c r="A2070" s="22" t="str">
        <f t="shared" si="0"/>
        <v>Serbia-Europe2001</v>
      </c>
      <c r="B2070" s="22" t="s">
        <v>229</v>
      </c>
      <c r="C2070" s="22" t="s">
        <v>67</v>
      </c>
      <c r="D2070" s="23">
        <v>2001</v>
      </c>
      <c r="E2070" s="25">
        <v>11390468619</v>
      </c>
      <c r="F2070" s="24">
        <f t="shared" si="1"/>
        <v>1518.03429430235</v>
      </c>
      <c r="G2070" s="26">
        <v>0.076</v>
      </c>
      <c r="H2070" s="27">
        <v>84</v>
      </c>
      <c r="I2070" s="26">
        <v>0.345</v>
      </c>
      <c r="J2070" s="5">
        <f>VLOOKUP(A2070,ENERGY!$A$2:$F$2692,5,0)</f>
        <v>16185</v>
      </c>
      <c r="K2070" s="5">
        <f t="shared" si="2"/>
        <v>0.00215701266340354</v>
      </c>
      <c r="L2070" s="31">
        <f>VLOOKUP(A2070,ENERGY!$A$2:$F$2692,6,0)</f>
        <v>0</v>
      </c>
      <c r="M2070" s="31">
        <f t="shared" si="3"/>
        <v>0</v>
      </c>
      <c r="N2070" s="32">
        <f>VLOOKUP(A2070,'HUMAN RESOURCES'!$A$2:$M$2692,5,0)</f>
        <v>0.012</v>
      </c>
      <c r="O2070" s="32">
        <f>VLOOKUP(A2070,'HUMAN RESOURCES'!$A$2:$M$2692,6,0)</f>
        <v>0.003</v>
      </c>
      <c r="P2070" s="31">
        <f>VLOOKUP(A2070,'HUMAN RESOURCES'!$A$2:$M$2692,7,0)</f>
        <v>75</v>
      </c>
      <c r="Q2070" s="5">
        <f>VLOOKUP(A2070,'HUMAN RESOURCES'!$A$2:$M$2692,8,0)</f>
        <v>70</v>
      </c>
      <c r="R2070" s="5">
        <f>VLOOKUP(A2070,'HUMAN RESOURCES'!$A$2:$M$2692,9,0)</f>
        <v>0.197</v>
      </c>
      <c r="S2070" s="5">
        <f>VLOOKUP(A2070,'HUMAN RESOURCES'!$A$2:$M$2692,10,0)</f>
        <v>0.67</v>
      </c>
      <c r="T2070" s="5">
        <f>VLOOKUP(A2070,'HUMAN RESOURCES'!$A$2:$M$2692,11,0)</f>
        <v>0.132</v>
      </c>
      <c r="U2070" s="5">
        <f>VLOOKUP(A2070,'HUMAN RESOURCES'!$A$2:$M$2692,12,0)</f>
        <v>7503433</v>
      </c>
      <c r="V2070" s="35">
        <f>VLOOKUP(A2070,'HUMAN RESOURCES'!$A$2:$M$2692,13,0)</f>
        <v>0.535</v>
      </c>
      <c r="W2070" s="36">
        <v>0</v>
      </c>
      <c r="X2070" s="37">
        <v>0</v>
      </c>
      <c r="Y2070" s="43">
        <f t="shared" si="4"/>
        <v>-0.185398934400091</v>
      </c>
      <c r="Z2070" s="35">
        <f>VLOOKUP(A2070,BUSINESS!$A$2:$J$2692,5,0)</f>
        <v>0</v>
      </c>
      <c r="AA2070" s="5">
        <f>VLOOKUP(A2070,BUSINESS!$A$2:$J$2692,6,0)</f>
        <v>0</v>
      </c>
      <c r="AB2070" s="5">
        <f>VLOOKUP(A2070,BUSINESS!$A$2:$J$2692,7,0)</f>
        <v>0</v>
      </c>
      <c r="AC2070" s="5">
        <f>VLOOKUP(A2070,BUSINESS!$A$2:$J$2692,8,0)</f>
        <v>0</v>
      </c>
      <c r="AD2070" s="35">
        <f>VLOOKUP(A2070,BUSINESS!$A$2:$J$2692,9,0)</f>
        <v>0</v>
      </c>
      <c r="AE2070" s="35">
        <f>VLOOKUP(A2070,BUSINESS!$A$2:$J$2692,10,0)</f>
        <v>0</v>
      </c>
    </row>
    <row r="2071" customHeight="1" spans="1:31">
      <c r="A2071" s="22" t="str">
        <f t="shared" si="0"/>
        <v>Serbia-Europe2002</v>
      </c>
      <c r="B2071" s="22" t="s">
        <v>229</v>
      </c>
      <c r="C2071" s="22" t="s">
        <v>67</v>
      </c>
      <c r="D2071" s="23">
        <v>2002</v>
      </c>
      <c r="E2071" s="25">
        <v>15102567925</v>
      </c>
      <c r="F2071" s="24">
        <f t="shared" si="1"/>
        <v>2013.66740017475</v>
      </c>
      <c r="G2071" s="26">
        <v>0.089</v>
      </c>
      <c r="H2071" s="27">
        <v>179</v>
      </c>
      <c r="I2071" s="26">
        <v>0.197</v>
      </c>
      <c r="J2071" s="5">
        <f>VLOOKUP(A2071,ENERGY!$A$2:$F$2692,5,0)</f>
        <v>15536</v>
      </c>
      <c r="K2071" s="5">
        <f t="shared" si="2"/>
        <v>0.00207145810463983</v>
      </c>
      <c r="L2071" s="31">
        <f>VLOOKUP(A2071,ENERGY!$A$2:$F$2692,6,0)</f>
        <v>45962</v>
      </c>
      <c r="M2071" s="31">
        <f t="shared" si="3"/>
        <v>0.00612824133660248</v>
      </c>
      <c r="N2071" s="32">
        <f>VLOOKUP(A2071,'HUMAN RESOURCES'!$A$2:$M$2692,5,0)</f>
        <v>0.012</v>
      </c>
      <c r="O2071" s="32">
        <f>VLOOKUP(A2071,'HUMAN RESOURCES'!$A$2:$M$2692,6,0)</f>
        <v>0.002</v>
      </c>
      <c r="P2071" s="31">
        <f>VLOOKUP(A2071,'HUMAN RESOURCES'!$A$2:$M$2692,7,0)</f>
        <v>75</v>
      </c>
      <c r="Q2071" s="5">
        <f>VLOOKUP(A2071,'HUMAN RESOURCES'!$A$2:$M$2692,8,0)</f>
        <v>70</v>
      </c>
      <c r="R2071" s="5">
        <f>VLOOKUP(A2071,'HUMAN RESOURCES'!$A$2:$M$2692,9,0)</f>
        <v>0.193</v>
      </c>
      <c r="S2071" s="5">
        <f>VLOOKUP(A2071,'HUMAN RESOURCES'!$A$2:$M$2692,10,0)</f>
        <v>0.672</v>
      </c>
      <c r="T2071" s="5">
        <f>VLOOKUP(A2071,'HUMAN RESOURCES'!$A$2:$M$2692,11,0)</f>
        <v>0.135</v>
      </c>
      <c r="U2071" s="5">
        <f>VLOOKUP(A2071,'HUMAN RESOURCES'!$A$2:$M$2692,12,0)</f>
        <v>7500031</v>
      </c>
      <c r="V2071" s="35">
        <f>VLOOKUP(A2071,'HUMAN RESOURCES'!$A$2:$M$2692,13,0)</f>
        <v>0.537</v>
      </c>
      <c r="W2071" s="38">
        <f>VLOOKUP(A2071,TOURISM!$A$2:$F$2692,5,0)</f>
        <v>77000000</v>
      </c>
      <c r="X2071" s="39">
        <f>VLOOKUP(A2071,TOURISM!$A$2:$F$2692,6,0)</f>
        <v>105000000</v>
      </c>
      <c r="Y2071" s="43">
        <f t="shared" si="4"/>
        <v>0.0767232739016998</v>
      </c>
      <c r="Z2071" s="35">
        <f>VLOOKUP(A2071,BUSINESS!$A$2:$J$2692,5,0)</f>
        <v>0</v>
      </c>
      <c r="AA2071" s="5">
        <f>VLOOKUP(A2071,BUSINESS!$A$2:$J$2692,6,0)</f>
        <v>0</v>
      </c>
      <c r="AB2071" s="5">
        <f>VLOOKUP(A2071,BUSINESS!$A$2:$J$2692,7,0)</f>
        <v>0</v>
      </c>
      <c r="AC2071" s="5">
        <f>VLOOKUP(A2071,BUSINESS!$A$2:$J$2692,8,0)</f>
        <v>0</v>
      </c>
      <c r="AD2071" s="35">
        <f>VLOOKUP(A2071,BUSINESS!$A$2:$J$2692,9,0)</f>
        <v>0</v>
      </c>
      <c r="AE2071" s="35">
        <f>VLOOKUP(A2071,BUSINESS!$A$2:$J$2692,10,0)</f>
        <v>0</v>
      </c>
    </row>
    <row r="2072" customHeight="1" spans="1:31">
      <c r="A2072" s="22" t="str">
        <f t="shared" si="0"/>
        <v>Serbia-Europe2003</v>
      </c>
      <c r="B2072" s="22" t="s">
        <v>229</v>
      </c>
      <c r="C2072" s="22" t="s">
        <v>67</v>
      </c>
      <c r="D2072" s="23">
        <v>2003</v>
      </c>
      <c r="E2072" s="25">
        <v>19550781969</v>
      </c>
      <c r="F2072" s="24">
        <f t="shared" si="1"/>
        <v>2613.53440777607</v>
      </c>
      <c r="G2072" s="26">
        <v>0.088</v>
      </c>
      <c r="H2072" s="27">
        <v>171</v>
      </c>
      <c r="I2072" s="26">
        <v>0.155</v>
      </c>
      <c r="J2072" s="5">
        <f>VLOOKUP(A2072,ENERGY!$A$2:$F$2692,5,0)</f>
        <v>15177</v>
      </c>
      <c r="K2072" s="5">
        <f t="shared" si="2"/>
        <v>0.00202885039430708</v>
      </c>
      <c r="L2072" s="31">
        <f>VLOOKUP(A2072,ENERGY!$A$2:$F$2692,6,0)</f>
        <v>46127</v>
      </c>
      <c r="M2072" s="31">
        <f t="shared" si="3"/>
        <v>0.00616622403229905</v>
      </c>
      <c r="N2072" s="32">
        <f>VLOOKUP(A2072,'HUMAN RESOURCES'!$A$2:$M$2692,5,0)</f>
        <v>0.012</v>
      </c>
      <c r="O2072" s="32">
        <f>VLOOKUP(A2072,'HUMAN RESOURCES'!$A$2:$M$2692,6,0)</f>
        <v>0.002</v>
      </c>
      <c r="P2072" s="31">
        <f>VLOOKUP(A2072,'HUMAN RESOURCES'!$A$2:$M$2692,7,0)</f>
        <v>75</v>
      </c>
      <c r="Q2072" s="5">
        <f>VLOOKUP(A2072,'HUMAN RESOURCES'!$A$2:$M$2692,8,0)</f>
        <v>70</v>
      </c>
      <c r="R2072" s="5">
        <f>VLOOKUP(A2072,'HUMAN RESOURCES'!$A$2:$M$2692,9,0)</f>
        <v>0.189</v>
      </c>
      <c r="S2072" s="5">
        <f>VLOOKUP(A2072,'HUMAN RESOURCES'!$A$2:$M$2692,10,0)</f>
        <v>0.674</v>
      </c>
      <c r="T2072" s="5">
        <f>VLOOKUP(A2072,'HUMAN RESOURCES'!$A$2:$M$2692,11,0)</f>
        <v>0.137</v>
      </c>
      <c r="U2072" s="5">
        <f>VLOOKUP(A2072,'HUMAN RESOURCES'!$A$2:$M$2692,12,0)</f>
        <v>7480591</v>
      </c>
      <c r="V2072" s="35">
        <f>VLOOKUP(A2072,'HUMAN RESOURCES'!$A$2:$M$2692,13,0)</f>
        <v>0.54</v>
      </c>
      <c r="W2072" s="38">
        <f>VLOOKUP(A2072,TOURISM!$A$2:$F$2692,5,0)</f>
        <v>159000000</v>
      </c>
      <c r="X2072" s="39">
        <f>VLOOKUP(A2072,TOURISM!$A$2:$F$2692,6,0)</f>
        <v>144000000</v>
      </c>
      <c r="Y2072" s="43">
        <f t="shared" si="4"/>
        <v>0.0507402704526961</v>
      </c>
      <c r="Z2072" s="35">
        <f>VLOOKUP(A2072,BUSINESS!$A$2:$J$2692,5,0)</f>
        <v>0</v>
      </c>
      <c r="AA2072" s="5">
        <f>VLOOKUP(A2072,BUSINESS!$A$2:$J$2692,6,0)</f>
        <v>56</v>
      </c>
      <c r="AB2072" s="5">
        <f>VLOOKUP(A2072,BUSINESS!$A$2:$J$2692,7,0)</f>
        <v>0</v>
      </c>
      <c r="AC2072" s="5">
        <f>VLOOKUP(A2072,BUSINESS!$A$2:$J$2692,8,0)</f>
        <v>0</v>
      </c>
      <c r="AD2072" s="35">
        <f>VLOOKUP(A2072,BUSINESS!$A$2:$J$2692,9,0)</f>
        <v>0</v>
      </c>
      <c r="AE2072" s="35">
        <f>VLOOKUP(A2072,BUSINESS!$A$2:$J$2692,10,0)</f>
        <v>0</v>
      </c>
    </row>
    <row r="2073" customHeight="1" spans="1:31">
      <c r="A2073" s="22" t="str">
        <f t="shared" si="0"/>
        <v>Serbia-Europe2004</v>
      </c>
      <c r="B2073" s="22" t="s">
        <v>229</v>
      </c>
      <c r="C2073" s="22" t="s">
        <v>67</v>
      </c>
      <c r="D2073" s="23">
        <v>2004</v>
      </c>
      <c r="E2073" s="25">
        <v>23649854234</v>
      </c>
      <c r="F2073" s="24">
        <f t="shared" si="1"/>
        <v>3168.88070745396</v>
      </c>
      <c r="G2073" s="26">
        <v>0.087</v>
      </c>
      <c r="H2073" s="27">
        <v>204</v>
      </c>
      <c r="I2073" s="26">
        <v>0.155</v>
      </c>
      <c r="J2073" s="5">
        <f>VLOOKUP(A2073,ENERGY!$A$2:$F$2692,5,0)</f>
        <v>16808</v>
      </c>
      <c r="K2073" s="5">
        <f t="shared" si="2"/>
        <v>0.00225213003022715</v>
      </c>
      <c r="L2073" s="31">
        <f>VLOOKUP(A2073,ENERGY!$A$2:$F$2692,6,0)</f>
        <v>51881</v>
      </c>
      <c r="M2073" s="31">
        <f t="shared" si="3"/>
        <v>0.00695161578404421</v>
      </c>
      <c r="N2073" s="32">
        <f>VLOOKUP(A2073,'HUMAN RESOURCES'!$A$2:$M$2692,5,0)</f>
        <v>0.013</v>
      </c>
      <c r="O2073" s="32">
        <f>VLOOKUP(A2073,'HUMAN RESOURCES'!$A$2:$M$2692,6,0)</f>
        <v>0.009</v>
      </c>
      <c r="P2073" s="31">
        <f>VLOOKUP(A2073,'HUMAN RESOURCES'!$A$2:$M$2692,7,0)</f>
        <v>75</v>
      </c>
      <c r="Q2073" s="5">
        <f>VLOOKUP(A2073,'HUMAN RESOURCES'!$A$2:$M$2692,8,0)</f>
        <v>70</v>
      </c>
      <c r="R2073" s="5">
        <f>VLOOKUP(A2073,'HUMAN RESOURCES'!$A$2:$M$2692,9,0)</f>
        <v>0.185</v>
      </c>
      <c r="S2073" s="5">
        <f>VLOOKUP(A2073,'HUMAN RESOURCES'!$A$2:$M$2692,10,0)</f>
        <v>0.676</v>
      </c>
      <c r="T2073" s="5">
        <f>VLOOKUP(A2073,'HUMAN RESOURCES'!$A$2:$M$2692,11,0)</f>
        <v>0.139</v>
      </c>
      <c r="U2073" s="5">
        <f>VLOOKUP(A2073,'HUMAN RESOURCES'!$A$2:$M$2692,12,0)</f>
        <v>7463157</v>
      </c>
      <c r="V2073" s="35">
        <f>VLOOKUP(A2073,'HUMAN RESOURCES'!$A$2:$M$2692,13,0)</f>
        <v>0.543</v>
      </c>
      <c r="W2073" s="38">
        <f>VLOOKUP(A2073,TOURISM!$A$2:$F$2692,5,0)</f>
        <v>220000000</v>
      </c>
      <c r="X2073" s="39">
        <f>VLOOKUP(A2073,TOURISM!$A$2:$F$2692,6,0)</f>
        <v>208000000</v>
      </c>
      <c r="Y2073" s="43">
        <f t="shared" si="4"/>
        <v>0.190216463685721</v>
      </c>
      <c r="Z2073" s="35">
        <f>VLOOKUP(A2073,BUSINESS!$A$2:$J$2692,5,0)</f>
        <v>0</v>
      </c>
      <c r="AA2073" s="5">
        <f>VLOOKUP(A2073,BUSINESS!$A$2:$J$2692,6,0)</f>
        <v>56</v>
      </c>
      <c r="AB2073" s="5">
        <f>VLOOKUP(A2073,BUSINESS!$A$2:$J$2692,7,0)</f>
        <v>0</v>
      </c>
      <c r="AC2073" s="5">
        <f>VLOOKUP(A2073,BUSINESS!$A$2:$J$2692,8,0)</f>
        <v>0</v>
      </c>
      <c r="AD2073" s="35">
        <f>VLOOKUP(A2073,BUSINESS!$A$2:$J$2692,9,0)</f>
        <v>0.235</v>
      </c>
      <c r="AE2073" s="35">
        <f>VLOOKUP(A2073,BUSINESS!$A$2:$J$2692,10,0)</f>
        <v>0.472</v>
      </c>
    </row>
    <row r="2074" customHeight="1" spans="1:31">
      <c r="A2074" s="22" t="str">
        <f t="shared" si="0"/>
        <v>Serbia-Europe2005</v>
      </c>
      <c r="B2074" s="22" t="s">
        <v>229</v>
      </c>
      <c r="C2074" s="22" t="s">
        <v>67</v>
      </c>
      <c r="D2074" s="23">
        <v>2005</v>
      </c>
      <c r="E2074" s="25">
        <v>25234408773</v>
      </c>
      <c r="F2074" s="24">
        <f t="shared" si="1"/>
        <v>3391.37107643041</v>
      </c>
      <c r="G2074" s="26">
        <v>0.091</v>
      </c>
      <c r="H2074" s="27">
        <v>307</v>
      </c>
      <c r="I2074" s="26">
        <v>0.168</v>
      </c>
      <c r="J2074" s="5">
        <f>VLOOKUP(A2074,ENERGY!$A$2:$F$2692,5,0)</f>
        <v>18094</v>
      </c>
      <c r="K2074" s="5">
        <f t="shared" si="2"/>
        <v>0.00243173790235929</v>
      </c>
      <c r="L2074" s="31">
        <f>VLOOKUP(A2074,ENERGY!$A$2:$F$2692,6,0)</f>
        <v>0</v>
      </c>
      <c r="M2074" s="31">
        <f t="shared" si="3"/>
        <v>0</v>
      </c>
      <c r="N2074" s="32">
        <f>VLOOKUP(A2074,'HUMAN RESOURCES'!$A$2:$M$2692,5,0)</f>
        <v>0.013</v>
      </c>
      <c r="O2074" s="32">
        <f>VLOOKUP(A2074,'HUMAN RESOURCES'!$A$2:$M$2692,6,0)</f>
        <v>0.014</v>
      </c>
      <c r="P2074" s="31">
        <f>VLOOKUP(A2074,'HUMAN RESOURCES'!$A$2:$M$2692,7,0)</f>
        <v>75</v>
      </c>
      <c r="Q2074" s="5">
        <f>VLOOKUP(A2074,'HUMAN RESOURCES'!$A$2:$M$2692,8,0)</f>
        <v>70</v>
      </c>
      <c r="R2074" s="5">
        <f>VLOOKUP(A2074,'HUMAN RESOURCES'!$A$2:$M$2692,9,0)</f>
        <v>0.181</v>
      </c>
      <c r="S2074" s="5">
        <f>VLOOKUP(A2074,'HUMAN RESOURCES'!$A$2:$M$2692,10,0)</f>
        <v>0.679</v>
      </c>
      <c r="T2074" s="5">
        <f>VLOOKUP(A2074,'HUMAN RESOURCES'!$A$2:$M$2692,11,0)</f>
        <v>0.14</v>
      </c>
      <c r="U2074" s="5">
        <f>VLOOKUP(A2074,'HUMAN RESOURCES'!$A$2:$M$2692,12,0)</f>
        <v>7440769</v>
      </c>
      <c r="V2074" s="35">
        <f>VLOOKUP(A2074,'HUMAN RESOURCES'!$A$2:$M$2692,13,0)</f>
        <v>0.545</v>
      </c>
      <c r="W2074" s="38">
        <f>VLOOKUP(A2074,TOURISM!$A$2:$F$2692,5,0)</f>
        <v>308000000</v>
      </c>
      <c r="X2074" s="39">
        <f>VLOOKUP(A2074,TOURISM!$A$2:$F$2692,6,0)</f>
        <v>260000000</v>
      </c>
      <c r="Y2074" s="43">
        <f t="shared" si="4"/>
        <v>0.321685560201232</v>
      </c>
      <c r="Z2074" s="35">
        <f>VLOOKUP(A2074,BUSINESS!$A$2:$J$2692,5,0)</f>
        <v>0.358</v>
      </c>
      <c r="AA2074" s="5">
        <f>VLOOKUP(A2074,BUSINESS!$A$2:$J$2692,6,0)</f>
        <v>23</v>
      </c>
      <c r="AB2074" s="5">
        <f>VLOOKUP(A2074,BUSINESS!$A$2:$J$2692,7,0)</f>
        <v>0</v>
      </c>
      <c r="AC2074" s="5">
        <f>VLOOKUP(A2074,BUSINESS!$A$2:$J$2692,8,0)</f>
        <v>279</v>
      </c>
      <c r="AD2074" s="35">
        <f>VLOOKUP(A2074,BUSINESS!$A$2:$J$2692,9,0)</f>
        <v>0.263</v>
      </c>
      <c r="AE2074" s="35">
        <f>VLOOKUP(A2074,BUSINESS!$A$2:$J$2692,10,0)</f>
        <v>0.67</v>
      </c>
    </row>
    <row r="2075" customHeight="1" spans="1:31">
      <c r="A2075" s="22" t="str">
        <f t="shared" si="0"/>
        <v>Serbia-Europe2006</v>
      </c>
      <c r="B2075" s="22" t="s">
        <v>229</v>
      </c>
      <c r="C2075" s="22" t="s">
        <v>67</v>
      </c>
      <c r="D2075" s="23">
        <v>2006</v>
      </c>
      <c r="E2075" s="25">
        <v>29221081587</v>
      </c>
      <c r="F2075" s="24">
        <f t="shared" si="1"/>
        <v>3942.63098501815</v>
      </c>
      <c r="G2075" s="26">
        <v>0.094</v>
      </c>
      <c r="H2075" s="27">
        <v>371</v>
      </c>
      <c r="I2075" s="26">
        <v>0.166</v>
      </c>
      <c r="J2075" s="5">
        <f>VLOOKUP(A2075,ENERGY!$A$2:$F$2692,5,0)</f>
        <v>14965</v>
      </c>
      <c r="K2075" s="5">
        <f t="shared" si="2"/>
        <v>0.00201914061651453</v>
      </c>
      <c r="L2075" s="31">
        <f>VLOOKUP(A2075,ENERGY!$A$2:$F$2692,6,0)</f>
        <v>0</v>
      </c>
      <c r="M2075" s="31">
        <f t="shared" si="3"/>
        <v>0</v>
      </c>
      <c r="N2075" s="32">
        <f>VLOOKUP(A2075,'HUMAN RESOURCES'!$A$2:$M$2692,5,0)</f>
        <v>0.013</v>
      </c>
      <c r="O2075" s="32">
        <f>VLOOKUP(A2075,'HUMAN RESOURCES'!$A$2:$M$2692,6,0)</f>
        <v>0.004</v>
      </c>
      <c r="P2075" s="31">
        <f>VLOOKUP(A2075,'HUMAN RESOURCES'!$A$2:$M$2692,7,0)</f>
        <v>76</v>
      </c>
      <c r="Q2075" s="5">
        <f>VLOOKUP(A2075,'HUMAN RESOURCES'!$A$2:$M$2692,8,0)</f>
        <v>71</v>
      </c>
      <c r="R2075" s="5">
        <f>VLOOKUP(A2075,'HUMAN RESOURCES'!$A$2:$M$2692,9,0)</f>
        <v>0.178</v>
      </c>
      <c r="S2075" s="5">
        <f>VLOOKUP(A2075,'HUMAN RESOURCES'!$A$2:$M$2692,10,0)</f>
        <v>0.682</v>
      </c>
      <c r="T2075" s="5">
        <f>VLOOKUP(A2075,'HUMAN RESOURCES'!$A$2:$M$2692,11,0)</f>
        <v>0.14</v>
      </c>
      <c r="U2075" s="5">
        <f>VLOOKUP(A2075,'HUMAN RESOURCES'!$A$2:$M$2692,12,0)</f>
        <v>7411569</v>
      </c>
      <c r="V2075" s="35">
        <f>VLOOKUP(A2075,'HUMAN RESOURCES'!$A$2:$M$2692,13,0)</f>
        <v>0.548</v>
      </c>
      <c r="W2075" s="38">
        <f>VLOOKUP(A2075,TOURISM!$A$2:$F$2692,5,0)</f>
        <v>416000000</v>
      </c>
      <c r="X2075" s="39">
        <f>VLOOKUP(A2075,TOURISM!$A$2:$F$2692,6,0)</f>
        <v>322000000</v>
      </c>
      <c r="Y2075" s="43">
        <f t="shared" si="4"/>
        <v>-0.477509635752686</v>
      </c>
      <c r="Z2075" s="35">
        <f>VLOOKUP(A2075,BUSINESS!$A$2:$J$2692,5,0)</f>
        <v>0.358</v>
      </c>
      <c r="AA2075" s="5">
        <f>VLOOKUP(A2075,BUSINESS!$A$2:$J$2692,6,0)</f>
        <v>23</v>
      </c>
      <c r="AB2075" s="5">
        <f>VLOOKUP(A2075,BUSINESS!$A$2:$J$2692,7,0)</f>
        <v>0</v>
      </c>
      <c r="AC2075" s="5">
        <f>VLOOKUP(A2075,BUSINESS!$A$2:$J$2692,8,0)</f>
        <v>279</v>
      </c>
      <c r="AD2075" s="35">
        <f>VLOOKUP(A2075,BUSINESS!$A$2:$J$2692,9,0)</f>
        <v>0.272</v>
      </c>
      <c r="AE2075" s="35">
        <f>VLOOKUP(A2075,BUSINESS!$A$2:$J$2692,10,0)</f>
        <v>0.815</v>
      </c>
    </row>
    <row r="2076" customHeight="1" spans="1:31">
      <c r="A2076" s="22" t="str">
        <f t="shared" si="0"/>
        <v>Serbia-Europe2007</v>
      </c>
      <c r="B2076" s="22" t="s">
        <v>229</v>
      </c>
      <c r="C2076" s="22" t="s">
        <v>67</v>
      </c>
      <c r="D2076" s="23">
        <v>2007</v>
      </c>
      <c r="E2076" s="25">
        <v>38952093544</v>
      </c>
      <c r="F2076" s="24">
        <f t="shared" si="1"/>
        <v>5276.93242109852</v>
      </c>
      <c r="G2076" s="26">
        <v>0.104</v>
      </c>
      <c r="H2076" s="27">
        <v>547</v>
      </c>
      <c r="I2076" s="26">
        <v>0.111</v>
      </c>
      <c r="J2076" s="5">
        <f>VLOOKUP(A2076,ENERGY!$A$2:$F$2692,5,0)</f>
        <v>16602</v>
      </c>
      <c r="K2076" s="5">
        <f t="shared" si="2"/>
        <v>0.00224911228342879</v>
      </c>
      <c r="L2076" s="31">
        <f>VLOOKUP(A2076,ENERGY!$A$2:$F$2692,6,0)</f>
        <v>52251</v>
      </c>
      <c r="M2076" s="31">
        <f t="shared" si="3"/>
        <v>0.00707856679444872</v>
      </c>
      <c r="N2076" s="32">
        <f>VLOOKUP(A2076,'HUMAN RESOURCES'!$A$2:$M$2692,5,0)</f>
        <v>0.013</v>
      </c>
      <c r="O2076" s="32">
        <f>VLOOKUP(A2076,'HUMAN RESOURCES'!$A$2:$M$2692,6,0)</f>
        <v>0.004</v>
      </c>
      <c r="P2076" s="31">
        <f>VLOOKUP(A2076,'HUMAN RESOURCES'!$A$2:$M$2692,7,0)</f>
        <v>76</v>
      </c>
      <c r="Q2076" s="5">
        <f>VLOOKUP(A2076,'HUMAN RESOURCES'!$A$2:$M$2692,8,0)</f>
        <v>71</v>
      </c>
      <c r="R2076" s="5">
        <f>VLOOKUP(A2076,'HUMAN RESOURCES'!$A$2:$M$2692,9,0)</f>
        <v>0.176</v>
      </c>
      <c r="S2076" s="5">
        <f>VLOOKUP(A2076,'HUMAN RESOURCES'!$A$2:$M$2692,10,0)</f>
        <v>0.686</v>
      </c>
      <c r="T2076" s="5">
        <f>VLOOKUP(A2076,'HUMAN RESOURCES'!$A$2:$M$2692,11,0)</f>
        <v>0.139</v>
      </c>
      <c r="U2076" s="5">
        <f>VLOOKUP(A2076,'HUMAN RESOURCES'!$A$2:$M$2692,12,0)</f>
        <v>7381579</v>
      </c>
      <c r="V2076" s="35">
        <f>VLOOKUP(A2076,'HUMAN RESOURCES'!$A$2:$M$2692,13,0)</f>
        <v>0.551</v>
      </c>
      <c r="W2076" s="38">
        <f>VLOOKUP(A2076,TOURISM!$A$2:$F$2692,5,0)</f>
        <v>1016000000</v>
      </c>
      <c r="X2076" s="39">
        <f>VLOOKUP(A2076,TOURISM!$A$2:$F$2692,6,0)</f>
        <v>1202000000</v>
      </c>
      <c r="Y2076" s="43">
        <f t="shared" si="4"/>
        <v>-0.701415262194932</v>
      </c>
      <c r="Z2076" s="35">
        <f>VLOOKUP(A2076,BUSINESS!$A$2:$J$2692,5,0)</f>
        <v>0.358</v>
      </c>
      <c r="AA2076" s="5">
        <f>VLOOKUP(A2076,BUSINESS!$A$2:$J$2692,6,0)</f>
        <v>23</v>
      </c>
      <c r="AB2076" s="5">
        <f>VLOOKUP(A2076,BUSINESS!$A$2:$J$2692,7,0)</f>
        <v>0</v>
      </c>
      <c r="AC2076" s="5">
        <f>VLOOKUP(A2076,BUSINESS!$A$2:$J$2692,8,0)</f>
        <v>279</v>
      </c>
      <c r="AD2076" s="35">
        <f>VLOOKUP(A2076,BUSINESS!$A$2:$J$2692,9,0)</f>
        <v>0.332</v>
      </c>
      <c r="AE2076" s="35">
        <f>VLOOKUP(A2076,BUSINESS!$A$2:$J$2692,10,0)</f>
        <v>1.045</v>
      </c>
    </row>
    <row r="2077" customHeight="1" spans="1:31">
      <c r="A2077" s="22" t="str">
        <f t="shared" si="0"/>
        <v>Serbia-Europe2008</v>
      </c>
      <c r="B2077" s="22" t="s">
        <v>229</v>
      </c>
      <c r="C2077" s="22" t="s">
        <v>67</v>
      </c>
      <c r="D2077" s="23">
        <v>2008</v>
      </c>
      <c r="E2077" s="25">
        <v>47760580366</v>
      </c>
      <c r="F2077" s="24">
        <f t="shared" si="1"/>
        <v>6497.84276772086</v>
      </c>
      <c r="G2077" s="26">
        <v>0.104</v>
      </c>
      <c r="H2077" s="27">
        <v>673</v>
      </c>
      <c r="I2077" s="26">
        <v>0.161</v>
      </c>
      <c r="J2077" s="5">
        <f>VLOOKUP(A2077,ENERGY!$A$2:$F$2692,5,0)</f>
        <v>15891</v>
      </c>
      <c r="K2077" s="5">
        <f t="shared" si="2"/>
        <v>0.00216197580997905</v>
      </c>
      <c r="L2077" s="31">
        <f>VLOOKUP(A2077,ENERGY!$A$2:$F$2692,6,0)</f>
        <v>0</v>
      </c>
      <c r="M2077" s="31">
        <f t="shared" si="3"/>
        <v>0</v>
      </c>
      <c r="N2077" s="32">
        <f>VLOOKUP(A2077,'HUMAN RESOURCES'!$A$2:$M$2692,5,0)</f>
        <v>0.013</v>
      </c>
      <c r="O2077" s="32">
        <f>VLOOKUP(A2077,'HUMAN RESOURCES'!$A$2:$M$2692,6,0)</f>
        <v>0</v>
      </c>
      <c r="P2077" s="31">
        <f>VLOOKUP(A2077,'HUMAN RESOURCES'!$A$2:$M$2692,7,0)</f>
        <v>76</v>
      </c>
      <c r="Q2077" s="5">
        <f>VLOOKUP(A2077,'HUMAN RESOURCES'!$A$2:$M$2692,8,0)</f>
        <v>71</v>
      </c>
      <c r="R2077" s="5">
        <f>VLOOKUP(A2077,'HUMAN RESOURCES'!$A$2:$M$2692,9,0)</f>
        <v>0.173</v>
      </c>
      <c r="S2077" s="5">
        <f>VLOOKUP(A2077,'HUMAN RESOURCES'!$A$2:$M$2692,10,0)</f>
        <v>0.689</v>
      </c>
      <c r="T2077" s="5">
        <f>VLOOKUP(A2077,'HUMAN RESOURCES'!$A$2:$M$2692,11,0)</f>
        <v>0.138</v>
      </c>
      <c r="U2077" s="5">
        <f>VLOOKUP(A2077,'HUMAN RESOURCES'!$A$2:$M$2692,12,0)</f>
        <v>7350221</v>
      </c>
      <c r="V2077" s="35">
        <f>VLOOKUP(A2077,'HUMAN RESOURCES'!$A$2:$M$2692,13,0)</f>
        <v>0.551</v>
      </c>
      <c r="W2077" s="38">
        <f>VLOOKUP(A2077,TOURISM!$A$2:$F$2692,5,0)</f>
        <v>1133000000</v>
      </c>
      <c r="X2077" s="39">
        <f>VLOOKUP(A2077,TOURISM!$A$2:$F$2692,6,0)</f>
        <v>1468000000</v>
      </c>
      <c r="Y2077" s="43">
        <f t="shared" si="4"/>
        <v>-0.293171544180538</v>
      </c>
      <c r="Z2077" s="35">
        <f>VLOOKUP(A2077,BUSINESS!$A$2:$J$2692,5,0)</f>
        <v>0.34</v>
      </c>
      <c r="AA2077" s="5">
        <f>VLOOKUP(A2077,BUSINESS!$A$2:$J$2692,6,0)</f>
        <v>23</v>
      </c>
      <c r="AB2077" s="5">
        <f>VLOOKUP(A2077,BUSINESS!$A$2:$J$2692,7,0)</f>
        <v>0</v>
      </c>
      <c r="AC2077" s="5">
        <f>VLOOKUP(A2077,BUSINESS!$A$2:$J$2692,8,0)</f>
        <v>279</v>
      </c>
      <c r="AD2077" s="35">
        <f>VLOOKUP(A2077,BUSINESS!$A$2:$J$2692,9,0)</f>
        <v>0.356</v>
      </c>
      <c r="AE2077" s="35">
        <f>VLOOKUP(A2077,BUSINESS!$A$2:$J$2692,10,0)</f>
        <v>1.198</v>
      </c>
    </row>
    <row r="2078" customHeight="1" spans="1:31">
      <c r="A2078" s="22" t="str">
        <f t="shared" si="0"/>
        <v>Serbia-Europe2009</v>
      </c>
      <c r="B2078" s="22" t="s">
        <v>229</v>
      </c>
      <c r="C2078" s="22" t="s">
        <v>67</v>
      </c>
      <c r="D2078" s="23">
        <v>2009</v>
      </c>
      <c r="E2078" s="25">
        <v>40249472482</v>
      </c>
      <c r="F2078" s="24">
        <f t="shared" si="1"/>
        <v>5497.95568739894</v>
      </c>
      <c r="G2078" s="26">
        <v>0.105</v>
      </c>
      <c r="H2078" s="27">
        <v>577</v>
      </c>
      <c r="I2078" s="26">
        <v>0.118</v>
      </c>
      <c r="J2078" s="5">
        <f>VLOOKUP(A2078,ENERGY!$A$2:$F$2692,5,0)</f>
        <v>16051</v>
      </c>
      <c r="K2078" s="5">
        <f t="shared" si="2"/>
        <v>0.00219251784673466</v>
      </c>
      <c r="L2078" s="31">
        <f>VLOOKUP(A2078,ENERGY!$A$2:$F$2692,6,0)</f>
        <v>0</v>
      </c>
      <c r="M2078" s="31">
        <f t="shared" si="3"/>
        <v>0</v>
      </c>
      <c r="N2078" s="32">
        <f>VLOOKUP(A2078,'HUMAN RESOURCES'!$A$2:$M$2692,5,0)</f>
        <v>0.014</v>
      </c>
      <c r="O2078" s="32">
        <f>VLOOKUP(A2078,'HUMAN RESOURCES'!$A$2:$M$2692,6,0)</f>
        <v>0.002</v>
      </c>
      <c r="P2078" s="31">
        <f>VLOOKUP(A2078,'HUMAN RESOURCES'!$A$2:$M$2692,7,0)</f>
        <v>76</v>
      </c>
      <c r="Q2078" s="5">
        <f>VLOOKUP(A2078,'HUMAN RESOURCES'!$A$2:$M$2692,8,0)</f>
        <v>71</v>
      </c>
      <c r="R2078" s="5">
        <f>VLOOKUP(A2078,'HUMAN RESOURCES'!$A$2:$M$2692,9,0)</f>
        <v>0.171</v>
      </c>
      <c r="S2078" s="5">
        <f>VLOOKUP(A2078,'HUMAN RESOURCES'!$A$2:$M$2692,10,0)</f>
        <v>0.692</v>
      </c>
      <c r="T2078" s="5">
        <f>VLOOKUP(A2078,'HUMAN RESOURCES'!$A$2:$M$2692,11,0)</f>
        <v>0.137</v>
      </c>
      <c r="U2078" s="5">
        <f>VLOOKUP(A2078,'HUMAN RESOURCES'!$A$2:$M$2692,12,0)</f>
        <v>7320807</v>
      </c>
      <c r="V2078" s="35">
        <f>VLOOKUP(A2078,'HUMAN RESOURCES'!$A$2:$M$2692,13,0)</f>
        <v>0.552</v>
      </c>
      <c r="W2078" s="38">
        <f>VLOOKUP(A2078,TOURISM!$A$2:$F$2692,5,0)</f>
        <v>989000000</v>
      </c>
      <c r="X2078" s="39">
        <f>VLOOKUP(A2078,TOURISM!$A$2:$F$2692,6,0)</f>
        <v>1107000000</v>
      </c>
      <c r="Y2078" s="43">
        <f t="shared" si="4"/>
        <v>-0.419032156311509</v>
      </c>
      <c r="Z2078" s="35">
        <f>VLOOKUP(A2078,BUSINESS!$A$2:$J$2692,5,0)</f>
        <v>0.34</v>
      </c>
      <c r="AA2078" s="5">
        <f>VLOOKUP(A2078,BUSINESS!$A$2:$J$2692,6,0)</f>
        <v>13</v>
      </c>
      <c r="AB2078" s="5">
        <f>VLOOKUP(A2078,BUSINESS!$A$2:$J$2692,7,0)</f>
        <v>0</v>
      </c>
      <c r="AC2078" s="5">
        <f>VLOOKUP(A2078,BUSINESS!$A$2:$J$2692,8,0)</f>
        <v>279</v>
      </c>
      <c r="AD2078" s="35">
        <f>VLOOKUP(A2078,BUSINESS!$A$2:$J$2692,9,0)</f>
        <v>0.381</v>
      </c>
      <c r="AE2078" s="35">
        <f>VLOOKUP(A2078,BUSINESS!$A$2:$J$2692,10,0)</f>
        <v>1.244</v>
      </c>
    </row>
    <row r="2079" customHeight="1" spans="1:31">
      <c r="A2079" s="22" t="str">
        <f t="shared" si="0"/>
        <v>Serbia-Europe2010</v>
      </c>
      <c r="B2079" s="22" t="s">
        <v>229</v>
      </c>
      <c r="C2079" s="22" t="s">
        <v>67</v>
      </c>
      <c r="D2079" s="23">
        <v>2010</v>
      </c>
      <c r="E2079" s="25">
        <v>36990001284</v>
      </c>
      <c r="F2079" s="24">
        <f t="shared" si="1"/>
        <v>5073.07494490797</v>
      </c>
      <c r="G2079" s="26">
        <v>0.107</v>
      </c>
      <c r="H2079" s="27">
        <v>546</v>
      </c>
      <c r="I2079" s="26">
        <v>0.173</v>
      </c>
      <c r="J2079" s="5">
        <f>VLOOKUP(A2079,ENERGY!$A$2:$F$2692,5,0)</f>
        <v>16635</v>
      </c>
      <c r="K2079" s="5">
        <f t="shared" si="2"/>
        <v>0.00228144360041013</v>
      </c>
      <c r="L2079" s="31">
        <f>VLOOKUP(A2079,ENERGY!$A$2:$F$2692,6,0)</f>
        <v>0</v>
      </c>
      <c r="M2079" s="31">
        <f t="shared" si="3"/>
        <v>0</v>
      </c>
      <c r="N2079" s="32">
        <f>VLOOKUP(A2079,'HUMAN RESOURCES'!$A$2:$M$2692,5,0)</f>
        <v>0.016</v>
      </c>
      <c r="O2079" s="32">
        <f>VLOOKUP(A2079,'HUMAN RESOURCES'!$A$2:$M$2692,6,0)</f>
        <v>0.003</v>
      </c>
      <c r="P2079" s="31">
        <f>VLOOKUP(A2079,'HUMAN RESOURCES'!$A$2:$M$2692,7,0)</f>
        <v>77</v>
      </c>
      <c r="Q2079" s="5">
        <f>VLOOKUP(A2079,'HUMAN RESOURCES'!$A$2:$M$2692,8,0)</f>
        <v>71</v>
      </c>
      <c r="R2079" s="5">
        <f>VLOOKUP(A2079,'HUMAN RESOURCES'!$A$2:$M$2692,9,0)</f>
        <v>0.169</v>
      </c>
      <c r="S2079" s="5">
        <f>VLOOKUP(A2079,'HUMAN RESOURCES'!$A$2:$M$2692,10,0)</f>
        <v>0.694</v>
      </c>
      <c r="T2079" s="5">
        <f>VLOOKUP(A2079,'HUMAN RESOURCES'!$A$2:$M$2692,11,0)</f>
        <v>0.137</v>
      </c>
      <c r="U2079" s="5">
        <f>VLOOKUP(A2079,'HUMAN RESOURCES'!$A$2:$M$2692,12,0)</f>
        <v>7291436</v>
      </c>
      <c r="V2079" s="35">
        <f>VLOOKUP(A2079,'HUMAN RESOURCES'!$A$2:$M$2692,13,0)</f>
        <v>0.552</v>
      </c>
      <c r="W2079" s="38">
        <f>VLOOKUP(A2079,TOURISM!$A$2:$F$2692,5,0)</f>
        <v>951000000</v>
      </c>
      <c r="X2079" s="39">
        <f>VLOOKUP(A2079,TOURISM!$A$2:$F$2692,6,0)</f>
        <v>1106000000</v>
      </c>
      <c r="Y2079" s="43">
        <f t="shared" si="4"/>
        <v>-0.260571818380913</v>
      </c>
      <c r="Z2079" s="35">
        <f>VLOOKUP(A2079,BUSINESS!$A$2:$J$2692,5,0)</f>
        <v>0.34</v>
      </c>
      <c r="AA2079" s="5">
        <f>VLOOKUP(A2079,BUSINESS!$A$2:$J$2692,6,0)</f>
        <v>13</v>
      </c>
      <c r="AB2079" s="5">
        <f>VLOOKUP(A2079,BUSINESS!$A$2:$J$2692,7,0)</f>
        <v>0</v>
      </c>
      <c r="AC2079" s="5">
        <f>VLOOKUP(A2079,BUSINESS!$A$2:$J$2692,8,0)</f>
        <v>279</v>
      </c>
      <c r="AD2079" s="35">
        <f>VLOOKUP(A2079,BUSINESS!$A$2:$J$2692,9,0)</f>
        <v>0.409</v>
      </c>
      <c r="AE2079" s="35">
        <f>VLOOKUP(A2079,BUSINESS!$A$2:$J$2692,10,0)</f>
        <v>1.253</v>
      </c>
    </row>
    <row r="2080" customHeight="1" spans="1:31">
      <c r="A2080" s="22" t="str">
        <f t="shared" si="0"/>
        <v>Serbia-Europe2011</v>
      </c>
      <c r="B2080" s="22" t="s">
        <v>229</v>
      </c>
      <c r="C2080" s="22" t="s">
        <v>67</v>
      </c>
      <c r="D2080" s="23">
        <v>2011</v>
      </c>
      <c r="E2080" s="25">
        <v>43749934551</v>
      </c>
      <c r="F2080" s="24">
        <f t="shared" si="1"/>
        <v>6047.73788014236</v>
      </c>
      <c r="G2080" s="26">
        <v>0.103</v>
      </c>
      <c r="H2080" s="27">
        <v>622</v>
      </c>
      <c r="I2080" s="26">
        <v>0.172</v>
      </c>
      <c r="J2080" s="5">
        <f>VLOOKUP(A2080,ENERGY!$A$2:$F$2692,5,0)</f>
        <v>13728</v>
      </c>
      <c r="K2080" s="5">
        <f t="shared" si="2"/>
        <v>0.00189767931016703</v>
      </c>
      <c r="L2080" s="31">
        <f>VLOOKUP(A2080,ENERGY!$A$2:$F$2692,6,0)</f>
        <v>0</v>
      </c>
      <c r="M2080" s="31">
        <f t="shared" si="3"/>
        <v>0</v>
      </c>
      <c r="N2080" s="32">
        <f>VLOOKUP(A2080,'HUMAN RESOURCES'!$A$2:$M$2692,5,0)</f>
        <v>0.017</v>
      </c>
      <c r="O2080" s="32">
        <f>VLOOKUP(A2080,'HUMAN RESOURCES'!$A$2:$M$2692,6,0)</f>
        <v>0.017</v>
      </c>
      <c r="P2080" s="31">
        <f>VLOOKUP(A2080,'HUMAN RESOURCES'!$A$2:$M$2692,7,0)</f>
        <v>77</v>
      </c>
      <c r="Q2080" s="5">
        <f>VLOOKUP(A2080,'HUMAN RESOURCES'!$A$2:$M$2692,8,0)</f>
        <v>72</v>
      </c>
      <c r="R2080" s="5">
        <f>VLOOKUP(A2080,'HUMAN RESOURCES'!$A$2:$M$2692,9,0)</f>
        <v>0.167</v>
      </c>
      <c r="S2080" s="5">
        <f>VLOOKUP(A2080,'HUMAN RESOURCES'!$A$2:$M$2692,10,0)</f>
        <v>0.695</v>
      </c>
      <c r="T2080" s="5">
        <f>VLOOKUP(A2080,'HUMAN RESOURCES'!$A$2:$M$2692,11,0)</f>
        <v>0.138</v>
      </c>
      <c r="U2080" s="5">
        <f>VLOOKUP(A2080,'HUMAN RESOURCES'!$A$2:$M$2692,12,0)</f>
        <v>7234099</v>
      </c>
      <c r="V2080" s="35">
        <f>VLOOKUP(A2080,'HUMAN RESOURCES'!$A$2:$M$2692,13,0)</f>
        <v>0.553</v>
      </c>
      <c r="W2080" s="38">
        <f>VLOOKUP(A2080,TOURISM!$A$2:$F$2692,5,0)</f>
        <v>1149000000</v>
      </c>
      <c r="X2080" s="39">
        <f>VLOOKUP(A2080,TOURISM!$A$2:$F$2692,6,0)</f>
        <v>1263000000</v>
      </c>
      <c r="Y2080" s="43">
        <f t="shared" si="4"/>
        <v>-0.288632566535823</v>
      </c>
      <c r="Z2080" s="35">
        <f>VLOOKUP(A2080,BUSINESS!$A$2:$J$2692,5,0)</f>
        <v>0.34</v>
      </c>
      <c r="AA2080" s="5">
        <f>VLOOKUP(A2080,BUSINESS!$A$2:$J$2692,6,0)</f>
        <v>13</v>
      </c>
      <c r="AB2080" s="5">
        <f>VLOOKUP(A2080,BUSINESS!$A$2:$J$2692,7,0)</f>
        <v>0</v>
      </c>
      <c r="AC2080" s="5">
        <f>VLOOKUP(A2080,BUSINESS!$A$2:$J$2692,8,0)</f>
        <v>279</v>
      </c>
      <c r="AD2080" s="35">
        <f>VLOOKUP(A2080,BUSINESS!$A$2:$J$2692,9,0)</f>
        <v>0.422</v>
      </c>
      <c r="AE2080" s="35">
        <f>VLOOKUP(A2080,BUSINESS!$A$2:$J$2692,10,0)</f>
        <v>1.302</v>
      </c>
    </row>
    <row r="2081" customHeight="1" spans="1:31">
      <c r="A2081" s="22" t="str">
        <f t="shared" si="0"/>
        <v>Serbia-Europe2012</v>
      </c>
      <c r="B2081" s="22" t="s">
        <v>229</v>
      </c>
      <c r="C2081" s="22" t="s">
        <v>67</v>
      </c>
      <c r="D2081" s="23">
        <v>2012</v>
      </c>
      <c r="E2081" s="25">
        <v>38110737579</v>
      </c>
      <c r="F2081" s="24">
        <f t="shared" si="1"/>
        <v>5293.83663753006</v>
      </c>
      <c r="G2081" s="26">
        <v>0.105</v>
      </c>
      <c r="H2081" s="27">
        <v>561</v>
      </c>
      <c r="I2081" s="26">
        <v>0.182</v>
      </c>
      <c r="J2081" s="5">
        <f>VLOOKUP(A2081,ENERGY!$A$2:$F$2692,5,0)</f>
        <v>17064</v>
      </c>
      <c r="K2081" s="5">
        <f t="shared" si="2"/>
        <v>0.00237030385978647</v>
      </c>
      <c r="L2081" s="31">
        <f>VLOOKUP(A2081,ENERGY!$A$2:$F$2692,6,0)</f>
        <v>53766</v>
      </c>
      <c r="M2081" s="31">
        <f t="shared" si="3"/>
        <v>0.00746845741474914</v>
      </c>
      <c r="N2081" s="32">
        <f>VLOOKUP(A2081,'HUMAN RESOURCES'!$A$2:$M$2692,5,0)</f>
        <v>0.018</v>
      </c>
      <c r="O2081" s="32">
        <f>VLOOKUP(A2081,'HUMAN RESOURCES'!$A$2:$M$2692,6,0)</f>
        <v>0</v>
      </c>
      <c r="P2081" s="31">
        <f>VLOOKUP(A2081,'HUMAN RESOURCES'!$A$2:$M$2692,7,0)</f>
        <v>78</v>
      </c>
      <c r="Q2081" s="5">
        <f>VLOOKUP(A2081,'HUMAN RESOURCES'!$A$2:$M$2692,8,0)</f>
        <v>73</v>
      </c>
      <c r="R2081" s="5">
        <f>VLOOKUP(A2081,'HUMAN RESOURCES'!$A$2:$M$2692,9,0)</f>
        <v>0.165</v>
      </c>
      <c r="S2081" s="5">
        <f>VLOOKUP(A2081,'HUMAN RESOURCES'!$A$2:$M$2692,10,0)</f>
        <v>0.695</v>
      </c>
      <c r="T2081" s="5">
        <f>VLOOKUP(A2081,'HUMAN RESOURCES'!$A$2:$M$2692,11,0)</f>
        <v>0.14</v>
      </c>
      <c r="U2081" s="5">
        <f>VLOOKUP(A2081,'HUMAN RESOURCES'!$A$2:$M$2692,12,0)</f>
        <v>7199077</v>
      </c>
      <c r="V2081" s="35">
        <f>VLOOKUP(A2081,'HUMAN RESOURCES'!$A$2:$M$2692,13,0)</f>
        <v>0.553</v>
      </c>
      <c r="W2081" s="38">
        <f>VLOOKUP(A2081,TOURISM!$A$2:$F$2692,5,0)</f>
        <v>1066000000</v>
      </c>
      <c r="X2081" s="39">
        <f>VLOOKUP(A2081,TOURISM!$A$2:$F$2692,6,0)</f>
        <v>1176000000</v>
      </c>
      <c r="Y2081" s="43">
        <f t="shared" si="4"/>
        <v>29.4367351794426</v>
      </c>
      <c r="Z2081" s="35">
        <f>VLOOKUP(A2081,BUSINESS!$A$2:$J$2692,5,0)</f>
        <v>0.34</v>
      </c>
      <c r="AA2081" s="5">
        <f>VLOOKUP(A2081,BUSINESS!$A$2:$J$2692,6,0)</f>
        <v>12</v>
      </c>
      <c r="AB2081" s="5">
        <f>VLOOKUP(A2081,BUSINESS!$A$2:$J$2692,7,0)</f>
        <v>87</v>
      </c>
      <c r="AC2081" s="5">
        <f>VLOOKUP(A2081,BUSINESS!$A$2:$J$2692,8,0)</f>
        <v>279</v>
      </c>
      <c r="AD2081" s="35">
        <f>VLOOKUP(A2081,BUSINESS!$A$2:$J$2692,9,0)</f>
        <v>0.481</v>
      </c>
      <c r="AE2081" s="35">
        <f>VLOOKUP(A2081,BUSINESS!$A$2:$J$2692,10,0)</f>
        <v>1.178</v>
      </c>
    </row>
    <row r="2082" customHeight="1" spans="1:31">
      <c r="A2082" s="22" t="str">
        <f t="shared" si="0"/>
        <v>Seychelles-Africa2000</v>
      </c>
      <c r="B2082" s="22" t="s">
        <v>230</v>
      </c>
      <c r="C2082" s="22" t="s">
        <v>69</v>
      </c>
      <c r="D2082" s="23">
        <v>2000</v>
      </c>
      <c r="E2082" s="25">
        <v>614877971</v>
      </c>
      <c r="F2082" s="24">
        <f t="shared" si="1"/>
        <v>7578.8289433139</v>
      </c>
      <c r="G2082" s="26">
        <v>0.048</v>
      </c>
      <c r="H2082" s="27">
        <v>371</v>
      </c>
      <c r="I2082" s="26">
        <v>0.107</v>
      </c>
      <c r="J2082" s="5">
        <f>VLOOKUP(A2082,ENERGY!$A$2:$F$2692,5,0)</f>
        <v>0</v>
      </c>
      <c r="K2082" s="5">
        <f t="shared" si="2"/>
        <v>0</v>
      </c>
      <c r="L2082" s="31">
        <f>VLOOKUP(A2082,ENERGY!$A$2:$F$2692,6,0)</f>
        <v>0</v>
      </c>
      <c r="M2082" s="31">
        <f t="shared" si="3"/>
        <v>0</v>
      </c>
      <c r="N2082" s="32">
        <f>VLOOKUP(A2082,'HUMAN RESOURCES'!$A$2:$M$2692,5,0)</f>
        <v>0.014</v>
      </c>
      <c r="O2082" s="32">
        <f>VLOOKUP(A2082,'HUMAN RESOURCES'!$A$2:$M$2692,6,0)</f>
        <v>0.012</v>
      </c>
      <c r="P2082" s="31">
        <f>VLOOKUP(A2082,'HUMAN RESOURCES'!$A$2:$M$2692,7,0)</f>
        <v>0</v>
      </c>
      <c r="Q2082" s="5">
        <f>VLOOKUP(A2082,'HUMAN RESOURCES'!$A$2:$M$2692,8,0)</f>
        <v>0</v>
      </c>
      <c r="R2082" s="5">
        <f>VLOOKUP(A2082,'HUMAN RESOURCES'!$A$2:$M$2692,9,0)</f>
        <v>0.282</v>
      </c>
      <c r="S2082" s="5">
        <f>VLOOKUP(A2082,'HUMAN RESOURCES'!$A$2:$M$2692,10,0)</f>
        <v>0.637</v>
      </c>
      <c r="T2082" s="5">
        <f>VLOOKUP(A2082,'HUMAN RESOURCES'!$A$2:$M$2692,11,0)</f>
        <v>0.081</v>
      </c>
      <c r="U2082" s="5">
        <f>VLOOKUP(A2082,'HUMAN RESOURCES'!$A$2:$M$2692,12,0)</f>
        <v>81131</v>
      </c>
      <c r="V2082" s="35">
        <f>VLOOKUP(A2082,'HUMAN RESOURCES'!$A$2:$M$2692,13,0)</f>
        <v>0.501</v>
      </c>
      <c r="W2082" s="38">
        <f>VLOOKUP(A2082,TOURISM!$A$2:$F$2692,5,0)</f>
        <v>225000000</v>
      </c>
      <c r="X2082" s="39">
        <f>VLOOKUP(A2082,TOURISM!$A$2:$F$2692,6,0)</f>
        <v>44000000</v>
      </c>
      <c r="Y2082" s="43">
        <f t="shared" si="4"/>
        <v>29.105797100083</v>
      </c>
      <c r="Z2082" s="35">
        <f>VLOOKUP(A2082,BUSINESS!$A$2:$J$2692,5,0)</f>
        <v>0</v>
      </c>
      <c r="AA2082" s="5">
        <f>VLOOKUP(A2082,BUSINESS!$A$2:$J$2692,6,0)</f>
        <v>0</v>
      </c>
      <c r="AB2082" s="5">
        <f>VLOOKUP(A2082,BUSINESS!$A$2:$J$2692,7,0)</f>
        <v>0</v>
      </c>
      <c r="AC2082" s="5">
        <f>VLOOKUP(A2082,BUSINESS!$A$2:$J$2692,8,0)</f>
        <v>0</v>
      </c>
      <c r="AD2082" s="35">
        <f>VLOOKUP(A2082,BUSINESS!$A$2:$J$2692,9,0)</f>
        <v>0.074</v>
      </c>
      <c r="AE2082" s="35">
        <f>VLOOKUP(A2082,BUSINESS!$A$2:$J$2692,10,0)</f>
        <v>0.325</v>
      </c>
    </row>
    <row r="2083" customHeight="1" spans="1:31">
      <c r="A2083" s="22" t="str">
        <f t="shared" si="0"/>
        <v>Seychelles-Africa2001</v>
      </c>
      <c r="B2083" s="22" t="s">
        <v>230</v>
      </c>
      <c r="C2083" s="22" t="s">
        <v>69</v>
      </c>
      <c r="D2083" s="23">
        <v>2001</v>
      </c>
      <c r="E2083" s="25">
        <v>618433501</v>
      </c>
      <c r="F2083" s="24">
        <f t="shared" si="1"/>
        <v>7615.98853476515</v>
      </c>
      <c r="G2083" s="26">
        <v>0.047</v>
      </c>
      <c r="H2083" s="27">
        <v>356</v>
      </c>
      <c r="I2083" s="26">
        <v>0.106</v>
      </c>
      <c r="J2083" s="5">
        <f>VLOOKUP(A2083,ENERGY!$A$2:$F$2692,5,0)</f>
        <v>0</v>
      </c>
      <c r="K2083" s="5">
        <f t="shared" si="2"/>
        <v>0</v>
      </c>
      <c r="L2083" s="31">
        <f>VLOOKUP(A2083,ENERGY!$A$2:$F$2692,6,0)</f>
        <v>0</v>
      </c>
      <c r="M2083" s="31">
        <f t="shared" si="3"/>
        <v>0</v>
      </c>
      <c r="N2083" s="32">
        <f>VLOOKUP(A2083,'HUMAN RESOURCES'!$A$2:$M$2692,5,0)</f>
        <v>0.015</v>
      </c>
      <c r="O2083" s="32">
        <f>VLOOKUP(A2083,'HUMAN RESOURCES'!$A$2:$M$2692,6,0)</f>
        <v>0.009</v>
      </c>
      <c r="P2083" s="31">
        <f>VLOOKUP(A2083,'HUMAN RESOURCES'!$A$2:$M$2692,7,0)</f>
        <v>0</v>
      </c>
      <c r="Q2083" s="5">
        <f>VLOOKUP(A2083,'HUMAN RESOURCES'!$A$2:$M$2692,8,0)</f>
        <v>0</v>
      </c>
      <c r="R2083" s="5">
        <f>VLOOKUP(A2083,'HUMAN RESOURCES'!$A$2:$M$2692,9,0)</f>
        <v>0.275</v>
      </c>
      <c r="S2083" s="5">
        <f>VLOOKUP(A2083,'HUMAN RESOURCES'!$A$2:$M$2692,10,0)</f>
        <v>0.645</v>
      </c>
      <c r="T2083" s="5">
        <f>VLOOKUP(A2083,'HUMAN RESOURCES'!$A$2:$M$2692,11,0)</f>
        <v>0.08</v>
      </c>
      <c r="U2083" s="5">
        <f>VLOOKUP(A2083,'HUMAN RESOURCES'!$A$2:$M$2692,12,0)</f>
        <v>81202</v>
      </c>
      <c r="V2083" s="35">
        <f>VLOOKUP(A2083,'HUMAN RESOURCES'!$A$2:$M$2692,13,0)</f>
        <v>0.503</v>
      </c>
      <c r="W2083" s="38">
        <f>VLOOKUP(A2083,TOURISM!$A$2:$F$2692,5,0)</f>
        <v>221000000</v>
      </c>
      <c r="X2083" s="39">
        <f>VLOOKUP(A2083,TOURISM!$A$2:$F$2692,6,0)</f>
        <v>41000000</v>
      </c>
      <c r="Y2083" s="43">
        <f t="shared" si="4"/>
        <v>27.7903779526498</v>
      </c>
      <c r="Z2083" s="35">
        <f>VLOOKUP(A2083,BUSINESS!$A$2:$J$2692,5,0)</f>
        <v>0</v>
      </c>
      <c r="AA2083" s="5">
        <f>VLOOKUP(A2083,BUSINESS!$A$2:$J$2692,6,0)</f>
        <v>0</v>
      </c>
      <c r="AB2083" s="5">
        <f>VLOOKUP(A2083,BUSINESS!$A$2:$J$2692,7,0)</f>
        <v>0</v>
      </c>
      <c r="AC2083" s="5">
        <f>VLOOKUP(A2083,BUSINESS!$A$2:$J$2692,8,0)</f>
        <v>0</v>
      </c>
      <c r="AD2083" s="35">
        <f>VLOOKUP(A2083,BUSINESS!$A$2:$J$2692,9,0)</f>
        <v>0.11</v>
      </c>
      <c r="AE2083" s="35">
        <f>VLOOKUP(A2083,BUSINESS!$A$2:$J$2692,10,0)</f>
        <v>0.452</v>
      </c>
    </row>
    <row r="2084" customHeight="1" spans="1:31">
      <c r="A2084" s="22" t="str">
        <f t="shared" si="0"/>
        <v>Seychelles-Africa2002</v>
      </c>
      <c r="B2084" s="22" t="s">
        <v>230</v>
      </c>
      <c r="C2084" s="22" t="s">
        <v>69</v>
      </c>
      <c r="D2084" s="23">
        <v>2002</v>
      </c>
      <c r="E2084" s="25">
        <v>698083345</v>
      </c>
      <c r="F2084" s="24">
        <f t="shared" si="1"/>
        <v>8340.30280764636</v>
      </c>
      <c r="G2084" s="26">
        <v>0.044</v>
      </c>
      <c r="H2084" s="27">
        <v>371</v>
      </c>
      <c r="I2084" s="26">
        <v>0.106</v>
      </c>
      <c r="J2084" s="5">
        <f>VLOOKUP(A2084,ENERGY!$A$2:$F$2692,5,0)</f>
        <v>0</v>
      </c>
      <c r="K2084" s="5">
        <f t="shared" si="2"/>
        <v>0</v>
      </c>
      <c r="L2084" s="31">
        <f>VLOOKUP(A2084,ENERGY!$A$2:$F$2692,6,0)</f>
        <v>704</v>
      </c>
      <c r="M2084" s="31">
        <f t="shared" si="3"/>
        <v>0.00841099163679809</v>
      </c>
      <c r="N2084" s="32">
        <f>VLOOKUP(A2084,'HUMAN RESOURCES'!$A$2:$M$2692,5,0)</f>
        <v>0.016</v>
      </c>
      <c r="O2084" s="32">
        <f>VLOOKUP(A2084,'HUMAN RESOURCES'!$A$2:$M$2692,6,0)</f>
        <v>0.008</v>
      </c>
      <c r="P2084" s="31">
        <f>VLOOKUP(A2084,'HUMAN RESOURCES'!$A$2:$M$2692,7,0)</f>
        <v>77</v>
      </c>
      <c r="Q2084" s="5">
        <f>VLOOKUP(A2084,'HUMAN RESOURCES'!$A$2:$M$2692,8,0)</f>
        <v>69</v>
      </c>
      <c r="R2084" s="5">
        <f>VLOOKUP(A2084,'HUMAN RESOURCES'!$A$2:$M$2692,9,0)</f>
        <v>0.267</v>
      </c>
      <c r="S2084" s="5">
        <f>VLOOKUP(A2084,'HUMAN RESOURCES'!$A$2:$M$2692,10,0)</f>
        <v>0.654</v>
      </c>
      <c r="T2084" s="5">
        <f>VLOOKUP(A2084,'HUMAN RESOURCES'!$A$2:$M$2692,11,0)</f>
        <v>0.079</v>
      </c>
      <c r="U2084" s="5">
        <f>VLOOKUP(A2084,'HUMAN RESOURCES'!$A$2:$M$2692,12,0)</f>
        <v>83700</v>
      </c>
      <c r="V2084" s="35">
        <f>VLOOKUP(A2084,'HUMAN RESOURCES'!$A$2:$M$2692,13,0)</f>
        <v>0.505</v>
      </c>
      <c r="W2084" s="38">
        <f>VLOOKUP(A2084,TOURISM!$A$2:$F$2692,5,0)</f>
        <v>247000000</v>
      </c>
      <c r="X2084" s="39">
        <f>VLOOKUP(A2084,TOURISM!$A$2:$F$2692,6,0)</f>
        <v>53000000</v>
      </c>
      <c r="Y2084" s="43">
        <f t="shared" si="4"/>
        <v>29.0145092643136</v>
      </c>
      <c r="Z2084" s="35">
        <f>VLOOKUP(A2084,BUSINESS!$A$2:$J$2692,5,0)</f>
        <v>0</v>
      </c>
      <c r="AA2084" s="5">
        <f>VLOOKUP(A2084,BUSINESS!$A$2:$J$2692,6,0)</f>
        <v>0</v>
      </c>
      <c r="AB2084" s="5">
        <f>VLOOKUP(A2084,BUSINESS!$A$2:$J$2692,7,0)</f>
        <v>0</v>
      </c>
      <c r="AC2084" s="5">
        <f>VLOOKUP(A2084,BUSINESS!$A$2:$J$2692,8,0)</f>
        <v>0</v>
      </c>
      <c r="AD2084" s="35">
        <f>VLOOKUP(A2084,BUSINESS!$A$2:$J$2692,9,0)</f>
        <v>0.143</v>
      </c>
      <c r="AE2084" s="35">
        <f>VLOOKUP(A2084,BUSINESS!$A$2:$J$2692,10,0)</f>
        <v>0.541</v>
      </c>
    </row>
    <row r="2085" customHeight="1" spans="1:31">
      <c r="A2085" s="22" t="str">
        <f t="shared" si="0"/>
        <v>Seychelles-Africa2003</v>
      </c>
      <c r="B2085" s="22" t="s">
        <v>230</v>
      </c>
      <c r="C2085" s="22" t="s">
        <v>69</v>
      </c>
      <c r="D2085" s="23">
        <v>2003</v>
      </c>
      <c r="E2085" s="25">
        <v>703096503</v>
      </c>
      <c r="F2085" s="24">
        <f t="shared" si="1"/>
        <v>8491.50365942029</v>
      </c>
      <c r="G2085" s="26">
        <v>0.048</v>
      </c>
      <c r="H2085" s="27">
        <v>403</v>
      </c>
      <c r="I2085" s="26">
        <v>0.106</v>
      </c>
      <c r="J2085" s="5">
        <f>VLOOKUP(A2085,ENERGY!$A$2:$F$2692,5,0)</f>
        <v>0</v>
      </c>
      <c r="K2085" s="5">
        <f t="shared" si="2"/>
        <v>0</v>
      </c>
      <c r="L2085" s="31">
        <f>VLOOKUP(A2085,ENERGY!$A$2:$F$2692,6,0)</f>
        <v>755</v>
      </c>
      <c r="M2085" s="31">
        <f t="shared" si="3"/>
        <v>0.0091183574879227</v>
      </c>
      <c r="N2085" s="32">
        <f>VLOOKUP(A2085,'HUMAN RESOURCES'!$A$2:$M$2692,5,0)</f>
        <v>0.018</v>
      </c>
      <c r="O2085" s="32">
        <f>VLOOKUP(A2085,'HUMAN RESOURCES'!$A$2:$M$2692,6,0)</f>
        <v>0.022</v>
      </c>
      <c r="P2085" s="31">
        <f>VLOOKUP(A2085,'HUMAN RESOURCES'!$A$2:$M$2692,7,0)</f>
        <v>76</v>
      </c>
      <c r="Q2085" s="5">
        <f>VLOOKUP(A2085,'HUMAN RESOURCES'!$A$2:$M$2692,8,0)</f>
        <v>66</v>
      </c>
      <c r="R2085" s="5">
        <f>VLOOKUP(A2085,'HUMAN RESOURCES'!$A$2:$M$2692,9,0)</f>
        <v>0.258</v>
      </c>
      <c r="S2085" s="5">
        <f>VLOOKUP(A2085,'HUMAN RESOURCES'!$A$2:$M$2692,10,0)</f>
        <v>0.664</v>
      </c>
      <c r="T2085" s="5">
        <f>VLOOKUP(A2085,'HUMAN RESOURCES'!$A$2:$M$2692,11,0)</f>
        <v>0.078</v>
      </c>
      <c r="U2085" s="5">
        <f>VLOOKUP(A2085,'HUMAN RESOURCES'!$A$2:$M$2692,12,0)</f>
        <v>82800</v>
      </c>
      <c r="V2085" s="35">
        <f>VLOOKUP(A2085,'HUMAN RESOURCES'!$A$2:$M$2692,13,0)</f>
        <v>0.506</v>
      </c>
      <c r="W2085" s="38">
        <f>VLOOKUP(A2085,TOURISM!$A$2:$F$2692,5,0)</f>
        <v>258000000</v>
      </c>
      <c r="X2085" s="39">
        <f>VLOOKUP(A2085,TOURISM!$A$2:$F$2692,6,0)</f>
        <v>54000000</v>
      </c>
      <c r="Y2085" s="43">
        <f t="shared" si="4"/>
        <v>24.1862478817449</v>
      </c>
      <c r="Z2085" s="35">
        <f>VLOOKUP(A2085,BUSINESS!$A$2:$J$2692,5,0)</f>
        <v>0</v>
      </c>
      <c r="AA2085" s="5">
        <f>VLOOKUP(A2085,BUSINESS!$A$2:$J$2692,6,0)</f>
        <v>0</v>
      </c>
      <c r="AB2085" s="5">
        <f>VLOOKUP(A2085,BUSINESS!$A$2:$J$2692,7,0)</f>
        <v>0</v>
      </c>
      <c r="AC2085" s="5">
        <f>VLOOKUP(A2085,BUSINESS!$A$2:$J$2692,8,0)</f>
        <v>0</v>
      </c>
      <c r="AD2085" s="35">
        <f>VLOOKUP(A2085,BUSINESS!$A$2:$J$2692,9,0)</f>
        <v>0.146</v>
      </c>
      <c r="AE2085" s="35">
        <f>VLOOKUP(A2085,BUSINESS!$A$2:$J$2692,10,0)</f>
        <v>0.585</v>
      </c>
    </row>
    <row r="2086" customHeight="1" spans="1:31">
      <c r="A2086" s="22" t="str">
        <f t="shared" si="0"/>
        <v>Seychelles-Africa2004</v>
      </c>
      <c r="B2086" s="22" t="s">
        <v>230</v>
      </c>
      <c r="C2086" s="22" t="s">
        <v>69</v>
      </c>
      <c r="D2086" s="23">
        <v>2004</v>
      </c>
      <c r="E2086" s="25">
        <v>839319935</v>
      </c>
      <c r="F2086" s="24">
        <f t="shared" si="1"/>
        <v>10173.574969697</v>
      </c>
      <c r="G2086" s="26">
        <v>0.043</v>
      </c>
      <c r="H2086" s="27">
        <v>421</v>
      </c>
      <c r="I2086" s="26">
        <v>0.1</v>
      </c>
      <c r="J2086" s="5">
        <f>VLOOKUP(A2086,ENERGY!$A$2:$F$2692,5,0)</f>
        <v>0</v>
      </c>
      <c r="K2086" s="5">
        <f t="shared" si="2"/>
        <v>0</v>
      </c>
      <c r="L2086" s="31">
        <f>VLOOKUP(A2086,ENERGY!$A$2:$F$2692,6,0)</f>
        <v>708</v>
      </c>
      <c r="M2086" s="31">
        <f t="shared" si="3"/>
        <v>0.00858181818181818</v>
      </c>
      <c r="N2086" s="32">
        <f>VLOOKUP(A2086,'HUMAN RESOURCES'!$A$2:$M$2692,5,0)</f>
        <v>0.019</v>
      </c>
      <c r="O2086" s="32">
        <f>VLOOKUP(A2086,'HUMAN RESOURCES'!$A$2:$M$2692,6,0)</f>
        <v>0.009</v>
      </c>
      <c r="P2086" s="31">
        <f>VLOOKUP(A2086,'HUMAN RESOURCES'!$A$2:$M$2692,7,0)</f>
        <v>76</v>
      </c>
      <c r="Q2086" s="5">
        <f>VLOOKUP(A2086,'HUMAN RESOURCES'!$A$2:$M$2692,8,0)</f>
        <v>69</v>
      </c>
      <c r="R2086" s="5">
        <f>VLOOKUP(A2086,'HUMAN RESOURCES'!$A$2:$M$2692,9,0)</f>
        <v>0.25</v>
      </c>
      <c r="S2086" s="5">
        <f>VLOOKUP(A2086,'HUMAN RESOURCES'!$A$2:$M$2692,10,0)</f>
        <v>0.673</v>
      </c>
      <c r="T2086" s="5">
        <f>VLOOKUP(A2086,'HUMAN RESOURCES'!$A$2:$M$2692,11,0)</f>
        <v>0.076</v>
      </c>
      <c r="U2086" s="5">
        <f>VLOOKUP(A2086,'HUMAN RESOURCES'!$A$2:$M$2692,12,0)</f>
        <v>82500</v>
      </c>
      <c r="V2086" s="35">
        <f>VLOOKUP(A2086,'HUMAN RESOURCES'!$A$2:$M$2692,13,0)</f>
        <v>0.508</v>
      </c>
      <c r="W2086" s="38">
        <f>VLOOKUP(A2086,TOURISM!$A$2:$F$2692,5,0)</f>
        <v>256000000</v>
      </c>
      <c r="X2086" s="39">
        <f>VLOOKUP(A2086,TOURISM!$A$2:$F$2692,6,0)</f>
        <v>53000000</v>
      </c>
      <c r="Y2086" s="43">
        <f t="shared" si="4"/>
        <v>22.8483575983653</v>
      </c>
      <c r="Z2086" s="35">
        <f>VLOOKUP(A2086,BUSINESS!$A$2:$J$2692,5,0)</f>
        <v>0</v>
      </c>
      <c r="AA2086" s="5">
        <f>VLOOKUP(A2086,BUSINESS!$A$2:$J$2692,6,0)</f>
        <v>0</v>
      </c>
      <c r="AB2086" s="5">
        <f>VLOOKUP(A2086,BUSINESS!$A$2:$J$2692,7,0)</f>
        <v>0</v>
      </c>
      <c r="AC2086" s="5">
        <f>VLOOKUP(A2086,BUSINESS!$A$2:$J$2692,8,0)</f>
        <v>0</v>
      </c>
      <c r="AD2086" s="35">
        <f>VLOOKUP(A2086,BUSINESS!$A$2:$J$2692,9,0)</f>
        <v>0.243</v>
      </c>
      <c r="AE2086" s="35">
        <f>VLOOKUP(A2086,BUSINESS!$A$2:$J$2692,10,0)</f>
        <v>0.634</v>
      </c>
    </row>
    <row r="2087" customHeight="1" spans="1:31">
      <c r="A2087" s="22" t="str">
        <f t="shared" si="0"/>
        <v>Seychelles-Africa2005</v>
      </c>
      <c r="B2087" s="22" t="s">
        <v>230</v>
      </c>
      <c r="C2087" s="22" t="s">
        <v>69</v>
      </c>
      <c r="D2087" s="23">
        <v>2005</v>
      </c>
      <c r="E2087" s="25">
        <v>919103262</v>
      </c>
      <c r="F2087" s="24">
        <f t="shared" si="1"/>
        <v>11086.8909770808</v>
      </c>
      <c r="G2087" s="26">
        <v>0.04</v>
      </c>
      <c r="H2087" s="27">
        <v>423</v>
      </c>
      <c r="I2087" s="26">
        <v>0.098</v>
      </c>
      <c r="J2087" s="5">
        <f>VLOOKUP(A2087,ENERGY!$A$2:$F$2692,5,0)</f>
        <v>256</v>
      </c>
      <c r="K2087" s="5">
        <f t="shared" si="2"/>
        <v>0.00308805790108565</v>
      </c>
      <c r="L2087" s="31">
        <f>VLOOKUP(A2087,ENERGY!$A$2:$F$2692,6,0)</f>
        <v>744</v>
      </c>
      <c r="M2087" s="31">
        <f t="shared" si="3"/>
        <v>0.00897466827503016</v>
      </c>
      <c r="N2087" s="32">
        <f>VLOOKUP(A2087,'HUMAN RESOURCES'!$A$2:$M$2692,5,0)</f>
        <v>0.021</v>
      </c>
      <c r="O2087" s="32">
        <f>VLOOKUP(A2087,'HUMAN RESOURCES'!$A$2:$M$2692,6,0)</f>
        <v>0.01</v>
      </c>
      <c r="P2087" s="31">
        <f>VLOOKUP(A2087,'HUMAN RESOURCES'!$A$2:$M$2692,7,0)</f>
        <v>77</v>
      </c>
      <c r="Q2087" s="5">
        <f>VLOOKUP(A2087,'HUMAN RESOURCES'!$A$2:$M$2692,8,0)</f>
        <v>67</v>
      </c>
      <c r="R2087" s="5">
        <f>VLOOKUP(A2087,'HUMAN RESOURCES'!$A$2:$M$2692,9,0)</f>
        <v>0.243</v>
      </c>
      <c r="S2087" s="5">
        <f>VLOOKUP(A2087,'HUMAN RESOURCES'!$A$2:$M$2692,10,0)</f>
        <v>0.681</v>
      </c>
      <c r="T2087" s="5">
        <f>VLOOKUP(A2087,'HUMAN RESOURCES'!$A$2:$M$2692,11,0)</f>
        <v>0.075</v>
      </c>
      <c r="U2087" s="5">
        <f>VLOOKUP(A2087,'HUMAN RESOURCES'!$A$2:$M$2692,12,0)</f>
        <v>82900</v>
      </c>
      <c r="V2087" s="35">
        <f>VLOOKUP(A2087,'HUMAN RESOURCES'!$A$2:$M$2692,13,0)</f>
        <v>0.511</v>
      </c>
      <c r="W2087" s="38">
        <f>VLOOKUP(A2087,TOURISM!$A$2:$F$2692,5,0)</f>
        <v>269000000</v>
      </c>
      <c r="X2087" s="39">
        <f>VLOOKUP(A2087,TOURISM!$A$2:$F$2692,6,0)</f>
        <v>59000000</v>
      </c>
      <c r="Y2087" s="43">
        <f t="shared" si="4"/>
        <v>26.2686744338598</v>
      </c>
      <c r="Z2087" s="35">
        <f>VLOOKUP(A2087,BUSINESS!$A$2:$J$2692,5,0)</f>
        <v>0.484</v>
      </c>
      <c r="AA2087" s="5">
        <f>VLOOKUP(A2087,BUSINESS!$A$2:$J$2692,6,0)</f>
        <v>39</v>
      </c>
      <c r="AB2087" s="5">
        <f>VLOOKUP(A2087,BUSINESS!$A$2:$J$2692,7,0)</f>
        <v>0</v>
      </c>
      <c r="AC2087" s="5">
        <f>VLOOKUP(A2087,BUSINESS!$A$2:$J$2692,8,0)</f>
        <v>76</v>
      </c>
      <c r="AD2087" s="35">
        <f>VLOOKUP(A2087,BUSINESS!$A$2:$J$2692,9,0)</f>
        <v>0.254</v>
      </c>
      <c r="AE2087" s="35">
        <f>VLOOKUP(A2087,BUSINESS!$A$2:$J$2692,10,0)</f>
        <v>0.675</v>
      </c>
    </row>
    <row r="2088" customHeight="1" spans="1:31">
      <c r="A2088" s="22" t="str">
        <f t="shared" si="0"/>
        <v>Seychelles-Africa2006</v>
      </c>
      <c r="B2088" s="22" t="s">
        <v>230</v>
      </c>
      <c r="C2088" s="22" t="s">
        <v>69</v>
      </c>
      <c r="D2088" s="23">
        <v>2006</v>
      </c>
      <c r="E2088" s="25">
        <v>1016419769</v>
      </c>
      <c r="F2088" s="24">
        <f t="shared" si="1"/>
        <v>12014.4180732861</v>
      </c>
      <c r="G2088" s="26">
        <v>0.038</v>
      </c>
      <c r="H2088" s="27">
        <v>438</v>
      </c>
      <c r="I2088" s="26">
        <v>0.1</v>
      </c>
      <c r="J2088" s="5">
        <f>VLOOKUP(A2088,ENERGY!$A$2:$F$2692,5,0)</f>
        <v>0</v>
      </c>
      <c r="K2088" s="5">
        <f t="shared" si="2"/>
        <v>0</v>
      </c>
      <c r="L2088" s="31">
        <f>VLOOKUP(A2088,ENERGY!$A$2:$F$2692,6,0)</f>
        <v>642</v>
      </c>
      <c r="M2088" s="31">
        <f t="shared" si="3"/>
        <v>0.0075886524822695</v>
      </c>
      <c r="N2088" s="32">
        <f>VLOOKUP(A2088,'HUMAN RESOURCES'!$A$2:$M$2692,5,0)</f>
        <v>0.021</v>
      </c>
      <c r="O2088" s="32">
        <f>VLOOKUP(A2088,'HUMAN RESOURCES'!$A$2:$M$2692,6,0)</f>
        <v>0.005</v>
      </c>
      <c r="P2088" s="31">
        <f>VLOOKUP(A2088,'HUMAN RESOURCES'!$A$2:$M$2692,7,0)</f>
        <v>76</v>
      </c>
      <c r="Q2088" s="5">
        <f>VLOOKUP(A2088,'HUMAN RESOURCES'!$A$2:$M$2692,8,0)</f>
        <v>69</v>
      </c>
      <c r="R2088" s="5">
        <f>VLOOKUP(A2088,'HUMAN RESOURCES'!$A$2:$M$2692,9,0)</f>
        <v>0.238</v>
      </c>
      <c r="S2088" s="5">
        <f>VLOOKUP(A2088,'HUMAN RESOURCES'!$A$2:$M$2692,10,0)</f>
        <v>0.688</v>
      </c>
      <c r="T2088" s="5">
        <f>VLOOKUP(A2088,'HUMAN RESOURCES'!$A$2:$M$2692,11,0)</f>
        <v>0.075</v>
      </c>
      <c r="U2088" s="5">
        <f>VLOOKUP(A2088,'HUMAN RESOURCES'!$A$2:$M$2692,12,0)</f>
        <v>84600</v>
      </c>
      <c r="V2088" s="35">
        <f>VLOOKUP(A2088,'HUMAN RESOURCES'!$A$2:$M$2692,13,0)</f>
        <v>0.513</v>
      </c>
      <c r="W2088" s="38">
        <f>VLOOKUP(A2088,TOURISM!$A$2:$F$2692,5,0)</f>
        <v>323000000</v>
      </c>
      <c r="X2088" s="39">
        <f>VLOOKUP(A2088,TOURISM!$A$2:$F$2692,6,0)</f>
        <v>56000000</v>
      </c>
      <c r="Y2088" s="43">
        <f t="shared" si="4"/>
        <v>4.74054800346002</v>
      </c>
      <c r="Z2088" s="35">
        <f>VLOOKUP(A2088,BUSINESS!$A$2:$J$2692,5,0)</f>
        <v>0.484</v>
      </c>
      <c r="AA2088" s="5">
        <f>VLOOKUP(A2088,BUSINESS!$A$2:$J$2692,6,0)</f>
        <v>39</v>
      </c>
      <c r="AB2088" s="5">
        <f>VLOOKUP(A2088,BUSINESS!$A$2:$J$2692,7,0)</f>
        <v>0</v>
      </c>
      <c r="AC2088" s="5">
        <f>VLOOKUP(A2088,BUSINESS!$A$2:$J$2692,8,0)</f>
        <v>76</v>
      </c>
      <c r="AD2088" s="35">
        <f>VLOOKUP(A2088,BUSINESS!$A$2:$J$2692,9,0)</f>
        <v>0.35</v>
      </c>
      <c r="AE2088" s="35">
        <f>VLOOKUP(A2088,BUSINESS!$A$2:$J$2692,10,0)</f>
        <v>0.797</v>
      </c>
    </row>
    <row r="2089" customHeight="1" spans="1:31">
      <c r="A2089" s="22" t="str">
        <f t="shared" si="0"/>
        <v>Seychelles-Africa2007</v>
      </c>
      <c r="B2089" s="22" t="s">
        <v>230</v>
      </c>
      <c r="C2089" s="22" t="s">
        <v>69</v>
      </c>
      <c r="D2089" s="23">
        <v>2007</v>
      </c>
      <c r="E2089" s="25">
        <v>1033635773</v>
      </c>
      <c r="F2089" s="24">
        <f t="shared" si="1"/>
        <v>12155.7015864429</v>
      </c>
      <c r="G2089" s="26">
        <v>0.034</v>
      </c>
      <c r="H2089" s="27">
        <v>393</v>
      </c>
      <c r="I2089" s="26">
        <v>0.109</v>
      </c>
      <c r="J2089" s="5">
        <f>VLOOKUP(A2089,ENERGY!$A$2:$F$2692,5,0)</f>
        <v>205</v>
      </c>
      <c r="K2089" s="5">
        <f t="shared" si="2"/>
        <v>0.00241082873707855</v>
      </c>
      <c r="L2089" s="31">
        <f>VLOOKUP(A2089,ENERGY!$A$2:$F$2692,6,0)</f>
        <v>653</v>
      </c>
      <c r="M2089" s="31">
        <f t="shared" si="3"/>
        <v>0.00767937153810873</v>
      </c>
      <c r="N2089" s="32">
        <f>VLOOKUP(A2089,'HUMAN RESOURCES'!$A$2:$M$2692,5,0)</f>
        <v>0.022</v>
      </c>
      <c r="O2089" s="32">
        <f>VLOOKUP(A2089,'HUMAN RESOURCES'!$A$2:$M$2692,6,0)</f>
        <v>0.011</v>
      </c>
      <c r="P2089" s="31">
        <f>VLOOKUP(A2089,'HUMAN RESOURCES'!$A$2:$M$2692,7,0)</f>
        <v>78</v>
      </c>
      <c r="Q2089" s="5">
        <f>VLOOKUP(A2089,'HUMAN RESOURCES'!$A$2:$M$2692,8,0)</f>
        <v>69</v>
      </c>
      <c r="R2089" s="5">
        <f>VLOOKUP(A2089,'HUMAN RESOURCES'!$A$2:$M$2692,9,0)</f>
        <v>0.233</v>
      </c>
      <c r="S2089" s="5">
        <f>VLOOKUP(A2089,'HUMAN RESOURCES'!$A$2:$M$2692,10,0)</f>
        <v>0.693</v>
      </c>
      <c r="T2089" s="5">
        <f>VLOOKUP(A2089,'HUMAN RESOURCES'!$A$2:$M$2692,11,0)</f>
        <v>0.075</v>
      </c>
      <c r="U2089" s="5">
        <f>VLOOKUP(A2089,'HUMAN RESOURCES'!$A$2:$M$2692,12,0)</f>
        <v>85033</v>
      </c>
      <c r="V2089" s="35">
        <f>VLOOKUP(A2089,'HUMAN RESOURCES'!$A$2:$M$2692,13,0)</f>
        <v>0.515</v>
      </c>
      <c r="W2089" s="38">
        <f>VLOOKUP(A2089,TOURISM!$A$2:$F$2692,5,0)</f>
        <v>60000000</v>
      </c>
      <c r="X2089" s="39">
        <f>VLOOKUP(A2089,TOURISM!$A$2:$F$2692,6,0)</f>
        <v>11000000</v>
      </c>
      <c r="Y2089" s="43">
        <f t="shared" si="4"/>
        <v>4.03220814134358</v>
      </c>
      <c r="Z2089" s="35">
        <f>VLOOKUP(A2089,BUSINESS!$A$2:$J$2692,5,0)</f>
        <v>0.484</v>
      </c>
      <c r="AA2089" s="5">
        <f>VLOOKUP(A2089,BUSINESS!$A$2:$J$2692,6,0)</f>
        <v>39</v>
      </c>
      <c r="AB2089" s="5">
        <f>VLOOKUP(A2089,BUSINESS!$A$2:$J$2692,7,0)</f>
        <v>0</v>
      </c>
      <c r="AC2089" s="5">
        <f>VLOOKUP(A2089,BUSINESS!$A$2:$J$2692,8,0)</f>
        <v>76</v>
      </c>
      <c r="AD2089" s="35">
        <f>VLOOKUP(A2089,BUSINESS!$A$2:$J$2692,9,0)</f>
        <v>0.384</v>
      </c>
      <c r="AE2089" s="35">
        <f>VLOOKUP(A2089,BUSINESS!$A$2:$J$2692,10,0)</f>
        <v>0.867</v>
      </c>
    </row>
    <row r="2090" customHeight="1" spans="1:31">
      <c r="A2090" s="22" t="str">
        <f t="shared" si="0"/>
        <v>Seychelles-Africa2008</v>
      </c>
      <c r="B2090" s="22" t="s">
        <v>230</v>
      </c>
      <c r="C2090" s="22" t="s">
        <v>69</v>
      </c>
      <c r="D2090" s="23">
        <v>2008</v>
      </c>
      <c r="E2090" s="25">
        <v>967211975</v>
      </c>
      <c r="F2090" s="24">
        <f t="shared" si="1"/>
        <v>11123.0044505267</v>
      </c>
      <c r="G2090" s="26">
        <v>0.027</v>
      </c>
      <c r="H2090" s="27">
        <v>289</v>
      </c>
      <c r="I2090" s="26">
        <v>0.118</v>
      </c>
      <c r="J2090" s="5">
        <f>VLOOKUP(A2090,ENERGY!$A$2:$F$2692,5,0)</f>
        <v>0</v>
      </c>
      <c r="K2090" s="5">
        <f t="shared" si="2"/>
        <v>0</v>
      </c>
      <c r="L2090" s="31">
        <f>VLOOKUP(A2090,ENERGY!$A$2:$F$2692,6,0)</f>
        <v>543</v>
      </c>
      <c r="M2090" s="31">
        <f t="shared" si="3"/>
        <v>0.0062445374672248</v>
      </c>
      <c r="N2090" s="32">
        <f>VLOOKUP(A2090,'HUMAN RESOURCES'!$A$2:$M$2692,5,0)</f>
        <v>0.023</v>
      </c>
      <c r="O2090" s="32">
        <f>VLOOKUP(A2090,'HUMAN RESOURCES'!$A$2:$M$2692,6,0)</f>
        <v>0.017</v>
      </c>
      <c r="P2090" s="31">
        <f>VLOOKUP(A2090,'HUMAN RESOURCES'!$A$2:$M$2692,7,0)</f>
        <v>79</v>
      </c>
      <c r="Q2090" s="5">
        <f>VLOOKUP(A2090,'HUMAN RESOURCES'!$A$2:$M$2692,8,0)</f>
        <v>68</v>
      </c>
      <c r="R2090" s="5">
        <f>VLOOKUP(A2090,'HUMAN RESOURCES'!$A$2:$M$2692,9,0)</f>
        <v>0.229</v>
      </c>
      <c r="S2090" s="5">
        <f>VLOOKUP(A2090,'HUMAN RESOURCES'!$A$2:$M$2692,10,0)</f>
        <v>0.696</v>
      </c>
      <c r="T2090" s="5">
        <f>VLOOKUP(A2090,'HUMAN RESOURCES'!$A$2:$M$2692,11,0)</f>
        <v>0.075</v>
      </c>
      <c r="U2090" s="5">
        <f>VLOOKUP(A2090,'HUMAN RESOURCES'!$A$2:$M$2692,12,0)</f>
        <v>86956</v>
      </c>
      <c r="V2090" s="35">
        <f>VLOOKUP(A2090,'HUMAN RESOURCES'!$A$2:$M$2692,13,0)</f>
        <v>0.518</v>
      </c>
      <c r="W2090" s="38">
        <f>VLOOKUP(A2090,TOURISM!$A$2:$F$2692,5,0)</f>
        <v>46000000</v>
      </c>
      <c r="X2090" s="39">
        <f>VLOOKUP(A2090,TOURISM!$A$2:$F$2692,6,0)</f>
        <v>7000000</v>
      </c>
      <c r="Y2090" s="43">
        <f t="shared" si="4"/>
        <v>2.5961004032485</v>
      </c>
      <c r="Z2090" s="35">
        <f>VLOOKUP(A2090,BUSINESS!$A$2:$J$2692,5,0)</f>
        <v>0.466</v>
      </c>
      <c r="AA2090" s="5">
        <f>VLOOKUP(A2090,BUSINESS!$A$2:$J$2692,6,0)</f>
        <v>39</v>
      </c>
      <c r="AB2090" s="5">
        <f>VLOOKUP(A2090,BUSINESS!$A$2:$J$2692,7,0)</f>
        <v>0</v>
      </c>
      <c r="AC2090" s="5">
        <f>VLOOKUP(A2090,BUSINESS!$A$2:$J$2692,8,0)</f>
        <v>76</v>
      </c>
      <c r="AD2090" s="35">
        <f>VLOOKUP(A2090,BUSINESS!$A$2:$J$2692,9,0)</f>
        <v>0.404</v>
      </c>
      <c r="AE2090" s="35">
        <f>VLOOKUP(A2090,BUSINESS!$A$2:$J$2692,10,0)</f>
        <v>1.04</v>
      </c>
    </row>
    <row r="2091" customHeight="1" spans="1:31">
      <c r="A2091" s="22" t="str">
        <f t="shared" si="0"/>
        <v>Seychelles-Africa2009</v>
      </c>
      <c r="B2091" s="22" t="s">
        <v>230</v>
      </c>
      <c r="C2091" s="22" t="s">
        <v>69</v>
      </c>
      <c r="D2091" s="23">
        <v>2009</v>
      </c>
      <c r="E2091" s="25">
        <v>847424852</v>
      </c>
      <c r="F2091" s="24">
        <f t="shared" si="1"/>
        <v>9707.26536690417</v>
      </c>
      <c r="G2091" s="26">
        <v>0.027</v>
      </c>
      <c r="H2091" s="27">
        <v>250</v>
      </c>
      <c r="I2091" s="26">
        <v>0.153</v>
      </c>
      <c r="J2091" s="5">
        <f>VLOOKUP(A2091,ENERGY!$A$2:$F$2692,5,0)</f>
        <v>228</v>
      </c>
      <c r="K2091" s="5">
        <f t="shared" si="2"/>
        <v>0.00261174368255859</v>
      </c>
      <c r="L2091" s="31">
        <f>VLOOKUP(A2091,ENERGY!$A$2:$F$2692,6,0)</f>
        <v>697</v>
      </c>
      <c r="M2091" s="31">
        <f t="shared" si="3"/>
        <v>0.00798414625764622</v>
      </c>
      <c r="N2091" s="32">
        <f>VLOOKUP(A2091,'HUMAN RESOURCES'!$A$2:$M$2692,5,0)</f>
        <v>0.027</v>
      </c>
      <c r="O2091" s="32">
        <f>VLOOKUP(A2091,'HUMAN RESOURCES'!$A$2:$M$2692,6,0)</f>
        <v>0.016</v>
      </c>
      <c r="P2091" s="31">
        <f>VLOOKUP(A2091,'HUMAN RESOURCES'!$A$2:$M$2692,7,0)</f>
        <v>78</v>
      </c>
      <c r="Q2091" s="5">
        <f>VLOOKUP(A2091,'HUMAN RESOURCES'!$A$2:$M$2692,8,0)</f>
        <v>68</v>
      </c>
      <c r="R2091" s="5">
        <f>VLOOKUP(A2091,'HUMAN RESOURCES'!$A$2:$M$2692,9,0)</f>
        <v>0.225</v>
      </c>
      <c r="S2091" s="5">
        <f>VLOOKUP(A2091,'HUMAN RESOURCES'!$A$2:$M$2692,10,0)</f>
        <v>0.699</v>
      </c>
      <c r="T2091" s="5">
        <f>VLOOKUP(A2091,'HUMAN RESOURCES'!$A$2:$M$2692,11,0)</f>
        <v>0.076</v>
      </c>
      <c r="U2091" s="5">
        <f>VLOOKUP(A2091,'HUMAN RESOURCES'!$A$2:$M$2692,12,0)</f>
        <v>87298</v>
      </c>
      <c r="V2091" s="35">
        <f>VLOOKUP(A2091,'HUMAN RESOURCES'!$A$2:$M$2692,13,0)</f>
        <v>0.52</v>
      </c>
      <c r="W2091" s="38">
        <f>VLOOKUP(A2091,TOURISM!$A$2:$F$2692,5,0)</f>
        <v>27000000</v>
      </c>
      <c r="X2091" s="39">
        <f>VLOOKUP(A2091,TOURISM!$A$2:$F$2692,6,0)</f>
        <v>5000000</v>
      </c>
      <c r="Y2091" s="43">
        <f t="shared" si="4"/>
        <v>2.46569666803567</v>
      </c>
      <c r="Z2091" s="35">
        <f>VLOOKUP(A2091,BUSINESS!$A$2:$J$2692,5,0)</f>
        <v>0.441</v>
      </c>
      <c r="AA2091" s="5">
        <f>VLOOKUP(A2091,BUSINESS!$A$2:$J$2692,6,0)</f>
        <v>39</v>
      </c>
      <c r="AB2091" s="5">
        <f>VLOOKUP(A2091,BUSINESS!$A$2:$J$2692,7,0)</f>
        <v>0</v>
      </c>
      <c r="AC2091" s="5">
        <f>VLOOKUP(A2091,BUSINESS!$A$2:$J$2692,8,0)</f>
        <v>76</v>
      </c>
      <c r="AD2091" s="35">
        <f>VLOOKUP(A2091,BUSINESS!$A$2:$J$2692,9,0)</f>
        <v>0</v>
      </c>
      <c r="AE2091" s="35">
        <f>VLOOKUP(A2091,BUSINESS!$A$2:$J$2692,10,0)</f>
        <v>1.222</v>
      </c>
    </row>
    <row r="2092" customHeight="1" spans="1:31">
      <c r="A2092" s="22" t="str">
        <f t="shared" si="0"/>
        <v>Seychelles-Africa2010</v>
      </c>
      <c r="B2092" s="22" t="s">
        <v>230</v>
      </c>
      <c r="C2092" s="22" t="s">
        <v>69</v>
      </c>
      <c r="D2092" s="23">
        <v>2010</v>
      </c>
      <c r="E2092" s="25">
        <v>973355738</v>
      </c>
      <c r="F2092" s="24">
        <f t="shared" si="1"/>
        <v>10842.7730644982</v>
      </c>
      <c r="G2092" s="26">
        <v>0.037</v>
      </c>
      <c r="H2092" s="27">
        <v>394</v>
      </c>
      <c r="I2092" s="26">
        <v>0.127</v>
      </c>
      <c r="J2092" s="5">
        <f>VLOOKUP(A2092,ENERGY!$A$2:$F$2692,5,0)</f>
        <v>0</v>
      </c>
      <c r="K2092" s="5">
        <f t="shared" si="2"/>
        <v>0</v>
      </c>
      <c r="L2092" s="31">
        <f>VLOOKUP(A2092,ENERGY!$A$2:$F$2692,6,0)</f>
        <v>557</v>
      </c>
      <c r="M2092" s="31">
        <f t="shared" si="3"/>
        <v>0.00620474546062159</v>
      </c>
      <c r="N2092" s="32">
        <f>VLOOKUP(A2092,'HUMAN RESOURCES'!$A$2:$M$2692,5,0)</f>
        <v>0.03</v>
      </c>
      <c r="O2092" s="32">
        <f>VLOOKUP(A2092,'HUMAN RESOURCES'!$A$2:$M$2692,6,0)</f>
        <v>0.02</v>
      </c>
      <c r="P2092" s="31">
        <f>VLOOKUP(A2092,'HUMAN RESOURCES'!$A$2:$M$2692,7,0)</f>
        <v>78</v>
      </c>
      <c r="Q2092" s="5">
        <f>VLOOKUP(A2092,'HUMAN RESOURCES'!$A$2:$M$2692,8,0)</f>
        <v>69</v>
      </c>
      <c r="R2092" s="5">
        <f>VLOOKUP(A2092,'HUMAN RESOURCES'!$A$2:$M$2692,9,0)</f>
        <v>0.223</v>
      </c>
      <c r="S2092" s="5">
        <f>VLOOKUP(A2092,'HUMAN RESOURCES'!$A$2:$M$2692,10,0)</f>
        <v>0.701</v>
      </c>
      <c r="T2092" s="5">
        <f>VLOOKUP(A2092,'HUMAN RESOURCES'!$A$2:$M$2692,11,0)</f>
        <v>0.076</v>
      </c>
      <c r="U2092" s="5">
        <f>VLOOKUP(A2092,'HUMAN RESOURCES'!$A$2:$M$2692,12,0)</f>
        <v>89770</v>
      </c>
      <c r="V2092" s="35">
        <f>VLOOKUP(A2092,'HUMAN RESOURCES'!$A$2:$M$2692,13,0)</f>
        <v>0.523</v>
      </c>
      <c r="W2092" s="38">
        <f>VLOOKUP(A2092,TOURISM!$A$2:$F$2692,5,0)</f>
        <v>29000000</v>
      </c>
      <c r="X2092" s="39">
        <f>VLOOKUP(A2092,TOURISM!$A$2:$F$2692,6,0)</f>
        <v>5000000</v>
      </c>
      <c r="Y2092" s="43">
        <f t="shared" si="4"/>
        <v>2.45377229140173</v>
      </c>
      <c r="Z2092" s="35">
        <f>VLOOKUP(A2092,BUSINESS!$A$2:$J$2692,5,0)</f>
        <v>0.441</v>
      </c>
      <c r="AA2092" s="5">
        <f>VLOOKUP(A2092,BUSINESS!$A$2:$J$2692,6,0)</f>
        <v>39</v>
      </c>
      <c r="AB2092" s="5">
        <f>VLOOKUP(A2092,BUSINESS!$A$2:$J$2692,7,0)</f>
        <v>0</v>
      </c>
      <c r="AC2092" s="5">
        <f>VLOOKUP(A2092,BUSINESS!$A$2:$J$2692,8,0)</f>
        <v>76</v>
      </c>
      <c r="AD2092" s="35">
        <f>VLOOKUP(A2092,BUSINESS!$A$2:$J$2692,9,0)</f>
        <v>0.41</v>
      </c>
      <c r="AE2092" s="35">
        <f>VLOOKUP(A2092,BUSINESS!$A$2:$J$2692,10,0)</f>
        <v>1.289</v>
      </c>
    </row>
    <row r="2093" customHeight="1" spans="1:31">
      <c r="A2093" s="22" t="str">
        <f t="shared" si="0"/>
        <v>Seychelles-Africa2011</v>
      </c>
      <c r="B2093" s="22" t="s">
        <v>230</v>
      </c>
      <c r="C2093" s="22" t="s">
        <v>69</v>
      </c>
      <c r="D2093" s="23">
        <v>2011</v>
      </c>
      <c r="E2093" s="25">
        <v>1059593023</v>
      </c>
      <c r="F2093" s="24">
        <f t="shared" si="1"/>
        <v>12117.805411649</v>
      </c>
      <c r="G2093" s="26">
        <v>0.036</v>
      </c>
      <c r="H2093" s="27">
        <v>413</v>
      </c>
      <c r="I2093" s="26">
        <v>0.112</v>
      </c>
      <c r="J2093" s="5">
        <f>VLOOKUP(A2093,ENERGY!$A$2:$F$2692,5,0)</f>
        <v>0</v>
      </c>
      <c r="K2093" s="5">
        <f t="shared" si="2"/>
        <v>0</v>
      </c>
      <c r="L2093" s="31">
        <f>VLOOKUP(A2093,ENERGY!$A$2:$F$2692,6,0)</f>
        <v>565</v>
      </c>
      <c r="M2093" s="31">
        <f t="shared" si="3"/>
        <v>0.00646149975411992</v>
      </c>
      <c r="N2093" s="32">
        <f>VLOOKUP(A2093,'HUMAN RESOURCES'!$A$2:$M$2692,5,0)</f>
        <v>0.034</v>
      </c>
      <c r="O2093" s="32">
        <f>VLOOKUP(A2093,'HUMAN RESOURCES'!$A$2:$M$2692,6,0)</f>
        <v>0.033</v>
      </c>
      <c r="P2093" s="31">
        <f>VLOOKUP(A2093,'HUMAN RESOURCES'!$A$2:$M$2692,7,0)</f>
        <v>78</v>
      </c>
      <c r="Q2093" s="5">
        <f>VLOOKUP(A2093,'HUMAN RESOURCES'!$A$2:$M$2692,8,0)</f>
        <v>68</v>
      </c>
      <c r="R2093" s="5">
        <f>VLOOKUP(A2093,'HUMAN RESOURCES'!$A$2:$M$2692,9,0)</f>
        <v>0.222</v>
      </c>
      <c r="S2093" s="5">
        <f>VLOOKUP(A2093,'HUMAN RESOURCES'!$A$2:$M$2692,10,0)</f>
        <v>0.702</v>
      </c>
      <c r="T2093" s="5">
        <f>VLOOKUP(A2093,'HUMAN RESOURCES'!$A$2:$M$2692,11,0)</f>
        <v>0.076</v>
      </c>
      <c r="U2093" s="5">
        <f>VLOOKUP(A2093,'HUMAN RESOURCES'!$A$2:$M$2692,12,0)</f>
        <v>87441</v>
      </c>
      <c r="V2093" s="35">
        <f>VLOOKUP(A2093,'HUMAN RESOURCES'!$A$2:$M$2692,13,0)</f>
        <v>0.526</v>
      </c>
      <c r="W2093" s="38">
        <f>VLOOKUP(A2093,TOURISM!$A$2:$F$2692,5,0)</f>
        <v>31000000</v>
      </c>
      <c r="X2093" s="39">
        <f>VLOOKUP(A2093,TOURISM!$A$2:$F$2692,6,0)</f>
        <v>5000000</v>
      </c>
      <c r="Y2093" s="43">
        <f t="shared" si="4"/>
        <v>2.13137125031356</v>
      </c>
      <c r="Z2093" s="35">
        <f>VLOOKUP(A2093,BUSINESS!$A$2:$J$2692,5,0)</f>
        <v>0.322</v>
      </c>
      <c r="AA2093" s="5">
        <f>VLOOKUP(A2093,BUSINESS!$A$2:$J$2692,6,0)</f>
        <v>39</v>
      </c>
      <c r="AB2093" s="5">
        <f>VLOOKUP(A2093,BUSINESS!$A$2:$J$2692,7,0)</f>
        <v>0</v>
      </c>
      <c r="AC2093" s="5">
        <f>VLOOKUP(A2093,BUSINESS!$A$2:$J$2692,8,0)</f>
        <v>76</v>
      </c>
      <c r="AD2093" s="35">
        <f>VLOOKUP(A2093,BUSINESS!$A$2:$J$2692,9,0)</f>
        <v>0.432</v>
      </c>
      <c r="AE2093" s="35">
        <f>VLOOKUP(A2093,BUSINESS!$A$2:$J$2692,10,0)</f>
        <v>1.379</v>
      </c>
    </row>
    <row r="2094" customHeight="1" spans="1:31">
      <c r="A2094" s="22" t="str">
        <f t="shared" si="0"/>
        <v>Seychelles-Africa2012</v>
      </c>
      <c r="B2094" s="22" t="s">
        <v>230</v>
      </c>
      <c r="C2094" s="22" t="s">
        <v>69</v>
      </c>
      <c r="D2094" s="23">
        <v>2012</v>
      </c>
      <c r="E2094" s="25">
        <v>1032199341</v>
      </c>
      <c r="F2094" s="24">
        <f t="shared" si="1"/>
        <v>11689.2896164343</v>
      </c>
      <c r="G2094" s="26">
        <v>0.047</v>
      </c>
      <c r="H2094" s="27">
        <v>521</v>
      </c>
      <c r="I2094" s="26">
        <v>0.122</v>
      </c>
      <c r="J2094" s="5">
        <f>VLOOKUP(A2094,ENERGY!$A$2:$F$2692,5,0)</f>
        <v>243</v>
      </c>
      <c r="K2094" s="5">
        <f t="shared" si="2"/>
        <v>0.0027518883843131</v>
      </c>
      <c r="L2094" s="31">
        <f>VLOOKUP(A2094,ENERGY!$A$2:$F$2692,6,0)</f>
        <v>744</v>
      </c>
      <c r="M2094" s="31">
        <f t="shared" si="3"/>
        <v>0.00842553480629197</v>
      </c>
      <c r="N2094" s="32">
        <f>VLOOKUP(A2094,'HUMAN RESOURCES'!$A$2:$M$2692,5,0)</f>
        <v>0.035</v>
      </c>
      <c r="O2094" s="32">
        <f>VLOOKUP(A2094,'HUMAN RESOURCES'!$A$2:$M$2692,6,0)</f>
        <v>0.056</v>
      </c>
      <c r="P2094" s="31">
        <f>VLOOKUP(A2094,'HUMAN RESOURCES'!$A$2:$M$2692,7,0)</f>
        <v>78</v>
      </c>
      <c r="Q2094" s="5">
        <f>VLOOKUP(A2094,'HUMAN RESOURCES'!$A$2:$M$2692,8,0)</f>
        <v>68</v>
      </c>
      <c r="R2094" s="5">
        <f>VLOOKUP(A2094,'HUMAN RESOURCES'!$A$2:$M$2692,9,0)</f>
        <v>0.221</v>
      </c>
      <c r="S2094" s="5">
        <f>VLOOKUP(A2094,'HUMAN RESOURCES'!$A$2:$M$2692,10,0)</f>
        <v>0.702</v>
      </c>
      <c r="T2094" s="5">
        <f>VLOOKUP(A2094,'HUMAN RESOURCES'!$A$2:$M$2692,11,0)</f>
        <v>0.077</v>
      </c>
      <c r="U2094" s="5">
        <f>VLOOKUP(A2094,'HUMAN RESOURCES'!$A$2:$M$2692,12,0)</f>
        <v>88303</v>
      </c>
      <c r="V2094" s="35">
        <f>VLOOKUP(A2094,'HUMAN RESOURCES'!$A$2:$M$2692,13,0)</f>
        <v>0.529</v>
      </c>
      <c r="W2094" s="38">
        <f>VLOOKUP(A2094,TOURISM!$A$2:$F$2692,5,0)</f>
        <v>26000000</v>
      </c>
      <c r="X2094" s="39">
        <f>VLOOKUP(A2094,TOURISM!$A$2:$F$2692,6,0)</f>
        <v>4000000</v>
      </c>
      <c r="Y2094" s="43">
        <f t="shared" si="4"/>
        <v>-3.93159649889256</v>
      </c>
      <c r="Z2094" s="35">
        <f>VLOOKUP(A2094,BUSINESS!$A$2:$J$2692,5,0)</f>
        <v>0.257</v>
      </c>
      <c r="AA2094" s="5">
        <f>VLOOKUP(A2094,BUSINESS!$A$2:$J$2692,6,0)</f>
        <v>39</v>
      </c>
      <c r="AB2094" s="5">
        <f>VLOOKUP(A2094,BUSINESS!$A$2:$J$2692,7,0)</f>
        <v>77</v>
      </c>
      <c r="AC2094" s="5">
        <f>VLOOKUP(A2094,BUSINESS!$A$2:$J$2692,8,0)</f>
        <v>76</v>
      </c>
      <c r="AD2094" s="35">
        <f>VLOOKUP(A2094,BUSINESS!$A$2:$J$2692,9,0)</f>
        <v>0.471</v>
      </c>
      <c r="AE2094" s="35">
        <f>VLOOKUP(A2094,BUSINESS!$A$2:$J$2692,10,0)</f>
        <v>1.478</v>
      </c>
    </row>
    <row r="2095" customHeight="1" spans="1:31">
      <c r="A2095" s="22" t="str">
        <f t="shared" si="0"/>
        <v>Sierra Leone-Africa2000</v>
      </c>
      <c r="B2095" s="22" t="s">
        <v>231</v>
      </c>
      <c r="C2095" s="22" t="s">
        <v>69</v>
      </c>
      <c r="D2095" s="23">
        <v>2000</v>
      </c>
      <c r="E2095" s="25">
        <v>635874002</v>
      </c>
      <c r="F2095" s="24">
        <f t="shared" si="1"/>
        <v>153.601769862337</v>
      </c>
      <c r="G2095" s="26">
        <v>0.184</v>
      </c>
      <c r="H2095" s="27">
        <v>28</v>
      </c>
      <c r="I2095" s="26">
        <v>0.263</v>
      </c>
      <c r="J2095" s="5">
        <f>VLOOKUP(A2095,ENERGY!$A$2:$F$2692,5,0)</f>
        <v>0</v>
      </c>
      <c r="K2095" s="5">
        <f t="shared" si="2"/>
        <v>0</v>
      </c>
      <c r="L2095" s="31">
        <f>VLOOKUP(A2095,ENERGY!$A$2:$F$2692,6,0)</f>
        <v>0</v>
      </c>
      <c r="M2095" s="31">
        <f t="shared" si="3"/>
        <v>0</v>
      </c>
      <c r="N2095" s="32">
        <f>VLOOKUP(A2095,'HUMAN RESOURCES'!$A$2:$M$2692,5,0)</f>
        <v>0.014</v>
      </c>
      <c r="O2095" s="32">
        <f>VLOOKUP(A2095,'HUMAN RESOURCES'!$A$2:$M$2692,6,0)</f>
        <v>0.011</v>
      </c>
      <c r="P2095" s="31">
        <f>VLOOKUP(A2095,'HUMAN RESOURCES'!$A$2:$M$2692,7,0)</f>
        <v>39</v>
      </c>
      <c r="Q2095" s="5">
        <f>VLOOKUP(A2095,'HUMAN RESOURCES'!$A$2:$M$2692,8,0)</f>
        <v>37</v>
      </c>
      <c r="R2095" s="5">
        <f>VLOOKUP(A2095,'HUMAN RESOURCES'!$A$2:$M$2692,9,0)</f>
        <v>0.43</v>
      </c>
      <c r="S2095" s="5">
        <f>VLOOKUP(A2095,'HUMAN RESOURCES'!$A$2:$M$2692,10,0)</f>
        <v>0.546</v>
      </c>
      <c r="T2095" s="5">
        <f>VLOOKUP(A2095,'HUMAN RESOURCES'!$A$2:$M$2692,11,0)</f>
        <v>0.025</v>
      </c>
      <c r="U2095" s="5">
        <f>VLOOKUP(A2095,'HUMAN RESOURCES'!$A$2:$M$2692,12,0)</f>
        <v>4139757</v>
      </c>
      <c r="V2095" s="35">
        <f>VLOOKUP(A2095,'HUMAN RESOURCES'!$A$2:$M$2692,13,0)</f>
        <v>0.356</v>
      </c>
      <c r="W2095" s="38">
        <f>VLOOKUP(A2095,TOURISM!$A$2:$F$2692,5,0)</f>
        <v>10000000</v>
      </c>
      <c r="X2095" s="39">
        <f>VLOOKUP(A2095,TOURISM!$A$2:$F$2692,6,0)</f>
        <v>35000000</v>
      </c>
      <c r="Y2095" s="43">
        <f t="shared" si="4"/>
        <v>-2.59384535265008</v>
      </c>
      <c r="Z2095" s="35">
        <f>VLOOKUP(A2095,BUSINESS!$A$2:$J$2692,5,0)</f>
        <v>0</v>
      </c>
      <c r="AA2095" s="5">
        <f>VLOOKUP(A2095,BUSINESS!$A$2:$J$2692,6,0)</f>
        <v>0</v>
      </c>
      <c r="AB2095" s="5">
        <f>VLOOKUP(A2095,BUSINESS!$A$2:$J$2692,7,0)</f>
        <v>0</v>
      </c>
      <c r="AC2095" s="5">
        <f>VLOOKUP(A2095,BUSINESS!$A$2:$J$2692,8,0)</f>
        <v>0</v>
      </c>
      <c r="AD2095" s="35">
        <f>VLOOKUP(A2095,BUSINESS!$A$2:$J$2692,9,0)</f>
        <v>0.001</v>
      </c>
      <c r="AE2095" s="35">
        <f>VLOOKUP(A2095,BUSINESS!$A$2:$J$2692,10,0)</f>
        <v>0.003</v>
      </c>
    </row>
    <row r="2096" customHeight="1" spans="1:31">
      <c r="A2096" s="22" t="str">
        <f t="shared" si="0"/>
        <v>Sierra Leone-Africa2001</v>
      </c>
      <c r="B2096" s="22" t="s">
        <v>231</v>
      </c>
      <c r="C2096" s="22" t="s">
        <v>69</v>
      </c>
      <c r="D2096" s="23">
        <v>2001</v>
      </c>
      <c r="E2096" s="25">
        <v>1079478388</v>
      </c>
      <c r="F2096" s="24">
        <f t="shared" si="1"/>
        <v>251.294708831015</v>
      </c>
      <c r="G2096" s="26">
        <v>0.16</v>
      </c>
      <c r="H2096" s="27">
        <v>40</v>
      </c>
      <c r="I2096" s="26">
        <v>0.243</v>
      </c>
      <c r="J2096" s="5">
        <f>VLOOKUP(A2096,ENERGY!$A$2:$F$2692,5,0)</f>
        <v>0</v>
      </c>
      <c r="K2096" s="5">
        <f t="shared" si="2"/>
        <v>0</v>
      </c>
      <c r="L2096" s="31">
        <f>VLOOKUP(A2096,ENERGY!$A$2:$F$2692,6,0)</f>
        <v>0</v>
      </c>
      <c r="M2096" s="31">
        <f t="shared" si="3"/>
        <v>0</v>
      </c>
      <c r="N2096" s="32">
        <f>VLOOKUP(A2096,'HUMAN RESOURCES'!$A$2:$M$2692,5,0)</f>
        <v>0.014</v>
      </c>
      <c r="O2096" s="32">
        <f>VLOOKUP(A2096,'HUMAN RESOURCES'!$A$2:$M$2692,6,0)</f>
        <v>0.009</v>
      </c>
      <c r="P2096" s="31">
        <f>VLOOKUP(A2096,'HUMAN RESOURCES'!$A$2:$M$2692,7,0)</f>
        <v>40</v>
      </c>
      <c r="Q2096" s="5">
        <f>VLOOKUP(A2096,'HUMAN RESOURCES'!$A$2:$M$2692,8,0)</f>
        <v>38</v>
      </c>
      <c r="R2096" s="5">
        <f>VLOOKUP(A2096,'HUMAN RESOURCES'!$A$2:$M$2692,9,0)</f>
        <v>0.429</v>
      </c>
      <c r="S2096" s="5">
        <f>VLOOKUP(A2096,'HUMAN RESOURCES'!$A$2:$M$2692,10,0)</f>
        <v>0.547</v>
      </c>
      <c r="T2096" s="5">
        <f>VLOOKUP(A2096,'HUMAN RESOURCES'!$A$2:$M$2692,11,0)</f>
        <v>0.024</v>
      </c>
      <c r="U2096" s="5">
        <f>VLOOKUP(A2096,'HUMAN RESOURCES'!$A$2:$M$2692,12,0)</f>
        <v>4295667</v>
      </c>
      <c r="V2096" s="35">
        <f>VLOOKUP(A2096,'HUMAN RESOURCES'!$A$2:$M$2692,13,0)</f>
        <v>0.359</v>
      </c>
      <c r="W2096" s="38">
        <f>VLOOKUP(A2096,TOURISM!$A$2:$F$2692,5,0)</f>
        <v>14000000</v>
      </c>
      <c r="X2096" s="39">
        <f>VLOOKUP(A2096,TOURISM!$A$2:$F$2692,6,0)</f>
        <v>42000000</v>
      </c>
      <c r="Y2096" s="43">
        <f t="shared" si="4"/>
        <v>-0.0807099708762267</v>
      </c>
      <c r="Z2096" s="35">
        <f>VLOOKUP(A2096,BUSINESS!$A$2:$J$2692,5,0)</f>
        <v>0</v>
      </c>
      <c r="AA2096" s="5">
        <f>VLOOKUP(A2096,BUSINESS!$A$2:$J$2692,6,0)</f>
        <v>0</v>
      </c>
      <c r="AB2096" s="5">
        <f>VLOOKUP(A2096,BUSINESS!$A$2:$J$2692,7,0)</f>
        <v>0</v>
      </c>
      <c r="AC2096" s="5">
        <f>VLOOKUP(A2096,BUSINESS!$A$2:$J$2692,8,0)</f>
        <v>0</v>
      </c>
      <c r="AD2096" s="35">
        <f>VLOOKUP(A2096,BUSINESS!$A$2:$J$2692,9,0)</f>
        <v>0.002</v>
      </c>
      <c r="AE2096" s="35">
        <f>VLOOKUP(A2096,BUSINESS!$A$2:$J$2692,10,0)</f>
        <v>0.006</v>
      </c>
    </row>
    <row r="2097" customHeight="1" spans="1:31">
      <c r="A2097" s="22" t="str">
        <f t="shared" si="0"/>
        <v>Sierra Leone-Africa2002</v>
      </c>
      <c r="B2097" s="22" t="s">
        <v>231</v>
      </c>
      <c r="C2097" s="22" t="s">
        <v>69</v>
      </c>
      <c r="D2097" s="23">
        <v>2002</v>
      </c>
      <c r="E2097" s="25">
        <v>1239004288</v>
      </c>
      <c r="F2097" s="24">
        <f t="shared" si="1"/>
        <v>275.760366628704</v>
      </c>
      <c r="G2097" s="26">
        <v>0.16</v>
      </c>
      <c r="H2097" s="27">
        <v>44</v>
      </c>
      <c r="I2097" s="26">
        <v>0.222</v>
      </c>
      <c r="J2097" s="5">
        <f>VLOOKUP(A2097,ENERGY!$A$2:$F$2692,5,0)</f>
        <v>0</v>
      </c>
      <c r="K2097" s="5">
        <f t="shared" si="2"/>
        <v>0</v>
      </c>
      <c r="L2097" s="31">
        <f>VLOOKUP(A2097,ENERGY!$A$2:$F$2692,6,0)</f>
        <v>689</v>
      </c>
      <c r="M2097" s="31">
        <f t="shared" si="3"/>
        <v>0.000153348050888406</v>
      </c>
      <c r="N2097" s="32">
        <f>VLOOKUP(A2097,'HUMAN RESOURCES'!$A$2:$M$2692,5,0)</f>
        <v>0.016</v>
      </c>
      <c r="O2097" s="32">
        <f>VLOOKUP(A2097,'HUMAN RESOURCES'!$A$2:$M$2692,6,0)</f>
        <v>0.008</v>
      </c>
      <c r="P2097" s="31">
        <f>VLOOKUP(A2097,'HUMAN RESOURCES'!$A$2:$M$2692,7,0)</f>
        <v>40</v>
      </c>
      <c r="Q2097" s="5">
        <f>VLOOKUP(A2097,'HUMAN RESOURCES'!$A$2:$M$2692,8,0)</f>
        <v>39</v>
      </c>
      <c r="R2097" s="5">
        <f>VLOOKUP(A2097,'HUMAN RESOURCES'!$A$2:$M$2692,9,0)</f>
        <v>0.428</v>
      </c>
      <c r="S2097" s="5">
        <f>VLOOKUP(A2097,'HUMAN RESOURCES'!$A$2:$M$2692,10,0)</f>
        <v>0.548</v>
      </c>
      <c r="T2097" s="5">
        <f>VLOOKUP(A2097,'HUMAN RESOURCES'!$A$2:$M$2692,11,0)</f>
        <v>0.024</v>
      </c>
      <c r="U2097" s="5">
        <f>VLOOKUP(A2097,'HUMAN RESOURCES'!$A$2:$M$2692,12,0)</f>
        <v>4493047</v>
      </c>
      <c r="V2097" s="35">
        <f>VLOOKUP(A2097,'HUMAN RESOURCES'!$A$2:$M$2692,13,0)</f>
        <v>0.361</v>
      </c>
      <c r="W2097" s="38">
        <f>VLOOKUP(A2097,TOURISM!$A$2:$F$2692,5,0)</f>
        <v>38000000</v>
      </c>
      <c r="X2097" s="39">
        <f>VLOOKUP(A2097,TOURISM!$A$2:$F$2692,6,0)</f>
        <v>39000000</v>
      </c>
      <c r="Y2097" s="43">
        <f t="shared" si="4"/>
        <v>1.60415029731548</v>
      </c>
      <c r="Z2097" s="35">
        <f>VLOOKUP(A2097,BUSINESS!$A$2:$J$2692,5,0)</f>
        <v>0</v>
      </c>
      <c r="AA2097" s="5">
        <f>VLOOKUP(A2097,BUSINESS!$A$2:$J$2692,6,0)</f>
        <v>0</v>
      </c>
      <c r="AB2097" s="5">
        <f>VLOOKUP(A2097,BUSINESS!$A$2:$J$2692,7,0)</f>
        <v>0</v>
      </c>
      <c r="AC2097" s="5">
        <f>VLOOKUP(A2097,BUSINESS!$A$2:$J$2692,8,0)</f>
        <v>0</v>
      </c>
      <c r="AD2097" s="35">
        <f>VLOOKUP(A2097,BUSINESS!$A$2:$J$2692,9,0)</f>
        <v>0.002</v>
      </c>
      <c r="AE2097" s="35">
        <f>VLOOKUP(A2097,BUSINESS!$A$2:$J$2692,10,0)</f>
        <v>0.015</v>
      </c>
    </row>
    <row r="2098" customHeight="1" spans="1:31">
      <c r="A2098" s="22" t="str">
        <f t="shared" si="0"/>
        <v>Sierra Leone-Africa2003</v>
      </c>
      <c r="B2098" s="22" t="s">
        <v>231</v>
      </c>
      <c r="C2098" s="22" t="s">
        <v>69</v>
      </c>
      <c r="D2098" s="23">
        <v>2003</v>
      </c>
      <c r="E2098" s="25">
        <v>1371442566</v>
      </c>
      <c r="F2098" s="24">
        <f t="shared" si="1"/>
        <v>291.00605441012</v>
      </c>
      <c r="G2098" s="26">
        <v>0.155</v>
      </c>
      <c r="H2098" s="27">
        <v>45</v>
      </c>
      <c r="I2098" s="26">
        <v>0.2</v>
      </c>
      <c r="J2098" s="5">
        <f>VLOOKUP(A2098,ENERGY!$A$2:$F$2692,5,0)</f>
        <v>0</v>
      </c>
      <c r="K2098" s="5">
        <f t="shared" si="2"/>
        <v>0</v>
      </c>
      <c r="L2098" s="31">
        <f>VLOOKUP(A2098,ENERGY!$A$2:$F$2692,6,0)</f>
        <v>653</v>
      </c>
      <c r="M2098" s="31">
        <f t="shared" si="3"/>
        <v>0.000138559906364907</v>
      </c>
      <c r="N2098" s="32">
        <f>VLOOKUP(A2098,'HUMAN RESOURCES'!$A$2:$M$2692,5,0)</f>
        <v>0.018</v>
      </c>
      <c r="O2098" s="32">
        <f>VLOOKUP(A2098,'HUMAN RESOURCES'!$A$2:$M$2692,6,0)</f>
        <v>0.021</v>
      </c>
      <c r="P2098" s="31">
        <f>VLOOKUP(A2098,'HUMAN RESOURCES'!$A$2:$M$2692,7,0)</f>
        <v>41</v>
      </c>
      <c r="Q2098" s="5">
        <f>VLOOKUP(A2098,'HUMAN RESOURCES'!$A$2:$M$2692,8,0)</f>
        <v>40</v>
      </c>
      <c r="R2098" s="5">
        <f>VLOOKUP(A2098,'HUMAN RESOURCES'!$A$2:$M$2692,9,0)</f>
        <v>0.428</v>
      </c>
      <c r="S2098" s="5">
        <f>VLOOKUP(A2098,'HUMAN RESOURCES'!$A$2:$M$2692,10,0)</f>
        <v>0.548</v>
      </c>
      <c r="T2098" s="5">
        <f>VLOOKUP(A2098,'HUMAN RESOURCES'!$A$2:$M$2692,11,0)</f>
        <v>0.024</v>
      </c>
      <c r="U2098" s="5">
        <f>VLOOKUP(A2098,'HUMAN RESOURCES'!$A$2:$M$2692,12,0)</f>
        <v>4712763</v>
      </c>
      <c r="V2098" s="35">
        <f>VLOOKUP(A2098,'HUMAN RESOURCES'!$A$2:$M$2692,13,0)</f>
        <v>0.364</v>
      </c>
      <c r="W2098" s="38">
        <f>VLOOKUP(A2098,TOURISM!$A$2:$F$2692,5,0)</f>
        <v>60000000</v>
      </c>
      <c r="X2098" s="39">
        <f>VLOOKUP(A2098,TOURISM!$A$2:$F$2692,6,0)</f>
        <v>38000000</v>
      </c>
      <c r="Y2098" s="43">
        <f t="shared" si="4"/>
        <v>1.95638836250571</v>
      </c>
      <c r="Z2098" s="35">
        <f>VLOOKUP(A2098,BUSINESS!$A$2:$J$2692,5,0)</f>
        <v>0</v>
      </c>
      <c r="AA2098" s="5">
        <f>VLOOKUP(A2098,BUSINESS!$A$2:$J$2692,6,0)</f>
        <v>26</v>
      </c>
      <c r="AB2098" s="5">
        <f>VLOOKUP(A2098,BUSINESS!$A$2:$J$2692,7,0)</f>
        <v>0</v>
      </c>
      <c r="AC2098" s="5">
        <f>VLOOKUP(A2098,BUSINESS!$A$2:$J$2692,8,0)</f>
        <v>0</v>
      </c>
      <c r="AD2098" s="35">
        <f>VLOOKUP(A2098,BUSINESS!$A$2:$J$2692,9,0)</f>
        <v>0.002</v>
      </c>
      <c r="AE2098" s="35">
        <f>VLOOKUP(A2098,BUSINESS!$A$2:$J$2692,10,0)</f>
        <v>0.024</v>
      </c>
    </row>
    <row r="2099" customHeight="1" spans="1:31">
      <c r="A2099" s="22" t="str">
        <f t="shared" si="0"/>
        <v>Sierra Leone-Africa2004</v>
      </c>
      <c r="B2099" s="22" t="s">
        <v>231</v>
      </c>
      <c r="C2099" s="22" t="s">
        <v>69</v>
      </c>
      <c r="D2099" s="23">
        <v>2004</v>
      </c>
      <c r="E2099" s="25">
        <v>1431208677</v>
      </c>
      <c r="F2099" s="24">
        <f t="shared" si="1"/>
        <v>290.413525696632</v>
      </c>
      <c r="G2099" s="26">
        <v>0.154</v>
      </c>
      <c r="H2099" s="27">
        <v>45</v>
      </c>
      <c r="I2099" s="26">
        <v>0.221</v>
      </c>
      <c r="J2099" s="5">
        <f>VLOOKUP(A2099,ENERGY!$A$2:$F$2692,5,0)</f>
        <v>0</v>
      </c>
      <c r="K2099" s="5">
        <f t="shared" si="2"/>
        <v>0</v>
      </c>
      <c r="L2099" s="31">
        <f>VLOOKUP(A2099,ENERGY!$A$2:$F$2692,6,0)</f>
        <v>664</v>
      </c>
      <c r="M2099" s="31">
        <f t="shared" si="3"/>
        <v>0.000134735475099809</v>
      </c>
      <c r="N2099" s="32">
        <f>VLOOKUP(A2099,'HUMAN RESOURCES'!$A$2:$M$2692,5,0)</f>
        <v>0.018</v>
      </c>
      <c r="O2099" s="32">
        <f>VLOOKUP(A2099,'HUMAN RESOURCES'!$A$2:$M$2692,6,0)</f>
        <v>0.009</v>
      </c>
      <c r="P2099" s="31">
        <f>VLOOKUP(A2099,'HUMAN RESOURCES'!$A$2:$M$2692,7,0)</f>
        <v>42</v>
      </c>
      <c r="Q2099" s="5">
        <f>VLOOKUP(A2099,'HUMAN RESOURCES'!$A$2:$M$2692,8,0)</f>
        <v>41</v>
      </c>
      <c r="R2099" s="5">
        <f>VLOOKUP(A2099,'HUMAN RESOURCES'!$A$2:$M$2692,9,0)</f>
        <v>0.427</v>
      </c>
      <c r="S2099" s="5">
        <f>VLOOKUP(A2099,'HUMAN RESOURCES'!$A$2:$M$2692,10,0)</f>
        <v>0.549</v>
      </c>
      <c r="T2099" s="5">
        <f>VLOOKUP(A2099,'HUMAN RESOURCES'!$A$2:$M$2692,11,0)</f>
        <v>0.024</v>
      </c>
      <c r="U2099" s="5">
        <f>VLOOKUP(A2099,'HUMAN RESOURCES'!$A$2:$M$2692,12,0)</f>
        <v>4928175</v>
      </c>
      <c r="V2099" s="35">
        <f>VLOOKUP(A2099,'HUMAN RESOURCES'!$A$2:$M$2692,13,0)</f>
        <v>0.366</v>
      </c>
      <c r="W2099" s="38">
        <f>VLOOKUP(A2099,TOURISM!$A$2:$F$2692,5,0)</f>
        <v>58000000</v>
      </c>
      <c r="X2099" s="39">
        <f>VLOOKUP(A2099,TOURISM!$A$2:$F$2692,6,0)</f>
        <v>30000000</v>
      </c>
      <c r="Y2099" s="43">
        <f t="shared" si="4"/>
        <v>1.84291815139883</v>
      </c>
      <c r="Z2099" s="35">
        <f>VLOOKUP(A2099,BUSINESS!$A$2:$J$2692,5,0)</f>
        <v>0</v>
      </c>
      <c r="AA2099" s="5">
        <f>VLOOKUP(A2099,BUSINESS!$A$2:$J$2692,6,0)</f>
        <v>26</v>
      </c>
      <c r="AB2099" s="5">
        <f>VLOOKUP(A2099,BUSINESS!$A$2:$J$2692,7,0)</f>
        <v>0</v>
      </c>
      <c r="AC2099" s="5">
        <f>VLOOKUP(A2099,BUSINESS!$A$2:$J$2692,8,0)</f>
        <v>0</v>
      </c>
      <c r="AD2099" s="35">
        <f>VLOOKUP(A2099,BUSINESS!$A$2:$J$2692,9,0)</f>
        <v>0.002</v>
      </c>
      <c r="AE2099" s="35">
        <f>VLOOKUP(A2099,BUSINESS!$A$2:$J$2692,10,0)</f>
        <v>0</v>
      </c>
    </row>
    <row r="2100" customHeight="1" spans="1:31">
      <c r="A2100" s="22" t="str">
        <f t="shared" si="0"/>
        <v>Sierra Leone-Africa2005</v>
      </c>
      <c r="B2100" s="22" t="s">
        <v>231</v>
      </c>
      <c r="C2100" s="22" t="s">
        <v>69</v>
      </c>
      <c r="D2100" s="23">
        <v>2005</v>
      </c>
      <c r="E2100" s="25">
        <v>1627853086</v>
      </c>
      <c r="F2100" s="24">
        <f t="shared" si="1"/>
        <v>317.946576248146</v>
      </c>
      <c r="G2100" s="26">
        <v>0.159</v>
      </c>
      <c r="H2100" s="27">
        <v>51</v>
      </c>
      <c r="I2100" s="26">
        <v>0.246</v>
      </c>
      <c r="J2100" s="5">
        <f>VLOOKUP(A2100,ENERGY!$A$2:$F$2692,5,0)</f>
        <v>0</v>
      </c>
      <c r="K2100" s="5">
        <f t="shared" si="2"/>
        <v>0</v>
      </c>
      <c r="L2100" s="31">
        <f>VLOOKUP(A2100,ENERGY!$A$2:$F$2692,6,0)</f>
        <v>642</v>
      </c>
      <c r="M2100" s="31">
        <f t="shared" si="3"/>
        <v>0.000125393196540163</v>
      </c>
      <c r="N2100" s="32">
        <f>VLOOKUP(A2100,'HUMAN RESOURCES'!$A$2:$M$2692,5,0)</f>
        <v>0.021</v>
      </c>
      <c r="O2100" s="32">
        <f>VLOOKUP(A2100,'HUMAN RESOURCES'!$A$2:$M$2692,6,0)</f>
        <v>0.01</v>
      </c>
      <c r="P2100" s="31">
        <f>VLOOKUP(A2100,'HUMAN RESOURCES'!$A$2:$M$2692,7,0)</f>
        <v>42</v>
      </c>
      <c r="Q2100" s="5">
        <f>VLOOKUP(A2100,'HUMAN RESOURCES'!$A$2:$M$2692,8,0)</f>
        <v>42</v>
      </c>
      <c r="R2100" s="5">
        <f>VLOOKUP(A2100,'HUMAN RESOURCES'!$A$2:$M$2692,9,0)</f>
        <v>0.427</v>
      </c>
      <c r="S2100" s="5">
        <f>VLOOKUP(A2100,'HUMAN RESOURCES'!$A$2:$M$2692,10,0)</f>
        <v>0.549</v>
      </c>
      <c r="T2100" s="5">
        <f>VLOOKUP(A2100,'HUMAN RESOURCES'!$A$2:$M$2692,11,0)</f>
        <v>0.024</v>
      </c>
      <c r="U2100" s="5">
        <f>VLOOKUP(A2100,'HUMAN RESOURCES'!$A$2:$M$2692,12,0)</f>
        <v>5119895</v>
      </c>
      <c r="V2100" s="35">
        <f>VLOOKUP(A2100,'HUMAN RESOURCES'!$A$2:$M$2692,13,0)</f>
        <v>0.368</v>
      </c>
      <c r="W2100" s="38">
        <f>VLOOKUP(A2100,TOURISM!$A$2:$F$2692,5,0)</f>
        <v>64000000</v>
      </c>
      <c r="X2100" s="39">
        <f>VLOOKUP(A2100,TOURISM!$A$2:$F$2692,6,0)</f>
        <v>34000000</v>
      </c>
      <c r="Y2100" s="43">
        <f t="shared" si="4"/>
        <v>0.423856978884816</v>
      </c>
      <c r="Z2100" s="35">
        <f>VLOOKUP(A2100,BUSINESS!$A$2:$J$2692,5,0)</f>
        <v>2.72</v>
      </c>
      <c r="AA2100" s="5">
        <f>VLOOKUP(A2100,BUSINESS!$A$2:$J$2692,6,0)</f>
        <v>26</v>
      </c>
      <c r="AB2100" s="5">
        <f>VLOOKUP(A2100,BUSINESS!$A$2:$J$2692,7,0)</f>
        <v>0</v>
      </c>
      <c r="AC2100" s="5">
        <f>VLOOKUP(A2100,BUSINESS!$A$2:$J$2692,8,0)</f>
        <v>399</v>
      </c>
      <c r="AD2100" s="35">
        <f>VLOOKUP(A2100,BUSINESS!$A$2:$J$2692,9,0)</f>
        <v>0.002</v>
      </c>
      <c r="AE2100" s="35">
        <f>VLOOKUP(A2100,BUSINESS!$A$2:$J$2692,10,0)</f>
        <v>0</v>
      </c>
    </row>
    <row r="2101" customHeight="1" spans="1:31">
      <c r="A2101" s="22" t="str">
        <f t="shared" si="0"/>
        <v>Sierra Leone-Africa2006</v>
      </c>
      <c r="B2101" s="22" t="s">
        <v>231</v>
      </c>
      <c r="C2101" s="22" t="s">
        <v>69</v>
      </c>
      <c r="D2101" s="23">
        <v>2006</v>
      </c>
      <c r="E2101" s="25">
        <v>1887429109</v>
      </c>
      <c r="F2101" s="24">
        <f t="shared" si="1"/>
        <v>357.406103570427</v>
      </c>
      <c r="G2101" s="26">
        <v>0.142</v>
      </c>
      <c r="H2101" s="27">
        <v>51</v>
      </c>
      <c r="I2101" s="26">
        <v>0.24</v>
      </c>
      <c r="J2101" s="5">
        <f>VLOOKUP(A2101,ENERGY!$A$2:$F$2692,5,0)</f>
        <v>0</v>
      </c>
      <c r="K2101" s="5">
        <f t="shared" si="2"/>
        <v>0</v>
      </c>
      <c r="L2101" s="31">
        <f>VLOOKUP(A2101,ENERGY!$A$2:$F$2692,6,0)</f>
        <v>568</v>
      </c>
      <c r="M2101" s="31">
        <f t="shared" si="3"/>
        <v>0.000107557240618992</v>
      </c>
      <c r="N2101" s="32">
        <f>VLOOKUP(A2101,'HUMAN RESOURCES'!$A$2:$M$2692,5,0)</f>
        <v>0.021</v>
      </c>
      <c r="O2101" s="32">
        <f>VLOOKUP(A2101,'HUMAN RESOURCES'!$A$2:$M$2692,6,0)</f>
        <v>0.004</v>
      </c>
      <c r="P2101" s="31">
        <f>VLOOKUP(A2101,'HUMAN RESOURCES'!$A$2:$M$2692,7,0)</f>
        <v>43</v>
      </c>
      <c r="Q2101" s="5">
        <f>VLOOKUP(A2101,'HUMAN RESOURCES'!$A$2:$M$2692,8,0)</f>
        <v>43</v>
      </c>
      <c r="R2101" s="5">
        <f>VLOOKUP(A2101,'HUMAN RESOURCES'!$A$2:$M$2692,9,0)</f>
        <v>0.426</v>
      </c>
      <c r="S2101" s="5">
        <f>VLOOKUP(A2101,'HUMAN RESOURCES'!$A$2:$M$2692,10,0)</f>
        <v>0.549</v>
      </c>
      <c r="T2101" s="5">
        <f>VLOOKUP(A2101,'HUMAN RESOURCES'!$A$2:$M$2692,11,0)</f>
        <v>0.025</v>
      </c>
      <c r="U2101" s="5">
        <f>VLOOKUP(A2101,'HUMAN RESOURCES'!$A$2:$M$2692,12,0)</f>
        <v>5280909</v>
      </c>
      <c r="V2101" s="35">
        <f>VLOOKUP(A2101,'HUMAN RESOURCES'!$A$2:$M$2692,13,0)</f>
        <v>0.371</v>
      </c>
      <c r="W2101" s="38">
        <f>VLOOKUP(A2101,TOURISM!$A$2:$F$2692,5,0)</f>
        <v>23000000</v>
      </c>
      <c r="X2101" s="39">
        <f>VLOOKUP(A2101,TOURISM!$A$2:$F$2692,6,0)</f>
        <v>15000000</v>
      </c>
      <c r="Y2101" s="43">
        <f t="shared" si="4"/>
        <v>0.231625902805502</v>
      </c>
      <c r="Z2101" s="35">
        <f>VLOOKUP(A2101,BUSINESS!$A$2:$J$2692,5,0)</f>
        <v>2.72</v>
      </c>
      <c r="AA2101" s="5">
        <f>VLOOKUP(A2101,BUSINESS!$A$2:$J$2692,6,0)</f>
        <v>26</v>
      </c>
      <c r="AB2101" s="5">
        <f>VLOOKUP(A2101,BUSINESS!$A$2:$J$2692,7,0)</f>
        <v>0</v>
      </c>
      <c r="AC2101" s="5">
        <f>VLOOKUP(A2101,BUSINESS!$A$2:$J$2692,8,0)</f>
        <v>399</v>
      </c>
      <c r="AD2101" s="35">
        <f>VLOOKUP(A2101,BUSINESS!$A$2:$J$2692,9,0)</f>
        <v>0.002</v>
      </c>
      <c r="AE2101" s="35">
        <f>VLOOKUP(A2101,BUSINESS!$A$2:$J$2692,10,0)</f>
        <v>0</v>
      </c>
    </row>
    <row r="2102" customHeight="1" spans="1:31">
      <c r="A2102" s="22" t="str">
        <f t="shared" si="0"/>
        <v>Sierra Leone-Africa2007</v>
      </c>
      <c r="B2102" s="22" t="s">
        <v>231</v>
      </c>
      <c r="C2102" s="22" t="s">
        <v>69</v>
      </c>
      <c r="D2102" s="23">
        <v>2007</v>
      </c>
      <c r="E2102" s="25">
        <v>2158653216</v>
      </c>
      <c r="F2102" s="24">
        <f t="shared" si="1"/>
        <v>398.568544584902</v>
      </c>
      <c r="G2102" s="26">
        <v>0.14</v>
      </c>
      <c r="H2102" s="27">
        <v>56</v>
      </c>
      <c r="I2102" s="26">
        <v>0.25</v>
      </c>
      <c r="J2102" s="5">
        <f>VLOOKUP(A2102,ENERGY!$A$2:$F$2692,5,0)</f>
        <v>0</v>
      </c>
      <c r="K2102" s="5">
        <f t="shared" si="2"/>
        <v>0</v>
      </c>
      <c r="L2102" s="31">
        <f>VLOOKUP(A2102,ENERGY!$A$2:$F$2692,6,0)</f>
        <v>634</v>
      </c>
      <c r="M2102" s="31">
        <f t="shared" si="3"/>
        <v>0.00011706023709314</v>
      </c>
      <c r="N2102" s="32">
        <f>VLOOKUP(A2102,'HUMAN RESOURCES'!$A$2:$M$2692,5,0)</f>
        <v>0.022</v>
      </c>
      <c r="O2102" s="32">
        <f>VLOOKUP(A2102,'HUMAN RESOURCES'!$A$2:$M$2692,6,0)</f>
        <v>0.011</v>
      </c>
      <c r="P2102" s="31">
        <f>VLOOKUP(A2102,'HUMAN RESOURCES'!$A$2:$M$2692,7,0)</f>
        <v>44</v>
      </c>
      <c r="Q2102" s="5">
        <f>VLOOKUP(A2102,'HUMAN RESOURCES'!$A$2:$M$2692,8,0)</f>
        <v>43</v>
      </c>
      <c r="R2102" s="5">
        <f>VLOOKUP(A2102,'HUMAN RESOURCES'!$A$2:$M$2692,9,0)</f>
        <v>0.425</v>
      </c>
      <c r="S2102" s="5">
        <f>VLOOKUP(A2102,'HUMAN RESOURCES'!$A$2:$M$2692,10,0)</f>
        <v>0.55</v>
      </c>
      <c r="T2102" s="5">
        <f>VLOOKUP(A2102,'HUMAN RESOURCES'!$A$2:$M$2692,11,0)</f>
        <v>0.025</v>
      </c>
      <c r="U2102" s="5">
        <f>VLOOKUP(A2102,'HUMAN RESOURCES'!$A$2:$M$2692,12,0)</f>
        <v>5416015</v>
      </c>
      <c r="V2102" s="35">
        <f>VLOOKUP(A2102,'HUMAN RESOURCES'!$A$2:$M$2692,13,0)</f>
        <v>0.374</v>
      </c>
      <c r="W2102" s="38">
        <f>VLOOKUP(A2102,TOURISM!$A$2:$F$2692,5,0)</f>
        <v>22000000</v>
      </c>
      <c r="X2102" s="39">
        <f>VLOOKUP(A2102,TOURISM!$A$2:$F$2692,6,0)</f>
        <v>17000000</v>
      </c>
      <c r="Y2102" s="43">
        <f t="shared" si="4"/>
        <v>0.39910275060594</v>
      </c>
      <c r="Z2102" s="35">
        <f>VLOOKUP(A2102,BUSINESS!$A$2:$J$2692,5,0)</f>
        <v>2.352</v>
      </c>
      <c r="AA2102" s="5">
        <f>VLOOKUP(A2102,BUSINESS!$A$2:$J$2692,6,0)</f>
        <v>26</v>
      </c>
      <c r="AB2102" s="5">
        <f>VLOOKUP(A2102,BUSINESS!$A$2:$J$2692,7,0)</f>
        <v>0</v>
      </c>
      <c r="AC2102" s="5">
        <f>VLOOKUP(A2102,BUSINESS!$A$2:$J$2692,8,0)</f>
        <v>399</v>
      </c>
      <c r="AD2102" s="35">
        <f>VLOOKUP(A2102,BUSINESS!$A$2:$J$2692,9,0)</f>
        <v>0.002</v>
      </c>
      <c r="AE2102" s="35">
        <f>VLOOKUP(A2102,BUSINESS!$A$2:$J$2692,10,0)</f>
        <v>0.143</v>
      </c>
    </row>
    <row r="2103" customHeight="1" spans="1:31">
      <c r="A2103" s="22" t="str">
        <f t="shared" si="0"/>
        <v>Sierra Leone-Africa2008</v>
      </c>
      <c r="B2103" s="22" t="s">
        <v>231</v>
      </c>
      <c r="C2103" s="22" t="s">
        <v>69</v>
      </c>
      <c r="D2103" s="23">
        <v>2008</v>
      </c>
      <c r="E2103" s="25">
        <v>2505620416</v>
      </c>
      <c r="F2103" s="24">
        <f t="shared" si="1"/>
        <v>452.920726684561</v>
      </c>
      <c r="G2103" s="26">
        <v>0.142</v>
      </c>
      <c r="H2103" s="27">
        <v>64</v>
      </c>
      <c r="I2103" s="26">
        <v>0.245</v>
      </c>
      <c r="J2103" s="5">
        <f>VLOOKUP(A2103,ENERGY!$A$2:$F$2692,5,0)</f>
        <v>0</v>
      </c>
      <c r="K2103" s="5">
        <f t="shared" si="2"/>
        <v>0</v>
      </c>
      <c r="L2103" s="31">
        <f>VLOOKUP(A2103,ENERGY!$A$2:$F$2692,6,0)</f>
        <v>609</v>
      </c>
      <c r="M2103" s="31">
        <f t="shared" si="3"/>
        <v>0.000110084001866186</v>
      </c>
      <c r="N2103" s="32">
        <f>VLOOKUP(A2103,'HUMAN RESOURCES'!$A$2:$M$2692,5,0)</f>
        <v>0.023</v>
      </c>
      <c r="O2103" s="32">
        <f>VLOOKUP(A2103,'HUMAN RESOURCES'!$A$2:$M$2692,6,0)</f>
        <v>0.016</v>
      </c>
      <c r="P2103" s="31">
        <f>VLOOKUP(A2103,'HUMAN RESOURCES'!$A$2:$M$2692,7,0)</f>
        <v>44</v>
      </c>
      <c r="Q2103" s="5">
        <f>VLOOKUP(A2103,'HUMAN RESOURCES'!$A$2:$M$2692,8,0)</f>
        <v>44</v>
      </c>
      <c r="R2103" s="5">
        <f>VLOOKUP(A2103,'HUMAN RESOURCES'!$A$2:$M$2692,9,0)</f>
        <v>0.424</v>
      </c>
      <c r="S2103" s="5">
        <f>VLOOKUP(A2103,'HUMAN RESOURCES'!$A$2:$M$2692,10,0)</f>
        <v>0.551</v>
      </c>
      <c r="T2103" s="5">
        <f>VLOOKUP(A2103,'HUMAN RESOURCES'!$A$2:$M$2692,11,0)</f>
        <v>0.025</v>
      </c>
      <c r="U2103" s="5">
        <f>VLOOKUP(A2103,'HUMAN RESOURCES'!$A$2:$M$2692,12,0)</f>
        <v>5532139</v>
      </c>
      <c r="V2103" s="35">
        <f>VLOOKUP(A2103,'HUMAN RESOURCES'!$A$2:$M$2692,13,0)</f>
        <v>0.376</v>
      </c>
      <c r="W2103" s="38">
        <f>VLOOKUP(A2103,TOURISM!$A$2:$F$2692,5,0)</f>
        <v>34000000</v>
      </c>
      <c r="X2103" s="39">
        <f>VLOOKUP(A2103,TOURISM!$A$2:$F$2692,6,0)</f>
        <v>24000000</v>
      </c>
      <c r="Y2103" s="43">
        <f t="shared" si="4"/>
        <v>0.122250743922978</v>
      </c>
      <c r="Z2103" s="35">
        <f>VLOOKUP(A2103,BUSINESS!$A$2:$J$2692,5,0)</f>
        <v>2.352</v>
      </c>
      <c r="AA2103" s="5">
        <f>VLOOKUP(A2103,BUSINESS!$A$2:$J$2692,6,0)</f>
        <v>17</v>
      </c>
      <c r="AB2103" s="5">
        <f>VLOOKUP(A2103,BUSINESS!$A$2:$J$2692,7,0)</f>
        <v>0</v>
      </c>
      <c r="AC2103" s="5">
        <f>VLOOKUP(A2103,BUSINESS!$A$2:$J$2692,8,0)</f>
        <v>399</v>
      </c>
      <c r="AD2103" s="35">
        <f>VLOOKUP(A2103,BUSINESS!$A$2:$J$2692,9,0)</f>
        <v>0.003</v>
      </c>
      <c r="AE2103" s="35">
        <f>VLOOKUP(A2103,BUSINESS!$A$2:$J$2692,10,0)</f>
        <v>0.182</v>
      </c>
    </row>
    <row r="2104" customHeight="1" spans="1:31">
      <c r="A2104" s="22" t="str">
        <f t="shared" si="0"/>
        <v>Sierra Leone-Africa2009</v>
      </c>
      <c r="B2104" s="22" t="s">
        <v>231</v>
      </c>
      <c r="C2104" s="22" t="s">
        <v>69</v>
      </c>
      <c r="D2104" s="23">
        <v>2009</v>
      </c>
      <c r="E2104" s="25">
        <v>2453972797</v>
      </c>
      <c r="F2104" s="24">
        <f t="shared" si="1"/>
        <v>435.010392680116</v>
      </c>
      <c r="G2104" s="26">
        <v>0.169</v>
      </c>
      <c r="H2104" s="27">
        <v>74</v>
      </c>
      <c r="I2104" s="26">
        <v>0.222</v>
      </c>
      <c r="J2104" s="5">
        <f>VLOOKUP(A2104,ENERGY!$A$2:$F$2692,5,0)</f>
        <v>0</v>
      </c>
      <c r="K2104" s="5">
        <f t="shared" si="2"/>
        <v>0</v>
      </c>
      <c r="L2104" s="31">
        <f>VLOOKUP(A2104,ENERGY!$A$2:$F$2692,6,0)</f>
        <v>546</v>
      </c>
      <c r="M2104" s="31">
        <f t="shared" si="3"/>
        <v>9.67882262972547e-5</v>
      </c>
      <c r="N2104" s="32">
        <f>VLOOKUP(A2104,'HUMAN RESOURCES'!$A$2:$M$2692,5,0)</f>
        <v>0.027</v>
      </c>
      <c r="O2104" s="32">
        <f>VLOOKUP(A2104,'HUMAN RESOURCES'!$A$2:$M$2692,6,0)</f>
        <v>0.015</v>
      </c>
      <c r="P2104" s="31">
        <f>VLOOKUP(A2104,'HUMAN RESOURCES'!$A$2:$M$2692,7,0)</f>
        <v>45</v>
      </c>
      <c r="Q2104" s="5">
        <f>VLOOKUP(A2104,'HUMAN RESOURCES'!$A$2:$M$2692,8,0)</f>
        <v>44</v>
      </c>
      <c r="R2104" s="5">
        <f>VLOOKUP(A2104,'HUMAN RESOURCES'!$A$2:$M$2692,9,0)</f>
        <v>0.423</v>
      </c>
      <c r="S2104" s="5">
        <f>VLOOKUP(A2104,'HUMAN RESOURCES'!$A$2:$M$2692,10,0)</f>
        <v>0.551</v>
      </c>
      <c r="T2104" s="5">
        <f>VLOOKUP(A2104,'HUMAN RESOURCES'!$A$2:$M$2692,11,0)</f>
        <v>0.025</v>
      </c>
      <c r="U2104" s="5">
        <f>VLOOKUP(A2104,'HUMAN RESOURCES'!$A$2:$M$2692,12,0)</f>
        <v>5641182</v>
      </c>
      <c r="V2104" s="35">
        <f>VLOOKUP(A2104,'HUMAN RESOURCES'!$A$2:$M$2692,13,0)</f>
        <v>0.379</v>
      </c>
      <c r="W2104" s="38">
        <f>VLOOKUP(A2104,TOURISM!$A$2:$F$2692,5,0)</f>
        <v>25000000</v>
      </c>
      <c r="X2104" s="39">
        <f>VLOOKUP(A2104,TOURISM!$A$2:$F$2692,6,0)</f>
        <v>22000000</v>
      </c>
      <c r="Y2104" s="43">
        <f t="shared" si="4"/>
        <v>0.155149441196532</v>
      </c>
      <c r="Z2104" s="35">
        <f>VLOOKUP(A2104,BUSINESS!$A$2:$J$2692,5,0)</f>
        <v>2.352</v>
      </c>
      <c r="AA2104" s="5">
        <f>VLOOKUP(A2104,BUSINESS!$A$2:$J$2692,6,0)</f>
        <v>12</v>
      </c>
      <c r="AB2104" s="5">
        <f>VLOOKUP(A2104,BUSINESS!$A$2:$J$2692,7,0)</f>
        <v>0</v>
      </c>
      <c r="AC2104" s="5">
        <f>VLOOKUP(A2104,BUSINESS!$A$2:$J$2692,8,0)</f>
        <v>357</v>
      </c>
      <c r="AD2104" s="35">
        <f>VLOOKUP(A2104,BUSINESS!$A$2:$J$2692,9,0)</f>
        <v>0.003</v>
      </c>
      <c r="AE2104" s="35">
        <f>VLOOKUP(A2104,BUSINESS!$A$2:$J$2692,10,0)</f>
        <v>0.206</v>
      </c>
    </row>
    <row r="2105" customHeight="1" spans="1:31">
      <c r="A2105" s="22" t="str">
        <f t="shared" si="0"/>
        <v>Sierra Leone-Africa2010</v>
      </c>
      <c r="B2105" s="22" t="s">
        <v>231</v>
      </c>
      <c r="C2105" s="22" t="s">
        <v>69</v>
      </c>
      <c r="D2105" s="23">
        <v>2010</v>
      </c>
      <c r="E2105" s="25">
        <v>2578159463</v>
      </c>
      <c r="F2105" s="24">
        <f t="shared" si="1"/>
        <v>448.221526480639</v>
      </c>
      <c r="G2105" s="26">
        <v>0.154</v>
      </c>
      <c r="H2105" s="27">
        <v>69</v>
      </c>
      <c r="I2105" s="26">
        <v>0.213</v>
      </c>
      <c r="J2105" s="5">
        <f>VLOOKUP(A2105,ENERGY!$A$2:$F$2692,5,0)</f>
        <v>0</v>
      </c>
      <c r="K2105" s="5">
        <f t="shared" si="2"/>
        <v>0</v>
      </c>
      <c r="L2105" s="31">
        <f>VLOOKUP(A2105,ENERGY!$A$2:$F$2692,6,0)</f>
        <v>653</v>
      </c>
      <c r="M2105" s="31">
        <f t="shared" si="3"/>
        <v>0.00011352620386455</v>
      </c>
      <c r="N2105" s="32">
        <f>VLOOKUP(A2105,'HUMAN RESOURCES'!$A$2:$M$2692,5,0)</f>
        <v>0.03</v>
      </c>
      <c r="O2105" s="32">
        <f>VLOOKUP(A2105,'HUMAN RESOURCES'!$A$2:$M$2692,6,0)</f>
        <v>0.02</v>
      </c>
      <c r="P2105" s="31">
        <f>VLOOKUP(A2105,'HUMAN RESOURCES'!$A$2:$M$2692,7,0)</f>
        <v>45</v>
      </c>
      <c r="Q2105" s="5">
        <f>VLOOKUP(A2105,'HUMAN RESOURCES'!$A$2:$M$2692,8,0)</f>
        <v>45</v>
      </c>
      <c r="R2105" s="5">
        <f>VLOOKUP(A2105,'HUMAN RESOURCES'!$A$2:$M$2692,9,0)</f>
        <v>0.422</v>
      </c>
      <c r="S2105" s="5">
        <f>VLOOKUP(A2105,'HUMAN RESOURCES'!$A$2:$M$2692,10,0)</f>
        <v>0.553</v>
      </c>
      <c r="T2105" s="5">
        <f>VLOOKUP(A2105,'HUMAN RESOURCES'!$A$2:$M$2692,11,0)</f>
        <v>0.026</v>
      </c>
      <c r="U2105" s="5">
        <f>VLOOKUP(A2105,'HUMAN RESOURCES'!$A$2:$M$2692,12,0)</f>
        <v>5751976</v>
      </c>
      <c r="V2105" s="35">
        <f>VLOOKUP(A2105,'HUMAN RESOURCES'!$A$2:$M$2692,13,0)</f>
        <v>0.382</v>
      </c>
      <c r="W2105" s="38">
        <f>VLOOKUP(A2105,TOURISM!$A$2:$F$2692,5,0)</f>
        <v>26000000</v>
      </c>
      <c r="X2105" s="39">
        <f>VLOOKUP(A2105,TOURISM!$A$2:$F$2692,6,0)</f>
        <v>22000000</v>
      </c>
      <c r="Y2105" s="43">
        <f t="shared" si="4"/>
        <v>0.511548377177092</v>
      </c>
      <c r="Z2105" s="35">
        <f>VLOOKUP(A2105,BUSINESS!$A$2:$J$2692,5,0)</f>
        <v>2.352</v>
      </c>
      <c r="AA2105" s="5">
        <f>VLOOKUP(A2105,BUSINESS!$A$2:$J$2692,6,0)</f>
        <v>12</v>
      </c>
      <c r="AB2105" s="5">
        <f>VLOOKUP(A2105,BUSINESS!$A$2:$J$2692,7,0)</f>
        <v>0</v>
      </c>
      <c r="AC2105" s="5">
        <f>VLOOKUP(A2105,BUSINESS!$A$2:$J$2692,8,0)</f>
        <v>357</v>
      </c>
      <c r="AD2105" s="35">
        <f>VLOOKUP(A2105,BUSINESS!$A$2:$J$2692,9,0)</f>
        <v>0.006</v>
      </c>
      <c r="AE2105" s="35">
        <f>VLOOKUP(A2105,BUSINESS!$A$2:$J$2692,10,0)</f>
        <v>0.348</v>
      </c>
    </row>
    <row r="2106" customHeight="1" spans="1:31">
      <c r="A2106" s="22" t="str">
        <f t="shared" si="0"/>
        <v>Sierra Leone-Africa2011</v>
      </c>
      <c r="B2106" s="22" t="s">
        <v>231</v>
      </c>
      <c r="C2106" s="22" t="s">
        <v>69</v>
      </c>
      <c r="D2106" s="23">
        <v>2011</v>
      </c>
      <c r="E2106" s="25">
        <v>2932273988</v>
      </c>
      <c r="F2106" s="24">
        <f t="shared" si="1"/>
        <v>499.919612526897</v>
      </c>
      <c r="G2106" s="26">
        <v>0.163</v>
      </c>
      <c r="H2106" s="27">
        <v>82</v>
      </c>
      <c r="I2106" s="26">
        <v>0.21</v>
      </c>
      <c r="J2106" s="5">
        <f>VLOOKUP(A2106,ENERGY!$A$2:$F$2692,5,0)</f>
        <v>0</v>
      </c>
      <c r="K2106" s="5">
        <f t="shared" si="2"/>
        <v>0</v>
      </c>
      <c r="L2106" s="31">
        <f>VLOOKUP(A2106,ENERGY!$A$2:$F$2692,6,0)</f>
        <v>425</v>
      </c>
      <c r="M2106" s="31">
        <f t="shared" si="3"/>
        <v>7.24577021770215e-5</v>
      </c>
      <c r="N2106" s="32">
        <f>VLOOKUP(A2106,'HUMAN RESOURCES'!$A$2:$M$2692,5,0)</f>
        <v>0.034</v>
      </c>
      <c r="O2106" s="32">
        <f>VLOOKUP(A2106,'HUMAN RESOURCES'!$A$2:$M$2692,6,0)</f>
        <v>0.033</v>
      </c>
      <c r="P2106" s="31">
        <f>VLOOKUP(A2106,'HUMAN RESOURCES'!$A$2:$M$2692,7,0)</f>
        <v>45</v>
      </c>
      <c r="Q2106" s="5">
        <f>VLOOKUP(A2106,'HUMAN RESOURCES'!$A$2:$M$2692,8,0)</f>
        <v>45</v>
      </c>
      <c r="R2106" s="5">
        <f>VLOOKUP(A2106,'HUMAN RESOURCES'!$A$2:$M$2692,9,0)</f>
        <v>0.42</v>
      </c>
      <c r="S2106" s="5">
        <f>VLOOKUP(A2106,'HUMAN RESOURCES'!$A$2:$M$2692,10,0)</f>
        <v>0.554</v>
      </c>
      <c r="T2106" s="5">
        <f>VLOOKUP(A2106,'HUMAN RESOURCES'!$A$2:$M$2692,11,0)</f>
        <v>0.026</v>
      </c>
      <c r="U2106" s="5">
        <f>VLOOKUP(A2106,'HUMAN RESOURCES'!$A$2:$M$2692,12,0)</f>
        <v>5865491</v>
      </c>
      <c r="V2106" s="35">
        <f>VLOOKUP(A2106,'HUMAN RESOURCES'!$A$2:$M$2692,13,0)</f>
        <v>0.386</v>
      </c>
      <c r="W2106" s="38">
        <f>VLOOKUP(A2106,TOURISM!$A$2:$F$2692,5,0)</f>
        <v>44000000</v>
      </c>
      <c r="X2106" s="39">
        <f>VLOOKUP(A2106,TOURISM!$A$2:$F$2692,6,0)</f>
        <v>29000000</v>
      </c>
      <c r="Y2106" s="43">
        <f t="shared" si="4"/>
        <v>0.422454223966593</v>
      </c>
      <c r="Z2106" s="35">
        <f>VLOOKUP(A2106,BUSINESS!$A$2:$J$2692,5,0)</f>
        <v>0.324</v>
      </c>
      <c r="AA2106" s="5">
        <f>VLOOKUP(A2106,BUSINESS!$A$2:$J$2692,6,0)</f>
        <v>12</v>
      </c>
      <c r="AB2106" s="5">
        <f>VLOOKUP(A2106,BUSINESS!$A$2:$J$2692,7,0)</f>
        <v>0</v>
      </c>
      <c r="AC2106" s="5">
        <f>VLOOKUP(A2106,BUSINESS!$A$2:$J$2692,8,0)</f>
        <v>357</v>
      </c>
      <c r="AD2106" s="35">
        <f>VLOOKUP(A2106,BUSINESS!$A$2:$J$2692,9,0)</f>
        <v>0.009</v>
      </c>
      <c r="AE2106" s="35">
        <f>VLOOKUP(A2106,BUSINESS!$A$2:$J$2692,10,0)</f>
        <v>0.364</v>
      </c>
    </row>
    <row r="2107" customHeight="1" spans="1:31">
      <c r="A2107" s="22" t="str">
        <f t="shared" si="0"/>
        <v>Sierra Leone-Africa2012</v>
      </c>
      <c r="B2107" s="22" t="s">
        <v>231</v>
      </c>
      <c r="C2107" s="22" t="s">
        <v>69</v>
      </c>
      <c r="D2107" s="23">
        <v>2012</v>
      </c>
      <c r="E2107" s="25">
        <v>3787392596</v>
      </c>
      <c r="F2107" s="24">
        <f t="shared" si="1"/>
        <v>633.478095922426</v>
      </c>
      <c r="G2107" s="26">
        <v>0.151</v>
      </c>
      <c r="H2107" s="27">
        <v>96</v>
      </c>
      <c r="I2107" s="26">
        <v>0.21</v>
      </c>
      <c r="J2107" s="5">
        <f>VLOOKUP(A2107,ENERGY!$A$2:$F$2692,5,0)</f>
        <v>0</v>
      </c>
      <c r="K2107" s="5">
        <f t="shared" si="2"/>
        <v>0</v>
      </c>
      <c r="L2107" s="31">
        <f>VLOOKUP(A2107,ENERGY!$A$2:$F$2692,6,0)</f>
        <v>733</v>
      </c>
      <c r="M2107" s="31">
        <f t="shared" si="3"/>
        <v>0.000122601349752213</v>
      </c>
      <c r="N2107" s="32">
        <f>VLOOKUP(A2107,'HUMAN RESOURCES'!$A$2:$M$2692,5,0)</f>
        <v>0.035</v>
      </c>
      <c r="O2107" s="32">
        <f>VLOOKUP(A2107,'HUMAN RESOURCES'!$A$2:$M$2692,6,0)</f>
        <v>0.054</v>
      </c>
      <c r="P2107" s="31">
        <f>VLOOKUP(A2107,'HUMAN RESOURCES'!$A$2:$M$2692,7,0)</f>
        <v>46</v>
      </c>
      <c r="Q2107" s="5">
        <f>VLOOKUP(A2107,'HUMAN RESOURCES'!$A$2:$M$2692,8,0)</f>
        <v>45</v>
      </c>
      <c r="R2107" s="5">
        <f>VLOOKUP(A2107,'HUMAN RESOURCES'!$A$2:$M$2692,9,0)</f>
        <v>0.417</v>
      </c>
      <c r="S2107" s="5">
        <f>VLOOKUP(A2107,'HUMAN RESOURCES'!$A$2:$M$2692,10,0)</f>
        <v>0.556</v>
      </c>
      <c r="T2107" s="5">
        <f>VLOOKUP(A2107,'HUMAN RESOURCES'!$A$2:$M$2692,11,0)</f>
        <v>0.026</v>
      </c>
      <c r="U2107" s="5">
        <f>VLOOKUP(A2107,'HUMAN RESOURCES'!$A$2:$M$2692,12,0)</f>
        <v>5978727</v>
      </c>
      <c r="V2107" s="35">
        <f>VLOOKUP(A2107,'HUMAN RESOURCES'!$A$2:$M$2692,13,0)</f>
        <v>0.389</v>
      </c>
      <c r="W2107" s="38">
        <f>VLOOKUP(A2107,TOURISM!$A$2:$F$2692,5,0)</f>
        <v>41000000</v>
      </c>
      <c r="X2107" s="39">
        <f>VLOOKUP(A2107,TOURISM!$A$2:$F$2692,6,0)</f>
        <v>25000000</v>
      </c>
      <c r="Y2107" s="43">
        <f t="shared" si="4"/>
        <v>0.633373871768536</v>
      </c>
      <c r="Z2107" s="35">
        <f>VLOOKUP(A2107,BUSINESS!$A$2:$J$2692,5,0)</f>
        <v>0.324</v>
      </c>
      <c r="AA2107" s="5">
        <f>VLOOKUP(A2107,BUSINESS!$A$2:$J$2692,6,0)</f>
        <v>12</v>
      </c>
      <c r="AB2107" s="5">
        <f>VLOOKUP(A2107,BUSINESS!$A$2:$J$2692,7,0)</f>
        <v>137</v>
      </c>
      <c r="AC2107" s="5">
        <f>VLOOKUP(A2107,BUSINESS!$A$2:$J$2692,8,0)</f>
        <v>357</v>
      </c>
      <c r="AD2107" s="35">
        <f>VLOOKUP(A2107,BUSINESS!$A$2:$J$2692,9,0)</f>
        <v>0.013</v>
      </c>
      <c r="AE2107" s="35">
        <f>VLOOKUP(A2107,BUSINESS!$A$2:$J$2692,10,0)</f>
        <v>0.37</v>
      </c>
    </row>
    <row r="2108" customHeight="1" spans="1:31">
      <c r="A2108" s="22" t="str">
        <f t="shared" si="0"/>
        <v>Singapore-Asia2000</v>
      </c>
      <c r="B2108" s="22" t="s">
        <v>232</v>
      </c>
      <c r="C2108" s="22" t="s">
        <v>65</v>
      </c>
      <c r="D2108" s="23">
        <v>2000</v>
      </c>
      <c r="E2108" s="25">
        <v>95835970989</v>
      </c>
      <c r="F2108" s="24">
        <f t="shared" si="1"/>
        <v>23793.0363189255</v>
      </c>
      <c r="G2108" s="26">
        <v>0.027</v>
      </c>
      <c r="H2108" s="27">
        <v>662</v>
      </c>
      <c r="I2108" s="26">
        <v>0.058</v>
      </c>
      <c r="J2108" s="5">
        <f>VLOOKUP(A2108,ENERGY!$A$2:$F$2692,5,0)</f>
        <v>0</v>
      </c>
      <c r="K2108" s="5">
        <f t="shared" si="2"/>
        <v>0</v>
      </c>
      <c r="L2108" s="31">
        <f>VLOOKUP(A2108,ENERGY!$A$2:$F$2692,6,0)</f>
        <v>0</v>
      </c>
      <c r="M2108" s="31">
        <f t="shared" si="3"/>
        <v>0</v>
      </c>
      <c r="N2108" s="32">
        <f>VLOOKUP(A2108,'HUMAN RESOURCES'!$A$2:$M$2692,5,0)</f>
        <v>0.013</v>
      </c>
      <c r="O2108" s="32">
        <f>VLOOKUP(A2108,'HUMAN RESOURCES'!$A$2:$M$2692,6,0)</f>
        <v>0.011</v>
      </c>
      <c r="P2108" s="31">
        <f>VLOOKUP(A2108,'HUMAN RESOURCES'!$A$2:$M$2692,7,0)</f>
        <v>80</v>
      </c>
      <c r="Q2108" s="5">
        <f>VLOOKUP(A2108,'HUMAN RESOURCES'!$A$2:$M$2692,8,0)</f>
        <v>76</v>
      </c>
      <c r="R2108" s="5">
        <f>VLOOKUP(A2108,'HUMAN RESOURCES'!$A$2:$M$2692,9,0)</f>
        <v>0.215</v>
      </c>
      <c r="S2108" s="5">
        <f>VLOOKUP(A2108,'HUMAN RESOURCES'!$A$2:$M$2692,10,0)</f>
        <v>0.712</v>
      </c>
      <c r="T2108" s="5">
        <f>VLOOKUP(A2108,'HUMAN RESOURCES'!$A$2:$M$2692,11,0)</f>
        <v>0.073</v>
      </c>
      <c r="U2108" s="5">
        <f>VLOOKUP(A2108,'HUMAN RESOURCES'!$A$2:$M$2692,12,0)</f>
        <v>4027900</v>
      </c>
      <c r="V2108" s="35">
        <f>VLOOKUP(A2108,'HUMAN RESOURCES'!$A$2:$M$2692,13,0)</f>
        <v>1</v>
      </c>
      <c r="W2108" s="38">
        <f>VLOOKUP(A2108,TOURISM!$A$2:$F$2692,5,0)</f>
        <v>5142000000</v>
      </c>
      <c r="X2108" s="39">
        <f>VLOOKUP(A2108,TOURISM!$A$2:$F$2692,6,0)</f>
        <v>4535000000</v>
      </c>
      <c r="Y2108" s="43">
        <f t="shared" si="4"/>
        <v>-2.19409540513</v>
      </c>
      <c r="Z2108" s="35">
        <f>VLOOKUP(A2108,BUSINESS!$A$2:$J$2692,5,0)</f>
        <v>0</v>
      </c>
      <c r="AA2108" s="5">
        <f>VLOOKUP(A2108,BUSINESS!$A$2:$J$2692,6,0)</f>
        <v>0</v>
      </c>
      <c r="AB2108" s="5">
        <f>VLOOKUP(A2108,BUSINESS!$A$2:$J$2692,7,0)</f>
        <v>0</v>
      </c>
      <c r="AC2108" s="5">
        <f>VLOOKUP(A2108,BUSINESS!$A$2:$J$2692,8,0)</f>
        <v>0</v>
      </c>
      <c r="AD2108" s="35">
        <f>VLOOKUP(A2108,BUSINESS!$A$2:$J$2692,9,0)</f>
        <v>0.36</v>
      </c>
      <c r="AE2108" s="35">
        <f>VLOOKUP(A2108,BUSINESS!$A$2:$J$2692,10,0)</f>
        <v>0.701</v>
      </c>
    </row>
    <row r="2109" customHeight="1" spans="1:31">
      <c r="A2109" s="22" t="str">
        <f t="shared" si="0"/>
        <v>Singapore-Asia2001</v>
      </c>
      <c r="B2109" s="22" t="s">
        <v>232</v>
      </c>
      <c r="C2109" s="22" t="s">
        <v>65</v>
      </c>
      <c r="D2109" s="23">
        <v>2001</v>
      </c>
      <c r="E2109" s="25">
        <v>89285087395</v>
      </c>
      <c r="F2109" s="24">
        <f t="shared" si="1"/>
        <v>21576.8698392943</v>
      </c>
      <c r="G2109" s="26">
        <v>0.024</v>
      </c>
      <c r="H2109" s="27">
        <v>526</v>
      </c>
      <c r="I2109" s="26">
        <v>0.056</v>
      </c>
      <c r="J2109" s="5">
        <f>VLOOKUP(A2109,ENERGY!$A$2:$F$2692,5,0)</f>
        <v>33447</v>
      </c>
      <c r="K2109" s="5">
        <f t="shared" si="2"/>
        <v>0.00808289028516191</v>
      </c>
      <c r="L2109" s="31">
        <f>VLOOKUP(A2109,ENERGY!$A$2:$F$2692,6,0)</f>
        <v>0</v>
      </c>
      <c r="M2109" s="31">
        <f t="shared" si="3"/>
        <v>0</v>
      </c>
      <c r="N2109" s="32">
        <f>VLOOKUP(A2109,'HUMAN RESOURCES'!$A$2:$M$2692,5,0)</f>
        <v>0.013</v>
      </c>
      <c r="O2109" s="32">
        <f>VLOOKUP(A2109,'HUMAN RESOURCES'!$A$2:$M$2692,6,0)</f>
        <v>0.008</v>
      </c>
      <c r="P2109" s="31">
        <f>VLOOKUP(A2109,'HUMAN RESOURCES'!$A$2:$M$2692,7,0)</f>
        <v>80</v>
      </c>
      <c r="Q2109" s="5">
        <f>VLOOKUP(A2109,'HUMAN RESOURCES'!$A$2:$M$2692,8,0)</f>
        <v>76</v>
      </c>
      <c r="R2109" s="5">
        <f>VLOOKUP(A2109,'HUMAN RESOURCES'!$A$2:$M$2692,9,0)</f>
        <v>0.211</v>
      </c>
      <c r="S2109" s="5">
        <f>VLOOKUP(A2109,'HUMAN RESOURCES'!$A$2:$M$2692,10,0)</f>
        <v>0.714</v>
      </c>
      <c r="T2109" s="5">
        <f>VLOOKUP(A2109,'HUMAN RESOURCES'!$A$2:$M$2692,11,0)</f>
        <v>0.075</v>
      </c>
      <c r="U2109" s="5">
        <f>VLOOKUP(A2109,'HUMAN RESOURCES'!$A$2:$M$2692,12,0)</f>
        <v>4138000</v>
      </c>
      <c r="V2109" s="35">
        <f>VLOOKUP(A2109,'HUMAN RESOURCES'!$A$2:$M$2692,13,0)</f>
        <v>1</v>
      </c>
      <c r="W2109" s="38">
        <f>VLOOKUP(A2109,TOURISM!$A$2:$F$2692,5,0)</f>
        <v>4641000000</v>
      </c>
      <c r="X2109" s="39">
        <f>VLOOKUP(A2109,TOURISM!$A$2:$F$2692,6,0)</f>
        <v>6600000000</v>
      </c>
      <c r="Y2109" s="43">
        <f t="shared" si="4"/>
        <v>-4.08301809288913</v>
      </c>
      <c r="Z2109" s="35">
        <f>VLOOKUP(A2109,BUSINESS!$A$2:$J$2692,5,0)</f>
        <v>0</v>
      </c>
      <c r="AA2109" s="5">
        <f>VLOOKUP(A2109,BUSINESS!$A$2:$J$2692,6,0)</f>
        <v>0</v>
      </c>
      <c r="AB2109" s="5">
        <f>VLOOKUP(A2109,BUSINESS!$A$2:$J$2692,7,0)</f>
        <v>0</v>
      </c>
      <c r="AC2109" s="5">
        <f>VLOOKUP(A2109,BUSINESS!$A$2:$J$2692,8,0)</f>
        <v>0</v>
      </c>
      <c r="AD2109" s="35">
        <f>VLOOKUP(A2109,BUSINESS!$A$2:$J$2692,9,0)</f>
        <v>0.417</v>
      </c>
      <c r="AE2109" s="35">
        <f>VLOOKUP(A2109,BUSINESS!$A$2:$J$2692,10,0)</f>
        <v>0.744</v>
      </c>
    </row>
    <row r="2110" customHeight="1" spans="1:31">
      <c r="A2110" s="22" t="str">
        <f t="shared" si="0"/>
        <v>Singapore-Asia2002</v>
      </c>
      <c r="B2110" s="22" t="s">
        <v>232</v>
      </c>
      <c r="C2110" s="22" t="s">
        <v>65</v>
      </c>
      <c r="D2110" s="23">
        <v>2002</v>
      </c>
      <c r="E2110" s="25">
        <v>91941791944</v>
      </c>
      <c r="F2110" s="24">
        <f t="shared" si="1"/>
        <v>22016.7126302682</v>
      </c>
      <c r="G2110" s="26">
        <v>0.029</v>
      </c>
      <c r="H2110" s="27">
        <v>632</v>
      </c>
      <c r="I2110" s="26">
        <v>0.053</v>
      </c>
      <c r="J2110" s="5">
        <f>VLOOKUP(A2110,ENERGY!$A$2:$F$2692,5,0)</f>
        <v>34280</v>
      </c>
      <c r="K2110" s="5">
        <f t="shared" si="2"/>
        <v>0.0082088122605364</v>
      </c>
      <c r="L2110" s="31">
        <f>VLOOKUP(A2110,ENERGY!$A$2:$F$2692,6,0)</f>
        <v>13520</v>
      </c>
      <c r="M2110" s="31">
        <f t="shared" si="3"/>
        <v>0.00323754789272031</v>
      </c>
      <c r="N2110" s="32">
        <f>VLOOKUP(A2110,'HUMAN RESOURCES'!$A$2:$M$2692,5,0)</f>
        <v>0.016</v>
      </c>
      <c r="O2110" s="32">
        <f>VLOOKUP(A2110,'HUMAN RESOURCES'!$A$2:$M$2692,6,0)</f>
        <v>0.008</v>
      </c>
      <c r="P2110" s="31">
        <f>VLOOKUP(A2110,'HUMAN RESOURCES'!$A$2:$M$2692,7,0)</f>
        <v>81</v>
      </c>
      <c r="Q2110" s="5">
        <f>VLOOKUP(A2110,'HUMAN RESOURCES'!$A$2:$M$2692,8,0)</f>
        <v>77</v>
      </c>
      <c r="R2110" s="5">
        <f>VLOOKUP(A2110,'HUMAN RESOURCES'!$A$2:$M$2692,9,0)</f>
        <v>0.206</v>
      </c>
      <c r="S2110" s="5">
        <f>VLOOKUP(A2110,'HUMAN RESOURCES'!$A$2:$M$2692,10,0)</f>
        <v>0.717</v>
      </c>
      <c r="T2110" s="5">
        <f>VLOOKUP(A2110,'HUMAN RESOURCES'!$A$2:$M$2692,11,0)</f>
        <v>0.077</v>
      </c>
      <c r="U2110" s="5">
        <f>VLOOKUP(A2110,'HUMAN RESOURCES'!$A$2:$M$2692,12,0)</f>
        <v>4176000</v>
      </c>
      <c r="V2110" s="35">
        <f>VLOOKUP(A2110,'HUMAN RESOURCES'!$A$2:$M$2692,13,0)</f>
        <v>1</v>
      </c>
      <c r="W2110" s="38">
        <f>VLOOKUP(A2110,TOURISM!$A$2:$F$2692,5,0)</f>
        <v>4458000000</v>
      </c>
      <c r="X2110" s="39">
        <f>VLOOKUP(A2110,TOURISM!$A$2:$F$2692,6,0)</f>
        <v>8212000000</v>
      </c>
      <c r="Y2110" s="43">
        <f t="shared" si="4"/>
        <v>-4.68030112780679</v>
      </c>
      <c r="Z2110" s="35">
        <f>VLOOKUP(A2110,BUSINESS!$A$2:$J$2692,5,0)</f>
        <v>0</v>
      </c>
      <c r="AA2110" s="5">
        <f>VLOOKUP(A2110,BUSINESS!$A$2:$J$2692,6,0)</f>
        <v>0</v>
      </c>
      <c r="AB2110" s="5">
        <f>VLOOKUP(A2110,BUSINESS!$A$2:$J$2692,7,0)</f>
        <v>0</v>
      </c>
      <c r="AC2110" s="5">
        <f>VLOOKUP(A2110,BUSINESS!$A$2:$J$2692,8,0)</f>
        <v>0</v>
      </c>
      <c r="AD2110" s="35">
        <f>VLOOKUP(A2110,BUSINESS!$A$2:$J$2692,9,0)</f>
        <v>0.47</v>
      </c>
      <c r="AE2110" s="35">
        <f>VLOOKUP(A2110,BUSINESS!$A$2:$J$2692,10,0)</f>
        <v>0.801</v>
      </c>
    </row>
    <row r="2111" customHeight="1" spans="1:31">
      <c r="A2111" s="22" t="str">
        <f t="shared" si="0"/>
        <v>Singapore-Asia2003</v>
      </c>
      <c r="B2111" s="22" t="s">
        <v>232</v>
      </c>
      <c r="C2111" s="22" t="s">
        <v>65</v>
      </c>
      <c r="D2111" s="23">
        <v>2003</v>
      </c>
      <c r="E2111" s="25">
        <v>97002305536</v>
      </c>
      <c r="F2111" s="24">
        <f t="shared" si="1"/>
        <v>23574.0025119082</v>
      </c>
      <c r="G2111" s="26">
        <v>0.036</v>
      </c>
      <c r="H2111" s="27">
        <v>823</v>
      </c>
      <c r="I2111" s="26">
        <v>0.053</v>
      </c>
      <c r="J2111" s="5">
        <f>VLOOKUP(A2111,ENERGY!$A$2:$F$2692,5,0)</f>
        <v>28262</v>
      </c>
      <c r="K2111" s="5">
        <f t="shared" si="2"/>
        <v>0.00686837756391562</v>
      </c>
      <c r="L2111" s="31">
        <f>VLOOKUP(A2111,ENERGY!$A$2:$F$2692,6,0)</f>
        <v>24767</v>
      </c>
      <c r="M2111" s="31">
        <f t="shared" si="3"/>
        <v>0.00601900456887334</v>
      </c>
      <c r="N2111" s="32">
        <f>VLOOKUP(A2111,'HUMAN RESOURCES'!$A$2:$M$2692,5,0)</f>
        <v>0.018</v>
      </c>
      <c r="O2111" s="32">
        <f>VLOOKUP(A2111,'HUMAN RESOURCES'!$A$2:$M$2692,6,0)</f>
        <v>0.009</v>
      </c>
      <c r="P2111" s="31">
        <f>VLOOKUP(A2111,'HUMAN RESOURCES'!$A$2:$M$2692,7,0)</f>
        <v>82</v>
      </c>
      <c r="Q2111" s="5">
        <f>VLOOKUP(A2111,'HUMAN RESOURCES'!$A$2:$M$2692,8,0)</f>
        <v>77</v>
      </c>
      <c r="R2111" s="5">
        <f>VLOOKUP(A2111,'HUMAN RESOURCES'!$A$2:$M$2692,9,0)</f>
        <v>0.201</v>
      </c>
      <c r="S2111" s="5">
        <f>VLOOKUP(A2111,'HUMAN RESOURCES'!$A$2:$M$2692,10,0)</f>
        <v>0.72</v>
      </c>
      <c r="T2111" s="5">
        <f>VLOOKUP(A2111,'HUMAN RESOURCES'!$A$2:$M$2692,11,0)</f>
        <v>0.079</v>
      </c>
      <c r="U2111" s="5">
        <f>VLOOKUP(A2111,'HUMAN RESOURCES'!$A$2:$M$2692,12,0)</f>
        <v>4114800</v>
      </c>
      <c r="V2111" s="35">
        <f>VLOOKUP(A2111,'HUMAN RESOURCES'!$A$2:$M$2692,13,0)</f>
        <v>1</v>
      </c>
      <c r="W2111" s="38">
        <f>VLOOKUP(A2111,TOURISM!$A$2:$F$2692,5,0)</f>
        <v>3842000000</v>
      </c>
      <c r="X2111" s="39">
        <f>VLOOKUP(A2111,TOURISM!$A$2:$F$2692,6,0)</f>
        <v>8382000000</v>
      </c>
      <c r="Y2111" s="43">
        <f t="shared" si="4"/>
        <v>-3.47719298245614</v>
      </c>
      <c r="Z2111" s="35">
        <f>VLOOKUP(A2111,BUSINESS!$A$2:$J$2692,5,0)</f>
        <v>0</v>
      </c>
      <c r="AA2111" s="5">
        <f>VLOOKUP(A2111,BUSINESS!$A$2:$J$2692,6,0)</f>
        <v>8</v>
      </c>
      <c r="AB2111" s="5">
        <f>VLOOKUP(A2111,BUSINESS!$A$2:$J$2692,7,0)</f>
        <v>0</v>
      </c>
      <c r="AC2111" s="5">
        <f>VLOOKUP(A2111,BUSINESS!$A$2:$J$2692,8,0)</f>
        <v>0</v>
      </c>
      <c r="AD2111" s="35">
        <f>VLOOKUP(A2111,BUSINESS!$A$2:$J$2692,9,0)</f>
        <v>0.538</v>
      </c>
      <c r="AE2111" s="35">
        <f>VLOOKUP(A2111,BUSINESS!$A$2:$J$2692,10,0)</f>
        <v>0.841</v>
      </c>
    </row>
    <row r="2112" customHeight="1" spans="1:31">
      <c r="A2112" s="22" t="str">
        <f t="shared" si="0"/>
        <v>Singapore-Asia2004</v>
      </c>
      <c r="B2112" s="22" t="s">
        <v>232</v>
      </c>
      <c r="C2112" s="22" t="s">
        <v>65</v>
      </c>
      <c r="D2112" s="23">
        <v>2004</v>
      </c>
      <c r="E2112" s="25">
        <v>114000000000</v>
      </c>
      <c r="F2112" s="24">
        <f t="shared" si="1"/>
        <v>27359.781121751</v>
      </c>
      <c r="G2112" s="26">
        <v>0.032</v>
      </c>
      <c r="H2112" s="27">
        <v>826</v>
      </c>
      <c r="I2112" s="26">
        <v>0.053</v>
      </c>
      <c r="J2112" s="5">
        <f>VLOOKUP(A2112,ENERGY!$A$2:$F$2692,5,0)</f>
        <v>25162</v>
      </c>
      <c r="K2112" s="5">
        <f t="shared" si="2"/>
        <v>0.00603883168934648</v>
      </c>
      <c r="L2112" s="31">
        <f>VLOOKUP(A2112,ENERGY!$A$2:$F$2692,6,0)</f>
        <v>19637</v>
      </c>
      <c r="M2112" s="31">
        <f t="shared" si="3"/>
        <v>0.00471284229726162</v>
      </c>
      <c r="N2112" s="32">
        <f>VLOOKUP(A2112,'HUMAN RESOURCES'!$A$2:$M$2692,5,0)</f>
        <v>0.019</v>
      </c>
      <c r="O2112" s="32">
        <f>VLOOKUP(A2112,'HUMAN RESOURCES'!$A$2:$M$2692,6,0)</f>
        <v>0.019</v>
      </c>
      <c r="P2112" s="31">
        <f>VLOOKUP(A2112,'HUMAN RESOURCES'!$A$2:$M$2692,7,0)</f>
        <v>82</v>
      </c>
      <c r="Q2112" s="5">
        <f>VLOOKUP(A2112,'HUMAN RESOURCES'!$A$2:$M$2692,8,0)</f>
        <v>77</v>
      </c>
      <c r="R2112" s="5">
        <f>VLOOKUP(A2112,'HUMAN RESOURCES'!$A$2:$M$2692,9,0)</f>
        <v>0.196</v>
      </c>
      <c r="S2112" s="5">
        <f>VLOOKUP(A2112,'HUMAN RESOURCES'!$A$2:$M$2692,10,0)</f>
        <v>0.723</v>
      </c>
      <c r="T2112" s="5">
        <f>VLOOKUP(A2112,'HUMAN RESOURCES'!$A$2:$M$2692,11,0)</f>
        <v>0.081</v>
      </c>
      <c r="U2112" s="5">
        <f>VLOOKUP(A2112,'HUMAN RESOURCES'!$A$2:$M$2692,12,0)</f>
        <v>4166700</v>
      </c>
      <c r="V2112" s="35">
        <f>VLOOKUP(A2112,'HUMAN RESOURCES'!$A$2:$M$2692,13,0)</f>
        <v>1</v>
      </c>
      <c r="W2112" s="38">
        <f>VLOOKUP(A2112,TOURISM!$A$2:$F$2692,5,0)</f>
        <v>5327000000</v>
      </c>
      <c r="X2112" s="39">
        <f>VLOOKUP(A2112,TOURISM!$A$2:$F$2692,6,0)</f>
        <v>9291000000</v>
      </c>
      <c r="Y2112" s="43">
        <f t="shared" si="4"/>
        <v>-3.04094488188976</v>
      </c>
      <c r="Z2112" s="35">
        <f>VLOOKUP(A2112,BUSINESS!$A$2:$J$2692,5,0)</f>
        <v>0</v>
      </c>
      <c r="AA2112" s="5">
        <f>VLOOKUP(A2112,BUSINESS!$A$2:$J$2692,6,0)</f>
        <v>8</v>
      </c>
      <c r="AB2112" s="5">
        <f>VLOOKUP(A2112,BUSINESS!$A$2:$J$2692,7,0)</f>
        <v>0</v>
      </c>
      <c r="AC2112" s="5">
        <f>VLOOKUP(A2112,BUSINESS!$A$2:$J$2692,8,0)</f>
        <v>0</v>
      </c>
      <c r="AD2112" s="35">
        <f>VLOOKUP(A2112,BUSINESS!$A$2:$J$2692,9,0)</f>
        <v>0.62</v>
      </c>
      <c r="AE2112" s="35">
        <f>VLOOKUP(A2112,BUSINESS!$A$2:$J$2692,10,0)</f>
        <v>0.912</v>
      </c>
    </row>
    <row r="2113" customHeight="1" spans="1:31">
      <c r="A2113" s="22" t="str">
        <f t="shared" si="0"/>
        <v>Singapore-Asia2005</v>
      </c>
      <c r="B2113" s="22" t="s">
        <v>232</v>
      </c>
      <c r="C2113" s="22" t="s">
        <v>65</v>
      </c>
      <c r="D2113" s="23">
        <v>2005</v>
      </c>
      <c r="E2113" s="25">
        <v>127000000000</v>
      </c>
      <c r="F2113" s="24">
        <f t="shared" si="1"/>
        <v>29771.6723709503</v>
      </c>
      <c r="G2113" s="26">
        <v>0.038</v>
      </c>
      <c r="H2113" s="27">
        <v>1058</v>
      </c>
      <c r="I2113" s="26">
        <v>0.053</v>
      </c>
      <c r="J2113" s="5">
        <f>VLOOKUP(A2113,ENERGY!$A$2:$F$2692,5,0)</f>
        <v>30845</v>
      </c>
      <c r="K2113" s="5">
        <f t="shared" si="2"/>
        <v>0.00723076562426743</v>
      </c>
      <c r="L2113" s="31">
        <f>VLOOKUP(A2113,ENERGY!$A$2:$F$2692,6,0)</f>
        <v>28474</v>
      </c>
      <c r="M2113" s="31">
        <f t="shared" si="3"/>
        <v>0.00667494959913733</v>
      </c>
      <c r="N2113" s="32">
        <f>VLOOKUP(A2113,'HUMAN RESOURCES'!$A$2:$M$2692,5,0)</f>
        <v>0.021</v>
      </c>
      <c r="O2113" s="32">
        <f>VLOOKUP(A2113,'HUMAN RESOURCES'!$A$2:$M$2692,6,0)</f>
        <v>0.01</v>
      </c>
      <c r="P2113" s="31">
        <f>VLOOKUP(A2113,'HUMAN RESOURCES'!$A$2:$M$2692,7,0)</f>
        <v>83</v>
      </c>
      <c r="Q2113" s="5">
        <f>VLOOKUP(A2113,'HUMAN RESOURCES'!$A$2:$M$2692,8,0)</f>
        <v>78</v>
      </c>
      <c r="R2113" s="5">
        <f>VLOOKUP(A2113,'HUMAN RESOURCES'!$A$2:$M$2692,9,0)</f>
        <v>0.191</v>
      </c>
      <c r="S2113" s="5">
        <f>VLOOKUP(A2113,'HUMAN RESOURCES'!$A$2:$M$2692,10,0)</f>
        <v>0.726</v>
      </c>
      <c r="T2113" s="5">
        <f>VLOOKUP(A2113,'HUMAN RESOURCES'!$A$2:$M$2692,11,0)</f>
        <v>0.082</v>
      </c>
      <c r="U2113" s="5">
        <f>VLOOKUP(A2113,'HUMAN RESOURCES'!$A$2:$M$2692,12,0)</f>
        <v>4265800</v>
      </c>
      <c r="V2113" s="35">
        <f>VLOOKUP(A2113,'HUMAN RESOURCES'!$A$2:$M$2692,13,0)</f>
        <v>1</v>
      </c>
      <c r="W2113" s="38">
        <f>VLOOKUP(A2113,TOURISM!$A$2:$F$2692,5,0)</f>
        <v>6209000000</v>
      </c>
      <c r="X2113" s="39">
        <f>VLOOKUP(A2113,TOURISM!$A$2:$F$2692,6,0)</f>
        <v>10071000000</v>
      </c>
      <c r="Y2113" s="43">
        <f t="shared" si="4"/>
        <v>-2.52162162162162</v>
      </c>
      <c r="Z2113" s="35">
        <f>VLOOKUP(A2113,BUSINESS!$A$2:$J$2692,5,0)</f>
        <v>0.277</v>
      </c>
      <c r="AA2113" s="5">
        <f>VLOOKUP(A2113,BUSINESS!$A$2:$J$2692,6,0)</f>
        <v>6</v>
      </c>
      <c r="AB2113" s="5">
        <f>VLOOKUP(A2113,BUSINESS!$A$2:$J$2692,7,0)</f>
        <v>0</v>
      </c>
      <c r="AC2113" s="5">
        <f>VLOOKUP(A2113,BUSINESS!$A$2:$J$2692,8,0)</f>
        <v>80</v>
      </c>
      <c r="AD2113" s="35">
        <f>VLOOKUP(A2113,BUSINESS!$A$2:$J$2692,9,0)</f>
        <v>0.61</v>
      </c>
      <c r="AE2113" s="35">
        <f>VLOOKUP(A2113,BUSINESS!$A$2:$J$2692,10,0)</f>
        <v>0.975</v>
      </c>
    </row>
    <row r="2114" customHeight="1" spans="1:31">
      <c r="A2114" s="22" t="str">
        <f t="shared" si="0"/>
        <v>Singapore-Asia2006</v>
      </c>
      <c r="B2114" s="22" t="s">
        <v>232</v>
      </c>
      <c r="C2114" s="22" t="s">
        <v>65</v>
      </c>
      <c r="D2114" s="23">
        <v>2006</v>
      </c>
      <c r="E2114" s="25">
        <v>148000000000</v>
      </c>
      <c r="F2114" s="24">
        <f t="shared" si="1"/>
        <v>33625.664561276</v>
      </c>
      <c r="G2114" s="26">
        <v>0.037</v>
      </c>
      <c r="H2114" s="27">
        <v>1167</v>
      </c>
      <c r="I2114" s="26">
        <v>0.053</v>
      </c>
      <c r="J2114" s="5">
        <f>VLOOKUP(A2114,ENERGY!$A$2:$F$2692,5,0)</f>
        <v>21229</v>
      </c>
      <c r="K2114" s="5">
        <f t="shared" si="2"/>
        <v>0.00482323806061708</v>
      </c>
      <c r="L2114" s="31">
        <f>VLOOKUP(A2114,ENERGY!$A$2:$F$2692,6,0)</f>
        <v>49541</v>
      </c>
      <c r="M2114" s="31">
        <f t="shared" si="3"/>
        <v>0.0112557368110147</v>
      </c>
      <c r="N2114" s="32">
        <f>VLOOKUP(A2114,'HUMAN RESOURCES'!$A$2:$M$2692,5,0)</f>
        <v>0.021</v>
      </c>
      <c r="O2114" s="32">
        <f>VLOOKUP(A2114,'HUMAN RESOURCES'!$A$2:$M$2692,6,0)</f>
        <v>0.004</v>
      </c>
      <c r="P2114" s="31">
        <f>VLOOKUP(A2114,'HUMAN RESOURCES'!$A$2:$M$2692,7,0)</f>
        <v>83</v>
      </c>
      <c r="Q2114" s="5">
        <f>VLOOKUP(A2114,'HUMAN RESOURCES'!$A$2:$M$2692,8,0)</f>
        <v>78</v>
      </c>
      <c r="R2114" s="5">
        <f>VLOOKUP(A2114,'HUMAN RESOURCES'!$A$2:$M$2692,9,0)</f>
        <v>0.188</v>
      </c>
      <c r="S2114" s="5">
        <f>VLOOKUP(A2114,'HUMAN RESOURCES'!$A$2:$M$2692,10,0)</f>
        <v>0.729</v>
      </c>
      <c r="T2114" s="5">
        <f>VLOOKUP(A2114,'HUMAN RESOURCES'!$A$2:$M$2692,11,0)</f>
        <v>0.083</v>
      </c>
      <c r="U2114" s="5">
        <f>VLOOKUP(A2114,'HUMAN RESOURCES'!$A$2:$M$2692,12,0)</f>
        <v>4401400</v>
      </c>
      <c r="V2114" s="35">
        <f>VLOOKUP(A2114,'HUMAN RESOURCES'!$A$2:$M$2692,13,0)</f>
        <v>1</v>
      </c>
      <c r="W2114" s="38">
        <f>VLOOKUP(A2114,TOURISM!$A$2:$F$2692,5,0)</f>
        <v>7536000000</v>
      </c>
      <c r="X2114" s="39">
        <f>VLOOKUP(A2114,TOURISM!$A$2:$F$2692,6,0)</f>
        <v>11268000000</v>
      </c>
      <c r="Y2114" s="43">
        <f t="shared" si="4"/>
        <v>-2.41277777777778</v>
      </c>
      <c r="Z2114" s="35">
        <f>VLOOKUP(A2114,BUSINESS!$A$2:$J$2692,5,0)</f>
        <v>0.238</v>
      </c>
      <c r="AA2114" s="5">
        <f>VLOOKUP(A2114,BUSINESS!$A$2:$J$2692,6,0)</f>
        <v>6</v>
      </c>
      <c r="AB2114" s="5">
        <f>VLOOKUP(A2114,BUSINESS!$A$2:$J$2692,7,0)</f>
        <v>0</v>
      </c>
      <c r="AC2114" s="5">
        <f>VLOOKUP(A2114,BUSINESS!$A$2:$J$2692,8,0)</f>
        <v>80</v>
      </c>
      <c r="AD2114" s="35">
        <f>VLOOKUP(A2114,BUSINESS!$A$2:$J$2692,9,0)</f>
        <v>0.59</v>
      </c>
      <c r="AE2114" s="35">
        <f>VLOOKUP(A2114,BUSINESS!$A$2:$J$2692,10,0)</f>
        <v>1.038</v>
      </c>
    </row>
    <row r="2115" customHeight="1" spans="1:31">
      <c r="A2115" s="22" t="str">
        <f t="shared" si="0"/>
        <v>Singapore-Asia2007</v>
      </c>
      <c r="B2115" s="22" t="s">
        <v>232</v>
      </c>
      <c r="C2115" s="22" t="s">
        <v>65</v>
      </c>
      <c r="D2115" s="23">
        <v>2007</v>
      </c>
      <c r="E2115" s="25">
        <v>180000000000</v>
      </c>
      <c r="F2115" s="24">
        <f t="shared" si="1"/>
        <v>39227.6511354226</v>
      </c>
      <c r="G2115" s="26">
        <v>0.035</v>
      </c>
      <c r="H2115" s="27">
        <v>1333</v>
      </c>
      <c r="I2115" s="26">
        <v>0.053</v>
      </c>
      <c r="J2115" s="5">
        <f>VLOOKUP(A2115,ENERGY!$A$2:$F$2692,5,0)</f>
        <v>21819</v>
      </c>
      <c r="K2115" s="5">
        <f t="shared" si="2"/>
        <v>0.00475504511179881</v>
      </c>
      <c r="L2115" s="31">
        <f>VLOOKUP(A2115,ENERGY!$A$2:$F$2692,6,0)</f>
        <v>17866</v>
      </c>
      <c r="M2115" s="31">
        <f t="shared" si="3"/>
        <v>0.00389356230658589</v>
      </c>
      <c r="N2115" s="32">
        <f>VLOOKUP(A2115,'HUMAN RESOURCES'!$A$2:$M$2692,5,0)</f>
        <v>0.022</v>
      </c>
      <c r="O2115" s="32">
        <f>VLOOKUP(A2115,'HUMAN RESOURCES'!$A$2:$M$2692,6,0)</f>
        <v>0.016</v>
      </c>
      <c r="P2115" s="31">
        <f>VLOOKUP(A2115,'HUMAN RESOURCES'!$A$2:$M$2692,7,0)</f>
        <v>83</v>
      </c>
      <c r="Q2115" s="5">
        <f>VLOOKUP(A2115,'HUMAN RESOURCES'!$A$2:$M$2692,8,0)</f>
        <v>78</v>
      </c>
      <c r="R2115" s="5">
        <f>VLOOKUP(A2115,'HUMAN RESOURCES'!$A$2:$M$2692,9,0)</f>
        <v>0.184</v>
      </c>
      <c r="S2115" s="5">
        <f>VLOOKUP(A2115,'HUMAN RESOURCES'!$A$2:$M$2692,10,0)</f>
        <v>0.731</v>
      </c>
      <c r="T2115" s="5">
        <f>VLOOKUP(A2115,'HUMAN RESOURCES'!$A$2:$M$2692,11,0)</f>
        <v>0.085</v>
      </c>
      <c r="U2115" s="5">
        <f>VLOOKUP(A2115,'HUMAN RESOURCES'!$A$2:$M$2692,12,0)</f>
        <v>4588600</v>
      </c>
      <c r="V2115" s="35">
        <f>VLOOKUP(A2115,'HUMAN RESOURCES'!$A$2:$M$2692,13,0)</f>
        <v>1</v>
      </c>
      <c r="W2115" s="38">
        <f>VLOOKUP(A2115,TOURISM!$A$2:$F$2692,5,0)</f>
        <v>9066000000</v>
      </c>
      <c r="X2115" s="39">
        <f>VLOOKUP(A2115,TOURISM!$A$2:$F$2692,6,0)</f>
        <v>13409000000</v>
      </c>
      <c r="Y2115" s="43">
        <f t="shared" si="4"/>
        <v>-2.93020833333333</v>
      </c>
      <c r="Z2115" s="35">
        <f>VLOOKUP(A2115,BUSINESS!$A$2:$J$2692,5,0)</f>
        <v>0.232</v>
      </c>
      <c r="AA2115" s="5">
        <f>VLOOKUP(A2115,BUSINESS!$A$2:$J$2692,6,0)</f>
        <v>5</v>
      </c>
      <c r="AB2115" s="5">
        <f>VLOOKUP(A2115,BUSINESS!$A$2:$J$2692,7,0)</f>
        <v>0</v>
      </c>
      <c r="AC2115" s="5">
        <f>VLOOKUP(A2115,BUSINESS!$A$2:$J$2692,8,0)</f>
        <v>80</v>
      </c>
      <c r="AD2115" s="35">
        <f>VLOOKUP(A2115,BUSINESS!$A$2:$J$2692,9,0)</f>
        <v>0.699</v>
      </c>
      <c r="AE2115" s="35">
        <f>VLOOKUP(A2115,BUSINESS!$A$2:$J$2692,10,0)</f>
        <v>1.252</v>
      </c>
    </row>
    <row r="2116" customHeight="1" spans="1:31">
      <c r="A2116" s="22" t="str">
        <f t="shared" si="0"/>
        <v>Singapore-Asia2008</v>
      </c>
      <c r="B2116" s="22" t="s">
        <v>232</v>
      </c>
      <c r="C2116" s="22" t="s">
        <v>65</v>
      </c>
      <c r="D2116" s="23">
        <v>2008</v>
      </c>
      <c r="E2116" s="25">
        <v>192000000000</v>
      </c>
      <c r="F2116" s="24">
        <f t="shared" si="1"/>
        <v>39674.3397941894</v>
      </c>
      <c r="G2116" s="26">
        <v>0.04</v>
      </c>
      <c r="H2116" s="27">
        <v>1577</v>
      </c>
      <c r="I2116" s="26">
        <v>0.054</v>
      </c>
      <c r="J2116" s="5">
        <f>VLOOKUP(A2116,ENERGY!$A$2:$F$2692,5,0)</f>
        <v>21005</v>
      </c>
      <c r="K2116" s="5">
        <f t="shared" si="2"/>
        <v>0.0043404141009216</v>
      </c>
      <c r="L2116" s="31">
        <f>VLOOKUP(A2116,ENERGY!$A$2:$F$2692,6,0)</f>
        <v>47231</v>
      </c>
      <c r="M2116" s="31">
        <f t="shared" si="3"/>
        <v>0.00975968095218416</v>
      </c>
      <c r="N2116" s="32">
        <f>VLOOKUP(A2116,'HUMAN RESOURCES'!$A$2:$M$2692,5,0)</f>
        <v>0.022</v>
      </c>
      <c r="O2116" s="32">
        <f>VLOOKUP(A2116,'HUMAN RESOURCES'!$A$2:$M$2692,6,0)</f>
        <v>0.01</v>
      </c>
      <c r="P2116" s="31">
        <f>VLOOKUP(A2116,'HUMAN RESOURCES'!$A$2:$M$2692,7,0)</f>
        <v>83</v>
      </c>
      <c r="Q2116" s="5">
        <f>VLOOKUP(A2116,'HUMAN RESOURCES'!$A$2:$M$2692,8,0)</f>
        <v>78</v>
      </c>
      <c r="R2116" s="5">
        <f>VLOOKUP(A2116,'HUMAN RESOURCES'!$A$2:$M$2692,9,0)</f>
        <v>0.181</v>
      </c>
      <c r="S2116" s="5">
        <f>VLOOKUP(A2116,'HUMAN RESOURCES'!$A$2:$M$2692,10,0)</f>
        <v>0.733</v>
      </c>
      <c r="T2116" s="5">
        <f>VLOOKUP(A2116,'HUMAN RESOURCES'!$A$2:$M$2692,11,0)</f>
        <v>0.086</v>
      </c>
      <c r="U2116" s="5">
        <f>VLOOKUP(A2116,'HUMAN RESOURCES'!$A$2:$M$2692,12,0)</f>
        <v>4839400</v>
      </c>
      <c r="V2116" s="35">
        <f>VLOOKUP(A2116,'HUMAN RESOURCES'!$A$2:$M$2692,13,0)</f>
        <v>1</v>
      </c>
      <c r="W2116" s="38">
        <f>VLOOKUP(A2116,TOURISM!$A$2:$F$2692,5,0)</f>
        <v>10714000000</v>
      </c>
      <c r="X2116" s="39">
        <f>VLOOKUP(A2116,TOURISM!$A$2:$F$2692,6,0)</f>
        <v>16340000000</v>
      </c>
      <c r="Y2116" s="43">
        <f t="shared" si="4"/>
        <v>-3.271875</v>
      </c>
      <c r="Z2116" s="35">
        <f>VLOOKUP(A2116,BUSINESS!$A$2:$J$2692,5,0)</f>
        <v>0.279</v>
      </c>
      <c r="AA2116" s="5">
        <f>VLOOKUP(A2116,BUSINESS!$A$2:$J$2692,6,0)</f>
        <v>4</v>
      </c>
      <c r="AB2116" s="5">
        <f>VLOOKUP(A2116,BUSINESS!$A$2:$J$2692,7,0)</f>
        <v>0</v>
      </c>
      <c r="AC2116" s="5">
        <f>VLOOKUP(A2116,BUSINESS!$A$2:$J$2692,8,0)</f>
        <v>84</v>
      </c>
      <c r="AD2116" s="35">
        <f>VLOOKUP(A2116,BUSINESS!$A$2:$J$2692,9,0)</f>
        <v>0.69</v>
      </c>
      <c r="AE2116" s="35">
        <f>VLOOKUP(A2116,BUSINESS!$A$2:$J$2692,10,0)</f>
        <v>1.323</v>
      </c>
    </row>
    <row r="2117" customHeight="1" spans="1:31">
      <c r="A2117" s="22" t="str">
        <f t="shared" si="0"/>
        <v>Singapore-Asia2009</v>
      </c>
      <c r="B2117" s="22" t="s">
        <v>232</v>
      </c>
      <c r="C2117" s="22" t="s">
        <v>65</v>
      </c>
      <c r="D2117" s="23">
        <v>2009</v>
      </c>
      <c r="E2117" s="25">
        <v>192000000000</v>
      </c>
      <c r="F2117" s="24">
        <f t="shared" si="1"/>
        <v>38495.4687625311</v>
      </c>
      <c r="G2117" s="26">
        <v>0.045</v>
      </c>
      <c r="H2117" s="27">
        <v>1704</v>
      </c>
      <c r="I2117" s="26">
        <v>0.054</v>
      </c>
      <c r="J2117" s="5">
        <f>VLOOKUP(A2117,ENERGY!$A$2:$F$2692,5,0)</f>
        <v>21947</v>
      </c>
      <c r="K2117" s="5">
        <f t="shared" si="2"/>
        <v>0.0044003127756837</v>
      </c>
      <c r="L2117" s="31">
        <f>VLOOKUP(A2117,ENERGY!$A$2:$F$2692,6,0)</f>
        <v>30359</v>
      </c>
      <c r="M2117" s="31">
        <f t="shared" si="3"/>
        <v>0.00608689550084209</v>
      </c>
      <c r="N2117" s="32">
        <f>VLOOKUP(A2117,'HUMAN RESOURCES'!$A$2:$M$2692,5,0)</f>
        <v>0.026</v>
      </c>
      <c r="O2117" s="32">
        <f>VLOOKUP(A2117,'HUMAN RESOURCES'!$A$2:$M$2692,6,0)</f>
        <v>0.015</v>
      </c>
      <c r="P2117" s="31">
        <f>VLOOKUP(A2117,'HUMAN RESOURCES'!$A$2:$M$2692,7,0)</f>
        <v>84</v>
      </c>
      <c r="Q2117" s="5">
        <f>VLOOKUP(A2117,'HUMAN RESOURCES'!$A$2:$M$2692,8,0)</f>
        <v>79</v>
      </c>
      <c r="R2117" s="5">
        <f>VLOOKUP(A2117,'HUMAN RESOURCES'!$A$2:$M$2692,9,0)</f>
        <v>0.177</v>
      </c>
      <c r="S2117" s="5">
        <f>VLOOKUP(A2117,'HUMAN RESOURCES'!$A$2:$M$2692,10,0)</f>
        <v>0.735</v>
      </c>
      <c r="T2117" s="5">
        <f>VLOOKUP(A2117,'HUMAN RESOURCES'!$A$2:$M$2692,11,0)</f>
        <v>0.088</v>
      </c>
      <c r="U2117" s="5">
        <f>VLOOKUP(A2117,'HUMAN RESOURCES'!$A$2:$M$2692,12,0)</f>
        <v>4987600</v>
      </c>
      <c r="V2117" s="35">
        <f>VLOOKUP(A2117,'HUMAN RESOURCES'!$A$2:$M$2692,13,0)</f>
        <v>1</v>
      </c>
      <c r="W2117" s="38">
        <f>VLOOKUP(A2117,TOURISM!$A$2:$F$2692,5,0)</f>
        <v>9403000000</v>
      </c>
      <c r="X2117" s="39">
        <f>VLOOKUP(A2117,TOURISM!$A$2:$F$2692,6,0)</f>
        <v>15685000000</v>
      </c>
      <c r="Y2117" s="43">
        <f t="shared" si="4"/>
        <v>-1.91610169491525</v>
      </c>
      <c r="Z2117" s="35">
        <f>VLOOKUP(A2117,BUSINESS!$A$2:$J$2692,5,0)</f>
        <v>0.278</v>
      </c>
      <c r="AA2117" s="5">
        <f>VLOOKUP(A2117,BUSINESS!$A$2:$J$2692,6,0)</f>
        <v>3</v>
      </c>
      <c r="AB2117" s="5">
        <f>VLOOKUP(A2117,BUSINESS!$A$2:$J$2692,7,0)</f>
        <v>0</v>
      </c>
      <c r="AC2117" s="5">
        <f>VLOOKUP(A2117,BUSINESS!$A$2:$J$2692,8,0)</f>
        <v>84</v>
      </c>
      <c r="AD2117" s="35">
        <f>VLOOKUP(A2117,BUSINESS!$A$2:$J$2692,9,0)</f>
        <v>0.69</v>
      </c>
      <c r="AE2117" s="35">
        <f>VLOOKUP(A2117,BUSINESS!$A$2:$J$2692,10,0)</f>
        <v>1.387</v>
      </c>
    </row>
    <row r="2118" customHeight="1" spans="1:31">
      <c r="A2118" s="22" t="str">
        <f t="shared" si="0"/>
        <v>Singapore-Asia2010</v>
      </c>
      <c r="B2118" s="22" t="s">
        <v>232</v>
      </c>
      <c r="C2118" s="22" t="s">
        <v>65</v>
      </c>
      <c r="D2118" s="23">
        <v>2010</v>
      </c>
      <c r="E2118" s="25">
        <v>236000000000</v>
      </c>
      <c r="F2118" s="24">
        <f t="shared" si="1"/>
        <v>46486.8910906691</v>
      </c>
      <c r="G2118" s="26">
        <v>0.041</v>
      </c>
      <c r="H2118" s="27">
        <v>1893</v>
      </c>
      <c r="I2118" s="26">
        <v>0.054</v>
      </c>
      <c r="J2118" s="5">
        <f>VLOOKUP(A2118,ENERGY!$A$2:$F$2692,5,0)</f>
        <v>25634</v>
      </c>
      <c r="K2118" s="5">
        <f t="shared" si="2"/>
        <v>0.00504934307719582</v>
      </c>
      <c r="L2118" s="31">
        <f>VLOOKUP(A2118,ENERGY!$A$2:$F$2692,6,0)</f>
        <v>31133</v>
      </c>
      <c r="M2118" s="31">
        <f t="shared" si="3"/>
        <v>0.00613252703527882</v>
      </c>
      <c r="N2118" s="32">
        <f>VLOOKUP(A2118,'HUMAN RESOURCES'!$A$2:$M$2692,5,0)</f>
        <v>0.03</v>
      </c>
      <c r="O2118" s="32">
        <f>VLOOKUP(A2118,'HUMAN RESOURCES'!$A$2:$M$2692,6,0)</f>
        <v>0.019</v>
      </c>
      <c r="P2118" s="31">
        <f>VLOOKUP(A2118,'HUMAN RESOURCES'!$A$2:$M$2692,7,0)</f>
        <v>84</v>
      </c>
      <c r="Q2118" s="5">
        <f>VLOOKUP(A2118,'HUMAN RESOURCES'!$A$2:$M$2692,8,0)</f>
        <v>79</v>
      </c>
      <c r="R2118" s="5">
        <f>VLOOKUP(A2118,'HUMAN RESOURCES'!$A$2:$M$2692,9,0)</f>
        <v>0.173</v>
      </c>
      <c r="S2118" s="5">
        <f>VLOOKUP(A2118,'HUMAN RESOURCES'!$A$2:$M$2692,10,0)</f>
        <v>0.736</v>
      </c>
      <c r="T2118" s="5">
        <f>VLOOKUP(A2118,'HUMAN RESOURCES'!$A$2:$M$2692,11,0)</f>
        <v>0.09</v>
      </c>
      <c r="U2118" s="5">
        <f>VLOOKUP(A2118,'HUMAN RESOURCES'!$A$2:$M$2692,12,0)</f>
        <v>5076700</v>
      </c>
      <c r="V2118" s="35">
        <f>VLOOKUP(A2118,'HUMAN RESOURCES'!$A$2:$M$2692,13,0)</f>
        <v>1</v>
      </c>
      <c r="W2118" s="38">
        <f>VLOOKUP(A2118,TOURISM!$A$2:$F$2692,5,0)</f>
        <v>14178000000</v>
      </c>
      <c r="X2118" s="39">
        <f>VLOOKUP(A2118,TOURISM!$A$2:$F$2692,6,0)</f>
        <v>18700000000</v>
      </c>
      <c r="Y2118" s="43">
        <f t="shared" si="4"/>
        <v>-1.22445255474453</v>
      </c>
      <c r="Z2118" s="35">
        <f>VLOOKUP(A2118,BUSINESS!$A$2:$J$2692,5,0)</f>
        <v>0.254</v>
      </c>
      <c r="AA2118" s="5">
        <f>VLOOKUP(A2118,BUSINESS!$A$2:$J$2692,6,0)</f>
        <v>3</v>
      </c>
      <c r="AB2118" s="5">
        <f>VLOOKUP(A2118,BUSINESS!$A$2:$J$2692,7,0)</f>
        <v>0</v>
      </c>
      <c r="AC2118" s="5">
        <f>VLOOKUP(A2118,BUSINESS!$A$2:$J$2692,8,0)</f>
        <v>84</v>
      </c>
      <c r="AD2118" s="35">
        <f>VLOOKUP(A2118,BUSINESS!$A$2:$J$2692,9,0)</f>
        <v>0.71</v>
      </c>
      <c r="AE2118" s="35">
        <f>VLOOKUP(A2118,BUSINESS!$A$2:$J$2692,10,0)</f>
        <v>1.454</v>
      </c>
    </row>
    <row r="2119" customHeight="1" spans="1:31">
      <c r="A2119" s="22" t="str">
        <f t="shared" si="0"/>
        <v>Singapore-Asia2011</v>
      </c>
      <c r="B2119" s="22" t="s">
        <v>232</v>
      </c>
      <c r="C2119" s="22" t="s">
        <v>65</v>
      </c>
      <c r="D2119" s="23">
        <v>2011</v>
      </c>
      <c r="E2119" s="25">
        <v>274000000000</v>
      </c>
      <c r="F2119" s="24">
        <f t="shared" si="1"/>
        <v>52857.997183479</v>
      </c>
      <c r="G2119" s="26">
        <v>0.042</v>
      </c>
      <c r="H2119" s="27">
        <v>2144</v>
      </c>
      <c r="I2119" s="26">
        <v>0.054</v>
      </c>
      <c r="J2119" s="5">
        <f>VLOOKUP(A2119,ENERGY!$A$2:$F$2692,5,0)</f>
        <v>18692</v>
      </c>
      <c r="K2119" s="5">
        <f t="shared" si="2"/>
        <v>0.00360591855238536</v>
      </c>
      <c r="L2119" s="31">
        <f>VLOOKUP(A2119,ENERGY!$A$2:$F$2692,6,0)</f>
        <v>49006</v>
      </c>
      <c r="M2119" s="31">
        <f t="shared" si="3"/>
        <v>0.00945386499990354</v>
      </c>
      <c r="N2119" s="32">
        <f>VLOOKUP(A2119,'HUMAN RESOURCES'!$A$2:$M$2692,5,0)</f>
        <v>0.034</v>
      </c>
      <c r="O2119" s="32">
        <f>VLOOKUP(A2119,'HUMAN RESOURCES'!$A$2:$M$2692,6,0)</f>
        <v>0.052</v>
      </c>
      <c r="P2119" s="31">
        <f>VLOOKUP(A2119,'HUMAN RESOURCES'!$A$2:$M$2692,7,0)</f>
        <v>84</v>
      </c>
      <c r="Q2119" s="5">
        <f>VLOOKUP(A2119,'HUMAN RESOURCES'!$A$2:$M$2692,8,0)</f>
        <v>80</v>
      </c>
      <c r="R2119" s="5">
        <f>VLOOKUP(A2119,'HUMAN RESOURCES'!$A$2:$M$2692,9,0)</f>
        <v>0.169</v>
      </c>
      <c r="S2119" s="5">
        <f>VLOOKUP(A2119,'HUMAN RESOURCES'!$A$2:$M$2692,10,0)</f>
        <v>0.737</v>
      </c>
      <c r="T2119" s="5">
        <f>VLOOKUP(A2119,'HUMAN RESOURCES'!$A$2:$M$2692,11,0)</f>
        <v>0.093</v>
      </c>
      <c r="U2119" s="5">
        <f>VLOOKUP(A2119,'HUMAN RESOURCES'!$A$2:$M$2692,12,0)</f>
        <v>5183700</v>
      </c>
      <c r="V2119" s="35">
        <f>VLOOKUP(A2119,'HUMAN RESOURCES'!$A$2:$M$2692,13,0)</f>
        <v>1</v>
      </c>
      <c r="W2119" s="38">
        <f>VLOOKUP(A2119,TOURISM!$A$2:$F$2692,5,0)</f>
        <v>18082000000</v>
      </c>
      <c r="X2119" s="39">
        <f>VLOOKUP(A2119,TOURISM!$A$2:$F$2692,6,0)</f>
        <v>21437000000</v>
      </c>
      <c r="Y2119" s="43">
        <f t="shared" si="4"/>
        <v>-1.09790940766551</v>
      </c>
      <c r="Z2119" s="35">
        <f>VLOOKUP(A2119,BUSINESS!$A$2:$J$2692,5,0)</f>
        <v>0.271</v>
      </c>
      <c r="AA2119" s="5">
        <f>VLOOKUP(A2119,BUSINESS!$A$2:$J$2692,6,0)</f>
        <v>3</v>
      </c>
      <c r="AB2119" s="5">
        <f>VLOOKUP(A2119,BUSINESS!$A$2:$J$2692,7,0)</f>
        <v>0</v>
      </c>
      <c r="AC2119" s="5">
        <f>VLOOKUP(A2119,BUSINESS!$A$2:$J$2692,8,0)</f>
        <v>84</v>
      </c>
      <c r="AD2119" s="35">
        <f>VLOOKUP(A2119,BUSINESS!$A$2:$J$2692,9,0)</f>
        <v>0.71</v>
      </c>
      <c r="AE2119" s="35">
        <f>VLOOKUP(A2119,BUSINESS!$A$2:$J$2692,10,0)</f>
        <v>1.501</v>
      </c>
    </row>
    <row r="2120" customHeight="1" spans="1:31">
      <c r="A2120" s="22" t="str">
        <f t="shared" si="0"/>
        <v>Singapore-Asia2012</v>
      </c>
      <c r="B2120" s="22" t="s">
        <v>232</v>
      </c>
      <c r="C2120" s="22" t="s">
        <v>65</v>
      </c>
      <c r="D2120" s="23">
        <v>2012</v>
      </c>
      <c r="E2120" s="25">
        <v>287000000000</v>
      </c>
      <c r="F2120" s="24">
        <f t="shared" si="1"/>
        <v>54024.5463444018</v>
      </c>
      <c r="G2120" s="26">
        <v>0.047</v>
      </c>
      <c r="H2120" s="27">
        <v>2426</v>
      </c>
      <c r="I2120" s="26">
        <v>0.054</v>
      </c>
      <c r="J2120" s="5">
        <f>VLOOKUP(A2120,ENERGY!$A$2:$F$2692,5,0)</f>
        <v>23509</v>
      </c>
      <c r="K2120" s="5">
        <f t="shared" si="2"/>
        <v>0.00442530682930502</v>
      </c>
      <c r="L2120" s="31">
        <f>VLOOKUP(A2120,ENERGY!$A$2:$F$2692,6,0)</f>
        <v>30799</v>
      </c>
      <c r="M2120" s="31">
        <f t="shared" si="3"/>
        <v>0.00579756795422031</v>
      </c>
      <c r="N2120" s="32">
        <f>VLOOKUP(A2120,'HUMAN RESOURCES'!$A$2:$M$2692,5,0)</f>
        <v>0.034</v>
      </c>
      <c r="O2120" s="32">
        <f>VLOOKUP(A2120,'HUMAN RESOURCES'!$A$2:$M$2692,6,0)</f>
        <v>0.032</v>
      </c>
      <c r="P2120" s="31">
        <f>VLOOKUP(A2120,'HUMAN RESOURCES'!$A$2:$M$2692,7,0)</f>
        <v>85</v>
      </c>
      <c r="Q2120" s="5">
        <f>VLOOKUP(A2120,'HUMAN RESOURCES'!$A$2:$M$2692,8,0)</f>
        <v>80</v>
      </c>
      <c r="R2120" s="5">
        <f>VLOOKUP(A2120,'HUMAN RESOURCES'!$A$2:$M$2692,9,0)</f>
        <v>0.165</v>
      </c>
      <c r="S2120" s="5">
        <f>VLOOKUP(A2120,'HUMAN RESOURCES'!$A$2:$M$2692,10,0)</f>
        <v>0.738</v>
      </c>
      <c r="T2120" s="5">
        <f>VLOOKUP(A2120,'HUMAN RESOURCES'!$A$2:$M$2692,11,0)</f>
        <v>0.097</v>
      </c>
      <c r="U2120" s="5">
        <f>VLOOKUP(A2120,'HUMAN RESOURCES'!$A$2:$M$2692,12,0)</f>
        <v>5312400</v>
      </c>
      <c r="V2120" s="35">
        <f>VLOOKUP(A2120,'HUMAN RESOURCES'!$A$2:$M$2692,13,0)</f>
        <v>1</v>
      </c>
      <c r="W2120" s="38">
        <f>VLOOKUP(A2120,TOURISM!$A$2:$F$2692,5,0)</f>
        <v>19261000000</v>
      </c>
      <c r="X2120" s="39">
        <f>VLOOKUP(A2120,TOURISM!$A$2:$F$2692,6,0)</f>
        <v>22412000000</v>
      </c>
      <c r="Y2120" s="43" t="e">
        <f t="shared" si="4"/>
        <v>#DIV/0!</v>
      </c>
      <c r="Z2120" s="35">
        <f>VLOOKUP(A2120,BUSINESS!$A$2:$J$2692,5,0)</f>
        <v>0.276</v>
      </c>
      <c r="AA2120" s="5">
        <f>VLOOKUP(A2120,BUSINESS!$A$2:$J$2692,6,0)</f>
        <v>3</v>
      </c>
      <c r="AB2120" s="5">
        <f>VLOOKUP(A2120,BUSINESS!$A$2:$J$2692,7,0)</f>
        <v>1</v>
      </c>
      <c r="AC2120" s="5">
        <f>VLOOKUP(A2120,BUSINESS!$A$2:$J$2692,8,0)</f>
        <v>82</v>
      </c>
      <c r="AD2120" s="35">
        <f>VLOOKUP(A2120,BUSINESS!$A$2:$J$2692,9,0)</f>
        <v>0.72</v>
      </c>
      <c r="AE2120" s="35">
        <f>VLOOKUP(A2120,BUSINESS!$A$2:$J$2692,10,0)</f>
        <v>1.521</v>
      </c>
    </row>
    <row r="2121" customHeight="1" spans="1:31">
      <c r="A2121" s="22" t="str">
        <f t="shared" si="0"/>
        <v>Sint Maarten (Dutch part)-The Americas2000</v>
      </c>
      <c r="B2121" s="22" t="s">
        <v>233</v>
      </c>
      <c r="C2121" s="22" t="s">
        <v>75</v>
      </c>
      <c r="D2121" s="23">
        <v>2000</v>
      </c>
      <c r="E2121" s="24"/>
      <c r="F2121" s="24">
        <f t="shared" si="1"/>
        <v>0</v>
      </c>
      <c r="J2121" s="5">
        <f>VLOOKUP(A2121,ENERGY!$A$2:$F$2692,5,0)</f>
        <v>0</v>
      </c>
      <c r="K2121" s="5">
        <f t="shared" si="2"/>
        <v>0</v>
      </c>
      <c r="L2121" s="31">
        <f>VLOOKUP(A2121,ENERGY!$A$2:$F$2692,6,0)</f>
        <v>0</v>
      </c>
      <c r="M2121" s="31">
        <f t="shared" si="3"/>
        <v>0</v>
      </c>
      <c r="N2121" s="32">
        <f>VLOOKUP(A2121,'HUMAN RESOURCES'!$A$2:$M$2692,5,0)</f>
        <v>0.013</v>
      </c>
      <c r="O2121" s="32">
        <f>VLOOKUP(A2121,'HUMAN RESOURCES'!$A$2:$M$2692,6,0)</f>
        <v>0.01</v>
      </c>
      <c r="P2121" s="31">
        <f>VLOOKUP(A2121,'HUMAN RESOURCES'!$A$2:$M$2692,7,0)</f>
        <v>0</v>
      </c>
      <c r="Q2121" s="5">
        <f>VLOOKUP(A2121,'HUMAN RESOURCES'!$A$2:$M$2692,8,0)</f>
        <v>0</v>
      </c>
      <c r="R2121" s="5">
        <f>VLOOKUP(A2121,'HUMAN RESOURCES'!$A$2:$M$2692,9,0)</f>
        <v>0</v>
      </c>
      <c r="S2121" s="5">
        <f>VLOOKUP(A2121,'HUMAN RESOURCES'!$A$2:$M$2692,10,0)</f>
        <v>0</v>
      </c>
      <c r="T2121" s="5">
        <f>VLOOKUP(A2121,'HUMAN RESOURCES'!$A$2:$M$2692,11,0)</f>
        <v>0</v>
      </c>
      <c r="U2121" s="5">
        <f>VLOOKUP(A2121,'HUMAN RESOURCES'!$A$2:$M$2692,12,0)</f>
        <v>30519</v>
      </c>
      <c r="V2121" s="35">
        <f>VLOOKUP(A2121,'HUMAN RESOURCES'!$A$2:$M$2692,13,0)</f>
        <v>1</v>
      </c>
      <c r="W2121" s="38">
        <f>VLOOKUP(A2121,TOURISM!$A$2:$F$2692,5,0)</f>
        <v>511000000</v>
      </c>
      <c r="X2121" s="39">
        <f>VLOOKUP(A2121,TOURISM!$A$2:$F$2692,6,0)</f>
        <v>127000000</v>
      </c>
      <c r="Y2121" s="43" t="e">
        <f t="shared" si="4"/>
        <v>#DIV/0!</v>
      </c>
      <c r="Z2121" s="35">
        <f>VLOOKUP(A2121,BUSINESS!$A$2:$J$2692,5,0)</f>
        <v>0</v>
      </c>
      <c r="AA2121" s="5">
        <f>VLOOKUP(A2121,BUSINESS!$A$2:$J$2692,6,0)</f>
        <v>0</v>
      </c>
      <c r="AB2121" s="5">
        <f>VLOOKUP(A2121,BUSINESS!$A$2:$J$2692,7,0)</f>
        <v>0</v>
      </c>
      <c r="AC2121" s="5">
        <f>VLOOKUP(A2121,BUSINESS!$A$2:$J$2692,8,0)</f>
        <v>0</v>
      </c>
      <c r="AD2121" s="35">
        <f>VLOOKUP(A2121,BUSINESS!$A$2:$J$2692,9,0)</f>
        <v>0</v>
      </c>
      <c r="AE2121" s="35">
        <f>VLOOKUP(A2121,BUSINESS!$A$2:$J$2692,10,0)</f>
        <v>0</v>
      </c>
    </row>
    <row r="2122" customHeight="1" spans="1:31">
      <c r="A2122" s="22" t="str">
        <f t="shared" si="0"/>
        <v>Sint Maarten (Dutch part)-The Americas2001</v>
      </c>
      <c r="B2122" s="22" t="s">
        <v>233</v>
      </c>
      <c r="C2122" s="22" t="s">
        <v>75</v>
      </c>
      <c r="D2122" s="23">
        <v>2001</v>
      </c>
      <c r="E2122" s="24"/>
      <c r="F2122" s="24">
        <f t="shared" si="1"/>
        <v>0</v>
      </c>
      <c r="J2122" s="5">
        <f>VLOOKUP(A2122,ENERGY!$A$2:$F$2692,5,0)</f>
        <v>0</v>
      </c>
      <c r="K2122" s="5">
        <f t="shared" si="2"/>
        <v>0</v>
      </c>
      <c r="L2122" s="31">
        <f>VLOOKUP(A2122,ENERGY!$A$2:$F$2692,6,0)</f>
        <v>0</v>
      </c>
      <c r="M2122" s="31">
        <f t="shared" si="3"/>
        <v>0</v>
      </c>
      <c r="N2122" s="32">
        <f>VLOOKUP(A2122,'HUMAN RESOURCES'!$A$2:$M$2692,5,0)</f>
        <v>0.013</v>
      </c>
      <c r="O2122" s="32">
        <f>VLOOKUP(A2122,'HUMAN RESOURCES'!$A$2:$M$2692,6,0)</f>
        <v>0.008</v>
      </c>
      <c r="P2122" s="31">
        <f>VLOOKUP(A2122,'HUMAN RESOURCES'!$A$2:$M$2692,7,0)</f>
        <v>0</v>
      </c>
      <c r="Q2122" s="5">
        <f>VLOOKUP(A2122,'HUMAN RESOURCES'!$A$2:$M$2692,8,0)</f>
        <v>0</v>
      </c>
      <c r="R2122" s="5">
        <f>VLOOKUP(A2122,'HUMAN RESOURCES'!$A$2:$M$2692,9,0)</f>
        <v>0</v>
      </c>
      <c r="S2122" s="5">
        <f>VLOOKUP(A2122,'HUMAN RESOURCES'!$A$2:$M$2692,10,0)</f>
        <v>0</v>
      </c>
      <c r="T2122" s="5">
        <f>VLOOKUP(A2122,'HUMAN RESOURCES'!$A$2:$M$2692,11,0)</f>
        <v>0</v>
      </c>
      <c r="U2122" s="5">
        <f>VLOOKUP(A2122,'HUMAN RESOURCES'!$A$2:$M$2692,12,0)</f>
        <v>31189</v>
      </c>
      <c r="V2122" s="35">
        <f>VLOOKUP(A2122,'HUMAN RESOURCES'!$A$2:$M$2692,13,0)</f>
        <v>1</v>
      </c>
      <c r="W2122" s="38">
        <f>VLOOKUP(A2122,TOURISM!$A$2:$F$2692,5,0)</f>
        <v>484000000</v>
      </c>
      <c r="X2122" s="39">
        <f>VLOOKUP(A2122,TOURISM!$A$2:$F$2692,6,0)</f>
        <v>137000000</v>
      </c>
      <c r="Y2122" s="43" t="e">
        <f t="shared" si="4"/>
        <v>#DIV/0!</v>
      </c>
      <c r="Z2122" s="35">
        <f>VLOOKUP(A2122,BUSINESS!$A$2:$J$2692,5,0)</f>
        <v>0</v>
      </c>
      <c r="AA2122" s="5">
        <f>VLOOKUP(A2122,BUSINESS!$A$2:$J$2692,6,0)</f>
        <v>0</v>
      </c>
      <c r="AB2122" s="5">
        <f>VLOOKUP(A2122,BUSINESS!$A$2:$J$2692,7,0)</f>
        <v>0</v>
      </c>
      <c r="AC2122" s="5">
        <f>VLOOKUP(A2122,BUSINESS!$A$2:$J$2692,8,0)</f>
        <v>0</v>
      </c>
      <c r="AD2122" s="35">
        <f>VLOOKUP(A2122,BUSINESS!$A$2:$J$2692,9,0)</f>
        <v>0</v>
      </c>
      <c r="AE2122" s="35">
        <f>VLOOKUP(A2122,BUSINESS!$A$2:$J$2692,10,0)</f>
        <v>0</v>
      </c>
    </row>
    <row r="2123" customHeight="1" spans="1:31">
      <c r="A2123" s="22" t="str">
        <f t="shared" si="0"/>
        <v>Sint Maarten (Dutch part)-The Americas2002</v>
      </c>
      <c r="B2123" s="22" t="s">
        <v>233</v>
      </c>
      <c r="C2123" s="22" t="s">
        <v>75</v>
      </c>
      <c r="D2123" s="23">
        <v>2002</v>
      </c>
      <c r="E2123" s="24"/>
      <c r="F2123" s="24">
        <f t="shared" si="1"/>
        <v>0</v>
      </c>
      <c r="J2123" s="5">
        <f>VLOOKUP(A2123,ENERGY!$A$2:$F$2692,5,0)</f>
        <v>0</v>
      </c>
      <c r="K2123" s="5">
        <f t="shared" si="2"/>
        <v>0</v>
      </c>
      <c r="L2123" s="31">
        <f>VLOOKUP(A2123,ENERGY!$A$2:$F$2692,6,0)</f>
        <v>0</v>
      </c>
      <c r="M2123" s="31">
        <f t="shared" si="3"/>
        <v>0</v>
      </c>
      <c r="N2123" s="32">
        <f>VLOOKUP(A2123,'HUMAN RESOURCES'!$A$2:$M$2692,5,0)</f>
        <v>0.016</v>
      </c>
      <c r="O2123" s="32">
        <f>VLOOKUP(A2123,'HUMAN RESOURCES'!$A$2:$M$2692,6,0)</f>
        <v>0.008</v>
      </c>
      <c r="P2123" s="31">
        <f>VLOOKUP(A2123,'HUMAN RESOURCES'!$A$2:$M$2692,7,0)</f>
        <v>0</v>
      </c>
      <c r="Q2123" s="5">
        <f>VLOOKUP(A2123,'HUMAN RESOURCES'!$A$2:$M$2692,8,0)</f>
        <v>0</v>
      </c>
      <c r="R2123" s="5">
        <f>VLOOKUP(A2123,'HUMAN RESOURCES'!$A$2:$M$2692,9,0)</f>
        <v>0</v>
      </c>
      <c r="S2123" s="5">
        <f>VLOOKUP(A2123,'HUMAN RESOURCES'!$A$2:$M$2692,10,0)</f>
        <v>0</v>
      </c>
      <c r="T2123" s="5">
        <f>VLOOKUP(A2123,'HUMAN RESOURCES'!$A$2:$M$2692,11,0)</f>
        <v>0</v>
      </c>
      <c r="U2123" s="5">
        <f>VLOOKUP(A2123,'HUMAN RESOURCES'!$A$2:$M$2692,12,0)</f>
        <v>32566</v>
      </c>
      <c r="V2123" s="35">
        <f>VLOOKUP(A2123,'HUMAN RESOURCES'!$A$2:$M$2692,13,0)</f>
        <v>1</v>
      </c>
      <c r="W2123" s="38">
        <f>VLOOKUP(A2123,TOURISM!$A$2:$F$2692,5,0)</f>
        <v>489000000</v>
      </c>
      <c r="X2123" s="39">
        <f>VLOOKUP(A2123,TOURISM!$A$2:$F$2692,6,0)</f>
        <v>140000000</v>
      </c>
      <c r="Y2123" s="43" t="e">
        <f t="shared" si="4"/>
        <v>#DIV/0!</v>
      </c>
      <c r="Z2123" s="35">
        <f>VLOOKUP(A2123,BUSINESS!$A$2:$J$2692,5,0)</f>
        <v>0</v>
      </c>
      <c r="AA2123" s="5">
        <f>VLOOKUP(A2123,BUSINESS!$A$2:$J$2692,6,0)</f>
        <v>0</v>
      </c>
      <c r="AB2123" s="5">
        <f>VLOOKUP(A2123,BUSINESS!$A$2:$J$2692,7,0)</f>
        <v>0</v>
      </c>
      <c r="AC2123" s="5">
        <f>VLOOKUP(A2123,BUSINESS!$A$2:$J$2692,8,0)</f>
        <v>0</v>
      </c>
      <c r="AD2123" s="35">
        <f>VLOOKUP(A2123,BUSINESS!$A$2:$J$2692,9,0)</f>
        <v>0</v>
      </c>
      <c r="AE2123" s="35">
        <f>VLOOKUP(A2123,BUSINESS!$A$2:$J$2692,10,0)</f>
        <v>0</v>
      </c>
    </row>
    <row r="2124" customHeight="1" spans="1:31">
      <c r="A2124" s="22" t="str">
        <f t="shared" si="0"/>
        <v>Sint Maarten (Dutch part)-The Americas2003</v>
      </c>
      <c r="B2124" s="22" t="s">
        <v>233</v>
      </c>
      <c r="C2124" s="22" t="s">
        <v>75</v>
      </c>
      <c r="D2124" s="23">
        <v>2003</v>
      </c>
      <c r="E2124" s="24"/>
      <c r="F2124" s="24">
        <f t="shared" si="1"/>
        <v>0</v>
      </c>
      <c r="J2124" s="5">
        <f>VLOOKUP(A2124,ENERGY!$A$2:$F$2692,5,0)</f>
        <v>0</v>
      </c>
      <c r="K2124" s="5">
        <f t="shared" si="2"/>
        <v>0</v>
      </c>
      <c r="L2124" s="31">
        <f>VLOOKUP(A2124,ENERGY!$A$2:$F$2692,6,0)</f>
        <v>0</v>
      </c>
      <c r="M2124" s="31">
        <f t="shared" si="3"/>
        <v>0</v>
      </c>
      <c r="N2124" s="32">
        <f>VLOOKUP(A2124,'HUMAN RESOURCES'!$A$2:$M$2692,5,0)</f>
        <v>0.017</v>
      </c>
      <c r="O2124" s="32">
        <f>VLOOKUP(A2124,'HUMAN RESOURCES'!$A$2:$M$2692,6,0)</f>
        <v>0.008</v>
      </c>
      <c r="P2124" s="31">
        <f>VLOOKUP(A2124,'HUMAN RESOURCES'!$A$2:$M$2692,7,0)</f>
        <v>0</v>
      </c>
      <c r="Q2124" s="5">
        <f>VLOOKUP(A2124,'HUMAN RESOURCES'!$A$2:$M$2692,8,0)</f>
        <v>0</v>
      </c>
      <c r="R2124" s="5">
        <f>VLOOKUP(A2124,'HUMAN RESOURCES'!$A$2:$M$2692,9,0)</f>
        <v>0</v>
      </c>
      <c r="S2124" s="5">
        <f>VLOOKUP(A2124,'HUMAN RESOURCES'!$A$2:$M$2692,10,0)</f>
        <v>0</v>
      </c>
      <c r="T2124" s="5">
        <f>VLOOKUP(A2124,'HUMAN RESOURCES'!$A$2:$M$2692,11,0)</f>
        <v>0</v>
      </c>
      <c r="U2124" s="5">
        <f>VLOOKUP(A2124,'HUMAN RESOURCES'!$A$2:$M$2692,12,0)</f>
        <v>33791</v>
      </c>
      <c r="V2124" s="35">
        <f>VLOOKUP(A2124,'HUMAN RESOURCES'!$A$2:$M$2692,13,0)</f>
        <v>1</v>
      </c>
      <c r="W2124" s="38">
        <f>VLOOKUP(A2124,TOURISM!$A$2:$F$2692,5,0)</f>
        <v>538000000</v>
      </c>
      <c r="X2124" s="39">
        <f>VLOOKUP(A2124,TOURISM!$A$2:$F$2692,6,0)</f>
        <v>144000000</v>
      </c>
      <c r="Y2124" s="43" t="e">
        <f t="shared" si="4"/>
        <v>#DIV/0!</v>
      </c>
      <c r="Z2124" s="35">
        <f>VLOOKUP(A2124,BUSINESS!$A$2:$J$2692,5,0)</f>
        <v>0</v>
      </c>
      <c r="AA2124" s="5">
        <f>VLOOKUP(A2124,BUSINESS!$A$2:$J$2692,6,0)</f>
        <v>0</v>
      </c>
      <c r="AB2124" s="5">
        <f>VLOOKUP(A2124,BUSINESS!$A$2:$J$2692,7,0)</f>
        <v>0</v>
      </c>
      <c r="AC2124" s="5">
        <f>VLOOKUP(A2124,BUSINESS!$A$2:$J$2692,8,0)</f>
        <v>0</v>
      </c>
      <c r="AD2124" s="35">
        <f>VLOOKUP(A2124,BUSINESS!$A$2:$J$2692,9,0)</f>
        <v>0</v>
      </c>
      <c r="AE2124" s="35">
        <f>VLOOKUP(A2124,BUSINESS!$A$2:$J$2692,10,0)</f>
        <v>0</v>
      </c>
    </row>
    <row r="2125" customHeight="1" spans="1:31">
      <c r="A2125" s="22" t="str">
        <f t="shared" si="0"/>
        <v>Sint Maarten (Dutch part)-The Americas2004</v>
      </c>
      <c r="B2125" s="22" t="s">
        <v>233</v>
      </c>
      <c r="C2125" s="22" t="s">
        <v>75</v>
      </c>
      <c r="D2125" s="23">
        <v>2004</v>
      </c>
      <c r="E2125" s="24"/>
      <c r="F2125" s="24">
        <f t="shared" si="1"/>
        <v>0</v>
      </c>
      <c r="J2125" s="5">
        <f>VLOOKUP(A2125,ENERGY!$A$2:$F$2692,5,0)</f>
        <v>0</v>
      </c>
      <c r="K2125" s="5">
        <f t="shared" si="2"/>
        <v>0</v>
      </c>
      <c r="L2125" s="31">
        <f>VLOOKUP(A2125,ENERGY!$A$2:$F$2692,6,0)</f>
        <v>0</v>
      </c>
      <c r="M2125" s="31">
        <f t="shared" si="3"/>
        <v>0</v>
      </c>
      <c r="N2125" s="32">
        <f>VLOOKUP(A2125,'HUMAN RESOURCES'!$A$2:$M$2692,5,0)</f>
        <v>0.019</v>
      </c>
      <c r="O2125" s="32">
        <f>VLOOKUP(A2125,'HUMAN RESOURCES'!$A$2:$M$2692,6,0)</f>
        <v>0.018</v>
      </c>
      <c r="P2125" s="31">
        <f>VLOOKUP(A2125,'HUMAN RESOURCES'!$A$2:$M$2692,7,0)</f>
        <v>0</v>
      </c>
      <c r="Q2125" s="5">
        <f>VLOOKUP(A2125,'HUMAN RESOURCES'!$A$2:$M$2692,8,0)</f>
        <v>0</v>
      </c>
      <c r="R2125" s="5">
        <f>VLOOKUP(A2125,'HUMAN RESOURCES'!$A$2:$M$2692,9,0)</f>
        <v>0</v>
      </c>
      <c r="S2125" s="5">
        <f>VLOOKUP(A2125,'HUMAN RESOURCES'!$A$2:$M$2692,10,0)</f>
        <v>0</v>
      </c>
      <c r="T2125" s="5">
        <f>VLOOKUP(A2125,'HUMAN RESOURCES'!$A$2:$M$2692,11,0)</f>
        <v>0</v>
      </c>
      <c r="U2125" s="5">
        <f>VLOOKUP(A2125,'HUMAN RESOURCES'!$A$2:$M$2692,12,0)</f>
        <v>35318</v>
      </c>
      <c r="V2125" s="35">
        <f>VLOOKUP(A2125,'HUMAN RESOURCES'!$A$2:$M$2692,13,0)</f>
        <v>1</v>
      </c>
      <c r="W2125" s="38">
        <f>VLOOKUP(A2125,TOURISM!$A$2:$F$2692,5,0)</f>
        <v>626000000</v>
      </c>
      <c r="X2125" s="39">
        <f>VLOOKUP(A2125,TOURISM!$A$2:$F$2692,6,0)</f>
        <v>80000000</v>
      </c>
      <c r="Y2125" s="43" t="e">
        <f t="shared" si="4"/>
        <v>#DIV/0!</v>
      </c>
      <c r="Z2125" s="35">
        <f>VLOOKUP(A2125,BUSINESS!$A$2:$J$2692,5,0)</f>
        <v>0</v>
      </c>
      <c r="AA2125" s="5">
        <f>VLOOKUP(A2125,BUSINESS!$A$2:$J$2692,6,0)</f>
        <v>0</v>
      </c>
      <c r="AB2125" s="5">
        <f>VLOOKUP(A2125,BUSINESS!$A$2:$J$2692,7,0)</f>
        <v>0</v>
      </c>
      <c r="AC2125" s="5">
        <f>VLOOKUP(A2125,BUSINESS!$A$2:$J$2692,8,0)</f>
        <v>0</v>
      </c>
      <c r="AD2125" s="35">
        <f>VLOOKUP(A2125,BUSINESS!$A$2:$J$2692,9,0)</f>
        <v>0</v>
      </c>
      <c r="AE2125" s="35">
        <f>VLOOKUP(A2125,BUSINESS!$A$2:$J$2692,10,0)</f>
        <v>0</v>
      </c>
    </row>
    <row r="2126" customHeight="1" spans="1:31">
      <c r="A2126" s="22" t="str">
        <f t="shared" si="0"/>
        <v>Sint Maarten (Dutch part)-The Americas2005</v>
      </c>
      <c r="B2126" s="22" t="s">
        <v>233</v>
      </c>
      <c r="C2126" s="22" t="s">
        <v>75</v>
      </c>
      <c r="D2126" s="23">
        <v>2005</v>
      </c>
      <c r="E2126" s="24"/>
      <c r="F2126" s="24">
        <f t="shared" si="1"/>
        <v>0</v>
      </c>
      <c r="J2126" s="5">
        <f>VLOOKUP(A2126,ENERGY!$A$2:$F$2692,5,0)</f>
        <v>0</v>
      </c>
      <c r="K2126" s="5">
        <f t="shared" si="2"/>
        <v>0</v>
      </c>
      <c r="L2126" s="31">
        <f>VLOOKUP(A2126,ENERGY!$A$2:$F$2692,6,0)</f>
        <v>0</v>
      </c>
      <c r="M2126" s="31">
        <f t="shared" si="3"/>
        <v>0</v>
      </c>
      <c r="N2126" s="32">
        <f>VLOOKUP(A2126,'HUMAN RESOURCES'!$A$2:$M$2692,5,0)</f>
        <v>0.021</v>
      </c>
      <c r="O2126" s="32">
        <f>VLOOKUP(A2126,'HUMAN RESOURCES'!$A$2:$M$2692,6,0)</f>
        <v>0.01</v>
      </c>
      <c r="P2126" s="31">
        <f>VLOOKUP(A2126,'HUMAN RESOURCES'!$A$2:$M$2692,7,0)</f>
        <v>0</v>
      </c>
      <c r="Q2126" s="5">
        <f>VLOOKUP(A2126,'HUMAN RESOURCES'!$A$2:$M$2692,8,0)</f>
        <v>0</v>
      </c>
      <c r="R2126" s="5">
        <f>VLOOKUP(A2126,'HUMAN RESOURCES'!$A$2:$M$2692,9,0)</f>
        <v>0</v>
      </c>
      <c r="S2126" s="5">
        <f>VLOOKUP(A2126,'HUMAN RESOURCES'!$A$2:$M$2692,10,0)</f>
        <v>0</v>
      </c>
      <c r="T2126" s="5">
        <f>VLOOKUP(A2126,'HUMAN RESOURCES'!$A$2:$M$2692,11,0)</f>
        <v>0</v>
      </c>
      <c r="U2126" s="5">
        <f>VLOOKUP(A2126,'HUMAN RESOURCES'!$A$2:$M$2692,12,0)</f>
        <v>36936</v>
      </c>
      <c r="V2126" s="35">
        <f>VLOOKUP(A2126,'HUMAN RESOURCES'!$A$2:$M$2692,13,0)</f>
        <v>1</v>
      </c>
      <c r="W2126" s="38">
        <f>VLOOKUP(A2126,TOURISM!$A$2:$F$2692,5,0)</f>
        <v>659000000</v>
      </c>
      <c r="X2126" s="39">
        <f>VLOOKUP(A2126,TOURISM!$A$2:$F$2692,6,0)</f>
        <v>94000000</v>
      </c>
      <c r="Y2126" s="43" t="e">
        <f t="shared" si="4"/>
        <v>#DIV/0!</v>
      </c>
      <c r="Z2126" s="35">
        <f>VLOOKUP(A2126,BUSINESS!$A$2:$J$2692,5,0)</f>
        <v>0</v>
      </c>
      <c r="AA2126" s="5">
        <f>VLOOKUP(A2126,BUSINESS!$A$2:$J$2692,6,0)</f>
        <v>0</v>
      </c>
      <c r="AB2126" s="5">
        <f>VLOOKUP(A2126,BUSINESS!$A$2:$J$2692,7,0)</f>
        <v>0</v>
      </c>
      <c r="AC2126" s="5">
        <f>VLOOKUP(A2126,BUSINESS!$A$2:$J$2692,8,0)</f>
        <v>0</v>
      </c>
      <c r="AD2126" s="35">
        <f>VLOOKUP(A2126,BUSINESS!$A$2:$J$2692,9,0)</f>
        <v>0</v>
      </c>
      <c r="AE2126" s="35">
        <f>VLOOKUP(A2126,BUSINESS!$A$2:$J$2692,10,0)</f>
        <v>0</v>
      </c>
    </row>
    <row r="2127" customHeight="1" spans="1:31">
      <c r="A2127" s="22" t="str">
        <f t="shared" si="0"/>
        <v>Sint Maarten (Dutch part)-The Americas2006</v>
      </c>
      <c r="B2127" s="22" t="s">
        <v>233</v>
      </c>
      <c r="C2127" s="22" t="s">
        <v>75</v>
      </c>
      <c r="D2127" s="23">
        <v>2006</v>
      </c>
      <c r="E2127" s="24"/>
      <c r="F2127" s="24">
        <f t="shared" si="1"/>
        <v>0</v>
      </c>
      <c r="J2127" s="5">
        <f>VLOOKUP(A2127,ENERGY!$A$2:$F$2692,5,0)</f>
        <v>0</v>
      </c>
      <c r="K2127" s="5">
        <f t="shared" si="2"/>
        <v>0</v>
      </c>
      <c r="L2127" s="31">
        <f>VLOOKUP(A2127,ENERGY!$A$2:$F$2692,6,0)</f>
        <v>0</v>
      </c>
      <c r="M2127" s="31">
        <f t="shared" si="3"/>
        <v>0</v>
      </c>
      <c r="N2127" s="32">
        <f>VLOOKUP(A2127,'HUMAN RESOURCES'!$A$2:$M$2692,5,0)</f>
        <v>0.022</v>
      </c>
      <c r="O2127" s="32">
        <f>VLOOKUP(A2127,'HUMAN RESOURCES'!$A$2:$M$2692,6,0)</f>
        <v>0.016</v>
      </c>
      <c r="P2127" s="31">
        <f>VLOOKUP(A2127,'HUMAN RESOURCES'!$A$2:$M$2692,7,0)</f>
        <v>0</v>
      </c>
      <c r="Q2127" s="5">
        <f>VLOOKUP(A2127,'HUMAN RESOURCES'!$A$2:$M$2692,8,0)</f>
        <v>0</v>
      </c>
      <c r="R2127" s="5">
        <f>VLOOKUP(A2127,'HUMAN RESOURCES'!$A$2:$M$2692,9,0)</f>
        <v>0</v>
      </c>
      <c r="S2127" s="5">
        <f>VLOOKUP(A2127,'HUMAN RESOURCES'!$A$2:$M$2692,10,0)</f>
        <v>0</v>
      </c>
      <c r="T2127" s="5">
        <f>VLOOKUP(A2127,'HUMAN RESOURCES'!$A$2:$M$2692,11,0)</f>
        <v>0</v>
      </c>
      <c r="U2127" s="5">
        <f>VLOOKUP(A2127,'HUMAN RESOURCES'!$A$2:$M$2692,12,0)</f>
        <v>38272</v>
      </c>
      <c r="V2127" s="35">
        <f>VLOOKUP(A2127,'HUMAN RESOURCES'!$A$2:$M$2692,13,0)</f>
        <v>1</v>
      </c>
      <c r="W2127" s="38">
        <f>VLOOKUP(A2127,TOURISM!$A$2:$F$2692,5,0)</f>
        <v>651000000</v>
      </c>
      <c r="X2127" s="39">
        <f>VLOOKUP(A2127,TOURISM!$A$2:$F$2692,6,0)</f>
        <v>86000000</v>
      </c>
      <c r="Y2127" s="43" t="e">
        <f t="shared" si="4"/>
        <v>#DIV/0!</v>
      </c>
      <c r="Z2127" s="35">
        <f>VLOOKUP(A2127,BUSINESS!$A$2:$J$2692,5,0)</f>
        <v>0</v>
      </c>
      <c r="AA2127" s="5">
        <f>VLOOKUP(A2127,BUSINESS!$A$2:$J$2692,6,0)</f>
        <v>0</v>
      </c>
      <c r="AB2127" s="5">
        <f>VLOOKUP(A2127,BUSINESS!$A$2:$J$2692,7,0)</f>
        <v>0</v>
      </c>
      <c r="AC2127" s="5">
        <f>VLOOKUP(A2127,BUSINESS!$A$2:$J$2692,8,0)</f>
        <v>0</v>
      </c>
      <c r="AD2127" s="35">
        <f>VLOOKUP(A2127,BUSINESS!$A$2:$J$2692,9,0)</f>
        <v>0</v>
      </c>
      <c r="AE2127" s="35">
        <f>VLOOKUP(A2127,BUSINESS!$A$2:$J$2692,10,0)</f>
        <v>0</v>
      </c>
    </row>
    <row r="2128" customHeight="1" spans="1:31">
      <c r="A2128" s="22" t="str">
        <f t="shared" si="0"/>
        <v>Sint Maarten (Dutch part)-The Americas2007</v>
      </c>
      <c r="B2128" s="22" t="s">
        <v>233</v>
      </c>
      <c r="C2128" s="22" t="s">
        <v>75</v>
      </c>
      <c r="D2128" s="23">
        <v>2007</v>
      </c>
      <c r="E2128" s="24"/>
      <c r="F2128" s="24">
        <f t="shared" si="1"/>
        <v>0</v>
      </c>
      <c r="J2128" s="5">
        <f>VLOOKUP(A2128,ENERGY!$A$2:$F$2692,5,0)</f>
        <v>0</v>
      </c>
      <c r="K2128" s="5">
        <f t="shared" si="2"/>
        <v>0</v>
      </c>
      <c r="L2128" s="31">
        <f>VLOOKUP(A2128,ENERGY!$A$2:$F$2692,6,0)</f>
        <v>0</v>
      </c>
      <c r="M2128" s="31">
        <f t="shared" si="3"/>
        <v>0</v>
      </c>
      <c r="N2128" s="32">
        <f>VLOOKUP(A2128,'HUMAN RESOURCES'!$A$2:$M$2692,5,0)</f>
        <v>0.022</v>
      </c>
      <c r="O2128" s="32">
        <f>VLOOKUP(A2128,'HUMAN RESOURCES'!$A$2:$M$2692,6,0)</f>
        <v>0.01</v>
      </c>
      <c r="P2128" s="31">
        <f>VLOOKUP(A2128,'HUMAN RESOURCES'!$A$2:$M$2692,7,0)</f>
        <v>77</v>
      </c>
      <c r="Q2128" s="5">
        <f>VLOOKUP(A2128,'HUMAN RESOURCES'!$A$2:$M$2692,8,0)</f>
        <v>72</v>
      </c>
      <c r="R2128" s="5">
        <f>VLOOKUP(A2128,'HUMAN RESOURCES'!$A$2:$M$2692,9,0)</f>
        <v>0</v>
      </c>
      <c r="S2128" s="5">
        <f>VLOOKUP(A2128,'HUMAN RESOURCES'!$A$2:$M$2692,10,0)</f>
        <v>0</v>
      </c>
      <c r="T2128" s="5">
        <f>VLOOKUP(A2128,'HUMAN RESOURCES'!$A$2:$M$2692,11,0)</f>
        <v>0</v>
      </c>
      <c r="U2128" s="5">
        <f>VLOOKUP(A2128,'HUMAN RESOURCES'!$A$2:$M$2692,12,0)</f>
        <v>39464</v>
      </c>
      <c r="V2128" s="35">
        <f>VLOOKUP(A2128,'HUMAN RESOURCES'!$A$2:$M$2692,13,0)</f>
        <v>1</v>
      </c>
      <c r="W2128" s="38">
        <f>VLOOKUP(A2128,TOURISM!$A$2:$F$2692,5,0)</f>
        <v>665000000</v>
      </c>
      <c r="X2128" s="39">
        <f>VLOOKUP(A2128,TOURISM!$A$2:$F$2692,6,0)</f>
        <v>83000000</v>
      </c>
      <c r="Y2128" s="43" t="e">
        <f t="shared" si="4"/>
        <v>#DIV/0!</v>
      </c>
      <c r="Z2128" s="35">
        <f>VLOOKUP(A2128,BUSINESS!$A$2:$J$2692,5,0)</f>
        <v>0</v>
      </c>
      <c r="AA2128" s="5">
        <f>VLOOKUP(A2128,BUSINESS!$A$2:$J$2692,6,0)</f>
        <v>0</v>
      </c>
      <c r="AB2128" s="5">
        <f>VLOOKUP(A2128,BUSINESS!$A$2:$J$2692,7,0)</f>
        <v>0</v>
      </c>
      <c r="AC2128" s="5">
        <f>VLOOKUP(A2128,BUSINESS!$A$2:$J$2692,8,0)</f>
        <v>0</v>
      </c>
      <c r="AD2128" s="35">
        <f>VLOOKUP(A2128,BUSINESS!$A$2:$J$2692,9,0)</f>
        <v>0</v>
      </c>
      <c r="AE2128" s="35">
        <f>VLOOKUP(A2128,BUSINESS!$A$2:$J$2692,10,0)</f>
        <v>0</v>
      </c>
    </row>
    <row r="2129" customHeight="1" spans="1:31">
      <c r="A2129" s="22" t="str">
        <f t="shared" si="0"/>
        <v>Sint Maarten (Dutch part)-The Americas2008</v>
      </c>
      <c r="B2129" s="22" t="s">
        <v>233</v>
      </c>
      <c r="C2129" s="22" t="s">
        <v>75</v>
      </c>
      <c r="D2129" s="23">
        <v>2008</v>
      </c>
      <c r="E2129" s="24"/>
      <c r="F2129" s="24">
        <f t="shared" si="1"/>
        <v>0</v>
      </c>
      <c r="J2129" s="5">
        <f>VLOOKUP(A2129,ENERGY!$A$2:$F$2692,5,0)</f>
        <v>0</v>
      </c>
      <c r="K2129" s="5">
        <f t="shared" si="2"/>
        <v>0</v>
      </c>
      <c r="L2129" s="31">
        <f>VLOOKUP(A2129,ENERGY!$A$2:$F$2692,6,0)</f>
        <v>0</v>
      </c>
      <c r="M2129" s="31">
        <f t="shared" si="3"/>
        <v>0</v>
      </c>
      <c r="N2129" s="32">
        <f>VLOOKUP(A2129,'HUMAN RESOURCES'!$A$2:$M$2692,5,0)</f>
        <v>0.022</v>
      </c>
      <c r="O2129" s="32">
        <f>VLOOKUP(A2129,'HUMAN RESOURCES'!$A$2:$M$2692,6,0)</f>
        <v>0.004</v>
      </c>
      <c r="P2129" s="31">
        <f>VLOOKUP(A2129,'HUMAN RESOURCES'!$A$2:$M$2692,7,0)</f>
        <v>77</v>
      </c>
      <c r="Q2129" s="5">
        <f>VLOOKUP(A2129,'HUMAN RESOURCES'!$A$2:$M$2692,8,0)</f>
        <v>72</v>
      </c>
      <c r="R2129" s="5">
        <f>VLOOKUP(A2129,'HUMAN RESOURCES'!$A$2:$M$2692,9,0)</f>
        <v>0</v>
      </c>
      <c r="S2129" s="5">
        <f>VLOOKUP(A2129,'HUMAN RESOURCES'!$A$2:$M$2692,10,0)</f>
        <v>0</v>
      </c>
      <c r="T2129" s="5">
        <f>VLOOKUP(A2129,'HUMAN RESOURCES'!$A$2:$M$2692,11,0)</f>
        <v>0</v>
      </c>
      <c r="U2129" s="5">
        <f>VLOOKUP(A2129,'HUMAN RESOURCES'!$A$2:$M$2692,12,0)</f>
        <v>40459</v>
      </c>
      <c r="V2129" s="35">
        <f>VLOOKUP(A2129,'HUMAN RESOURCES'!$A$2:$M$2692,13,0)</f>
        <v>1</v>
      </c>
      <c r="W2129" s="38">
        <f>VLOOKUP(A2129,TOURISM!$A$2:$F$2692,5,0)</f>
        <v>667000000</v>
      </c>
      <c r="X2129" s="39">
        <f>VLOOKUP(A2129,TOURISM!$A$2:$F$2692,6,0)</f>
        <v>88000000</v>
      </c>
      <c r="Y2129" s="43" t="e">
        <f t="shared" si="4"/>
        <v>#DIV/0!</v>
      </c>
      <c r="Z2129" s="35">
        <f>VLOOKUP(A2129,BUSINESS!$A$2:$J$2692,5,0)</f>
        <v>0</v>
      </c>
      <c r="AA2129" s="5">
        <f>VLOOKUP(A2129,BUSINESS!$A$2:$J$2692,6,0)</f>
        <v>0</v>
      </c>
      <c r="AB2129" s="5">
        <f>VLOOKUP(A2129,BUSINESS!$A$2:$J$2692,7,0)</f>
        <v>0</v>
      </c>
      <c r="AC2129" s="5">
        <f>VLOOKUP(A2129,BUSINESS!$A$2:$J$2692,8,0)</f>
        <v>0</v>
      </c>
      <c r="AD2129" s="35">
        <f>VLOOKUP(A2129,BUSINESS!$A$2:$J$2692,9,0)</f>
        <v>0</v>
      </c>
      <c r="AE2129" s="35">
        <f>VLOOKUP(A2129,BUSINESS!$A$2:$J$2692,10,0)</f>
        <v>0</v>
      </c>
    </row>
    <row r="2130" customHeight="1" spans="1:31">
      <c r="A2130" s="22" t="str">
        <f t="shared" si="0"/>
        <v>Sint Maarten (Dutch part)-The Americas2009</v>
      </c>
      <c r="B2130" s="22" t="s">
        <v>233</v>
      </c>
      <c r="C2130" s="22" t="s">
        <v>75</v>
      </c>
      <c r="D2130" s="23">
        <v>2009</v>
      </c>
      <c r="E2130" s="24"/>
      <c r="F2130" s="24">
        <f t="shared" si="1"/>
        <v>0</v>
      </c>
      <c r="J2130" s="5">
        <f>VLOOKUP(A2130,ENERGY!$A$2:$F$2692,5,0)</f>
        <v>0</v>
      </c>
      <c r="K2130" s="5">
        <f t="shared" si="2"/>
        <v>0</v>
      </c>
      <c r="L2130" s="31">
        <f>VLOOKUP(A2130,ENERGY!$A$2:$F$2692,6,0)</f>
        <v>0</v>
      </c>
      <c r="M2130" s="31">
        <f t="shared" si="3"/>
        <v>0</v>
      </c>
      <c r="N2130" s="32">
        <f>VLOOKUP(A2130,'HUMAN RESOURCES'!$A$2:$M$2692,5,0)</f>
        <v>0.026</v>
      </c>
      <c r="O2130" s="32">
        <f>VLOOKUP(A2130,'HUMAN RESOURCES'!$A$2:$M$2692,6,0)</f>
        <v>0.014</v>
      </c>
      <c r="P2130" s="31">
        <f>VLOOKUP(A2130,'HUMAN RESOURCES'!$A$2:$M$2692,7,0)</f>
        <v>78</v>
      </c>
      <c r="Q2130" s="5">
        <f>VLOOKUP(A2130,'HUMAN RESOURCES'!$A$2:$M$2692,8,0)</f>
        <v>73</v>
      </c>
      <c r="R2130" s="5">
        <f>VLOOKUP(A2130,'HUMAN RESOURCES'!$A$2:$M$2692,9,0)</f>
        <v>0</v>
      </c>
      <c r="S2130" s="5">
        <f>VLOOKUP(A2130,'HUMAN RESOURCES'!$A$2:$M$2692,10,0)</f>
        <v>0</v>
      </c>
      <c r="T2130" s="5">
        <f>VLOOKUP(A2130,'HUMAN RESOURCES'!$A$2:$M$2692,11,0)</f>
        <v>0</v>
      </c>
      <c r="U2130" s="5">
        <f>VLOOKUP(A2130,'HUMAN RESOURCES'!$A$2:$M$2692,12,0)</f>
        <v>39133</v>
      </c>
      <c r="V2130" s="35">
        <f>VLOOKUP(A2130,'HUMAN RESOURCES'!$A$2:$M$2692,13,0)</f>
        <v>1</v>
      </c>
      <c r="W2130" s="38">
        <f>VLOOKUP(A2130,TOURISM!$A$2:$F$2692,5,0)</f>
        <v>619000000</v>
      </c>
      <c r="X2130" s="39">
        <f>VLOOKUP(A2130,TOURISM!$A$2:$F$2692,6,0)</f>
        <v>104000000</v>
      </c>
      <c r="Y2130" s="43" t="e">
        <f t="shared" si="4"/>
        <v>#DIV/0!</v>
      </c>
      <c r="Z2130" s="35">
        <f>VLOOKUP(A2130,BUSINESS!$A$2:$J$2692,5,0)</f>
        <v>0</v>
      </c>
      <c r="AA2130" s="5">
        <f>VLOOKUP(A2130,BUSINESS!$A$2:$J$2692,6,0)</f>
        <v>0</v>
      </c>
      <c r="AB2130" s="5">
        <f>VLOOKUP(A2130,BUSINESS!$A$2:$J$2692,7,0)</f>
        <v>0</v>
      </c>
      <c r="AC2130" s="5">
        <f>VLOOKUP(A2130,BUSINESS!$A$2:$J$2692,8,0)</f>
        <v>0</v>
      </c>
      <c r="AD2130" s="35">
        <f>VLOOKUP(A2130,BUSINESS!$A$2:$J$2692,9,0)</f>
        <v>0</v>
      </c>
      <c r="AE2130" s="35">
        <f>VLOOKUP(A2130,BUSINESS!$A$2:$J$2692,10,0)</f>
        <v>0</v>
      </c>
    </row>
    <row r="2131" customHeight="1" spans="1:31">
      <c r="A2131" s="22" t="str">
        <f t="shared" si="0"/>
        <v>Sint Maarten (Dutch part)-The Americas2010</v>
      </c>
      <c r="B2131" s="22" t="s">
        <v>233</v>
      </c>
      <c r="C2131" s="22" t="s">
        <v>75</v>
      </c>
      <c r="D2131" s="23">
        <v>2010</v>
      </c>
      <c r="E2131" s="24"/>
      <c r="F2131" s="24">
        <f t="shared" si="1"/>
        <v>0</v>
      </c>
      <c r="J2131" s="5">
        <f>VLOOKUP(A2131,ENERGY!$A$2:$F$2692,5,0)</f>
        <v>0</v>
      </c>
      <c r="K2131" s="5">
        <f t="shared" si="2"/>
        <v>0</v>
      </c>
      <c r="L2131" s="31">
        <f>VLOOKUP(A2131,ENERGY!$A$2:$F$2692,6,0)</f>
        <v>0</v>
      </c>
      <c r="M2131" s="31">
        <f t="shared" si="3"/>
        <v>0</v>
      </c>
      <c r="N2131" s="32">
        <f>VLOOKUP(A2131,'HUMAN RESOURCES'!$A$2:$M$2692,5,0)</f>
        <v>0.03</v>
      </c>
      <c r="O2131" s="32">
        <f>VLOOKUP(A2131,'HUMAN RESOURCES'!$A$2:$M$2692,6,0)</f>
        <v>0.019</v>
      </c>
      <c r="P2131" s="31">
        <f>VLOOKUP(A2131,'HUMAN RESOURCES'!$A$2:$M$2692,7,0)</f>
        <v>0</v>
      </c>
      <c r="Q2131" s="5">
        <f>VLOOKUP(A2131,'HUMAN RESOURCES'!$A$2:$M$2692,8,0)</f>
        <v>0</v>
      </c>
      <c r="R2131" s="5">
        <f>VLOOKUP(A2131,'HUMAN RESOURCES'!$A$2:$M$2692,9,0)</f>
        <v>0</v>
      </c>
      <c r="S2131" s="5">
        <f>VLOOKUP(A2131,'HUMAN RESOURCES'!$A$2:$M$2692,10,0)</f>
        <v>0</v>
      </c>
      <c r="T2131" s="5">
        <f>VLOOKUP(A2131,'HUMAN RESOURCES'!$A$2:$M$2692,11,0)</f>
        <v>0</v>
      </c>
      <c r="U2131" s="5">
        <f>VLOOKUP(A2131,'HUMAN RESOURCES'!$A$2:$M$2692,12,0)</f>
        <v>37850</v>
      </c>
      <c r="V2131" s="35">
        <f>VLOOKUP(A2131,'HUMAN RESOURCES'!$A$2:$M$2692,13,0)</f>
        <v>1</v>
      </c>
      <c r="W2131" s="38">
        <f>VLOOKUP(A2131,TOURISM!$A$2:$F$2692,5,0)</f>
        <v>681000000</v>
      </c>
      <c r="X2131" s="39">
        <f>VLOOKUP(A2131,TOURISM!$A$2:$F$2692,6,0)</f>
        <v>105000000</v>
      </c>
      <c r="Y2131" s="43" t="e">
        <f t="shared" si="4"/>
        <v>#DIV/0!</v>
      </c>
      <c r="Z2131" s="35">
        <f>VLOOKUP(A2131,BUSINESS!$A$2:$J$2692,5,0)</f>
        <v>0</v>
      </c>
      <c r="AA2131" s="5">
        <f>VLOOKUP(A2131,BUSINESS!$A$2:$J$2692,6,0)</f>
        <v>0</v>
      </c>
      <c r="AB2131" s="5">
        <f>VLOOKUP(A2131,BUSINESS!$A$2:$J$2692,7,0)</f>
        <v>0</v>
      </c>
      <c r="AC2131" s="5">
        <f>VLOOKUP(A2131,BUSINESS!$A$2:$J$2692,8,0)</f>
        <v>0</v>
      </c>
      <c r="AD2131" s="35">
        <f>VLOOKUP(A2131,BUSINESS!$A$2:$J$2692,9,0)</f>
        <v>0</v>
      </c>
      <c r="AE2131" s="35">
        <f>VLOOKUP(A2131,BUSINESS!$A$2:$J$2692,10,0)</f>
        <v>0</v>
      </c>
    </row>
    <row r="2132" customHeight="1" spans="1:31">
      <c r="A2132" s="22" t="str">
        <f t="shared" si="0"/>
        <v>Sint Maarten (Dutch part)-The Americas2011</v>
      </c>
      <c r="B2132" s="22" t="s">
        <v>233</v>
      </c>
      <c r="C2132" s="22" t="s">
        <v>75</v>
      </c>
      <c r="D2132" s="23">
        <v>2011</v>
      </c>
      <c r="E2132" s="24"/>
      <c r="F2132" s="24">
        <f t="shared" si="1"/>
        <v>0</v>
      </c>
      <c r="J2132" s="5">
        <f>VLOOKUP(A2132,ENERGY!$A$2:$F$2692,5,0)</f>
        <v>0</v>
      </c>
      <c r="K2132" s="5">
        <f t="shared" si="2"/>
        <v>0</v>
      </c>
      <c r="L2132" s="31">
        <f>VLOOKUP(A2132,ENERGY!$A$2:$F$2692,6,0)</f>
        <v>0</v>
      </c>
      <c r="M2132" s="31">
        <f t="shared" si="3"/>
        <v>0</v>
      </c>
      <c r="N2132" s="32">
        <f>VLOOKUP(A2132,'HUMAN RESOURCES'!$A$2:$M$2692,5,0)</f>
        <v>0.033</v>
      </c>
      <c r="O2132" s="32">
        <f>VLOOKUP(A2132,'HUMAN RESOURCES'!$A$2:$M$2692,6,0)</f>
        <v>0.05</v>
      </c>
      <c r="P2132" s="31">
        <f>VLOOKUP(A2132,'HUMAN RESOURCES'!$A$2:$M$2692,7,0)</f>
        <v>0</v>
      </c>
      <c r="Q2132" s="5">
        <f>VLOOKUP(A2132,'HUMAN RESOURCES'!$A$2:$M$2692,8,0)</f>
        <v>0</v>
      </c>
      <c r="R2132" s="5">
        <f>VLOOKUP(A2132,'HUMAN RESOURCES'!$A$2:$M$2692,9,0)</f>
        <v>0</v>
      </c>
      <c r="S2132" s="5">
        <f>VLOOKUP(A2132,'HUMAN RESOURCES'!$A$2:$M$2692,10,0)</f>
        <v>0</v>
      </c>
      <c r="T2132" s="5">
        <f>VLOOKUP(A2132,'HUMAN RESOURCES'!$A$2:$M$2692,11,0)</f>
        <v>0</v>
      </c>
      <c r="U2132" s="5">
        <f>VLOOKUP(A2132,'HUMAN RESOURCES'!$A$2:$M$2692,12,0)</f>
        <v>38486</v>
      </c>
      <c r="V2132" s="35">
        <f>VLOOKUP(A2132,'HUMAN RESOURCES'!$A$2:$M$2692,13,0)</f>
        <v>1</v>
      </c>
      <c r="W2132" s="38">
        <f>VLOOKUP(A2132,TOURISM!$A$2:$F$2692,5,0)</f>
        <v>729000000</v>
      </c>
      <c r="X2132" s="39">
        <f>VLOOKUP(A2132,TOURISM!$A$2:$F$2692,6,0)</f>
        <v>112000000</v>
      </c>
      <c r="Y2132" s="43" t="e">
        <f t="shared" si="4"/>
        <v>#DIV/0!</v>
      </c>
      <c r="Z2132" s="35">
        <f>VLOOKUP(A2132,BUSINESS!$A$2:$J$2692,5,0)</f>
        <v>0</v>
      </c>
      <c r="AA2132" s="5">
        <f>VLOOKUP(A2132,BUSINESS!$A$2:$J$2692,6,0)</f>
        <v>0</v>
      </c>
      <c r="AB2132" s="5">
        <f>VLOOKUP(A2132,BUSINESS!$A$2:$J$2692,7,0)</f>
        <v>0</v>
      </c>
      <c r="AC2132" s="5">
        <f>VLOOKUP(A2132,BUSINESS!$A$2:$J$2692,8,0)</f>
        <v>0</v>
      </c>
      <c r="AD2132" s="35">
        <f>VLOOKUP(A2132,BUSINESS!$A$2:$J$2692,9,0)</f>
        <v>0</v>
      </c>
      <c r="AE2132" s="35">
        <f>VLOOKUP(A2132,BUSINESS!$A$2:$J$2692,10,0)</f>
        <v>0</v>
      </c>
    </row>
    <row r="2133" customHeight="1" spans="1:31">
      <c r="A2133" s="22" t="str">
        <f t="shared" si="0"/>
        <v>Sint Maarten (Dutch part)-The Americas2012</v>
      </c>
      <c r="B2133" s="22" t="s">
        <v>233</v>
      </c>
      <c r="C2133" s="22" t="s">
        <v>75</v>
      </c>
      <c r="D2133" s="23">
        <v>2012</v>
      </c>
      <c r="E2133" s="24"/>
      <c r="F2133" s="24">
        <f t="shared" si="1"/>
        <v>0</v>
      </c>
      <c r="J2133" s="5">
        <f>VLOOKUP(A2133,ENERGY!$A$2:$F$2692,5,0)</f>
        <v>0</v>
      </c>
      <c r="K2133" s="5">
        <f t="shared" si="2"/>
        <v>0</v>
      </c>
      <c r="L2133" s="31">
        <f>VLOOKUP(A2133,ENERGY!$A$2:$F$2692,6,0)</f>
        <v>0</v>
      </c>
      <c r="M2133" s="31">
        <f t="shared" si="3"/>
        <v>0</v>
      </c>
      <c r="N2133" s="32">
        <f>VLOOKUP(A2133,'HUMAN RESOURCES'!$A$2:$M$2692,5,0)</f>
        <v>0.033</v>
      </c>
      <c r="O2133" s="32">
        <f>VLOOKUP(A2133,'HUMAN RESOURCES'!$A$2:$M$2692,6,0)</f>
        <v>0.031</v>
      </c>
      <c r="P2133" s="31">
        <f>VLOOKUP(A2133,'HUMAN RESOURCES'!$A$2:$M$2692,7,0)</f>
        <v>0</v>
      </c>
      <c r="Q2133" s="5">
        <f>VLOOKUP(A2133,'HUMAN RESOURCES'!$A$2:$M$2692,8,0)</f>
        <v>0</v>
      </c>
      <c r="R2133" s="5">
        <f>VLOOKUP(A2133,'HUMAN RESOURCES'!$A$2:$M$2692,9,0)</f>
        <v>0</v>
      </c>
      <c r="S2133" s="5">
        <f>VLOOKUP(A2133,'HUMAN RESOURCES'!$A$2:$M$2692,10,0)</f>
        <v>0</v>
      </c>
      <c r="T2133" s="5">
        <f>VLOOKUP(A2133,'HUMAN RESOURCES'!$A$2:$M$2692,11,0)</f>
        <v>0</v>
      </c>
      <c r="U2133" s="5">
        <f>VLOOKUP(A2133,'HUMAN RESOURCES'!$A$2:$M$2692,12,0)</f>
        <v>39088</v>
      </c>
      <c r="V2133" s="35">
        <f>VLOOKUP(A2133,'HUMAN RESOURCES'!$A$2:$M$2692,13,0)</f>
        <v>1</v>
      </c>
      <c r="W2133" s="38">
        <f>VLOOKUP(A2133,TOURISM!$A$2:$F$2692,5,0)</f>
        <v>854000000</v>
      </c>
      <c r="X2133" s="39">
        <f>VLOOKUP(A2133,TOURISM!$A$2:$F$2692,6,0)</f>
        <v>120000000</v>
      </c>
      <c r="Y2133" s="43">
        <f t="shared" si="4"/>
        <v>0.348140420484003</v>
      </c>
      <c r="Z2133" s="35">
        <f>VLOOKUP(A2133,BUSINESS!$A$2:$J$2692,5,0)</f>
        <v>0</v>
      </c>
      <c r="AA2133" s="5">
        <f>VLOOKUP(A2133,BUSINESS!$A$2:$J$2692,6,0)</f>
        <v>0</v>
      </c>
      <c r="AB2133" s="5">
        <f>VLOOKUP(A2133,BUSINESS!$A$2:$J$2692,7,0)</f>
        <v>0</v>
      </c>
      <c r="AC2133" s="5">
        <f>VLOOKUP(A2133,BUSINESS!$A$2:$J$2692,8,0)</f>
        <v>0</v>
      </c>
      <c r="AD2133" s="35">
        <f>VLOOKUP(A2133,BUSINESS!$A$2:$J$2692,9,0)</f>
        <v>0</v>
      </c>
      <c r="AE2133" s="35">
        <f>VLOOKUP(A2133,BUSINESS!$A$2:$J$2692,10,0)</f>
        <v>0</v>
      </c>
    </row>
    <row r="2134" customHeight="1" spans="1:31">
      <c r="A2134" s="22" t="str">
        <f t="shared" si="0"/>
        <v>Slovakia-Europe2000</v>
      </c>
      <c r="B2134" s="22" t="s">
        <v>234</v>
      </c>
      <c r="C2134" s="22" t="s">
        <v>67</v>
      </c>
      <c r="D2134" s="23">
        <v>2000</v>
      </c>
      <c r="E2134" s="25">
        <v>28724041828</v>
      </c>
      <c r="F2134" s="24">
        <f t="shared" si="1"/>
        <v>5330.4016219065</v>
      </c>
      <c r="G2134" s="26">
        <v>0.055</v>
      </c>
      <c r="H2134" s="27">
        <v>208</v>
      </c>
      <c r="I2134" s="26">
        <v>0.149</v>
      </c>
      <c r="J2134" s="5">
        <f>VLOOKUP(A2134,ENERGY!$A$2:$F$2692,5,0)</f>
        <v>16676</v>
      </c>
      <c r="K2134" s="5">
        <f t="shared" si="2"/>
        <v>0.00309461244970976</v>
      </c>
      <c r="L2134" s="31">
        <f>VLOOKUP(A2134,ENERGY!$A$2:$F$2692,6,0)</f>
        <v>0</v>
      </c>
      <c r="M2134" s="31">
        <f t="shared" si="3"/>
        <v>0</v>
      </c>
      <c r="N2134" s="32">
        <f>VLOOKUP(A2134,'HUMAN RESOURCES'!$A$2:$M$2692,5,0)</f>
        <v>0.012</v>
      </c>
      <c r="O2134" s="32">
        <f>VLOOKUP(A2134,'HUMAN RESOURCES'!$A$2:$M$2692,6,0)</f>
        <v>0.008</v>
      </c>
      <c r="P2134" s="31">
        <f>VLOOKUP(A2134,'HUMAN RESOURCES'!$A$2:$M$2692,7,0)</f>
        <v>77</v>
      </c>
      <c r="Q2134" s="5">
        <f>VLOOKUP(A2134,'HUMAN RESOURCES'!$A$2:$M$2692,8,0)</f>
        <v>69</v>
      </c>
      <c r="R2134" s="5">
        <f>VLOOKUP(A2134,'HUMAN RESOURCES'!$A$2:$M$2692,9,0)</f>
        <v>0.197</v>
      </c>
      <c r="S2134" s="5">
        <f>VLOOKUP(A2134,'HUMAN RESOURCES'!$A$2:$M$2692,10,0)</f>
        <v>0.689</v>
      </c>
      <c r="T2134" s="5">
        <f>VLOOKUP(A2134,'HUMAN RESOURCES'!$A$2:$M$2692,11,0)</f>
        <v>0.114</v>
      </c>
      <c r="U2134" s="5">
        <f>VLOOKUP(A2134,'HUMAN RESOURCES'!$A$2:$M$2692,12,0)</f>
        <v>5388720</v>
      </c>
      <c r="V2134" s="35">
        <f>VLOOKUP(A2134,'HUMAN RESOURCES'!$A$2:$M$2692,13,0)</f>
        <v>0.562</v>
      </c>
      <c r="W2134" s="38">
        <f>VLOOKUP(A2134,TOURISM!$A$2:$F$2692,5,0)</f>
        <v>441000000</v>
      </c>
      <c r="X2134" s="39">
        <f>VLOOKUP(A2134,TOURISM!$A$2:$F$2692,6,0)</f>
        <v>341000000</v>
      </c>
      <c r="Y2134" s="43">
        <f t="shared" si="4"/>
        <v>1.01917191026236</v>
      </c>
      <c r="Z2134" s="35">
        <f>VLOOKUP(A2134,BUSINESS!$A$2:$J$2692,5,0)</f>
        <v>0</v>
      </c>
      <c r="AA2134" s="5">
        <f>VLOOKUP(A2134,BUSINESS!$A$2:$J$2692,6,0)</f>
        <v>0</v>
      </c>
      <c r="AB2134" s="5">
        <f>VLOOKUP(A2134,BUSINESS!$A$2:$J$2692,7,0)</f>
        <v>0</v>
      </c>
      <c r="AC2134" s="5">
        <f>VLOOKUP(A2134,BUSINESS!$A$2:$J$2692,8,0)</f>
        <v>0</v>
      </c>
      <c r="AD2134" s="35">
        <f>VLOOKUP(A2134,BUSINESS!$A$2:$J$2692,9,0)</f>
        <v>0.094</v>
      </c>
      <c r="AE2134" s="35">
        <f>VLOOKUP(A2134,BUSINESS!$A$2:$J$2692,10,0)</f>
        <v>0.231</v>
      </c>
    </row>
    <row r="2135" customHeight="1" spans="1:31">
      <c r="A2135" s="22" t="str">
        <f t="shared" si="0"/>
        <v>Slovakia-Europe2001</v>
      </c>
      <c r="B2135" s="22" t="s">
        <v>234</v>
      </c>
      <c r="C2135" s="22" t="s">
        <v>67</v>
      </c>
      <c r="D2135" s="23">
        <v>2001</v>
      </c>
      <c r="E2135" s="25">
        <v>30318731991</v>
      </c>
      <c r="F2135" s="24">
        <f t="shared" si="1"/>
        <v>5636.63908979345</v>
      </c>
      <c r="G2135" s="26">
        <v>0.055</v>
      </c>
      <c r="H2135" s="27">
        <v>216</v>
      </c>
      <c r="I2135" s="26">
        <v>0.112</v>
      </c>
      <c r="J2135" s="5">
        <f>VLOOKUP(A2135,ENERGY!$A$2:$F$2692,5,0)</f>
        <v>17349</v>
      </c>
      <c r="K2135" s="5">
        <f t="shared" si="2"/>
        <v>0.00322540044213772</v>
      </c>
      <c r="L2135" s="31">
        <f>VLOOKUP(A2135,ENERGY!$A$2:$F$2692,6,0)</f>
        <v>0</v>
      </c>
      <c r="M2135" s="31">
        <f t="shared" si="3"/>
        <v>0</v>
      </c>
      <c r="N2135" s="32">
        <f>VLOOKUP(A2135,'HUMAN RESOURCES'!$A$2:$M$2692,5,0)</f>
        <v>0.013</v>
      </c>
      <c r="O2135" s="32">
        <f>VLOOKUP(A2135,'HUMAN RESOURCES'!$A$2:$M$2692,6,0)</f>
        <v>0.009</v>
      </c>
      <c r="P2135" s="31">
        <f>VLOOKUP(A2135,'HUMAN RESOURCES'!$A$2:$M$2692,7,0)</f>
        <v>78</v>
      </c>
      <c r="Q2135" s="5">
        <f>VLOOKUP(A2135,'HUMAN RESOURCES'!$A$2:$M$2692,8,0)</f>
        <v>70</v>
      </c>
      <c r="R2135" s="5">
        <f>VLOOKUP(A2135,'HUMAN RESOURCES'!$A$2:$M$2692,9,0)</f>
        <v>0.191</v>
      </c>
      <c r="S2135" s="5">
        <f>VLOOKUP(A2135,'HUMAN RESOURCES'!$A$2:$M$2692,10,0)</f>
        <v>0.695</v>
      </c>
      <c r="T2135" s="5">
        <f>VLOOKUP(A2135,'HUMAN RESOURCES'!$A$2:$M$2692,11,0)</f>
        <v>0.114</v>
      </c>
      <c r="U2135" s="5">
        <f>VLOOKUP(A2135,'HUMAN RESOURCES'!$A$2:$M$2692,12,0)</f>
        <v>5378867</v>
      </c>
      <c r="V2135" s="35">
        <f>VLOOKUP(A2135,'HUMAN RESOURCES'!$A$2:$M$2692,13,0)</f>
        <v>0.562</v>
      </c>
      <c r="W2135" s="38">
        <f>VLOOKUP(A2135,TOURISM!$A$2:$F$2692,5,0)</f>
        <v>649000000</v>
      </c>
      <c r="X2135" s="39">
        <f>VLOOKUP(A2135,TOURISM!$A$2:$F$2692,6,0)</f>
        <v>340000000</v>
      </c>
      <c r="Y2135" s="43">
        <f t="shared" si="4"/>
        <v>0.681326620631629</v>
      </c>
      <c r="Z2135" s="35">
        <f>VLOOKUP(A2135,BUSINESS!$A$2:$J$2692,5,0)</f>
        <v>0</v>
      </c>
      <c r="AA2135" s="5">
        <f>VLOOKUP(A2135,BUSINESS!$A$2:$J$2692,6,0)</f>
        <v>0</v>
      </c>
      <c r="AB2135" s="5">
        <f>VLOOKUP(A2135,BUSINESS!$A$2:$J$2692,7,0)</f>
        <v>0</v>
      </c>
      <c r="AC2135" s="5">
        <f>VLOOKUP(A2135,BUSINESS!$A$2:$J$2692,8,0)</f>
        <v>0</v>
      </c>
      <c r="AD2135" s="35">
        <f>VLOOKUP(A2135,BUSINESS!$A$2:$J$2692,9,0)</f>
        <v>0.125</v>
      </c>
      <c r="AE2135" s="35">
        <f>VLOOKUP(A2135,BUSINESS!$A$2:$J$2692,10,0)</f>
        <v>0.399</v>
      </c>
    </row>
    <row r="2136" customHeight="1" spans="1:31">
      <c r="A2136" s="22" t="str">
        <f t="shared" si="0"/>
        <v>Slovakia-Europe2002</v>
      </c>
      <c r="B2136" s="22" t="s">
        <v>234</v>
      </c>
      <c r="C2136" s="22" t="s">
        <v>67</v>
      </c>
      <c r="D2136" s="23">
        <v>2002</v>
      </c>
      <c r="E2136" s="25">
        <v>34638306042</v>
      </c>
      <c r="F2136" s="24">
        <f t="shared" si="1"/>
        <v>6442.04443777395</v>
      </c>
      <c r="G2136" s="26">
        <v>0.056</v>
      </c>
      <c r="H2136" s="27">
        <v>256</v>
      </c>
      <c r="I2136" s="26">
        <v>0.103</v>
      </c>
      <c r="J2136" s="5">
        <f>VLOOKUP(A2136,ENERGY!$A$2:$F$2692,5,0)</f>
        <v>17828</v>
      </c>
      <c r="K2136" s="5">
        <f t="shared" si="2"/>
        <v>0.00331565776043945</v>
      </c>
      <c r="L2136" s="31">
        <f>VLOOKUP(A2136,ENERGY!$A$2:$F$2692,6,0)</f>
        <v>36094</v>
      </c>
      <c r="M2136" s="31">
        <f t="shared" si="3"/>
        <v>0.00671277491616006</v>
      </c>
      <c r="N2136" s="32">
        <f>VLOOKUP(A2136,'HUMAN RESOURCES'!$A$2:$M$2692,5,0)</f>
        <v>0.016</v>
      </c>
      <c r="O2136" s="32">
        <f>VLOOKUP(A2136,'HUMAN RESOURCES'!$A$2:$M$2692,6,0)</f>
        <v>0.008</v>
      </c>
      <c r="P2136" s="31">
        <f>VLOOKUP(A2136,'HUMAN RESOURCES'!$A$2:$M$2692,7,0)</f>
        <v>78</v>
      </c>
      <c r="Q2136" s="5">
        <f>VLOOKUP(A2136,'HUMAN RESOURCES'!$A$2:$M$2692,8,0)</f>
        <v>70</v>
      </c>
      <c r="R2136" s="5">
        <f>VLOOKUP(A2136,'HUMAN RESOURCES'!$A$2:$M$2692,9,0)</f>
        <v>0.185</v>
      </c>
      <c r="S2136" s="5">
        <f>VLOOKUP(A2136,'HUMAN RESOURCES'!$A$2:$M$2692,10,0)</f>
        <v>0.7</v>
      </c>
      <c r="T2136" s="5">
        <f>VLOOKUP(A2136,'HUMAN RESOURCES'!$A$2:$M$2692,11,0)</f>
        <v>0.115</v>
      </c>
      <c r="U2136" s="5">
        <f>VLOOKUP(A2136,'HUMAN RESOURCES'!$A$2:$M$2692,12,0)</f>
        <v>5376912</v>
      </c>
      <c r="V2136" s="35">
        <f>VLOOKUP(A2136,'HUMAN RESOURCES'!$A$2:$M$2692,13,0)</f>
        <v>0.56</v>
      </c>
      <c r="W2136" s="38">
        <f>VLOOKUP(A2136,TOURISM!$A$2:$F$2692,5,0)</f>
        <v>742000000</v>
      </c>
      <c r="X2136" s="39">
        <f>VLOOKUP(A2136,TOURISM!$A$2:$F$2692,6,0)</f>
        <v>506000000</v>
      </c>
      <c r="Y2136" s="43">
        <f t="shared" si="4"/>
        <v>0.466867499170775</v>
      </c>
      <c r="Z2136" s="35">
        <f>VLOOKUP(A2136,BUSINESS!$A$2:$J$2692,5,0)</f>
        <v>0</v>
      </c>
      <c r="AA2136" s="5">
        <f>VLOOKUP(A2136,BUSINESS!$A$2:$J$2692,6,0)</f>
        <v>0</v>
      </c>
      <c r="AB2136" s="5">
        <f>VLOOKUP(A2136,BUSINESS!$A$2:$J$2692,7,0)</f>
        <v>0</v>
      </c>
      <c r="AC2136" s="5">
        <f>VLOOKUP(A2136,BUSINESS!$A$2:$J$2692,8,0)</f>
        <v>0</v>
      </c>
      <c r="AD2136" s="35">
        <f>VLOOKUP(A2136,BUSINESS!$A$2:$J$2692,9,0)</f>
        <v>0.401</v>
      </c>
      <c r="AE2136" s="35">
        <f>VLOOKUP(A2136,BUSINESS!$A$2:$J$2692,10,0)</f>
        <v>0.543</v>
      </c>
    </row>
    <row r="2137" customHeight="1" spans="1:31">
      <c r="A2137" s="22" t="str">
        <f t="shared" si="0"/>
        <v>Slovakia-Europe2003</v>
      </c>
      <c r="B2137" s="22" t="s">
        <v>234</v>
      </c>
      <c r="C2137" s="22" t="s">
        <v>67</v>
      </c>
      <c r="D2137" s="23">
        <v>2003</v>
      </c>
      <c r="E2137" s="25">
        <v>45837416479</v>
      </c>
      <c r="F2137" s="24">
        <f t="shared" si="1"/>
        <v>8530.47200492651</v>
      </c>
      <c r="G2137" s="26">
        <v>0.058</v>
      </c>
      <c r="H2137" s="27">
        <v>360</v>
      </c>
      <c r="I2137" s="26">
        <v>0.085</v>
      </c>
      <c r="J2137" s="5">
        <f>VLOOKUP(A2137,ENERGY!$A$2:$F$2692,5,0)</f>
        <v>16735</v>
      </c>
      <c r="K2137" s="5">
        <f t="shared" si="2"/>
        <v>0.0031144305235407</v>
      </c>
      <c r="L2137" s="31">
        <f>VLOOKUP(A2137,ENERGY!$A$2:$F$2692,6,0)</f>
        <v>33890</v>
      </c>
      <c r="M2137" s="31">
        <f t="shared" si="3"/>
        <v>0.006307024227236</v>
      </c>
      <c r="N2137" s="32">
        <f>VLOOKUP(A2137,'HUMAN RESOURCES'!$A$2:$M$2692,5,0)</f>
        <v>0.017</v>
      </c>
      <c r="O2137" s="32">
        <f>VLOOKUP(A2137,'HUMAN RESOURCES'!$A$2:$M$2692,6,0)</f>
        <v>0.007</v>
      </c>
      <c r="P2137" s="31">
        <f>VLOOKUP(A2137,'HUMAN RESOURCES'!$A$2:$M$2692,7,0)</f>
        <v>78</v>
      </c>
      <c r="Q2137" s="5">
        <f>VLOOKUP(A2137,'HUMAN RESOURCES'!$A$2:$M$2692,8,0)</f>
        <v>70</v>
      </c>
      <c r="R2137" s="5">
        <f>VLOOKUP(A2137,'HUMAN RESOURCES'!$A$2:$M$2692,9,0)</f>
        <v>0.179</v>
      </c>
      <c r="S2137" s="5">
        <f>VLOOKUP(A2137,'HUMAN RESOURCES'!$A$2:$M$2692,10,0)</f>
        <v>0.706</v>
      </c>
      <c r="T2137" s="5">
        <f>VLOOKUP(A2137,'HUMAN RESOURCES'!$A$2:$M$2692,11,0)</f>
        <v>0.116</v>
      </c>
      <c r="U2137" s="5">
        <f>VLOOKUP(A2137,'HUMAN RESOURCES'!$A$2:$M$2692,12,0)</f>
        <v>5373374</v>
      </c>
      <c r="V2137" s="35">
        <f>VLOOKUP(A2137,'HUMAN RESOURCES'!$A$2:$M$2692,13,0)</f>
        <v>0.559</v>
      </c>
      <c r="W2137" s="38">
        <f>VLOOKUP(A2137,TOURISM!$A$2:$F$2692,5,0)</f>
        <v>876000000</v>
      </c>
      <c r="X2137" s="39">
        <f>VLOOKUP(A2137,TOURISM!$A$2:$F$2692,6,0)</f>
        <v>662000000</v>
      </c>
      <c r="Y2137" s="43">
        <f t="shared" si="4"/>
        <v>0.0552848522599369</v>
      </c>
      <c r="Z2137" s="35">
        <f>VLOOKUP(A2137,BUSINESS!$A$2:$J$2692,5,0)</f>
        <v>0</v>
      </c>
      <c r="AA2137" s="5">
        <f>VLOOKUP(A2137,BUSINESS!$A$2:$J$2692,6,0)</f>
        <v>103</v>
      </c>
      <c r="AB2137" s="5">
        <f>VLOOKUP(A2137,BUSINESS!$A$2:$J$2692,7,0)</f>
        <v>0</v>
      </c>
      <c r="AC2137" s="5">
        <f>VLOOKUP(A2137,BUSINESS!$A$2:$J$2692,8,0)</f>
        <v>0</v>
      </c>
      <c r="AD2137" s="35">
        <f>VLOOKUP(A2137,BUSINESS!$A$2:$J$2692,9,0)</f>
        <v>0.43</v>
      </c>
      <c r="AE2137" s="35">
        <f>VLOOKUP(A2137,BUSINESS!$A$2:$J$2692,10,0)</f>
        <v>0.683</v>
      </c>
    </row>
    <row r="2138" customHeight="1" spans="1:31">
      <c r="A2138" s="22" t="str">
        <f t="shared" si="0"/>
        <v>Slovakia-Europe2004</v>
      </c>
      <c r="B2138" s="22" t="s">
        <v>234</v>
      </c>
      <c r="C2138" s="22" t="s">
        <v>67</v>
      </c>
      <c r="D2138" s="23">
        <v>2004</v>
      </c>
      <c r="E2138" s="25">
        <v>56073225726</v>
      </c>
      <c r="F2138" s="24">
        <f t="shared" si="1"/>
        <v>10437.5099075253</v>
      </c>
      <c r="G2138" s="26">
        <v>0.072</v>
      </c>
      <c r="H2138" s="27">
        <v>565</v>
      </c>
      <c r="I2138" s="26">
        <v>0.091</v>
      </c>
      <c r="J2138" s="5">
        <f>VLOOKUP(A2138,ENERGY!$A$2:$F$2692,5,0)</f>
        <v>18321</v>
      </c>
      <c r="K2138" s="5">
        <f t="shared" si="2"/>
        <v>0.00341028390180705</v>
      </c>
      <c r="L2138" s="31">
        <f>VLOOKUP(A2138,ENERGY!$A$2:$F$2692,6,0)</f>
        <v>37557</v>
      </c>
      <c r="M2138" s="31">
        <f t="shared" si="3"/>
        <v>0.0069908865509616</v>
      </c>
      <c r="N2138" s="32">
        <f>VLOOKUP(A2138,'HUMAN RESOURCES'!$A$2:$M$2692,5,0)</f>
        <v>0.019</v>
      </c>
      <c r="O2138" s="32">
        <f>VLOOKUP(A2138,'HUMAN RESOURCES'!$A$2:$M$2692,6,0)</f>
        <v>0.017</v>
      </c>
      <c r="P2138" s="31">
        <f>VLOOKUP(A2138,'HUMAN RESOURCES'!$A$2:$M$2692,7,0)</f>
        <v>78</v>
      </c>
      <c r="Q2138" s="5">
        <f>VLOOKUP(A2138,'HUMAN RESOURCES'!$A$2:$M$2692,8,0)</f>
        <v>70</v>
      </c>
      <c r="R2138" s="5">
        <f>VLOOKUP(A2138,'HUMAN RESOURCES'!$A$2:$M$2692,9,0)</f>
        <v>0.173</v>
      </c>
      <c r="S2138" s="5">
        <f>VLOOKUP(A2138,'HUMAN RESOURCES'!$A$2:$M$2692,10,0)</f>
        <v>0.711</v>
      </c>
      <c r="T2138" s="5">
        <f>VLOOKUP(A2138,'HUMAN RESOURCES'!$A$2:$M$2692,11,0)</f>
        <v>0.116</v>
      </c>
      <c r="U2138" s="5">
        <f>VLOOKUP(A2138,'HUMAN RESOURCES'!$A$2:$M$2692,12,0)</f>
        <v>5372280</v>
      </c>
      <c r="V2138" s="35">
        <f>VLOOKUP(A2138,'HUMAN RESOURCES'!$A$2:$M$2692,13,0)</f>
        <v>0.557</v>
      </c>
      <c r="W2138" s="38">
        <f>VLOOKUP(A2138,TOURISM!$A$2:$F$2692,5,0)</f>
        <v>931000000</v>
      </c>
      <c r="X2138" s="39">
        <f>VLOOKUP(A2138,TOURISM!$A$2:$F$2692,6,0)</f>
        <v>900000000</v>
      </c>
      <c r="Y2138" s="43">
        <f t="shared" si="4"/>
        <v>0.260890245378871</v>
      </c>
      <c r="Z2138" s="35">
        <f>VLOOKUP(A2138,BUSINESS!$A$2:$J$2692,5,0)</f>
        <v>0</v>
      </c>
      <c r="AA2138" s="5">
        <f>VLOOKUP(A2138,BUSINESS!$A$2:$J$2692,6,0)</f>
        <v>52</v>
      </c>
      <c r="AB2138" s="5">
        <f>VLOOKUP(A2138,BUSINESS!$A$2:$J$2692,7,0)</f>
        <v>0</v>
      </c>
      <c r="AC2138" s="5">
        <f>VLOOKUP(A2138,BUSINESS!$A$2:$J$2692,8,0)</f>
        <v>0</v>
      </c>
      <c r="AD2138" s="35">
        <f>VLOOKUP(A2138,BUSINESS!$A$2:$J$2692,9,0)</f>
        <v>0.529</v>
      </c>
      <c r="AE2138" s="35">
        <f>VLOOKUP(A2138,BUSINESS!$A$2:$J$2692,10,0)</f>
        <v>0.793</v>
      </c>
    </row>
    <row r="2139" customHeight="1" spans="1:31">
      <c r="A2139" s="22" t="str">
        <f t="shared" si="0"/>
        <v>Slovakia-Europe2005</v>
      </c>
      <c r="B2139" s="22" t="s">
        <v>234</v>
      </c>
      <c r="C2139" s="22" t="s">
        <v>67</v>
      </c>
      <c r="D2139" s="23">
        <v>2005</v>
      </c>
      <c r="E2139" s="25">
        <v>61328471583</v>
      </c>
      <c r="F2139" s="24">
        <f t="shared" si="1"/>
        <v>11414.6053604754</v>
      </c>
      <c r="G2139" s="26">
        <v>0.07</v>
      </c>
      <c r="H2139" s="27">
        <v>627</v>
      </c>
      <c r="I2139" s="26">
        <v>0.067</v>
      </c>
      <c r="J2139" s="5">
        <f>VLOOKUP(A2139,ENERGY!$A$2:$F$2692,5,0)</f>
        <v>18353</v>
      </c>
      <c r="K2139" s="5">
        <f t="shared" si="2"/>
        <v>0.00341590531727643</v>
      </c>
      <c r="L2139" s="31">
        <f>VLOOKUP(A2139,ENERGY!$A$2:$F$2692,6,0)</f>
        <v>38749</v>
      </c>
      <c r="M2139" s="31">
        <f t="shared" si="3"/>
        <v>0.00721205879905978</v>
      </c>
      <c r="N2139" s="32">
        <f>VLOOKUP(A2139,'HUMAN RESOURCES'!$A$2:$M$2692,5,0)</f>
        <v>0.021</v>
      </c>
      <c r="O2139" s="32">
        <f>VLOOKUP(A2139,'HUMAN RESOURCES'!$A$2:$M$2692,6,0)</f>
        <v>0.01</v>
      </c>
      <c r="P2139" s="31">
        <f>VLOOKUP(A2139,'HUMAN RESOURCES'!$A$2:$M$2692,7,0)</f>
        <v>78</v>
      </c>
      <c r="Q2139" s="5">
        <f>VLOOKUP(A2139,'HUMAN RESOURCES'!$A$2:$M$2692,8,0)</f>
        <v>70</v>
      </c>
      <c r="R2139" s="5">
        <f>VLOOKUP(A2139,'HUMAN RESOURCES'!$A$2:$M$2692,9,0)</f>
        <v>0.168</v>
      </c>
      <c r="S2139" s="5">
        <f>VLOOKUP(A2139,'HUMAN RESOURCES'!$A$2:$M$2692,10,0)</f>
        <v>0.716</v>
      </c>
      <c r="T2139" s="5">
        <f>VLOOKUP(A2139,'HUMAN RESOURCES'!$A$2:$M$2692,11,0)</f>
        <v>0.117</v>
      </c>
      <c r="U2139" s="5">
        <f>VLOOKUP(A2139,'HUMAN RESOURCES'!$A$2:$M$2692,12,0)</f>
        <v>5372807</v>
      </c>
      <c r="V2139" s="35">
        <f>VLOOKUP(A2139,'HUMAN RESOURCES'!$A$2:$M$2692,13,0)</f>
        <v>0.556</v>
      </c>
      <c r="W2139" s="38">
        <f>VLOOKUP(A2139,TOURISM!$A$2:$F$2692,5,0)</f>
        <v>1282000000</v>
      </c>
      <c r="X2139" s="39">
        <f>VLOOKUP(A2139,TOURISM!$A$2:$F$2692,6,0)</f>
        <v>1122000000</v>
      </c>
      <c r="Y2139" s="43">
        <f t="shared" si="4"/>
        <v>0.615923327277053</v>
      </c>
      <c r="Z2139" s="35">
        <f>VLOOKUP(A2139,BUSINESS!$A$2:$J$2692,5,0)</f>
        <v>0.487</v>
      </c>
      <c r="AA2139" s="5">
        <f>VLOOKUP(A2139,BUSINESS!$A$2:$J$2692,6,0)</f>
        <v>27</v>
      </c>
      <c r="AB2139" s="5">
        <f>VLOOKUP(A2139,BUSINESS!$A$2:$J$2692,7,0)</f>
        <v>0</v>
      </c>
      <c r="AC2139" s="5">
        <f>VLOOKUP(A2139,BUSINESS!$A$2:$J$2692,8,0)</f>
        <v>325</v>
      </c>
      <c r="AD2139" s="35">
        <f>VLOOKUP(A2139,BUSINESS!$A$2:$J$2692,9,0)</f>
        <v>0.552</v>
      </c>
      <c r="AE2139" s="35">
        <f>VLOOKUP(A2139,BUSINESS!$A$2:$J$2692,10,0)</f>
        <v>0.842</v>
      </c>
    </row>
    <row r="2140" customHeight="1" spans="1:31">
      <c r="A2140" s="22" t="str">
        <f t="shared" si="0"/>
        <v>Slovakia-Europe2006</v>
      </c>
      <c r="B2140" s="22" t="s">
        <v>234</v>
      </c>
      <c r="C2140" s="22" t="s">
        <v>67</v>
      </c>
      <c r="D2140" s="23">
        <v>2006</v>
      </c>
      <c r="E2140" s="25">
        <v>69002095095</v>
      </c>
      <c r="F2140" s="24">
        <f t="shared" si="1"/>
        <v>12842.2485787413</v>
      </c>
      <c r="G2140" s="26">
        <v>0.073</v>
      </c>
      <c r="H2140" s="27">
        <v>761</v>
      </c>
      <c r="I2140" s="26">
        <v>0.077</v>
      </c>
      <c r="J2140" s="5">
        <f>VLOOKUP(A2140,ENERGY!$A$2:$F$2692,5,0)</f>
        <v>18593</v>
      </c>
      <c r="K2140" s="5">
        <f t="shared" si="2"/>
        <v>0.00346041562210244</v>
      </c>
      <c r="L2140" s="31">
        <f>VLOOKUP(A2140,ENERGY!$A$2:$F$2692,6,0)</f>
        <v>39358</v>
      </c>
      <c r="M2140" s="31">
        <f t="shared" si="3"/>
        <v>0.00732507062091689</v>
      </c>
      <c r="N2140" s="32">
        <f>VLOOKUP(A2140,'HUMAN RESOURCES'!$A$2:$M$2692,5,0)</f>
        <v>0.021</v>
      </c>
      <c r="O2140" s="32">
        <f>VLOOKUP(A2140,'HUMAN RESOURCES'!$A$2:$M$2692,6,0)</f>
        <v>0.015</v>
      </c>
      <c r="P2140" s="31">
        <f>VLOOKUP(A2140,'HUMAN RESOURCES'!$A$2:$M$2692,7,0)</f>
        <v>78</v>
      </c>
      <c r="Q2140" s="5">
        <f>VLOOKUP(A2140,'HUMAN RESOURCES'!$A$2:$M$2692,8,0)</f>
        <v>70</v>
      </c>
      <c r="R2140" s="5">
        <f>VLOOKUP(A2140,'HUMAN RESOURCES'!$A$2:$M$2692,9,0)</f>
        <v>0.163</v>
      </c>
      <c r="S2140" s="5">
        <f>VLOOKUP(A2140,'HUMAN RESOURCES'!$A$2:$M$2692,10,0)</f>
        <v>0.719</v>
      </c>
      <c r="T2140" s="5">
        <f>VLOOKUP(A2140,'HUMAN RESOURCES'!$A$2:$M$2692,11,0)</f>
        <v>0.118</v>
      </c>
      <c r="U2140" s="5">
        <f>VLOOKUP(A2140,'HUMAN RESOURCES'!$A$2:$M$2692,12,0)</f>
        <v>5373054</v>
      </c>
      <c r="V2140" s="35">
        <f>VLOOKUP(A2140,'HUMAN RESOURCES'!$A$2:$M$2692,13,0)</f>
        <v>0.554</v>
      </c>
      <c r="W2140" s="38">
        <f>VLOOKUP(A2140,TOURISM!$A$2:$F$2692,5,0)</f>
        <v>1655000000</v>
      </c>
      <c r="X2140" s="39">
        <f>VLOOKUP(A2140,TOURISM!$A$2:$F$2692,6,0)</f>
        <v>1230000000</v>
      </c>
      <c r="Y2140" s="43">
        <f t="shared" si="4"/>
        <v>0.626571183062244</v>
      </c>
      <c r="Z2140" s="35">
        <f>VLOOKUP(A2140,BUSINESS!$A$2:$J$2692,5,0)</f>
        <v>0.473</v>
      </c>
      <c r="AA2140" s="5">
        <f>VLOOKUP(A2140,BUSINESS!$A$2:$J$2692,6,0)</f>
        <v>27</v>
      </c>
      <c r="AB2140" s="5">
        <f>VLOOKUP(A2140,BUSINESS!$A$2:$J$2692,7,0)</f>
        <v>0</v>
      </c>
      <c r="AC2140" s="5">
        <f>VLOOKUP(A2140,BUSINESS!$A$2:$J$2692,8,0)</f>
        <v>325</v>
      </c>
      <c r="AD2140" s="35">
        <f>VLOOKUP(A2140,BUSINESS!$A$2:$J$2692,9,0)</f>
        <v>0.561</v>
      </c>
      <c r="AE2140" s="35">
        <f>VLOOKUP(A2140,BUSINESS!$A$2:$J$2692,10,0)</f>
        <v>0.907</v>
      </c>
    </row>
    <row r="2141" customHeight="1" spans="1:31">
      <c r="A2141" s="22" t="str">
        <f t="shared" si="0"/>
        <v>Slovakia-Europe2007</v>
      </c>
      <c r="B2141" s="22" t="s">
        <v>234</v>
      </c>
      <c r="C2141" s="22" t="s">
        <v>67</v>
      </c>
      <c r="D2141" s="23">
        <v>2007</v>
      </c>
      <c r="E2141" s="25">
        <v>84108560088</v>
      </c>
      <c r="F2141" s="24">
        <f t="shared" si="1"/>
        <v>15649.2047418404</v>
      </c>
      <c r="G2141" s="26">
        <v>0.078</v>
      </c>
      <c r="H2141" s="27">
        <v>1078</v>
      </c>
      <c r="I2141" s="26">
        <v>0.08</v>
      </c>
      <c r="J2141" s="5">
        <f>VLOOKUP(A2141,ENERGY!$A$2:$F$2692,5,0)</f>
        <v>17850</v>
      </c>
      <c r="K2141" s="5">
        <f t="shared" si="2"/>
        <v>0.00332116379533296</v>
      </c>
      <c r="L2141" s="31">
        <f>VLOOKUP(A2141,ENERGY!$A$2:$F$2692,6,0)</f>
        <v>36600</v>
      </c>
      <c r="M2141" s="31">
        <f t="shared" si="3"/>
        <v>0.00680978122740539</v>
      </c>
      <c r="N2141" s="32">
        <f>VLOOKUP(A2141,'HUMAN RESOURCES'!$A$2:$M$2692,5,0)</f>
        <v>0.022</v>
      </c>
      <c r="O2141" s="32">
        <f>VLOOKUP(A2141,'HUMAN RESOURCES'!$A$2:$M$2692,6,0)</f>
        <v>0.01</v>
      </c>
      <c r="P2141" s="31">
        <f>VLOOKUP(A2141,'HUMAN RESOURCES'!$A$2:$M$2692,7,0)</f>
        <v>78</v>
      </c>
      <c r="Q2141" s="5">
        <f>VLOOKUP(A2141,'HUMAN RESOURCES'!$A$2:$M$2692,8,0)</f>
        <v>71</v>
      </c>
      <c r="R2141" s="5">
        <f>VLOOKUP(A2141,'HUMAN RESOURCES'!$A$2:$M$2692,9,0)</f>
        <v>0.159</v>
      </c>
      <c r="S2141" s="5">
        <f>VLOOKUP(A2141,'HUMAN RESOURCES'!$A$2:$M$2692,10,0)</f>
        <v>0.722</v>
      </c>
      <c r="T2141" s="5">
        <f>VLOOKUP(A2141,'HUMAN RESOURCES'!$A$2:$M$2692,11,0)</f>
        <v>0.119</v>
      </c>
      <c r="U2141" s="5">
        <f>VLOOKUP(A2141,'HUMAN RESOURCES'!$A$2:$M$2692,12,0)</f>
        <v>5374622</v>
      </c>
      <c r="V2141" s="35">
        <f>VLOOKUP(A2141,'HUMAN RESOURCES'!$A$2:$M$2692,13,0)</f>
        <v>0.553</v>
      </c>
      <c r="W2141" s="38">
        <f>VLOOKUP(A2141,TOURISM!$A$2:$F$2692,5,0)</f>
        <v>2352000000</v>
      </c>
      <c r="X2141" s="39">
        <f>VLOOKUP(A2141,TOURISM!$A$2:$F$2692,6,0)</f>
        <v>1825000000</v>
      </c>
      <c r="Y2141" s="43">
        <f t="shared" si="4"/>
        <v>0.416713942050562</v>
      </c>
      <c r="Z2141" s="35">
        <f>VLOOKUP(A2141,BUSINESS!$A$2:$J$2692,5,0)</f>
        <v>0.473</v>
      </c>
      <c r="AA2141" s="5">
        <f>VLOOKUP(A2141,BUSINESS!$A$2:$J$2692,6,0)</f>
        <v>27</v>
      </c>
      <c r="AB2141" s="5">
        <f>VLOOKUP(A2141,BUSINESS!$A$2:$J$2692,7,0)</f>
        <v>0</v>
      </c>
      <c r="AC2141" s="5">
        <f>VLOOKUP(A2141,BUSINESS!$A$2:$J$2692,8,0)</f>
        <v>325</v>
      </c>
      <c r="AD2141" s="35">
        <f>VLOOKUP(A2141,BUSINESS!$A$2:$J$2692,9,0)</f>
        <v>0.618</v>
      </c>
      <c r="AE2141" s="35">
        <f>VLOOKUP(A2141,BUSINESS!$A$2:$J$2692,10,0)</f>
        <v>1.123</v>
      </c>
    </row>
    <row r="2142" customHeight="1" spans="1:31">
      <c r="A2142" s="22" t="str">
        <f t="shared" si="0"/>
        <v>Slovakia-Europe2008</v>
      </c>
      <c r="B2142" s="22" t="s">
        <v>234</v>
      </c>
      <c r="C2142" s="22" t="s">
        <v>67</v>
      </c>
      <c r="D2142" s="23">
        <v>2008</v>
      </c>
      <c r="E2142" s="25">
        <v>97908891167</v>
      </c>
      <c r="F2142" s="24">
        <f t="shared" si="1"/>
        <v>18201.2735211507</v>
      </c>
      <c r="G2142" s="26">
        <v>0.08</v>
      </c>
      <c r="H2142" s="27">
        <v>1400</v>
      </c>
      <c r="I2142" s="26">
        <v>0.058</v>
      </c>
      <c r="J2142" s="5">
        <f>VLOOKUP(A2142,ENERGY!$A$2:$F$2692,5,0)</f>
        <v>18733</v>
      </c>
      <c r="K2142" s="5">
        <f t="shared" si="2"/>
        <v>0.00348246673828778</v>
      </c>
      <c r="L2142" s="31">
        <f>VLOOKUP(A2142,ENERGY!$A$2:$F$2692,6,0)</f>
        <v>39252</v>
      </c>
      <c r="M2142" s="31">
        <f t="shared" si="3"/>
        <v>0.00729695107090546</v>
      </c>
      <c r="N2142" s="32">
        <f>VLOOKUP(A2142,'HUMAN RESOURCES'!$A$2:$M$2692,5,0)</f>
        <v>0.022</v>
      </c>
      <c r="O2142" s="32">
        <f>VLOOKUP(A2142,'HUMAN RESOURCES'!$A$2:$M$2692,6,0)</f>
        <v>0.004</v>
      </c>
      <c r="P2142" s="31">
        <f>VLOOKUP(A2142,'HUMAN RESOURCES'!$A$2:$M$2692,7,0)</f>
        <v>79</v>
      </c>
      <c r="Q2142" s="5">
        <f>VLOOKUP(A2142,'HUMAN RESOURCES'!$A$2:$M$2692,8,0)</f>
        <v>71</v>
      </c>
      <c r="R2142" s="5">
        <f>VLOOKUP(A2142,'HUMAN RESOURCES'!$A$2:$M$2692,9,0)</f>
        <v>0.156</v>
      </c>
      <c r="S2142" s="5">
        <f>VLOOKUP(A2142,'HUMAN RESOURCES'!$A$2:$M$2692,10,0)</f>
        <v>0.724</v>
      </c>
      <c r="T2142" s="5">
        <f>VLOOKUP(A2142,'HUMAN RESOURCES'!$A$2:$M$2692,11,0)</f>
        <v>0.12</v>
      </c>
      <c r="U2142" s="5">
        <f>VLOOKUP(A2142,'HUMAN RESOURCES'!$A$2:$M$2692,12,0)</f>
        <v>5379233</v>
      </c>
      <c r="V2142" s="35">
        <f>VLOOKUP(A2142,'HUMAN RESOURCES'!$A$2:$M$2692,13,0)</f>
        <v>0.551</v>
      </c>
      <c r="W2142" s="38">
        <f>VLOOKUP(A2142,TOURISM!$A$2:$F$2692,5,0)</f>
        <v>3004000000</v>
      </c>
      <c r="X2142" s="39">
        <f>VLOOKUP(A2142,TOURISM!$A$2:$F$2692,6,0)</f>
        <v>2596000000</v>
      </c>
      <c r="Y2142" s="43">
        <f t="shared" si="4"/>
        <v>0.332417286233906</v>
      </c>
      <c r="Z2142" s="35">
        <f>VLOOKUP(A2142,BUSINESS!$A$2:$J$2692,5,0)</f>
        <v>0.465</v>
      </c>
      <c r="AA2142" s="5">
        <f>VLOOKUP(A2142,BUSINESS!$A$2:$J$2692,6,0)</f>
        <v>18</v>
      </c>
      <c r="AB2142" s="5">
        <f>VLOOKUP(A2142,BUSINESS!$A$2:$J$2692,7,0)</f>
        <v>0</v>
      </c>
      <c r="AC2142" s="5">
        <f>VLOOKUP(A2142,BUSINESS!$A$2:$J$2692,8,0)</f>
        <v>325</v>
      </c>
      <c r="AD2142" s="35">
        <f>VLOOKUP(A2142,BUSINESS!$A$2:$J$2692,9,0)</f>
        <v>0.661</v>
      </c>
      <c r="AE2142" s="35">
        <f>VLOOKUP(A2142,BUSINESS!$A$2:$J$2692,10,0)</f>
        <v>1.019</v>
      </c>
    </row>
    <row r="2143" customHeight="1" spans="1:31">
      <c r="A2143" s="22" t="str">
        <f t="shared" si="0"/>
        <v>Slovakia-Europe2009</v>
      </c>
      <c r="B2143" s="22" t="s">
        <v>234</v>
      </c>
      <c r="C2143" s="22" t="s">
        <v>67</v>
      </c>
      <c r="D2143" s="23">
        <v>2009</v>
      </c>
      <c r="E2143" s="25">
        <v>87239747152</v>
      </c>
      <c r="F2143" s="24">
        <f t="shared" si="1"/>
        <v>16196.2813705465</v>
      </c>
      <c r="G2143" s="26">
        <v>0.092</v>
      </c>
      <c r="H2143" s="27">
        <v>1475</v>
      </c>
      <c r="J2143" s="5">
        <f>VLOOKUP(A2143,ENERGY!$A$2:$F$2692,5,0)</f>
        <v>18830</v>
      </c>
      <c r="K2143" s="5">
        <f t="shared" si="2"/>
        <v>0.00349583748421489</v>
      </c>
      <c r="L2143" s="31">
        <f>VLOOKUP(A2143,ENERGY!$A$2:$F$2692,6,0)</f>
        <v>39175</v>
      </c>
      <c r="M2143" s="31">
        <f t="shared" si="3"/>
        <v>0.00727293857908223</v>
      </c>
      <c r="N2143" s="32">
        <f>VLOOKUP(A2143,'HUMAN RESOURCES'!$A$2:$M$2692,5,0)</f>
        <v>0.025</v>
      </c>
      <c r="O2143" s="32">
        <f>VLOOKUP(A2143,'HUMAN RESOURCES'!$A$2:$M$2692,6,0)</f>
        <v>0.014</v>
      </c>
      <c r="P2143" s="31">
        <f>VLOOKUP(A2143,'HUMAN RESOURCES'!$A$2:$M$2692,7,0)</f>
        <v>79</v>
      </c>
      <c r="Q2143" s="5">
        <f>VLOOKUP(A2143,'HUMAN RESOURCES'!$A$2:$M$2692,8,0)</f>
        <v>71</v>
      </c>
      <c r="R2143" s="5">
        <f>VLOOKUP(A2143,'HUMAN RESOURCES'!$A$2:$M$2692,9,0)</f>
        <v>0.153</v>
      </c>
      <c r="S2143" s="5">
        <f>VLOOKUP(A2143,'HUMAN RESOURCES'!$A$2:$M$2692,10,0)</f>
        <v>0.726</v>
      </c>
      <c r="T2143" s="5">
        <f>VLOOKUP(A2143,'HUMAN RESOURCES'!$A$2:$M$2692,11,0)</f>
        <v>0.121</v>
      </c>
      <c r="U2143" s="5">
        <f>VLOOKUP(A2143,'HUMAN RESOURCES'!$A$2:$M$2692,12,0)</f>
        <v>5386406</v>
      </c>
      <c r="V2143" s="35">
        <f>VLOOKUP(A2143,'HUMAN RESOURCES'!$A$2:$M$2692,13,0)</f>
        <v>0.55</v>
      </c>
      <c r="W2143" s="38">
        <f>VLOOKUP(A2143,TOURISM!$A$2:$F$2692,5,0)</f>
        <v>2539000000</v>
      </c>
      <c r="X2143" s="39">
        <f>VLOOKUP(A2143,TOURISM!$A$2:$F$2692,6,0)</f>
        <v>2249000000</v>
      </c>
      <c r="Y2143" s="43">
        <f t="shared" si="4"/>
        <v>0.217048172235752</v>
      </c>
      <c r="Z2143" s="35">
        <f>VLOOKUP(A2143,BUSINESS!$A$2:$J$2692,5,0)</f>
        <v>0.475</v>
      </c>
      <c r="AA2143" s="5">
        <f>VLOOKUP(A2143,BUSINESS!$A$2:$J$2692,6,0)</f>
        <v>18</v>
      </c>
      <c r="AB2143" s="5">
        <f>VLOOKUP(A2143,BUSINESS!$A$2:$J$2692,7,0)</f>
        <v>0</v>
      </c>
      <c r="AC2143" s="5">
        <f>VLOOKUP(A2143,BUSINESS!$A$2:$J$2692,8,0)</f>
        <v>257</v>
      </c>
      <c r="AD2143" s="35">
        <f>VLOOKUP(A2143,BUSINESS!$A$2:$J$2692,9,0)</f>
        <v>0.7</v>
      </c>
      <c r="AE2143" s="35">
        <f>VLOOKUP(A2143,BUSINESS!$A$2:$J$2692,10,0)</f>
        <v>1.013</v>
      </c>
    </row>
    <row r="2144" customHeight="1" spans="1:31">
      <c r="A2144" s="22" t="str">
        <f t="shared" si="0"/>
        <v>Slovakia-Europe2010</v>
      </c>
      <c r="B2144" s="22" t="s">
        <v>234</v>
      </c>
      <c r="C2144" s="22" t="s">
        <v>67</v>
      </c>
      <c r="D2144" s="23">
        <v>2010</v>
      </c>
      <c r="E2144" s="25">
        <v>87077443709</v>
      </c>
      <c r="F2144" s="24">
        <f t="shared" si="1"/>
        <v>16151.0909000361</v>
      </c>
      <c r="G2144" s="26">
        <v>0.09</v>
      </c>
      <c r="H2144" s="27">
        <v>1446</v>
      </c>
      <c r="J2144" s="5">
        <f>VLOOKUP(A2144,ENERGY!$A$2:$F$2692,5,0)</f>
        <v>18639</v>
      </c>
      <c r="K2144" s="5">
        <f t="shared" si="2"/>
        <v>0.00345715457945465</v>
      </c>
      <c r="L2144" s="31">
        <f>VLOOKUP(A2144,ENERGY!$A$2:$F$2692,6,0)</f>
        <v>39494</v>
      </c>
      <c r="M2144" s="31">
        <f t="shared" si="3"/>
        <v>0.00732533198996629</v>
      </c>
      <c r="N2144" s="32">
        <f>VLOOKUP(A2144,'HUMAN RESOURCES'!$A$2:$M$2692,5,0)</f>
        <v>0.029</v>
      </c>
      <c r="O2144" s="32">
        <f>VLOOKUP(A2144,'HUMAN RESOURCES'!$A$2:$M$2692,6,0)</f>
        <v>0.018</v>
      </c>
      <c r="P2144" s="31">
        <f>VLOOKUP(A2144,'HUMAN RESOURCES'!$A$2:$M$2692,7,0)</f>
        <v>79</v>
      </c>
      <c r="Q2144" s="5">
        <f>VLOOKUP(A2144,'HUMAN RESOURCES'!$A$2:$M$2692,8,0)</f>
        <v>72</v>
      </c>
      <c r="R2144" s="5">
        <f>VLOOKUP(A2144,'HUMAN RESOURCES'!$A$2:$M$2692,9,0)</f>
        <v>0.151</v>
      </c>
      <c r="S2144" s="5">
        <f>VLOOKUP(A2144,'HUMAN RESOURCES'!$A$2:$M$2692,10,0)</f>
        <v>0.726</v>
      </c>
      <c r="T2144" s="5">
        <f>VLOOKUP(A2144,'HUMAN RESOURCES'!$A$2:$M$2692,11,0)</f>
        <v>0.123</v>
      </c>
      <c r="U2144" s="5">
        <f>VLOOKUP(A2144,'HUMAN RESOURCES'!$A$2:$M$2692,12,0)</f>
        <v>5391428</v>
      </c>
      <c r="V2144" s="35">
        <f>VLOOKUP(A2144,'HUMAN RESOURCES'!$A$2:$M$2692,13,0)</f>
        <v>0.547</v>
      </c>
      <c r="W2144" s="38">
        <f>VLOOKUP(A2144,TOURISM!$A$2:$F$2692,5,0)</f>
        <v>2335000000</v>
      </c>
      <c r="X2144" s="39">
        <f>VLOOKUP(A2144,TOURISM!$A$2:$F$2692,6,0)</f>
        <v>2146000000</v>
      </c>
      <c r="Y2144" s="43">
        <f t="shared" si="4"/>
        <v>0.0677948163303188</v>
      </c>
      <c r="Z2144" s="35">
        <f>VLOOKUP(A2144,BUSINESS!$A$2:$J$2692,5,0)</f>
        <v>0.474</v>
      </c>
      <c r="AA2144" s="5">
        <f>VLOOKUP(A2144,BUSINESS!$A$2:$J$2692,6,0)</f>
        <v>18</v>
      </c>
      <c r="AB2144" s="5">
        <f>VLOOKUP(A2144,BUSINESS!$A$2:$J$2692,7,0)</f>
        <v>0</v>
      </c>
      <c r="AC2144" s="5">
        <f>VLOOKUP(A2144,BUSINESS!$A$2:$J$2692,8,0)</f>
        <v>257</v>
      </c>
      <c r="AD2144" s="35">
        <f>VLOOKUP(A2144,BUSINESS!$A$2:$J$2692,9,0)</f>
        <v>0.757</v>
      </c>
      <c r="AE2144" s="35">
        <f>VLOOKUP(A2144,BUSINESS!$A$2:$J$2692,10,0)</f>
        <v>1.09</v>
      </c>
    </row>
    <row r="2145" customHeight="1" spans="1:31">
      <c r="A2145" s="22" t="str">
        <f t="shared" si="0"/>
        <v>Slovakia-Europe2011</v>
      </c>
      <c r="B2145" s="22" t="s">
        <v>234</v>
      </c>
      <c r="C2145" s="22" t="s">
        <v>67</v>
      </c>
      <c r="D2145" s="23">
        <v>2011</v>
      </c>
      <c r="E2145" s="25">
        <v>95877536836</v>
      </c>
      <c r="F2145" s="24">
        <f t="shared" si="1"/>
        <v>17760.4143825263</v>
      </c>
      <c r="G2145" s="26">
        <v>0.079</v>
      </c>
      <c r="H2145" s="27">
        <v>1415</v>
      </c>
      <c r="J2145" s="5">
        <f>VLOOKUP(A2145,ENERGY!$A$2:$F$2692,5,0)</f>
        <v>18640</v>
      </c>
      <c r="K2145" s="5">
        <f t="shared" si="2"/>
        <v>0.00345288515970705</v>
      </c>
      <c r="L2145" s="31">
        <f>VLOOKUP(A2145,ENERGY!$A$2:$F$2692,6,0)</f>
        <v>38929</v>
      </c>
      <c r="M2145" s="31">
        <f t="shared" si="3"/>
        <v>0.00721123210205128</v>
      </c>
      <c r="N2145" s="32">
        <f>VLOOKUP(A2145,'HUMAN RESOURCES'!$A$2:$M$2692,5,0)</f>
        <v>0.033</v>
      </c>
      <c r="O2145" s="32">
        <f>VLOOKUP(A2145,'HUMAN RESOURCES'!$A$2:$M$2692,6,0)</f>
        <v>0.048</v>
      </c>
      <c r="P2145" s="31">
        <f>VLOOKUP(A2145,'HUMAN RESOURCES'!$A$2:$M$2692,7,0)</f>
        <v>80</v>
      </c>
      <c r="Q2145" s="5">
        <f>VLOOKUP(A2145,'HUMAN RESOURCES'!$A$2:$M$2692,8,0)</f>
        <v>72</v>
      </c>
      <c r="R2145" s="5">
        <f>VLOOKUP(A2145,'HUMAN RESOURCES'!$A$2:$M$2692,9,0)</f>
        <v>0.15</v>
      </c>
      <c r="S2145" s="5">
        <f>VLOOKUP(A2145,'HUMAN RESOURCES'!$A$2:$M$2692,10,0)</f>
        <v>0.725</v>
      </c>
      <c r="T2145" s="5">
        <f>VLOOKUP(A2145,'HUMAN RESOURCES'!$A$2:$M$2692,11,0)</f>
        <v>0.125</v>
      </c>
      <c r="U2145" s="5">
        <f>VLOOKUP(A2145,'HUMAN RESOURCES'!$A$2:$M$2692,12,0)</f>
        <v>5398384</v>
      </c>
      <c r="V2145" s="35">
        <f>VLOOKUP(A2145,'HUMAN RESOURCES'!$A$2:$M$2692,13,0)</f>
        <v>0.544</v>
      </c>
      <c r="W2145" s="38">
        <f>VLOOKUP(A2145,TOURISM!$A$2:$F$2692,5,0)</f>
        <v>2514000000</v>
      </c>
      <c r="X2145" s="39">
        <f>VLOOKUP(A2145,TOURISM!$A$2:$F$2692,6,0)</f>
        <v>2449000000</v>
      </c>
      <c r="Y2145" s="43">
        <f t="shared" si="4"/>
        <v>0.0634935861370698</v>
      </c>
      <c r="Z2145" s="35">
        <f>VLOOKUP(A2145,BUSINESS!$A$2:$J$2692,5,0)</f>
        <v>0.476</v>
      </c>
      <c r="AA2145" s="5">
        <f>VLOOKUP(A2145,BUSINESS!$A$2:$J$2692,6,0)</f>
        <v>18</v>
      </c>
      <c r="AB2145" s="5">
        <f>VLOOKUP(A2145,BUSINESS!$A$2:$J$2692,7,0)</f>
        <v>0</v>
      </c>
      <c r="AC2145" s="5">
        <f>VLOOKUP(A2145,BUSINESS!$A$2:$J$2692,8,0)</f>
        <v>231</v>
      </c>
      <c r="AD2145" s="35">
        <f>VLOOKUP(A2145,BUSINESS!$A$2:$J$2692,9,0)</f>
        <v>0.744</v>
      </c>
      <c r="AE2145" s="35">
        <f>VLOOKUP(A2145,BUSINESS!$A$2:$J$2692,10,0)</f>
        <v>1.1</v>
      </c>
    </row>
    <row r="2146" customHeight="1" spans="1:31">
      <c r="A2146" s="22" t="str">
        <f t="shared" si="0"/>
        <v>Slovakia-Europe2012</v>
      </c>
      <c r="B2146" s="22" t="s">
        <v>234</v>
      </c>
      <c r="C2146" s="22" t="s">
        <v>67</v>
      </c>
      <c r="D2146" s="23">
        <v>2012</v>
      </c>
      <c r="E2146" s="25">
        <v>91347809328</v>
      </c>
      <c r="F2146" s="24">
        <f t="shared" si="1"/>
        <v>16892.5519771417</v>
      </c>
      <c r="G2146" s="26">
        <v>0.078</v>
      </c>
      <c r="H2146" s="27">
        <v>1326</v>
      </c>
      <c r="J2146" s="5">
        <f>VLOOKUP(A2146,ENERGY!$A$2:$F$2692,5,0)</f>
        <v>17743</v>
      </c>
      <c r="K2146" s="5">
        <f t="shared" si="2"/>
        <v>0.00328113560615573</v>
      </c>
      <c r="L2146" s="31">
        <f>VLOOKUP(A2146,ENERGY!$A$2:$F$2692,6,0)</f>
        <v>37312</v>
      </c>
      <c r="M2146" s="31">
        <f t="shared" si="3"/>
        <v>0.00689994542844404</v>
      </c>
      <c r="N2146" s="32">
        <f>VLOOKUP(A2146,'HUMAN RESOURCES'!$A$2:$M$2692,5,0)</f>
        <v>0.033</v>
      </c>
      <c r="O2146" s="32">
        <f>VLOOKUP(A2146,'HUMAN RESOURCES'!$A$2:$M$2692,6,0)</f>
        <v>0.031</v>
      </c>
      <c r="P2146" s="31">
        <f>VLOOKUP(A2146,'HUMAN RESOURCES'!$A$2:$M$2692,7,0)</f>
        <v>80</v>
      </c>
      <c r="Q2146" s="5">
        <f>VLOOKUP(A2146,'HUMAN RESOURCES'!$A$2:$M$2692,8,0)</f>
        <v>73</v>
      </c>
      <c r="R2146" s="5">
        <f>VLOOKUP(A2146,'HUMAN RESOURCES'!$A$2:$M$2692,9,0)</f>
        <v>0.15</v>
      </c>
      <c r="S2146" s="5">
        <f>VLOOKUP(A2146,'HUMAN RESOURCES'!$A$2:$M$2692,10,0)</f>
        <v>0.723</v>
      </c>
      <c r="T2146" s="5">
        <f>VLOOKUP(A2146,'HUMAN RESOURCES'!$A$2:$M$2692,11,0)</f>
        <v>0.127</v>
      </c>
      <c r="U2146" s="5">
        <f>VLOOKUP(A2146,'HUMAN RESOURCES'!$A$2:$M$2692,12,0)</f>
        <v>5407579</v>
      </c>
      <c r="V2146" s="35">
        <f>VLOOKUP(A2146,'HUMAN RESOURCES'!$A$2:$M$2692,13,0)</f>
        <v>0.542</v>
      </c>
      <c r="W2146" s="38">
        <f>VLOOKUP(A2146,TOURISM!$A$2:$F$2692,5,0)</f>
        <v>2365000000</v>
      </c>
      <c r="X2146" s="39">
        <f>VLOOKUP(A2146,TOURISM!$A$2:$F$2692,6,0)</f>
        <v>2307000000</v>
      </c>
      <c r="Y2146" s="43">
        <f t="shared" si="4"/>
        <v>2.3624252906088</v>
      </c>
      <c r="Z2146" s="35">
        <f>VLOOKUP(A2146,BUSINESS!$A$2:$J$2692,5,0)</f>
        <v>0.471</v>
      </c>
      <c r="AA2146" s="5">
        <f>VLOOKUP(A2146,BUSINESS!$A$2:$J$2692,6,0)</f>
        <v>14</v>
      </c>
      <c r="AB2146" s="5">
        <f>VLOOKUP(A2146,BUSINESS!$A$2:$J$2692,7,0)</f>
        <v>43</v>
      </c>
      <c r="AC2146" s="5">
        <f>VLOOKUP(A2146,BUSINESS!$A$2:$J$2692,8,0)</f>
        <v>207</v>
      </c>
      <c r="AD2146" s="35">
        <f>VLOOKUP(A2146,BUSINESS!$A$2:$J$2692,9,0)</f>
        <v>0.767</v>
      </c>
      <c r="AE2146" s="35">
        <f>VLOOKUP(A2146,BUSINESS!$A$2:$J$2692,10,0)</f>
        <v>1.119</v>
      </c>
    </row>
    <row r="2147" customHeight="1" spans="1:31">
      <c r="A2147" s="22" t="str">
        <f t="shared" si="0"/>
        <v>Slovenia-Europe2000</v>
      </c>
      <c r="B2147" s="22" t="s">
        <v>235</v>
      </c>
      <c r="C2147" s="22" t="s">
        <v>67</v>
      </c>
      <c r="D2147" s="23">
        <v>2000</v>
      </c>
      <c r="E2147" s="25">
        <v>19979467790</v>
      </c>
      <c r="F2147" s="24">
        <f t="shared" si="1"/>
        <v>10045.3600764232</v>
      </c>
      <c r="G2147" s="26">
        <v>0.083</v>
      </c>
      <c r="H2147" s="27">
        <v>831</v>
      </c>
      <c r="I2147" s="26">
        <v>0.158</v>
      </c>
      <c r="J2147" s="5">
        <f>VLOOKUP(A2147,ENERGY!$A$2:$F$2692,5,0)</f>
        <v>7143</v>
      </c>
      <c r="K2147" s="5">
        <f t="shared" si="2"/>
        <v>0.0035913873072137</v>
      </c>
      <c r="L2147" s="31">
        <f>VLOOKUP(A2147,ENERGY!$A$2:$F$2692,6,0)</f>
        <v>0</v>
      </c>
      <c r="M2147" s="31">
        <f t="shared" si="3"/>
        <v>0</v>
      </c>
      <c r="N2147" s="32">
        <f>VLOOKUP(A2147,'HUMAN RESOURCES'!$A$2:$M$2692,5,0)</f>
        <v>0.012</v>
      </c>
      <c r="O2147" s="32">
        <f>VLOOKUP(A2147,'HUMAN RESOURCES'!$A$2:$M$2692,6,0)</f>
        <v>0.008</v>
      </c>
      <c r="P2147" s="31">
        <f>VLOOKUP(A2147,'HUMAN RESOURCES'!$A$2:$M$2692,7,0)</f>
        <v>79</v>
      </c>
      <c r="Q2147" s="5">
        <f>VLOOKUP(A2147,'HUMAN RESOURCES'!$A$2:$M$2692,8,0)</f>
        <v>72</v>
      </c>
      <c r="R2147" s="5">
        <f>VLOOKUP(A2147,'HUMAN RESOURCES'!$A$2:$M$2692,9,0)</f>
        <v>0.159</v>
      </c>
      <c r="S2147" s="5">
        <f>VLOOKUP(A2147,'HUMAN RESOURCES'!$A$2:$M$2692,10,0)</f>
        <v>0.7</v>
      </c>
      <c r="T2147" s="5">
        <f>VLOOKUP(A2147,'HUMAN RESOURCES'!$A$2:$M$2692,11,0)</f>
        <v>0.141</v>
      </c>
      <c r="U2147" s="5">
        <f>VLOOKUP(A2147,'HUMAN RESOURCES'!$A$2:$M$2692,12,0)</f>
        <v>1988925</v>
      </c>
      <c r="V2147" s="35">
        <f>VLOOKUP(A2147,'HUMAN RESOURCES'!$A$2:$M$2692,13,0)</f>
        <v>0.508</v>
      </c>
      <c r="W2147" s="38">
        <f>VLOOKUP(A2147,TOURISM!$A$2:$F$2692,5,0)</f>
        <v>1016000000</v>
      </c>
      <c r="X2147" s="39">
        <f>VLOOKUP(A2147,TOURISM!$A$2:$F$2692,6,0)</f>
        <v>544000000</v>
      </c>
      <c r="Y2147" s="43">
        <f t="shared" si="4"/>
        <v>2.43427375717037</v>
      </c>
      <c r="Z2147" s="35">
        <f>VLOOKUP(A2147,BUSINESS!$A$2:$J$2692,5,0)</f>
        <v>0</v>
      </c>
      <c r="AA2147" s="5">
        <f>VLOOKUP(A2147,BUSINESS!$A$2:$J$2692,6,0)</f>
        <v>0</v>
      </c>
      <c r="AB2147" s="5">
        <f>VLOOKUP(A2147,BUSINESS!$A$2:$J$2692,7,0)</f>
        <v>0</v>
      </c>
      <c r="AC2147" s="5">
        <f>VLOOKUP(A2147,BUSINESS!$A$2:$J$2692,8,0)</f>
        <v>0</v>
      </c>
      <c r="AD2147" s="35">
        <f>VLOOKUP(A2147,BUSINESS!$A$2:$J$2692,9,0)</f>
        <v>0.151</v>
      </c>
      <c r="AE2147" s="35">
        <f>VLOOKUP(A2147,BUSINESS!$A$2:$J$2692,10,0)</f>
        <v>0.611</v>
      </c>
    </row>
    <row r="2148" customHeight="1" spans="1:31">
      <c r="A2148" s="22" t="str">
        <f t="shared" si="0"/>
        <v>Slovenia-Europe2001</v>
      </c>
      <c r="B2148" s="22" t="s">
        <v>235</v>
      </c>
      <c r="C2148" s="22" t="s">
        <v>67</v>
      </c>
      <c r="D2148" s="23">
        <v>2001</v>
      </c>
      <c r="E2148" s="25">
        <v>20498926981</v>
      </c>
      <c r="F2148" s="24">
        <f t="shared" si="1"/>
        <v>10290.3160451994</v>
      </c>
      <c r="G2148" s="26">
        <v>0.086</v>
      </c>
      <c r="H2148" s="27">
        <v>883</v>
      </c>
      <c r="I2148" s="26">
        <v>0.151</v>
      </c>
      <c r="J2148" s="5">
        <f>VLOOKUP(A2148,ENERGY!$A$2:$F$2692,5,0)</f>
        <v>7249</v>
      </c>
      <c r="K2148" s="5">
        <f t="shared" si="2"/>
        <v>0.00363894661807375</v>
      </c>
      <c r="L2148" s="31">
        <f>VLOOKUP(A2148,ENERGY!$A$2:$F$2692,6,0)</f>
        <v>0</v>
      </c>
      <c r="M2148" s="31">
        <f t="shared" si="3"/>
        <v>0</v>
      </c>
      <c r="N2148" s="32">
        <f>VLOOKUP(A2148,'HUMAN RESOURCES'!$A$2:$M$2692,5,0)</f>
        <v>0.013</v>
      </c>
      <c r="O2148" s="32">
        <f>VLOOKUP(A2148,'HUMAN RESOURCES'!$A$2:$M$2692,6,0)</f>
        <v>0.009</v>
      </c>
      <c r="P2148" s="31">
        <f>VLOOKUP(A2148,'HUMAN RESOURCES'!$A$2:$M$2692,7,0)</f>
        <v>80</v>
      </c>
      <c r="Q2148" s="5">
        <f>VLOOKUP(A2148,'HUMAN RESOURCES'!$A$2:$M$2692,8,0)</f>
        <v>72</v>
      </c>
      <c r="R2148" s="5">
        <f>VLOOKUP(A2148,'HUMAN RESOURCES'!$A$2:$M$2692,9,0)</f>
        <v>0.155</v>
      </c>
      <c r="S2148" s="5">
        <f>VLOOKUP(A2148,'HUMAN RESOURCES'!$A$2:$M$2692,10,0)</f>
        <v>0.701</v>
      </c>
      <c r="T2148" s="5">
        <f>VLOOKUP(A2148,'HUMAN RESOURCES'!$A$2:$M$2692,11,0)</f>
        <v>0.144</v>
      </c>
      <c r="U2148" s="5">
        <f>VLOOKUP(A2148,'HUMAN RESOURCES'!$A$2:$M$2692,12,0)</f>
        <v>1992060</v>
      </c>
      <c r="V2148" s="35">
        <f>VLOOKUP(A2148,'HUMAN RESOURCES'!$A$2:$M$2692,13,0)</f>
        <v>0.508</v>
      </c>
      <c r="W2148" s="38">
        <f>VLOOKUP(A2148,TOURISM!$A$2:$F$2692,5,0)</f>
        <v>1059000000</v>
      </c>
      <c r="X2148" s="39">
        <f>VLOOKUP(A2148,TOURISM!$A$2:$F$2692,6,0)</f>
        <v>560000000</v>
      </c>
      <c r="Y2148" s="43">
        <f t="shared" si="4"/>
        <v>2.18271225980107</v>
      </c>
      <c r="Z2148" s="35">
        <f>VLOOKUP(A2148,BUSINESS!$A$2:$J$2692,5,0)</f>
        <v>0</v>
      </c>
      <c r="AA2148" s="5">
        <f>VLOOKUP(A2148,BUSINESS!$A$2:$J$2692,6,0)</f>
        <v>0</v>
      </c>
      <c r="AB2148" s="5">
        <f>VLOOKUP(A2148,BUSINESS!$A$2:$J$2692,7,0)</f>
        <v>0</v>
      </c>
      <c r="AC2148" s="5">
        <f>VLOOKUP(A2148,BUSINESS!$A$2:$J$2692,8,0)</f>
        <v>0</v>
      </c>
      <c r="AD2148" s="35">
        <f>VLOOKUP(A2148,BUSINESS!$A$2:$J$2692,9,0)</f>
        <v>0.302</v>
      </c>
      <c r="AE2148" s="35">
        <f>VLOOKUP(A2148,BUSINESS!$A$2:$J$2692,10,0)</f>
        <v>0.739</v>
      </c>
    </row>
    <row r="2149" customHeight="1" spans="1:31">
      <c r="A2149" s="22" t="str">
        <f t="shared" si="0"/>
        <v>Slovenia-Europe2002</v>
      </c>
      <c r="B2149" s="22" t="s">
        <v>235</v>
      </c>
      <c r="C2149" s="22" t="s">
        <v>67</v>
      </c>
      <c r="D2149" s="23">
        <v>2002</v>
      </c>
      <c r="E2149" s="25">
        <v>23136352386</v>
      </c>
      <c r="F2149" s="24">
        <f t="shared" si="1"/>
        <v>11599.9019247642</v>
      </c>
      <c r="G2149" s="26">
        <v>0.086</v>
      </c>
      <c r="H2149" s="27">
        <v>1000</v>
      </c>
      <c r="I2149" s="26">
        <v>0.132</v>
      </c>
      <c r="J2149" s="5">
        <f>VLOOKUP(A2149,ENERGY!$A$2:$F$2692,5,0)</f>
        <v>7230</v>
      </c>
      <c r="K2149" s="5">
        <f t="shared" si="2"/>
        <v>0.00362491414017337</v>
      </c>
      <c r="L2149" s="31">
        <f>VLOOKUP(A2149,ENERGY!$A$2:$F$2692,6,0)</f>
        <v>15328</v>
      </c>
      <c r="M2149" s="31">
        <f t="shared" si="3"/>
        <v>0.0076850185256677</v>
      </c>
      <c r="N2149" s="32">
        <f>VLOOKUP(A2149,'HUMAN RESOURCES'!$A$2:$M$2692,5,0)</f>
        <v>0.016</v>
      </c>
      <c r="O2149" s="32">
        <f>VLOOKUP(A2149,'HUMAN RESOURCES'!$A$2:$M$2692,6,0)</f>
        <v>0.007</v>
      </c>
      <c r="P2149" s="31">
        <f>VLOOKUP(A2149,'HUMAN RESOURCES'!$A$2:$M$2692,7,0)</f>
        <v>80</v>
      </c>
      <c r="Q2149" s="5">
        <f>VLOOKUP(A2149,'HUMAN RESOURCES'!$A$2:$M$2692,8,0)</f>
        <v>72</v>
      </c>
      <c r="R2149" s="5">
        <f>VLOOKUP(A2149,'HUMAN RESOURCES'!$A$2:$M$2692,9,0)</f>
        <v>0.151</v>
      </c>
      <c r="S2149" s="5">
        <f>VLOOKUP(A2149,'HUMAN RESOURCES'!$A$2:$M$2692,10,0)</f>
        <v>0.702</v>
      </c>
      <c r="T2149" s="5">
        <f>VLOOKUP(A2149,'HUMAN RESOURCES'!$A$2:$M$2692,11,0)</f>
        <v>0.147</v>
      </c>
      <c r="U2149" s="5">
        <f>VLOOKUP(A2149,'HUMAN RESOURCES'!$A$2:$M$2692,12,0)</f>
        <v>1994530</v>
      </c>
      <c r="V2149" s="35">
        <f>VLOOKUP(A2149,'HUMAN RESOURCES'!$A$2:$M$2692,13,0)</f>
        <v>0.508</v>
      </c>
      <c r="W2149" s="38">
        <f>VLOOKUP(A2149,TOURISM!$A$2:$F$2692,5,0)</f>
        <v>1152000000</v>
      </c>
      <c r="X2149" s="39">
        <f>VLOOKUP(A2149,TOURISM!$A$2:$F$2692,6,0)</f>
        <v>647000000</v>
      </c>
      <c r="Y2149" s="43">
        <f t="shared" si="4"/>
        <v>2.13363907220429</v>
      </c>
      <c r="Z2149" s="35">
        <f>VLOOKUP(A2149,BUSINESS!$A$2:$J$2692,5,0)</f>
        <v>0</v>
      </c>
      <c r="AA2149" s="5">
        <f>VLOOKUP(A2149,BUSINESS!$A$2:$J$2692,6,0)</f>
        <v>0</v>
      </c>
      <c r="AB2149" s="5">
        <f>VLOOKUP(A2149,BUSINESS!$A$2:$J$2692,7,0)</f>
        <v>0</v>
      </c>
      <c r="AC2149" s="5">
        <f>VLOOKUP(A2149,BUSINESS!$A$2:$J$2692,8,0)</f>
        <v>0</v>
      </c>
      <c r="AD2149" s="35">
        <f>VLOOKUP(A2149,BUSINESS!$A$2:$J$2692,9,0)</f>
        <v>0.278</v>
      </c>
      <c r="AE2149" s="35">
        <f>VLOOKUP(A2149,BUSINESS!$A$2:$J$2692,10,0)</f>
        <v>0.838</v>
      </c>
    </row>
    <row r="2150" customHeight="1" spans="1:31">
      <c r="A2150" s="22" t="str">
        <f t="shared" si="0"/>
        <v>Slovenia-Europe2003</v>
      </c>
      <c r="B2150" s="22" t="s">
        <v>235</v>
      </c>
      <c r="C2150" s="22" t="s">
        <v>67</v>
      </c>
      <c r="D2150" s="23">
        <v>2003</v>
      </c>
      <c r="E2150" s="25">
        <v>29152072068</v>
      </c>
      <c r="F2150" s="24">
        <f t="shared" si="1"/>
        <v>14607.2004962588</v>
      </c>
      <c r="G2150" s="26">
        <v>0.086</v>
      </c>
      <c r="H2150" s="27">
        <v>1263</v>
      </c>
      <c r="I2150" s="26">
        <v>0.108</v>
      </c>
      <c r="J2150" s="5">
        <f>VLOOKUP(A2150,ENERGY!$A$2:$F$2692,5,0)</f>
        <v>7097</v>
      </c>
      <c r="K2150" s="5">
        <f t="shared" si="2"/>
        <v>0.00355608691142553</v>
      </c>
      <c r="L2150" s="31">
        <f>VLOOKUP(A2150,ENERGY!$A$2:$F$2692,6,0)</f>
        <v>15310</v>
      </c>
      <c r="M2150" s="31">
        <f t="shared" si="3"/>
        <v>0.00767136686119837</v>
      </c>
      <c r="N2150" s="32">
        <f>VLOOKUP(A2150,'HUMAN RESOURCES'!$A$2:$M$2692,5,0)</f>
        <v>0.016</v>
      </c>
      <c r="O2150" s="32">
        <f>VLOOKUP(A2150,'HUMAN RESOURCES'!$A$2:$M$2692,6,0)</f>
        <v>0.008</v>
      </c>
      <c r="P2150" s="31">
        <f>VLOOKUP(A2150,'HUMAN RESOURCES'!$A$2:$M$2692,7,0)</f>
        <v>81</v>
      </c>
      <c r="Q2150" s="5">
        <f>VLOOKUP(A2150,'HUMAN RESOURCES'!$A$2:$M$2692,8,0)</f>
        <v>73</v>
      </c>
      <c r="R2150" s="5">
        <f>VLOOKUP(A2150,'HUMAN RESOURCES'!$A$2:$M$2692,9,0)</f>
        <v>0.147</v>
      </c>
      <c r="S2150" s="5">
        <f>VLOOKUP(A2150,'HUMAN RESOURCES'!$A$2:$M$2692,10,0)</f>
        <v>0.703</v>
      </c>
      <c r="T2150" s="5">
        <f>VLOOKUP(A2150,'HUMAN RESOURCES'!$A$2:$M$2692,11,0)</f>
        <v>0.15</v>
      </c>
      <c r="U2150" s="5">
        <f>VLOOKUP(A2150,'HUMAN RESOURCES'!$A$2:$M$2692,12,0)</f>
        <v>1995733</v>
      </c>
      <c r="V2150" s="35">
        <f>VLOOKUP(A2150,'HUMAN RESOURCES'!$A$2:$M$2692,13,0)</f>
        <v>0.507</v>
      </c>
      <c r="W2150" s="38">
        <f>VLOOKUP(A2150,TOURISM!$A$2:$F$2692,5,0)</f>
        <v>1427000000</v>
      </c>
      <c r="X2150" s="39">
        <f>VLOOKUP(A2150,TOURISM!$A$2:$F$2692,6,0)</f>
        <v>805000000</v>
      </c>
      <c r="Y2150" s="43">
        <f t="shared" si="4"/>
        <v>2.32876005144611</v>
      </c>
      <c r="Z2150" s="35">
        <f>VLOOKUP(A2150,BUSINESS!$A$2:$J$2692,5,0)</f>
        <v>0</v>
      </c>
      <c r="AA2150" s="5">
        <f>VLOOKUP(A2150,BUSINESS!$A$2:$J$2692,6,0)</f>
        <v>60</v>
      </c>
      <c r="AB2150" s="5">
        <f>VLOOKUP(A2150,BUSINESS!$A$2:$J$2692,7,0)</f>
        <v>0</v>
      </c>
      <c r="AC2150" s="5">
        <f>VLOOKUP(A2150,BUSINESS!$A$2:$J$2692,8,0)</f>
        <v>0</v>
      </c>
      <c r="AD2150" s="35">
        <f>VLOOKUP(A2150,BUSINESS!$A$2:$J$2692,9,0)</f>
        <v>0.319</v>
      </c>
      <c r="AE2150" s="35">
        <f>VLOOKUP(A2150,BUSINESS!$A$2:$J$2692,10,0)</f>
        <v>0.873</v>
      </c>
    </row>
    <row r="2151" customHeight="1" spans="1:31">
      <c r="A2151" s="22" t="str">
        <f t="shared" si="0"/>
        <v>Slovenia-Europe2004</v>
      </c>
      <c r="B2151" s="22" t="s">
        <v>235</v>
      </c>
      <c r="C2151" s="22" t="s">
        <v>67</v>
      </c>
      <c r="D2151" s="23">
        <v>2004</v>
      </c>
      <c r="E2151" s="25">
        <v>33837749815</v>
      </c>
      <c r="F2151" s="24">
        <f t="shared" si="1"/>
        <v>16944.1895266528</v>
      </c>
      <c r="G2151" s="26">
        <v>0.083</v>
      </c>
      <c r="H2151" s="27">
        <v>1415</v>
      </c>
      <c r="I2151" s="26">
        <v>0.087</v>
      </c>
      <c r="J2151" s="5">
        <f>VLOOKUP(A2151,ENERGY!$A$2:$F$2692,5,0)</f>
        <v>7740</v>
      </c>
      <c r="K2151" s="5">
        <f t="shared" si="2"/>
        <v>0.00387579043090377</v>
      </c>
      <c r="L2151" s="31">
        <f>VLOOKUP(A2151,ENERGY!$A$2:$F$2692,6,0)</f>
        <v>17180</v>
      </c>
      <c r="M2151" s="31">
        <f t="shared" si="3"/>
        <v>0.00860285266187684</v>
      </c>
      <c r="N2151" s="32">
        <f>VLOOKUP(A2151,'HUMAN RESOURCES'!$A$2:$M$2692,5,0)</f>
        <v>0.019</v>
      </c>
      <c r="O2151" s="32">
        <f>VLOOKUP(A2151,'HUMAN RESOURCES'!$A$2:$M$2692,6,0)</f>
        <v>0.016</v>
      </c>
      <c r="P2151" s="31">
        <f>VLOOKUP(A2151,'HUMAN RESOURCES'!$A$2:$M$2692,7,0)</f>
        <v>81</v>
      </c>
      <c r="Q2151" s="5">
        <f>VLOOKUP(A2151,'HUMAN RESOURCES'!$A$2:$M$2692,8,0)</f>
        <v>74</v>
      </c>
      <c r="R2151" s="5">
        <f>VLOOKUP(A2151,'HUMAN RESOURCES'!$A$2:$M$2692,9,0)</f>
        <v>0.144</v>
      </c>
      <c r="S2151" s="5">
        <f>VLOOKUP(A2151,'HUMAN RESOURCES'!$A$2:$M$2692,10,0)</f>
        <v>0.703</v>
      </c>
      <c r="T2151" s="5">
        <f>VLOOKUP(A2151,'HUMAN RESOURCES'!$A$2:$M$2692,11,0)</f>
        <v>0.153</v>
      </c>
      <c r="U2151" s="5">
        <f>VLOOKUP(A2151,'HUMAN RESOURCES'!$A$2:$M$2692,12,0)</f>
        <v>1997012</v>
      </c>
      <c r="V2151" s="35">
        <f>VLOOKUP(A2151,'HUMAN RESOURCES'!$A$2:$M$2692,13,0)</f>
        <v>0.506</v>
      </c>
      <c r="W2151" s="38">
        <f>VLOOKUP(A2151,TOURISM!$A$2:$F$2692,5,0)</f>
        <v>1725000000</v>
      </c>
      <c r="X2151" s="39">
        <f>VLOOKUP(A2151,TOURISM!$A$2:$F$2692,6,0)</f>
        <v>937000000</v>
      </c>
      <c r="Y2151" s="43">
        <f t="shared" si="4"/>
        <v>2.44976348710398</v>
      </c>
      <c r="Z2151" s="35">
        <f>VLOOKUP(A2151,BUSINESS!$A$2:$J$2692,5,0)</f>
        <v>0</v>
      </c>
      <c r="AA2151" s="5">
        <f>VLOOKUP(A2151,BUSINESS!$A$2:$J$2692,6,0)</f>
        <v>60</v>
      </c>
      <c r="AB2151" s="5">
        <f>VLOOKUP(A2151,BUSINESS!$A$2:$J$2692,7,0)</f>
        <v>0</v>
      </c>
      <c r="AC2151" s="5">
        <f>VLOOKUP(A2151,BUSINESS!$A$2:$J$2692,8,0)</f>
        <v>0</v>
      </c>
      <c r="AD2151" s="35">
        <f>VLOOKUP(A2151,BUSINESS!$A$2:$J$2692,9,0)</f>
        <v>0.408</v>
      </c>
      <c r="AE2151" s="35">
        <f>VLOOKUP(A2151,BUSINESS!$A$2:$J$2692,10,0)</f>
        <v>0.927</v>
      </c>
    </row>
    <row r="2152" customHeight="1" spans="1:31">
      <c r="A2152" s="22" t="str">
        <f t="shared" si="0"/>
        <v>Slovenia-Europe2005</v>
      </c>
      <c r="B2152" s="22" t="s">
        <v>235</v>
      </c>
      <c r="C2152" s="22" t="s">
        <v>67</v>
      </c>
      <c r="D2152" s="23">
        <v>2005</v>
      </c>
      <c r="E2152" s="25">
        <v>35717733757</v>
      </c>
      <c r="F2152" s="24">
        <f t="shared" si="1"/>
        <v>17854.6353299268</v>
      </c>
      <c r="G2152" s="26">
        <v>0.084</v>
      </c>
      <c r="H2152" s="27">
        <v>1494</v>
      </c>
      <c r="I2152" s="26">
        <v>0.078</v>
      </c>
      <c r="J2152" s="5">
        <f>VLOOKUP(A2152,ENERGY!$A$2:$F$2692,5,0)</f>
        <v>7131</v>
      </c>
      <c r="K2152" s="5">
        <f t="shared" si="2"/>
        <v>0.00356465517672312</v>
      </c>
      <c r="L2152" s="31">
        <f>VLOOKUP(A2152,ENERGY!$A$2:$F$2692,6,0)</f>
        <v>15746</v>
      </c>
      <c r="M2152" s="31">
        <f t="shared" si="3"/>
        <v>0.00787113454111376</v>
      </c>
      <c r="N2152" s="32">
        <f>VLOOKUP(A2152,'HUMAN RESOURCES'!$A$2:$M$2692,5,0)</f>
        <v>0.021</v>
      </c>
      <c r="O2152" s="32">
        <f>VLOOKUP(A2152,'HUMAN RESOURCES'!$A$2:$M$2692,6,0)</f>
        <v>0.009</v>
      </c>
      <c r="P2152" s="31">
        <f>VLOOKUP(A2152,'HUMAN RESOURCES'!$A$2:$M$2692,7,0)</f>
        <v>81</v>
      </c>
      <c r="Q2152" s="5">
        <f>VLOOKUP(A2152,'HUMAN RESOURCES'!$A$2:$M$2692,8,0)</f>
        <v>74</v>
      </c>
      <c r="R2152" s="5">
        <f>VLOOKUP(A2152,'HUMAN RESOURCES'!$A$2:$M$2692,9,0)</f>
        <v>0.142</v>
      </c>
      <c r="S2152" s="5">
        <f>VLOOKUP(A2152,'HUMAN RESOURCES'!$A$2:$M$2692,10,0)</f>
        <v>0.703</v>
      </c>
      <c r="T2152" s="5">
        <f>VLOOKUP(A2152,'HUMAN RESOURCES'!$A$2:$M$2692,11,0)</f>
        <v>0.155</v>
      </c>
      <c r="U2152" s="5">
        <f>VLOOKUP(A2152,'HUMAN RESOURCES'!$A$2:$M$2692,12,0)</f>
        <v>2000474</v>
      </c>
      <c r="V2152" s="35">
        <f>VLOOKUP(A2152,'HUMAN RESOURCES'!$A$2:$M$2692,13,0)</f>
        <v>0.505</v>
      </c>
      <c r="W2152" s="38">
        <f>VLOOKUP(A2152,TOURISM!$A$2:$F$2692,5,0)</f>
        <v>1894000000</v>
      </c>
      <c r="X2152" s="39">
        <f>VLOOKUP(A2152,TOURISM!$A$2:$F$2692,6,0)</f>
        <v>1019000000</v>
      </c>
      <c r="Y2152" s="43">
        <f t="shared" si="4"/>
        <v>2.60879747878211</v>
      </c>
      <c r="Z2152" s="35">
        <f>VLOOKUP(A2152,BUSINESS!$A$2:$J$2692,5,0)</f>
        <v>0.392</v>
      </c>
      <c r="AA2152" s="5">
        <f>VLOOKUP(A2152,BUSINESS!$A$2:$J$2692,6,0)</f>
        <v>60</v>
      </c>
      <c r="AB2152" s="5">
        <f>VLOOKUP(A2152,BUSINESS!$A$2:$J$2692,7,0)</f>
        <v>0</v>
      </c>
      <c r="AC2152" s="5">
        <f>VLOOKUP(A2152,BUSINESS!$A$2:$J$2692,8,0)</f>
        <v>260</v>
      </c>
      <c r="AD2152" s="35">
        <f>VLOOKUP(A2152,BUSINESS!$A$2:$J$2692,9,0)</f>
        <v>0.468</v>
      </c>
      <c r="AE2152" s="35">
        <f>VLOOKUP(A2152,BUSINESS!$A$2:$J$2692,10,0)</f>
        <v>0.879</v>
      </c>
    </row>
    <row r="2153" customHeight="1" spans="1:31">
      <c r="A2153" s="22" t="str">
        <f t="shared" si="0"/>
        <v>Slovenia-Europe2006</v>
      </c>
      <c r="B2153" s="22" t="s">
        <v>235</v>
      </c>
      <c r="C2153" s="22" t="s">
        <v>67</v>
      </c>
      <c r="D2153" s="23">
        <v>2006</v>
      </c>
      <c r="E2153" s="25">
        <v>38945146500</v>
      </c>
      <c r="F2153" s="24">
        <f t="shared" si="1"/>
        <v>19405.9332751332</v>
      </c>
      <c r="G2153" s="26">
        <v>0.083</v>
      </c>
      <c r="H2153" s="27">
        <v>1610</v>
      </c>
      <c r="I2153" s="26">
        <v>0.074</v>
      </c>
      <c r="J2153" s="5">
        <f>VLOOKUP(A2153,ENERGY!$A$2:$F$2692,5,0)</f>
        <v>6732</v>
      </c>
      <c r="K2153" s="5">
        <f t="shared" si="2"/>
        <v>0.00335448071323077</v>
      </c>
      <c r="L2153" s="31">
        <f>VLOOKUP(A2153,ENERGY!$A$2:$F$2692,6,0)</f>
        <v>15163</v>
      </c>
      <c r="M2153" s="31">
        <f t="shared" si="3"/>
        <v>0.00755555422678522</v>
      </c>
      <c r="N2153" s="32">
        <f>VLOOKUP(A2153,'HUMAN RESOURCES'!$A$2:$M$2692,5,0)</f>
        <v>0.021</v>
      </c>
      <c r="O2153" s="32">
        <f>VLOOKUP(A2153,'HUMAN RESOURCES'!$A$2:$M$2692,6,0)</f>
        <v>0.015</v>
      </c>
      <c r="P2153" s="31">
        <f>VLOOKUP(A2153,'HUMAN RESOURCES'!$A$2:$M$2692,7,0)</f>
        <v>82</v>
      </c>
      <c r="Q2153" s="5">
        <f>VLOOKUP(A2153,'HUMAN RESOURCES'!$A$2:$M$2692,8,0)</f>
        <v>75</v>
      </c>
      <c r="R2153" s="5">
        <f>VLOOKUP(A2153,'HUMAN RESOURCES'!$A$2:$M$2692,9,0)</f>
        <v>0.14</v>
      </c>
      <c r="S2153" s="5">
        <f>VLOOKUP(A2153,'HUMAN RESOURCES'!$A$2:$M$2692,10,0)</f>
        <v>0.702</v>
      </c>
      <c r="T2153" s="5">
        <f>VLOOKUP(A2153,'HUMAN RESOURCES'!$A$2:$M$2692,11,0)</f>
        <v>0.158</v>
      </c>
      <c r="U2153" s="5">
        <f>VLOOKUP(A2153,'HUMAN RESOURCES'!$A$2:$M$2692,12,0)</f>
        <v>2006868</v>
      </c>
      <c r="V2153" s="35">
        <f>VLOOKUP(A2153,'HUMAN RESOURCES'!$A$2:$M$2692,13,0)</f>
        <v>0.504</v>
      </c>
      <c r="W2153" s="38">
        <f>VLOOKUP(A2153,TOURISM!$A$2:$F$2692,5,0)</f>
        <v>2074000000</v>
      </c>
      <c r="X2153" s="39">
        <f>VLOOKUP(A2153,TOURISM!$A$2:$F$2692,6,0)</f>
        <v>1058000000</v>
      </c>
      <c r="Y2153" s="43">
        <f t="shared" si="4"/>
        <v>2.54489791827803</v>
      </c>
      <c r="Z2153" s="35">
        <f>VLOOKUP(A2153,BUSINESS!$A$2:$J$2692,5,0)</f>
        <v>0.392</v>
      </c>
      <c r="AA2153" s="5">
        <f>VLOOKUP(A2153,BUSINESS!$A$2:$J$2692,6,0)</f>
        <v>60</v>
      </c>
      <c r="AB2153" s="5">
        <f>VLOOKUP(A2153,BUSINESS!$A$2:$J$2692,7,0)</f>
        <v>0</v>
      </c>
      <c r="AC2153" s="5">
        <f>VLOOKUP(A2153,BUSINESS!$A$2:$J$2692,8,0)</f>
        <v>260</v>
      </c>
      <c r="AD2153" s="35">
        <f>VLOOKUP(A2153,BUSINESS!$A$2:$J$2692,9,0)</f>
        <v>0.54</v>
      </c>
      <c r="AE2153" s="35">
        <f>VLOOKUP(A2153,BUSINESS!$A$2:$J$2692,10,0)</f>
        <v>0.906</v>
      </c>
    </row>
    <row r="2154" customHeight="1" spans="1:31">
      <c r="A2154" s="22" t="str">
        <f t="shared" si="0"/>
        <v>Slovenia-Europe2007</v>
      </c>
      <c r="B2154" s="22" t="s">
        <v>235</v>
      </c>
      <c r="C2154" s="22" t="s">
        <v>67</v>
      </c>
      <c r="D2154" s="23">
        <v>2007</v>
      </c>
      <c r="E2154" s="25">
        <v>47349639895</v>
      </c>
      <c r="F2154" s="24">
        <f t="shared" si="1"/>
        <v>23462.2286933099</v>
      </c>
      <c r="G2154" s="26">
        <v>0.079</v>
      </c>
      <c r="H2154" s="27">
        <v>1850</v>
      </c>
      <c r="I2154" s="26">
        <v>0.059</v>
      </c>
      <c r="J2154" s="5">
        <f>VLOOKUP(A2154,ENERGY!$A$2:$F$2692,5,0)</f>
        <v>7321</v>
      </c>
      <c r="K2154" s="5">
        <f t="shared" si="2"/>
        <v>0.00362763004416978</v>
      </c>
      <c r="L2154" s="31">
        <f>VLOOKUP(A2154,ENERGY!$A$2:$F$2692,6,0)</f>
        <v>16212</v>
      </c>
      <c r="M2154" s="31">
        <f t="shared" si="3"/>
        <v>0.00803321107445437</v>
      </c>
      <c r="N2154" s="32">
        <f>VLOOKUP(A2154,'HUMAN RESOURCES'!$A$2:$M$2692,5,0)</f>
        <v>0.022</v>
      </c>
      <c r="O2154" s="32">
        <f>VLOOKUP(A2154,'HUMAN RESOURCES'!$A$2:$M$2692,6,0)</f>
        <v>0.01</v>
      </c>
      <c r="P2154" s="31">
        <f>VLOOKUP(A2154,'HUMAN RESOURCES'!$A$2:$M$2692,7,0)</f>
        <v>82</v>
      </c>
      <c r="Q2154" s="5">
        <f>VLOOKUP(A2154,'HUMAN RESOURCES'!$A$2:$M$2692,8,0)</f>
        <v>75</v>
      </c>
      <c r="R2154" s="5">
        <f>VLOOKUP(A2154,'HUMAN RESOURCES'!$A$2:$M$2692,9,0)</f>
        <v>0.14</v>
      </c>
      <c r="S2154" s="5">
        <f>VLOOKUP(A2154,'HUMAN RESOURCES'!$A$2:$M$2692,10,0)</f>
        <v>0.7</v>
      </c>
      <c r="T2154" s="5">
        <f>VLOOKUP(A2154,'HUMAN RESOURCES'!$A$2:$M$2692,11,0)</f>
        <v>0.16</v>
      </c>
      <c r="U2154" s="5">
        <f>VLOOKUP(A2154,'HUMAN RESOURCES'!$A$2:$M$2692,12,0)</f>
        <v>2018122</v>
      </c>
      <c r="V2154" s="35">
        <f>VLOOKUP(A2154,'HUMAN RESOURCES'!$A$2:$M$2692,13,0)</f>
        <v>0.503</v>
      </c>
      <c r="W2154" s="38">
        <f>VLOOKUP(A2154,TOURISM!$A$2:$F$2692,5,0)</f>
        <v>2465000000</v>
      </c>
      <c r="X2154" s="39">
        <f>VLOOKUP(A2154,TOURISM!$A$2:$F$2692,6,0)</f>
        <v>1260000000</v>
      </c>
      <c r="Y2154" s="43">
        <f t="shared" si="4"/>
        <v>2.46358617875851</v>
      </c>
      <c r="Z2154" s="35">
        <f>VLOOKUP(A2154,BUSINESS!$A$2:$J$2692,5,0)</f>
        <v>0.384</v>
      </c>
      <c r="AA2154" s="5">
        <f>VLOOKUP(A2154,BUSINESS!$A$2:$J$2692,6,0)</f>
        <v>60</v>
      </c>
      <c r="AB2154" s="5">
        <f>VLOOKUP(A2154,BUSINESS!$A$2:$J$2692,7,0)</f>
        <v>0</v>
      </c>
      <c r="AC2154" s="5">
        <f>VLOOKUP(A2154,BUSINESS!$A$2:$J$2692,8,0)</f>
        <v>260</v>
      </c>
      <c r="AD2154" s="35">
        <f>VLOOKUP(A2154,BUSINESS!$A$2:$J$2692,9,0)</f>
        <v>0.567</v>
      </c>
      <c r="AE2154" s="35">
        <f>VLOOKUP(A2154,BUSINESS!$A$2:$J$2692,10,0)</f>
        <v>0.955</v>
      </c>
    </row>
    <row r="2155" customHeight="1" spans="1:31">
      <c r="A2155" s="22" t="str">
        <f t="shared" si="0"/>
        <v>Slovenia-Europe2008</v>
      </c>
      <c r="B2155" s="22" t="s">
        <v>235</v>
      </c>
      <c r="C2155" s="22" t="s">
        <v>67</v>
      </c>
      <c r="D2155" s="23">
        <v>2008</v>
      </c>
      <c r="E2155" s="25">
        <v>54554616826</v>
      </c>
      <c r="F2155" s="24">
        <f t="shared" si="1"/>
        <v>26989.6526945812</v>
      </c>
      <c r="G2155" s="26">
        <v>0.083</v>
      </c>
      <c r="H2155" s="27">
        <v>2265</v>
      </c>
      <c r="I2155" s="26">
        <v>0.067</v>
      </c>
      <c r="J2155" s="5">
        <f>VLOOKUP(A2155,ENERGY!$A$2:$F$2692,5,0)</f>
        <v>6830</v>
      </c>
      <c r="K2155" s="5">
        <f t="shared" si="2"/>
        <v>0.00337898675912129</v>
      </c>
      <c r="L2155" s="31">
        <f>VLOOKUP(A2155,ENERGY!$A$2:$F$2692,6,0)</f>
        <v>15420</v>
      </c>
      <c r="M2155" s="31">
        <f t="shared" si="3"/>
        <v>0.00762869338589315</v>
      </c>
      <c r="N2155" s="32">
        <f>VLOOKUP(A2155,'HUMAN RESOURCES'!$A$2:$M$2692,5,0)</f>
        <v>0.022</v>
      </c>
      <c r="O2155" s="32">
        <f>VLOOKUP(A2155,'HUMAN RESOURCES'!$A$2:$M$2692,6,0)</f>
        <v>0.004</v>
      </c>
      <c r="P2155" s="31">
        <f>VLOOKUP(A2155,'HUMAN RESOURCES'!$A$2:$M$2692,7,0)</f>
        <v>82</v>
      </c>
      <c r="Q2155" s="5">
        <f>VLOOKUP(A2155,'HUMAN RESOURCES'!$A$2:$M$2692,8,0)</f>
        <v>75</v>
      </c>
      <c r="R2155" s="5">
        <f>VLOOKUP(A2155,'HUMAN RESOURCES'!$A$2:$M$2692,9,0)</f>
        <v>0.139</v>
      </c>
      <c r="S2155" s="5">
        <f>VLOOKUP(A2155,'HUMAN RESOURCES'!$A$2:$M$2692,10,0)</f>
        <v>0.698</v>
      </c>
      <c r="T2155" s="5">
        <f>VLOOKUP(A2155,'HUMAN RESOURCES'!$A$2:$M$2692,11,0)</f>
        <v>0.162</v>
      </c>
      <c r="U2155" s="5">
        <f>VLOOKUP(A2155,'HUMAN RESOURCES'!$A$2:$M$2692,12,0)</f>
        <v>2021316</v>
      </c>
      <c r="V2155" s="35">
        <f>VLOOKUP(A2155,'HUMAN RESOURCES'!$A$2:$M$2692,13,0)</f>
        <v>0.502</v>
      </c>
      <c r="W2155" s="38">
        <f>VLOOKUP(A2155,TOURISM!$A$2:$F$2692,5,0)</f>
        <v>2954000000</v>
      </c>
      <c r="X2155" s="39">
        <f>VLOOKUP(A2155,TOURISM!$A$2:$F$2692,6,0)</f>
        <v>1610000000</v>
      </c>
      <c r="Y2155" s="43">
        <f t="shared" si="4"/>
        <v>2.59915104255864</v>
      </c>
      <c r="Z2155" s="35">
        <f>VLOOKUP(A2155,BUSINESS!$A$2:$J$2692,5,0)</f>
        <v>0.358</v>
      </c>
      <c r="AA2155" s="5">
        <f>VLOOKUP(A2155,BUSINESS!$A$2:$J$2692,6,0)</f>
        <v>19</v>
      </c>
      <c r="AB2155" s="5">
        <f>VLOOKUP(A2155,BUSINESS!$A$2:$J$2692,7,0)</f>
        <v>0</v>
      </c>
      <c r="AC2155" s="5">
        <f>VLOOKUP(A2155,BUSINESS!$A$2:$J$2692,8,0)</f>
        <v>260</v>
      </c>
      <c r="AD2155" s="35">
        <f>VLOOKUP(A2155,BUSINESS!$A$2:$J$2692,9,0)</f>
        <v>0.58</v>
      </c>
      <c r="AE2155" s="35">
        <f>VLOOKUP(A2155,BUSINESS!$A$2:$J$2692,10,0)</f>
        <v>1.011</v>
      </c>
    </row>
    <row r="2156" customHeight="1" spans="1:31">
      <c r="A2156" s="22" t="str">
        <f t="shared" si="0"/>
        <v>Slovenia-Europe2009</v>
      </c>
      <c r="B2156" s="22" t="s">
        <v>235</v>
      </c>
      <c r="C2156" s="22" t="s">
        <v>67</v>
      </c>
      <c r="D2156" s="23">
        <v>2009</v>
      </c>
      <c r="E2156" s="25">
        <v>49208375314</v>
      </c>
      <c r="F2156" s="24">
        <f t="shared" si="1"/>
        <v>24125.6671126541</v>
      </c>
      <c r="G2156" s="26">
        <v>0.092</v>
      </c>
      <c r="H2156" s="27">
        <v>2235</v>
      </c>
      <c r="I2156" s="26">
        <v>0.059</v>
      </c>
      <c r="J2156" s="5">
        <f>VLOOKUP(A2156,ENERGY!$A$2:$F$2692,5,0)</f>
        <v>7293</v>
      </c>
      <c r="K2156" s="5">
        <f t="shared" si="2"/>
        <v>0.00357558015540757</v>
      </c>
      <c r="L2156" s="31">
        <f>VLOOKUP(A2156,ENERGY!$A$2:$F$2692,6,0)</f>
        <v>15867</v>
      </c>
      <c r="M2156" s="31">
        <f t="shared" si="3"/>
        <v>0.00777920339035402</v>
      </c>
      <c r="N2156" s="32">
        <f>VLOOKUP(A2156,'HUMAN RESOURCES'!$A$2:$M$2692,5,0)</f>
        <v>0.025</v>
      </c>
      <c r="O2156" s="32">
        <f>VLOOKUP(A2156,'HUMAN RESOURCES'!$A$2:$M$2692,6,0)</f>
        <v>0.013</v>
      </c>
      <c r="P2156" s="31">
        <f>VLOOKUP(A2156,'HUMAN RESOURCES'!$A$2:$M$2692,7,0)</f>
        <v>82</v>
      </c>
      <c r="Q2156" s="5">
        <f>VLOOKUP(A2156,'HUMAN RESOURCES'!$A$2:$M$2692,8,0)</f>
        <v>76</v>
      </c>
      <c r="R2156" s="5">
        <f>VLOOKUP(A2156,'HUMAN RESOURCES'!$A$2:$M$2692,9,0)</f>
        <v>0.14</v>
      </c>
      <c r="S2156" s="5">
        <f>VLOOKUP(A2156,'HUMAN RESOURCES'!$A$2:$M$2692,10,0)</f>
        <v>0.696</v>
      </c>
      <c r="T2156" s="5">
        <f>VLOOKUP(A2156,'HUMAN RESOURCES'!$A$2:$M$2692,11,0)</f>
        <v>0.165</v>
      </c>
      <c r="U2156" s="5">
        <f>VLOOKUP(A2156,'HUMAN RESOURCES'!$A$2:$M$2692,12,0)</f>
        <v>2039669</v>
      </c>
      <c r="V2156" s="35">
        <f>VLOOKUP(A2156,'HUMAN RESOURCES'!$A$2:$M$2692,13,0)</f>
        <v>0.501</v>
      </c>
      <c r="W2156" s="38">
        <f>VLOOKUP(A2156,TOURISM!$A$2:$F$2692,5,0)</f>
        <v>2735000000</v>
      </c>
      <c r="X2156" s="39">
        <f>VLOOKUP(A2156,TOURISM!$A$2:$F$2692,6,0)</f>
        <v>1456000000</v>
      </c>
      <c r="Y2156" s="43">
        <f t="shared" si="4"/>
        <v>2.85961053665702</v>
      </c>
      <c r="Z2156" s="35">
        <f>VLOOKUP(A2156,BUSINESS!$A$2:$J$2692,5,0)</f>
        <v>0.367</v>
      </c>
      <c r="AA2156" s="5">
        <f>VLOOKUP(A2156,BUSINESS!$A$2:$J$2692,6,0)</f>
        <v>6</v>
      </c>
      <c r="AB2156" s="5">
        <f>VLOOKUP(A2156,BUSINESS!$A$2:$J$2692,7,0)</f>
        <v>0</v>
      </c>
      <c r="AC2156" s="5">
        <f>VLOOKUP(A2156,BUSINESS!$A$2:$J$2692,8,0)</f>
        <v>260</v>
      </c>
      <c r="AD2156" s="35">
        <f>VLOOKUP(A2156,BUSINESS!$A$2:$J$2692,9,0)</f>
        <v>0.64</v>
      </c>
      <c r="AE2156" s="35">
        <f>VLOOKUP(A2156,BUSINESS!$A$2:$J$2692,10,0)</f>
        <v>1.027</v>
      </c>
    </row>
    <row r="2157" customHeight="1" spans="1:31">
      <c r="A2157" s="22" t="str">
        <f t="shared" si="0"/>
        <v>Slovenia-Europe2010</v>
      </c>
      <c r="B2157" s="22" t="s">
        <v>235</v>
      </c>
      <c r="C2157" s="22" t="s">
        <v>67</v>
      </c>
      <c r="D2157" s="23">
        <v>2010</v>
      </c>
      <c r="E2157" s="25">
        <v>46999407184</v>
      </c>
      <c r="F2157" s="24">
        <f t="shared" si="1"/>
        <v>22942.3983231336</v>
      </c>
      <c r="G2157" s="26">
        <v>0.089</v>
      </c>
      <c r="H2157" s="27">
        <v>2044</v>
      </c>
      <c r="J2157" s="5">
        <f>VLOOKUP(A2157,ENERGY!$A$2:$F$2692,5,0)</f>
        <v>6912</v>
      </c>
      <c r="K2157" s="5">
        <f t="shared" si="2"/>
        <v>0.00337403951902364</v>
      </c>
      <c r="L2157" s="31">
        <f>VLOOKUP(A2157,ENERGY!$A$2:$F$2692,6,0)</f>
        <v>15500</v>
      </c>
      <c r="M2157" s="31">
        <f t="shared" si="3"/>
        <v>0.00756620551864386</v>
      </c>
      <c r="N2157" s="32">
        <f>VLOOKUP(A2157,'HUMAN RESOURCES'!$A$2:$M$2692,5,0)</f>
        <v>0.029</v>
      </c>
      <c r="O2157" s="32">
        <f>VLOOKUP(A2157,'HUMAN RESOURCES'!$A$2:$M$2692,6,0)</f>
        <v>0.018</v>
      </c>
      <c r="P2157" s="31">
        <f>VLOOKUP(A2157,'HUMAN RESOURCES'!$A$2:$M$2692,7,0)</f>
        <v>83</v>
      </c>
      <c r="Q2157" s="5">
        <f>VLOOKUP(A2157,'HUMAN RESOURCES'!$A$2:$M$2692,8,0)</f>
        <v>76</v>
      </c>
      <c r="R2157" s="5">
        <f>VLOOKUP(A2157,'HUMAN RESOURCES'!$A$2:$M$2692,9,0)</f>
        <v>0.14</v>
      </c>
      <c r="S2157" s="5">
        <f>VLOOKUP(A2157,'HUMAN RESOURCES'!$A$2:$M$2692,10,0)</f>
        <v>0.693</v>
      </c>
      <c r="T2157" s="5">
        <f>VLOOKUP(A2157,'HUMAN RESOURCES'!$A$2:$M$2692,11,0)</f>
        <v>0.167</v>
      </c>
      <c r="U2157" s="5">
        <f>VLOOKUP(A2157,'HUMAN RESOURCES'!$A$2:$M$2692,12,0)</f>
        <v>2048583</v>
      </c>
      <c r="V2157" s="35">
        <f>VLOOKUP(A2157,'HUMAN RESOURCES'!$A$2:$M$2692,13,0)</f>
        <v>0.5</v>
      </c>
      <c r="W2157" s="38">
        <f>VLOOKUP(A2157,TOURISM!$A$2:$F$2692,5,0)</f>
        <v>2721000000</v>
      </c>
      <c r="X2157" s="39">
        <f>VLOOKUP(A2157,TOURISM!$A$2:$F$2692,6,0)</f>
        <v>1377000000</v>
      </c>
      <c r="Y2157" s="43">
        <f t="shared" si="4"/>
        <v>3.25969190469686</v>
      </c>
      <c r="Z2157" s="35">
        <f>VLOOKUP(A2157,BUSINESS!$A$2:$J$2692,5,0)</f>
        <v>0.346</v>
      </c>
      <c r="AA2157" s="5">
        <f>VLOOKUP(A2157,BUSINESS!$A$2:$J$2692,6,0)</f>
        <v>6</v>
      </c>
      <c r="AB2157" s="5">
        <f>VLOOKUP(A2157,BUSINESS!$A$2:$J$2692,7,0)</f>
        <v>0</v>
      </c>
      <c r="AC2157" s="5">
        <f>VLOOKUP(A2157,BUSINESS!$A$2:$J$2692,8,0)</f>
        <v>260</v>
      </c>
      <c r="AD2157" s="35">
        <f>VLOOKUP(A2157,BUSINESS!$A$2:$J$2692,9,0)</f>
        <v>0.7</v>
      </c>
      <c r="AE2157" s="35">
        <f>VLOOKUP(A2157,BUSINESS!$A$2:$J$2692,10,0)</f>
        <v>1.033</v>
      </c>
    </row>
    <row r="2158" customHeight="1" spans="1:31">
      <c r="A2158" s="22" t="str">
        <f t="shared" si="0"/>
        <v>Slovenia-Europe2011</v>
      </c>
      <c r="B2158" s="22" t="s">
        <v>235</v>
      </c>
      <c r="C2158" s="22" t="s">
        <v>67</v>
      </c>
      <c r="D2158" s="23">
        <v>2011</v>
      </c>
      <c r="E2158" s="25">
        <v>50250147802</v>
      </c>
      <c r="F2158" s="24">
        <f t="shared" si="1"/>
        <v>24478.3199699149</v>
      </c>
      <c r="G2158" s="26">
        <v>0.089</v>
      </c>
      <c r="H2158" s="27">
        <v>2171</v>
      </c>
      <c r="J2158" s="5">
        <f>VLOOKUP(A2158,ENERGY!$A$2:$F$2692,5,0)</f>
        <v>7321</v>
      </c>
      <c r="K2158" s="5">
        <f t="shared" si="2"/>
        <v>0.00356627369944998</v>
      </c>
      <c r="L2158" s="31">
        <f>VLOOKUP(A2158,ENERGY!$A$2:$F$2692,6,0)</f>
        <v>16245</v>
      </c>
      <c r="M2158" s="31">
        <f t="shared" si="3"/>
        <v>0.00791341568741497</v>
      </c>
      <c r="N2158" s="32">
        <f>VLOOKUP(A2158,'HUMAN RESOURCES'!$A$2:$M$2692,5,0)</f>
        <v>0.032</v>
      </c>
      <c r="O2158" s="32">
        <f>VLOOKUP(A2158,'HUMAN RESOURCES'!$A$2:$M$2692,6,0)</f>
        <v>0.046</v>
      </c>
      <c r="P2158" s="31">
        <f>VLOOKUP(A2158,'HUMAN RESOURCES'!$A$2:$M$2692,7,0)</f>
        <v>83</v>
      </c>
      <c r="Q2158" s="5">
        <f>VLOOKUP(A2158,'HUMAN RESOURCES'!$A$2:$M$2692,8,0)</f>
        <v>77</v>
      </c>
      <c r="R2158" s="5">
        <f>VLOOKUP(A2158,'HUMAN RESOURCES'!$A$2:$M$2692,9,0)</f>
        <v>0.141</v>
      </c>
      <c r="S2158" s="5">
        <f>VLOOKUP(A2158,'HUMAN RESOURCES'!$A$2:$M$2692,10,0)</f>
        <v>0.691</v>
      </c>
      <c r="T2158" s="5">
        <f>VLOOKUP(A2158,'HUMAN RESOURCES'!$A$2:$M$2692,11,0)</f>
        <v>0.169</v>
      </c>
      <c r="U2158" s="5">
        <f>VLOOKUP(A2158,'HUMAN RESOURCES'!$A$2:$M$2692,12,0)</f>
        <v>2052843</v>
      </c>
      <c r="V2158" s="35">
        <f>VLOOKUP(A2158,'HUMAN RESOURCES'!$A$2:$M$2692,13,0)</f>
        <v>0.499</v>
      </c>
      <c r="W2158" s="38">
        <f>VLOOKUP(A2158,TOURISM!$A$2:$F$2692,5,0)</f>
        <v>2953000000</v>
      </c>
      <c r="X2158" s="39">
        <f>VLOOKUP(A2158,TOURISM!$A$2:$F$2692,6,0)</f>
        <v>1315000000</v>
      </c>
      <c r="Y2158" s="43">
        <f t="shared" si="4"/>
        <v>3.86961645492261</v>
      </c>
      <c r="Z2158" s="35">
        <f>VLOOKUP(A2158,BUSINESS!$A$2:$J$2692,5,0)</f>
        <v>0.339</v>
      </c>
      <c r="AA2158" s="5">
        <f>VLOOKUP(A2158,BUSINESS!$A$2:$J$2692,6,0)</f>
        <v>6</v>
      </c>
      <c r="AB2158" s="5">
        <f>VLOOKUP(A2158,BUSINESS!$A$2:$J$2692,7,0)</f>
        <v>0</v>
      </c>
      <c r="AC2158" s="5">
        <f>VLOOKUP(A2158,BUSINESS!$A$2:$J$2692,8,0)</f>
        <v>260</v>
      </c>
      <c r="AD2158" s="35">
        <f>VLOOKUP(A2158,BUSINESS!$A$2:$J$2692,9,0)</f>
        <v>0.673</v>
      </c>
      <c r="AE2158" s="35">
        <f>VLOOKUP(A2158,BUSINESS!$A$2:$J$2692,10,0)</f>
        <v>1.052</v>
      </c>
    </row>
    <row r="2159" customHeight="1" spans="1:31">
      <c r="A2159" s="22" t="str">
        <f t="shared" si="0"/>
        <v>Slovenia-Europe2012</v>
      </c>
      <c r="B2159" s="22" t="s">
        <v>235</v>
      </c>
      <c r="C2159" s="22" t="s">
        <v>67</v>
      </c>
      <c r="D2159" s="23">
        <v>2012</v>
      </c>
      <c r="E2159" s="25">
        <v>45379174408</v>
      </c>
      <c r="F2159" s="24">
        <f t="shared" si="1"/>
        <v>22059.147789743</v>
      </c>
      <c r="G2159" s="26">
        <v>0.088</v>
      </c>
      <c r="H2159" s="27">
        <v>1942</v>
      </c>
      <c r="J2159" s="5">
        <f>VLOOKUP(A2159,ENERGY!$A$2:$F$2692,5,0)</f>
        <v>6413</v>
      </c>
      <c r="K2159" s="5">
        <f t="shared" si="2"/>
        <v>0.00311740609257719</v>
      </c>
      <c r="L2159" s="31">
        <f>VLOOKUP(A2159,ENERGY!$A$2:$F$2692,6,0)</f>
        <v>14265</v>
      </c>
      <c r="M2159" s="31">
        <f t="shared" si="3"/>
        <v>0.00693432058484541</v>
      </c>
      <c r="N2159" s="32">
        <f>VLOOKUP(A2159,'HUMAN RESOURCES'!$A$2:$M$2692,5,0)</f>
        <v>0.032</v>
      </c>
      <c r="O2159" s="32">
        <f>VLOOKUP(A2159,'HUMAN RESOURCES'!$A$2:$M$2692,6,0)</f>
        <v>0.03</v>
      </c>
      <c r="P2159" s="31">
        <f>VLOOKUP(A2159,'HUMAN RESOURCES'!$A$2:$M$2692,7,0)</f>
        <v>83</v>
      </c>
      <c r="Q2159" s="5">
        <f>VLOOKUP(A2159,'HUMAN RESOURCES'!$A$2:$M$2692,8,0)</f>
        <v>77</v>
      </c>
      <c r="R2159" s="5">
        <f>VLOOKUP(A2159,'HUMAN RESOURCES'!$A$2:$M$2692,9,0)</f>
        <v>0.142</v>
      </c>
      <c r="S2159" s="5">
        <f>VLOOKUP(A2159,'HUMAN RESOURCES'!$A$2:$M$2692,10,0)</f>
        <v>0.688</v>
      </c>
      <c r="T2159" s="5">
        <f>VLOOKUP(A2159,'HUMAN RESOURCES'!$A$2:$M$2692,11,0)</f>
        <v>0.171</v>
      </c>
      <c r="U2159" s="5">
        <f>VLOOKUP(A2159,'HUMAN RESOURCES'!$A$2:$M$2692,12,0)</f>
        <v>2057159</v>
      </c>
      <c r="V2159" s="35">
        <f>VLOOKUP(A2159,'HUMAN RESOURCES'!$A$2:$M$2692,13,0)</f>
        <v>0.499</v>
      </c>
      <c r="W2159" s="38">
        <f>VLOOKUP(A2159,TOURISM!$A$2:$F$2692,5,0)</f>
        <v>2841000000</v>
      </c>
      <c r="X2159" s="39">
        <f>VLOOKUP(A2159,TOURISM!$A$2:$F$2692,6,0)</f>
        <v>1085000000</v>
      </c>
      <c r="Y2159" s="43">
        <f t="shared" si="4"/>
        <v>-1.88461895292745</v>
      </c>
      <c r="Z2159" s="35">
        <f>VLOOKUP(A2159,BUSINESS!$A$2:$J$2692,5,0)</f>
        <v>0.339</v>
      </c>
      <c r="AA2159" s="5">
        <f>VLOOKUP(A2159,BUSINESS!$A$2:$J$2692,6,0)</f>
        <v>6</v>
      </c>
      <c r="AB2159" s="5">
        <f>VLOOKUP(A2159,BUSINESS!$A$2:$J$2692,7,0)</f>
        <v>31</v>
      </c>
      <c r="AC2159" s="5">
        <f>VLOOKUP(A2159,BUSINESS!$A$2:$J$2692,8,0)</f>
        <v>260</v>
      </c>
      <c r="AD2159" s="35">
        <f>VLOOKUP(A2159,BUSINESS!$A$2:$J$2692,9,0)</f>
        <v>0.683</v>
      </c>
      <c r="AE2159" s="35">
        <f>VLOOKUP(A2159,BUSINESS!$A$2:$J$2692,10,0)</f>
        <v>1.084</v>
      </c>
    </row>
    <row r="2160" customHeight="1" spans="1:31">
      <c r="A2160" s="22" t="str">
        <f t="shared" si="0"/>
        <v>Solomon Islands-Oceania2000</v>
      </c>
      <c r="B2160" s="22" t="s">
        <v>236</v>
      </c>
      <c r="C2160" s="22" t="s">
        <v>71</v>
      </c>
      <c r="D2160" s="23">
        <v>2000</v>
      </c>
      <c r="E2160" s="25">
        <v>435101217</v>
      </c>
      <c r="F2160" s="24">
        <f t="shared" si="1"/>
        <v>1055.21035514726</v>
      </c>
      <c r="G2160" s="26">
        <v>0.046</v>
      </c>
      <c r="H2160" s="27">
        <v>48</v>
      </c>
      <c r="I2160" s="26">
        <v>0.146</v>
      </c>
      <c r="J2160" s="5">
        <f>VLOOKUP(A2160,ENERGY!$A$2:$F$2692,5,0)</f>
        <v>0</v>
      </c>
      <c r="K2160" s="5">
        <f t="shared" si="2"/>
        <v>0</v>
      </c>
      <c r="L2160" s="31">
        <f>VLOOKUP(A2160,ENERGY!$A$2:$F$2692,6,0)</f>
        <v>0</v>
      </c>
      <c r="M2160" s="31">
        <f t="shared" si="3"/>
        <v>0</v>
      </c>
      <c r="N2160" s="32">
        <f>VLOOKUP(A2160,'HUMAN RESOURCES'!$A$2:$M$2692,5,0)</f>
        <v>0.011</v>
      </c>
      <c r="O2160" s="32">
        <f>VLOOKUP(A2160,'HUMAN RESOURCES'!$A$2:$M$2692,6,0)</f>
        <v>0.007</v>
      </c>
      <c r="P2160" s="31">
        <f>VLOOKUP(A2160,'HUMAN RESOURCES'!$A$2:$M$2692,7,0)</f>
        <v>64</v>
      </c>
      <c r="Q2160" s="5">
        <f>VLOOKUP(A2160,'HUMAN RESOURCES'!$A$2:$M$2692,8,0)</f>
        <v>62</v>
      </c>
      <c r="R2160" s="5">
        <f>VLOOKUP(A2160,'HUMAN RESOURCES'!$A$2:$M$2692,9,0)</f>
        <v>0.419</v>
      </c>
      <c r="S2160" s="5">
        <f>VLOOKUP(A2160,'HUMAN RESOURCES'!$A$2:$M$2692,10,0)</f>
        <v>0.553</v>
      </c>
      <c r="T2160" s="5">
        <f>VLOOKUP(A2160,'HUMAN RESOURCES'!$A$2:$M$2692,11,0)</f>
        <v>0.028</v>
      </c>
      <c r="U2160" s="5">
        <f>VLOOKUP(A2160,'HUMAN RESOURCES'!$A$2:$M$2692,12,0)</f>
        <v>412336</v>
      </c>
      <c r="V2160" s="35">
        <f>VLOOKUP(A2160,'HUMAN RESOURCES'!$A$2:$M$2692,13,0)</f>
        <v>0.158</v>
      </c>
      <c r="W2160" s="38">
        <f>VLOOKUP(A2160,TOURISM!$A$2:$F$2692,5,0)</f>
        <v>4000000</v>
      </c>
      <c r="X2160" s="39">
        <f>VLOOKUP(A2160,TOURISM!$A$2:$F$2692,6,0)</f>
        <v>12200000</v>
      </c>
      <c r="Y2160" s="43">
        <f t="shared" si="4"/>
        <v>-0.424506942615024</v>
      </c>
      <c r="Z2160" s="35">
        <f>VLOOKUP(A2160,BUSINESS!$A$2:$J$2692,5,0)</f>
        <v>0</v>
      </c>
      <c r="AA2160" s="5">
        <f>VLOOKUP(A2160,BUSINESS!$A$2:$J$2692,6,0)</f>
        <v>0</v>
      </c>
      <c r="AB2160" s="5">
        <f>VLOOKUP(A2160,BUSINESS!$A$2:$J$2692,7,0)</f>
        <v>0</v>
      </c>
      <c r="AC2160" s="5">
        <f>VLOOKUP(A2160,BUSINESS!$A$2:$J$2692,8,0)</f>
        <v>0</v>
      </c>
      <c r="AD2160" s="35">
        <f>VLOOKUP(A2160,BUSINESS!$A$2:$J$2692,9,0)</f>
        <v>0.005</v>
      </c>
      <c r="AE2160" s="35">
        <f>VLOOKUP(A2160,BUSINESS!$A$2:$J$2692,10,0)</f>
        <v>0.003</v>
      </c>
    </row>
    <row r="2161" customHeight="1" spans="1:31">
      <c r="A2161" s="22" t="str">
        <f t="shared" si="0"/>
        <v>Solomon Islands-Oceania2001</v>
      </c>
      <c r="B2161" s="22" t="s">
        <v>236</v>
      </c>
      <c r="C2161" s="22" t="s">
        <v>71</v>
      </c>
      <c r="D2161" s="23">
        <v>2001</v>
      </c>
      <c r="E2161" s="25">
        <v>400464593</v>
      </c>
      <c r="F2161" s="24">
        <f t="shared" si="1"/>
        <v>945.542319416144</v>
      </c>
      <c r="G2161" s="26">
        <v>0.064</v>
      </c>
      <c r="H2161" s="27">
        <v>61</v>
      </c>
      <c r="I2161" s="26">
        <v>0.146</v>
      </c>
      <c r="J2161" s="5">
        <f>VLOOKUP(A2161,ENERGY!$A$2:$F$2692,5,0)</f>
        <v>0</v>
      </c>
      <c r="K2161" s="5">
        <f t="shared" si="2"/>
        <v>0</v>
      </c>
      <c r="L2161" s="31">
        <f>VLOOKUP(A2161,ENERGY!$A$2:$F$2692,6,0)</f>
        <v>0</v>
      </c>
      <c r="M2161" s="31">
        <f t="shared" si="3"/>
        <v>0</v>
      </c>
      <c r="N2161" s="32">
        <f>VLOOKUP(A2161,'HUMAN RESOURCES'!$A$2:$M$2692,5,0)</f>
        <v>0.013</v>
      </c>
      <c r="O2161" s="32">
        <f>VLOOKUP(A2161,'HUMAN RESOURCES'!$A$2:$M$2692,6,0)</f>
        <v>0.009</v>
      </c>
      <c r="P2161" s="31">
        <f>VLOOKUP(A2161,'HUMAN RESOURCES'!$A$2:$M$2692,7,0)</f>
        <v>65</v>
      </c>
      <c r="Q2161" s="5">
        <f>VLOOKUP(A2161,'HUMAN RESOURCES'!$A$2:$M$2692,8,0)</f>
        <v>62</v>
      </c>
      <c r="R2161" s="5">
        <f>VLOOKUP(A2161,'HUMAN RESOURCES'!$A$2:$M$2692,9,0)</f>
        <v>0.418</v>
      </c>
      <c r="S2161" s="5">
        <f>VLOOKUP(A2161,'HUMAN RESOURCES'!$A$2:$M$2692,10,0)</f>
        <v>0.554</v>
      </c>
      <c r="T2161" s="5">
        <f>VLOOKUP(A2161,'HUMAN RESOURCES'!$A$2:$M$2692,11,0)</f>
        <v>0.029</v>
      </c>
      <c r="U2161" s="5">
        <f>VLOOKUP(A2161,'HUMAN RESOURCES'!$A$2:$M$2692,12,0)</f>
        <v>423529</v>
      </c>
      <c r="V2161" s="35">
        <f>VLOOKUP(A2161,'HUMAN RESOURCES'!$A$2:$M$2692,13,0)</f>
        <v>0.162</v>
      </c>
      <c r="W2161" s="38">
        <f>VLOOKUP(A2161,TOURISM!$A$2:$F$2692,5,0)</f>
        <v>8800000</v>
      </c>
      <c r="X2161" s="39">
        <f>VLOOKUP(A2161,TOURISM!$A$2:$F$2692,6,0)</f>
        <v>10500000</v>
      </c>
      <c r="Y2161" s="43">
        <f t="shared" si="4"/>
        <v>-2.25368236625316</v>
      </c>
      <c r="Z2161" s="35">
        <f>VLOOKUP(A2161,BUSINESS!$A$2:$J$2692,5,0)</f>
        <v>0</v>
      </c>
      <c r="AA2161" s="5">
        <f>VLOOKUP(A2161,BUSINESS!$A$2:$J$2692,6,0)</f>
        <v>0</v>
      </c>
      <c r="AB2161" s="5">
        <f>VLOOKUP(A2161,BUSINESS!$A$2:$J$2692,7,0)</f>
        <v>0</v>
      </c>
      <c r="AC2161" s="5">
        <f>VLOOKUP(A2161,BUSINESS!$A$2:$J$2692,8,0)</f>
        <v>0</v>
      </c>
      <c r="AD2161" s="35">
        <f>VLOOKUP(A2161,BUSINESS!$A$2:$J$2692,9,0)</f>
        <v>0.005</v>
      </c>
      <c r="AE2161" s="35">
        <f>VLOOKUP(A2161,BUSINESS!$A$2:$J$2692,10,0)</f>
        <v>0.002</v>
      </c>
    </row>
    <row r="2162" customHeight="1" spans="1:31">
      <c r="A2162" s="22" t="str">
        <f t="shared" si="0"/>
        <v>Solomon Islands-Oceania2002</v>
      </c>
      <c r="B2162" s="22" t="s">
        <v>236</v>
      </c>
      <c r="C2162" s="22" t="s">
        <v>71</v>
      </c>
      <c r="D2162" s="23">
        <v>2002</v>
      </c>
      <c r="E2162" s="25">
        <v>341663054</v>
      </c>
      <c r="F2162" s="24">
        <f t="shared" si="1"/>
        <v>785.649038815305</v>
      </c>
      <c r="G2162" s="26">
        <v>0.061</v>
      </c>
      <c r="H2162" s="27">
        <v>48</v>
      </c>
      <c r="I2162" s="26">
        <v>0.146</v>
      </c>
      <c r="J2162" s="5">
        <f>VLOOKUP(A2162,ENERGY!$A$2:$F$2692,5,0)</f>
        <v>0</v>
      </c>
      <c r="K2162" s="5">
        <f t="shared" si="2"/>
        <v>0</v>
      </c>
      <c r="L2162" s="31">
        <f>VLOOKUP(A2162,ENERGY!$A$2:$F$2692,6,0)</f>
        <v>202</v>
      </c>
      <c r="M2162" s="31">
        <f t="shared" si="3"/>
        <v>0.000464495952906549</v>
      </c>
      <c r="N2162" s="32">
        <f>VLOOKUP(A2162,'HUMAN RESOURCES'!$A$2:$M$2692,5,0)</f>
        <v>0.016</v>
      </c>
      <c r="O2162" s="32">
        <f>VLOOKUP(A2162,'HUMAN RESOURCES'!$A$2:$M$2692,6,0)</f>
        <v>0.006</v>
      </c>
      <c r="P2162" s="31">
        <f>VLOOKUP(A2162,'HUMAN RESOURCES'!$A$2:$M$2692,7,0)</f>
        <v>66</v>
      </c>
      <c r="Q2162" s="5">
        <f>VLOOKUP(A2162,'HUMAN RESOURCES'!$A$2:$M$2692,8,0)</f>
        <v>63</v>
      </c>
      <c r="R2162" s="5">
        <f>VLOOKUP(A2162,'HUMAN RESOURCES'!$A$2:$M$2692,9,0)</f>
        <v>0.416</v>
      </c>
      <c r="S2162" s="5">
        <f>VLOOKUP(A2162,'HUMAN RESOURCES'!$A$2:$M$2692,10,0)</f>
        <v>0.555</v>
      </c>
      <c r="T2162" s="5">
        <f>VLOOKUP(A2162,'HUMAN RESOURCES'!$A$2:$M$2692,11,0)</f>
        <v>0.029</v>
      </c>
      <c r="U2162" s="5">
        <f>VLOOKUP(A2162,'HUMAN RESOURCES'!$A$2:$M$2692,12,0)</f>
        <v>434880</v>
      </c>
      <c r="V2162" s="35">
        <f>VLOOKUP(A2162,'HUMAN RESOURCES'!$A$2:$M$2692,13,0)</f>
        <v>0.166</v>
      </c>
      <c r="W2162" s="38">
        <f>VLOOKUP(A2162,TOURISM!$A$2:$F$2692,5,0)</f>
        <v>800000</v>
      </c>
      <c r="X2162" s="39">
        <f>VLOOKUP(A2162,TOURISM!$A$2:$F$2692,6,0)</f>
        <v>8500000</v>
      </c>
      <c r="Y2162" s="43">
        <f t="shared" si="4"/>
        <v>-1.44258378151682</v>
      </c>
      <c r="Z2162" s="35">
        <f>VLOOKUP(A2162,BUSINESS!$A$2:$J$2692,5,0)</f>
        <v>0</v>
      </c>
      <c r="AA2162" s="5">
        <f>VLOOKUP(A2162,BUSINESS!$A$2:$J$2692,6,0)</f>
        <v>0</v>
      </c>
      <c r="AB2162" s="5">
        <f>VLOOKUP(A2162,BUSINESS!$A$2:$J$2692,7,0)</f>
        <v>0</v>
      </c>
      <c r="AC2162" s="5">
        <f>VLOOKUP(A2162,BUSINESS!$A$2:$J$2692,8,0)</f>
        <v>0</v>
      </c>
      <c r="AD2162" s="35">
        <f>VLOOKUP(A2162,BUSINESS!$A$2:$J$2692,9,0)</f>
        <v>0.005</v>
      </c>
      <c r="AE2162" s="35">
        <f>VLOOKUP(A2162,BUSINESS!$A$2:$J$2692,10,0)</f>
        <v>0.002</v>
      </c>
    </row>
    <row r="2163" customHeight="1" spans="1:31">
      <c r="A2163" s="22" t="str">
        <f t="shared" si="0"/>
        <v>Solomon Islands-Oceania2003</v>
      </c>
      <c r="B2163" s="22" t="s">
        <v>236</v>
      </c>
      <c r="C2163" s="22" t="s">
        <v>71</v>
      </c>
      <c r="D2163" s="23">
        <v>2003</v>
      </c>
      <c r="E2163" s="25">
        <v>332736307</v>
      </c>
      <c r="F2163" s="24">
        <f t="shared" si="1"/>
        <v>745.485581457874</v>
      </c>
      <c r="G2163" s="26">
        <v>0.06</v>
      </c>
      <c r="H2163" s="27">
        <v>45</v>
      </c>
      <c r="I2163" s="26">
        <v>0.147</v>
      </c>
      <c r="J2163" s="5">
        <f>VLOOKUP(A2163,ENERGY!$A$2:$F$2692,5,0)</f>
        <v>0</v>
      </c>
      <c r="K2163" s="5">
        <f t="shared" si="2"/>
        <v>0</v>
      </c>
      <c r="L2163" s="31">
        <f>VLOOKUP(A2163,ENERGY!$A$2:$F$2692,6,0)</f>
        <v>198</v>
      </c>
      <c r="M2163" s="31">
        <f t="shared" si="3"/>
        <v>0.000443612981280876</v>
      </c>
      <c r="N2163" s="32">
        <f>VLOOKUP(A2163,'HUMAN RESOURCES'!$A$2:$M$2692,5,0)</f>
        <v>0.016</v>
      </c>
      <c r="O2163" s="32">
        <f>VLOOKUP(A2163,'HUMAN RESOURCES'!$A$2:$M$2692,6,0)</f>
        <v>0.007</v>
      </c>
      <c r="P2163" s="31">
        <f>VLOOKUP(A2163,'HUMAN RESOURCES'!$A$2:$M$2692,7,0)</f>
        <v>66</v>
      </c>
      <c r="Q2163" s="5">
        <f>VLOOKUP(A2163,'HUMAN RESOURCES'!$A$2:$M$2692,8,0)</f>
        <v>63</v>
      </c>
      <c r="R2163" s="5">
        <f>VLOOKUP(A2163,'HUMAN RESOURCES'!$A$2:$M$2692,9,0)</f>
        <v>0.415</v>
      </c>
      <c r="S2163" s="5">
        <f>VLOOKUP(A2163,'HUMAN RESOURCES'!$A$2:$M$2692,10,0)</f>
        <v>0.556</v>
      </c>
      <c r="T2163" s="5">
        <f>VLOOKUP(A2163,'HUMAN RESOURCES'!$A$2:$M$2692,11,0)</f>
        <v>0.029</v>
      </c>
      <c r="U2163" s="5">
        <f>VLOOKUP(A2163,'HUMAN RESOURCES'!$A$2:$M$2692,12,0)</f>
        <v>446335</v>
      </c>
      <c r="V2163" s="35">
        <f>VLOOKUP(A2163,'HUMAN RESOURCES'!$A$2:$M$2692,13,0)</f>
        <v>0.17</v>
      </c>
      <c r="W2163" s="38">
        <f>VLOOKUP(A2163,TOURISM!$A$2:$F$2692,5,0)</f>
        <v>1600000</v>
      </c>
      <c r="X2163" s="39">
        <f>VLOOKUP(A2163,TOURISM!$A$2:$F$2692,6,0)</f>
        <v>6400000</v>
      </c>
      <c r="Y2163" s="43">
        <f t="shared" si="4"/>
        <v>-2.34598042047407</v>
      </c>
      <c r="Z2163" s="35">
        <f>VLOOKUP(A2163,BUSINESS!$A$2:$J$2692,5,0)</f>
        <v>0</v>
      </c>
      <c r="AA2163" s="5">
        <f>VLOOKUP(A2163,BUSINESS!$A$2:$J$2692,6,0)</f>
        <v>56</v>
      </c>
      <c r="AB2163" s="5">
        <f>VLOOKUP(A2163,BUSINESS!$A$2:$J$2692,7,0)</f>
        <v>0</v>
      </c>
      <c r="AC2163" s="5">
        <f>VLOOKUP(A2163,BUSINESS!$A$2:$J$2692,8,0)</f>
        <v>0</v>
      </c>
      <c r="AD2163" s="35">
        <f>VLOOKUP(A2163,BUSINESS!$A$2:$J$2692,9,0)</f>
        <v>0.006</v>
      </c>
      <c r="AE2163" s="35">
        <f>VLOOKUP(A2163,BUSINESS!$A$2:$J$2692,10,0)</f>
        <v>0.002</v>
      </c>
    </row>
    <row r="2164" customHeight="1" spans="1:31">
      <c r="A2164" s="22" t="str">
        <f t="shared" si="0"/>
        <v>Solomon Islands-Oceania2004</v>
      </c>
      <c r="B2164" s="22" t="s">
        <v>236</v>
      </c>
      <c r="C2164" s="22" t="s">
        <v>71</v>
      </c>
      <c r="D2164" s="23">
        <v>2004</v>
      </c>
      <c r="E2164" s="25">
        <v>375109695</v>
      </c>
      <c r="F2164" s="24">
        <f t="shared" si="1"/>
        <v>819.326284819375</v>
      </c>
      <c r="G2164" s="26">
        <v>0.056</v>
      </c>
      <c r="H2164" s="27">
        <v>46</v>
      </c>
      <c r="I2164" s="26">
        <v>0.143</v>
      </c>
      <c r="J2164" s="5">
        <f>VLOOKUP(A2164,ENERGY!$A$2:$F$2692,5,0)</f>
        <v>0</v>
      </c>
      <c r="K2164" s="5">
        <f t="shared" si="2"/>
        <v>0</v>
      </c>
      <c r="L2164" s="31">
        <f>VLOOKUP(A2164,ENERGY!$A$2:$F$2692,6,0)</f>
        <v>198</v>
      </c>
      <c r="M2164" s="31">
        <f t="shared" si="3"/>
        <v>0.000432477769987353</v>
      </c>
      <c r="N2164" s="32">
        <f>VLOOKUP(A2164,'HUMAN RESOURCES'!$A$2:$M$2692,5,0)</f>
        <v>0.019</v>
      </c>
      <c r="O2164" s="32">
        <f>VLOOKUP(A2164,'HUMAN RESOURCES'!$A$2:$M$2692,6,0)</f>
        <v>0.016</v>
      </c>
      <c r="P2164" s="31">
        <f>VLOOKUP(A2164,'HUMAN RESOURCES'!$A$2:$M$2692,7,0)</f>
        <v>67</v>
      </c>
      <c r="Q2164" s="5">
        <f>VLOOKUP(A2164,'HUMAN RESOURCES'!$A$2:$M$2692,8,0)</f>
        <v>64</v>
      </c>
      <c r="R2164" s="5">
        <f>VLOOKUP(A2164,'HUMAN RESOURCES'!$A$2:$M$2692,9,0)</f>
        <v>0.414</v>
      </c>
      <c r="S2164" s="5">
        <f>VLOOKUP(A2164,'HUMAN RESOURCES'!$A$2:$M$2692,10,0)</f>
        <v>0.557</v>
      </c>
      <c r="T2164" s="5">
        <f>VLOOKUP(A2164,'HUMAN RESOURCES'!$A$2:$M$2692,11,0)</f>
        <v>0.029</v>
      </c>
      <c r="U2164" s="5">
        <f>VLOOKUP(A2164,'HUMAN RESOURCES'!$A$2:$M$2692,12,0)</f>
        <v>457827</v>
      </c>
      <c r="V2164" s="35">
        <f>VLOOKUP(A2164,'HUMAN RESOURCES'!$A$2:$M$2692,13,0)</f>
        <v>0.174</v>
      </c>
      <c r="W2164" s="38">
        <f>VLOOKUP(A2164,TOURISM!$A$2:$F$2692,5,0)</f>
        <v>3500000</v>
      </c>
      <c r="X2164" s="39">
        <f>VLOOKUP(A2164,TOURISM!$A$2:$F$2692,6,0)</f>
        <v>12300000</v>
      </c>
      <c r="Y2164" s="43">
        <f t="shared" si="4"/>
        <v>-1.15967273156097</v>
      </c>
      <c r="Z2164" s="35">
        <f>VLOOKUP(A2164,BUSINESS!$A$2:$J$2692,5,0)</f>
        <v>0</v>
      </c>
      <c r="AA2164" s="5">
        <f>VLOOKUP(A2164,BUSINESS!$A$2:$J$2692,6,0)</f>
        <v>56</v>
      </c>
      <c r="AB2164" s="5">
        <f>VLOOKUP(A2164,BUSINESS!$A$2:$J$2692,7,0)</f>
        <v>0</v>
      </c>
      <c r="AC2164" s="5">
        <f>VLOOKUP(A2164,BUSINESS!$A$2:$J$2692,8,0)</f>
        <v>0</v>
      </c>
      <c r="AD2164" s="35">
        <f>VLOOKUP(A2164,BUSINESS!$A$2:$J$2692,9,0)</f>
        <v>0.006</v>
      </c>
      <c r="AE2164" s="35">
        <f>VLOOKUP(A2164,BUSINESS!$A$2:$J$2692,10,0)</f>
        <v>0.007</v>
      </c>
    </row>
    <row r="2165" customHeight="1" spans="1:31">
      <c r="A2165" s="22" t="str">
        <f t="shared" si="0"/>
        <v>Solomon Islands-Oceania2005</v>
      </c>
      <c r="B2165" s="22" t="s">
        <v>236</v>
      </c>
      <c r="C2165" s="22" t="s">
        <v>71</v>
      </c>
      <c r="D2165" s="23">
        <v>2005</v>
      </c>
      <c r="E2165" s="25">
        <v>413909879</v>
      </c>
      <c r="F2165" s="24">
        <f t="shared" si="1"/>
        <v>881.961617793082</v>
      </c>
      <c r="G2165" s="26">
        <v>0.078</v>
      </c>
      <c r="H2165" s="27">
        <v>69</v>
      </c>
      <c r="I2165" s="26">
        <v>0.141</v>
      </c>
      <c r="J2165" s="5">
        <f>VLOOKUP(A2165,ENERGY!$A$2:$F$2692,5,0)</f>
        <v>58</v>
      </c>
      <c r="K2165" s="5">
        <f t="shared" si="2"/>
        <v>0.000123586742977929</v>
      </c>
      <c r="L2165" s="31">
        <f>VLOOKUP(A2165,ENERGY!$A$2:$F$2692,6,0)</f>
        <v>180</v>
      </c>
      <c r="M2165" s="31">
        <f t="shared" si="3"/>
        <v>0.000383545064414263</v>
      </c>
      <c r="N2165" s="32">
        <f>VLOOKUP(A2165,'HUMAN RESOURCES'!$A$2:$M$2692,5,0)</f>
        <v>0.02</v>
      </c>
      <c r="O2165" s="32">
        <f>VLOOKUP(A2165,'HUMAN RESOURCES'!$A$2:$M$2692,6,0)</f>
        <v>0.014</v>
      </c>
      <c r="P2165" s="31">
        <f>VLOOKUP(A2165,'HUMAN RESOURCES'!$A$2:$M$2692,7,0)</f>
        <v>67</v>
      </c>
      <c r="Q2165" s="5">
        <f>VLOOKUP(A2165,'HUMAN RESOURCES'!$A$2:$M$2692,8,0)</f>
        <v>64</v>
      </c>
      <c r="R2165" s="5">
        <f>VLOOKUP(A2165,'HUMAN RESOURCES'!$A$2:$M$2692,9,0)</f>
        <v>0.413</v>
      </c>
      <c r="S2165" s="5">
        <f>VLOOKUP(A2165,'HUMAN RESOURCES'!$A$2:$M$2692,10,0)</f>
        <v>0.557</v>
      </c>
      <c r="T2165" s="5">
        <f>VLOOKUP(A2165,'HUMAN RESOURCES'!$A$2:$M$2692,11,0)</f>
        <v>0.03</v>
      </c>
      <c r="U2165" s="5">
        <f>VLOOKUP(A2165,'HUMAN RESOURCES'!$A$2:$M$2692,12,0)</f>
        <v>469306</v>
      </c>
      <c r="V2165" s="35">
        <f>VLOOKUP(A2165,'HUMAN RESOURCES'!$A$2:$M$2692,13,0)</f>
        <v>0.178</v>
      </c>
      <c r="W2165" s="38">
        <f>VLOOKUP(A2165,TOURISM!$A$2:$F$2692,5,0)</f>
        <v>6400000</v>
      </c>
      <c r="X2165" s="39">
        <f>VLOOKUP(A2165,TOURISM!$A$2:$F$2692,6,0)</f>
        <v>11200000</v>
      </c>
      <c r="Y2165" s="43">
        <f t="shared" si="4"/>
        <v>1.92671711738948</v>
      </c>
      <c r="Z2165" s="35">
        <f>VLOOKUP(A2165,BUSINESS!$A$2:$J$2692,5,0)</f>
        <v>0.261</v>
      </c>
      <c r="AA2165" s="5">
        <f>VLOOKUP(A2165,BUSINESS!$A$2:$J$2692,6,0)</f>
        <v>56</v>
      </c>
      <c r="AB2165" s="5">
        <f>VLOOKUP(A2165,BUSINESS!$A$2:$J$2692,7,0)</f>
        <v>0</v>
      </c>
      <c r="AC2165" s="5">
        <f>VLOOKUP(A2165,BUSINESS!$A$2:$J$2692,8,0)</f>
        <v>80</v>
      </c>
      <c r="AD2165" s="35">
        <f>VLOOKUP(A2165,BUSINESS!$A$2:$J$2692,9,0)</f>
        <v>0.008</v>
      </c>
      <c r="AE2165" s="35">
        <f>VLOOKUP(A2165,BUSINESS!$A$2:$J$2692,10,0)</f>
        <v>0.013</v>
      </c>
    </row>
    <row r="2166" customHeight="1" spans="1:31">
      <c r="A2166" s="22" t="str">
        <f t="shared" si="0"/>
        <v>Solomon Islands-Oceania2006</v>
      </c>
      <c r="B2166" s="22" t="s">
        <v>236</v>
      </c>
      <c r="C2166" s="22" t="s">
        <v>71</v>
      </c>
      <c r="D2166" s="23">
        <v>2006</v>
      </c>
      <c r="E2166" s="25">
        <v>456735445</v>
      </c>
      <c r="F2166" s="24">
        <f t="shared" si="1"/>
        <v>950.057608503469</v>
      </c>
      <c r="G2166" s="26">
        <v>0.067</v>
      </c>
      <c r="H2166" s="27">
        <v>63</v>
      </c>
      <c r="I2166" s="26">
        <v>0.139</v>
      </c>
      <c r="J2166" s="5">
        <f>VLOOKUP(A2166,ENERGY!$A$2:$F$2692,5,0)</f>
        <v>0</v>
      </c>
      <c r="K2166" s="5">
        <f t="shared" si="2"/>
        <v>0</v>
      </c>
      <c r="L2166" s="31">
        <f>VLOOKUP(A2166,ENERGY!$A$2:$F$2692,6,0)</f>
        <v>172</v>
      </c>
      <c r="M2166" s="31">
        <f t="shared" si="3"/>
        <v>0.000357778032012813</v>
      </c>
      <c r="N2166" s="32">
        <f>VLOOKUP(A2166,'HUMAN RESOURCES'!$A$2:$M$2692,5,0)</f>
        <v>0.021</v>
      </c>
      <c r="O2166" s="32">
        <f>VLOOKUP(A2166,'HUMAN RESOURCES'!$A$2:$M$2692,6,0)</f>
        <v>0.009</v>
      </c>
      <c r="P2166" s="31">
        <f>VLOOKUP(A2166,'HUMAN RESOURCES'!$A$2:$M$2692,7,0)</f>
        <v>67</v>
      </c>
      <c r="Q2166" s="5">
        <f>VLOOKUP(A2166,'HUMAN RESOURCES'!$A$2:$M$2692,8,0)</f>
        <v>65</v>
      </c>
      <c r="R2166" s="5">
        <f>VLOOKUP(A2166,'HUMAN RESOURCES'!$A$2:$M$2692,9,0)</f>
        <v>0.412</v>
      </c>
      <c r="S2166" s="5">
        <f>VLOOKUP(A2166,'HUMAN RESOURCES'!$A$2:$M$2692,10,0)</f>
        <v>0.557</v>
      </c>
      <c r="T2166" s="5">
        <f>VLOOKUP(A2166,'HUMAN RESOURCES'!$A$2:$M$2692,11,0)</f>
        <v>0.03</v>
      </c>
      <c r="U2166" s="5">
        <f>VLOOKUP(A2166,'HUMAN RESOURCES'!$A$2:$M$2692,12,0)</f>
        <v>480745</v>
      </c>
      <c r="V2166" s="35">
        <f>VLOOKUP(A2166,'HUMAN RESOURCES'!$A$2:$M$2692,13,0)</f>
        <v>0.183</v>
      </c>
      <c r="W2166" s="38">
        <f>VLOOKUP(A2166,TOURISM!$A$2:$F$2692,5,0)</f>
        <v>35300000</v>
      </c>
      <c r="X2166" s="39">
        <f>VLOOKUP(A2166,TOURISM!$A$2:$F$2692,6,0)</f>
        <v>26500000</v>
      </c>
      <c r="Y2166" s="43">
        <f t="shared" si="4"/>
        <v>0.426183844280947</v>
      </c>
      <c r="Z2166" s="35">
        <f>VLOOKUP(A2166,BUSINESS!$A$2:$J$2692,5,0)</f>
        <v>0.261</v>
      </c>
      <c r="AA2166" s="5">
        <f>VLOOKUP(A2166,BUSINESS!$A$2:$J$2692,6,0)</f>
        <v>56</v>
      </c>
      <c r="AB2166" s="5">
        <f>VLOOKUP(A2166,BUSINESS!$A$2:$J$2692,7,0)</f>
        <v>0</v>
      </c>
      <c r="AC2166" s="5">
        <f>VLOOKUP(A2166,BUSINESS!$A$2:$J$2692,8,0)</f>
        <v>80</v>
      </c>
      <c r="AD2166" s="35">
        <f>VLOOKUP(A2166,BUSINESS!$A$2:$J$2692,9,0)</f>
        <v>0.016</v>
      </c>
      <c r="AE2166" s="35">
        <f>VLOOKUP(A2166,BUSINESS!$A$2:$J$2692,10,0)</f>
        <v>0.015</v>
      </c>
    </row>
    <row r="2167" customHeight="1" spans="1:31">
      <c r="A2167" s="22" t="str">
        <f t="shared" si="0"/>
        <v>Solomon Islands-Oceania2007</v>
      </c>
      <c r="B2167" s="22" t="s">
        <v>236</v>
      </c>
      <c r="C2167" s="22" t="s">
        <v>71</v>
      </c>
      <c r="D2167" s="23">
        <v>2007</v>
      </c>
      <c r="E2167" s="25">
        <v>516209150</v>
      </c>
      <c r="F2167" s="24">
        <f t="shared" si="1"/>
        <v>1048.89006965384</v>
      </c>
      <c r="G2167" s="26">
        <v>0.056</v>
      </c>
      <c r="H2167" s="27">
        <v>67</v>
      </c>
      <c r="I2167" s="26">
        <v>0.141</v>
      </c>
      <c r="J2167" s="5">
        <f>VLOOKUP(A2167,ENERGY!$A$2:$F$2692,5,0)</f>
        <v>64</v>
      </c>
      <c r="K2167" s="5">
        <f t="shared" si="2"/>
        <v>0.000130042182432927</v>
      </c>
      <c r="L2167" s="31">
        <f>VLOOKUP(A2167,ENERGY!$A$2:$F$2692,6,0)</f>
        <v>198</v>
      </c>
      <c r="M2167" s="31">
        <f t="shared" si="3"/>
        <v>0.000402318001901867</v>
      </c>
      <c r="N2167" s="32">
        <f>VLOOKUP(A2167,'HUMAN RESOURCES'!$A$2:$M$2692,5,0)</f>
        <v>0.021</v>
      </c>
      <c r="O2167" s="32">
        <f>VLOOKUP(A2167,'HUMAN RESOURCES'!$A$2:$M$2692,6,0)</f>
        <v>0.003</v>
      </c>
      <c r="P2167" s="31">
        <f>VLOOKUP(A2167,'HUMAN RESOURCES'!$A$2:$M$2692,7,0)</f>
        <v>68</v>
      </c>
      <c r="Q2167" s="5">
        <f>VLOOKUP(A2167,'HUMAN RESOURCES'!$A$2:$M$2692,8,0)</f>
        <v>65</v>
      </c>
      <c r="R2167" s="5">
        <f>VLOOKUP(A2167,'HUMAN RESOURCES'!$A$2:$M$2692,9,0)</f>
        <v>0.411</v>
      </c>
      <c r="S2167" s="5">
        <f>VLOOKUP(A2167,'HUMAN RESOURCES'!$A$2:$M$2692,10,0)</f>
        <v>0.558</v>
      </c>
      <c r="T2167" s="5">
        <f>VLOOKUP(A2167,'HUMAN RESOURCES'!$A$2:$M$2692,11,0)</f>
        <v>0.031</v>
      </c>
      <c r="U2167" s="5">
        <f>VLOOKUP(A2167,'HUMAN RESOURCES'!$A$2:$M$2692,12,0)</f>
        <v>492148</v>
      </c>
      <c r="V2167" s="35">
        <f>VLOOKUP(A2167,'HUMAN RESOURCES'!$A$2:$M$2692,13,0)</f>
        <v>0.187</v>
      </c>
      <c r="W2167" s="38">
        <f>VLOOKUP(A2167,TOURISM!$A$2:$F$2692,5,0)</f>
        <v>37800000</v>
      </c>
      <c r="X2167" s="39">
        <f>VLOOKUP(A2167,TOURISM!$A$2:$F$2692,6,0)</f>
        <v>35600000</v>
      </c>
      <c r="Y2167" s="43">
        <f t="shared" si="4"/>
        <v>0.0164394582296316</v>
      </c>
      <c r="Z2167" s="35">
        <f>VLOOKUP(A2167,BUSINESS!$A$2:$J$2692,5,0)</f>
        <v>0.261</v>
      </c>
      <c r="AA2167" s="5">
        <f>VLOOKUP(A2167,BUSINESS!$A$2:$J$2692,6,0)</f>
        <v>56</v>
      </c>
      <c r="AB2167" s="5">
        <f>VLOOKUP(A2167,BUSINESS!$A$2:$J$2692,7,0)</f>
        <v>0</v>
      </c>
      <c r="AC2167" s="5">
        <f>VLOOKUP(A2167,BUSINESS!$A$2:$J$2692,8,0)</f>
        <v>80</v>
      </c>
      <c r="AD2167" s="35">
        <f>VLOOKUP(A2167,BUSINESS!$A$2:$J$2692,9,0)</f>
        <v>0.02</v>
      </c>
      <c r="AE2167" s="35">
        <f>VLOOKUP(A2167,BUSINESS!$A$2:$J$2692,10,0)</f>
        <v>0.022</v>
      </c>
    </row>
    <row r="2168" customHeight="1" spans="1:31">
      <c r="A2168" s="22" t="str">
        <f t="shared" si="0"/>
        <v>Solomon Islands-Oceania2008</v>
      </c>
      <c r="B2168" s="22" t="s">
        <v>236</v>
      </c>
      <c r="C2168" s="22" t="s">
        <v>71</v>
      </c>
      <c r="D2168" s="23">
        <v>2008</v>
      </c>
      <c r="E2168" s="25">
        <v>608292552</v>
      </c>
      <c r="F2168" s="24">
        <f t="shared" si="1"/>
        <v>1208.02983669652</v>
      </c>
      <c r="G2168" s="26">
        <v>0.056</v>
      </c>
      <c r="H2168" s="27">
        <v>72</v>
      </c>
      <c r="I2168" s="26">
        <v>0.144</v>
      </c>
      <c r="J2168" s="5">
        <f>VLOOKUP(A2168,ENERGY!$A$2:$F$2692,5,0)</f>
        <v>0</v>
      </c>
      <c r="K2168" s="5">
        <f t="shared" si="2"/>
        <v>0</v>
      </c>
      <c r="L2168" s="31">
        <f>VLOOKUP(A2168,ENERGY!$A$2:$F$2692,6,0)</f>
        <v>172</v>
      </c>
      <c r="M2168" s="31">
        <f t="shared" si="3"/>
        <v>0.000341580923896962</v>
      </c>
      <c r="N2168" s="32">
        <f>VLOOKUP(A2168,'HUMAN RESOURCES'!$A$2:$M$2692,5,0)</f>
        <v>0.022</v>
      </c>
      <c r="O2168" s="32">
        <f>VLOOKUP(A2168,'HUMAN RESOURCES'!$A$2:$M$2692,6,0)</f>
        <v>0.01</v>
      </c>
      <c r="P2168" s="31">
        <f>VLOOKUP(A2168,'HUMAN RESOURCES'!$A$2:$M$2692,7,0)</f>
        <v>68</v>
      </c>
      <c r="Q2168" s="5">
        <f>VLOOKUP(A2168,'HUMAN RESOURCES'!$A$2:$M$2692,8,0)</f>
        <v>65</v>
      </c>
      <c r="R2168" s="5">
        <f>VLOOKUP(A2168,'HUMAN RESOURCES'!$A$2:$M$2692,9,0)</f>
        <v>0.41</v>
      </c>
      <c r="S2168" s="5">
        <f>VLOOKUP(A2168,'HUMAN RESOURCES'!$A$2:$M$2692,10,0)</f>
        <v>0.558</v>
      </c>
      <c r="T2168" s="5">
        <f>VLOOKUP(A2168,'HUMAN RESOURCES'!$A$2:$M$2692,11,0)</f>
        <v>0.032</v>
      </c>
      <c r="U2168" s="5">
        <f>VLOOKUP(A2168,'HUMAN RESOURCES'!$A$2:$M$2692,12,0)</f>
        <v>503541</v>
      </c>
      <c r="V2168" s="35">
        <f>VLOOKUP(A2168,'HUMAN RESOURCES'!$A$2:$M$2692,13,0)</f>
        <v>0.191</v>
      </c>
      <c r="W2168" s="38">
        <f>VLOOKUP(A2168,TOURISM!$A$2:$F$2692,5,0)</f>
        <v>40600000</v>
      </c>
      <c r="X2168" s="39">
        <f>VLOOKUP(A2168,TOURISM!$A$2:$F$2692,6,0)</f>
        <v>40500000</v>
      </c>
      <c r="Y2168" s="43">
        <f t="shared" si="4"/>
        <v>2.05766355184417</v>
      </c>
      <c r="Z2168" s="35">
        <f>VLOOKUP(A2168,BUSINESS!$A$2:$J$2692,5,0)</f>
        <v>0.261</v>
      </c>
      <c r="AA2168" s="5">
        <f>VLOOKUP(A2168,BUSINESS!$A$2:$J$2692,6,0)</f>
        <v>56</v>
      </c>
      <c r="AB2168" s="5">
        <f>VLOOKUP(A2168,BUSINESS!$A$2:$J$2692,7,0)</f>
        <v>0</v>
      </c>
      <c r="AC2168" s="5">
        <f>VLOOKUP(A2168,BUSINESS!$A$2:$J$2692,8,0)</f>
        <v>80</v>
      </c>
      <c r="AD2168" s="35">
        <f>VLOOKUP(A2168,BUSINESS!$A$2:$J$2692,9,0)</f>
        <v>0.03</v>
      </c>
      <c r="AE2168" s="35">
        <f>VLOOKUP(A2168,BUSINESS!$A$2:$J$2692,10,0)</f>
        <v>0.06</v>
      </c>
    </row>
    <row r="2169" customHeight="1" spans="1:31">
      <c r="A2169" s="22" t="str">
        <f t="shared" si="0"/>
        <v>Solomon Islands-Oceania2009</v>
      </c>
      <c r="B2169" s="22" t="s">
        <v>236</v>
      </c>
      <c r="C2169" s="22" t="s">
        <v>71</v>
      </c>
      <c r="D2169" s="23">
        <v>2009</v>
      </c>
      <c r="E2169" s="25">
        <v>597765363</v>
      </c>
      <c r="F2169" s="24">
        <f t="shared" si="1"/>
        <v>1160.79058536131</v>
      </c>
      <c r="G2169" s="26">
        <v>0.078</v>
      </c>
      <c r="H2169" s="27">
        <v>91</v>
      </c>
      <c r="I2169" s="26">
        <v>0.153</v>
      </c>
      <c r="J2169" s="5">
        <f>VLOOKUP(A2169,ENERGY!$A$2:$F$2692,5,0)</f>
        <v>58</v>
      </c>
      <c r="K2169" s="5">
        <f t="shared" si="2"/>
        <v>0.000112629232334687</v>
      </c>
      <c r="L2169" s="31">
        <f>VLOOKUP(A2169,ENERGY!$A$2:$F$2692,6,0)</f>
        <v>180</v>
      </c>
      <c r="M2169" s="31">
        <f t="shared" si="3"/>
        <v>0.000349538996900754</v>
      </c>
      <c r="N2169" s="32">
        <f>VLOOKUP(A2169,'HUMAN RESOURCES'!$A$2:$M$2692,5,0)</f>
        <v>0.025</v>
      </c>
      <c r="O2169" s="32">
        <f>VLOOKUP(A2169,'HUMAN RESOURCES'!$A$2:$M$2692,6,0)</f>
        <v>0.013</v>
      </c>
      <c r="P2169" s="31">
        <f>VLOOKUP(A2169,'HUMAN RESOURCES'!$A$2:$M$2692,7,0)</f>
        <v>68</v>
      </c>
      <c r="Q2169" s="5">
        <f>VLOOKUP(A2169,'HUMAN RESOURCES'!$A$2:$M$2692,8,0)</f>
        <v>66</v>
      </c>
      <c r="R2169" s="5">
        <f>VLOOKUP(A2169,'HUMAN RESOURCES'!$A$2:$M$2692,9,0)</f>
        <v>0.409</v>
      </c>
      <c r="S2169" s="5">
        <f>VLOOKUP(A2169,'HUMAN RESOURCES'!$A$2:$M$2692,10,0)</f>
        <v>0.559</v>
      </c>
      <c r="T2169" s="5">
        <f>VLOOKUP(A2169,'HUMAN RESOURCES'!$A$2:$M$2692,11,0)</f>
        <v>0.032</v>
      </c>
      <c r="U2169" s="5">
        <f>VLOOKUP(A2169,'HUMAN RESOURCES'!$A$2:$M$2692,12,0)</f>
        <v>514964</v>
      </c>
      <c r="V2169" s="35">
        <f>VLOOKUP(A2169,'HUMAN RESOURCES'!$A$2:$M$2692,13,0)</f>
        <v>0.196</v>
      </c>
      <c r="W2169" s="38">
        <f>VLOOKUP(A2169,TOURISM!$A$2:$F$2692,5,0)</f>
        <v>50000000</v>
      </c>
      <c r="X2169" s="39">
        <f>VLOOKUP(A2169,TOURISM!$A$2:$F$2692,6,0)</f>
        <v>37700000</v>
      </c>
      <c r="Y2169" s="43">
        <f t="shared" si="4"/>
        <v>2.08337274808038</v>
      </c>
      <c r="Z2169" s="35">
        <f>VLOOKUP(A2169,BUSINESS!$A$2:$J$2692,5,0)</f>
        <v>0.261</v>
      </c>
      <c r="AA2169" s="5">
        <f>VLOOKUP(A2169,BUSINESS!$A$2:$J$2692,6,0)</f>
        <v>56</v>
      </c>
      <c r="AB2169" s="5">
        <f>VLOOKUP(A2169,BUSINESS!$A$2:$J$2692,7,0)</f>
        <v>0</v>
      </c>
      <c r="AC2169" s="5">
        <f>VLOOKUP(A2169,BUSINESS!$A$2:$J$2692,8,0)</f>
        <v>80</v>
      </c>
      <c r="AD2169" s="35">
        <f>VLOOKUP(A2169,BUSINESS!$A$2:$J$2692,9,0)</f>
        <v>0.04</v>
      </c>
      <c r="AE2169" s="35">
        <f>VLOOKUP(A2169,BUSINESS!$A$2:$J$2692,10,0)</f>
        <v>0.097</v>
      </c>
    </row>
    <row r="2170" customHeight="1" spans="1:31">
      <c r="A2170" s="22" t="str">
        <f t="shared" si="0"/>
        <v>Solomon Islands-Oceania2010</v>
      </c>
      <c r="B2170" s="22" t="s">
        <v>236</v>
      </c>
      <c r="C2170" s="22" t="s">
        <v>71</v>
      </c>
      <c r="D2170" s="23">
        <v>2010</v>
      </c>
      <c r="E2170" s="25">
        <v>681587105</v>
      </c>
      <c r="F2170" s="24">
        <f t="shared" si="1"/>
        <v>1294.69273260176</v>
      </c>
      <c r="G2170" s="26">
        <v>0.074</v>
      </c>
      <c r="H2170" s="27">
        <v>95</v>
      </c>
      <c r="I2170" s="26">
        <v>0.144</v>
      </c>
      <c r="J2170" s="5">
        <f>VLOOKUP(A2170,ENERGY!$A$2:$F$2692,5,0)</f>
        <v>0</v>
      </c>
      <c r="K2170" s="5">
        <f t="shared" si="2"/>
        <v>0</v>
      </c>
      <c r="L2170" s="31">
        <f>VLOOKUP(A2170,ENERGY!$A$2:$F$2692,6,0)</f>
        <v>180</v>
      </c>
      <c r="M2170" s="31">
        <f t="shared" si="3"/>
        <v>0.00034191476065017</v>
      </c>
      <c r="N2170" s="32">
        <f>VLOOKUP(A2170,'HUMAN RESOURCES'!$A$2:$M$2692,5,0)</f>
        <v>0.028</v>
      </c>
      <c r="O2170" s="32">
        <f>VLOOKUP(A2170,'HUMAN RESOURCES'!$A$2:$M$2692,6,0)</f>
        <v>0.017</v>
      </c>
      <c r="P2170" s="31">
        <f>VLOOKUP(A2170,'HUMAN RESOURCES'!$A$2:$M$2692,7,0)</f>
        <v>68</v>
      </c>
      <c r="Q2170" s="5">
        <f>VLOOKUP(A2170,'HUMAN RESOURCES'!$A$2:$M$2692,8,0)</f>
        <v>66</v>
      </c>
      <c r="R2170" s="5">
        <f>VLOOKUP(A2170,'HUMAN RESOURCES'!$A$2:$M$2692,9,0)</f>
        <v>0.408</v>
      </c>
      <c r="S2170" s="5">
        <f>VLOOKUP(A2170,'HUMAN RESOURCES'!$A$2:$M$2692,10,0)</f>
        <v>0.56</v>
      </c>
      <c r="T2170" s="5">
        <f>VLOOKUP(A2170,'HUMAN RESOURCES'!$A$2:$M$2692,11,0)</f>
        <v>0.033</v>
      </c>
      <c r="U2170" s="5">
        <f>VLOOKUP(A2170,'HUMAN RESOURCES'!$A$2:$M$2692,12,0)</f>
        <v>526447</v>
      </c>
      <c r="V2170" s="35">
        <f>VLOOKUP(A2170,'HUMAN RESOURCES'!$A$2:$M$2692,13,0)</f>
        <v>0.2</v>
      </c>
      <c r="W2170" s="38">
        <f>VLOOKUP(A2170,TOURISM!$A$2:$F$2692,5,0)</f>
        <v>65400000</v>
      </c>
      <c r="X2170" s="39">
        <f>VLOOKUP(A2170,TOURISM!$A$2:$F$2692,6,0)</f>
        <v>51200000</v>
      </c>
      <c r="Y2170" s="43">
        <f t="shared" si="4"/>
        <v>2.38321624175546</v>
      </c>
      <c r="Z2170" s="35">
        <f>VLOOKUP(A2170,BUSINESS!$A$2:$J$2692,5,0)</f>
        <v>0.262</v>
      </c>
      <c r="AA2170" s="5">
        <f>VLOOKUP(A2170,BUSINESS!$A$2:$J$2692,6,0)</f>
        <v>56</v>
      </c>
      <c r="AB2170" s="5">
        <f>VLOOKUP(A2170,BUSINESS!$A$2:$J$2692,7,0)</f>
        <v>0</v>
      </c>
      <c r="AC2170" s="5">
        <f>VLOOKUP(A2170,BUSINESS!$A$2:$J$2692,8,0)</f>
        <v>80</v>
      </c>
      <c r="AD2170" s="35">
        <f>VLOOKUP(A2170,BUSINESS!$A$2:$J$2692,9,0)</f>
        <v>0.05</v>
      </c>
      <c r="AE2170" s="35">
        <f>VLOOKUP(A2170,BUSINESS!$A$2:$J$2692,10,0)</f>
        <v>0.219</v>
      </c>
    </row>
    <row r="2171" customHeight="1" spans="1:31">
      <c r="A2171" s="22" t="str">
        <f t="shared" si="0"/>
        <v>Solomon Islands-Oceania2011</v>
      </c>
      <c r="B2171" s="22" t="s">
        <v>236</v>
      </c>
      <c r="C2171" s="22" t="s">
        <v>71</v>
      </c>
      <c r="D2171" s="23">
        <v>2011</v>
      </c>
      <c r="E2171" s="25">
        <v>868574141</v>
      </c>
      <c r="F2171" s="24">
        <f t="shared" si="1"/>
        <v>1614.4590787681</v>
      </c>
      <c r="G2171" s="26">
        <v>0.077</v>
      </c>
      <c r="H2171" s="27">
        <v>124</v>
      </c>
      <c r="I2171" s="26">
        <v>0.132</v>
      </c>
      <c r="J2171" s="5">
        <f>VLOOKUP(A2171,ENERGY!$A$2:$F$2692,5,0)</f>
        <v>59</v>
      </c>
      <c r="K2171" s="5">
        <f t="shared" si="2"/>
        <v>0.000109666039029957</v>
      </c>
      <c r="L2171" s="31">
        <f>VLOOKUP(A2171,ENERGY!$A$2:$F$2692,6,0)</f>
        <v>180</v>
      </c>
      <c r="M2171" s="31">
        <f t="shared" si="3"/>
        <v>0.000334574356362582</v>
      </c>
      <c r="N2171" s="32">
        <f>VLOOKUP(A2171,'HUMAN RESOURCES'!$A$2:$M$2692,5,0)</f>
        <v>0.032</v>
      </c>
      <c r="O2171" s="32">
        <f>VLOOKUP(A2171,'HUMAN RESOURCES'!$A$2:$M$2692,6,0)</f>
        <v>0.044</v>
      </c>
      <c r="P2171" s="31">
        <f>VLOOKUP(A2171,'HUMAN RESOURCES'!$A$2:$M$2692,7,0)</f>
        <v>69</v>
      </c>
      <c r="Q2171" s="5">
        <f>VLOOKUP(A2171,'HUMAN RESOURCES'!$A$2:$M$2692,8,0)</f>
        <v>66</v>
      </c>
      <c r="R2171" s="5">
        <f>VLOOKUP(A2171,'HUMAN RESOURCES'!$A$2:$M$2692,9,0)</f>
        <v>0.406</v>
      </c>
      <c r="S2171" s="5">
        <f>VLOOKUP(A2171,'HUMAN RESOURCES'!$A$2:$M$2692,10,0)</f>
        <v>0.561</v>
      </c>
      <c r="T2171" s="5">
        <f>VLOOKUP(A2171,'HUMAN RESOURCES'!$A$2:$M$2692,11,0)</f>
        <v>0.033</v>
      </c>
      <c r="U2171" s="5">
        <f>VLOOKUP(A2171,'HUMAN RESOURCES'!$A$2:$M$2692,12,0)</f>
        <v>537997</v>
      </c>
      <c r="V2171" s="35">
        <f>VLOOKUP(A2171,'HUMAN RESOURCES'!$A$2:$M$2692,13,0)</f>
        <v>0.205</v>
      </c>
      <c r="W2171" s="38">
        <f>VLOOKUP(A2171,TOURISM!$A$2:$F$2692,5,0)</f>
        <v>86700000</v>
      </c>
      <c r="X2171" s="39">
        <f>VLOOKUP(A2171,TOURISM!$A$2:$F$2692,6,0)</f>
        <v>66000000</v>
      </c>
      <c r="Y2171" s="43">
        <f t="shared" si="4"/>
        <v>-0.110003033773668</v>
      </c>
      <c r="Z2171" s="35">
        <f>VLOOKUP(A2171,BUSINESS!$A$2:$J$2692,5,0)</f>
        <v>0.262</v>
      </c>
      <c r="AA2171" s="5">
        <f>VLOOKUP(A2171,BUSINESS!$A$2:$J$2692,6,0)</f>
        <v>42</v>
      </c>
      <c r="AB2171" s="5">
        <f>VLOOKUP(A2171,BUSINESS!$A$2:$J$2692,7,0)</f>
        <v>0</v>
      </c>
      <c r="AC2171" s="5">
        <f>VLOOKUP(A2171,BUSINESS!$A$2:$J$2692,8,0)</f>
        <v>80</v>
      </c>
      <c r="AD2171" s="35">
        <f>VLOOKUP(A2171,BUSINESS!$A$2:$J$2692,9,0)</f>
        <v>0.06</v>
      </c>
      <c r="AE2171" s="35">
        <f>VLOOKUP(A2171,BUSINESS!$A$2:$J$2692,10,0)</f>
        <v>0.511</v>
      </c>
    </row>
    <row r="2172" customHeight="1" spans="1:31">
      <c r="A2172" s="22" t="str">
        <f t="shared" si="0"/>
        <v>Solomon Islands-Oceania2012</v>
      </c>
      <c r="B2172" s="22" t="s">
        <v>236</v>
      </c>
      <c r="C2172" s="22" t="s">
        <v>71</v>
      </c>
      <c r="D2172" s="23">
        <v>2012</v>
      </c>
      <c r="E2172" s="25">
        <v>999972421</v>
      </c>
      <c r="F2172" s="24">
        <f t="shared" si="1"/>
        <v>1819.46153552233</v>
      </c>
      <c r="G2172" s="26">
        <v>0.08</v>
      </c>
      <c r="H2172" s="27">
        <v>148</v>
      </c>
      <c r="I2172" s="26">
        <v>0.113</v>
      </c>
      <c r="J2172" s="5">
        <f>VLOOKUP(A2172,ENERGY!$A$2:$F$2692,5,0)</f>
        <v>0</v>
      </c>
      <c r="K2172" s="5">
        <f t="shared" si="2"/>
        <v>0</v>
      </c>
      <c r="L2172" s="31">
        <f>VLOOKUP(A2172,ENERGY!$A$2:$F$2692,6,0)</f>
        <v>165</v>
      </c>
      <c r="M2172" s="31">
        <f t="shared" si="3"/>
        <v>0.00030021943311293</v>
      </c>
      <c r="N2172" s="32">
        <f>VLOOKUP(A2172,'HUMAN RESOURCES'!$A$2:$M$2692,5,0)</f>
        <v>0.032</v>
      </c>
      <c r="O2172" s="32">
        <f>VLOOKUP(A2172,'HUMAN RESOURCES'!$A$2:$M$2692,6,0)</f>
        <v>0.029</v>
      </c>
      <c r="P2172" s="31">
        <f>VLOOKUP(A2172,'HUMAN RESOURCES'!$A$2:$M$2692,7,0)</f>
        <v>69</v>
      </c>
      <c r="Q2172" s="5">
        <f>VLOOKUP(A2172,'HUMAN RESOURCES'!$A$2:$M$2692,8,0)</f>
        <v>66</v>
      </c>
      <c r="R2172" s="5">
        <f>VLOOKUP(A2172,'HUMAN RESOURCES'!$A$2:$M$2692,9,0)</f>
        <v>0.404</v>
      </c>
      <c r="S2172" s="5">
        <f>VLOOKUP(A2172,'HUMAN RESOURCES'!$A$2:$M$2692,10,0)</f>
        <v>0.563</v>
      </c>
      <c r="T2172" s="5">
        <f>VLOOKUP(A2172,'HUMAN RESOURCES'!$A$2:$M$2692,11,0)</f>
        <v>0.033</v>
      </c>
      <c r="U2172" s="5">
        <f>VLOOKUP(A2172,'HUMAN RESOURCES'!$A$2:$M$2692,12,0)</f>
        <v>549598</v>
      </c>
      <c r="V2172" s="35">
        <f>VLOOKUP(A2172,'HUMAN RESOURCES'!$A$2:$M$2692,13,0)</f>
        <v>0.21</v>
      </c>
      <c r="W2172" s="38">
        <f>VLOOKUP(A2172,TOURISM!$A$2:$F$2692,5,0)</f>
        <v>66900000</v>
      </c>
      <c r="X2172" s="39">
        <f>VLOOKUP(A2172,TOURISM!$A$2:$F$2692,6,0)</f>
        <v>68000000</v>
      </c>
      <c r="Y2172" s="43" t="e">
        <f t="shared" si="4"/>
        <v>#DIV/0!</v>
      </c>
      <c r="Z2172" s="35">
        <f>VLOOKUP(A2172,BUSINESS!$A$2:$J$2692,5,0)</f>
        <v>0.253</v>
      </c>
      <c r="AA2172" s="5">
        <f>VLOOKUP(A2172,BUSINESS!$A$2:$J$2692,6,0)</f>
        <v>9</v>
      </c>
      <c r="AB2172" s="5">
        <f>VLOOKUP(A2172,BUSINESS!$A$2:$J$2692,7,0)</f>
        <v>92</v>
      </c>
      <c r="AC2172" s="5">
        <f>VLOOKUP(A2172,BUSINESS!$A$2:$J$2692,8,0)</f>
        <v>80</v>
      </c>
      <c r="AD2172" s="35">
        <f>VLOOKUP(A2172,BUSINESS!$A$2:$J$2692,9,0)</f>
        <v>0.07</v>
      </c>
      <c r="AE2172" s="35">
        <f>VLOOKUP(A2172,BUSINESS!$A$2:$J$2692,10,0)</f>
        <v>0.55</v>
      </c>
    </row>
    <row r="2173" customHeight="1" spans="1:31">
      <c r="A2173" s="22" t="str">
        <f t="shared" si="0"/>
        <v>Somalia-Africa2000</v>
      </c>
      <c r="B2173" s="22" t="s">
        <v>237</v>
      </c>
      <c r="C2173" s="22" t="s">
        <v>69</v>
      </c>
      <c r="D2173" s="23">
        <v>2000</v>
      </c>
      <c r="E2173" s="24"/>
      <c r="F2173" s="24">
        <f t="shared" si="1"/>
        <v>0</v>
      </c>
      <c r="J2173" s="5">
        <f>VLOOKUP(A2173,ENERGY!$A$2:$F$2692,5,0)</f>
        <v>0</v>
      </c>
      <c r="K2173" s="5">
        <f t="shared" si="2"/>
        <v>0</v>
      </c>
      <c r="L2173" s="31">
        <f>VLOOKUP(A2173,ENERGY!$A$2:$F$2692,6,0)</f>
        <v>0</v>
      </c>
      <c r="M2173" s="31">
        <f t="shared" si="3"/>
        <v>0</v>
      </c>
      <c r="N2173" s="32">
        <f>VLOOKUP(A2173,'HUMAN RESOURCES'!$A$2:$M$2692,5,0)</f>
        <v>0.011</v>
      </c>
      <c r="O2173" s="32">
        <f>VLOOKUP(A2173,'HUMAN RESOURCES'!$A$2:$M$2692,6,0)</f>
        <v>0.007</v>
      </c>
      <c r="P2173" s="31">
        <f>VLOOKUP(A2173,'HUMAN RESOURCES'!$A$2:$M$2692,7,0)</f>
        <v>52</v>
      </c>
      <c r="Q2173" s="5">
        <f>VLOOKUP(A2173,'HUMAN RESOURCES'!$A$2:$M$2692,8,0)</f>
        <v>49</v>
      </c>
      <c r="R2173" s="5">
        <f>VLOOKUP(A2173,'HUMAN RESOURCES'!$A$2:$M$2692,9,0)</f>
        <v>0.472</v>
      </c>
      <c r="S2173" s="5">
        <f>VLOOKUP(A2173,'HUMAN RESOURCES'!$A$2:$M$2692,10,0)</f>
        <v>0.499</v>
      </c>
      <c r="T2173" s="5">
        <f>VLOOKUP(A2173,'HUMAN RESOURCES'!$A$2:$M$2692,11,0)</f>
        <v>0.029</v>
      </c>
      <c r="U2173" s="5">
        <f>VLOOKUP(A2173,'HUMAN RESOURCES'!$A$2:$M$2692,12,0)</f>
        <v>7385416</v>
      </c>
      <c r="V2173" s="35">
        <f>VLOOKUP(A2173,'HUMAN RESOURCES'!$A$2:$M$2692,13,0)</f>
        <v>0.332</v>
      </c>
      <c r="W2173" s="36">
        <v>0</v>
      </c>
      <c r="X2173" s="37">
        <v>0</v>
      </c>
      <c r="Y2173" s="43" t="e">
        <f t="shared" si="4"/>
        <v>#DIV/0!</v>
      </c>
      <c r="Z2173" s="35">
        <f>VLOOKUP(A2173,BUSINESS!$A$2:$J$2692,5,0)</f>
        <v>0</v>
      </c>
      <c r="AA2173" s="5">
        <f>VLOOKUP(A2173,BUSINESS!$A$2:$J$2692,6,0)</f>
        <v>0</v>
      </c>
      <c r="AB2173" s="5">
        <f>VLOOKUP(A2173,BUSINESS!$A$2:$J$2692,7,0)</f>
        <v>0</v>
      </c>
      <c r="AC2173" s="5">
        <f>VLOOKUP(A2173,BUSINESS!$A$2:$J$2692,8,0)</f>
        <v>0</v>
      </c>
      <c r="AD2173" s="35">
        <f>VLOOKUP(A2173,BUSINESS!$A$2:$J$2692,9,0)</f>
        <v>0</v>
      </c>
      <c r="AE2173" s="35">
        <f>VLOOKUP(A2173,BUSINESS!$A$2:$J$2692,10,0)</f>
        <v>0.011</v>
      </c>
    </row>
    <row r="2174" customHeight="1" spans="1:31">
      <c r="A2174" s="22" t="str">
        <f t="shared" si="0"/>
        <v>Somalia-Africa2001</v>
      </c>
      <c r="B2174" s="22" t="s">
        <v>237</v>
      </c>
      <c r="C2174" s="22" t="s">
        <v>69</v>
      </c>
      <c r="D2174" s="23">
        <v>2001</v>
      </c>
      <c r="E2174" s="24"/>
      <c r="F2174" s="24">
        <f t="shared" si="1"/>
        <v>0</v>
      </c>
      <c r="J2174" s="5">
        <f>VLOOKUP(A2174,ENERGY!$A$2:$F$2692,5,0)</f>
        <v>0</v>
      </c>
      <c r="K2174" s="5">
        <f t="shared" si="2"/>
        <v>0</v>
      </c>
      <c r="L2174" s="31">
        <f>VLOOKUP(A2174,ENERGY!$A$2:$F$2692,6,0)</f>
        <v>0</v>
      </c>
      <c r="M2174" s="31">
        <f t="shared" si="3"/>
        <v>0</v>
      </c>
      <c r="N2174" s="32">
        <f>VLOOKUP(A2174,'HUMAN RESOURCES'!$A$2:$M$2692,5,0)</f>
        <v>0.013</v>
      </c>
      <c r="O2174" s="32">
        <f>VLOOKUP(A2174,'HUMAN RESOURCES'!$A$2:$M$2692,6,0)</f>
        <v>0.008</v>
      </c>
      <c r="P2174" s="31">
        <f>VLOOKUP(A2174,'HUMAN RESOURCES'!$A$2:$M$2692,7,0)</f>
        <v>53</v>
      </c>
      <c r="Q2174" s="5">
        <f>VLOOKUP(A2174,'HUMAN RESOURCES'!$A$2:$M$2692,8,0)</f>
        <v>50</v>
      </c>
      <c r="R2174" s="5">
        <f>VLOOKUP(A2174,'HUMAN RESOURCES'!$A$2:$M$2692,9,0)</f>
        <v>0.473</v>
      </c>
      <c r="S2174" s="5">
        <f>VLOOKUP(A2174,'HUMAN RESOURCES'!$A$2:$M$2692,10,0)</f>
        <v>0.497</v>
      </c>
      <c r="T2174" s="5">
        <f>VLOOKUP(A2174,'HUMAN RESOURCES'!$A$2:$M$2692,11,0)</f>
        <v>0.029</v>
      </c>
      <c r="U2174" s="5">
        <f>VLOOKUP(A2174,'HUMAN RESOURCES'!$A$2:$M$2692,12,0)</f>
        <v>7609265</v>
      </c>
      <c r="V2174" s="35">
        <f>VLOOKUP(A2174,'HUMAN RESOURCES'!$A$2:$M$2692,13,0)</f>
        <v>0.336</v>
      </c>
      <c r="W2174" s="36">
        <v>0</v>
      </c>
      <c r="X2174" s="37">
        <v>0</v>
      </c>
      <c r="Y2174" s="43" t="e">
        <f t="shared" si="4"/>
        <v>#DIV/0!</v>
      </c>
      <c r="Z2174" s="35">
        <f>VLOOKUP(A2174,BUSINESS!$A$2:$J$2692,5,0)</f>
        <v>0</v>
      </c>
      <c r="AA2174" s="5">
        <f>VLOOKUP(A2174,BUSINESS!$A$2:$J$2692,6,0)</f>
        <v>0</v>
      </c>
      <c r="AB2174" s="5">
        <f>VLOOKUP(A2174,BUSINESS!$A$2:$J$2692,7,0)</f>
        <v>0</v>
      </c>
      <c r="AC2174" s="5">
        <f>VLOOKUP(A2174,BUSINESS!$A$2:$J$2692,8,0)</f>
        <v>0</v>
      </c>
      <c r="AD2174" s="35">
        <f>VLOOKUP(A2174,BUSINESS!$A$2:$J$2692,9,0)</f>
        <v>0.001</v>
      </c>
      <c r="AE2174" s="35">
        <f>VLOOKUP(A2174,BUSINESS!$A$2:$J$2692,10,0)</f>
        <v>0.011</v>
      </c>
    </row>
    <row r="2175" customHeight="1" spans="1:31">
      <c r="A2175" s="22" t="str">
        <f t="shared" si="0"/>
        <v>Somalia-Africa2002</v>
      </c>
      <c r="B2175" s="22" t="s">
        <v>237</v>
      </c>
      <c r="C2175" s="22" t="s">
        <v>69</v>
      </c>
      <c r="D2175" s="23">
        <v>2002</v>
      </c>
      <c r="E2175" s="24"/>
      <c r="F2175" s="24">
        <f t="shared" si="1"/>
        <v>0</v>
      </c>
      <c r="J2175" s="5">
        <f>VLOOKUP(A2175,ENERGY!$A$2:$F$2692,5,0)</f>
        <v>0</v>
      </c>
      <c r="K2175" s="5">
        <f t="shared" si="2"/>
        <v>0</v>
      </c>
      <c r="L2175" s="31">
        <f>VLOOKUP(A2175,ENERGY!$A$2:$F$2692,6,0)</f>
        <v>609</v>
      </c>
      <c r="M2175" s="31">
        <f t="shared" si="3"/>
        <v>7.78182870163319e-5</v>
      </c>
      <c r="N2175" s="32">
        <f>VLOOKUP(A2175,'HUMAN RESOURCES'!$A$2:$M$2692,5,0)</f>
        <v>0.015</v>
      </c>
      <c r="O2175" s="32">
        <f>VLOOKUP(A2175,'HUMAN RESOURCES'!$A$2:$M$2692,6,0)</f>
        <v>0.007</v>
      </c>
      <c r="P2175" s="31">
        <f>VLOOKUP(A2175,'HUMAN RESOURCES'!$A$2:$M$2692,7,0)</f>
        <v>53</v>
      </c>
      <c r="Q2175" s="5">
        <f>VLOOKUP(A2175,'HUMAN RESOURCES'!$A$2:$M$2692,8,0)</f>
        <v>50</v>
      </c>
      <c r="R2175" s="5">
        <f>VLOOKUP(A2175,'HUMAN RESOURCES'!$A$2:$M$2692,9,0)</f>
        <v>0.475</v>
      </c>
      <c r="S2175" s="5">
        <f>VLOOKUP(A2175,'HUMAN RESOURCES'!$A$2:$M$2692,10,0)</f>
        <v>0.496</v>
      </c>
      <c r="T2175" s="5">
        <f>VLOOKUP(A2175,'HUMAN RESOURCES'!$A$2:$M$2692,11,0)</f>
        <v>0.029</v>
      </c>
      <c r="U2175" s="5">
        <f>VLOOKUP(A2175,'HUMAN RESOURCES'!$A$2:$M$2692,12,0)</f>
        <v>7825924</v>
      </c>
      <c r="V2175" s="35">
        <f>VLOOKUP(A2175,'HUMAN RESOURCES'!$A$2:$M$2692,13,0)</f>
        <v>0.34</v>
      </c>
      <c r="W2175" s="36">
        <v>0</v>
      </c>
      <c r="X2175" s="37">
        <v>0</v>
      </c>
      <c r="Y2175" s="43" t="e">
        <f t="shared" si="4"/>
        <v>#DIV/0!</v>
      </c>
      <c r="Z2175" s="35">
        <f>VLOOKUP(A2175,BUSINESS!$A$2:$J$2692,5,0)</f>
        <v>0</v>
      </c>
      <c r="AA2175" s="5">
        <f>VLOOKUP(A2175,BUSINESS!$A$2:$J$2692,6,0)</f>
        <v>0</v>
      </c>
      <c r="AB2175" s="5">
        <f>VLOOKUP(A2175,BUSINESS!$A$2:$J$2692,7,0)</f>
        <v>0</v>
      </c>
      <c r="AC2175" s="5">
        <f>VLOOKUP(A2175,BUSINESS!$A$2:$J$2692,8,0)</f>
        <v>0</v>
      </c>
      <c r="AD2175" s="35">
        <f>VLOOKUP(A2175,BUSINESS!$A$2:$J$2692,9,0)</f>
        <v>0.001</v>
      </c>
      <c r="AE2175" s="35">
        <f>VLOOKUP(A2175,BUSINESS!$A$2:$J$2692,10,0)</f>
        <v>0.013</v>
      </c>
    </row>
    <row r="2176" customHeight="1" spans="1:31">
      <c r="A2176" s="22" t="str">
        <f t="shared" si="0"/>
        <v>Somalia-Africa2003</v>
      </c>
      <c r="B2176" s="22" t="s">
        <v>237</v>
      </c>
      <c r="C2176" s="22" t="s">
        <v>69</v>
      </c>
      <c r="D2176" s="23">
        <v>2003</v>
      </c>
      <c r="E2176" s="24"/>
      <c r="F2176" s="24">
        <f t="shared" si="1"/>
        <v>0</v>
      </c>
      <c r="J2176" s="5">
        <f>VLOOKUP(A2176,ENERGY!$A$2:$F$2692,5,0)</f>
        <v>0</v>
      </c>
      <c r="K2176" s="5">
        <f t="shared" si="2"/>
        <v>0</v>
      </c>
      <c r="L2176" s="31">
        <f>VLOOKUP(A2176,ENERGY!$A$2:$F$2692,6,0)</f>
        <v>594</v>
      </c>
      <c r="M2176" s="31">
        <f t="shared" si="3"/>
        <v>7.39016828931041e-5</v>
      </c>
      <c r="N2176" s="32">
        <f>VLOOKUP(A2176,'HUMAN RESOURCES'!$A$2:$M$2692,5,0)</f>
        <v>0.016</v>
      </c>
      <c r="O2176" s="32">
        <f>VLOOKUP(A2176,'HUMAN RESOURCES'!$A$2:$M$2692,6,0)</f>
        <v>0.006</v>
      </c>
      <c r="P2176" s="31">
        <f>VLOOKUP(A2176,'HUMAN RESOURCES'!$A$2:$M$2692,7,0)</f>
        <v>53</v>
      </c>
      <c r="Q2176" s="5">
        <f>VLOOKUP(A2176,'HUMAN RESOURCES'!$A$2:$M$2692,8,0)</f>
        <v>50</v>
      </c>
      <c r="R2176" s="5">
        <f>VLOOKUP(A2176,'HUMAN RESOURCES'!$A$2:$M$2692,9,0)</f>
        <v>0.476</v>
      </c>
      <c r="S2176" s="5">
        <f>VLOOKUP(A2176,'HUMAN RESOURCES'!$A$2:$M$2692,10,0)</f>
        <v>0.495</v>
      </c>
      <c r="T2176" s="5">
        <f>VLOOKUP(A2176,'HUMAN RESOURCES'!$A$2:$M$2692,11,0)</f>
        <v>0.029</v>
      </c>
      <c r="U2176" s="5">
        <f>VLOOKUP(A2176,'HUMAN RESOURCES'!$A$2:$M$2692,12,0)</f>
        <v>8037706</v>
      </c>
      <c r="V2176" s="35">
        <f>VLOOKUP(A2176,'HUMAN RESOURCES'!$A$2:$M$2692,13,0)</f>
        <v>0.344</v>
      </c>
      <c r="W2176" s="36">
        <v>0</v>
      </c>
      <c r="X2176" s="37">
        <v>0</v>
      </c>
      <c r="Y2176" s="43" t="e">
        <f t="shared" si="4"/>
        <v>#DIV/0!</v>
      </c>
      <c r="Z2176" s="35">
        <f>VLOOKUP(A2176,BUSINESS!$A$2:$J$2692,5,0)</f>
        <v>0</v>
      </c>
      <c r="AA2176" s="5">
        <f>VLOOKUP(A2176,BUSINESS!$A$2:$J$2692,6,0)</f>
        <v>0</v>
      </c>
      <c r="AB2176" s="5">
        <f>VLOOKUP(A2176,BUSINESS!$A$2:$J$2692,7,0)</f>
        <v>0</v>
      </c>
      <c r="AC2176" s="5">
        <f>VLOOKUP(A2176,BUSINESS!$A$2:$J$2692,8,0)</f>
        <v>0</v>
      </c>
      <c r="AD2176" s="35">
        <f>VLOOKUP(A2176,BUSINESS!$A$2:$J$2692,9,0)</f>
        <v>0.004</v>
      </c>
      <c r="AE2176" s="35">
        <f>VLOOKUP(A2176,BUSINESS!$A$2:$J$2692,10,0)</f>
        <v>0.025</v>
      </c>
    </row>
    <row r="2177" customHeight="1" spans="1:31">
      <c r="A2177" s="22" t="str">
        <f t="shared" si="0"/>
        <v>Somalia-Africa2004</v>
      </c>
      <c r="B2177" s="22" t="s">
        <v>237</v>
      </c>
      <c r="C2177" s="22" t="s">
        <v>69</v>
      </c>
      <c r="D2177" s="23">
        <v>2004</v>
      </c>
      <c r="E2177" s="24"/>
      <c r="F2177" s="24">
        <f t="shared" si="1"/>
        <v>0</v>
      </c>
      <c r="J2177" s="5">
        <f>VLOOKUP(A2177,ENERGY!$A$2:$F$2692,5,0)</f>
        <v>0</v>
      </c>
      <c r="K2177" s="5">
        <f t="shared" si="2"/>
        <v>0</v>
      </c>
      <c r="L2177" s="31">
        <f>VLOOKUP(A2177,ENERGY!$A$2:$F$2692,6,0)</f>
        <v>609</v>
      </c>
      <c r="M2177" s="31">
        <f t="shared" si="3"/>
        <v>7.38184949875545e-5</v>
      </c>
      <c r="N2177" s="32">
        <f>VLOOKUP(A2177,'HUMAN RESOURCES'!$A$2:$M$2692,5,0)</f>
        <v>0.019</v>
      </c>
      <c r="O2177" s="32">
        <f>VLOOKUP(A2177,'HUMAN RESOURCES'!$A$2:$M$2692,6,0)</f>
        <v>0.015</v>
      </c>
      <c r="P2177" s="31">
        <f>VLOOKUP(A2177,'HUMAN RESOURCES'!$A$2:$M$2692,7,0)</f>
        <v>54</v>
      </c>
      <c r="Q2177" s="5">
        <f>VLOOKUP(A2177,'HUMAN RESOURCES'!$A$2:$M$2692,8,0)</f>
        <v>51</v>
      </c>
      <c r="R2177" s="5">
        <f>VLOOKUP(A2177,'HUMAN RESOURCES'!$A$2:$M$2692,9,0)</f>
        <v>0.477</v>
      </c>
      <c r="S2177" s="5">
        <f>VLOOKUP(A2177,'HUMAN RESOURCES'!$A$2:$M$2692,10,0)</f>
        <v>0.494</v>
      </c>
      <c r="T2177" s="5">
        <f>VLOOKUP(A2177,'HUMAN RESOURCES'!$A$2:$M$2692,11,0)</f>
        <v>0.029</v>
      </c>
      <c r="U2177" s="5">
        <f>VLOOKUP(A2177,'HUMAN RESOURCES'!$A$2:$M$2692,12,0)</f>
        <v>8249965</v>
      </c>
      <c r="V2177" s="35">
        <f>VLOOKUP(A2177,'HUMAN RESOURCES'!$A$2:$M$2692,13,0)</f>
        <v>0.348</v>
      </c>
      <c r="W2177" s="36">
        <v>0</v>
      </c>
      <c r="X2177" s="37">
        <v>0</v>
      </c>
      <c r="Y2177" s="43" t="e">
        <f t="shared" si="4"/>
        <v>#DIV/0!</v>
      </c>
      <c r="Z2177" s="35">
        <f>VLOOKUP(A2177,BUSINESS!$A$2:$J$2692,5,0)</f>
        <v>0</v>
      </c>
      <c r="AA2177" s="5">
        <f>VLOOKUP(A2177,BUSINESS!$A$2:$J$2692,6,0)</f>
        <v>0</v>
      </c>
      <c r="AB2177" s="5">
        <f>VLOOKUP(A2177,BUSINESS!$A$2:$J$2692,7,0)</f>
        <v>0</v>
      </c>
      <c r="AC2177" s="5">
        <f>VLOOKUP(A2177,BUSINESS!$A$2:$J$2692,8,0)</f>
        <v>0</v>
      </c>
      <c r="AD2177" s="35">
        <f>VLOOKUP(A2177,BUSINESS!$A$2:$J$2692,9,0)</f>
        <v>0.011</v>
      </c>
      <c r="AE2177" s="35">
        <f>VLOOKUP(A2177,BUSINESS!$A$2:$J$2692,10,0)</f>
        <v>0.061</v>
      </c>
    </row>
    <row r="2178" customHeight="1" spans="1:31">
      <c r="A2178" s="22" t="str">
        <f t="shared" si="0"/>
        <v>Somalia-Africa2005</v>
      </c>
      <c r="B2178" s="22" t="s">
        <v>237</v>
      </c>
      <c r="C2178" s="22" t="s">
        <v>69</v>
      </c>
      <c r="D2178" s="23">
        <v>2005</v>
      </c>
      <c r="E2178" s="24"/>
      <c r="F2178" s="24">
        <f t="shared" si="1"/>
        <v>0</v>
      </c>
      <c r="J2178" s="5">
        <f>VLOOKUP(A2178,ENERGY!$A$2:$F$2692,5,0)</f>
        <v>0</v>
      </c>
      <c r="K2178" s="5">
        <f t="shared" si="2"/>
        <v>0</v>
      </c>
      <c r="L2178" s="31">
        <f>VLOOKUP(A2178,ENERGY!$A$2:$F$2692,6,0)</f>
        <v>576</v>
      </c>
      <c r="M2178" s="31">
        <f t="shared" si="3"/>
        <v>6.80293159108996e-5</v>
      </c>
      <c r="N2178" s="32">
        <f>VLOOKUP(A2178,'HUMAN RESOURCES'!$A$2:$M$2692,5,0)</f>
        <v>0.02</v>
      </c>
      <c r="O2178" s="32">
        <f>VLOOKUP(A2178,'HUMAN RESOURCES'!$A$2:$M$2692,6,0)</f>
        <v>0.014</v>
      </c>
      <c r="P2178" s="31">
        <f>VLOOKUP(A2178,'HUMAN RESOURCES'!$A$2:$M$2692,7,0)</f>
        <v>54</v>
      </c>
      <c r="Q2178" s="5">
        <f>VLOOKUP(A2178,'HUMAN RESOURCES'!$A$2:$M$2692,8,0)</f>
        <v>51</v>
      </c>
      <c r="R2178" s="5">
        <f>VLOOKUP(A2178,'HUMAN RESOURCES'!$A$2:$M$2692,9,0)</f>
        <v>0.477</v>
      </c>
      <c r="S2178" s="5">
        <f>VLOOKUP(A2178,'HUMAN RESOURCES'!$A$2:$M$2692,10,0)</f>
        <v>0.494</v>
      </c>
      <c r="T2178" s="5">
        <f>VLOOKUP(A2178,'HUMAN RESOURCES'!$A$2:$M$2692,11,0)</f>
        <v>0.029</v>
      </c>
      <c r="U2178" s="5">
        <f>VLOOKUP(A2178,'HUMAN RESOURCES'!$A$2:$M$2692,12,0)</f>
        <v>8466938</v>
      </c>
      <c r="V2178" s="35">
        <f>VLOOKUP(A2178,'HUMAN RESOURCES'!$A$2:$M$2692,13,0)</f>
        <v>0.352</v>
      </c>
      <c r="W2178" s="36">
        <v>0</v>
      </c>
      <c r="X2178" s="37">
        <v>0</v>
      </c>
      <c r="Y2178" s="43" t="e">
        <f t="shared" si="4"/>
        <v>#DIV/0!</v>
      </c>
      <c r="Z2178" s="35">
        <f>VLOOKUP(A2178,BUSINESS!$A$2:$J$2692,5,0)</f>
        <v>0</v>
      </c>
      <c r="AA2178" s="5">
        <f>VLOOKUP(A2178,BUSINESS!$A$2:$J$2692,6,0)</f>
        <v>0</v>
      </c>
      <c r="AB2178" s="5">
        <f>VLOOKUP(A2178,BUSINESS!$A$2:$J$2692,7,0)</f>
        <v>0</v>
      </c>
      <c r="AC2178" s="5">
        <f>VLOOKUP(A2178,BUSINESS!$A$2:$J$2692,8,0)</f>
        <v>0</v>
      </c>
      <c r="AD2178" s="35">
        <f>VLOOKUP(A2178,BUSINESS!$A$2:$J$2692,9,0)</f>
        <v>0.011</v>
      </c>
      <c r="AE2178" s="35">
        <f>VLOOKUP(A2178,BUSINESS!$A$2:$J$2692,10,0)</f>
        <v>0.059</v>
      </c>
    </row>
    <row r="2179" customHeight="1" spans="1:31">
      <c r="A2179" s="22" t="str">
        <f t="shared" si="0"/>
        <v>Somalia-Africa2006</v>
      </c>
      <c r="B2179" s="22" t="s">
        <v>237</v>
      </c>
      <c r="C2179" s="22" t="s">
        <v>69</v>
      </c>
      <c r="D2179" s="23">
        <v>2006</v>
      </c>
      <c r="E2179" s="24"/>
      <c r="F2179" s="24">
        <f t="shared" si="1"/>
        <v>0</v>
      </c>
      <c r="J2179" s="5">
        <f>VLOOKUP(A2179,ENERGY!$A$2:$F$2692,5,0)</f>
        <v>0</v>
      </c>
      <c r="K2179" s="5">
        <f t="shared" si="2"/>
        <v>0</v>
      </c>
      <c r="L2179" s="31">
        <f>VLOOKUP(A2179,ENERGY!$A$2:$F$2692,6,0)</f>
        <v>502</v>
      </c>
      <c r="M2179" s="31">
        <f t="shared" si="3"/>
        <v>5.77830352921974e-5</v>
      </c>
      <c r="N2179" s="32">
        <f>VLOOKUP(A2179,'HUMAN RESOURCES'!$A$2:$M$2692,5,0)</f>
        <v>0.021</v>
      </c>
      <c r="O2179" s="32">
        <f>VLOOKUP(A2179,'HUMAN RESOURCES'!$A$2:$M$2692,6,0)</f>
        <v>0.009</v>
      </c>
      <c r="P2179" s="31">
        <f>VLOOKUP(A2179,'HUMAN RESOURCES'!$A$2:$M$2692,7,0)</f>
        <v>54</v>
      </c>
      <c r="Q2179" s="5">
        <f>VLOOKUP(A2179,'HUMAN RESOURCES'!$A$2:$M$2692,8,0)</f>
        <v>51</v>
      </c>
      <c r="R2179" s="5">
        <f>VLOOKUP(A2179,'HUMAN RESOURCES'!$A$2:$M$2692,9,0)</f>
        <v>0.478</v>
      </c>
      <c r="S2179" s="5">
        <f>VLOOKUP(A2179,'HUMAN RESOURCES'!$A$2:$M$2692,10,0)</f>
        <v>0.493</v>
      </c>
      <c r="T2179" s="5">
        <f>VLOOKUP(A2179,'HUMAN RESOURCES'!$A$2:$M$2692,11,0)</f>
        <v>0.029</v>
      </c>
      <c r="U2179" s="5">
        <f>VLOOKUP(A2179,'HUMAN RESOURCES'!$A$2:$M$2692,12,0)</f>
        <v>8687671</v>
      </c>
      <c r="V2179" s="35">
        <f>VLOOKUP(A2179,'HUMAN RESOURCES'!$A$2:$M$2692,13,0)</f>
        <v>0.356</v>
      </c>
      <c r="W2179" s="36">
        <v>0</v>
      </c>
      <c r="X2179" s="37">
        <v>0</v>
      </c>
      <c r="Y2179" s="43" t="e">
        <f t="shared" si="4"/>
        <v>#DIV/0!</v>
      </c>
      <c r="Z2179" s="35">
        <f>VLOOKUP(A2179,BUSINESS!$A$2:$J$2692,5,0)</f>
        <v>0</v>
      </c>
      <c r="AA2179" s="5">
        <f>VLOOKUP(A2179,BUSINESS!$A$2:$J$2692,6,0)</f>
        <v>0</v>
      </c>
      <c r="AB2179" s="5">
        <f>VLOOKUP(A2179,BUSINESS!$A$2:$J$2692,7,0)</f>
        <v>0</v>
      </c>
      <c r="AC2179" s="5">
        <f>VLOOKUP(A2179,BUSINESS!$A$2:$J$2692,8,0)</f>
        <v>0</v>
      </c>
      <c r="AD2179" s="35">
        <f>VLOOKUP(A2179,BUSINESS!$A$2:$J$2692,9,0)</f>
        <v>0.011</v>
      </c>
      <c r="AE2179" s="35">
        <f>VLOOKUP(A2179,BUSINESS!$A$2:$J$2692,10,0)</f>
        <v>0.063</v>
      </c>
    </row>
    <row r="2180" customHeight="1" spans="1:31">
      <c r="A2180" s="22" t="str">
        <f t="shared" si="0"/>
        <v>Somalia-Africa2007</v>
      </c>
      <c r="B2180" s="22" t="s">
        <v>237</v>
      </c>
      <c r="C2180" s="22" t="s">
        <v>69</v>
      </c>
      <c r="D2180" s="23">
        <v>2007</v>
      </c>
      <c r="E2180" s="24"/>
      <c r="F2180" s="24">
        <f t="shared" si="1"/>
        <v>0</v>
      </c>
      <c r="J2180" s="5">
        <f>VLOOKUP(A2180,ENERGY!$A$2:$F$2692,5,0)</f>
        <v>0</v>
      </c>
      <c r="K2180" s="5">
        <f t="shared" si="2"/>
        <v>0</v>
      </c>
      <c r="L2180" s="31">
        <f>VLOOKUP(A2180,ENERGY!$A$2:$F$2692,6,0)</f>
        <v>605</v>
      </c>
      <c r="M2180" s="31">
        <f t="shared" si="3"/>
        <v>6.78947498953804e-5</v>
      </c>
      <c r="N2180" s="32">
        <f>VLOOKUP(A2180,'HUMAN RESOURCES'!$A$2:$M$2692,5,0)</f>
        <v>0.021</v>
      </c>
      <c r="O2180" s="32">
        <f>VLOOKUP(A2180,'HUMAN RESOURCES'!$A$2:$M$2692,6,0)</f>
        <v>0.01</v>
      </c>
      <c r="P2180" s="31">
        <f>VLOOKUP(A2180,'HUMAN RESOURCES'!$A$2:$M$2692,7,0)</f>
        <v>55</v>
      </c>
      <c r="Q2180" s="5">
        <f>VLOOKUP(A2180,'HUMAN RESOURCES'!$A$2:$M$2692,8,0)</f>
        <v>51</v>
      </c>
      <c r="R2180" s="5">
        <f>VLOOKUP(A2180,'HUMAN RESOURCES'!$A$2:$M$2692,9,0)</f>
        <v>0.478</v>
      </c>
      <c r="S2180" s="5">
        <f>VLOOKUP(A2180,'HUMAN RESOURCES'!$A$2:$M$2692,10,0)</f>
        <v>0.493</v>
      </c>
      <c r="T2180" s="5">
        <f>VLOOKUP(A2180,'HUMAN RESOURCES'!$A$2:$M$2692,11,0)</f>
        <v>0.029</v>
      </c>
      <c r="U2180" s="5">
        <f>VLOOKUP(A2180,'HUMAN RESOURCES'!$A$2:$M$2692,12,0)</f>
        <v>8910851</v>
      </c>
      <c r="V2180" s="35">
        <f>VLOOKUP(A2180,'HUMAN RESOURCES'!$A$2:$M$2692,13,0)</f>
        <v>0.36</v>
      </c>
      <c r="W2180" s="36">
        <v>0</v>
      </c>
      <c r="X2180" s="37">
        <v>0</v>
      </c>
      <c r="Y2180" s="43" t="e">
        <f t="shared" si="4"/>
        <v>#DIV/0!</v>
      </c>
      <c r="Z2180" s="35">
        <f>VLOOKUP(A2180,BUSINESS!$A$2:$J$2692,5,0)</f>
        <v>0</v>
      </c>
      <c r="AA2180" s="5">
        <f>VLOOKUP(A2180,BUSINESS!$A$2:$J$2692,6,0)</f>
        <v>0</v>
      </c>
      <c r="AB2180" s="5">
        <f>VLOOKUP(A2180,BUSINESS!$A$2:$J$2692,7,0)</f>
        <v>0</v>
      </c>
      <c r="AC2180" s="5">
        <f>VLOOKUP(A2180,BUSINESS!$A$2:$J$2692,8,0)</f>
        <v>0</v>
      </c>
      <c r="AD2180" s="35">
        <f>VLOOKUP(A2180,BUSINESS!$A$2:$J$2692,9,0)</f>
        <v>0.011</v>
      </c>
      <c r="AE2180" s="35">
        <f>VLOOKUP(A2180,BUSINESS!$A$2:$J$2692,10,0)</f>
        <v>0.067</v>
      </c>
    </row>
    <row r="2181" customHeight="1" spans="1:31">
      <c r="A2181" s="22" t="str">
        <f t="shared" si="0"/>
        <v>Somalia-Africa2008</v>
      </c>
      <c r="B2181" s="22" t="s">
        <v>237</v>
      </c>
      <c r="C2181" s="22" t="s">
        <v>69</v>
      </c>
      <c r="D2181" s="23">
        <v>2008</v>
      </c>
      <c r="E2181" s="24"/>
      <c r="F2181" s="24">
        <f t="shared" si="1"/>
        <v>0</v>
      </c>
      <c r="J2181" s="5">
        <f>VLOOKUP(A2181,ENERGY!$A$2:$F$2692,5,0)</f>
        <v>0</v>
      </c>
      <c r="K2181" s="5">
        <f t="shared" si="2"/>
        <v>0</v>
      </c>
      <c r="L2181" s="31">
        <f>VLOOKUP(A2181,ENERGY!$A$2:$F$2692,6,0)</f>
        <v>572</v>
      </c>
      <c r="M2181" s="31">
        <f t="shared" si="3"/>
        <v>6.25802835565163e-5</v>
      </c>
      <c r="N2181" s="32">
        <f>VLOOKUP(A2181,'HUMAN RESOURCES'!$A$2:$M$2692,5,0)</f>
        <v>0.022</v>
      </c>
      <c r="O2181" s="32">
        <f>VLOOKUP(A2181,'HUMAN RESOURCES'!$A$2:$M$2692,6,0)</f>
        <v>0.003</v>
      </c>
      <c r="P2181" s="31">
        <f>VLOOKUP(A2181,'HUMAN RESOURCES'!$A$2:$M$2692,7,0)</f>
        <v>55</v>
      </c>
      <c r="Q2181" s="5">
        <f>VLOOKUP(A2181,'HUMAN RESOURCES'!$A$2:$M$2692,8,0)</f>
        <v>52</v>
      </c>
      <c r="R2181" s="5">
        <f>VLOOKUP(A2181,'HUMAN RESOURCES'!$A$2:$M$2692,9,0)</f>
        <v>0.478</v>
      </c>
      <c r="S2181" s="5">
        <f>VLOOKUP(A2181,'HUMAN RESOURCES'!$A$2:$M$2692,10,0)</f>
        <v>0.493</v>
      </c>
      <c r="T2181" s="5">
        <f>VLOOKUP(A2181,'HUMAN RESOURCES'!$A$2:$M$2692,11,0)</f>
        <v>0.029</v>
      </c>
      <c r="U2181" s="5">
        <f>VLOOKUP(A2181,'HUMAN RESOURCES'!$A$2:$M$2692,12,0)</f>
        <v>9140259</v>
      </c>
      <c r="V2181" s="35">
        <f>VLOOKUP(A2181,'HUMAN RESOURCES'!$A$2:$M$2692,13,0)</f>
        <v>0.364</v>
      </c>
      <c r="W2181" s="36">
        <v>0</v>
      </c>
      <c r="X2181" s="37">
        <v>0</v>
      </c>
      <c r="Y2181" s="43" t="e">
        <f t="shared" si="4"/>
        <v>#DIV/0!</v>
      </c>
      <c r="Z2181" s="35">
        <f>VLOOKUP(A2181,BUSINESS!$A$2:$J$2692,5,0)</f>
        <v>0</v>
      </c>
      <c r="AA2181" s="5">
        <f>VLOOKUP(A2181,BUSINESS!$A$2:$J$2692,6,0)</f>
        <v>0</v>
      </c>
      <c r="AB2181" s="5">
        <f>VLOOKUP(A2181,BUSINESS!$A$2:$J$2692,7,0)</f>
        <v>0</v>
      </c>
      <c r="AC2181" s="5">
        <f>VLOOKUP(A2181,BUSINESS!$A$2:$J$2692,8,0)</f>
        <v>0</v>
      </c>
      <c r="AD2181" s="35">
        <f>VLOOKUP(A2181,BUSINESS!$A$2:$J$2692,9,0)</f>
        <v>0.011</v>
      </c>
      <c r="AE2181" s="35">
        <f>VLOOKUP(A2181,BUSINESS!$A$2:$J$2692,10,0)</f>
        <v>0.069</v>
      </c>
    </row>
    <row r="2182" customHeight="1" spans="1:31">
      <c r="A2182" s="22" t="str">
        <f t="shared" si="0"/>
        <v>Somalia-Africa2009</v>
      </c>
      <c r="B2182" s="22" t="s">
        <v>237</v>
      </c>
      <c r="C2182" s="22" t="s">
        <v>69</v>
      </c>
      <c r="D2182" s="23">
        <v>2009</v>
      </c>
      <c r="E2182" s="24"/>
      <c r="F2182" s="24">
        <f t="shared" si="1"/>
        <v>0</v>
      </c>
      <c r="J2182" s="5">
        <f>VLOOKUP(A2182,ENERGY!$A$2:$F$2692,5,0)</f>
        <v>0</v>
      </c>
      <c r="K2182" s="5">
        <f t="shared" si="2"/>
        <v>0</v>
      </c>
      <c r="L2182" s="31">
        <f>VLOOKUP(A2182,ENERGY!$A$2:$F$2692,6,0)</f>
        <v>579</v>
      </c>
      <c r="M2182" s="31">
        <f t="shared" si="3"/>
        <v>6.17214594747984e-5</v>
      </c>
      <c r="N2182" s="32">
        <f>VLOOKUP(A2182,'HUMAN RESOURCES'!$A$2:$M$2692,5,0)</f>
        <v>0.024</v>
      </c>
      <c r="O2182" s="32">
        <f>VLOOKUP(A2182,'HUMAN RESOURCES'!$A$2:$M$2692,6,0)</f>
        <v>0.012</v>
      </c>
      <c r="P2182" s="31">
        <f>VLOOKUP(A2182,'HUMAN RESOURCES'!$A$2:$M$2692,7,0)</f>
        <v>55</v>
      </c>
      <c r="Q2182" s="5">
        <f>VLOOKUP(A2182,'HUMAN RESOURCES'!$A$2:$M$2692,8,0)</f>
        <v>52</v>
      </c>
      <c r="R2182" s="5">
        <f>VLOOKUP(A2182,'HUMAN RESOURCES'!$A$2:$M$2692,9,0)</f>
        <v>0.478</v>
      </c>
      <c r="S2182" s="5">
        <f>VLOOKUP(A2182,'HUMAN RESOURCES'!$A$2:$M$2692,10,0)</f>
        <v>0.494</v>
      </c>
      <c r="T2182" s="5">
        <f>VLOOKUP(A2182,'HUMAN RESOURCES'!$A$2:$M$2692,11,0)</f>
        <v>0.028</v>
      </c>
      <c r="U2182" s="5">
        <f>VLOOKUP(A2182,'HUMAN RESOURCES'!$A$2:$M$2692,12,0)</f>
        <v>9380854</v>
      </c>
      <c r="V2182" s="35">
        <f>VLOOKUP(A2182,'HUMAN RESOURCES'!$A$2:$M$2692,13,0)</f>
        <v>0.368</v>
      </c>
      <c r="W2182" s="36">
        <v>0</v>
      </c>
      <c r="X2182" s="37">
        <v>0</v>
      </c>
      <c r="Y2182" s="43" t="e">
        <f t="shared" si="4"/>
        <v>#DIV/0!</v>
      </c>
      <c r="Z2182" s="35">
        <f>VLOOKUP(A2182,BUSINESS!$A$2:$J$2692,5,0)</f>
        <v>0</v>
      </c>
      <c r="AA2182" s="5">
        <f>VLOOKUP(A2182,BUSINESS!$A$2:$J$2692,6,0)</f>
        <v>0</v>
      </c>
      <c r="AB2182" s="5">
        <f>VLOOKUP(A2182,BUSINESS!$A$2:$J$2692,7,0)</f>
        <v>0</v>
      </c>
      <c r="AC2182" s="5">
        <f>VLOOKUP(A2182,BUSINESS!$A$2:$J$2692,8,0)</f>
        <v>0</v>
      </c>
      <c r="AD2182" s="35">
        <f>VLOOKUP(A2182,BUSINESS!$A$2:$J$2692,9,0)</f>
        <v>0.012</v>
      </c>
      <c r="AE2182" s="35">
        <f>VLOOKUP(A2182,BUSINESS!$A$2:$J$2692,10,0)</f>
        <v>0.068</v>
      </c>
    </row>
    <row r="2183" customHeight="1" spans="1:31">
      <c r="A2183" s="22" t="str">
        <f t="shared" si="0"/>
        <v>Somalia-Africa2010</v>
      </c>
      <c r="B2183" s="22" t="s">
        <v>237</v>
      </c>
      <c r="C2183" s="22" t="s">
        <v>69</v>
      </c>
      <c r="D2183" s="23">
        <v>2010</v>
      </c>
      <c r="E2183" s="24"/>
      <c r="F2183" s="24">
        <f t="shared" si="1"/>
        <v>0</v>
      </c>
      <c r="J2183" s="5">
        <f>VLOOKUP(A2183,ENERGY!$A$2:$F$2692,5,0)</f>
        <v>0</v>
      </c>
      <c r="K2183" s="5">
        <f t="shared" si="2"/>
        <v>0</v>
      </c>
      <c r="L2183" s="31">
        <f>VLOOKUP(A2183,ENERGY!$A$2:$F$2692,6,0)</f>
        <v>576</v>
      </c>
      <c r="M2183" s="31">
        <f t="shared" si="3"/>
        <v>5.97747674310123e-5</v>
      </c>
      <c r="N2183" s="32">
        <f>VLOOKUP(A2183,'HUMAN RESOURCES'!$A$2:$M$2692,5,0)</f>
        <v>0.028</v>
      </c>
      <c r="O2183" s="32">
        <f>VLOOKUP(A2183,'HUMAN RESOURCES'!$A$2:$M$2692,6,0)</f>
        <v>0.017</v>
      </c>
      <c r="P2183" s="31">
        <f>VLOOKUP(A2183,'HUMAN RESOURCES'!$A$2:$M$2692,7,0)</f>
        <v>56</v>
      </c>
      <c r="Q2183" s="5">
        <f>VLOOKUP(A2183,'HUMAN RESOURCES'!$A$2:$M$2692,8,0)</f>
        <v>52</v>
      </c>
      <c r="R2183" s="5">
        <f>VLOOKUP(A2183,'HUMAN RESOURCES'!$A$2:$M$2692,9,0)</f>
        <v>0.477</v>
      </c>
      <c r="S2183" s="5">
        <f>VLOOKUP(A2183,'HUMAN RESOURCES'!$A$2:$M$2692,10,0)</f>
        <v>0.495</v>
      </c>
      <c r="T2183" s="5">
        <f>VLOOKUP(A2183,'HUMAN RESOURCES'!$A$2:$M$2692,11,0)</f>
        <v>0.028</v>
      </c>
      <c r="U2183" s="5">
        <f>VLOOKUP(A2183,'HUMAN RESOURCES'!$A$2:$M$2692,12,0)</f>
        <v>9636173</v>
      </c>
      <c r="V2183" s="35">
        <f>VLOOKUP(A2183,'HUMAN RESOURCES'!$A$2:$M$2692,13,0)</f>
        <v>0.373</v>
      </c>
      <c r="W2183" s="36">
        <v>0</v>
      </c>
      <c r="X2183" s="37">
        <v>0</v>
      </c>
      <c r="Y2183" s="43" t="e">
        <f t="shared" si="4"/>
        <v>#DIV/0!</v>
      </c>
      <c r="Z2183" s="35">
        <f>VLOOKUP(A2183,BUSINESS!$A$2:$J$2692,5,0)</f>
        <v>0</v>
      </c>
      <c r="AA2183" s="5">
        <f>VLOOKUP(A2183,BUSINESS!$A$2:$J$2692,6,0)</f>
        <v>0</v>
      </c>
      <c r="AB2183" s="5">
        <f>VLOOKUP(A2183,BUSINESS!$A$2:$J$2692,7,0)</f>
        <v>0</v>
      </c>
      <c r="AC2183" s="5">
        <f>VLOOKUP(A2183,BUSINESS!$A$2:$J$2692,8,0)</f>
        <v>0</v>
      </c>
      <c r="AD2183" s="35">
        <f>VLOOKUP(A2183,BUSINESS!$A$2:$J$2692,9,0)</f>
        <v>0</v>
      </c>
      <c r="AE2183" s="35">
        <f>VLOOKUP(A2183,BUSINESS!$A$2:$J$2692,10,0)</f>
        <v>0.067</v>
      </c>
    </row>
    <row r="2184" customHeight="1" spans="1:31">
      <c r="A2184" s="22" t="str">
        <f t="shared" si="0"/>
        <v>Somalia-Africa2011</v>
      </c>
      <c r="B2184" s="22" t="s">
        <v>237</v>
      </c>
      <c r="C2184" s="22" t="s">
        <v>69</v>
      </c>
      <c r="D2184" s="23">
        <v>2011</v>
      </c>
      <c r="E2184" s="24"/>
      <c r="F2184" s="24">
        <f t="shared" si="1"/>
        <v>0</v>
      </c>
      <c r="J2184" s="5">
        <f>VLOOKUP(A2184,ENERGY!$A$2:$F$2692,5,0)</f>
        <v>0</v>
      </c>
      <c r="K2184" s="5">
        <f t="shared" si="2"/>
        <v>0</v>
      </c>
      <c r="L2184" s="31">
        <f>VLOOKUP(A2184,ENERGY!$A$2:$F$2692,6,0)</f>
        <v>576</v>
      </c>
      <c r="M2184" s="31">
        <f t="shared" si="3"/>
        <v>5.81354096825534e-5</v>
      </c>
      <c r="N2184" s="32">
        <f>VLOOKUP(A2184,'HUMAN RESOURCES'!$A$2:$M$2692,5,0)</f>
        <v>0.031</v>
      </c>
      <c r="O2184" s="32">
        <f>VLOOKUP(A2184,'HUMAN RESOURCES'!$A$2:$M$2692,6,0)</f>
        <v>0.042</v>
      </c>
      <c r="P2184" s="31">
        <f>VLOOKUP(A2184,'HUMAN RESOURCES'!$A$2:$M$2692,7,0)</f>
        <v>56</v>
      </c>
      <c r="Q2184" s="5">
        <f>VLOOKUP(A2184,'HUMAN RESOURCES'!$A$2:$M$2692,8,0)</f>
        <v>53</v>
      </c>
      <c r="R2184" s="5">
        <f>VLOOKUP(A2184,'HUMAN RESOURCES'!$A$2:$M$2692,9,0)</f>
        <v>0.475</v>
      </c>
      <c r="S2184" s="5">
        <f>VLOOKUP(A2184,'HUMAN RESOURCES'!$A$2:$M$2692,10,0)</f>
        <v>0.496</v>
      </c>
      <c r="T2184" s="5">
        <f>VLOOKUP(A2184,'HUMAN RESOURCES'!$A$2:$M$2692,11,0)</f>
        <v>0.028</v>
      </c>
      <c r="U2184" s="5">
        <f>VLOOKUP(A2184,'HUMAN RESOURCES'!$A$2:$M$2692,12,0)</f>
        <v>9907903</v>
      </c>
      <c r="V2184" s="35">
        <f>VLOOKUP(A2184,'HUMAN RESOURCES'!$A$2:$M$2692,13,0)</f>
        <v>0.377</v>
      </c>
      <c r="W2184" s="36">
        <v>0</v>
      </c>
      <c r="X2184" s="37">
        <v>0</v>
      </c>
      <c r="Y2184" s="43" t="e">
        <f t="shared" si="4"/>
        <v>#DIV/0!</v>
      </c>
      <c r="Z2184" s="35">
        <f>VLOOKUP(A2184,BUSINESS!$A$2:$J$2692,5,0)</f>
        <v>0</v>
      </c>
      <c r="AA2184" s="5">
        <f>VLOOKUP(A2184,BUSINESS!$A$2:$J$2692,6,0)</f>
        <v>0</v>
      </c>
      <c r="AB2184" s="5">
        <f>VLOOKUP(A2184,BUSINESS!$A$2:$J$2692,7,0)</f>
        <v>0</v>
      </c>
      <c r="AC2184" s="5">
        <f>VLOOKUP(A2184,BUSINESS!$A$2:$J$2692,8,0)</f>
        <v>0</v>
      </c>
      <c r="AD2184" s="35">
        <f>VLOOKUP(A2184,BUSINESS!$A$2:$J$2692,9,0)</f>
        <v>0.013</v>
      </c>
      <c r="AE2184" s="35">
        <f>VLOOKUP(A2184,BUSINESS!$A$2:$J$2692,10,0)</f>
        <v>0.182</v>
      </c>
    </row>
    <row r="2185" customHeight="1" spans="1:31">
      <c r="A2185" s="22" t="str">
        <f t="shared" si="0"/>
        <v>Somalia-Africa2012</v>
      </c>
      <c r="B2185" s="22" t="s">
        <v>237</v>
      </c>
      <c r="C2185" s="22" t="s">
        <v>69</v>
      </c>
      <c r="D2185" s="23">
        <v>2012</v>
      </c>
      <c r="E2185" s="24"/>
      <c r="F2185" s="24">
        <f t="shared" si="1"/>
        <v>0</v>
      </c>
      <c r="J2185" s="5">
        <f>VLOOKUP(A2185,ENERGY!$A$2:$F$2692,5,0)</f>
        <v>0</v>
      </c>
      <c r="K2185" s="5">
        <f t="shared" si="2"/>
        <v>0</v>
      </c>
      <c r="L2185" s="31">
        <f>VLOOKUP(A2185,ENERGY!$A$2:$F$2692,6,0)</f>
        <v>517</v>
      </c>
      <c r="M2185" s="31">
        <f t="shared" si="3"/>
        <v>5.07104663852383e-5</v>
      </c>
      <c r="N2185" s="32">
        <f>VLOOKUP(A2185,'HUMAN RESOURCES'!$A$2:$M$2692,5,0)</f>
        <v>0.031</v>
      </c>
      <c r="O2185" s="32">
        <f>VLOOKUP(A2185,'HUMAN RESOURCES'!$A$2:$M$2692,6,0)</f>
        <v>0.029</v>
      </c>
      <c r="P2185" s="31">
        <f>VLOOKUP(A2185,'HUMAN RESOURCES'!$A$2:$M$2692,7,0)</f>
        <v>56</v>
      </c>
      <c r="Q2185" s="5">
        <f>VLOOKUP(A2185,'HUMAN RESOURCES'!$A$2:$M$2692,8,0)</f>
        <v>53</v>
      </c>
      <c r="R2185" s="5">
        <f>VLOOKUP(A2185,'HUMAN RESOURCES'!$A$2:$M$2692,9,0)</f>
        <v>0.473</v>
      </c>
      <c r="S2185" s="5">
        <f>VLOOKUP(A2185,'HUMAN RESOURCES'!$A$2:$M$2692,10,0)</f>
        <v>0.498</v>
      </c>
      <c r="T2185" s="5">
        <f>VLOOKUP(A2185,'HUMAN RESOURCES'!$A$2:$M$2692,11,0)</f>
        <v>0.028</v>
      </c>
      <c r="U2185" s="5">
        <f>VLOOKUP(A2185,'HUMAN RESOURCES'!$A$2:$M$2692,12,0)</f>
        <v>10195134</v>
      </c>
      <c r="V2185" s="35">
        <f>VLOOKUP(A2185,'HUMAN RESOURCES'!$A$2:$M$2692,13,0)</f>
        <v>0.382</v>
      </c>
      <c r="W2185" s="36">
        <v>0</v>
      </c>
      <c r="X2185" s="37">
        <v>0</v>
      </c>
      <c r="Y2185" s="43">
        <f t="shared" si="4"/>
        <v>0.491729323308271</v>
      </c>
      <c r="Z2185" s="35">
        <f>VLOOKUP(A2185,BUSINESS!$A$2:$J$2692,5,0)</f>
        <v>0</v>
      </c>
      <c r="AA2185" s="5">
        <f>VLOOKUP(A2185,BUSINESS!$A$2:$J$2692,6,0)</f>
        <v>0</v>
      </c>
      <c r="AB2185" s="5">
        <f>VLOOKUP(A2185,BUSINESS!$A$2:$J$2692,7,0)</f>
        <v>0</v>
      </c>
      <c r="AC2185" s="5">
        <f>VLOOKUP(A2185,BUSINESS!$A$2:$J$2692,8,0)</f>
        <v>0</v>
      </c>
      <c r="AD2185" s="35">
        <f>VLOOKUP(A2185,BUSINESS!$A$2:$J$2692,9,0)</f>
        <v>0.014</v>
      </c>
      <c r="AE2185" s="35">
        <f>VLOOKUP(A2185,BUSINESS!$A$2:$J$2692,10,0)</f>
        <v>0.226</v>
      </c>
    </row>
    <row r="2186" customHeight="1" spans="1:31">
      <c r="A2186" s="22" t="str">
        <f t="shared" si="0"/>
        <v>South Africa-Africa2000</v>
      </c>
      <c r="B2186" s="22" t="s">
        <v>238</v>
      </c>
      <c r="C2186" s="22" t="s">
        <v>69</v>
      </c>
      <c r="D2186" s="23">
        <v>2000</v>
      </c>
      <c r="E2186" s="25">
        <v>133000000000</v>
      </c>
      <c r="F2186" s="24">
        <f t="shared" si="1"/>
        <v>3022.72727272727</v>
      </c>
      <c r="G2186" s="26">
        <v>0.083</v>
      </c>
      <c r="H2186" s="27">
        <v>246</v>
      </c>
      <c r="I2186" s="26">
        <v>0.145</v>
      </c>
      <c r="J2186" s="5">
        <f>VLOOKUP(A2186,ENERGY!$A$2:$F$2692,5,0)</f>
        <v>0</v>
      </c>
      <c r="K2186" s="5">
        <f t="shared" si="2"/>
        <v>0</v>
      </c>
      <c r="L2186" s="31">
        <f>VLOOKUP(A2186,ENERGY!$A$2:$F$2692,6,0)</f>
        <v>0</v>
      </c>
      <c r="M2186" s="31">
        <f t="shared" si="3"/>
        <v>0</v>
      </c>
      <c r="N2186" s="32">
        <f>VLOOKUP(A2186,'HUMAN RESOURCES'!$A$2:$M$2692,5,0)</f>
        <v>0</v>
      </c>
      <c r="O2186" s="32">
        <f>VLOOKUP(A2186,'HUMAN RESOURCES'!$A$2:$M$2692,6,0)</f>
        <v>0</v>
      </c>
      <c r="P2186" s="31">
        <f>VLOOKUP(A2186,'HUMAN RESOURCES'!$A$2:$M$2692,7,0)</f>
        <v>58</v>
      </c>
      <c r="Q2186" s="5">
        <f>VLOOKUP(A2186,'HUMAN RESOURCES'!$A$2:$M$2692,8,0)</f>
        <v>54</v>
      </c>
      <c r="R2186" s="5">
        <f>VLOOKUP(A2186,'HUMAN RESOURCES'!$A$2:$M$2692,9,0)</f>
        <v>0.33</v>
      </c>
      <c r="S2186" s="5">
        <f>VLOOKUP(A2186,'HUMAN RESOURCES'!$A$2:$M$2692,10,0)</f>
        <v>0.636</v>
      </c>
      <c r="T2186" s="5">
        <f>VLOOKUP(A2186,'HUMAN RESOURCES'!$A$2:$M$2692,11,0)</f>
        <v>0.034</v>
      </c>
      <c r="U2186" s="5">
        <f>VLOOKUP(A2186,'HUMAN RESOURCES'!$A$2:$M$2692,12,0)</f>
        <v>44000000</v>
      </c>
      <c r="V2186" s="35">
        <f>VLOOKUP(A2186,'HUMAN RESOURCES'!$A$2:$M$2692,13,0)</f>
        <v>0.569</v>
      </c>
      <c r="W2186" s="38">
        <f>VLOOKUP(A2186,TOURISM!$A$2:$F$2692,5,0)</f>
        <v>3338000000</v>
      </c>
      <c r="X2186" s="39">
        <f>VLOOKUP(A2186,TOURISM!$A$2:$F$2692,6,0)</f>
        <v>2684000000</v>
      </c>
      <c r="Y2186" s="43">
        <f t="shared" si="4"/>
        <v>0.754237288135593</v>
      </c>
      <c r="Z2186" s="35">
        <f>VLOOKUP(A2186,BUSINESS!$A$2:$J$2692,5,0)</f>
        <v>0</v>
      </c>
      <c r="AA2186" s="5">
        <f>VLOOKUP(A2186,BUSINESS!$A$2:$J$2692,6,0)</f>
        <v>0</v>
      </c>
      <c r="AB2186" s="5">
        <f>VLOOKUP(A2186,BUSINESS!$A$2:$J$2692,7,0)</f>
        <v>0</v>
      </c>
      <c r="AC2186" s="5">
        <f>VLOOKUP(A2186,BUSINESS!$A$2:$J$2692,8,0)</f>
        <v>0</v>
      </c>
      <c r="AD2186" s="35">
        <f>VLOOKUP(A2186,BUSINESS!$A$2:$J$2692,9,0)</f>
        <v>0.053</v>
      </c>
      <c r="AE2186" s="35">
        <f>VLOOKUP(A2186,BUSINESS!$A$2:$J$2692,10,0)</f>
        <v>0.186</v>
      </c>
    </row>
    <row r="2187" customHeight="1" spans="1:31">
      <c r="A2187" s="22" t="str">
        <f t="shared" si="0"/>
        <v>South Africa-Africa2001</v>
      </c>
      <c r="B2187" s="22" t="s">
        <v>238</v>
      </c>
      <c r="C2187" s="22" t="s">
        <v>69</v>
      </c>
      <c r="D2187" s="23">
        <v>2001</v>
      </c>
      <c r="E2187" s="25">
        <v>118000000000</v>
      </c>
      <c r="F2187" s="24">
        <f t="shared" si="1"/>
        <v>2627.49250507763</v>
      </c>
      <c r="G2187" s="26">
        <v>0.086</v>
      </c>
      <c r="H2187" s="27">
        <v>223</v>
      </c>
      <c r="I2187" s="26">
        <v>0.138</v>
      </c>
      <c r="J2187" s="5">
        <f>VLOOKUP(A2187,ENERGY!$A$2:$F$2692,5,0)</f>
        <v>141372</v>
      </c>
      <c r="K2187" s="5">
        <f t="shared" si="2"/>
        <v>0.00314791415616809</v>
      </c>
      <c r="L2187" s="31">
        <f>VLOOKUP(A2187,ENERGY!$A$2:$F$2692,6,0)</f>
        <v>0</v>
      </c>
      <c r="M2187" s="31">
        <f t="shared" si="3"/>
        <v>0</v>
      </c>
      <c r="N2187" s="32">
        <f>VLOOKUP(A2187,'HUMAN RESOURCES'!$A$2:$M$2692,5,0)</f>
        <v>0.013</v>
      </c>
      <c r="O2187" s="32">
        <f>VLOOKUP(A2187,'HUMAN RESOURCES'!$A$2:$M$2692,6,0)</f>
        <v>0.005</v>
      </c>
      <c r="P2187" s="31">
        <f>VLOOKUP(A2187,'HUMAN RESOURCES'!$A$2:$M$2692,7,0)</f>
        <v>57</v>
      </c>
      <c r="Q2187" s="5">
        <f>VLOOKUP(A2187,'HUMAN RESOURCES'!$A$2:$M$2692,8,0)</f>
        <v>53</v>
      </c>
      <c r="R2187" s="5">
        <f>VLOOKUP(A2187,'HUMAN RESOURCES'!$A$2:$M$2692,9,0)</f>
        <v>0.325</v>
      </c>
      <c r="S2187" s="5">
        <f>VLOOKUP(A2187,'HUMAN RESOURCES'!$A$2:$M$2692,10,0)</f>
        <v>0.64</v>
      </c>
      <c r="T2187" s="5">
        <f>VLOOKUP(A2187,'HUMAN RESOURCES'!$A$2:$M$2692,11,0)</f>
        <v>0.036</v>
      </c>
      <c r="U2187" s="5">
        <f>VLOOKUP(A2187,'HUMAN RESOURCES'!$A$2:$M$2692,12,0)</f>
        <v>44909738</v>
      </c>
      <c r="V2187" s="35">
        <f>VLOOKUP(A2187,'HUMAN RESOURCES'!$A$2:$M$2692,13,0)</f>
        <v>0.574</v>
      </c>
      <c r="W2187" s="38">
        <f>VLOOKUP(A2187,TOURISM!$A$2:$F$2692,5,0)</f>
        <v>3256000000</v>
      </c>
      <c r="X2187" s="39">
        <f>VLOOKUP(A2187,TOURISM!$A$2:$F$2692,6,0)</f>
        <v>2366000000</v>
      </c>
      <c r="Y2187" s="43">
        <f t="shared" si="4"/>
        <v>1.3009009009009</v>
      </c>
      <c r="Z2187" s="35">
        <f>VLOOKUP(A2187,BUSINESS!$A$2:$J$2692,5,0)</f>
        <v>0</v>
      </c>
      <c r="AA2187" s="5">
        <f>VLOOKUP(A2187,BUSINESS!$A$2:$J$2692,6,0)</f>
        <v>0</v>
      </c>
      <c r="AB2187" s="5">
        <f>VLOOKUP(A2187,BUSINESS!$A$2:$J$2692,7,0)</f>
        <v>0</v>
      </c>
      <c r="AC2187" s="5">
        <f>VLOOKUP(A2187,BUSINESS!$A$2:$J$2692,8,0)</f>
        <v>0</v>
      </c>
      <c r="AD2187" s="35">
        <f>VLOOKUP(A2187,BUSINESS!$A$2:$J$2692,9,0)</f>
        <v>0.063</v>
      </c>
      <c r="AE2187" s="35">
        <f>VLOOKUP(A2187,BUSINESS!$A$2:$J$2692,10,0)</f>
        <v>0.237</v>
      </c>
    </row>
    <row r="2188" customHeight="1" spans="1:31">
      <c r="A2188" s="22" t="str">
        <f t="shared" si="0"/>
        <v>South Africa-Africa2002</v>
      </c>
      <c r="B2188" s="22" t="s">
        <v>238</v>
      </c>
      <c r="C2188" s="22" t="s">
        <v>69</v>
      </c>
      <c r="D2188" s="23">
        <v>2002</v>
      </c>
      <c r="E2188" s="25">
        <v>111000000000</v>
      </c>
      <c r="F2188" s="24">
        <f t="shared" si="1"/>
        <v>2423.11859467155</v>
      </c>
      <c r="G2188" s="26">
        <v>0.085</v>
      </c>
      <c r="H2188" s="27">
        <v>205</v>
      </c>
      <c r="I2188" s="26">
        <v>0.158</v>
      </c>
      <c r="J2188" s="5">
        <f>VLOOKUP(A2188,ENERGY!$A$2:$F$2692,5,0)</f>
        <v>142291</v>
      </c>
      <c r="K2188" s="5">
        <f t="shared" si="2"/>
        <v>0.00310619790949918</v>
      </c>
      <c r="L2188" s="31">
        <f>VLOOKUP(A2188,ENERGY!$A$2:$F$2692,6,0)</f>
        <v>460124</v>
      </c>
      <c r="M2188" s="31">
        <f t="shared" si="3"/>
        <v>0.0100444596419338</v>
      </c>
      <c r="N2188" s="32">
        <f>VLOOKUP(A2188,'HUMAN RESOURCES'!$A$2:$M$2692,5,0)</f>
        <v>0.014</v>
      </c>
      <c r="O2188" s="32">
        <f>VLOOKUP(A2188,'HUMAN RESOURCES'!$A$2:$M$2692,6,0)</f>
        <v>0.005</v>
      </c>
      <c r="P2188" s="31">
        <f>VLOOKUP(A2188,'HUMAN RESOURCES'!$A$2:$M$2692,7,0)</f>
        <v>55</v>
      </c>
      <c r="Q2188" s="5">
        <f>VLOOKUP(A2188,'HUMAN RESOURCES'!$A$2:$M$2692,8,0)</f>
        <v>52</v>
      </c>
      <c r="R2188" s="5">
        <f>VLOOKUP(A2188,'HUMAN RESOURCES'!$A$2:$M$2692,9,0)</f>
        <v>0.32</v>
      </c>
      <c r="S2188" s="5">
        <f>VLOOKUP(A2188,'HUMAN RESOURCES'!$A$2:$M$2692,10,0)</f>
        <v>0.643</v>
      </c>
      <c r="T2188" s="5">
        <f>VLOOKUP(A2188,'HUMAN RESOURCES'!$A$2:$M$2692,11,0)</f>
        <v>0.037</v>
      </c>
      <c r="U2188" s="5">
        <f>VLOOKUP(A2188,'HUMAN RESOURCES'!$A$2:$M$2692,12,0)</f>
        <v>45808736</v>
      </c>
      <c r="V2188" s="35">
        <f>VLOOKUP(A2188,'HUMAN RESOURCES'!$A$2:$M$2692,13,0)</f>
        <v>0.579</v>
      </c>
      <c r="W2188" s="38">
        <f>VLOOKUP(A2188,TOURISM!$A$2:$F$2692,5,0)</f>
        <v>3695000000</v>
      </c>
      <c r="X2188" s="39">
        <f>VLOOKUP(A2188,TOURISM!$A$2:$F$2692,6,0)</f>
        <v>2251000000</v>
      </c>
      <c r="Y2188" s="43">
        <f t="shared" si="4"/>
        <v>1.79702380952381</v>
      </c>
      <c r="Z2188" s="35">
        <f>VLOOKUP(A2188,BUSINESS!$A$2:$J$2692,5,0)</f>
        <v>0</v>
      </c>
      <c r="AA2188" s="5">
        <f>VLOOKUP(A2188,BUSINESS!$A$2:$J$2692,6,0)</f>
        <v>0</v>
      </c>
      <c r="AB2188" s="5">
        <f>VLOOKUP(A2188,BUSINESS!$A$2:$J$2692,7,0)</f>
        <v>0</v>
      </c>
      <c r="AC2188" s="5">
        <f>VLOOKUP(A2188,BUSINESS!$A$2:$J$2692,8,0)</f>
        <v>0</v>
      </c>
      <c r="AD2188" s="35">
        <f>VLOOKUP(A2188,BUSINESS!$A$2:$J$2692,9,0)</f>
        <v>0.067</v>
      </c>
      <c r="AE2188" s="35">
        <f>VLOOKUP(A2188,BUSINESS!$A$2:$J$2692,10,0)</f>
        <v>0.297</v>
      </c>
    </row>
    <row r="2189" customHeight="1" spans="1:31">
      <c r="A2189" s="22" t="str">
        <f t="shared" si="0"/>
        <v>South Africa-Africa2003</v>
      </c>
      <c r="B2189" s="22" t="s">
        <v>238</v>
      </c>
      <c r="C2189" s="22" t="s">
        <v>69</v>
      </c>
      <c r="D2189" s="23">
        <v>2003</v>
      </c>
      <c r="E2189" s="25">
        <v>168000000000</v>
      </c>
      <c r="F2189" s="24">
        <f t="shared" si="1"/>
        <v>3619.96854807565</v>
      </c>
      <c r="G2189" s="26">
        <v>0.086</v>
      </c>
      <c r="H2189" s="27">
        <v>310</v>
      </c>
      <c r="I2189" s="26">
        <v>0.15</v>
      </c>
      <c r="J2189" s="5">
        <f>VLOOKUP(A2189,ENERGY!$A$2:$F$2692,5,0)</f>
        <v>142761</v>
      </c>
      <c r="K2189" s="5">
        <f t="shared" si="2"/>
        <v>0.00307613291602278</v>
      </c>
      <c r="L2189" s="31">
        <f>VLOOKUP(A2189,ENERGY!$A$2:$F$2692,6,0)</f>
        <v>503941</v>
      </c>
      <c r="M2189" s="31">
        <f t="shared" si="3"/>
        <v>0.0108586343457488</v>
      </c>
      <c r="N2189" s="32">
        <f>VLOOKUP(A2189,'HUMAN RESOURCES'!$A$2:$M$2692,5,0)</f>
        <v>0.017</v>
      </c>
      <c r="O2189" s="32">
        <f>VLOOKUP(A2189,'HUMAN RESOURCES'!$A$2:$M$2692,6,0)</f>
        <v>0</v>
      </c>
      <c r="P2189" s="31">
        <f>VLOOKUP(A2189,'HUMAN RESOURCES'!$A$2:$M$2692,7,0)</f>
        <v>54</v>
      </c>
      <c r="Q2189" s="5">
        <f>VLOOKUP(A2189,'HUMAN RESOURCES'!$A$2:$M$2692,8,0)</f>
        <v>51</v>
      </c>
      <c r="R2189" s="5">
        <f>VLOOKUP(A2189,'HUMAN RESOURCES'!$A$2:$M$2692,9,0)</f>
        <v>0.316</v>
      </c>
      <c r="S2189" s="5">
        <f>VLOOKUP(A2189,'HUMAN RESOURCES'!$A$2:$M$2692,10,0)</f>
        <v>0.645</v>
      </c>
      <c r="T2189" s="5">
        <f>VLOOKUP(A2189,'HUMAN RESOURCES'!$A$2:$M$2692,11,0)</f>
        <v>0.039</v>
      </c>
      <c r="U2189" s="5">
        <f>VLOOKUP(A2189,'HUMAN RESOURCES'!$A$2:$M$2692,12,0)</f>
        <v>46409243</v>
      </c>
      <c r="V2189" s="35">
        <f>VLOOKUP(A2189,'HUMAN RESOURCES'!$A$2:$M$2692,13,0)</f>
        <v>0.584</v>
      </c>
      <c r="W2189" s="38">
        <f>VLOOKUP(A2189,TOURISM!$A$2:$F$2692,5,0)</f>
        <v>6674000000</v>
      </c>
      <c r="X2189" s="39">
        <f>VLOOKUP(A2189,TOURISM!$A$2:$F$2692,6,0)</f>
        <v>3655000000</v>
      </c>
      <c r="Y2189" s="43">
        <f t="shared" si="4"/>
        <v>1.52237442922374</v>
      </c>
      <c r="Z2189" s="35">
        <f>VLOOKUP(A2189,BUSINESS!$A$2:$J$2692,5,0)</f>
        <v>0</v>
      </c>
      <c r="AA2189" s="5">
        <f>VLOOKUP(A2189,BUSINESS!$A$2:$J$2692,6,0)</f>
        <v>38</v>
      </c>
      <c r="AB2189" s="5">
        <f>VLOOKUP(A2189,BUSINESS!$A$2:$J$2692,7,0)</f>
        <v>0</v>
      </c>
      <c r="AC2189" s="5">
        <f>VLOOKUP(A2189,BUSINESS!$A$2:$J$2692,8,0)</f>
        <v>0</v>
      </c>
      <c r="AD2189" s="35">
        <f>VLOOKUP(A2189,BUSINESS!$A$2:$J$2692,9,0)</f>
        <v>0.07</v>
      </c>
      <c r="AE2189" s="35">
        <f>VLOOKUP(A2189,BUSINESS!$A$2:$J$2692,10,0)</f>
        <v>0.36</v>
      </c>
    </row>
    <row r="2190" customHeight="1" spans="1:31">
      <c r="A2190" s="22" t="str">
        <f t="shared" si="0"/>
        <v>South Africa-Africa2004</v>
      </c>
      <c r="B2190" s="22" t="s">
        <v>238</v>
      </c>
      <c r="C2190" s="22" t="s">
        <v>69</v>
      </c>
      <c r="D2190" s="23">
        <v>2004</v>
      </c>
      <c r="E2190" s="25">
        <v>219000000000</v>
      </c>
      <c r="F2190" s="24">
        <f t="shared" si="1"/>
        <v>4657.6467969044</v>
      </c>
      <c r="G2190" s="26">
        <v>0.089</v>
      </c>
      <c r="H2190" s="27">
        <v>410</v>
      </c>
      <c r="I2190" s="26">
        <v>0.113</v>
      </c>
      <c r="J2190" s="5">
        <f>VLOOKUP(A2190,ENERGY!$A$2:$F$2692,5,0)</f>
        <v>146768</v>
      </c>
      <c r="K2190" s="5">
        <f t="shared" si="2"/>
        <v>0.00312143153008249</v>
      </c>
      <c r="L2190" s="31">
        <f>VLOOKUP(A2190,ENERGY!$A$2:$F$2692,6,0)</f>
        <v>465023</v>
      </c>
      <c r="M2190" s="31">
        <f t="shared" si="3"/>
        <v>0.00989001318007704</v>
      </c>
      <c r="N2190" s="32">
        <f>VLOOKUP(A2190,'HUMAN RESOURCES'!$A$2:$M$2692,5,0)</f>
        <v>0.018</v>
      </c>
      <c r="O2190" s="32">
        <f>VLOOKUP(A2190,'HUMAN RESOURCES'!$A$2:$M$2692,6,0)</f>
        <v>0</v>
      </c>
      <c r="P2190" s="31">
        <f>VLOOKUP(A2190,'HUMAN RESOURCES'!$A$2:$M$2692,7,0)</f>
        <v>53</v>
      </c>
      <c r="Q2190" s="5">
        <f>VLOOKUP(A2190,'HUMAN RESOURCES'!$A$2:$M$2692,8,0)</f>
        <v>51</v>
      </c>
      <c r="R2190" s="5">
        <f>VLOOKUP(A2190,'HUMAN RESOURCES'!$A$2:$M$2692,9,0)</f>
        <v>0.312</v>
      </c>
      <c r="S2190" s="5">
        <f>VLOOKUP(A2190,'HUMAN RESOURCES'!$A$2:$M$2692,10,0)</f>
        <v>0.647</v>
      </c>
      <c r="T2190" s="5">
        <f>VLOOKUP(A2190,'HUMAN RESOURCES'!$A$2:$M$2692,11,0)</f>
        <v>0.042</v>
      </c>
      <c r="U2190" s="5">
        <f>VLOOKUP(A2190,'HUMAN RESOURCES'!$A$2:$M$2692,12,0)</f>
        <v>47019452</v>
      </c>
      <c r="V2190" s="35">
        <f>VLOOKUP(A2190,'HUMAN RESOURCES'!$A$2:$M$2692,13,0)</f>
        <v>0.59</v>
      </c>
      <c r="W2190" s="38">
        <f>VLOOKUP(A2190,TOURISM!$A$2:$F$2692,5,0)</f>
        <v>7571000000</v>
      </c>
      <c r="X2190" s="39">
        <f>VLOOKUP(A2190,TOURISM!$A$2:$F$2692,6,0)</f>
        <v>4237000000</v>
      </c>
      <c r="Y2190" s="43">
        <f t="shared" si="4"/>
        <v>1.54534412955466</v>
      </c>
      <c r="Z2190" s="35">
        <f>VLOOKUP(A2190,BUSINESS!$A$2:$J$2692,5,0)</f>
        <v>0</v>
      </c>
      <c r="AA2190" s="5">
        <f>VLOOKUP(A2190,BUSINESS!$A$2:$J$2692,6,0)</f>
        <v>38</v>
      </c>
      <c r="AB2190" s="5">
        <f>VLOOKUP(A2190,BUSINESS!$A$2:$J$2692,7,0)</f>
        <v>0</v>
      </c>
      <c r="AC2190" s="5">
        <f>VLOOKUP(A2190,BUSINESS!$A$2:$J$2692,8,0)</f>
        <v>0</v>
      </c>
      <c r="AD2190" s="35">
        <f>VLOOKUP(A2190,BUSINESS!$A$2:$J$2692,9,0)</f>
        <v>0.084</v>
      </c>
      <c r="AE2190" s="35">
        <f>VLOOKUP(A2190,BUSINESS!$A$2:$J$2692,10,0)</f>
        <v>0.438</v>
      </c>
    </row>
    <row r="2191" customHeight="1" spans="1:31">
      <c r="A2191" s="22" t="str">
        <f t="shared" si="0"/>
        <v>South Africa-Africa2005</v>
      </c>
      <c r="B2191" s="22" t="s">
        <v>238</v>
      </c>
      <c r="C2191" s="22" t="s">
        <v>69</v>
      </c>
      <c r="D2191" s="23">
        <v>2005</v>
      </c>
      <c r="E2191" s="25">
        <v>247000000000</v>
      </c>
      <c r="F2191" s="24">
        <f t="shared" si="1"/>
        <v>5184.76704526801</v>
      </c>
      <c r="G2191" s="26">
        <v>0.088</v>
      </c>
      <c r="H2191" s="27">
        <v>450</v>
      </c>
      <c r="I2191" s="26">
        <v>0.106</v>
      </c>
      <c r="J2191" s="5">
        <f>VLOOKUP(A2191,ENERGY!$A$2:$F$2692,5,0)</f>
        <v>128722</v>
      </c>
      <c r="K2191" s="5">
        <f t="shared" si="2"/>
        <v>0.00270199831417404</v>
      </c>
      <c r="L2191" s="31">
        <f>VLOOKUP(A2191,ENERGY!$A$2:$F$2692,6,0)</f>
        <v>427132</v>
      </c>
      <c r="M2191" s="31">
        <f t="shared" si="3"/>
        <v>0.00896591059748752</v>
      </c>
      <c r="N2191" s="32">
        <f>VLOOKUP(A2191,'HUMAN RESOURCES'!$A$2:$M$2692,5,0)</f>
        <v>0.019</v>
      </c>
      <c r="O2191" s="32">
        <f>VLOOKUP(A2191,'HUMAN RESOURCES'!$A$2:$M$2692,6,0)</f>
        <v>0</v>
      </c>
      <c r="P2191" s="31">
        <f>VLOOKUP(A2191,'HUMAN RESOURCES'!$A$2:$M$2692,7,0)</f>
        <v>53</v>
      </c>
      <c r="Q2191" s="5">
        <f>VLOOKUP(A2191,'HUMAN RESOURCES'!$A$2:$M$2692,8,0)</f>
        <v>50</v>
      </c>
      <c r="R2191" s="5">
        <f>VLOOKUP(A2191,'HUMAN RESOURCES'!$A$2:$M$2692,9,0)</f>
        <v>0.308</v>
      </c>
      <c r="S2191" s="5">
        <f>VLOOKUP(A2191,'HUMAN RESOURCES'!$A$2:$M$2692,10,0)</f>
        <v>0.648</v>
      </c>
      <c r="T2191" s="5">
        <f>VLOOKUP(A2191,'HUMAN RESOURCES'!$A$2:$M$2692,11,0)</f>
        <v>0.044</v>
      </c>
      <c r="U2191" s="5">
        <f>VLOOKUP(A2191,'HUMAN RESOURCES'!$A$2:$M$2692,12,0)</f>
        <v>47639556</v>
      </c>
      <c r="V2191" s="35">
        <f>VLOOKUP(A2191,'HUMAN RESOURCES'!$A$2:$M$2692,13,0)</f>
        <v>0.595</v>
      </c>
      <c r="W2191" s="38">
        <f>VLOOKUP(A2191,TOURISM!$A$2:$F$2692,5,0)</f>
        <v>8629000000</v>
      </c>
      <c r="X2191" s="39">
        <f>VLOOKUP(A2191,TOURISM!$A$2:$F$2692,6,0)</f>
        <v>4812000000</v>
      </c>
      <c r="Y2191" s="43">
        <f t="shared" si="4"/>
        <v>1.52528735632184</v>
      </c>
      <c r="Z2191" s="35">
        <f>VLOOKUP(A2191,BUSINESS!$A$2:$J$2692,5,0)</f>
        <v>0.376</v>
      </c>
      <c r="AA2191" s="5">
        <f>VLOOKUP(A2191,BUSINESS!$A$2:$J$2692,6,0)</f>
        <v>35</v>
      </c>
      <c r="AB2191" s="5">
        <f>VLOOKUP(A2191,BUSINESS!$A$2:$J$2692,7,0)</f>
        <v>0</v>
      </c>
      <c r="AC2191" s="5">
        <f>VLOOKUP(A2191,BUSINESS!$A$2:$J$2692,8,0)</f>
        <v>350</v>
      </c>
      <c r="AD2191" s="35">
        <f>VLOOKUP(A2191,BUSINESS!$A$2:$J$2692,9,0)</f>
        <v>0.075</v>
      </c>
      <c r="AE2191" s="35">
        <f>VLOOKUP(A2191,BUSINESS!$A$2:$J$2692,10,0)</f>
        <v>0.704</v>
      </c>
    </row>
    <row r="2192" customHeight="1" spans="1:31">
      <c r="A2192" s="22" t="str">
        <f t="shared" si="0"/>
        <v>South Africa-Africa2006</v>
      </c>
      <c r="B2192" s="22" t="s">
        <v>238</v>
      </c>
      <c r="C2192" s="22" t="s">
        <v>69</v>
      </c>
      <c r="D2192" s="23">
        <v>2006</v>
      </c>
      <c r="E2192" s="25">
        <v>261000000000</v>
      </c>
      <c r="F2192" s="24">
        <f t="shared" si="1"/>
        <v>5407.11281451968</v>
      </c>
      <c r="G2192" s="26">
        <v>0.085</v>
      </c>
      <c r="H2192" s="27">
        <v>455</v>
      </c>
      <c r="I2192" s="26">
        <v>0.112</v>
      </c>
      <c r="J2192" s="5">
        <f>VLOOKUP(A2192,ENERGY!$A$2:$F$2692,5,0)</f>
        <v>112399</v>
      </c>
      <c r="K2192" s="5">
        <f t="shared" si="2"/>
        <v>0.00232855966758313</v>
      </c>
      <c r="L2192" s="31">
        <f>VLOOKUP(A2192,ENERGY!$A$2:$F$2692,6,0)</f>
        <v>362743</v>
      </c>
      <c r="M2192" s="31">
        <f t="shared" si="3"/>
        <v>0.0075149131175376</v>
      </c>
      <c r="N2192" s="32">
        <f>VLOOKUP(A2192,'HUMAN RESOURCES'!$A$2:$M$2692,5,0)</f>
        <v>0.023</v>
      </c>
      <c r="O2192" s="32">
        <f>VLOOKUP(A2192,'HUMAN RESOURCES'!$A$2:$M$2692,6,0)</f>
        <v>0.02</v>
      </c>
      <c r="P2192" s="31">
        <f>VLOOKUP(A2192,'HUMAN RESOURCES'!$A$2:$M$2692,7,0)</f>
        <v>53</v>
      </c>
      <c r="Q2192" s="5">
        <f>VLOOKUP(A2192,'HUMAN RESOURCES'!$A$2:$M$2692,8,0)</f>
        <v>50</v>
      </c>
      <c r="R2192" s="5">
        <f>VLOOKUP(A2192,'HUMAN RESOURCES'!$A$2:$M$2692,9,0)</f>
        <v>0.305</v>
      </c>
      <c r="S2192" s="5">
        <f>VLOOKUP(A2192,'HUMAN RESOURCES'!$A$2:$M$2692,10,0)</f>
        <v>0.649</v>
      </c>
      <c r="T2192" s="5">
        <f>VLOOKUP(A2192,'HUMAN RESOURCES'!$A$2:$M$2692,11,0)</f>
        <v>0.046</v>
      </c>
      <c r="U2192" s="5">
        <f>VLOOKUP(A2192,'HUMAN RESOURCES'!$A$2:$M$2692,12,0)</f>
        <v>48269753</v>
      </c>
      <c r="V2192" s="35">
        <f>VLOOKUP(A2192,'HUMAN RESOURCES'!$A$2:$M$2692,13,0)</f>
        <v>0.601</v>
      </c>
      <c r="W2192" s="38">
        <f>VLOOKUP(A2192,TOURISM!$A$2:$F$2692,5,0)</f>
        <v>9211000000</v>
      </c>
      <c r="X2192" s="39">
        <f>VLOOKUP(A2192,TOURISM!$A$2:$F$2692,6,0)</f>
        <v>5230000000</v>
      </c>
      <c r="Y2192" s="43">
        <f t="shared" si="4"/>
        <v>1.44160839160839</v>
      </c>
      <c r="Z2192" s="35">
        <f>VLOOKUP(A2192,BUSINESS!$A$2:$J$2692,5,0)</f>
        <v>0.371</v>
      </c>
      <c r="AA2192" s="5">
        <f>VLOOKUP(A2192,BUSINESS!$A$2:$J$2692,6,0)</f>
        <v>35</v>
      </c>
      <c r="AB2192" s="5">
        <f>VLOOKUP(A2192,BUSINESS!$A$2:$J$2692,7,0)</f>
        <v>0</v>
      </c>
      <c r="AC2192" s="5">
        <f>VLOOKUP(A2192,BUSINESS!$A$2:$J$2692,8,0)</f>
        <v>350</v>
      </c>
      <c r="AD2192" s="35">
        <f>VLOOKUP(A2192,BUSINESS!$A$2:$J$2692,9,0)</f>
        <v>0.076</v>
      </c>
      <c r="AE2192" s="35">
        <f>VLOOKUP(A2192,BUSINESS!$A$2:$J$2692,10,0)</f>
        <v>0.811</v>
      </c>
    </row>
    <row r="2193" customHeight="1" spans="1:31">
      <c r="A2193" s="22" t="str">
        <f t="shared" si="0"/>
        <v>South Africa-Africa2007</v>
      </c>
      <c r="B2193" s="22" t="s">
        <v>238</v>
      </c>
      <c r="C2193" s="22" t="s">
        <v>69</v>
      </c>
      <c r="D2193" s="23">
        <v>2007</v>
      </c>
      <c r="E2193" s="25">
        <v>286000000000</v>
      </c>
      <c r="F2193" s="24">
        <f t="shared" si="1"/>
        <v>5847.44530430514</v>
      </c>
      <c r="G2193" s="26">
        <v>0.078</v>
      </c>
      <c r="H2193" s="27">
        <v>449</v>
      </c>
      <c r="I2193" s="26">
        <v>0.132</v>
      </c>
      <c r="J2193" s="5">
        <f>VLOOKUP(A2193,ENERGY!$A$2:$F$2692,5,0)</f>
        <v>136604</v>
      </c>
      <c r="K2193" s="5">
        <f t="shared" si="2"/>
        <v>0.00279295251171084</v>
      </c>
      <c r="L2193" s="31">
        <f>VLOOKUP(A2193,ENERGY!$A$2:$F$2692,6,0)</f>
        <v>443648</v>
      </c>
      <c r="M2193" s="31">
        <f t="shared" si="3"/>
        <v>0.00907065529498031</v>
      </c>
      <c r="N2193" s="32">
        <f>VLOOKUP(A2193,'HUMAN RESOURCES'!$A$2:$M$2692,5,0)</f>
        <v>0.025</v>
      </c>
      <c r="O2193" s="32">
        <f>VLOOKUP(A2193,'HUMAN RESOURCES'!$A$2:$M$2692,6,0)</f>
        <v>0.05</v>
      </c>
      <c r="P2193" s="31">
        <f>VLOOKUP(A2193,'HUMAN RESOURCES'!$A$2:$M$2692,7,0)</f>
        <v>53</v>
      </c>
      <c r="Q2193" s="5">
        <f>VLOOKUP(A2193,'HUMAN RESOURCES'!$A$2:$M$2692,8,0)</f>
        <v>51</v>
      </c>
      <c r="R2193" s="5">
        <f>VLOOKUP(A2193,'HUMAN RESOURCES'!$A$2:$M$2692,9,0)</f>
        <v>0.303</v>
      </c>
      <c r="S2193" s="5">
        <f>VLOOKUP(A2193,'HUMAN RESOURCES'!$A$2:$M$2692,10,0)</f>
        <v>0.65</v>
      </c>
      <c r="T2193" s="5">
        <f>VLOOKUP(A2193,'HUMAN RESOURCES'!$A$2:$M$2692,11,0)</f>
        <v>0.048</v>
      </c>
      <c r="U2193" s="5">
        <f>VLOOKUP(A2193,'HUMAN RESOURCES'!$A$2:$M$2692,12,0)</f>
        <v>48910248</v>
      </c>
      <c r="V2193" s="35">
        <f>VLOOKUP(A2193,'HUMAN RESOURCES'!$A$2:$M$2692,13,0)</f>
        <v>0.606</v>
      </c>
      <c r="W2193" s="38">
        <f>VLOOKUP(A2193,TOURISM!$A$2:$F$2692,5,0)</f>
        <v>10226000000</v>
      </c>
      <c r="X2193" s="39">
        <f>VLOOKUP(A2193,TOURISM!$A$2:$F$2692,6,0)</f>
        <v>6103000000</v>
      </c>
      <c r="Y2193" s="43">
        <f t="shared" si="4"/>
        <v>0.832600732600733</v>
      </c>
      <c r="Z2193" s="35">
        <f>VLOOKUP(A2193,BUSINESS!$A$2:$J$2692,5,0)</f>
        <v>0.365</v>
      </c>
      <c r="AA2193" s="5">
        <f>VLOOKUP(A2193,BUSINESS!$A$2:$J$2692,6,0)</f>
        <v>31</v>
      </c>
      <c r="AB2193" s="5">
        <f>VLOOKUP(A2193,BUSINESS!$A$2:$J$2692,7,0)</f>
        <v>0</v>
      </c>
      <c r="AC2193" s="5">
        <f>VLOOKUP(A2193,BUSINESS!$A$2:$J$2692,8,0)</f>
        <v>350</v>
      </c>
      <c r="AD2193" s="35">
        <f>VLOOKUP(A2193,BUSINESS!$A$2:$J$2692,9,0)</f>
        <v>0.081</v>
      </c>
      <c r="AE2193" s="35">
        <f>VLOOKUP(A2193,BUSINESS!$A$2:$J$2692,10,0)</f>
        <v>0.853</v>
      </c>
    </row>
    <row r="2194" customHeight="1" spans="1:31">
      <c r="A2194" s="22" t="str">
        <f t="shared" si="0"/>
        <v>South Africa-Africa2008</v>
      </c>
      <c r="B2194" s="22" t="s">
        <v>238</v>
      </c>
      <c r="C2194" s="22" t="s">
        <v>69</v>
      </c>
      <c r="D2194" s="23">
        <v>2008</v>
      </c>
      <c r="E2194" s="25">
        <v>273000000000</v>
      </c>
      <c r="F2194" s="24">
        <f t="shared" si="1"/>
        <v>5508.33497843558</v>
      </c>
      <c r="G2194" s="26">
        <v>0.08</v>
      </c>
      <c r="H2194" s="27">
        <v>437</v>
      </c>
      <c r="I2194" s="26">
        <v>0.151</v>
      </c>
      <c r="J2194" s="5">
        <f>VLOOKUP(A2194,ENERGY!$A$2:$F$2692,5,0)</f>
        <v>109908</v>
      </c>
      <c r="K2194" s="5">
        <f t="shared" si="2"/>
        <v>0.002217619343626</v>
      </c>
      <c r="L2194" s="31">
        <f>VLOOKUP(A2194,ENERGY!$A$2:$F$2692,6,0)</f>
        <v>347687</v>
      </c>
      <c r="M2194" s="31">
        <f t="shared" si="3"/>
        <v>0.00701529840163857</v>
      </c>
      <c r="N2194" s="32">
        <f>VLOOKUP(A2194,'HUMAN RESOURCES'!$A$2:$M$2692,5,0)</f>
        <v>0.026</v>
      </c>
      <c r="O2194" s="32">
        <f>VLOOKUP(A2194,'HUMAN RESOURCES'!$A$2:$M$2692,6,0)</f>
        <v>0.037</v>
      </c>
      <c r="P2194" s="31">
        <f>VLOOKUP(A2194,'HUMAN RESOURCES'!$A$2:$M$2692,7,0)</f>
        <v>54</v>
      </c>
      <c r="Q2194" s="5">
        <f>VLOOKUP(A2194,'HUMAN RESOURCES'!$A$2:$M$2692,8,0)</f>
        <v>51</v>
      </c>
      <c r="R2194" s="5">
        <f>VLOOKUP(A2194,'HUMAN RESOURCES'!$A$2:$M$2692,9,0)</f>
        <v>0.3</v>
      </c>
      <c r="S2194" s="5">
        <f>VLOOKUP(A2194,'HUMAN RESOURCES'!$A$2:$M$2692,10,0)</f>
        <v>0.65</v>
      </c>
      <c r="T2194" s="5">
        <f>VLOOKUP(A2194,'HUMAN RESOURCES'!$A$2:$M$2692,11,0)</f>
        <v>0.049</v>
      </c>
      <c r="U2194" s="5">
        <f>VLOOKUP(A2194,'HUMAN RESOURCES'!$A$2:$M$2692,12,0)</f>
        <v>49561256</v>
      </c>
      <c r="V2194" s="35">
        <f>VLOOKUP(A2194,'HUMAN RESOURCES'!$A$2:$M$2692,13,0)</f>
        <v>0.612</v>
      </c>
      <c r="W2194" s="38">
        <f>VLOOKUP(A2194,TOURISM!$A$2:$F$2692,5,0)</f>
        <v>9178000000</v>
      </c>
      <c r="X2194" s="39">
        <f>VLOOKUP(A2194,TOURISM!$A$2:$F$2692,6,0)</f>
        <v>6905000000</v>
      </c>
      <c r="Y2194" s="43">
        <f t="shared" si="4"/>
        <v>0.797183098591549</v>
      </c>
      <c r="Z2194" s="35">
        <f>VLOOKUP(A2194,BUSINESS!$A$2:$J$2692,5,0)</f>
        <v>0.337</v>
      </c>
      <c r="AA2194" s="5">
        <f>VLOOKUP(A2194,BUSINESS!$A$2:$J$2692,6,0)</f>
        <v>22</v>
      </c>
      <c r="AB2194" s="5">
        <f>VLOOKUP(A2194,BUSINESS!$A$2:$J$2692,7,0)</f>
        <v>0</v>
      </c>
      <c r="AC2194" s="5">
        <f>VLOOKUP(A2194,BUSINESS!$A$2:$J$2692,8,0)</f>
        <v>200</v>
      </c>
      <c r="AD2194" s="35">
        <f>VLOOKUP(A2194,BUSINESS!$A$2:$J$2692,9,0)</f>
        <v>0.084</v>
      </c>
      <c r="AE2194" s="35">
        <f>VLOOKUP(A2194,BUSINESS!$A$2:$J$2692,10,0)</f>
        <v>0.895</v>
      </c>
    </row>
    <row r="2195" customHeight="1" spans="1:31">
      <c r="A2195" s="22" t="str">
        <f t="shared" si="0"/>
        <v>South Africa-Africa2009</v>
      </c>
      <c r="B2195" s="22" t="s">
        <v>238</v>
      </c>
      <c r="C2195" s="22" t="s">
        <v>69</v>
      </c>
      <c r="D2195" s="23">
        <v>2009</v>
      </c>
      <c r="E2195" s="25">
        <v>284000000000</v>
      </c>
      <c r="F2195" s="24">
        <f t="shared" si="1"/>
        <v>5654.78013298928</v>
      </c>
      <c r="G2195" s="26">
        <v>0.087</v>
      </c>
      <c r="H2195" s="27">
        <v>484</v>
      </c>
      <c r="I2195" s="26">
        <v>0.117</v>
      </c>
      <c r="J2195" s="5">
        <f>VLOOKUP(A2195,ENERGY!$A$2:$F$2692,5,0)</f>
        <v>128214</v>
      </c>
      <c r="K2195" s="5">
        <f t="shared" si="2"/>
        <v>0.00255289429567284</v>
      </c>
      <c r="L2195" s="31">
        <f>VLOOKUP(A2195,ENERGY!$A$2:$F$2692,6,0)</f>
        <v>396117</v>
      </c>
      <c r="M2195" s="31">
        <f t="shared" si="3"/>
        <v>0.00788716388006801</v>
      </c>
      <c r="N2195" s="32">
        <f>VLOOKUP(A2195,'HUMAN RESOURCES'!$A$2:$M$2692,5,0)</f>
        <v>0.029</v>
      </c>
      <c r="O2195" s="32">
        <f>VLOOKUP(A2195,'HUMAN RESOURCES'!$A$2:$M$2692,6,0)</f>
        <v>0.018</v>
      </c>
      <c r="P2195" s="31">
        <f>VLOOKUP(A2195,'HUMAN RESOURCES'!$A$2:$M$2692,7,0)</f>
        <v>55</v>
      </c>
      <c r="Q2195" s="5">
        <f>VLOOKUP(A2195,'HUMAN RESOURCES'!$A$2:$M$2692,8,0)</f>
        <v>52</v>
      </c>
      <c r="R2195" s="5">
        <f>VLOOKUP(A2195,'HUMAN RESOURCES'!$A$2:$M$2692,9,0)</f>
        <v>0.299</v>
      </c>
      <c r="S2195" s="5">
        <f>VLOOKUP(A2195,'HUMAN RESOURCES'!$A$2:$M$2692,10,0)</f>
        <v>0.651</v>
      </c>
      <c r="T2195" s="5">
        <f>VLOOKUP(A2195,'HUMAN RESOURCES'!$A$2:$M$2692,11,0)</f>
        <v>0.051</v>
      </c>
      <c r="U2195" s="5">
        <f>VLOOKUP(A2195,'HUMAN RESOURCES'!$A$2:$M$2692,12,0)</f>
        <v>50222996</v>
      </c>
      <c r="V2195" s="35">
        <f>VLOOKUP(A2195,'HUMAN RESOURCES'!$A$2:$M$2692,13,0)</f>
        <v>0.617</v>
      </c>
      <c r="W2195" s="38">
        <f>VLOOKUP(A2195,TOURISM!$A$2:$F$2692,5,0)</f>
        <v>8684000000</v>
      </c>
      <c r="X2195" s="39">
        <f>VLOOKUP(A2195,TOURISM!$A$2:$F$2692,6,0)</f>
        <v>6420000000</v>
      </c>
      <c r="Y2195" s="43">
        <f t="shared" si="4"/>
        <v>0.594246575342466</v>
      </c>
      <c r="Z2195" s="35">
        <f>VLOOKUP(A2195,BUSINESS!$A$2:$J$2692,5,0)</f>
        <v>0.298</v>
      </c>
      <c r="AA2195" s="5">
        <f>VLOOKUP(A2195,BUSINESS!$A$2:$J$2692,6,0)</f>
        <v>22</v>
      </c>
      <c r="AB2195" s="5">
        <f>VLOOKUP(A2195,BUSINESS!$A$2:$J$2692,7,0)</f>
        <v>0</v>
      </c>
      <c r="AC2195" s="5">
        <f>VLOOKUP(A2195,BUSINESS!$A$2:$J$2692,8,0)</f>
        <v>200</v>
      </c>
      <c r="AD2195" s="35">
        <f>VLOOKUP(A2195,BUSINESS!$A$2:$J$2692,9,0)</f>
        <v>0.1</v>
      </c>
      <c r="AE2195" s="35">
        <f>VLOOKUP(A2195,BUSINESS!$A$2:$J$2692,10,0)</f>
        <v>0.912</v>
      </c>
    </row>
    <row r="2196" customHeight="1" spans="1:31">
      <c r="A2196" s="22" t="str">
        <f t="shared" si="0"/>
        <v>South Africa-Africa2010</v>
      </c>
      <c r="B2196" s="22" t="s">
        <v>238</v>
      </c>
      <c r="C2196" s="22" t="s">
        <v>69</v>
      </c>
      <c r="D2196" s="23">
        <v>2010</v>
      </c>
      <c r="E2196" s="25">
        <v>365000000000</v>
      </c>
      <c r="F2196" s="24">
        <f t="shared" si="1"/>
        <v>7171.52950726798</v>
      </c>
      <c r="G2196" s="26">
        <v>0.087</v>
      </c>
      <c r="H2196" s="27">
        <v>615</v>
      </c>
      <c r="I2196" s="26">
        <v>0.098</v>
      </c>
      <c r="J2196" s="5">
        <f>VLOOKUP(A2196,ENERGY!$A$2:$F$2692,5,0)</f>
        <v>117374</v>
      </c>
      <c r="K2196" s="5">
        <f t="shared" si="2"/>
        <v>0.00230616740927691</v>
      </c>
      <c r="L2196" s="31">
        <f>VLOOKUP(A2196,ENERGY!$A$2:$F$2692,6,0)</f>
        <v>380811</v>
      </c>
      <c r="M2196" s="31">
        <f t="shared" si="3"/>
        <v>0.00748218444710199</v>
      </c>
      <c r="N2196" s="32">
        <f>VLOOKUP(A2196,'HUMAN RESOURCES'!$A$2:$M$2692,5,0)</f>
        <v>0.029</v>
      </c>
      <c r="O2196" s="32">
        <f>VLOOKUP(A2196,'HUMAN RESOURCES'!$A$2:$M$2692,6,0)</f>
        <v>0.017</v>
      </c>
      <c r="P2196" s="31">
        <f>VLOOKUP(A2196,'HUMAN RESOURCES'!$A$2:$M$2692,7,0)</f>
        <v>56</v>
      </c>
      <c r="Q2196" s="5">
        <f>VLOOKUP(A2196,'HUMAN RESOURCES'!$A$2:$M$2692,8,0)</f>
        <v>53</v>
      </c>
      <c r="R2196" s="5">
        <f>VLOOKUP(A2196,'HUMAN RESOURCES'!$A$2:$M$2692,9,0)</f>
        <v>0.297</v>
      </c>
      <c r="S2196" s="5">
        <f>VLOOKUP(A2196,'HUMAN RESOURCES'!$A$2:$M$2692,10,0)</f>
        <v>0.651</v>
      </c>
      <c r="T2196" s="5">
        <f>VLOOKUP(A2196,'HUMAN RESOURCES'!$A$2:$M$2692,11,0)</f>
        <v>0.052</v>
      </c>
      <c r="U2196" s="5">
        <f>VLOOKUP(A2196,'HUMAN RESOURCES'!$A$2:$M$2692,12,0)</f>
        <v>50895698</v>
      </c>
      <c r="V2196" s="35">
        <f>VLOOKUP(A2196,'HUMAN RESOURCES'!$A$2:$M$2692,13,0)</f>
        <v>0.622</v>
      </c>
      <c r="W2196" s="38">
        <f>VLOOKUP(A2196,TOURISM!$A$2:$F$2692,5,0)</f>
        <v>10308000000</v>
      </c>
      <c r="X2196" s="39">
        <f>VLOOKUP(A2196,TOURISM!$A$2:$F$2692,6,0)</f>
        <v>8139000000</v>
      </c>
      <c r="Y2196" s="43">
        <f t="shared" si="4"/>
        <v>0.571782178217822</v>
      </c>
      <c r="Z2196" s="35">
        <f>VLOOKUP(A2196,BUSINESS!$A$2:$J$2692,5,0)</f>
        <v>0.3</v>
      </c>
      <c r="AA2196" s="5">
        <f>VLOOKUP(A2196,BUSINESS!$A$2:$J$2692,6,0)</f>
        <v>22</v>
      </c>
      <c r="AB2196" s="5">
        <f>VLOOKUP(A2196,BUSINESS!$A$2:$J$2692,7,0)</f>
        <v>0</v>
      </c>
      <c r="AC2196" s="5">
        <f>VLOOKUP(A2196,BUSINESS!$A$2:$J$2692,8,0)</f>
        <v>200</v>
      </c>
      <c r="AD2196" s="35">
        <f>VLOOKUP(A2196,BUSINESS!$A$2:$J$2692,9,0)</f>
        <v>0.24</v>
      </c>
      <c r="AE2196" s="35">
        <f>VLOOKUP(A2196,BUSINESS!$A$2:$J$2692,10,0)</f>
        <v>0.979</v>
      </c>
    </row>
    <row r="2197" customHeight="1" spans="1:31">
      <c r="A2197" s="22" t="str">
        <f t="shared" si="0"/>
        <v>South Africa-Africa2011</v>
      </c>
      <c r="B2197" s="22" t="s">
        <v>238</v>
      </c>
      <c r="C2197" s="22" t="s">
        <v>69</v>
      </c>
      <c r="D2197" s="23">
        <v>2011</v>
      </c>
      <c r="E2197" s="25">
        <v>404000000000</v>
      </c>
      <c r="F2197" s="24">
        <f t="shared" si="1"/>
        <v>7832.55410729347</v>
      </c>
      <c r="G2197" s="26">
        <v>0.087</v>
      </c>
      <c r="H2197" s="27">
        <v>670</v>
      </c>
      <c r="I2197" s="26">
        <v>0.09</v>
      </c>
      <c r="J2197" s="5">
        <f>VLOOKUP(A2197,ENERGY!$A$2:$F$2692,5,0)</f>
        <v>127255</v>
      </c>
      <c r="K2197" s="5">
        <f t="shared" si="2"/>
        <v>0.00246715760624661</v>
      </c>
      <c r="L2197" s="31">
        <f>VLOOKUP(A2197,ENERGY!$A$2:$F$2692,6,0)</f>
        <v>424844</v>
      </c>
      <c r="M2197" s="31">
        <f t="shared" si="3"/>
        <v>0.00823666736920541</v>
      </c>
      <c r="N2197" s="32">
        <f>VLOOKUP(A2197,'HUMAN RESOURCES'!$A$2:$M$2692,5,0)</f>
        <v>0.029</v>
      </c>
      <c r="O2197" s="32">
        <f>VLOOKUP(A2197,'HUMAN RESOURCES'!$A$2:$M$2692,6,0)</f>
        <v>0.013</v>
      </c>
      <c r="P2197" s="31">
        <f>VLOOKUP(A2197,'HUMAN RESOURCES'!$A$2:$M$2692,7,0)</f>
        <v>57</v>
      </c>
      <c r="Q2197" s="5">
        <f>VLOOKUP(A2197,'HUMAN RESOURCES'!$A$2:$M$2692,8,0)</f>
        <v>53</v>
      </c>
      <c r="R2197" s="5">
        <f>VLOOKUP(A2197,'HUMAN RESOURCES'!$A$2:$M$2692,9,0)</f>
        <v>0.296</v>
      </c>
      <c r="S2197" s="5">
        <f>VLOOKUP(A2197,'HUMAN RESOURCES'!$A$2:$M$2692,10,0)</f>
        <v>0.651</v>
      </c>
      <c r="T2197" s="5">
        <f>VLOOKUP(A2197,'HUMAN RESOURCES'!$A$2:$M$2692,11,0)</f>
        <v>0.053</v>
      </c>
      <c r="U2197" s="5">
        <f>VLOOKUP(A2197,'HUMAN RESOURCES'!$A$2:$M$2692,12,0)</f>
        <v>51579599</v>
      </c>
      <c r="V2197" s="35">
        <f>VLOOKUP(A2197,'HUMAN RESOURCES'!$A$2:$M$2692,13,0)</f>
        <v>0.627</v>
      </c>
      <c r="W2197" s="38">
        <f>VLOOKUP(A2197,TOURISM!$A$2:$F$2692,5,0)</f>
        <v>10707000000</v>
      </c>
      <c r="X2197" s="39">
        <f>VLOOKUP(A2197,TOURISM!$A$2:$F$2692,6,0)</f>
        <v>8397000000</v>
      </c>
      <c r="Y2197" s="43">
        <f t="shared" si="4"/>
        <v>1.06204188481675</v>
      </c>
      <c r="Z2197" s="35">
        <f>VLOOKUP(A2197,BUSINESS!$A$2:$J$2692,5,0)</f>
        <v>0.324</v>
      </c>
      <c r="AA2197" s="5">
        <f>VLOOKUP(A2197,BUSINESS!$A$2:$J$2692,6,0)</f>
        <v>19</v>
      </c>
      <c r="AB2197" s="5">
        <f>VLOOKUP(A2197,BUSINESS!$A$2:$J$2692,7,0)</f>
        <v>0</v>
      </c>
      <c r="AC2197" s="5">
        <f>VLOOKUP(A2197,BUSINESS!$A$2:$J$2692,8,0)</f>
        <v>200</v>
      </c>
      <c r="AD2197" s="35">
        <f>VLOOKUP(A2197,BUSINESS!$A$2:$J$2692,9,0)</f>
        <v>0.34</v>
      </c>
      <c r="AE2197" s="35">
        <f>VLOOKUP(A2197,BUSINESS!$A$2:$J$2692,10,0)</f>
        <v>1.232</v>
      </c>
    </row>
    <row r="2198" customHeight="1" spans="1:31">
      <c r="A2198" s="22" t="str">
        <f t="shared" si="0"/>
        <v>South Africa-Africa2012</v>
      </c>
      <c r="B2198" s="22" t="s">
        <v>238</v>
      </c>
      <c r="C2198" s="22" t="s">
        <v>69</v>
      </c>
      <c r="D2198" s="23">
        <v>2012</v>
      </c>
      <c r="E2198" s="25">
        <v>382000000000</v>
      </c>
      <c r="F2198" s="24">
        <f t="shared" si="1"/>
        <v>7307.51605764482</v>
      </c>
      <c r="G2198" s="26">
        <v>0.088</v>
      </c>
      <c r="H2198" s="27">
        <v>645</v>
      </c>
      <c r="I2198" s="26">
        <v>0.088</v>
      </c>
      <c r="J2198" s="5">
        <f>VLOOKUP(A2198,ENERGY!$A$2:$F$2692,5,0)</f>
        <v>109264</v>
      </c>
      <c r="K2198" s="5">
        <f t="shared" si="2"/>
        <v>0.00209017914796467</v>
      </c>
      <c r="L2198" s="31">
        <f>VLOOKUP(A2198,ENERGY!$A$2:$F$2692,6,0)</f>
        <v>368611</v>
      </c>
      <c r="M2198" s="31">
        <f t="shared" si="3"/>
        <v>0.00705138953278669</v>
      </c>
      <c r="N2198" s="32">
        <f>VLOOKUP(A2198,'HUMAN RESOURCES'!$A$2:$M$2692,5,0)</f>
        <v>0.033</v>
      </c>
      <c r="O2198" s="32">
        <f>VLOOKUP(A2198,'HUMAN RESOURCES'!$A$2:$M$2692,6,0)</f>
        <v>0.056</v>
      </c>
      <c r="P2198" s="31">
        <f>VLOOKUP(A2198,'HUMAN RESOURCES'!$A$2:$M$2692,7,0)</f>
        <v>58</v>
      </c>
      <c r="Q2198" s="5">
        <f>VLOOKUP(A2198,'HUMAN RESOURCES'!$A$2:$M$2692,8,0)</f>
        <v>54</v>
      </c>
      <c r="R2198" s="5">
        <f>VLOOKUP(A2198,'HUMAN RESOURCES'!$A$2:$M$2692,9,0)</f>
        <v>0.295</v>
      </c>
      <c r="S2198" s="5">
        <f>VLOOKUP(A2198,'HUMAN RESOURCES'!$A$2:$M$2692,10,0)</f>
        <v>0.65</v>
      </c>
      <c r="T2198" s="5">
        <f>VLOOKUP(A2198,'HUMAN RESOURCES'!$A$2:$M$2692,11,0)</f>
        <v>0.054</v>
      </c>
      <c r="U2198" s="5">
        <f>VLOOKUP(A2198,'HUMAN RESOURCES'!$A$2:$M$2692,12,0)</f>
        <v>52274945</v>
      </c>
      <c r="V2198" s="35">
        <f>VLOOKUP(A2198,'HUMAN RESOURCES'!$A$2:$M$2692,13,0)</f>
        <v>0.633</v>
      </c>
      <c r="W2198" s="38">
        <f>VLOOKUP(A2198,TOURISM!$A$2:$F$2692,5,0)</f>
        <v>11201000000</v>
      </c>
      <c r="X2198" s="39">
        <f>VLOOKUP(A2198,TOURISM!$A$2:$F$2692,6,0)</f>
        <v>7144000000</v>
      </c>
      <c r="Y2198" s="43">
        <f t="shared" si="4"/>
        <v>0.10355871886121</v>
      </c>
      <c r="Z2198" s="35">
        <f>VLOOKUP(A2198,BUSINESS!$A$2:$J$2692,5,0)</f>
        <v>0.327</v>
      </c>
      <c r="AA2198" s="5">
        <f>VLOOKUP(A2198,BUSINESS!$A$2:$J$2692,6,0)</f>
        <v>19</v>
      </c>
      <c r="AB2198" s="5">
        <f>VLOOKUP(A2198,BUSINESS!$A$2:$J$2692,7,0)</f>
        <v>41</v>
      </c>
      <c r="AC2198" s="5">
        <f>VLOOKUP(A2198,BUSINESS!$A$2:$J$2692,8,0)</f>
        <v>200</v>
      </c>
      <c r="AD2198" s="35">
        <f>VLOOKUP(A2198,BUSINESS!$A$2:$J$2692,9,0)</f>
        <v>0.41</v>
      </c>
      <c r="AE2198" s="35">
        <f>VLOOKUP(A2198,BUSINESS!$A$2:$J$2692,10,0)</f>
        <v>1.306</v>
      </c>
    </row>
    <row r="2199" customHeight="1" spans="1:31">
      <c r="A2199" s="22" t="str">
        <f t="shared" si="0"/>
        <v>South Korea-Asia2000</v>
      </c>
      <c r="B2199" s="22" t="s">
        <v>239</v>
      </c>
      <c r="C2199" s="22" t="s">
        <v>65</v>
      </c>
      <c r="D2199" s="23">
        <v>2000</v>
      </c>
      <c r="E2199" s="25">
        <v>562000000000</v>
      </c>
      <c r="F2199" s="24">
        <f t="shared" si="1"/>
        <v>11955.3836145426</v>
      </c>
      <c r="G2199" s="26">
        <v>0.043</v>
      </c>
      <c r="H2199" s="27">
        <v>491</v>
      </c>
      <c r="I2199" s="26">
        <v>0.085</v>
      </c>
      <c r="J2199" s="5">
        <f>VLOOKUP(A2199,ENERGY!$A$2:$F$2692,5,0)</f>
        <v>263002</v>
      </c>
      <c r="K2199" s="5">
        <f t="shared" si="2"/>
        <v>0.0055948217106618</v>
      </c>
      <c r="L2199" s="31">
        <f>VLOOKUP(A2199,ENERGY!$A$2:$F$2692,6,0)</f>
        <v>0</v>
      </c>
      <c r="M2199" s="31">
        <f t="shared" si="3"/>
        <v>0</v>
      </c>
      <c r="N2199" s="32">
        <f>VLOOKUP(A2199,'HUMAN RESOURCES'!$A$2:$M$2692,5,0)</f>
        <v>0.035</v>
      </c>
      <c r="O2199" s="32">
        <f>VLOOKUP(A2199,'HUMAN RESOURCES'!$A$2:$M$2692,6,0)</f>
        <v>0.033</v>
      </c>
      <c r="P2199" s="31">
        <f>VLOOKUP(A2199,'HUMAN RESOURCES'!$A$2:$M$2692,7,0)</f>
        <v>80</v>
      </c>
      <c r="Q2199" s="5">
        <f>VLOOKUP(A2199,'HUMAN RESOURCES'!$A$2:$M$2692,8,0)</f>
        <v>72</v>
      </c>
      <c r="R2199" s="5">
        <f>VLOOKUP(A2199,'HUMAN RESOURCES'!$A$2:$M$2692,9,0)</f>
        <v>0.21</v>
      </c>
      <c r="S2199" s="5">
        <f>VLOOKUP(A2199,'HUMAN RESOURCES'!$A$2:$M$2692,10,0)</f>
        <v>0.717</v>
      </c>
      <c r="T2199" s="5">
        <f>VLOOKUP(A2199,'HUMAN RESOURCES'!$A$2:$M$2692,11,0)</f>
        <v>0.073</v>
      </c>
      <c r="U2199" s="5">
        <f>VLOOKUP(A2199,'HUMAN RESOURCES'!$A$2:$M$2692,12,0)</f>
        <v>47008111</v>
      </c>
      <c r="V2199" s="35">
        <f>VLOOKUP(A2199,'HUMAN RESOURCES'!$A$2:$M$2692,13,0)</f>
        <v>0.796</v>
      </c>
      <c r="W2199" s="38">
        <f>VLOOKUP(A2199,TOURISM!$A$2:$F$2692,5,0)</f>
        <v>8527000000</v>
      </c>
      <c r="X2199" s="39">
        <f>VLOOKUP(A2199,TOURISM!$A$2:$F$2692,6,0)</f>
        <v>7945000000</v>
      </c>
      <c r="Y2199" s="43">
        <f t="shared" si="4"/>
        <v>-0.0806754221388368</v>
      </c>
      <c r="Z2199" s="35">
        <f>VLOOKUP(A2199,BUSINESS!$A$2:$J$2692,5,0)</f>
        <v>0</v>
      </c>
      <c r="AA2199" s="5">
        <f>VLOOKUP(A2199,BUSINESS!$A$2:$J$2692,6,0)</f>
        <v>0</v>
      </c>
      <c r="AB2199" s="5">
        <f>VLOOKUP(A2199,BUSINESS!$A$2:$J$2692,7,0)</f>
        <v>0</v>
      </c>
      <c r="AC2199" s="5">
        <f>VLOOKUP(A2199,BUSINESS!$A$2:$J$2692,8,0)</f>
        <v>0</v>
      </c>
      <c r="AD2199" s="35">
        <f>VLOOKUP(A2199,BUSINESS!$A$2:$J$2692,9,0)</f>
        <v>0.447</v>
      </c>
      <c r="AE2199" s="35">
        <f>VLOOKUP(A2199,BUSINESS!$A$2:$J$2692,10,0)</f>
        <v>0.583</v>
      </c>
    </row>
    <row r="2200" customHeight="1" spans="1:31">
      <c r="A2200" s="22" t="str">
        <f t="shared" si="0"/>
        <v>South Korea-Asia2001</v>
      </c>
      <c r="B2200" s="22" t="s">
        <v>239</v>
      </c>
      <c r="C2200" s="22" t="s">
        <v>65</v>
      </c>
      <c r="D2200" s="23">
        <v>2001</v>
      </c>
      <c r="E2200" s="25">
        <v>533000000000</v>
      </c>
      <c r="F2200" s="24">
        <f t="shared" si="1"/>
        <v>11254.8498795182</v>
      </c>
      <c r="G2200" s="26">
        <v>0.05</v>
      </c>
      <c r="H2200" s="27">
        <v>528</v>
      </c>
      <c r="I2200" s="26">
        <v>0.077</v>
      </c>
      <c r="J2200" s="5">
        <f>VLOOKUP(A2200,ENERGY!$A$2:$F$2692,5,0)</f>
        <v>260440</v>
      </c>
      <c r="K2200" s="5">
        <f t="shared" si="2"/>
        <v>0.0054994617309976</v>
      </c>
      <c r="L2200" s="31">
        <f>VLOOKUP(A2200,ENERGY!$A$2:$F$2692,6,0)</f>
        <v>0</v>
      </c>
      <c r="M2200" s="31">
        <f t="shared" si="3"/>
        <v>0</v>
      </c>
      <c r="N2200" s="32">
        <f>VLOOKUP(A2200,'HUMAN RESOURCES'!$A$2:$M$2692,5,0)</f>
        <v>0.035</v>
      </c>
      <c r="O2200" s="32">
        <f>VLOOKUP(A2200,'HUMAN RESOURCES'!$A$2:$M$2692,6,0)</f>
        <v>0.029</v>
      </c>
      <c r="P2200" s="31">
        <f>VLOOKUP(A2200,'HUMAN RESOURCES'!$A$2:$M$2692,7,0)</f>
        <v>80</v>
      </c>
      <c r="Q2200" s="5">
        <f>VLOOKUP(A2200,'HUMAN RESOURCES'!$A$2:$M$2692,8,0)</f>
        <v>73</v>
      </c>
      <c r="R2200" s="5">
        <f>VLOOKUP(A2200,'HUMAN RESOURCES'!$A$2:$M$2692,9,0)</f>
        <v>0.206</v>
      </c>
      <c r="S2200" s="5">
        <f>VLOOKUP(A2200,'HUMAN RESOURCES'!$A$2:$M$2692,10,0)</f>
        <v>0.717</v>
      </c>
      <c r="T2200" s="5">
        <f>VLOOKUP(A2200,'HUMAN RESOURCES'!$A$2:$M$2692,11,0)</f>
        <v>0.077</v>
      </c>
      <c r="U2200" s="5">
        <f>VLOOKUP(A2200,'HUMAN RESOURCES'!$A$2:$M$2692,12,0)</f>
        <v>47357362</v>
      </c>
      <c r="V2200" s="35">
        <f>VLOOKUP(A2200,'HUMAN RESOURCES'!$A$2:$M$2692,13,0)</f>
        <v>0.799</v>
      </c>
      <c r="W2200" s="38">
        <f>VLOOKUP(A2200,TOURISM!$A$2:$F$2692,5,0)</f>
        <v>7919000000</v>
      </c>
      <c r="X2200" s="39">
        <f>VLOOKUP(A2200,TOURISM!$A$2:$F$2692,6,0)</f>
        <v>8349000000</v>
      </c>
      <c r="Y2200" s="43">
        <f t="shared" si="4"/>
        <v>-0.627093596059113</v>
      </c>
      <c r="Z2200" s="35">
        <f>VLOOKUP(A2200,BUSINESS!$A$2:$J$2692,5,0)</f>
        <v>0</v>
      </c>
      <c r="AA2200" s="5">
        <f>VLOOKUP(A2200,BUSINESS!$A$2:$J$2692,6,0)</f>
        <v>0</v>
      </c>
      <c r="AB2200" s="5">
        <f>VLOOKUP(A2200,BUSINESS!$A$2:$J$2692,7,0)</f>
        <v>0</v>
      </c>
      <c r="AC2200" s="5">
        <f>VLOOKUP(A2200,BUSINESS!$A$2:$J$2692,8,0)</f>
        <v>0</v>
      </c>
      <c r="AD2200" s="35">
        <f>VLOOKUP(A2200,BUSINESS!$A$2:$J$2692,9,0)</f>
        <v>0.566</v>
      </c>
      <c r="AE2200" s="35">
        <f>VLOOKUP(A2200,BUSINESS!$A$2:$J$2692,10,0)</f>
        <v>0.629</v>
      </c>
    </row>
    <row r="2201" customHeight="1" spans="1:31">
      <c r="A2201" s="22" t="str">
        <f t="shared" si="0"/>
        <v>South Korea-Asia2002</v>
      </c>
      <c r="B2201" s="22" t="s">
        <v>239</v>
      </c>
      <c r="C2201" s="22" t="s">
        <v>65</v>
      </c>
      <c r="D2201" s="23">
        <v>2002</v>
      </c>
      <c r="E2201" s="25">
        <v>609000000000</v>
      </c>
      <c r="F2201" s="24">
        <f t="shared" si="1"/>
        <v>12788.1590634481</v>
      </c>
      <c r="G2201" s="26">
        <v>0.048</v>
      </c>
      <c r="H2201" s="27">
        <v>581</v>
      </c>
      <c r="I2201" s="26">
        <v>0.068</v>
      </c>
      <c r="J2201" s="5">
        <f>VLOOKUP(A2201,ENERGY!$A$2:$F$2692,5,0)</f>
        <v>249964</v>
      </c>
      <c r="K2201" s="5">
        <f t="shared" si="2"/>
        <v>0.00524889883766133</v>
      </c>
      <c r="L2201" s="31">
        <f>VLOOKUP(A2201,ENERGY!$A$2:$F$2692,6,0)</f>
        <v>567567</v>
      </c>
      <c r="M2201" s="31">
        <f t="shared" si="3"/>
        <v>0.0119181232761315</v>
      </c>
      <c r="N2201" s="32">
        <f>VLOOKUP(A2201,'HUMAN RESOURCES'!$A$2:$M$2692,5,0)</f>
        <v>0.013</v>
      </c>
      <c r="O2201" s="32">
        <f>VLOOKUP(A2201,'HUMAN RESOURCES'!$A$2:$M$2692,6,0)</f>
        <v>0.005</v>
      </c>
      <c r="P2201" s="31">
        <f>VLOOKUP(A2201,'HUMAN RESOURCES'!$A$2:$M$2692,7,0)</f>
        <v>80</v>
      </c>
      <c r="Q2201" s="5">
        <f>VLOOKUP(A2201,'HUMAN RESOURCES'!$A$2:$M$2692,8,0)</f>
        <v>73</v>
      </c>
      <c r="R2201" s="5">
        <f>VLOOKUP(A2201,'HUMAN RESOURCES'!$A$2:$M$2692,9,0)</f>
        <v>0.203</v>
      </c>
      <c r="S2201" s="5">
        <f>VLOOKUP(A2201,'HUMAN RESOURCES'!$A$2:$M$2692,10,0)</f>
        <v>0.716</v>
      </c>
      <c r="T2201" s="5">
        <f>VLOOKUP(A2201,'HUMAN RESOURCES'!$A$2:$M$2692,11,0)</f>
        <v>0.081</v>
      </c>
      <c r="U2201" s="5">
        <f>VLOOKUP(A2201,'HUMAN RESOURCES'!$A$2:$M$2692,12,0)</f>
        <v>47622179</v>
      </c>
      <c r="V2201" s="35">
        <f>VLOOKUP(A2201,'HUMAN RESOURCES'!$A$2:$M$2692,13,0)</f>
        <v>0.803</v>
      </c>
      <c r="W2201" s="38">
        <f>VLOOKUP(A2201,TOURISM!$A$2:$F$2692,5,0)</f>
        <v>7621000000</v>
      </c>
      <c r="X2201" s="39">
        <f>VLOOKUP(A2201,TOURISM!$A$2:$F$2692,6,0)</f>
        <v>11440000000</v>
      </c>
      <c r="Y2201" s="43">
        <f t="shared" si="4"/>
        <v>-0.595888399412628</v>
      </c>
      <c r="Z2201" s="35">
        <f>VLOOKUP(A2201,BUSINESS!$A$2:$J$2692,5,0)</f>
        <v>0</v>
      </c>
      <c r="AA2201" s="5">
        <f>VLOOKUP(A2201,BUSINESS!$A$2:$J$2692,6,0)</f>
        <v>0</v>
      </c>
      <c r="AB2201" s="5">
        <f>VLOOKUP(A2201,BUSINESS!$A$2:$J$2692,7,0)</f>
        <v>0</v>
      </c>
      <c r="AC2201" s="5">
        <f>VLOOKUP(A2201,BUSINESS!$A$2:$J$2692,8,0)</f>
        <v>0</v>
      </c>
      <c r="AD2201" s="35">
        <f>VLOOKUP(A2201,BUSINESS!$A$2:$J$2692,9,0)</f>
        <v>0.594</v>
      </c>
      <c r="AE2201" s="35">
        <f>VLOOKUP(A2201,BUSINESS!$A$2:$J$2692,10,0)</f>
        <v>0.697</v>
      </c>
    </row>
    <row r="2202" customHeight="1" spans="1:31">
      <c r="A2202" s="22" t="str">
        <f t="shared" si="0"/>
        <v>South Korea-Asia2003</v>
      </c>
      <c r="B2202" s="22" t="s">
        <v>239</v>
      </c>
      <c r="C2202" s="22" t="s">
        <v>65</v>
      </c>
      <c r="D2202" s="23">
        <v>2003</v>
      </c>
      <c r="E2202" s="25">
        <v>681000000000</v>
      </c>
      <c r="F2202" s="24">
        <f t="shared" si="1"/>
        <v>14229.2060995195</v>
      </c>
      <c r="G2202" s="26">
        <v>0.052</v>
      </c>
      <c r="H2202" s="27">
        <v>695</v>
      </c>
      <c r="I2202" s="26">
        <v>0.062</v>
      </c>
      <c r="J2202" s="5">
        <f>VLOOKUP(A2202,ENERGY!$A$2:$F$2692,5,0)</f>
        <v>229178</v>
      </c>
      <c r="K2202" s="5">
        <f t="shared" si="2"/>
        <v>0.00478857708586737</v>
      </c>
      <c r="L2202" s="31">
        <f>VLOOKUP(A2202,ENERGY!$A$2:$F$2692,6,0)</f>
        <v>509376</v>
      </c>
      <c r="M2202" s="31">
        <f t="shared" si="3"/>
        <v>0.0106431954275313</v>
      </c>
      <c r="N2202" s="32">
        <f>VLOOKUP(A2202,'HUMAN RESOURCES'!$A$2:$M$2692,5,0)</f>
        <v>0.014</v>
      </c>
      <c r="O2202" s="32">
        <f>VLOOKUP(A2202,'HUMAN RESOURCES'!$A$2:$M$2692,6,0)</f>
        <v>0.005</v>
      </c>
      <c r="P2202" s="31">
        <f>VLOOKUP(A2202,'HUMAN RESOURCES'!$A$2:$M$2692,7,0)</f>
        <v>81</v>
      </c>
      <c r="Q2202" s="5">
        <f>VLOOKUP(A2202,'HUMAN RESOURCES'!$A$2:$M$2692,8,0)</f>
        <v>74</v>
      </c>
      <c r="R2202" s="5">
        <f>VLOOKUP(A2202,'HUMAN RESOURCES'!$A$2:$M$2692,9,0)</f>
        <v>0.199</v>
      </c>
      <c r="S2202" s="5">
        <f>VLOOKUP(A2202,'HUMAN RESOURCES'!$A$2:$M$2692,10,0)</f>
        <v>0.716</v>
      </c>
      <c r="T2202" s="5">
        <f>VLOOKUP(A2202,'HUMAN RESOURCES'!$A$2:$M$2692,11,0)</f>
        <v>0.085</v>
      </c>
      <c r="U2202" s="5">
        <f>VLOOKUP(A2202,'HUMAN RESOURCES'!$A$2:$M$2692,12,0)</f>
        <v>47859311</v>
      </c>
      <c r="V2202" s="35">
        <f>VLOOKUP(A2202,'HUMAN RESOURCES'!$A$2:$M$2692,13,0)</f>
        <v>0.807</v>
      </c>
      <c r="W2202" s="38">
        <f>VLOOKUP(A2202,TOURISM!$A$2:$F$2692,5,0)</f>
        <v>7005000000</v>
      </c>
      <c r="X2202" s="39">
        <f>VLOOKUP(A2202,TOURISM!$A$2:$F$2692,6,0)</f>
        <v>11063000000</v>
      </c>
      <c r="Y2202" s="43">
        <f t="shared" si="4"/>
        <v>-0.690326797385621</v>
      </c>
      <c r="Z2202" s="35">
        <f>VLOOKUP(A2202,BUSINESS!$A$2:$J$2692,5,0)</f>
        <v>0</v>
      </c>
      <c r="AA2202" s="5">
        <f>VLOOKUP(A2202,BUSINESS!$A$2:$J$2692,6,0)</f>
        <v>17</v>
      </c>
      <c r="AB2202" s="5">
        <f>VLOOKUP(A2202,BUSINESS!$A$2:$J$2692,7,0)</f>
        <v>0</v>
      </c>
      <c r="AC2202" s="5">
        <f>VLOOKUP(A2202,BUSINESS!$A$2:$J$2692,8,0)</f>
        <v>0</v>
      </c>
      <c r="AD2202" s="35">
        <f>VLOOKUP(A2202,BUSINESS!$A$2:$J$2692,9,0)</f>
        <v>0.655</v>
      </c>
      <c r="AE2202" s="35">
        <f>VLOOKUP(A2202,BUSINESS!$A$2:$J$2692,10,0)</f>
        <v>0.721</v>
      </c>
    </row>
    <row r="2203" customHeight="1" spans="1:31">
      <c r="A2203" s="22" t="str">
        <f t="shared" si="0"/>
        <v>South Korea-Asia2004</v>
      </c>
      <c r="B2203" s="22" t="s">
        <v>239</v>
      </c>
      <c r="C2203" s="22" t="s">
        <v>65</v>
      </c>
      <c r="D2203" s="23">
        <v>2004</v>
      </c>
      <c r="E2203" s="25">
        <v>765000000000</v>
      </c>
      <c r="F2203" s="24">
        <f t="shared" si="1"/>
        <v>15924.4237258093</v>
      </c>
      <c r="G2203" s="26">
        <v>0.052</v>
      </c>
      <c r="H2203" s="27">
        <v>784</v>
      </c>
      <c r="I2203" s="26">
        <v>0.059</v>
      </c>
      <c r="J2203" s="5">
        <f>VLOOKUP(A2203,ENERGY!$A$2:$F$2692,5,0)</f>
        <v>226946</v>
      </c>
      <c r="K2203" s="5">
        <f t="shared" si="2"/>
        <v>0.00472416244036277</v>
      </c>
      <c r="L2203" s="31">
        <f>VLOOKUP(A2203,ENERGY!$A$2:$F$2692,6,0)</f>
        <v>508052</v>
      </c>
      <c r="M2203" s="31">
        <f t="shared" si="3"/>
        <v>0.0105757324480325</v>
      </c>
      <c r="N2203" s="32">
        <f>VLOOKUP(A2203,'HUMAN RESOURCES'!$A$2:$M$2692,5,0)</f>
        <v>0.018</v>
      </c>
      <c r="O2203" s="32">
        <f>VLOOKUP(A2203,'HUMAN RESOURCES'!$A$2:$M$2692,6,0)</f>
        <v>0</v>
      </c>
      <c r="P2203" s="31">
        <f>VLOOKUP(A2203,'HUMAN RESOURCES'!$A$2:$M$2692,7,0)</f>
        <v>81</v>
      </c>
      <c r="Q2203" s="5">
        <f>VLOOKUP(A2203,'HUMAN RESOURCES'!$A$2:$M$2692,8,0)</f>
        <v>75</v>
      </c>
      <c r="R2203" s="5">
        <f>VLOOKUP(A2203,'HUMAN RESOURCES'!$A$2:$M$2692,9,0)</f>
        <v>0.196</v>
      </c>
      <c r="S2203" s="5">
        <f>VLOOKUP(A2203,'HUMAN RESOURCES'!$A$2:$M$2692,10,0)</f>
        <v>0.716</v>
      </c>
      <c r="T2203" s="5">
        <f>VLOOKUP(A2203,'HUMAN RESOURCES'!$A$2:$M$2692,11,0)</f>
        <v>0.089</v>
      </c>
      <c r="U2203" s="5">
        <f>VLOOKUP(A2203,'HUMAN RESOURCES'!$A$2:$M$2692,12,0)</f>
        <v>48039415</v>
      </c>
      <c r="V2203" s="35">
        <f>VLOOKUP(A2203,'HUMAN RESOURCES'!$A$2:$M$2692,13,0)</f>
        <v>0.81</v>
      </c>
      <c r="W2203" s="38">
        <f>VLOOKUP(A2203,TOURISM!$A$2:$F$2692,5,0)</f>
        <v>8226000000</v>
      </c>
      <c r="X2203" s="39">
        <f>VLOOKUP(A2203,TOURISM!$A$2:$F$2692,6,0)</f>
        <v>13507000000</v>
      </c>
      <c r="Y2203" s="43">
        <f t="shared" si="4"/>
        <v>-0.961469933184855</v>
      </c>
      <c r="Z2203" s="35">
        <f>VLOOKUP(A2203,BUSINESS!$A$2:$J$2692,5,0)</f>
        <v>0</v>
      </c>
      <c r="AA2203" s="5">
        <f>VLOOKUP(A2203,BUSINESS!$A$2:$J$2692,6,0)</f>
        <v>17</v>
      </c>
      <c r="AB2203" s="5">
        <f>VLOOKUP(A2203,BUSINESS!$A$2:$J$2692,7,0)</f>
        <v>0</v>
      </c>
      <c r="AC2203" s="5">
        <f>VLOOKUP(A2203,BUSINESS!$A$2:$J$2692,8,0)</f>
        <v>0</v>
      </c>
      <c r="AD2203" s="35">
        <f>VLOOKUP(A2203,BUSINESS!$A$2:$J$2692,9,0)</f>
        <v>0.727</v>
      </c>
      <c r="AE2203" s="35">
        <f>VLOOKUP(A2203,BUSINESS!$A$2:$J$2692,10,0)</f>
        <v>0.782</v>
      </c>
    </row>
    <row r="2204" customHeight="1" spans="1:31">
      <c r="A2204" s="22" t="str">
        <f t="shared" si="0"/>
        <v>South Korea-Asia2005</v>
      </c>
      <c r="B2204" s="22" t="s">
        <v>239</v>
      </c>
      <c r="C2204" s="22" t="s">
        <v>65</v>
      </c>
      <c r="D2204" s="23">
        <v>2005</v>
      </c>
      <c r="E2204" s="25">
        <v>898000000000</v>
      </c>
      <c r="F2204" s="24">
        <f t="shared" si="1"/>
        <v>18654.6712283501</v>
      </c>
      <c r="G2204" s="26">
        <v>0.056</v>
      </c>
      <c r="H2204" s="27">
        <v>988</v>
      </c>
      <c r="I2204" s="26">
        <v>0.056</v>
      </c>
      <c r="J2204" s="5">
        <f>VLOOKUP(A2204,ENERGY!$A$2:$F$2692,5,0)</f>
        <v>208284</v>
      </c>
      <c r="K2204" s="5">
        <f t="shared" si="2"/>
        <v>0.00432680349902635</v>
      </c>
      <c r="L2204" s="31">
        <f>VLOOKUP(A2204,ENERGY!$A$2:$F$2692,6,0)</f>
        <v>482277</v>
      </c>
      <c r="M2204" s="31">
        <f t="shared" si="3"/>
        <v>0.0100186179019989</v>
      </c>
      <c r="N2204" s="32">
        <f>VLOOKUP(A2204,'HUMAN RESOURCES'!$A$2:$M$2692,5,0)</f>
        <v>0.018</v>
      </c>
      <c r="O2204" s="32">
        <f>VLOOKUP(A2204,'HUMAN RESOURCES'!$A$2:$M$2692,6,0)</f>
        <v>0</v>
      </c>
      <c r="P2204" s="31">
        <f>VLOOKUP(A2204,'HUMAN RESOURCES'!$A$2:$M$2692,7,0)</f>
        <v>82</v>
      </c>
      <c r="Q2204" s="5">
        <f>VLOOKUP(A2204,'HUMAN RESOURCES'!$A$2:$M$2692,8,0)</f>
        <v>75</v>
      </c>
      <c r="R2204" s="5">
        <f>VLOOKUP(A2204,'HUMAN RESOURCES'!$A$2:$M$2692,9,0)</f>
        <v>0.191</v>
      </c>
      <c r="S2204" s="5">
        <f>VLOOKUP(A2204,'HUMAN RESOURCES'!$A$2:$M$2692,10,0)</f>
        <v>0.716</v>
      </c>
      <c r="T2204" s="5">
        <f>VLOOKUP(A2204,'HUMAN RESOURCES'!$A$2:$M$2692,11,0)</f>
        <v>0.093</v>
      </c>
      <c r="U2204" s="5">
        <f>VLOOKUP(A2204,'HUMAN RESOURCES'!$A$2:$M$2692,12,0)</f>
        <v>48138077</v>
      </c>
      <c r="V2204" s="35">
        <f>VLOOKUP(A2204,'HUMAN RESOURCES'!$A$2:$M$2692,13,0)</f>
        <v>0.813</v>
      </c>
      <c r="W2204" s="38">
        <f>VLOOKUP(A2204,TOURISM!$A$2:$F$2692,5,0)</f>
        <v>8290000000</v>
      </c>
      <c r="X2204" s="39">
        <f>VLOOKUP(A2204,TOURISM!$A$2:$F$2692,6,0)</f>
        <v>16924000000</v>
      </c>
      <c r="Y2204" s="43">
        <f t="shared" si="4"/>
        <v>-1.23574257425743</v>
      </c>
      <c r="Z2204" s="35">
        <f>VLOOKUP(A2204,BUSINESS!$A$2:$J$2692,5,0)</f>
        <v>0.354</v>
      </c>
      <c r="AA2204" s="5">
        <f>VLOOKUP(A2204,BUSINESS!$A$2:$J$2692,6,0)</f>
        <v>17</v>
      </c>
      <c r="AB2204" s="5">
        <f>VLOOKUP(A2204,BUSINESS!$A$2:$J$2692,7,0)</f>
        <v>0</v>
      </c>
      <c r="AC2204" s="5">
        <f>VLOOKUP(A2204,BUSINESS!$A$2:$J$2692,8,0)</f>
        <v>290</v>
      </c>
      <c r="AD2204" s="35">
        <f>VLOOKUP(A2204,BUSINESS!$A$2:$J$2692,9,0)</f>
        <v>0.735</v>
      </c>
      <c r="AE2204" s="35">
        <f>VLOOKUP(A2204,BUSINESS!$A$2:$J$2692,10,0)</f>
        <v>0.815</v>
      </c>
    </row>
    <row r="2205" customHeight="1" spans="1:31">
      <c r="A2205" s="22" t="str">
        <f t="shared" si="0"/>
        <v>South Korea-Asia2006</v>
      </c>
      <c r="B2205" s="22" t="s">
        <v>239</v>
      </c>
      <c r="C2205" s="22" t="s">
        <v>65</v>
      </c>
      <c r="D2205" s="23">
        <v>2006</v>
      </c>
      <c r="E2205" s="25">
        <v>1010000000000</v>
      </c>
      <c r="F2205" s="24">
        <f t="shared" si="1"/>
        <v>20879.8711550699</v>
      </c>
      <c r="G2205" s="26">
        <v>0.061</v>
      </c>
      <c r="H2205" s="27">
        <v>1201</v>
      </c>
      <c r="I2205" s="26">
        <v>0.06</v>
      </c>
      <c r="J2205" s="5">
        <f>VLOOKUP(A2205,ENERGY!$A$2:$F$2692,5,0)</f>
        <v>191046</v>
      </c>
      <c r="K2205" s="5">
        <f t="shared" si="2"/>
        <v>0.00394952065811038</v>
      </c>
      <c r="L2205" s="31">
        <f>VLOOKUP(A2205,ENERGY!$A$2:$F$2692,6,0)</f>
        <v>450194</v>
      </c>
      <c r="M2205" s="31">
        <f t="shared" si="3"/>
        <v>0.00930692347998569</v>
      </c>
      <c r="N2205" s="32">
        <f>VLOOKUP(A2205,'HUMAN RESOURCES'!$A$2:$M$2692,5,0)</f>
        <v>0.019</v>
      </c>
      <c r="O2205" s="32">
        <f>VLOOKUP(A2205,'HUMAN RESOURCES'!$A$2:$M$2692,6,0)</f>
        <v>0</v>
      </c>
      <c r="P2205" s="31">
        <f>VLOOKUP(A2205,'HUMAN RESOURCES'!$A$2:$M$2692,7,0)</f>
        <v>82</v>
      </c>
      <c r="Q2205" s="5">
        <f>VLOOKUP(A2205,'HUMAN RESOURCES'!$A$2:$M$2692,8,0)</f>
        <v>76</v>
      </c>
      <c r="R2205" s="5">
        <f>VLOOKUP(A2205,'HUMAN RESOURCES'!$A$2:$M$2692,9,0)</f>
        <v>0.186</v>
      </c>
      <c r="S2205" s="5">
        <f>VLOOKUP(A2205,'HUMAN RESOURCES'!$A$2:$M$2692,10,0)</f>
        <v>0.718</v>
      </c>
      <c r="T2205" s="5">
        <f>VLOOKUP(A2205,'HUMAN RESOURCES'!$A$2:$M$2692,11,0)</f>
        <v>0.097</v>
      </c>
      <c r="U2205" s="5">
        <f>VLOOKUP(A2205,'HUMAN RESOURCES'!$A$2:$M$2692,12,0)</f>
        <v>48371946</v>
      </c>
      <c r="V2205" s="35">
        <f>VLOOKUP(A2205,'HUMAN RESOURCES'!$A$2:$M$2692,13,0)</f>
        <v>0.815</v>
      </c>
      <c r="W2205" s="38">
        <f>VLOOKUP(A2205,TOURISM!$A$2:$F$2692,5,0)</f>
        <v>8508000000</v>
      </c>
      <c r="X2205" s="39">
        <f>VLOOKUP(A2205,TOURISM!$A$2:$F$2692,6,0)</f>
        <v>20989000000</v>
      </c>
      <c r="Y2205" s="43">
        <f t="shared" si="4"/>
        <v>-1.35366071428571</v>
      </c>
      <c r="Z2205" s="35">
        <f>VLOOKUP(A2205,BUSINESS!$A$2:$J$2692,5,0)</f>
        <v>0.311</v>
      </c>
      <c r="AA2205" s="5">
        <f>VLOOKUP(A2205,BUSINESS!$A$2:$J$2692,6,0)</f>
        <v>17</v>
      </c>
      <c r="AB2205" s="5">
        <f>VLOOKUP(A2205,BUSINESS!$A$2:$J$2692,7,0)</f>
        <v>0</v>
      </c>
      <c r="AC2205" s="5">
        <f>VLOOKUP(A2205,BUSINESS!$A$2:$J$2692,8,0)</f>
        <v>290</v>
      </c>
      <c r="AD2205" s="35">
        <f>VLOOKUP(A2205,BUSINESS!$A$2:$J$2692,9,0)</f>
        <v>0.781</v>
      </c>
      <c r="AE2205" s="35">
        <f>VLOOKUP(A2205,BUSINESS!$A$2:$J$2692,10,0)</f>
        <v>0.85</v>
      </c>
    </row>
    <row r="2206" customHeight="1" spans="1:31">
      <c r="A2206" s="22" t="str">
        <f t="shared" si="0"/>
        <v>South Korea-Asia2007</v>
      </c>
      <c r="B2206" s="22" t="s">
        <v>239</v>
      </c>
      <c r="C2206" s="22" t="s">
        <v>65</v>
      </c>
      <c r="D2206" s="23">
        <v>2007</v>
      </c>
      <c r="E2206" s="25">
        <v>1120000000000</v>
      </c>
      <c r="F2206" s="24">
        <f t="shared" si="1"/>
        <v>23046.3809239179</v>
      </c>
      <c r="G2206" s="26">
        <v>0.064</v>
      </c>
      <c r="H2206" s="27">
        <v>1379</v>
      </c>
      <c r="I2206" s="26">
        <v>0.066</v>
      </c>
      <c r="J2206" s="5">
        <f>VLOOKUP(A2206,ENERGY!$A$2:$F$2692,5,0)</f>
        <v>222147</v>
      </c>
      <c r="K2206" s="5">
        <f t="shared" si="2"/>
        <v>0.00457114677062999</v>
      </c>
      <c r="L2206" s="31">
        <f>VLOOKUP(A2206,ENERGY!$A$2:$F$2692,6,0)</f>
        <v>495837</v>
      </c>
      <c r="M2206" s="31">
        <f t="shared" si="3"/>
        <v>0.0102029003376542</v>
      </c>
      <c r="N2206" s="32">
        <f>VLOOKUP(A2206,'HUMAN RESOURCES'!$A$2:$M$2692,5,0)</f>
        <v>0.022</v>
      </c>
      <c r="O2206" s="32">
        <f>VLOOKUP(A2206,'HUMAN RESOURCES'!$A$2:$M$2692,6,0)</f>
        <v>0</v>
      </c>
      <c r="P2206" s="31">
        <f>VLOOKUP(A2206,'HUMAN RESOURCES'!$A$2:$M$2692,7,0)</f>
        <v>83</v>
      </c>
      <c r="Q2206" s="5">
        <f>VLOOKUP(A2206,'HUMAN RESOURCES'!$A$2:$M$2692,8,0)</f>
        <v>76</v>
      </c>
      <c r="R2206" s="5">
        <f>VLOOKUP(A2206,'HUMAN RESOURCES'!$A$2:$M$2692,9,0)</f>
        <v>0.18</v>
      </c>
      <c r="S2206" s="5">
        <f>VLOOKUP(A2206,'HUMAN RESOURCES'!$A$2:$M$2692,10,0)</f>
        <v>0.72</v>
      </c>
      <c r="T2206" s="5">
        <f>VLOOKUP(A2206,'HUMAN RESOURCES'!$A$2:$M$2692,11,0)</f>
        <v>0.1</v>
      </c>
      <c r="U2206" s="5">
        <f>VLOOKUP(A2206,'HUMAN RESOURCES'!$A$2:$M$2692,12,0)</f>
        <v>48597652</v>
      </c>
      <c r="V2206" s="35">
        <f>VLOOKUP(A2206,'HUMAN RESOURCES'!$A$2:$M$2692,13,0)</f>
        <v>0.816</v>
      </c>
      <c r="W2206" s="38">
        <f>VLOOKUP(A2206,TOURISM!$A$2:$F$2692,5,0)</f>
        <v>9288000000</v>
      </c>
      <c r="X2206" s="39">
        <f>VLOOKUP(A2206,TOURISM!$A$2:$F$2692,6,0)</f>
        <v>24449000000</v>
      </c>
      <c r="Y2206" s="43">
        <f t="shared" si="4"/>
        <v>-0.7977</v>
      </c>
      <c r="Z2206" s="35">
        <f>VLOOKUP(A2206,BUSINESS!$A$2:$J$2692,5,0)</f>
        <v>0.302</v>
      </c>
      <c r="AA2206" s="5">
        <f>VLOOKUP(A2206,BUSINESS!$A$2:$J$2692,6,0)</f>
        <v>17</v>
      </c>
      <c r="AB2206" s="5">
        <f>VLOOKUP(A2206,BUSINESS!$A$2:$J$2692,7,0)</f>
        <v>0</v>
      </c>
      <c r="AC2206" s="5">
        <f>VLOOKUP(A2206,BUSINESS!$A$2:$J$2692,8,0)</f>
        <v>290</v>
      </c>
      <c r="AD2206" s="35">
        <f>VLOOKUP(A2206,BUSINESS!$A$2:$J$2692,9,0)</f>
        <v>0.788</v>
      </c>
      <c r="AE2206" s="35">
        <f>VLOOKUP(A2206,BUSINESS!$A$2:$J$2692,10,0)</f>
        <v>0.933</v>
      </c>
    </row>
    <row r="2207" customHeight="1" spans="1:31">
      <c r="A2207" s="22" t="str">
        <f t="shared" si="0"/>
        <v>South Korea-Asia2008</v>
      </c>
      <c r="B2207" s="22" t="s">
        <v>239</v>
      </c>
      <c r="C2207" s="22" t="s">
        <v>65</v>
      </c>
      <c r="D2207" s="23">
        <v>2008</v>
      </c>
      <c r="E2207" s="25">
        <v>1000000000000</v>
      </c>
      <c r="F2207" s="24">
        <f t="shared" si="1"/>
        <v>20429.5525899381</v>
      </c>
      <c r="G2207" s="26">
        <v>0.066</v>
      </c>
      <c r="H2207" s="27">
        <v>1253</v>
      </c>
      <c r="I2207" s="26">
        <v>0.072</v>
      </c>
      <c r="J2207" s="5">
        <f>VLOOKUP(A2207,ENERGY!$A$2:$F$2692,5,0)</f>
        <v>198667</v>
      </c>
      <c r="K2207" s="5">
        <f t="shared" si="2"/>
        <v>0.00405867792438524</v>
      </c>
      <c r="L2207" s="31">
        <f>VLOOKUP(A2207,ENERGY!$A$2:$F$2692,6,0)</f>
        <v>465632</v>
      </c>
      <c r="M2207" s="31">
        <f t="shared" si="3"/>
        <v>0.00951265343155808</v>
      </c>
      <c r="N2207" s="32">
        <f>VLOOKUP(A2207,'HUMAN RESOURCES'!$A$2:$M$2692,5,0)</f>
        <v>0.023</v>
      </c>
      <c r="O2207" s="32">
        <f>VLOOKUP(A2207,'HUMAN RESOURCES'!$A$2:$M$2692,6,0)</f>
        <v>0.02</v>
      </c>
      <c r="P2207" s="31">
        <f>VLOOKUP(A2207,'HUMAN RESOURCES'!$A$2:$M$2692,7,0)</f>
        <v>83</v>
      </c>
      <c r="Q2207" s="5">
        <f>VLOOKUP(A2207,'HUMAN RESOURCES'!$A$2:$M$2692,8,0)</f>
        <v>77</v>
      </c>
      <c r="R2207" s="5">
        <f>VLOOKUP(A2207,'HUMAN RESOURCES'!$A$2:$M$2692,9,0)</f>
        <v>0.174</v>
      </c>
      <c r="S2207" s="5">
        <f>VLOOKUP(A2207,'HUMAN RESOURCES'!$A$2:$M$2692,10,0)</f>
        <v>0.722</v>
      </c>
      <c r="T2207" s="5">
        <f>VLOOKUP(A2207,'HUMAN RESOURCES'!$A$2:$M$2692,11,0)</f>
        <v>0.104</v>
      </c>
      <c r="U2207" s="5">
        <f>VLOOKUP(A2207,'HUMAN RESOURCES'!$A$2:$M$2692,12,0)</f>
        <v>48948698</v>
      </c>
      <c r="V2207" s="35">
        <f>VLOOKUP(A2207,'HUMAN RESOURCES'!$A$2:$M$2692,13,0)</f>
        <v>0.817</v>
      </c>
      <c r="W2207" s="38">
        <f>VLOOKUP(A2207,TOURISM!$A$2:$F$2692,5,0)</f>
        <v>13479000000</v>
      </c>
      <c r="X2207" s="39">
        <f>VLOOKUP(A2207,TOURISM!$A$2:$F$2692,6,0)</f>
        <v>21456000000</v>
      </c>
      <c r="Y2207" s="43">
        <f t="shared" si="4"/>
        <v>-0.33880266075388</v>
      </c>
      <c r="Z2207" s="35">
        <f>VLOOKUP(A2207,BUSINESS!$A$2:$J$2692,5,0)</f>
        <v>0.325</v>
      </c>
      <c r="AA2207" s="5">
        <f>VLOOKUP(A2207,BUSINESS!$A$2:$J$2692,6,0)</f>
        <v>17</v>
      </c>
      <c r="AB2207" s="5">
        <f>VLOOKUP(A2207,BUSINESS!$A$2:$J$2692,7,0)</f>
        <v>0</v>
      </c>
      <c r="AC2207" s="5">
        <f>VLOOKUP(A2207,BUSINESS!$A$2:$J$2692,8,0)</f>
        <v>250</v>
      </c>
      <c r="AD2207" s="35">
        <f>VLOOKUP(A2207,BUSINESS!$A$2:$J$2692,9,0)</f>
        <v>0.81</v>
      </c>
      <c r="AE2207" s="35">
        <f>VLOOKUP(A2207,BUSINESS!$A$2:$J$2692,10,0)</f>
        <v>0.953</v>
      </c>
    </row>
    <row r="2208" customHeight="1" spans="1:31">
      <c r="A2208" s="22" t="str">
        <f t="shared" si="0"/>
        <v>South Korea-Asia2009</v>
      </c>
      <c r="B2208" s="22" t="s">
        <v>239</v>
      </c>
      <c r="C2208" s="22" t="s">
        <v>65</v>
      </c>
      <c r="D2208" s="23">
        <v>2009</v>
      </c>
      <c r="E2208" s="25">
        <v>902000000000</v>
      </c>
      <c r="F2208" s="24">
        <f t="shared" si="1"/>
        <v>18340.0289349539</v>
      </c>
      <c r="G2208" s="26">
        <v>0.071</v>
      </c>
      <c r="H2208" s="27">
        <v>1204</v>
      </c>
      <c r="I2208" s="26">
        <v>0.056</v>
      </c>
      <c r="J2208" s="5">
        <f>VLOOKUP(A2208,ENERGY!$A$2:$F$2692,5,0)</f>
        <v>210176</v>
      </c>
      <c r="K2208" s="5">
        <f t="shared" si="2"/>
        <v>0.00427343006810739</v>
      </c>
      <c r="L2208" s="31">
        <f>VLOOKUP(A2208,ENERGY!$A$2:$F$2692,6,0)</f>
        <v>462918</v>
      </c>
      <c r="M2208" s="31">
        <f t="shared" si="3"/>
        <v>0.00941233870788356</v>
      </c>
      <c r="N2208" s="32">
        <f>VLOOKUP(A2208,'HUMAN RESOURCES'!$A$2:$M$2692,5,0)</f>
        <v>0.024</v>
      </c>
      <c r="O2208" s="32">
        <f>VLOOKUP(A2208,'HUMAN RESOURCES'!$A$2:$M$2692,6,0)</f>
        <v>0.05</v>
      </c>
      <c r="P2208" s="31">
        <f>VLOOKUP(A2208,'HUMAN RESOURCES'!$A$2:$M$2692,7,0)</f>
        <v>84</v>
      </c>
      <c r="Q2208" s="5">
        <f>VLOOKUP(A2208,'HUMAN RESOURCES'!$A$2:$M$2692,8,0)</f>
        <v>77</v>
      </c>
      <c r="R2208" s="5">
        <f>VLOOKUP(A2208,'HUMAN RESOURCES'!$A$2:$M$2692,9,0)</f>
        <v>0.168</v>
      </c>
      <c r="S2208" s="5">
        <f>VLOOKUP(A2208,'HUMAN RESOURCES'!$A$2:$M$2692,10,0)</f>
        <v>0.725</v>
      </c>
      <c r="T2208" s="5">
        <f>VLOOKUP(A2208,'HUMAN RESOURCES'!$A$2:$M$2692,11,0)</f>
        <v>0.107</v>
      </c>
      <c r="U2208" s="5">
        <f>VLOOKUP(A2208,'HUMAN RESOURCES'!$A$2:$M$2692,12,0)</f>
        <v>49182038</v>
      </c>
      <c r="V2208" s="35">
        <f>VLOOKUP(A2208,'HUMAN RESOURCES'!$A$2:$M$2692,13,0)</f>
        <v>0.818</v>
      </c>
      <c r="W2208" s="38">
        <f>VLOOKUP(A2208,TOURISM!$A$2:$F$2692,5,0)</f>
        <v>13304000000</v>
      </c>
      <c r="X2208" s="39">
        <f>VLOOKUP(A2208,TOURISM!$A$2:$F$2692,6,0)</f>
        <v>16360000000</v>
      </c>
      <c r="Y2208" s="43">
        <f t="shared" si="4"/>
        <v>-0.587522935779817</v>
      </c>
      <c r="Z2208" s="35">
        <f>VLOOKUP(A2208,BUSINESS!$A$2:$J$2692,5,0)</f>
        <v>0.31</v>
      </c>
      <c r="AA2208" s="5">
        <f>VLOOKUP(A2208,BUSINESS!$A$2:$J$2692,6,0)</f>
        <v>14</v>
      </c>
      <c r="AB2208" s="5">
        <f>VLOOKUP(A2208,BUSINESS!$A$2:$J$2692,7,0)</f>
        <v>0</v>
      </c>
      <c r="AC2208" s="5">
        <f>VLOOKUP(A2208,BUSINESS!$A$2:$J$2692,8,0)</f>
        <v>250</v>
      </c>
      <c r="AD2208" s="35">
        <f>VLOOKUP(A2208,BUSINESS!$A$2:$J$2692,9,0)</f>
        <v>0.816</v>
      </c>
      <c r="AE2208" s="35">
        <f>VLOOKUP(A2208,BUSINESS!$A$2:$J$2692,10,0)</f>
        <v>0.995</v>
      </c>
    </row>
    <row r="2209" customHeight="1" spans="1:31">
      <c r="A2209" s="22" t="str">
        <f t="shared" si="0"/>
        <v>South Korea-Asia2010</v>
      </c>
      <c r="B2209" s="22" t="s">
        <v>239</v>
      </c>
      <c r="C2209" s="22" t="s">
        <v>65</v>
      </c>
      <c r="D2209" s="23">
        <v>2010</v>
      </c>
      <c r="E2209" s="25">
        <v>1090000000000</v>
      </c>
      <c r="F2209" s="24">
        <f t="shared" si="1"/>
        <v>22060.1482692923</v>
      </c>
      <c r="G2209" s="26">
        <v>0.073</v>
      </c>
      <c r="H2209" s="27">
        <v>1498</v>
      </c>
      <c r="I2209" s="26">
        <v>0.055</v>
      </c>
      <c r="J2209" s="5">
        <f>VLOOKUP(A2209,ENERGY!$A$2:$F$2692,5,0)</f>
        <v>213600</v>
      </c>
      <c r="K2209" s="5">
        <f t="shared" si="2"/>
        <v>0.00432297951405582</v>
      </c>
      <c r="L2209" s="31">
        <f>VLOOKUP(A2209,ENERGY!$A$2:$F$2692,6,0)</f>
        <v>470806</v>
      </c>
      <c r="M2209" s="31">
        <f t="shared" si="3"/>
        <v>0.00952848639089215</v>
      </c>
      <c r="N2209" s="32">
        <f>VLOOKUP(A2209,'HUMAN RESOURCES'!$A$2:$M$2692,5,0)</f>
        <v>0.025</v>
      </c>
      <c r="O2209" s="32">
        <f>VLOOKUP(A2209,'HUMAN RESOURCES'!$A$2:$M$2692,6,0)</f>
        <v>0.036</v>
      </c>
      <c r="P2209" s="31">
        <f>VLOOKUP(A2209,'HUMAN RESOURCES'!$A$2:$M$2692,7,0)</f>
        <v>84</v>
      </c>
      <c r="Q2209" s="5">
        <f>VLOOKUP(A2209,'HUMAN RESOURCES'!$A$2:$M$2692,8,0)</f>
        <v>77</v>
      </c>
      <c r="R2209" s="5">
        <f>VLOOKUP(A2209,'HUMAN RESOURCES'!$A$2:$M$2692,9,0)</f>
        <v>0.162</v>
      </c>
      <c r="S2209" s="5">
        <f>VLOOKUP(A2209,'HUMAN RESOURCES'!$A$2:$M$2692,10,0)</f>
        <v>0.727</v>
      </c>
      <c r="T2209" s="5">
        <f>VLOOKUP(A2209,'HUMAN RESOURCES'!$A$2:$M$2692,11,0)</f>
        <v>0.111</v>
      </c>
      <c r="U2209" s="5">
        <f>VLOOKUP(A2209,'HUMAN RESOURCES'!$A$2:$M$2692,12,0)</f>
        <v>49410366</v>
      </c>
      <c r="V2209" s="35">
        <f>VLOOKUP(A2209,'HUMAN RESOURCES'!$A$2:$M$2692,13,0)</f>
        <v>0.819</v>
      </c>
      <c r="W2209" s="38">
        <f>VLOOKUP(A2209,TOURISM!$A$2:$F$2692,5,0)</f>
        <v>14398000000</v>
      </c>
      <c r="X2209" s="39">
        <f>VLOOKUP(A2209,TOURISM!$A$2:$F$2692,6,0)</f>
        <v>20802000000</v>
      </c>
      <c r="Y2209" s="43">
        <f t="shared" si="4"/>
        <v>-0.395166666666667</v>
      </c>
      <c r="Z2209" s="35">
        <f>VLOOKUP(A2209,BUSINESS!$A$2:$J$2692,5,0)</f>
        <v>0.288</v>
      </c>
      <c r="AA2209" s="5">
        <f>VLOOKUP(A2209,BUSINESS!$A$2:$J$2692,6,0)</f>
        <v>14</v>
      </c>
      <c r="AB2209" s="5">
        <f>VLOOKUP(A2209,BUSINESS!$A$2:$J$2692,7,0)</f>
        <v>0</v>
      </c>
      <c r="AC2209" s="5">
        <f>VLOOKUP(A2209,BUSINESS!$A$2:$J$2692,8,0)</f>
        <v>250</v>
      </c>
      <c r="AD2209" s="35">
        <f>VLOOKUP(A2209,BUSINESS!$A$2:$J$2692,9,0)</f>
        <v>0.837</v>
      </c>
      <c r="AE2209" s="35">
        <f>VLOOKUP(A2209,BUSINESS!$A$2:$J$2692,10,0)</f>
        <v>1.048</v>
      </c>
    </row>
    <row r="2210" customHeight="1" spans="1:31">
      <c r="A2210" s="22" t="str">
        <f t="shared" si="0"/>
        <v>South Korea-Asia2011</v>
      </c>
      <c r="B2210" s="22" t="s">
        <v>239</v>
      </c>
      <c r="C2210" s="22" t="s">
        <v>65</v>
      </c>
      <c r="D2210" s="23">
        <v>2011</v>
      </c>
      <c r="E2210" s="25">
        <v>1200000000000</v>
      </c>
      <c r="F2210" s="24">
        <f t="shared" si="1"/>
        <v>24106.3378776459</v>
      </c>
      <c r="G2210" s="26">
        <v>0.074</v>
      </c>
      <c r="H2210" s="27">
        <v>1652</v>
      </c>
      <c r="I2210" s="26">
        <v>0.058</v>
      </c>
      <c r="J2210" s="5">
        <f>VLOOKUP(A2210,ENERGY!$A$2:$F$2692,5,0)</f>
        <v>202717</v>
      </c>
      <c r="K2210" s="5">
        <f t="shared" si="2"/>
        <v>0.00407230374628562</v>
      </c>
      <c r="L2210" s="31">
        <f>VLOOKUP(A2210,ENERGY!$A$2:$F$2692,6,0)</f>
        <v>466215</v>
      </c>
      <c r="M2210" s="31">
        <f t="shared" si="3"/>
        <v>0.00936561359468889</v>
      </c>
      <c r="N2210" s="32">
        <f>VLOOKUP(A2210,'HUMAN RESOURCES'!$A$2:$M$2692,5,0)</f>
        <v>0.029</v>
      </c>
      <c r="O2210" s="32">
        <f>VLOOKUP(A2210,'HUMAN RESOURCES'!$A$2:$M$2692,6,0)</f>
        <v>0.017</v>
      </c>
      <c r="P2210" s="31">
        <f>VLOOKUP(A2210,'HUMAN RESOURCES'!$A$2:$M$2692,7,0)</f>
        <v>84</v>
      </c>
      <c r="Q2210" s="5">
        <f>VLOOKUP(A2210,'HUMAN RESOURCES'!$A$2:$M$2692,8,0)</f>
        <v>78</v>
      </c>
      <c r="R2210" s="5">
        <f>VLOOKUP(A2210,'HUMAN RESOURCES'!$A$2:$M$2692,9,0)</f>
        <v>0.157</v>
      </c>
      <c r="S2210" s="5">
        <f>VLOOKUP(A2210,'HUMAN RESOURCES'!$A$2:$M$2692,10,0)</f>
        <v>0.728</v>
      </c>
      <c r="T2210" s="5">
        <f>VLOOKUP(A2210,'HUMAN RESOURCES'!$A$2:$M$2692,11,0)</f>
        <v>0.114</v>
      </c>
      <c r="U2210" s="5">
        <f>VLOOKUP(A2210,'HUMAN RESOURCES'!$A$2:$M$2692,12,0)</f>
        <v>49779440</v>
      </c>
      <c r="V2210" s="35">
        <f>VLOOKUP(A2210,'HUMAN RESOURCES'!$A$2:$M$2692,13,0)</f>
        <v>0.82</v>
      </c>
      <c r="W2210" s="38">
        <f>VLOOKUP(A2210,TOURISM!$A$2:$F$2692,5,0)</f>
        <v>17467000000</v>
      </c>
      <c r="X2210" s="39">
        <f>VLOOKUP(A2210,TOURISM!$A$2:$F$2692,6,0)</f>
        <v>22209000000</v>
      </c>
      <c r="Y2210" s="43">
        <f t="shared" si="4"/>
        <v>-0.224016393442623</v>
      </c>
      <c r="Z2210" s="35">
        <f>VLOOKUP(A2210,BUSINESS!$A$2:$J$2692,5,0)</f>
        <v>0.287</v>
      </c>
      <c r="AA2210" s="5">
        <f>VLOOKUP(A2210,BUSINESS!$A$2:$J$2692,6,0)</f>
        <v>6</v>
      </c>
      <c r="AB2210" s="5">
        <f>VLOOKUP(A2210,BUSINESS!$A$2:$J$2692,7,0)</f>
        <v>0</v>
      </c>
      <c r="AC2210" s="5">
        <f>VLOOKUP(A2210,BUSINESS!$A$2:$J$2692,8,0)</f>
        <v>225</v>
      </c>
      <c r="AD2210" s="35">
        <f>VLOOKUP(A2210,BUSINESS!$A$2:$J$2692,9,0)</f>
        <v>0.838</v>
      </c>
      <c r="AE2210" s="35">
        <f>VLOOKUP(A2210,BUSINESS!$A$2:$J$2692,10,0)</f>
        <v>1.077</v>
      </c>
    </row>
    <row r="2211" customHeight="1" spans="1:31">
      <c r="A2211" s="22" t="str">
        <f t="shared" si="0"/>
        <v>South Korea-Asia2012</v>
      </c>
      <c r="B2211" s="22" t="s">
        <v>239</v>
      </c>
      <c r="C2211" s="22" t="s">
        <v>65</v>
      </c>
      <c r="D2211" s="23">
        <v>2012</v>
      </c>
      <c r="E2211" s="25">
        <v>1220000000000</v>
      </c>
      <c r="F2211" s="24">
        <f t="shared" si="1"/>
        <v>24397.8329844743</v>
      </c>
      <c r="G2211" s="26">
        <v>0.075</v>
      </c>
      <c r="H2211" s="27">
        <v>1703</v>
      </c>
      <c r="I2211" s="26">
        <v>0.054</v>
      </c>
      <c r="J2211" s="5">
        <f>VLOOKUP(A2211,ENERGY!$A$2:$F$2692,5,0)</f>
        <v>188161</v>
      </c>
      <c r="K2211" s="5">
        <f t="shared" si="2"/>
        <v>0.00376288578048498</v>
      </c>
      <c r="L2211" s="31">
        <f>VLOOKUP(A2211,ENERGY!$A$2:$F$2692,6,0)</f>
        <v>447561</v>
      </c>
      <c r="M2211" s="31">
        <f t="shared" si="3"/>
        <v>0.00895042502324944</v>
      </c>
      <c r="N2211" s="32">
        <f>VLOOKUP(A2211,'HUMAN RESOURCES'!$A$2:$M$2692,5,0)</f>
        <v>0.029</v>
      </c>
      <c r="O2211" s="32">
        <f>VLOOKUP(A2211,'HUMAN RESOURCES'!$A$2:$M$2692,6,0)</f>
        <v>0.016</v>
      </c>
      <c r="P2211" s="31">
        <f>VLOOKUP(A2211,'HUMAN RESOURCES'!$A$2:$M$2692,7,0)</f>
        <v>85</v>
      </c>
      <c r="Q2211" s="5">
        <f>VLOOKUP(A2211,'HUMAN RESOURCES'!$A$2:$M$2692,8,0)</f>
        <v>78</v>
      </c>
      <c r="R2211" s="5">
        <f>VLOOKUP(A2211,'HUMAN RESOURCES'!$A$2:$M$2692,9,0)</f>
        <v>0.153</v>
      </c>
      <c r="S2211" s="5">
        <f>VLOOKUP(A2211,'HUMAN RESOURCES'!$A$2:$M$2692,10,0)</f>
        <v>0.729</v>
      </c>
      <c r="T2211" s="5">
        <f>VLOOKUP(A2211,'HUMAN RESOURCES'!$A$2:$M$2692,11,0)</f>
        <v>0.118</v>
      </c>
      <c r="U2211" s="5">
        <f>VLOOKUP(A2211,'HUMAN RESOURCES'!$A$2:$M$2692,12,0)</f>
        <v>50004441</v>
      </c>
      <c r="V2211" s="35">
        <f>VLOOKUP(A2211,'HUMAN RESOURCES'!$A$2:$M$2692,13,0)</f>
        <v>0.821</v>
      </c>
      <c r="W2211" s="38">
        <f>VLOOKUP(A2211,TOURISM!$A$2:$F$2692,5,0)</f>
        <v>19653000000</v>
      </c>
      <c r="X2211" s="39">
        <f>VLOOKUP(A2211,TOURISM!$A$2:$F$2692,6,0)</f>
        <v>22386000000</v>
      </c>
      <c r="Y2211" s="43" t="e">
        <f t="shared" si="4"/>
        <v>#DIV/0!</v>
      </c>
      <c r="Z2211" s="35">
        <f>VLOOKUP(A2211,BUSINESS!$A$2:$J$2692,5,0)</f>
        <v>0.29</v>
      </c>
      <c r="AA2211" s="5">
        <f>VLOOKUP(A2211,BUSINESS!$A$2:$J$2692,6,0)</f>
        <v>6</v>
      </c>
      <c r="AB2211" s="5">
        <f>VLOOKUP(A2211,BUSINESS!$A$2:$J$2692,7,0)</f>
        <v>6</v>
      </c>
      <c r="AC2211" s="5">
        <f>VLOOKUP(A2211,BUSINESS!$A$2:$J$2692,8,0)</f>
        <v>207</v>
      </c>
      <c r="AD2211" s="35">
        <f>VLOOKUP(A2211,BUSINESS!$A$2:$J$2692,9,0)</f>
        <v>0.841</v>
      </c>
      <c r="AE2211" s="35">
        <f>VLOOKUP(A2211,BUSINESS!$A$2:$J$2692,10,0)</f>
        <v>1.094</v>
      </c>
    </row>
    <row r="2212" customHeight="1" spans="1:31">
      <c r="A2212" s="22" t="str">
        <f t="shared" si="0"/>
        <v>South Sudan-Africa2000</v>
      </c>
      <c r="B2212" s="22" t="s">
        <v>240</v>
      </c>
      <c r="C2212" s="22" t="s">
        <v>69</v>
      </c>
      <c r="D2212" s="23">
        <v>2000</v>
      </c>
      <c r="E2212" s="24"/>
      <c r="F2212" s="24">
        <f t="shared" si="1"/>
        <v>0</v>
      </c>
      <c r="J2212" s="5">
        <f>VLOOKUP(A2212,ENERGY!$A$2:$F$2692,5,0)</f>
        <v>0</v>
      </c>
      <c r="K2212" s="5">
        <f t="shared" si="2"/>
        <v>0</v>
      </c>
      <c r="L2212" s="31">
        <f>VLOOKUP(A2212,ENERGY!$A$2:$F$2692,6,0)</f>
        <v>0</v>
      </c>
      <c r="M2212" s="31">
        <f t="shared" si="3"/>
        <v>0</v>
      </c>
      <c r="N2212" s="32">
        <f>VLOOKUP(A2212,'HUMAN RESOURCES'!$A$2:$M$2692,5,0)</f>
        <v>0.029</v>
      </c>
      <c r="O2212" s="32">
        <f>VLOOKUP(A2212,'HUMAN RESOURCES'!$A$2:$M$2692,6,0)</f>
        <v>0.013</v>
      </c>
      <c r="P2212" s="31">
        <f>VLOOKUP(A2212,'HUMAN RESOURCES'!$A$2:$M$2692,7,0)</f>
        <v>50</v>
      </c>
      <c r="Q2212" s="5">
        <f>VLOOKUP(A2212,'HUMAN RESOURCES'!$A$2:$M$2692,8,0)</f>
        <v>48</v>
      </c>
      <c r="R2212" s="5">
        <f>VLOOKUP(A2212,'HUMAN RESOURCES'!$A$2:$M$2692,9,0)</f>
        <v>0.447</v>
      </c>
      <c r="S2212" s="5">
        <f>VLOOKUP(A2212,'HUMAN RESOURCES'!$A$2:$M$2692,10,0)</f>
        <v>0.523</v>
      </c>
      <c r="T2212" s="5">
        <f>VLOOKUP(A2212,'HUMAN RESOURCES'!$A$2:$M$2692,11,0)</f>
        <v>0.03</v>
      </c>
      <c r="U2212" s="5">
        <f>VLOOKUP(A2212,'HUMAN RESOURCES'!$A$2:$M$2692,12,0)</f>
        <v>6652984</v>
      </c>
      <c r="V2212" s="35">
        <f>VLOOKUP(A2212,'HUMAN RESOURCES'!$A$2:$M$2692,13,0)</f>
        <v>0.165</v>
      </c>
      <c r="W2212" s="36">
        <v>0</v>
      </c>
      <c r="X2212" s="37">
        <v>0</v>
      </c>
      <c r="Y2212" s="43" t="e">
        <f t="shared" si="4"/>
        <v>#DIV/0!</v>
      </c>
      <c r="Z2212" s="35">
        <f>VLOOKUP(A2212,BUSINESS!$A$2:$J$2692,5,0)</f>
        <v>0</v>
      </c>
      <c r="AA2212" s="5">
        <f>VLOOKUP(A2212,BUSINESS!$A$2:$J$2692,6,0)</f>
        <v>0</v>
      </c>
      <c r="AB2212" s="5">
        <f>VLOOKUP(A2212,BUSINESS!$A$2:$J$2692,7,0)</f>
        <v>0</v>
      </c>
      <c r="AC2212" s="5">
        <f>VLOOKUP(A2212,BUSINESS!$A$2:$J$2692,8,0)</f>
        <v>0</v>
      </c>
      <c r="AD2212" s="35">
        <f>VLOOKUP(A2212,BUSINESS!$A$2:$J$2692,9,0)</f>
        <v>0</v>
      </c>
      <c r="AE2212" s="35">
        <f>VLOOKUP(A2212,BUSINESS!$A$2:$J$2692,10,0)</f>
        <v>0</v>
      </c>
    </row>
    <row r="2213" customHeight="1" spans="1:31">
      <c r="A2213" s="22" t="str">
        <f t="shared" si="0"/>
        <v>South Sudan-Africa2001</v>
      </c>
      <c r="B2213" s="22" t="s">
        <v>240</v>
      </c>
      <c r="C2213" s="22" t="s">
        <v>69</v>
      </c>
      <c r="D2213" s="23">
        <v>2001</v>
      </c>
      <c r="E2213" s="24"/>
      <c r="F2213" s="24">
        <f t="shared" si="1"/>
        <v>0</v>
      </c>
      <c r="J2213" s="5">
        <f>VLOOKUP(A2213,ENERGY!$A$2:$F$2692,5,0)</f>
        <v>0</v>
      </c>
      <c r="K2213" s="5">
        <f t="shared" si="2"/>
        <v>0</v>
      </c>
      <c r="L2213" s="31">
        <f>VLOOKUP(A2213,ENERGY!$A$2:$F$2692,6,0)</f>
        <v>0</v>
      </c>
      <c r="M2213" s="31">
        <f t="shared" si="3"/>
        <v>0</v>
      </c>
      <c r="N2213" s="32">
        <f>VLOOKUP(A2213,'HUMAN RESOURCES'!$A$2:$M$2692,5,0)</f>
        <v>0.032</v>
      </c>
      <c r="O2213" s="32">
        <f>VLOOKUP(A2213,'HUMAN RESOURCES'!$A$2:$M$2692,6,0)</f>
        <v>0.055</v>
      </c>
      <c r="P2213" s="31">
        <f>VLOOKUP(A2213,'HUMAN RESOURCES'!$A$2:$M$2692,7,0)</f>
        <v>51</v>
      </c>
      <c r="Q2213" s="5">
        <f>VLOOKUP(A2213,'HUMAN RESOURCES'!$A$2:$M$2692,8,0)</f>
        <v>48</v>
      </c>
      <c r="R2213" s="5">
        <f>VLOOKUP(A2213,'HUMAN RESOURCES'!$A$2:$M$2692,9,0)</f>
        <v>0.446</v>
      </c>
      <c r="S2213" s="5">
        <f>VLOOKUP(A2213,'HUMAN RESOURCES'!$A$2:$M$2692,10,0)</f>
        <v>0.523</v>
      </c>
      <c r="T2213" s="5">
        <f>VLOOKUP(A2213,'HUMAN RESOURCES'!$A$2:$M$2692,11,0)</f>
        <v>0.031</v>
      </c>
      <c r="U2213" s="5">
        <f>VLOOKUP(A2213,'HUMAN RESOURCES'!$A$2:$M$2692,12,0)</f>
        <v>6924455</v>
      </c>
      <c r="V2213" s="35">
        <f>VLOOKUP(A2213,'HUMAN RESOURCES'!$A$2:$M$2692,13,0)</f>
        <v>0.166</v>
      </c>
      <c r="W2213" s="36">
        <v>0</v>
      </c>
      <c r="X2213" s="37">
        <v>0</v>
      </c>
      <c r="Y2213" s="43" t="e">
        <f t="shared" si="4"/>
        <v>#DIV/0!</v>
      </c>
      <c r="Z2213" s="35">
        <f>VLOOKUP(A2213,BUSINESS!$A$2:$J$2692,5,0)</f>
        <v>0</v>
      </c>
      <c r="AA2213" s="5">
        <f>VLOOKUP(A2213,BUSINESS!$A$2:$J$2692,6,0)</f>
        <v>0</v>
      </c>
      <c r="AB2213" s="5">
        <f>VLOOKUP(A2213,BUSINESS!$A$2:$J$2692,7,0)</f>
        <v>0</v>
      </c>
      <c r="AC2213" s="5">
        <f>VLOOKUP(A2213,BUSINESS!$A$2:$J$2692,8,0)</f>
        <v>0</v>
      </c>
      <c r="AD2213" s="35">
        <f>VLOOKUP(A2213,BUSINESS!$A$2:$J$2692,9,0)</f>
        <v>0</v>
      </c>
      <c r="AE2213" s="35">
        <f>VLOOKUP(A2213,BUSINESS!$A$2:$J$2692,10,0)</f>
        <v>0</v>
      </c>
    </row>
    <row r="2214" customHeight="1" spans="1:31">
      <c r="A2214" s="22" t="str">
        <f t="shared" si="0"/>
        <v>South Sudan-Africa2002</v>
      </c>
      <c r="B2214" s="22" t="s">
        <v>240</v>
      </c>
      <c r="C2214" s="22" t="s">
        <v>69</v>
      </c>
      <c r="D2214" s="23">
        <v>2002</v>
      </c>
      <c r="E2214" s="24"/>
      <c r="F2214" s="24">
        <f t="shared" si="1"/>
        <v>0</v>
      </c>
      <c r="J2214" s="5">
        <f>VLOOKUP(A2214,ENERGY!$A$2:$F$2692,5,0)</f>
        <v>0</v>
      </c>
      <c r="K2214" s="5">
        <f t="shared" si="2"/>
        <v>0</v>
      </c>
      <c r="L2214" s="31">
        <f>VLOOKUP(A2214,ENERGY!$A$2:$F$2692,6,0)</f>
        <v>0</v>
      </c>
      <c r="M2214" s="31">
        <f t="shared" si="3"/>
        <v>0</v>
      </c>
      <c r="N2214" s="32">
        <f>VLOOKUP(A2214,'HUMAN RESOURCES'!$A$2:$M$2692,5,0)</f>
        <v>0.034</v>
      </c>
      <c r="O2214" s="32">
        <f>VLOOKUP(A2214,'HUMAN RESOURCES'!$A$2:$M$2692,6,0)</f>
        <v>0.029</v>
      </c>
      <c r="P2214" s="31">
        <f>VLOOKUP(A2214,'HUMAN RESOURCES'!$A$2:$M$2692,7,0)</f>
        <v>51</v>
      </c>
      <c r="Q2214" s="5">
        <f>VLOOKUP(A2214,'HUMAN RESOURCES'!$A$2:$M$2692,8,0)</f>
        <v>49</v>
      </c>
      <c r="R2214" s="5">
        <f>VLOOKUP(A2214,'HUMAN RESOURCES'!$A$2:$M$2692,9,0)</f>
        <v>0.445</v>
      </c>
      <c r="S2214" s="5">
        <f>VLOOKUP(A2214,'HUMAN RESOURCES'!$A$2:$M$2692,10,0)</f>
        <v>0.524</v>
      </c>
      <c r="T2214" s="5">
        <f>VLOOKUP(A2214,'HUMAN RESOURCES'!$A$2:$M$2692,11,0)</f>
        <v>0.031</v>
      </c>
      <c r="U2214" s="5">
        <f>VLOOKUP(A2214,'HUMAN RESOURCES'!$A$2:$M$2692,12,0)</f>
        <v>7186820</v>
      </c>
      <c r="V2214" s="35">
        <f>VLOOKUP(A2214,'HUMAN RESOURCES'!$A$2:$M$2692,13,0)</f>
        <v>0.168</v>
      </c>
      <c r="W2214" s="36">
        <v>0</v>
      </c>
      <c r="X2214" s="37">
        <v>0</v>
      </c>
      <c r="Y2214" s="43" t="e">
        <f t="shared" si="4"/>
        <v>#DIV/0!</v>
      </c>
      <c r="Z2214" s="35">
        <f>VLOOKUP(A2214,BUSINESS!$A$2:$J$2692,5,0)</f>
        <v>0</v>
      </c>
      <c r="AA2214" s="5">
        <f>VLOOKUP(A2214,BUSINESS!$A$2:$J$2692,6,0)</f>
        <v>0</v>
      </c>
      <c r="AB2214" s="5">
        <f>VLOOKUP(A2214,BUSINESS!$A$2:$J$2692,7,0)</f>
        <v>0</v>
      </c>
      <c r="AC2214" s="5">
        <f>VLOOKUP(A2214,BUSINESS!$A$2:$J$2692,8,0)</f>
        <v>0</v>
      </c>
      <c r="AD2214" s="35">
        <f>VLOOKUP(A2214,BUSINESS!$A$2:$J$2692,9,0)</f>
        <v>0</v>
      </c>
      <c r="AE2214" s="35">
        <f>VLOOKUP(A2214,BUSINESS!$A$2:$J$2692,10,0)</f>
        <v>0</v>
      </c>
    </row>
    <row r="2215" customHeight="1" spans="1:31">
      <c r="A2215" s="22" t="str">
        <f t="shared" si="0"/>
        <v>South Sudan-Africa2003</v>
      </c>
      <c r="B2215" s="22" t="s">
        <v>240</v>
      </c>
      <c r="C2215" s="22" t="s">
        <v>69</v>
      </c>
      <c r="D2215" s="23">
        <v>2003</v>
      </c>
      <c r="E2215" s="24"/>
      <c r="F2215" s="24">
        <f t="shared" si="1"/>
        <v>0</v>
      </c>
      <c r="J2215" s="5">
        <f>VLOOKUP(A2215,ENERGY!$A$2:$F$2692,5,0)</f>
        <v>0</v>
      </c>
      <c r="K2215" s="5">
        <f t="shared" si="2"/>
        <v>0</v>
      </c>
      <c r="L2215" s="31">
        <f>VLOOKUP(A2215,ENERGY!$A$2:$F$2692,6,0)</f>
        <v>0</v>
      </c>
      <c r="M2215" s="31">
        <f t="shared" si="3"/>
        <v>0</v>
      </c>
      <c r="N2215" s="32">
        <f>VLOOKUP(A2215,'HUMAN RESOURCES'!$A$2:$M$2692,5,0)</f>
        <v>0.035</v>
      </c>
      <c r="O2215" s="32">
        <f>VLOOKUP(A2215,'HUMAN RESOURCES'!$A$2:$M$2692,6,0)</f>
        <v>0.033</v>
      </c>
      <c r="P2215" s="31">
        <f>VLOOKUP(A2215,'HUMAN RESOURCES'!$A$2:$M$2692,7,0)</f>
        <v>51</v>
      </c>
      <c r="Q2215" s="5">
        <f>VLOOKUP(A2215,'HUMAN RESOURCES'!$A$2:$M$2692,8,0)</f>
        <v>49</v>
      </c>
      <c r="R2215" s="5">
        <f>VLOOKUP(A2215,'HUMAN RESOURCES'!$A$2:$M$2692,9,0)</f>
        <v>0.444</v>
      </c>
      <c r="S2215" s="5">
        <f>VLOOKUP(A2215,'HUMAN RESOURCES'!$A$2:$M$2692,10,0)</f>
        <v>0.525</v>
      </c>
      <c r="T2215" s="5">
        <f>VLOOKUP(A2215,'HUMAN RESOURCES'!$A$2:$M$2692,11,0)</f>
        <v>0.031</v>
      </c>
      <c r="U2215" s="5">
        <f>VLOOKUP(A2215,'HUMAN RESOURCES'!$A$2:$M$2692,12,0)</f>
        <v>7449905</v>
      </c>
      <c r="V2215" s="35">
        <f>VLOOKUP(A2215,'HUMAN RESOURCES'!$A$2:$M$2692,13,0)</f>
        <v>0.169</v>
      </c>
      <c r="W2215" s="36">
        <v>0</v>
      </c>
      <c r="X2215" s="37">
        <v>0</v>
      </c>
      <c r="Y2215" s="43" t="e">
        <f t="shared" si="4"/>
        <v>#DIV/0!</v>
      </c>
      <c r="Z2215" s="35">
        <f>VLOOKUP(A2215,BUSINESS!$A$2:$J$2692,5,0)</f>
        <v>0</v>
      </c>
      <c r="AA2215" s="5">
        <f>VLOOKUP(A2215,BUSINESS!$A$2:$J$2692,6,0)</f>
        <v>0</v>
      </c>
      <c r="AB2215" s="5">
        <f>VLOOKUP(A2215,BUSINESS!$A$2:$J$2692,7,0)</f>
        <v>0</v>
      </c>
      <c r="AC2215" s="5">
        <f>VLOOKUP(A2215,BUSINESS!$A$2:$J$2692,8,0)</f>
        <v>0</v>
      </c>
      <c r="AD2215" s="35">
        <f>VLOOKUP(A2215,BUSINESS!$A$2:$J$2692,9,0)</f>
        <v>0</v>
      </c>
      <c r="AE2215" s="35">
        <f>VLOOKUP(A2215,BUSINESS!$A$2:$J$2692,10,0)</f>
        <v>0</v>
      </c>
    </row>
    <row r="2216" customHeight="1" spans="1:31">
      <c r="A2216" s="22" t="str">
        <f t="shared" si="0"/>
        <v>South Sudan-Africa2004</v>
      </c>
      <c r="B2216" s="22" t="s">
        <v>240</v>
      </c>
      <c r="C2216" s="22" t="s">
        <v>69</v>
      </c>
      <c r="D2216" s="23">
        <v>2004</v>
      </c>
      <c r="E2216" s="24"/>
      <c r="F2216" s="24">
        <f t="shared" si="1"/>
        <v>0</v>
      </c>
      <c r="J2216" s="5">
        <f>VLOOKUP(A2216,ENERGY!$A$2:$F$2692,5,0)</f>
        <v>0</v>
      </c>
      <c r="K2216" s="5">
        <f t="shared" si="2"/>
        <v>0</v>
      </c>
      <c r="L2216" s="31">
        <f>VLOOKUP(A2216,ENERGY!$A$2:$F$2692,6,0)</f>
        <v>0</v>
      </c>
      <c r="M2216" s="31">
        <f t="shared" si="3"/>
        <v>0</v>
      </c>
      <c r="N2216" s="32">
        <f>VLOOKUP(A2216,'HUMAN RESOURCES'!$A$2:$M$2692,5,0)</f>
        <v>0</v>
      </c>
      <c r="O2216" s="32">
        <f>VLOOKUP(A2216,'HUMAN RESOURCES'!$A$2:$M$2692,6,0)</f>
        <v>0</v>
      </c>
      <c r="P2216" s="31">
        <f>VLOOKUP(A2216,'HUMAN RESOURCES'!$A$2:$M$2692,7,0)</f>
        <v>52</v>
      </c>
      <c r="Q2216" s="5">
        <f>VLOOKUP(A2216,'HUMAN RESOURCES'!$A$2:$M$2692,8,0)</f>
        <v>50</v>
      </c>
      <c r="R2216" s="5">
        <f>VLOOKUP(A2216,'HUMAN RESOURCES'!$A$2:$M$2692,9,0)</f>
        <v>0.442</v>
      </c>
      <c r="S2216" s="5">
        <f>VLOOKUP(A2216,'HUMAN RESOURCES'!$A$2:$M$2692,10,0)</f>
        <v>0.526</v>
      </c>
      <c r="T2216" s="5">
        <f>VLOOKUP(A2216,'HUMAN RESOURCES'!$A$2:$M$2692,11,0)</f>
        <v>0.032</v>
      </c>
      <c r="U2216" s="5">
        <f>VLOOKUP(A2216,'HUMAN RESOURCES'!$A$2:$M$2692,12,0)</f>
        <v>7730180</v>
      </c>
      <c r="V2216" s="35">
        <f>VLOOKUP(A2216,'HUMAN RESOURCES'!$A$2:$M$2692,13,0)</f>
        <v>0.17</v>
      </c>
      <c r="W2216" s="36">
        <v>0</v>
      </c>
      <c r="X2216" s="37">
        <v>0</v>
      </c>
      <c r="Y2216" s="43" t="e">
        <f t="shared" si="4"/>
        <v>#DIV/0!</v>
      </c>
      <c r="Z2216" s="35">
        <f>VLOOKUP(A2216,BUSINESS!$A$2:$J$2692,5,0)</f>
        <v>0</v>
      </c>
      <c r="AA2216" s="5">
        <f>VLOOKUP(A2216,BUSINESS!$A$2:$J$2692,6,0)</f>
        <v>0</v>
      </c>
      <c r="AB2216" s="5">
        <f>VLOOKUP(A2216,BUSINESS!$A$2:$J$2692,7,0)</f>
        <v>0</v>
      </c>
      <c r="AC2216" s="5">
        <f>VLOOKUP(A2216,BUSINESS!$A$2:$J$2692,8,0)</f>
        <v>0</v>
      </c>
      <c r="AD2216" s="35">
        <f>VLOOKUP(A2216,BUSINESS!$A$2:$J$2692,9,0)</f>
        <v>0</v>
      </c>
      <c r="AE2216" s="35">
        <f>VLOOKUP(A2216,BUSINESS!$A$2:$J$2692,10,0)</f>
        <v>0</v>
      </c>
    </row>
    <row r="2217" customHeight="1" spans="1:31">
      <c r="A2217" s="22" t="str">
        <f t="shared" si="0"/>
        <v>South Sudan-Africa2005</v>
      </c>
      <c r="B2217" s="22" t="s">
        <v>240</v>
      </c>
      <c r="C2217" s="22" t="s">
        <v>69</v>
      </c>
      <c r="D2217" s="23">
        <v>2005</v>
      </c>
      <c r="E2217" s="24"/>
      <c r="F2217" s="24">
        <f t="shared" si="1"/>
        <v>0</v>
      </c>
      <c r="J2217" s="5">
        <f>VLOOKUP(A2217,ENERGY!$A$2:$F$2692,5,0)</f>
        <v>0</v>
      </c>
      <c r="K2217" s="5">
        <f t="shared" si="2"/>
        <v>0</v>
      </c>
      <c r="L2217" s="31">
        <f>VLOOKUP(A2217,ENERGY!$A$2:$F$2692,6,0)</f>
        <v>0</v>
      </c>
      <c r="M2217" s="31">
        <f t="shared" si="3"/>
        <v>0</v>
      </c>
      <c r="N2217" s="32">
        <f>VLOOKUP(A2217,'HUMAN RESOURCES'!$A$2:$M$2692,5,0)</f>
        <v>0.014</v>
      </c>
      <c r="O2217" s="32">
        <f>VLOOKUP(A2217,'HUMAN RESOURCES'!$A$2:$M$2692,6,0)</f>
        <v>0.005</v>
      </c>
      <c r="P2217" s="31">
        <f>VLOOKUP(A2217,'HUMAN RESOURCES'!$A$2:$M$2692,7,0)</f>
        <v>52</v>
      </c>
      <c r="Q2217" s="5">
        <f>VLOOKUP(A2217,'HUMAN RESOURCES'!$A$2:$M$2692,8,0)</f>
        <v>50</v>
      </c>
      <c r="R2217" s="5">
        <f>VLOOKUP(A2217,'HUMAN RESOURCES'!$A$2:$M$2692,9,0)</f>
        <v>0.44</v>
      </c>
      <c r="S2217" s="5">
        <f>VLOOKUP(A2217,'HUMAN RESOURCES'!$A$2:$M$2692,10,0)</f>
        <v>0.527</v>
      </c>
      <c r="T2217" s="5">
        <f>VLOOKUP(A2217,'HUMAN RESOURCES'!$A$2:$M$2692,11,0)</f>
        <v>0.032</v>
      </c>
      <c r="U2217" s="5">
        <f>VLOOKUP(A2217,'HUMAN RESOURCES'!$A$2:$M$2692,12,0)</f>
        <v>8039351</v>
      </c>
      <c r="V2217" s="35">
        <f>VLOOKUP(A2217,'HUMAN RESOURCES'!$A$2:$M$2692,13,0)</f>
        <v>0.172</v>
      </c>
      <c r="W2217" s="36">
        <v>0</v>
      </c>
      <c r="X2217" s="37">
        <v>0</v>
      </c>
      <c r="Y2217" s="43" t="e">
        <f t="shared" si="4"/>
        <v>#DIV/0!</v>
      </c>
      <c r="Z2217" s="35">
        <f>VLOOKUP(A2217,BUSINESS!$A$2:$J$2692,5,0)</f>
        <v>0</v>
      </c>
      <c r="AA2217" s="5">
        <f>VLOOKUP(A2217,BUSINESS!$A$2:$J$2692,6,0)</f>
        <v>0</v>
      </c>
      <c r="AB2217" s="5">
        <f>VLOOKUP(A2217,BUSINESS!$A$2:$J$2692,7,0)</f>
        <v>0</v>
      </c>
      <c r="AC2217" s="5">
        <f>VLOOKUP(A2217,BUSINESS!$A$2:$J$2692,8,0)</f>
        <v>0</v>
      </c>
      <c r="AD2217" s="35">
        <f>VLOOKUP(A2217,BUSINESS!$A$2:$J$2692,9,0)</f>
        <v>0</v>
      </c>
      <c r="AE2217" s="35">
        <f>VLOOKUP(A2217,BUSINESS!$A$2:$J$2692,10,0)</f>
        <v>0</v>
      </c>
    </row>
    <row r="2218" customHeight="1" spans="1:31">
      <c r="A2218" s="22" t="str">
        <f t="shared" si="0"/>
        <v>South Sudan-Africa2006</v>
      </c>
      <c r="B2218" s="22" t="s">
        <v>240</v>
      </c>
      <c r="C2218" s="22" t="s">
        <v>69</v>
      </c>
      <c r="D2218" s="23">
        <v>2006</v>
      </c>
      <c r="E2218" s="24"/>
      <c r="F2218" s="24">
        <f t="shared" si="1"/>
        <v>0</v>
      </c>
      <c r="J2218" s="5">
        <f>VLOOKUP(A2218,ENERGY!$A$2:$F$2692,5,0)</f>
        <v>0</v>
      </c>
      <c r="K2218" s="5">
        <f t="shared" si="2"/>
        <v>0</v>
      </c>
      <c r="L2218" s="31">
        <f>VLOOKUP(A2218,ENERGY!$A$2:$F$2692,6,0)</f>
        <v>0</v>
      </c>
      <c r="M2218" s="31">
        <f t="shared" si="3"/>
        <v>0</v>
      </c>
      <c r="N2218" s="32">
        <f>VLOOKUP(A2218,'HUMAN RESOURCES'!$A$2:$M$2692,5,0)</f>
        <v>0.015</v>
      </c>
      <c r="O2218" s="32">
        <f>VLOOKUP(A2218,'HUMAN RESOURCES'!$A$2:$M$2692,6,0)</f>
        <v>0.005</v>
      </c>
      <c r="P2218" s="31">
        <f>VLOOKUP(A2218,'HUMAN RESOURCES'!$A$2:$M$2692,7,0)</f>
        <v>53</v>
      </c>
      <c r="Q2218" s="5">
        <f>VLOOKUP(A2218,'HUMAN RESOURCES'!$A$2:$M$2692,8,0)</f>
        <v>50</v>
      </c>
      <c r="R2218" s="5">
        <f>VLOOKUP(A2218,'HUMAN RESOURCES'!$A$2:$M$2692,9,0)</f>
        <v>0.438</v>
      </c>
      <c r="S2218" s="5">
        <f>VLOOKUP(A2218,'HUMAN RESOURCES'!$A$2:$M$2692,10,0)</f>
        <v>0.529</v>
      </c>
      <c r="T2218" s="5">
        <f>VLOOKUP(A2218,'HUMAN RESOURCES'!$A$2:$M$2692,11,0)</f>
        <v>0.033</v>
      </c>
      <c r="U2218" s="5">
        <f>VLOOKUP(A2218,'HUMAN RESOURCES'!$A$2:$M$2692,12,0)</f>
        <v>8376893</v>
      </c>
      <c r="V2218" s="35">
        <f>VLOOKUP(A2218,'HUMAN RESOURCES'!$A$2:$M$2692,13,0)</f>
        <v>0.173</v>
      </c>
      <c r="W2218" s="36">
        <v>0</v>
      </c>
      <c r="X2218" s="37">
        <v>0</v>
      </c>
      <c r="Y2218" s="43" t="e">
        <f t="shared" si="4"/>
        <v>#DIV/0!</v>
      </c>
      <c r="Z2218" s="35">
        <f>VLOOKUP(A2218,BUSINESS!$A$2:$J$2692,5,0)</f>
        <v>0</v>
      </c>
      <c r="AA2218" s="5">
        <f>VLOOKUP(A2218,BUSINESS!$A$2:$J$2692,6,0)</f>
        <v>0</v>
      </c>
      <c r="AB2218" s="5">
        <f>VLOOKUP(A2218,BUSINESS!$A$2:$J$2692,7,0)</f>
        <v>0</v>
      </c>
      <c r="AC2218" s="5">
        <f>VLOOKUP(A2218,BUSINESS!$A$2:$J$2692,8,0)</f>
        <v>0</v>
      </c>
      <c r="AD2218" s="35">
        <f>VLOOKUP(A2218,BUSINESS!$A$2:$J$2692,9,0)</f>
        <v>0</v>
      </c>
      <c r="AE2218" s="35">
        <f>VLOOKUP(A2218,BUSINESS!$A$2:$J$2692,10,0)</f>
        <v>0</v>
      </c>
    </row>
    <row r="2219" customHeight="1" spans="1:31">
      <c r="A2219" s="22" t="str">
        <f t="shared" si="0"/>
        <v>South Sudan-Africa2007</v>
      </c>
      <c r="B2219" s="22" t="s">
        <v>240</v>
      </c>
      <c r="C2219" s="22" t="s">
        <v>69</v>
      </c>
      <c r="D2219" s="23">
        <v>2007</v>
      </c>
      <c r="E2219" s="24"/>
      <c r="F2219" s="24">
        <f t="shared" si="1"/>
        <v>0</v>
      </c>
      <c r="J2219" s="5">
        <f>VLOOKUP(A2219,ENERGY!$A$2:$F$2692,5,0)</f>
        <v>0</v>
      </c>
      <c r="K2219" s="5">
        <f t="shared" si="2"/>
        <v>0</v>
      </c>
      <c r="L2219" s="31">
        <f>VLOOKUP(A2219,ENERGY!$A$2:$F$2692,6,0)</f>
        <v>0</v>
      </c>
      <c r="M2219" s="31">
        <f t="shared" si="3"/>
        <v>0</v>
      </c>
      <c r="N2219" s="32">
        <f>VLOOKUP(A2219,'HUMAN RESOURCES'!$A$2:$M$2692,5,0)</f>
        <v>0.017</v>
      </c>
      <c r="O2219" s="32">
        <f>VLOOKUP(A2219,'HUMAN RESOURCES'!$A$2:$M$2692,6,0)</f>
        <v>0</v>
      </c>
      <c r="P2219" s="31">
        <f>VLOOKUP(A2219,'HUMAN RESOURCES'!$A$2:$M$2692,7,0)</f>
        <v>53</v>
      </c>
      <c r="Q2219" s="5">
        <f>VLOOKUP(A2219,'HUMAN RESOURCES'!$A$2:$M$2692,8,0)</f>
        <v>51</v>
      </c>
      <c r="R2219" s="5">
        <f>VLOOKUP(A2219,'HUMAN RESOURCES'!$A$2:$M$2692,9,0)</f>
        <v>0.436</v>
      </c>
      <c r="S2219" s="5">
        <f>VLOOKUP(A2219,'HUMAN RESOURCES'!$A$2:$M$2692,10,0)</f>
        <v>0.531</v>
      </c>
      <c r="T2219" s="5">
        <f>VLOOKUP(A2219,'HUMAN RESOURCES'!$A$2:$M$2692,11,0)</f>
        <v>0.033</v>
      </c>
      <c r="U2219" s="5">
        <f>VLOOKUP(A2219,'HUMAN RESOURCES'!$A$2:$M$2692,12,0)</f>
        <v>8736736</v>
      </c>
      <c r="V2219" s="35">
        <f>VLOOKUP(A2219,'HUMAN RESOURCES'!$A$2:$M$2692,13,0)</f>
        <v>0.174</v>
      </c>
      <c r="W2219" s="36">
        <v>0</v>
      </c>
      <c r="X2219" s="37">
        <v>0</v>
      </c>
      <c r="Y2219" s="43">
        <f t="shared" si="4"/>
        <v>0</v>
      </c>
      <c r="Z2219" s="35">
        <f>VLOOKUP(A2219,BUSINESS!$A$2:$J$2692,5,0)</f>
        <v>0</v>
      </c>
      <c r="AA2219" s="5">
        <f>VLOOKUP(A2219,BUSINESS!$A$2:$J$2692,6,0)</f>
        <v>0</v>
      </c>
      <c r="AB2219" s="5">
        <f>VLOOKUP(A2219,BUSINESS!$A$2:$J$2692,7,0)</f>
        <v>0</v>
      </c>
      <c r="AC2219" s="5">
        <f>VLOOKUP(A2219,BUSINESS!$A$2:$J$2692,8,0)</f>
        <v>0</v>
      </c>
      <c r="AD2219" s="35">
        <f>VLOOKUP(A2219,BUSINESS!$A$2:$J$2692,9,0)</f>
        <v>0</v>
      </c>
      <c r="AE2219" s="35">
        <f>VLOOKUP(A2219,BUSINESS!$A$2:$J$2692,10,0)</f>
        <v>0</v>
      </c>
    </row>
    <row r="2220" customHeight="1" spans="1:31">
      <c r="A2220" s="22" t="str">
        <f t="shared" si="0"/>
        <v>South Sudan-Africa2008</v>
      </c>
      <c r="B2220" s="22" t="s">
        <v>240</v>
      </c>
      <c r="C2220" s="22" t="s">
        <v>69</v>
      </c>
      <c r="D2220" s="23">
        <v>2008</v>
      </c>
      <c r="E2220" s="25">
        <v>16382632812</v>
      </c>
      <c r="F2220" s="24">
        <f t="shared" si="1"/>
        <v>1796.65927851705</v>
      </c>
      <c r="G2220" s="26">
        <v>0.02</v>
      </c>
      <c r="H2220" s="27">
        <v>34</v>
      </c>
      <c r="J2220" s="5">
        <f>VLOOKUP(A2220,ENERGY!$A$2:$F$2692,5,0)</f>
        <v>0</v>
      </c>
      <c r="K2220" s="5">
        <f t="shared" si="2"/>
        <v>0</v>
      </c>
      <c r="L2220" s="31">
        <f>VLOOKUP(A2220,ENERGY!$A$2:$F$2692,6,0)</f>
        <v>0</v>
      </c>
      <c r="M2220" s="31">
        <f t="shared" si="3"/>
        <v>0</v>
      </c>
      <c r="N2220" s="32">
        <f>VLOOKUP(A2220,'HUMAN RESOURCES'!$A$2:$M$2692,5,0)</f>
        <v>0.018</v>
      </c>
      <c r="O2220" s="32">
        <f>VLOOKUP(A2220,'HUMAN RESOURCES'!$A$2:$M$2692,6,0)</f>
        <v>0</v>
      </c>
      <c r="P2220" s="31">
        <f>VLOOKUP(A2220,'HUMAN RESOURCES'!$A$2:$M$2692,7,0)</f>
        <v>53</v>
      </c>
      <c r="Q2220" s="5">
        <f>VLOOKUP(A2220,'HUMAN RESOURCES'!$A$2:$M$2692,8,0)</f>
        <v>51</v>
      </c>
      <c r="R2220" s="5">
        <f>VLOOKUP(A2220,'HUMAN RESOURCES'!$A$2:$M$2692,9,0)</f>
        <v>0.434</v>
      </c>
      <c r="S2220" s="5">
        <f>VLOOKUP(A2220,'HUMAN RESOURCES'!$A$2:$M$2692,10,0)</f>
        <v>0.533</v>
      </c>
      <c r="T2220" s="5">
        <f>VLOOKUP(A2220,'HUMAN RESOURCES'!$A$2:$M$2692,11,0)</f>
        <v>0.033</v>
      </c>
      <c r="U2220" s="5">
        <f>VLOOKUP(A2220,'HUMAN RESOURCES'!$A$2:$M$2692,12,0)</f>
        <v>9118386</v>
      </c>
      <c r="V2220" s="35">
        <f>VLOOKUP(A2220,'HUMAN RESOURCES'!$A$2:$M$2692,13,0)</f>
        <v>0.176</v>
      </c>
      <c r="W2220" s="36">
        <v>0</v>
      </c>
      <c r="X2220" s="37">
        <v>0</v>
      </c>
      <c r="Y2220" s="43">
        <f t="shared" si="4"/>
        <v>0</v>
      </c>
      <c r="Z2220" s="35">
        <f>VLOOKUP(A2220,BUSINESS!$A$2:$J$2692,5,0)</f>
        <v>0</v>
      </c>
      <c r="AA2220" s="5">
        <f>VLOOKUP(A2220,BUSINESS!$A$2:$J$2692,6,0)</f>
        <v>0</v>
      </c>
      <c r="AB2220" s="5">
        <f>VLOOKUP(A2220,BUSINESS!$A$2:$J$2692,7,0)</f>
        <v>0</v>
      </c>
      <c r="AC2220" s="5">
        <f>VLOOKUP(A2220,BUSINESS!$A$2:$J$2692,8,0)</f>
        <v>0</v>
      </c>
      <c r="AD2220" s="35">
        <f>VLOOKUP(A2220,BUSINESS!$A$2:$J$2692,9,0)</f>
        <v>0</v>
      </c>
      <c r="AE2220" s="35">
        <f>VLOOKUP(A2220,BUSINESS!$A$2:$J$2692,10,0)</f>
        <v>0</v>
      </c>
    </row>
    <row r="2221" customHeight="1" spans="1:31">
      <c r="A2221" s="22" t="str">
        <f t="shared" si="0"/>
        <v>South Sudan-Africa2009</v>
      </c>
      <c r="B2221" s="22" t="s">
        <v>240</v>
      </c>
      <c r="C2221" s="22" t="s">
        <v>69</v>
      </c>
      <c r="D2221" s="23">
        <v>2009</v>
      </c>
      <c r="E2221" s="25">
        <v>13298986925</v>
      </c>
      <c r="F2221" s="24">
        <f t="shared" si="1"/>
        <v>1396.8686253167</v>
      </c>
      <c r="G2221" s="26">
        <v>0.024</v>
      </c>
      <c r="H2221" s="27">
        <v>30</v>
      </c>
      <c r="J2221" s="5">
        <f>VLOOKUP(A2221,ENERGY!$A$2:$F$2692,5,0)</f>
        <v>0</v>
      </c>
      <c r="K2221" s="5">
        <f t="shared" si="2"/>
        <v>0</v>
      </c>
      <c r="L2221" s="31">
        <f>VLOOKUP(A2221,ENERGY!$A$2:$F$2692,6,0)</f>
        <v>0</v>
      </c>
      <c r="M2221" s="31">
        <f t="shared" si="3"/>
        <v>0</v>
      </c>
      <c r="N2221" s="32">
        <f>VLOOKUP(A2221,'HUMAN RESOURCES'!$A$2:$M$2692,5,0)</f>
        <v>0.019</v>
      </c>
      <c r="O2221" s="32">
        <f>VLOOKUP(A2221,'HUMAN RESOURCES'!$A$2:$M$2692,6,0)</f>
        <v>0</v>
      </c>
      <c r="P2221" s="31">
        <f>VLOOKUP(A2221,'HUMAN RESOURCES'!$A$2:$M$2692,7,0)</f>
        <v>54</v>
      </c>
      <c r="Q2221" s="5">
        <f>VLOOKUP(A2221,'HUMAN RESOURCES'!$A$2:$M$2692,8,0)</f>
        <v>52</v>
      </c>
      <c r="R2221" s="5">
        <f>VLOOKUP(A2221,'HUMAN RESOURCES'!$A$2:$M$2692,9,0)</f>
        <v>0.431</v>
      </c>
      <c r="S2221" s="5">
        <f>VLOOKUP(A2221,'HUMAN RESOURCES'!$A$2:$M$2692,10,0)</f>
        <v>0.535</v>
      </c>
      <c r="T2221" s="5">
        <f>VLOOKUP(A2221,'HUMAN RESOURCES'!$A$2:$M$2692,11,0)</f>
        <v>0.034</v>
      </c>
      <c r="U2221" s="5">
        <f>VLOOKUP(A2221,'HUMAN RESOURCES'!$A$2:$M$2692,12,0)</f>
        <v>9520571</v>
      </c>
      <c r="V2221" s="35">
        <f>VLOOKUP(A2221,'HUMAN RESOURCES'!$A$2:$M$2692,13,0)</f>
        <v>0.177</v>
      </c>
      <c r="W2221" s="36">
        <v>0</v>
      </c>
      <c r="X2221" s="37">
        <v>0</v>
      </c>
      <c r="Y2221" s="43">
        <f t="shared" si="4"/>
        <v>0</v>
      </c>
      <c r="Z2221" s="35">
        <f>VLOOKUP(A2221,BUSINESS!$A$2:$J$2692,5,0)</f>
        <v>0</v>
      </c>
      <c r="AA2221" s="5">
        <f>VLOOKUP(A2221,BUSINESS!$A$2:$J$2692,6,0)</f>
        <v>0</v>
      </c>
      <c r="AB2221" s="5">
        <f>VLOOKUP(A2221,BUSINESS!$A$2:$J$2692,7,0)</f>
        <v>0</v>
      </c>
      <c r="AC2221" s="5">
        <f>VLOOKUP(A2221,BUSINESS!$A$2:$J$2692,8,0)</f>
        <v>0</v>
      </c>
      <c r="AD2221" s="35">
        <f>VLOOKUP(A2221,BUSINESS!$A$2:$J$2692,9,0)</f>
        <v>0</v>
      </c>
      <c r="AE2221" s="35">
        <f>VLOOKUP(A2221,BUSINESS!$A$2:$J$2692,10,0)</f>
        <v>0</v>
      </c>
    </row>
    <row r="2222" customHeight="1" spans="1:31">
      <c r="A2222" s="22" t="str">
        <f t="shared" si="0"/>
        <v>South Sudan-Africa2010</v>
      </c>
      <c r="B2222" s="22" t="s">
        <v>240</v>
      </c>
      <c r="C2222" s="22" t="s">
        <v>69</v>
      </c>
      <c r="D2222" s="23">
        <v>2010</v>
      </c>
      <c r="E2222" s="25">
        <v>16338510934</v>
      </c>
      <c r="F2222" s="24">
        <f t="shared" si="1"/>
        <v>1643.55976528954</v>
      </c>
      <c r="G2222" s="26">
        <v>0.021</v>
      </c>
      <c r="H2222" s="27">
        <v>32</v>
      </c>
      <c r="J2222" s="5">
        <f>VLOOKUP(A2222,ENERGY!$A$2:$F$2692,5,0)</f>
        <v>0</v>
      </c>
      <c r="K2222" s="5">
        <f t="shared" si="2"/>
        <v>0</v>
      </c>
      <c r="L2222" s="31">
        <f>VLOOKUP(A2222,ENERGY!$A$2:$F$2692,6,0)</f>
        <v>0</v>
      </c>
      <c r="M2222" s="31">
        <f t="shared" si="3"/>
        <v>0</v>
      </c>
      <c r="N2222" s="32">
        <f>VLOOKUP(A2222,'HUMAN RESOURCES'!$A$2:$M$2692,5,0)</f>
        <v>0.023</v>
      </c>
      <c r="O2222" s="32">
        <f>VLOOKUP(A2222,'HUMAN RESOURCES'!$A$2:$M$2692,6,0)</f>
        <v>0.02</v>
      </c>
      <c r="P2222" s="31">
        <f>VLOOKUP(A2222,'HUMAN RESOURCES'!$A$2:$M$2692,7,0)</f>
        <v>54</v>
      </c>
      <c r="Q2222" s="5">
        <f>VLOOKUP(A2222,'HUMAN RESOURCES'!$A$2:$M$2692,8,0)</f>
        <v>52</v>
      </c>
      <c r="R2222" s="5">
        <f>VLOOKUP(A2222,'HUMAN RESOURCES'!$A$2:$M$2692,9,0)</f>
        <v>0.428</v>
      </c>
      <c r="S2222" s="5">
        <f>VLOOKUP(A2222,'HUMAN RESOURCES'!$A$2:$M$2692,10,0)</f>
        <v>0.538</v>
      </c>
      <c r="T2222" s="5">
        <f>VLOOKUP(A2222,'HUMAN RESOURCES'!$A$2:$M$2692,11,0)</f>
        <v>0.034</v>
      </c>
      <c r="U2222" s="5">
        <f>VLOOKUP(A2222,'HUMAN RESOURCES'!$A$2:$M$2692,12,0)</f>
        <v>9940929</v>
      </c>
      <c r="V2222" s="35">
        <f>VLOOKUP(A2222,'HUMAN RESOURCES'!$A$2:$M$2692,13,0)</f>
        <v>0.179</v>
      </c>
      <c r="W2222" s="36">
        <v>0</v>
      </c>
      <c r="X2222" s="37">
        <v>0</v>
      </c>
      <c r="Y2222" s="43">
        <f t="shared" si="4"/>
        <v>0</v>
      </c>
      <c r="Z2222" s="35">
        <f>VLOOKUP(A2222,BUSINESS!$A$2:$J$2692,5,0)</f>
        <v>0</v>
      </c>
      <c r="AA2222" s="5">
        <f>VLOOKUP(A2222,BUSINESS!$A$2:$J$2692,6,0)</f>
        <v>0</v>
      </c>
      <c r="AB2222" s="5">
        <f>VLOOKUP(A2222,BUSINESS!$A$2:$J$2692,7,0)</f>
        <v>0</v>
      </c>
      <c r="AC2222" s="5">
        <f>VLOOKUP(A2222,BUSINESS!$A$2:$J$2692,8,0)</f>
        <v>0</v>
      </c>
      <c r="AD2222" s="35">
        <f>VLOOKUP(A2222,BUSINESS!$A$2:$J$2692,9,0)</f>
        <v>0</v>
      </c>
      <c r="AE2222" s="35">
        <f>VLOOKUP(A2222,BUSINESS!$A$2:$J$2692,10,0)</f>
        <v>0</v>
      </c>
    </row>
    <row r="2223" customHeight="1" spans="1:31">
      <c r="A2223" s="22" t="str">
        <f t="shared" si="0"/>
        <v>South Sudan-Africa2011</v>
      </c>
      <c r="B2223" s="22" t="s">
        <v>240</v>
      </c>
      <c r="C2223" s="22" t="s">
        <v>69</v>
      </c>
      <c r="D2223" s="23">
        <v>2011</v>
      </c>
      <c r="E2223" s="25">
        <v>20782116982</v>
      </c>
      <c r="F2223" s="24">
        <f t="shared" si="1"/>
        <v>2001.91665265082</v>
      </c>
      <c r="G2223" s="26">
        <v>0.017</v>
      </c>
      <c r="H2223" s="27">
        <v>32</v>
      </c>
      <c r="J2223" s="5">
        <f>VLOOKUP(A2223,ENERGY!$A$2:$F$2692,5,0)</f>
        <v>0</v>
      </c>
      <c r="K2223" s="5">
        <f t="shared" si="2"/>
        <v>0</v>
      </c>
      <c r="L2223" s="31">
        <f>VLOOKUP(A2223,ENERGY!$A$2:$F$2692,6,0)</f>
        <v>0</v>
      </c>
      <c r="M2223" s="31">
        <f t="shared" si="3"/>
        <v>0</v>
      </c>
      <c r="N2223" s="32">
        <f>VLOOKUP(A2223,'HUMAN RESOURCES'!$A$2:$M$2692,5,0)</f>
        <v>0.024</v>
      </c>
      <c r="O2223" s="32">
        <f>VLOOKUP(A2223,'HUMAN RESOURCES'!$A$2:$M$2692,6,0)</f>
        <v>0.05</v>
      </c>
      <c r="P2223" s="31">
        <f>VLOOKUP(A2223,'HUMAN RESOURCES'!$A$2:$M$2692,7,0)</f>
        <v>55</v>
      </c>
      <c r="Q2223" s="5">
        <f>VLOOKUP(A2223,'HUMAN RESOURCES'!$A$2:$M$2692,8,0)</f>
        <v>53</v>
      </c>
      <c r="R2223" s="5">
        <f>VLOOKUP(A2223,'HUMAN RESOURCES'!$A$2:$M$2692,9,0)</f>
        <v>0.426</v>
      </c>
      <c r="S2223" s="5">
        <f>VLOOKUP(A2223,'HUMAN RESOURCES'!$A$2:$M$2692,10,0)</f>
        <v>0.54</v>
      </c>
      <c r="T2223" s="5">
        <f>VLOOKUP(A2223,'HUMAN RESOURCES'!$A$2:$M$2692,11,0)</f>
        <v>0.034</v>
      </c>
      <c r="U2223" s="5">
        <f>VLOOKUP(A2223,'HUMAN RESOURCES'!$A$2:$M$2692,12,0)</f>
        <v>10381110</v>
      </c>
      <c r="V2223" s="35">
        <f>VLOOKUP(A2223,'HUMAN RESOURCES'!$A$2:$M$2692,13,0)</f>
        <v>0.18</v>
      </c>
      <c r="W2223" s="36">
        <v>0</v>
      </c>
      <c r="X2223" s="37">
        <v>0</v>
      </c>
      <c r="Y2223" s="43">
        <f t="shared" si="4"/>
        <v>0</v>
      </c>
      <c r="Z2223" s="35">
        <f>VLOOKUP(A2223,BUSINESS!$A$2:$J$2692,5,0)</f>
        <v>0</v>
      </c>
      <c r="AA2223" s="5">
        <f>VLOOKUP(A2223,BUSINESS!$A$2:$J$2692,6,0)</f>
        <v>0</v>
      </c>
      <c r="AB2223" s="5">
        <f>VLOOKUP(A2223,BUSINESS!$A$2:$J$2692,7,0)</f>
        <v>0</v>
      </c>
      <c r="AC2223" s="5">
        <f>VLOOKUP(A2223,BUSINESS!$A$2:$J$2692,8,0)</f>
        <v>0</v>
      </c>
      <c r="AD2223" s="35">
        <f>VLOOKUP(A2223,BUSINESS!$A$2:$J$2692,9,0)</f>
        <v>0</v>
      </c>
      <c r="AE2223" s="35">
        <f>VLOOKUP(A2223,BUSINESS!$A$2:$J$2692,10,0)</f>
        <v>0.173</v>
      </c>
    </row>
    <row r="2224" customHeight="1" spans="1:31">
      <c r="A2224" s="22" t="str">
        <f t="shared" si="0"/>
        <v>South Sudan-Africa2012</v>
      </c>
      <c r="B2224" s="22" t="s">
        <v>240</v>
      </c>
      <c r="C2224" s="22" t="s">
        <v>69</v>
      </c>
      <c r="D2224" s="23">
        <v>2012</v>
      </c>
      <c r="E2224" s="25">
        <v>10560000000</v>
      </c>
      <c r="F2224" s="24">
        <f t="shared" si="1"/>
        <v>974.392036116727</v>
      </c>
      <c r="G2224" s="26">
        <v>0.026</v>
      </c>
      <c r="H2224" s="27">
        <v>27</v>
      </c>
      <c r="J2224" s="5">
        <f>VLOOKUP(A2224,ENERGY!$A$2:$F$2692,5,0)</f>
        <v>0</v>
      </c>
      <c r="K2224" s="5">
        <f t="shared" si="2"/>
        <v>0</v>
      </c>
      <c r="L2224" s="31">
        <f>VLOOKUP(A2224,ENERGY!$A$2:$F$2692,6,0)</f>
        <v>0</v>
      </c>
      <c r="M2224" s="31">
        <f t="shared" si="3"/>
        <v>0</v>
      </c>
      <c r="N2224" s="32">
        <f>VLOOKUP(A2224,'HUMAN RESOURCES'!$A$2:$M$2692,5,0)</f>
        <v>0.025</v>
      </c>
      <c r="O2224" s="32">
        <f>VLOOKUP(A2224,'HUMAN RESOURCES'!$A$2:$M$2692,6,0)</f>
        <v>0.035</v>
      </c>
      <c r="P2224" s="31">
        <f>VLOOKUP(A2224,'HUMAN RESOURCES'!$A$2:$M$2692,7,0)</f>
        <v>56</v>
      </c>
      <c r="Q2224" s="5">
        <f>VLOOKUP(A2224,'HUMAN RESOURCES'!$A$2:$M$2692,8,0)</f>
        <v>54</v>
      </c>
      <c r="R2224" s="5">
        <f>VLOOKUP(A2224,'HUMAN RESOURCES'!$A$2:$M$2692,9,0)</f>
        <v>0.423</v>
      </c>
      <c r="S2224" s="5">
        <f>VLOOKUP(A2224,'HUMAN RESOURCES'!$A$2:$M$2692,10,0)</f>
        <v>0.543</v>
      </c>
      <c r="T2224" s="5">
        <f>VLOOKUP(A2224,'HUMAN RESOURCES'!$A$2:$M$2692,11,0)</f>
        <v>0.035</v>
      </c>
      <c r="U2224" s="5">
        <f>VLOOKUP(A2224,'HUMAN RESOURCES'!$A$2:$M$2692,12,0)</f>
        <v>10837527</v>
      </c>
      <c r="V2224" s="35">
        <f>VLOOKUP(A2224,'HUMAN RESOURCES'!$A$2:$M$2692,13,0)</f>
        <v>0.182</v>
      </c>
      <c r="W2224" s="36">
        <v>0</v>
      </c>
      <c r="X2224" s="37">
        <v>0</v>
      </c>
      <c r="Y2224" s="43">
        <f t="shared" si="4"/>
        <v>4.30103448275862</v>
      </c>
      <c r="Z2224" s="35">
        <f>VLOOKUP(A2224,BUSINESS!$A$2:$J$2692,5,0)</f>
        <v>0.263</v>
      </c>
      <c r="AA2224" s="5">
        <f>VLOOKUP(A2224,BUSINESS!$A$2:$J$2692,6,0)</f>
        <v>17</v>
      </c>
      <c r="AB2224" s="5">
        <f>VLOOKUP(A2224,BUSINESS!$A$2:$J$2692,7,0)</f>
        <v>184</v>
      </c>
      <c r="AC2224" s="5">
        <f>VLOOKUP(A2224,BUSINESS!$A$2:$J$2692,8,0)</f>
        <v>218</v>
      </c>
      <c r="AD2224" s="35">
        <f>VLOOKUP(A2224,BUSINESS!$A$2:$J$2692,9,0)</f>
        <v>0</v>
      </c>
      <c r="AE2224" s="35">
        <f>VLOOKUP(A2224,BUSINESS!$A$2:$J$2692,10,0)</f>
        <v>0.212</v>
      </c>
    </row>
    <row r="2225" customHeight="1" spans="1:31">
      <c r="A2225" s="22" t="str">
        <f t="shared" si="0"/>
        <v>Spain-Europe2000</v>
      </c>
      <c r="B2225" s="22" t="s">
        <v>241</v>
      </c>
      <c r="C2225" s="22" t="s">
        <v>67</v>
      </c>
      <c r="D2225" s="23">
        <v>2000</v>
      </c>
      <c r="E2225" s="25">
        <v>580000000000</v>
      </c>
      <c r="F2225" s="24">
        <f t="shared" si="1"/>
        <v>14405.2079694776</v>
      </c>
      <c r="G2225" s="26">
        <v>0.072</v>
      </c>
      <c r="H2225" s="27">
        <v>1045</v>
      </c>
      <c r="I2225" s="26">
        <v>0.052</v>
      </c>
      <c r="J2225" s="5">
        <f>VLOOKUP(A2225,ENERGY!$A$2:$F$2692,5,0)</f>
        <v>124679</v>
      </c>
      <c r="K2225" s="5">
        <f t="shared" si="2"/>
        <v>0.00309659814556294</v>
      </c>
      <c r="L2225" s="31">
        <f>VLOOKUP(A2225,ENERGY!$A$2:$F$2692,6,0)</f>
        <v>0</v>
      </c>
      <c r="M2225" s="31">
        <f t="shared" si="3"/>
        <v>0</v>
      </c>
      <c r="N2225" s="32">
        <f>VLOOKUP(A2225,'HUMAN RESOURCES'!$A$2:$M$2692,5,0)</f>
        <v>0.028</v>
      </c>
      <c r="O2225" s="32">
        <f>VLOOKUP(A2225,'HUMAN RESOURCES'!$A$2:$M$2692,6,0)</f>
        <v>0.017</v>
      </c>
      <c r="P2225" s="31">
        <f>VLOOKUP(A2225,'HUMAN RESOURCES'!$A$2:$M$2692,7,0)</f>
        <v>83</v>
      </c>
      <c r="Q2225" s="5">
        <f>VLOOKUP(A2225,'HUMAN RESOURCES'!$A$2:$M$2692,8,0)</f>
        <v>76</v>
      </c>
      <c r="R2225" s="5">
        <f>VLOOKUP(A2225,'HUMAN RESOURCES'!$A$2:$M$2692,9,0)</f>
        <v>0.148</v>
      </c>
      <c r="S2225" s="5">
        <f>VLOOKUP(A2225,'HUMAN RESOURCES'!$A$2:$M$2692,10,0)</f>
        <v>0.684</v>
      </c>
      <c r="T2225" s="5">
        <f>VLOOKUP(A2225,'HUMAN RESOURCES'!$A$2:$M$2692,11,0)</f>
        <v>0.169</v>
      </c>
      <c r="U2225" s="5">
        <f>VLOOKUP(A2225,'HUMAN RESOURCES'!$A$2:$M$2692,12,0)</f>
        <v>40263216</v>
      </c>
      <c r="V2225" s="35">
        <f>VLOOKUP(A2225,'HUMAN RESOURCES'!$A$2:$M$2692,13,0)</f>
        <v>0.763</v>
      </c>
      <c r="W2225" s="38">
        <f>VLOOKUP(A2225,TOURISM!$A$2:$F$2692,5,0)</f>
        <v>32656000000</v>
      </c>
      <c r="X2225" s="39">
        <f>VLOOKUP(A2225,TOURISM!$A$2:$F$2692,6,0)</f>
        <v>7710000000</v>
      </c>
      <c r="Y2225" s="43">
        <f t="shared" si="4"/>
        <v>4.16469622331691</v>
      </c>
      <c r="Z2225" s="35">
        <f>VLOOKUP(A2225,BUSINESS!$A$2:$J$2692,5,0)</f>
        <v>0</v>
      </c>
      <c r="AA2225" s="5">
        <f>VLOOKUP(A2225,BUSINESS!$A$2:$J$2692,6,0)</f>
        <v>0</v>
      </c>
      <c r="AB2225" s="5">
        <f>VLOOKUP(A2225,BUSINESS!$A$2:$J$2692,7,0)</f>
        <v>0</v>
      </c>
      <c r="AC2225" s="5">
        <f>VLOOKUP(A2225,BUSINESS!$A$2:$J$2692,8,0)</f>
        <v>0</v>
      </c>
      <c r="AD2225" s="35">
        <f>VLOOKUP(A2225,BUSINESS!$A$2:$J$2692,9,0)</f>
        <v>0.136</v>
      </c>
      <c r="AE2225" s="35">
        <f>VLOOKUP(A2225,BUSINESS!$A$2:$J$2692,10,0)</f>
        <v>0.602</v>
      </c>
    </row>
    <row r="2226" customHeight="1" spans="1:31">
      <c r="A2226" s="22" t="str">
        <f t="shared" si="0"/>
        <v>Spain-Europe2001</v>
      </c>
      <c r="B2226" s="22" t="s">
        <v>241</v>
      </c>
      <c r="C2226" s="22" t="s">
        <v>67</v>
      </c>
      <c r="D2226" s="23">
        <v>2001</v>
      </c>
      <c r="E2226" s="25">
        <v>609000000000</v>
      </c>
      <c r="F2226" s="24">
        <f t="shared" si="1"/>
        <v>14942.5847742029</v>
      </c>
      <c r="G2226" s="26">
        <v>0.072</v>
      </c>
      <c r="H2226" s="27">
        <v>1089</v>
      </c>
      <c r="I2226" s="26">
        <v>0.052</v>
      </c>
      <c r="J2226" s="5">
        <f>VLOOKUP(A2226,ENERGY!$A$2:$F$2692,5,0)</f>
        <v>125570</v>
      </c>
      <c r="K2226" s="5">
        <f t="shared" si="2"/>
        <v>0.00308101867010946</v>
      </c>
      <c r="L2226" s="31">
        <f>VLOOKUP(A2226,ENERGY!$A$2:$F$2692,6,0)</f>
        <v>0</v>
      </c>
      <c r="M2226" s="31">
        <f t="shared" si="3"/>
        <v>0</v>
      </c>
      <c r="N2226" s="32">
        <f>VLOOKUP(A2226,'HUMAN RESOURCES'!$A$2:$M$2692,5,0)</f>
        <v>0.028</v>
      </c>
      <c r="O2226" s="32">
        <f>VLOOKUP(A2226,'HUMAN RESOURCES'!$A$2:$M$2692,6,0)</f>
        <v>0.013</v>
      </c>
      <c r="P2226" s="31">
        <f>VLOOKUP(A2226,'HUMAN RESOURCES'!$A$2:$M$2692,7,0)</f>
        <v>83</v>
      </c>
      <c r="Q2226" s="5">
        <f>VLOOKUP(A2226,'HUMAN RESOURCES'!$A$2:$M$2692,8,0)</f>
        <v>76</v>
      </c>
      <c r="R2226" s="5">
        <f>VLOOKUP(A2226,'HUMAN RESOURCES'!$A$2:$M$2692,9,0)</f>
        <v>0.146</v>
      </c>
      <c r="S2226" s="5">
        <f>VLOOKUP(A2226,'HUMAN RESOURCES'!$A$2:$M$2692,10,0)</f>
        <v>0.685</v>
      </c>
      <c r="T2226" s="5">
        <f>VLOOKUP(A2226,'HUMAN RESOURCES'!$A$2:$M$2692,11,0)</f>
        <v>0.169</v>
      </c>
      <c r="U2226" s="5">
        <f>VLOOKUP(A2226,'HUMAN RESOURCES'!$A$2:$M$2692,12,0)</f>
        <v>40756001</v>
      </c>
      <c r="V2226" s="35">
        <f>VLOOKUP(A2226,'HUMAN RESOURCES'!$A$2:$M$2692,13,0)</f>
        <v>0.763</v>
      </c>
      <c r="W2226" s="38">
        <f>VLOOKUP(A2226,TOURISM!$A$2:$F$2692,5,0)</f>
        <v>33829000000</v>
      </c>
      <c r="X2226" s="39">
        <f>VLOOKUP(A2226,TOURISM!$A$2:$F$2692,6,0)</f>
        <v>8466000000</v>
      </c>
      <c r="Y2226" s="43">
        <f t="shared" si="4"/>
        <v>3.80495626822157</v>
      </c>
      <c r="Z2226" s="35">
        <f>VLOOKUP(A2226,BUSINESS!$A$2:$J$2692,5,0)</f>
        <v>0</v>
      </c>
      <c r="AA2226" s="5">
        <f>VLOOKUP(A2226,BUSINESS!$A$2:$J$2692,6,0)</f>
        <v>0</v>
      </c>
      <c r="AB2226" s="5">
        <f>VLOOKUP(A2226,BUSINESS!$A$2:$J$2692,7,0)</f>
        <v>0</v>
      </c>
      <c r="AC2226" s="5">
        <f>VLOOKUP(A2226,BUSINESS!$A$2:$J$2692,8,0)</f>
        <v>0</v>
      </c>
      <c r="AD2226" s="35">
        <f>VLOOKUP(A2226,BUSINESS!$A$2:$J$2692,9,0)</f>
        <v>0.181</v>
      </c>
      <c r="AE2226" s="35">
        <f>VLOOKUP(A2226,BUSINESS!$A$2:$J$2692,10,0)</f>
        <v>0.728</v>
      </c>
    </row>
    <row r="2227" customHeight="1" spans="1:31">
      <c r="A2227" s="22" t="str">
        <f t="shared" si="0"/>
        <v>Spain-Europe2002</v>
      </c>
      <c r="B2227" s="22" t="s">
        <v>241</v>
      </c>
      <c r="C2227" s="22" t="s">
        <v>67</v>
      </c>
      <c r="D2227" s="23">
        <v>2002</v>
      </c>
      <c r="E2227" s="25">
        <v>686000000000</v>
      </c>
      <c r="F2227" s="24">
        <f t="shared" si="1"/>
        <v>16557.4270704471</v>
      </c>
      <c r="G2227" s="26">
        <v>0.073</v>
      </c>
      <c r="H2227" s="27">
        <v>1215</v>
      </c>
      <c r="I2227" s="26">
        <v>0.043</v>
      </c>
      <c r="J2227" s="5">
        <f>VLOOKUP(A2227,ENERGY!$A$2:$F$2692,5,0)</f>
        <v>127749</v>
      </c>
      <c r="K2227" s="5">
        <f t="shared" si="2"/>
        <v>0.00308337427233608</v>
      </c>
      <c r="L2227" s="31">
        <f>VLOOKUP(A2227,ENERGY!$A$2:$F$2692,6,0)</f>
        <v>269675</v>
      </c>
      <c r="M2227" s="31">
        <f t="shared" si="3"/>
        <v>0.00650892732539771</v>
      </c>
      <c r="N2227" s="32">
        <f>VLOOKUP(A2227,'HUMAN RESOURCES'!$A$2:$M$2692,5,0)</f>
        <v>0.029</v>
      </c>
      <c r="O2227" s="32">
        <f>VLOOKUP(A2227,'HUMAN RESOURCES'!$A$2:$M$2692,6,0)</f>
        <v>0.016</v>
      </c>
      <c r="P2227" s="31">
        <f>VLOOKUP(A2227,'HUMAN RESOURCES'!$A$2:$M$2692,7,0)</f>
        <v>83</v>
      </c>
      <c r="Q2227" s="5">
        <f>VLOOKUP(A2227,'HUMAN RESOURCES'!$A$2:$M$2692,8,0)</f>
        <v>76</v>
      </c>
      <c r="R2227" s="5">
        <f>VLOOKUP(A2227,'HUMAN RESOURCES'!$A$2:$M$2692,9,0)</f>
        <v>0.145</v>
      </c>
      <c r="S2227" s="5">
        <f>VLOOKUP(A2227,'HUMAN RESOURCES'!$A$2:$M$2692,10,0)</f>
        <v>0.686</v>
      </c>
      <c r="T2227" s="5">
        <f>VLOOKUP(A2227,'HUMAN RESOURCES'!$A$2:$M$2692,11,0)</f>
        <v>0.169</v>
      </c>
      <c r="U2227" s="5">
        <f>VLOOKUP(A2227,'HUMAN RESOURCES'!$A$2:$M$2692,12,0)</f>
        <v>41431558</v>
      </c>
      <c r="V2227" s="35">
        <f>VLOOKUP(A2227,'HUMAN RESOURCES'!$A$2:$M$2692,13,0)</f>
        <v>0.765</v>
      </c>
      <c r="W2227" s="38">
        <f>VLOOKUP(A2227,TOURISM!$A$2:$F$2692,5,0)</f>
        <v>35468000000</v>
      </c>
      <c r="X2227" s="39">
        <f>VLOOKUP(A2227,TOURISM!$A$2:$F$2692,6,0)</f>
        <v>9366000000</v>
      </c>
      <c r="Y2227" s="43">
        <f t="shared" si="4"/>
        <v>3.6802036199095</v>
      </c>
      <c r="Z2227" s="35">
        <f>VLOOKUP(A2227,BUSINESS!$A$2:$J$2692,5,0)</f>
        <v>0</v>
      </c>
      <c r="AA2227" s="5">
        <f>VLOOKUP(A2227,BUSINESS!$A$2:$J$2692,6,0)</f>
        <v>0</v>
      </c>
      <c r="AB2227" s="5">
        <f>VLOOKUP(A2227,BUSINESS!$A$2:$J$2692,7,0)</f>
        <v>0</v>
      </c>
      <c r="AC2227" s="5">
        <f>VLOOKUP(A2227,BUSINESS!$A$2:$J$2692,8,0)</f>
        <v>0</v>
      </c>
      <c r="AD2227" s="35">
        <f>VLOOKUP(A2227,BUSINESS!$A$2:$J$2692,9,0)</f>
        <v>0.204</v>
      </c>
      <c r="AE2227" s="35">
        <f>VLOOKUP(A2227,BUSINESS!$A$2:$J$2692,10,0)</f>
        <v>0.811</v>
      </c>
    </row>
    <row r="2228" customHeight="1" spans="1:31">
      <c r="A2228" s="22" t="str">
        <f t="shared" si="0"/>
        <v>Spain-Europe2003</v>
      </c>
      <c r="B2228" s="22" t="s">
        <v>241</v>
      </c>
      <c r="C2228" s="22" t="s">
        <v>67</v>
      </c>
      <c r="D2228" s="23">
        <v>2003</v>
      </c>
      <c r="E2228" s="25">
        <v>884000000000</v>
      </c>
      <c r="F2228" s="24">
        <f t="shared" si="1"/>
        <v>20954.0020543929</v>
      </c>
      <c r="G2228" s="26">
        <v>0.082</v>
      </c>
      <c r="H2228" s="27">
        <v>1730</v>
      </c>
      <c r="J2228" s="5">
        <f>VLOOKUP(A2228,ENERGY!$A$2:$F$2692,5,0)</f>
        <v>127732</v>
      </c>
      <c r="K2228" s="5">
        <f t="shared" si="2"/>
        <v>0.00302771107512638</v>
      </c>
      <c r="L2228" s="31">
        <f>VLOOKUP(A2228,ENERGY!$A$2:$F$2692,6,0)</f>
        <v>288237</v>
      </c>
      <c r="M2228" s="31">
        <f t="shared" si="3"/>
        <v>0.00683226096171047</v>
      </c>
      <c r="N2228" s="32">
        <f>VLOOKUP(A2228,'HUMAN RESOURCES'!$A$2:$M$2692,5,0)</f>
        <v>0.032</v>
      </c>
      <c r="O2228" s="32">
        <f>VLOOKUP(A2228,'HUMAN RESOURCES'!$A$2:$M$2692,6,0)</f>
        <v>0.054</v>
      </c>
      <c r="P2228" s="31">
        <f>VLOOKUP(A2228,'HUMAN RESOURCES'!$A$2:$M$2692,7,0)</f>
        <v>83</v>
      </c>
      <c r="Q2228" s="5">
        <f>VLOOKUP(A2228,'HUMAN RESOURCES'!$A$2:$M$2692,8,0)</f>
        <v>76</v>
      </c>
      <c r="R2228" s="5">
        <f>VLOOKUP(A2228,'HUMAN RESOURCES'!$A$2:$M$2692,9,0)</f>
        <v>0.145</v>
      </c>
      <c r="S2228" s="5">
        <f>VLOOKUP(A2228,'HUMAN RESOURCES'!$A$2:$M$2692,10,0)</f>
        <v>0.687</v>
      </c>
      <c r="T2228" s="5">
        <f>VLOOKUP(A2228,'HUMAN RESOURCES'!$A$2:$M$2692,11,0)</f>
        <v>0.169</v>
      </c>
      <c r="U2228" s="5">
        <f>VLOOKUP(A2228,'HUMAN RESOURCES'!$A$2:$M$2692,12,0)</f>
        <v>42187645</v>
      </c>
      <c r="V2228" s="35">
        <f>VLOOKUP(A2228,'HUMAN RESOURCES'!$A$2:$M$2692,13,0)</f>
        <v>0.768</v>
      </c>
      <c r="W2228" s="38">
        <f>VLOOKUP(A2228,TOURISM!$A$2:$F$2692,5,0)</f>
        <v>43863000000</v>
      </c>
      <c r="X2228" s="39">
        <f>VLOOKUP(A2228,TOURISM!$A$2:$F$2692,6,0)</f>
        <v>11330000000</v>
      </c>
      <c r="Y2228" s="43">
        <f t="shared" si="4"/>
        <v>3.37807692307692</v>
      </c>
      <c r="Z2228" s="35">
        <f>VLOOKUP(A2228,BUSINESS!$A$2:$J$2692,5,0)</f>
        <v>0</v>
      </c>
      <c r="AA2228" s="5">
        <f>VLOOKUP(A2228,BUSINESS!$A$2:$J$2692,6,0)</f>
        <v>114</v>
      </c>
      <c r="AB2228" s="5">
        <f>VLOOKUP(A2228,BUSINESS!$A$2:$J$2692,7,0)</f>
        <v>0</v>
      </c>
      <c r="AC2228" s="5">
        <f>VLOOKUP(A2228,BUSINESS!$A$2:$J$2692,8,0)</f>
        <v>0</v>
      </c>
      <c r="AD2228" s="35">
        <f>VLOOKUP(A2228,BUSINESS!$A$2:$J$2692,9,0)</f>
        <v>0.399</v>
      </c>
      <c r="AE2228" s="35">
        <f>VLOOKUP(A2228,BUSINESS!$A$2:$J$2692,10,0)</f>
        <v>0.886</v>
      </c>
    </row>
    <row r="2229" customHeight="1" spans="1:31">
      <c r="A2229" s="22" t="str">
        <f t="shared" si="0"/>
        <v>Spain-Europe2004</v>
      </c>
      <c r="B2229" s="22" t="s">
        <v>241</v>
      </c>
      <c r="C2229" s="22" t="s">
        <v>67</v>
      </c>
      <c r="D2229" s="23">
        <v>2004</v>
      </c>
      <c r="E2229" s="25">
        <v>1040000000000</v>
      </c>
      <c r="F2229" s="24">
        <f t="shared" si="1"/>
        <v>24230.057876056</v>
      </c>
      <c r="G2229" s="26">
        <v>0.082</v>
      </c>
      <c r="H2229" s="27">
        <v>2028</v>
      </c>
      <c r="J2229" s="5">
        <f>VLOOKUP(A2229,ENERGY!$A$2:$F$2692,5,0)</f>
        <v>139013</v>
      </c>
      <c r="K2229" s="5">
        <f t="shared" si="2"/>
        <v>0.00323874330338863</v>
      </c>
      <c r="L2229" s="31">
        <f>VLOOKUP(A2229,ENERGY!$A$2:$F$2692,6,0)</f>
        <v>329286</v>
      </c>
      <c r="M2229" s="31">
        <f t="shared" si="3"/>
        <v>0.00767174888247595</v>
      </c>
      <c r="N2229" s="32">
        <f>VLOOKUP(A2229,'HUMAN RESOURCES'!$A$2:$M$2692,5,0)</f>
        <v>0.034</v>
      </c>
      <c r="O2229" s="32">
        <f>VLOOKUP(A2229,'HUMAN RESOURCES'!$A$2:$M$2692,6,0)</f>
        <v>0.029</v>
      </c>
      <c r="P2229" s="31">
        <f>VLOOKUP(A2229,'HUMAN RESOURCES'!$A$2:$M$2692,7,0)</f>
        <v>83</v>
      </c>
      <c r="Q2229" s="5">
        <f>VLOOKUP(A2229,'HUMAN RESOURCES'!$A$2:$M$2692,8,0)</f>
        <v>77</v>
      </c>
      <c r="R2229" s="5">
        <f>VLOOKUP(A2229,'HUMAN RESOURCES'!$A$2:$M$2692,9,0)</f>
        <v>0.145</v>
      </c>
      <c r="S2229" s="5">
        <f>VLOOKUP(A2229,'HUMAN RESOURCES'!$A$2:$M$2692,10,0)</f>
        <v>0.687</v>
      </c>
      <c r="T2229" s="5">
        <f>VLOOKUP(A2229,'HUMAN RESOURCES'!$A$2:$M$2692,11,0)</f>
        <v>0.168</v>
      </c>
      <c r="U2229" s="5">
        <f>VLOOKUP(A2229,'HUMAN RESOURCES'!$A$2:$M$2692,12,0)</f>
        <v>42921895</v>
      </c>
      <c r="V2229" s="35">
        <f>VLOOKUP(A2229,'HUMAN RESOURCES'!$A$2:$M$2692,13,0)</f>
        <v>0.77</v>
      </c>
      <c r="W2229" s="38">
        <f>VLOOKUP(A2229,TOURISM!$A$2:$F$2692,5,0)</f>
        <v>49996000000</v>
      </c>
      <c r="X2229" s="39">
        <f>VLOOKUP(A2229,TOURISM!$A$2:$F$2692,6,0)</f>
        <v>14864000000</v>
      </c>
      <c r="Y2229" s="43">
        <f t="shared" si="4"/>
        <v>3.0641592920354</v>
      </c>
      <c r="Z2229" s="35">
        <f>VLOOKUP(A2229,BUSINESS!$A$2:$J$2692,5,0)</f>
        <v>0</v>
      </c>
      <c r="AA2229" s="5">
        <f>VLOOKUP(A2229,BUSINESS!$A$2:$J$2692,6,0)</f>
        <v>114</v>
      </c>
      <c r="AB2229" s="5">
        <f>VLOOKUP(A2229,BUSINESS!$A$2:$J$2692,7,0)</f>
        <v>0</v>
      </c>
      <c r="AC2229" s="5">
        <f>VLOOKUP(A2229,BUSINESS!$A$2:$J$2692,8,0)</f>
        <v>0</v>
      </c>
      <c r="AD2229" s="35">
        <f>VLOOKUP(A2229,BUSINESS!$A$2:$J$2692,9,0)</f>
        <v>0.44</v>
      </c>
      <c r="AE2229" s="35">
        <f>VLOOKUP(A2229,BUSINESS!$A$2:$J$2692,10,0)</f>
        <v>0.904</v>
      </c>
    </row>
    <row r="2230" customHeight="1" spans="1:31">
      <c r="A2230" s="22" t="str">
        <f t="shared" si="0"/>
        <v>Spain-Europe2005</v>
      </c>
      <c r="B2230" s="22" t="s">
        <v>241</v>
      </c>
      <c r="C2230" s="22" t="s">
        <v>67</v>
      </c>
      <c r="D2230" s="23">
        <v>2005</v>
      </c>
      <c r="E2230" s="25">
        <v>1130000000000</v>
      </c>
      <c r="F2230" s="24">
        <f t="shared" si="1"/>
        <v>25885.8723957066</v>
      </c>
      <c r="G2230" s="26">
        <v>0.083</v>
      </c>
      <c r="H2230" s="27">
        <v>2178</v>
      </c>
      <c r="J2230" s="5">
        <f>VLOOKUP(A2230,ENERGY!$A$2:$F$2692,5,0)</f>
        <v>139030</v>
      </c>
      <c r="K2230" s="5">
        <f t="shared" si="2"/>
        <v>0.00318487861873901</v>
      </c>
      <c r="L2230" s="31">
        <f>VLOOKUP(A2230,ENERGY!$A$2:$F$2692,6,0)</f>
        <v>339429</v>
      </c>
      <c r="M2230" s="31">
        <f t="shared" si="3"/>
        <v>0.00777558918708167</v>
      </c>
      <c r="N2230" s="32">
        <f>VLOOKUP(A2230,'HUMAN RESOURCES'!$A$2:$M$2692,5,0)</f>
        <v>0.035</v>
      </c>
      <c r="O2230" s="32">
        <f>VLOOKUP(A2230,'HUMAN RESOURCES'!$A$2:$M$2692,6,0)</f>
        <v>0.032</v>
      </c>
      <c r="P2230" s="31">
        <f>VLOOKUP(A2230,'HUMAN RESOURCES'!$A$2:$M$2692,7,0)</f>
        <v>84</v>
      </c>
      <c r="Q2230" s="5">
        <f>VLOOKUP(A2230,'HUMAN RESOURCES'!$A$2:$M$2692,8,0)</f>
        <v>77</v>
      </c>
      <c r="R2230" s="5">
        <f>VLOOKUP(A2230,'HUMAN RESOURCES'!$A$2:$M$2692,9,0)</f>
        <v>0.145</v>
      </c>
      <c r="S2230" s="5">
        <f>VLOOKUP(A2230,'HUMAN RESOURCES'!$A$2:$M$2692,10,0)</f>
        <v>0.688</v>
      </c>
      <c r="T2230" s="5">
        <f>VLOOKUP(A2230,'HUMAN RESOURCES'!$A$2:$M$2692,11,0)</f>
        <v>0.168</v>
      </c>
      <c r="U2230" s="5">
        <f>VLOOKUP(A2230,'HUMAN RESOURCES'!$A$2:$M$2692,12,0)</f>
        <v>43653155</v>
      </c>
      <c r="V2230" s="35">
        <f>VLOOKUP(A2230,'HUMAN RESOURCES'!$A$2:$M$2692,13,0)</f>
        <v>0.773</v>
      </c>
      <c r="W2230" s="38">
        <f>VLOOKUP(A2230,TOURISM!$A$2:$F$2692,5,0)</f>
        <v>53066000000</v>
      </c>
      <c r="X2230" s="39">
        <f>VLOOKUP(A2230,TOURISM!$A$2:$F$2692,6,0)</f>
        <v>18441000000</v>
      </c>
      <c r="Y2230" s="43">
        <f t="shared" si="4"/>
        <v>2.99959677419355</v>
      </c>
      <c r="Z2230" s="35">
        <f>VLOOKUP(A2230,BUSINESS!$A$2:$J$2692,5,0)</f>
        <v>0.619</v>
      </c>
      <c r="AA2230" s="5">
        <f>VLOOKUP(A2230,BUSINESS!$A$2:$J$2692,6,0)</f>
        <v>47</v>
      </c>
      <c r="AB2230" s="5">
        <f>VLOOKUP(A2230,BUSINESS!$A$2:$J$2692,7,0)</f>
        <v>0</v>
      </c>
      <c r="AC2230" s="5">
        <f>VLOOKUP(A2230,BUSINESS!$A$2:$J$2692,8,0)</f>
        <v>298</v>
      </c>
      <c r="AD2230" s="35">
        <f>VLOOKUP(A2230,BUSINESS!$A$2:$J$2692,9,0)</f>
        <v>0.479</v>
      </c>
      <c r="AE2230" s="35">
        <f>VLOOKUP(A2230,BUSINESS!$A$2:$J$2692,10,0)</f>
        <v>0.984</v>
      </c>
    </row>
    <row r="2231" customHeight="1" spans="1:31">
      <c r="A2231" s="22" t="str">
        <f t="shared" si="0"/>
        <v>Spain-Europe2006</v>
      </c>
      <c r="B2231" s="22" t="s">
        <v>241</v>
      </c>
      <c r="C2231" s="22" t="s">
        <v>67</v>
      </c>
      <c r="D2231" s="23">
        <v>2006</v>
      </c>
      <c r="E2231" s="25">
        <v>1240000000000</v>
      </c>
      <c r="F2231" s="24">
        <f t="shared" si="1"/>
        <v>27929.6143985631</v>
      </c>
      <c r="G2231" s="26">
        <v>0.084</v>
      </c>
      <c r="H2231" s="27">
        <v>2371</v>
      </c>
      <c r="J2231" s="5">
        <f>VLOOKUP(A2231,ENERGY!$A$2:$F$2692,5,0)</f>
        <v>125038</v>
      </c>
      <c r="K2231" s="5">
        <f t="shared" si="2"/>
        <v>0.00281634122997382</v>
      </c>
      <c r="L2231" s="31">
        <f>VLOOKUP(A2231,ENERGY!$A$2:$F$2692,6,0)</f>
        <v>297830</v>
      </c>
      <c r="M2231" s="31">
        <f t="shared" si="3"/>
        <v>0.00670828794864843</v>
      </c>
      <c r="N2231" s="32">
        <f>VLOOKUP(A2231,'HUMAN RESOURCES'!$A$2:$M$2692,5,0)</f>
        <v>0</v>
      </c>
      <c r="O2231" s="32">
        <f>VLOOKUP(A2231,'HUMAN RESOURCES'!$A$2:$M$2692,6,0)</f>
        <v>0</v>
      </c>
      <c r="P2231" s="31">
        <f>VLOOKUP(A2231,'HUMAN RESOURCES'!$A$2:$M$2692,7,0)</f>
        <v>84</v>
      </c>
      <c r="Q2231" s="5">
        <f>VLOOKUP(A2231,'HUMAN RESOURCES'!$A$2:$M$2692,8,0)</f>
        <v>78</v>
      </c>
      <c r="R2231" s="5">
        <f>VLOOKUP(A2231,'HUMAN RESOURCES'!$A$2:$M$2692,9,0)</f>
        <v>0.145</v>
      </c>
      <c r="S2231" s="5">
        <f>VLOOKUP(A2231,'HUMAN RESOURCES'!$A$2:$M$2692,10,0)</f>
        <v>0.687</v>
      </c>
      <c r="T2231" s="5">
        <f>VLOOKUP(A2231,'HUMAN RESOURCES'!$A$2:$M$2692,11,0)</f>
        <v>0.168</v>
      </c>
      <c r="U2231" s="5">
        <f>VLOOKUP(A2231,'HUMAN RESOURCES'!$A$2:$M$2692,12,0)</f>
        <v>44397319</v>
      </c>
      <c r="V2231" s="35">
        <f>VLOOKUP(A2231,'HUMAN RESOURCES'!$A$2:$M$2692,13,0)</f>
        <v>0.775</v>
      </c>
      <c r="W2231" s="38">
        <f>VLOOKUP(A2231,TOURISM!$A$2:$F$2692,5,0)</f>
        <v>57543000000</v>
      </c>
      <c r="X2231" s="39">
        <f>VLOOKUP(A2231,TOURISM!$A$2:$F$2692,6,0)</f>
        <v>20348000000</v>
      </c>
      <c r="Y2231" s="43">
        <f t="shared" si="4"/>
        <v>2.82395833333333</v>
      </c>
      <c r="Z2231" s="35">
        <f>VLOOKUP(A2231,BUSINESS!$A$2:$J$2692,5,0)</f>
        <v>0.619</v>
      </c>
      <c r="AA2231" s="5">
        <f>VLOOKUP(A2231,BUSINESS!$A$2:$J$2692,6,0)</f>
        <v>47</v>
      </c>
      <c r="AB2231" s="5">
        <f>VLOOKUP(A2231,BUSINESS!$A$2:$J$2692,7,0)</f>
        <v>0</v>
      </c>
      <c r="AC2231" s="5">
        <f>VLOOKUP(A2231,BUSINESS!$A$2:$J$2692,8,0)</f>
        <v>298</v>
      </c>
      <c r="AD2231" s="35">
        <f>VLOOKUP(A2231,BUSINESS!$A$2:$J$2692,9,0)</f>
        <v>0.504</v>
      </c>
      <c r="AE2231" s="35">
        <f>VLOOKUP(A2231,BUSINESS!$A$2:$J$2692,10,0)</f>
        <v>1.038</v>
      </c>
    </row>
    <row r="2232" customHeight="1" spans="1:31">
      <c r="A2232" s="22" t="str">
        <f t="shared" si="0"/>
        <v>Spain-Europe2007</v>
      </c>
      <c r="B2232" s="22" t="s">
        <v>241</v>
      </c>
      <c r="C2232" s="22" t="s">
        <v>67</v>
      </c>
      <c r="D2232" s="23">
        <v>2007</v>
      </c>
      <c r="E2232" s="25">
        <v>1440000000000</v>
      </c>
      <c r="F2232" s="24">
        <f t="shared" si="1"/>
        <v>31839.5266629835</v>
      </c>
      <c r="G2232" s="26">
        <v>0.085</v>
      </c>
      <c r="H2232" s="27">
        <v>2752</v>
      </c>
      <c r="J2232" s="5">
        <f>VLOOKUP(A2232,ENERGY!$A$2:$F$2692,5,0)</f>
        <v>143836</v>
      </c>
      <c r="K2232" s="5">
        <f t="shared" si="2"/>
        <v>0.00318032649798395</v>
      </c>
      <c r="L2232" s="31">
        <f>VLOOKUP(A2232,ENERGY!$A$2:$F$2692,6,0)</f>
        <v>358237</v>
      </c>
      <c r="M2232" s="31">
        <f t="shared" si="3"/>
        <v>0.00792090035636611</v>
      </c>
      <c r="N2232" s="32">
        <f>VLOOKUP(A2232,'HUMAN RESOURCES'!$A$2:$M$2692,5,0)</f>
        <v>0</v>
      </c>
      <c r="O2232" s="32">
        <f>VLOOKUP(A2232,'HUMAN RESOURCES'!$A$2:$M$2692,6,0)</f>
        <v>0.032</v>
      </c>
      <c r="P2232" s="31">
        <f>VLOOKUP(A2232,'HUMAN RESOURCES'!$A$2:$M$2692,7,0)</f>
        <v>84</v>
      </c>
      <c r="Q2232" s="5">
        <f>VLOOKUP(A2232,'HUMAN RESOURCES'!$A$2:$M$2692,8,0)</f>
        <v>78</v>
      </c>
      <c r="R2232" s="5">
        <f>VLOOKUP(A2232,'HUMAN RESOURCES'!$A$2:$M$2692,9,0)</f>
        <v>0.146</v>
      </c>
      <c r="S2232" s="5">
        <f>VLOOKUP(A2232,'HUMAN RESOURCES'!$A$2:$M$2692,10,0)</f>
        <v>0.686</v>
      </c>
      <c r="T2232" s="5">
        <f>VLOOKUP(A2232,'HUMAN RESOURCES'!$A$2:$M$2692,11,0)</f>
        <v>0.168</v>
      </c>
      <c r="U2232" s="5">
        <f>VLOOKUP(A2232,'HUMAN RESOURCES'!$A$2:$M$2692,12,0)</f>
        <v>45226803</v>
      </c>
      <c r="V2232" s="35">
        <f>VLOOKUP(A2232,'HUMAN RESOURCES'!$A$2:$M$2692,13,0)</f>
        <v>0.777</v>
      </c>
      <c r="W2232" s="38">
        <f>VLOOKUP(A2232,TOURISM!$A$2:$F$2692,5,0)</f>
        <v>65020000000</v>
      </c>
      <c r="X2232" s="39">
        <f>VLOOKUP(A2232,TOURISM!$A$2:$F$2692,6,0)</f>
        <v>24355000000</v>
      </c>
      <c r="Y2232" s="43">
        <f t="shared" si="4"/>
        <v>2.72182389937107</v>
      </c>
      <c r="Z2232" s="35">
        <f>VLOOKUP(A2232,BUSINESS!$A$2:$J$2692,5,0)</f>
        <v>0.621</v>
      </c>
      <c r="AA2232" s="5">
        <f>VLOOKUP(A2232,BUSINESS!$A$2:$J$2692,6,0)</f>
        <v>47</v>
      </c>
      <c r="AB2232" s="5">
        <f>VLOOKUP(A2232,BUSINESS!$A$2:$J$2692,7,0)</f>
        <v>0</v>
      </c>
      <c r="AC2232" s="5">
        <f>VLOOKUP(A2232,BUSINESS!$A$2:$J$2692,8,0)</f>
        <v>298</v>
      </c>
      <c r="AD2232" s="35">
        <f>VLOOKUP(A2232,BUSINESS!$A$2:$J$2692,9,0)</f>
        <v>0.551</v>
      </c>
      <c r="AE2232" s="35">
        <f>VLOOKUP(A2232,BUSINESS!$A$2:$J$2692,10,0)</f>
        <v>1.084</v>
      </c>
    </row>
    <row r="2233" customHeight="1" spans="1:31">
      <c r="A2233" s="22" t="str">
        <f t="shared" si="0"/>
        <v>Spain-Europe2008</v>
      </c>
      <c r="B2233" s="22" t="s">
        <v>241</v>
      </c>
      <c r="C2233" s="22" t="s">
        <v>67</v>
      </c>
      <c r="D2233" s="23">
        <v>2008</v>
      </c>
      <c r="E2233" s="25">
        <v>1590000000000</v>
      </c>
      <c r="F2233" s="24">
        <f t="shared" si="1"/>
        <v>34599.7373988736</v>
      </c>
      <c r="G2233" s="26">
        <v>0.089</v>
      </c>
      <c r="H2233" s="27">
        <v>3146</v>
      </c>
      <c r="J2233" s="5">
        <f>VLOOKUP(A2233,ENERGY!$A$2:$F$2692,5,0)</f>
        <v>128757</v>
      </c>
      <c r="K2233" s="5">
        <f t="shared" si="2"/>
        <v>0.00280186062155142</v>
      </c>
      <c r="L2233" s="31">
        <f>VLOOKUP(A2233,ENERGY!$A$2:$F$2692,6,0)</f>
        <v>314519</v>
      </c>
      <c r="M2233" s="31">
        <f t="shared" si="3"/>
        <v>0.00684419799179642</v>
      </c>
      <c r="N2233" s="32">
        <f>VLOOKUP(A2233,'HUMAN RESOURCES'!$A$2:$M$2692,5,0)</f>
        <v>0.014</v>
      </c>
      <c r="O2233" s="32">
        <f>VLOOKUP(A2233,'HUMAN RESOURCES'!$A$2:$M$2692,6,0)</f>
        <v>0.004</v>
      </c>
      <c r="P2233" s="31">
        <f>VLOOKUP(A2233,'HUMAN RESOURCES'!$A$2:$M$2692,7,0)</f>
        <v>84</v>
      </c>
      <c r="Q2233" s="5">
        <f>VLOOKUP(A2233,'HUMAN RESOURCES'!$A$2:$M$2692,8,0)</f>
        <v>78</v>
      </c>
      <c r="R2233" s="5">
        <f>VLOOKUP(A2233,'HUMAN RESOURCES'!$A$2:$M$2692,9,0)</f>
        <v>0.147</v>
      </c>
      <c r="S2233" s="5">
        <f>VLOOKUP(A2233,'HUMAN RESOURCES'!$A$2:$M$2692,10,0)</f>
        <v>0.684</v>
      </c>
      <c r="T2233" s="5">
        <f>VLOOKUP(A2233,'HUMAN RESOURCES'!$A$2:$M$2692,11,0)</f>
        <v>0.169</v>
      </c>
      <c r="U2233" s="5">
        <f>VLOOKUP(A2233,'HUMAN RESOURCES'!$A$2:$M$2692,12,0)</f>
        <v>45954106</v>
      </c>
      <c r="V2233" s="35">
        <f>VLOOKUP(A2233,'HUMAN RESOURCES'!$A$2:$M$2692,13,0)</f>
        <v>0.78</v>
      </c>
      <c r="W2233" s="38">
        <f>VLOOKUP(A2233,TOURISM!$A$2:$F$2692,5,0)</f>
        <v>70434000000</v>
      </c>
      <c r="X2233" s="39">
        <f>VLOOKUP(A2233,TOURISM!$A$2:$F$2692,6,0)</f>
        <v>27157000000</v>
      </c>
      <c r="Y2233" s="43">
        <f t="shared" si="4"/>
        <v>2.54868965517241</v>
      </c>
      <c r="Z2233" s="35">
        <f>VLOOKUP(A2233,BUSINESS!$A$2:$J$2692,5,0)</f>
        <v>0.603</v>
      </c>
      <c r="AA2233" s="5">
        <f>VLOOKUP(A2233,BUSINESS!$A$2:$J$2692,6,0)</f>
        <v>47</v>
      </c>
      <c r="AB2233" s="5">
        <f>VLOOKUP(A2233,BUSINESS!$A$2:$J$2692,7,0)</f>
        <v>0</v>
      </c>
      <c r="AC2233" s="5">
        <f>VLOOKUP(A2233,BUSINESS!$A$2:$J$2692,8,0)</f>
        <v>234</v>
      </c>
      <c r="AD2233" s="35">
        <f>VLOOKUP(A2233,BUSINESS!$A$2:$J$2692,9,0)</f>
        <v>0.596</v>
      </c>
      <c r="AE2233" s="35">
        <f>VLOOKUP(A2233,BUSINESS!$A$2:$J$2692,10,0)</f>
        <v>1.097</v>
      </c>
    </row>
    <row r="2234" customHeight="1" spans="1:31">
      <c r="A2234" s="22" t="str">
        <f t="shared" si="0"/>
        <v>Spain-Europe2009</v>
      </c>
      <c r="B2234" s="22" t="s">
        <v>241</v>
      </c>
      <c r="C2234" s="22" t="s">
        <v>67</v>
      </c>
      <c r="D2234" s="23">
        <v>2009</v>
      </c>
      <c r="E2234" s="25">
        <v>1450000000000</v>
      </c>
      <c r="F2234" s="24">
        <f t="shared" si="1"/>
        <v>31274.975494439</v>
      </c>
      <c r="G2234" s="26">
        <v>0.096</v>
      </c>
      <c r="H2234" s="27">
        <v>3058</v>
      </c>
      <c r="J2234" s="5">
        <f>VLOOKUP(A2234,ENERGY!$A$2:$F$2692,5,0)</f>
        <v>141914</v>
      </c>
      <c r="K2234" s="5">
        <f t="shared" si="2"/>
        <v>0.00306093577401229</v>
      </c>
      <c r="L2234" s="31">
        <f>VLOOKUP(A2234,ENERGY!$A$2:$F$2692,6,0)</f>
        <v>353462</v>
      </c>
      <c r="M2234" s="31">
        <f t="shared" si="3"/>
        <v>0.00762380371601063</v>
      </c>
      <c r="N2234" s="32">
        <f>VLOOKUP(A2234,'HUMAN RESOURCES'!$A$2:$M$2692,5,0)</f>
        <v>0.015</v>
      </c>
      <c r="O2234" s="32">
        <f>VLOOKUP(A2234,'HUMAN RESOURCES'!$A$2:$M$2692,6,0)</f>
        <v>0.005</v>
      </c>
      <c r="P2234" s="31">
        <f>VLOOKUP(A2234,'HUMAN RESOURCES'!$A$2:$M$2692,7,0)</f>
        <v>85</v>
      </c>
      <c r="Q2234" s="5">
        <f>VLOOKUP(A2234,'HUMAN RESOURCES'!$A$2:$M$2692,8,0)</f>
        <v>79</v>
      </c>
      <c r="R2234" s="5">
        <f>VLOOKUP(A2234,'HUMAN RESOURCES'!$A$2:$M$2692,9,0)</f>
        <v>0.148</v>
      </c>
      <c r="S2234" s="5">
        <f>VLOOKUP(A2234,'HUMAN RESOURCES'!$A$2:$M$2692,10,0)</f>
        <v>0.682</v>
      </c>
      <c r="T2234" s="5">
        <f>VLOOKUP(A2234,'HUMAN RESOURCES'!$A$2:$M$2692,11,0)</f>
        <v>0.17</v>
      </c>
      <c r="U2234" s="5">
        <f>VLOOKUP(A2234,'HUMAN RESOURCES'!$A$2:$M$2692,12,0)</f>
        <v>46362946</v>
      </c>
      <c r="V2234" s="35">
        <f>VLOOKUP(A2234,'HUMAN RESOURCES'!$A$2:$M$2692,13,0)</f>
        <v>0.782</v>
      </c>
      <c r="W2234" s="38">
        <f>VLOOKUP(A2234,TOURISM!$A$2:$F$2692,5,0)</f>
        <v>59743000000</v>
      </c>
      <c r="X2234" s="39">
        <f>VLOOKUP(A2234,TOURISM!$A$2:$F$2692,6,0)</f>
        <v>22787000000</v>
      </c>
      <c r="Y2234" s="43">
        <f t="shared" si="4"/>
        <v>2.63108695652174</v>
      </c>
      <c r="Z2234" s="35">
        <f>VLOOKUP(A2234,BUSINESS!$A$2:$J$2692,5,0)</f>
        <v>0.571</v>
      </c>
      <c r="AA2234" s="5">
        <f>VLOOKUP(A2234,BUSINESS!$A$2:$J$2692,6,0)</f>
        <v>47</v>
      </c>
      <c r="AB2234" s="5">
        <f>VLOOKUP(A2234,BUSINESS!$A$2:$J$2692,7,0)</f>
        <v>0</v>
      </c>
      <c r="AC2234" s="5">
        <f>VLOOKUP(A2234,BUSINESS!$A$2:$J$2692,8,0)</f>
        <v>213</v>
      </c>
      <c r="AD2234" s="35">
        <f>VLOOKUP(A2234,BUSINESS!$A$2:$J$2692,9,0)</f>
        <v>0.624</v>
      </c>
      <c r="AE2234" s="35">
        <f>VLOOKUP(A2234,BUSINESS!$A$2:$J$2692,10,0)</f>
        <v>1.116</v>
      </c>
    </row>
    <row r="2235" customHeight="1" spans="1:31">
      <c r="A2235" s="22" t="str">
        <f t="shared" si="0"/>
        <v>Spain-Europe2010</v>
      </c>
      <c r="B2235" s="22" t="s">
        <v>241</v>
      </c>
      <c r="C2235" s="22" t="s">
        <v>67</v>
      </c>
      <c r="D2235" s="23">
        <v>2010</v>
      </c>
      <c r="E2235" s="25">
        <v>1380000000000</v>
      </c>
      <c r="F2235" s="24">
        <f t="shared" si="1"/>
        <v>29628.4228638074</v>
      </c>
      <c r="G2235" s="26">
        <v>0.096</v>
      </c>
      <c r="H2235" s="27">
        <v>2902</v>
      </c>
      <c r="J2235" s="5">
        <f>VLOOKUP(A2235,ENERGY!$A$2:$F$2692,5,0)</f>
        <v>141748</v>
      </c>
      <c r="K2235" s="5">
        <f t="shared" si="2"/>
        <v>0.0030433113652891</v>
      </c>
      <c r="L2235" s="31">
        <f>VLOOKUP(A2235,ENERGY!$A$2:$F$2692,6,0)</f>
        <v>350037</v>
      </c>
      <c r="M2235" s="31">
        <f t="shared" si="3"/>
        <v>0.00751524945940473</v>
      </c>
      <c r="N2235" s="32">
        <f>VLOOKUP(A2235,'HUMAN RESOURCES'!$A$2:$M$2692,5,0)</f>
        <v>0.016</v>
      </c>
      <c r="O2235" s="32">
        <f>VLOOKUP(A2235,'HUMAN RESOURCES'!$A$2:$M$2692,6,0)</f>
        <v>0</v>
      </c>
      <c r="P2235" s="31">
        <f>VLOOKUP(A2235,'HUMAN RESOURCES'!$A$2:$M$2692,7,0)</f>
        <v>85</v>
      </c>
      <c r="Q2235" s="5">
        <f>VLOOKUP(A2235,'HUMAN RESOURCES'!$A$2:$M$2692,8,0)</f>
        <v>79</v>
      </c>
      <c r="R2235" s="5">
        <f>VLOOKUP(A2235,'HUMAN RESOURCES'!$A$2:$M$2692,9,0)</f>
        <v>0.149</v>
      </c>
      <c r="S2235" s="5">
        <f>VLOOKUP(A2235,'HUMAN RESOURCES'!$A$2:$M$2692,10,0)</f>
        <v>0.68</v>
      </c>
      <c r="T2235" s="5">
        <f>VLOOKUP(A2235,'HUMAN RESOURCES'!$A$2:$M$2692,11,0)</f>
        <v>0.171</v>
      </c>
      <c r="U2235" s="5">
        <f>VLOOKUP(A2235,'HUMAN RESOURCES'!$A$2:$M$2692,12,0)</f>
        <v>46576897</v>
      </c>
      <c r="V2235" s="35">
        <f>VLOOKUP(A2235,'HUMAN RESOURCES'!$A$2:$M$2692,13,0)</f>
        <v>0.784</v>
      </c>
      <c r="W2235" s="38">
        <f>VLOOKUP(A2235,TOURISM!$A$2:$F$2692,5,0)</f>
        <v>59042000000</v>
      </c>
      <c r="X2235" s="39">
        <f>VLOOKUP(A2235,TOURISM!$A$2:$F$2692,6,0)</f>
        <v>22733000000</v>
      </c>
      <c r="Y2235" s="43">
        <f t="shared" si="4"/>
        <v>3.04241379310345</v>
      </c>
      <c r="Z2235" s="35">
        <f>VLOOKUP(A2235,BUSINESS!$A$2:$J$2692,5,0)</f>
        <v>0.568</v>
      </c>
      <c r="AA2235" s="5">
        <f>VLOOKUP(A2235,BUSINESS!$A$2:$J$2692,6,0)</f>
        <v>47</v>
      </c>
      <c r="AB2235" s="5">
        <f>VLOOKUP(A2235,BUSINESS!$A$2:$J$2692,7,0)</f>
        <v>0</v>
      </c>
      <c r="AC2235" s="5">
        <f>VLOOKUP(A2235,BUSINESS!$A$2:$J$2692,8,0)</f>
        <v>197</v>
      </c>
      <c r="AD2235" s="35">
        <f>VLOOKUP(A2235,BUSINESS!$A$2:$J$2692,9,0)</f>
        <v>0.658</v>
      </c>
      <c r="AE2235" s="35">
        <f>VLOOKUP(A2235,BUSINESS!$A$2:$J$2692,10,0)</f>
        <v>1.113</v>
      </c>
    </row>
    <row r="2236" customHeight="1" spans="1:31">
      <c r="A2236" s="22" t="str">
        <f t="shared" si="0"/>
        <v>Spain-Europe2011</v>
      </c>
      <c r="B2236" s="22" t="s">
        <v>241</v>
      </c>
      <c r="C2236" s="22" t="s">
        <v>67</v>
      </c>
      <c r="D2236" s="23">
        <v>2011</v>
      </c>
      <c r="E2236" s="25">
        <v>1450000000000</v>
      </c>
      <c r="F2236" s="24">
        <f t="shared" si="1"/>
        <v>31020.8886748661</v>
      </c>
      <c r="G2236" s="26">
        <v>0.093</v>
      </c>
      <c r="H2236" s="27">
        <v>2978</v>
      </c>
      <c r="J2236" s="5">
        <f>VLOOKUP(A2236,ENERGY!$A$2:$F$2692,5,0)</f>
        <v>133196</v>
      </c>
      <c r="K2236" s="5">
        <f t="shared" si="2"/>
        <v>0.00284955743995688</v>
      </c>
      <c r="L2236" s="31">
        <f>VLOOKUP(A2236,ENERGY!$A$2:$F$2692,6,0)</f>
        <v>321097</v>
      </c>
      <c r="M2236" s="31">
        <f t="shared" si="3"/>
        <v>0.00686945813160931</v>
      </c>
      <c r="N2236" s="32">
        <f>VLOOKUP(A2236,'HUMAN RESOURCES'!$A$2:$M$2692,5,0)</f>
        <v>0.017</v>
      </c>
      <c r="O2236" s="32">
        <f>VLOOKUP(A2236,'HUMAN RESOURCES'!$A$2:$M$2692,6,0)</f>
        <v>0</v>
      </c>
      <c r="P2236" s="31">
        <f>VLOOKUP(A2236,'HUMAN RESOURCES'!$A$2:$M$2692,7,0)</f>
        <v>86</v>
      </c>
      <c r="Q2236" s="5">
        <f>VLOOKUP(A2236,'HUMAN RESOURCES'!$A$2:$M$2692,8,0)</f>
        <v>80</v>
      </c>
      <c r="R2236" s="5">
        <f>VLOOKUP(A2236,'HUMAN RESOURCES'!$A$2:$M$2692,9,0)</f>
        <v>0.151</v>
      </c>
      <c r="S2236" s="5">
        <f>VLOOKUP(A2236,'HUMAN RESOURCES'!$A$2:$M$2692,10,0)</f>
        <v>0.677</v>
      </c>
      <c r="T2236" s="5">
        <f>VLOOKUP(A2236,'HUMAN RESOURCES'!$A$2:$M$2692,11,0)</f>
        <v>0.173</v>
      </c>
      <c r="U2236" s="5">
        <f>VLOOKUP(A2236,'HUMAN RESOURCES'!$A$2:$M$2692,12,0)</f>
        <v>46742697</v>
      </c>
      <c r="V2236" s="35">
        <f>VLOOKUP(A2236,'HUMAN RESOURCES'!$A$2:$M$2692,13,0)</f>
        <v>0.787</v>
      </c>
      <c r="W2236" s="38">
        <f>VLOOKUP(A2236,TOURISM!$A$2:$F$2692,5,0)</f>
        <v>67698000000</v>
      </c>
      <c r="X2236" s="39">
        <f>VLOOKUP(A2236,TOURISM!$A$2:$F$2692,6,0)</f>
        <v>23583000000</v>
      </c>
      <c r="Y2236" s="43">
        <f t="shared" si="4"/>
        <v>3.14007575757576</v>
      </c>
      <c r="Z2236" s="35">
        <f>VLOOKUP(A2236,BUSINESS!$A$2:$J$2692,5,0)</f>
        <v>0.387</v>
      </c>
      <c r="AA2236" s="5">
        <f>VLOOKUP(A2236,BUSINESS!$A$2:$J$2692,6,0)</f>
        <v>28</v>
      </c>
      <c r="AB2236" s="5">
        <f>VLOOKUP(A2236,BUSINESS!$A$2:$J$2692,7,0)</f>
        <v>0</v>
      </c>
      <c r="AC2236" s="5">
        <f>VLOOKUP(A2236,BUSINESS!$A$2:$J$2692,8,0)</f>
        <v>187</v>
      </c>
      <c r="AD2236" s="35">
        <f>VLOOKUP(A2236,BUSINESS!$A$2:$J$2692,9,0)</f>
        <v>0.676</v>
      </c>
      <c r="AE2236" s="35">
        <f>VLOOKUP(A2236,BUSINESS!$A$2:$J$2692,10,0)</f>
        <v>1.131</v>
      </c>
    </row>
    <row r="2237" customHeight="1" spans="1:31">
      <c r="A2237" s="22" t="str">
        <f t="shared" si="0"/>
        <v>Spain-Europe2012</v>
      </c>
      <c r="B2237" s="22" t="s">
        <v>241</v>
      </c>
      <c r="C2237" s="22" t="s">
        <v>67</v>
      </c>
      <c r="D2237" s="23">
        <v>2012</v>
      </c>
      <c r="E2237" s="25">
        <v>1320000000000</v>
      </c>
      <c r="F2237" s="24">
        <f t="shared" si="1"/>
        <v>28228.4927114032</v>
      </c>
      <c r="G2237" s="26">
        <v>0.096</v>
      </c>
      <c r="H2237" s="27">
        <v>2808</v>
      </c>
      <c r="J2237" s="5">
        <f>VLOOKUP(A2237,ENERGY!$A$2:$F$2692,5,0)</f>
        <v>121856</v>
      </c>
      <c r="K2237" s="5">
        <f t="shared" si="2"/>
        <v>0.00260591758169753</v>
      </c>
      <c r="L2237" s="31">
        <f>VLOOKUP(A2237,ENERGY!$A$2:$F$2692,6,0)</f>
        <v>294434</v>
      </c>
      <c r="M2237" s="31">
        <f t="shared" si="3"/>
        <v>0.00629653638105249</v>
      </c>
      <c r="N2237" s="32">
        <f>VLOOKUP(A2237,'HUMAN RESOURCES'!$A$2:$M$2692,5,0)</f>
        <v>0.018</v>
      </c>
      <c r="O2237" s="32">
        <f>VLOOKUP(A2237,'HUMAN RESOURCES'!$A$2:$M$2692,6,0)</f>
        <v>0</v>
      </c>
      <c r="P2237" s="31">
        <f>VLOOKUP(A2237,'HUMAN RESOURCES'!$A$2:$M$2692,7,0)</f>
        <v>85</v>
      </c>
      <c r="Q2237" s="5">
        <f>VLOOKUP(A2237,'HUMAN RESOURCES'!$A$2:$M$2692,8,0)</f>
        <v>80</v>
      </c>
      <c r="R2237" s="5">
        <f>VLOOKUP(A2237,'HUMAN RESOURCES'!$A$2:$M$2692,9,0)</f>
        <v>0.152</v>
      </c>
      <c r="S2237" s="5">
        <f>VLOOKUP(A2237,'HUMAN RESOURCES'!$A$2:$M$2692,10,0)</f>
        <v>0.673</v>
      </c>
      <c r="T2237" s="5">
        <f>VLOOKUP(A2237,'HUMAN RESOURCES'!$A$2:$M$2692,11,0)</f>
        <v>0.175</v>
      </c>
      <c r="U2237" s="5">
        <f>VLOOKUP(A2237,'HUMAN RESOURCES'!$A$2:$M$2692,12,0)</f>
        <v>46761264</v>
      </c>
      <c r="V2237" s="35">
        <f>VLOOKUP(A2237,'HUMAN RESOURCES'!$A$2:$M$2692,13,0)</f>
        <v>0.789</v>
      </c>
      <c r="W2237" s="38">
        <f>VLOOKUP(A2237,TOURISM!$A$2:$F$2692,5,0)</f>
        <v>63198000000</v>
      </c>
      <c r="X2237" s="39">
        <f>VLOOKUP(A2237,TOURISM!$A$2:$F$2692,6,0)</f>
        <v>21749000000</v>
      </c>
      <c r="Y2237" s="43">
        <f t="shared" si="4"/>
        <v>0.0306169743382257</v>
      </c>
      <c r="Z2237" s="35">
        <f>VLOOKUP(A2237,BUSINESS!$A$2:$J$2692,5,0)</f>
        <v>0.387</v>
      </c>
      <c r="AA2237" s="5">
        <f>VLOOKUP(A2237,BUSINESS!$A$2:$J$2692,6,0)</f>
        <v>28</v>
      </c>
      <c r="AB2237" s="5">
        <f>VLOOKUP(A2237,BUSINESS!$A$2:$J$2692,7,0)</f>
        <v>46</v>
      </c>
      <c r="AC2237" s="5">
        <f>VLOOKUP(A2237,BUSINESS!$A$2:$J$2692,8,0)</f>
        <v>167</v>
      </c>
      <c r="AD2237" s="35">
        <f>VLOOKUP(A2237,BUSINESS!$A$2:$J$2692,9,0)</f>
        <v>0.698</v>
      </c>
      <c r="AE2237" s="35">
        <f>VLOOKUP(A2237,BUSINESS!$A$2:$J$2692,10,0)</f>
        <v>1.084</v>
      </c>
    </row>
    <row r="2238" customHeight="1" spans="1:31">
      <c r="A2238" s="22" t="str">
        <f t="shared" si="0"/>
        <v>Sri Lanka-Asia2000</v>
      </c>
      <c r="B2238" s="22" t="s">
        <v>242</v>
      </c>
      <c r="C2238" s="22" t="s">
        <v>65</v>
      </c>
      <c r="D2238" s="23">
        <v>2000</v>
      </c>
      <c r="E2238" s="25">
        <v>16330810304</v>
      </c>
      <c r="F2238" s="24">
        <f t="shared" si="1"/>
        <v>854.926725159669</v>
      </c>
      <c r="G2238" s="26">
        <v>0.037</v>
      </c>
      <c r="H2238" s="27">
        <v>32</v>
      </c>
      <c r="I2238" s="26">
        <v>0.162</v>
      </c>
      <c r="J2238" s="5">
        <f>VLOOKUP(A2238,ENERGY!$A$2:$F$2692,5,0)</f>
        <v>0</v>
      </c>
      <c r="K2238" s="5">
        <f t="shared" si="2"/>
        <v>0</v>
      </c>
      <c r="L2238" s="31">
        <f>VLOOKUP(A2238,ENERGY!$A$2:$F$2692,6,0)</f>
        <v>0</v>
      </c>
      <c r="M2238" s="31">
        <f t="shared" si="3"/>
        <v>0</v>
      </c>
      <c r="N2238" s="32">
        <f>VLOOKUP(A2238,'HUMAN RESOURCES'!$A$2:$M$2692,5,0)</f>
        <v>0.022</v>
      </c>
      <c r="O2238" s="32">
        <f>VLOOKUP(A2238,'HUMAN RESOURCES'!$A$2:$M$2692,6,0)</f>
        <v>0.02</v>
      </c>
      <c r="P2238" s="31">
        <f>VLOOKUP(A2238,'HUMAN RESOURCES'!$A$2:$M$2692,7,0)</f>
        <v>75</v>
      </c>
      <c r="Q2238" s="5">
        <f>VLOOKUP(A2238,'HUMAN RESOURCES'!$A$2:$M$2692,8,0)</f>
        <v>68</v>
      </c>
      <c r="R2238" s="5">
        <f>VLOOKUP(A2238,'HUMAN RESOURCES'!$A$2:$M$2692,9,0)</f>
        <v>0.269</v>
      </c>
      <c r="S2238" s="5">
        <f>VLOOKUP(A2238,'HUMAN RESOURCES'!$A$2:$M$2692,10,0)</f>
        <v>0.669</v>
      </c>
      <c r="T2238" s="5">
        <f>VLOOKUP(A2238,'HUMAN RESOURCES'!$A$2:$M$2692,11,0)</f>
        <v>0.063</v>
      </c>
      <c r="U2238" s="5">
        <f>VLOOKUP(A2238,'HUMAN RESOURCES'!$A$2:$M$2692,12,0)</f>
        <v>19102000</v>
      </c>
      <c r="V2238" s="35">
        <f>VLOOKUP(A2238,'HUMAN RESOURCES'!$A$2:$M$2692,13,0)</f>
        <v>0.184</v>
      </c>
      <c r="W2238" s="38">
        <f>VLOOKUP(A2238,TOURISM!$A$2:$F$2692,5,0)</f>
        <v>388000000</v>
      </c>
      <c r="X2238" s="39">
        <f>VLOOKUP(A2238,TOURISM!$A$2:$F$2692,6,0)</f>
        <v>383000000</v>
      </c>
      <c r="Y2238" s="43">
        <f t="shared" si="4"/>
        <v>-0.349290081024572</v>
      </c>
      <c r="Z2238" s="35">
        <f>VLOOKUP(A2238,BUSINESS!$A$2:$J$2692,5,0)</f>
        <v>0</v>
      </c>
      <c r="AA2238" s="5">
        <f>VLOOKUP(A2238,BUSINESS!$A$2:$J$2692,6,0)</f>
        <v>0</v>
      </c>
      <c r="AB2238" s="5">
        <f>VLOOKUP(A2238,BUSINESS!$A$2:$J$2692,7,0)</f>
        <v>0</v>
      </c>
      <c r="AC2238" s="5">
        <f>VLOOKUP(A2238,BUSINESS!$A$2:$J$2692,8,0)</f>
        <v>0</v>
      </c>
      <c r="AD2238" s="35">
        <f>VLOOKUP(A2238,BUSINESS!$A$2:$J$2692,9,0)</f>
        <v>0.006</v>
      </c>
      <c r="AE2238" s="35">
        <f>VLOOKUP(A2238,BUSINESS!$A$2:$J$2692,10,0)</f>
        <v>0.023</v>
      </c>
    </row>
    <row r="2239" customHeight="1" spans="1:31">
      <c r="A2239" s="22" t="str">
        <f t="shared" si="0"/>
        <v>Sri Lanka-Asia2001</v>
      </c>
      <c r="B2239" s="22" t="s">
        <v>242</v>
      </c>
      <c r="C2239" s="22" t="s">
        <v>65</v>
      </c>
      <c r="D2239" s="23">
        <v>2001</v>
      </c>
      <c r="E2239" s="25">
        <v>15746224410</v>
      </c>
      <c r="F2239" s="24">
        <f t="shared" si="1"/>
        <v>837.698803532479</v>
      </c>
      <c r="G2239" s="26">
        <v>0.037</v>
      </c>
      <c r="H2239" s="27">
        <v>31</v>
      </c>
      <c r="I2239" s="26">
        <v>0.194</v>
      </c>
      <c r="J2239" s="5">
        <f>VLOOKUP(A2239,ENERGY!$A$2:$F$2692,5,0)</f>
        <v>10421</v>
      </c>
      <c r="K2239" s="5">
        <f t="shared" si="2"/>
        <v>0.000554396978241209</v>
      </c>
      <c r="L2239" s="31">
        <f>VLOOKUP(A2239,ENERGY!$A$2:$F$2692,6,0)</f>
        <v>0</v>
      </c>
      <c r="M2239" s="31">
        <f t="shared" si="3"/>
        <v>0</v>
      </c>
      <c r="N2239" s="32">
        <f>VLOOKUP(A2239,'HUMAN RESOURCES'!$A$2:$M$2692,5,0)</f>
        <v>0.024</v>
      </c>
      <c r="O2239" s="32">
        <f>VLOOKUP(A2239,'HUMAN RESOURCES'!$A$2:$M$2692,6,0)</f>
        <v>0.049</v>
      </c>
      <c r="P2239" s="31">
        <f>VLOOKUP(A2239,'HUMAN RESOURCES'!$A$2:$M$2692,7,0)</f>
        <v>76</v>
      </c>
      <c r="Q2239" s="5">
        <f>VLOOKUP(A2239,'HUMAN RESOURCES'!$A$2:$M$2692,8,0)</f>
        <v>68</v>
      </c>
      <c r="R2239" s="5">
        <f>VLOOKUP(A2239,'HUMAN RESOURCES'!$A$2:$M$2692,9,0)</f>
        <v>0.265</v>
      </c>
      <c r="S2239" s="5">
        <f>VLOOKUP(A2239,'HUMAN RESOURCES'!$A$2:$M$2692,10,0)</f>
        <v>0.672</v>
      </c>
      <c r="T2239" s="5">
        <f>VLOOKUP(A2239,'HUMAN RESOURCES'!$A$2:$M$2692,11,0)</f>
        <v>0.064</v>
      </c>
      <c r="U2239" s="5">
        <f>VLOOKUP(A2239,'HUMAN RESOURCES'!$A$2:$M$2692,12,0)</f>
        <v>18797000</v>
      </c>
      <c r="V2239" s="35">
        <f>VLOOKUP(A2239,'HUMAN RESOURCES'!$A$2:$M$2692,13,0)</f>
        <v>0.184</v>
      </c>
      <c r="W2239" s="38">
        <f>VLOOKUP(A2239,TOURISM!$A$2:$F$2692,5,0)</f>
        <v>347000000</v>
      </c>
      <c r="X2239" s="39">
        <f>VLOOKUP(A2239,TOURISM!$A$2:$F$2692,6,0)</f>
        <v>402000000</v>
      </c>
      <c r="Y2239" s="43">
        <f t="shared" si="4"/>
        <v>0.912140740105463</v>
      </c>
      <c r="Z2239" s="35">
        <f>VLOOKUP(A2239,BUSINESS!$A$2:$J$2692,5,0)</f>
        <v>0</v>
      </c>
      <c r="AA2239" s="5">
        <f>VLOOKUP(A2239,BUSINESS!$A$2:$J$2692,6,0)</f>
        <v>0</v>
      </c>
      <c r="AB2239" s="5">
        <f>VLOOKUP(A2239,BUSINESS!$A$2:$J$2692,7,0)</f>
        <v>0</v>
      </c>
      <c r="AC2239" s="5">
        <f>VLOOKUP(A2239,BUSINESS!$A$2:$J$2692,8,0)</f>
        <v>0</v>
      </c>
      <c r="AD2239" s="35">
        <f>VLOOKUP(A2239,BUSINESS!$A$2:$J$2692,9,0)</f>
        <v>0.008</v>
      </c>
      <c r="AE2239" s="35">
        <f>VLOOKUP(A2239,BUSINESS!$A$2:$J$2692,10,0)</f>
        <v>0.035</v>
      </c>
    </row>
    <row r="2240" customHeight="1" spans="1:31">
      <c r="A2240" s="22" t="str">
        <f t="shared" si="0"/>
        <v>Sri Lanka-Asia2002</v>
      </c>
      <c r="B2240" s="22" t="s">
        <v>242</v>
      </c>
      <c r="C2240" s="22" t="s">
        <v>65</v>
      </c>
      <c r="D2240" s="23">
        <v>2002</v>
      </c>
      <c r="E2240" s="25">
        <v>17102623876</v>
      </c>
      <c r="F2240" s="24">
        <f t="shared" si="1"/>
        <v>903.896404841182</v>
      </c>
      <c r="G2240" s="26">
        <v>0.039</v>
      </c>
      <c r="H2240" s="27">
        <v>34</v>
      </c>
      <c r="I2240" s="26">
        <v>0.132</v>
      </c>
      <c r="J2240" s="5">
        <f>VLOOKUP(A2240,ENERGY!$A$2:$F$2692,5,0)</f>
        <v>9844</v>
      </c>
      <c r="K2240" s="5">
        <f t="shared" si="2"/>
        <v>0.000520268484752391</v>
      </c>
      <c r="L2240" s="31">
        <f>VLOOKUP(A2240,ENERGY!$A$2:$F$2692,6,0)</f>
        <v>12710</v>
      </c>
      <c r="M2240" s="31">
        <f t="shared" si="3"/>
        <v>0.000671740394270916</v>
      </c>
      <c r="N2240" s="32">
        <f>VLOOKUP(A2240,'HUMAN RESOURCES'!$A$2:$M$2692,5,0)</f>
        <v>0.024</v>
      </c>
      <c r="O2240" s="32">
        <f>VLOOKUP(A2240,'HUMAN RESOURCES'!$A$2:$M$2692,6,0)</f>
        <v>0.034</v>
      </c>
      <c r="P2240" s="31">
        <f>VLOOKUP(A2240,'HUMAN RESOURCES'!$A$2:$M$2692,7,0)</f>
        <v>76</v>
      </c>
      <c r="Q2240" s="5">
        <f>VLOOKUP(A2240,'HUMAN RESOURCES'!$A$2:$M$2692,8,0)</f>
        <v>69</v>
      </c>
      <c r="R2240" s="5">
        <f>VLOOKUP(A2240,'HUMAN RESOURCES'!$A$2:$M$2692,9,0)</f>
        <v>0.261</v>
      </c>
      <c r="S2240" s="5">
        <f>VLOOKUP(A2240,'HUMAN RESOURCES'!$A$2:$M$2692,10,0)</f>
        <v>0.673</v>
      </c>
      <c r="T2240" s="5">
        <f>VLOOKUP(A2240,'HUMAN RESOURCES'!$A$2:$M$2692,11,0)</f>
        <v>0.065</v>
      </c>
      <c r="U2240" s="5">
        <f>VLOOKUP(A2240,'HUMAN RESOURCES'!$A$2:$M$2692,12,0)</f>
        <v>18921000</v>
      </c>
      <c r="V2240" s="35">
        <f>VLOOKUP(A2240,'HUMAN RESOURCES'!$A$2:$M$2692,13,0)</f>
        <v>0.184</v>
      </c>
      <c r="W2240" s="38">
        <f>VLOOKUP(A2240,TOURISM!$A$2:$F$2692,5,0)</f>
        <v>594000000</v>
      </c>
      <c r="X2240" s="39">
        <f>VLOOKUP(A2240,TOURISM!$A$2:$F$2692,6,0)</f>
        <v>438000000</v>
      </c>
      <c r="Y2240" s="43">
        <f t="shared" si="4"/>
        <v>1.30814038985988</v>
      </c>
      <c r="Z2240" s="35">
        <f>VLOOKUP(A2240,BUSINESS!$A$2:$J$2692,5,0)</f>
        <v>0</v>
      </c>
      <c r="AA2240" s="5">
        <f>VLOOKUP(A2240,BUSINESS!$A$2:$J$2692,6,0)</f>
        <v>0</v>
      </c>
      <c r="AB2240" s="5">
        <f>VLOOKUP(A2240,BUSINESS!$A$2:$J$2692,7,0)</f>
        <v>0</v>
      </c>
      <c r="AC2240" s="5">
        <f>VLOOKUP(A2240,BUSINESS!$A$2:$J$2692,8,0)</f>
        <v>0</v>
      </c>
      <c r="AD2240" s="35">
        <f>VLOOKUP(A2240,BUSINESS!$A$2:$J$2692,9,0)</f>
        <v>0.011</v>
      </c>
      <c r="AE2240" s="35">
        <f>VLOOKUP(A2240,BUSINESS!$A$2:$J$2692,10,0)</f>
        <v>0.048</v>
      </c>
    </row>
    <row r="2241" customHeight="1" spans="1:31">
      <c r="A2241" s="22" t="str">
        <f t="shared" si="0"/>
        <v>Sri Lanka-Asia2003</v>
      </c>
      <c r="B2241" s="22" t="s">
        <v>242</v>
      </c>
      <c r="C2241" s="22" t="s">
        <v>65</v>
      </c>
      <c r="D2241" s="23">
        <v>2003</v>
      </c>
      <c r="E2241" s="25">
        <v>18881765437</v>
      </c>
      <c r="F2241" s="24">
        <f t="shared" si="1"/>
        <v>984.810172482136</v>
      </c>
      <c r="G2241" s="26">
        <v>0.039</v>
      </c>
      <c r="H2241" s="27">
        <v>38</v>
      </c>
      <c r="I2241" s="26">
        <v>0.103</v>
      </c>
      <c r="J2241" s="5">
        <f>VLOOKUP(A2241,ENERGY!$A$2:$F$2692,5,0)</f>
        <v>9082</v>
      </c>
      <c r="K2241" s="5">
        <f t="shared" si="2"/>
        <v>0.000473686955614666</v>
      </c>
      <c r="L2241" s="31">
        <f>VLOOKUP(A2241,ENERGY!$A$2:$F$2692,6,0)</f>
        <v>12831</v>
      </c>
      <c r="M2241" s="31">
        <f t="shared" si="3"/>
        <v>0.000669222343921139</v>
      </c>
      <c r="N2241" s="32">
        <f>VLOOKUP(A2241,'HUMAN RESOURCES'!$A$2:$M$2692,5,0)</f>
        <v>0.028</v>
      </c>
      <c r="O2241" s="32">
        <f>VLOOKUP(A2241,'HUMAN RESOURCES'!$A$2:$M$2692,6,0)</f>
        <v>0.017</v>
      </c>
      <c r="P2241" s="31">
        <f>VLOOKUP(A2241,'HUMAN RESOURCES'!$A$2:$M$2692,7,0)</f>
        <v>77</v>
      </c>
      <c r="Q2241" s="5">
        <f>VLOOKUP(A2241,'HUMAN RESOURCES'!$A$2:$M$2692,8,0)</f>
        <v>70</v>
      </c>
      <c r="R2241" s="5">
        <f>VLOOKUP(A2241,'HUMAN RESOURCES'!$A$2:$M$2692,9,0)</f>
        <v>0.258</v>
      </c>
      <c r="S2241" s="5">
        <f>VLOOKUP(A2241,'HUMAN RESOURCES'!$A$2:$M$2692,10,0)</f>
        <v>0.675</v>
      </c>
      <c r="T2241" s="5">
        <f>VLOOKUP(A2241,'HUMAN RESOURCES'!$A$2:$M$2692,11,0)</f>
        <v>0.067</v>
      </c>
      <c r="U2241" s="5">
        <f>VLOOKUP(A2241,'HUMAN RESOURCES'!$A$2:$M$2692,12,0)</f>
        <v>19173000</v>
      </c>
      <c r="V2241" s="35">
        <f>VLOOKUP(A2241,'HUMAN RESOURCES'!$A$2:$M$2692,13,0)</f>
        <v>0.184</v>
      </c>
      <c r="W2241" s="38">
        <f>VLOOKUP(A2241,TOURISM!$A$2:$F$2692,5,0)</f>
        <v>709000000</v>
      </c>
      <c r="X2241" s="39">
        <f>VLOOKUP(A2241,TOURISM!$A$2:$F$2692,6,0)</f>
        <v>462000000</v>
      </c>
      <c r="Y2241" s="43">
        <f t="shared" si="4"/>
        <v>1.49546091742279</v>
      </c>
      <c r="Z2241" s="35">
        <f>VLOOKUP(A2241,BUSINESS!$A$2:$J$2692,5,0)</f>
        <v>0</v>
      </c>
      <c r="AA2241" s="5">
        <f>VLOOKUP(A2241,BUSINESS!$A$2:$J$2692,6,0)</f>
        <v>58</v>
      </c>
      <c r="AB2241" s="5">
        <f>VLOOKUP(A2241,BUSINESS!$A$2:$J$2692,7,0)</f>
        <v>0</v>
      </c>
      <c r="AC2241" s="5">
        <f>VLOOKUP(A2241,BUSINESS!$A$2:$J$2692,8,0)</f>
        <v>0</v>
      </c>
      <c r="AD2241" s="35">
        <f>VLOOKUP(A2241,BUSINESS!$A$2:$J$2692,9,0)</f>
        <v>0.015</v>
      </c>
      <c r="AE2241" s="35">
        <f>VLOOKUP(A2241,BUSINESS!$A$2:$J$2692,10,0)</f>
        <v>0.071</v>
      </c>
    </row>
    <row r="2242" customHeight="1" spans="1:31">
      <c r="A2242" s="22" t="str">
        <f t="shared" si="0"/>
        <v>Sri Lanka-Asia2004</v>
      </c>
      <c r="B2242" s="22" t="s">
        <v>242</v>
      </c>
      <c r="C2242" s="22" t="s">
        <v>65</v>
      </c>
      <c r="D2242" s="23">
        <v>2004</v>
      </c>
      <c r="E2242" s="25">
        <v>20662525941</v>
      </c>
      <c r="F2242" s="24">
        <f t="shared" si="1"/>
        <v>1063.16058353486</v>
      </c>
      <c r="G2242" s="26">
        <v>0.042</v>
      </c>
      <c r="H2242" s="27">
        <v>44</v>
      </c>
      <c r="I2242" s="26">
        <v>0.095</v>
      </c>
      <c r="J2242" s="5">
        <f>VLOOKUP(A2242,ENERGY!$A$2:$F$2692,5,0)</f>
        <v>8942</v>
      </c>
      <c r="K2242" s="5">
        <f t="shared" si="2"/>
        <v>0.000460097761770003</v>
      </c>
      <c r="L2242" s="31">
        <f>VLOOKUP(A2242,ENERGY!$A$2:$F$2692,6,0)</f>
        <v>11892</v>
      </c>
      <c r="M2242" s="31">
        <f t="shared" si="3"/>
        <v>0.000611885773089786</v>
      </c>
      <c r="N2242" s="32">
        <f>VLOOKUP(A2242,'HUMAN RESOURCES'!$A$2:$M$2692,5,0)</f>
        <v>0.028</v>
      </c>
      <c r="O2242" s="32">
        <f>VLOOKUP(A2242,'HUMAN RESOURCES'!$A$2:$M$2692,6,0)</f>
        <v>0.012</v>
      </c>
      <c r="P2242" s="31">
        <f>VLOOKUP(A2242,'HUMAN RESOURCES'!$A$2:$M$2692,7,0)</f>
        <v>77</v>
      </c>
      <c r="Q2242" s="5">
        <f>VLOOKUP(A2242,'HUMAN RESOURCES'!$A$2:$M$2692,8,0)</f>
        <v>70</v>
      </c>
      <c r="R2242" s="5">
        <f>VLOOKUP(A2242,'HUMAN RESOURCES'!$A$2:$M$2692,9,0)</f>
        <v>0.256</v>
      </c>
      <c r="S2242" s="5">
        <f>VLOOKUP(A2242,'HUMAN RESOURCES'!$A$2:$M$2692,10,0)</f>
        <v>0.675</v>
      </c>
      <c r="T2242" s="5">
        <f>VLOOKUP(A2242,'HUMAN RESOURCES'!$A$2:$M$2692,11,0)</f>
        <v>0.069</v>
      </c>
      <c r="U2242" s="5">
        <f>VLOOKUP(A2242,'HUMAN RESOURCES'!$A$2:$M$2692,12,0)</f>
        <v>19435000</v>
      </c>
      <c r="V2242" s="35">
        <f>VLOOKUP(A2242,'HUMAN RESOURCES'!$A$2:$M$2692,13,0)</f>
        <v>0.184</v>
      </c>
      <c r="W2242" s="38">
        <f>VLOOKUP(A2242,TOURISM!$A$2:$F$2692,5,0)</f>
        <v>808000000</v>
      </c>
      <c r="X2242" s="39">
        <f>VLOOKUP(A2242,TOURISM!$A$2:$F$2692,6,0)</f>
        <v>499000000</v>
      </c>
      <c r="Y2242" s="43">
        <f t="shared" si="4"/>
        <v>0.725237709663428</v>
      </c>
      <c r="Z2242" s="35">
        <f>VLOOKUP(A2242,BUSINESS!$A$2:$J$2692,5,0)</f>
        <v>0</v>
      </c>
      <c r="AA2242" s="5">
        <f>VLOOKUP(A2242,BUSINESS!$A$2:$J$2692,6,0)</f>
        <v>48</v>
      </c>
      <c r="AB2242" s="5">
        <f>VLOOKUP(A2242,BUSINESS!$A$2:$J$2692,7,0)</f>
        <v>0</v>
      </c>
      <c r="AC2242" s="5">
        <f>VLOOKUP(A2242,BUSINESS!$A$2:$J$2692,8,0)</f>
        <v>0</v>
      </c>
      <c r="AD2242" s="35">
        <f>VLOOKUP(A2242,BUSINESS!$A$2:$J$2692,9,0)</f>
        <v>0.014</v>
      </c>
      <c r="AE2242" s="35">
        <f>VLOOKUP(A2242,BUSINESS!$A$2:$J$2692,10,0)</f>
        <v>0.112</v>
      </c>
    </row>
    <row r="2243" customHeight="1" spans="1:31">
      <c r="A2243" s="22" t="str">
        <f t="shared" si="0"/>
        <v>Sri Lanka-Asia2005</v>
      </c>
      <c r="B2243" s="22" t="s">
        <v>242</v>
      </c>
      <c r="C2243" s="22" t="s">
        <v>65</v>
      </c>
      <c r="D2243" s="23">
        <v>2005</v>
      </c>
      <c r="E2243" s="25">
        <v>24405791045</v>
      </c>
      <c r="F2243" s="24">
        <f t="shared" si="1"/>
        <v>1242.4043496742</v>
      </c>
      <c r="G2243" s="26">
        <v>0.04</v>
      </c>
      <c r="H2243" s="27">
        <v>49</v>
      </c>
      <c r="I2243" s="26">
        <v>0.108</v>
      </c>
      <c r="J2243" s="5">
        <f>VLOOKUP(A2243,ENERGY!$A$2:$F$2692,5,0)</f>
        <v>8798</v>
      </c>
      <c r="K2243" s="5">
        <f t="shared" si="2"/>
        <v>0.000447872123803706</v>
      </c>
      <c r="L2243" s="31">
        <f>VLOOKUP(A2243,ENERGY!$A$2:$F$2692,6,0)</f>
        <v>11965</v>
      </c>
      <c r="M2243" s="31">
        <f t="shared" si="3"/>
        <v>0.000609091834656893</v>
      </c>
      <c r="N2243" s="32">
        <f>VLOOKUP(A2243,'HUMAN RESOURCES'!$A$2:$M$2692,5,0)</f>
        <v>0.029</v>
      </c>
      <c r="O2243" s="32">
        <f>VLOOKUP(A2243,'HUMAN RESOURCES'!$A$2:$M$2692,6,0)</f>
        <v>0.016</v>
      </c>
      <c r="P2243" s="31">
        <f>VLOOKUP(A2243,'HUMAN RESOURCES'!$A$2:$M$2692,7,0)</f>
        <v>77</v>
      </c>
      <c r="Q2243" s="5">
        <f>VLOOKUP(A2243,'HUMAN RESOURCES'!$A$2:$M$2692,8,0)</f>
        <v>70</v>
      </c>
      <c r="R2243" s="5">
        <f>VLOOKUP(A2243,'HUMAN RESOURCES'!$A$2:$M$2692,9,0)</f>
        <v>0.254</v>
      </c>
      <c r="S2243" s="5">
        <f>VLOOKUP(A2243,'HUMAN RESOURCES'!$A$2:$M$2692,10,0)</f>
        <v>0.675</v>
      </c>
      <c r="T2243" s="5">
        <f>VLOOKUP(A2243,'HUMAN RESOURCES'!$A$2:$M$2692,11,0)</f>
        <v>0.07</v>
      </c>
      <c r="U2243" s="5">
        <f>VLOOKUP(A2243,'HUMAN RESOURCES'!$A$2:$M$2692,12,0)</f>
        <v>19644000</v>
      </c>
      <c r="V2243" s="35">
        <f>VLOOKUP(A2243,'HUMAN RESOURCES'!$A$2:$M$2692,13,0)</f>
        <v>0.184</v>
      </c>
      <c r="W2243" s="38">
        <f>VLOOKUP(A2243,TOURISM!$A$2:$F$2692,5,0)</f>
        <v>729000000</v>
      </c>
      <c r="X2243" s="39">
        <f>VLOOKUP(A2243,TOURISM!$A$2:$F$2692,6,0)</f>
        <v>552000000</v>
      </c>
      <c r="Y2243" s="43">
        <f t="shared" si="4"/>
        <v>0.237022064324146</v>
      </c>
      <c r="Z2243" s="35">
        <f>VLOOKUP(A2243,BUSINESS!$A$2:$J$2692,5,0)</f>
        <v>0.567</v>
      </c>
      <c r="AA2243" s="5">
        <f>VLOOKUP(A2243,BUSINESS!$A$2:$J$2692,6,0)</f>
        <v>48</v>
      </c>
      <c r="AB2243" s="5">
        <f>VLOOKUP(A2243,BUSINESS!$A$2:$J$2692,7,0)</f>
        <v>0</v>
      </c>
      <c r="AC2243" s="5">
        <f>VLOOKUP(A2243,BUSINESS!$A$2:$J$2692,8,0)</f>
        <v>256</v>
      </c>
      <c r="AD2243" s="35">
        <f>VLOOKUP(A2243,BUSINESS!$A$2:$J$2692,9,0)</f>
        <v>0.018</v>
      </c>
      <c r="AE2243" s="35">
        <f>VLOOKUP(A2243,BUSINESS!$A$2:$J$2692,10,0)</f>
        <v>0.168</v>
      </c>
    </row>
    <row r="2244" customHeight="1" spans="1:31">
      <c r="A2244" s="22" t="str">
        <f t="shared" si="0"/>
        <v>Sri Lanka-Asia2006</v>
      </c>
      <c r="B2244" s="22" t="s">
        <v>242</v>
      </c>
      <c r="C2244" s="22" t="s">
        <v>65</v>
      </c>
      <c r="D2244" s="23">
        <v>2006</v>
      </c>
      <c r="E2244" s="25">
        <v>28267410543</v>
      </c>
      <c r="F2244" s="24">
        <f t="shared" si="1"/>
        <v>1423.47721537919</v>
      </c>
      <c r="G2244" s="26">
        <v>0.04</v>
      </c>
      <c r="H2244" s="27">
        <v>57</v>
      </c>
      <c r="I2244" s="26">
        <v>0.129</v>
      </c>
      <c r="J2244" s="5">
        <f>VLOOKUP(A2244,ENERGY!$A$2:$F$2692,5,0)</f>
        <v>8050</v>
      </c>
      <c r="K2244" s="5">
        <f t="shared" si="2"/>
        <v>0.000405378185114312</v>
      </c>
      <c r="L2244" s="31">
        <f>VLOOKUP(A2244,ENERGY!$A$2:$F$2692,6,0)</f>
        <v>10246</v>
      </c>
      <c r="M2244" s="31">
        <f t="shared" si="3"/>
        <v>0.000515963339711955</v>
      </c>
      <c r="N2244" s="32">
        <f>VLOOKUP(A2244,'HUMAN RESOURCES'!$A$2:$M$2692,5,0)</f>
        <v>0.031</v>
      </c>
      <c r="O2244" s="32">
        <f>VLOOKUP(A2244,'HUMAN RESOURCES'!$A$2:$M$2692,6,0)</f>
        <v>0.053</v>
      </c>
      <c r="P2244" s="31">
        <f>VLOOKUP(A2244,'HUMAN RESOURCES'!$A$2:$M$2692,7,0)</f>
        <v>77</v>
      </c>
      <c r="Q2244" s="5">
        <f>VLOOKUP(A2244,'HUMAN RESOURCES'!$A$2:$M$2692,8,0)</f>
        <v>70</v>
      </c>
      <c r="R2244" s="5">
        <f>VLOOKUP(A2244,'HUMAN RESOURCES'!$A$2:$M$2692,9,0)</f>
        <v>0.253</v>
      </c>
      <c r="S2244" s="5">
        <f>VLOOKUP(A2244,'HUMAN RESOURCES'!$A$2:$M$2692,10,0)</f>
        <v>0.675</v>
      </c>
      <c r="T2244" s="5">
        <f>VLOOKUP(A2244,'HUMAN RESOURCES'!$A$2:$M$2692,11,0)</f>
        <v>0.072</v>
      </c>
      <c r="U2244" s="5">
        <f>VLOOKUP(A2244,'HUMAN RESOURCES'!$A$2:$M$2692,12,0)</f>
        <v>19858000</v>
      </c>
      <c r="V2244" s="35">
        <f>VLOOKUP(A2244,'HUMAN RESOURCES'!$A$2:$M$2692,13,0)</f>
        <v>0.184</v>
      </c>
      <c r="W2244" s="38">
        <f>VLOOKUP(A2244,TOURISM!$A$2:$F$2692,5,0)</f>
        <v>733000000</v>
      </c>
      <c r="X2244" s="39">
        <f>VLOOKUP(A2244,TOURISM!$A$2:$F$2692,6,0)</f>
        <v>666000000</v>
      </c>
      <c r="Y2244" s="43">
        <f t="shared" si="4"/>
        <v>0.126734155088241</v>
      </c>
      <c r="Z2244" s="35">
        <f>VLOOKUP(A2244,BUSINESS!$A$2:$J$2692,5,0)</f>
        <v>0.598</v>
      </c>
      <c r="AA2244" s="5">
        <f>VLOOKUP(A2244,BUSINESS!$A$2:$J$2692,6,0)</f>
        <v>48</v>
      </c>
      <c r="AB2244" s="5">
        <f>VLOOKUP(A2244,BUSINESS!$A$2:$J$2692,7,0)</f>
        <v>0</v>
      </c>
      <c r="AC2244" s="5">
        <f>VLOOKUP(A2244,BUSINESS!$A$2:$J$2692,8,0)</f>
        <v>256</v>
      </c>
      <c r="AD2244" s="35">
        <f>VLOOKUP(A2244,BUSINESS!$A$2:$J$2692,9,0)</f>
        <v>0.025</v>
      </c>
      <c r="AE2244" s="35">
        <f>VLOOKUP(A2244,BUSINESS!$A$2:$J$2692,10,0)</f>
        <v>0.269</v>
      </c>
    </row>
    <row r="2245" customHeight="1" spans="1:31">
      <c r="A2245" s="22" t="str">
        <f t="shared" si="0"/>
        <v>Sri Lanka-Asia2007</v>
      </c>
      <c r="B2245" s="22" t="s">
        <v>242</v>
      </c>
      <c r="C2245" s="22" t="s">
        <v>65</v>
      </c>
      <c r="D2245" s="23">
        <v>2007</v>
      </c>
      <c r="E2245" s="25">
        <v>32351184234</v>
      </c>
      <c r="F2245" s="24">
        <f t="shared" si="1"/>
        <v>1614.41111003543</v>
      </c>
      <c r="G2245" s="26">
        <v>0.037</v>
      </c>
      <c r="H2245" s="27">
        <v>59</v>
      </c>
      <c r="I2245" s="26">
        <v>0.171</v>
      </c>
      <c r="J2245" s="5">
        <f>VLOOKUP(A2245,ENERGY!$A$2:$F$2692,5,0)</f>
        <v>9261</v>
      </c>
      <c r="K2245" s="5">
        <f t="shared" si="2"/>
        <v>0.000462148809820849</v>
      </c>
      <c r="L2245" s="31">
        <f>VLOOKUP(A2245,ENERGY!$A$2:$F$2692,6,0)</f>
        <v>12457</v>
      </c>
      <c r="M2245" s="31">
        <f t="shared" si="3"/>
        <v>0.000621637806277758</v>
      </c>
      <c r="N2245" s="32">
        <f>VLOOKUP(A2245,'HUMAN RESOURCES'!$A$2:$M$2692,5,0)</f>
        <v>0.034</v>
      </c>
      <c r="O2245" s="32">
        <f>VLOOKUP(A2245,'HUMAN RESOURCES'!$A$2:$M$2692,6,0)</f>
        <v>0.028</v>
      </c>
      <c r="P2245" s="31">
        <f>VLOOKUP(A2245,'HUMAN RESOURCES'!$A$2:$M$2692,7,0)</f>
        <v>77</v>
      </c>
      <c r="Q2245" s="5">
        <f>VLOOKUP(A2245,'HUMAN RESOURCES'!$A$2:$M$2692,8,0)</f>
        <v>70</v>
      </c>
      <c r="R2245" s="5">
        <f>VLOOKUP(A2245,'HUMAN RESOURCES'!$A$2:$M$2692,9,0)</f>
        <v>0.252</v>
      </c>
      <c r="S2245" s="5">
        <f>VLOOKUP(A2245,'HUMAN RESOURCES'!$A$2:$M$2692,10,0)</f>
        <v>0.675</v>
      </c>
      <c r="T2245" s="5">
        <f>VLOOKUP(A2245,'HUMAN RESOURCES'!$A$2:$M$2692,11,0)</f>
        <v>0.073</v>
      </c>
      <c r="U2245" s="5">
        <f>VLOOKUP(A2245,'HUMAN RESOURCES'!$A$2:$M$2692,12,0)</f>
        <v>20039000</v>
      </c>
      <c r="V2245" s="35">
        <f>VLOOKUP(A2245,'HUMAN RESOURCES'!$A$2:$M$2692,13,0)</f>
        <v>0.184</v>
      </c>
      <c r="W2245" s="38">
        <f>VLOOKUP(A2245,TOURISM!$A$2:$F$2692,5,0)</f>
        <v>750000000</v>
      </c>
      <c r="X2245" s="39">
        <f>VLOOKUP(A2245,TOURISM!$A$2:$F$2692,6,0)</f>
        <v>709000000</v>
      </c>
      <c r="Y2245" s="43">
        <f t="shared" si="4"/>
        <v>0.0638581516417569</v>
      </c>
      <c r="Z2245" s="35">
        <f>VLOOKUP(A2245,BUSINESS!$A$2:$J$2692,5,0)</f>
        <v>0.617</v>
      </c>
      <c r="AA2245" s="5">
        <f>VLOOKUP(A2245,BUSINESS!$A$2:$J$2692,6,0)</f>
        <v>40</v>
      </c>
      <c r="AB2245" s="5">
        <f>VLOOKUP(A2245,BUSINESS!$A$2:$J$2692,7,0)</f>
        <v>0</v>
      </c>
      <c r="AC2245" s="5">
        <f>VLOOKUP(A2245,BUSINESS!$A$2:$J$2692,8,0)</f>
        <v>256</v>
      </c>
      <c r="AD2245" s="35">
        <f>VLOOKUP(A2245,BUSINESS!$A$2:$J$2692,9,0)</f>
        <v>0.039</v>
      </c>
      <c r="AE2245" s="35">
        <f>VLOOKUP(A2245,BUSINESS!$A$2:$J$2692,10,0)</f>
        <v>0.393</v>
      </c>
    </row>
    <row r="2246" customHeight="1" spans="1:31">
      <c r="A2246" s="22" t="str">
        <f t="shared" si="0"/>
        <v>Sri Lanka-Asia2008</v>
      </c>
      <c r="B2246" s="22" t="s">
        <v>242</v>
      </c>
      <c r="C2246" s="22" t="s">
        <v>65</v>
      </c>
      <c r="D2246" s="23">
        <v>2008</v>
      </c>
      <c r="E2246" s="25">
        <v>40715240469</v>
      </c>
      <c r="F2246" s="24">
        <f t="shared" si="1"/>
        <v>2013.91108814364</v>
      </c>
      <c r="G2246" s="26">
        <v>0.034</v>
      </c>
      <c r="H2246" s="27">
        <v>68</v>
      </c>
      <c r="I2246" s="26">
        <v>0.189</v>
      </c>
      <c r="J2246" s="5">
        <f>VLOOKUP(A2246,ENERGY!$A$2:$F$2692,5,0)</f>
        <v>8199</v>
      </c>
      <c r="K2246" s="5">
        <f t="shared" si="2"/>
        <v>0.000405549784834545</v>
      </c>
      <c r="L2246" s="31">
        <f>VLOOKUP(A2246,ENERGY!$A$2:$F$2692,6,0)</f>
        <v>11008</v>
      </c>
      <c r="M2246" s="31">
        <f t="shared" si="3"/>
        <v>0.000544492258989959</v>
      </c>
      <c r="N2246" s="32">
        <f>VLOOKUP(A2246,'HUMAN RESOURCES'!$A$2:$M$2692,5,0)</f>
        <v>0</v>
      </c>
      <c r="O2246" s="32">
        <f>VLOOKUP(A2246,'HUMAN RESOURCES'!$A$2:$M$2692,6,0)</f>
        <v>0</v>
      </c>
      <c r="P2246" s="31">
        <f>VLOOKUP(A2246,'HUMAN RESOURCES'!$A$2:$M$2692,7,0)</f>
        <v>77</v>
      </c>
      <c r="Q2246" s="5">
        <f>VLOOKUP(A2246,'HUMAN RESOURCES'!$A$2:$M$2692,8,0)</f>
        <v>71</v>
      </c>
      <c r="R2246" s="5">
        <f>VLOOKUP(A2246,'HUMAN RESOURCES'!$A$2:$M$2692,9,0)</f>
        <v>0.252</v>
      </c>
      <c r="S2246" s="5">
        <f>VLOOKUP(A2246,'HUMAN RESOURCES'!$A$2:$M$2692,10,0)</f>
        <v>0.674</v>
      </c>
      <c r="T2246" s="5">
        <f>VLOOKUP(A2246,'HUMAN RESOURCES'!$A$2:$M$2692,11,0)</f>
        <v>0.074</v>
      </c>
      <c r="U2246" s="5">
        <f>VLOOKUP(A2246,'HUMAN RESOURCES'!$A$2:$M$2692,12,0)</f>
        <v>20217000</v>
      </c>
      <c r="V2246" s="35">
        <f>VLOOKUP(A2246,'HUMAN RESOURCES'!$A$2:$M$2692,13,0)</f>
        <v>0.183</v>
      </c>
      <c r="W2246" s="38">
        <f>VLOOKUP(A2246,TOURISM!$A$2:$F$2692,5,0)</f>
        <v>803000000</v>
      </c>
      <c r="X2246" s="39">
        <f>VLOOKUP(A2246,TOURISM!$A$2:$F$2692,6,0)</f>
        <v>777000000</v>
      </c>
      <c r="Y2246" s="43">
        <f t="shared" si="4"/>
        <v>0.0451649982746216</v>
      </c>
      <c r="Z2246" s="35">
        <f>VLOOKUP(A2246,BUSINESS!$A$2:$J$2692,5,0)</f>
        <v>0.617</v>
      </c>
      <c r="AA2246" s="5">
        <f>VLOOKUP(A2246,BUSINESS!$A$2:$J$2692,6,0)</f>
        <v>40</v>
      </c>
      <c r="AB2246" s="5">
        <f>VLOOKUP(A2246,BUSINESS!$A$2:$J$2692,7,0)</f>
        <v>0</v>
      </c>
      <c r="AC2246" s="5">
        <f>VLOOKUP(A2246,BUSINESS!$A$2:$J$2692,8,0)</f>
        <v>256</v>
      </c>
      <c r="AD2246" s="35">
        <f>VLOOKUP(A2246,BUSINESS!$A$2:$J$2692,9,0)</f>
        <v>0.058</v>
      </c>
      <c r="AE2246" s="35">
        <f>VLOOKUP(A2246,BUSINESS!$A$2:$J$2692,10,0)</f>
        <v>0.542</v>
      </c>
    </row>
    <row r="2247" customHeight="1" spans="1:31">
      <c r="A2247" s="22" t="str">
        <f t="shared" si="0"/>
        <v>Sri Lanka-Asia2009</v>
      </c>
      <c r="B2247" s="22" t="s">
        <v>242</v>
      </c>
      <c r="C2247" s="22" t="s">
        <v>65</v>
      </c>
      <c r="D2247" s="23">
        <v>2009</v>
      </c>
      <c r="E2247" s="25">
        <v>42067974595</v>
      </c>
      <c r="F2247" s="24">
        <f t="shared" si="1"/>
        <v>2057.11367212714</v>
      </c>
      <c r="G2247" s="26">
        <v>0.033</v>
      </c>
      <c r="H2247" s="27">
        <v>68</v>
      </c>
      <c r="I2247" s="26">
        <v>0.157</v>
      </c>
      <c r="J2247" s="5">
        <f>VLOOKUP(A2247,ENERGY!$A$2:$F$2692,5,0)</f>
        <v>9001</v>
      </c>
      <c r="K2247" s="5">
        <f t="shared" si="2"/>
        <v>0.000440146699266504</v>
      </c>
      <c r="L2247" s="31">
        <f>VLOOKUP(A2247,ENERGY!$A$2:$F$2692,6,0)</f>
        <v>11643</v>
      </c>
      <c r="M2247" s="31">
        <f t="shared" si="3"/>
        <v>0.000569339853300734</v>
      </c>
      <c r="N2247" s="32">
        <f>VLOOKUP(A2247,'HUMAN RESOURCES'!$A$2:$M$2692,5,0)</f>
        <v>0</v>
      </c>
      <c r="O2247" s="32">
        <f>VLOOKUP(A2247,'HUMAN RESOURCES'!$A$2:$M$2692,6,0)</f>
        <v>0.032</v>
      </c>
      <c r="P2247" s="31">
        <f>VLOOKUP(A2247,'HUMAN RESOURCES'!$A$2:$M$2692,7,0)</f>
        <v>77</v>
      </c>
      <c r="Q2247" s="5">
        <f>VLOOKUP(A2247,'HUMAN RESOURCES'!$A$2:$M$2692,8,0)</f>
        <v>71</v>
      </c>
      <c r="R2247" s="5">
        <f>VLOOKUP(A2247,'HUMAN RESOURCES'!$A$2:$M$2692,9,0)</f>
        <v>0.251</v>
      </c>
      <c r="S2247" s="5">
        <f>VLOOKUP(A2247,'HUMAN RESOURCES'!$A$2:$M$2692,10,0)</f>
        <v>0.673</v>
      </c>
      <c r="T2247" s="5">
        <f>VLOOKUP(A2247,'HUMAN RESOURCES'!$A$2:$M$2692,11,0)</f>
        <v>0.076</v>
      </c>
      <c r="U2247" s="5">
        <f>VLOOKUP(A2247,'HUMAN RESOURCES'!$A$2:$M$2692,12,0)</f>
        <v>20450000</v>
      </c>
      <c r="V2247" s="35">
        <f>VLOOKUP(A2247,'HUMAN RESOURCES'!$A$2:$M$2692,13,0)</f>
        <v>0.183</v>
      </c>
      <c r="W2247" s="38">
        <f>VLOOKUP(A2247,TOURISM!$A$2:$F$2692,5,0)</f>
        <v>754000000</v>
      </c>
      <c r="X2247" s="39">
        <f>VLOOKUP(A2247,TOURISM!$A$2:$F$2692,6,0)</f>
        <v>735000000</v>
      </c>
      <c r="Y2247" s="43">
        <f t="shared" si="4"/>
        <v>0.435769214846041</v>
      </c>
      <c r="Z2247" s="35">
        <f>VLOOKUP(A2247,BUSINESS!$A$2:$J$2692,5,0)</f>
        <v>0.617</v>
      </c>
      <c r="AA2247" s="5">
        <f>VLOOKUP(A2247,BUSINESS!$A$2:$J$2692,6,0)</f>
        <v>40</v>
      </c>
      <c r="AB2247" s="5">
        <f>VLOOKUP(A2247,BUSINESS!$A$2:$J$2692,7,0)</f>
        <v>0</v>
      </c>
      <c r="AC2247" s="5">
        <f>VLOOKUP(A2247,BUSINESS!$A$2:$J$2692,8,0)</f>
        <v>256</v>
      </c>
      <c r="AD2247" s="35">
        <f>VLOOKUP(A2247,BUSINESS!$A$2:$J$2692,9,0)</f>
        <v>0.088</v>
      </c>
      <c r="AE2247" s="35">
        <f>VLOOKUP(A2247,BUSINESS!$A$2:$J$2692,10,0)</f>
        <v>0.791</v>
      </c>
    </row>
    <row r="2248" customHeight="1" spans="1:31">
      <c r="A2248" s="22" t="str">
        <f t="shared" si="0"/>
        <v>Sri Lanka-Asia2010</v>
      </c>
      <c r="B2248" s="22" t="s">
        <v>242</v>
      </c>
      <c r="C2248" s="22" t="s">
        <v>65</v>
      </c>
      <c r="D2248" s="23">
        <v>2010</v>
      </c>
      <c r="E2248" s="25">
        <v>49567521670</v>
      </c>
      <c r="F2248" s="24">
        <f t="shared" si="1"/>
        <v>2400.015574977</v>
      </c>
      <c r="G2248" s="26">
        <v>0.034</v>
      </c>
      <c r="H2248" s="27">
        <v>82</v>
      </c>
      <c r="I2248" s="26">
        <v>0.102</v>
      </c>
      <c r="J2248" s="5">
        <f>VLOOKUP(A2248,ENERGY!$A$2:$F$2692,5,0)</f>
        <v>9083</v>
      </c>
      <c r="K2248" s="5">
        <f t="shared" si="2"/>
        <v>0.000439790829419455</v>
      </c>
      <c r="L2248" s="31">
        <f>VLOOKUP(A2248,ENERGY!$A$2:$F$2692,6,0)</f>
        <v>11738</v>
      </c>
      <c r="M2248" s="31">
        <f t="shared" si="3"/>
        <v>0.000568343582046192</v>
      </c>
      <c r="N2248" s="32">
        <f>VLOOKUP(A2248,'HUMAN RESOURCES'!$A$2:$M$2692,5,0)</f>
        <v>0.014</v>
      </c>
      <c r="O2248" s="32">
        <f>VLOOKUP(A2248,'HUMAN RESOURCES'!$A$2:$M$2692,6,0)</f>
        <v>0.005</v>
      </c>
      <c r="P2248" s="31">
        <f>VLOOKUP(A2248,'HUMAN RESOURCES'!$A$2:$M$2692,7,0)</f>
        <v>77</v>
      </c>
      <c r="Q2248" s="5">
        <f>VLOOKUP(A2248,'HUMAN RESOURCES'!$A$2:$M$2692,8,0)</f>
        <v>71</v>
      </c>
      <c r="R2248" s="5">
        <f>VLOOKUP(A2248,'HUMAN RESOURCES'!$A$2:$M$2692,9,0)</f>
        <v>0.251</v>
      </c>
      <c r="S2248" s="5">
        <f>VLOOKUP(A2248,'HUMAN RESOURCES'!$A$2:$M$2692,10,0)</f>
        <v>0.671</v>
      </c>
      <c r="T2248" s="5">
        <f>VLOOKUP(A2248,'HUMAN RESOURCES'!$A$2:$M$2692,11,0)</f>
        <v>0.078</v>
      </c>
      <c r="U2248" s="5">
        <f>VLOOKUP(A2248,'HUMAN RESOURCES'!$A$2:$M$2692,12,0)</f>
        <v>20653000</v>
      </c>
      <c r="V2248" s="35">
        <f>VLOOKUP(A2248,'HUMAN RESOURCES'!$A$2:$M$2692,13,0)</f>
        <v>0.183</v>
      </c>
      <c r="W2248" s="38">
        <f>VLOOKUP(A2248,TOURISM!$A$2:$F$2692,5,0)</f>
        <v>1044000000</v>
      </c>
      <c r="X2248" s="39">
        <f>VLOOKUP(A2248,TOURISM!$A$2:$F$2692,6,0)</f>
        <v>828000000</v>
      </c>
      <c r="Y2248" s="43">
        <f t="shared" si="4"/>
        <v>0.836459298215467</v>
      </c>
      <c r="Z2248" s="35">
        <f>VLOOKUP(A2248,BUSINESS!$A$2:$J$2692,5,0)</f>
        <v>0.966</v>
      </c>
      <c r="AA2248" s="5">
        <f>VLOOKUP(A2248,BUSINESS!$A$2:$J$2692,6,0)</f>
        <v>37</v>
      </c>
      <c r="AB2248" s="5">
        <f>VLOOKUP(A2248,BUSINESS!$A$2:$J$2692,7,0)</f>
        <v>0</v>
      </c>
      <c r="AC2248" s="5">
        <f>VLOOKUP(A2248,BUSINESS!$A$2:$J$2692,8,0)</f>
        <v>256</v>
      </c>
      <c r="AD2248" s="35">
        <f>VLOOKUP(A2248,BUSINESS!$A$2:$J$2692,9,0)</f>
        <v>0.12</v>
      </c>
      <c r="AE2248" s="35">
        <f>VLOOKUP(A2248,BUSINESS!$A$2:$J$2692,10,0)</f>
        <v>0.836</v>
      </c>
    </row>
    <row r="2249" customHeight="1" spans="1:31">
      <c r="A2249" s="22" t="str">
        <f t="shared" si="0"/>
        <v>Sri Lanka-Asia2011</v>
      </c>
      <c r="B2249" s="22" t="s">
        <v>242</v>
      </c>
      <c r="C2249" s="22" t="s">
        <v>65</v>
      </c>
      <c r="D2249" s="23">
        <v>2011</v>
      </c>
      <c r="E2249" s="25">
        <v>59178013928</v>
      </c>
      <c r="F2249" s="24">
        <f t="shared" si="1"/>
        <v>2835.68996731995</v>
      </c>
      <c r="G2249" s="26">
        <v>0.033</v>
      </c>
      <c r="H2249" s="27">
        <v>93</v>
      </c>
      <c r="I2249" s="26">
        <v>0.094</v>
      </c>
      <c r="J2249" s="5">
        <f>VLOOKUP(A2249,ENERGY!$A$2:$F$2692,5,0)</f>
        <v>8682</v>
      </c>
      <c r="K2249" s="5">
        <f t="shared" si="2"/>
        <v>0.000416023767310365</v>
      </c>
      <c r="L2249" s="31">
        <f>VLOOKUP(A2249,ENERGY!$A$2:$F$2692,6,0)</f>
        <v>10660</v>
      </c>
      <c r="M2249" s="31">
        <f t="shared" si="3"/>
        <v>0.000510805500982318</v>
      </c>
      <c r="N2249" s="32">
        <f>VLOOKUP(A2249,'HUMAN RESOURCES'!$A$2:$M$2692,5,0)</f>
        <v>0.014</v>
      </c>
      <c r="O2249" s="32">
        <f>VLOOKUP(A2249,'HUMAN RESOURCES'!$A$2:$M$2692,6,0)</f>
        <v>0.004</v>
      </c>
      <c r="P2249" s="31">
        <f>VLOOKUP(A2249,'HUMAN RESOURCES'!$A$2:$M$2692,7,0)</f>
        <v>77</v>
      </c>
      <c r="Q2249" s="5">
        <f>VLOOKUP(A2249,'HUMAN RESOURCES'!$A$2:$M$2692,8,0)</f>
        <v>71</v>
      </c>
      <c r="R2249" s="5">
        <f>VLOOKUP(A2249,'HUMAN RESOURCES'!$A$2:$M$2692,9,0)</f>
        <v>0.251</v>
      </c>
      <c r="S2249" s="5">
        <f>VLOOKUP(A2249,'HUMAN RESOURCES'!$A$2:$M$2692,10,0)</f>
        <v>0.669</v>
      </c>
      <c r="T2249" s="5">
        <f>VLOOKUP(A2249,'HUMAN RESOURCES'!$A$2:$M$2692,11,0)</f>
        <v>0.08</v>
      </c>
      <c r="U2249" s="5">
        <f>VLOOKUP(A2249,'HUMAN RESOURCES'!$A$2:$M$2692,12,0)</f>
        <v>20869000</v>
      </c>
      <c r="V2249" s="35">
        <f>VLOOKUP(A2249,'HUMAN RESOURCES'!$A$2:$M$2692,13,0)</f>
        <v>0.183</v>
      </c>
      <c r="W2249" s="38">
        <f>VLOOKUP(A2249,TOURISM!$A$2:$F$2692,5,0)</f>
        <v>1421000000</v>
      </c>
      <c r="X2249" s="39">
        <f>VLOOKUP(A2249,TOURISM!$A$2:$F$2692,6,0)</f>
        <v>926000000</v>
      </c>
      <c r="Y2249" s="43">
        <f t="shared" si="4"/>
        <v>0.904146094365539</v>
      </c>
      <c r="Z2249" s="35">
        <f>VLOOKUP(A2249,BUSINESS!$A$2:$J$2692,5,0)</f>
        <v>1.129</v>
      </c>
      <c r="AA2249" s="5">
        <f>VLOOKUP(A2249,BUSINESS!$A$2:$J$2692,6,0)</f>
        <v>37</v>
      </c>
      <c r="AB2249" s="5">
        <f>VLOOKUP(A2249,BUSINESS!$A$2:$J$2692,7,0)</f>
        <v>0</v>
      </c>
      <c r="AC2249" s="5">
        <f>VLOOKUP(A2249,BUSINESS!$A$2:$J$2692,8,0)</f>
        <v>256</v>
      </c>
      <c r="AD2249" s="35">
        <f>VLOOKUP(A2249,BUSINESS!$A$2:$J$2692,9,0)</f>
        <v>0.15</v>
      </c>
      <c r="AE2249" s="35">
        <f>VLOOKUP(A2249,BUSINESS!$A$2:$J$2692,10,0)</f>
        <v>0.875</v>
      </c>
    </row>
    <row r="2250" customHeight="1" spans="1:31">
      <c r="A2250" s="22" t="str">
        <f t="shared" si="0"/>
        <v>Sri Lanka-Asia2012</v>
      </c>
      <c r="B2250" s="22" t="s">
        <v>242</v>
      </c>
      <c r="C2250" s="22" t="s">
        <v>65</v>
      </c>
      <c r="D2250" s="23">
        <v>2012</v>
      </c>
      <c r="E2250" s="25">
        <v>59393056426</v>
      </c>
      <c r="F2250" s="24">
        <f t="shared" si="1"/>
        <v>2921.7363452381</v>
      </c>
      <c r="G2250" s="26">
        <v>0.031</v>
      </c>
      <c r="H2250" s="27">
        <v>89</v>
      </c>
      <c r="I2250" s="26">
        <v>0.133</v>
      </c>
      <c r="J2250" s="5">
        <f>VLOOKUP(A2250,ENERGY!$A$2:$F$2692,5,0)</f>
        <v>8327</v>
      </c>
      <c r="K2250" s="5">
        <f t="shared" si="2"/>
        <v>0.000409632034632035</v>
      </c>
      <c r="L2250" s="31">
        <f>VLOOKUP(A2250,ENERGY!$A$2:$F$2692,6,0)</f>
        <v>10161</v>
      </c>
      <c r="M2250" s="31">
        <f t="shared" si="3"/>
        <v>0.000499852420306966</v>
      </c>
      <c r="N2250" s="32">
        <f>VLOOKUP(A2250,'HUMAN RESOURCES'!$A$2:$M$2692,5,0)</f>
        <v>0.016</v>
      </c>
      <c r="O2250" s="32">
        <f>VLOOKUP(A2250,'HUMAN RESOURCES'!$A$2:$M$2692,6,0)</f>
        <v>0</v>
      </c>
      <c r="P2250" s="31">
        <f>VLOOKUP(A2250,'HUMAN RESOURCES'!$A$2:$M$2692,7,0)</f>
        <v>77</v>
      </c>
      <c r="Q2250" s="5">
        <f>VLOOKUP(A2250,'HUMAN RESOURCES'!$A$2:$M$2692,8,0)</f>
        <v>71</v>
      </c>
      <c r="R2250" s="5">
        <f>VLOOKUP(A2250,'HUMAN RESOURCES'!$A$2:$M$2692,9,0)</f>
        <v>0.252</v>
      </c>
      <c r="S2250" s="5">
        <f>VLOOKUP(A2250,'HUMAN RESOURCES'!$A$2:$M$2692,10,0)</f>
        <v>0.666</v>
      </c>
      <c r="T2250" s="5">
        <f>VLOOKUP(A2250,'HUMAN RESOURCES'!$A$2:$M$2692,11,0)</f>
        <v>0.082</v>
      </c>
      <c r="U2250" s="5">
        <f>VLOOKUP(A2250,'HUMAN RESOURCES'!$A$2:$M$2692,12,0)</f>
        <v>20328000</v>
      </c>
      <c r="V2250" s="35">
        <f>VLOOKUP(A2250,'HUMAN RESOURCES'!$A$2:$M$2692,13,0)</f>
        <v>0.183</v>
      </c>
      <c r="W2250" s="38">
        <f>VLOOKUP(A2250,TOURISM!$A$2:$F$2692,5,0)</f>
        <v>1756000000</v>
      </c>
      <c r="X2250" s="39">
        <f>VLOOKUP(A2250,TOURISM!$A$2:$F$2692,6,0)</f>
        <v>1219000000</v>
      </c>
      <c r="Y2250" s="43">
        <f t="shared" si="4"/>
        <v>11.7628149639542</v>
      </c>
      <c r="Z2250" s="35">
        <f>VLOOKUP(A2250,BUSINESS!$A$2:$J$2692,5,0)</f>
        <v>0.553</v>
      </c>
      <c r="AA2250" s="5">
        <f>VLOOKUP(A2250,BUSINESS!$A$2:$J$2692,6,0)</f>
        <v>8</v>
      </c>
      <c r="AB2250" s="5">
        <f>VLOOKUP(A2250,BUSINESS!$A$2:$J$2692,7,0)</f>
        <v>83</v>
      </c>
      <c r="AC2250" s="5">
        <f>VLOOKUP(A2250,BUSINESS!$A$2:$J$2692,8,0)</f>
        <v>254</v>
      </c>
      <c r="AD2250" s="35">
        <f>VLOOKUP(A2250,BUSINESS!$A$2:$J$2692,9,0)</f>
        <v>0.183</v>
      </c>
      <c r="AE2250" s="35">
        <f>VLOOKUP(A2250,BUSINESS!$A$2:$J$2692,10,0)</f>
        <v>0.916</v>
      </c>
    </row>
    <row r="2251" customHeight="1" spans="1:31">
      <c r="A2251" s="22" t="str">
        <f t="shared" si="0"/>
        <v>St. Kitts and Nevis-The Americas2000</v>
      </c>
      <c r="B2251" s="22" t="s">
        <v>243</v>
      </c>
      <c r="C2251" s="22" t="s">
        <v>75</v>
      </c>
      <c r="D2251" s="23">
        <v>2000</v>
      </c>
      <c r="E2251" s="25">
        <v>416566954</v>
      </c>
      <c r="F2251" s="24">
        <f t="shared" si="1"/>
        <v>9146.47272966801</v>
      </c>
      <c r="G2251" s="26">
        <v>0.043</v>
      </c>
      <c r="H2251" s="27">
        <v>392</v>
      </c>
      <c r="I2251" s="26">
        <v>0.111</v>
      </c>
      <c r="J2251" s="5">
        <f>VLOOKUP(A2251,ENERGY!$A$2:$F$2692,5,0)</f>
        <v>0</v>
      </c>
      <c r="K2251" s="5">
        <f t="shared" si="2"/>
        <v>0</v>
      </c>
      <c r="L2251" s="31">
        <f>VLOOKUP(A2251,ENERGY!$A$2:$F$2692,6,0)</f>
        <v>0</v>
      </c>
      <c r="M2251" s="31">
        <f t="shared" si="3"/>
        <v>0</v>
      </c>
      <c r="N2251" s="32">
        <f>VLOOKUP(A2251,'HUMAN RESOURCES'!$A$2:$M$2692,5,0)</f>
        <v>0.017</v>
      </c>
      <c r="O2251" s="32">
        <f>VLOOKUP(A2251,'HUMAN RESOURCES'!$A$2:$M$2692,6,0)</f>
        <v>0</v>
      </c>
      <c r="P2251" s="31">
        <f>VLOOKUP(A2251,'HUMAN RESOURCES'!$A$2:$M$2692,7,0)</f>
        <v>0</v>
      </c>
      <c r="Q2251" s="5">
        <f>VLOOKUP(A2251,'HUMAN RESOURCES'!$A$2:$M$2692,8,0)</f>
        <v>0</v>
      </c>
      <c r="R2251" s="5">
        <f>VLOOKUP(A2251,'HUMAN RESOURCES'!$A$2:$M$2692,9,0)</f>
        <v>0</v>
      </c>
      <c r="S2251" s="5">
        <f>VLOOKUP(A2251,'HUMAN RESOURCES'!$A$2:$M$2692,10,0)</f>
        <v>0</v>
      </c>
      <c r="T2251" s="5">
        <f>VLOOKUP(A2251,'HUMAN RESOURCES'!$A$2:$M$2692,11,0)</f>
        <v>0</v>
      </c>
      <c r="U2251" s="5">
        <f>VLOOKUP(A2251,'HUMAN RESOURCES'!$A$2:$M$2692,12,0)</f>
        <v>45544</v>
      </c>
      <c r="V2251" s="35">
        <f>VLOOKUP(A2251,'HUMAN RESOURCES'!$A$2:$M$2692,13,0)</f>
        <v>0.328</v>
      </c>
      <c r="W2251" s="38">
        <f>VLOOKUP(A2251,TOURISM!$A$2:$F$2692,5,0)</f>
        <v>58000000</v>
      </c>
      <c r="X2251" s="39">
        <f>VLOOKUP(A2251,TOURISM!$A$2:$F$2692,6,0)</f>
        <v>9000000</v>
      </c>
      <c r="Y2251" s="43">
        <f t="shared" si="4"/>
        <v>11.8445572423565</v>
      </c>
      <c r="Z2251" s="35">
        <f>VLOOKUP(A2251,BUSINESS!$A$2:$J$2692,5,0)</f>
        <v>0</v>
      </c>
      <c r="AA2251" s="5">
        <f>VLOOKUP(A2251,BUSINESS!$A$2:$J$2692,6,0)</f>
        <v>0</v>
      </c>
      <c r="AB2251" s="5">
        <f>VLOOKUP(A2251,BUSINESS!$A$2:$J$2692,7,0)</f>
        <v>0</v>
      </c>
      <c r="AC2251" s="5">
        <f>VLOOKUP(A2251,BUSINESS!$A$2:$J$2692,8,0)</f>
        <v>0</v>
      </c>
      <c r="AD2251" s="35">
        <f>VLOOKUP(A2251,BUSINESS!$A$2:$J$2692,9,0)</f>
        <v>0.059</v>
      </c>
      <c r="AE2251" s="35">
        <f>VLOOKUP(A2251,BUSINESS!$A$2:$J$2692,10,0)</f>
        <v>0.026</v>
      </c>
    </row>
    <row r="2252" customHeight="1" spans="1:31">
      <c r="A2252" s="22" t="str">
        <f t="shared" si="0"/>
        <v>St. Kitts and Nevis-The Americas2001</v>
      </c>
      <c r="B2252" s="22" t="s">
        <v>243</v>
      </c>
      <c r="C2252" s="22" t="s">
        <v>75</v>
      </c>
      <c r="D2252" s="23">
        <v>2001</v>
      </c>
      <c r="E2252" s="25">
        <v>455905602</v>
      </c>
      <c r="F2252" s="24">
        <f t="shared" si="1"/>
        <v>9865.09719998269</v>
      </c>
      <c r="G2252" s="26">
        <v>0.038</v>
      </c>
      <c r="H2252" s="27">
        <v>378</v>
      </c>
      <c r="I2252" s="26">
        <v>0.111</v>
      </c>
      <c r="J2252" s="5">
        <f>VLOOKUP(A2252,ENERGY!$A$2:$F$2692,5,0)</f>
        <v>0</v>
      </c>
      <c r="K2252" s="5">
        <f t="shared" si="2"/>
        <v>0</v>
      </c>
      <c r="L2252" s="31">
        <f>VLOOKUP(A2252,ENERGY!$A$2:$F$2692,6,0)</f>
        <v>0</v>
      </c>
      <c r="M2252" s="31">
        <f t="shared" si="3"/>
        <v>0</v>
      </c>
      <c r="N2252" s="32">
        <f>VLOOKUP(A2252,'HUMAN RESOURCES'!$A$2:$M$2692,5,0)</f>
        <v>0.018</v>
      </c>
      <c r="O2252" s="32">
        <f>VLOOKUP(A2252,'HUMAN RESOURCES'!$A$2:$M$2692,6,0)</f>
        <v>0</v>
      </c>
      <c r="P2252" s="31">
        <f>VLOOKUP(A2252,'HUMAN RESOURCES'!$A$2:$M$2692,7,0)</f>
        <v>0</v>
      </c>
      <c r="Q2252" s="5">
        <f>VLOOKUP(A2252,'HUMAN RESOURCES'!$A$2:$M$2692,8,0)</f>
        <v>0</v>
      </c>
      <c r="R2252" s="5">
        <f>VLOOKUP(A2252,'HUMAN RESOURCES'!$A$2:$M$2692,9,0)</f>
        <v>0</v>
      </c>
      <c r="S2252" s="5">
        <f>VLOOKUP(A2252,'HUMAN RESOURCES'!$A$2:$M$2692,10,0)</f>
        <v>0</v>
      </c>
      <c r="T2252" s="5">
        <f>VLOOKUP(A2252,'HUMAN RESOURCES'!$A$2:$M$2692,11,0)</f>
        <v>0</v>
      </c>
      <c r="U2252" s="5">
        <f>VLOOKUP(A2252,'HUMAN RESOURCES'!$A$2:$M$2692,12,0)</f>
        <v>46214</v>
      </c>
      <c r="V2252" s="35">
        <f>VLOOKUP(A2252,'HUMAN RESOURCES'!$A$2:$M$2692,13,0)</f>
        <v>0.326</v>
      </c>
      <c r="W2252" s="38">
        <f>VLOOKUP(A2252,TOURISM!$A$2:$F$2692,5,0)</f>
        <v>62000000</v>
      </c>
      <c r="X2252" s="39">
        <f>VLOOKUP(A2252,TOURISM!$A$2:$F$2692,6,0)</f>
        <v>8000000</v>
      </c>
      <c r="Y2252" s="43">
        <f t="shared" si="4"/>
        <v>10.2495889109522</v>
      </c>
      <c r="Z2252" s="35">
        <f>VLOOKUP(A2252,BUSINESS!$A$2:$J$2692,5,0)</f>
        <v>0</v>
      </c>
      <c r="AA2252" s="5">
        <f>VLOOKUP(A2252,BUSINESS!$A$2:$J$2692,6,0)</f>
        <v>0</v>
      </c>
      <c r="AB2252" s="5">
        <f>VLOOKUP(A2252,BUSINESS!$A$2:$J$2692,7,0)</f>
        <v>0</v>
      </c>
      <c r="AC2252" s="5">
        <f>VLOOKUP(A2252,BUSINESS!$A$2:$J$2692,8,0)</f>
        <v>0</v>
      </c>
      <c r="AD2252" s="35">
        <f>VLOOKUP(A2252,BUSINESS!$A$2:$J$2692,9,0)</f>
        <v>0.077</v>
      </c>
      <c r="AE2252" s="35">
        <f>VLOOKUP(A2252,BUSINESS!$A$2:$J$2692,10,0)</f>
        <v>0.045</v>
      </c>
    </row>
    <row r="2253" customHeight="1" spans="1:31">
      <c r="A2253" s="22" t="str">
        <f t="shared" si="0"/>
        <v>St. Kitts and Nevis-The Americas2002</v>
      </c>
      <c r="B2253" s="22" t="s">
        <v>243</v>
      </c>
      <c r="C2253" s="22" t="s">
        <v>75</v>
      </c>
      <c r="D2253" s="23">
        <v>2002</v>
      </c>
      <c r="E2253" s="25">
        <v>478067954</v>
      </c>
      <c r="F2253" s="24">
        <f t="shared" si="1"/>
        <v>10185.9622874675</v>
      </c>
      <c r="G2253" s="26">
        <v>0.037</v>
      </c>
      <c r="H2253" s="27">
        <v>374</v>
      </c>
      <c r="I2253" s="26">
        <v>0.109</v>
      </c>
      <c r="J2253" s="5">
        <f>VLOOKUP(A2253,ENERGY!$A$2:$F$2692,5,0)</f>
        <v>0</v>
      </c>
      <c r="K2253" s="5">
        <f t="shared" si="2"/>
        <v>0</v>
      </c>
      <c r="L2253" s="31">
        <f>VLOOKUP(A2253,ENERGY!$A$2:$F$2692,6,0)</f>
        <v>249</v>
      </c>
      <c r="M2253" s="31">
        <f t="shared" si="3"/>
        <v>0.00530532236758001</v>
      </c>
      <c r="N2253" s="32">
        <f>VLOOKUP(A2253,'HUMAN RESOURCES'!$A$2:$M$2692,5,0)</f>
        <v>0.022</v>
      </c>
      <c r="O2253" s="32">
        <f>VLOOKUP(A2253,'HUMAN RESOURCES'!$A$2:$M$2692,6,0)</f>
        <v>0.02</v>
      </c>
      <c r="P2253" s="31">
        <f>VLOOKUP(A2253,'HUMAN RESOURCES'!$A$2:$M$2692,7,0)</f>
        <v>74</v>
      </c>
      <c r="Q2253" s="5">
        <f>VLOOKUP(A2253,'HUMAN RESOURCES'!$A$2:$M$2692,8,0)</f>
        <v>69</v>
      </c>
      <c r="R2253" s="5">
        <f>VLOOKUP(A2253,'HUMAN RESOURCES'!$A$2:$M$2692,9,0)</f>
        <v>0</v>
      </c>
      <c r="S2253" s="5">
        <f>VLOOKUP(A2253,'HUMAN RESOURCES'!$A$2:$M$2692,10,0)</f>
        <v>0</v>
      </c>
      <c r="T2253" s="5">
        <f>VLOOKUP(A2253,'HUMAN RESOURCES'!$A$2:$M$2692,11,0)</f>
        <v>0</v>
      </c>
      <c r="U2253" s="5">
        <f>VLOOKUP(A2253,'HUMAN RESOURCES'!$A$2:$M$2692,12,0)</f>
        <v>46934</v>
      </c>
      <c r="V2253" s="35">
        <f>VLOOKUP(A2253,'HUMAN RESOURCES'!$A$2:$M$2692,13,0)</f>
        <v>0.324</v>
      </c>
      <c r="W2253" s="38">
        <f>VLOOKUP(A2253,TOURISM!$A$2:$F$2692,5,0)</f>
        <v>57000000</v>
      </c>
      <c r="X2253" s="39">
        <f>VLOOKUP(A2253,TOURISM!$A$2:$F$2692,6,0)</f>
        <v>8000000</v>
      </c>
      <c r="Y2253" s="43">
        <f t="shared" si="4"/>
        <v>14.5154575822734</v>
      </c>
      <c r="Z2253" s="35">
        <f>VLOOKUP(A2253,BUSINESS!$A$2:$J$2692,5,0)</f>
        <v>0</v>
      </c>
      <c r="AA2253" s="5">
        <f>VLOOKUP(A2253,BUSINESS!$A$2:$J$2692,6,0)</f>
        <v>0</v>
      </c>
      <c r="AB2253" s="5">
        <f>VLOOKUP(A2253,BUSINESS!$A$2:$J$2692,7,0)</f>
        <v>0</v>
      </c>
      <c r="AC2253" s="5">
        <f>VLOOKUP(A2253,BUSINESS!$A$2:$J$2692,8,0)</f>
        <v>0</v>
      </c>
      <c r="AD2253" s="35">
        <f>VLOOKUP(A2253,BUSINESS!$A$2:$J$2692,9,0)</f>
        <v>0.212</v>
      </c>
      <c r="AE2253" s="35">
        <f>VLOOKUP(A2253,BUSINESS!$A$2:$J$2692,10,0)</f>
        <v>0.107</v>
      </c>
    </row>
    <row r="2254" customHeight="1" spans="1:31">
      <c r="A2254" s="22" t="str">
        <f t="shared" si="0"/>
        <v>St. Kitts and Nevis-The Americas2003</v>
      </c>
      <c r="B2254" s="22" t="s">
        <v>243</v>
      </c>
      <c r="C2254" s="22" t="s">
        <v>75</v>
      </c>
      <c r="D2254" s="23">
        <v>2003</v>
      </c>
      <c r="E2254" s="25">
        <v>461576906</v>
      </c>
      <c r="F2254" s="24">
        <f t="shared" si="1"/>
        <v>9680.9267392353</v>
      </c>
      <c r="G2254" s="26">
        <v>0.037</v>
      </c>
      <c r="H2254" s="27">
        <v>359</v>
      </c>
      <c r="I2254" s="26">
        <v>0.122</v>
      </c>
      <c r="J2254" s="5">
        <f>VLOOKUP(A2254,ENERGY!$A$2:$F$2692,5,0)</f>
        <v>0</v>
      </c>
      <c r="K2254" s="5">
        <f t="shared" si="2"/>
        <v>0</v>
      </c>
      <c r="L2254" s="31">
        <f>VLOOKUP(A2254,ENERGY!$A$2:$F$2692,6,0)</f>
        <v>260</v>
      </c>
      <c r="M2254" s="31">
        <f t="shared" si="3"/>
        <v>0.00545313450365989</v>
      </c>
      <c r="N2254" s="32">
        <f>VLOOKUP(A2254,'HUMAN RESOURCES'!$A$2:$M$2692,5,0)</f>
        <v>0.024</v>
      </c>
      <c r="O2254" s="32">
        <f>VLOOKUP(A2254,'HUMAN RESOURCES'!$A$2:$M$2692,6,0)</f>
        <v>0.049</v>
      </c>
      <c r="P2254" s="31">
        <f>VLOOKUP(A2254,'HUMAN RESOURCES'!$A$2:$M$2692,7,0)</f>
        <v>0</v>
      </c>
      <c r="Q2254" s="5">
        <f>VLOOKUP(A2254,'HUMAN RESOURCES'!$A$2:$M$2692,8,0)</f>
        <v>0</v>
      </c>
      <c r="R2254" s="5">
        <f>VLOOKUP(A2254,'HUMAN RESOURCES'!$A$2:$M$2692,9,0)</f>
        <v>0</v>
      </c>
      <c r="S2254" s="5">
        <f>VLOOKUP(A2254,'HUMAN RESOURCES'!$A$2:$M$2692,10,0)</f>
        <v>0</v>
      </c>
      <c r="T2254" s="5">
        <f>VLOOKUP(A2254,'HUMAN RESOURCES'!$A$2:$M$2692,11,0)</f>
        <v>0</v>
      </c>
      <c r="U2254" s="5">
        <f>VLOOKUP(A2254,'HUMAN RESOURCES'!$A$2:$M$2692,12,0)</f>
        <v>47679</v>
      </c>
      <c r="V2254" s="35">
        <f>VLOOKUP(A2254,'HUMAN RESOURCES'!$A$2:$M$2692,13,0)</f>
        <v>0.323</v>
      </c>
      <c r="W2254" s="38">
        <f>VLOOKUP(A2254,TOURISM!$A$2:$F$2692,5,0)</f>
        <v>75000000</v>
      </c>
      <c r="X2254" s="39">
        <f>VLOOKUP(A2254,TOURISM!$A$2:$F$2692,6,0)</f>
        <v>8000000</v>
      </c>
      <c r="Y2254" s="43">
        <f t="shared" si="4"/>
        <v>18.6916444974551</v>
      </c>
      <c r="Z2254" s="35">
        <f>VLOOKUP(A2254,BUSINESS!$A$2:$J$2692,5,0)</f>
        <v>0</v>
      </c>
      <c r="AA2254" s="5">
        <f>VLOOKUP(A2254,BUSINESS!$A$2:$J$2692,6,0)</f>
        <v>0</v>
      </c>
      <c r="AB2254" s="5">
        <f>VLOOKUP(A2254,BUSINESS!$A$2:$J$2692,7,0)</f>
        <v>0</v>
      </c>
      <c r="AC2254" s="5">
        <f>VLOOKUP(A2254,BUSINESS!$A$2:$J$2692,8,0)</f>
        <v>0</v>
      </c>
      <c r="AD2254" s="35">
        <f>VLOOKUP(A2254,BUSINESS!$A$2:$J$2692,9,0)</f>
        <v>0.23</v>
      </c>
      <c r="AE2254" s="35">
        <f>VLOOKUP(A2254,BUSINESS!$A$2:$J$2692,10,0)</f>
        <v>0.461</v>
      </c>
    </row>
    <row r="2255" customHeight="1" spans="1:31">
      <c r="A2255" s="22" t="str">
        <f t="shared" si="0"/>
        <v>St. Kitts and Nevis-The Americas2004</v>
      </c>
      <c r="B2255" s="22" t="s">
        <v>243</v>
      </c>
      <c r="C2255" s="22" t="s">
        <v>75</v>
      </c>
      <c r="D2255" s="23">
        <v>2004</v>
      </c>
      <c r="E2255" s="25">
        <v>497548517</v>
      </c>
      <c r="F2255" s="24">
        <f t="shared" si="1"/>
        <v>10275.4696722496</v>
      </c>
      <c r="G2255" s="26">
        <v>0.035</v>
      </c>
      <c r="H2255" s="27">
        <v>363</v>
      </c>
      <c r="I2255" s="26">
        <v>0.103</v>
      </c>
      <c r="J2255" s="5">
        <f>VLOOKUP(A2255,ENERGY!$A$2:$F$2692,5,0)</f>
        <v>0</v>
      </c>
      <c r="K2255" s="5">
        <f t="shared" si="2"/>
        <v>0</v>
      </c>
      <c r="L2255" s="31">
        <f>VLOOKUP(A2255,ENERGY!$A$2:$F$2692,6,0)</f>
        <v>249</v>
      </c>
      <c r="M2255" s="31">
        <f t="shared" si="3"/>
        <v>0.00514239689390967</v>
      </c>
      <c r="N2255" s="32">
        <f>VLOOKUP(A2255,'HUMAN RESOURCES'!$A$2:$M$2692,5,0)</f>
        <v>0.024</v>
      </c>
      <c r="O2255" s="32">
        <f>VLOOKUP(A2255,'HUMAN RESOURCES'!$A$2:$M$2692,6,0)</f>
        <v>0.033</v>
      </c>
      <c r="P2255" s="31">
        <f>VLOOKUP(A2255,'HUMAN RESOURCES'!$A$2:$M$2692,7,0)</f>
        <v>0</v>
      </c>
      <c r="Q2255" s="5">
        <f>VLOOKUP(A2255,'HUMAN RESOURCES'!$A$2:$M$2692,8,0)</f>
        <v>0</v>
      </c>
      <c r="R2255" s="5">
        <f>VLOOKUP(A2255,'HUMAN RESOURCES'!$A$2:$M$2692,9,0)</f>
        <v>0</v>
      </c>
      <c r="S2255" s="5">
        <f>VLOOKUP(A2255,'HUMAN RESOURCES'!$A$2:$M$2692,10,0)</f>
        <v>0</v>
      </c>
      <c r="T2255" s="5">
        <f>VLOOKUP(A2255,'HUMAN RESOURCES'!$A$2:$M$2692,11,0)</f>
        <v>0</v>
      </c>
      <c r="U2255" s="5">
        <f>VLOOKUP(A2255,'HUMAN RESOURCES'!$A$2:$M$2692,12,0)</f>
        <v>48421</v>
      </c>
      <c r="V2255" s="35">
        <f>VLOOKUP(A2255,'HUMAN RESOURCES'!$A$2:$M$2692,13,0)</f>
        <v>0.322</v>
      </c>
      <c r="W2255" s="38">
        <f>VLOOKUP(A2255,TOURISM!$A$2:$F$2692,5,0)</f>
        <v>103000000</v>
      </c>
      <c r="X2255" s="39">
        <f>VLOOKUP(A2255,TOURISM!$A$2:$F$2692,6,0)</f>
        <v>10000000</v>
      </c>
      <c r="Y2255" s="43">
        <f t="shared" si="4"/>
        <v>20.5066765022156</v>
      </c>
      <c r="Z2255" s="35">
        <f>VLOOKUP(A2255,BUSINESS!$A$2:$J$2692,5,0)</f>
        <v>0</v>
      </c>
      <c r="AA2255" s="5">
        <f>VLOOKUP(A2255,BUSINESS!$A$2:$J$2692,6,0)</f>
        <v>0</v>
      </c>
      <c r="AB2255" s="5">
        <f>VLOOKUP(A2255,BUSINESS!$A$2:$J$2692,7,0)</f>
        <v>0</v>
      </c>
      <c r="AC2255" s="5">
        <f>VLOOKUP(A2255,BUSINESS!$A$2:$J$2692,8,0)</f>
        <v>0</v>
      </c>
      <c r="AD2255" s="35">
        <f>VLOOKUP(A2255,BUSINESS!$A$2:$J$2692,9,0)</f>
        <v>0.247</v>
      </c>
      <c r="AE2255" s="35">
        <f>VLOOKUP(A2255,BUSINESS!$A$2:$J$2692,10,0)</f>
        <v>0.599</v>
      </c>
    </row>
    <row r="2256" customHeight="1" spans="1:31">
      <c r="A2256" s="22" t="str">
        <f t="shared" si="0"/>
        <v>St. Kitts and Nevis-The Americas2005</v>
      </c>
      <c r="B2256" s="22" t="s">
        <v>243</v>
      </c>
      <c r="C2256" s="22" t="s">
        <v>75</v>
      </c>
      <c r="D2256" s="23">
        <v>2005</v>
      </c>
      <c r="E2256" s="25">
        <v>536410666</v>
      </c>
      <c r="F2256" s="24">
        <f t="shared" si="1"/>
        <v>10916.1901137589</v>
      </c>
      <c r="G2256" s="26">
        <v>0.036</v>
      </c>
      <c r="H2256" s="27">
        <v>389</v>
      </c>
      <c r="I2256" s="26">
        <v>0.1</v>
      </c>
      <c r="J2256" s="5">
        <f>VLOOKUP(A2256,ENERGY!$A$2:$F$2692,5,0)</f>
        <v>76</v>
      </c>
      <c r="K2256" s="5">
        <f t="shared" si="2"/>
        <v>0.00154663302061499</v>
      </c>
      <c r="L2256" s="31">
        <f>VLOOKUP(A2256,ENERGY!$A$2:$F$2692,6,0)</f>
        <v>227</v>
      </c>
      <c r="M2256" s="31">
        <f t="shared" si="3"/>
        <v>0.00461954862736319</v>
      </c>
      <c r="N2256" s="32">
        <f>VLOOKUP(A2256,'HUMAN RESOURCES'!$A$2:$M$2692,5,0)</f>
        <v>0.028</v>
      </c>
      <c r="O2256" s="32">
        <f>VLOOKUP(A2256,'HUMAN RESOURCES'!$A$2:$M$2692,6,0)</f>
        <v>0.016</v>
      </c>
      <c r="P2256" s="31">
        <f>VLOOKUP(A2256,'HUMAN RESOURCES'!$A$2:$M$2692,7,0)</f>
        <v>0</v>
      </c>
      <c r="Q2256" s="5">
        <f>VLOOKUP(A2256,'HUMAN RESOURCES'!$A$2:$M$2692,8,0)</f>
        <v>0</v>
      </c>
      <c r="R2256" s="5">
        <f>VLOOKUP(A2256,'HUMAN RESOURCES'!$A$2:$M$2692,9,0)</f>
        <v>0</v>
      </c>
      <c r="S2256" s="5">
        <f>VLOOKUP(A2256,'HUMAN RESOURCES'!$A$2:$M$2692,10,0)</f>
        <v>0</v>
      </c>
      <c r="T2256" s="5">
        <f>VLOOKUP(A2256,'HUMAN RESOURCES'!$A$2:$M$2692,11,0)</f>
        <v>0</v>
      </c>
      <c r="U2256" s="5">
        <f>VLOOKUP(A2256,'HUMAN RESOURCES'!$A$2:$M$2692,12,0)</f>
        <v>49139</v>
      </c>
      <c r="V2256" s="35">
        <f>VLOOKUP(A2256,'HUMAN RESOURCES'!$A$2:$M$2692,13,0)</f>
        <v>0.32</v>
      </c>
      <c r="W2256" s="38">
        <f>VLOOKUP(A2256,TOURISM!$A$2:$F$2692,5,0)</f>
        <v>121000000</v>
      </c>
      <c r="X2256" s="39">
        <f>VLOOKUP(A2256,TOURISM!$A$2:$F$2692,6,0)</f>
        <v>11000000</v>
      </c>
      <c r="Y2256" s="43">
        <f t="shared" si="4"/>
        <v>18.7446850279583</v>
      </c>
      <c r="Z2256" s="35">
        <f>VLOOKUP(A2256,BUSINESS!$A$2:$J$2692,5,0)</f>
        <v>0.523</v>
      </c>
      <c r="AA2256" s="5">
        <f>VLOOKUP(A2256,BUSINESS!$A$2:$J$2692,6,0)</f>
        <v>19</v>
      </c>
      <c r="AB2256" s="5">
        <f>VLOOKUP(A2256,BUSINESS!$A$2:$J$2692,7,0)</f>
        <v>0</v>
      </c>
      <c r="AC2256" s="5">
        <f>VLOOKUP(A2256,BUSINESS!$A$2:$J$2692,8,0)</f>
        <v>172</v>
      </c>
      <c r="AD2256" s="35">
        <f>VLOOKUP(A2256,BUSINESS!$A$2:$J$2692,9,0)</f>
        <v>0.34</v>
      </c>
      <c r="AE2256" s="35">
        <f>VLOOKUP(A2256,BUSINESS!$A$2:$J$2692,10,0)</f>
        <v>1.038</v>
      </c>
    </row>
    <row r="2257" customHeight="1" spans="1:31">
      <c r="A2257" s="22" t="str">
        <f t="shared" si="0"/>
        <v>St. Kitts and Nevis-The Americas2006</v>
      </c>
      <c r="B2257" s="22" t="s">
        <v>243</v>
      </c>
      <c r="C2257" s="22" t="s">
        <v>75</v>
      </c>
      <c r="D2257" s="23">
        <v>2006</v>
      </c>
      <c r="E2257" s="25">
        <v>629511778</v>
      </c>
      <c r="F2257" s="24">
        <f t="shared" si="1"/>
        <v>12634.9633301889</v>
      </c>
      <c r="G2257" s="26">
        <v>0.04</v>
      </c>
      <c r="H2257" s="27">
        <v>517</v>
      </c>
      <c r="I2257" s="26">
        <v>0.093</v>
      </c>
      <c r="J2257" s="5">
        <f>VLOOKUP(A2257,ENERGY!$A$2:$F$2692,5,0)</f>
        <v>0</v>
      </c>
      <c r="K2257" s="5">
        <f t="shared" si="2"/>
        <v>0</v>
      </c>
      <c r="L2257" s="31">
        <f>VLOOKUP(A2257,ENERGY!$A$2:$F$2692,6,0)</f>
        <v>183</v>
      </c>
      <c r="M2257" s="31">
        <f t="shared" si="3"/>
        <v>0.00367300242859723</v>
      </c>
      <c r="N2257" s="32">
        <f>VLOOKUP(A2257,'HUMAN RESOURCES'!$A$2:$M$2692,5,0)</f>
        <v>0.028</v>
      </c>
      <c r="O2257" s="32">
        <f>VLOOKUP(A2257,'HUMAN RESOURCES'!$A$2:$M$2692,6,0)</f>
        <v>0.016</v>
      </c>
      <c r="P2257" s="31">
        <f>VLOOKUP(A2257,'HUMAN RESOURCES'!$A$2:$M$2692,7,0)</f>
        <v>0</v>
      </c>
      <c r="Q2257" s="5">
        <f>VLOOKUP(A2257,'HUMAN RESOURCES'!$A$2:$M$2692,8,0)</f>
        <v>0</v>
      </c>
      <c r="R2257" s="5">
        <f>VLOOKUP(A2257,'HUMAN RESOURCES'!$A$2:$M$2692,9,0)</f>
        <v>0</v>
      </c>
      <c r="S2257" s="5">
        <f>VLOOKUP(A2257,'HUMAN RESOURCES'!$A$2:$M$2692,10,0)</f>
        <v>0</v>
      </c>
      <c r="T2257" s="5">
        <f>VLOOKUP(A2257,'HUMAN RESOURCES'!$A$2:$M$2692,11,0)</f>
        <v>0</v>
      </c>
      <c r="U2257" s="5">
        <f>VLOOKUP(A2257,'HUMAN RESOURCES'!$A$2:$M$2692,12,0)</f>
        <v>49823</v>
      </c>
      <c r="V2257" s="35">
        <f>VLOOKUP(A2257,'HUMAN RESOURCES'!$A$2:$M$2692,13,0)</f>
        <v>0.32</v>
      </c>
      <c r="W2257" s="38">
        <f>VLOOKUP(A2257,TOURISM!$A$2:$F$2692,5,0)</f>
        <v>132000000</v>
      </c>
      <c r="X2257" s="39">
        <f>VLOOKUP(A2257,TOURISM!$A$2:$F$2692,6,0)</f>
        <v>14000000</v>
      </c>
      <c r="Y2257" s="43">
        <f t="shared" si="4"/>
        <v>16.5186792303784</v>
      </c>
      <c r="Z2257" s="35">
        <f>VLOOKUP(A2257,BUSINESS!$A$2:$J$2692,5,0)</f>
        <v>0.523</v>
      </c>
      <c r="AA2257" s="5">
        <f>VLOOKUP(A2257,BUSINESS!$A$2:$J$2692,6,0)</f>
        <v>19</v>
      </c>
      <c r="AB2257" s="5">
        <f>VLOOKUP(A2257,BUSINESS!$A$2:$J$2692,7,0)</f>
        <v>0</v>
      </c>
      <c r="AC2257" s="5">
        <f>VLOOKUP(A2257,BUSINESS!$A$2:$J$2692,8,0)</f>
        <v>172</v>
      </c>
      <c r="AD2257" s="35">
        <f>VLOOKUP(A2257,BUSINESS!$A$2:$J$2692,9,0)</f>
        <v>0.49</v>
      </c>
      <c r="AE2257" s="35">
        <f>VLOOKUP(A2257,BUSINESS!$A$2:$J$2692,10,0)</f>
        <v>1.024</v>
      </c>
    </row>
    <row r="2258" customHeight="1" spans="1:31">
      <c r="A2258" s="22" t="str">
        <f t="shared" si="0"/>
        <v>St. Kitts and Nevis-The Americas2007</v>
      </c>
      <c r="B2258" s="22" t="s">
        <v>243</v>
      </c>
      <c r="C2258" s="22" t="s">
        <v>75</v>
      </c>
      <c r="D2258" s="23">
        <v>2007</v>
      </c>
      <c r="E2258" s="25">
        <v>684074062</v>
      </c>
      <c r="F2258" s="24">
        <f t="shared" si="1"/>
        <v>13551.9248385435</v>
      </c>
      <c r="G2258" s="26">
        <v>0.041</v>
      </c>
      <c r="H2258" s="27">
        <v>551</v>
      </c>
      <c r="I2258" s="26">
        <v>0.093</v>
      </c>
      <c r="J2258" s="5">
        <f>VLOOKUP(A2258,ENERGY!$A$2:$F$2692,5,0)</f>
        <v>83</v>
      </c>
      <c r="K2258" s="5">
        <f t="shared" si="2"/>
        <v>0.00164428067673046</v>
      </c>
      <c r="L2258" s="31">
        <f>VLOOKUP(A2258,ENERGY!$A$2:$F$2692,6,0)</f>
        <v>249</v>
      </c>
      <c r="M2258" s="31">
        <f t="shared" si="3"/>
        <v>0.00493284203019137</v>
      </c>
      <c r="N2258" s="32">
        <f>VLOOKUP(A2258,'HUMAN RESOURCES'!$A$2:$M$2692,5,0)</f>
        <v>0.028</v>
      </c>
      <c r="O2258" s="32">
        <f>VLOOKUP(A2258,'HUMAN RESOURCES'!$A$2:$M$2692,6,0)</f>
        <v>0.012</v>
      </c>
      <c r="P2258" s="31">
        <f>VLOOKUP(A2258,'HUMAN RESOURCES'!$A$2:$M$2692,7,0)</f>
        <v>0</v>
      </c>
      <c r="Q2258" s="5">
        <f>VLOOKUP(A2258,'HUMAN RESOURCES'!$A$2:$M$2692,8,0)</f>
        <v>0</v>
      </c>
      <c r="R2258" s="5">
        <f>VLOOKUP(A2258,'HUMAN RESOURCES'!$A$2:$M$2692,9,0)</f>
        <v>0</v>
      </c>
      <c r="S2258" s="5">
        <f>VLOOKUP(A2258,'HUMAN RESOURCES'!$A$2:$M$2692,10,0)</f>
        <v>0</v>
      </c>
      <c r="T2258" s="5">
        <f>VLOOKUP(A2258,'HUMAN RESOURCES'!$A$2:$M$2692,11,0)</f>
        <v>0</v>
      </c>
      <c r="U2258" s="5">
        <f>VLOOKUP(A2258,'HUMAN RESOURCES'!$A$2:$M$2692,12,0)</f>
        <v>50478</v>
      </c>
      <c r="V2258" s="35">
        <f>VLOOKUP(A2258,'HUMAN RESOURCES'!$A$2:$M$2692,13,0)</f>
        <v>0.319</v>
      </c>
      <c r="W2258" s="38">
        <f>VLOOKUP(A2258,TOURISM!$A$2:$F$2692,5,0)</f>
        <v>125000000</v>
      </c>
      <c r="X2258" s="39">
        <f>VLOOKUP(A2258,TOURISM!$A$2:$F$2692,6,0)</f>
        <v>12000000</v>
      </c>
      <c r="Y2258" s="43">
        <f t="shared" si="4"/>
        <v>12.9284274160967</v>
      </c>
      <c r="Z2258" s="35">
        <f>VLOOKUP(A2258,BUSINESS!$A$2:$J$2692,5,0)</f>
        <v>0.523</v>
      </c>
      <c r="AA2258" s="5">
        <f>VLOOKUP(A2258,BUSINESS!$A$2:$J$2692,6,0)</f>
        <v>19</v>
      </c>
      <c r="AB2258" s="5">
        <f>VLOOKUP(A2258,BUSINESS!$A$2:$J$2692,7,0)</f>
        <v>0</v>
      </c>
      <c r="AC2258" s="5">
        <f>VLOOKUP(A2258,BUSINESS!$A$2:$J$2692,8,0)</f>
        <v>172</v>
      </c>
      <c r="AD2258" s="35">
        <f>VLOOKUP(A2258,BUSINESS!$A$2:$J$2692,9,0)</f>
        <v>0.52</v>
      </c>
      <c r="AE2258" s="35">
        <f>VLOOKUP(A2258,BUSINESS!$A$2:$J$2692,10,0)</f>
        <v>1.278</v>
      </c>
    </row>
    <row r="2259" customHeight="1" spans="1:31">
      <c r="A2259" s="22" t="str">
        <f t="shared" si="0"/>
        <v>St. Kitts and Nevis-The Americas2008</v>
      </c>
      <c r="B2259" s="22" t="s">
        <v>243</v>
      </c>
      <c r="C2259" s="22" t="s">
        <v>75</v>
      </c>
      <c r="D2259" s="23">
        <v>2008</v>
      </c>
      <c r="E2259" s="25">
        <v>734814815</v>
      </c>
      <c r="F2259" s="24">
        <f t="shared" si="1"/>
        <v>14377.1241440031</v>
      </c>
      <c r="G2259" s="26">
        <v>0.042</v>
      </c>
      <c r="H2259" s="27">
        <v>603</v>
      </c>
      <c r="I2259" s="26">
        <v>0.087</v>
      </c>
      <c r="J2259" s="5">
        <f>VLOOKUP(A2259,ENERGY!$A$2:$F$2692,5,0)</f>
        <v>0</v>
      </c>
      <c r="K2259" s="5">
        <f t="shared" si="2"/>
        <v>0</v>
      </c>
      <c r="L2259" s="31">
        <f>VLOOKUP(A2259,ENERGY!$A$2:$F$2692,6,0)</f>
        <v>198</v>
      </c>
      <c r="M2259" s="31">
        <f t="shared" si="3"/>
        <v>0.00387399726081002</v>
      </c>
      <c r="N2259" s="32">
        <f>VLOOKUP(A2259,'HUMAN RESOURCES'!$A$2:$M$2692,5,0)</f>
        <v>0.031</v>
      </c>
      <c r="O2259" s="32">
        <f>VLOOKUP(A2259,'HUMAN RESOURCES'!$A$2:$M$2692,6,0)</f>
        <v>0.052</v>
      </c>
      <c r="P2259" s="31">
        <f>VLOOKUP(A2259,'HUMAN RESOURCES'!$A$2:$M$2692,7,0)</f>
        <v>0</v>
      </c>
      <c r="Q2259" s="5">
        <f>VLOOKUP(A2259,'HUMAN RESOURCES'!$A$2:$M$2692,8,0)</f>
        <v>0</v>
      </c>
      <c r="R2259" s="5">
        <f>VLOOKUP(A2259,'HUMAN RESOURCES'!$A$2:$M$2692,9,0)</f>
        <v>0</v>
      </c>
      <c r="S2259" s="5">
        <f>VLOOKUP(A2259,'HUMAN RESOURCES'!$A$2:$M$2692,10,0)</f>
        <v>0</v>
      </c>
      <c r="T2259" s="5">
        <f>VLOOKUP(A2259,'HUMAN RESOURCES'!$A$2:$M$2692,11,0)</f>
        <v>0</v>
      </c>
      <c r="U2259" s="5">
        <f>VLOOKUP(A2259,'HUMAN RESOURCES'!$A$2:$M$2692,12,0)</f>
        <v>51110</v>
      </c>
      <c r="V2259" s="35">
        <f>VLOOKUP(A2259,'HUMAN RESOURCES'!$A$2:$M$2692,13,0)</f>
        <v>0.318</v>
      </c>
      <c r="W2259" s="38">
        <f>VLOOKUP(A2259,TOURISM!$A$2:$F$2692,5,0)</f>
        <v>110000000</v>
      </c>
      <c r="X2259" s="39">
        <f>VLOOKUP(A2259,TOURISM!$A$2:$F$2692,6,0)</f>
        <v>15000000</v>
      </c>
      <c r="Y2259" s="43">
        <f t="shared" si="4"/>
        <v>10.1567398103203</v>
      </c>
      <c r="Z2259" s="35">
        <f>VLOOKUP(A2259,BUSINESS!$A$2:$J$2692,5,0)</f>
        <v>0.525</v>
      </c>
      <c r="AA2259" s="5">
        <f>VLOOKUP(A2259,BUSINESS!$A$2:$J$2692,6,0)</f>
        <v>19</v>
      </c>
      <c r="AB2259" s="5">
        <f>VLOOKUP(A2259,BUSINESS!$A$2:$J$2692,7,0)</f>
        <v>0</v>
      </c>
      <c r="AC2259" s="5">
        <f>VLOOKUP(A2259,BUSINESS!$A$2:$J$2692,8,0)</f>
        <v>172</v>
      </c>
      <c r="AD2259" s="35">
        <f>VLOOKUP(A2259,BUSINESS!$A$2:$J$2692,9,0)</f>
        <v>0.6</v>
      </c>
      <c r="AE2259" s="35">
        <f>VLOOKUP(A2259,BUSINESS!$A$2:$J$2692,10,0)</f>
        <v>1.458</v>
      </c>
    </row>
    <row r="2260" customHeight="1" spans="1:31">
      <c r="A2260" s="22" t="str">
        <f t="shared" si="0"/>
        <v>St. Kitts and Nevis-The Americas2009</v>
      </c>
      <c r="B2260" s="22" t="s">
        <v>243</v>
      </c>
      <c r="C2260" s="22" t="s">
        <v>75</v>
      </c>
      <c r="D2260" s="23">
        <v>2009</v>
      </c>
      <c r="E2260" s="25">
        <v>708888889</v>
      </c>
      <c r="F2260" s="24">
        <f t="shared" si="1"/>
        <v>13703.3672072838</v>
      </c>
      <c r="G2260" s="26">
        <v>0.05</v>
      </c>
      <c r="H2260" s="27">
        <v>686</v>
      </c>
      <c r="I2260" s="26">
        <v>0.088</v>
      </c>
      <c r="J2260" s="5">
        <f>VLOOKUP(A2260,ENERGY!$A$2:$F$2692,5,0)</f>
        <v>79</v>
      </c>
      <c r="K2260" s="5">
        <f t="shared" si="2"/>
        <v>0.00152713073398929</v>
      </c>
      <c r="L2260" s="31">
        <f>VLOOKUP(A2260,ENERGY!$A$2:$F$2692,6,0)</f>
        <v>235</v>
      </c>
      <c r="M2260" s="31">
        <f t="shared" si="3"/>
        <v>0.00454273066439852</v>
      </c>
      <c r="N2260" s="32">
        <f>VLOOKUP(A2260,'HUMAN RESOURCES'!$A$2:$M$2692,5,0)</f>
        <v>0.033</v>
      </c>
      <c r="O2260" s="32">
        <f>VLOOKUP(A2260,'HUMAN RESOURCES'!$A$2:$M$2692,6,0)</f>
        <v>0.028</v>
      </c>
      <c r="P2260" s="31">
        <f>VLOOKUP(A2260,'HUMAN RESOURCES'!$A$2:$M$2692,7,0)</f>
        <v>0</v>
      </c>
      <c r="Q2260" s="5">
        <f>VLOOKUP(A2260,'HUMAN RESOURCES'!$A$2:$M$2692,8,0)</f>
        <v>0</v>
      </c>
      <c r="R2260" s="5">
        <f>VLOOKUP(A2260,'HUMAN RESOURCES'!$A$2:$M$2692,9,0)</f>
        <v>0</v>
      </c>
      <c r="S2260" s="5">
        <f>VLOOKUP(A2260,'HUMAN RESOURCES'!$A$2:$M$2692,10,0)</f>
        <v>0</v>
      </c>
      <c r="T2260" s="5">
        <f>VLOOKUP(A2260,'HUMAN RESOURCES'!$A$2:$M$2692,11,0)</f>
        <v>0</v>
      </c>
      <c r="U2260" s="5">
        <f>VLOOKUP(A2260,'HUMAN RESOURCES'!$A$2:$M$2692,12,0)</f>
        <v>51731</v>
      </c>
      <c r="V2260" s="35">
        <f>VLOOKUP(A2260,'HUMAN RESOURCES'!$A$2:$M$2692,13,0)</f>
        <v>0.318</v>
      </c>
      <c r="W2260" s="38">
        <f>VLOOKUP(A2260,TOURISM!$A$2:$F$2692,5,0)</f>
        <v>83000000</v>
      </c>
      <c r="X2260" s="39">
        <f>VLOOKUP(A2260,TOURISM!$A$2:$F$2692,6,0)</f>
        <v>11000000</v>
      </c>
      <c r="Y2260" s="43">
        <f t="shared" si="4"/>
        <v>11.123595509189</v>
      </c>
      <c r="Z2260" s="35">
        <f>VLOOKUP(A2260,BUSINESS!$A$2:$J$2692,5,0)</f>
        <v>0.525</v>
      </c>
      <c r="AA2260" s="5">
        <f>VLOOKUP(A2260,BUSINESS!$A$2:$J$2692,6,0)</f>
        <v>19</v>
      </c>
      <c r="AB2260" s="5">
        <f>VLOOKUP(A2260,BUSINESS!$A$2:$J$2692,7,0)</f>
        <v>0</v>
      </c>
      <c r="AC2260" s="5">
        <f>VLOOKUP(A2260,BUSINESS!$A$2:$J$2692,8,0)</f>
        <v>155</v>
      </c>
      <c r="AD2260" s="35">
        <f>VLOOKUP(A2260,BUSINESS!$A$2:$J$2692,9,0)</f>
        <v>0.69</v>
      </c>
      <c r="AE2260" s="35">
        <f>VLOOKUP(A2260,BUSINESS!$A$2:$J$2692,10,0)</f>
        <v>1.459</v>
      </c>
    </row>
    <row r="2261" customHeight="1" spans="1:31">
      <c r="A2261" s="22" t="str">
        <f t="shared" si="0"/>
        <v>St. Kitts and Nevis-The Americas2010</v>
      </c>
      <c r="B2261" s="22" t="s">
        <v>243</v>
      </c>
      <c r="C2261" s="22" t="s">
        <v>75</v>
      </c>
      <c r="D2261" s="23">
        <v>2010</v>
      </c>
      <c r="E2261" s="25">
        <v>692222222</v>
      </c>
      <c r="F2261" s="24">
        <f t="shared" si="1"/>
        <v>13222.4599251222</v>
      </c>
      <c r="G2261" s="26">
        <v>0.054</v>
      </c>
      <c r="H2261" s="27">
        <v>739</v>
      </c>
      <c r="I2261" s="26">
        <v>0.086</v>
      </c>
      <c r="J2261" s="5">
        <f>VLOOKUP(A2261,ENERGY!$A$2:$F$2692,5,0)</f>
        <v>79</v>
      </c>
      <c r="K2261" s="5">
        <f t="shared" si="2"/>
        <v>0.00150901589242054</v>
      </c>
      <c r="L2261" s="31">
        <f>VLOOKUP(A2261,ENERGY!$A$2:$F$2692,6,0)</f>
        <v>235</v>
      </c>
      <c r="M2261" s="31">
        <f t="shared" si="3"/>
        <v>0.00448884474327628</v>
      </c>
      <c r="N2261" s="32">
        <f>VLOOKUP(A2261,'HUMAN RESOURCES'!$A$2:$M$2692,5,0)</f>
        <v>0</v>
      </c>
      <c r="O2261" s="32">
        <f>VLOOKUP(A2261,'HUMAN RESOURCES'!$A$2:$M$2692,6,0)</f>
        <v>0.032</v>
      </c>
      <c r="P2261" s="31">
        <f>VLOOKUP(A2261,'HUMAN RESOURCES'!$A$2:$M$2692,7,0)</f>
        <v>0</v>
      </c>
      <c r="Q2261" s="5">
        <f>VLOOKUP(A2261,'HUMAN RESOURCES'!$A$2:$M$2692,8,0)</f>
        <v>0</v>
      </c>
      <c r="R2261" s="5">
        <f>VLOOKUP(A2261,'HUMAN RESOURCES'!$A$2:$M$2692,9,0)</f>
        <v>0</v>
      </c>
      <c r="S2261" s="5">
        <f>VLOOKUP(A2261,'HUMAN RESOURCES'!$A$2:$M$2692,10,0)</f>
        <v>0</v>
      </c>
      <c r="T2261" s="5">
        <f>VLOOKUP(A2261,'HUMAN RESOURCES'!$A$2:$M$2692,11,0)</f>
        <v>0</v>
      </c>
      <c r="U2261" s="5">
        <f>VLOOKUP(A2261,'HUMAN RESOURCES'!$A$2:$M$2692,12,0)</f>
        <v>52352</v>
      </c>
      <c r="V2261" s="35">
        <f>VLOOKUP(A2261,'HUMAN RESOURCES'!$A$2:$M$2692,13,0)</f>
        <v>0.318</v>
      </c>
      <c r="W2261" s="38">
        <f>VLOOKUP(A2261,TOURISM!$A$2:$F$2692,5,0)</f>
        <v>90000000</v>
      </c>
      <c r="X2261" s="39">
        <f>VLOOKUP(A2261,TOURISM!$A$2:$F$2692,6,0)</f>
        <v>13000000</v>
      </c>
      <c r="Y2261" s="43">
        <f t="shared" si="4"/>
        <v>10.9867751802618</v>
      </c>
      <c r="Z2261" s="35">
        <f>VLOOKUP(A2261,BUSINESS!$A$2:$J$2692,5,0)</f>
        <v>0.525</v>
      </c>
      <c r="AA2261" s="5">
        <f>VLOOKUP(A2261,BUSINESS!$A$2:$J$2692,6,0)</f>
        <v>19</v>
      </c>
      <c r="AB2261" s="5">
        <f>VLOOKUP(A2261,BUSINESS!$A$2:$J$2692,7,0)</f>
        <v>0</v>
      </c>
      <c r="AC2261" s="5">
        <f>VLOOKUP(A2261,BUSINESS!$A$2:$J$2692,8,0)</f>
        <v>155</v>
      </c>
      <c r="AD2261" s="35">
        <f>VLOOKUP(A2261,BUSINESS!$A$2:$J$2692,9,0)</f>
        <v>0.76</v>
      </c>
      <c r="AE2261" s="35">
        <f>VLOOKUP(A2261,BUSINESS!$A$2:$J$2692,10,0)</f>
        <v>1.528</v>
      </c>
    </row>
    <row r="2262" customHeight="1" spans="1:31">
      <c r="A2262" s="22" t="str">
        <f t="shared" si="0"/>
        <v>St. Kitts and Nevis-The Americas2011</v>
      </c>
      <c r="B2262" s="22" t="s">
        <v>243</v>
      </c>
      <c r="C2262" s="22" t="s">
        <v>75</v>
      </c>
      <c r="D2262" s="23">
        <v>2011</v>
      </c>
      <c r="E2262" s="25">
        <v>728148148</v>
      </c>
      <c r="F2262" s="24">
        <f t="shared" si="1"/>
        <v>13746.1657888278</v>
      </c>
      <c r="G2262" s="26">
        <v>0.058</v>
      </c>
      <c r="H2262" s="27">
        <v>820</v>
      </c>
      <c r="I2262" s="26">
        <v>0.094</v>
      </c>
      <c r="J2262" s="5">
        <f>VLOOKUP(A2262,ENERGY!$A$2:$F$2692,5,0)</f>
        <v>0</v>
      </c>
      <c r="K2262" s="5">
        <f t="shared" si="2"/>
        <v>0</v>
      </c>
      <c r="L2262" s="31">
        <f>VLOOKUP(A2262,ENERGY!$A$2:$F$2692,6,0)</f>
        <v>220</v>
      </c>
      <c r="M2262" s="31">
        <f t="shared" si="3"/>
        <v>0.00415321591059259</v>
      </c>
      <c r="N2262" s="32">
        <f>VLOOKUP(A2262,'HUMAN RESOURCES'!$A$2:$M$2692,5,0)</f>
        <v>0.014</v>
      </c>
      <c r="O2262" s="32">
        <f>VLOOKUP(A2262,'HUMAN RESOURCES'!$A$2:$M$2692,6,0)</f>
        <v>0.004</v>
      </c>
      <c r="P2262" s="31">
        <f>VLOOKUP(A2262,'HUMAN RESOURCES'!$A$2:$M$2692,7,0)</f>
        <v>0</v>
      </c>
      <c r="Q2262" s="5">
        <f>VLOOKUP(A2262,'HUMAN RESOURCES'!$A$2:$M$2692,8,0)</f>
        <v>0</v>
      </c>
      <c r="R2262" s="5">
        <f>VLOOKUP(A2262,'HUMAN RESOURCES'!$A$2:$M$2692,9,0)</f>
        <v>0</v>
      </c>
      <c r="S2262" s="5">
        <f>VLOOKUP(A2262,'HUMAN RESOURCES'!$A$2:$M$2692,10,0)</f>
        <v>0</v>
      </c>
      <c r="T2262" s="5">
        <f>VLOOKUP(A2262,'HUMAN RESOURCES'!$A$2:$M$2692,11,0)</f>
        <v>0</v>
      </c>
      <c r="U2262" s="5">
        <f>VLOOKUP(A2262,'HUMAN RESOURCES'!$A$2:$M$2692,12,0)</f>
        <v>52971</v>
      </c>
      <c r="V2262" s="35">
        <f>VLOOKUP(A2262,'HUMAN RESOURCES'!$A$2:$M$2692,13,0)</f>
        <v>0.318</v>
      </c>
      <c r="W2262" s="38">
        <f>VLOOKUP(A2262,TOURISM!$A$2:$F$2692,5,0)</f>
        <v>94000000</v>
      </c>
      <c r="X2262" s="39">
        <f>VLOOKUP(A2262,TOURISM!$A$2:$F$2692,6,0)</f>
        <v>14000000</v>
      </c>
      <c r="Y2262" s="43">
        <f t="shared" si="4"/>
        <v>10.931174086856</v>
      </c>
      <c r="Z2262" s="35">
        <f>VLOOKUP(A2262,BUSINESS!$A$2:$J$2692,5,0)</f>
        <v>0.525</v>
      </c>
      <c r="AA2262" s="5">
        <f>VLOOKUP(A2262,BUSINESS!$A$2:$J$2692,6,0)</f>
        <v>19</v>
      </c>
      <c r="AB2262" s="5">
        <f>VLOOKUP(A2262,BUSINESS!$A$2:$J$2692,7,0)</f>
        <v>0</v>
      </c>
      <c r="AC2262" s="5">
        <f>VLOOKUP(A2262,BUSINESS!$A$2:$J$2692,8,0)</f>
        <v>203</v>
      </c>
      <c r="AD2262" s="35">
        <f>VLOOKUP(A2262,BUSINESS!$A$2:$J$2692,9,0)</f>
        <v>0.776</v>
      </c>
      <c r="AE2262" s="35">
        <f>VLOOKUP(A2262,BUSINESS!$A$2:$J$2692,10,0)</f>
        <v>1.454</v>
      </c>
    </row>
    <row r="2263" customHeight="1" spans="1:31">
      <c r="A2263" s="22" t="str">
        <f t="shared" si="0"/>
        <v>St. Kitts and Nevis-The Americas2012</v>
      </c>
      <c r="B2263" s="22" t="s">
        <v>243</v>
      </c>
      <c r="C2263" s="22" t="s">
        <v>75</v>
      </c>
      <c r="D2263" s="23">
        <v>2012</v>
      </c>
      <c r="E2263" s="25">
        <v>731851852</v>
      </c>
      <c r="F2263" s="24">
        <f t="shared" si="1"/>
        <v>13658.0294864139</v>
      </c>
      <c r="G2263" s="26">
        <v>0.059</v>
      </c>
      <c r="H2263" s="27">
        <v>825</v>
      </c>
      <c r="I2263" s="26">
        <v>0.087</v>
      </c>
      <c r="J2263" s="5">
        <f>VLOOKUP(A2263,ENERGY!$A$2:$F$2692,5,0)</f>
        <v>0</v>
      </c>
      <c r="K2263" s="5">
        <f t="shared" si="2"/>
        <v>0</v>
      </c>
      <c r="L2263" s="31">
        <f>VLOOKUP(A2263,ENERGY!$A$2:$F$2692,6,0)</f>
        <v>103</v>
      </c>
      <c r="M2263" s="31">
        <f t="shared" si="3"/>
        <v>0.00192221558674231</v>
      </c>
      <c r="N2263" s="32">
        <f>VLOOKUP(A2263,'HUMAN RESOURCES'!$A$2:$M$2692,5,0)</f>
        <v>0.015</v>
      </c>
      <c r="O2263" s="32">
        <f>VLOOKUP(A2263,'HUMAN RESOURCES'!$A$2:$M$2692,6,0)</f>
        <v>0.005</v>
      </c>
      <c r="P2263" s="31">
        <f>VLOOKUP(A2263,'HUMAN RESOURCES'!$A$2:$M$2692,7,0)</f>
        <v>0</v>
      </c>
      <c r="Q2263" s="5">
        <f>VLOOKUP(A2263,'HUMAN RESOURCES'!$A$2:$M$2692,8,0)</f>
        <v>0</v>
      </c>
      <c r="R2263" s="5">
        <f>VLOOKUP(A2263,'HUMAN RESOURCES'!$A$2:$M$2692,9,0)</f>
        <v>0</v>
      </c>
      <c r="S2263" s="5">
        <f>VLOOKUP(A2263,'HUMAN RESOURCES'!$A$2:$M$2692,10,0)</f>
        <v>0</v>
      </c>
      <c r="T2263" s="5">
        <f>VLOOKUP(A2263,'HUMAN RESOURCES'!$A$2:$M$2692,11,0)</f>
        <v>0</v>
      </c>
      <c r="U2263" s="5">
        <f>VLOOKUP(A2263,'HUMAN RESOURCES'!$A$2:$M$2692,12,0)</f>
        <v>53584</v>
      </c>
      <c r="V2263" s="35">
        <f>VLOOKUP(A2263,'HUMAN RESOURCES'!$A$2:$M$2692,13,0)</f>
        <v>0.318</v>
      </c>
      <c r="W2263" s="38">
        <f>VLOOKUP(A2263,TOURISM!$A$2:$F$2692,5,0)</f>
        <v>94000000</v>
      </c>
      <c r="X2263" s="39">
        <f>VLOOKUP(A2263,TOURISM!$A$2:$F$2692,6,0)</f>
        <v>14000000</v>
      </c>
      <c r="Y2263" s="43">
        <f t="shared" si="4"/>
        <v>32.4412969531868</v>
      </c>
      <c r="Z2263" s="35">
        <f>VLOOKUP(A2263,BUSINESS!$A$2:$J$2692,5,0)</f>
        <v>0.519</v>
      </c>
      <c r="AA2263" s="5">
        <f>VLOOKUP(A2263,BUSINESS!$A$2:$J$2692,6,0)</f>
        <v>19</v>
      </c>
      <c r="AB2263" s="5">
        <f>VLOOKUP(A2263,BUSINESS!$A$2:$J$2692,7,0)</f>
        <v>97</v>
      </c>
      <c r="AC2263" s="5">
        <f>VLOOKUP(A2263,BUSINESS!$A$2:$J$2692,8,0)</f>
        <v>203</v>
      </c>
      <c r="AD2263" s="35">
        <f>VLOOKUP(A2263,BUSINESS!$A$2:$J$2692,9,0)</f>
        <v>0.793</v>
      </c>
      <c r="AE2263" s="35">
        <f>VLOOKUP(A2263,BUSINESS!$A$2:$J$2692,10,0)</f>
        <v>1.418</v>
      </c>
    </row>
    <row r="2264" customHeight="1" spans="1:31">
      <c r="A2264" s="22" t="str">
        <f t="shared" si="0"/>
        <v>St. Lucia-The Americas2000</v>
      </c>
      <c r="B2264" s="22" t="s">
        <v>244</v>
      </c>
      <c r="C2264" s="22" t="s">
        <v>75</v>
      </c>
      <c r="D2264" s="23">
        <v>2000</v>
      </c>
      <c r="E2264" s="25">
        <v>764457723</v>
      </c>
      <c r="F2264" s="24">
        <f t="shared" si="1"/>
        <v>4870.73968614008</v>
      </c>
      <c r="G2264" s="26">
        <v>0.056</v>
      </c>
      <c r="H2264" s="27">
        <v>272</v>
      </c>
      <c r="I2264" s="26">
        <v>0.131</v>
      </c>
      <c r="J2264" s="5">
        <f>VLOOKUP(A2264,ENERGY!$A$2:$F$2692,5,0)</f>
        <v>0</v>
      </c>
      <c r="K2264" s="5">
        <f t="shared" si="2"/>
        <v>0</v>
      </c>
      <c r="L2264" s="31">
        <f>VLOOKUP(A2264,ENERGY!$A$2:$F$2692,6,0)</f>
        <v>0</v>
      </c>
      <c r="M2264" s="31">
        <f t="shared" si="3"/>
        <v>0</v>
      </c>
      <c r="N2264" s="32">
        <f>VLOOKUP(A2264,'HUMAN RESOURCES'!$A$2:$M$2692,5,0)</f>
        <v>0.017</v>
      </c>
      <c r="O2264" s="32">
        <f>VLOOKUP(A2264,'HUMAN RESOURCES'!$A$2:$M$2692,6,0)</f>
        <v>0</v>
      </c>
      <c r="P2264" s="31">
        <f>VLOOKUP(A2264,'HUMAN RESOURCES'!$A$2:$M$2692,7,0)</f>
        <v>73</v>
      </c>
      <c r="Q2264" s="5">
        <f>VLOOKUP(A2264,'HUMAN RESOURCES'!$A$2:$M$2692,8,0)</f>
        <v>70</v>
      </c>
      <c r="R2264" s="5">
        <f>VLOOKUP(A2264,'HUMAN RESOURCES'!$A$2:$M$2692,9,0)</f>
        <v>0.322</v>
      </c>
      <c r="S2264" s="5">
        <f>VLOOKUP(A2264,'HUMAN RESOURCES'!$A$2:$M$2692,10,0)</f>
        <v>0.602</v>
      </c>
      <c r="T2264" s="5">
        <f>VLOOKUP(A2264,'HUMAN RESOURCES'!$A$2:$M$2692,11,0)</f>
        <v>0.076</v>
      </c>
      <c r="U2264" s="5">
        <f>VLOOKUP(A2264,'HUMAN RESOURCES'!$A$2:$M$2692,12,0)</f>
        <v>156949</v>
      </c>
      <c r="V2264" s="35">
        <f>VLOOKUP(A2264,'HUMAN RESOURCES'!$A$2:$M$2692,13,0)</f>
        <v>0.278</v>
      </c>
      <c r="W2264" s="38">
        <f>VLOOKUP(A2264,TOURISM!$A$2:$F$2692,5,0)</f>
        <v>281000000</v>
      </c>
      <c r="X2264" s="39">
        <f>VLOOKUP(A2264,TOURISM!$A$2:$F$2692,6,0)</f>
        <v>33000000</v>
      </c>
      <c r="Y2264" s="43">
        <f t="shared" si="4"/>
        <v>28.3781867941371</v>
      </c>
      <c r="Z2264" s="35">
        <f>VLOOKUP(A2264,BUSINESS!$A$2:$J$2692,5,0)</f>
        <v>0</v>
      </c>
      <c r="AA2264" s="5">
        <f>VLOOKUP(A2264,BUSINESS!$A$2:$J$2692,6,0)</f>
        <v>0</v>
      </c>
      <c r="AB2264" s="5">
        <f>VLOOKUP(A2264,BUSINESS!$A$2:$J$2692,7,0)</f>
        <v>0</v>
      </c>
      <c r="AC2264" s="5">
        <f>VLOOKUP(A2264,BUSINESS!$A$2:$J$2692,8,0)</f>
        <v>0</v>
      </c>
      <c r="AD2264" s="35">
        <f>VLOOKUP(A2264,BUSINESS!$A$2:$J$2692,9,0)</f>
        <v>0.051</v>
      </c>
      <c r="AE2264" s="35">
        <f>VLOOKUP(A2264,BUSINESS!$A$2:$J$2692,10,0)</f>
        <v>0.016</v>
      </c>
    </row>
    <row r="2265" customHeight="1" spans="1:31">
      <c r="A2265" s="22" t="str">
        <f t="shared" si="0"/>
        <v>St. Lucia-The Americas2001</v>
      </c>
      <c r="B2265" s="22" t="s">
        <v>244</v>
      </c>
      <c r="C2265" s="22" t="s">
        <v>75</v>
      </c>
      <c r="D2265" s="23">
        <v>2001</v>
      </c>
      <c r="E2265" s="25">
        <v>708290496</v>
      </c>
      <c r="F2265" s="24">
        <f t="shared" si="1"/>
        <v>4464.48468956823</v>
      </c>
      <c r="G2265" s="26">
        <v>0.062</v>
      </c>
      <c r="H2265" s="27">
        <v>278</v>
      </c>
      <c r="I2265" s="26">
        <v>0.13</v>
      </c>
      <c r="J2265" s="5">
        <f>VLOOKUP(A2265,ENERGY!$A$2:$F$2692,5,0)</f>
        <v>0</v>
      </c>
      <c r="K2265" s="5">
        <f t="shared" si="2"/>
        <v>0</v>
      </c>
      <c r="L2265" s="31">
        <f>VLOOKUP(A2265,ENERGY!$A$2:$F$2692,6,0)</f>
        <v>0</v>
      </c>
      <c r="M2265" s="31">
        <f t="shared" si="3"/>
        <v>0</v>
      </c>
      <c r="N2265" s="32">
        <f>VLOOKUP(A2265,'HUMAN RESOURCES'!$A$2:$M$2692,5,0)</f>
        <v>0.017</v>
      </c>
      <c r="O2265" s="32">
        <f>VLOOKUP(A2265,'HUMAN RESOURCES'!$A$2:$M$2692,6,0)</f>
        <v>0</v>
      </c>
      <c r="P2265" s="31">
        <f>VLOOKUP(A2265,'HUMAN RESOURCES'!$A$2:$M$2692,7,0)</f>
        <v>74</v>
      </c>
      <c r="Q2265" s="5">
        <f>VLOOKUP(A2265,'HUMAN RESOURCES'!$A$2:$M$2692,8,0)</f>
        <v>70</v>
      </c>
      <c r="R2265" s="5">
        <f>VLOOKUP(A2265,'HUMAN RESOURCES'!$A$2:$M$2692,9,0)</f>
        <v>0.315</v>
      </c>
      <c r="S2265" s="5">
        <f>VLOOKUP(A2265,'HUMAN RESOURCES'!$A$2:$M$2692,10,0)</f>
        <v>0.61</v>
      </c>
      <c r="T2265" s="5">
        <f>VLOOKUP(A2265,'HUMAN RESOURCES'!$A$2:$M$2692,11,0)</f>
        <v>0.075</v>
      </c>
      <c r="U2265" s="5">
        <f>VLOOKUP(A2265,'HUMAN RESOURCES'!$A$2:$M$2692,12,0)</f>
        <v>158650</v>
      </c>
      <c r="V2265" s="35">
        <f>VLOOKUP(A2265,'HUMAN RESOURCES'!$A$2:$M$2692,13,0)</f>
        <v>0.275</v>
      </c>
      <c r="W2265" s="38">
        <f>VLOOKUP(A2265,TOURISM!$A$2:$F$2692,5,0)</f>
        <v>233000000</v>
      </c>
      <c r="X2265" s="39">
        <f>VLOOKUP(A2265,TOURISM!$A$2:$F$2692,6,0)</f>
        <v>32000000</v>
      </c>
      <c r="Y2265" s="43">
        <f t="shared" si="4"/>
        <v>24.3420845252524</v>
      </c>
      <c r="Z2265" s="35">
        <f>VLOOKUP(A2265,BUSINESS!$A$2:$J$2692,5,0)</f>
        <v>0</v>
      </c>
      <c r="AA2265" s="5">
        <f>VLOOKUP(A2265,BUSINESS!$A$2:$J$2692,6,0)</f>
        <v>0</v>
      </c>
      <c r="AB2265" s="5">
        <f>VLOOKUP(A2265,BUSINESS!$A$2:$J$2692,7,0)</f>
        <v>0</v>
      </c>
      <c r="AC2265" s="5">
        <f>VLOOKUP(A2265,BUSINESS!$A$2:$J$2692,8,0)</f>
        <v>0</v>
      </c>
      <c r="AD2265" s="35">
        <f>VLOOKUP(A2265,BUSINESS!$A$2:$J$2692,9,0)</f>
        <v>0.082</v>
      </c>
      <c r="AE2265" s="35">
        <f>VLOOKUP(A2265,BUSINESS!$A$2:$J$2692,10,0)</f>
        <v>0.017</v>
      </c>
    </row>
    <row r="2266" customHeight="1" spans="1:31">
      <c r="A2266" s="22" t="str">
        <f t="shared" si="0"/>
        <v>St. Lucia-The Americas2002</v>
      </c>
      <c r="B2266" s="22" t="s">
        <v>244</v>
      </c>
      <c r="C2266" s="22" t="s">
        <v>75</v>
      </c>
      <c r="D2266" s="23">
        <v>2002</v>
      </c>
      <c r="E2266" s="25">
        <v>723027643</v>
      </c>
      <c r="F2266" s="24">
        <f t="shared" si="1"/>
        <v>4512.80228065686</v>
      </c>
      <c r="G2266" s="26">
        <v>0.064</v>
      </c>
      <c r="H2266" s="27">
        <v>289</v>
      </c>
      <c r="I2266" s="26">
        <v>0.126</v>
      </c>
      <c r="J2266" s="5">
        <f>VLOOKUP(A2266,ENERGY!$A$2:$F$2692,5,0)</f>
        <v>0</v>
      </c>
      <c r="K2266" s="5">
        <f t="shared" si="2"/>
        <v>0</v>
      </c>
      <c r="L2266" s="31">
        <f>VLOOKUP(A2266,ENERGY!$A$2:$F$2692,6,0)</f>
        <v>403</v>
      </c>
      <c r="M2266" s="31">
        <f t="shared" si="3"/>
        <v>0.00251533857206164</v>
      </c>
      <c r="N2266" s="32">
        <f>VLOOKUP(A2266,'HUMAN RESOURCES'!$A$2:$M$2692,5,0)</f>
        <v>0.018</v>
      </c>
      <c r="O2266" s="32">
        <f>VLOOKUP(A2266,'HUMAN RESOURCES'!$A$2:$M$2692,6,0)</f>
        <v>0</v>
      </c>
      <c r="P2266" s="31">
        <f>VLOOKUP(A2266,'HUMAN RESOURCES'!$A$2:$M$2692,7,0)</f>
        <v>74</v>
      </c>
      <c r="Q2266" s="5">
        <f>VLOOKUP(A2266,'HUMAN RESOURCES'!$A$2:$M$2692,8,0)</f>
        <v>70</v>
      </c>
      <c r="R2266" s="5">
        <f>VLOOKUP(A2266,'HUMAN RESOURCES'!$A$2:$M$2692,9,0)</f>
        <v>0.308</v>
      </c>
      <c r="S2266" s="5">
        <f>VLOOKUP(A2266,'HUMAN RESOURCES'!$A$2:$M$2692,10,0)</f>
        <v>0.619</v>
      </c>
      <c r="T2266" s="5">
        <f>VLOOKUP(A2266,'HUMAN RESOURCES'!$A$2:$M$2692,11,0)</f>
        <v>0.073</v>
      </c>
      <c r="U2266" s="5">
        <f>VLOOKUP(A2266,'HUMAN RESOURCES'!$A$2:$M$2692,12,0)</f>
        <v>160217</v>
      </c>
      <c r="V2266" s="35">
        <f>VLOOKUP(A2266,'HUMAN RESOURCES'!$A$2:$M$2692,13,0)</f>
        <v>0.263</v>
      </c>
      <c r="W2266" s="38">
        <f>VLOOKUP(A2266,TOURISM!$A$2:$F$2692,5,0)</f>
        <v>210000000</v>
      </c>
      <c r="X2266" s="39">
        <f>VLOOKUP(A2266,TOURISM!$A$2:$F$2692,6,0)</f>
        <v>34000000</v>
      </c>
      <c r="Y2266" s="43">
        <f t="shared" si="4"/>
        <v>31.4844393668206</v>
      </c>
      <c r="Z2266" s="35">
        <f>VLOOKUP(A2266,BUSINESS!$A$2:$J$2692,5,0)</f>
        <v>0</v>
      </c>
      <c r="AA2266" s="5">
        <f>VLOOKUP(A2266,BUSINESS!$A$2:$J$2692,6,0)</f>
        <v>0</v>
      </c>
      <c r="AB2266" s="5">
        <f>VLOOKUP(A2266,BUSINESS!$A$2:$J$2692,7,0)</f>
        <v>0</v>
      </c>
      <c r="AC2266" s="5">
        <f>VLOOKUP(A2266,BUSINESS!$A$2:$J$2692,8,0)</f>
        <v>0</v>
      </c>
      <c r="AD2266" s="35">
        <f>VLOOKUP(A2266,BUSINESS!$A$2:$J$2692,9,0)</f>
        <v>0.146</v>
      </c>
      <c r="AE2266" s="35">
        <f>VLOOKUP(A2266,BUSINESS!$A$2:$J$2692,10,0)</f>
        <v>0.089</v>
      </c>
    </row>
    <row r="2267" customHeight="1" spans="1:31">
      <c r="A2267" s="22" t="str">
        <f t="shared" si="0"/>
        <v>St. Lucia-The Americas2003</v>
      </c>
      <c r="B2267" s="22" t="s">
        <v>244</v>
      </c>
      <c r="C2267" s="22" t="s">
        <v>75</v>
      </c>
      <c r="D2267" s="23">
        <v>2003</v>
      </c>
      <c r="E2267" s="25">
        <v>781338353</v>
      </c>
      <c r="F2267" s="24">
        <f t="shared" si="1"/>
        <v>4830.0529963033</v>
      </c>
      <c r="G2267" s="26">
        <v>0.062</v>
      </c>
      <c r="H2267" s="27">
        <v>299</v>
      </c>
      <c r="I2267" s="26">
        <v>0.15</v>
      </c>
      <c r="J2267" s="5">
        <f>VLOOKUP(A2267,ENERGY!$A$2:$F$2692,5,0)</f>
        <v>0</v>
      </c>
      <c r="K2267" s="5">
        <f t="shared" si="2"/>
        <v>0</v>
      </c>
      <c r="L2267" s="31">
        <f>VLOOKUP(A2267,ENERGY!$A$2:$F$2692,6,0)</f>
        <v>385</v>
      </c>
      <c r="M2267" s="31">
        <f t="shared" si="3"/>
        <v>0.00237998096015232</v>
      </c>
      <c r="N2267" s="32">
        <f>VLOOKUP(A2267,'HUMAN RESOURCES'!$A$2:$M$2692,5,0)</f>
        <v>0.019</v>
      </c>
      <c r="O2267" s="32">
        <f>VLOOKUP(A2267,'HUMAN RESOURCES'!$A$2:$M$2692,6,0)</f>
        <v>0</v>
      </c>
      <c r="P2267" s="31">
        <f>VLOOKUP(A2267,'HUMAN RESOURCES'!$A$2:$M$2692,7,0)</f>
        <v>74</v>
      </c>
      <c r="Q2267" s="5">
        <f>VLOOKUP(A2267,'HUMAN RESOURCES'!$A$2:$M$2692,8,0)</f>
        <v>70</v>
      </c>
      <c r="R2267" s="5">
        <f>VLOOKUP(A2267,'HUMAN RESOURCES'!$A$2:$M$2692,9,0)</f>
        <v>0.3</v>
      </c>
      <c r="S2267" s="5">
        <f>VLOOKUP(A2267,'HUMAN RESOURCES'!$A$2:$M$2692,10,0)</f>
        <v>0.628</v>
      </c>
      <c r="T2267" s="5">
        <f>VLOOKUP(A2267,'HUMAN RESOURCES'!$A$2:$M$2692,11,0)</f>
        <v>0.072</v>
      </c>
      <c r="U2267" s="5">
        <f>VLOOKUP(A2267,'HUMAN RESOURCES'!$A$2:$M$2692,12,0)</f>
        <v>161766</v>
      </c>
      <c r="V2267" s="35">
        <f>VLOOKUP(A2267,'HUMAN RESOURCES'!$A$2:$M$2692,13,0)</f>
        <v>0.252</v>
      </c>
      <c r="W2267" s="38">
        <f>VLOOKUP(A2267,TOURISM!$A$2:$F$2692,5,0)</f>
        <v>282000000</v>
      </c>
      <c r="X2267" s="39">
        <f>VLOOKUP(A2267,TOURISM!$A$2:$F$2692,6,0)</f>
        <v>36000000</v>
      </c>
      <c r="Y2267" s="43">
        <f t="shared" si="4"/>
        <v>33.6729610713305</v>
      </c>
      <c r="Z2267" s="35">
        <f>VLOOKUP(A2267,BUSINESS!$A$2:$J$2692,5,0)</f>
        <v>0</v>
      </c>
      <c r="AA2267" s="5">
        <f>VLOOKUP(A2267,BUSINESS!$A$2:$J$2692,6,0)</f>
        <v>0</v>
      </c>
      <c r="AB2267" s="5">
        <f>VLOOKUP(A2267,BUSINESS!$A$2:$J$2692,7,0)</f>
        <v>0</v>
      </c>
      <c r="AC2267" s="5">
        <f>VLOOKUP(A2267,BUSINESS!$A$2:$J$2692,8,0)</f>
        <v>0</v>
      </c>
      <c r="AD2267" s="35">
        <f>VLOOKUP(A2267,BUSINESS!$A$2:$J$2692,9,0)</f>
        <v>0.21</v>
      </c>
      <c r="AE2267" s="35">
        <f>VLOOKUP(A2267,BUSINESS!$A$2:$J$2692,10,0)</f>
        <v>0.612</v>
      </c>
    </row>
    <row r="2268" customHeight="1" spans="1:31">
      <c r="A2268" s="22" t="str">
        <f t="shared" si="0"/>
        <v>St. Lucia-The Americas2004</v>
      </c>
      <c r="B2268" s="22" t="s">
        <v>244</v>
      </c>
      <c r="C2268" s="22" t="s">
        <v>75</v>
      </c>
      <c r="D2268" s="23">
        <v>2004</v>
      </c>
      <c r="E2268" s="25">
        <v>858255380</v>
      </c>
      <c r="F2268" s="24">
        <f t="shared" si="1"/>
        <v>5250.55291814511</v>
      </c>
      <c r="G2268" s="26">
        <v>0.063</v>
      </c>
      <c r="H2268" s="27">
        <v>330</v>
      </c>
      <c r="I2268" s="26">
        <v>0.111</v>
      </c>
      <c r="J2268" s="5">
        <f>VLOOKUP(A2268,ENERGY!$A$2:$F$2692,5,0)</f>
        <v>0</v>
      </c>
      <c r="K2268" s="5">
        <f t="shared" si="2"/>
        <v>0</v>
      </c>
      <c r="L2268" s="31">
        <f>VLOOKUP(A2268,ENERGY!$A$2:$F$2692,6,0)</f>
        <v>396</v>
      </c>
      <c r="M2268" s="31">
        <f t="shared" si="3"/>
        <v>0.00242261103633917</v>
      </c>
      <c r="N2268" s="32">
        <f>VLOOKUP(A2268,'HUMAN RESOURCES'!$A$2:$M$2692,5,0)</f>
        <v>0.022</v>
      </c>
      <c r="O2268" s="32">
        <f>VLOOKUP(A2268,'HUMAN RESOURCES'!$A$2:$M$2692,6,0)</f>
        <v>0.02</v>
      </c>
      <c r="P2268" s="31">
        <f>VLOOKUP(A2268,'HUMAN RESOURCES'!$A$2:$M$2692,7,0)</f>
        <v>75</v>
      </c>
      <c r="Q2268" s="5">
        <f>VLOOKUP(A2268,'HUMAN RESOURCES'!$A$2:$M$2692,8,0)</f>
        <v>71</v>
      </c>
      <c r="R2268" s="5">
        <f>VLOOKUP(A2268,'HUMAN RESOURCES'!$A$2:$M$2692,9,0)</f>
        <v>0.292</v>
      </c>
      <c r="S2268" s="5">
        <f>VLOOKUP(A2268,'HUMAN RESOURCES'!$A$2:$M$2692,10,0)</f>
        <v>0.636</v>
      </c>
      <c r="T2268" s="5">
        <f>VLOOKUP(A2268,'HUMAN RESOURCES'!$A$2:$M$2692,11,0)</f>
        <v>0.072</v>
      </c>
      <c r="U2268" s="5">
        <f>VLOOKUP(A2268,'HUMAN RESOURCES'!$A$2:$M$2692,12,0)</f>
        <v>163460</v>
      </c>
      <c r="V2268" s="35">
        <f>VLOOKUP(A2268,'HUMAN RESOURCES'!$A$2:$M$2692,13,0)</f>
        <v>0.241</v>
      </c>
      <c r="W2268" s="38">
        <f>VLOOKUP(A2268,TOURISM!$A$2:$F$2692,5,0)</f>
        <v>326000000</v>
      </c>
      <c r="X2268" s="39">
        <f>VLOOKUP(A2268,TOURISM!$A$2:$F$2692,6,0)</f>
        <v>37000000</v>
      </c>
      <c r="Y2268" s="43">
        <f t="shared" si="4"/>
        <v>37.7521175424133</v>
      </c>
      <c r="Z2268" s="35">
        <f>VLOOKUP(A2268,BUSINESS!$A$2:$J$2692,5,0)</f>
        <v>0</v>
      </c>
      <c r="AA2268" s="5">
        <f>VLOOKUP(A2268,BUSINESS!$A$2:$J$2692,6,0)</f>
        <v>0</v>
      </c>
      <c r="AB2268" s="5">
        <f>VLOOKUP(A2268,BUSINESS!$A$2:$J$2692,7,0)</f>
        <v>0</v>
      </c>
      <c r="AC2268" s="5">
        <f>VLOOKUP(A2268,BUSINESS!$A$2:$J$2692,8,0)</f>
        <v>0</v>
      </c>
      <c r="AD2268" s="35">
        <f>VLOOKUP(A2268,BUSINESS!$A$2:$J$2692,9,0)</f>
        <v>0.214</v>
      </c>
      <c r="AE2268" s="35">
        <f>VLOOKUP(A2268,BUSINESS!$A$2:$J$2692,10,0)</f>
        <v>0.618</v>
      </c>
    </row>
    <row r="2269" customHeight="1" spans="1:31">
      <c r="A2269" s="22" t="str">
        <f t="shared" si="0"/>
        <v>St. Lucia-The Americas2005</v>
      </c>
      <c r="B2269" s="22" t="s">
        <v>244</v>
      </c>
      <c r="C2269" s="22" t="s">
        <v>75</v>
      </c>
      <c r="D2269" s="23">
        <v>2005</v>
      </c>
      <c r="E2269" s="25">
        <v>908558307</v>
      </c>
      <c r="F2269" s="24">
        <f t="shared" si="1"/>
        <v>5492.86491502778</v>
      </c>
      <c r="G2269" s="26">
        <v>0.063</v>
      </c>
      <c r="H2269" s="27">
        <v>348</v>
      </c>
      <c r="I2269" s="26">
        <v>0.106</v>
      </c>
      <c r="J2269" s="5">
        <f>VLOOKUP(A2269,ENERGY!$A$2:$F$2692,5,0)</f>
        <v>120</v>
      </c>
      <c r="K2269" s="5">
        <f t="shared" si="2"/>
        <v>0.000725483202041026</v>
      </c>
      <c r="L2269" s="31">
        <f>VLOOKUP(A2269,ENERGY!$A$2:$F$2692,6,0)</f>
        <v>356</v>
      </c>
      <c r="M2269" s="31">
        <f t="shared" si="3"/>
        <v>0.00215226683272171</v>
      </c>
      <c r="N2269" s="32">
        <f>VLOOKUP(A2269,'HUMAN RESOURCES'!$A$2:$M$2692,5,0)</f>
        <v>0.023</v>
      </c>
      <c r="O2269" s="32">
        <f>VLOOKUP(A2269,'HUMAN RESOURCES'!$A$2:$M$2692,6,0)</f>
        <v>0.048</v>
      </c>
      <c r="P2269" s="31">
        <f>VLOOKUP(A2269,'HUMAN RESOURCES'!$A$2:$M$2692,7,0)</f>
        <v>75</v>
      </c>
      <c r="Q2269" s="5">
        <f>VLOOKUP(A2269,'HUMAN RESOURCES'!$A$2:$M$2692,8,0)</f>
        <v>71</v>
      </c>
      <c r="R2269" s="5">
        <f>VLOOKUP(A2269,'HUMAN RESOURCES'!$A$2:$M$2692,9,0)</f>
        <v>0.285</v>
      </c>
      <c r="S2269" s="5">
        <f>VLOOKUP(A2269,'HUMAN RESOURCES'!$A$2:$M$2692,10,0)</f>
        <v>0.643</v>
      </c>
      <c r="T2269" s="5">
        <f>VLOOKUP(A2269,'HUMAN RESOURCES'!$A$2:$M$2692,11,0)</f>
        <v>0.072</v>
      </c>
      <c r="U2269" s="5">
        <f>VLOOKUP(A2269,'HUMAN RESOURCES'!$A$2:$M$2692,12,0)</f>
        <v>165407</v>
      </c>
      <c r="V2269" s="35">
        <f>VLOOKUP(A2269,'HUMAN RESOURCES'!$A$2:$M$2692,13,0)</f>
        <v>0.231</v>
      </c>
      <c r="W2269" s="38">
        <f>VLOOKUP(A2269,TOURISM!$A$2:$F$2692,5,0)</f>
        <v>382000000</v>
      </c>
      <c r="X2269" s="39">
        <f>VLOOKUP(A2269,TOURISM!$A$2:$F$2692,6,0)</f>
        <v>39000000</v>
      </c>
      <c r="Y2269" s="43">
        <f t="shared" si="4"/>
        <v>25.0474116315702</v>
      </c>
      <c r="Z2269" s="35">
        <f>VLOOKUP(A2269,BUSINESS!$A$2:$J$2692,5,0)</f>
        <v>0.357</v>
      </c>
      <c r="AA2269" s="5">
        <f>VLOOKUP(A2269,BUSINESS!$A$2:$J$2692,6,0)</f>
        <v>20</v>
      </c>
      <c r="AB2269" s="5">
        <f>VLOOKUP(A2269,BUSINESS!$A$2:$J$2692,7,0)</f>
        <v>0</v>
      </c>
      <c r="AC2269" s="5">
        <f>VLOOKUP(A2269,BUSINESS!$A$2:$J$2692,8,0)</f>
        <v>71</v>
      </c>
      <c r="AD2269" s="35">
        <f>VLOOKUP(A2269,BUSINESS!$A$2:$J$2692,9,0)</f>
        <v>0.216</v>
      </c>
      <c r="AE2269" s="35">
        <f>VLOOKUP(A2269,BUSINESS!$A$2:$J$2692,10,0)</f>
        <v>0.639</v>
      </c>
    </row>
    <row r="2270" customHeight="1" spans="1:31">
      <c r="A2270" s="22" t="str">
        <f t="shared" si="0"/>
        <v>St. Lucia-The Americas2006</v>
      </c>
      <c r="B2270" s="22" t="s">
        <v>244</v>
      </c>
      <c r="C2270" s="22" t="s">
        <v>75</v>
      </c>
      <c r="D2270" s="23">
        <v>2006</v>
      </c>
      <c r="E2270" s="25">
        <v>1018069267</v>
      </c>
      <c r="F2270" s="24">
        <f t="shared" si="1"/>
        <v>6072.29757601785</v>
      </c>
      <c r="G2270" s="26">
        <v>0.065</v>
      </c>
      <c r="H2270" s="27">
        <v>393</v>
      </c>
      <c r="I2270" s="26">
        <v>0.108</v>
      </c>
      <c r="J2270" s="5">
        <f>VLOOKUP(A2270,ENERGY!$A$2:$F$2692,5,0)</f>
        <v>0</v>
      </c>
      <c r="K2270" s="5">
        <f t="shared" si="2"/>
        <v>0</v>
      </c>
      <c r="L2270" s="31">
        <f>VLOOKUP(A2270,ENERGY!$A$2:$F$2692,6,0)</f>
        <v>363</v>
      </c>
      <c r="M2270" s="31">
        <f t="shared" si="3"/>
        <v>0.00216512185520524</v>
      </c>
      <c r="N2270" s="32">
        <f>VLOOKUP(A2270,'HUMAN RESOURCES'!$A$2:$M$2692,5,0)</f>
        <v>0.024</v>
      </c>
      <c r="O2270" s="32">
        <f>VLOOKUP(A2270,'HUMAN RESOURCES'!$A$2:$M$2692,6,0)</f>
        <v>0.033</v>
      </c>
      <c r="P2270" s="31">
        <f>VLOOKUP(A2270,'HUMAN RESOURCES'!$A$2:$M$2692,7,0)</f>
        <v>76</v>
      </c>
      <c r="Q2270" s="5">
        <f>VLOOKUP(A2270,'HUMAN RESOURCES'!$A$2:$M$2692,8,0)</f>
        <v>71</v>
      </c>
      <c r="R2270" s="5">
        <f>VLOOKUP(A2270,'HUMAN RESOURCES'!$A$2:$M$2692,9,0)</f>
        <v>0.277</v>
      </c>
      <c r="S2270" s="5">
        <f>VLOOKUP(A2270,'HUMAN RESOURCES'!$A$2:$M$2692,10,0)</f>
        <v>0.649</v>
      </c>
      <c r="T2270" s="5">
        <f>VLOOKUP(A2270,'HUMAN RESOURCES'!$A$2:$M$2692,11,0)</f>
        <v>0.074</v>
      </c>
      <c r="U2270" s="5">
        <f>VLOOKUP(A2270,'HUMAN RESOURCES'!$A$2:$M$2692,12,0)</f>
        <v>167658</v>
      </c>
      <c r="V2270" s="35">
        <f>VLOOKUP(A2270,'HUMAN RESOURCES'!$A$2:$M$2692,13,0)</f>
        <v>0.221</v>
      </c>
      <c r="W2270" s="38">
        <f>VLOOKUP(A2270,TOURISM!$A$2:$F$2692,5,0)</f>
        <v>294000000</v>
      </c>
      <c r="X2270" s="39">
        <f>VLOOKUP(A2270,TOURISM!$A$2:$F$2692,6,0)</f>
        <v>39000000</v>
      </c>
      <c r="Y2270" s="43">
        <f t="shared" si="4"/>
        <v>22.696411658471</v>
      </c>
      <c r="Z2270" s="35">
        <f>VLOOKUP(A2270,BUSINESS!$A$2:$J$2692,5,0)</f>
        <v>0.34</v>
      </c>
      <c r="AA2270" s="5">
        <f>VLOOKUP(A2270,BUSINESS!$A$2:$J$2692,6,0)</f>
        <v>20</v>
      </c>
      <c r="AB2270" s="5">
        <f>VLOOKUP(A2270,BUSINESS!$A$2:$J$2692,7,0)</f>
        <v>0</v>
      </c>
      <c r="AC2270" s="5">
        <f>VLOOKUP(A2270,BUSINESS!$A$2:$J$2692,8,0)</f>
        <v>71</v>
      </c>
      <c r="AD2270" s="35">
        <f>VLOOKUP(A2270,BUSINESS!$A$2:$J$2692,9,0)</f>
        <v>0.245</v>
      </c>
      <c r="AE2270" s="35">
        <f>VLOOKUP(A2270,BUSINESS!$A$2:$J$2692,10,0)</f>
        <v>0.63</v>
      </c>
    </row>
    <row r="2271" customHeight="1" spans="1:31">
      <c r="A2271" s="22" t="str">
        <f t="shared" si="0"/>
        <v>St. Lucia-The Americas2007</v>
      </c>
      <c r="B2271" s="22" t="s">
        <v>244</v>
      </c>
      <c r="C2271" s="22" t="s">
        <v>75</v>
      </c>
      <c r="D2271" s="23">
        <v>2007</v>
      </c>
      <c r="E2271" s="25">
        <v>1145555535</v>
      </c>
      <c r="F2271" s="24">
        <f t="shared" si="1"/>
        <v>6732.66099124885</v>
      </c>
      <c r="G2271" s="26">
        <v>0.068</v>
      </c>
      <c r="H2271" s="27">
        <v>452</v>
      </c>
      <c r="I2271" s="26">
        <v>0.101</v>
      </c>
      <c r="J2271" s="5">
        <f>VLOOKUP(A2271,ENERGY!$A$2:$F$2692,5,0)</f>
        <v>128</v>
      </c>
      <c r="K2271" s="5">
        <f t="shared" si="2"/>
        <v>0.000752281823578158</v>
      </c>
      <c r="L2271" s="31">
        <f>VLOOKUP(A2271,ENERGY!$A$2:$F$2692,6,0)</f>
        <v>385</v>
      </c>
      <c r="M2271" s="31">
        <f t="shared" si="3"/>
        <v>0.00226272267248118</v>
      </c>
      <c r="N2271" s="32">
        <f>VLOOKUP(A2271,'HUMAN RESOURCES'!$A$2:$M$2692,5,0)</f>
        <v>0.027</v>
      </c>
      <c r="O2271" s="32">
        <f>VLOOKUP(A2271,'HUMAN RESOURCES'!$A$2:$M$2692,6,0)</f>
        <v>0.016</v>
      </c>
      <c r="P2271" s="31">
        <f>VLOOKUP(A2271,'HUMAN RESOURCES'!$A$2:$M$2692,7,0)</f>
        <v>76</v>
      </c>
      <c r="Q2271" s="5">
        <f>VLOOKUP(A2271,'HUMAN RESOURCES'!$A$2:$M$2692,8,0)</f>
        <v>71</v>
      </c>
      <c r="R2271" s="5">
        <f>VLOOKUP(A2271,'HUMAN RESOURCES'!$A$2:$M$2692,9,0)</f>
        <v>0.27</v>
      </c>
      <c r="S2271" s="5">
        <f>VLOOKUP(A2271,'HUMAN RESOURCES'!$A$2:$M$2692,10,0)</f>
        <v>0.653</v>
      </c>
      <c r="T2271" s="5">
        <f>VLOOKUP(A2271,'HUMAN RESOURCES'!$A$2:$M$2692,11,0)</f>
        <v>0.077</v>
      </c>
      <c r="U2271" s="5">
        <f>VLOOKUP(A2271,'HUMAN RESOURCES'!$A$2:$M$2692,12,0)</f>
        <v>170149</v>
      </c>
      <c r="V2271" s="35">
        <f>VLOOKUP(A2271,'HUMAN RESOURCES'!$A$2:$M$2692,13,0)</f>
        <v>0.211</v>
      </c>
      <c r="W2271" s="38">
        <f>VLOOKUP(A2271,TOURISM!$A$2:$F$2692,5,0)</f>
        <v>302000000</v>
      </c>
      <c r="X2271" s="39">
        <f>VLOOKUP(A2271,TOURISM!$A$2:$F$2692,6,0)</f>
        <v>42000000</v>
      </c>
      <c r="Y2271" s="43">
        <f t="shared" si="4"/>
        <v>22.464810761493</v>
      </c>
      <c r="Z2271" s="35">
        <f>VLOOKUP(A2271,BUSINESS!$A$2:$J$2692,5,0)</f>
        <v>0.34</v>
      </c>
      <c r="AA2271" s="5">
        <f>VLOOKUP(A2271,BUSINESS!$A$2:$J$2692,6,0)</f>
        <v>20</v>
      </c>
      <c r="AB2271" s="5">
        <f>VLOOKUP(A2271,BUSINESS!$A$2:$J$2692,7,0)</f>
        <v>0</v>
      </c>
      <c r="AC2271" s="5">
        <f>VLOOKUP(A2271,BUSINESS!$A$2:$J$2692,8,0)</f>
        <v>71</v>
      </c>
      <c r="AD2271" s="35">
        <f>VLOOKUP(A2271,BUSINESS!$A$2:$J$2692,9,0)</f>
        <v>0.279</v>
      </c>
      <c r="AE2271" s="35">
        <f>VLOOKUP(A2271,BUSINESS!$A$2:$J$2692,10,0)</f>
        <v>0.864</v>
      </c>
    </row>
    <row r="2272" customHeight="1" spans="1:31">
      <c r="A2272" s="22" t="str">
        <f t="shared" si="0"/>
        <v>St. Lucia-The Americas2008</v>
      </c>
      <c r="B2272" s="22" t="s">
        <v>244</v>
      </c>
      <c r="C2272" s="22" t="s">
        <v>75</v>
      </c>
      <c r="D2272" s="23">
        <v>2008</v>
      </c>
      <c r="E2272" s="25">
        <v>1184074074</v>
      </c>
      <c r="F2272" s="24">
        <f t="shared" si="1"/>
        <v>6854.89871131335</v>
      </c>
      <c r="G2272" s="26">
        <v>0.075</v>
      </c>
      <c r="H2272" s="27">
        <v>503</v>
      </c>
      <c r="I2272" s="26">
        <v>0.101</v>
      </c>
      <c r="J2272" s="5">
        <f>VLOOKUP(A2272,ENERGY!$A$2:$F$2692,5,0)</f>
        <v>0</v>
      </c>
      <c r="K2272" s="5">
        <f t="shared" si="2"/>
        <v>0</v>
      </c>
      <c r="L2272" s="31">
        <f>VLOOKUP(A2272,ENERGY!$A$2:$F$2692,6,0)</f>
        <v>326</v>
      </c>
      <c r="M2272" s="31">
        <f t="shared" si="3"/>
        <v>0.00188729491588222</v>
      </c>
      <c r="N2272" s="32">
        <f>VLOOKUP(A2272,'HUMAN RESOURCES'!$A$2:$M$2692,5,0)</f>
        <v>0.027</v>
      </c>
      <c r="O2272" s="32">
        <f>VLOOKUP(A2272,'HUMAN RESOURCES'!$A$2:$M$2692,6,0)</f>
        <v>0.012</v>
      </c>
      <c r="P2272" s="31">
        <f>VLOOKUP(A2272,'HUMAN RESOURCES'!$A$2:$M$2692,7,0)</f>
        <v>77</v>
      </c>
      <c r="Q2272" s="5">
        <f>VLOOKUP(A2272,'HUMAN RESOURCES'!$A$2:$M$2692,8,0)</f>
        <v>71</v>
      </c>
      <c r="R2272" s="5">
        <f>VLOOKUP(A2272,'HUMAN RESOURCES'!$A$2:$M$2692,9,0)</f>
        <v>0.264</v>
      </c>
      <c r="S2272" s="5">
        <f>VLOOKUP(A2272,'HUMAN RESOURCES'!$A$2:$M$2692,10,0)</f>
        <v>0.656</v>
      </c>
      <c r="T2272" s="5">
        <f>VLOOKUP(A2272,'HUMAN RESOURCES'!$A$2:$M$2692,11,0)</f>
        <v>0.08</v>
      </c>
      <c r="U2272" s="5">
        <f>VLOOKUP(A2272,'HUMAN RESOURCES'!$A$2:$M$2692,12,0)</f>
        <v>172734</v>
      </c>
      <c r="V2272" s="35">
        <f>VLOOKUP(A2272,'HUMAN RESOURCES'!$A$2:$M$2692,13,0)</f>
        <v>0.201</v>
      </c>
      <c r="W2272" s="38">
        <f>VLOOKUP(A2272,TOURISM!$A$2:$F$2692,5,0)</f>
        <v>311000000</v>
      </c>
      <c r="X2272" s="39">
        <f>VLOOKUP(A2272,TOURISM!$A$2:$F$2692,6,0)</f>
        <v>45000000</v>
      </c>
      <c r="Y2272" s="43">
        <f t="shared" si="4"/>
        <v>21.1016949152542</v>
      </c>
      <c r="Z2272" s="35">
        <f>VLOOKUP(A2272,BUSINESS!$A$2:$J$2692,5,0)</f>
        <v>0.34</v>
      </c>
      <c r="AA2272" s="5">
        <f>VLOOKUP(A2272,BUSINESS!$A$2:$J$2692,6,0)</f>
        <v>20</v>
      </c>
      <c r="AB2272" s="5">
        <f>VLOOKUP(A2272,BUSINESS!$A$2:$J$2692,7,0)</f>
        <v>0</v>
      </c>
      <c r="AC2272" s="5">
        <f>VLOOKUP(A2272,BUSINESS!$A$2:$J$2692,8,0)</f>
        <v>61</v>
      </c>
      <c r="AD2272" s="35">
        <f>VLOOKUP(A2272,BUSINESS!$A$2:$J$2692,9,0)</f>
        <v>0.32</v>
      </c>
      <c r="AE2272" s="35">
        <f>VLOOKUP(A2272,BUSINESS!$A$2:$J$2692,10,0)</f>
        <v>1.013</v>
      </c>
    </row>
    <row r="2273" customHeight="1" spans="1:31">
      <c r="A2273" s="22" t="str">
        <f t="shared" si="0"/>
        <v>St. Lucia-The Americas2009</v>
      </c>
      <c r="B2273" s="22" t="s">
        <v>244</v>
      </c>
      <c r="C2273" s="22" t="s">
        <v>75</v>
      </c>
      <c r="D2273" s="23">
        <v>2009</v>
      </c>
      <c r="E2273" s="25">
        <v>1180000000</v>
      </c>
      <c r="F2273" s="24">
        <f t="shared" si="1"/>
        <v>6735.1598173516</v>
      </c>
      <c r="G2273" s="26">
        <v>0.081</v>
      </c>
      <c r="H2273" s="27">
        <v>537</v>
      </c>
      <c r="I2273" s="26">
        <v>0.106</v>
      </c>
      <c r="J2273" s="5">
        <f>VLOOKUP(A2273,ENERGY!$A$2:$F$2692,5,0)</f>
        <v>123</v>
      </c>
      <c r="K2273" s="5">
        <f t="shared" si="2"/>
        <v>0.000702054794520548</v>
      </c>
      <c r="L2273" s="31">
        <f>VLOOKUP(A2273,ENERGY!$A$2:$F$2692,6,0)</f>
        <v>367</v>
      </c>
      <c r="M2273" s="31">
        <f t="shared" si="3"/>
        <v>0.00209474885844749</v>
      </c>
      <c r="N2273" s="32">
        <f>VLOOKUP(A2273,'HUMAN RESOURCES'!$A$2:$M$2692,5,0)</f>
        <v>0.028</v>
      </c>
      <c r="O2273" s="32">
        <f>VLOOKUP(A2273,'HUMAN RESOURCES'!$A$2:$M$2692,6,0)</f>
        <v>0.016</v>
      </c>
      <c r="P2273" s="31">
        <f>VLOOKUP(A2273,'HUMAN RESOURCES'!$A$2:$M$2692,7,0)</f>
        <v>77</v>
      </c>
      <c r="Q2273" s="5">
        <f>VLOOKUP(A2273,'HUMAN RESOURCES'!$A$2:$M$2692,8,0)</f>
        <v>72</v>
      </c>
      <c r="R2273" s="5">
        <f>VLOOKUP(A2273,'HUMAN RESOURCES'!$A$2:$M$2692,9,0)</f>
        <v>0.258</v>
      </c>
      <c r="S2273" s="5">
        <f>VLOOKUP(A2273,'HUMAN RESOURCES'!$A$2:$M$2692,10,0)</f>
        <v>0.66</v>
      </c>
      <c r="T2273" s="5">
        <f>VLOOKUP(A2273,'HUMAN RESOURCES'!$A$2:$M$2692,11,0)</f>
        <v>0.083</v>
      </c>
      <c r="U2273" s="5">
        <f>VLOOKUP(A2273,'HUMAN RESOURCES'!$A$2:$M$2692,12,0)</f>
        <v>175200</v>
      </c>
      <c r="V2273" s="35">
        <f>VLOOKUP(A2273,'HUMAN RESOURCES'!$A$2:$M$2692,13,0)</f>
        <v>0.192</v>
      </c>
      <c r="W2273" s="38">
        <f>VLOOKUP(A2273,TOURISM!$A$2:$F$2692,5,0)</f>
        <v>296000000</v>
      </c>
      <c r="X2273" s="39">
        <f>VLOOKUP(A2273,TOURISM!$A$2:$F$2692,6,0)</f>
        <v>47000000</v>
      </c>
      <c r="Y2273" s="43">
        <f t="shared" si="4"/>
        <v>20.8429458777006</v>
      </c>
      <c r="Z2273" s="35">
        <f>VLOOKUP(A2273,BUSINESS!$A$2:$J$2692,5,0)</f>
        <v>0.344</v>
      </c>
      <c r="AA2273" s="5">
        <f>VLOOKUP(A2273,BUSINESS!$A$2:$J$2692,6,0)</f>
        <v>14</v>
      </c>
      <c r="AB2273" s="5">
        <f>VLOOKUP(A2273,BUSINESS!$A$2:$J$2692,7,0)</f>
        <v>0</v>
      </c>
      <c r="AC2273" s="5">
        <f>VLOOKUP(A2273,BUSINESS!$A$2:$J$2692,8,0)</f>
        <v>92</v>
      </c>
      <c r="AD2273" s="35">
        <f>VLOOKUP(A2273,BUSINESS!$A$2:$J$2692,9,0)</f>
        <v>0.36</v>
      </c>
      <c r="AE2273" s="35">
        <f>VLOOKUP(A2273,BUSINESS!$A$2:$J$2692,10,0)</f>
        <v>1.083</v>
      </c>
    </row>
    <row r="2274" customHeight="1" spans="1:31">
      <c r="A2274" s="22" t="str">
        <f t="shared" si="0"/>
        <v>St. Lucia-The Americas2010</v>
      </c>
      <c r="B2274" s="22" t="s">
        <v>244</v>
      </c>
      <c r="C2274" s="22" t="s">
        <v>75</v>
      </c>
      <c r="D2274" s="23">
        <v>2010</v>
      </c>
      <c r="E2274" s="25">
        <v>1252222222</v>
      </c>
      <c r="F2274" s="24">
        <f t="shared" si="1"/>
        <v>7058.86921424827</v>
      </c>
      <c r="G2274" s="26">
        <v>0.078</v>
      </c>
      <c r="H2274" s="27">
        <v>525</v>
      </c>
      <c r="I2274" s="26">
        <v>0.106</v>
      </c>
      <c r="J2274" s="5">
        <f>VLOOKUP(A2274,ENERGY!$A$2:$F$2692,5,0)</f>
        <v>119</v>
      </c>
      <c r="K2274" s="5">
        <f t="shared" si="2"/>
        <v>0.000670811795013444</v>
      </c>
      <c r="L2274" s="31">
        <f>VLOOKUP(A2274,ENERGY!$A$2:$F$2692,6,0)</f>
        <v>367</v>
      </c>
      <c r="M2274" s="31">
        <f t="shared" si="3"/>
        <v>0.00206880612411709</v>
      </c>
      <c r="N2274" s="32">
        <f>VLOOKUP(A2274,'HUMAN RESOURCES'!$A$2:$M$2692,5,0)</f>
        <v>0.03</v>
      </c>
      <c r="O2274" s="32">
        <f>VLOOKUP(A2274,'HUMAN RESOURCES'!$A$2:$M$2692,6,0)</f>
        <v>0.051</v>
      </c>
      <c r="P2274" s="31">
        <f>VLOOKUP(A2274,'HUMAN RESOURCES'!$A$2:$M$2692,7,0)</f>
        <v>77</v>
      </c>
      <c r="Q2274" s="5">
        <f>VLOOKUP(A2274,'HUMAN RESOURCES'!$A$2:$M$2692,8,0)</f>
        <v>72</v>
      </c>
      <c r="R2274" s="5">
        <f>VLOOKUP(A2274,'HUMAN RESOURCES'!$A$2:$M$2692,9,0)</f>
        <v>0.253</v>
      </c>
      <c r="S2274" s="5">
        <f>VLOOKUP(A2274,'HUMAN RESOURCES'!$A$2:$M$2692,10,0)</f>
        <v>0.663</v>
      </c>
      <c r="T2274" s="5">
        <f>VLOOKUP(A2274,'HUMAN RESOURCES'!$A$2:$M$2692,11,0)</f>
        <v>0.085</v>
      </c>
      <c r="U2274" s="5">
        <f>VLOOKUP(A2274,'HUMAN RESOURCES'!$A$2:$M$2692,12,0)</f>
        <v>177397</v>
      </c>
      <c r="V2274" s="35">
        <f>VLOOKUP(A2274,'HUMAN RESOURCES'!$A$2:$M$2692,13,0)</f>
        <v>0.185</v>
      </c>
      <c r="W2274" s="38">
        <f>VLOOKUP(A2274,TOURISM!$A$2:$F$2692,5,0)</f>
        <v>309000000</v>
      </c>
      <c r="X2274" s="39">
        <f>VLOOKUP(A2274,TOURISM!$A$2:$F$2692,6,0)</f>
        <v>48000000</v>
      </c>
      <c r="Y2274" s="43">
        <f t="shared" si="4"/>
        <v>21.066018861328</v>
      </c>
      <c r="Z2274" s="35">
        <f>VLOOKUP(A2274,BUSINESS!$A$2:$J$2692,5,0)</f>
        <v>0.34</v>
      </c>
      <c r="AA2274" s="5">
        <f>VLOOKUP(A2274,BUSINESS!$A$2:$J$2692,6,0)</f>
        <v>14</v>
      </c>
      <c r="AB2274" s="5">
        <f>VLOOKUP(A2274,BUSINESS!$A$2:$J$2692,7,0)</f>
        <v>0</v>
      </c>
      <c r="AC2274" s="5">
        <f>VLOOKUP(A2274,BUSINESS!$A$2:$J$2692,8,0)</f>
        <v>92</v>
      </c>
      <c r="AD2274" s="35">
        <f>VLOOKUP(A2274,BUSINESS!$A$2:$J$2692,9,0)</f>
        <v>0.433</v>
      </c>
      <c r="AE2274" s="35">
        <f>VLOOKUP(A2274,BUSINESS!$A$2:$J$2692,10,0)</f>
        <v>1.117</v>
      </c>
    </row>
    <row r="2275" customHeight="1" spans="1:31">
      <c r="A2275" s="22" t="str">
        <f t="shared" si="0"/>
        <v>St. Lucia-The Americas2011</v>
      </c>
      <c r="B2275" s="22" t="s">
        <v>244</v>
      </c>
      <c r="C2275" s="22" t="s">
        <v>75</v>
      </c>
      <c r="D2275" s="23">
        <v>2011</v>
      </c>
      <c r="E2275" s="25">
        <v>1295925926</v>
      </c>
      <c r="F2275" s="24">
        <f t="shared" si="1"/>
        <v>7228.86538257722</v>
      </c>
      <c r="G2275" s="26">
        <v>0.076</v>
      </c>
      <c r="H2275" s="27">
        <v>513</v>
      </c>
      <c r="I2275" s="26">
        <v>0.1</v>
      </c>
      <c r="J2275" s="5">
        <f>VLOOKUP(A2275,ENERGY!$A$2:$F$2692,5,0)</f>
        <v>0</v>
      </c>
      <c r="K2275" s="5">
        <f t="shared" si="2"/>
        <v>0</v>
      </c>
      <c r="L2275" s="31">
        <f>VLOOKUP(A2275,ENERGY!$A$2:$F$2692,6,0)</f>
        <v>359</v>
      </c>
      <c r="M2275" s="31">
        <f t="shared" si="3"/>
        <v>0.00200255479134941</v>
      </c>
      <c r="N2275" s="32">
        <f>VLOOKUP(A2275,'HUMAN RESOURCES'!$A$2:$M$2692,5,0)</f>
        <v>0.033</v>
      </c>
      <c r="O2275" s="32">
        <f>VLOOKUP(A2275,'HUMAN RESOURCES'!$A$2:$M$2692,6,0)</f>
        <v>0.027</v>
      </c>
      <c r="P2275" s="31">
        <f>VLOOKUP(A2275,'HUMAN RESOURCES'!$A$2:$M$2692,7,0)</f>
        <v>77</v>
      </c>
      <c r="Q2275" s="5">
        <f>VLOOKUP(A2275,'HUMAN RESOURCES'!$A$2:$M$2692,8,0)</f>
        <v>72</v>
      </c>
      <c r="R2275" s="5">
        <f>VLOOKUP(A2275,'HUMAN RESOURCES'!$A$2:$M$2692,9,0)</f>
        <v>0.248</v>
      </c>
      <c r="S2275" s="5">
        <f>VLOOKUP(A2275,'HUMAN RESOURCES'!$A$2:$M$2692,10,0)</f>
        <v>0.666</v>
      </c>
      <c r="T2275" s="5">
        <f>VLOOKUP(A2275,'HUMAN RESOURCES'!$A$2:$M$2692,11,0)</f>
        <v>0.086</v>
      </c>
      <c r="U2275" s="5">
        <f>VLOOKUP(A2275,'HUMAN RESOURCES'!$A$2:$M$2692,12,0)</f>
        <v>179271</v>
      </c>
      <c r="V2275" s="35">
        <f>VLOOKUP(A2275,'HUMAN RESOURCES'!$A$2:$M$2692,13,0)</f>
        <v>0.185</v>
      </c>
      <c r="W2275" s="38">
        <f>VLOOKUP(A2275,TOURISM!$A$2:$F$2692,5,0)</f>
        <v>321000000</v>
      </c>
      <c r="X2275" s="39">
        <f>VLOOKUP(A2275,TOURISM!$A$2:$F$2692,6,0)</f>
        <v>48000000</v>
      </c>
      <c r="Y2275" s="43">
        <f t="shared" si="4"/>
        <v>21.6971059310702</v>
      </c>
      <c r="Z2275" s="35">
        <f>VLOOKUP(A2275,BUSINESS!$A$2:$J$2692,5,0)</f>
        <v>0.344</v>
      </c>
      <c r="AA2275" s="5">
        <f>VLOOKUP(A2275,BUSINESS!$A$2:$J$2692,6,0)</f>
        <v>15</v>
      </c>
      <c r="AB2275" s="5">
        <f>VLOOKUP(A2275,BUSINESS!$A$2:$J$2692,7,0)</f>
        <v>0</v>
      </c>
      <c r="AC2275" s="5">
        <f>VLOOKUP(A2275,BUSINESS!$A$2:$J$2692,8,0)</f>
        <v>92</v>
      </c>
      <c r="AD2275" s="35">
        <f>VLOOKUP(A2275,BUSINESS!$A$2:$J$2692,9,0)</f>
        <v>0.45</v>
      </c>
      <c r="AE2275" s="35">
        <f>VLOOKUP(A2275,BUSINESS!$A$2:$J$2692,10,0)</f>
        <v>1.208</v>
      </c>
    </row>
    <row r="2276" customHeight="1" spans="1:31">
      <c r="A2276" s="22" t="str">
        <f t="shared" si="0"/>
        <v>St. Lucia-The Americas2012</v>
      </c>
      <c r="B2276" s="22" t="s">
        <v>244</v>
      </c>
      <c r="C2276" s="22" t="s">
        <v>75</v>
      </c>
      <c r="D2276" s="23">
        <v>2012</v>
      </c>
      <c r="E2276" s="25">
        <v>1318148148</v>
      </c>
      <c r="F2276" s="24">
        <f t="shared" si="1"/>
        <v>7287.82079946923</v>
      </c>
      <c r="G2276" s="26">
        <v>0.085</v>
      </c>
      <c r="H2276" s="27">
        <v>556</v>
      </c>
      <c r="I2276" s="26">
        <v>0.095</v>
      </c>
      <c r="J2276" s="5">
        <f>VLOOKUP(A2276,ENERGY!$A$2:$F$2692,5,0)</f>
        <v>0</v>
      </c>
      <c r="K2276" s="5">
        <f t="shared" si="2"/>
        <v>0</v>
      </c>
      <c r="L2276" s="31">
        <f>VLOOKUP(A2276,ENERGY!$A$2:$F$2692,6,0)</f>
        <v>330</v>
      </c>
      <c r="M2276" s="31">
        <f t="shared" si="3"/>
        <v>0.00182451484491624</v>
      </c>
      <c r="N2276" s="32">
        <f>VLOOKUP(A2276,'HUMAN RESOURCES'!$A$2:$M$2692,5,0)</f>
        <v>0</v>
      </c>
      <c r="O2276" s="32">
        <f>VLOOKUP(A2276,'HUMAN RESOURCES'!$A$2:$M$2692,6,0)</f>
        <v>0</v>
      </c>
      <c r="P2276" s="31">
        <f>VLOOKUP(A2276,'HUMAN RESOURCES'!$A$2:$M$2692,7,0)</f>
        <v>77</v>
      </c>
      <c r="Q2276" s="5">
        <f>VLOOKUP(A2276,'HUMAN RESOURCES'!$A$2:$M$2692,8,0)</f>
        <v>72</v>
      </c>
      <c r="R2276" s="5">
        <f>VLOOKUP(A2276,'HUMAN RESOURCES'!$A$2:$M$2692,9,0)</f>
        <v>0.243</v>
      </c>
      <c r="S2276" s="5">
        <f>VLOOKUP(A2276,'HUMAN RESOURCES'!$A$2:$M$2692,10,0)</f>
        <v>0.67</v>
      </c>
      <c r="T2276" s="5">
        <f>VLOOKUP(A2276,'HUMAN RESOURCES'!$A$2:$M$2692,11,0)</f>
        <v>0.087</v>
      </c>
      <c r="U2276" s="5">
        <f>VLOOKUP(A2276,'HUMAN RESOURCES'!$A$2:$M$2692,12,0)</f>
        <v>180870</v>
      </c>
      <c r="V2276" s="35">
        <f>VLOOKUP(A2276,'HUMAN RESOURCES'!$A$2:$M$2692,13,0)</f>
        <v>0.185</v>
      </c>
      <c r="W2276" s="38">
        <f>VLOOKUP(A2276,TOURISM!$A$2:$F$2692,5,0)</f>
        <v>335000000</v>
      </c>
      <c r="X2276" s="39">
        <f>VLOOKUP(A2276,TOURISM!$A$2:$F$2692,6,0)</f>
        <v>49000000</v>
      </c>
      <c r="Y2276" s="43" t="e">
        <f t="shared" si="4"/>
        <v>#DIV/0!</v>
      </c>
      <c r="Z2276" s="35">
        <f>VLOOKUP(A2276,BUSINESS!$A$2:$J$2692,5,0)</f>
        <v>0.346</v>
      </c>
      <c r="AA2276" s="5">
        <f>VLOOKUP(A2276,BUSINESS!$A$2:$J$2692,6,0)</f>
        <v>15</v>
      </c>
      <c r="AB2276" s="5">
        <f>VLOOKUP(A2276,BUSINESS!$A$2:$J$2692,7,0)</f>
        <v>59</v>
      </c>
      <c r="AC2276" s="5">
        <f>VLOOKUP(A2276,BUSINESS!$A$2:$J$2692,8,0)</f>
        <v>92</v>
      </c>
      <c r="AD2276" s="35">
        <f>VLOOKUP(A2276,BUSINESS!$A$2:$J$2692,9,0)</f>
        <v>0.348</v>
      </c>
      <c r="AE2276" s="35">
        <f>VLOOKUP(A2276,BUSINESS!$A$2:$J$2692,10,0)</f>
        <v>1.194</v>
      </c>
    </row>
    <row r="2277" customHeight="1" spans="1:31">
      <c r="A2277" s="22" t="str">
        <f t="shared" si="0"/>
        <v>St. Martin (French part)-The Americas2000</v>
      </c>
      <c r="B2277" s="22" t="s">
        <v>245</v>
      </c>
      <c r="C2277" s="22" t="s">
        <v>75</v>
      </c>
      <c r="D2277" s="23">
        <v>2000</v>
      </c>
      <c r="E2277" s="24"/>
      <c r="F2277" s="24">
        <f t="shared" si="1"/>
        <v>0</v>
      </c>
      <c r="J2277" s="5">
        <f>VLOOKUP(A2277,ENERGY!$A$2:$F$2692,5,0)</f>
        <v>0</v>
      </c>
      <c r="K2277" s="5">
        <f t="shared" si="2"/>
        <v>0</v>
      </c>
      <c r="L2277" s="31">
        <f>VLOOKUP(A2277,ENERGY!$A$2:$F$2692,6,0)</f>
        <v>0</v>
      </c>
      <c r="M2277" s="31">
        <f t="shared" si="3"/>
        <v>0</v>
      </c>
      <c r="N2277" s="32">
        <f>VLOOKUP(A2277,'HUMAN RESOURCES'!$A$2:$M$2692,5,0)</f>
        <v>0</v>
      </c>
      <c r="O2277" s="32">
        <f>VLOOKUP(A2277,'HUMAN RESOURCES'!$A$2:$M$2692,6,0)</f>
        <v>0.032</v>
      </c>
      <c r="P2277" s="31">
        <f>VLOOKUP(A2277,'HUMAN RESOURCES'!$A$2:$M$2692,7,0)</f>
        <v>80</v>
      </c>
      <c r="Q2277" s="5">
        <f>VLOOKUP(A2277,'HUMAN RESOURCES'!$A$2:$M$2692,8,0)</f>
        <v>74</v>
      </c>
      <c r="R2277" s="5">
        <f>VLOOKUP(A2277,'HUMAN RESOURCES'!$A$2:$M$2692,9,0)</f>
        <v>0</v>
      </c>
      <c r="S2277" s="5">
        <f>VLOOKUP(A2277,'HUMAN RESOURCES'!$A$2:$M$2692,10,0)</f>
        <v>0</v>
      </c>
      <c r="T2277" s="5">
        <f>VLOOKUP(A2277,'HUMAN RESOURCES'!$A$2:$M$2692,11,0)</f>
        <v>0</v>
      </c>
      <c r="U2277" s="5">
        <f>VLOOKUP(A2277,'HUMAN RESOURCES'!$A$2:$M$2692,12,0)</f>
        <v>28384</v>
      </c>
      <c r="V2277" s="35">
        <f>VLOOKUP(A2277,'HUMAN RESOURCES'!$A$2:$M$2692,13,0)</f>
        <v>0</v>
      </c>
      <c r="W2277" s="36">
        <v>0</v>
      </c>
      <c r="X2277" s="37">
        <v>0</v>
      </c>
      <c r="Y2277" s="43" t="e">
        <f t="shared" si="4"/>
        <v>#DIV/0!</v>
      </c>
      <c r="Z2277" s="35">
        <f>VLOOKUP(A2277,BUSINESS!$A$2:$J$2692,5,0)</f>
        <v>0</v>
      </c>
      <c r="AA2277" s="5">
        <f>VLOOKUP(A2277,BUSINESS!$A$2:$J$2692,6,0)</f>
        <v>0</v>
      </c>
      <c r="AB2277" s="5">
        <f>VLOOKUP(A2277,BUSINESS!$A$2:$J$2692,7,0)</f>
        <v>0</v>
      </c>
      <c r="AC2277" s="5">
        <f>VLOOKUP(A2277,BUSINESS!$A$2:$J$2692,8,0)</f>
        <v>0</v>
      </c>
      <c r="AD2277" s="35">
        <f>VLOOKUP(A2277,BUSINESS!$A$2:$J$2692,9,0)</f>
        <v>0</v>
      </c>
      <c r="AE2277" s="35">
        <f>VLOOKUP(A2277,BUSINESS!$A$2:$J$2692,10,0)</f>
        <v>0</v>
      </c>
    </row>
    <row r="2278" customHeight="1" spans="1:31">
      <c r="A2278" s="22" t="str">
        <f t="shared" si="0"/>
        <v>St. Martin (French part)-The Americas2001</v>
      </c>
      <c r="B2278" s="22" t="s">
        <v>245</v>
      </c>
      <c r="C2278" s="22" t="s">
        <v>75</v>
      </c>
      <c r="D2278" s="23">
        <v>2001</v>
      </c>
      <c r="E2278" s="24"/>
      <c r="F2278" s="24">
        <f t="shared" si="1"/>
        <v>0</v>
      </c>
      <c r="J2278" s="5">
        <f>VLOOKUP(A2278,ENERGY!$A$2:$F$2692,5,0)</f>
        <v>0</v>
      </c>
      <c r="K2278" s="5">
        <f t="shared" si="2"/>
        <v>0</v>
      </c>
      <c r="L2278" s="31">
        <f>VLOOKUP(A2278,ENERGY!$A$2:$F$2692,6,0)</f>
        <v>0</v>
      </c>
      <c r="M2278" s="31">
        <f t="shared" si="3"/>
        <v>0</v>
      </c>
      <c r="N2278" s="32">
        <f>VLOOKUP(A2278,'HUMAN RESOURCES'!$A$2:$M$2692,5,0)</f>
        <v>0.014</v>
      </c>
      <c r="O2278" s="32">
        <f>VLOOKUP(A2278,'HUMAN RESOURCES'!$A$2:$M$2692,6,0)</f>
        <v>0.005</v>
      </c>
      <c r="P2278" s="31">
        <f>VLOOKUP(A2278,'HUMAN RESOURCES'!$A$2:$M$2692,7,0)</f>
        <v>81</v>
      </c>
      <c r="Q2278" s="5">
        <f>VLOOKUP(A2278,'HUMAN RESOURCES'!$A$2:$M$2692,8,0)</f>
        <v>74</v>
      </c>
      <c r="R2278" s="5">
        <f>VLOOKUP(A2278,'HUMAN RESOURCES'!$A$2:$M$2692,9,0)</f>
        <v>0</v>
      </c>
      <c r="S2278" s="5">
        <f>VLOOKUP(A2278,'HUMAN RESOURCES'!$A$2:$M$2692,10,0)</f>
        <v>0</v>
      </c>
      <c r="T2278" s="5">
        <f>VLOOKUP(A2278,'HUMAN RESOURCES'!$A$2:$M$2692,11,0)</f>
        <v>0</v>
      </c>
      <c r="U2278" s="5">
        <f>VLOOKUP(A2278,'HUMAN RESOURCES'!$A$2:$M$2692,12,0)</f>
        <v>27782</v>
      </c>
      <c r="V2278" s="35">
        <f>VLOOKUP(A2278,'HUMAN RESOURCES'!$A$2:$M$2692,13,0)</f>
        <v>0</v>
      </c>
      <c r="W2278" s="36">
        <v>0</v>
      </c>
      <c r="X2278" s="37">
        <v>0</v>
      </c>
      <c r="Y2278" s="43" t="e">
        <f t="shared" si="4"/>
        <v>#DIV/0!</v>
      </c>
      <c r="Z2278" s="35">
        <f>VLOOKUP(A2278,BUSINESS!$A$2:$J$2692,5,0)</f>
        <v>0</v>
      </c>
      <c r="AA2278" s="5">
        <f>VLOOKUP(A2278,BUSINESS!$A$2:$J$2692,6,0)</f>
        <v>0</v>
      </c>
      <c r="AB2278" s="5">
        <f>VLOOKUP(A2278,BUSINESS!$A$2:$J$2692,7,0)</f>
        <v>0</v>
      </c>
      <c r="AC2278" s="5">
        <f>VLOOKUP(A2278,BUSINESS!$A$2:$J$2692,8,0)</f>
        <v>0</v>
      </c>
      <c r="AD2278" s="35">
        <f>VLOOKUP(A2278,BUSINESS!$A$2:$J$2692,9,0)</f>
        <v>0</v>
      </c>
      <c r="AE2278" s="35">
        <f>VLOOKUP(A2278,BUSINESS!$A$2:$J$2692,10,0)</f>
        <v>0</v>
      </c>
    </row>
    <row r="2279" customHeight="1" spans="1:31">
      <c r="A2279" s="22" t="str">
        <f t="shared" si="0"/>
        <v>St. Martin (French part)-The Americas2002</v>
      </c>
      <c r="B2279" s="22" t="s">
        <v>245</v>
      </c>
      <c r="C2279" s="22" t="s">
        <v>75</v>
      </c>
      <c r="D2279" s="23">
        <v>2002</v>
      </c>
      <c r="E2279" s="24"/>
      <c r="F2279" s="24">
        <f t="shared" si="1"/>
        <v>0</v>
      </c>
      <c r="J2279" s="5">
        <f>VLOOKUP(A2279,ENERGY!$A$2:$F$2692,5,0)</f>
        <v>0</v>
      </c>
      <c r="K2279" s="5">
        <f t="shared" si="2"/>
        <v>0</v>
      </c>
      <c r="L2279" s="31">
        <f>VLOOKUP(A2279,ENERGY!$A$2:$F$2692,6,0)</f>
        <v>0</v>
      </c>
      <c r="M2279" s="31">
        <f t="shared" si="3"/>
        <v>0</v>
      </c>
      <c r="N2279" s="32">
        <f>VLOOKUP(A2279,'HUMAN RESOURCES'!$A$2:$M$2692,5,0)</f>
        <v>0.014</v>
      </c>
      <c r="O2279" s="32">
        <f>VLOOKUP(A2279,'HUMAN RESOURCES'!$A$2:$M$2692,6,0)</f>
        <v>0.004</v>
      </c>
      <c r="P2279" s="31">
        <f>VLOOKUP(A2279,'HUMAN RESOURCES'!$A$2:$M$2692,7,0)</f>
        <v>81</v>
      </c>
      <c r="Q2279" s="5">
        <f>VLOOKUP(A2279,'HUMAN RESOURCES'!$A$2:$M$2692,8,0)</f>
        <v>74</v>
      </c>
      <c r="R2279" s="5">
        <f>VLOOKUP(A2279,'HUMAN RESOURCES'!$A$2:$M$2692,9,0)</f>
        <v>0</v>
      </c>
      <c r="S2279" s="5">
        <f>VLOOKUP(A2279,'HUMAN RESOURCES'!$A$2:$M$2692,10,0)</f>
        <v>0</v>
      </c>
      <c r="T2279" s="5">
        <f>VLOOKUP(A2279,'HUMAN RESOURCES'!$A$2:$M$2692,11,0)</f>
        <v>0</v>
      </c>
      <c r="U2279" s="5">
        <f>VLOOKUP(A2279,'HUMAN RESOURCES'!$A$2:$M$2692,12,0)</f>
        <v>27450</v>
      </c>
      <c r="V2279" s="35">
        <f>VLOOKUP(A2279,'HUMAN RESOURCES'!$A$2:$M$2692,13,0)</f>
        <v>0</v>
      </c>
      <c r="W2279" s="36">
        <v>0</v>
      </c>
      <c r="X2279" s="37">
        <v>0</v>
      </c>
      <c r="Y2279" s="43" t="e">
        <f t="shared" si="4"/>
        <v>#DIV/0!</v>
      </c>
      <c r="Z2279" s="35">
        <f>VLOOKUP(A2279,BUSINESS!$A$2:$J$2692,5,0)</f>
        <v>0</v>
      </c>
      <c r="AA2279" s="5">
        <f>VLOOKUP(A2279,BUSINESS!$A$2:$J$2692,6,0)</f>
        <v>0</v>
      </c>
      <c r="AB2279" s="5">
        <f>VLOOKUP(A2279,BUSINESS!$A$2:$J$2692,7,0)</f>
        <v>0</v>
      </c>
      <c r="AC2279" s="5">
        <f>VLOOKUP(A2279,BUSINESS!$A$2:$J$2692,8,0)</f>
        <v>0</v>
      </c>
      <c r="AD2279" s="35">
        <f>VLOOKUP(A2279,BUSINESS!$A$2:$J$2692,9,0)</f>
        <v>0</v>
      </c>
      <c r="AE2279" s="35">
        <f>VLOOKUP(A2279,BUSINESS!$A$2:$J$2692,10,0)</f>
        <v>0</v>
      </c>
    </row>
    <row r="2280" customHeight="1" spans="1:31">
      <c r="A2280" s="22" t="str">
        <f t="shared" si="0"/>
        <v>St. Martin (French part)-The Americas2003</v>
      </c>
      <c r="B2280" s="22" t="s">
        <v>245</v>
      </c>
      <c r="C2280" s="22" t="s">
        <v>75</v>
      </c>
      <c r="D2280" s="23">
        <v>2003</v>
      </c>
      <c r="E2280" s="24"/>
      <c r="F2280" s="24">
        <f t="shared" si="1"/>
        <v>0</v>
      </c>
      <c r="J2280" s="5">
        <f>VLOOKUP(A2280,ENERGY!$A$2:$F$2692,5,0)</f>
        <v>0</v>
      </c>
      <c r="K2280" s="5">
        <f t="shared" si="2"/>
        <v>0</v>
      </c>
      <c r="L2280" s="31">
        <f>VLOOKUP(A2280,ENERGY!$A$2:$F$2692,6,0)</f>
        <v>0</v>
      </c>
      <c r="M2280" s="31">
        <f t="shared" si="3"/>
        <v>0</v>
      </c>
      <c r="N2280" s="32">
        <f>VLOOKUP(A2280,'HUMAN RESOURCES'!$A$2:$M$2692,5,0)</f>
        <v>0.016</v>
      </c>
      <c r="O2280" s="32">
        <f>VLOOKUP(A2280,'HUMAN RESOURCES'!$A$2:$M$2692,6,0)</f>
        <v>0</v>
      </c>
      <c r="P2280" s="31">
        <f>VLOOKUP(A2280,'HUMAN RESOURCES'!$A$2:$M$2692,7,0)</f>
        <v>81</v>
      </c>
      <c r="Q2280" s="5">
        <f>VLOOKUP(A2280,'HUMAN RESOURCES'!$A$2:$M$2692,8,0)</f>
        <v>74</v>
      </c>
      <c r="R2280" s="5">
        <f>VLOOKUP(A2280,'HUMAN RESOURCES'!$A$2:$M$2692,9,0)</f>
        <v>0</v>
      </c>
      <c r="S2280" s="5">
        <f>VLOOKUP(A2280,'HUMAN RESOURCES'!$A$2:$M$2692,10,0)</f>
        <v>0</v>
      </c>
      <c r="T2280" s="5">
        <f>VLOOKUP(A2280,'HUMAN RESOURCES'!$A$2:$M$2692,11,0)</f>
        <v>0</v>
      </c>
      <c r="U2280" s="5">
        <f>VLOOKUP(A2280,'HUMAN RESOURCES'!$A$2:$M$2692,12,0)</f>
        <v>27363</v>
      </c>
      <c r="V2280" s="35">
        <f>VLOOKUP(A2280,'HUMAN RESOURCES'!$A$2:$M$2692,13,0)</f>
        <v>0</v>
      </c>
      <c r="W2280" s="36">
        <v>0</v>
      </c>
      <c r="X2280" s="37">
        <v>0</v>
      </c>
      <c r="Y2280" s="43" t="e">
        <f t="shared" si="4"/>
        <v>#DIV/0!</v>
      </c>
      <c r="Z2280" s="35">
        <f>VLOOKUP(A2280,BUSINESS!$A$2:$J$2692,5,0)</f>
        <v>0</v>
      </c>
      <c r="AA2280" s="5">
        <f>VLOOKUP(A2280,BUSINESS!$A$2:$J$2692,6,0)</f>
        <v>0</v>
      </c>
      <c r="AB2280" s="5">
        <f>VLOOKUP(A2280,BUSINESS!$A$2:$J$2692,7,0)</f>
        <v>0</v>
      </c>
      <c r="AC2280" s="5">
        <f>VLOOKUP(A2280,BUSINESS!$A$2:$J$2692,8,0)</f>
        <v>0</v>
      </c>
      <c r="AD2280" s="35">
        <f>VLOOKUP(A2280,BUSINESS!$A$2:$J$2692,9,0)</f>
        <v>0</v>
      </c>
      <c r="AE2280" s="35">
        <f>VLOOKUP(A2280,BUSINESS!$A$2:$J$2692,10,0)</f>
        <v>0</v>
      </c>
    </row>
    <row r="2281" customHeight="1" spans="1:31">
      <c r="A2281" s="22" t="str">
        <f t="shared" si="0"/>
        <v>St. Martin (French part)-The Americas2004</v>
      </c>
      <c r="B2281" s="22" t="s">
        <v>245</v>
      </c>
      <c r="C2281" s="22" t="s">
        <v>75</v>
      </c>
      <c r="D2281" s="23">
        <v>2004</v>
      </c>
      <c r="E2281" s="24"/>
      <c r="F2281" s="24">
        <f t="shared" si="1"/>
        <v>0</v>
      </c>
      <c r="J2281" s="5">
        <f>VLOOKUP(A2281,ENERGY!$A$2:$F$2692,5,0)</f>
        <v>0</v>
      </c>
      <c r="K2281" s="5">
        <f t="shared" si="2"/>
        <v>0</v>
      </c>
      <c r="L2281" s="31">
        <f>VLOOKUP(A2281,ENERGY!$A$2:$F$2692,6,0)</f>
        <v>0</v>
      </c>
      <c r="M2281" s="31">
        <f t="shared" si="3"/>
        <v>0</v>
      </c>
      <c r="N2281" s="32">
        <f>VLOOKUP(A2281,'HUMAN RESOURCES'!$A$2:$M$2692,5,0)</f>
        <v>0.017</v>
      </c>
      <c r="O2281" s="32">
        <f>VLOOKUP(A2281,'HUMAN RESOURCES'!$A$2:$M$2692,6,0)</f>
        <v>0</v>
      </c>
      <c r="P2281" s="31">
        <f>VLOOKUP(A2281,'HUMAN RESOURCES'!$A$2:$M$2692,7,0)</f>
        <v>81</v>
      </c>
      <c r="Q2281" s="5">
        <f>VLOOKUP(A2281,'HUMAN RESOURCES'!$A$2:$M$2692,8,0)</f>
        <v>75</v>
      </c>
      <c r="R2281" s="5">
        <f>VLOOKUP(A2281,'HUMAN RESOURCES'!$A$2:$M$2692,9,0)</f>
        <v>0</v>
      </c>
      <c r="S2281" s="5">
        <f>VLOOKUP(A2281,'HUMAN RESOURCES'!$A$2:$M$2692,10,0)</f>
        <v>0</v>
      </c>
      <c r="T2281" s="5">
        <f>VLOOKUP(A2281,'HUMAN RESOURCES'!$A$2:$M$2692,11,0)</f>
        <v>0</v>
      </c>
      <c r="U2281" s="5">
        <f>VLOOKUP(A2281,'HUMAN RESOURCES'!$A$2:$M$2692,12,0)</f>
        <v>27514</v>
      </c>
      <c r="V2281" s="35">
        <f>VLOOKUP(A2281,'HUMAN RESOURCES'!$A$2:$M$2692,13,0)</f>
        <v>0</v>
      </c>
      <c r="W2281" s="36">
        <v>0</v>
      </c>
      <c r="X2281" s="37">
        <v>0</v>
      </c>
      <c r="Y2281" s="43" t="e">
        <f t="shared" si="4"/>
        <v>#DIV/0!</v>
      </c>
      <c r="Z2281" s="35">
        <f>VLOOKUP(A2281,BUSINESS!$A$2:$J$2692,5,0)</f>
        <v>0</v>
      </c>
      <c r="AA2281" s="5">
        <f>VLOOKUP(A2281,BUSINESS!$A$2:$J$2692,6,0)</f>
        <v>0</v>
      </c>
      <c r="AB2281" s="5">
        <f>VLOOKUP(A2281,BUSINESS!$A$2:$J$2692,7,0)</f>
        <v>0</v>
      </c>
      <c r="AC2281" s="5">
        <f>VLOOKUP(A2281,BUSINESS!$A$2:$J$2692,8,0)</f>
        <v>0</v>
      </c>
      <c r="AD2281" s="35">
        <f>VLOOKUP(A2281,BUSINESS!$A$2:$J$2692,9,0)</f>
        <v>0</v>
      </c>
      <c r="AE2281" s="35">
        <f>VLOOKUP(A2281,BUSINESS!$A$2:$J$2692,10,0)</f>
        <v>0</v>
      </c>
    </row>
    <row r="2282" customHeight="1" spans="1:31">
      <c r="A2282" s="22" t="str">
        <f t="shared" si="0"/>
        <v>St. Martin (French part)-The Americas2005</v>
      </c>
      <c r="B2282" s="22" t="s">
        <v>245</v>
      </c>
      <c r="C2282" s="22" t="s">
        <v>75</v>
      </c>
      <c r="D2282" s="23">
        <v>2005</v>
      </c>
      <c r="E2282" s="24"/>
      <c r="F2282" s="24">
        <f t="shared" si="1"/>
        <v>0</v>
      </c>
      <c r="J2282" s="5">
        <f>VLOOKUP(A2282,ENERGY!$A$2:$F$2692,5,0)</f>
        <v>0</v>
      </c>
      <c r="K2282" s="5">
        <f t="shared" si="2"/>
        <v>0</v>
      </c>
      <c r="L2282" s="31">
        <f>VLOOKUP(A2282,ENERGY!$A$2:$F$2692,6,0)</f>
        <v>0</v>
      </c>
      <c r="M2282" s="31">
        <f t="shared" si="3"/>
        <v>0</v>
      </c>
      <c r="N2282" s="32">
        <f>VLOOKUP(A2282,'HUMAN RESOURCES'!$A$2:$M$2692,5,0)</f>
        <v>0.018</v>
      </c>
      <c r="O2282" s="32">
        <f>VLOOKUP(A2282,'HUMAN RESOURCES'!$A$2:$M$2692,6,0)</f>
        <v>0</v>
      </c>
      <c r="P2282" s="31">
        <f>VLOOKUP(A2282,'HUMAN RESOURCES'!$A$2:$M$2692,7,0)</f>
        <v>81</v>
      </c>
      <c r="Q2282" s="5">
        <f>VLOOKUP(A2282,'HUMAN RESOURCES'!$A$2:$M$2692,8,0)</f>
        <v>75</v>
      </c>
      <c r="R2282" s="5">
        <f>VLOOKUP(A2282,'HUMAN RESOURCES'!$A$2:$M$2692,9,0)</f>
        <v>0</v>
      </c>
      <c r="S2282" s="5">
        <f>VLOOKUP(A2282,'HUMAN RESOURCES'!$A$2:$M$2692,10,0)</f>
        <v>0</v>
      </c>
      <c r="T2282" s="5">
        <f>VLOOKUP(A2282,'HUMAN RESOURCES'!$A$2:$M$2692,11,0)</f>
        <v>0</v>
      </c>
      <c r="U2282" s="5">
        <f>VLOOKUP(A2282,'HUMAN RESOURCES'!$A$2:$M$2692,12,0)</f>
        <v>27906</v>
      </c>
      <c r="V2282" s="35">
        <f>VLOOKUP(A2282,'HUMAN RESOURCES'!$A$2:$M$2692,13,0)</f>
        <v>0</v>
      </c>
      <c r="W2282" s="36">
        <v>0</v>
      </c>
      <c r="X2282" s="37">
        <v>0</v>
      </c>
      <c r="Y2282" s="43" t="e">
        <f t="shared" si="4"/>
        <v>#DIV/0!</v>
      </c>
      <c r="Z2282" s="35">
        <f>VLOOKUP(A2282,BUSINESS!$A$2:$J$2692,5,0)</f>
        <v>0</v>
      </c>
      <c r="AA2282" s="5">
        <f>VLOOKUP(A2282,BUSINESS!$A$2:$J$2692,6,0)</f>
        <v>0</v>
      </c>
      <c r="AB2282" s="5">
        <f>VLOOKUP(A2282,BUSINESS!$A$2:$J$2692,7,0)</f>
        <v>0</v>
      </c>
      <c r="AC2282" s="5">
        <f>VLOOKUP(A2282,BUSINESS!$A$2:$J$2692,8,0)</f>
        <v>0</v>
      </c>
      <c r="AD2282" s="35">
        <f>VLOOKUP(A2282,BUSINESS!$A$2:$J$2692,9,0)</f>
        <v>0</v>
      </c>
      <c r="AE2282" s="35">
        <f>VLOOKUP(A2282,BUSINESS!$A$2:$J$2692,10,0)</f>
        <v>0</v>
      </c>
    </row>
    <row r="2283" customHeight="1" spans="1:31">
      <c r="A2283" s="22" t="str">
        <f t="shared" si="0"/>
        <v>St. Martin (French part)-The Americas2006</v>
      </c>
      <c r="B2283" s="22" t="s">
        <v>245</v>
      </c>
      <c r="C2283" s="22" t="s">
        <v>75</v>
      </c>
      <c r="D2283" s="23">
        <v>2006</v>
      </c>
      <c r="E2283" s="24"/>
      <c r="F2283" s="24">
        <f t="shared" si="1"/>
        <v>0</v>
      </c>
      <c r="J2283" s="5">
        <f>VLOOKUP(A2283,ENERGY!$A$2:$F$2692,5,0)</f>
        <v>0</v>
      </c>
      <c r="K2283" s="5">
        <f t="shared" si="2"/>
        <v>0</v>
      </c>
      <c r="L2283" s="31">
        <f>VLOOKUP(A2283,ENERGY!$A$2:$F$2692,6,0)</f>
        <v>0</v>
      </c>
      <c r="M2283" s="31">
        <f t="shared" si="3"/>
        <v>0</v>
      </c>
      <c r="N2283" s="32">
        <f>VLOOKUP(A2283,'HUMAN RESOURCES'!$A$2:$M$2692,5,0)</f>
        <v>0.021</v>
      </c>
      <c r="O2283" s="32">
        <f>VLOOKUP(A2283,'HUMAN RESOURCES'!$A$2:$M$2692,6,0)</f>
        <v>0.02</v>
      </c>
      <c r="P2283" s="31">
        <f>VLOOKUP(A2283,'HUMAN RESOURCES'!$A$2:$M$2692,7,0)</f>
        <v>81</v>
      </c>
      <c r="Q2283" s="5">
        <f>VLOOKUP(A2283,'HUMAN RESOURCES'!$A$2:$M$2692,8,0)</f>
        <v>75</v>
      </c>
      <c r="R2283" s="5">
        <f>VLOOKUP(A2283,'HUMAN RESOURCES'!$A$2:$M$2692,9,0)</f>
        <v>0</v>
      </c>
      <c r="S2283" s="5">
        <f>VLOOKUP(A2283,'HUMAN RESOURCES'!$A$2:$M$2692,10,0)</f>
        <v>0</v>
      </c>
      <c r="T2283" s="5">
        <f>VLOOKUP(A2283,'HUMAN RESOURCES'!$A$2:$M$2692,11,0)</f>
        <v>0</v>
      </c>
      <c r="U2283" s="5">
        <f>VLOOKUP(A2283,'HUMAN RESOURCES'!$A$2:$M$2692,12,0)</f>
        <v>28414</v>
      </c>
      <c r="V2283" s="35">
        <f>VLOOKUP(A2283,'HUMAN RESOURCES'!$A$2:$M$2692,13,0)</f>
        <v>0</v>
      </c>
      <c r="W2283" s="36">
        <v>0</v>
      </c>
      <c r="X2283" s="37">
        <v>0</v>
      </c>
      <c r="Y2283" s="43" t="e">
        <f t="shared" si="4"/>
        <v>#DIV/0!</v>
      </c>
      <c r="Z2283" s="35">
        <f>VLOOKUP(A2283,BUSINESS!$A$2:$J$2692,5,0)</f>
        <v>0</v>
      </c>
      <c r="AA2283" s="5">
        <f>VLOOKUP(A2283,BUSINESS!$A$2:$J$2692,6,0)</f>
        <v>0</v>
      </c>
      <c r="AB2283" s="5">
        <f>VLOOKUP(A2283,BUSINESS!$A$2:$J$2692,7,0)</f>
        <v>0</v>
      </c>
      <c r="AC2283" s="5">
        <f>VLOOKUP(A2283,BUSINESS!$A$2:$J$2692,8,0)</f>
        <v>0</v>
      </c>
      <c r="AD2283" s="35">
        <f>VLOOKUP(A2283,BUSINESS!$A$2:$J$2692,9,0)</f>
        <v>0</v>
      </c>
      <c r="AE2283" s="35">
        <f>VLOOKUP(A2283,BUSINESS!$A$2:$J$2692,10,0)</f>
        <v>0</v>
      </c>
    </row>
    <row r="2284" customHeight="1" spans="1:31">
      <c r="A2284" s="22" t="str">
        <f t="shared" si="0"/>
        <v>St. Martin (French part)-The Americas2007</v>
      </c>
      <c r="B2284" s="22" t="s">
        <v>245</v>
      </c>
      <c r="C2284" s="22" t="s">
        <v>75</v>
      </c>
      <c r="D2284" s="23">
        <v>2007</v>
      </c>
      <c r="E2284" s="24"/>
      <c r="F2284" s="24">
        <f t="shared" si="1"/>
        <v>0</v>
      </c>
      <c r="J2284" s="5">
        <f>VLOOKUP(A2284,ENERGY!$A$2:$F$2692,5,0)</f>
        <v>0</v>
      </c>
      <c r="K2284" s="5">
        <f t="shared" si="2"/>
        <v>0</v>
      </c>
      <c r="L2284" s="31">
        <f>VLOOKUP(A2284,ENERGY!$A$2:$F$2692,6,0)</f>
        <v>0</v>
      </c>
      <c r="M2284" s="31">
        <f t="shared" si="3"/>
        <v>0</v>
      </c>
      <c r="N2284" s="32">
        <f>VLOOKUP(A2284,'HUMAN RESOURCES'!$A$2:$M$2692,5,0)</f>
        <v>0.023</v>
      </c>
      <c r="O2284" s="32">
        <f>VLOOKUP(A2284,'HUMAN RESOURCES'!$A$2:$M$2692,6,0)</f>
        <v>0.047</v>
      </c>
      <c r="P2284" s="31">
        <f>VLOOKUP(A2284,'HUMAN RESOURCES'!$A$2:$M$2692,7,0)</f>
        <v>82</v>
      </c>
      <c r="Q2284" s="5">
        <f>VLOOKUP(A2284,'HUMAN RESOURCES'!$A$2:$M$2692,8,0)</f>
        <v>75</v>
      </c>
      <c r="R2284" s="5">
        <f>VLOOKUP(A2284,'HUMAN RESOURCES'!$A$2:$M$2692,9,0)</f>
        <v>0</v>
      </c>
      <c r="S2284" s="5">
        <f>VLOOKUP(A2284,'HUMAN RESOURCES'!$A$2:$M$2692,10,0)</f>
        <v>0</v>
      </c>
      <c r="T2284" s="5">
        <f>VLOOKUP(A2284,'HUMAN RESOURCES'!$A$2:$M$2692,11,0)</f>
        <v>0</v>
      </c>
      <c r="U2284" s="5">
        <f>VLOOKUP(A2284,'HUMAN RESOURCES'!$A$2:$M$2692,12,0)</f>
        <v>28905</v>
      </c>
      <c r="V2284" s="35">
        <f>VLOOKUP(A2284,'HUMAN RESOURCES'!$A$2:$M$2692,13,0)</f>
        <v>0</v>
      </c>
      <c r="W2284" s="36">
        <v>0</v>
      </c>
      <c r="X2284" s="37">
        <v>0</v>
      </c>
      <c r="Y2284" s="43" t="e">
        <f t="shared" si="4"/>
        <v>#DIV/0!</v>
      </c>
      <c r="Z2284" s="35">
        <f>VLOOKUP(A2284,BUSINESS!$A$2:$J$2692,5,0)</f>
        <v>0</v>
      </c>
      <c r="AA2284" s="5">
        <f>VLOOKUP(A2284,BUSINESS!$A$2:$J$2692,6,0)</f>
        <v>0</v>
      </c>
      <c r="AB2284" s="5">
        <f>VLOOKUP(A2284,BUSINESS!$A$2:$J$2692,7,0)</f>
        <v>0</v>
      </c>
      <c r="AC2284" s="5">
        <f>VLOOKUP(A2284,BUSINESS!$A$2:$J$2692,8,0)</f>
        <v>0</v>
      </c>
      <c r="AD2284" s="35">
        <f>VLOOKUP(A2284,BUSINESS!$A$2:$J$2692,9,0)</f>
        <v>0</v>
      </c>
      <c r="AE2284" s="35">
        <f>VLOOKUP(A2284,BUSINESS!$A$2:$J$2692,10,0)</f>
        <v>0</v>
      </c>
    </row>
    <row r="2285" customHeight="1" spans="1:31">
      <c r="A2285" s="22" t="str">
        <f t="shared" si="0"/>
        <v>St. Martin (French part)-The Americas2008</v>
      </c>
      <c r="B2285" s="22" t="s">
        <v>245</v>
      </c>
      <c r="C2285" s="22" t="s">
        <v>75</v>
      </c>
      <c r="D2285" s="23">
        <v>2008</v>
      </c>
      <c r="E2285" s="24"/>
      <c r="F2285" s="24">
        <f t="shared" si="1"/>
        <v>0</v>
      </c>
      <c r="J2285" s="5">
        <f>VLOOKUP(A2285,ENERGY!$A$2:$F$2692,5,0)</f>
        <v>0</v>
      </c>
      <c r="K2285" s="5">
        <f t="shared" si="2"/>
        <v>0</v>
      </c>
      <c r="L2285" s="31">
        <f>VLOOKUP(A2285,ENERGY!$A$2:$F$2692,6,0)</f>
        <v>0</v>
      </c>
      <c r="M2285" s="31">
        <f t="shared" si="3"/>
        <v>0</v>
      </c>
      <c r="N2285" s="32">
        <f>VLOOKUP(A2285,'HUMAN RESOURCES'!$A$2:$M$2692,5,0)</f>
        <v>0.024</v>
      </c>
      <c r="O2285" s="32">
        <f>VLOOKUP(A2285,'HUMAN RESOURCES'!$A$2:$M$2692,6,0)</f>
        <v>0.032</v>
      </c>
      <c r="P2285" s="31">
        <f>VLOOKUP(A2285,'HUMAN RESOURCES'!$A$2:$M$2692,7,0)</f>
        <v>82</v>
      </c>
      <c r="Q2285" s="5">
        <f>VLOOKUP(A2285,'HUMAN RESOURCES'!$A$2:$M$2692,8,0)</f>
        <v>75</v>
      </c>
      <c r="R2285" s="5">
        <f>VLOOKUP(A2285,'HUMAN RESOURCES'!$A$2:$M$2692,9,0)</f>
        <v>0</v>
      </c>
      <c r="S2285" s="5">
        <f>VLOOKUP(A2285,'HUMAN RESOURCES'!$A$2:$M$2692,10,0)</f>
        <v>0</v>
      </c>
      <c r="T2285" s="5">
        <f>VLOOKUP(A2285,'HUMAN RESOURCES'!$A$2:$M$2692,11,0)</f>
        <v>0</v>
      </c>
      <c r="U2285" s="5">
        <f>VLOOKUP(A2285,'HUMAN RESOURCES'!$A$2:$M$2692,12,0)</f>
        <v>29376</v>
      </c>
      <c r="V2285" s="35">
        <f>VLOOKUP(A2285,'HUMAN RESOURCES'!$A$2:$M$2692,13,0)</f>
        <v>0</v>
      </c>
      <c r="W2285" s="36">
        <v>0</v>
      </c>
      <c r="X2285" s="37">
        <v>0</v>
      </c>
      <c r="Y2285" s="43" t="e">
        <f t="shared" si="4"/>
        <v>#DIV/0!</v>
      </c>
      <c r="Z2285" s="35">
        <f>VLOOKUP(A2285,BUSINESS!$A$2:$J$2692,5,0)</f>
        <v>0</v>
      </c>
      <c r="AA2285" s="5">
        <f>VLOOKUP(A2285,BUSINESS!$A$2:$J$2692,6,0)</f>
        <v>0</v>
      </c>
      <c r="AB2285" s="5">
        <f>VLOOKUP(A2285,BUSINESS!$A$2:$J$2692,7,0)</f>
        <v>0</v>
      </c>
      <c r="AC2285" s="5">
        <f>VLOOKUP(A2285,BUSINESS!$A$2:$J$2692,8,0)</f>
        <v>0</v>
      </c>
      <c r="AD2285" s="35">
        <f>VLOOKUP(A2285,BUSINESS!$A$2:$J$2692,9,0)</f>
        <v>0</v>
      </c>
      <c r="AE2285" s="35">
        <f>VLOOKUP(A2285,BUSINESS!$A$2:$J$2692,10,0)</f>
        <v>0</v>
      </c>
    </row>
    <row r="2286" customHeight="1" spans="1:31">
      <c r="A2286" s="22" t="str">
        <f t="shared" si="0"/>
        <v>St. Martin (French part)-The Americas2009</v>
      </c>
      <c r="B2286" s="22" t="s">
        <v>245</v>
      </c>
      <c r="C2286" s="22" t="s">
        <v>75</v>
      </c>
      <c r="D2286" s="23">
        <v>2009</v>
      </c>
      <c r="E2286" s="24"/>
      <c r="F2286" s="24">
        <f t="shared" si="1"/>
        <v>0</v>
      </c>
      <c r="J2286" s="5">
        <f>VLOOKUP(A2286,ENERGY!$A$2:$F$2692,5,0)</f>
        <v>0</v>
      </c>
      <c r="K2286" s="5">
        <f t="shared" si="2"/>
        <v>0</v>
      </c>
      <c r="L2286" s="31">
        <f>VLOOKUP(A2286,ENERGY!$A$2:$F$2692,6,0)</f>
        <v>0</v>
      </c>
      <c r="M2286" s="31">
        <f t="shared" si="3"/>
        <v>0</v>
      </c>
      <c r="N2286" s="32">
        <f>VLOOKUP(A2286,'HUMAN RESOURCES'!$A$2:$M$2692,5,0)</f>
        <v>0.027</v>
      </c>
      <c r="O2286" s="32">
        <f>VLOOKUP(A2286,'HUMAN RESOURCES'!$A$2:$M$2692,6,0)</f>
        <v>0.015</v>
      </c>
      <c r="P2286" s="31">
        <f>VLOOKUP(A2286,'HUMAN RESOURCES'!$A$2:$M$2692,7,0)</f>
        <v>82</v>
      </c>
      <c r="Q2286" s="5">
        <f>VLOOKUP(A2286,'HUMAN RESOURCES'!$A$2:$M$2692,8,0)</f>
        <v>75</v>
      </c>
      <c r="R2286" s="5">
        <f>VLOOKUP(A2286,'HUMAN RESOURCES'!$A$2:$M$2692,9,0)</f>
        <v>0</v>
      </c>
      <c r="S2286" s="5">
        <f>VLOOKUP(A2286,'HUMAN RESOURCES'!$A$2:$M$2692,10,0)</f>
        <v>0</v>
      </c>
      <c r="T2286" s="5">
        <f>VLOOKUP(A2286,'HUMAN RESOURCES'!$A$2:$M$2692,11,0)</f>
        <v>0</v>
      </c>
      <c r="U2286" s="5">
        <f>VLOOKUP(A2286,'HUMAN RESOURCES'!$A$2:$M$2692,12,0)</f>
        <v>29820</v>
      </c>
      <c r="V2286" s="35">
        <f>VLOOKUP(A2286,'HUMAN RESOURCES'!$A$2:$M$2692,13,0)</f>
        <v>0</v>
      </c>
      <c r="W2286" s="36">
        <v>0</v>
      </c>
      <c r="X2286" s="37">
        <v>0</v>
      </c>
      <c r="Y2286" s="43" t="e">
        <f t="shared" si="4"/>
        <v>#DIV/0!</v>
      </c>
      <c r="Z2286" s="35">
        <f>VLOOKUP(A2286,BUSINESS!$A$2:$J$2692,5,0)</f>
        <v>0</v>
      </c>
      <c r="AA2286" s="5">
        <f>VLOOKUP(A2286,BUSINESS!$A$2:$J$2692,6,0)</f>
        <v>0</v>
      </c>
      <c r="AB2286" s="5">
        <f>VLOOKUP(A2286,BUSINESS!$A$2:$J$2692,7,0)</f>
        <v>0</v>
      </c>
      <c r="AC2286" s="5">
        <f>VLOOKUP(A2286,BUSINESS!$A$2:$J$2692,8,0)</f>
        <v>0</v>
      </c>
      <c r="AD2286" s="35">
        <f>VLOOKUP(A2286,BUSINESS!$A$2:$J$2692,9,0)</f>
        <v>0</v>
      </c>
      <c r="AE2286" s="35">
        <f>VLOOKUP(A2286,BUSINESS!$A$2:$J$2692,10,0)</f>
        <v>0</v>
      </c>
    </row>
    <row r="2287" customHeight="1" spans="1:31">
      <c r="A2287" s="22" t="str">
        <f t="shared" si="0"/>
        <v>St. Martin (French part)-The Americas2010</v>
      </c>
      <c r="B2287" s="22" t="s">
        <v>245</v>
      </c>
      <c r="C2287" s="22" t="s">
        <v>75</v>
      </c>
      <c r="D2287" s="23">
        <v>2010</v>
      </c>
      <c r="E2287" s="24"/>
      <c r="F2287" s="24">
        <f t="shared" si="1"/>
        <v>0</v>
      </c>
      <c r="J2287" s="5">
        <f>VLOOKUP(A2287,ENERGY!$A$2:$F$2692,5,0)</f>
        <v>0</v>
      </c>
      <c r="K2287" s="5">
        <f t="shared" si="2"/>
        <v>0</v>
      </c>
      <c r="L2287" s="31">
        <f>VLOOKUP(A2287,ENERGY!$A$2:$F$2692,6,0)</f>
        <v>0</v>
      </c>
      <c r="M2287" s="31">
        <f t="shared" si="3"/>
        <v>0</v>
      </c>
      <c r="N2287" s="32">
        <f>VLOOKUP(A2287,'HUMAN RESOURCES'!$A$2:$M$2692,5,0)</f>
        <v>0.027</v>
      </c>
      <c r="O2287" s="32">
        <f>VLOOKUP(A2287,'HUMAN RESOURCES'!$A$2:$M$2692,6,0)</f>
        <v>0.011</v>
      </c>
      <c r="P2287" s="31">
        <f>VLOOKUP(A2287,'HUMAN RESOURCES'!$A$2:$M$2692,7,0)</f>
        <v>82</v>
      </c>
      <c r="Q2287" s="5">
        <f>VLOOKUP(A2287,'HUMAN RESOURCES'!$A$2:$M$2692,8,0)</f>
        <v>76</v>
      </c>
      <c r="R2287" s="5">
        <f>VLOOKUP(A2287,'HUMAN RESOURCES'!$A$2:$M$2692,9,0)</f>
        <v>0</v>
      </c>
      <c r="S2287" s="5">
        <f>VLOOKUP(A2287,'HUMAN RESOURCES'!$A$2:$M$2692,10,0)</f>
        <v>0</v>
      </c>
      <c r="T2287" s="5">
        <f>VLOOKUP(A2287,'HUMAN RESOURCES'!$A$2:$M$2692,11,0)</f>
        <v>0</v>
      </c>
      <c r="U2287" s="5">
        <f>VLOOKUP(A2287,'HUMAN RESOURCES'!$A$2:$M$2692,12,0)</f>
        <v>30235</v>
      </c>
      <c r="V2287" s="35">
        <f>VLOOKUP(A2287,'HUMAN RESOURCES'!$A$2:$M$2692,13,0)</f>
        <v>0</v>
      </c>
      <c r="W2287" s="36">
        <v>0</v>
      </c>
      <c r="X2287" s="37">
        <v>0</v>
      </c>
      <c r="Y2287" s="43" t="e">
        <f t="shared" si="4"/>
        <v>#DIV/0!</v>
      </c>
      <c r="Z2287" s="35">
        <f>VLOOKUP(A2287,BUSINESS!$A$2:$J$2692,5,0)</f>
        <v>0</v>
      </c>
      <c r="AA2287" s="5">
        <f>VLOOKUP(A2287,BUSINESS!$A$2:$J$2692,6,0)</f>
        <v>0</v>
      </c>
      <c r="AB2287" s="5">
        <f>VLOOKUP(A2287,BUSINESS!$A$2:$J$2692,7,0)</f>
        <v>0</v>
      </c>
      <c r="AC2287" s="5">
        <f>VLOOKUP(A2287,BUSINESS!$A$2:$J$2692,8,0)</f>
        <v>0</v>
      </c>
      <c r="AD2287" s="35">
        <f>VLOOKUP(A2287,BUSINESS!$A$2:$J$2692,9,0)</f>
        <v>0</v>
      </c>
      <c r="AE2287" s="35">
        <f>VLOOKUP(A2287,BUSINESS!$A$2:$J$2692,10,0)</f>
        <v>0</v>
      </c>
    </row>
    <row r="2288" customHeight="1" spans="1:31">
      <c r="A2288" s="22" t="str">
        <f t="shared" si="0"/>
        <v>St. Martin (French part)-The Americas2011</v>
      </c>
      <c r="B2288" s="22" t="s">
        <v>245</v>
      </c>
      <c r="C2288" s="22" t="s">
        <v>75</v>
      </c>
      <c r="D2288" s="23">
        <v>2011</v>
      </c>
      <c r="E2288" s="24"/>
      <c r="F2288" s="24">
        <f t="shared" si="1"/>
        <v>0</v>
      </c>
      <c r="J2288" s="5">
        <f>VLOOKUP(A2288,ENERGY!$A$2:$F$2692,5,0)</f>
        <v>0</v>
      </c>
      <c r="K2288" s="5">
        <f t="shared" si="2"/>
        <v>0</v>
      </c>
      <c r="L2288" s="31">
        <f>VLOOKUP(A2288,ENERGY!$A$2:$F$2692,6,0)</f>
        <v>0</v>
      </c>
      <c r="M2288" s="31">
        <f t="shared" si="3"/>
        <v>0</v>
      </c>
      <c r="N2288" s="32">
        <f>VLOOKUP(A2288,'HUMAN RESOURCES'!$A$2:$M$2692,5,0)</f>
        <v>0.027</v>
      </c>
      <c r="O2288" s="32">
        <f>VLOOKUP(A2288,'HUMAN RESOURCES'!$A$2:$M$2692,6,0)</f>
        <v>0.016</v>
      </c>
      <c r="P2288" s="31">
        <f>VLOOKUP(A2288,'HUMAN RESOURCES'!$A$2:$M$2692,7,0)</f>
        <v>82</v>
      </c>
      <c r="Q2288" s="5">
        <f>VLOOKUP(A2288,'HUMAN RESOURCES'!$A$2:$M$2692,8,0)</f>
        <v>76</v>
      </c>
      <c r="R2288" s="5">
        <f>VLOOKUP(A2288,'HUMAN RESOURCES'!$A$2:$M$2692,9,0)</f>
        <v>0</v>
      </c>
      <c r="S2288" s="5">
        <f>VLOOKUP(A2288,'HUMAN RESOURCES'!$A$2:$M$2692,10,0)</f>
        <v>0</v>
      </c>
      <c r="T2288" s="5">
        <f>VLOOKUP(A2288,'HUMAN RESOURCES'!$A$2:$M$2692,11,0)</f>
        <v>0</v>
      </c>
      <c r="U2288" s="5">
        <f>VLOOKUP(A2288,'HUMAN RESOURCES'!$A$2:$M$2692,12,0)</f>
        <v>30615</v>
      </c>
      <c r="V2288" s="35">
        <f>VLOOKUP(A2288,'HUMAN RESOURCES'!$A$2:$M$2692,13,0)</f>
        <v>0</v>
      </c>
      <c r="W2288" s="36">
        <v>0</v>
      </c>
      <c r="X2288" s="37">
        <v>0</v>
      </c>
      <c r="Y2288" s="43" t="e">
        <f t="shared" si="4"/>
        <v>#DIV/0!</v>
      </c>
      <c r="Z2288" s="35">
        <f>VLOOKUP(A2288,BUSINESS!$A$2:$J$2692,5,0)</f>
        <v>0</v>
      </c>
      <c r="AA2288" s="5">
        <f>VLOOKUP(A2288,BUSINESS!$A$2:$J$2692,6,0)</f>
        <v>0</v>
      </c>
      <c r="AB2288" s="5">
        <f>VLOOKUP(A2288,BUSINESS!$A$2:$J$2692,7,0)</f>
        <v>0</v>
      </c>
      <c r="AC2288" s="5">
        <f>VLOOKUP(A2288,BUSINESS!$A$2:$J$2692,8,0)</f>
        <v>0</v>
      </c>
      <c r="AD2288" s="35">
        <f>VLOOKUP(A2288,BUSINESS!$A$2:$J$2692,9,0)</f>
        <v>0</v>
      </c>
      <c r="AE2288" s="35">
        <f>VLOOKUP(A2288,BUSINESS!$A$2:$J$2692,10,0)</f>
        <v>0</v>
      </c>
    </row>
    <row r="2289" customHeight="1" spans="1:31">
      <c r="A2289" s="22" t="str">
        <f t="shared" si="0"/>
        <v>St. Martin (French part)-The Americas2012</v>
      </c>
      <c r="B2289" s="22" t="s">
        <v>245</v>
      </c>
      <c r="C2289" s="22" t="s">
        <v>75</v>
      </c>
      <c r="D2289" s="23">
        <v>2012</v>
      </c>
      <c r="E2289" s="24"/>
      <c r="F2289" s="24">
        <f t="shared" si="1"/>
        <v>0</v>
      </c>
      <c r="J2289" s="5">
        <f>VLOOKUP(A2289,ENERGY!$A$2:$F$2692,5,0)</f>
        <v>0</v>
      </c>
      <c r="K2289" s="5">
        <f t="shared" si="2"/>
        <v>0</v>
      </c>
      <c r="L2289" s="31">
        <f>VLOOKUP(A2289,ENERGY!$A$2:$F$2692,6,0)</f>
        <v>0</v>
      </c>
      <c r="M2289" s="31">
        <f t="shared" si="3"/>
        <v>0</v>
      </c>
      <c r="N2289" s="32">
        <f>VLOOKUP(A2289,'HUMAN RESOURCES'!$A$2:$M$2692,5,0)</f>
        <v>0.03</v>
      </c>
      <c r="O2289" s="32">
        <f>VLOOKUP(A2289,'HUMAN RESOURCES'!$A$2:$M$2692,6,0)</f>
        <v>0.05</v>
      </c>
      <c r="P2289" s="31">
        <f>VLOOKUP(A2289,'HUMAN RESOURCES'!$A$2:$M$2692,7,0)</f>
        <v>82</v>
      </c>
      <c r="Q2289" s="5">
        <f>VLOOKUP(A2289,'HUMAN RESOURCES'!$A$2:$M$2692,8,0)</f>
        <v>76</v>
      </c>
      <c r="R2289" s="5">
        <f>VLOOKUP(A2289,'HUMAN RESOURCES'!$A$2:$M$2692,9,0)</f>
        <v>0</v>
      </c>
      <c r="S2289" s="5">
        <f>VLOOKUP(A2289,'HUMAN RESOURCES'!$A$2:$M$2692,10,0)</f>
        <v>0</v>
      </c>
      <c r="T2289" s="5">
        <f>VLOOKUP(A2289,'HUMAN RESOURCES'!$A$2:$M$2692,11,0)</f>
        <v>0</v>
      </c>
      <c r="U2289" s="5">
        <f>VLOOKUP(A2289,'HUMAN RESOURCES'!$A$2:$M$2692,12,0)</f>
        <v>30959</v>
      </c>
      <c r="V2289" s="35">
        <f>VLOOKUP(A2289,'HUMAN RESOURCES'!$A$2:$M$2692,13,0)</f>
        <v>0</v>
      </c>
      <c r="W2289" s="36">
        <v>0</v>
      </c>
      <c r="X2289" s="37">
        <v>0</v>
      </c>
      <c r="Y2289" s="43">
        <f t="shared" si="4"/>
        <v>18.1156226445052</v>
      </c>
      <c r="Z2289" s="35">
        <f>VLOOKUP(A2289,BUSINESS!$A$2:$J$2692,5,0)</f>
        <v>0</v>
      </c>
      <c r="AA2289" s="5">
        <f>VLOOKUP(A2289,BUSINESS!$A$2:$J$2692,6,0)</f>
        <v>0</v>
      </c>
      <c r="AB2289" s="5">
        <f>VLOOKUP(A2289,BUSINESS!$A$2:$J$2692,7,0)</f>
        <v>0</v>
      </c>
      <c r="AC2289" s="5">
        <f>VLOOKUP(A2289,BUSINESS!$A$2:$J$2692,8,0)</f>
        <v>0</v>
      </c>
      <c r="AD2289" s="35">
        <f>VLOOKUP(A2289,BUSINESS!$A$2:$J$2692,9,0)</f>
        <v>0</v>
      </c>
      <c r="AE2289" s="35">
        <f>VLOOKUP(A2289,BUSINESS!$A$2:$J$2692,10,0)</f>
        <v>0</v>
      </c>
    </row>
    <row r="2290" customHeight="1" spans="1:31">
      <c r="A2290" s="22" t="str">
        <f t="shared" si="0"/>
        <v>St. Vincent and the Grenadines-The Americas2000</v>
      </c>
      <c r="B2290" s="22" t="s">
        <v>246</v>
      </c>
      <c r="C2290" s="22" t="s">
        <v>75</v>
      </c>
      <c r="D2290" s="23">
        <v>2000</v>
      </c>
      <c r="E2290" s="25">
        <v>397447007</v>
      </c>
      <c r="F2290" s="24">
        <f t="shared" si="1"/>
        <v>3683.57792153628</v>
      </c>
      <c r="G2290" s="26">
        <v>0.037</v>
      </c>
      <c r="H2290" s="27">
        <v>137</v>
      </c>
      <c r="I2290" s="26">
        <v>0.115</v>
      </c>
      <c r="J2290" s="5">
        <f>VLOOKUP(A2290,ENERGY!$A$2:$F$2692,5,0)</f>
        <v>0</v>
      </c>
      <c r="K2290" s="5">
        <f t="shared" si="2"/>
        <v>0</v>
      </c>
      <c r="L2290" s="31">
        <f>VLOOKUP(A2290,ENERGY!$A$2:$F$2692,6,0)</f>
        <v>0</v>
      </c>
      <c r="M2290" s="31">
        <f t="shared" si="3"/>
        <v>0</v>
      </c>
      <c r="N2290" s="32">
        <f>VLOOKUP(A2290,'HUMAN RESOURCES'!$A$2:$M$2692,5,0)</f>
        <v>0.032</v>
      </c>
      <c r="O2290" s="32">
        <f>VLOOKUP(A2290,'HUMAN RESOURCES'!$A$2:$M$2692,6,0)</f>
        <v>0.026</v>
      </c>
      <c r="P2290" s="31">
        <f>VLOOKUP(A2290,'HUMAN RESOURCES'!$A$2:$M$2692,7,0)</f>
        <v>73</v>
      </c>
      <c r="Q2290" s="5">
        <f>VLOOKUP(A2290,'HUMAN RESOURCES'!$A$2:$M$2692,8,0)</f>
        <v>68</v>
      </c>
      <c r="R2290" s="5">
        <f>VLOOKUP(A2290,'HUMAN RESOURCES'!$A$2:$M$2692,9,0)</f>
        <v>0.314</v>
      </c>
      <c r="S2290" s="5">
        <f>VLOOKUP(A2290,'HUMAN RESOURCES'!$A$2:$M$2692,10,0)</f>
        <v>0.616</v>
      </c>
      <c r="T2290" s="5">
        <f>VLOOKUP(A2290,'HUMAN RESOURCES'!$A$2:$M$2692,11,0)</f>
        <v>0.069</v>
      </c>
      <c r="U2290" s="5">
        <f>VLOOKUP(A2290,'HUMAN RESOURCES'!$A$2:$M$2692,12,0)</f>
        <v>107897</v>
      </c>
      <c r="V2290" s="35">
        <f>VLOOKUP(A2290,'HUMAN RESOURCES'!$A$2:$M$2692,13,0)</f>
        <v>0.452</v>
      </c>
      <c r="W2290" s="38">
        <f>VLOOKUP(A2290,TOURISM!$A$2:$F$2692,5,0)</f>
        <v>82000000</v>
      </c>
      <c r="X2290" s="39">
        <f>VLOOKUP(A2290,TOURISM!$A$2:$F$2692,6,0)</f>
        <v>10000000</v>
      </c>
      <c r="Y2290" s="43">
        <f t="shared" si="4"/>
        <v>17.8646858395811</v>
      </c>
      <c r="Z2290" s="35">
        <f>VLOOKUP(A2290,BUSINESS!$A$2:$J$2692,5,0)</f>
        <v>0</v>
      </c>
      <c r="AA2290" s="5">
        <f>VLOOKUP(A2290,BUSINESS!$A$2:$J$2692,6,0)</f>
        <v>0</v>
      </c>
      <c r="AB2290" s="5">
        <f>VLOOKUP(A2290,BUSINESS!$A$2:$J$2692,7,0)</f>
        <v>0</v>
      </c>
      <c r="AC2290" s="5">
        <f>VLOOKUP(A2290,BUSINESS!$A$2:$J$2692,8,0)</f>
        <v>0</v>
      </c>
      <c r="AD2290" s="35">
        <f>VLOOKUP(A2290,BUSINESS!$A$2:$J$2692,9,0)</f>
        <v>0.032</v>
      </c>
      <c r="AE2290" s="35">
        <f>VLOOKUP(A2290,BUSINESS!$A$2:$J$2692,10,0)</f>
        <v>0.022</v>
      </c>
    </row>
    <row r="2291" customHeight="1" spans="1:31">
      <c r="A2291" s="22" t="str">
        <f t="shared" si="0"/>
        <v>St. Vincent and the Grenadines-The Americas2001</v>
      </c>
      <c r="B2291" s="22" t="s">
        <v>246</v>
      </c>
      <c r="C2291" s="22" t="s">
        <v>75</v>
      </c>
      <c r="D2291" s="23">
        <v>2001</v>
      </c>
      <c r="E2291" s="25">
        <v>431017935</v>
      </c>
      <c r="F2291" s="24">
        <f t="shared" si="1"/>
        <v>3991.31332820935</v>
      </c>
      <c r="G2291" s="26">
        <v>0.036</v>
      </c>
      <c r="H2291" s="27">
        <v>145</v>
      </c>
      <c r="I2291" s="26">
        <v>0.116</v>
      </c>
      <c r="J2291" s="5">
        <f>VLOOKUP(A2291,ENERGY!$A$2:$F$2692,5,0)</f>
        <v>0</v>
      </c>
      <c r="K2291" s="5">
        <f t="shared" si="2"/>
        <v>0</v>
      </c>
      <c r="L2291" s="31">
        <f>VLOOKUP(A2291,ENERGY!$A$2:$F$2692,6,0)</f>
        <v>0</v>
      </c>
      <c r="M2291" s="31">
        <f t="shared" si="3"/>
        <v>0</v>
      </c>
      <c r="N2291" s="32">
        <f>VLOOKUP(A2291,'HUMAN RESOURCES'!$A$2:$M$2692,5,0)</f>
        <v>0</v>
      </c>
      <c r="O2291" s="32">
        <f>VLOOKUP(A2291,'HUMAN RESOURCES'!$A$2:$M$2692,6,0)</f>
        <v>0</v>
      </c>
      <c r="P2291" s="31">
        <f>VLOOKUP(A2291,'HUMAN RESOURCES'!$A$2:$M$2692,7,0)</f>
        <v>73</v>
      </c>
      <c r="Q2291" s="5">
        <f>VLOOKUP(A2291,'HUMAN RESOURCES'!$A$2:$M$2692,8,0)</f>
        <v>68</v>
      </c>
      <c r="R2291" s="5">
        <f>VLOOKUP(A2291,'HUMAN RESOURCES'!$A$2:$M$2692,9,0)</f>
        <v>0.308</v>
      </c>
      <c r="S2291" s="5">
        <f>VLOOKUP(A2291,'HUMAN RESOURCES'!$A$2:$M$2692,10,0)</f>
        <v>0.622</v>
      </c>
      <c r="T2291" s="5">
        <f>VLOOKUP(A2291,'HUMAN RESOURCES'!$A$2:$M$2692,11,0)</f>
        <v>0.07</v>
      </c>
      <c r="U2291" s="5">
        <f>VLOOKUP(A2291,'HUMAN RESOURCES'!$A$2:$M$2692,12,0)</f>
        <v>107989</v>
      </c>
      <c r="V2291" s="35">
        <f>VLOOKUP(A2291,'HUMAN RESOURCES'!$A$2:$M$2692,13,0)</f>
        <v>0.455</v>
      </c>
      <c r="W2291" s="38">
        <f>VLOOKUP(A2291,TOURISM!$A$2:$F$2692,5,0)</f>
        <v>89000000</v>
      </c>
      <c r="X2291" s="39">
        <f>VLOOKUP(A2291,TOURISM!$A$2:$F$2692,6,0)</f>
        <v>12000000</v>
      </c>
      <c r="Y2291" s="43">
        <f t="shared" si="4"/>
        <v>17.5081528010418</v>
      </c>
      <c r="Z2291" s="35">
        <f>VLOOKUP(A2291,BUSINESS!$A$2:$J$2692,5,0)</f>
        <v>0</v>
      </c>
      <c r="AA2291" s="5">
        <f>VLOOKUP(A2291,BUSINESS!$A$2:$J$2692,6,0)</f>
        <v>0</v>
      </c>
      <c r="AB2291" s="5">
        <f>VLOOKUP(A2291,BUSINESS!$A$2:$J$2692,7,0)</f>
        <v>0</v>
      </c>
      <c r="AC2291" s="5">
        <f>VLOOKUP(A2291,BUSINESS!$A$2:$J$2692,8,0)</f>
        <v>0</v>
      </c>
      <c r="AD2291" s="35">
        <f>VLOOKUP(A2291,BUSINESS!$A$2:$J$2692,9,0)</f>
        <v>0.051</v>
      </c>
      <c r="AE2291" s="35">
        <f>VLOOKUP(A2291,BUSINESS!$A$2:$J$2692,10,0)</f>
        <v>0.069</v>
      </c>
    </row>
    <row r="2292" customHeight="1" spans="1:31">
      <c r="A2292" s="22" t="str">
        <f t="shared" si="0"/>
        <v>St. Vincent and the Grenadines-The Americas2002</v>
      </c>
      <c r="B2292" s="22" t="s">
        <v>246</v>
      </c>
      <c r="C2292" s="22" t="s">
        <v>75</v>
      </c>
      <c r="D2292" s="23">
        <v>2002</v>
      </c>
      <c r="E2292" s="25">
        <v>462641610</v>
      </c>
      <c r="F2292" s="24">
        <f t="shared" si="1"/>
        <v>4277.77725381415</v>
      </c>
      <c r="G2292" s="26">
        <v>0.039</v>
      </c>
      <c r="H2292" s="27">
        <v>168</v>
      </c>
      <c r="I2292" s="26">
        <v>0.116</v>
      </c>
      <c r="J2292" s="5">
        <f>VLOOKUP(A2292,ENERGY!$A$2:$F$2692,5,0)</f>
        <v>0</v>
      </c>
      <c r="K2292" s="5">
        <f t="shared" si="2"/>
        <v>0</v>
      </c>
      <c r="L2292" s="31">
        <f>VLOOKUP(A2292,ENERGY!$A$2:$F$2692,6,0)</f>
        <v>209</v>
      </c>
      <c r="M2292" s="31">
        <f t="shared" si="3"/>
        <v>0.00193250115580213</v>
      </c>
      <c r="N2292" s="32">
        <f>VLOOKUP(A2292,'HUMAN RESOURCES'!$A$2:$M$2692,5,0)</f>
        <v>0</v>
      </c>
      <c r="O2292" s="32">
        <f>VLOOKUP(A2292,'HUMAN RESOURCES'!$A$2:$M$2692,6,0)</f>
        <v>0.031</v>
      </c>
      <c r="P2292" s="31">
        <f>VLOOKUP(A2292,'HUMAN RESOURCES'!$A$2:$M$2692,7,0)</f>
        <v>73</v>
      </c>
      <c r="Q2292" s="5">
        <f>VLOOKUP(A2292,'HUMAN RESOURCES'!$A$2:$M$2692,8,0)</f>
        <v>68</v>
      </c>
      <c r="R2292" s="5">
        <f>VLOOKUP(A2292,'HUMAN RESOURCES'!$A$2:$M$2692,9,0)</f>
        <v>0.302</v>
      </c>
      <c r="S2292" s="5">
        <f>VLOOKUP(A2292,'HUMAN RESOURCES'!$A$2:$M$2692,10,0)</f>
        <v>0.627</v>
      </c>
      <c r="T2292" s="5">
        <f>VLOOKUP(A2292,'HUMAN RESOURCES'!$A$2:$M$2692,11,0)</f>
        <v>0.071</v>
      </c>
      <c r="U2292" s="5">
        <f>VLOOKUP(A2292,'HUMAN RESOURCES'!$A$2:$M$2692,12,0)</f>
        <v>108150</v>
      </c>
      <c r="V2292" s="35">
        <f>VLOOKUP(A2292,'HUMAN RESOURCES'!$A$2:$M$2692,13,0)</f>
        <v>0.459</v>
      </c>
      <c r="W2292" s="38">
        <f>VLOOKUP(A2292,TOURISM!$A$2:$F$2692,5,0)</f>
        <v>91000000</v>
      </c>
      <c r="X2292" s="39">
        <f>VLOOKUP(A2292,TOURISM!$A$2:$F$2692,6,0)</f>
        <v>10000000</v>
      </c>
      <c r="Y2292" s="43">
        <f t="shared" si="4"/>
        <v>16.1692534096618</v>
      </c>
      <c r="Z2292" s="35">
        <f>VLOOKUP(A2292,BUSINESS!$A$2:$J$2692,5,0)</f>
        <v>0</v>
      </c>
      <c r="AA2292" s="5">
        <f>VLOOKUP(A2292,BUSINESS!$A$2:$J$2692,6,0)</f>
        <v>0</v>
      </c>
      <c r="AB2292" s="5">
        <f>VLOOKUP(A2292,BUSINESS!$A$2:$J$2692,7,0)</f>
        <v>0</v>
      </c>
      <c r="AC2292" s="5">
        <f>VLOOKUP(A2292,BUSINESS!$A$2:$J$2692,8,0)</f>
        <v>0</v>
      </c>
      <c r="AD2292" s="35">
        <f>VLOOKUP(A2292,BUSINESS!$A$2:$J$2692,9,0)</f>
        <v>0.055</v>
      </c>
      <c r="AE2292" s="35">
        <f>VLOOKUP(A2292,BUSINESS!$A$2:$J$2692,10,0)</f>
        <v>0.092</v>
      </c>
    </row>
    <row r="2293" customHeight="1" spans="1:31">
      <c r="A2293" s="22" t="str">
        <f t="shared" si="0"/>
        <v>St. Vincent and the Grenadines-The Americas2003</v>
      </c>
      <c r="B2293" s="22" t="s">
        <v>246</v>
      </c>
      <c r="C2293" s="22" t="s">
        <v>75</v>
      </c>
      <c r="D2293" s="23">
        <v>2003</v>
      </c>
      <c r="E2293" s="25">
        <v>482397041</v>
      </c>
      <c r="F2293" s="24">
        <f t="shared" si="1"/>
        <v>4452.08753795465</v>
      </c>
      <c r="G2293" s="26">
        <v>0.039</v>
      </c>
      <c r="H2293" s="27">
        <v>174</v>
      </c>
      <c r="I2293" s="26">
        <v>0.118</v>
      </c>
      <c r="J2293" s="5">
        <f>VLOOKUP(A2293,ENERGY!$A$2:$F$2692,5,0)</f>
        <v>0</v>
      </c>
      <c r="K2293" s="5">
        <f t="shared" si="2"/>
        <v>0</v>
      </c>
      <c r="L2293" s="31">
        <f>VLOOKUP(A2293,ENERGY!$A$2:$F$2692,6,0)</f>
        <v>202</v>
      </c>
      <c r="M2293" s="31">
        <f t="shared" si="3"/>
        <v>0.00186427694664661</v>
      </c>
      <c r="N2293" s="32">
        <f>VLOOKUP(A2293,'HUMAN RESOURCES'!$A$2:$M$2692,5,0)</f>
        <v>0.014</v>
      </c>
      <c r="O2293" s="32">
        <f>VLOOKUP(A2293,'HUMAN RESOURCES'!$A$2:$M$2692,6,0)</f>
        <v>0.005</v>
      </c>
      <c r="P2293" s="31">
        <f>VLOOKUP(A2293,'HUMAN RESOURCES'!$A$2:$M$2692,7,0)</f>
        <v>73</v>
      </c>
      <c r="Q2293" s="5">
        <f>VLOOKUP(A2293,'HUMAN RESOURCES'!$A$2:$M$2692,8,0)</f>
        <v>69</v>
      </c>
      <c r="R2293" s="5">
        <f>VLOOKUP(A2293,'HUMAN RESOURCES'!$A$2:$M$2692,9,0)</f>
        <v>0.296</v>
      </c>
      <c r="S2293" s="5">
        <f>VLOOKUP(A2293,'HUMAN RESOURCES'!$A$2:$M$2692,10,0)</f>
        <v>0.632</v>
      </c>
      <c r="T2293" s="5">
        <f>VLOOKUP(A2293,'HUMAN RESOURCES'!$A$2:$M$2692,11,0)</f>
        <v>0.072</v>
      </c>
      <c r="U2293" s="5">
        <f>VLOOKUP(A2293,'HUMAN RESOURCES'!$A$2:$M$2692,12,0)</f>
        <v>108353</v>
      </c>
      <c r="V2293" s="35">
        <f>VLOOKUP(A2293,'HUMAN RESOURCES'!$A$2:$M$2692,13,0)</f>
        <v>0.463</v>
      </c>
      <c r="W2293" s="38">
        <f>VLOOKUP(A2293,TOURISM!$A$2:$F$2692,5,0)</f>
        <v>91000000</v>
      </c>
      <c r="X2293" s="39">
        <f>VLOOKUP(A2293,TOURISM!$A$2:$F$2692,6,0)</f>
        <v>13000000</v>
      </c>
      <c r="Y2293" s="43">
        <f t="shared" si="4"/>
        <v>15.6924373524698</v>
      </c>
      <c r="Z2293" s="35">
        <f>VLOOKUP(A2293,BUSINESS!$A$2:$J$2692,5,0)</f>
        <v>0</v>
      </c>
      <c r="AA2293" s="5">
        <f>VLOOKUP(A2293,BUSINESS!$A$2:$J$2692,6,0)</f>
        <v>0</v>
      </c>
      <c r="AB2293" s="5">
        <f>VLOOKUP(A2293,BUSINESS!$A$2:$J$2692,7,0)</f>
        <v>0</v>
      </c>
      <c r="AC2293" s="5">
        <f>VLOOKUP(A2293,BUSINESS!$A$2:$J$2692,8,0)</f>
        <v>0</v>
      </c>
      <c r="AD2293" s="35">
        <f>VLOOKUP(A2293,BUSINESS!$A$2:$J$2692,9,0)</f>
        <v>0.065</v>
      </c>
      <c r="AE2293" s="35">
        <f>VLOOKUP(A2293,BUSINESS!$A$2:$J$2692,10,0)</f>
        <v>0.581</v>
      </c>
    </row>
    <row r="2294" customHeight="1" spans="1:31">
      <c r="A2294" s="22" t="str">
        <f t="shared" si="0"/>
        <v>St. Vincent and the Grenadines-The Americas2004</v>
      </c>
      <c r="B2294" s="22" t="s">
        <v>246</v>
      </c>
      <c r="C2294" s="22" t="s">
        <v>75</v>
      </c>
      <c r="D2294" s="23">
        <v>2004</v>
      </c>
      <c r="E2294" s="25">
        <v>522544702</v>
      </c>
      <c r="F2294" s="24">
        <f t="shared" si="1"/>
        <v>4813.32972863433</v>
      </c>
      <c r="G2294" s="26">
        <v>0.037</v>
      </c>
      <c r="H2294" s="27">
        <v>179</v>
      </c>
      <c r="I2294" s="26">
        <v>0.097</v>
      </c>
      <c r="J2294" s="5">
        <f>VLOOKUP(A2294,ENERGY!$A$2:$F$2692,5,0)</f>
        <v>0</v>
      </c>
      <c r="K2294" s="5">
        <f t="shared" si="2"/>
        <v>0</v>
      </c>
      <c r="L2294" s="31">
        <f>VLOOKUP(A2294,ENERGY!$A$2:$F$2692,6,0)</f>
        <v>202</v>
      </c>
      <c r="M2294" s="31">
        <f t="shared" si="3"/>
        <v>0.00186068790184411</v>
      </c>
      <c r="N2294" s="32">
        <f>VLOOKUP(A2294,'HUMAN RESOURCES'!$A$2:$M$2692,5,0)</f>
        <v>0.014</v>
      </c>
      <c r="O2294" s="32">
        <f>VLOOKUP(A2294,'HUMAN RESOURCES'!$A$2:$M$2692,6,0)</f>
        <v>0.004</v>
      </c>
      <c r="P2294" s="31">
        <f>VLOOKUP(A2294,'HUMAN RESOURCES'!$A$2:$M$2692,7,0)</f>
        <v>73</v>
      </c>
      <c r="Q2294" s="5">
        <f>VLOOKUP(A2294,'HUMAN RESOURCES'!$A$2:$M$2692,8,0)</f>
        <v>69</v>
      </c>
      <c r="R2294" s="5">
        <f>VLOOKUP(A2294,'HUMAN RESOURCES'!$A$2:$M$2692,9,0)</f>
        <v>0.29</v>
      </c>
      <c r="S2294" s="5">
        <f>VLOOKUP(A2294,'HUMAN RESOURCES'!$A$2:$M$2692,10,0)</f>
        <v>0.638</v>
      </c>
      <c r="T2294" s="5">
        <f>VLOOKUP(A2294,'HUMAN RESOURCES'!$A$2:$M$2692,11,0)</f>
        <v>0.072</v>
      </c>
      <c r="U2294" s="5">
        <f>VLOOKUP(A2294,'HUMAN RESOURCES'!$A$2:$M$2692,12,0)</f>
        <v>108562</v>
      </c>
      <c r="V2294" s="35">
        <f>VLOOKUP(A2294,'HUMAN RESOURCES'!$A$2:$M$2692,13,0)</f>
        <v>0.466</v>
      </c>
      <c r="W2294" s="38">
        <f>VLOOKUP(A2294,TOURISM!$A$2:$F$2692,5,0)</f>
        <v>96000000</v>
      </c>
      <c r="X2294" s="39">
        <f>VLOOKUP(A2294,TOURISM!$A$2:$F$2692,6,0)</f>
        <v>14000000</v>
      </c>
      <c r="Y2294" s="43">
        <f t="shared" si="4"/>
        <v>16.1398064124521</v>
      </c>
      <c r="Z2294" s="35">
        <f>VLOOKUP(A2294,BUSINESS!$A$2:$J$2692,5,0)</f>
        <v>0</v>
      </c>
      <c r="AA2294" s="5">
        <f>VLOOKUP(A2294,BUSINESS!$A$2:$J$2692,6,0)</f>
        <v>0</v>
      </c>
      <c r="AB2294" s="5">
        <f>VLOOKUP(A2294,BUSINESS!$A$2:$J$2692,7,0)</f>
        <v>0</v>
      </c>
      <c r="AC2294" s="5">
        <f>VLOOKUP(A2294,BUSINESS!$A$2:$J$2692,8,0)</f>
        <v>0</v>
      </c>
      <c r="AD2294" s="35">
        <f>VLOOKUP(A2294,BUSINESS!$A$2:$J$2692,9,0)</f>
        <v>0.074</v>
      </c>
      <c r="AE2294" s="35">
        <f>VLOOKUP(A2294,BUSINESS!$A$2:$J$2692,10,0)</f>
        <v>0.663</v>
      </c>
    </row>
    <row r="2295" customHeight="1" spans="1:31">
      <c r="A2295" s="22" t="str">
        <f t="shared" si="0"/>
        <v>St. Vincent and the Grenadines-The Americas2005</v>
      </c>
      <c r="B2295" s="22" t="s">
        <v>246</v>
      </c>
      <c r="C2295" s="22" t="s">
        <v>75</v>
      </c>
      <c r="D2295" s="23">
        <v>2005</v>
      </c>
      <c r="E2295" s="25">
        <v>551431645</v>
      </c>
      <c r="F2295" s="24">
        <f t="shared" si="1"/>
        <v>5070.68244305695</v>
      </c>
      <c r="G2295" s="26">
        <v>0.037</v>
      </c>
      <c r="H2295" s="27">
        <v>185</v>
      </c>
      <c r="I2295" s="26">
        <v>0.096</v>
      </c>
      <c r="J2295" s="5">
        <f>VLOOKUP(A2295,ENERGY!$A$2:$F$2692,5,0)</f>
        <v>66</v>
      </c>
      <c r="K2295" s="5">
        <f t="shared" si="2"/>
        <v>0.000606902132433402</v>
      </c>
      <c r="L2295" s="31">
        <f>VLOOKUP(A2295,ENERGY!$A$2:$F$2692,6,0)</f>
        <v>194</v>
      </c>
      <c r="M2295" s="31">
        <f t="shared" si="3"/>
        <v>0.00178392444988</v>
      </c>
      <c r="N2295" s="32">
        <f>VLOOKUP(A2295,'HUMAN RESOURCES'!$A$2:$M$2692,5,0)</f>
        <v>0.016</v>
      </c>
      <c r="O2295" s="32">
        <f>VLOOKUP(A2295,'HUMAN RESOURCES'!$A$2:$M$2692,6,0)</f>
        <v>0</v>
      </c>
      <c r="P2295" s="31">
        <f>VLOOKUP(A2295,'HUMAN RESOURCES'!$A$2:$M$2692,7,0)</f>
        <v>74</v>
      </c>
      <c r="Q2295" s="5">
        <f>VLOOKUP(A2295,'HUMAN RESOURCES'!$A$2:$M$2692,8,0)</f>
        <v>69</v>
      </c>
      <c r="R2295" s="5">
        <f>VLOOKUP(A2295,'HUMAN RESOURCES'!$A$2:$M$2692,9,0)</f>
        <v>0.285</v>
      </c>
      <c r="S2295" s="5">
        <f>VLOOKUP(A2295,'HUMAN RESOURCES'!$A$2:$M$2692,10,0)</f>
        <v>0.643</v>
      </c>
      <c r="T2295" s="5">
        <f>VLOOKUP(A2295,'HUMAN RESOURCES'!$A$2:$M$2692,11,0)</f>
        <v>0.072</v>
      </c>
      <c r="U2295" s="5">
        <f>VLOOKUP(A2295,'HUMAN RESOURCES'!$A$2:$M$2692,12,0)</f>
        <v>108749</v>
      </c>
      <c r="V2295" s="35">
        <f>VLOOKUP(A2295,'HUMAN RESOURCES'!$A$2:$M$2692,13,0)</f>
        <v>0.47</v>
      </c>
      <c r="W2295" s="38">
        <f>VLOOKUP(A2295,TOURISM!$A$2:$F$2692,5,0)</f>
        <v>104000000</v>
      </c>
      <c r="X2295" s="39">
        <f>VLOOKUP(A2295,TOURISM!$A$2:$F$2692,6,0)</f>
        <v>15000000</v>
      </c>
      <c r="Y2295" s="43">
        <f t="shared" si="4"/>
        <v>15.8745712225125</v>
      </c>
      <c r="Z2295" s="35">
        <f>VLOOKUP(A2295,BUSINESS!$A$2:$J$2692,5,0)</f>
        <v>0.45</v>
      </c>
      <c r="AA2295" s="5">
        <f>VLOOKUP(A2295,BUSINESS!$A$2:$J$2692,6,0)</f>
        <v>12</v>
      </c>
      <c r="AB2295" s="5">
        <f>VLOOKUP(A2295,BUSINESS!$A$2:$J$2692,7,0)</f>
        <v>0</v>
      </c>
      <c r="AC2295" s="5">
        <f>VLOOKUP(A2295,BUSINESS!$A$2:$J$2692,8,0)</f>
        <v>76</v>
      </c>
      <c r="AD2295" s="35">
        <f>VLOOKUP(A2295,BUSINESS!$A$2:$J$2692,9,0)</f>
        <v>0.092</v>
      </c>
      <c r="AE2295" s="35">
        <f>VLOOKUP(A2295,BUSINESS!$A$2:$J$2692,10,0)</f>
        <v>0.649</v>
      </c>
    </row>
    <row r="2296" customHeight="1" spans="1:31">
      <c r="A2296" s="22" t="str">
        <f t="shared" si="0"/>
        <v>St. Vincent and the Grenadines-The Americas2006</v>
      </c>
      <c r="B2296" s="22" t="s">
        <v>246</v>
      </c>
      <c r="C2296" s="22" t="s">
        <v>75</v>
      </c>
      <c r="D2296" s="23">
        <v>2006</v>
      </c>
      <c r="E2296" s="25">
        <v>611040126</v>
      </c>
      <c r="F2296" s="24">
        <f t="shared" si="1"/>
        <v>5610.60827487421</v>
      </c>
      <c r="G2296" s="26">
        <v>0.039</v>
      </c>
      <c r="H2296" s="27">
        <v>218</v>
      </c>
      <c r="I2296" s="26">
        <v>0.097</v>
      </c>
      <c r="J2296" s="5">
        <f>VLOOKUP(A2296,ENERGY!$A$2:$F$2692,5,0)</f>
        <v>0</v>
      </c>
      <c r="K2296" s="5">
        <f t="shared" si="2"/>
        <v>0</v>
      </c>
      <c r="L2296" s="31">
        <f>VLOOKUP(A2296,ENERGY!$A$2:$F$2692,6,0)</f>
        <v>180</v>
      </c>
      <c r="M2296" s="31">
        <f t="shared" si="3"/>
        <v>0.00165277114628861</v>
      </c>
      <c r="N2296" s="32">
        <f>VLOOKUP(A2296,'HUMAN RESOURCES'!$A$2:$M$2692,5,0)</f>
        <v>0.017</v>
      </c>
      <c r="O2296" s="32">
        <f>VLOOKUP(A2296,'HUMAN RESOURCES'!$A$2:$M$2692,6,0)</f>
        <v>0</v>
      </c>
      <c r="P2296" s="31">
        <f>VLOOKUP(A2296,'HUMAN RESOURCES'!$A$2:$M$2692,7,0)</f>
        <v>74</v>
      </c>
      <c r="Q2296" s="5">
        <f>VLOOKUP(A2296,'HUMAN RESOURCES'!$A$2:$M$2692,8,0)</f>
        <v>69</v>
      </c>
      <c r="R2296" s="5">
        <f>VLOOKUP(A2296,'HUMAN RESOURCES'!$A$2:$M$2692,9,0)</f>
        <v>0.281</v>
      </c>
      <c r="S2296" s="5">
        <f>VLOOKUP(A2296,'HUMAN RESOURCES'!$A$2:$M$2692,10,0)</f>
        <v>0.648</v>
      </c>
      <c r="T2296" s="5">
        <f>VLOOKUP(A2296,'HUMAN RESOURCES'!$A$2:$M$2692,11,0)</f>
        <v>0.071</v>
      </c>
      <c r="U2296" s="5">
        <f>VLOOKUP(A2296,'HUMAN RESOURCES'!$A$2:$M$2692,12,0)</f>
        <v>108908</v>
      </c>
      <c r="V2296" s="35">
        <f>VLOOKUP(A2296,'HUMAN RESOURCES'!$A$2:$M$2692,13,0)</f>
        <v>0.474</v>
      </c>
      <c r="W2296" s="38">
        <f>VLOOKUP(A2296,TOURISM!$A$2:$F$2692,5,0)</f>
        <v>113000000</v>
      </c>
      <c r="X2296" s="39">
        <f>VLOOKUP(A2296,TOURISM!$A$2:$F$2692,6,0)</f>
        <v>16000000</v>
      </c>
      <c r="Y2296" s="43">
        <f t="shared" si="4"/>
        <v>13.156469952697</v>
      </c>
      <c r="Z2296" s="35">
        <f>VLOOKUP(A2296,BUSINESS!$A$2:$J$2692,5,0)</f>
        <v>0.45</v>
      </c>
      <c r="AA2296" s="5">
        <f>VLOOKUP(A2296,BUSINESS!$A$2:$J$2692,6,0)</f>
        <v>12</v>
      </c>
      <c r="AB2296" s="5">
        <f>VLOOKUP(A2296,BUSINESS!$A$2:$J$2692,7,0)</f>
        <v>0</v>
      </c>
      <c r="AC2296" s="5">
        <f>VLOOKUP(A2296,BUSINESS!$A$2:$J$2692,8,0)</f>
        <v>76</v>
      </c>
      <c r="AD2296" s="35">
        <f>VLOOKUP(A2296,BUSINESS!$A$2:$J$2692,9,0)</f>
        <v>0.12</v>
      </c>
      <c r="AE2296" s="35">
        <f>VLOOKUP(A2296,BUSINESS!$A$2:$J$2692,10,0)</f>
        <v>0.805</v>
      </c>
    </row>
    <row r="2297" customHeight="1" spans="1:31">
      <c r="A2297" s="22" t="str">
        <f t="shared" si="0"/>
        <v>St. Vincent and the Grenadines-The Americas2007</v>
      </c>
      <c r="B2297" s="22" t="s">
        <v>246</v>
      </c>
      <c r="C2297" s="22" t="s">
        <v>75</v>
      </c>
      <c r="D2297" s="23">
        <v>2007</v>
      </c>
      <c r="E2297" s="25">
        <v>684074074</v>
      </c>
      <c r="F2297" s="24">
        <f t="shared" si="1"/>
        <v>6273.31903342657</v>
      </c>
      <c r="G2297" s="26">
        <v>0.039</v>
      </c>
      <c r="H2297" s="27">
        <v>246</v>
      </c>
      <c r="I2297" s="26">
        <v>0.096</v>
      </c>
      <c r="J2297" s="5">
        <f>VLOOKUP(A2297,ENERGY!$A$2:$F$2692,5,0)</f>
        <v>70</v>
      </c>
      <c r="K2297" s="5">
        <f t="shared" si="2"/>
        <v>0.000641936815076345</v>
      </c>
      <c r="L2297" s="31">
        <f>VLOOKUP(A2297,ENERGY!$A$2:$F$2692,6,0)</f>
        <v>202</v>
      </c>
      <c r="M2297" s="31">
        <f t="shared" si="3"/>
        <v>0.00185244623779174</v>
      </c>
      <c r="N2297" s="32">
        <f>VLOOKUP(A2297,'HUMAN RESOURCES'!$A$2:$M$2692,5,0)</f>
        <v>0.017</v>
      </c>
      <c r="O2297" s="32">
        <f>VLOOKUP(A2297,'HUMAN RESOURCES'!$A$2:$M$2692,6,0)</f>
        <v>0</v>
      </c>
      <c r="P2297" s="31">
        <f>VLOOKUP(A2297,'HUMAN RESOURCES'!$A$2:$M$2692,7,0)</f>
        <v>74</v>
      </c>
      <c r="Q2297" s="5">
        <f>VLOOKUP(A2297,'HUMAN RESOURCES'!$A$2:$M$2692,8,0)</f>
        <v>70</v>
      </c>
      <c r="R2297" s="5">
        <f>VLOOKUP(A2297,'HUMAN RESOURCES'!$A$2:$M$2692,9,0)</f>
        <v>0.276</v>
      </c>
      <c r="S2297" s="5">
        <f>VLOOKUP(A2297,'HUMAN RESOURCES'!$A$2:$M$2692,10,0)</f>
        <v>0.653</v>
      </c>
      <c r="T2297" s="5">
        <f>VLOOKUP(A2297,'HUMAN RESOURCES'!$A$2:$M$2692,11,0)</f>
        <v>0.07</v>
      </c>
      <c r="U2297" s="5">
        <f>VLOOKUP(A2297,'HUMAN RESOURCES'!$A$2:$M$2692,12,0)</f>
        <v>109045</v>
      </c>
      <c r="V2297" s="35">
        <f>VLOOKUP(A2297,'HUMAN RESOURCES'!$A$2:$M$2692,13,0)</f>
        <v>0.477</v>
      </c>
      <c r="W2297" s="38">
        <f>VLOOKUP(A2297,TOURISM!$A$2:$F$2692,5,0)</f>
        <v>110000000</v>
      </c>
      <c r="X2297" s="39">
        <f>VLOOKUP(A2297,TOURISM!$A$2:$F$2692,6,0)</f>
        <v>20000000</v>
      </c>
      <c r="Y2297" s="43">
        <f t="shared" si="4"/>
        <v>11.2140575008217</v>
      </c>
      <c r="Z2297" s="35">
        <f>VLOOKUP(A2297,BUSINESS!$A$2:$J$2692,5,0)</f>
        <v>0.45</v>
      </c>
      <c r="AA2297" s="5">
        <f>VLOOKUP(A2297,BUSINESS!$A$2:$J$2692,6,0)</f>
        <v>12</v>
      </c>
      <c r="AB2297" s="5">
        <f>VLOOKUP(A2297,BUSINESS!$A$2:$J$2692,7,0)</f>
        <v>0</v>
      </c>
      <c r="AC2297" s="5">
        <f>VLOOKUP(A2297,BUSINESS!$A$2:$J$2692,8,0)</f>
        <v>76</v>
      </c>
      <c r="AD2297" s="35">
        <f>VLOOKUP(A2297,BUSINESS!$A$2:$J$2692,9,0)</f>
        <v>0.16</v>
      </c>
      <c r="AE2297" s="35">
        <f>VLOOKUP(A2297,BUSINESS!$A$2:$J$2692,10,0)</f>
        <v>1.013</v>
      </c>
    </row>
    <row r="2298" customHeight="1" spans="1:31">
      <c r="A2298" s="22" t="str">
        <f t="shared" si="0"/>
        <v>St. Vincent and the Grenadines-The Americas2008</v>
      </c>
      <c r="B2298" s="22" t="s">
        <v>246</v>
      </c>
      <c r="C2298" s="22" t="s">
        <v>75</v>
      </c>
      <c r="D2298" s="23">
        <v>2008</v>
      </c>
      <c r="E2298" s="25">
        <v>695555556</v>
      </c>
      <c r="F2298" s="24">
        <f t="shared" si="1"/>
        <v>6372.00714560545</v>
      </c>
      <c r="G2298" s="26">
        <v>0.047</v>
      </c>
      <c r="H2298" s="27">
        <v>299</v>
      </c>
      <c r="I2298" s="26">
        <v>0.095</v>
      </c>
      <c r="J2298" s="5">
        <f>VLOOKUP(A2298,ENERGY!$A$2:$F$2692,5,0)</f>
        <v>0</v>
      </c>
      <c r="K2298" s="5">
        <f t="shared" si="2"/>
        <v>0</v>
      </c>
      <c r="L2298" s="31">
        <f>VLOOKUP(A2298,ENERGY!$A$2:$F$2692,6,0)</f>
        <v>187</v>
      </c>
      <c r="M2298" s="31">
        <f t="shared" si="3"/>
        <v>0.00171311310210887</v>
      </c>
      <c r="N2298" s="32">
        <f>VLOOKUP(A2298,'HUMAN RESOURCES'!$A$2:$M$2692,5,0)</f>
        <v>0.021</v>
      </c>
      <c r="O2298" s="32">
        <f>VLOOKUP(A2298,'HUMAN RESOURCES'!$A$2:$M$2692,6,0)</f>
        <v>0.02</v>
      </c>
      <c r="P2298" s="31">
        <f>VLOOKUP(A2298,'HUMAN RESOURCES'!$A$2:$M$2692,7,0)</f>
        <v>74</v>
      </c>
      <c r="Q2298" s="5">
        <f>VLOOKUP(A2298,'HUMAN RESOURCES'!$A$2:$M$2692,8,0)</f>
        <v>70</v>
      </c>
      <c r="R2298" s="5">
        <f>VLOOKUP(A2298,'HUMAN RESOURCES'!$A$2:$M$2692,9,0)</f>
        <v>0.273</v>
      </c>
      <c r="S2298" s="5">
        <f>VLOOKUP(A2298,'HUMAN RESOURCES'!$A$2:$M$2692,10,0)</f>
        <v>0.659</v>
      </c>
      <c r="T2298" s="5">
        <f>VLOOKUP(A2298,'HUMAN RESOURCES'!$A$2:$M$2692,11,0)</f>
        <v>0.069</v>
      </c>
      <c r="U2298" s="5">
        <f>VLOOKUP(A2298,'HUMAN RESOURCES'!$A$2:$M$2692,12,0)</f>
        <v>109158</v>
      </c>
      <c r="V2298" s="35">
        <f>VLOOKUP(A2298,'HUMAN RESOURCES'!$A$2:$M$2692,13,0)</f>
        <v>0.481</v>
      </c>
      <c r="W2298" s="38">
        <f>VLOOKUP(A2298,TOURISM!$A$2:$F$2692,5,0)</f>
        <v>96000000</v>
      </c>
      <c r="X2298" s="39">
        <f>VLOOKUP(A2298,TOURISM!$A$2:$F$2692,6,0)</f>
        <v>18000000</v>
      </c>
      <c r="Y2298" s="43">
        <f t="shared" si="4"/>
        <v>10.9659714569248</v>
      </c>
      <c r="Z2298" s="35">
        <f>VLOOKUP(A2298,BUSINESS!$A$2:$J$2692,5,0)</f>
        <v>0.426</v>
      </c>
      <c r="AA2298" s="5">
        <f>VLOOKUP(A2298,BUSINESS!$A$2:$J$2692,6,0)</f>
        <v>12</v>
      </c>
      <c r="AB2298" s="5">
        <f>VLOOKUP(A2298,BUSINESS!$A$2:$J$2692,7,0)</f>
        <v>0</v>
      </c>
      <c r="AC2298" s="5">
        <f>VLOOKUP(A2298,BUSINESS!$A$2:$J$2692,8,0)</f>
        <v>117</v>
      </c>
      <c r="AD2298" s="35">
        <f>VLOOKUP(A2298,BUSINESS!$A$2:$J$2692,9,0)</f>
        <v>0.21</v>
      </c>
      <c r="AE2298" s="35">
        <f>VLOOKUP(A2298,BUSINESS!$A$2:$J$2692,10,0)</f>
        <v>1.192</v>
      </c>
    </row>
    <row r="2299" customHeight="1" spans="1:31">
      <c r="A2299" s="22" t="str">
        <f t="shared" si="0"/>
        <v>St. Vincent and the Grenadines-The Americas2009</v>
      </c>
      <c r="B2299" s="22" t="s">
        <v>246</v>
      </c>
      <c r="C2299" s="22" t="s">
        <v>75</v>
      </c>
      <c r="D2299" s="23">
        <v>2009</v>
      </c>
      <c r="E2299" s="25">
        <v>674814815</v>
      </c>
      <c r="F2299" s="24">
        <f t="shared" si="1"/>
        <v>6176.85118399253</v>
      </c>
      <c r="G2299" s="26">
        <v>0.051</v>
      </c>
      <c r="H2299" s="27">
        <v>317</v>
      </c>
      <c r="I2299" s="26">
        <v>0.092</v>
      </c>
      <c r="J2299" s="5">
        <f>VLOOKUP(A2299,ENERGY!$A$2:$F$2692,5,0)</f>
        <v>67</v>
      </c>
      <c r="K2299" s="5">
        <f t="shared" si="2"/>
        <v>0.00061327792474073</v>
      </c>
      <c r="L2299" s="31">
        <f>VLOOKUP(A2299,ENERGY!$A$2:$F$2692,6,0)</f>
        <v>198</v>
      </c>
      <c r="M2299" s="31">
        <f t="shared" si="3"/>
        <v>0.00181237356863678</v>
      </c>
      <c r="N2299" s="32">
        <f>VLOOKUP(A2299,'HUMAN RESOURCES'!$A$2:$M$2692,5,0)</f>
        <v>0.023</v>
      </c>
      <c r="O2299" s="32">
        <f>VLOOKUP(A2299,'HUMAN RESOURCES'!$A$2:$M$2692,6,0)</f>
        <v>0.046</v>
      </c>
      <c r="P2299" s="31">
        <f>VLOOKUP(A2299,'HUMAN RESOURCES'!$A$2:$M$2692,7,0)</f>
        <v>74</v>
      </c>
      <c r="Q2299" s="5">
        <f>VLOOKUP(A2299,'HUMAN RESOURCES'!$A$2:$M$2692,8,0)</f>
        <v>70</v>
      </c>
      <c r="R2299" s="5">
        <f>VLOOKUP(A2299,'HUMAN RESOURCES'!$A$2:$M$2692,9,0)</f>
        <v>0.269</v>
      </c>
      <c r="S2299" s="5">
        <f>VLOOKUP(A2299,'HUMAN RESOURCES'!$A$2:$M$2692,10,0)</f>
        <v>0.663</v>
      </c>
      <c r="T2299" s="5">
        <f>VLOOKUP(A2299,'HUMAN RESOURCES'!$A$2:$M$2692,11,0)</f>
        <v>0.068</v>
      </c>
      <c r="U2299" s="5">
        <f>VLOOKUP(A2299,'HUMAN RESOURCES'!$A$2:$M$2692,12,0)</f>
        <v>109249</v>
      </c>
      <c r="V2299" s="35">
        <f>VLOOKUP(A2299,'HUMAN RESOURCES'!$A$2:$M$2692,13,0)</f>
        <v>0.484</v>
      </c>
      <c r="W2299" s="38">
        <f>VLOOKUP(A2299,TOURISM!$A$2:$F$2692,5,0)</f>
        <v>88000000</v>
      </c>
      <c r="X2299" s="39">
        <f>VLOOKUP(A2299,TOURISM!$A$2:$F$2692,6,0)</f>
        <v>14000000</v>
      </c>
      <c r="Y2299" s="43">
        <f t="shared" si="4"/>
        <v>10.4184782682304</v>
      </c>
      <c r="Z2299" s="35">
        <f>VLOOKUP(A2299,BUSINESS!$A$2:$J$2692,5,0)</f>
        <v>0.41</v>
      </c>
      <c r="AA2299" s="5">
        <f>VLOOKUP(A2299,BUSINESS!$A$2:$J$2692,6,0)</f>
        <v>11</v>
      </c>
      <c r="AB2299" s="5">
        <f>VLOOKUP(A2299,BUSINESS!$A$2:$J$2692,7,0)</f>
        <v>0</v>
      </c>
      <c r="AC2299" s="5">
        <f>VLOOKUP(A2299,BUSINESS!$A$2:$J$2692,8,0)</f>
        <v>111</v>
      </c>
      <c r="AD2299" s="35">
        <f>VLOOKUP(A2299,BUSINESS!$A$2:$J$2692,9,0)</f>
        <v>0.31</v>
      </c>
      <c r="AE2299" s="35">
        <f>VLOOKUP(A2299,BUSINESS!$A$2:$J$2692,10,0)</f>
        <v>1.109</v>
      </c>
    </row>
    <row r="2300" customHeight="1" spans="1:31">
      <c r="A2300" s="22" t="str">
        <f t="shared" si="0"/>
        <v>St. Vincent and the Grenadines-The Americas2010</v>
      </c>
      <c r="B2300" s="22" t="s">
        <v>246</v>
      </c>
      <c r="C2300" s="22" t="s">
        <v>75</v>
      </c>
      <c r="D2300" s="23">
        <v>2010</v>
      </c>
      <c r="E2300" s="25">
        <v>681481481</v>
      </c>
      <c r="F2300" s="24">
        <f t="shared" si="1"/>
        <v>6234.05065132277</v>
      </c>
      <c r="G2300" s="26">
        <v>0.047</v>
      </c>
      <c r="H2300" s="27">
        <v>293</v>
      </c>
      <c r="I2300" s="26">
        <v>0.092</v>
      </c>
      <c r="J2300" s="5">
        <f>VLOOKUP(A2300,ENERGY!$A$2:$F$2692,5,0)</f>
        <v>70</v>
      </c>
      <c r="K2300" s="5">
        <f t="shared" si="2"/>
        <v>0.000640345420615463</v>
      </c>
      <c r="L2300" s="31">
        <f>VLOOKUP(A2300,ENERGY!$A$2:$F$2692,6,0)</f>
        <v>202</v>
      </c>
      <c r="M2300" s="31">
        <f t="shared" si="3"/>
        <v>0.00184785392806177</v>
      </c>
      <c r="N2300" s="32">
        <f>VLOOKUP(A2300,'HUMAN RESOURCES'!$A$2:$M$2692,5,0)</f>
        <v>0.024</v>
      </c>
      <c r="O2300" s="32">
        <f>VLOOKUP(A2300,'HUMAN RESOURCES'!$A$2:$M$2692,6,0)</f>
        <v>0.031</v>
      </c>
      <c r="P2300" s="31">
        <f>VLOOKUP(A2300,'HUMAN RESOURCES'!$A$2:$M$2692,7,0)</f>
        <v>74</v>
      </c>
      <c r="Q2300" s="5">
        <f>VLOOKUP(A2300,'HUMAN RESOURCES'!$A$2:$M$2692,8,0)</f>
        <v>70</v>
      </c>
      <c r="R2300" s="5">
        <f>VLOOKUP(A2300,'HUMAN RESOURCES'!$A$2:$M$2692,9,0)</f>
        <v>0.265</v>
      </c>
      <c r="S2300" s="5">
        <f>VLOOKUP(A2300,'HUMAN RESOURCES'!$A$2:$M$2692,10,0)</f>
        <v>0.668</v>
      </c>
      <c r="T2300" s="5">
        <f>VLOOKUP(A2300,'HUMAN RESOURCES'!$A$2:$M$2692,11,0)</f>
        <v>0.067</v>
      </c>
      <c r="U2300" s="5">
        <f>VLOOKUP(A2300,'HUMAN RESOURCES'!$A$2:$M$2692,12,0)</f>
        <v>109316</v>
      </c>
      <c r="V2300" s="35">
        <f>VLOOKUP(A2300,'HUMAN RESOURCES'!$A$2:$M$2692,13,0)</f>
        <v>0.488</v>
      </c>
      <c r="W2300" s="38">
        <f>VLOOKUP(A2300,TOURISM!$A$2:$F$2692,5,0)</f>
        <v>86000000</v>
      </c>
      <c r="X2300" s="39">
        <f>VLOOKUP(A2300,TOURISM!$A$2:$F$2692,6,0)</f>
        <v>15000000</v>
      </c>
      <c r="Y2300" s="43">
        <f t="shared" si="4"/>
        <v>11.6684901538112</v>
      </c>
      <c r="Z2300" s="35">
        <f>VLOOKUP(A2300,BUSINESS!$A$2:$J$2692,5,0)</f>
        <v>0.387</v>
      </c>
      <c r="AA2300" s="5">
        <f>VLOOKUP(A2300,BUSINESS!$A$2:$J$2692,6,0)</f>
        <v>10</v>
      </c>
      <c r="AB2300" s="5">
        <f>VLOOKUP(A2300,BUSINESS!$A$2:$J$2692,7,0)</f>
        <v>0</v>
      </c>
      <c r="AC2300" s="5">
        <f>VLOOKUP(A2300,BUSINESS!$A$2:$J$2692,8,0)</f>
        <v>111</v>
      </c>
      <c r="AD2300" s="35">
        <f>VLOOKUP(A2300,BUSINESS!$A$2:$J$2692,9,0)</f>
        <v>0.385</v>
      </c>
      <c r="AE2300" s="35">
        <f>VLOOKUP(A2300,BUSINESS!$A$2:$J$2692,10,0)</f>
        <v>1.206</v>
      </c>
    </row>
    <row r="2301" customHeight="1" spans="1:31">
      <c r="A2301" s="22" t="str">
        <f t="shared" si="0"/>
        <v>St. Vincent and the Grenadines-The Americas2011</v>
      </c>
      <c r="B2301" s="22" t="s">
        <v>246</v>
      </c>
      <c r="C2301" s="22" t="s">
        <v>75</v>
      </c>
      <c r="D2301" s="23">
        <v>2011</v>
      </c>
      <c r="E2301" s="25">
        <v>677037037</v>
      </c>
      <c r="F2301" s="24">
        <f t="shared" si="1"/>
        <v>6191.07178324204</v>
      </c>
      <c r="G2301" s="26">
        <v>0.049</v>
      </c>
      <c r="H2301" s="27">
        <v>310</v>
      </c>
      <c r="I2301" s="26">
        <v>0.091</v>
      </c>
      <c r="J2301" s="5">
        <f>VLOOKUP(A2301,ENERGY!$A$2:$F$2692,5,0)</f>
        <v>0</v>
      </c>
      <c r="K2301" s="5">
        <f t="shared" si="2"/>
        <v>0</v>
      </c>
      <c r="L2301" s="31">
        <f>VLOOKUP(A2301,ENERGY!$A$2:$F$2692,6,0)</f>
        <v>194</v>
      </c>
      <c r="M2301" s="31">
        <f t="shared" si="3"/>
        <v>0.00177400623645491</v>
      </c>
      <c r="N2301" s="32">
        <f>VLOOKUP(A2301,'HUMAN RESOURCES'!$A$2:$M$2692,5,0)</f>
        <v>0.026</v>
      </c>
      <c r="O2301" s="32">
        <f>VLOOKUP(A2301,'HUMAN RESOURCES'!$A$2:$M$2692,6,0)</f>
        <v>0.011</v>
      </c>
      <c r="P2301" s="31">
        <f>VLOOKUP(A2301,'HUMAN RESOURCES'!$A$2:$M$2692,7,0)</f>
        <v>74</v>
      </c>
      <c r="Q2301" s="5">
        <f>VLOOKUP(A2301,'HUMAN RESOURCES'!$A$2:$M$2692,8,0)</f>
        <v>70</v>
      </c>
      <c r="R2301" s="5">
        <f>VLOOKUP(A2301,'HUMAN RESOURCES'!$A$2:$M$2692,9,0)</f>
        <v>0.261</v>
      </c>
      <c r="S2301" s="5">
        <f>VLOOKUP(A2301,'HUMAN RESOURCES'!$A$2:$M$2692,10,0)</f>
        <v>0.671</v>
      </c>
      <c r="T2301" s="5">
        <f>VLOOKUP(A2301,'HUMAN RESOURCES'!$A$2:$M$2692,11,0)</f>
        <v>0.068</v>
      </c>
      <c r="U2301" s="5">
        <f>VLOOKUP(A2301,'HUMAN RESOURCES'!$A$2:$M$2692,12,0)</f>
        <v>109357</v>
      </c>
      <c r="V2301" s="35">
        <f>VLOOKUP(A2301,'HUMAN RESOURCES'!$A$2:$M$2692,13,0)</f>
        <v>0.491</v>
      </c>
      <c r="W2301" s="38">
        <f>VLOOKUP(A2301,TOURISM!$A$2:$F$2692,5,0)</f>
        <v>92000000</v>
      </c>
      <c r="X2301" s="39">
        <f>VLOOKUP(A2301,TOURISM!$A$2:$F$2692,6,0)</f>
        <v>13000000</v>
      </c>
      <c r="Y2301" s="43">
        <f t="shared" si="4"/>
        <v>11.3760000072806</v>
      </c>
      <c r="Z2301" s="35">
        <f>VLOOKUP(A2301,BUSINESS!$A$2:$J$2692,5,0)</f>
        <v>0.387</v>
      </c>
      <c r="AA2301" s="5">
        <f>VLOOKUP(A2301,BUSINESS!$A$2:$J$2692,6,0)</f>
        <v>10</v>
      </c>
      <c r="AB2301" s="5">
        <f>VLOOKUP(A2301,BUSINESS!$A$2:$J$2692,7,0)</f>
        <v>0</v>
      </c>
      <c r="AC2301" s="5">
        <f>VLOOKUP(A2301,BUSINESS!$A$2:$J$2692,8,0)</f>
        <v>111</v>
      </c>
      <c r="AD2301" s="35">
        <f>VLOOKUP(A2301,BUSINESS!$A$2:$J$2692,9,0)</f>
        <v>0.43</v>
      </c>
      <c r="AE2301" s="35">
        <f>VLOOKUP(A2301,BUSINESS!$A$2:$J$2692,10,0)</f>
        <v>1.205</v>
      </c>
    </row>
    <row r="2302" customHeight="1" spans="1:31">
      <c r="A2302" s="22" t="str">
        <f t="shared" si="0"/>
        <v>St. Vincent and the Grenadines-The Americas2012</v>
      </c>
      <c r="B2302" s="22" t="s">
        <v>246</v>
      </c>
      <c r="C2302" s="22" t="s">
        <v>75</v>
      </c>
      <c r="D2302" s="23">
        <v>2012</v>
      </c>
      <c r="E2302" s="25">
        <v>694444444</v>
      </c>
      <c r="F2302" s="24">
        <f t="shared" si="1"/>
        <v>6349.32244703903</v>
      </c>
      <c r="G2302" s="26">
        <v>0.052</v>
      </c>
      <c r="H2302" s="27">
        <v>340</v>
      </c>
      <c r="I2302" s="26">
        <v>0.094</v>
      </c>
      <c r="J2302" s="5">
        <f>VLOOKUP(A2302,ENERGY!$A$2:$F$2692,5,0)</f>
        <v>0</v>
      </c>
      <c r="K2302" s="5">
        <f t="shared" si="2"/>
        <v>0</v>
      </c>
      <c r="L2302" s="31">
        <f>VLOOKUP(A2302,ENERGY!$A$2:$F$2692,6,0)</f>
        <v>158</v>
      </c>
      <c r="M2302" s="31">
        <f t="shared" si="3"/>
        <v>0.00144459784407486</v>
      </c>
      <c r="N2302" s="32">
        <f>VLOOKUP(A2302,'HUMAN RESOURCES'!$A$2:$M$2692,5,0)</f>
        <v>0.027</v>
      </c>
      <c r="O2302" s="32">
        <f>VLOOKUP(A2302,'HUMAN RESOURCES'!$A$2:$M$2692,6,0)</f>
        <v>0.015</v>
      </c>
      <c r="P2302" s="31">
        <f>VLOOKUP(A2302,'HUMAN RESOURCES'!$A$2:$M$2692,7,0)</f>
        <v>75</v>
      </c>
      <c r="Q2302" s="5">
        <f>VLOOKUP(A2302,'HUMAN RESOURCES'!$A$2:$M$2692,8,0)</f>
        <v>70</v>
      </c>
      <c r="R2302" s="5">
        <f>VLOOKUP(A2302,'HUMAN RESOURCES'!$A$2:$M$2692,9,0)</f>
        <v>0.257</v>
      </c>
      <c r="S2302" s="5">
        <f>VLOOKUP(A2302,'HUMAN RESOURCES'!$A$2:$M$2692,10,0)</f>
        <v>0.675</v>
      </c>
      <c r="T2302" s="5">
        <f>VLOOKUP(A2302,'HUMAN RESOURCES'!$A$2:$M$2692,11,0)</f>
        <v>0.068</v>
      </c>
      <c r="U2302" s="5">
        <f>VLOOKUP(A2302,'HUMAN RESOURCES'!$A$2:$M$2692,12,0)</f>
        <v>109373</v>
      </c>
      <c r="V2302" s="35">
        <f>VLOOKUP(A2302,'HUMAN RESOURCES'!$A$2:$M$2692,13,0)</f>
        <v>0.495</v>
      </c>
      <c r="W2302" s="38">
        <f>VLOOKUP(A2302,TOURISM!$A$2:$F$2692,5,0)</f>
        <v>93000000</v>
      </c>
      <c r="X2302" s="39">
        <f>VLOOKUP(A2302,TOURISM!$A$2:$F$2692,6,0)</f>
        <v>14000000</v>
      </c>
      <c r="Y2302" s="43">
        <f t="shared" si="4"/>
        <v>-0.407920206034707</v>
      </c>
      <c r="Z2302" s="35">
        <f>VLOOKUP(A2302,BUSINESS!$A$2:$J$2692,5,0)</f>
        <v>0.387</v>
      </c>
      <c r="AA2302" s="5">
        <f>VLOOKUP(A2302,BUSINESS!$A$2:$J$2692,6,0)</f>
        <v>10</v>
      </c>
      <c r="AB2302" s="5">
        <f>VLOOKUP(A2302,BUSINESS!$A$2:$J$2692,7,0)</f>
        <v>75</v>
      </c>
      <c r="AC2302" s="5">
        <f>VLOOKUP(A2302,BUSINESS!$A$2:$J$2692,8,0)</f>
        <v>111</v>
      </c>
      <c r="AD2302" s="35">
        <f>VLOOKUP(A2302,BUSINESS!$A$2:$J$2692,9,0)</f>
        <v>0.475</v>
      </c>
      <c r="AE2302" s="35">
        <f>VLOOKUP(A2302,BUSINESS!$A$2:$J$2692,10,0)</f>
        <v>1.161</v>
      </c>
    </row>
    <row r="2303" customHeight="1" spans="1:31">
      <c r="A2303" s="22" t="str">
        <f t="shared" si="0"/>
        <v>Sudan-Africa2000</v>
      </c>
      <c r="B2303" s="22" t="s">
        <v>247</v>
      </c>
      <c r="C2303" s="22" t="s">
        <v>69</v>
      </c>
      <c r="D2303" s="23">
        <v>2000</v>
      </c>
      <c r="E2303" s="25">
        <v>12257299163</v>
      </c>
      <c r="F2303" s="24">
        <f t="shared" si="1"/>
        <v>442.026269466514</v>
      </c>
      <c r="G2303" s="26">
        <v>0.034</v>
      </c>
      <c r="H2303" s="27">
        <v>15</v>
      </c>
      <c r="J2303" s="5">
        <f>VLOOKUP(A2303,ENERGY!$A$2:$F$2692,5,0)</f>
        <v>0</v>
      </c>
      <c r="K2303" s="5">
        <f t="shared" si="2"/>
        <v>0</v>
      </c>
      <c r="L2303" s="31">
        <f>VLOOKUP(A2303,ENERGY!$A$2:$F$2692,6,0)</f>
        <v>0</v>
      </c>
      <c r="M2303" s="31">
        <f t="shared" si="3"/>
        <v>0</v>
      </c>
      <c r="N2303" s="32">
        <f>VLOOKUP(A2303,'HUMAN RESOURCES'!$A$2:$M$2692,5,0)</f>
        <v>0.027</v>
      </c>
      <c r="O2303" s="32">
        <f>VLOOKUP(A2303,'HUMAN RESOURCES'!$A$2:$M$2692,6,0)</f>
        <v>0.016</v>
      </c>
      <c r="P2303" s="31">
        <f>VLOOKUP(A2303,'HUMAN RESOURCES'!$A$2:$M$2692,7,0)</f>
        <v>60</v>
      </c>
      <c r="Q2303" s="5">
        <f>VLOOKUP(A2303,'HUMAN RESOURCES'!$A$2:$M$2692,8,0)</f>
        <v>56</v>
      </c>
      <c r="R2303" s="5">
        <f>VLOOKUP(A2303,'HUMAN RESOURCES'!$A$2:$M$2692,9,0)</f>
        <v>0.437</v>
      </c>
      <c r="S2303" s="5">
        <f>VLOOKUP(A2303,'HUMAN RESOURCES'!$A$2:$M$2692,10,0)</f>
        <v>0.533</v>
      </c>
      <c r="T2303" s="5">
        <f>VLOOKUP(A2303,'HUMAN RESOURCES'!$A$2:$M$2692,11,0)</f>
        <v>0.03</v>
      </c>
      <c r="U2303" s="5">
        <f>VLOOKUP(A2303,'HUMAN RESOURCES'!$A$2:$M$2692,12,0)</f>
        <v>27729798</v>
      </c>
      <c r="V2303" s="35">
        <f>VLOOKUP(A2303,'HUMAN RESOURCES'!$A$2:$M$2692,13,0)</f>
        <v>0.325</v>
      </c>
      <c r="W2303" s="38">
        <f>VLOOKUP(A2303,TOURISM!$A$2:$F$2692,5,0)</f>
        <v>5000000</v>
      </c>
      <c r="X2303" s="39">
        <f>VLOOKUP(A2303,TOURISM!$A$2:$F$2692,6,0)</f>
        <v>55000000</v>
      </c>
      <c r="Y2303" s="43">
        <f t="shared" si="4"/>
        <v>-0.538577610484986</v>
      </c>
      <c r="Z2303" s="35">
        <f>VLOOKUP(A2303,BUSINESS!$A$2:$J$2692,5,0)</f>
        <v>0</v>
      </c>
      <c r="AA2303" s="5">
        <f>VLOOKUP(A2303,BUSINESS!$A$2:$J$2692,6,0)</f>
        <v>0</v>
      </c>
      <c r="AB2303" s="5">
        <f>VLOOKUP(A2303,BUSINESS!$A$2:$J$2692,7,0)</f>
        <v>0</v>
      </c>
      <c r="AC2303" s="5">
        <f>VLOOKUP(A2303,BUSINESS!$A$2:$J$2692,8,0)</f>
        <v>0</v>
      </c>
      <c r="AD2303" s="35">
        <f>VLOOKUP(A2303,BUSINESS!$A$2:$J$2692,9,0)</f>
        <v>0</v>
      </c>
      <c r="AE2303" s="35">
        <f>VLOOKUP(A2303,BUSINESS!$A$2:$J$2692,10,0)</f>
        <v>0.001</v>
      </c>
    </row>
    <row r="2304" customHeight="1" spans="1:31">
      <c r="A2304" s="22" t="str">
        <f t="shared" si="0"/>
        <v>Sudan-Africa2001</v>
      </c>
      <c r="B2304" s="22" t="s">
        <v>247</v>
      </c>
      <c r="C2304" s="22" t="s">
        <v>69</v>
      </c>
      <c r="D2304" s="23">
        <v>2001</v>
      </c>
      <c r="E2304" s="25">
        <v>13182872555</v>
      </c>
      <c r="F2304" s="24">
        <f t="shared" si="1"/>
        <v>463.617395544405</v>
      </c>
      <c r="G2304" s="26">
        <v>0.035</v>
      </c>
      <c r="H2304" s="27">
        <v>16</v>
      </c>
      <c r="J2304" s="5">
        <f>VLOOKUP(A2304,ENERGY!$A$2:$F$2692,5,0)</f>
        <v>16622</v>
      </c>
      <c r="K2304" s="5">
        <f t="shared" si="2"/>
        <v>0.000584565186122221</v>
      </c>
      <c r="L2304" s="31">
        <f>VLOOKUP(A2304,ENERGY!$A$2:$F$2692,6,0)</f>
        <v>0</v>
      </c>
      <c r="M2304" s="31">
        <f t="shared" si="3"/>
        <v>0</v>
      </c>
      <c r="N2304" s="32">
        <f>VLOOKUP(A2304,'HUMAN RESOURCES'!$A$2:$M$2692,5,0)</f>
        <v>0.029</v>
      </c>
      <c r="O2304" s="32">
        <f>VLOOKUP(A2304,'HUMAN RESOURCES'!$A$2:$M$2692,6,0)</f>
        <v>0.048</v>
      </c>
      <c r="P2304" s="31">
        <f>VLOOKUP(A2304,'HUMAN RESOURCES'!$A$2:$M$2692,7,0)</f>
        <v>60</v>
      </c>
      <c r="Q2304" s="5">
        <f>VLOOKUP(A2304,'HUMAN RESOURCES'!$A$2:$M$2692,8,0)</f>
        <v>57</v>
      </c>
      <c r="R2304" s="5">
        <f>VLOOKUP(A2304,'HUMAN RESOURCES'!$A$2:$M$2692,9,0)</f>
        <v>0.436</v>
      </c>
      <c r="S2304" s="5">
        <f>VLOOKUP(A2304,'HUMAN RESOURCES'!$A$2:$M$2692,10,0)</f>
        <v>0.534</v>
      </c>
      <c r="T2304" s="5">
        <f>VLOOKUP(A2304,'HUMAN RESOURCES'!$A$2:$M$2692,11,0)</f>
        <v>0.03</v>
      </c>
      <c r="U2304" s="5">
        <f>VLOOKUP(A2304,'HUMAN RESOURCES'!$A$2:$M$2692,12,0)</f>
        <v>28434810</v>
      </c>
      <c r="V2304" s="35">
        <f>VLOOKUP(A2304,'HUMAN RESOURCES'!$A$2:$M$2692,13,0)</f>
        <v>0.325</v>
      </c>
      <c r="W2304" s="38">
        <f>VLOOKUP(A2304,TOURISM!$A$2:$F$2692,5,0)</f>
        <v>3000000</v>
      </c>
      <c r="X2304" s="39">
        <f>VLOOKUP(A2304,TOURISM!$A$2:$F$2692,6,0)</f>
        <v>74000000</v>
      </c>
      <c r="Y2304" s="43">
        <f t="shared" si="4"/>
        <v>0.114838302028468</v>
      </c>
      <c r="Z2304" s="35">
        <f>VLOOKUP(A2304,BUSINESS!$A$2:$J$2692,5,0)</f>
        <v>0</v>
      </c>
      <c r="AA2304" s="5">
        <f>VLOOKUP(A2304,BUSINESS!$A$2:$J$2692,6,0)</f>
        <v>0</v>
      </c>
      <c r="AB2304" s="5">
        <f>VLOOKUP(A2304,BUSINESS!$A$2:$J$2692,7,0)</f>
        <v>0</v>
      </c>
      <c r="AC2304" s="5">
        <f>VLOOKUP(A2304,BUSINESS!$A$2:$J$2692,8,0)</f>
        <v>0</v>
      </c>
      <c r="AD2304" s="35">
        <f>VLOOKUP(A2304,BUSINESS!$A$2:$J$2692,9,0)</f>
        <v>0.001</v>
      </c>
      <c r="AE2304" s="35">
        <f>VLOOKUP(A2304,BUSINESS!$A$2:$J$2692,10,0)</f>
        <v>0.003</v>
      </c>
    </row>
    <row r="2305" customHeight="1" spans="1:31">
      <c r="A2305" s="22" t="str">
        <f t="shared" si="0"/>
        <v>Sudan-Africa2002</v>
      </c>
      <c r="B2305" s="22" t="s">
        <v>247</v>
      </c>
      <c r="C2305" s="22" t="s">
        <v>69</v>
      </c>
      <c r="D2305" s="23">
        <v>2002</v>
      </c>
      <c r="E2305" s="25">
        <v>14803423335</v>
      </c>
      <c r="F2305" s="24">
        <f t="shared" si="1"/>
        <v>507.202314795161</v>
      </c>
      <c r="G2305" s="26">
        <v>0.036</v>
      </c>
      <c r="H2305" s="27">
        <v>18</v>
      </c>
      <c r="J2305" s="5">
        <f>VLOOKUP(A2305,ENERGY!$A$2:$F$2692,5,0)</f>
        <v>16605</v>
      </c>
      <c r="K2305" s="5">
        <f t="shared" si="2"/>
        <v>0.000568928838052016</v>
      </c>
      <c r="L2305" s="31">
        <f>VLOOKUP(A2305,ENERGY!$A$2:$F$2692,6,0)</f>
        <v>14173</v>
      </c>
      <c r="M2305" s="31">
        <f t="shared" si="3"/>
        <v>0.000485602434309619</v>
      </c>
      <c r="N2305" s="32">
        <f>VLOOKUP(A2305,'HUMAN RESOURCES'!$A$2:$M$2692,5,0)</f>
        <v>0.031</v>
      </c>
      <c r="O2305" s="32">
        <f>VLOOKUP(A2305,'HUMAN RESOURCES'!$A$2:$M$2692,6,0)</f>
        <v>0.026</v>
      </c>
      <c r="P2305" s="31">
        <f>VLOOKUP(A2305,'HUMAN RESOURCES'!$A$2:$M$2692,7,0)</f>
        <v>61</v>
      </c>
      <c r="Q2305" s="5">
        <f>VLOOKUP(A2305,'HUMAN RESOURCES'!$A$2:$M$2692,8,0)</f>
        <v>57</v>
      </c>
      <c r="R2305" s="5">
        <f>VLOOKUP(A2305,'HUMAN RESOURCES'!$A$2:$M$2692,9,0)</f>
        <v>0.435</v>
      </c>
      <c r="S2305" s="5">
        <f>VLOOKUP(A2305,'HUMAN RESOURCES'!$A$2:$M$2692,10,0)</f>
        <v>0.535</v>
      </c>
      <c r="T2305" s="5">
        <f>VLOOKUP(A2305,'HUMAN RESOURCES'!$A$2:$M$2692,11,0)</f>
        <v>0.03</v>
      </c>
      <c r="U2305" s="5">
        <f>VLOOKUP(A2305,'HUMAN RESOURCES'!$A$2:$M$2692,12,0)</f>
        <v>29186427</v>
      </c>
      <c r="V2305" s="35">
        <f>VLOOKUP(A2305,'HUMAN RESOURCES'!$A$2:$M$2692,13,0)</f>
        <v>0.326</v>
      </c>
      <c r="W2305" s="38">
        <f>VLOOKUP(A2305,TOURISM!$A$2:$F$2692,5,0)</f>
        <v>108000000</v>
      </c>
      <c r="X2305" s="39">
        <f>VLOOKUP(A2305,TOURISM!$A$2:$F$2692,6,0)</f>
        <v>91000000</v>
      </c>
      <c r="Y2305" s="43">
        <f t="shared" si="4"/>
        <v>-0.578025791994454</v>
      </c>
      <c r="Z2305" s="35">
        <f>VLOOKUP(A2305,BUSINESS!$A$2:$J$2692,5,0)</f>
        <v>0</v>
      </c>
      <c r="AA2305" s="5">
        <f>VLOOKUP(A2305,BUSINESS!$A$2:$J$2692,6,0)</f>
        <v>0</v>
      </c>
      <c r="AB2305" s="5">
        <f>VLOOKUP(A2305,BUSINESS!$A$2:$J$2692,7,0)</f>
        <v>0</v>
      </c>
      <c r="AC2305" s="5">
        <f>VLOOKUP(A2305,BUSINESS!$A$2:$J$2692,8,0)</f>
        <v>0</v>
      </c>
      <c r="AD2305" s="35">
        <f>VLOOKUP(A2305,BUSINESS!$A$2:$J$2692,9,0)</f>
        <v>0.004</v>
      </c>
      <c r="AE2305" s="35">
        <f>VLOOKUP(A2305,BUSINESS!$A$2:$J$2692,10,0)</f>
        <v>0.005</v>
      </c>
    </row>
    <row r="2306" customHeight="1" spans="1:31">
      <c r="A2306" s="22" t="str">
        <f t="shared" si="0"/>
        <v>Sudan-Africa2003</v>
      </c>
      <c r="B2306" s="22" t="s">
        <v>247</v>
      </c>
      <c r="C2306" s="22" t="s">
        <v>69</v>
      </c>
      <c r="D2306" s="23">
        <v>2003</v>
      </c>
      <c r="E2306" s="25">
        <v>17646271397</v>
      </c>
      <c r="F2306" s="24">
        <f t="shared" si="1"/>
        <v>588.719682395187</v>
      </c>
      <c r="G2306" s="26">
        <v>0.038</v>
      </c>
      <c r="H2306" s="27">
        <v>23</v>
      </c>
      <c r="J2306" s="5">
        <f>VLOOKUP(A2306,ENERGY!$A$2:$F$2692,5,0)</f>
        <v>16297</v>
      </c>
      <c r="K2306" s="5">
        <f t="shared" si="2"/>
        <v>0.000543704924861661</v>
      </c>
      <c r="L2306" s="31">
        <f>VLOOKUP(A2306,ENERGY!$A$2:$F$2692,6,0)</f>
        <v>14056</v>
      </c>
      <c r="M2306" s="31">
        <f t="shared" si="3"/>
        <v>0.000468940076324201</v>
      </c>
      <c r="N2306" s="32">
        <f>VLOOKUP(A2306,'HUMAN RESOURCES'!$A$2:$M$2692,5,0)</f>
        <v>0</v>
      </c>
      <c r="O2306" s="32">
        <f>VLOOKUP(A2306,'HUMAN RESOURCES'!$A$2:$M$2692,6,0)</f>
        <v>0</v>
      </c>
      <c r="P2306" s="31">
        <f>VLOOKUP(A2306,'HUMAN RESOURCES'!$A$2:$M$2692,7,0)</f>
        <v>61</v>
      </c>
      <c r="Q2306" s="5">
        <f>VLOOKUP(A2306,'HUMAN RESOURCES'!$A$2:$M$2692,8,0)</f>
        <v>57</v>
      </c>
      <c r="R2306" s="5">
        <f>VLOOKUP(A2306,'HUMAN RESOURCES'!$A$2:$M$2692,9,0)</f>
        <v>0.435</v>
      </c>
      <c r="S2306" s="5">
        <f>VLOOKUP(A2306,'HUMAN RESOURCES'!$A$2:$M$2692,10,0)</f>
        <v>0.535</v>
      </c>
      <c r="T2306" s="5">
        <f>VLOOKUP(A2306,'HUMAN RESOURCES'!$A$2:$M$2692,11,0)</f>
        <v>0.03</v>
      </c>
      <c r="U2306" s="5">
        <f>VLOOKUP(A2306,'HUMAN RESOURCES'!$A$2:$M$2692,12,0)</f>
        <v>29973979</v>
      </c>
      <c r="V2306" s="35">
        <f>VLOOKUP(A2306,'HUMAN RESOURCES'!$A$2:$M$2692,13,0)</f>
        <v>0.327</v>
      </c>
      <c r="W2306" s="38">
        <f>VLOOKUP(A2306,TOURISM!$A$2:$F$2692,5,0)</f>
        <v>17000000</v>
      </c>
      <c r="X2306" s="39">
        <f>VLOOKUP(A2306,TOURISM!$A$2:$F$2692,6,0)</f>
        <v>119000000</v>
      </c>
      <c r="Y2306" s="43">
        <f t="shared" si="4"/>
        <v>-0.722345148830286</v>
      </c>
      <c r="Z2306" s="35">
        <f>VLOOKUP(A2306,BUSINESS!$A$2:$J$2692,5,0)</f>
        <v>0</v>
      </c>
      <c r="AA2306" s="5">
        <f>VLOOKUP(A2306,BUSINESS!$A$2:$J$2692,6,0)</f>
        <v>0</v>
      </c>
      <c r="AB2306" s="5">
        <f>VLOOKUP(A2306,BUSINESS!$A$2:$J$2692,7,0)</f>
        <v>0</v>
      </c>
      <c r="AC2306" s="5">
        <f>VLOOKUP(A2306,BUSINESS!$A$2:$J$2692,8,0)</f>
        <v>0</v>
      </c>
      <c r="AD2306" s="35">
        <f>VLOOKUP(A2306,BUSINESS!$A$2:$J$2692,9,0)</f>
        <v>0.005</v>
      </c>
      <c r="AE2306" s="35">
        <f>VLOOKUP(A2306,BUSINESS!$A$2:$J$2692,10,0)</f>
        <v>0.014</v>
      </c>
    </row>
    <row r="2307" customHeight="1" spans="1:31">
      <c r="A2307" s="22" t="str">
        <f t="shared" si="0"/>
        <v>Sudan-Africa2004</v>
      </c>
      <c r="B2307" s="22" t="s">
        <v>247</v>
      </c>
      <c r="C2307" s="22" t="s">
        <v>69</v>
      </c>
      <c r="D2307" s="23">
        <v>2004</v>
      </c>
      <c r="E2307" s="25">
        <v>21457886199</v>
      </c>
      <c r="F2307" s="24">
        <f t="shared" si="1"/>
        <v>697.169647734144</v>
      </c>
      <c r="G2307" s="26">
        <v>0.041</v>
      </c>
      <c r="H2307" s="27">
        <v>29</v>
      </c>
      <c r="J2307" s="5">
        <f>VLOOKUP(A2307,ENERGY!$A$2:$F$2692,5,0)</f>
        <v>15539</v>
      </c>
      <c r="K2307" s="5">
        <f t="shared" si="2"/>
        <v>0.00050486422826894</v>
      </c>
      <c r="L2307" s="31">
        <f>VLOOKUP(A2307,ENERGY!$A$2:$F$2692,6,0)</f>
        <v>12589</v>
      </c>
      <c r="M2307" s="31">
        <f t="shared" si="3"/>
        <v>0.000409018326126371</v>
      </c>
      <c r="N2307" s="32">
        <f>VLOOKUP(A2307,'HUMAN RESOURCES'!$A$2:$M$2692,5,0)</f>
        <v>0</v>
      </c>
      <c r="O2307" s="32">
        <f>VLOOKUP(A2307,'HUMAN RESOURCES'!$A$2:$M$2692,6,0)</f>
        <v>0</v>
      </c>
      <c r="P2307" s="31">
        <f>VLOOKUP(A2307,'HUMAN RESOURCES'!$A$2:$M$2692,7,0)</f>
        <v>61</v>
      </c>
      <c r="Q2307" s="5">
        <f>VLOOKUP(A2307,'HUMAN RESOURCES'!$A$2:$M$2692,8,0)</f>
        <v>58</v>
      </c>
      <c r="R2307" s="5">
        <f>VLOOKUP(A2307,'HUMAN RESOURCES'!$A$2:$M$2692,9,0)</f>
        <v>0.433</v>
      </c>
      <c r="S2307" s="5">
        <f>VLOOKUP(A2307,'HUMAN RESOURCES'!$A$2:$M$2692,10,0)</f>
        <v>0.536</v>
      </c>
      <c r="T2307" s="5">
        <f>VLOOKUP(A2307,'HUMAN RESOURCES'!$A$2:$M$2692,11,0)</f>
        <v>0.03</v>
      </c>
      <c r="U2307" s="5">
        <f>VLOOKUP(A2307,'HUMAN RESOURCES'!$A$2:$M$2692,12,0)</f>
        <v>30778572</v>
      </c>
      <c r="V2307" s="35">
        <f>VLOOKUP(A2307,'HUMAN RESOURCES'!$A$2:$M$2692,13,0)</f>
        <v>0.327</v>
      </c>
      <c r="W2307" s="38">
        <f>VLOOKUP(A2307,TOURISM!$A$2:$F$2692,5,0)</f>
        <v>21000000</v>
      </c>
      <c r="X2307" s="39">
        <f>VLOOKUP(A2307,TOURISM!$A$2:$F$2692,6,0)</f>
        <v>176000000</v>
      </c>
      <c r="Y2307" s="43">
        <f t="shared" si="4"/>
        <v>-1.94910518960576</v>
      </c>
      <c r="Z2307" s="35">
        <f>VLOOKUP(A2307,BUSINESS!$A$2:$J$2692,5,0)</f>
        <v>0</v>
      </c>
      <c r="AA2307" s="5">
        <f>VLOOKUP(A2307,BUSINESS!$A$2:$J$2692,6,0)</f>
        <v>39</v>
      </c>
      <c r="AB2307" s="5">
        <f>VLOOKUP(A2307,BUSINESS!$A$2:$J$2692,7,0)</f>
        <v>0</v>
      </c>
      <c r="AC2307" s="5">
        <f>VLOOKUP(A2307,BUSINESS!$A$2:$J$2692,8,0)</f>
        <v>0</v>
      </c>
      <c r="AD2307" s="35">
        <f>VLOOKUP(A2307,BUSINESS!$A$2:$J$2692,9,0)</f>
        <v>0.008</v>
      </c>
      <c r="AE2307" s="35">
        <f>VLOOKUP(A2307,BUSINESS!$A$2:$J$2692,10,0)</f>
        <v>0.028</v>
      </c>
    </row>
    <row r="2308" customHeight="1" spans="1:31">
      <c r="A2308" s="22" t="str">
        <f t="shared" si="0"/>
        <v>Sudan-Africa2005</v>
      </c>
      <c r="B2308" s="22" t="s">
        <v>247</v>
      </c>
      <c r="C2308" s="22" t="s">
        <v>69</v>
      </c>
      <c r="D2308" s="23">
        <v>2005</v>
      </c>
      <c r="E2308" s="25">
        <v>26524992225</v>
      </c>
      <c r="F2308" s="24">
        <f t="shared" si="1"/>
        <v>839.773968082121</v>
      </c>
      <c r="G2308" s="26">
        <v>0.041</v>
      </c>
      <c r="H2308" s="27">
        <v>35</v>
      </c>
      <c r="J2308" s="5">
        <f>VLOOKUP(A2308,ENERGY!$A$2:$F$2692,5,0)</f>
        <v>14769</v>
      </c>
      <c r="K2308" s="5">
        <f t="shared" si="2"/>
        <v>0.000467582483319836</v>
      </c>
      <c r="L2308" s="31">
        <f>VLOOKUP(A2308,ENERGY!$A$2:$F$2692,6,0)</f>
        <v>11382</v>
      </c>
      <c r="M2308" s="31">
        <f t="shared" si="3"/>
        <v>0.000360350993645228</v>
      </c>
      <c r="N2308" s="32">
        <f>VLOOKUP(A2308,'HUMAN RESOURCES'!$A$2:$M$2692,5,0)</f>
        <v>0</v>
      </c>
      <c r="O2308" s="32">
        <f>VLOOKUP(A2308,'HUMAN RESOURCES'!$A$2:$M$2692,6,0)</f>
        <v>0</v>
      </c>
      <c r="P2308" s="31">
        <f>VLOOKUP(A2308,'HUMAN RESOURCES'!$A$2:$M$2692,7,0)</f>
        <v>62</v>
      </c>
      <c r="Q2308" s="5">
        <f>VLOOKUP(A2308,'HUMAN RESOURCES'!$A$2:$M$2692,8,0)</f>
        <v>58</v>
      </c>
      <c r="R2308" s="5">
        <f>VLOOKUP(A2308,'HUMAN RESOURCES'!$A$2:$M$2692,9,0)</f>
        <v>0.432</v>
      </c>
      <c r="S2308" s="5">
        <f>VLOOKUP(A2308,'HUMAN RESOURCES'!$A$2:$M$2692,10,0)</f>
        <v>0.538</v>
      </c>
      <c r="T2308" s="5">
        <f>VLOOKUP(A2308,'HUMAN RESOURCES'!$A$2:$M$2692,11,0)</f>
        <v>0.03</v>
      </c>
      <c r="U2308" s="5">
        <f>VLOOKUP(A2308,'HUMAN RESOURCES'!$A$2:$M$2692,12,0)</f>
        <v>31585871</v>
      </c>
      <c r="V2308" s="35">
        <f>VLOOKUP(A2308,'HUMAN RESOURCES'!$A$2:$M$2692,13,0)</f>
        <v>0.328</v>
      </c>
      <c r="W2308" s="38">
        <f>VLOOKUP(A2308,TOURISM!$A$2:$F$2692,5,0)</f>
        <v>150000000</v>
      </c>
      <c r="X2308" s="39">
        <f>VLOOKUP(A2308,TOURISM!$A$2:$F$2692,6,0)</f>
        <v>667000000</v>
      </c>
      <c r="Y2308" s="43">
        <f t="shared" si="4"/>
        <v>-3.30496232839472</v>
      </c>
      <c r="Z2308" s="35">
        <f>VLOOKUP(A2308,BUSINESS!$A$2:$J$2692,5,0)</f>
        <v>0.497</v>
      </c>
      <c r="AA2308" s="5">
        <f>VLOOKUP(A2308,BUSINESS!$A$2:$J$2692,6,0)</f>
        <v>39</v>
      </c>
      <c r="AB2308" s="5">
        <f>VLOOKUP(A2308,BUSINESS!$A$2:$J$2692,7,0)</f>
        <v>0</v>
      </c>
      <c r="AC2308" s="5">
        <f>VLOOKUP(A2308,BUSINESS!$A$2:$J$2692,8,0)</f>
        <v>180</v>
      </c>
      <c r="AD2308" s="35">
        <f>VLOOKUP(A2308,BUSINESS!$A$2:$J$2692,9,0)</f>
        <v>0.013</v>
      </c>
      <c r="AE2308" s="35">
        <f>VLOOKUP(A2308,BUSINESS!$A$2:$J$2692,10,0)</f>
        <v>0.048</v>
      </c>
    </row>
    <row r="2309" customHeight="1" spans="1:31">
      <c r="A2309" s="22" t="str">
        <f t="shared" si="0"/>
        <v>Sudan-Africa2006</v>
      </c>
      <c r="B2309" s="22" t="s">
        <v>247</v>
      </c>
      <c r="C2309" s="22" t="s">
        <v>69</v>
      </c>
      <c r="D2309" s="23">
        <v>2006</v>
      </c>
      <c r="E2309" s="25">
        <v>35159250985</v>
      </c>
      <c r="F2309" s="24">
        <f t="shared" si="1"/>
        <v>1085.24463311792</v>
      </c>
      <c r="G2309" s="26">
        <v>0.05</v>
      </c>
      <c r="H2309" s="27">
        <v>54</v>
      </c>
      <c r="J2309" s="5">
        <f>VLOOKUP(A2309,ENERGY!$A$2:$F$2692,5,0)</f>
        <v>13988</v>
      </c>
      <c r="K2309" s="5">
        <f t="shared" si="2"/>
        <v>0.000431761243563746</v>
      </c>
      <c r="L2309" s="31">
        <f>VLOOKUP(A2309,ENERGY!$A$2:$F$2692,6,0)</f>
        <v>6370</v>
      </c>
      <c r="M2309" s="31">
        <f t="shared" si="3"/>
        <v>0.000196619897161929</v>
      </c>
      <c r="N2309" s="32">
        <f>VLOOKUP(A2309,'HUMAN RESOURCES'!$A$2:$M$2692,5,0)</f>
        <v>0</v>
      </c>
      <c r="O2309" s="32">
        <f>VLOOKUP(A2309,'HUMAN RESOURCES'!$A$2:$M$2692,6,0)</f>
        <v>0</v>
      </c>
      <c r="P2309" s="31">
        <f>VLOOKUP(A2309,'HUMAN RESOURCES'!$A$2:$M$2692,7,0)</f>
        <v>62</v>
      </c>
      <c r="Q2309" s="5">
        <f>VLOOKUP(A2309,'HUMAN RESOURCES'!$A$2:$M$2692,8,0)</f>
        <v>59</v>
      </c>
      <c r="R2309" s="5">
        <f>VLOOKUP(A2309,'HUMAN RESOURCES'!$A$2:$M$2692,9,0)</f>
        <v>0.43</v>
      </c>
      <c r="S2309" s="5">
        <f>VLOOKUP(A2309,'HUMAN RESOURCES'!$A$2:$M$2692,10,0)</f>
        <v>0.539</v>
      </c>
      <c r="T2309" s="5">
        <f>VLOOKUP(A2309,'HUMAN RESOURCES'!$A$2:$M$2692,11,0)</f>
        <v>0.031</v>
      </c>
      <c r="U2309" s="5">
        <f>VLOOKUP(A2309,'HUMAN RESOURCES'!$A$2:$M$2692,12,0)</f>
        <v>32397535</v>
      </c>
      <c r="V2309" s="35">
        <f>VLOOKUP(A2309,'HUMAN RESOURCES'!$A$2:$M$2692,13,0)</f>
        <v>0.328</v>
      </c>
      <c r="W2309" s="38">
        <f>VLOOKUP(A2309,TOURISM!$A$2:$F$2692,5,0)</f>
        <v>252000000</v>
      </c>
      <c r="X2309" s="39">
        <f>VLOOKUP(A2309,TOURISM!$A$2:$F$2692,6,0)</f>
        <v>1414000000</v>
      </c>
      <c r="Y2309" s="43">
        <f t="shared" si="4"/>
        <v>-2.6728873982836</v>
      </c>
      <c r="Z2309" s="35">
        <f>VLOOKUP(A2309,BUSINESS!$A$2:$J$2692,5,0)</f>
        <v>0.361</v>
      </c>
      <c r="AA2309" s="5">
        <f>VLOOKUP(A2309,BUSINESS!$A$2:$J$2692,6,0)</f>
        <v>39</v>
      </c>
      <c r="AB2309" s="5">
        <f>VLOOKUP(A2309,BUSINESS!$A$2:$J$2692,7,0)</f>
        <v>0</v>
      </c>
      <c r="AC2309" s="5">
        <f>VLOOKUP(A2309,BUSINESS!$A$2:$J$2692,8,0)</f>
        <v>180</v>
      </c>
      <c r="AD2309" s="35">
        <f>VLOOKUP(A2309,BUSINESS!$A$2:$J$2692,9,0)</f>
        <v>0</v>
      </c>
      <c r="AE2309" s="35">
        <f>VLOOKUP(A2309,BUSINESS!$A$2:$J$2692,10,0)</f>
        <v>0.119</v>
      </c>
    </row>
    <row r="2310" customHeight="1" spans="1:31">
      <c r="A2310" s="22" t="str">
        <f t="shared" si="0"/>
        <v>Sudan-Africa2007</v>
      </c>
      <c r="B2310" s="22" t="s">
        <v>247</v>
      </c>
      <c r="C2310" s="22" t="s">
        <v>69</v>
      </c>
      <c r="D2310" s="23">
        <v>2007</v>
      </c>
      <c r="E2310" s="25">
        <v>45456460335</v>
      </c>
      <c r="F2310" s="24">
        <f t="shared" si="1"/>
        <v>1368.41827414147</v>
      </c>
      <c r="G2310" s="26">
        <v>0.062</v>
      </c>
      <c r="H2310" s="27">
        <v>85</v>
      </c>
      <c r="J2310" s="5">
        <f>VLOOKUP(A2310,ENERGY!$A$2:$F$2692,5,0)</f>
        <v>15294</v>
      </c>
      <c r="K2310" s="5">
        <f t="shared" si="2"/>
        <v>0.000460409564019778</v>
      </c>
      <c r="L2310" s="31">
        <f>VLOOKUP(A2310,ENERGY!$A$2:$F$2692,6,0)</f>
        <v>12541</v>
      </c>
      <c r="M2310" s="31">
        <f t="shared" si="3"/>
        <v>0.000377533434181512</v>
      </c>
      <c r="N2310" s="32">
        <f>VLOOKUP(A2310,'HUMAN RESOURCES'!$A$2:$M$2692,5,0)</f>
        <v>0</v>
      </c>
      <c r="O2310" s="32">
        <f>VLOOKUP(A2310,'HUMAN RESOURCES'!$A$2:$M$2692,6,0)</f>
        <v>0.011</v>
      </c>
      <c r="P2310" s="31">
        <f>VLOOKUP(A2310,'HUMAN RESOURCES'!$A$2:$M$2692,7,0)</f>
        <v>62</v>
      </c>
      <c r="Q2310" s="5">
        <f>VLOOKUP(A2310,'HUMAN RESOURCES'!$A$2:$M$2692,8,0)</f>
        <v>59</v>
      </c>
      <c r="R2310" s="5">
        <f>VLOOKUP(A2310,'HUMAN RESOURCES'!$A$2:$M$2692,9,0)</f>
        <v>0.428</v>
      </c>
      <c r="S2310" s="5">
        <f>VLOOKUP(A2310,'HUMAN RESOURCES'!$A$2:$M$2692,10,0)</f>
        <v>0.541</v>
      </c>
      <c r="T2310" s="5">
        <f>VLOOKUP(A2310,'HUMAN RESOURCES'!$A$2:$M$2692,11,0)</f>
        <v>0.031</v>
      </c>
      <c r="U2310" s="5">
        <f>VLOOKUP(A2310,'HUMAN RESOURCES'!$A$2:$M$2692,12,0)</f>
        <v>33218250</v>
      </c>
      <c r="V2310" s="35">
        <f>VLOOKUP(A2310,'HUMAN RESOURCES'!$A$2:$M$2692,13,0)</f>
        <v>0.329</v>
      </c>
      <c r="W2310" s="38">
        <f>VLOOKUP(A2310,TOURISM!$A$2:$F$2692,5,0)</f>
        <v>262000000</v>
      </c>
      <c r="X2310" s="39">
        <f>VLOOKUP(A2310,TOURISM!$A$2:$F$2692,6,0)</f>
        <v>1477000000</v>
      </c>
      <c r="Y2310" s="43">
        <f t="shared" si="4"/>
        <v>-1.58461933656896</v>
      </c>
      <c r="Z2310" s="35">
        <f>VLOOKUP(A2310,BUSINESS!$A$2:$J$2692,5,0)</f>
        <v>0.361</v>
      </c>
      <c r="AA2310" s="5">
        <f>VLOOKUP(A2310,BUSINESS!$A$2:$J$2692,6,0)</f>
        <v>39</v>
      </c>
      <c r="AB2310" s="5">
        <f>VLOOKUP(A2310,BUSINESS!$A$2:$J$2692,7,0)</f>
        <v>0</v>
      </c>
      <c r="AC2310" s="5">
        <f>VLOOKUP(A2310,BUSINESS!$A$2:$J$2692,8,0)</f>
        <v>180</v>
      </c>
      <c r="AD2310" s="35">
        <f>VLOOKUP(A2310,BUSINESS!$A$2:$J$2692,9,0)</f>
        <v>0.087</v>
      </c>
      <c r="AE2310" s="35">
        <f>VLOOKUP(A2310,BUSINESS!$A$2:$J$2692,10,0)</f>
        <v>0.204</v>
      </c>
    </row>
    <row r="2311" customHeight="1" spans="1:31">
      <c r="A2311" s="22" t="str">
        <f t="shared" si="0"/>
        <v>Sudan-Africa2008</v>
      </c>
      <c r="B2311" s="22" t="s">
        <v>247</v>
      </c>
      <c r="C2311" s="22" t="s">
        <v>69</v>
      </c>
      <c r="D2311" s="23">
        <v>2008</v>
      </c>
      <c r="E2311" s="25">
        <v>54082389393</v>
      </c>
      <c r="F2311" s="24">
        <f t="shared" si="1"/>
        <v>1588.78631380404</v>
      </c>
      <c r="G2311" s="26">
        <v>0.075</v>
      </c>
      <c r="H2311" s="27">
        <v>118</v>
      </c>
      <c r="J2311" s="5">
        <f>VLOOKUP(A2311,ENERGY!$A$2:$F$2692,5,0)</f>
        <v>15205</v>
      </c>
      <c r="K2311" s="5">
        <f t="shared" si="2"/>
        <v>0.000446679523085517</v>
      </c>
      <c r="L2311" s="31">
        <f>VLOOKUP(A2311,ENERGY!$A$2:$F$2692,6,0)</f>
        <v>8119</v>
      </c>
      <c r="M2311" s="31">
        <f t="shared" si="3"/>
        <v>0.000238513058068485</v>
      </c>
      <c r="N2311" s="32">
        <f>VLOOKUP(A2311,'HUMAN RESOURCES'!$A$2:$M$2692,5,0)</f>
        <v>0</v>
      </c>
      <c r="O2311" s="32">
        <f>VLOOKUP(A2311,'HUMAN RESOURCES'!$A$2:$M$2692,6,0)</f>
        <v>0.013</v>
      </c>
      <c r="P2311" s="31">
        <f>VLOOKUP(A2311,'HUMAN RESOURCES'!$A$2:$M$2692,7,0)</f>
        <v>63</v>
      </c>
      <c r="Q2311" s="5">
        <f>VLOOKUP(A2311,'HUMAN RESOURCES'!$A$2:$M$2692,8,0)</f>
        <v>59</v>
      </c>
      <c r="R2311" s="5">
        <f>VLOOKUP(A2311,'HUMAN RESOURCES'!$A$2:$M$2692,9,0)</f>
        <v>0.426</v>
      </c>
      <c r="S2311" s="5">
        <f>VLOOKUP(A2311,'HUMAN RESOURCES'!$A$2:$M$2692,10,0)</f>
        <v>0.543</v>
      </c>
      <c r="T2311" s="5">
        <f>VLOOKUP(A2311,'HUMAN RESOURCES'!$A$2:$M$2692,11,0)</f>
        <v>0.031</v>
      </c>
      <c r="U2311" s="5">
        <f>VLOOKUP(A2311,'HUMAN RESOURCES'!$A$2:$M$2692,12,0)</f>
        <v>34040065</v>
      </c>
      <c r="V2311" s="35">
        <f>VLOOKUP(A2311,'HUMAN RESOURCES'!$A$2:$M$2692,13,0)</f>
        <v>0.329</v>
      </c>
      <c r="W2311" s="38">
        <f>VLOOKUP(A2311,TOURISM!$A$2:$F$2692,5,0)</f>
        <v>331000000</v>
      </c>
      <c r="X2311" s="39">
        <f>VLOOKUP(A2311,TOURISM!$A$2:$F$2692,6,0)</f>
        <v>1188000000</v>
      </c>
      <c r="Y2311" s="43">
        <f t="shared" si="4"/>
        <v>-1.07683591940182</v>
      </c>
      <c r="Z2311" s="35">
        <f>VLOOKUP(A2311,BUSINESS!$A$2:$J$2692,5,0)</f>
        <v>0.361</v>
      </c>
      <c r="AA2311" s="5">
        <f>VLOOKUP(A2311,BUSINESS!$A$2:$J$2692,6,0)</f>
        <v>39</v>
      </c>
      <c r="AB2311" s="5">
        <f>VLOOKUP(A2311,BUSINESS!$A$2:$J$2692,7,0)</f>
        <v>0</v>
      </c>
      <c r="AC2311" s="5">
        <f>VLOOKUP(A2311,BUSINESS!$A$2:$J$2692,8,0)</f>
        <v>180</v>
      </c>
      <c r="AD2311" s="35">
        <f>VLOOKUP(A2311,BUSINESS!$A$2:$J$2692,9,0)</f>
        <v>0</v>
      </c>
      <c r="AE2311" s="35">
        <f>VLOOKUP(A2311,BUSINESS!$A$2:$J$2692,10,0)</f>
        <v>0.29</v>
      </c>
    </row>
    <row r="2312" customHeight="1" spans="1:31">
      <c r="A2312" s="22" t="str">
        <f t="shared" si="0"/>
        <v>Sudan-Africa2009</v>
      </c>
      <c r="B2312" s="22" t="s">
        <v>247</v>
      </c>
      <c r="C2312" s="22" t="s">
        <v>69</v>
      </c>
      <c r="D2312" s="23">
        <v>2009</v>
      </c>
      <c r="E2312" s="25">
        <v>52839990731</v>
      </c>
      <c r="F2312" s="24">
        <f t="shared" si="1"/>
        <v>1516.07382061401</v>
      </c>
      <c r="G2312" s="26">
        <v>0.074</v>
      </c>
      <c r="H2312" s="27">
        <v>112</v>
      </c>
      <c r="J2312" s="5">
        <f>VLOOKUP(A2312,ENERGY!$A$2:$F$2692,5,0)</f>
        <v>14837</v>
      </c>
      <c r="K2312" s="5">
        <f t="shared" si="2"/>
        <v>0.000425700060981527</v>
      </c>
      <c r="L2312" s="31">
        <f>VLOOKUP(A2312,ENERGY!$A$2:$F$2692,6,0)</f>
        <v>10708</v>
      </c>
      <c r="M2312" s="31">
        <f t="shared" si="3"/>
        <v>0.000307231667654525</v>
      </c>
      <c r="N2312" s="32">
        <f>VLOOKUP(A2312,'HUMAN RESOURCES'!$A$2:$M$2692,5,0)</f>
        <v>0.011</v>
      </c>
      <c r="O2312" s="32">
        <f>VLOOKUP(A2312,'HUMAN RESOURCES'!$A$2:$M$2692,6,0)</f>
        <v>0.005</v>
      </c>
      <c r="P2312" s="31">
        <f>VLOOKUP(A2312,'HUMAN RESOURCES'!$A$2:$M$2692,7,0)</f>
        <v>63</v>
      </c>
      <c r="Q2312" s="5">
        <f>VLOOKUP(A2312,'HUMAN RESOURCES'!$A$2:$M$2692,8,0)</f>
        <v>60</v>
      </c>
      <c r="R2312" s="5">
        <f>VLOOKUP(A2312,'HUMAN RESOURCES'!$A$2:$M$2692,9,0)</f>
        <v>0.423</v>
      </c>
      <c r="S2312" s="5">
        <f>VLOOKUP(A2312,'HUMAN RESOURCES'!$A$2:$M$2692,10,0)</f>
        <v>0.546</v>
      </c>
      <c r="T2312" s="5">
        <f>VLOOKUP(A2312,'HUMAN RESOURCES'!$A$2:$M$2692,11,0)</f>
        <v>0.031</v>
      </c>
      <c r="U2312" s="5">
        <f>VLOOKUP(A2312,'HUMAN RESOURCES'!$A$2:$M$2692,12,0)</f>
        <v>34853178</v>
      </c>
      <c r="V2312" s="35">
        <f>VLOOKUP(A2312,'HUMAN RESOURCES'!$A$2:$M$2692,13,0)</f>
        <v>0.33</v>
      </c>
      <c r="W2312" s="38">
        <f>VLOOKUP(A2312,TOURISM!$A$2:$F$2692,5,0)</f>
        <v>299000000</v>
      </c>
      <c r="X2312" s="39">
        <f>VLOOKUP(A2312,TOURISM!$A$2:$F$2692,6,0)</f>
        <v>868000000</v>
      </c>
      <c r="Y2312" s="43">
        <f t="shared" si="4"/>
        <v>-1.55716160134199</v>
      </c>
      <c r="Z2312" s="35">
        <f>VLOOKUP(A2312,BUSINESS!$A$2:$J$2692,5,0)</f>
        <v>0.361</v>
      </c>
      <c r="AA2312" s="5">
        <f>VLOOKUP(A2312,BUSINESS!$A$2:$J$2692,6,0)</f>
        <v>36</v>
      </c>
      <c r="AB2312" s="5">
        <f>VLOOKUP(A2312,BUSINESS!$A$2:$J$2692,7,0)</f>
        <v>0</v>
      </c>
      <c r="AC2312" s="5">
        <f>VLOOKUP(A2312,BUSINESS!$A$2:$J$2692,8,0)</f>
        <v>180</v>
      </c>
      <c r="AD2312" s="35">
        <f>VLOOKUP(A2312,BUSINESS!$A$2:$J$2692,9,0)</f>
        <v>0</v>
      </c>
      <c r="AE2312" s="35">
        <f>VLOOKUP(A2312,BUSINESS!$A$2:$J$2692,10,0)</f>
        <v>0.361</v>
      </c>
    </row>
    <row r="2313" customHeight="1" spans="1:31">
      <c r="A2313" s="22" t="str">
        <f t="shared" si="0"/>
        <v>Sudan-Africa2010</v>
      </c>
      <c r="B2313" s="22" t="s">
        <v>247</v>
      </c>
      <c r="C2313" s="22" t="s">
        <v>69</v>
      </c>
      <c r="D2313" s="23">
        <v>2010</v>
      </c>
      <c r="E2313" s="25">
        <v>65632237471</v>
      </c>
      <c r="F2313" s="24">
        <f t="shared" si="1"/>
        <v>1840.91309854072</v>
      </c>
      <c r="G2313" s="26">
        <v>0.065</v>
      </c>
      <c r="H2313" s="27">
        <v>119</v>
      </c>
      <c r="J2313" s="5">
        <f>VLOOKUP(A2313,ENERGY!$A$2:$F$2692,5,0)</f>
        <v>15917</v>
      </c>
      <c r="K2313" s="5">
        <f t="shared" si="2"/>
        <v>0.000446454591806654</v>
      </c>
      <c r="L2313" s="31">
        <f>VLOOKUP(A2313,ENERGY!$A$2:$F$2692,6,0)</f>
        <v>11503</v>
      </c>
      <c r="M2313" s="31">
        <f t="shared" si="3"/>
        <v>0.000322646677737761</v>
      </c>
      <c r="N2313" s="32">
        <f>VLOOKUP(A2313,'HUMAN RESOURCES'!$A$2:$M$2692,5,0)</f>
        <v>0.012</v>
      </c>
      <c r="O2313" s="32">
        <f>VLOOKUP(A2313,'HUMAN RESOURCES'!$A$2:$M$2692,6,0)</f>
        <v>0.006</v>
      </c>
      <c r="P2313" s="31">
        <f>VLOOKUP(A2313,'HUMAN RESOURCES'!$A$2:$M$2692,7,0)</f>
        <v>63</v>
      </c>
      <c r="Q2313" s="5">
        <f>VLOOKUP(A2313,'HUMAN RESOURCES'!$A$2:$M$2692,8,0)</f>
        <v>60</v>
      </c>
      <c r="R2313" s="5">
        <f>VLOOKUP(A2313,'HUMAN RESOURCES'!$A$2:$M$2692,9,0)</f>
        <v>0.421</v>
      </c>
      <c r="S2313" s="5">
        <f>VLOOKUP(A2313,'HUMAN RESOURCES'!$A$2:$M$2692,10,0)</f>
        <v>0.548</v>
      </c>
      <c r="T2313" s="5">
        <f>VLOOKUP(A2313,'HUMAN RESOURCES'!$A$2:$M$2692,11,0)</f>
        <v>0.031</v>
      </c>
      <c r="U2313" s="5">
        <f>VLOOKUP(A2313,'HUMAN RESOURCES'!$A$2:$M$2692,12,0)</f>
        <v>35652002</v>
      </c>
      <c r="V2313" s="35">
        <f>VLOOKUP(A2313,'HUMAN RESOURCES'!$A$2:$M$2692,13,0)</f>
        <v>0.331</v>
      </c>
      <c r="W2313" s="38">
        <f>VLOOKUP(A2313,TOURISM!$A$2:$F$2692,5,0)</f>
        <v>94000000</v>
      </c>
      <c r="X2313" s="39">
        <f>VLOOKUP(A2313,TOURISM!$A$2:$F$2692,6,0)</f>
        <v>1116000000</v>
      </c>
      <c r="Y2313" s="43">
        <f t="shared" si="4"/>
        <v>-1.11703939725806</v>
      </c>
      <c r="Z2313" s="35">
        <f>VLOOKUP(A2313,BUSINESS!$A$2:$J$2692,5,0)</f>
        <v>0.361</v>
      </c>
      <c r="AA2313" s="5">
        <f>VLOOKUP(A2313,BUSINESS!$A$2:$J$2692,6,0)</f>
        <v>36</v>
      </c>
      <c r="AB2313" s="5">
        <f>VLOOKUP(A2313,BUSINESS!$A$2:$J$2692,7,0)</f>
        <v>0</v>
      </c>
      <c r="AC2313" s="5">
        <f>VLOOKUP(A2313,BUSINESS!$A$2:$J$2692,8,0)</f>
        <v>180</v>
      </c>
      <c r="AD2313" s="35">
        <f>VLOOKUP(A2313,BUSINESS!$A$2:$J$2692,9,0)</f>
        <v>0.167</v>
      </c>
      <c r="AE2313" s="35">
        <f>VLOOKUP(A2313,BUSINESS!$A$2:$J$2692,10,0)</f>
        <v>0.415</v>
      </c>
    </row>
    <row r="2314" customHeight="1" spans="1:31">
      <c r="A2314" s="22" t="str">
        <f t="shared" si="0"/>
        <v>Sudan-Africa2011</v>
      </c>
      <c r="B2314" s="22" t="s">
        <v>247</v>
      </c>
      <c r="C2314" s="22" t="s">
        <v>69</v>
      </c>
      <c r="D2314" s="23">
        <v>2011</v>
      </c>
      <c r="E2314" s="25">
        <v>67320812663</v>
      </c>
      <c r="F2314" s="24">
        <f t="shared" si="1"/>
        <v>1847.90302082108</v>
      </c>
      <c r="G2314" s="26">
        <v>0.067</v>
      </c>
      <c r="H2314" s="27">
        <v>119</v>
      </c>
      <c r="J2314" s="5">
        <f>VLOOKUP(A2314,ENERGY!$A$2:$F$2692,5,0)</f>
        <v>14725</v>
      </c>
      <c r="K2314" s="5">
        <f t="shared" si="2"/>
        <v>0.000404189594647382</v>
      </c>
      <c r="L2314" s="31">
        <f>VLOOKUP(A2314,ENERGY!$A$2:$F$2692,6,0)</f>
        <v>9072</v>
      </c>
      <c r="M2314" s="31">
        <f t="shared" si="3"/>
        <v>0.000249019219194639</v>
      </c>
      <c r="N2314" s="32">
        <f>VLOOKUP(A2314,'HUMAN RESOURCES'!$A$2:$M$2692,5,0)</f>
        <v>0.013</v>
      </c>
      <c r="O2314" s="32">
        <f>VLOOKUP(A2314,'HUMAN RESOURCES'!$A$2:$M$2692,6,0)</f>
        <v>0</v>
      </c>
      <c r="P2314" s="31">
        <f>VLOOKUP(A2314,'HUMAN RESOURCES'!$A$2:$M$2692,7,0)</f>
        <v>63</v>
      </c>
      <c r="Q2314" s="5">
        <f>VLOOKUP(A2314,'HUMAN RESOURCES'!$A$2:$M$2692,8,0)</f>
        <v>60</v>
      </c>
      <c r="R2314" s="5">
        <f>VLOOKUP(A2314,'HUMAN RESOURCES'!$A$2:$M$2692,9,0)</f>
        <v>0.418</v>
      </c>
      <c r="S2314" s="5">
        <f>VLOOKUP(A2314,'HUMAN RESOURCES'!$A$2:$M$2692,10,0)</f>
        <v>0.551</v>
      </c>
      <c r="T2314" s="5">
        <f>VLOOKUP(A2314,'HUMAN RESOURCES'!$A$2:$M$2692,11,0)</f>
        <v>0.032</v>
      </c>
      <c r="U2314" s="5">
        <f>VLOOKUP(A2314,'HUMAN RESOURCES'!$A$2:$M$2692,12,0)</f>
        <v>36430923</v>
      </c>
      <c r="V2314" s="35">
        <f>VLOOKUP(A2314,'HUMAN RESOURCES'!$A$2:$M$2692,13,0)</f>
        <v>0.332</v>
      </c>
      <c r="W2314" s="38">
        <f>VLOOKUP(A2314,TOURISM!$A$2:$F$2692,5,0)</f>
        <v>185000000</v>
      </c>
      <c r="X2314" s="39">
        <f>VLOOKUP(A2314,TOURISM!$A$2:$F$2692,6,0)</f>
        <v>937000000</v>
      </c>
      <c r="Y2314" s="43">
        <f t="shared" si="4"/>
        <v>-0.044423598961853</v>
      </c>
      <c r="Z2314" s="35">
        <f>VLOOKUP(A2314,BUSINESS!$A$2:$J$2692,5,0)</f>
        <v>0.361</v>
      </c>
      <c r="AA2314" s="5">
        <f>VLOOKUP(A2314,BUSINESS!$A$2:$J$2692,6,0)</f>
        <v>36</v>
      </c>
      <c r="AB2314" s="5">
        <f>VLOOKUP(A2314,BUSINESS!$A$2:$J$2692,7,0)</f>
        <v>0</v>
      </c>
      <c r="AC2314" s="5">
        <f>VLOOKUP(A2314,BUSINESS!$A$2:$J$2692,8,0)</f>
        <v>180</v>
      </c>
      <c r="AD2314" s="35">
        <f>VLOOKUP(A2314,BUSINESS!$A$2:$J$2692,9,0)</f>
        <v>0.173</v>
      </c>
      <c r="AE2314" s="35">
        <f>VLOOKUP(A2314,BUSINESS!$A$2:$J$2692,10,0)</f>
        <v>0.688</v>
      </c>
    </row>
    <row r="2315" customHeight="1" spans="1:31">
      <c r="A2315" s="22" t="str">
        <f t="shared" si="0"/>
        <v>Sudan-Africa2012</v>
      </c>
      <c r="B2315" s="22" t="s">
        <v>247</v>
      </c>
      <c r="C2315" s="22" t="s">
        <v>69</v>
      </c>
      <c r="D2315" s="23">
        <v>2012</v>
      </c>
      <c r="E2315" s="25">
        <v>63029562337</v>
      </c>
      <c r="F2315" s="24">
        <f t="shared" si="1"/>
        <v>1694.55493849513</v>
      </c>
      <c r="G2315" s="26">
        <v>0.072</v>
      </c>
      <c r="H2315" s="27">
        <v>115</v>
      </c>
      <c r="J2315" s="5">
        <f>VLOOKUP(A2315,ENERGY!$A$2:$F$2692,5,0)</f>
        <v>13340</v>
      </c>
      <c r="K2315" s="5">
        <f t="shared" si="2"/>
        <v>0.000358646991052564</v>
      </c>
      <c r="L2315" s="31">
        <f>VLOOKUP(A2315,ENERGY!$A$2:$F$2692,6,0)</f>
        <v>5534</v>
      </c>
      <c r="M2315" s="31">
        <f t="shared" si="3"/>
        <v>0.000148782042615059</v>
      </c>
      <c r="N2315" s="32">
        <f>VLOOKUP(A2315,'HUMAN RESOURCES'!$A$2:$M$2692,5,0)</f>
        <v>0.014</v>
      </c>
      <c r="O2315" s="32">
        <f>VLOOKUP(A2315,'HUMAN RESOURCES'!$A$2:$M$2692,6,0)</f>
        <v>0.007</v>
      </c>
      <c r="P2315" s="31">
        <f>VLOOKUP(A2315,'HUMAN RESOURCES'!$A$2:$M$2692,7,0)</f>
        <v>64</v>
      </c>
      <c r="Q2315" s="5">
        <f>VLOOKUP(A2315,'HUMAN RESOURCES'!$A$2:$M$2692,8,0)</f>
        <v>60</v>
      </c>
      <c r="R2315" s="5">
        <f>VLOOKUP(A2315,'HUMAN RESOURCES'!$A$2:$M$2692,9,0)</f>
        <v>0.415</v>
      </c>
      <c r="S2315" s="5">
        <f>VLOOKUP(A2315,'HUMAN RESOURCES'!$A$2:$M$2692,10,0)</f>
        <v>0.553</v>
      </c>
      <c r="T2315" s="5">
        <f>VLOOKUP(A2315,'HUMAN RESOURCES'!$A$2:$M$2692,11,0)</f>
        <v>0.032</v>
      </c>
      <c r="U2315" s="5">
        <f>VLOOKUP(A2315,'HUMAN RESOURCES'!$A$2:$M$2692,12,0)</f>
        <v>37195349</v>
      </c>
      <c r="V2315" s="35">
        <f>VLOOKUP(A2315,'HUMAN RESOURCES'!$A$2:$M$2692,13,0)</f>
        <v>0.333</v>
      </c>
      <c r="W2315" s="38">
        <f>VLOOKUP(A2315,TOURISM!$A$2:$F$2692,5,0)</f>
        <v>880000000</v>
      </c>
      <c r="X2315" s="39">
        <f>VLOOKUP(A2315,TOURISM!$A$2:$F$2692,6,0)</f>
        <v>908000000</v>
      </c>
      <c r="Y2315" s="43">
        <f t="shared" si="4"/>
        <v>-2.80217424151678</v>
      </c>
      <c r="Z2315" s="35">
        <f>VLOOKUP(A2315,BUSINESS!$A$2:$J$2692,5,0)</f>
        <v>0.361</v>
      </c>
      <c r="AA2315" s="5">
        <f>VLOOKUP(A2315,BUSINESS!$A$2:$J$2692,6,0)</f>
        <v>36</v>
      </c>
      <c r="AB2315" s="5">
        <f>VLOOKUP(A2315,BUSINESS!$A$2:$J$2692,7,0)</f>
        <v>143</v>
      </c>
      <c r="AC2315" s="5">
        <f>VLOOKUP(A2315,BUSINESS!$A$2:$J$2692,8,0)</f>
        <v>180</v>
      </c>
      <c r="AD2315" s="35">
        <f>VLOOKUP(A2315,BUSINESS!$A$2:$J$2692,9,0)</f>
        <v>0.21</v>
      </c>
      <c r="AE2315" s="35">
        <f>VLOOKUP(A2315,BUSINESS!$A$2:$J$2692,10,0)</f>
        <v>0.744</v>
      </c>
    </row>
    <row r="2316" customHeight="1" spans="1:31">
      <c r="A2316" s="22" t="str">
        <f t="shared" si="0"/>
        <v>Suriname-The Americas2000</v>
      </c>
      <c r="B2316" s="22" t="s">
        <v>248</v>
      </c>
      <c r="C2316" s="22" t="s">
        <v>75</v>
      </c>
      <c r="D2316" s="23">
        <v>2000</v>
      </c>
      <c r="E2316" s="25">
        <v>892164364</v>
      </c>
      <c r="F2316" s="24">
        <f t="shared" si="1"/>
        <v>1911.77531778481</v>
      </c>
      <c r="G2316" s="26">
        <v>0.087</v>
      </c>
      <c r="H2316" s="27">
        <v>167</v>
      </c>
      <c r="I2316" s="26">
        <v>0.29</v>
      </c>
      <c r="J2316" s="5">
        <f>VLOOKUP(A2316,ENERGY!$A$2:$F$2692,5,0)</f>
        <v>0</v>
      </c>
      <c r="K2316" s="5">
        <f t="shared" si="2"/>
        <v>0</v>
      </c>
      <c r="L2316" s="31">
        <f>VLOOKUP(A2316,ENERGY!$A$2:$F$2692,6,0)</f>
        <v>0</v>
      </c>
      <c r="M2316" s="31">
        <f t="shared" si="3"/>
        <v>0</v>
      </c>
      <c r="N2316" s="32">
        <f>VLOOKUP(A2316,'HUMAN RESOURCES'!$A$2:$M$2692,5,0)</f>
        <v>0.015</v>
      </c>
      <c r="O2316" s="32">
        <f>VLOOKUP(A2316,'HUMAN RESOURCES'!$A$2:$M$2692,6,0)</f>
        <v>0.024</v>
      </c>
      <c r="P2316" s="31">
        <f>VLOOKUP(A2316,'HUMAN RESOURCES'!$A$2:$M$2692,7,0)</f>
        <v>71</v>
      </c>
      <c r="Q2316" s="5">
        <f>VLOOKUP(A2316,'HUMAN RESOURCES'!$A$2:$M$2692,8,0)</f>
        <v>65</v>
      </c>
      <c r="R2316" s="5">
        <f>VLOOKUP(A2316,'HUMAN RESOURCES'!$A$2:$M$2692,9,0)</f>
        <v>0.306</v>
      </c>
      <c r="S2316" s="5">
        <f>VLOOKUP(A2316,'HUMAN RESOURCES'!$A$2:$M$2692,10,0)</f>
        <v>0.637</v>
      </c>
      <c r="T2316" s="5">
        <f>VLOOKUP(A2316,'HUMAN RESOURCES'!$A$2:$M$2692,11,0)</f>
        <v>0.057</v>
      </c>
      <c r="U2316" s="5">
        <f>VLOOKUP(A2316,'HUMAN RESOURCES'!$A$2:$M$2692,12,0)</f>
        <v>466668</v>
      </c>
      <c r="V2316" s="35">
        <f>VLOOKUP(A2316,'HUMAN RESOURCES'!$A$2:$M$2692,13,0)</f>
        <v>0.664</v>
      </c>
      <c r="W2316" s="38">
        <f>VLOOKUP(A2316,TOURISM!$A$2:$F$2692,5,0)</f>
        <v>42000000</v>
      </c>
      <c r="X2316" s="39">
        <f>VLOOKUP(A2316,TOURISM!$A$2:$F$2692,6,0)</f>
        <v>67000000</v>
      </c>
      <c r="Y2316" s="43">
        <f t="shared" si="4"/>
        <v>-4.7153403332709</v>
      </c>
      <c r="Z2316" s="35">
        <f>VLOOKUP(A2316,BUSINESS!$A$2:$J$2692,5,0)</f>
        <v>0</v>
      </c>
      <c r="AA2316" s="5">
        <f>VLOOKUP(A2316,BUSINESS!$A$2:$J$2692,6,0)</f>
        <v>0</v>
      </c>
      <c r="AB2316" s="5">
        <f>VLOOKUP(A2316,BUSINESS!$A$2:$J$2692,7,0)</f>
        <v>0</v>
      </c>
      <c r="AC2316" s="5">
        <f>VLOOKUP(A2316,BUSINESS!$A$2:$J$2692,8,0)</f>
        <v>0</v>
      </c>
      <c r="AD2316" s="35">
        <f>VLOOKUP(A2316,BUSINESS!$A$2:$J$2692,9,0)</f>
        <v>0.025</v>
      </c>
      <c r="AE2316" s="35">
        <f>VLOOKUP(A2316,BUSINESS!$A$2:$J$2692,10,0)</f>
        <v>0.088</v>
      </c>
    </row>
    <row r="2317" customHeight="1" spans="1:31">
      <c r="A2317" s="22" t="str">
        <f t="shared" si="0"/>
        <v>Suriname-The Americas2001</v>
      </c>
      <c r="B2317" s="22" t="s">
        <v>248</v>
      </c>
      <c r="C2317" s="22" t="s">
        <v>75</v>
      </c>
      <c r="D2317" s="23">
        <v>2001</v>
      </c>
      <c r="E2317" s="25">
        <v>763465571</v>
      </c>
      <c r="F2317" s="24">
        <f t="shared" si="1"/>
        <v>1613.02813154959</v>
      </c>
      <c r="G2317" s="26">
        <v>0.084</v>
      </c>
      <c r="H2317" s="27">
        <v>136</v>
      </c>
      <c r="I2317" s="26">
        <v>0.257</v>
      </c>
      <c r="J2317" s="5">
        <f>VLOOKUP(A2317,ENERGY!$A$2:$F$2692,5,0)</f>
        <v>0</v>
      </c>
      <c r="K2317" s="5">
        <f t="shared" si="2"/>
        <v>0</v>
      </c>
      <c r="L2317" s="31">
        <f>VLOOKUP(A2317,ENERGY!$A$2:$F$2692,6,0)</f>
        <v>0</v>
      </c>
      <c r="M2317" s="31">
        <f t="shared" si="3"/>
        <v>0</v>
      </c>
      <c r="N2317" s="32">
        <f>VLOOKUP(A2317,'HUMAN RESOURCES'!$A$2:$M$2692,5,0)</f>
        <v>0.015</v>
      </c>
      <c r="O2317" s="32">
        <f>VLOOKUP(A2317,'HUMAN RESOURCES'!$A$2:$M$2692,6,0)</f>
        <v>0.008</v>
      </c>
      <c r="P2317" s="31">
        <f>VLOOKUP(A2317,'HUMAN RESOURCES'!$A$2:$M$2692,7,0)</f>
        <v>72</v>
      </c>
      <c r="Q2317" s="5">
        <f>VLOOKUP(A2317,'HUMAN RESOURCES'!$A$2:$M$2692,8,0)</f>
        <v>65</v>
      </c>
      <c r="R2317" s="5">
        <f>VLOOKUP(A2317,'HUMAN RESOURCES'!$A$2:$M$2692,9,0)</f>
        <v>0.304</v>
      </c>
      <c r="S2317" s="5">
        <f>VLOOKUP(A2317,'HUMAN RESOURCES'!$A$2:$M$2692,10,0)</f>
        <v>0.638</v>
      </c>
      <c r="T2317" s="5">
        <f>VLOOKUP(A2317,'HUMAN RESOURCES'!$A$2:$M$2692,11,0)</f>
        <v>0.058</v>
      </c>
      <c r="U2317" s="5">
        <f>VLOOKUP(A2317,'HUMAN RESOURCES'!$A$2:$M$2692,12,0)</f>
        <v>473312</v>
      </c>
      <c r="V2317" s="35">
        <f>VLOOKUP(A2317,'HUMAN RESOURCES'!$A$2:$M$2692,13,0)</f>
        <v>0.665</v>
      </c>
      <c r="W2317" s="38">
        <f>VLOOKUP(A2317,TOURISM!$A$2:$F$2692,5,0)</f>
        <v>26000000</v>
      </c>
      <c r="X2317" s="39">
        <f>VLOOKUP(A2317,TOURISM!$A$2:$F$2692,6,0)</f>
        <v>62000000</v>
      </c>
      <c r="Y2317" s="43">
        <f t="shared" si="4"/>
        <v>-3.43100213170202</v>
      </c>
      <c r="Z2317" s="35">
        <f>VLOOKUP(A2317,BUSINESS!$A$2:$J$2692,5,0)</f>
        <v>0</v>
      </c>
      <c r="AA2317" s="5">
        <f>VLOOKUP(A2317,BUSINESS!$A$2:$J$2692,6,0)</f>
        <v>0</v>
      </c>
      <c r="AB2317" s="5">
        <f>VLOOKUP(A2317,BUSINESS!$A$2:$J$2692,7,0)</f>
        <v>0</v>
      </c>
      <c r="AC2317" s="5">
        <f>VLOOKUP(A2317,BUSINESS!$A$2:$J$2692,8,0)</f>
        <v>0</v>
      </c>
      <c r="AD2317" s="35">
        <f>VLOOKUP(A2317,BUSINESS!$A$2:$J$2692,9,0)</f>
        <v>0.031</v>
      </c>
      <c r="AE2317" s="35">
        <f>VLOOKUP(A2317,BUSINESS!$A$2:$J$2692,10,0)</f>
        <v>0.184</v>
      </c>
    </row>
    <row r="2318" customHeight="1" spans="1:31">
      <c r="A2318" s="22" t="str">
        <f t="shared" si="0"/>
        <v>Suriname-The Americas2002</v>
      </c>
      <c r="B2318" s="22" t="s">
        <v>248</v>
      </c>
      <c r="C2318" s="22" t="s">
        <v>75</v>
      </c>
      <c r="D2318" s="23">
        <v>2002</v>
      </c>
      <c r="E2318" s="25">
        <v>1078402128</v>
      </c>
      <c r="F2318" s="24">
        <f t="shared" si="1"/>
        <v>2246.2078196372</v>
      </c>
      <c r="G2318" s="26">
        <v>0.071</v>
      </c>
      <c r="H2318" s="27">
        <v>161</v>
      </c>
      <c r="I2318" s="26">
        <v>0.222</v>
      </c>
      <c r="J2318" s="5">
        <f>VLOOKUP(A2318,ENERGY!$A$2:$F$2692,5,0)</f>
        <v>0</v>
      </c>
      <c r="K2318" s="5">
        <f t="shared" si="2"/>
        <v>0</v>
      </c>
      <c r="L2318" s="31">
        <f>VLOOKUP(A2318,ENERGY!$A$2:$F$2692,6,0)</f>
        <v>2384</v>
      </c>
      <c r="M2318" s="31">
        <f t="shared" si="3"/>
        <v>0.00496564250290044</v>
      </c>
      <c r="N2318" s="32">
        <f>VLOOKUP(A2318,'HUMAN RESOURCES'!$A$2:$M$2692,5,0)</f>
        <v>0.016</v>
      </c>
      <c r="O2318" s="32">
        <f>VLOOKUP(A2318,'HUMAN RESOURCES'!$A$2:$M$2692,6,0)</f>
        <v>0</v>
      </c>
      <c r="P2318" s="31">
        <f>VLOOKUP(A2318,'HUMAN RESOURCES'!$A$2:$M$2692,7,0)</f>
        <v>72</v>
      </c>
      <c r="Q2318" s="5">
        <f>VLOOKUP(A2318,'HUMAN RESOURCES'!$A$2:$M$2692,8,0)</f>
        <v>65</v>
      </c>
      <c r="R2318" s="5">
        <f>VLOOKUP(A2318,'HUMAN RESOURCES'!$A$2:$M$2692,9,0)</f>
        <v>0.303</v>
      </c>
      <c r="S2318" s="5">
        <f>VLOOKUP(A2318,'HUMAN RESOURCES'!$A$2:$M$2692,10,0)</f>
        <v>0.639</v>
      </c>
      <c r="T2318" s="5">
        <f>VLOOKUP(A2318,'HUMAN RESOURCES'!$A$2:$M$2692,11,0)</f>
        <v>0.059</v>
      </c>
      <c r="U2318" s="5">
        <f>VLOOKUP(A2318,'HUMAN RESOURCES'!$A$2:$M$2692,12,0)</f>
        <v>480099</v>
      </c>
      <c r="V2318" s="35">
        <f>VLOOKUP(A2318,'HUMAN RESOURCES'!$A$2:$M$2692,13,0)</f>
        <v>0.666</v>
      </c>
      <c r="W2318" s="38">
        <f>VLOOKUP(A2318,TOURISM!$A$2:$F$2692,5,0)</f>
        <v>17000000</v>
      </c>
      <c r="X2318" s="39">
        <f>VLOOKUP(A2318,TOURISM!$A$2:$F$2692,6,0)</f>
        <v>54000000</v>
      </c>
      <c r="Y2318" s="43">
        <f t="shared" si="4"/>
        <v>-3.93330351354341</v>
      </c>
      <c r="Z2318" s="35">
        <f>VLOOKUP(A2318,BUSINESS!$A$2:$J$2692,5,0)</f>
        <v>0</v>
      </c>
      <c r="AA2318" s="5">
        <f>VLOOKUP(A2318,BUSINESS!$A$2:$J$2692,6,0)</f>
        <v>0</v>
      </c>
      <c r="AB2318" s="5">
        <f>VLOOKUP(A2318,BUSINESS!$A$2:$J$2692,7,0)</f>
        <v>0</v>
      </c>
      <c r="AC2318" s="5">
        <f>VLOOKUP(A2318,BUSINESS!$A$2:$J$2692,8,0)</f>
        <v>0</v>
      </c>
      <c r="AD2318" s="35">
        <f>VLOOKUP(A2318,BUSINESS!$A$2:$J$2692,9,0)</f>
        <v>0.042</v>
      </c>
      <c r="AE2318" s="35">
        <f>VLOOKUP(A2318,BUSINESS!$A$2:$J$2692,10,0)</f>
        <v>0.226</v>
      </c>
    </row>
    <row r="2319" customHeight="1" spans="1:31">
      <c r="A2319" s="22" t="str">
        <f t="shared" si="0"/>
        <v>Suriname-The Americas2003</v>
      </c>
      <c r="B2319" s="22" t="s">
        <v>248</v>
      </c>
      <c r="C2319" s="22" t="s">
        <v>75</v>
      </c>
      <c r="D2319" s="23">
        <v>2003</v>
      </c>
      <c r="E2319" s="25">
        <v>1271196078</v>
      </c>
      <c r="F2319" s="24">
        <f t="shared" si="1"/>
        <v>2610.97194511027</v>
      </c>
      <c r="G2319" s="26">
        <v>0.066</v>
      </c>
      <c r="H2319" s="27">
        <v>173</v>
      </c>
      <c r="I2319" s="26">
        <v>0.21</v>
      </c>
      <c r="J2319" s="5">
        <f>VLOOKUP(A2319,ENERGY!$A$2:$F$2692,5,0)</f>
        <v>0</v>
      </c>
      <c r="K2319" s="5">
        <f t="shared" si="2"/>
        <v>0</v>
      </c>
      <c r="L2319" s="31">
        <f>VLOOKUP(A2319,ENERGY!$A$2:$F$2692,6,0)</f>
        <v>2468</v>
      </c>
      <c r="M2319" s="31">
        <f t="shared" si="3"/>
        <v>0.00506914619392976</v>
      </c>
      <c r="N2319" s="32">
        <f>VLOOKUP(A2319,'HUMAN RESOURCES'!$A$2:$M$2692,5,0)</f>
        <v>0.016</v>
      </c>
      <c r="O2319" s="32">
        <f>VLOOKUP(A2319,'HUMAN RESOURCES'!$A$2:$M$2692,6,0)</f>
        <v>0.013</v>
      </c>
      <c r="P2319" s="31">
        <f>VLOOKUP(A2319,'HUMAN RESOURCES'!$A$2:$M$2692,7,0)</f>
        <v>72</v>
      </c>
      <c r="Q2319" s="5">
        <f>VLOOKUP(A2319,'HUMAN RESOURCES'!$A$2:$M$2692,8,0)</f>
        <v>65</v>
      </c>
      <c r="R2319" s="5">
        <f>VLOOKUP(A2319,'HUMAN RESOURCES'!$A$2:$M$2692,9,0)</f>
        <v>0.301</v>
      </c>
      <c r="S2319" s="5">
        <f>VLOOKUP(A2319,'HUMAN RESOURCES'!$A$2:$M$2692,10,0)</f>
        <v>0.639</v>
      </c>
      <c r="T2319" s="5">
        <f>VLOOKUP(A2319,'HUMAN RESOURCES'!$A$2:$M$2692,11,0)</f>
        <v>0.059</v>
      </c>
      <c r="U2319" s="5">
        <f>VLOOKUP(A2319,'HUMAN RESOURCES'!$A$2:$M$2692,12,0)</f>
        <v>486867</v>
      </c>
      <c r="V2319" s="35">
        <f>VLOOKUP(A2319,'HUMAN RESOURCES'!$A$2:$M$2692,13,0)</f>
        <v>0.667</v>
      </c>
      <c r="W2319" s="38">
        <f>VLOOKUP(A2319,TOURISM!$A$2:$F$2692,5,0)</f>
        <v>18000000</v>
      </c>
      <c r="X2319" s="39">
        <f>VLOOKUP(A2319,TOURISM!$A$2:$F$2692,6,0)</f>
        <v>68000000</v>
      </c>
      <c r="Y2319" s="43">
        <f t="shared" si="4"/>
        <v>-2.22358102039052</v>
      </c>
      <c r="Z2319" s="35">
        <f>VLOOKUP(A2319,BUSINESS!$A$2:$J$2692,5,0)</f>
        <v>0</v>
      </c>
      <c r="AA2319" s="5">
        <f>VLOOKUP(A2319,BUSINESS!$A$2:$J$2692,6,0)</f>
        <v>0</v>
      </c>
      <c r="AB2319" s="5">
        <f>VLOOKUP(A2319,BUSINESS!$A$2:$J$2692,7,0)</f>
        <v>0</v>
      </c>
      <c r="AC2319" s="5">
        <f>VLOOKUP(A2319,BUSINESS!$A$2:$J$2692,8,0)</f>
        <v>0</v>
      </c>
      <c r="AD2319" s="35">
        <f>VLOOKUP(A2319,BUSINESS!$A$2:$J$2692,9,0)</f>
        <v>0.047</v>
      </c>
      <c r="AE2319" s="35">
        <f>VLOOKUP(A2319,BUSINESS!$A$2:$J$2692,10,0)</f>
        <v>0.346</v>
      </c>
    </row>
    <row r="2320" customHeight="1" spans="1:31">
      <c r="A2320" s="22" t="str">
        <f t="shared" si="0"/>
        <v>Suriname-The Americas2004</v>
      </c>
      <c r="B2320" s="22" t="s">
        <v>248</v>
      </c>
      <c r="C2320" s="22" t="s">
        <v>75</v>
      </c>
      <c r="D2320" s="23">
        <v>2004</v>
      </c>
      <c r="E2320" s="25">
        <v>1484092538</v>
      </c>
      <c r="F2320" s="24">
        <f t="shared" si="1"/>
        <v>3007.92579155807</v>
      </c>
      <c r="G2320" s="26">
        <v>0.069</v>
      </c>
      <c r="H2320" s="27">
        <v>207</v>
      </c>
      <c r="I2320" s="26">
        <v>0.204</v>
      </c>
      <c r="J2320" s="5">
        <f>VLOOKUP(A2320,ENERGY!$A$2:$F$2692,5,0)</f>
        <v>0</v>
      </c>
      <c r="K2320" s="5">
        <f t="shared" si="2"/>
        <v>0</v>
      </c>
      <c r="L2320" s="31">
        <f>VLOOKUP(A2320,ENERGY!$A$2:$F$2692,6,0)</f>
        <v>2442</v>
      </c>
      <c r="M2320" s="31">
        <f t="shared" si="3"/>
        <v>0.00494939135863022</v>
      </c>
      <c r="N2320" s="32">
        <f>VLOOKUP(A2320,'HUMAN RESOURCES'!$A$2:$M$2692,5,0)</f>
        <v>0.017</v>
      </c>
      <c r="O2320" s="32">
        <f>VLOOKUP(A2320,'HUMAN RESOURCES'!$A$2:$M$2692,6,0)</f>
        <v>0.018</v>
      </c>
      <c r="P2320" s="31">
        <f>VLOOKUP(A2320,'HUMAN RESOURCES'!$A$2:$M$2692,7,0)</f>
        <v>72</v>
      </c>
      <c r="Q2320" s="5">
        <f>VLOOKUP(A2320,'HUMAN RESOURCES'!$A$2:$M$2692,8,0)</f>
        <v>65</v>
      </c>
      <c r="R2320" s="5">
        <f>VLOOKUP(A2320,'HUMAN RESOURCES'!$A$2:$M$2692,9,0)</f>
        <v>0.3</v>
      </c>
      <c r="S2320" s="5">
        <f>VLOOKUP(A2320,'HUMAN RESOURCES'!$A$2:$M$2692,10,0)</f>
        <v>0.64</v>
      </c>
      <c r="T2320" s="5">
        <f>VLOOKUP(A2320,'HUMAN RESOURCES'!$A$2:$M$2692,11,0)</f>
        <v>0.06</v>
      </c>
      <c r="U2320" s="5">
        <f>VLOOKUP(A2320,'HUMAN RESOURCES'!$A$2:$M$2692,12,0)</f>
        <v>493394</v>
      </c>
      <c r="V2320" s="35">
        <f>VLOOKUP(A2320,'HUMAN RESOURCES'!$A$2:$M$2692,13,0)</f>
        <v>0.667</v>
      </c>
      <c r="W2320" s="38">
        <f>VLOOKUP(A2320,TOURISM!$A$2:$F$2692,5,0)</f>
        <v>52000000</v>
      </c>
      <c r="X2320" s="39">
        <f>VLOOKUP(A2320,TOURISM!$A$2:$F$2692,6,0)</f>
        <v>85000000</v>
      </c>
      <c r="Y2320" s="43">
        <f t="shared" si="4"/>
        <v>0.111510204087185</v>
      </c>
      <c r="Z2320" s="35">
        <f>VLOOKUP(A2320,BUSINESS!$A$2:$J$2692,5,0)</f>
        <v>0</v>
      </c>
      <c r="AA2320" s="5">
        <f>VLOOKUP(A2320,BUSINESS!$A$2:$J$2692,6,0)</f>
        <v>0</v>
      </c>
      <c r="AB2320" s="5">
        <f>VLOOKUP(A2320,BUSINESS!$A$2:$J$2692,7,0)</f>
        <v>0</v>
      </c>
      <c r="AC2320" s="5">
        <f>VLOOKUP(A2320,BUSINESS!$A$2:$J$2692,8,0)</f>
        <v>0</v>
      </c>
      <c r="AD2320" s="35">
        <f>VLOOKUP(A2320,BUSINESS!$A$2:$J$2692,9,0)</f>
        <v>0.061</v>
      </c>
      <c r="AE2320" s="35">
        <f>VLOOKUP(A2320,BUSINESS!$A$2:$J$2692,10,0)</f>
        <v>0.431</v>
      </c>
    </row>
    <row r="2321" customHeight="1" spans="1:31">
      <c r="A2321" s="22" t="str">
        <f t="shared" si="0"/>
        <v>Suriname-The Americas2005</v>
      </c>
      <c r="B2321" s="22" t="s">
        <v>248</v>
      </c>
      <c r="C2321" s="22" t="s">
        <v>75</v>
      </c>
      <c r="D2321" s="23">
        <v>2005</v>
      </c>
      <c r="E2321" s="25">
        <v>1793557833</v>
      </c>
      <c r="F2321" s="24">
        <f t="shared" si="1"/>
        <v>3590.54104215422</v>
      </c>
      <c r="G2321" s="26">
        <v>0.068</v>
      </c>
      <c r="H2321" s="27">
        <v>243</v>
      </c>
      <c r="I2321" s="26">
        <v>0.174</v>
      </c>
      <c r="J2321" s="5">
        <f>VLOOKUP(A2321,ENERGY!$A$2:$F$2692,5,0)</f>
        <v>664</v>
      </c>
      <c r="K2321" s="5">
        <f t="shared" si="2"/>
        <v>0.00132926812178819</v>
      </c>
      <c r="L2321" s="31">
        <f>VLOOKUP(A2321,ENERGY!$A$2:$F$2692,6,0)</f>
        <v>2292</v>
      </c>
      <c r="M2321" s="31">
        <f t="shared" si="3"/>
        <v>0.00458837731195561</v>
      </c>
      <c r="N2321" s="32">
        <f>VLOOKUP(A2321,'HUMAN RESOURCES'!$A$2:$M$2692,5,0)</f>
        <v>0.017</v>
      </c>
      <c r="O2321" s="32">
        <f>VLOOKUP(A2321,'HUMAN RESOURCES'!$A$2:$M$2692,6,0)</f>
        <v>0</v>
      </c>
      <c r="P2321" s="31">
        <f>VLOOKUP(A2321,'HUMAN RESOURCES'!$A$2:$M$2692,7,0)</f>
        <v>72</v>
      </c>
      <c r="Q2321" s="5">
        <f>VLOOKUP(A2321,'HUMAN RESOURCES'!$A$2:$M$2692,8,0)</f>
        <v>66</v>
      </c>
      <c r="R2321" s="5">
        <f>VLOOKUP(A2321,'HUMAN RESOURCES'!$A$2:$M$2692,9,0)</f>
        <v>0.299</v>
      </c>
      <c r="S2321" s="5">
        <f>VLOOKUP(A2321,'HUMAN RESOURCES'!$A$2:$M$2692,10,0)</f>
        <v>0.64</v>
      </c>
      <c r="T2321" s="5">
        <f>VLOOKUP(A2321,'HUMAN RESOURCES'!$A$2:$M$2692,11,0)</f>
        <v>0.061</v>
      </c>
      <c r="U2321" s="5">
        <f>VLOOKUP(A2321,'HUMAN RESOURCES'!$A$2:$M$2692,12,0)</f>
        <v>499523</v>
      </c>
      <c r="V2321" s="35">
        <f>VLOOKUP(A2321,'HUMAN RESOURCES'!$A$2:$M$2692,13,0)</f>
        <v>0.667</v>
      </c>
      <c r="W2321" s="38">
        <f>VLOOKUP(A2321,TOURISM!$A$2:$F$2692,5,0)</f>
        <v>96000000</v>
      </c>
      <c r="X2321" s="39">
        <f>VLOOKUP(A2321,TOURISM!$A$2:$F$2692,6,0)</f>
        <v>94000000</v>
      </c>
      <c r="Y2321" s="43">
        <f t="shared" si="4"/>
        <v>2.89403275099335</v>
      </c>
      <c r="Z2321" s="35">
        <f>VLOOKUP(A2321,BUSINESS!$A$2:$J$2692,5,0)</f>
        <v>0.279</v>
      </c>
      <c r="AA2321" s="5">
        <f>VLOOKUP(A2321,BUSINESS!$A$2:$J$2692,6,0)</f>
        <v>694</v>
      </c>
      <c r="AB2321" s="5">
        <f>VLOOKUP(A2321,BUSINESS!$A$2:$J$2692,7,0)</f>
        <v>0</v>
      </c>
      <c r="AC2321" s="5">
        <f>VLOOKUP(A2321,BUSINESS!$A$2:$J$2692,8,0)</f>
        <v>199</v>
      </c>
      <c r="AD2321" s="35">
        <f>VLOOKUP(A2321,BUSINESS!$A$2:$J$2692,9,0)</f>
        <v>0.064</v>
      </c>
      <c r="AE2321" s="35">
        <f>VLOOKUP(A2321,BUSINESS!$A$2:$J$2692,10,0)</f>
        <v>0.466</v>
      </c>
    </row>
    <row r="2322" customHeight="1" spans="1:31">
      <c r="A2322" s="22" t="str">
        <f t="shared" si="0"/>
        <v>Suriname-The Americas2006</v>
      </c>
      <c r="B2322" s="22" t="s">
        <v>248</v>
      </c>
      <c r="C2322" s="22" t="s">
        <v>75</v>
      </c>
      <c r="D2322" s="23">
        <v>2006</v>
      </c>
      <c r="E2322" s="25">
        <v>2626093294</v>
      </c>
      <c r="F2322" s="24">
        <f t="shared" si="1"/>
        <v>5198.27013020947</v>
      </c>
      <c r="G2322" s="26">
        <v>0.062</v>
      </c>
      <c r="H2322" s="27">
        <v>323</v>
      </c>
      <c r="I2322" s="26">
        <v>0.156</v>
      </c>
      <c r="J2322" s="5">
        <f>VLOOKUP(A2322,ENERGY!$A$2:$F$2692,5,0)</f>
        <v>0</v>
      </c>
      <c r="K2322" s="5">
        <f t="shared" si="2"/>
        <v>0</v>
      </c>
      <c r="L2322" s="31">
        <f>VLOOKUP(A2322,ENERGY!$A$2:$F$2692,6,0)</f>
        <v>2266</v>
      </c>
      <c r="M2322" s="31">
        <f t="shared" si="3"/>
        <v>0.00448547663632801</v>
      </c>
      <c r="N2322" s="32">
        <f>VLOOKUP(A2322,'HUMAN RESOURCES'!$A$2:$M$2692,5,0)</f>
        <v>0.018</v>
      </c>
      <c r="O2322" s="32">
        <f>VLOOKUP(A2322,'HUMAN RESOURCES'!$A$2:$M$2692,6,0)</f>
        <v>0.019</v>
      </c>
      <c r="P2322" s="31">
        <f>VLOOKUP(A2322,'HUMAN RESOURCES'!$A$2:$M$2692,7,0)</f>
        <v>73</v>
      </c>
      <c r="Q2322" s="5">
        <f>VLOOKUP(A2322,'HUMAN RESOURCES'!$A$2:$M$2692,8,0)</f>
        <v>66</v>
      </c>
      <c r="R2322" s="5">
        <f>VLOOKUP(A2322,'HUMAN RESOURCES'!$A$2:$M$2692,9,0)</f>
        <v>0.297</v>
      </c>
      <c r="S2322" s="5">
        <f>VLOOKUP(A2322,'HUMAN RESOURCES'!$A$2:$M$2692,10,0)</f>
        <v>0.641</v>
      </c>
      <c r="T2322" s="5">
        <f>VLOOKUP(A2322,'HUMAN RESOURCES'!$A$2:$M$2692,11,0)</f>
        <v>0.062</v>
      </c>
      <c r="U2322" s="5">
        <f>VLOOKUP(A2322,'HUMAN RESOURCES'!$A$2:$M$2692,12,0)</f>
        <v>505186</v>
      </c>
      <c r="V2322" s="35">
        <f>VLOOKUP(A2322,'HUMAN RESOURCES'!$A$2:$M$2692,13,0)</f>
        <v>0.666</v>
      </c>
      <c r="W2322" s="38">
        <f>VLOOKUP(A2322,TOURISM!$A$2:$F$2692,5,0)</f>
        <v>109000000</v>
      </c>
      <c r="X2322" s="39">
        <f>VLOOKUP(A2322,TOURISM!$A$2:$F$2692,6,0)</f>
        <v>33000000</v>
      </c>
      <c r="Y2322" s="43">
        <f t="shared" si="4"/>
        <v>1.53237811678481</v>
      </c>
      <c r="Z2322" s="35">
        <f>VLOOKUP(A2322,BUSINESS!$A$2:$J$2692,5,0)</f>
        <v>0.279</v>
      </c>
      <c r="AA2322" s="5">
        <f>VLOOKUP(A2322,BUSINESS!$A$2:$J$2692,6,0)</f>
        <v>694</v>
      </c>
      <c r="AB2322" s="5">
        <f>VLOOKUP(A2322,BUSINESS!$A$2:$J$2692,7,0)</f>
        <v>0</v>
      </c>
      <c r="AC2322" s="5">
        <f>VLOOKUP(A2322,BUSINESS!$A$2:$J$2692,8,0)</f>
        <v>199</v>
      </c>
      <c r="AD2322" s="35">
        <f>VLOOKUP(A2322,BUSINESS!$A$2:$J$2692,9,0)</f>
        <v>0.095</v>
      </c>
      <c r="AE2322" s="35">
        <f>VLOOKUP(A2322,BUSINESS!$A$2:$J$2692,10,0)</f>
        <v>0.633</v>
      </c>
    </row>
    <row r="2323" customHeight="1" spans="1:31">
      <c r="A2323" s="22" t="str">
        <f t="shared" si="0"/>
        <v>Suriname-The Americas2007</v>
      </c>
      <c r="B2323" s="22" t="s">
        <v>248</v>
      </c>
      <c r="C2323" s="22" t="s">
        <v>75</v>
      </c>
      <c r="D2323" s="23">
        <v>2007</v>
      </c>
      <c r="E2323" s="25">
        <v>2936612022</v>
      </c>
      <c r="F2323" s="24">
        <f t="shared" si="1"/>
        <v>5753.17822711306</v>
      </c>
      <c r="G2323" s="26">
        <v>0.059</v>
      </c>
      <c r="H2323" s="27">
        <v>341</v>
      </c>
      <c r="I2323" s="26">
        <v>0.138</v>
      </c>
      <c r="J2323" s="5">
        <f>VLOOKUP(A2323,ENERGY!$A$2:$F$2692,5,0)</f>
        <v>714</v>
      </c>
      <c r="K2323" s="5">
        <f t="shared" si="2"/>
        <v>0.00139881238086096</v>
      </c>
      <c r="L2323" s="31">
        <f>VLOOKUP(A2323,ENERGY!$A$2:$F$2692,6,0)</f>
        <v>2442</v>
      </c>
      <c r="M2323" s="31">
        <f t="shared" si="3"/>
        <v>0.00478417343706226</v>
      </c>
      <c r="N2323" s="32">
        <f>VLOOKUP(A2323,'HUMAN RESOURCES'!$A$2:$M$2692,5,0)</f>
        <v>0.018</v>
      </c>
      <c r="O2323" s="32">
        <f>VLOOKUP(A2323,'HUMAN RESOURCES'!$A$2:$M$2692,6,0)</f>
        <v>0.015</v>
      </c>
      <c r="P2323" s="31">
        <f>VLOOKUP(A2323,'HUMAN RESOURCES'!$A$2:$M$2692,7,0)</f>
        <v>73</v>
      </c>
      <c r="Q2323" s="5">
        <f>VLOOKUP(A2323,'HUMAN RESOURCES'!$A$2:$M$2692,8,0)</f>
        <v>66</v>
      </c>
      <c r="R2323" s="5">
        <f>VLOOKUP(A2323,'HUMAN RESOURCES'!$A$2:$M$2692,9,0)</f>
        <v>0.295</v>
      </c>
      <c r="S2323" s="5">
        <f>VLOOKUP(A2323,'HUMAN RESOURCES'!$A$2:$M$2692,10,0)</f>
        <v>0.643</v>
      </c>
      <c r="T2323" s="5">
        <f>VLOOKUP(A2323,'HUMAN RESOURCES'!$A$2:$M$2692,11,0)</f>
        <v>0.062</v>
      </c>
      <c r="U2323" s="5">
        <f>VLOOKUP(A2323,'HUMAN RESOURCES'!$A$2:$M$2692,12,0)</f>
        <v>510433</v>
      </c>
      <c r="V2323" s="35">
        <f>VLOOKUP(A2323,'HUMAN RESOURCES'!$A$2:$M$2692,13,0)</f>
        <v>0.665</v>
      </c>
      <c r="W2323" s="38">
        <f>VLOOKUP(A2323,TOURISM!$A$2:$F$2692,5,0)</f>
        <v>73000000</v>
      </c>
      <c r="X2323" s="39">
        <f>VLOOKUP(A2323,TOURISM!$A$2:$F$2692,6,0)</f>
        <v>28000000</v>
      </c>
      <c r="Y2323" s="43">
        <f t="shared" si="4"/>
        <v>1.35863064534332</v>
      </c>
      <c r="Z2323" s="35">
        <f>VLOOKUP(A2323,BUSINESS!$A$2:$J$2692,5,0)</f>
        <v>0.279</v>
      </c>
      <c r="AA2323" s="5">
        <f>VLOOKUP(A2323,BUSINESS!$A$2:$J$2692,6,0)</f>
        <v>694</v>
      </c>
      <c r="AB2323" s="5">
        <f>VLOOKUP(A2323,BUSINESS!$A$2:$J$2692,7,0)</f>
        <v>0</v>
      </c>
      <c r="AC2323" s="5">
        <f>VLOOKUP(A2323,BUSINESS!$A$2:$J$2692,8,0)</f>
        <v>199</v>
      </c>
      <c r="AD2323" s="35">
        <f>VLOOKUP(A2323,BUSINESS!$A$2:$J$2692,9,0)</f>
        <v>0.141</v>
      </c>
      <c r="AE2323" s="35">
        <f>VLOOKUP(A2323,BUSINESS!$A$2:$J$2692,10,0)</f>
        <v>0.744</v>
      </c>
    </row>
    <row r="2324" customHeight="1" spans="1:31">
      <c r="A2324" s="22" t="str">
        <f t="shared" si="0"/>
        <v>Suriname-The Americas2008</v>
      </c>
      <c r="B2324" s="22" t="s">
        <v>248</v>
      </c>
      <c r="C2324" s="22" t="s">
        <v>75</v>
      </c>
      <c r="D2324" s="23">
        <v>2008</v>
      </c>
      <c r="E2324" s="25">
        <v>3532969035</v>
      </c>
      <c r="F2324" s="24">
        <f t="shared" si="1"/>
        <v>6855.18234401558</v>
      </c>
      <c r="G2324" s="26">
        <v>0.059</v>
      </c>
      <c r="H2324" s="27">
        <v>406</v>
      </c>
      <c r="I2324" s="26">
        <v>0.122</v>
      </c>
      <c r="J2324" s="5">
        <f>VLOOKUP(A2324,ENERGY!$A$2:$F$2692,5,0)</f>
        <v>0</v>
      </c>
      <c r="K2324" s="5">
        <f t="shared" si="2"/>
        <v>0</v>
      </c>
      <c r="L2324" s="31">
        <f>VLOOKUP(A2324,ENERGY!$A$2:$F$2692,6,0)</f>
        <v>2252</v>
      </c>
      <c r="M2324" s="31">
        <f t="shared" si="3"/>
        <v>0.00436965919762812</v>
      </c>
      <c r="N2324" s="32">
        <f>VLOOKUP(A2324,'HUMAN RESOURCES'!$A$2:$M$2692,5,0)</f>
        <v>0.018</v>
      </c>
      <c r="O2324" s="32">
        <f>VLOOKUP(A2324,'HUMAN RESOURCES'!$A$2:$M$2692,6,0)</f>
        <v>0.009</v>
      </c>
      <c r="P2324" s="31">
        <f>VLOOKUP(A2324,'HUMAN RESOURCES'!$A$2:$M$2692,7,0)</f>
        <v>73</v>
      </c>
      <c r="Q2324" s="5">
        <f>VLOOKUP(A2324,'HUMAN RESOURCES'!$A$2:$M$2692,8,0)</f>
        <v>67</v>
      </c>
      <c r="R2324" s="5">
        <f>VLOOKUP(A2324,'HUMAN RESOURCES'!$A$2:$M$2692,9,0)</f>
        <v>0.293</v>
      </c>
      <c r="S2324" s="5">
        <f>VLOOKUP(A2324,'HUMAN RESOURCES'!$A$2:$M$2692,10,0)</f>
        <v>0.644</v>
      </c>
      <c r="T2324" s="5">
        <f>VLOOKUP(A2324,'HUMAN RESOURCES'!$A$2:$M$2692,11,0)</f>
        <v>0.063</v>
      </c>
      <c r="U2324" s="5">
        <f>VLOOKUP(A2324,'HUMAN RESOURCES'!$A$2:$M$2692,12,0)</f>
        <v>515372</v>
      </c>
      <c r="V2324" s="35">
        <f>VLOOKUP(A2324,'HUMAN RESOURCES'!$A$2:$M$2692,13,0)</f>
        <v>0.665</v>
      </c>
      <c r="W2324" s="38">
        <f>VLOOKUP(A2324,TOURISM!$A$2:$F$2692,5,0)</f>
        <v>83000000</v>
      </c>
      <c r="X2324" s="39">
        <f>VLOOKUP(A2324,TOURISM!$A$2:$F$2692,6,0)</f>
        <v>35000000</v>
      </c>
      <c r="Y2324" s="43">
        <f t="shared" si="4"/>
        <v>0.903130287663336</v>
      </c>
      <c r="Z2324" s="35">
        <f>VLOOKUP(A2324,BUSINESS!$A$2:$J$2692,5,0)</f>
        <v>0.279</v>
      </c>
      <c r="AA2324" s="5">
        <f>VLOOKUP(A2324,BUSINESS!$A$2:$J$2692,6,0)</f>
        <v>694</v>
      </c>
      <c r="AB2324" s="5">
        <f>VLOOKUP(A2324,BUSINESS!$A$2:$J$2692,7,0)</f>
        <v>0</v>
      </c>
      <c r="AC2324" s="5">
        <f>VLOOKUP(A2324,BUSINESS!$A$2:$J$2692,8,0)</f>
        <v>199</v>
      </c>
      <c r="AD2324" s="35">
        <f>VLOOKUP(A2324,BUSINESS!$A$2:$J$2692,9,0)</f>
        <v>0.211</v>
      </c>
      <c r="AE2324" s="35">
        <f>VLOOKUP(A2324,BUSINESS!$A$2:$J$2692,10,0)</f>
        <v>1.275</v>
      </c>
    </row>
    <row r="2325" customHeight="1" spans="1:31">
      <c r="A2325" s="22" t="str">
        <f t="shared" si="0"/>
        <v>Suriname-The Americas2009</v>
      </c>
      <c r="B2325" s="22" t="s">
        <v>248</v>
      </c>
      <c r="C2325" s="22" t="s">
        <v>75</v>
      </c>
      <c r="D2325" s="23">
        <v>2009</v>
      </c>
      <c r="E2325" s="25">
        <v>3875409836</v>
      </c>
      <c r="F2325" s="24">
        <f t="shared" si="1"/>
        <v>7450.23258800438</v>
      </c>
      <c r="G2325" s="26">
        <v>0.061</v>
      </c>
      <c r="H2325" s="27">
        <v>457</v>
      </c>
      <c r="I2325" s="26">
        <v>0.117</v>
      </c>
      <c r="J2325" s="5">
        <f>VLOOKUP(A2325,ENERGY!$A$2:$F$2692,5,0)</f>
        <v>696</v>
      </c>
      <c r="K2325" s="5">
        <f t="shared" si="2"/>
        <v>0.00133801639070079</v>
      </c>
      <c r="L2325" s="31">
        <f>VLOOKUP(A2325,ENERGY!$A$2:$F$2692,6,0)</f>
        <v>2380</v>
      </c>
      <c r="M2325" s="31">
        <f t="shared" si="3"/>
        <v>0.00457540087624694</v>
      </c>
      <c r="N2325" s="32">
        <f>VLOOKUP(A2325,'HUMAN RESOURCES'!$A$2:$M$2692,5,0)</f>
        <v>0.019</v>
      </c>
      <c r="O2325" s="32">
        <f>VLOOKUP(A2325,'HUMAN RESOURCES'!$A$2:$M$2692,6,0)</f>
        <v>0.013</v>
      </c>
      <c r="P2325" s="31">
        <f>VLOOKUP(A2325,'HUMAN RESOURCES'!$A$2:$M$2692,7,0)</f>
        <v>73</v>
      </c>
      <c r="Q2325" s="5">
        <f>VLOOKUP(A2325,'HUMAN RESOURCES'!$A$2:$M$2692,8,0)</f>
        <v>67</v>
      </c>
      <c r="R2325" s="5">
        <f>VLOOKUP(A2325,'HUMAN RESOURCES'!$A$2:$M$2692,9,0)</f>
        <v>0.29</v>
      </c>
      <c r="S2325" s="5">
        <f>VLOOKUP(A2325,'HUMAN RESOURCES'!$A$2:$M$2692,10,0)</f>
        <v>0.647</v>
      </c>
      <c r="T2325" s="5">
        <f>VLOOKUP(A2325,'HUMAN RESOURCES'!$A$2:$M$2692,11,0)</f>
        <v>0.064</v>
      </c>
      <c r="U2325" s="5">
        <f>VLOOKUP(A2325,'HUMAN RESOURCES'!$A$2:$M$2692,12,0)</f>
        <v>520173</v>
      </c>
      <c r="V2325" s="35">
        <f>VLOOKUP(A2325,'HUMAN RESOURCES'!$A$2:$M$2692,13,0)</f>
        <v>0.664</v>
      </c>
      <c r="W2325" s="38">
        <f>VLOOKUP(A2325,TOURISM!$A$2:$F$2692,5,0)</f>
        <v>70000000</v>
      </c>
      <c r="X2325" s="39">
        <f>VLOOKUP(A2325,TOURISM!$A$2:$F$2692,6,0)</f>
        <v>35000000</v>
      </c>
      <c r="Y2325" s="43">
        <f t="shared" si="4"/>
        <v>0.641020680453058</v>
      </c>
      <c r="Z2325" s="35">
        <f>VLOOKUP(A2325,BUSINESS!$A$2:$J$2692,5,0)</f>
        <v>0.279</v>
      </c>
      <c r="AA2325" s="5">
        <f>VLOOKUP(A2325,BUSINESS!$A$2:$J$2692,6,0)</f>
        <v>694</v>
      </c>
      <c r="AB2325" s="5">
        <f>VLOOKUP(A2325,BUSINESS!$A$2:$J$2692,7,0)</f>
        <v>0</v>
      </c>
      <c r="AC2325" s="5">
        <f>VLOOKUP(A2325,BUSINESS!$A$2:$J$2692,8,0)</f>
        <v>199</v>
      </c>
      <c r="AD2325" s="35">
        <f>VLOOKUP(A2325,BUSINESS!$A$2:$J$2692,9,0)</f>
        <v>0.314</v>
      </c>
      <c r="AE2325" s="35">
        <f>VLOOKUP(A2325,BUSINESS!$A$2:$J$2692,10,0)</f>
        <v>1.469</v>
      </c>
    </row>
    <row r="2326" customHeight="1" spans="1:31">
      <c r="A2326" s="22" t="str">
        <f t="shared" si="0"/>
        <v>Suriname-The Americas2010</v>
      </c>
      <c r="B2326" s="22" t="s">
        <v>248</v>
      </c>
      <c r="C2326" s="22" t="s">
        <v>75</v>
      </c>
      <c r="D2326" s="23">
        <v>2010</v>
      </c>
      <c r="E2326" s="25">
        <v>4368033802</v>
      </c>
      <c r="F2326" s="24">
        <f t="shared" si="1"/>
        <v>8320.69834273088</v>
      </c>
      <c r="G2326" s="26">
        <v>0.058</v>
      </c>
      <c r="H2326" s="27">
        <v>483</v>
      </c>
      <c r="I2326" s="26">
        <v>0.116</v>
      </c>
      <c r="J2326" s="5">
        <f>VLOOKUP(A2326,ENERGY!$A$2:$F$2692,5,0)</f>
        <v>714</v>
      </c>
      <c r="K2326" s="5">
        <f t="shared" si="2"/>
        <v>0.00136010362694301</v>
      </c>
      <c r="L2326" s="31">
        <f>VLOOKUP(A2326,ENERGY!$A$2:$F$2692,6,0)</f>
        <v>2442</v>
      </c>
      <c r="M2326" s="31">
        <f t="shared" si="3"/>
        <v>0.00465178299298994</v>
      </c>
      <c r="N2326" s="32">
        <f>VLOOKUP(A2326,'HUMAN RESOURCES'!$A$2:$M$2692,5,0)</f>
        <v>0.021</v>
      </c>
      <c r="O2326" s="32">
        <f>VLOOKUP(A2326,'HUMAN RESOURCES'!$A$2:$M$2692,6,0)</f>
        <v>0.027</v>
      </c>
      <c r="P2326" s="31">
        <f>VLOOKUP(A2326,'HUMAN RESOURCES'!$A$2:$M$2692,7,0)</f>
        <v>74</v>
      </c>
      <c r="Q2326" s="5">
        <f>VLOOKUP(A2326,'HUMAN RESOURCES'!$A$2:$M$2692,8,0)</f>
        <v>67</v>
      </c>
      <c r="R2326" s="5">
        <f>VLOOKUP(A2326,'HUMAN RESOURCES'!$A$2:$M$2692,9,0)</f>
        <v>0.286</v>
      </c>
      <c r="S2326" s="5">
        <f>VLOOKUP(A2326,'HUMAN RESOURCES'!$A$2:$M$2692,10,0)</f>
        <v>0.649</v>
      </c>
      <c r="T2326" s="5">
        <f>VLOOKUP(A2326,'HUMAN RESOURCES'!$A$2:$M$2692,11,0)</f>
        <v>0.064</v>
      </c>
      <c r="U2326" s="5">
        <f>VLOOKUP(A2326,'HUMAN RESOURCES'!$A$2:$M$2692,12,0)</f>
        <v>524960</v>
      </c>
      <c r="V2326" s="35">
        <f>VLOOKUP(A2326,'HUMAN RESOURCES'!$A$2:$M$2692,13,0)</f>
        <v>0.663</v>
      </c>
      <c r="W2326" s="38">
        <f>VLOOKUP(A2326,TOURISM!$A$2:$F$2692,5,0)</f>
        <v>69000000</v>
      </c>
      <c r="X2326" s="39">
        <f>VLOOKUP(A2326,TOURISM!$A$2:$F$2692,6,0)</f>
        <v>41000000</v>
      </c>
      <c r="Y2326" s="43">
        <f t="shared" si="4"/>
        <v>0.458377165325084</v>
      </c>
      <c r="Z2326" s="35">
        <f>VLOOKUP(A2326,BUSINESS!$A$2:$J$2692,5,0)</f>
        <v>0.279</v>
      </c>
      <c r="AA2326" s="5">
        <f>VLOOKUP(A2326,BUSINESS!$A$2:$J$2692,6,0)</f>
        <v>694</v>
      </c>
      <c r="AB2326" s="5">
        <f>VLOOKUP(A2326,BUSINESS!$A$2:$J$2692,7,0)</f>
        <v>0</v>
      </c>
      <c r="AC2326" s="5">
        <f>VLOOKUP(A2326,BUSINESS!$A$2:$J$2692,8,0)</f>
        <v>199</v>
      </c>
      <c r="AD2326" s="35">
        <f>VLOOKUP(A2326,BUSINESS!$A$2:$J$2692,9,0)</f>
        <v>0.316</v>
      </c>
      <c r="AE2326" s="35">
        <f>VLOOKUP(A2326,BUSINESS!$A$2:$J$2692,10,0)</f>
        <v>0.993</v>
      </c>
    </row>
    <row r="2327" customHeight="1" spans="1:31">
      <c r="A2327" s="22" t="str">
        <f t="shared" si="0"/>
        <v>Suriname-The Americas2011</v>
      </c>
      <c r="B2327" s="22" t="s">
        <v>248</v>
      </c>
      <c r="C2327" s="22" t="s">
        <v>75</v>
      </c>
      <c r="D2327" s="23">
        <v>2011</v>
      </c>
      <c r="E2327" s="25">
        <v>4363219094</v>
      </c>
      <c r="F2327" s="24">
        <f t="shared" si="1"/>
        <v>8236.20291791959</v>
      </c>
      <c r="G2327" s="26">
        <v>0.06</v>
      </c>
      <c r="H2327" s="27">
        <v>490</v>
      </c>
      <c r="I2327" s="26">
        <v>0.118</v>
      </c>
      <c r="J2327" s="5">
        <f>VLOOKUP(A2327,ENERGY!$A$2:$F$2692,5,0)</f>
        <v>0</v>
      </c>
      <c r="K2327" s="5">
        <f t="shared" si="2"/>
        <v>0</v>
      </c>
      <c r="L2327" s="31">
        <f>VLOOKUP(A2327,ENERGY!$A$2:$F$2692,6,0)</f>
        <v>2241</v>
      </c>
      <c r="M2327" s="31">
        <f t="shared" si="3"/>
        <v>0.00423020947181842</v>
      </c>
      <c r="N2327" s="32">
        <f>VLOOKUP(A2327,'HUMAN RESOURCES'!$A$2:$M$2692,5,0)</f>
        <v>0.021</v>
      </c>
      <c r="O2327" s="32">
        <f>VLOOKUP(A2327,'HUMAN RESOURCES'!$A$2:$M$2692,6,0)</f>
        <v>0.021</v>
      </c>
      <c r="P2327" s="31">
        <f>VLOOKUP(A2327,'HUMAN RESOURCES'!$A$2:$M$2692,7,0)</f>
        <v>74</v>
      </c>
      <c r="Q2327" s="5">
        <f>VLOOKUP(A2327,'HUMAN RESOURCES'!$A$2:$M$2692,8,0)</f>
        <v>67</v>
      </c>
      <c r="R2327" s="5">
        <f>VLOOKUP(A2327,'HUMAN RESOURCES'!$A$2:$M$2692,9,0)</f>
        <v>0.283</v>
      </c>
      <c r="S2327" s="5">
        <f>VLOOKUP(A2327,'HUMAN RESOURCES'!$A$2:$M$2692,10,0)</f>
        <v>0.652</v>
      </c>
      <c r="T2327" s="5">
        <f>VLOOKUP(A2327,'HUMAN RESOURCES'!$A$2:$M$2692,11,0)</f>
        <v>0.065</v>
      </c>
      <c r="U2327" s="5">
        <f>VLOOKUP(A2327,'HUMAN RESOURCES'!$A$2:$M$2692,12,0)</f>
        <v>529761</v>
      </c>
      <c r="V2327" s="35">
        <f>VLOOKUP(A2327,'HUMAN RESOURCES'!$A$2:$M$2692,13,0)</f>
        <v>0.663</v>
      </c>
      <c r="W2327" s="38">
        <f>VLOOKUP(A2327,TOURISM!$A$2:$F$2692,5,0)</f>
        <v>69000000</v>
      </c>
      <c r="X2327" s="39">
        <f>VLOOKUP(A2327,TOURISM!$A$2:$F$2692,6,0)</f>
        <v>49000000</v>
      </c>
      <c r="Y2327" s="43">
        <f t="shared" si="4"/>
        <v>0.418984280542176</v>
      </c>
      <c r="Z2327" s="35">
        <f>VLOOKUP(A2327,BUSINESS!$A$2:$J$2692,5,0)</f>
        <v>0.279</v>
      </c>
      <c r="AA2327" s="5">
        <f>VLOOKUP(A2327,BUSINESS!$A$2:$J$2692,6,0)</f>
        <v>694</v>
      </c>
      <c r="AB2327" s="5">
        <f>VLOOKUP(A2327,BUSINESS!$A$2:$J$2692,7,0)</f>
        <v>0</v>
      </c>
      <c r="AC2327" s="5">
        <f>VLOOKUP(A2327,BUSINESS!$A$2:$J$2692,8,0)</f>
        <v>199</v>
      </c>
      <c r="AD2327" s="35">
        <f>VLOOKUP(A2327,BUSINESS!$A$2:$J$2692,9,0)</f>
        <v>0.32</v>
      </c>
      <c r="AE2327" s="35">
        <f>VLOOKUP(A2327,BUSINESS!$A$2:$J$2692,10,0)</f>
        <v>1.007</v>
      </c>
    </row>
    <row r="2328" customHeight="1" spans="1:31">
      <c r="A2328" s="22" t="str">
        <f t="shared" si="0"/>
        <v>Suriname-The Americas2012</v>
      </c>
      <c r="B2328" s="22" t="s">
        <v>248</v>
      </c>
      <c r="C2328" s="22" t="s">
        <v>75</v>
      </c>
      <c r="D2328" s="23">
        <v>2012</v>
      </c>
      <c r="E2328" s="25">
        <v>5012121212</v>
      </c>
      <c r="F2328" s="24">
        <f t="shared" si="1"/>
        <v>9376.49537079476</v>
      </c>
      <c r="G2328" s="26">
        <v>0.059</v>
      </c>
      <c r="H2328" s="27">
        <v>521</v>
      </c>
      <c r="I2328" s="26">
        <v>0.117</v>
      </c>
      <c r="J2328" s="5">
        <f>VLOOKUP(A2328,ENERGY!$A$2:$F$2692,5,0)</f>
        <v>0</v>
      </c>
      <c r="K2328" s="5">
        <f t="shared" si="2"/>
        <v>0</v>
      </c>
      <c r="L2328" s="31">
        <f>VLOOKUP(A2328,ENERGY!$A$2:$F$2692,6,0)</f>
        <v>2127</v>
      </c>
      <c r="M2328" s="31">
        <f t="shared" si="3"/>
        <v>0.00397911479194299</v>
      </c>
      <c r="N2328" s="32">
        <f>VLOOKUP(A2328,'HUMAN RESOURCES'!$A$2:$M$2692,5,0)</f>
        <v>0.022</v>
      </c>
      <c r="O2328" s="32">
        <f>VLOOKUP(A2328,'HUMAN RESOURCES'!$A$2:$M$2692,6,0)</f>
        <v>0.036</v>
      </c>
      <c r="P2328" s="31">
        <f>VLOOKUP(A2328,'HUMAN RESOURCES'!$A$2:$M$2692,7,0)</f>
        <v>74</v>
      </c>
      <c r="Q2328" s="5">
        <f>VLOOKUP(A2328,'HUMAN RESOURCES'!$A$2:$M$2692,8,0)</f>
        <v>68</v>
      </c>
      <c r="R2328" s="5">
        <f>VLOOKUP(A2328,'HUMAN RESOURCES'!$A$2:$M$2692,9,0)</f>
        <v>0.278</v>
      </c>
      <c r="S2328" s="5">
        <f>VLOOKUP(A2328,'HUMAN RESOURCES'!$A$2:$M$2692,10,0)</f>
        <v>0.656</v>
      </c>
      <c r="T2328" s="5">
        <f>VLOOKUP(A2328,'HUMAN RESOURCES'!$A$2:$M$2692,11,0)</f>
        <v>0.066</v>
      </c>
      <c r="U2328" s="5">
        <f>VLOOKUP(A2328,'HUMAN RESOURCES'!$A$2:$M$2692,12,0)</f>
        <v>534541</v>
      </c>
      <c r="V2328" s="35">
        <f>VLOOKUP(A2328,'HUMAN RESOURCES'!$A$2:$M$2692,13,0)</f>
        <v>0.662</v>
      </c>
      <c r="W2328" s="38">
        <f>VLOOKUP(A2328,TOURISM!$A$2:$F$2692,5,0)</f>
        <v>79000000</v>
      </c>
      <c r="X2328" s="39">
        <f>VLOOKUP(A2328,TOURISM!$A$2:$F$2692,6,0)</f>
        <v>58000000</v>
      </c>
      <c r="Y2328" s="43">
        <f t="shared" si="4"/>
        <v>-0.524765604603683</v>
      </c>
      <c r="Z2328" s="35">
        <f>VLOOKUP(A2328,BUSINESS!$A$2:$J$2692,5,0)</f>
        <v>0.279</v>
      </c>
      <c r="AA2328" s="5">
        <f>VLOOKUP(A2328,BUSINESS!$A$2:$J$2692,6,0)</f>
        <v>694</v>
      </c>
      <c r="AB2328" s="5">
        <f>VLOOKUP(A2328,BUSINESS!$A$2:$J$2692,7,0)</f>
        <v>165</v>
      </c>
      <c r="AC2328" s="5">
        <f>VLOOKUP(A2328,BUSINESS!$A$2:$J$2692,8,0)</f>
        <v>199</v>
      </c>
      <c r="AD2328" s="35">
        <f>VLOOKUP(A2328,BUSINESS!$A$2:$J$2692,9,0)</f>
        <v>0.347</v>
      </c>
      <c r="AE2328" s="35">
        <f>VLOOKUP(A2328,BUSINESS!$A$2:$J$2692,10,0)</f>
        <v>1.065</v>
      </c>
    </row>
    <row r="2329" customHeight="1" spans="1:31">
      <c r="A2329" s="22" t="str">
        <f t="shared" si="0"/>
        <v>Swaziland-Africa2000</v>
      </c>
      <c r="B2329" s="22" t="s">
        <v>249</v>
      </c>
      <c r="C2329" s="22" t="s">
        <v>69</v>
      </c>
      <c r="D2329" s="23">
        <v>2000</v>
      </c>
      <c r="E2329" s="25">
        <v>1524490159</v>
      </c>
      <c r="F2329" s="24">
        <f t="shared" si="1"/>
        <v>1433.17538908448</v>
      </c>
      <c r="G2329" s="26">
        <v>0.053</v>
      </c>
      <c r="H2329" s="27">
        <v>75</v>
      </c>
      <c r="I2329" s="26">
        <v>0.14</v>
      </c>
      <c r="J2329" s="5">
        <f>VLOOKUP(A2329,ENERGY!$A$2:$F$2692,5,0)</f>
        <v>0</v>
      </c>
      <c r="K2329" s="5">
        <f t="shared" si="2"/>
        <v>0</v>
      </c>
      <c r="L2329" s="31">
        <f>VLOOKUP(A2329,ENERGY!$A$2:$F$2692,6,0)</f>
        <v>0</v>
      </c>
      <c r="M2329" s="31">
        <f t="shared" si="3"/>
        <v>0</v>
      </c>
      <c r="N2329" s="32">
        <f>VLOOKUP(A2329,'HUMAN RESOURCES'!$A$2:$M$2692,5,0)</f>
        <v>0.022</v>
      </c>
      <c r="O2329" s="32">
        <f>VLOOKUP(A2329,'HUMAN RESOURCES'!$A$2:$M$2692,6,0)</f>
        <v>0.019</v>
      </c>
      <c r="P2329" s="31">
        <f>VLOOKUP(A2329,'HUMAN RESOURCES'!$A$2:$M$2692,7,0)</f>
        <v>49</v>
      </c>
      <c r="Q2329" s="5">
        <f>VLOOKUP(A2329,'HUMAN RESOURCES'!$A$2:$M$2692,8,0)</f>
        <v>48</v>
      </c>
      <c r="R2329" s="5">
        <f>VLOOKUP(A2329,'HUMAN RESOURCES'!$A$2:$M$2692,9,0)</f>
        <v>0.446</v>
      </c>
      <c r="S2329" s="5">
        <f>VLOOKUP(A2329,'HUMAN RESOURCES'!$A$2:$M$2692,10,0)</f>
        <v>0.524</v>
      </c>
      <c r="T2329" s="5">
        <f>VLOOKUP(A2329,'HUMAN RESOURCES'!$A$2:$M$2692,11,0)</f>
        <v>0.029</v>
      </c>
      <c r="U2329" s="5">
        <f>VLOOKUP(A2329,'HUMAN RESOURCES'!$A$2:$M$2692,12,0)</f>
        <v>1063715</v>
      </c>
      <c r="V2329" s="35">
        <f>VLOOKUP(A2329,'HUMAN RESOURCES'!$A$2:$M$2692,13,0)</f>
        <v>0.227</v>
      </c>
      <c r="W2329" s="38">
        <f>VLOOKUP(A2329,TOURISM!$A$2:$F$2692,5,0)</f>
        <v>24000000</v>
      </c>
      <c r="X2329" s="39">
        <f>VLOOKUP(A2329,TOURISM!$A$2:$F$2692,6,0)</f>
        <v>32000000</v>
      </c>
      <c r="Y2329" s="43">
        <f t="shared" si="4"/>
        <v>-0.592888165788648</v>
      </c>
      <c r="Z2329" s="35">
        <f>VLOOKUP(A2329,BUSINESS!$A$2:$J$2692,5,0)</f>
        <v>0</v>
      </c>
      <c r="AA2329" s="5">
        <f>VLOOKUP(A2329,BUSINESS!$A$2:$J$2692,6,0)</f>
        <v>0</v>
      </c>
      <c r="AB2329" s="5">
        <f>VLOOKUP(A2329,BUSINESS!$A$2:$J$2692,7,0)</f>
        <v>0</v>
      </c>
      <c r="AC2329" s="5">
        <f>VLOOKUP(A2329,BUSINESS!$A$2:$J$2692,8,0)</f>
        <v>0</v>
      </c>
      <c r="AD2329" s="35">
        <f>VLOOKUP(A2329,BUSINESS!$A$2:$J$2692,9,0)</f>
        <v>0.009</v>
      </c>
      <c r="AE2329" s="35">
        <f>VLOOKUP(A2329,BUSINESS!$A$2:$J$2692,10,0)</f>
        <v>0.031</v>
      </c>
    </row>
    <row r="2330" customHeight="1" spans="1:31">
      <c r="A2330" s="22" t="str">
        <f t="shared" si="0"/>
        <v>Swaziland-Africa2001</v>
      </c>
      <c r="B2330" s="22" t="s">
        <v>249</v>
      </c>
      <c r="C2330" s="22" t="s">
        <v>69</v>
      </c>
      <c r="D2330" s="23">
        <v>2001</v>
      </c>
      <c r="E2330" s="25">
        <v>1349326983</v>
      </c>
      <c r="F2330" s="24">
        <f t="shared" si="1"/>
        <v>1255.46701359651</v>
      </c>
      <c r="G2330" s="26">
        <v>0.052</v>
      </c>
      <c r="H2330" s="27">
        <v>65</v>
      </c>
      <c r="I2330" s="26">
        <v>0.133</v>
      </c>
      <c r="J2330" s="5">
        <f>VLOOKUP(A2330,ENERGY!$A$2:$F$2692,5,0)</f>
        <v>0</v>
      </c>
      <c r="K2330" s="5">
        <f t="shared" si="2"/>
        <v>0</v>
      </c>
      <c r="L2330" s="31">
        <f>VLOOKUP(A2330,ENERGY!$A$2:$F$2692,6,0)</f>
        <v>0</v>
      </c>
      <c r="M2330" s="31">
        <f t="shared" si="3"/>
        <v>0</v>
      </c>
      <c r="N2330" s="32">
        <f>VLOOKUP(A2330,'HUMAN RESOURCES'!$A$2:$M$2692,5,0)</f>
        <v>0.022</v>
      </c>
      <c r="O2330" s="32">
        <f>VLOOKUP(A2330,'HUMAN RESOURCES'!$A$2:$M$2692,6,0)</f>
        <v>0.023</v>
      </c>
      <c r="P2330" s="31">
        <f>VLOOKUP(A2330,'HUMAN RESOURCES'!$A$2:$M$2692,7,0)</f>
        <v>48</v>
      </c>
      <c r="Q2330" s="5">
        <f>VLOOKUP(A2330,'HUMAN RESOURCES'!$A$2:$M$2692,8,0)</f>
        <v>47</v>
      </c>
      <c r="R2330" s="5">
        <f>VLOOKUP(A2330,'HUMAN RESOURCES'!$A$2:$M$2692,9,0)</f>
        <v>0.44</v>
      </c>
      <c r="S2330" s="5">
        <f>VLOOKUP(A2330,'HUMAN RESOURCES'!$A$2:$M$2692,10,0)</f>
        <v>0.53</v>
      </c>
      <c r="T2330" s="5">
        <f>VLOOKUP(A2330,'HUMAN RESOURCES'!$A$2:$M$2692,11,0)</f>
        <v>0.03</v>
      </c>
      <c r="U2330" s="5">
        <f>VLOOKUP(A2330,'HUMAN RESOURCES'!$A$2:$M$2692,12,0)</f>
        <v>1074761</v>
      </c>
      <c r="V2330" s="35">
        <f>VLOOKUP(A2330,'HUMAN RESOURCES'!$A$2:$M$2692,13,0)</f>
        <v>0.226</v>
      </c>
      <c r="W2330" s="38">
        <f>VLOOKUP(A2330,TOURISM!$A$2:$F$2692,5,0)</f>
        <v>23000000</v>
      </c>
      <c r="X2330" s="39">
        <f>VLOOKUP(A2330,TOURISM!$A$2:$F$2692,6,0)</f>
        <v>31000000</v>
      </c>
      <c r="Y2330" s="43">
        <f t="shared" si="4"/>
        <v>1.47032315068523</v>
      </c>
      <c r="Z2330" s="35">
        <f>VLOOKUP(A2330,BUSINESS!$A$2:$J$2692,5,0)</f>
        <v>0</v>
      </c>
      <c r="AA2330" s="5">
        <f>VLOOKUP(A2330,BUSINESS!$A$2:$J$2692,6,0)</f>
        <v>0</v>
      </c>
      <c r="AB2330" s="5">
        <f>VLOOKUP(A2330,BUSINESS!$A$2:$J$2692,7,0)</f>
        <v>0</v>
      </c>
      <c r="AC2330" s="5">
        <f>VLOOKUP(A2330,BUSINESS!$A$2:$J$2692,8,0)</f>
        <v>0</v>
      </c>
      <c r="AD2330" s="35">
        <f>VLOOKUP(A2330,BUSINESS!$A$2:$J$2692,9,0)</f>
        <v>0.013</v>
      </c>
      <c r="AE2330" s="35">
        <f>VLOOKUP(A2330,BUSINESS!$A$2:$J$2692,10,0)</f>
        <v>0.051</v>
      </c>
    </row>
    <row r="2331" customHeight="1" spans="1:31">
      <c r="A2331" s="22" t="str">
        <f t="shared" si="0"/>
        <v>Swaziland-Africa2002</v>
      </c>
      <c r="B2331" s="22" t="s">
        <v>249</v>
      </c>
      <c r="C2331" s="22" t="s">
        <v>69</v>
      </c>
      <c r="D2331" s="23">
        <v>2002</v>
      </c>
      <c r="E2331" s="25">
        <v>1224220675</v>
      </c>
      <c r="F2331" s="24">
        <f t="shared" si="1"/>
        <v>1131.25106844221</v>
      </c>
      <c r="G2331" s="26">
        <v>0.052</v>
      </c>
      <c r="H2331" s="27">
        <v>58</v>
      </c>
      <c r="I2331" s="26">
        <v>0.153</v>
      </c>
      <c r="J2331" s="5">
        <f>VLOOKUP(A2331,ENERGY!$A$2:$F$2692,5,0)</f>
        <v>0</v>
      </c>
      <c r="K2331" s="5">
        <f t="shared" si="2"/>
        <v>0</v>
      </c>
      <c r="L2331" s="31">
        <f>VLOOKUP(A2331,ENERGY!$A$2:$F$2692,6,0)</f>
        <v>1023</v>
      </c>
      <c r="M2331" s="31">
        <f t="shared" si="3"/>
        <v>0.000945311467653807</v>
      </c>
      <c r="N2331" s="32">
        <f>VLOOKUP(A2331,'HUMAN RESOURCES'!$A$2:$M$2692,5,0)</f>
        <v>0.022</v>
      </c>
      <c r="O2331" s="32">
        <f>VLOOKUP(A2331,'HUMAN RESOURCES'!$A$2:$M$2692,6,0)</f>
        <v>0.016</v>
      </c>
      <c r="P2331" s="31">
        <f>VLOOKUP(A2331,'HUMAN RESOURCES'!$A$2:$M$2692,7,0)</f>
        <v>47</v>
      </c>
      <c r="Q2331" s="5">
        <f>VLOOKUP(A2331,'HUMAN RESOURCES'!$A$2:$M$2692,8,0)</f>
        <v>46</v>
      </c>
      <c r="R2331" s="5">
        <f>VLOOKUP(A2331,'HUMAN RESOURCES'!$A$2:$M$2692,9,0)</f>
        <v>0.435</v>
      </c>
      <c r="S2331" s="5">
        <f>VLOOKUP(A2331,'HUMAN RESOURCES'!$A$2:$M$2692,10,0)</f>
        <v>0.535</v>
      </c>
      <c r="T2331" s="5">
        <f>VLOOKUP(A2331,'HUMAN RESOURCES'!$A$2:$M$2692,11,0)</f>
        <v>0.03</v>
      </c>
      <c r="U2331" s="5">
        <f>VLOOKUP(A2331,'HUMAN RESOURCES'!$A$2:$M$2692,12,0)</f>
        <v>1082183</v>
      </c>
      <c r="V2331" s="35">
        <f>VLOOKUP(A2331,'HUMAN RESOURCES'!$A$2:$M$2692,13,0)</f>
        <v>0.224</v>
      </c>
      <c r="W2331" s="38">
        <f>VLOOKUP(A2331,TOURISM!$A$2:$F$2692,5,0)</f>
        <v>45000000</v>
      </c>
      <c r="X2331" s="39">
        <f>VLOOKUP(A2331,TOURISM!$A$2:$F$2692,6,0)</f>
        <v>27000000</v>
      </c>
      <c r="Y2331" s="43">
        <f t="shared" si="4"/>
        <v>2.53503130636372</v>
      </c>
      <c r="Z2331" s="35">
        <f>VLOOKUP(A2331,BUSINESS!$A$2:$J$2692,5,0)</f>
        <v>0</v>
      </c>
      <c r="AA2331" s="5">
        <f>VLOOKUP(A2331,BUSINESS!$A$2:$J$2692,6,0)</f>
        <v>0</v>
      </c>
      <c r="AB2331" s="5">
        <f>VLOOKUP(A2331,BUSINESS!$A$2:$J$2692,7,0)</f>
        <v>0</v>
      </c>
      <c r="AC2331" s="5">
        <f>VLOOKUP(A2331,BUSINESS!$A$2:$J$2692,8,0)</f>
        <v>0</v>
      </c>
      <c r="AD2331" s="35">
        <f>VLOOKUP(A2331,BUSINESS!$A$2:$J$2692,9,0)</f>
        <v>0.018</v>
      </c>
      <c r="AE2331" s="35">
        <f>VLOOKUP(A2331,BUSINESS!$A$2:$J$2692,10,0)</f>
        <v>0.063</v>
      </c>
    </row>
    <row r="2332" customHeight="1" spans="1:31">
      <c r="A2332" s="22" t="str">
        <f t="shared" si="0"/>
        <v>Swaziland-Africa2003</v>
      </c>
      <c r="B2332" s="22" t="s">
        <v>249</v>
      </c>
      <c r="C2332" s="22" t="s">
        <v>69</v>
      </c>
      <c r="D2332" s="23">
        <v>2003</v>
      </c>
      <c r="E2332" s="25">
        <v>1854020496</v>
      </c>
      <c r="F2332" s="24">
        <f t="shared" si="1"/>
        <v>1704.17416577736</v>
      </c>
      <c r="G2332" s="26">
        <v>0.058</v>
      </c>
      <c r="H2332" s="27">
        <v>98</v>
      </c>
      <c r="I2332" s="26">
        <v>0.146</v>
      </c>
      <c r="J2332" s="5">
        <f>VLOOKUP(A2332,ENERGY!$A$2:$F$2692,5,0)</f>
        <v>0</v>
      </c>
      <c r="K2332" s="5">
        <f t="shared" si="2"/>
        <v>0</v>
      </c>
      <c r="L2332" s="31">
        <f>VLOOKUP(A2332,ENERGY!$A$2:$F$2692,6,0)</f>
        <v>1023</v>
      </c>
      <c r="M2332" s="31">
        <f t="shared" si="3"/>
        <v>0.000940318715651481</v>
      </c>
      <c r="N2332" s="32">
        <f>VLOOKUP(A2332,'HUMAN RESOURCES'!$A$2:$M$2692,5,0)</f>
        <v>0.022</v>
      </c>
      <c r="O2332" s="32">
        <f>VLOOKUP(A2332,'HUMAN RESOURCES'!$A$2:$M$2692,6,0)</f>
        <v>0.017</v>
      </c>
      <c r="P2332" s="31">
        <f>VLOOKUP(A2332,'HUMAN RESOURCES'!$A$2:$M$2692,7,0)</f>
        <v>46</v>
      </c>
      <c r="Q2332" s="5">
        <f>VLOOKUP(A2332,'HUMAN RESOURCES'!$A$2:$M$2692,8,0)</f>
        <v>46</v>
      </c>
      <c r="R2332" s="5">
        <f>VLOOKUP(A2332,'HUMAN RESOURCES'!$A$2:$M$2692,9,0)</f>
        <v>0.43</v>
      </c>
      <c r="S2332" s="5">
        <f>VLOOKUP(A2332,'HUMAN RESOURCES'!$A$2:$M$2692,10,0)</f>
        <v>0.539</v>
      </c>
      <c r="T2332" s="5">
        <f>VLOOKUP(A2332,'HUMAN RESOURCES'!$A$2:$M$2692,11,0)</f>
        <v>0.031</v>
      </c>
      <c r="U2332" s="5">
        <f>VLOOKUP(A2332,'HUMAN RESOURCES'!$A$2:$M$2692,12,0)</f>
        <v>1087929</v>
      </c>
      <c r="V2332" s="35">
        <f>VLOOKUP(A2332,'HUMAN RESOURCES'!$A$2:$M$2692,13,0)</f>
        <v>0.223</v>
      </c>
      <c r="W2332" s="38">
        <f>VLOOKUP(A2332,TOURISM!$A$2:$F$2692,5,0)</f>
        <v>70000000</v>
      </c>
      <c r="X2332" s="39">
        <f>VLOOKUP(A2332,TOURISM!$A$2:$F$2692,6,0)</f>
        <v>23000000</v>
      </c>
      <c r="Y2332" s="43">
        <f t="shared" si="4"/>
        <v>0.867549707589706</v>
      </c>
      <c r="Z2332" s="35">
        <f>VLOOKUP(A2332,BUSINESS!$A$2:$J$2692,5,0)</f>
        <v>0</v>
      </c>
      <c r="AA2332" s="5">
        <f>VLOOKUP(A2332,BUSINESS!$A$2:$J$2692,6,0)</f>
        <v>0</v>
      </c>
      <c r="AB2332" s="5">
        <f>VLOOKUP(A2332,BUSINESS!$A$2:$J$2692,7,0)</f>
        <v>0</v>
      </c>
      <c r="AC2332" s="5">
        <f>VLOOKUP(A2332,BUSINESS!$A$2:$J$2692,8,0)</f>
        <v>0</v>
      </c>
      <c r="AD2332" s="35">
        <f>VLOOKUP(A2332,BUSINESS!$A$2:$J$2692,9,0)</f>
        <v>0.024</v>
      </c>
      <c r="AE2332" s="35">
        <f>VLOOKUP(A2332,BUSINESS!$A$2:$J$2692,10,0)</f>
        <v>0.078</v>
      </c>
    </row>
    <row r="2333" customHeight="1" spans="1:31">
      <c r="A2333" s="22" t="str">
        <f t="shared" si="0"/>
        <v>Swaziland-Africa2004</v>
      </c>
      <c r="B2333" s="22" t="s">
        <v>249</v>
      </c>
      <c r="C2333" s="22" t="s">
        <v>69</v>
      </c>
      <c r="D2333" s="23">
        <v>2004</v>
      </c>
      <c r="E2333" s="25">
        <v>2420610579</v>
      </c>
      <c r="F2333" s="24">
        <f t="shared" si="1"/>
        <v>2211.09192990597</v>
      </c>
      <c r="G2333" s="26">
        <v>0.059</v>
      </c>
      <c r="H2333" s="27">
        <v>130</v>
      </c>
      <c r="I2333" s="26">
        <v>0.113</v>
      </c>
      <c r="J2333" s="5">
        <f>VLOOKUP(A2333,ENERGY!$A$2:$F$2692,5,0)</f>
        <v>0</v>
      </c>
      <c r="K2333" s="5">
        <f t="shared" si="2"/>
        <v>0</v>
      </c>
      <c r="L2333" s="31">
        <f>VLOOKUP(A2333,ENERGY!$A$2:$F$2692,6,0)</f>
        <v>1093</v>
      </c>
      <c r="M2333" s="31">
        <f t="shared" si="3"/>
        <v>0.000998394165651222</v>
      </c>
      <c r="N2333" s="32">
        <f>VLOOKUP(A2333,'HUMAN RESOURCES'!$A$2:$M$2692,5,0)</f>
        <v>0.023</v>
      </c>
      <c r="O2333" s="32">
        <f>VLOOKUP(A2333,'HUMAN RESOURCES'!$A$2:$M$2692,6,0)</f>
        <v>0.02</v>
      </c>
      <c r="P2333" s="31">
        <f>VLOOKUP(A2333,'HUMAN RESOURCES'!$A$2:$M$2692,7,0)</f>
        <v>46</v>
      </c>
      <c r="Q2333" s="5">
        <f>VLOOKUP(A2333,'HUMAN RESOURCES'!$A$2:$M$2692,8,0)</f>
        <v>46</v>
      </c>
      <c r="R2333" s="5">
        <f>VLOOKUP(A2333,'HUMAN RESOURCES'!$A$2:$M$2692,9,0)</f>
        <v>0.424</v>
      </c>
      <c r="S2333" s="5">
        <f>VLOOKUP(A2333,'HUMAN RESOURCES'!$A$2:$M$2692,10,0)</f>
        <v>0.545</v>
      </c>
      <c r="T2333" s="5">
        <f>VLOOKUP(A2333,'HUMAN RESOURCES'!$A$2:$M$2692,11,0)</f>
        <v>0.031</v>
      </c>
      <c r="U2333" s="5">
        <f>VLOOKUP(A2333,'HUMAN RESOURCES'!$A$2:$M$2692,12,0)</f>
        <v>1094758</v>
      </c>
      <c r="V2333" s="35">
        <f>VLOOKUP(A2333,'HUMAN RESOURCES'!$A$2:$M$2692,13,0)</f>
        <v>0.222</v>
      </c>
      <c r="W2333" s="38">
        <f>VLOOKUP(A2333,TOURISM!$A$2:$F$2692,5,0)</f>
        <v>75000000</v>
      </c>
      <c r="X2333" s="39">
        <f>VLOOKUP(A2333,TOURISM!$A$2:$F$2692,6,0)</f>
        <v>54000000</v>
      </c>
      <c r="Y2333" s="43">
        <f t="shared" si="4"/>
        <v>0.657874895956456</v>
      </c>
      <c r="Z2333" s="35">
        <f>VLOOKUP(A2333,BUSINESS!$A$2:$J$2692,5,0)</f>
        <v>0</v>
      </c>
      <c r="AA2333" s="5">
        <f>VLOOKUP(A2333,BUSINESS!$A$2:$J$2692,6,0)</f>
        <v>0</v>
      </c>
      <c r="AB2333" s="5">
        <f>VLOOKUP(A2333,BUSINESS!$A$2:$J$2692,7,0)</f>
        <v>0</v>
      </c>
      <c r="AC2333" s="5">
        <f>VLOOKUP(A2333,BUSINESS!$A$2:$J$2692,8,0)</f>
        <v>0</v>
      </c>
      <c r="AD2333" s="35">
        <f>VLOOKUP(A2333,BUSINESS!$A$2:$J$2692,9,0)</f>
        <v>0.032</v>
      </c>
      <c r="AE2333" s="35">
        <f>VLOOKUP(A2333,BUSINESS!$A$2:$J$2692,10,0)</f>
        <v>0.132</v>
      </c>
    </row>
    <row r="2334" customHeight="1" spans="1:31">
      <c r="A2334" s="22" t="str">
        <f t="shared" si="0"/>
        <v>Swaziland-Africa2005</v>
      </c>
      <c r="B2334" s="22" t="s">
        <v>249</v>
      </c>
      <c r="C2334" s="22" t="s">
        <v>69</v>
      </c>
      <c r="D2334" s="23">
        <v>2005</v>
      </c>
      <c r="E2334" s="25">
        <v>2584077931</v>
      </c>
      <c r="F2334" s="24">
        <f t="shared" si="1"/>
        <v>2339.28995185771</v>
      </c>
      <c r="G2334" s="26">
        <v>0.068</v>
      </c>
      <c r="H2334" s="27">
        <v>159</v>
      </c>
      <c r="I2334" s="26">
        <v>0.106</v>
      </c>
      <c r="J2334" s="5">
        <f>VLOOKUP(A2334,ENERGY!$A$2:$F$2692,5,0)</f>
        <v>406</v>
      </c>
      <c r="K2334" s="5">
        <f t="shared" si="2"/>
        <v>0.000367539890751936</v>
      </c>
      <c r="L2334" s="31">
        <f>VLOOKUP(A2334,ENERGY!$A$2:$F$2692,6,0)</f>
        <v>1030</v>
      </c>
      <c r="M2334" s="31">
        <f t="shared" si="3"/>
        <v>0.00093242878688299</v>
      </c>
      <c r="N2334" s="32">
        <f>VLOOKUP(A2334,'HUMAN RESOURCES'!$A$2:$M$2692,5,0)</f>
        <v>0.024</v>
      </c>
      <c r="O2334" s="32">
        <f>VLOOKUP(A2334,'HUMAN RESOURCES'!$A$2:$M$2692,6,0)</f>
        <v>0.03</v>
      </c>
      <c r="P2334" s="31">
        <f>VLOOKUP(A2334,'HUMAN RESOURCES'!$A$2:$M$2692,7,0)</f>
        <v>46</v>
      </c>
      <c r="Q2334" s="5">
        <f>VLOOKUP(A2334,'HUMAN RESOURCES'!$A$2:$M$2692,8,0)</f>
        <v>46</v>
      </c>
      <c r="R2334" s="5">
        <f>VLOOKUP(A2334,'HUMAN RESOURCES'!$A$2:$M$2692,9,0)</f>
        <v>0.418</v>
      </c>
      <c r="S2334" s="5">
        <f>VLOOKUP(A2334,'HUMAN RESOURCES'!$A$2:$M$2692,10,0)</f>
        <v>0.55</v>
      </c>
      <c r="T2334" s="5">
        <f>VLOOKUP(A2334,'HUMAN RESOURCES'!$A$2:$M$2692,11,0)</f>
        <v>0.032</v>
      </c>
      <c r="U2334" s="5">
        <f>VLOOKUP(A2334,'HUMAN RESOURCES'!$A$2:$M$2692,12,0)</f>
        <v>1104642</v>
      </c>
      <c r="V2334" s="35">
        <f>VLOOKUP(A2334,'HUMAN RESOURCES'!$A$2:$M$2692,13,0)</f>
        <v>0.22</v>
      </c>
      <c r="W2334" s="38">
        <f>VLOOKUP(A2334,TOURISM!$A$2:$F$2692,5,0)</f>
        <v>77000000</v>
      </c>
      <c r="X2334" s="39">
        <f>VLOOKUP(A2334,TOURISM!$A$2:$F$2692,6,0)</f>
        <v>60000000</v>
      </c>
      <c r="Y2334" s="43">
        <f t="shared" si="4"/>
        <v>0.712366158140206</v>
      </c>
      <c r="Z2334" s="35">
        <f>VLOOKUP(A2334,BUSINESS!$A$2:$J$2692,5,0)</f>
        <v>0.363</v>
      </c>
      <c r="AA2334" s="5">
        <f>VLOOKUP(A2334,BUSINESS!$A$2:$J$2692,6,0)</f>
        <v>60</v>
      </c>
      <c r="AB2334" s="5">
        <f>VLOOKUP(A2334,BUSINESS!$A$2:$J$2692,7,0)</f>
        <v>0</v>
      </c>
      <c r="AC2334" s="5">
        <f>VLOOKUP(A2334,BUSINESS!$A$2:$J$2692,8,0)</f>
        <v>104</v>
      </c>
      <c r="AD2334" s="35">
        <f>VLOOKUP(A2334,BUSINESS!$A$2:$J$2692,9,0)</f>
        <v>0.037</v>
      </c>
      <c r="AE2334" s="35">
        <f>VLOOKUP(A2334,BUSINESS!$A$2:$J$2692,10,0)</f>
        <v>0.181</v>
      </c>
    </row>
    <row r="2335" customHeight="1" spans="1:31">
      <c r="A2335" s="22" t="str">
        <f t="shared" si="0"/>
        <v>Swaziland-Africa2006</v>
      </c>
      <c r="B2335" s="22" t="s">
        <v>249</v>
      </c>
      <c r="C2335" s="22" t="s">
        <v>69</v>
      </c>
      <c r="D2335" s="23">
        <v>2006</v>
      </c>
      <c r="E2335" s="25">
        <v>2947922183</v>
      </c>
      <c r="F2335" s="24">
        <f t="shared" si="1"/>
        <v>2636.18535608668</v>
      </c>
      <c r="G2335" s="26">
        <v>0.068</v>
      </c>
      <c r="H2335" s="27">
        <v>180</v>
      </c>
      <c r="I2335" s="26">
        <v>0.112</v>
      </c>
      <c r="J2335" s="5">
        <f>VLOOKUP(A2335,ENERGY!$A$2:$F$2692,5,0)</f>
        <v>0</v>
      </c>
      <c r="K2335" s="5">
        <f t="shared" si="2"/>
        <v>0</v>
      </c>
      <c r="L2335" s="31">
        <f>VLOOKUP(A2335,ENERGY!$A$2:$F$2692,6,0)</f>
        <v>1144</v>
      </c>
      <c r="M2335" s="31">
        <f t="shared" si="3"/>
        <v>0.00102302430666406</v>
      </c>
      <c r="N2335" s="32">
        <f>VLOOKUP(A2335,'HUMAN RESOURCES'!$A$2:$M$2692,5,0)</f>
        <v>0.024</v>
      </c>
      <c r="O2335" s="32">
        <f>VLOOKUP(A2335,'HUMAN RESOURCES'!$A$2:$M$2692,6,0)</f>
        <v>0.025</v>
      </c>
      <c r="P2335" s="31">
        <f>VLOOKUP(A2335,'HUMAN RESOURCES'!$A$2:$M$2692,7,0)</f>
        <v>46</v>
      </c>
      <c r="Q2335" s="5">
        <f>VLOOKUP(A2335,'HUMAN RESOURCES'!$A$2:$M$2692,8,0)</f>
        <v>46</v>
      </c>
      <c r="R2335" s="5">
        <f>VLOOKUP(A2335,'HUMAN RESOURCES'!$A$2:$M$2692,9,0)</f>
        <v>0.412</v>
      </c>
      <c r="S2335" s="5">
        <f>VLOOKUP(A2335,'HUMAN RESOURCES'!$A$2:$M$2692,10,0)</f>
        <v>0.556</v>
      </c>
      <c r="T2335" s="5">
        <f>VLOOKUP(A2335,'HUMAN RESOURCES'!$A$2:$M$2692,11,0)</f>
        <v>0.032</v>
      </c>
      <c r="U2335" s="5">
        <f>VLOOKUP(A2335,'HUMAN RESOURCES'!$A$2:$M$2692,12,0)</f>
        <v>1118253</v>
      </c>
      <c r="V2335" s="35">
        <f>VLOOKUP(A2335,'HUMAN RESOURCES'!$A$2:$M$2692,13,0)</f>
        <v>0.219</v>
      </c>
      <c r="W2335" s="38">
        <f>VLOOKUP(A2335,TOURISM!$A$2:$F$2692,5,0)</f>
        <v>75000000</v>
      </c>
      <c r="X2335" s="39">
        <f>VLOOKUP(A2335,TOURISM!$A$2:$F$2692,6,0)</f>
        <v>54000000</v>
      </c>
      <c r="Y2335" s="43">
        <f t="shared" si="4"/>
        <v>-1.01512093727279</v>
      </c>
      <c r="Z2335" s="35">
        <f>VLOOKUP(A2335,BUSINESS!$A$2:$J$2692,5,0)</f>
        <v>0.363</v>
      </c>
      <c r="AA2335" s="5">
        <f>VLOOKUP(A2335,BUSINESS!$A$2:$J$2692,6,0)</f>
        <v>60</v>
      </c>
      <c r="AB2335" s="5">
        <f>VLOOKUP(A2335,BUSINESS!$A$2:$J$2692,7,0)</f>
        <v>0</v>
      </c>
      <c r="AC2335" s="5">
        <f>VLOOKUP(A2335,BUSINESS!$A$2:$J$2692,8,0)</f>
        <v>104</v>
      </c>
      <c r="AD2335" s="35">
        <f>VLOOKUP(A2335,BUSINESS!$A$2:$J$2692,9,0)</f>
        <v>0.037</v>
      </c>
      <c r="AE2335" s="35">
        <f>VLOOKUP(A2335,BUSINESS!$A$2:$J$2692,10,0)</f>
        <v>0.224</v>
      </c>
    </row>
    <row r="2336" customHeight="1" spans="1:31">
      <c r="A2336" s="22" t="str">
        <f t="shared" si="0"/>
        <v>Swaziland-Africa2007</v>
      </c>
      <c r="B2336" s="22" t="s">
        <v>249</v>
      </c>
      <c r="C2336" s="22" t="s">
        <v>69</v>
      </c>
      <c r="D2336" s="23">
        <v>2007</v>
      </c>
      <c r="E2336" s="25">
        <v>3053823329</v>
      </c>
      <c r="F2336" s="24">
        <f t="shared" si="1"/>
        <v>2690.64776554943</v>
      </c>
      <c r="G2336" s="26">
        <v>0.07</v>
      </c>
      <c r="H2336" s="27">
        <v>190</v>
      </c>
      <c r="I2336" s="26">
        <v>0.132</v>
      </c>
      <c r="J2336" s="5">
        <f>VLOOKUP(A2336,ENERGY!$A$2:$F$2692,5,0)</f>
        <v>423</v>
      </c>
      <c r="K2336" s="5">
        <f t="shared" si="2"/>
        <v>0.000372694777074778</v>
      </c>
      <c r="L2336" s="31">
        <f>VLOOKUP(A2336,ENERGY!$A$2:$F$2692,6,0)</f>
        <v>1063</v>
      </c>
      <c r="M2336" s="31">
        <f t="shared" si="3"/>
        <v>0.00093658285586404</v>
      </c>
      <c r="N2336" s="32">
        <f>VLOOKUP(A2336,'HUMAN RESOURCES'!$A$2:$M$2692,5,0)</f>
        <v>0.026</v>
      </c>
      <c r="O2336" s="32">
        <f>VLOOKUP(A2336,'HUMAN RESOURCES'!$A$2:$M$2692,6,0)</f>
        <v>0.025</v>
      </c>
      <c r="P2336" s="31">
        <f>VLOOKUP(A2336,'HUMAN RESOURCES'!$A$2:$M$2692,7,0)</f>
        <v>47</v>
      </c>
      <c r="Q2336" s="5">
        <f>VLOOKUP(A2336,'HUMAN RESOURCES'!$A$2:$M$2692,8,0)</f>
        <v>47</v>
      </c>
      <c r="R2336" s="5">
        <f>VLOOKUP(A2336,'HUMAN RESOURCES'!$A$2:$M$2692,9,0)</f>
        <v>0.406</v>
      </c>
      <c r="S2336" s="5">
        <f>VLOOKUP(A2336,'HUMAN RESOURCES'!$A$2:$M$2692,10,0)</f>
        <v>0.562</v>
      </c>
      <c r="T2336" s="5">
        <f>VLOOKUP(A2336,'HUMAN RESOURCES'!$A$2:$M$2692,11,0)</f>
        <v>0.032</v>
      </c>
      <c r="U2336" s="5">
        <f>VLOOKUP(A2336,'HUMAN RESOURCES'!$A$2:$M$2692,12,0)</f>
        <v>1134977</v>
      </c>
      <c r="V2336" s="35">
        <f>VLOOKUP(A2336,'HUMAN RESOURCES'!$A$2:$M$2692,13,0)</f>
        <v>0.218</v>
      </c>
      <c r="W2336" s="38">
        <f>VLOOKUP(A2336,TOURISM!$A$2:$F$2692,5,0)</f>
        <v>32000000</v>
      </c>
      <c r="X2336" s="39">
        <f>VLOOKUP(A2336,TOURISM!$A$2:$F$2692,6,0)</f>
        <v>63000000</v>
      </c>
      <c r="Y2336" s="43">
        <f t="shared" si="4"/>
        <v>-1.09279821208146</v>
      </c>
      <c r="Z2336" s="35">
        <f>VLOOKUP(A2336,BUSINESS!$A$2:$J$2692,5,0)</f>
        <v>0.363</v>
      </c>
      <c r="AA2336" s="5">
        <f>VLOOKUP(A2336,BUSINESS!$A$2:$J$2692,6,0)</f>
        <v>60</v>
      </c>
      <c r="AB2336" s="5">
        <f>VLOOKUP(A2336,BUSINESS!$A$2:$J$2692,7,0)</f>
        <v>0</v>
      </c>
      <c r="AC2336" s="5">
        <f>VLOOKUP(A2336,BUSINESS!$A$2:$J$2692,8,0)</f>
        <v>104</v>
      </c>
      <c r="AD2336" s="35">
        <f>VLOOKUP(A2336,BUSINESS!$A$2:$J$2692,9,0)</f>
        <v>0.041</v>
      </c>
      <c r="AE2336" s="35">
        <f>VLOOKUP(A2336,BUSINESS!$A$2:$J$2692,10,0)</f>
        <v>0.335</v>
      </c>
    </row>
    <row r="2337" customHeight="1" spans="1:31">
      <c r="A2337" s="22" t="str">
        <f t="shared" si="0"/>
        <v>Swaziland-Africa2008</v>
      </c>
      <c r="B2337" s="22" t="s">
        <v>249</v>
      </c>
      <c r="C2337" s="22" t="s">
        <v>69</v>
      </c>
      <c r="D2337" s="23">
        <v>2008</v>
      </c>
      <c r="E2337" s="25">
        <v>3019770680</v>
      </c>
      <c r="F2337" s="24">
        <f t="shared" si="1"/>
        <v>2616.94669256081</v>
      </c>
      <c r="G2337" s="26">
        <v>0.082</v>
      </c>
      <c r="H2337" s="27">
        <v>214</v>
      </c>
      <c r="I2337" s="26">
        <v>0.148</v>
      </c>
      <c r="J2337" s="5">
        <f>VLOOKUP(A2337,ENERGY!$A$2:$F$2692,5,0)</f>
        <v>0</v>
      </c>
      <c r="K2337" s="5">
        <f t="shared" si="2"/>
        <v>0</v>
      </c>
      <c r="L2337" s="31">
        <f>VLOOKUP(A2337,ENERGY!$A$2:$F$2692,6,0)</f>
        <v>1126</v>
      </c>
      <c r="M2337" s="31">
        <f t="shared" si="3"/>
        <v>0.000975796604470466</v>
      </c>
      <c r="N2337" s="32">
        <f>VLOOKUP(A2337,'HUMAN RESOURCES'!$A$2:$M$2692,5,0)</f>
        <v>0.026</v>
      </c>
      <c r="O2337" s="32">
        <f>VLOOKUP(A2337,'HUMAN RESOURCES'!$A$2:$M$2692,6,0)</f>
        <v>0.027</v>
      </c>
      <c r="P2337" s="31">
        <f>VLOOKUP(A2337,'HUMAN RESOURCES'!$A$2:$M$2692,7,0)</f>
        <v>47</v>
      </c>
      <c r="Q2337" s="5">
        <f>VLOOKUP(A2337,'HUMAN RESOURCES'!$A$2:$M$2692,8,0)</f>
        <v>48</v>
      </c>
      <c r="R2337" s="5">
        <f>VLOOKUP(A2337,'HUMAN RESOURCES'!$A$2:$M$2692,9,0)</f>
        <v>0.399</v>
      </c>
      <c r="S2337" s="5">
        <f>VLOOKUP(A2337,'HUMAN RESOURCES'!$A$2:$M$2692,10,0)</f>
        <v>0.568</v>
      </c>
      <c r="T2337" s="5">
        <f>VLOOKUP(A2337,'HUMAN RESOURCES'!$A$2:$M$2692,11,0)</f>
        <v>0.033</v>
      </c>
      <c r="U2337" s="5">
        <f>VLOOKUP(A2337,'HUMAN RESOURCES'!$A$2:$M$2692,12,0)</f>
        <v>1153929</v>
      </c>
      <c r="V2337" s="35">
        <f>VLOOKUP(A2337,'HUMAN RESOURCES'!$A$2:$M$2692,13,0)</f>
        <v>0.217</v>
      </c>
      <c r="W2337" s="38">
        <f>VLOOKUP(A2337,TOURISM!$A$2:$F$2692,5,0)</f>
        <v>26000000</v>
      </c>
      <c r="X2337" s="39">
        <f>VLOOKUP(A2337,TOURISM!$A$2:$F$2692,6,0)</f>
        <v>59000000</v>
      </c>
      <c r="Y2337" s="43">
        <f t="shared" si="4"/>
        <v>-1.84438436297369</v>
      </c>
      <c r="Z2337" s="35">
        <f>VLOOKUP(A2337,BUSINESS!$A$2:$J$2692,5,0)</f>
        <v>0.363</v>
      </c>
      <c r="AA2337" s="5">
        <f>VLOOKUP(A2337,BUSINESS!$A$2:$J$2692,6,0)</f>
        <v>60</v>
      </c>
      <c r="AB2337" s="5">
        <f>VLOOKUP(A2337,BUSINESS!$A$2:$J$2692,7,0)</f>
        <v>0</v>
      </c>
      <c r="AC2337" s="5">
        <f>VLOOKUP(A2337,BUSINESS!$A$2:$J$2692,8,0)</f>
        <v>104</v>
      </c>
      <c r="AD2337" s="35">
        <f>VLOOKUP(A2337,BUSINESS!$A$2:$J$2692,9,0)</f>
        <v>0.069</v>
      </c>
      <c r="AE2337" s="35">
        <f>VLOOKUP(A2337,BUSINESS!$A$2:$J$2692,10,0)</f>
        <v>0.461</v>
      </c>
    </row>
    <row r="2338" customHeight="1" spans="1:31">
      <c r="A2338" s="22" t="str">
        <f t="shared" si="0"/>
        <v>Swaziland-Africa2009</v>
      </c>
      <c r="B2338" s="22" t="s">
        <v>249</v>
      </c>
      <c r="C2338" s="22" t="s">
        <v>69</v>
      </c>
      <c r="D2338" s="23">
        <v>2009</v>
      </c>
      <c r="E2338" s="25">
        <v>3144680749</v>
      </c>
      <c r="F2338" s="24">
        <f t="shared" si="1"/>
        <v>2679.33858264362</v>
      </c>
      <c r="G2338" s="26">
        <v>0.084</v>
      </c>
      <c r="H2338" s="27">
        <v>227</v>
      </c>
      <c r="I2338" s="26">
        <v>0.114</v>
      </c>
      <c r="J2338" s="5">
        <f>VLOOKUP(A2338,ENERGY!$A$2:$F$2692,5,0)</f>
        <v>399</v>
      </c>
      <c r="K2338" s="5">
        <f t="shared" si="2"/>
        <v>0.000339956955826044</v>
      </c>
      <c r="L2338" s="31">
        <f>VLOOKUP(A2338,ENERGY!$A$2:$F$2692,6,0)</f>
        <v>1019</v>
      </c>
      <c r="M2338" s="31">
        <f t="shared" si="3"/>
        <v>0.000868210872147216</v>
      </c>
      <c r="N2338" s="32">
        <f>VLOOKUP(A2338,'HUMAN RESOURCES'!$A$2:$M$2692,5,0)</f>
        <v>0.029</v>
      </c>
      <c r="O2338" s="32">
        <f>VLOOKUP(A2338,'HUMAN RESOURCES'!$A$2:$M$2692,6,0)</f>
        <v>0.067</v>
      </c>
      <c r="P2338" s="31">
        <f>VLOOKUP(A2338,'HUMAN RESOURCES'!$A$2:$M$2692,7,0)</f>
        <v>48</v>
      </c>
      <c r="Q2338" s="5">
        <f>VLOOKUP(A2338,'HUMAN RESOURCES'!$A$2:$M$2692,8,0)</f>
        <v>48</v>
      </c>
      <c r="R2338" s="5">
        <f>VLOOKUP(A2338,'HUMAN RESOURCES'!$A$2:$M$2692,9,0)</f>
        <v>0.393</v>
      </c>
      <c r="S2338" s="5">
        <f>VLOOKUP(A2338,'HUMAN RESOURCES'!$A$2:$M$2692,10,0)</f>
        <v>0.574</v>
      </c>
      <c r="T2338" s="5">
        <f>VLOOKUP(A2338,'HUMAN RESOURCES'!$A$2:$M$2692,11,0)</f>
        <v>0.033</v>
      </c>
      <c r="U2338" s="5">
        <f>VLOOKUP(A2338,'HUMAN RESOURCES'!$A$2:$M$2692,12,0)</f>
        <v>1173678</v>
      </c>
      <c r="V2338" s="35">
        <f>VLOOKUP(A2338,'HUMAN RESOURCES'!$A$2:$M$2692,13,0)</f>
        <v>0.216</v>
      </c>
      <c r="W2338" s="38">
        <f>VLOOKUP(A2338,TOURISM!$A$2:$F$2692,5,0)</f>
        <v>40000000</v>
      </c>
      <c r="X2338" s="39">
        <f>VLOOKUP(A2338,TOURISM!$A$2:$F$2692,6,0)</f>
        <v>98000000</v>
      </c>
      <c r="Y2338" s="43">
        <f t="shared" si="4"/>
        <v>-0.92507806190281</v>
      </c>
      <c r="Z2338" s="35">
        <f>VLOOKUP(A2338,BUSINESS!$A$2:$J$2692,5,0)</f>
        <v>0.363</v>
      </c>
      <c r="AA2338" s="5">
        <f>VLOOKUP(A2338,BUSINESS!$A$2:$J$2692,6,0)</f>
        <v>60</v>
      </c>
      <c r="AB2338" s="5">
        <f>VLOOKUP(A2338,BUSINESS!$A$2:$J$2692,7,0)</f>
        <v>0</v>
      </c>
      <c r="AC2338" s="5">
        <f>VLOOKUP(A2338,BUSINESS!$A$2:$J$2692,8,0)</f>
        <v>104</v>
      </c>
      <c r="AD2338" s="35">
        <f>VLOOKUP(A2338,BUSINESS!$A$2:$J$2692,9,0)</f>
        <v>0.089</v>
      </c>
      <c r="AE2338" s="35">
        <f>VLOOKUP(A2338,BUSINESS!$A$2:$J$2692,10,0)</f>
        <v>0.566</v>
      </c>
    </row>
    <row r="2339" customHeight="1" spans="1:31">
      <c r="A2339" s="22" t="str">
        <f t="shared" si="0"/>
        <v>Swaziland-Africa2010</v>
      </c>
      <c r="B2339" s="22" t="s">
        <v>249</v>
      </c>
      <c r="C2339" s="22" t="s">
        <v>69</v>
      </c>
      <c r="D2339" s="23">
        <v>2010</v>
      </c>
      <c r="E2339" s="25">
        <v>3891563478</v>
      </c>
      <c r="F2339" s="24">
        <f t="shared" si="1"/>
        <v>3261.59326252904</v>
      </c>
      <c r="G2339" s="26">
        <v>0.084</v>
      </c>
      <c r="H2339" s="27">
        <v>261</v>
      </c>
      <c r="I2339" s="26">
        <v>0.098</v>
      </c>
      <c r="J2339" s="5">
        <f>VLOOKUP(A2339,ENERGY!$A$2:$F$2692,5,0)</f>
        <v>406</v>
      </c>
      <c r="K2339" s="5">
        <f t="shared" si="2"/>
        <v>0.00034027631106954</v>
      </c>
      <c r="L2339" s="31">
        <f>VLOOKUP(A2339,ENERGY!$A$2:$F$2692,6,0)</f>
        <v>1016</v>
      </c>
      <c r="M2339" s="31">
        <f t="shared" si="3"/>
        <v>0.000851528896666633</v>
      </c>
      <c r="N2339" s="32">
        <f>VLOOKUP(A2339,'HUMAN RESOURCES'!$A$2:$M$2692,5,0)</f>
        <v>0.029</v>
      </c>
      <c r="O2339" s="32">
        <f>VLOOKUP(A2339,'HUMAN RESOURCES'!$A$2:$M$2692,6,0)</f>
        <v>0.027</v>
      </c>
      <c r="P2339" s="31">
        <f>VLOOKUP(A2339,'HUMAN RESOURCES'!$A$2:$M$2692,7,0)</f>
        <v>48</v>
      </c>
      <c r="Q2339" s="5">
        <f>VLOOKUP(A2339,'HUMAN RESOURCES'!$A$2:$M$2692,8,0)</f>
        <v>49</v>
      </c>
      <c r="R2339" s="5">
        <f>VLOOKUP(A2339,'HUMAN RESOURCES'!$A$2:$M$2692,9,0)</f>
        <v>0.388</v>
      </c>
      <c r="S2339" s="5">
        <f>VLOOKUP(A2339,'HUMAN RESOURCES'!$A$2:$M$2692,10,0)</f>
        <v>0.578</v>
      </c>
      <c r="T2339" s="5">
        <f>VLOOKUP(A2339,'HUMAN RESOURCES'!$A$2:$M$2692,11,0)</f>
        <v>0.033</v>
      </c>
      <c r="U2339" s="5">
        <f>VLOOKUP(A2339,'HUMAN RESOURCES'!$A$2:$M$2692,12,0)</f>
        <v>1193148</v>
      </c>
      <c r="V2339" s="35">
        <f>VLOOKUP(A2339,'HUMAN RESOURCES'!$A$2:$M$2692,13,0)</f>
        <v>0.215</v>
      </c>
      <c r="W2339" s="38">
        <f>VLOOKUP(A2339,TOURISM!$A$2:$F$2692,5,0)</f>
        <v>51000000</v>
      </c>
      <c r="X2339" s="39">
        <f>VLOOKUP(A2339,TOURISM!$A$2:$F$2692,6,0)</f>
        <v>87000000</v>
      </c>
      <c r="Y2339" s="43">
        <f t="shared" si="4"/>
        <v>0</v>
      </c>
      <c r="Z2339" s="35">
        <f>VLOOKUP(A2339,BUSINESS!$A$2:$J$2692,5,0)</f>
        <v>0.365</v>
      </c>
      <c r="AA2339" s="5">
        <f>VLOOKUP(A2339,BUSINESS!$A$2:$J$2692,6,0)</f>
        <v>56</v>
      </c>
      <c r="AB2339" s="5">
        <f>VLOOKUP(A2339,BUSINESS!$A$2:$J$2692,7,0)</f>
        <v>0</v>
      </c>
      <c r="AC2339" s="5">
        <f>VLOOKUP(A2339,BUSINESS!$A$2:$J$2692,8,0)</f>
        <v>104</v>
      </c>
      <c r="AD2339" s="35">
        <f>VLOOKUP(A2339,BUSINESS!$A$2:$J$2692,9,0)</f>
        <v>0.11</v>
      </c>
      <c r="AE2339" s="35">
        <f>VLOOKUP(A2339,BUSINESS!$A$2:$J$2692,10,0)</f>
        <v>0.608</v>
      </c>
    </row>
    <row r="2340" customHeight="1" spans="1:31">
      <c r="A2340" s="22" t="str">
        <f t="shared" si="0"/>
        <v>Swaziland-Africa2011</v>
      </c>
      <c r="B2340" s="22" t="s">
        <v>249</v>
      </c>
      <c r="C2340" s="22" t="s">
        <v>69</v>
      </c>
      <c r="D2340" s="23">
        <v>2011</v>
      </c>
      <c r="E2340" s="25">
        <v>4145772237</v>
      </c>
      <c r="F2340" s="24">
        <f t="shared" si="1"/>
        <v>3420.15547217815</v>
      </c>
      <c r="G2340" s="26">
        <v>0.083</v>
      </c>
      <c r="H2340" s="27">
        <v>270</v>
      </c>
      <c r="I2340" s="26">
        <v>0.09</v>
      </c>
      <c r="J2340" s="5">
        <f>VLOOKUP(A2340,ENERGY!$A$2:$F$2692,5,0)</f>
        <v>0</v>
      </c>
      <c r="K2340" s="5">
        <f t="shared" si="2"/>
        <v>0</v>
      </c>
      <c r="L2340" s="31">
        <f>VLOOKUP(A2340,ENERGY!$A$2:$F$2692,6,0)</f>
        <v>1041</v>
      </c>
      <c r="M2340" s="31">
        <f t="shared" si="3"/>
        <v>0.000858798226965274</v>
      </c>
      <c r="N2340" s="32">
        <f>VLOOKUP(A2340,'HUMAN RESOURCES'!$A$2:$M$2692,5,0)</f>
        <v>0.035</v>
      </c>
      <c r="O2340" s="32">
        <f>VLOOKUP(A2340,'HUMAN RESOURCES'!$A$2:$M$2692,6,0)</f>
        <v>0.035</v>
      </c>
      <c r="P2340" s="31">
        <f>VLOOKUP(A2340,'HUMAN RESOURCES'!$A$2:$M$2692,7,0)</f>
        <v>48</v>
      </c>
      <c r="Q2340" s="5">
        <f>VLOOKUP(A2340,'HUMAN RESOURCES'!$A$2:$M$2692,8,0)</f>
        <v>49</v>
      </c>
      <c r="R2340" s="5">
        <f>VLOOKUP(A2340,'HUMAN RESOURCES'!$A$2:$M$2692,9,0)</f>
        <v>0.384</v>
      </c>
      <c r="S2340" s="5">
        <f>VLOOKUP(A2340,'HUMAN RESOURCES'!$A$2:$M$2692,10,0)</f>
        <v>0.582</v>
      </c>
      <c r="T2340" s="5">
        <f>VLOOKUP(A2340,'HUMAN RESOURCES'!$A$2:$M$2692,11,0)</f>
        <v>0.034</v>
      </c>
      <c r="U2340" s="5">
        <f>VLOOKUP(A2340,'HUMAN RESOURCES'!$A$2:$M$2692,12,0)</f>
        <v>1212159</v>
      </c>
      <c r="V2340" s="35">
        <f>VLOOKUP(A2340,'HUMAN RESOURCES'!$A$2:$M$2692,13,0)</f>
        <v>0.214</v>
      </c>
      <c r="W2340" s="36">
        <v>0</v>
      </c>
      <c r="X2340" s="37">
        <v>0</v>
      </c>
      <c r="Y2340" s="43">
        <f t="shared" si="4"/>
        <v>0</v>
      </c>
      <c r="Z2340" s="35">
        <f>VLOOKUP(A2340,BUSINESS!$A$2:$J$2692,5,0)</f>
        <v>0.365</v>
      </c>
      <c r="AA2340" s="5">
        <f>VLOOKUP(A2340,BUSINESS!$A$2:$J$2692,6,0)</f>
        <v>56</v>
      </c>
      <c r="AB2340" s="5">
        <f>VLOOKUP(A2340,BUSINESS!$A$2:$J$2692,7,0)</f>
        <v>0</v>
      </c>
      <c r="AC2340" s="5">
        <f>VLOOKUP(A2340,BUSINESS!$A$2:$J$2692,8,0)</f>
        <v>104</v>
      </c>
      <c r="AD2340" s="35">
        <f>VLOOKUP(A2340,BUSINESS!$A$2:$J$2692,9,0)</f>
        <v>0.181</v>
      </c>
      <c r="AE2340" s="35">
        <f>VLOOKUP(A2340,BUSINESS!$A$2:$J$2692,10,0)</f>
        <v>0.632</v>
      </c>
    </row>
    <row r="2341" customHeight="1" spans="1:31">
      <c r="A2341" s="22" t="str">
        <f t="shared" si="0"/>
        <v>Swaziland-Africa2012</v>
      </c>
      <c r="B2341" s="22" t="s">
        <v>249</v>
      </c>
      <c r="C2341" s="22" t="s">
        <v>69</v>
      </c>
      <c r="D2341" s="23">
        <v>2012</v>
      </c>
      <c r="E2341" s="25">
        <v>4049589166</v>
      </c>
      <c r="F2341" s="24">
        <f t="shared" si="1"/>
        <v>3289.7144693071</v>
      </c>
      <c r="G2341" s="26">
        <v>0.085</v>
      </c>
      <c r="H2341" s="27">
        <v>259</v>
      </c>
      <c r="I2341" s="26">
        <v>0.088</v>
      </c>
      <c r="J2341" s="5">
        <f>VLOOKUP(A2341,ENERGY!$A$2:$F$2692,5,0)</f>
        <v>0</v>
      </c>
      <c r="K2341" s="5">
        <f t="shared" si="2"/>
        <v>0</v>
      </c>
      <c r="L2341" s="31">
        <f>VLOOKUP(A2341,ENERGY!$A$2:$F$2692,6,0)</f>
        <v>1188</v>
      </c>
      <c r="M2341" s="31">
        <f t="shared" si="3"/>
        <v>0.000965080809270625</v>
      </c>
      <c r="N2341" s="32">
        <f>VLOOKUP(A2341,'HUMAN RESOURCES'!$A$2:$M$2692,5,0)</f>
        <v>0</v>
      </c>
      <c r="O2341" s="32">
        <f>VLOOKUP(A2341,'HUMAN RESOURCES'!$A$2:$M$2692,6,0)</f>
        <v>0</v>
      </c>
      <c r="P2341" s="31">
        <f>VLOOKUP(A2341,'HUMAN RESOURCES'!$A$2:$M$2692,7,0)</f>
        <v>48</v>
      </c>
      <c r="Q2341" s="5">
        <f>VLOOKUP(A2341,'HUMAN RESOURCES'!$A$2:$M$2692,8,0)</f>
        <v>49</v>
      </c>
      <c r="R2341" s="5">
        <f>VLOOKUP(A2341,'HUMAN RESOURCES'!$A$2:$M$2692,9,0)</f>
        <v>0.38</v>
      </c>
      <c r="S2341" s="5">
        <f>VLOOKUP(A2341,'HUMAN RESOURCES'!$A$2:$M$2692,10,0)</f>
        <v>0.585</v>
      </c>
      <c r="T2341" s="5">
        <f>VLOOKUP(A2341,'HUMAN RESOURCES'!$A$2:$M$2692,11,0)</f>
        <v>0.034</v>
      </c>
      <c r="U2341" s="5">
        <f>VLOOKUP(A2341,'HUMAN RESOURCES'!$A$2:$M$2692,12,0)</f>
        <v>1230985</v>
      </c>
      <c r="V2341" s="35">
        <f>VLOOKUP(A2341,'HUMAN RESOURCES'!$A$2:$M$2692,13,0)</f>
        <v>0.214</v>
      </c>
      <c r="W2341" s="36">
        <v>0</v>
      </c>
      <c r="X2341" s="37">
        <v>0</v>
      </c>
      <c r="Y2341" s="43">
        <f t="shared" si="4"/>
        <v>-1.67368421052632</v>
      </c>
      <c r="Z2341" s="35">
        <f>VLOOKUP(A2341,BUSINESS!$A$2:$J$2692,5,0)</f>
        <v>0.365</v>
      </c>
      <c r="AA2341" s="5">
        <f>VLOOKUP(A2341,BUSINESS!$A$2:$J$2692,6,0)</f>
        <v>56</v>
      </c>
      <c r="AB2341" s="5">
        <f>VLOOKUP(A2341,BUSINESS!$A$2:$J$2692,7,0)</f>
        <v>120</v>
      </c>
      <c r="AC2341" s="5">
        <f>VLOOKUP(A2341,BUSINESS!$A$2:$J$2692,8,0)</f>
        <v>104</v>
      </c>
      <c r="AD2341" s="35">
        <f>VLOOKUP(A2341,BUSINESS!$A$2:$J$2692,9,0)</f>
        <v>0.208</v>
      </c>
      <c r="AE2341" s="35">
        <f>VLOOKUP(A2341,BUSINESS!$A$2:$J$2692,10,0)</f>
        <v>0.654</v>
      </c>
    </row>
    <row r="2342" customHeight="1" spans="1:31">
      <c r="A2342" s="22" t="str">
        <f t="shared" si="0"/>
        <v>Sweden-Europe2000</v>
      </c>
      <c r="B2342" s="22" t="s">
        <v>250</v>
      </c>
      <c r="C2342" s="22" t="s">
        <v>67</v>
      </c>
      <c r="D2342" s="23">
        <v>2000</v>
      </c>
      <c r="E2342" s="25">
        <v>247000000000</v>
      </c>
      <c r="F2342" s="24">
        <f t="shared" si="1"/>
        <v>27840.0547152881</v>
      </c>
      <c r="G2342" s="26">
        <v>0.082</v>
      </c>
      <c r="H2342" s="27">
        <v>2282</v>
      </c>
      <c r="I2342" s="26">
        <v>0.058</v>
      </c>
      <c r="J2342" s="5">
        <f>VLOOKUP(A2342,ENERGY!$A$2:$F$2692,5,0)</f>
        <v>48877</v>
      </c>
      <c r="K2342" s="5">
        <f t="shared" si="2"/>
        <v>0.00550906216323537</v>
      </c>
      <c r="L2342" s="31">
        <f>VLOOKUP(A2342,ENERGY!$A$2:$F$2692,6,0)</f>
        <v>0</v>
      </c>
      <c r="M2342" s="31">
        <f t="shared" si="3"/>
        <v>0</v>
      </c>
      <c r="N2342" s="32">
        <f>VLOOKUP(A2342,'HUMAN RESOURCES'!$A$2:$M$2692,5,0)</f>
        <v>0</v>
      </c>
      <c r="O2342" s="32">
        <f>VLOOKUP(A2342,'HUMAN RESOURCES'!$A$2:$M$2692,6,0)</f>
        <v>0</v>
      </c>
      <c r="P2342" s="31">
        <f>VLOOKUP(A2342,'HUMAN RESOURCES'!$A$2:$M$2692,7,0)</f>
        <v>82</v>
      </c>
      <c r="Q2342" s="5">
        <f>VLOOKUP(A2342,'HUMAN RESOURCES'!$A$2:$M$2692,8,0)</f>
        <v>77</v>
      </c>
      <c r="R2342" s="5">
        <f>VLOOKUP(A2342,'HUMAN RESOURCES'!$A$2:$M$2692,9,0)</f>
        <v>0.184</v>
      </c>
      <c r="S2342" s="5">
        <f>VLOOKUP(A2342,'HUMAN RESOURCES'!$A$2:$M$2692,10,0)</f>
        <v>0.643</v>
      </c>
      <c r="T2342" s="5">
        <f>VLOOKUP(A2342,'HUMAN RESOURCES'!$A$2:$M$2692,11,0)</f>
        <v>0.173</v>
      </c>
      <c r="U2342" s="5">
        <f>VLOOKUP(A2342,'HUMAN RESOURCES'!$A$2:$M$2692,12,0)</f>
        <v>8872109</v>
      </c>
      <c r="V2342" s="35">
        <f>VLOOKUP(A2342,'HUMAN RESOURCES'!$A$2:$M$2692,13,0)</f>
        <v>0.84</v>
      </c>
      <c r="W2342" s="38">
        <f>VLOOKUP(A2342,TOURISM!$A$2:$F$2692,5,0)</f>
        <v>4825000000</v>
      </c>
      <c r="X2342" s="39">
        <f>VLOOKUP(A2342,TOURISM!$A$2:$F$2692,6,0)</f>
        <v>8959000000</v>
      </c>
      <c r="Y2342" s="43">
        <f t="shared" si="4"/>
        <v>-1.19647577092511</v>
      </c>
      <c r="Z2342" s="35">
        <f>VLOOKUP(A2342,BUSINESS!$A$2:$J$2692,5,0)</f>
        <v>0</v>
      </c>
      <c r="AA2342" s="5">
        <f>VLOOKUP(A2342,BUSINESS!$A$2:$J$2692,6,0)</f>
        <v>0</v>
      </c>
      <c r="AB2342" s="5">
        <f>VLOOKUP(A2342,BUSINESS!$A$2:$J$2692,7,0)</f>
        <v>0</v>
      </c>
      <c r="AC2342" s="5">
        <f>VLOOKUP(A2342,BUSINESS!$A$2:$J$2692,8,0)</f>
        <v>0</v>
      </c>
      <c r="AD2342" s="35">
        <f>VLOOKUP(A2342,BUSINESS!$A$2:$J$2692,9,0)</f>
        <v>0.457</v>
      </c>
      <c r="AE2342" s="35">
        <f>VLOOKUP(A2342,BUSINESS!$A$2:$J$2692,10,0)</f>
        <v>0.718</v>
      </c>
    </row>
    <row r="2343" customHeight="1" spans="1:31">
      <c r="A2343" s="22" t="str">
        <f t="shared" si="0"/>
        <v>Sweden-Europe2001</v>
      </c>
      <c r="B2343" s="22" t="s">
        <v>250</v>
      </c>
      <c r="C2343" s="22" t="s">
        <v>67</v>
      </c>
      <c r="D2343" s="23">
        <v>2001</v>
      </c>
      <c r="E2343" s="25">
        <v>227000000000</v>
      </c>
      <c r="F2343" s="24">
        <f t="shared" si="1"/>
        <v>25517.2010665516</v>
      </c>
      <c r="G2343" s="26">
        <v>0.089</v>
      </c>
      <c r="H2343" s="27">
        <v>2268</v>
      </c>
      <c r="I2343" s="26">
        <v>0.056</v>
      </c>
      <c r="J2343" s="5">
        <f>VLOOKUP(A2343,ENERGY!$A$2:$F$2692,5,0)</f>
        <v>49045</v>
      </c>
      <c r="K2343" s="5">
        <f t="shared" si="2"/>
        <v>0.00551317676788115</v>
      </c>
      <c r="L2343" s="31">
        <f>VLOOKUP(A2343,ENERGY!$A$2:$F$2692,6,0)</f>
        <v>0</v>
      </c>
      <c r="M2343" s="31">
        <f t="shared" si="3"/>
        <v>0</v>
      </c>
      <c r="N2343" s="32">
        <f>VLOOKUP(A2343,'HUMAN RESOURCES'!$A$2:$M$2692,5,0)</f>
        <v>0</v>
      </c>
      <c r="O2343" s="32">
        <f>VLOOKUP(A2343,'HUMAN RESOURCES'!$A$2:$M$2692,6,0)</f>
        <v>0</v>
      </c>
      <c r="P2343" s="31">
        <f>VLOOKUP(A2343,'HUMAN RESOURCES'!$A$2:$M$2692,7,0)</f>
        <v>82</v>
      </c>
      <c r="Q2343" s="5">
        <f>VLOOKUP(A2343,'HUMAN RESOURCES'!$A$2:$M$2692,8,0)</f>
        <v>78</v>
      </c>
      <c r="R2343" s="5">
        <f>VLOOKUP(A2343,'HUMAN RESOURCES'!$A$2:$M$2692,9,0)</f>
        <v>0.183</v>
      </c>
      <c r="S2343" s="5">
        <f>VLOOKUP(A2343,'HUMAN RESOURCES'!$A$2:$M$2692,10,0)</f>
        <v>0.645</v>
      </c>
      <c r="T2343" s="5">
        <f>VLOOKUP(A2343,'HUMAN RESOURCES'!$A$2:$M$2692,11,0)</f>
        <v>0.172</v>
      </c>
      <c r="U2343" s="5">
        <f>VLOOKUP(A2343,'HUMAN RESOURCES'!$A$2:$M$2692,12,0)</f>
        <v>8895960</v>
      </c>
      <c r="V2343" s="35">
        <f>VLOOKUP(A2343,'HUMAN RESOURCES'!$A$2:$M$2692,13,0)</f>
        <v>0.841</v>
      </c>
      <c r="W2343" s="38">
        <f>VLOOKUP(A2343,TOURISM!$A$2:$F$2692,5,0)</f>
        <v>5200000000</v>
      </c>
      <c r="X2343" s="39">
        <f>VLOOKUP(A2343,TOURISM!$A$2:$F$2692,6,0)</f>
        <v>7916000000</v>
      </c>
      <c r="Y2343" s="43">
        <f t="shared" si="4"/>
        <v>-1.01593625498008</v>
      </c>
      <c r="Z2343" s="35">
        <f>VLOOKUP(A2343,BUSINESS!$A$2:$J$2692,5,0)</f>
        <v>0</v>
      </c>
      <c r="AA2343" s="5">
        <f>VLOOKUP(A2343,BUSINESS!$A$2:$J$2692,6,0)</f>
        <v>0</v>
      </c>
      <c r="AB2343" s="5">
        <f>VLOOKUP(A2343,BUSINESS!$A$2:$J$2692,7,0)</f>
        <v>0</v>
      </c>
      <c r="AC2343" s="5">
        <f>VLOOKUP(A2343,BUSINESS!$A$2:$J$2692,8,0)</f>
        <v>0</v>
      </c>
      <c r="AD2343" s="35">
        <f>VLOOKUP(A2343,BUSINESS!$A$2:$J$2692,9,0)</f>
        <v>0.518</v>
      </c>
      <c r="AE2343" s="35">
        <f>VLOOKUP(A2343,BUSINESS!$A$2:$J$2692,10,0)</f>
        <v>0.808</v>
      </c>
    </row>
    <row r="2344" customHeight="1" spans="1:31">
      <c r="A2344" s="22" t="str">
        <f t="shared" si="0"/>
        <v>Sweden-Europe2002</v>
      </c>
      <c r="B2344" s="22" t="s">
        <v>250</v>
      </c>
      <c r="C2344" s="22" t="s">
        <v>67</v>
      </c>
      <c r="D2344" s="23">
        <v>2002</v>
      </c>
      <c r="E2344" s="25">
        <v>251000000000</v>
      </c>
      <c r="F2344" s="24">
        <f t="shared" si="1"/>
        <v>28123.3816450453</v>
      </c>
      <c r="G2344" s="26">
        <v>0.092</v>
      </c>
      <c r="H2344" s="27">
        <v>2599</v>
      </c>
      <c r="I2344" s="26">
        <v>0.056</v>
      </c>
      <c r="J2344" s="5">
        <f>VLOOKUP(A2344,ENERGY!$A$2:$F$2692,5,0)</f>
        <v>51315</v>
      </c>
      <c r="K2344" s="5">
        <f t="shared" si="2"/>
        <v>0.00574960688890637</v>
      </c>
      <c r="L2344" s="31">
        <f>VLOOKUP(A2344,ENERGY!$A$2:$F$2692,6,0)</f>
        <v>52515</v>
      </c>
      <c r="M2344" s="31">
        <f t="shared" si="3"/>
        <v>0.00588406130314563</v>
      </c>
      <c r="N2344" s="32">
        <f>VLOOKUP(A2344,'HUMAN RESOURCES'!$A$2:$M$2692,5,0)</f>
        <v>0</v>
      </c>
      <c r="O2344" s="32">
        <f>VLOOKUP(A2344,'HUMAN RESOURCES'!$A$2:$M$2692,6,0)</f>
        <v>0</v>
      </c>
      <c r="P2344" s="31">
        <f>VLOOKUP(A2344,'HUMAN RESOURCES'!$A$2:$M$2692,7,0)</f>
        <v>82</v>
      </c>
      <c r="Q2344" s="5">
        <f>VLOOKUP(A2344,'HUMAN RESOURCES'!$A$2:$M$2692,8,0)</f>
        <v>78</v>
      </c>
      <c r="R2344" s="5">
        <f>VLOOKUP(A2344,'HUMAN RESOURCES'!$A$2:$M$2692,9,0)</f>
        <v>0.181</v>
      </c>
      <c r="S2344" s="5">
        <f>VLOOKUP(A2344,'HUMAN RESOURCES'!$A$2:$M$2692,10,0)</f>
        <v>0.647</v>
      </c>
      <c r="T2344" s="5">
        <f>VLOOKUP(A2344,'HUMAN RESOURCES'!$A$2:$M$2692,11,0)</f>
        <v>0.172</v>
      </c>
      <c r="U2344" s="5">
        <f>VLOOKUP(A2344,'HUMAN RESOURCES'!$A$2:$M$2692,12,0)</f>
        <v>8924958</v>
      </c>
      <c r="V2344" s="35">
        <f>VLOOKUP(A2344,'HUMAN RESOURCES'!$A$2:$M$2692,13,0)</f>
        <v>0.841</v>
      </c>
      <c r="W2344" s="38">
        <f>VLOOKUP(A2344,TOURISM!$A$2:$F$2692,5,0)</f>
        <v>5671000000</v>
      </c>
      <c r="X2344" s="39">
        <f>VLOOKUP(A2344,TOURISM!$A$2:$F$2692,6,0)</f>
        <v>8221000000</v>
      </c>
      <c r="Y2344" s="43">
        <f t="shared" si="4"/>
        <v>-0.897460317460318</v>
      </c>
      <c r="Z2344" s="35">
        <f>VLOOKUP(A2344,BUSINESS!$A$2:$J$2692,5,0)</f>
        <v>0</v>
      </c>
      <c r="AA2344" s="5">
        <f>VLOOKUP(A2344,BUSINESS!$A$2:$J$2692,6,0)</f>
        <v>0</v>
      </c>
      <c r="AB2344" s="5">
        <f>VLOOKUP(A2344,BUSINESS!$A$2:$J$2692,7,0)</f>
        <v>0</v>
      </c>
      <c r="AC2344" s="5">
        <f>VLOOKUP(A2344,BUSINESS!$A$2:$J$2692,8,0)</f>
        <v>0</v>
      </c>
      <c r="AD2344" s="35">
        <f>VLOOKUP(A2344,BUSINESS!$A$2:$J$2692,9,0)</f>
        <v>0.706</v>
      </c>
      <c r="AE2344" s="35">
        <f>VLOOKUP(A2344,BUSINESS!$A$2:$J$2692,10,0)</f>
        <v>0.892</v>
      </c>
    </row>
    <row r="2345" customHeight="1" spans="1:31">
      <c r="A2345" s="22" t="str">
        <f t="shared" si="0"/>
        <v>Sweden-Europe2003</v>
      </c>
      <c r="B2345" s="22" t="s">
        <v>250</v>
      </c>
      <c r="C2345" s="22" t="s">
        <v>67</v>
      </c>
      <c r="D2345" s="23">
        <v>2003</v>
      </c>
      <c r="E2345" s="25">
        <v>315000000000</v>
      </c>
      <c r="F2345" s="24">
        <f t="shared" si="1"/>
        <v>35163.2002262947</v>
      </c>
      <c r="G2345" s="26">
        <v>0.093</v>
      </c>
      <c r="H2345" s="27">
        <v>3277</v>
      </c>
      <c r="I2345" s="26">
        <v>0.048</v>
      </c>
      <c r="J2345" s="5">
        <f>VLOOKUP(A2345,ENERGY!$A$2:$F$2692,5,0)</f>
        <v>45407</v>
      </c>
      <c r="K2345" s="5">
        <f t="shared" si="2"/>
        <v>0.00506874740531862</v>
      </c>
      <c r="L2345" s="31">
        <f>VLOOKUP(A2345,ENERGY!$A$2:$F$2692,6,0)</f>
        <v>43744</v>
      </c>
      <c r="M2345" s="31">
        <f t="shared" si="3"/>
        <v>0.0048831080339652</v>
      </c>
      <c r="N2345" s="32">
        <f>VLOOKUP(A2345,'HUMAN RESOURCES'!$A$2:$M$2692,5,0)</f>
        <v>0</v>
      </c>
      <c r="O2345" s="32">
        <f>VLOOKUP(A2345,'HUMAN RESOURCES'!$A$2:$M$2692,6,0)</f>
        <v>0.012</v>
      </c>
      <c r="P2345" s="31">
        <f>VLOOKUP(A2345,'HUMAN RESOURCES'!$A$2:$M$2692,7,0)</f>
        <v>82</v>
      </c>
      <c r="Q2345" s="5">
        <f>VLOOKUP(A2345,'HUMAN RESOURCES'!$A$2:$M$2692,8,0)</f>
        <v>78</v>
      </c>
      <c r="R2345" s="5">
        <f>VLOOKUP(A2345,'HUMAN RESOURCES'!$A$2:$M$2692,9,0)</f>
        <v>0.179</v>
      </c>
      <c r="S2345" s="5">
        <f>VLOOKUP(A2345,'HUMAN RESOURCES'!$A$2:$M$2692,10,0)</f>
        <v>0.649</v>
      </c>
      <c r="T2345" s="5">
        <f>VLOOKUP(A2345,'HUMAN RESOURCES'!$A$2:$M$2692,11,0)</f>
        <v>0.172</v>
      </c>
      <c r="U2345" s="5">
        <f>VLOOKUP(A2345,'HUMAN RESOURCES'!$A$2:$M$2692,12,0)</f>
        <v>8958229</v>
      </c>
      <c r="V2345" s="35">
        <f>VLOOKUP(A2345,'HUMAN RESOURCES'!$A$2:$M$2692,13,0)</f>
        <v>0.842</v>
      </c>
      <c r="W2345" s="38">
        <f>VLOOKUP(A2345,TOURISM!$A$2:$F$2692,5,0)</f>
        <v>6548000000</v>
      </c>
      <c r="X2345" s="39">
        <f>VLOOKUP(A2345,TOURISM!$A$2:$F$2692,6,0)</f>
        <v>9375000000</v>
      </c>
      <c r="Y2345" s="43">
        <f t="shared" si="4"/>
        <v>-0.939779005524862</v>
      </c>
      <c r="Z2345" s="35">
        <f>VLOOKUP(A2345,BUSINESS!$A$2:$J$2692,5,0)</f>
        <v>0</v>
      </c>
      <c r="AA2345" s="5">
        <f>VLOOKUP(A2345,BUSINESS!$A$2:$J$2692,6,0)</f>
        <v>16</v>
      </c>
      <c r="AB2345" s="5">
        <f>VLOOKUP(A2345,BUSINESS!$A$2:$J$2692,7,0)</f>
        <v>0</v>
      </c>
      <c r="AC2345" s="5">
        <f>VLOOKUP(A2345,BUSINESS!$A$2:$J$2692,8,0)</f>
        <v>0</v>
      </c>
      <c r="AD2345" s="35">
        <f>VLOOKUP(A2345,BUSINESS!$A$2:$J$2692,9,0)</f>
        <v>0.791</v>
      </c>
      <c r="AE2345" s="35">
        <f>VLOOKUP(A2345,BUSINESS!$A$2:$J$2692,10,0)</f>
        <v>0.984</v>
      </c>
    </row>
    <row r="2346" customHeight="1" spans="1:31">
      <c r="A2346" s="22" t="str">
        <f t="shared" si="0"/>
        <v>Sweden-Europe2004</v>
      </c>
      <c r="B2346" s="22" t="s">
        <v>250</v>
      </c>
      <c r="C2346" s="22" t="s">
        <v>67</v>
      </c>
      <c r="D2346" s="23">
        <v>2004</v>
      </c>
      <c r="E2346" s="25">
        <v>362000000000</v>
      </c>
      <c r="F2346" s="24">
        <f t="shared" si="1"/>
        <v>40251.1538571447</v>
      </c>
      <c r="G2346" s="26">
        <v>0.091</v>
      </c>
      <c r="H2346" s="27">
        <v>3666</v>
      </c>
      <c r="I2346" s="26">
        <v>0.04</v>
      </c>
      <c r="J2346" s="5">
        <f>VLOOKUP(A2346,ENERGY!$A$2:$F$2692,5,0)</f>
        <v>49601</v>
      </c>
      <c r="K2346" s="5">
        <f t="shared" si="2"/>
        <v>0.0055151864156581</v>
      </c>
      <c r="L2346" s="31">
        <f>VLOOKUP(A2346,ENERGY!$A$2:$F$2692,6,0)</f>
        <v>49105</v>
      </c>
      <c r="M2346" s="31">
        <f t="shared" si="3"/>
        <v>0.00546003566341185</v>
      </c>
      <c r="N2346" s="32">
        <f>VLOOKUP(A2346,'HUMAN RESOURCES'!$A$2:$M$2692,5,0)</f>
        <v>0</v>
      </c>
      <c r="O2346" s="32">
        <f>VLOOKUP(A2346,'HUMAN RESOURCES'!$A$2:$M$2692,6,0)</f>
        <v>0.011</v>
      </c>
      <c r="P2346" s="31">
        <f>VLOOKUP(A2346,'HUMAN RESOURCES'!$A$2:$M$2692,7,0)</f>
        <v>83</v>
      </c>
      <c r="Q2346" s="5">
        <f>VLOOKUP(A2346,'HUMAN RESOURCES'!$A$2:$M$2692,8,0)</f>
        <v>78</v>
      </c>
      <c r="R2346" s="5">
        <f>VLOOKUP(A2346,'HUMAN RESOURCES'!$A$2:$M$2692,9,0)</f>
        <v>0.176</v>
      </c>
      <c r="S2346" s="5">
        <f>VLOOKUP(A2346,'HUMAN RESOURCES'!$A$2:$M$2692,10,0)</f>
        <v>0.651</v>
      </c>
      <c r="T2346" s="5">
        <f>VLOOKUP(A2346,'HUMAN RESOURCES'!$A$2:$M$2692,11,0)</f>
        <v>0.172</v>
      </c>
      <c r="U2346" s="5">
        <f>VLOOKUP(A2346,'HUMAN RESOURCES'!$A$2:$M$2692,12,0)</f>
        <v>8993531</v>
      </c>
      <c r="V2346" s="35">
        <f>VLOOKUP(A2346,'HUMAN RESOURCES'!$A$2:$M$2692,13,0)</f>
        <v>0.843</v>
      </c>
      <c r="W2346" s="38">
        <f>VLOOKUP(A2346,TOURISM!$A$2:$F$2692,5,0)</f>
        <v>7686000000</v>
      </c>
      <c r="X2346" s="39">
        <f>VLOOKUP(A2346,TOURISM!$A$2:$F$2692,6,0)</f>
        <v>11088000000</v>
      </c>
      <c r="Y2346" s="43">
        <f t="shared" si="4"/>
        <v>-0.981401617250674</v>
      </c>
      <c r="Z2346" s="35">
        <f>VLOOKUP(A2346,BUSINESS!$A$2:$J$2692,5,0)</f>
        <v>0</v>
      </c>
      <c r="AA2346" s="5">
        <f>VLOOKUP(A2346,BUSINESS!$A$2:$J$2692,6,0)</f>
        <v>16</v>
      </c>
      <c r="AB2346" s="5">
        <f>VLOOKUP(A2346,BUSINESS!$A$2:$J$2692,7,0)</f>
        <v>0</v>
      </c>
      <c r="AC2346" s="5">
        <f>VLOOKUP(A2346,BUSINESS!$A$2:$J$2692,8,0)</f>
        <v>0</v>
      </c>
      <c r="AD2346" s="35">
        <f>VLOOKUP(A2346,BUSINESS!$A$2:$J$2692,9,0)</f>
        <v>0.839</v>
      </c>
      <c r="AE2346" s="35">
        <f>VLOOKUP(A2346,BUSINESS!$A$2:$J$2692,10,0)</f>
        <v>0.978</v>
      </c>
    </row>
    <row r="2347" customHeight="1" spans="1:31">
      <c r="A2347" s="22" t="str">
        <f t="shared" si="0"/>
        <v>Sweden-Europe2005</v>
      </c>
      <c r="B2347" s="22" t="s">
        <v>250</v>
      </c>
      <c r="C2347" s="22" t="s">
        <v>67</v>
      </c>
      <c r="D2347" s="23">
        <v>2005</v>
      </c>
      <c r="E2347" s="25">
        <v>371000000000</v>
      </c>
      <c r="F2347" s="24">
        <f t="shared" si="1"/>
        <v>41087.2187518965</v>
      </c>
      <c r="G2347" s="26">
        <v>0.091</v>
      </c>
      <c r="H2347" s="27">
        <v>3726</v>
      </c>
      <c r="I2347" s="26">
        <v>0.033</v>
      </c>
      <c r="J2347" s="5">
        <f>VLOOKUP(A2347,ENERGY!$A$2:$F$2692,5,0)</f>
        <v>52588</v>
      </c>
      <c r="K2347" s="5">
        <f t="shared" si="2"/>
        <v>0.00582397482405589</v>
      </c>
      <c r="L2347" s="31">
        <f>VLOOKUP(A2347,ENERGY!$A$2:$F$2692,6,0)</f>
        <v>54521</v>
      </c>
      <c r="M2347" s="31">
        <f t="shared" si="3"/>
        <v>0.0060380492010031</v>
      </c>
      <c r="N2347" s="32">
        <f>VLOOKUP(A2347,'HUMAN RESOURCES'!$A$2:$M$2692,5,0)</f>
        <v>0.011</v>
      </c>
      <c r="O2347" s="32">
        <f>VLOOKUP(A2347,'HUMAN RESOURCES'!$A$2:$M$2692,6,0)</f>
        <v>0.005</v>
      </c>
      <c r="P2347" s="31">
        <f>VLOOKUP(A2347,'HUMAN RESOURCES'!$A$2:$M$2692,7,0)</f>
        <v>83</v>
      </c>
      <c r="Q2347" s="5">
        <f>VLOOKUP(A2347,'HUMAN RESOURCES'!$A$2:$M$2692,8,0)</f>
        <v>78</v>
      </c>
      <c r="R2347" s="5">
        <f>VLOOKUP(A2347,'HUMAN RESOURCES'!$A$2:$M$2692,9,0)</f>
        <v>0.174</v>
      </c>
      <c r="S2347" s="5">
        <f>VLOOKUP(A2347,'HUMAN RESOURCES'!$A$2:$M$2692,10,0)</f>
        <v>0.653</v>
      </c>
      <c r="T2347" s="5">
        <f>VLOOKUP(A2347,'HUMAN RESOURCES'!$A$2:$M$2692,11,0)</f>
        <v>0.173</v>
      </c>
      <c r="U2347" s="5">
        <f>VLOOKUP(A2347,'HUMAN RESOURCES'!$A$2:$M$2692,12,0)</f>
        <v>9029572</v>
      </c>
      <c r="V2347" s="35">
        <f>VLOOKUP(A2347,'HUMAN RESOURCES'!$A$2:$M$2692,13,0)</f>
        <v>0.843</v>
      </c>
      <c r="W2347" s="38">
        <f>VLOOKUP(A2347,TOURISM!$A$2:$F$2692,5,0)</f>
        <v>7739000000</v>
      </c>
      <c r="X2347" s="39">
        <f>VLOOKUP(A2347,TOURISM!$A$2:$F$2692,6,0)</f>
        <v>11380000000</v>
      </c>
      <c r="Y2347" s="43">
        <f t="shared" si="4"/>
        <v>-0.418295739348371</v>
      </c>
      <c r="Z2347" s="35">
        <f>VLOOKUP(A2347,BUSINESS!$A$2:$J$2692,5,0)</f>
        <v>0.541</v>
      </c>
      <c r="AA2347" s="5">
        <f>VLOOKUP(A2347,BUSINESS!$A$2:$J$2692,6,0)</f>
        <v>16</v>
      </c>
      <c r="AB2347" s="5">
        <f>VLOOKUP(A2347,BUSINESS!$A$2:$J$2692,7,0)</f>
        <v>0</v>
      </c>
      <c r="AC2347" s="5">
        <f>VLOOKUP(A2347,BUSINESS!$A$2:$J$2692,8,0)</f>
        <v>122</v>
      </c>
      <c r="AD2347" s="35">
        <f>VLOOKUP(A2347,BUSINESS!$A$2:$J$2692,9,0)</f>
        <v>0.848</v>
      </c>
      <c r="AE2347" s="35">
        <f>VLOOKUP(A2347,BUSINESS!$A$2:$J$2692,10,0)</f>
        <v>1.008</v>
      </c>
    </row>
    <row r="2348" customHeight="1" spans="1:31">
      <c r="A2348" s="22" t="str">
        <f t="shared" si="0"/>
        <v>Sweden-Europe2006</v>
      </c>
      <c r="B2348" s="22" t="s">
        <v>250</v>
      </c>
      <c r="C2348" s="22" t="s">
        <v>67</v>
      </c>
      <c r="D2348" s="23">
        <v>2006</v>
      </c>
      <c r="E2348" s="25">
        <v>399000000000</v>
      </c>
      <c r="F2348" s="24">
        <f t="shared" si="1"/>
        <v>43940.2874619859</v>
      </c>
      <c r="G2348" s="26">
        <v>0.089</v>
      </c>
      <c r="H2348" s="27">
        <v>3947</v>
      </c>
      <c r="J2348" s="5">
        <f>VLOOKUP(A2348,ENERGY!$A$2:$F$2692,5,0)</f>
        <v>50532</v>
      </c>
      <c r="K2348" s="5">
        <f t="shared" si="2"/>
        <v>0.00556488873691496</v>
      </c>
      <c r="L2348" s="31">
        <f>VLOOKUP(A2348,ENERGY!$A$2:$F$2692,6,0)</f>
        <v>51129</v>
      </c>
      <c r="M2348" s="31">
        <f t="shared" si="3"/>
        <v>0.00563063397905733</v>
      </c>
      <c r="N2348" s="32">
        <f>VLOOKUP(A2348,'HUMAN RESOURCES'!$A$2:$M$2692,5,0)</f>
        <v>0.011</v>
      </c>
      <c r="O2348" s="32">
        <f>VLOOKUP(A2348,'HUMAN RESOURCES'!$A$2:$M$2692,6,0)</f>
        <v>0.005</v>
      </c>
      <c r="P2348" s="31">
        <f>VLOOKUP(A2348,'HUMAN RESOURCES'!$A$2:$M$2692,7,0)</f>
        <v>83</v>
      </c>
      <c r="Q2348" s="5">
        <f>VLOOKUP(A2348,'HUMAN RESOURCES'!$A$2:$M$2692,8,0)</f>
        <v>79</v>
      </c>
      <c r="R2348" s="5">
        <f>VLOOKUP(A2348,'HUMAN RESOURCES'!$A$2:$M$2692,9,0)</f>
        <v>0.172</v>
      </c>
      <c r="S2348" s="5">
        <f>VLOOKUP(A2348,'HUMAN RESOURCES'!$A$2:$M$2692,10,0)</f>
        <v>0.655</v>
      </c>
      <c r="T2348" s="5">
        <f>VLOOKUP(A2348,'HUMAN RESOURCES'!$A$2:$M$2692,11,0)</f>
        <v>0.174</v>
      </c>
      <c r="U2348" s="5">
        <f>VLOOKUP(A2348,'HUMAN RESOURCES'!$A$2:$M$2692,12,0)</f>
        <v>9080505</v>
      </c>
      <c r="V2348" s="35">
        <f>VLOOKUP(A2348,'HUMAN RESOURCES'!$A$2:$M$2692,13,0)</f>
        <v>0.844</v>
      </c>
      <c r="W2348" s="38">
        <f>VLOOKUP(A2348,TOURISM!$A$2:$F$2692,5,0)</f>
        <v>10016000000</v>
      </c>
      <c r="X2348" s="39">
        <f>VLOOKUP(A2348,TOURISM!$A$2:$F$2692,6,0)</f>
        <v>11685000000</v>
      </c>
      <c r="Y2348" s="43">
        <f t="shared" si="4"/>
        <v>-0.448596112311015</v>
      </c>
      <c r="Z2348" s="35">
        <f>VLOOKUP(A2348,BUSINESS!$A$2:$J$2692,5,0)</f>
        <v>0.541</v>
      </c>
      <c r="AA2348" s="5">
        <f>VLOOKUP(A2348,BUSINESS!$A$2:$J$2692,6,0)</f>
        <v>16</v>
      </c>
      <c r="AB2348" s="5">
        <f>VLOOKUP(A2348,BUSINESS!$A$2:$J$2692,7,0)</f>
        <v>0</v>
      </c>
      <c r="AC2348" s="5">
        <f>VLOOKUP(A2348,BUSINESS!$A$2:$J$2692,8,0)</f>
        <v>122</v>
      </c>
      <c r="AD2348" s="35">
        <f>VLOOKUP(A2348,BUSINESS!$A$2:$J$2692,9,0)</f>
        <v>0.878</v>
      </c>
      <c r="AE2348" s="35">
        <f>VLOOKUP(A2348,BUSINESS!$A$2:$J$2692,10,0)</f>
        <v>1.057</v>
      </c>
    </row>
    <row r="2349" customHeight="1" spans="1:31">
      <c r="A2349" s="22" t="str">
        <f t="shared" si="0"/>
        <v>Sweden-Europe2007</v>
      </c>
      <c r="B2349" s="22" t="s">
        <v>250</v>
      </c>
      <c r="C2349" s="22" t="s">
        <v>67</v>
      </c>
      <c r="D2349" s="23">
        <v>2007</v>
      </c>
      <c r="E2349" s="25">
        <v>463000000000</v>
      </c>
      <c r="F2349" s="24">
        <f t="shared" si="1"/>
        <v>50611.646669054</v>
      </c>
      <c r="G2349" s="26">
        <v>0.089</v>
      </c>
      <c r="H2349" s="27">
        <v>4526</v>
      </c>
      <c r="J2349" s="5">
        <f>VLOOKUP(A2349,ENERGY!$A$2:$F$2692,5,0)</f>
        <v>50060</v>
      </c>
      <c r="K2349" s="5">
        <f t="shared" si="2"/>
        <v>0.00547217933531932</v>
      </c>
      <c r="L2349" s="31">
        <f>VLOOKUP(A2349,ENERGY!$A$2:$F$2692,6,0)</f>
        <v>48060</v>
      </c>
      <c r="M2349" s="31">
        <f t="shared" si="3"/>
        <v>0.0052535545116949</v>
      </c>
      <c r="N2349" s="32">
        <f>VLOOKUP(A2349,'HUMAN RESOURCES'!$A$2:$M$2692,5,0)</f>
        <v>0.012</v>
      </c>
      <c r="O2349" s="32">
        <f>VLOOKUP(A2349,'HUMAN RESOURCES'!$A$2:$M$2692,6,0)</f>
        <v>0</v>
      </c>
      <c r="P2349" s="31">
        <f>VLOOKUP(A2349,'HUMAN RESOURCES'!$A$2:$M$2692,7,0)</f>
        <v>83</v>
      </c>
      <c r="Q2349" s="5">
        <f>VLOOKUP(A2349,'HUMAN RESOURCES'!$A$2:$M$2692,8,0)</f>
        <v>79</v>
      </c>
      <c r="R2349" s="5">
        <f>VLOOKUP(A2349,'HUMAN RESOURCES'!$A$2:$M$2692,9,0)</f>
        <v>0.169</v>
      </c>
      <c r="S2349" s="5">
        <f>VLOOKUP(A2349,'HUMAN RESOURCES'!$A$2:$M$2692,10,0)</f>
        <v>0.656</v>
      </c>
      <c r="T2349" s="5">
        <f>VLOOKUP(A2349,'HUMAN RESOURCES'!$A$2:$M$2692,11,0)</f>
        <v>0.175</v>
      </c>
      <c r="U2349" s="5">
        <f>VLOOKUP(A2349,'HUMAN RESOURCES'!$A$2:$M$2692,12,0)</f>
        <v>9148092</v>
      </c>
      <c r="V2349" s="35">
        <f>VLOOKUP(A2349,'HUMAN RESOURCES'!$A$2:$M$2692,13,0)</f>
        <v>0.846</v>
      </c>
      <c r="W2349" s="38">
        <f>VLOOKUP(A2349,TOURISM!$A$2:$F$2692,5,0)</f>
        <v>12259000000</v>
      </c>
      <c r="X2349" s="39">
        <f>VLOOKUP(A2349,TOURISM!$A$2:$F$2692,6,0)</f>
        <v>14336000000</v>
      </c>
      <c r="Y2349" s="43">
        <f t="shared" si="4"/>
        <v>-0.696913580246914</v>
      </c>
      <c r="Z2349" s="35">
        <f>VLOOKUP(A2349,BUSINESS!$A$2:$J$2692,5,0)</f>
        <v>0.537</v>
      </c>
      <c r="AA2349" s="5">
        <f>VLOOKUP(A2349,BUSINESS!$A$2:$J$2692,6,0)</f>
        <v>16</v>
      </c>
      <c r="AB2349" s="5">
        <f>VLOOKUP(A2349,BUSINESS!$A$2:$J$2692,7,0)</f>
        <v>0</v>
      </c>
      <c r="AC2349" s="5">
        <f>VLOOKUP(A2349,BUSINESS!$A$2:$J$2692,8,0)</f>
        <v>122</v>
      </c>
      <c r="AD2349" s="35">
        <f>VLOOKUP(A2349,BUSINESS!$A$2:$J$2692,9,0)</f>
        <v>0.82</v>
      </c>
      <c r="AE2349" s="35">
        <f>VLOOKUP(A2349,BUSINESS!$A$2:$J$2692,10,0)</f>
        <v>1.105</v>
      </c>
    </row>
    <row r="2350" customHeight="1" spans="1:31">
      <c r="A2350" s="22" t="str">
        <f t="shared" si="0"/>
        <v>Sweden-Europe2008</v>
      </c>
      <c r="B2350" s="22" t="s">
        <v>250</v>
      </c>
      <c r="C2350" s="22" t="s">
        <v>67</v>
      </c>
      <c r="D2350" s="23">
        <v>2008</v>
      </c>
      <c r="E2350" s="25">
        <v>486000000000</v>
      </c>
      <c r="F2350" s="24">
        <f t="shared" si="1"/>
        <v>52713.5721287075</v>
      </c>
      <c r="G2350" s="26">
        <v>0.092</v>
      </c>
      <c r="H2350" s="27">
        <v>4886</v>
      </c>
      <c r="J2350" s="5">
        <f>VLOOKUP(A2350,ENERGY!$A$2:$F$2692,5,0)</f>
        <v>51784</v>
      </c>
      <c r="K2350" s="5">
        <f t="shared" si="2"/>
        <v>0.00561670703521191</v>
      </c>
      <c r="L2350" s="31">
        <f>VLOOKUP(A2350,ENERGY!$A$2:$F$2692,6,0)</f>
        <v>57425</v>
      </c>
      <c r="M2350" s="31">
        <f t="shared" si="3"/>
        <v>0.00622855324998153</v>
      </c>
      <c r="N2350" s="32">
        <f>VLOOKUP(A2350,'HUMAN RESOURCES'!$A$2:$M$2692,5,0)</f>
        <v>0.013</v>
      </c>
      <c r="O2350" s="32">
        <f>VLOOKUP(A2350,'HUMAN RESOURCES'!$A$2:$M$2692,6,0)</f>
        <v>0.015</v>
      </c>
      <c r="P2350" s="31">
        <f>VLOOKUP(A2350,'HUMAN RESOURCES'!$A$2:$M$2692,7,0)</f>
        <v>83</v>
      </c>
      <c r="Q2350" s="5">
        <f>VLOOKUP(A2350,'HUMAN RESOURCES'!$A$2:$M$2692,8,0)</f>
        <v>79</v>
      </c>
      <c r="R2350" s="5">
        <f>VLOOKUP(A2350,'HUMAN RESOURCES'!$A$2:$M$2692,9,0)</f>
        <v>0.167</v>
      </c>
      <c r="S2350" s="5">
        <f>VLOOKUP(A2350,'HUMAN RESOURCES'!$A$2:$M$2692,10,0)</f>
        <v>0.656</v>
      </c>
      <c r="T2350" s="5">
        <f>VLOOKUP(A2350,'HUMAN RESOURCES'!$A$2:$M$2692,11,0)</f>
        <v>0.177</v>
      </c>
      <c r="U2350" s="5">
        <f>VLOOKUP(A2350,'HUMAN RESOURCES'!$A$2:$M$2692,12,0)</f>
        <v>9219637</v>
      </c>
      <c r="V2350" s="35">
        <f>VLOOKUP(A2350,'HUMAN RESOURCES'!$A$2:$M$2692,13,0)</f>
        <v>0.847</v>
      </c>
      <c r="W2350" s="38">
        <f>VLOOKUP(A2350,TOURISM!$A$2:$F$2692,5,0)</f>
        <v>12060000000</v>
      </c>
      <c r="X2350" s="39">
        <f>VLOOKUP(A2350,TOURISM!$A$2:$F$2692,6,0)</f>
        <v>15447000000</v>
      </c>
      <c r="Y2350" s="43">
        <f t="shared" si="4"/>
        <v>-0.662807881773399</v>
      </c>
      <c r="Z2350" s="35">
        <f>VLOOKUP(A2350,BUSINESS!$A$2:$J$2692,5,0)</f>
        <v>0.537</v>
      </c>
      <c r="AA2350" s="5">
        <f>VLOOKUP(A2350,BUSINESS!$A$2:$J$2692,6,0)</f>
        <v>16</v>
      </c>
      <c r="AB2350" s="5">
        <f>VLOOKUP(A2350,BUSINESS!$A$2:$J$2692,7,0)</f>
        <v>0</v>
      </c>
      <c r="AC2350" s="5">
        <f>VLOOKUP(A2350,BUSINESS!$A$2:$J$2692,8,0)</f>
        <v>122</v>
      </c>
      <c r="AD2350" s="35">
        <f>VLOOKUP(A2350,BUSINESS!$A$2:$J$2692,9,0)</f>
        <v>0.9</v>
      </c>
      <c r="AE2350" s="35">
        <f>VLOOKUP(A2350,BUSINESS!$A$2:$J$2692,10,0)</f>
        <v>1.084</v>
      </c>
    </row>
    <row r="2351" customHeight="1" spans="1:31">
      <c r="A2351" s="22" t="str">
        <f t="shared" si="0"/>
        <v>Sweden-Europe2009</v>
      </c>
      <c r="B2351" s="22" t="s">
        <v>250</v>
      </c>
      <c r="C2351" s="22" t="s">
        <v>67</v>
      </c>
      <c r="D2351" s="23">
        <v>2009</v>
      </c>
      <c r="E2351" s="25">
        <v>406000000000</v>
      </c>
      <c r="F2351" s="24">
        <f t="shared" si="1"/>
        <v>43662.8859554456</v>
      </c>
      <c r="G2351" s="26">
        <v>0.099</v>
      </c>
      <c r="H2351" s="27">
        <v>4357</v>
      </c>
      <c r="J2351" s="5">
        <f>VLOOKUP(A2351,ENERGY!$A$2:$F$2692,5,0)</f>
        <v>51569</v>
      </c>
      <c r="K2351" s="5">
        <f t="shared" si="2"/>
        <v>0.00554593932472013</v>
      </c>
      <c r="L2351" s="31">
        <f>VLOOKUP(A2351,ENERGY!$A$2:$F$2692,6,0)</f>
        <v>51562</v>
      </c>
      <c r="M2351" s="31">
        <f t="shared" si="3"/>
        <v>0.00554518651634159</v>
      </c>
      <c r="N2351" s="32">
        <f>VLOOKUP(A2351,'HUMAN RESOURCES'!$A$2:$M$2692,5,0)</f>
        <v>0.013</v>
      </c>
      <c r="O2351" s="32">
        <f>VLOOKUP(A2351,'HUMAN RESOURCES'!$A$2:$M$2692,6,0)</f>
        <v>0</v>
      </c>
      <c r="P2351" s="31">
        <f>VLOOKUP(A2351,'HUMAN RESOURCES'!$A$2:$M$2692,7,0)</f>
        <v>83</v>
      </c>
      <c r="Q2351" s="5">
        <f>VLOOKUP(A2351,'HUMAN RESOURCES'!$A$2:$M$2692,8,0)</f>
        <v>79</v>
      </c>
      <c r="R2351" s="5">
        <f>VLOOKUP(A2351,'HUMAN RESOURCES'!$A$2:$M$2692,9,0)</f>
        <v>0.166</v>
      </c>
      <c r="S2351" s="5">
        <f>VLOOKUP(A2351,'HUMAN RESOURCES'!$A$2:$M$2692,10,0)</f>
        <v>0.655</v>
      </c>
      <c r="T2351" s="5">
        <f>VLOOKUP(A2351,'HUMAN RESOURCES'!$A$2:$M$2692,11,0)</f>
        <v>0.179</v>
      </c>
      <c r="U2351" s="5">
        <f>VLOOKUP(A2351,'HUMAN RESOURCES'!$A$2:$M$2692,12,0)</f>
        <v>9298515</v>
      </c>
      <c r="V2351" s="35">
        <f>VLOOKUP(A2351,'HUMAN RESOURCES'!$A$2:$M$2692,13,0)</f>
        <v>0.849</v>
      </c>
      <c r="W2351" s="38">
        <f>VLOOKUP(A2351,TOURISM!$A$2:$F$2692,5,0)</f>
        <v>10100000000</v>
      </c>
      <c r="X2351" s="39">
        <f>VLOOKUP(A2351,TOURISM!$A$2:$F$2692,6,0)</f>
        <v>12791000000</v>
      </c>
      <c r="Y2351" s="43">
        <f t="shared" si="4"/>
        <v>-0.846868250539957</v>
      </c>
      <c r="Z2351" s="35">
        <f>VLOOKUP(A2351,BUSINESS!$A$2:$J$2692,5,0)</f>
        <v>0.539</v>
      </c>
      <c r="AA2351" s="5">
        <f>VLOOKUP(A2351,BUSINESS!$A$2:$J$2692,6,0)</f>
        <v>16</v>
      </c>
      <c r="AB2351" s="5">
        <f>VLOOKUP(A2351,BUSINESS!$A$2:$J$2692,7,0)</f>
        <v>0</v>
      </c>
      <c r="AC2351" s="5">
        <f>VLOOKUP(A2351,BUSINESS!$A$2:$J$2692,8,0)</f>
        <v>122</v>
      </c>
      <c r="AD2351" s="35">
        <f>VLOOKUP(A2351,BUSINESS!$A$2:$J$2692,9,0)</f>
        <v>0.91</v>
      </c>
      <c r="AE2351" s="35">
        <f>VLOOKUP(A2351,BUSINESS!$A$2:$J$2692,10,0)</f>
        <v>1.121</v>
      </c>
    </row>
    <row r="2352" customHeight="1" spans="1:31">
      <c r="A2352" s="22" t="str">
        <f t="shared" si="0"/>
        <v>Sweden-Europe2010</v>
      </c>
      <c r="B2352" s="22" t="s">
        <v>250</v>
      </c>
      <c r="C2352" s="22" t="s">
        <v>67</v>
      </c>
      <c r="D2352" s="23">
        <v>2010</v>
      </c>
      <c r="E2352" s="25">
        <v>463000000000</v>
      </c>
      <c r="F2352" s="24">
        <f t="shared" si="1"/>
        <v>49370.204665623</v>
      </c>
      <c r="G2352" s="26">
        <v>0.095</v>
      </c>
      <c r="H2352" s="27">
        <v>4694</v>
      </c>
      <c r="J2352" s="5">
        <f>VLOOKUP(A2352,ENERGY!$A$2:$F$2692,5,0)</f>
        <v>50207</v>
      </c>
      <c r="K2352" s="5">
        <f t="shared" si="2"/>
        <v>0.00535362821953981</v>
      </c>
      <c r="L2352" s="31">
        <f>VLOOKUP(A2352,ENERGY!$A$2:$F$2692,6,0)</f>
        <v>49571</v>
      </c>
      <c r="M2352" s="31">
        <f t="shared" si="3"/>
        <v>0.00528581083256932</v>
      </c>
      <c r="N2352" s="32">
        <f>VLOOKUP(A2352,'HUMAN RESOURCES'!$A$2:$M$2692,5,0)</f>
        <v>0.013</v>
      </c>
      <c r="O2352" s="32">
        <f>VLOOKUP(A2352,'HUMAN RESOURCES'!$A$2:$M$2692,6,0)</f>
        <v>0</v>
      </c>
      <c r="P2352" s="31">
        <f>VLOOKUP(A2352,'HUMAN RESOURCES'!$A$2:$M$2692,7,0)</f>
        <v>84</v>
      </c>
      <c r="Q2352" s="5">
        <f>VLOOKUP(A2352,'HUMAN RESOURCES'!$A$2:$M$2692,8,0)</f>
        <v>80</v>
      </c>
      <c r="R2352" s="5">
        <f>VLOOKUP(A2352,'HUMAN RESOURCES'!$A$2:$M$2692,9,0)</f>
        <v>0.165</v>
      </c>
      <c r="S2352" s="5">
        <f>VLOOKUP(A2352,'HUMAN RESOURCES'!$A$2:$M$2692,10,0)</f>
        <v>0.653</v>
      </c>
      <c r="T2352" s="5">
        <f>VLOOKUP(A2352,'HUMAN RESOURCES'!$A$2:$M$2692,11,0)</f>
        <v>0.182</v>
      </c>
      <c r="U2352" s="5">
        <f>VLOOKUP(A2352,'HUMAN RESOURCES'!$A$2:$M$2692,12,0)</f>
        <v>9378126</v>
      </c>
      <c r="V2352" s="35">
        <f>VLOOKUP(A2352,'HUMAN RESOURCES'!$A$2:$M$2692,13,0)</f>
        <v>0.851</v>
      </c>
      <c r="W2352" s="38">
        <f>VLOOKUP(A2352,TOURISM!$A$2:$F$2692,5,0)</f>
        <v>10991000000</v>
      </c>
      <c r="X2352" s="39">
        <f>VLOOKUP(A2352,TOURISM!$A$2:$F$2692,6,0)</f>
        <v>14912000000</v>
      </c>
      <c r="Y2352" s="43">
        <f t="shared" si="4"/>
        <v>-0.822761194029851</v>
      </c>
      <c r="Z2352" s="35">
        <f>VLOOKUP(A2352,BUSINESS!$A$2:$J$2692,5,0)</f>
        <v>0.52</v>
      </c>
      <c r="AA2352" s="5">
        <f>VLOOKUP(A2352,BUSINESS!$A$2:$J$2692,6,0)</f>
        <v>16</v>
      </c>
      <c r="AB2352" s="5">
        <f>VLOOKUP(A2352,BUSINESS!$A$2:$J$2692,7,0)</f>
        <v>0</v>
      </c>
      <c r="AC2352" s="5">
        <f>VLOOKUP(A2352,BUSINESS!$A$2:$J$2692,8,0)</f>
        <v>122</v>
      </c>
      <c r="AD2352" s="35">
        <f>VLOOKUP(A2352,BUSINESS!$A$2:$J$2692,9,0)</f>
        <v>0.9</v>
      </c>
      <c r="AE2352" s="35">
        <f>VLOOKUP(A2352,BUSINESS!$A$2:$J$2692,10,0)</f>
        <v>1.172</v>
      </c>
    </row>
    <row r="2353" customHeight="1" spans="1:31">
      <c r="A2353" s="22" t="str">
        <f t="shared" si="0"/>
        <v>Sweden-Europe2011</v>
      </c>
      <c r="B2353" s="22" t="s">
        <v>250</v>
      </c>
      <c r="C2353" s="22" t="s">
        <v>67</v>
      </c>
      <c r="D2353" s="23">
        <v>2011</v>
      </c>
      <c r="E2353" s="25">
        <v>536000000000</v>
      </c>
      <c r="F2353" s="24">
        <f t="shared" si="1"/>
        <v>56724.3007433529</v>
      </c>
      <c r="G2353" s="26">
        <v>0.095</v>
      </c>
      <c r="H2353" s="27">
        <v>5419</v>
      </c>
      <c r="J2353" s="5">
        <f>VLOOKUP(A2353,ENERGY!$A$2:$F$2692,5,0)</f>
        <v>50618</v>
      </c>
      <c r="K2353" s="5">
        <f t="shared" si="2"/>
        <v>0.00535684823699074</v>
      </c>
      <c r="L2353" s="31">
        <f>VLOOKUP(A2353,ENERGY!$A$2:$F$2692,6,0)</f>
        <v>54781</v>
      </c>
      <c r="M2353" s="31">
        <f t="shared" si="3"/>
        <v>0.0057974140280254</v>
      </c>
      <c r="N2353" s="32">
        <f>VLOOKUP(A2353,'HUMAN RESOURCES'!$A$2:$M$2692,5,0)</f>
        <v>0.014</v>
      </c>
      <c r="O2353" s="32">
        <f>VLOOKUP(A2353,'HUMAN RESOURCES'!$A$2:$M$2692,6,0)</f>
        <v>0.007</v>
      </c>
      <c r="P2353" s="31">
        <f>VLOOKUP(A2353,'HUMAN RESOURCES'!$A$2:$M$2692,7,0)</f>
        <v>84</v>
      </c>
      <c r="Q2353" s="5">
        <f>VLOOKUP(A2353,'HUMAN RESOURCES'!$A$2:$M$2692,8,0)</f>
        <v>80</v>
      </c>
      <c r="R2353" s="5">
        <f>VLOOKUP(A2353,'HUMAN RESOURCES'!$A$2:$M$2692,9,0)</f>
        <v>0.166</v>
      </c>
      <c r="S2353" s="5">
        <f>VLOOKUP(A2353,'HUMAN RESOURCES'!$A$2:$M$2692,10,0)</f>
        <v>0.649</v>
      </c>
      <c r="T2353" s="5">
        <f>VLOOKUP(A2353,'HUMAN RESOURCES'!$A$2:$M$2692,11,0)</f>
        <v>0.185</v>
      </c>
      <c r="U2353" s="5">
        <f>VLOOKUP(A2353,'HUMAN RESOURCES'!$A$2:$M$2692,12,0)</f>
        <v>9449213</v>
      </c>
      <c r="V2353" s="35">
        <f>VLOOKUP(A2353,'HUMAN RESOURCES'!$A$2:$M$2692,13,0)</f>
        <v>0.852</v>
      </c>
      <c r="W2353" s="38">
        <f>VLOOKUP(A2353,TOURISM!$A$2:$F$2692,5,0)</f>
        <v>12777000000</v>
      </c>
      <c r="X2353" s="39">
        <f>VLOOKUP(A2353,TOURISM!$A$2:$F$2692,6,0)</f>
        <v>17187000000</v>
      </c>
      <c r="Y2353" s="43">
        <f t="shared" si="4"/>
        <v>-1.00171755725191</v>
      </c>
      <c r="Z2353" s="35">
        <f>VLOOKUP(A2353,BUSINESS!$A$2:$J$2692,5,0)</f>
        <v>0.52</v>
      </c>
      <c r="AA2353" s="5">
        <f>VLOOKUP(A2353,BUSINESS!$A$2:$J$2692,6,0)</f>
        <v>16</v>
      </c>
      <c r="AB2353" s="5">
        <f>VLOOKUP(A2353,BUSINESS!$A$2:$J$2692,7,0)</f>
        <v>0</v>
      </c>
      <c r="AC2353" s="5">
        <f>VLOOKUP(A2353,BUSINESS!$A$2:$J$2692,8,0)</f>
        <v>122</v>
      </c>
      <c r="AD2353" s="35">
        <f>VLOOKUP(A2353,BUSINESS!$A$2:$J$2692,9,0)</f>
        <v>0.928</v>
      </c>
      <c r="AE2353" s="35">
        <f>VLOOKUP(A2353,BUSINESS!$A$2:$J$2692,10,0)</f>
        <v>1.212</v>
      </c>
    </row>
    <row r="2354" customHeight="1" spans="1:31">
      <c r="A2354" s="22" t="str">
        <f t="shared" si="0"/>
        <v>Sweden-Europe2012</v>
      </c>
      <c r="B2354" s="22" t="s">
        <v>250</v>
      </c>
      <c r="C2354" s="22" t="s">
        <v>67</v>
      </c>
      <c r="D2354" s="23">
        <v>2012</v>
      </c>
      <c r="E2354" s="25">
        <v>524000000000</v>
      </c>
      <c r="F2354" s="24">
        <f t="shared" si="1"/>
        <v>55045.6364042425</v>
      </c>
      <c r="G2354" s="26">
        <v>0.096</v>
      </c>
      <c r="H2354" s="27">
        <v>5319</v>
      </c>
      <c r="J2354" s="5">
        <f>VLOOKUP(A2354,ENERGY!$A$2:$F$2692,5,0)</f>
        <v>47556</v>
      </c>
      <c r="K2354" s="5">
        <f t="shared" si="2"/>
        <v>0.00499570665045832</v>
      </c>
      <c r="L2354" s="31">
        <f>VLOOKUP(A2354,ENERGY!$A$2:$F$2692,6,0)</f>
        <v>49794</v>
      </c>
      <c r="M2354" s="31">
        <f t="shared" si="3"/>
        <v>0.00523080614334514</v>
      </c>
      <c r="N2354" s="32">
        <f>VLOOKUP(A2354,'HUMAN RESOURCES'!$A$2:$M$2692,5,0)</f>
        <v>0.015</v>
      </c>
      <c r="O2354" s="32">
        <f>VLOOKUP(A2354,'HUMAN RESOURCES'!$A$2:$M$2692,6,0)</f>
        <v>0.024</v>
      </c>
      <c r="P2354" s="31">
        <f>VLOOKUP(A2354,'HUMAN RESOURCES'!$A$2:$M$2692,7,0)</f>
        <v>84</v>
      </c>
      <c r="Q2354" s="5">
        <f>VLOOKUP(A2354,'HUMAN RESOURCES'!$A$2:$M$2692,8,0)</f>
        <v>80</v>
      </c>
      <c r="R2354" s="5">
        <f>VLOOKUP(A2354,'HUMAN RESOURCES'!$A$2:$M$2692,9,0)</f>
        <v>0.167</v>
      </c>
      <c r="S2354" s="5">
        <f>VLOOKUP(A2354,'HUMAN RESOURCES'!$A$2:$M$2692,10,0)</f>
        <v>0.644</v>
      </c>
      <c r="T2354" s="5">
        <f>VLOOKUP(A2354,'HUMAN RESOURCES'!$A$2:$M$2692,11,0)</f>
        <v>0.189</v>
      </c>
      <c r="U2354" s="5">
        <f>VLOOKUP(A2354,'HUMAN RESOURCES'!$A$2:$M$2692,12,0)</f>
        <v>9519374</v>
      </c>
      <c r="V2354" s="35">
        <f>VLOOKUP(A2354,'HUMAN RESOURCES'!$A$2:$M$2692,13,0)</f>
        <v>0.854</v>
      </c>
      <c r="W2354" s="38">
        <f>VLOOKUP(A2354,TOURISM!$A$2:$F$2692,5,0)</f>
        <v>12415000000</v>
      </c>
      <c r="X2354" s="39">
        <f>VLOOKUP(A2354,TOURISM!$A$2:$F$2692,6,0)</f>
        <v>17664000000</v>
      </c>
      <c r="Y2354" s="43">
        <f t="shared" si="4"/>
        <v>0.6359375</v>
      </c>
      <c r="Z2354" s="35">
        <f>VLOOKUP(A2354,BUSINESS!$A$2:$J$2692,5,0)</f>
        <v>0.52</v>
      </c>
      <c r="AA2354" s="5">
        <f>VLOOKUP(A2354,BUSINESS!$A$2:$J$2692,6,0)</f>
        <v>16</v>
      </c>
      <c r="AB2354" s="5">
        <f>VLOOKUP(A2354,BUSINESS!$A$2:$J$2692,7,0)</f>
        <v>14</v>
      </c>
      <c r="AC2354" s="5">
        <f>VLOOKUP(A2354,BUSINESS!$A$2:$J$2692,8,0)</f>
        <v>122</v>
      </c>
      <c r="AD2354" s="35">
        <f>VLOOKUP(A2354,BUSINESS!$A$2:$J$2692,9,0)</f>
        <v>0.932</v>
      </c>
      <c r="AE2354" s="35">
        <f>VLOOKUP(A2354,BUSINESS!$A$2:$J$2692,10,0)</f>
        <v>1.246</v>
      </c>
    </row>
    <row r="2355" customHeight="1" spans="1:31">
      <c r="A2355" s="22" t="str">
        <f t="shared" si="0"/>
        <v>Switzerland-Europe2000</v>
      </c>
      <c r="B2355" s="22" t="s">
        <v>251</v>
      </c>
      <c r="C2355" s="22" t="s">
        <v>67</v>
      </c>
      <c r="D2355" s="23">
        <v>2000</v>
      </c>
      <c r="E2355" s="25">
        <v>256000000000</v>
      </c>
      <c r="F2355" s="24">
        <f t="shared" si="1"/>
        <v>35633.503845217</v>
      </c>
      <c r="G2355" s="26">
        <v>0.099</v>
      </c>
      <c r="H2355" s="27">
        <v>3541</v>
      </c>
      <c r="I2355" s="26">
        <v>0.043</v>
      </c>
      <c r="J2355" s="5">
        <f>VLOOKUP(A2355,ENERGY!$A$2:$F$2692,5,0)</f>
        <v>25500</v>
      </c>
      <c r="K2355" s="5">
        <f t="shared" si="2"/>
        <v>0.00354943104708216</v>
      </c>
      <c r="L2355" s="31">
        <f>VLOOKUP(A2355,ENERGY!$A$2:$F$2692,6,0)</f>
        <v>0</v>
      </c>
      <c r="M2355" s="31">
        <f t="shared" si="3"/>
        <v>0</v>
      </c>
      <c r="N2355" s="32">
        <f>VLOOKUP(A2355,'HUMAN RESOURCES'!$A$2:$M$2692,5,0)</f>
        <v>0.015</v>
      </c>
      <c r="O2355" s="32">
        <f>VLOOKUP(A2355,'HUMAN RESOURCES'!$A$2:$M$2692,6,0)</f>
        <v>0.013</v>
      </c>
      <c r="P2355" s="31">
        <f>VLOOKUP(A2355,'HUMAN RESOURCES'!$A$2:$M$2692,7,0)</f>
        <v>83</v>
      </c>
      <c r="Q2355" s="5">
        <f>VLOOKUP(A2355,'HUMAN RESOURCES'!$A$2:$M$2692,8,0)</f>
        <v>77</v>
      </c>
      <c r="R2355" s="5">
        <f>VLOOKUP(A2355,'HUMAN RESOURCES'!$A$2:$M$2692,9,0)</f>
        <v>0.174</v>
      </c>
      <c r="S2355" s="5">
        <f>VLOOKUP(A2355,'HUMAN RESOURCES'!$A$2:$M$2692,10,0)</f>
        <v>0.673</v>
      </c>
      <c r="T2355" s="5">
        <f>VLOOKUP(A2355,'HUMAN RESOURCES'!$A$2:$M$2692,11,0)</f>
        <v>0.153</v>
      </c>
      <c r="U2355" s="5">
        <f>VLOOKUP(A2355,'HUMAN RESOURCES'!$A$2:$M$2692,12,0)</f>
        <v>7184250</v>
      </c>
      <c r="V2355" s="35">
        <f>VLOOKUP(A2355,'HUMAN RESOURCES'!$A$2:$M$2692,13,0)</f>
        <v>0.733</v>
      </c>
      <c r="W2355" s="38">
        <f>VLOOKUP(A2355,TOURISM!$A$2:$F$2692,5,0)</f>
        <v>8988000000</v>
      </c>
      <c r="X2355" s="39">
        <f>VLOOKUP(A2355,TOURISM!$A$2:$F$2692,6,0)</f>
        <v>7360000000</v>
      </c>
      <c r="Y2355" s="43">
        <f t="shared" si="4"/>
        <v>0.838403041825095</v>
      </c>
      <c r="Z2355" s="35">
        <f>VLOOKUP(A2355,BUSINESS!$A$2:$J$2692,5,0)</f>
        <v>0</v>
      </c>
      <c r="AA2355" s="5">
        <f>VLOOKUP(A2355,BUSINESS!$A$2:$J$2692,6,0)</f>
        <v>0</v>
      </c>
      <c r="AB2355" s="5">
        <f>VLOOKUP(A2355,BUSINESS!$A$2:$J$2692,7,0)</f>
        <v>0</v>
      </c>
      <c r="AC2355" s="5">
        <f>VLOOKUP(A2355,BUSINESS!$A$2:$J$2692,8,0)</f>
        <v>0</v>
      </c>
      <c r="AD2355" s="35">
        <f>VLOOKUP(A2355,BUSINESS!$A$2:$J$2692,9,0)</f>
        <v>0.471</v>
      </c>
      <c r="AE2355" s="35">
        <f>VLOOKUP(A2355,BUSINESS!$A$2:$J$2692,10,0)</f>
        <v>0.647</v>
      </c>
    </row>
    <row r="2356" customHeight="1" spans="1:31">
      <c r="A2356" s="22" t="str">
        <f t="shared" si="0"/>
        <v>Switzerland-Europe2001</v>
      </c>
      <c r="B2356" s="22" t="s">
        <v>251</v>
      </c>
      <c r="C2356" s="22" t="s">
        <v>67</v>
      </c>
      <c r="D2356" s="23">
        <v>2001</v>
      </c>
      <c r="E2356" s="25">
        <v>263000000000</v>
      </c>
      <c r="F2356" s="24">
        <f t="shared" si="1"/>
        <v>36376.9448179728</v>
      </c>
      <c r="G2356" s="26">
        <v>0.103</v>
      </c>
      <c r="H2356" s="27">
        <v>3748</v>
      </c>
      <c r="I2356" s="26">
        <v>0.043</v>
      </c>
      <c r="J2356" s="5">
        <f>VLOOKUP(A2356,ENERGY!$A$2:$F$2692,5,0)</f>
        <v>25375</v>
      </c>
      <c r="K2356" s="5">
        <f t="shared" si="2"/>
        <v>0.00350975275572646</v>
      </c>
      <c r="L2356" s="31">
        <f>VLOOKUP(A2356,ENERGY!$A$2:$F$2692,6,0)</f>
        <v>0</v>
      </c>
      <c r="M2356" s="31">
        <f t="shared" si="3"/>
        <v>0</v>
      </c>
      <c r="N2356" s="32">
        <f>VLOOKUP(A2356,'HUMAN RESOURCES'!$A$2:$M$2692,5,0)</f>
        <v>0.015</v>
      </c>
      <c r="O2356" s="32">
        <f>VLOOKUP(A2356,'HUMAN RESOURCES'!$A$2:$M$2692,6,0)</f>
        <v>0.012</v>
      </c>
      <c r="P2356" s="31">
        <f>VLOOKUP(A2356,'HUMAN RESOURCES'!$A$2:$M$2692,7,0)</f>
        <v>83</v>
      </c>
      <c r="Q2356" s="5">
        <f>VLOOKUP(A2356,'HUMAN RESOURCES'!$A$2:$M$2692,8,0)</f>
        <v>77</v>
      </c>
      <c r="R2356" s="5">
        <f>VLOOKUP(A2356,'HUMAN RESOURCES'!$A$2:$M$2692,9,0)</f>
        <v>0.173</v>
      </c>
      <c r="S2356" s="5">
        <f>VLOOKUP(A2356,'HUMAN RESOURCES'!$A$2:$M$2692,10,0)</f>
        <v>0.673</v>
      </c>
      <c r="T2356" s="5">
        <f>VLOOKUP(A2356,'HUMAN RESOURCES'!$A$2:$M$2692,11,0)</f>
        <v>0.154</v>
      </c>
      <c r="U2356" s="5">
        <f>VLOOKUP(A2356,'HUMAN RESOURCES'!$A$2:$M$2692,12,0)</f>
        <v>7229854</v>
      </c>
      <c r="V2356" s="35">
        <f>VLOOKUP(A2356,'HUMAN RESOURCES'!$A$2:$M$2692,13,0)</f>
        <v>0.733</v>
      </c>
      <c r="W2356" s="38">
        <f>VLOOKUP(A2356,TOURISM!$A$2:$F$2692,5,0)</f>
        <v>9290000000</v>
      </c>
      <c r="X2356" s="39">
        <f>VLOOKUP(A2356,TOURISM!$A$2:$F$2692,6,0)</f>
        <v>7085000000</v>
      </c>
      <c r="Y2356" s="43">
        <f t="shared" si="4"/>
        <v>0.664459930313589</v>
      </c>
      <c r="Z2356" s="35">
        <f>VLOOKUP(A2356,BUSINESS!$A$2:$J$2692,5,0)</f>
        <v>0</v>
      </c>
      <c r="AA2356" s="5">
        <f>VLOOKUP(A2356,BUSINESS!$A$2:$J$2692,6,0)</f>
        <v>0</v>
      </c>
      <c r="AB2356" s="5">
        <f>VLOOKUP(A2356,BUSINESS!$A$2:$J$2692,7,0)</f>
        <v>0</v>
      </c>
      <c r="AC2356" s="5">
        <f>VLOOKUP(A2356,BUSINESS!$A$2:$J$2692,8,0)</f>
        <v>0</v>
      </c>
      <c r="AD2356" s="35">
        <f>VLOOKUP(A2356,BUSINESS!$A$2:$J$2692,9,0)</f>
        <v>0.551</v>
      </c>
      <c r="AE2356" s="35">
        <f>VLOOKUP(A2356,BUSINESS!$A$2:$J$2692,10,0)</f>
        <v>0.733</v>
      </c>
    </row>
    <row r="2357" customHeight="1" spans="1:31">
      <c r="A2357" s="22" t="str">
        <f t="shared" si="0"/>
        <v>Switzerland-Europe2002</v>
      </c>
      <c r="B2357" s="22" t="s">
        <v>251</v>
      </c>
      <c r="C2357" s="22" t="s">
        <v>67</v>
      </c>
      <c r="D2357" s="23">
        <v>2002</v>
      </c>
      <c r="E2357" s="25">
        <v>287000000000</v>
      </c>
      <c r="F2357" s="24">
        <f t="shared" si="1"/>
        <v>39397.3549961131</v>
      </c>
      <c r="G2357" s="26">
        <v>0.106</v>
      </c>
      <c r="H2357" s="27">
        <v>4190</v>
      </c>
      <c r="I2357" s="26">
        <v>0.039</v>
      </c>
      <c r="J2357" s="5">
        <f>VLOOKUP(A2357,ENERGY!$A$2:$F$2692,5,0)</f>
        <v>26199</v>
      </c>
      <c r="K2357" s="5">
        <f t="shared" si="2"/>
        <v>0.00359641569178804</v>
      </c>
      <c r="L2357" s="31">
        <f>VLOOKUP(A2357,ENERGY!$A$2:$F$2692,6,0)</f>
        <v>38757</v>
      </c>
      <c r="M2357" s="31">
        <f t="shared" si="3"/>
        <v>0.00532029020064236</v>
      </c>
      <c r="N2357" s="32">
        <f>VLOOKUP(A2357,'HUMAN RESOURCES'!$A$2:$M$2692,5,0)</f>
        <v>0.015</v>
      </c>
      <c r="O2357" s="32">
        <f>VLOOKUP(A2357,'HUMAN RESOURCES'!$A$2:$M$2692,6,0)</f>
        <v>0.008</v>
      </c>
      <c r="P2357" s="31">
        <f>VLOOKUP(A2357,'HUMAN RESOURCES'!$A$2:$M$2692,7,0)</f>
        <v>83</v>
      </c>
      <c r="Q2357" s="5">
        <f>VLOOKUP(A2357,'HUMAN RESOURCES'!$A$2:$M$2692,8,0)</f>
        <v>78</v>
      </c>
      <c r="R2357" s="5">
        <f>VLOOKUP(A2357,'HUMAN RESOURCES'!$A$2:$M$2692,9,0)</f>
        <v>0.171</v>
      </c>
      <c r="S2357" s="5">
        <f>VLOOKUP(A2357,'HUMAN RESOURCES'!$A$2:$M$2692,10,0)</f>
        <v>0.675</v>
      </c>
      <c r="T2357" s="5">
        <f>VLOOKUP(A2357,'HUMAN RESOURCES'!$A$2:$M$2692,11,0)</f>
        <v>0.155</v>
      </c>
      <c r="U2357" s="5">
        <f>VLOOKUP(A2357,'HUMAN RESOURCES'!$A$2:$M$2692,12,0)</f>
        <v>7284753</v>
      </c>
      <c r="V2357" s="35">
        <f>VLOOKUP(A2357,'HUMAN RESOURCES'!$A$2:$M$2692,13,0)</f>
        <v>0.734</v>
      </c>
      <c r="W2357" s="38">
        <f>VLOOKUP(A2357,TOURISM!$A$2:$F$2692,5,0)</f>
        <v>9117000000</v>
      </c>
      <c r="X2357" s="39">
        <f>VLOOKUP(A2357,TOURISM!$A$2:$F$2692,6,0)</f>
        <v>7210000000</v>
      </c>
      <c r="Y2357" s="43">
        <f t="shared" si="4"/>
        <v>0.56089552238806</v>
      </c>
      <c r="Z2357" s="35">
        <f>VLOOKUP(A2357,BUSINESS!$A$2:$J$2692,5,0)</f>
        <v>0</v>
      </c>
      <c r="AA2357" s="5">
        <f>VLOOKUP(A2357,BUSINESS!$A$2:$J$2692,6,0)</f>
        <v>0</v>
      </c>
      <c r="AB2357" s="5">
        <f>VLOOKUP(A2357,BUSINESS!$A$2:$J$2692,7,0)</f>
        <v>0</v>
      </c>
      <c r="AC2357" s="5">
        <f>VLOOKUP(A2357,BUSINESS!$A$2:$J$2692,8,0)</f>
        <v>0</v>
      </c>
      <c r="AD2357" s="35">
        <f>VLOOKUP(A2357,BUSINESS!$A$2:$J$2692,9,0)</f>
        <v>0.614</v>
      </c>
      <c r="AE2357" s="35">
        <f>VLOOKUP(A2357,BUSINESS!$A$2:$J$2692,10,0)</f>
        <v>0.792</v>
      </c>
    </row>
    <row r="2358" customHeight="1" spans="1:31">
      <c r="A2358" s="22" t="str">
        <f t="shared" si="0"/>
        <v>Switzerland-Europe2003</v>
      </c>
      <c r="B2358" s="22" t="s">
        <v>251</v>
      </c>
      <c r="C2358" s="22" t="s">
        <v>67</v>
      </c>
      <c r="D2358" s="23">
        <v>2003</v>
      </c>
      <c r="E2358" s="25">
        <v>335000000000</v>
      </c>
      <c r="F2358" s="24">
        <f t="shared" si="1"/>
        <v>45646.5396312114</v>
      </c>
      <c r="G2358" s="26">
        <v>0.109</v>
      </c>
      <c r="H2358" s="27">
        <v>5002</v>
      </c>
      <c r="I2358" s="26">
        <v>0.033</v>
      </c>
      <c r="J2358" s="5">
        <f>VLOOKUP(A2358,ENERGY!$A$2:$F$2692,5,0)</f>
        <v>26968</v>
      </c>
      <c r="K2358" s="5">
        <f t="shared" si="2"/>
        <v>0.00367461456947615</v>
      </c>
      <c r="L2358" s="31">
        <f>VLOOKUP(A2358,ENERGY!$A$2:$F$2692,6,0)</f>
        <v>41598</v>
      </c>
      <c r="M2358" s="31">
        <f t="shared" si="3"/>
        <v>0.00566807389725114</v>
      </c>
      <c r="N2358" s="32">
        <f>VLOOKUP(A2358,'HUMAN RESOURCES'!$A$2:$M$2692,5,0)</f>
        <v>0.016</v>
      </c>
      <c r="O2358" s="32">
        <f>VLOOKUP(A2358,'HUMAN RESOURCES'!$A$2:$M$2692,6,0)</f>
        <v>0</v>
      </c>
      <c r="P2358" s="31">
        <f>VLOOKUP(A2358,'HUMAN RESOURCES'!$A$2:$M$2692,7,0)</f>
        <v>83</v>
      </c>
      <c r="Q2358" s="5">
        <f>VLOOKUP(A2358,'HUMAN RESOURCES'!$A$2:$M$2692,8,0)</f>
        <v>78</v>
      </c>
      <c r="R2358" s="5">
        <f>VLOOKUP(A2358,'HUMAN RESOURCES'!$A$2:$M$2692,9,0)</f>
        <v>0.168</v>
      </c>
      <c r="S2358" s="5">
        <f>VLOOKUP(A2358,'HUMAN RESOURCES'!$A$2:$M$2692,10,0)</f>
        <v>0.676</v>
      </c>
      <c r="T2358" s="5">
        <f>VLOOKUP(A2358,'HUMAN RESOURCES'!$A$2:$M$2692,11,0)</f>
        <v>0.156</v>
      </c>
      <c r="U2358" s="5">
        <f>VLOOKUP(A2358,'HUMAN RESOURCES'!$A$2:$M$2692,12,0)</f>
        <v>7339001</v>
      </c>
      <c r="V2358" s="35">
        <f>VLOOKUP(A2358,'HUMAN RESOURCES'!$A$2:$M$2692,13,0)</f>
        <v>0.734</v>
      </c>
      <c r="W2358" s="38">
        <f>VLOOKUP(A2358,TOURISM!$A$2:$F$2692,5,0)</f>
        <v>10493000000</v>
      </c>
      <c r="X2358" s="39">
        <f>VLOOKUP(A2358,TOURISM!$A$2:$F$2692,6,0)</f>
        <v>8614000000</v>
      </c>
      <c r="Y2358" s="43">
        <f t="shared" si="4"/>
        <v>0.39572192513369</v>
      </c>
      <c r="Z2358" s="35">
        <f>VLOOKUP(A2358,BUSINESS!$A$2:$J$2692,5,0)</f>
        <v>0</v>
      </c>
      <c r="AA2358" s="5">
        <f>VLOOKUP(A2358,BUSINESS!$A$2:$J$2692,6,0)</f>
        <v>20</v>
      </c>
      <c r="AB2358" s="5">
        <f>VLOOKUP(A2358,BUSINESS!$A$2:$J$2692,7,0)</f>
        <v>0</v>
      </c>
      <c r="AC2358" s="5">
        <f>VLOOKUP(A2358,BUSINESS!$A$2:$J$2692,8,0)</f>
        <v>0</v>
      </c>
      <c r="AD2358" s="35">
        <f>VLOOKUP(A2358,BUSINESS!$A$2:$J$2692,9,0)</f>
        <v>0.651</v>
      </c>
      <c r="AE2358" s="35">
        <f>VLOOKUP(A2358,BUSINESS!$A$2:$J$2692,10,0)</f>
        <v>0.849</v>
      </c>
    </row>
    <row r="2359" customHeight="1" spans="1:31">
      <c r="A2359" s="22" t="str">
        <f t="shared" si="0"/>
        <v>Switzerland-Europe2004</v>
      </c>
      <c r="B2359" s="22" t="s">
        <v>251</v>
      </c>
      <c r="C2359" s="22" t="s">
        <v>67</v>
      </c>
      <c r="D2359" s="23">
        <v>2004</v>
      </c>
      <c r="E2359" s="25">
        <v>374000000000</v>
      </c>
      <c r="F2359" s="24">
        <f t="shared" si="1"/>
        <v>50611.4992303398</v>
      </c>
      <c r="G2359" s="26">
        <v>0.11</v>
      </c>
      <c r="H2359" s="27">
        <v>5570</v>
      </c>
      <c r="I2359" s="26">
        <v>0.032</v>
      </c>
      <c r="J2359" s="5">
        <f>VLOOKUP(A2359,ENERGY!$A$2:$F$2692,5,0)</f>
        <v>26773</v>
      </c>
      <c r="K2359" s="5">
        <f t="shared" si="2"/>
        <v>0.00362305259062537</v>
      </c>
      <c r="L2359" s="31">
        <f>VLOOKUP(A2359,ENERGY!$A$2:$F$2692,6,0)</f>
        <v>40392</v>
      </c>
      <c r="M2359" s="31">
        <f t="shared" si="3"/>
        <v>0.0054660419168767</v>
      </c>
      <c r="N2359" s="32">
        <f>VLOOKUP(A2359,'HUMAN RESOURCES'!$A$2:$M$2692,5,0)</f>
        <v>0.017</v>
      </c>
      <c r="O2359" s="32">
        <f>VLOOKUP(A2359,'HUMAN RESOURCES'!$A$2:$M$2692,6,0)</f>
        <v>0.015</v>
      </c>
      <c r="P2359" s="31">
        <f>VLOOKUP(A2359,'HUMAN RESOURCES'!$A$2:$M$2692,7,0)</f>
        <v>84</v>
      </c>
      <c r="Q2359" s="5">
        <f>VLOOKUP(A2359,'HUMAN RESOURCES'!$A$2:$M$2692,8,0)</f>
        <v>79</v>
      </c>
      <c r="R2359" s="5">
        <f>VLOOKUP(A2359,'HUMAN RESOURCES'!$A$2:$M$2692,9,0)</f>
        <v>0.166</v>
      </c>
      <c r="S2359" s="5">
        <f>VLOOKUP(A2359,'HUMAN RESOURCES'!$A$2:$M$2692,10,0)</f>
        <v>0.678</v>
      </c>
      <c r="T2359" s="5">
        <f>VLOOKUP(A2359,'HUMAN RESOURCES'!$A$2:$M$2692,11,0)</f>
        <v>0.157</v>
      </c>
      <c r="U2359" s="5">
        <f>VLOOKUP(A2359,'HUMAN RESOURCES'!$A$2:$M$2692,12,0)</f>
        <v>7389625</v>
      </c>
      <c r="V2359" s="35">
        <f>VLOOKUP(A2359,'HUMAN RESOURCES'!$A$2:$M$2692,13,0)</f>
        <v>0.734</v>
      </c>
      <c r="W2359" s="38">
        <f>VLOOKUP(A2359,TOURISM!$A$2:$F$2692,5,0)</f>
        <v>11404000000</v>
      </c>
      <c r="X2359" s="39">
        <f>VLOOKUP(A2359,TOURISM!$A$2:$F$2692,6,0)</f>
        <v>9924000000</v>
      </c>
      <c r="Y2359" s="43">
        <f t="shared" si="4"/>
        <v>0.352727272727273</v>
      </c>
      <c r="Z2359" s="35">
        <f>VLOOKUP(A2359,BUSINESS!$A$2:$J$2692,5,0)</f>
        <v>0</v>
      </c>
      <c r="AA2359" s="5">
        <f>VLOOKUP(A2359,BUSINESS!$A$2:$J$2692,6,0)</f>
        <v>18</v>
      </c>
      <c r="AB2359" s="5">
        <f>VLOOKUP(A2359,BUSINESS!$A$2:$J$2692,7,0)</f>
        <v>0</v>
      </c>
      <c r="AC2359" s="5">
        <f>VLOOKUP(A2359,BUSINESS!$A$2:$J$2692,8,0)</f>
        <v>0</v>
      </c>
      <c r="AD2359" s="35">
        <f>VLOOKUP(A2359,BUSINESS!$A$2:$J$2692,9,0)</f>
        <v>0.678</v>
      </c>
      <c r="AE2359" s="35">
        <f>VLOOKUP(A2359,BUSINESS!$A$2:$J$2692,10,0)</f>
        <v>0.854</v>
      </c>
    </row>
    <row r="2360" customHeight="1" spans="1:31">
      <c r="A2360" s="22" t="str">
        <f t="shared" si="0"/>
        <v>Switzerland-Europe2005</v>
      </c>
      <c r="B2360" s="22" t="s">
        <v>251</v>
      </c>
      <c r="C2360" s="22" t="s">
        <v>67</v>
      </c>
      <c r="D2360" s="23">
        <v>2005</v>
      </c>
      <c r="E2360" s="25">
        <v>385000000000</v>
      </c>
      <c r="F2360" s="24">
        <f t="shared" si="1"/>
        <v>51767.3856058431</v>
      </c>
      <c r="G2360" s="26">
        <v>0.109</v>
      </c>
      <c r="H2360" s="27">
        <v>5637</v>
      </c>
      <c r="I2360" s="26">
        <v>0.031</v>
      </c>
      <c r="J2360" s="5">
        <f>VLOOKUP(A2360,ENERGY!$A$2:$F$2692,5,0)</f>
        <v>26090</v>
      </c>
      <c r="K2360" s="5">
        <f t="shared" si="2"/>
        <v>0.00350808075443233</v>
      </c>
      <c r="L2360" s="31">
        <f>VLOOKUP(A2360,ENERGY!$A$2:$F$2692,6,0)</f>
        <v>40392</v>
      </c>
      <c r="M2360" s="31">
        <f t="shared" si="3"/>
        <v>0.00543113828413303</v>
      </c>
      <c r="N2360" s="32">
        <f>VLOOKUP(A2360,'HUMAN RESOURCES'!$A$2:$M$2692,5,0)</f>
        <v>0.017</v>
      </c>
      <c r="O2360" s="32">
        <f>VLOOKUP(A2360,'HUMAN RESOURCES'!$A$2:$M$2692,6,0)</f>
        <v>0.009</v>
      </c>
      <c r="P2360" s="31">
        <f>VLOOKUP(A2360,'HUMAN RESOURCES'!$A$2:$M$2692,7,0)</f>
        <v>84</v>
      </c>
      <c r="Q2360" s="5">
        <f>VLOOKUP(A2360,'HUMAN RESOURCES'!$A$2:$M$2692,8,0)</f>
        <v>79</v>
      </c>
      <c r="R2360" s="5">
        <f>VLOOKUP(A2360,'HUMAN RESOURCES'!$A$2:$M$2692,9,0)</f>
        <v>0.163</v>
      </c>
      <c r="S2360" s="5">
        <f>VLOOKUP(A2360,'HUMAN RESOURCES'!$A$2:$M$2692,10,0)</f>
        <v>0.679</v>
      </c>
      <c r="T2360" s="5">
        <f>VLOOKUP(A2360,'HUMAN RESOURCES'!$A$2:$M$2692,11,0)</f>
        <v>0.158</v>
      </c>
      <c r="U2360" s="5">
        <f>VLOOKUP(A2360,'HUMAN RESOURCES'!$A$2:$M$2692,12,0)</f>
        <v>7437115</v>
      </c>
      <c r="V2360" s="35">
        <f>VLOOKUP(A2360,'HUMAN RESOURCES'!$A$2:$M$2692,13,0)</f>
        <v>0.735</v>
      </c>
      <c r="W2360" s="38">
        <f>VLOOKUP(A2360,TOURISM!$A$2:$F$2692,5,0)</f>
        <v>11937000000</v>
      </c>
      <c r="X2360" s="39">
        <f>VLOOKUP(A2360,TOURISM!$A$2:$F$2692,6,0)</f>
        <v>10579000000</v>
      </c>
      <c r="Y2360" s="43">
        <f t="shared" si="4"/>
        <v>0.408148148148148</v>
      </c>
      <c r="Z2360" s="35">
        <f>VLOOKUP(A2360,BUSINESS!$A$2:$J$2692,5,0)</f>
        <v>0.288</v>
      </c>
      <c r="AA2360" s="5">
        <f>VLOOKUP(A2360,BUSINESS!$A$2:$J$2692,6,0)</f>
        <v>18</v>
      </c>
      <c r="AB2360" s="5">
        <f>VLOOKUP(A2360,BUSINESS!$A$2:$J$2692,7,0)</f>
        <v>0</v>
      </c>
      <c r="AC2360" s="5">
        <f>VLOOKUP(A2360,BUSINESS!$A$2:$J$2692,8,0)</f>
        <v>63</v>
      </c>
      <c r="AD2360" s="35">
        <f>VLOOKUP(A2360,BUSINESS!$A$2:$J$2692,9,0)</f>
        <v>0.701</v>
      </c>
      <c r="AE2360" s="35">
        <f>VLOOKUP(A2360,BUSINESS!$A$2:$J$2692,10,0)</f>
        <v>0.922</v>
      </c>
    </row>
    <row r="2361" customHeight="1" spans="1:31">
      <c r="A2361" s="22" t="str">
        <f t="shared" si="0"/>
        <v>Switzerland-Europe2006</v>
      </c>
      <c r="B2361" s="22" t="s">
        <v>251</v>
      </c>
      <c r="C2361" s="22" t="s">
        <v>67</v>
      </c>
      <c r="D2361" s="23">
        <v>2006</v>
      </c>
      <c r="E2361" s="25">
        <v>405000000000</v>
      </c>
      <c r="F2361" s="24">
        <f t="shared" si="1"/>
        <v>54115.9235236441</v>
      </c>
      <c r="G2361" s="26">
        <v>0.104</v>
      </c>
      <c r="H2361" s="27">
        <v>5643</v>
      </c>
      <c r="I2361" s="26">
        <v>0.03</v>
      </c>
      <c r="J2361" s="5">
        <f>VLOOKUP(A2361,ENERGY!$A$2:$F$2692,5,0)</f>
        <v>26557</v>
      </c>
      <c r="K2361" s="5">
        <f t="shared" si="2"/>
        <v>0.00354853476794424</v>
      </c>
      <c r="L2361" s="31">
        <f>VLOOKUP(A2361,ENERGY!$A$2:$F$2692,6,0)</f>
        <v>42963</v>
      </c>
      <c r="M2361" s="31">
        <f t="shared" si="3"/>
        <v>0.00574069733912672</v>
      </c>
      <c r="N2361" s="32">
        <f>VLOOKUP(A2361,'HUMAN RESOURCES'!$A$2:$M$2692,5,0)</f>
        <v>0.018</v>
      </c>
      <c r="O2361" s="32">
        <f>VLOOKUP(A2361,'HUMAN RESOURCES'!$A$2:$M$2692,6,0)</f>
        <v>0.02</v>
      </c>
      <c r="P2361" s="31">
        <f>VLOOKUP(A2361,'HUMAN RESOURCES'!$A$2:$M$2692,7,0)</f>
        <v>84</v>
      </c>
      <c r="Q2361" s="5">
        <f>VLOOKUP(A2361,'HUMAN RESOURCES'!$A$2:$M$2692,8,0)</f>
        <v>79</v>
      </c>
      <c r="R2361" s="5">
        <f>VLOOKUP(A2361,'HUMAN RESOURCES'!$A$2:$M$2692,9,0)</f>
        <v>0.16</v>
      </c>
      <c r="S2361" s="5">
        <f>VLOOKUP(A2361,'HUMAN RESOURCES'!$A$2:$M$2692,10,0)</f>
        <v>0.68</v>
      </c>
      <c r="T2361" s="5">
        <f>VLOOKUP(A2361,'HUMAN RESOURCES'!$A$2:$M$2692,11,0)</f>
        <v>0.16</v>
      </c>
      <c r="U2361" s="5">
        <f>VLOOKUP(A2361,'HUMAN RESOURCES'!$A$2:$M$2692,12,0)</f>
        <v>7483934</v>
      </c>
      <c r="V2361" s="35">
        <f>VLOOKUP(A2361,'HUMAN RESOURCES'!$A$2:$M$2692,13,0)</f>
        <v>0.735</v>
      </c>
      <c r="W2361" s="38">
        <f>VLOOKUP(A2361,TOURISM!$A$2:$F$2692,5,0)</f>
        <v>12852000000</v>
      </c>
      <c r="X2361" s="39">
        <f>VLOOKUP(A2361,TOURISM!$A$2:$F$2692,6,0)</f>
        <v>11199000000</v>
      </c>
      <c r="Y2361" s="43">
        <f t="shared" si="4"/>
        <v>0.537250554323725</v>
      </c>
      <c r="Z2361" s="35">
        <f>VLOOKUP(A2361,BUSINESS!$A$2:$J$2692,5,0)</f>
        <v>0.276</v>
      </c>
      <c r="AA2361" s="5">
        <f>VLOOKUP(A2361,BUSINESS!$A$2:$J$2692,6,0)</f>
        <v>18</v>
      </c>
      <c r="AB2361" s="5">
        <f>VLOOKUP(A2361,BUSINESS!$A$2:$J$2692,7,0)</f>
        <v>0</v>
      </c>
      <c r="AC2361" s="5">
        <f>VLOOKUP(A2361,BUSINESS!$A$2:$J$2692,8,0)</f>
        <v>63</v>
      </c>
      <c r="AD2361" s="35">
        <f>VLOOKUP(A2361,BUSINESS!$A$2:$J$2692,9,0)</f>
        <v>0.757</v>
      </c>
      <c r="AE2361" s="35">
        <f>VLOOKUP(A2361,BUSINESS!$A$2:$J$2692,10,0)</f>
        <v>0.994</v>
      </c>
    </row>
    <row r="2362" customHeight="1" spans="1:31">
      <c r="A2362" s="22" t="str">
        <f t="shared" si="0"/>
        <v>Switzerland-Europe2007</v>
      </c>
      <c r="B2362" s="22" t="s">
        <v>251</v>
      </c>
      <c r="C2362" s="22" t="s">
        <v>67</v>
      </c>
      <c r="D2362" s="23">
        <v>2007</v>
      </c>
      <c r="E2362" s="25">
        <v>451000000000</v>
      </c>
      <c r="F2362" s="24">
        <f t="shared" si="1"/>
        <v>59726.2630151274</v>
      </c>
      <c r="G2362" s="26">
        <v>0.102</v>
      </c>
      <c r="H2362" s="27">
        <v>6126</v>
      </c>
      <c r="I2362" s="26">
        <v>0.032</v>
      </c>
      <c r="J2362" s="5">
        <f>VLOOKUP(A2362,ENERGY!$A$2:$F$2692,5,0)</f>
        <v>25760</v>
      </c>
      <c r="K2362" s="5">
        <f t="shared" si="2"/>
        <v>0.00341141582099708</v>
      </c>
      <c r="L2362" s="31">
        <f>VLOOKUP(A2362,ENERGY!$A$2:$F$2692,6,0)</f>
        <v>38019</v>
      </c>
      <c r="M2362" s="31">
        <f t="shared" si="3"/>
        <v>0.00503488424295372</v>
      </c>
      <c r="N2362" s="32">
        <f>VLOOKUP(A2362,'HUMAN RESOURCES'!$A$2:$M$2692,5,0)</f>
        <v>0.018</v>
      </c>
      <c r="O2362" s="32">
        <f>VLOOKUP(A2362,'HUMAN RESOURCES'!$A$2:$M$2692,6,0)</f>
        <v>0.018</v>
      </c>
      <c r="P2362" s="31">
        <f>VLOOKUP(A2362,'HUMAN RESOURCES'!$A$2:$M$2692,7,0)</f>
        <v>84</v>
      </c>
      <c r="Q2362" s="5">
        <f>VLOOKUP(A2362,'HUMAN RESOURCES'!$A$2:$M$2692,8,0)</f>
        <v>79</v>
      </c>
      <c r="R2362" s="5">
        <f>VLOOKUP(A2362,'HUMAN RESOURCES'!$A$2:$M$2692,9,0)</f>
        <v>0.157</v>
      </c>
      <c r="S2362" s="5">
        <f>VLOOKUP(A2362,'HUMAN RESOURCES'!$A$2:$M$2692,10,0)</f>
        <v>0.681</v>
      </c>
      <c r="T2362" s="5">
        <f>VLOOKUP(A2362,'HUMAN RESOURCES'!$A$2:$M$2692,11,0)</f>
        <v>0.162</v>
      </c>
      <c r="U2362" s="5">
        <f>VLOOKUP(A2362,'HUMAN RESOURCES'!$A$2:$M$2692,12,0)</f>
        <v>7551117</v>
      </c>
      <c r="V2362" s="35">
        <f>VLOOKUP(A2362,'HUMAN RESOURCES'!$A$2:$M$2692,13,0)</f>
        <v>0.736</v>
      </c>
      <c r="W2362" s="38">
        <f>VLOOKUP(A2362,TOURISM!$A$2:$F$2692,5,0)</f>
        <v>14721000000</v>
      </c>
      <c r="X2362" s="39">
        <f>VLOOKUP(A2362,TOURISM!$A$2:$F$2692,6,0)</f>
        <v>12298000000</v>
      </c>
      <c r="Y2362" s="43">
        <f t="shared" si="4"/>
        <v>0.806106870229008</v>
      </c>
      <c r="Z2362" s="35">
        <f>VLOOKUP(A2362,BUSINESS!$A$2:$J$2692,5,0)</f>
        <v>0.279</v>
      </c>
      <c r="AA2362" s="5">
        <f>VLOOKUP(A2362,BUSINESS!$A$2:$J$2692,6,0)</f>
        <v>18</v>
      </c>
      <c r="AB2362" s="5">
        <f>VLOOKUP(A2362,BUSINESS!$A$2:$J$2692,7,0)</f>
        <v>0</v>
      </c>
      <c r="AC2362" s="5">
        <f>VLOOKUP(A2362,BUSINESS!$A$2:$J$2692,8,0)</f>
        <v>63</v>
      </c>
      <c r="AD2362" s="35">
        <f>VLOOKUP(A2362,BUSINESS!$A$2:$J$2692,9,0)</f>
        <v>0.772</v>
      </c>
      <c r="AE2362" s="35">
        <f>VLOOKUP(A2362,BUSINESS!$A$2:$J$2692,10,0)</f>
        <v>1.085</v>
      </c>
    </row>
    <row r="2363" customHeight="1" spans="1:31">
      <c r="A2363" s="22" t="str">
        <f t="shared" si="0"/>
        <v>Switzerland-Europe2008</v>
      </c>
      <c r="B2363" s="22" t="s">
        <v>251</v>
      </c>
      <c r="C2363" s="22" t="s">
        <v>67</v>
      </c>
      <c r="D2363" s="23">
        <v>2008</v>
      </c>
      <c r="E2363" s="25">
        <v>524000000000</v>
      </c>
      <c r="F2363" s="24">
        <f t="shared" si="1"/>
        <v>68517.5559892386</v>
      </c>
      <c r="G2363" s="26">
        <v>0.103</v>
      </c>
      <c r="H2363" s="27">
        <v>7104</v>
      </c>
      <c r="I2363" s="26">
        <v>0.033</v>
      </c>
      <c r="J2363" s="5">
        <f>VLOOKUP(A2363,ENERGY!$A$2:$F$2692,5,0)</f>
        <v>25888</v>
      </c>
      <c r="K2363" s="5">
        <f t="shared" si="2"/>
        <v>0.00338508108673551</v>
      </c>
      <c r="L2363" s="31">
        <f>VLOOKUP(A2363,ENERGY!$A$2:$F$2692,6,0)</f>
        <v>40718</v>
      </c>
      <c r="M2363" s="31">
        <f t="shared" si="3"/>
        <v>0.00532423252818667</v>
      </c>
      <c r="N2363" s="32">
        <f>VLOOKUP(A2363,'HUMAN RESOURCES'!$A$2:$M$2692,5,0)</f>
        <v>0.018</v>
      </c>
      <c r="O2363" s="32">
        <f>VLOOKUP(A2363,'HUMAN RESOURCES'!$A$2:$M$2692,6,0)</f>
        <v>0.019</v>
      </c>
      <c r="P2363" s="31">
        <f>VLOOKUP(A2363,'HUMAN RESOURCES'!$A$2:$M$2692,7,0)</f>
        <v>84</v>
      </c>
      <c r="Q2363" s="5">
        <f>VLOOKUP(A2363,'HUMAN RESOURCES'!$A$2:$M$2692,8,0)</f>
        <v>80</v>
      </c>
      <c r="R2363" s="5">
        <f>VLOOKUP(A2363,'HUMAN RESOURCES'!$A$2:$M$2692,9,0)</f>
        <v>0.155</v>
      </c>
      <c r="S2363" s="5">
        <f>VLOOKUP(A2363,'HUMAN RESOURCES'!$A$2:$M$2692,10,0)</f>
        <v>0.681</v>
      </c>
      <c r="T2363" s="5">
        <f>VLOOKUP(A2363,'HUMAN RESOURCES'!$A$2:$M$2692,11,0)</f>
        <v>0.164</v>
      </c>
      <c r="U2363" s="5">
        <f>VLOOKUP(A2363,'HUMAN RESOURCES'!$A$2:$M$2692,12,0)</f>
        <v>7647675</v>
      </c>
      <c r="V2363" s="35">
        <f>VLOOKUP(A2363,'HUMAN RESOURCES'!$A$2:$M$2692,13,0)</f>
        <v>0.736</v>
      </c>
      <c r="W2363" s="38">
        <f>VLOOKUP(A2363,TOURISM!$A$2:$F$2692,5,0)</f>
        <v>17570000000</v>
      </c>
      <c r="X2363" s="39">
        <f>VLOOKUP(A2363,TOURISM!$A$2:$F$2692,6,0)</f>
        <v>13346000000</v>
      </c>
      <c r="Y2363" s="43">
        <f t="shared" si="4"/>
        <v>0.708644400785855</v>
      </c>
      <c r="Z2363" s="35">
        <f>VLOOKUP(A2363,BUSINESS!$A$2:$J$2692,5,0)</f>
        <v>0.278</v>
      </c>
      <c r="AA2363" s="5">
        <f>VLOOKUP(A2363,BUSINESS!$A$2:$J$2692,6,0)</f>
        <v>18</v>
      </c>
      <c r="AB2363" s="5">
        <f>VLOOKUP(A2363,BUSINESS!$A$2:$J$2692,7,0)</f>
        <v>0</v>
      </c>
      <c r="AC2363" s="5">
        <f>VLOOKUP(A2363,BUSINESS!$A$2:$J$2692,8,0)</f>
        <v>63</v>
      </c>
      <c r="AD2363" s="35">
        <f>VLOOKUP(A2363,BUSINESS!$A$2:$J$2692,9,0)</f>
        <v>0.792</v>
      </c>
      <c r="AE2363" s="35">
        <f>VLOOKUP(A2363,BUSINESS!$A$2:$J$2692,10,0)</f>
        <v>1.163</v>
      </c>
    </row>
    <row r="2364" customHeight="1" spans="1:31">
      <c r="A2364" s="22" t="str">
        <f t="shared" si="0"/>
        <v>Switzerland-Europe2009</v>
      </c>
      <c r="B2364" s="22" t="s">
        <v>251</v>
      </c>
      <c r="C2364" s="22" t="s">
        <v>67</v>
      </c>
      <c r="D2364" s="23">
        <v>2009</v>
      </c>
      <c r="E2364" s="25">
        <v>509000000000</v>
      </c>
      <c r="F2364" s="24">
        <f t="shared" si="1"/>
        <v>65729.7402280602</v>
      </c>
      <c r="G2364" s="26">
        <v>0.11</v>
      </c>
      <c r="H2364" s="27">
        <v>7277</v>
      </c>
      <c r="I2364" s="26">
        <v>0.028</v>
      </c>
      <c r="J2364" s="5">
        <f>VLOOKUP(A2364,ENERGY!$A$2:$F$2692,5,0)</f>
        <v>25941</v>
      </c>
      <c r="K2364" s="5">
        <f t="shared" si="2"/>
        <v>0.00334989232073892</v>
      </c>
      <c r="L2364" s="31">
        <f>VLOOKUP(A2364,ENERGY!$A$2:$F$2692,6,0)</f>
        <v>41375</v>
      </c>
      <c r="M2364" s="31">
        <f t="shared" si="3"/>
        <v>0.00534296267570922</v>
      </c>
      <c r="N2364" s="32">
        <f>VLOOKUP(A2364,'HUMAN RESOURCES'!$A$2:$M$2692,5,0)</f>
        <v>0.018</v>
      </c>
      <c r="O2364" s="32">
        <f>VLOOKUP(A2364,'HUMAN RESOURCES'!$A$2:$M$2692,6,0)</f>
        <v>0.015</v>
      </c>
      <c r="P2364" s="31">
        <f>VLOOKUP(A2364,'HUMAN RESOURCES'!$A$2:$M$2692,7,0)</f>
        <v>84</v>
      </c>
      <c r="Q2364" s="5">
        <f>VLOOKUP(A2364,'HUMAN RESOURCES'!$A$2:$M$2692,8,0)</f>
        <v>80</v>
      </c>
      <c r="R2364" s="5">
        <f>VLOOKUP(A2364,'HUMAN RESOURCES'!$A$2:$M$2692,9,0)</f>
        <v>0.152</v>
      </c>
      <c r="S2364" s="5">
        <f>VLOOKUP(A2364,'HUMAN RESOURCES'!$A$2:$M$2692,10,0)</f>
        <v>0.681</v>
      </c>
      <c r="T2364" s="5">
        <f>VLOOKUP(A2364,'HUMAN RESOURCES'!$A$2:$M$2692,11,0)</f>
        <v>0.167</v>
      </c>
      <c r="U2364" s="5">
        <f>VLOOKUP(A2364,'HUMAN RESOURCES'!$A$2:$M$2692,12,0)</f>
        <v>7743831</v>
      </c>
      <c r="V2364" s="35">
        <f>VLOOKUP(A2364,'HUMAN RESOURCES'!$A$2:$M$2692,13,0)</f>
        <v>0.736</v>
      </c>
      <c r="W2364" s="38">
        <f>VLOOKUP(A2364,TOURISM!$A$2:$F$2692,5,0)</f>
        <v>16665000000</v>
      </c>
      <c r="X2364" s="39">
        <f>VLOOKUP(A2364,TOURISM!$A$2:$F$2692,6,0)</f>
        <v>13058000000</v>
      </c>
      <c r="Y2364" s="43">
        <f t="shared" si="4"/>
        <v>0.744262295081967</v>
      </c>
      <c r="Z2364" s="35">
        <f>VLOOKUP(A2364,BUSINESS!$A$2:$J$2692,5,0)</f>
        <v>0.287</v>
      </c>
      <c r="AA2364" s="5">
        <f>VLOOKUP(A2364,BUSINESS!$A$2:$J$2692,6,0)</f>
        <v>18</v>
      </c>
      <c r="AB2364" s="5">
        <f>VLOOKUP(A2364,BUSINESS!$A$2:$J$2692,7,0)</f>
        <v>0</v>
      </c>
      <c r="AC2364" s="5">
        <f>VLOOKUP(A2364,BUSINESS!$A$2:$J$2692,8,0)</f>
        <v>63</v>
      </c>
      <c r="AD2364" s="35">
        <f>VLOOKUP(A2364,BUSINESS!$A$2:$J$2692,9,0)</f>
        <v>0.813</v>
      </c>
      <c r="AE2364" s="35">
        <f>VLOOKUP(A2364,BUSINESS!$A$2:$J$2692,10,0)</f>
        <v>1.204</v>
      </c>
    </row>
    <row r="2365" customHeight="1" spans="1:31">
      <c r="A2365" s="22" t="str">
        <f t="shared" si="0"/>
        <v>Switzerland-Europe2010</v>
      </c>
      <c r="B2365" s="22" t="s">
        <v>251</v>
      </c>
      <c r="C2365" s="22" t="s">
        <v>67</v>
      </c>
      <c r="D2365" s="23">
        <v>2010</v>
      </c>
      <c r="E2365" s="25">
        <v>549000000000</v>
      </c>
      <c r="F2365" s="24">
        <f t="shared" si="1"/>
        <v>70160.5603336729</v>
      </c>
      <c r="G2365" s="26">
        <v>0.109</v>
      </c>
      <c r="H2365" s="27">
        <v>7697</v>
      </c>
      <c r="I2365" s="26">
        <v>0.027</v>
      </c>
      <c r="J2365" s="5">
        <f>VLOOKUP(A2365,ENERGY!$A$2:$F$2692,5,0)</f>
        <v>27084</v>
      </c>
      <c r="K2365" s="5">
        <f t="shared" si="2"/>
        <v>0.00346125430979453</v>
      </c>
      <c r="L2365" s="31">
        <f>VLOOKUP(A2365,ENERGY!$A$2:$F$2692,6,0)</f>
        <v>41877</v>
      </c>
      <c r="M2365" s="31">
        <f t="shared" si="3"/>
        <v>0.00535175552840295</v>
      </c>
      <c r="N2365" s="32">
        <f>VLOOKUP(A2365,'HUMAN RESOURCES'!$A$2:$M$2692,5,0)</f>
        <v>0.018</v>
      </c>
      <c r="O2365" s="32">
        <f>VLOOKUP(A2365,'HUMAN RESOURCES'!$A$2:$M$2692,6,0)</f>
        <v>0</v>
      </c>
      <c r="P2365" s="31">
        <f>VLOOKUP(A2365,'HUMAN RESOURCES'!$A$2:$M$2692,7,0)</f>
        <v>85</v>
      </c>
      <c r="Q2365" s="5">
        <f>VLOOKUP(A2365,'HUMAN RESOURCES'!$A$2:$M$2692,8,0)</f>
        <v>80</v>
      </c>
      <c r="R2365" s="5">
        <f>VLOOKUP(A2365,'HUMAN RESOURCES'!$A$2:$M$2692,9,0)</f>
        <v>0.151</v>
      </c>
      <c r="S2365" s="5">
        <f>VLOOKUP(A2365,'HUMAN RESOURCES'!$A$2:$M$2692,10,0)</f>
        <v>0.68</v>
      </c>
      <c r="T2365" s="5">
        <f>VLOOKUP(A2365,'HUMAN RESOURCES'!$A$2:$M$2692,11,0)</f>
        <v>0.169</v>
      </c>
      <c r="U2365" s="5">
        <f>VLOOKUP(A2365,'HUMAN RESOURCES'!$A$2:$M$2692,12,0)</f>
        <v>7824909</v>
      </c>
      <c r="V2365" s="35">
        <f>VLOOKUP(A2365,'HUMAN RESOURCES'!$A$2:$M$2692,13,0)</f>
        <v>0.737</v>
      </c>
      <c r="W2365" s="38">
        <f>VLOOKUP(A2365,TOURISM!$A$2:$F$2692,5,0)</f>
        <v>17614000000</v>
      </c>
      <c r="X2365" s="39">
        <f>VLOOKUP(A2365,TOURISM!$A$2:$F$2692,6,0)</f>
        <v>13528000000</v>
      </c>
      <c r="Y2365" s="43">
        <f t="shared" si="4"/>
        <v>0.611229135053111</v>
      </c>
      <c r="Z2365" s="35">
        <f>VLOOKUP(A2365,BUSINESS!$A$2:$J$2692,5,0)</f>
        <v>0.288</v>
      </c>
      <c r="AA2365" s="5">
        <f>VLOOKUP(A2365,BUSINESS!$A$2:$J$2692,6,0)</f>
        <v>18</v>
      </c>
      <c r="AB2365" s="5">
        <f>VLOOKUP(A2365,BUSINESS!$A$2:$J$2692,7,0)</f>
        <v>0</v>
      </c>
      <c r="AC2365" s="5">
        <f>VLOOKUP(A2365,BUSINESS!$A$2:$J$2692,8,0)</f>
        <v>63</v>
      </c>
      <c r="AD2365" s="35">
        <f>VLOOKUP(A2365,BUSINESS!$A$2:$J$2692,9,0)</f>
        <v>0.839</v>
      </c>
      <c r="AE2365" s="35">
        <f>VLOOKUP(A2365,BUSINESS!$A$2:$J$2692,10,0)</f>
        <v>1.232</v>
      </c>
    </row>
    <row r="2366" customHeight="1" spans="1:31">
      <c r="A2366" s="22" t="str">
        <f t="shared" si="0"/>
        <v>Switzerland-Europe2011</v>
      </c>
      <c r="B2366" s="22" t="s">
        <v>251</v>
      </c>
      <c r="C2366" s="22" t="s">
        <v>67</v>
      </c>
      <c r="D2366" s="23">
        <v>2011</v>
      </c>
      <c r="E2366" s="25">
        <v>659000000000</v>
      </c>
      <c r="F2366" s="24">
        <f t="shared" si="1"/>
        <v>83287.0136209023</v>
      </c>
      <c r="G2366" s="26">
        <v>0.11</v>
      </c>
      <c r="H2366" s="27">
        <v>9248</v>
      </c>
      <c r="I2366" s="26">
        <v>0.027</v>
      </c>
      <c r="J2366" s="5">
        <f>VLOOKUP(A2366,ENERGY!$A$2:$F$2692,5,0)</f>
        <v>25996</v>
      </c>
      <c r="K2366" s="5">
        <f t="shared" si="2"/>
        <v>0.00328547679224427</v>
      </c>
      <c r="L2366" s="31">
        <f>VLOOKUP(A2366,ENERGY!$A$2:$F$2692,6,0)</f>
        <v>40205</v>
      </c>
      <c r="M2366" s="31">
        <f t="shared" si="3"/>
        <v>0.00508126613448919</v>
      </c>
      <c r="N2366" s="32">
        <f>VLOOKUP(A2366,'HUMAN RESOURCES'!$A$2:$M$2692,5,0)</f>
        <v>0.019</v>
      </c>
      <c r="O2366" s="32">
        <f>VLOOKUP(A2366,'HUMAN RESOURCES'!$A$2:$M$2692,6,0)</f>
        <v>0.013</v>
      </c>
      <c r="P2366" s="31">
        <f>VLOOKUP(A2366,'HUMAN RESOURCES'!$A$2:$M$2692,7,0)</f>
        <v>85</v>
      </c>
      <c r="Q2366" s="5">
        <f>VLOOKUP(A2366,'HUMAN RESOURCES'!$A$2:$M$2692,8,0)</f>
        <v>81</v>
      </c>
      <c r="R2366" s="5">
        <f>VLOOKUP(A2366,'HUMAN RESOURCES'!$A$2:$M$2692,9,0)</f>
        <v>0.149</v>
      </c>
      <c r="S2366" s="5">
        <f>VLOOKUP(A2366,'HUMAN RESOURCES'!$A$2:$M$2692,10,0)</f>
        <v>0.679</v>
      </c>
      <c r="T2366" s="5">
        <f>VLOOKUP(A2366,'HUMAN RESOURCES'!$A$2:$M$2692,11,0)</f>
        <v>0.172</v>
      </c>
      <c r="U2366" s="5">
        <f>VLOOKUP(A2366,'HUMAN RESOURCES'!$A$2:$M$2692,12,0)</f>
        <v>7912398</v>
      </c>
      <c r="V2366" s="35">
        <f>VLOOKUP(A2366,'HUMAN RESOURCES'!$A$2:$M$2692,13,0)</f>
        <v>0.737</v>
      </c>
      <c r="W2366" s="38">
        <f>VLOOKUP(A2366,TOURISM!$A$2:$F$2692,5,0)</f>
        <v>20640000000</v>
      </c>
      <c r="X2366" s="39">
        <f>VLOOKUP(A2366,TOURISM!$A$2:$F$2692,6,0)</f>
        <v>16612000000</v>
      </c>
      <c r="Y2366" s="43">
        <f t="shared" si="4"/>
        <v>0.438034865293185</v>
      </c>
      <c r="Z2366" s="35">
        <f>VLOOKUP(A2366,BUSINESS!$A$2:$J$2692,5,0)</f>
        <v>0.289</v>
      </c>
      <c r="AA2366" s="5">
        <f>VLOOKUP(A2366,BUSINESS!$A$2:$J$2692,6,0)</f>
        <v>18</v>
      </c>
      <c r="AB2366" s="5">
        <f>VLOOKUP(A2366,BUSINESS!$A$2:$J$2692,7,0)</f>
        <v>0</v>
      </c>
      <c r="AC2366" s="5">
        <f>VLOOKUP(A2366,BUSINESS!$A$2:$J$2692,8,0)</f>
        <v>63</v>
      </c>
      <c r="AD2366" s="35">
        <f>VLOOKUP(A2366,BUSINESS!$A$2:$J$2692,9,0)</f>
        <v>0.852</v>
      </c>
      <c r="AE2366" s="35">
        <f>VLOOKUP(A2366,BUSINESS!$A$2:$J$2692,10,0)</f>
        <v>1.274</v>
      </c>
    </row>
    <row r="2367" customHeight="1" spans="1:31">
      <c r="A2367" s="22" t="str">
        <f t="shared" si="0"/>
        <v>Switzerland-Europe2012</v>
      </c>
      <c r="B2367" s="22" t="s">
        <v>251</v>
      </c>
      <c r="C2367" s="22" t="s">
        <v>67</v>
      </c>
      <c r="D2367" s="23">
        <v>2012</v>
      </c>
      <c r="E2367" s="25">
        <v>631000000000</v>
      </c>
      <c r="F2367" s="24">
        <f t="shared" si="1"/>
        <v>78905.96072634</v>
      </c>
      <c r="G2367" s="26">
        <v>0.113</v>
      </c>
      <c r="H2367" s="27">
        <v>8980</v>
      </c>
      <c r="I2367" s="26">
        <v>0.027</v>
      </c>
      <c r="J2367" s="5">
        <f>VLOOKUP(A2367,ENERGY!$A$2:$F$2692,5,0)</f>
        <v>25005</v>
      </c>
      <c r="K2367" s="5">
        <f t="shared" si="2"/>
        <v>0.00312685189851368</v>
      </c>
      <c r="L2367" s="31">
        <f>VLOOKUP(A2367,ENERGY!$A$2:$F$2692,6,0)</f>
        <v>39050</v>
      </c>
      <c r="M2367" s="31">
        <f t="shared" si="3"/>
        <v>0.00488316603227191</v>
      </c>
      <c r="N2367" s="32">
        <f>VLOOKUP(A2367,'HUMAN RESOURCES'!$A$2:$M$2692,5,0)</f>
        <v>0.019</v>
      </c>
      <c r="O2367" s="32">
        <f>VLOOKUP(A2367,'HUMAN RESOURCES'!$A$2:$M$2692,6,0)</f>
        <v>0.011</v>
      </c>
      <c r="P2367" s="31">
        <f>VLOOKUP(A2367,'HUMAN RESOURCES'!$A$2:$M$2692,7,0)</f>
        <v>85</v>
      </c>
      <c r="Q2367" s="5">
        <f>VLOOKUP(A2367,'HUMAN RESOURCES'!$A$2:$M$2692,8,0)</f>
        <v>81</v>
      </c>
      <c r="R2367" s="5">
        <f>VLOOKUP(A2367,'HUMAN RESOURCES'!$A$2:$M$2692,9,0)</f>
        <v>0.148</v>
      </c>
      <c r="S2367" s="5">
        <f>VLOOKUP(A2367,'HUMAN RESOURCES'!$A$2:$M$2692,10,0)</f>
        <v>0.678</v>
      </c>
      <c r="T2367" s="5">
        <f>VLOOKUP(A2367,'HUMAN RESOURCES'!$A$2:$M$2692,11,0)</f>
        <v>0.174</v>
      </c>
      <c r="U2367" s="5">
        <f>VLOOKUP(A2367,'HUMAN RESOURCES'!$A$2:$M$2692,12,0)</f>
        <v>7996861</v>
      </c>
      <c r="V2367" s="35">
        <f>VLOOKUP(A2367,'HUMAN RESOURCES'!$A$2:$M$2692,13,0)</f>
        <v>0.737</v>
      </c>
      <c r="W2367" s="38">
        <f>VLOOKUP(A2367,TOURISM!$A$2:$F$2692,5,0)</f>
        <v>19439000000</v>
      </c>
      <c r="X2367" s="39">
        <f>VLOOKUP(A2367,TOURISM!$A$2:$F$2692,6,0)</f>
        <v>16675000000</v>
      </c>
      <c r="Y2367" s="43">
        <f t="shared" si="4"/>
        <v>2.13702910969565</v>
      </c>
      <c r="Z2367" s="35">
        <f>VLOOKUP(A2367,BUSINESS!$A$2:$J$2692,5,0)</f>
        <v>0.291</v>
      </c>
      <c r="AA2367" s="5">
        <f>VLOOKUP(A2367,BUSINESS!$A$2:$J$2692,6,0)</f>
        <v>18</v>
      </c>
      <c r="AB2367" s="5">
        <f>VLOOKUP(A2367,BUSINESS!$A$2:$J$2692,7,0)</f>
        <v>27</v>
      </c>
      <c r="AC2367" s="5">
        <f>VLOOKUP(A2367,BUSINESS!$A$2:$J$2692,8,0)</f>
        <v>63</v>
      </c>
      <c r="AD2367" s="35">
        <f>VLOOKUP(A2367,BUSINESS!$A$2:$J$2692,9,0)</f>
        <v>0.852</v>
      </c>
      <c r="AE2367" s="35">
        <f>VLOOKUP(A2367,BUSINESS!$A$2:$J$2692,10,0)</f>
        <v>1.321</v>
      </c>
    </row>
    <row r="2368" customHeight="1" spans="1:31">
      <c r="A2368" s="22" t="str">
        <f t="shared" si="0"/>
        <v>Syria-Middle East2000</v>
      </c>
      <c r="B2368" s="22" t="s">
        <v>252</v>
      </c>
      <c r="C2368" s="22" t="s">
        <v>84</v>
      </c>
      <c r="D2368" s="23">
        <v>2000</v>
      </c>
      <c r="E2368" s="25">
        <v>19325894913</v>
      </c>
      <c r="F2368" s="24">
        <f t="shared" si="1"/>
        <v>1180.48068981837</v>
      </c>
      <c r="G2368" s="26">
        <v>0.049</v>
      </c>
      <c r="H2368" s="27">
        <v>59</v>
      </c>
      <c r="I2368" s="26">
        <v>0.09</v>
      </c>
      <c r="J2368" s="5">
        <f>VLOOKUP(A2368,ENERGY!$A$2:$F$2692,5,0)</f>
        <v>0</v>
      </c>
      <c r="K2368" s="5">
        <f t="shared" si="2"/>
        <v>0</v>
      </c>
      <c r="L2368" s="31">
        <f>VLOOKUP(A2368,ENERGY!$A$2:$F$2692,6,0)</f>
        <v>0</v>
      </c>
      <c r="M2368" s="31">
        <f t="shared" si="3"/>
        <v>0</v>
      </c>
      <c r="N2368" s="32">
        <f>VLOOKUP(A2368,'HUMAN RESOURCES'!$A$2:$M$2692,5,0)</f>
        <v>0.02</v>
      </c>
      <c r="O2368" s="32">
        <f>VLOOKUP(A2368,'HUMAN RESOURCES'!$A$2:$M$2692,6,0)</f>
        <v>0.026</v>
      </c>
      <c r="P2368" s="31">
        <f>VLOOKUP(A2368,'HUMAN RESOURCES'!$A$2:$M$2692,7,0)</f>
        <v>75</v>
      </c>
      <c r="Q2368" s="5">
        <f>VLOOKUP(A2368,'HUMAN RESOURCES'!$A$2:$M$2692,8,0)</f>
        <v>72</v>
      </c>
      <c r="R2368" s="5">
        <f>VLOOKUP(A2368,'HUMAN RESOURCES'!$A$2:$M$2692,9,0)</f>
        <v>0.408</v>
      </c>
      <c r="S2368" s="5">
        <f>VLOOKUP(A2368,'HUMAN RESOURCES'!$A$2:$M$2692,10,0)</f>
        <v>0.558</v>
      </c>
      <c r="T2368" s="5">
        <f>VLOOKUP(A2368,'HUMAN RESOURCES'!$A$2:$M$2692,11,0)</f>
        <v>0.034</v>
      </c>
      <c r="U2368" s="5">
        <f>VLOOKUP(A2368,'HUMAN RESOURCES'!$A$2:$M$2692,12,0)</f>
        <v>16371208</v>
      </c>
      <c r="V2368" s="35">
        <f>VLOOKUP(A2368,'HUMAN RESOURCES'!$A$2:$M$2692,13,0)</f>
        <v>0.519</v>
      </c>
      <c r="W2368" s="38">
        <f>VLOOKUP(A2368,TOURISM!$A$2:$F$2692,5,0)</f>
        <v>1082000000</v>
      </c>
      <c r="X2368" s="39">
        <f>VLOOKUP(A2368,TOURISM!$A$2:$F$2692,6,0)</f>
        <v>669000000</v>
      </c>
      <c r="Y2368" s="43">
        <f t="shared" si="4"/>
        <v>2.27489943718886</v>
      </c>
      <c r="Z2368" s="35">
        <f>VLOOKUP(A2368,BUSINESS!$A$2:$J$2692,5,0)</f>
        <v>0</v>
      </c>
      <c r="AA2368" s="5">
        <f>VLOOKUP(A2368,BUSINESS!$A$2:$J$2692,6,0)</f>
        <v>0</v>
      </c>
      <c r="AB2368" s="5">
        <f>VLOOKUP(A2368,BUSINESS!$A$2:$J$2692,7,0)</f>
        <v>0</v>
      </c>
      <c r="AC2368" s="5">
        <f>VLOOKUP(A2368,BUSINESS!$A$2:$J$2692,8,0)</f>
        <v>0</v>
      </c>
      <c r="AD2368" s="35">
        <f>VLOOKUP(A2368,BUSINESS!$A$2:$J$2692,9,0)</f>
        <v>0.002</v>
      </c>
      <c r="AE2368" s="35">
        <f>VLOOKUP(A2368,BUSINESS!$A$2:$J$2692,10,0)</f>
        <v>0.002</v>
      </c>
    </row>
    <row r="2369" customHeight="1" spans="1:31">
      <c r="A2369" s="22" t="str">
        <f t="shared" si="0"/>
        <v>Syria-Middle East2001</v>
      </c>
      <c r="B2369" s="22" t="s">
        <v>252</v>
      </c>
      <c r="C2369" s="22" t="s">
        <v>84</v>
      </c>
      <c r="D2369" s="23">
        <v>2001</v>
      </c>
      <c r="E2369" s="25">
        <v>21099833784</v>
      </c>
      <c r="F2369" s="24">
        <f t="shared" si="1"/>
        <v>1263.38865925505</v>
      </c>
      <c r="G2369" s="26">
        <v>0.049</v>
      </c>
      <c r="H2369" s="27">
        <v>58</v>
      </c>
      <c r="I2369" s="26">
        <v>0.09</v>
      </c>
      <c r="J2369" s="5">
        <f>VLOOKUP(A2369,ENERGY!$A$2:$F$2692,5,0)</f>
        <v>19986</v>
      </c>
      <c r="K2369" s="5">
        <f t="shared" si="2"/>
        <v>0.00119669595516049</v>
      </c>
      <c r="L2369" s="31">
        <f>VLOOKUP(A2369,ENERGY!$A$2:$F$2692,6,0)</f>
        <v>0</v>
      </c>
      <c r="M2369" s="31">
        <f t="shared" si="3"/>
        <v>0</v>
      </c>
      <c r="N2369" s="32">
        <f>VLOOKUP(A2369,'HUMAN RESOURCES'!$A$2:$M$2692,5,0)</f>
        <v>0.021</v>
      </c>
      <c r="O2369" s="32">
        <f>VLOOKUP(A2369,'HUMAN RESOURCES'!$A$2:$M$2692,6,0)</f>
        <v>0.02</v>
      </c>
      <c r="P2369" s="31">
        <f>VLOOKUP(A2369,'HUMAN RESOURCES'!$A$2:$M$2692,7,0)</f>
        <v>75</v>
      </c>
      <c r="Q2369" s="5">
        <f>VLOOKUP(A2369,'HUMAN RESOURCES'!$A$2:$M$2692,8,0)</f>
        <v>72</v>
      </c>
      <c r="R2369" s="5">
        <f>VLOOKUP(A2369,'HUMAN RESOURCES'!$A$2:$M$2692,9,0)</f>
        <v>0.404</v>
      </c>
      <c r="S2369" s="5">
        <f>VLOOKUP(A2369,'HUMAN RESOURCES'!$A$2:$M$2692,10,0)</f>
        <v>0.563</v>
      </c>
      <c r="T2369" s="5">
        <f>VLOOKUP(A2369,'HUMAN RESOURCES'!$A$2:$M$2692,11,0)</f>
        <v>0.034</v>
      </c>
      <c r="U2369" s="5">
        <f>VLOOKUP(A2369,'HUMAN RESOURCES'!$A$2:$M$2692,12,0)</f>
        <v>16700984</v>
      </c>
      <c r="V2369" s="35">
        <f>VLOOKUP(A2369,'HUMAN RESOURCES'!$A$2:$M$2692,13,0)</f>
        <v>0.523</v>
      </c>
      <c r="W2369" s="38">
        <f>VLOOKUP(A2369,TOURISM!$A$2:$F$2692,5,0)</f>
        <v>1150000000</v>
      </c>
      <c r="X2369" s="39">
        <f>VLOOKUP(A2369,TOURISM!$A$2:$F$2692,6,0)</f>
        <v>670000000</v>
      </c>
      <c r="Y2369" s="43">
        <f t="shared" si="4"/>
        <v>0.973021862309928</v>
      </c>
      <c r="Z2369" s="35">
        <f>VLOOKUP(A2369,BUSINESS!$A$2:$J$2692,5,0)</f>
        <v>0</v>
      </c>
      <c r="AA2369" s="5">
        <f>VLOOKUP(A2369,BUSINESS!$A$2:$J$2692,6,0)</f>
        <v>0</v>
      </c>
      <c r="AB2369" s="5">
        <f>VLOOKUP(A2369,BUSINESS!$A$2:$J$2692,7,0)</f>
        <v>0</v>
      </c>
      <c r="AC2369" s="5">
        <f>VLOOKUP(A2369,BUSINESS!$A$2:$J$2692,8,0)</f>
        <v>0</v>
      </c>
      <c r="AD2369" s="35">
        <f>VLOOKUP(A2369,BUSINESS!$A$2:$J$2692,9,0)</f>
        <v>0.004</v>
      </c>
      <c r="AE2369" s="35">
        <f>VLOOKUP(A2369,BUSINESS!$A$2:$J$2692,10,0)</f>
        <v>0.012</v>
      </c>
    </row>
    <row r="2370" customHeight="1" spans="1:31">
      <c r="A2370" s="22" t="str">
        <f t="shared" si="0"/>
        <v>Syria-Middle East2002</v>
      </c>
      <c r="B2370" s="22" t="s">
        <v>252</v>
      </c>
      <c r="C2370" s="22" t="s">
        <v>84</v>
      </c>
      <c r="D2370" s="23">
        <v>2002</v>
      </c>
      <c r="E2370" s="25">
        <v>21582248882</v>
      </c>
      <c r="F2370" s="24">
        <f t="shared" si="1"/>
        <v>1269.94176776303</v>
      </c>
      <c r="G2370" s="26">
        <v>0.049</v>
      </c>
      <c r="H2370" s="27">
        <v>57</v>
      </c>
      <c r="I2370" s="26">
        <v>0.09</v>
      </c>
      <c r="J2370" s="5">
        <f>VLOOKUP(A2370,ENERGY!$A$2:$F$2692,5,0)</f>
        <v>21649</v>
      </c>
      <c r="K2370" s="5">
        <f t="shared" si="2"/>
        <v>0.0012738695342</v>
      </c>
      <c r="L2370" s="31">
        <f>VLOOKUP(A2370,ENERGY!$A$2:$F$2692,6,0)</f>
        <v>61859</v>
      </c>
      <c r="M2370" s="31">
        <f t="shared" si="3"/>
        <v>0.00363990463837028</v>
      </c>
      <c r="N2370" s="32">
        <f>VLOOKUP(A2370,'HUMAN RESOURCES'!$A$2:$M$2692,5,0)</f>
        <v>0.021</v>
      </c>
      <c r="O2370" s="32">
        <f>VLOOKUP(A2370,'HUMAN RESOURCES'!$A$2:$M$2692,6,0)</f>
        <v>0.018</v>
      </c>
      <c r="P2370" s="31">
        <f>VLOOKUP(A2370,'HUMAN RESOURCES'!$A$2:$M$2692,7,0)</f>
        <v>76</v>
      </c>
      <c r="Q2370" s="5">
        <f>VLOOKUP(A2370,'HUMAN RESOURCES'!$A$2:$M$2692,8,0)</f>
        <v>72</v>
      </c>
      <c r="R2370" s="5">
        <f>VLOOKUP(A2370,'HUMAN RESOURCES'!$A$2:$M$2692,9,0)</f>
        <v>0.4</v>
      </c>
      <c r="S2370" s="5">
        <f>VLOOKUP(A2370,'HUMAN RESOURCES'!$A$2:$M$2692,10,0)</f>
        <v>0.567</v>
      </c>
      <c r="T2370" s="5">
        <f>VLOOKUP(A2370,'HUMAN RESOURCES'!$A$2:$M$2692,11,0)</f>
        <v>0.034</v>
      </c>
      <c r="U2370" s="5">
        <f>VLOOKUP(A2370,'HUMAN RESOURCES'!$A$2:$M$2692,12,0)</f>
        <v>16994676</v>
      </c>
      <c r="V2370" s="35">
        <f>VLOOKUP(A2370,'HUMAN RESOURCES'!$A$2:$M$2692,13,0)</f>
        <v>0.527</v>
      </c>
      <c r="W2370" s="38">
        <f>VLOOKUP(A2370,TOURISM!$A$2:$F$2692,5,0)</f>
        <v>970000000</v>
      </c>
      <c r="X2370" s="39">
        <f>VLOOKUP(A2370,TOURISM!$A$2:$F$2692,6,0)</f>
        <v>760000000</v>
      </c>
      <c r="Y2370" s="43">
        <f t="shared" si="4"/>
        <v>0.655117519409318</v>
      </c>
      <c r="Z2370" s="35">
        <f>VLOOKUP(A2370,BUSINESS!$A$2:$J$2692,5,0)</f>
        <v>0</v>
      </c>
      <c r="AA2370" s="5">
        <f>VLOOKUP(A2370,BUSINESS!$A$2:$J$2692,6,0)</f>
        <v>0</v>
      </c>
      <c r="AB2370" s="5">
        <f>VLOOKUP(A2370,BUSINESS!$A$2:$J$2692,7,0)</f>
        <v>0</v>
      </c>
      <c r="AC2370" s="5">
        <f>VLOOKUP(A2370,BUSINESS!$A$2:$J$2692,8,0)</f>
        <v>0</v>
      </c>
      <c r="AD2370" s="35">
        <f>VLOOKUP(A2370,BUSINESS!$A$2:$J$2692,9,0)</f>
        <v>0.021</v>
      </c>
      <c r="AE2370" s="35">
        <f>VLOOKUP(A2370,BUSINESS!$A$2:$J$2692,10,0)</f>
        <v>0.024</v>
      </c>
    </row>
    <row r="2371" customHeight="1" spans="1:31">
      <c r="A2371" s="22" t="str">
        <f t="shared" si="0"/>
        <v>Syria-Middle East2003</v>
      </c>
      <c r="B2371" s="22" t="s">
        <v>252</v>
      </c>
      <c r="C2371" s="22" t="s">
        <v>84</v>
      </c>
      <c r="D2371" s="23">
        <v>2003</v>
      </c>
      <c r="E2371" s="25">
        <v>21828144686</v>
      </c>
      <c r="F2371" s="24">
        <f t="shared" si="1"/>
        <v>1261.85362722127</v>
      </c>
      <c r="G2371" s="26">
        <v>0.051</v>
      </c>
      <c r="H2371" s="27">
        <v>60</v>
      </c>
      <c r="I2371" s="26">
        <v>0.075</v>
      </c>
      <c r="J2371" s="5">
        <f>VLOOKUP(A2371,ENERGY!$A$2:$F$2692,5,0)</f>
        <v>21233</v>
      </c>
      <c r="K2371" s="5">
        <f t="shared" si="2"/>
        <v>0.00122744916951066</v>
      </c>
      <c r="L2371" s="31">
        <f>VLOOKUP(A2371,ENERGY!$A$2:$F$2692,6,0)</f>
        <v>62112</v>
      </c>
      <c r="M2371" s="31">
        <f t="shared" si="3"/>
        <v>0.00359060532268854</v>
      </c>
      <c r="N2371" s="32">
        <f>VLOOKUP(A2371,'HUMAN RESOURCES'!$A$2:$M$2692,5,0)</f>
        <v>0.022</v>
      </c>
      <c r="O2371" s="32">
        <f>VLOOKUP(A2371,'HUMAN RESOURCES'!$A$2:$M$2692,6,0)</f>
        <v>0.036</v>
      </c>
      <c r="P2371" s="31">
        <f>VLOOKUP(A2371,'HUMAN RESOURCES'!$A$2:$M$2692,7,0)</f>
        <v>76</v>
      </c>
      <c r="Q2371" s="5">
        <f>VLOOKUP(A2371,'HUMAN RESOURCES'!$A$2:$M$2692,8,0)</f>
        <v>72</v>
      </c>
      <c r="R2371" s="5">
        <f>VLOOKUP(A2371,'HUMAN RESOURCES'!$A$2:$M$2692,9,0)</f>
        <v>0.396</v>
      </c>
      <c r="S2371" s="5">
        <f>VLOOKUP(A2371,'HUMAN RESOURCES'!$A$2:$M$2692,10,0)</f>
        <v>0.57</v>
      </c>
      <c r="T2371" s="5">
        <f>VLOOKUP(A2371,'HUMAN RESOURCES'!$A$2:$M$2692,11,0)</f>
        <v>0.034</v>
      </c>
      <c r="U2371" s="5">
        <f>VLOOKUP(A2371,'HUMAN RESOURCES'!$A$2:$M$2692,12,0)</f>
        <v>17298476</v>
      </c>
      <c r="V2371" s="35">
        <f>VLOOKUP(A2371,'HUMAN RESOURCES'!$A$2:$M$2692,13,0)</f>
        <v>0.53</v>
      </c>
      <c r="W2371" s="38">
        <f>VLOOKUP(A2371,TOURISM!$A$2:$F$2692,5,0)</f>
        <v>877000000</v>
      </c>
      <c r="X2371" s="39">
        <f>VLOOKUP(A2371,TOURISM!$A$2:$F$2692,6,0)</f>
        <v>734000000</v>
      </c>
      <c r="Y2371" s="43">
        <f t="shared" si="4"/>
        <v>4.76343644674492</v>
      </c>
      <c r="Z2371" s="35">
        <f>VLOOKUP(A2371,BUSINESS!$A$2:$J$2692,5,0)</f>
        <v>0</v>
      </c>
      <c r="AA2371" s="5">
        <f>VLOOKUP(A2371,BUSINESS!$A$2:$J$2692,6,0)</f>
        <v>43</v>
      </c>
      <c r="AB2371" s="5">
        <f>VLOOKUP(A2371,BUSINESS!$A$2:$J$2692,7,0)</f>
        <v>0</v>
      </c>
      <c r="AC2371" s="5">
        <f>VLOOKUP(A2371,BUSINESS!$A$2:$J$2692,8,0)</f>
        <v>0</v>
      </c>
      <c r="AD2371" s="35">
        <f>VLOOKUP(A2371,BUSINESS!$A$2:$J$2692,9,0)</f>
        <v>0.034</v>
      </c>
      <c r="AE2371" s="35">
        <f>VLOOKUP(A2371,BUSINESS!$A$2:$J$2692,10,0)</f>
        <v>0.069</v>
      </c>
    </row>
    <row r="2372" customHeight="1" spans="1:31">
      <c r="A2372" s="22" t="str">
        <f t="shared" si="0"/>
        <v>Syria-Middle East2004</v>
      </c>
      <c r="B2372" s="22" t="s">
        <v>252</v>
      </c>
      <c r="C2372" s="22" t="s">
        <v>84</v>
      </c>
      <c r="D2372" s="23">
        <v>2004</v>
      </c>
      <c r="E2372" s="25">
        <v>25086930693</v>
      </c>
      <c r="F2372" s="24">
        <f t="shared" si="1"/>
        <v>1419.26418091366</v>
      </c>
      <c r="G2372" s="26">
        <v>0.045</v>
      </c>
      <c r="H2372" s="27">
        <v>61</v>
      </c>
      <c r="I2372" s="26">
        <v>0.075</v>
      </c>
      <c r="J2372" s="5">
        <f>VLOOKUP(A2372,ENERGY!$A$2:$F$2692,5,0)</f>
        <v>23052</v>
      </c>
      <c r="K2372" s="5">
        <f t="shared" si="2"/>
        <v>0.00130414032305477</v>
      </c>
      <c r="L2372" s="31">
        <f>VLOOKUP(A2372,ENERGY!$A$2:$F$2692,6,0)</f>
        <v>67700</v>
      </c>
      <c r="M2372" s="31">
        <f t="shared" si="3"/>
        <v>0.00383004944780531</v>
      </c>
      <c r="N2372" s="32">
        <f>VLOOKUP(A2372,'HUMAN RESOURCES'!$A$2:$M$2692,5,0)</f>
        <v>0.022</v>
      </c>
      <c r="O2372" s="32">
        <f>VLOOKUP(A2372,'HUMAN RESOURCES'!$A$2:$M$2692,6,0)</f>
        <v>0.022</v>
      </c>
      <c r="P2372" s="31">
        <f>VLOOKUP(A2372,'HUMAN RESOURCES'!$A$2:$M$2692,7,0)</f>
        <v>76</v>
      </c>
      <c r="Q2372" s="5">
        <f>VLOOKUP(A2372,'HUMAN RESOURCES'!$A$2:$M$2692,8,0)</f>
        <v>73</v>
      </c>
      <c r="R2372" s="5">
        <f>VLOOKUP(A2372,'HUMAN RESOURCES'!$A$2:$M$2692,9,0)</f>
        <v>0.392</v>
      </c>
      <c r="S2372" s="5">
        <f>VLOOKUP(A2372,'HUMAN RESOURCES'!$A$2:$M$2692,10,0)</f>
        <v>0.575</v>
      </c>
      <c r="T2372" s="5">
        <f>VLOOKUP(A2372,'HUMAN RESOURCES'!$A$2:$M$2692,11,0)</f>
        <v>0.034</v>
      </c>
      <c r="U2372" s="5">
        <f>VLOOKUP(A2372,'HUMAN RESOURCES'!$A$2:$M$2692,12,0)</f>
        <v>17676012</v>
      </c>
      <c r="V2372" s="35">
        <f>VLOOKUP(A2372,'HUMAN RESOURCES'!$A$2:$M$2692,13,0)</f>
        <v>0.534</v>
      </c>
      <c r="W2372" s="38">
        <f>VLOOKUP(A2372,TOURISM!$A$2:$F$2692,5,0)</f>
        <v>1883000000</v>
      </c>
      <c r="X2372" s="39">
        <f>VLOOKUP(A2372,TOURISM!$A$2:$F$2692,6,0)</f>
        <v>688000000</v>
      </c>
      <c r="Y2372" s="43">
        <f t="shared" si="4"/>
        <v>5.02790025215996</v>
      </c>
      <c r="Z2372" s="35">
        <f>VLOOKUP(A2372,BUSINESS!$A$2:$J$2692,5,0)</f>
        <v>0</v>
      </c>
      <c r="AA2372" s="5">
        <f>VLOOKUP(A2372,BUSINESS!$A$2:$J$2692,6,0)</f>
        <v>43</v>
      </c>
      <c r="AB2372" s="5">
        <f>VLOOKUP(A2372,BUSINESS!$A$2:$J$2692,7,0)</f>
        <v>0</v>
      </c>
      <c r="AC2372" s="5">
        <f>VLOOKUP(A2372,BUSINESS!$A$2:$J$2692,8,0)</f>
        <v>0</v>
      </c>
      <c r="AD2372" s="35">
        <f>VLOOKUP(A2372,BUSINESS!$A$2:$J$2692,9,0)</f>
        <v>0.043</v>
      </c>
      <c r="AE2372" s="35">
        <f>VLOOKUP(A2372,BUSINESS!$A$2:$J$2692,10,0)</f>
        <v>0.133</v>
      </c>
    </row>
    <row r="2373" customHeight="1" spans="1:31">
      <c r="A2373" s="22" t="str">
        <f t="shared" si="0"/>
        <v>Syria-Middle East2005</v>
      </c>
      <c r="B2373" s="22" t="s">
        <v>252</v>
      </c>
      <c r="C2373" s="22" t="s">
        <v>84</v>
      </c>
      <c r="D2373" s="23">
        <v>2005</v>
      </c>
      <c r="E2373" s="25">
        <v>28858965517</v>
      </c>
      <c r="F2373" s="24">
        <f t="shared" si="1"/>
        <v>1588.50567157035</v>
      </c>
      <c r="G2373" s="26">
        <v>0.041</v>
      </c>
      <c r="H2373" s="27">
        <v>63</v>
      </c>
      <c r="I2373" s="26">
        <v>0.08</v>
      </c>
      <c r="J2373" s="5">
        <f>VLOOKUP(A2373,ENERGY!$A$2:$F$2692,5,0)</f>
        <v>21630</v>
      </c>
      <c r="K2373" s="5">
        <f t="shared" si="2"/>
        <v>0.00119059630380121</v>
      </c>
      <c r="L2373" s="31">
        <f>VLOOKUP(A2373,ENERGY!$A$2:$F$2692,6,0)</f>
        <v>53590</v>
      </c>
      <c r="M2373" s="31">
        <f t="shared" si="3"/>
        <v>0.00294979454094806</v>
      </c>
      <c r="N2373" s="32">
        <f>VLOOKUP(A2373,'HUMAN RESOURCES'!$A$2:$M$2692,5,0)</f>
        <v>0.022</v>
      </c>
      <c r="O2373" s="32">
        <f>VLOOKUP(A2373,'HUMAN RESOURCES'!$A$2:$M$2692,6,0)</f>
        <v>0.016</v>
      </c>
      <c r="P2373" s="31">
        <f>VLOOKUP(A2373,'HUMAN RESOURCES'!$A$2:$M$2692,7,0)</f>
        <v>77</v>
      </c>
      <c r="Q2373" s="5">
        <f>VLOOKUP(A2373,'HUMAN RESOURCES'!$A$2:$M$2692,8,0)</f>
        <v>73</v>
      </c>
      <c r="R2373" s="5">
        <f>VLOOKUP(A2373,'HUMAN RESOURCES'!$A$2:$M$2692,9,0)</f>
        <v>0.386</v>
      </c>
      <c r="S2373" s="5">
        <f>VLOOKUP(A2373,'HUMAN RESOURCES'!$A$2:$M$2692,10,0)</f>
        <v>0.58</v>
      </c>
      <c r="T2373" s="5">
        <f>VLOOKUP(A2373,'HUMAN RESOURCES'!$A$2:$M$2692,11,0)</f>
        <v>0.034</v>
      </c>
      <c r="U2373" s="5">
        <f>VLOOKUP(A2373,'HUMAN RESOURCES'!$A$2:$M$2692,12,0)</f>
        <v>18167367</v>
      </c>
      <c r="V2373" s="35">
        <f>VLOOKUP(A2373,'HUMAN RESOURCES'!$A$2:$M$2692,13,0)</f>
        <v>0.538</v>
      </c>
      <c r="W2373" s="38">
        <f>VLOOKUP(A2373,TOURISM!$A$2:$F$2692,5,0)</f>
        <v>2035000000</v>
      </c>
      <c r="X2373" s="39">
        <f>VLOOKUP(A2373,TOURISM!$A$2:$F$2692,6,0)</f>
        <v>584000000</v>
      </c>
      <c r="Y2373" s="43">
        <f t="shared" si="4"/>
        <v>4.58406721503156</v>
      </c>
      <c r="Z2373" s="35">
        <f>VLOOKUP(A2373,BUSINESS!$A$2:$J$2692,5,0)</f>
        <v>0.433</v>
      </c>
      <c r="AA2373" s="5">
        <f>VLOOKUP(A2373,BUSINESS!$A$2:$J$2692,6,0)</f>
        <v>43</v>
      </c>
      <c r="AB2373" s="5">
        <f>VLOOKUP(A2373,BUSINESS!$A$2:$J$2692,7,0)</f>
        <v>0</v>
      </c>
      <c r="AC2373" s="5">
        <f>VLOOKUP(A2373,BUSINESS!$A$2:$J$2692,8,0)</f>
        <v>336</v>
      </c>
      <c r="AD2373" s="35">
        <f>VLOOKUP(A2373,BUSINESS!$A$2:$J$2692,9,0)</f>
        <v>0.056</v>
      </c>
      <c r="AE2373" s="35">
        <f>VLOOKUP(A2373,BUSINESS!$A$2:$J$2692,10,0)</f>
        <v>0.162</v>
      </c>
    </row>
    <row r="2374" customHeight="1" spans="1:31">
      <c r="A2374" s="22" t="str">
        <f t="shared" si="0"/>
        <v>Syria-Middle East2006</v>
      </c>
      <c r="B2374" s="22" t="s">
        <v>252</v>
      </c>
      <c r="C2374" s="22" t="s">
        <v>84</v>
      </c>
      <c r="D2374" s="23">
        <v>2006</v>
      </c>
      <c r="E2374" s="25">
        <v>33332844575</v>
      </c>
      <c r="F2374" s="24">
        <f t="shared" si="1"/>
        <v>1772.56033050723</v>
      </c>
      <c r="G2374" s="26">
        <v>0.038</v>
      </c>
      <c r="H2374" s="27">
        <v>66</v>
      </c>
      <c r="I2374" s="26">
        <v>0.08</v>
      </c>
      <c r="J2374" s="5">
        <f>VLOOKUP(A2374,ENERGY!$A$2:$F$2692,5,0)</f>
        <v>17937</v>
      </c>
      <c r="K2374" s="5">
        <f t="shared" si="2"/>
        <v>0.000953846425460919</v>
      </c>
      <c r="L2374" s="31">
        <f>VLOOKUP(A2374,ENERGY!$A$2:$F$2692,6,0)</f>
        <v>51111</v>
      </c>
      <c r="M2374" s="31">
        <f t="shared" si="3"/>
        <v>0.00271795978434148</v>
      </c>
      <c r="N2374" s="32">
        <f>VLOOKUP(A2374,'HUMAN RESOURCES'!$A$2:$M$2692,5,0)</f>
        <v>0.022</v>
      </c>
      <c r="O2374" s="32">
        <f>VLOOKUP(A2374,'HUMAN RESOURCES'!$A$2:$M$2692,6,0)</f>
        <v>0.017</v>
      </c>
      <c r="P2374" s="31">
        <f>VLOOKUP(A2374,'HUMAN RESOURCES'!$A$2:$M$2692,7,0)</f>
        <v>77</v>
      </c>
      <c r="Q2374" s="5">
        <f>VLOOKUP(A2374,'HUMAN RESOURCES'!$A$2:$M$2692,8,0)</f>
        <v>73</v>
      </c>
      <c r="R2374" s="5">
        <f>VLOOKUP(A2374,'HUMAN RESOURCES'!$A$2:$M$2692,9,0)</f>
        <v>0.38</v>
      </c>
      <c r="S2374" s="5">
        <f>VLOOKUP(A2374,'HUMAN RESOURCES'!$A$2:$M$2692,10,0)</f>
        <v>0.585</v>
      </c>
      <c r="T2374" s="5">
        <f>VLOOKUP(A2374,'HUMAN RESOURCES'!$A$2:$M$2692,11,0)</f>
        <v>0.034</v>
      </c>
      <c r="U2374" s="5">
        <f>VLOOKUP(A2374,'HUMAN RESOURCES'!$A$2:$M$2692,12,0)</f>
        <v>18804914</v>
      </c>
      <c r="V2374" s="35">
        <f>VLOOKUP(A2374,'HUMAN RESOURCES'!$A$2:$M$2692,13,0)</f>
        <v>0.542</v>
      </c>
      <c r="W2374" s="38">
        <f>VLOOKUP(A2374,TOURISM!$A$2:$F$2692,5,0)</f>
        <v>2113000000</v>
      </c>
      <c r="X2374" s="39">
        <f>VLOOKUP(A2374,TOURISM!$A$2:$F$2692,6,0)</f>
        <v>585000000</v>
      </c>
      <c r="Y2374" s="43">
        <f t="shared" si="4"/>
        <v>5.5983162076702</v>
      </c>
      <c r="Z2374" s="35">
        <f>VLOOKUP(A2374,BUSINESS!$A$2:$J$2692,5,0)</f>
        <v>0.433</v>
      </c>
      <c r="AA2374" s="5">
        <f>VLOOKUP(A2374,BUSINESS!$A$2:$J$2692,6,0)</f>
        <v>43</v>
      </c>
      <c r="AB2374" s="5">
        <f>VLOOKUP(A2374,BUSINESS!$A$2:$J$2692,7,0)</f>
        <v>0</v>
      </c>
      <c r="AC2374" s="5">
        <f>VLOOKUP(A2374,BUSINESS!$A$2:$J$2692,8,0)</f>
        <v>336</v>
      </c>
      <c r="AD2374" s="35">
        <f>VLOOKUP(A2374,BUSINESS!$A$2:$J$2692,9,0)</f>
        <v>0.078</v>
      </c>
      <c r="AE2374" s="35">
        <f>VLOOKUP(A2374,BUSINESS!$A$2:$J$2692,10,0)</f>
        <v>0.249</v>
      </c>
    </row>
    <row r="2375" customHeight="1" spans="1:31">
      <c r="A2375" s="22" t="str">
        <f t="shared" si="0"/>
        <v>Syria-Middle East2007</v>
      </c>
      <c r="B2375" s="22" t="s">
        <v>252</v>
      </c>
      <c r="C2375" s="22" t="s">
        <v>84</v>
      </c>
      <c r="D2375" s="23">
        <v>2007</v>
      </c>
      <c r="E2375" s="25">
        <v>40405006007</v>
      </c>
      <c r="F2375" s="24">
        <f t="shared" si="1"/>
        <v>2065.53963215559</v>
      </c>
      <c r="G2375" s="26">
        <v>0.038</v>
      </c>
      <c r="H2375" s="27">
        <v>79</v>
      </c>
      <c r="I2375" s="26">
        <v>0.102</v>
      </c>
      <c r="J2375" s="5">
        <f>VLOOKUP(A2375,ENERGY!$A$2:$F$2692,5,0)</f>
        <v>15638</v>
      </c>
      <c r="K2375" s="5">
        <f t="shared" si="2"/>
        <v>0.000799428386721514</v>
      </c>
      <c r="L2375" s="31">
        <f>VLOOKUP(A2375,ENERGY!$A$2:$F$2692,6,0)</f>
        <v>48786</v>
      </c>
      <c r="M2375" s="31">
        <f t="shared" si="3"/>
        <v>0.00249398345533929</v>
      </c>
      <c r="N2375" s="32">
        <f>VLOOKUP(A2375,'HUMAN RESOURCES'!$A$2:$M$2692,5,0)</f>
        <v>0.022</v>
      </c>
      <c r="O2375" s="32">
        <f>VLOOKUP(A2375,'HUMAN RESOURCES'!$A$2:$M$2692,6,0)</f>
        <v>0.019</v>
      </c>
      <c r="P2375" s="31">
        <f>VLOOKUP(A2375,'HUMAN RESOURCES'!$A$2:$M$2692,7,0)</f>
        <v>77</v>
      </c>
      <c r="Q2375" s="5">
        <f>VLOOKUP(A2375,'HUMAN RESOURCES'!$A$2:$M$2692,8,0)</f>
        <v>73</v>
      </c>
      <c r="R2375" s="5">
        <f>VLOOKUP(A2375,'HUMAN RESOURCES'!$A$2:$M$2692,9,0)</f>
        <v>0.373</v>
      </c>
      <c r="S2375" s="5">
        <f>VLOOKUP(A2375,'HUMAN RESOURCES'!$A$2:$M$2692,10,0)</f>
        <v>0.592</v>
      </c>
      <c r="T2375" s="5">
        <f>VLOOKUP(A2375,'HUMAN RESOURCES'!$A$2:$M$2692,11,0)</f>
        <v>0.035</v>
      </c>
      <c r="U2375" s="5">
        <f>VLOOKUP(A2375,'HUMAN RESOURCES'!$A$2:$M$2692,12,0)</f>
        <v>19561477</v>
      </c>
      <c r="V2375" s="35">
        <f>VLOOKUP(A2375,'HUMAN RESOURCES'!$A$2:$M$2692,13,0)</f>
        <v>0.545</v>
      </c>
      <c r="W2375" s="38">
        <f>VLOOKUP(A2375,TOURISM!$A$2:$F$2692,5,0)</f>
        <v>2972000000</v>
      </c>
      <c r="X2375" s="39">
        <f>VLOOKUP(A2375,TOURISM!$A$2:$F$2692,6,0)</f>
        <v>710000000</v>
      </c>
      <c r="Y2375" s="43">
        <f t="shared" si="4"/>
        <v>5.6032660893746</v>
      </c>
      <c r="Z2375" s="35">
        <f>VLOOKUP(A2375,BUSINESS!$A$2:$J$2692,5,0)</f>
        <v>0.433</v>
      </c>
      <c r="AA2375" s="5">
        <f>VLOOKUP(A2375,BUSINESS!$A$2:$J$2692,6,0)</f>
        <v>43</v>
      </c>
      <c r="AB2375" s="5">
        <f>VLOOKUP(A2375,BUSINESS!$A$2:$J$2692,7,0)</f>
        <v>0</v>
      </c>
      <c r="AC2375" s="5">
        <f>VLOOKUP(A2375,BUSINESS!$A$2:$J$2692,8,0)</f>
        <v>336</v>
      </c>
      <c r="AD2375" s="35">
        <f>VLOOKUP(A2375,BUSINESS!$A$2:$J$2692,9,0)</f>
        <v>0.115</v>
      </c>
      <c r="AE2375" s="35">
        <f>VLOOKUP(A2375,BUSINESS!$A$2:$J$2692,10,0)</f>
        <v>0.319</v>
      </c>
    </row>
    <row r="2376" customHeight="1" spans="1:31">
      <c r="A2376" s="22" t="str">
        <f t="shared" si="0"/>
        <v>Syria-Middle East2008</v>
      </c>
      <c r="B2376" s="22" t="s">
        <v>252</v>
      </c>
      <c r="C2376" s="22" t="s">
        <v>84</v>
      </c>
      <c r="D2376" s="23">
        <v>2008</v>
      </c>
      <c r="E2376" s="25">
        <v>40405006007</v>
      </c>
      <c r="F2376" s="24">
        <f t="shared" si="1"/>
        <v>1985.88886253926</v>
      </c>
      <c r="G2376" s="26">
        <v>0.034</v>
      </c>
      <c r="H2376" s="27">
        <v>90</v>
      </c>
      <c r="I2376" s="26">
        <v>0.102</v>
      </c>
      <c r="J2376" s="5">
        <f>VLOOKUP(A2376,ENERGY!$A$2:$F$2692,5,0)</f>
        <v>22803</v>
      </c>
      <c r="K2376" s="5">
        <f t="shared" si="2"/>
        <v>0.00112075775275562</v>
      </c>
      <c r="L2376" s="31">
        <f>VLOOKUP(A2376,ENERGY!$A$2:$F$2692,6,0)</f>
        <v>57429</v>
      </c>
      <c r="M2376" s="31">
        <f t="shared" si="3"/>
        <v>0.00282261092764121</v>
      </c>
      <c r="N2376" s="32">
        <f>VLOOKUP(A2376,'HUMAN RESOURCES'!$A$2:$M$2692,5,0)</f>
        <v>0.024</v>
      </c>
      <c r="O2376" s="32">
        <f>VLOOKUP(A2376,'HUMAN RESOURCES'!$A$2:$M$2692,6,0)</f>
        <v>0.029</v>
      </c>
      <c r="P2376" s="31">
        <f>VLOOKUP(A2376,'HUMAN RESOURCES'!$A$2:$M$2692,7,0)</f>
        <v>77</v>
      </c>
      <c r="Q2376" s="5">
        <f>VLOOKUP(A2376,'HUMAN RESOURCES'!$A$2:$M$2692,8,0)</f>
        <v>73</v>
      </c>
      <c r="R2376" s="5">
        <f>VLOOKUP(A2376,'HUMAN RESOURCES'!$A$2:$M$2692,9,0)</f>
        <v>0.367</v>
      </c>
      <c r="S2376" s="5">
        <f>VLOOKUP(A2376,'HUMAN RESOURCES'!$A$2:$M$2692,10,0)</f>
        <v>0.598</v>
      </c>
      <c r="T2376" s="5">
        <f>VLOOKUP(A2376,'HUMAN RESOURCES'!$A$2:$M$2692,11,0)</f>
        <v>0.036</v>
      </c>
      <c r="U2376" s="5">
        <f>VLOOKUP(A2376,'HUMAN RESOURCES'!$A$2:$M$2692,12,0)</f>
        <v>20346056</v>
      </c>
      <c r="V2376" s="35">
        <f>VLOOKUP(A2376,'HUMAN RESOURCES'!$A$2:$M$2692,13,0)</f>
        <v>0.549</v>
      </c>
      <c r="W2376" s="38">
        <f>VLOOKUP(A2376,TOURISM!$A$2:$F$2692,5,0)</f>
        <v>3176000000</v>
      </c>
      <c r="X2376" s="39">
        <f>VLOOKUP(A2376,TOURISM!$A$2:$F$2692,6,0)</f>
        <v>912000000</v>
      </c>
      <c r="Y2376" s="43">
        <f t="shared" si="4"/>
        <v>6.93230932700453</v>
      </c>
      <c r="Z2376" s="35">
        <f>VLOOKUP(A2376,BUSINESS!$A$2:$J$2692,5,0)</f>
        <v>0.398</v>
      </c>
      <c r="AA2376" s="5">
        <f>VLOOKUP(A2376,BUSINESS!$A$2:$J$2692,6,0)</f>
        <v>16</v>
      </c>
      <c r="AB2376" s="5">
        <f>VLOOKUP(A2376,BUSINESS!$A$2:$J$2692,7,0)</f>
        <v>0</v>
      </c>
      <c r="AC2376" s="5">
        <f>VLOOKUP(A2376,BUSINESS!$A$2:$J$2692,8,0)</f>
        <v>336</v>
      </c>
      <c r="AD2376" s="35">
        <f>VLOOKUP(A2376,BUSINESS!$A$2:$J$2692,9,0)</f>
        <v>0.14</v>
      </c>
      <c r="AE2376" s="35">
        <f>VLOOKUP(A2376,BUSINESS!$A$2:$J$2692,10,0)</f>
        <v>0.347</v>
      </c>
    </row>
    <row r="2377" customHeight="1" spans="1:31">
      <c r="A2377" s="22" t="str">
        <f t="shared" si="0"/>
        <v>Syria-Middle East2009</v>
      </c>
      <c r="B2377" s="22" t="s">
        <v>252</v>
      </c>
      <c r="C2377" s="22" t="s">
        <v>84</v>
      </c>
      <c r="D2377" s="23">
        <v>2009</v>
      </c>
      <c r="E2377" s="25">
        <v>40405006007</v>
      </c>
      <c r="F2377" s="24">
        <f t="shared" si="1"/>
        <v>1921.16195390486</v>
      </c>
      <c r="G2377" s="26">
        <v>0.035</v>
      </c>
      <c r="H2377" s="27">
        <v>95</v>
      </c>
      <c r="I2377" s="26">
        <v>0.1</v>
      </c>
      <c r="J2377" s="5">
        <f>VLOOKUP(A2377,ENERGY!$A$2:$F$2692,5,0)</f>
        <v>16735</v>
      </c>
      <c r="K2377" s="5">
        <f t="shared" si="2"/>
        <v>0.000795709454740037</v>
      </c>
      <c r="L2377" s="31">
        <f>VLOOKUP(A2377,ENERGY!$A$2:$F$2692,6,0)</f>
        <v>39068</v>
      </c>
      <c r="M2377" s="31">
        <f t="shared" si="3"/>
        <v>0.00185759049762676</v>
      </c>
      <c r="N2377" s="32">
        <f>VLOOKUP(A2377,'HUMAN RESOURCES'!$A$2:$M$2692,5,0)</f>
        <v>0.024</v>
      </c>
      <c r="O2377" s="32">
        <f>VLOOKUP(A2377,'HUMAN RESOURCES'!$A$2:$M$2692,6,0)</f>
        <v>0.024</v>
      </c>
      <c r="P2377" s="31">
        <f>VLOOKUP(A2377,'HUMAN RESOURCES'!$A$2:$M$2692,7,0)</f>
        <v>77</v>
      </c>
      <c r="Q2377" s="5">
        <f>VLOOKUP(A2377,'HUMAN RESOURCES'!$A$2:$M$2692,8,0)</f>
        <v>73</v>
      </c>
      <c r="R2377" s="5">
        <f>VLOOKUP(A2377,'HUMAN RESOURCES'!$A$2:$M$2692,9,0)</f>
        <v>0.361</v>
      </c>
      <c r="S2377" s="5">
        <f>VLOOKUP(A2377,'HUMAN RESOURCES'!$A$2:$M$2692,10,0)</f>
        <v>0.602</v>
      </c>
      <c r="T2377" s="5">
        <f>VLOOKUP(A2377,'HUMAN RESOURCES'!$A$2:$M$2692,11,0)</f>
        <v>0.036</v>
      </c>
      <c r="U2377" s="5">
        <f>VLOOKUP(A2377,'HUMAN RESOURCES'!$A$2:$M$2692,12,0)</f>
        <v>21031546</v>
      </c>
      <c r="V2377" s="35">
        <f>VLOOKUP(A2377,'HUMAN RESOURCES'!$A$2:$M$2692,13,0)</f>
        <v>0.553</v>
      </c>
      <c r="W2377" s="38">
        <f>VLOOKUP(A2377,TOURISM!$A$2:$F$2692,5,0)</f>
        <v>3781000000</v>
      </c>
      <c r="X2377" s="39">
        <f>VLOOKUP(A2377,TOURISM!$A$2:$F$2692,6,0)</f>
        <v>980000000</v>
      </c>
      <c r="Y2377" s="43">
        <f t="shared" si="4"/>
        <v>11.6569714138491</v>
      </c>
      <c r="Z2377" s="35">
        <f>VLOOKUP(A2377,BUSINESS!$A$2:$J$2692,5,0)</f>
        <v>0.397</v>
      </c>
      <c r="AA2377" s="5">
        <f>VLOOKUP(A2377,BUSINESS!$A$2:$J$2692,6,0)</f>
        <v>15</v>
      </c>
      <c r="AB2377" s="5">
        <f>VLOOKUP(A2377,BUSINESS!$A$2:$J$2692,7,0)</f>
        <v>0</v>
      </c>
      <c r="AC2377" s="5">
        <f>VLOOKUP(A2377,BUSINESS!$A$2:$J$2692,8,0)</f>
        <v>336</v>
      </c>
      <c r="AD2377" s="35">
        <f>VLOOKUP(A2377,BUSINESS!$A$2:$J$2692,9,0)</f>
        <v>0.173</v>
      </c>
      <c r="AE2377" s="35">
        <f>VLOOKUP(A2377,BUSINESS!$A$2:$J$2692,10,0)</f>
        <v>0.477</v>
      </c>
    </row>
    <row r="2378" customHeight="1" spans="1:31">
      <c r="A2378" s="22" t="str">
        <f t="shared" si="0"/>
        <v>Syria-Middle East2010</v>
      </c>
      <c r="B2378" s="22" t="s">
        <v>252</v>
      </c>
      <c r="C2378" s="22" t="s">
        <v>84</v>
      </c>
      <c r="D2378" s="23">
        <v>2010</v>
      </c>
      <c r="E2378" s="25">
        <v>40405006007</v>
      </c>
      <c r="F2378" s="24">
        <f t="shared" si="1"/>
        <v>1876.45327613461</v>
      </c>
      <c r="G2378" s="26">
        <v>0.034</v>
      </c>
      <c r="H2378" s="27">
        <v>97</v>
      </c>
      <c r="I2378" s="26">
        <v>0.099</v>
      </c>
      <c r="J2378" s="5">
        <f>VLOOKUP(A2378,ENERGY!$A$2:$F$2692,5,0)</f>
        <v>20792</v>
      </c>
      <c r="K2378" s="5">
        <f t="shared" si="2"/>
        <v>0.000965603532162116</v>
      </c>
      <c r="L2378" s="31">
        <f>VLOOKUP(A2378,ENERGY!$A$2:$F$2692,6,0)</f>
        <v>50634</v>
      </c>
      <c r="M2378" s="31">
        <f t="shared" si="3"/>
        <v>0.00235149909809045</v>
      </c>
      <c r="N2378" s="32">
        <f>VLOOKUP(A2378,'HUMAN RESOURCES'!$A$2:$M$2692,5,0)</f>
        <v>0.025</v>
      </c>
      <c r="O2378" s="32">
        <f>VLOOKUP(A2378,'HUMAN RESOURCES'!$A$2:$M$2692,6,0)</f>
        <v>0.026</v>
      </c>
      <c r="P2378" s="31">
        <f>VLOOKUP(A2378,'HUMAN RESOURCES'!$A$2:$M$2692,7,0)</f>
        <v>78</v>
      </c>
      <c r="Q2378" s="5">
        <f>VLOOKUP(A2378,'HUMAN RESOURCES'!$A$2:$M$2692,8,0)</f>
        <v>72</v>
      </c>
      <c r="R2378" s="5">
        <f>VLOOKUP(A2378,'HUMAN RESOURCES'!$A$2:$M$2692,9,0)</f>
        <v>0.357</v>
      </c>
      <c r="S2378" s="5">
        <f>VLOOKUP(A2378,'HUMAN RESOURCES'!$A$2:$M$2692,10,0)</f>
        <v>0.605</v>
      </c>
      <c r="T2378" s="5">
        <f>VLOOKUP(A2378,'HUMAN RESOURCES'!$A$2:$M$2692,11,0)</f>
        <v>0.037</v>
      </c>
      <c r="U2378" s="5">
        <f>VLOOKUP(A2378,'HUMAN RESOURCES'!$A$2:$M$2692,12,0)</f>
        <v>21532647</v>
      </c>
      <c r="V2378" s="35">
        <f>VLOOKUP(A2378,'HUMAN RESOURCES'!$A$2:$M$2692,13,0)</f>
        <v>0.557</v>
      </c>
      <c r="W2378" s="38">
        <f>VLOOKUP(A2378,TOURISM!$A$2:$F$2692,5,0)</f>
        <v>6308000000</v>
      </c>
      <c r="X2378" s="39">
        <f>VLOOKUP(A2378,TOURISM!$A$2:$F$2692,6,0)</f>
        <v>1598000000</v>
      </c>
      <c r="Y2378" s="43">
        <f t="shared" si="4"/>
        <v>0</v>
      </c>
      <c r="Z2378" s="35">
        <f>VLOOKUP(A2378,BUSINESS!$A$2:$J$2692,5,0)</f>
        <v>0.397</v>
      </c>
      <c r="AA2378" s="5">
        <f>VLOOKUP(A2378,BUSINESS!$A$2:$J$2692,6,0)</f>
        <v>13</v>
      </c>
      <c r="AB2378" s="5">
        <f>VLOOKUP(A2378,BUSINESS!$A$2:$J$2692,7,0)</f>
        <v>0</v>
      </c>
      <c r="AC2378" s="5">
        <f>VLOOKUP(A2378,BUSINESS!$A$2:$J$2692,8,0)</f>
        <v>336</v>
      </c>
      <c r="AD2378" s="35">
        <f>VLOOKUP(A2378,BUSINESS!$A$2:$J$2692,9,0)</f>
        <v>0.207</v>
      </c>
      <c r="AE2378" s="35">
        <f>VLOOKUP(A2378,BUSINESS!$A$2:$J$2692,10,0)</f>
        <v>0.543</v>
      </c>
    </row>
    <row r="2379" customHeight="1" spans="1:31">
      <c r="A2379" s="22" t="str">
        <f t="shared" si="0"/>
        <v>Syria-Middle East2011</v>
      </c>
      <c r="B2379" s="22" t="s">
        <v>252</v>
      </c>
      <c r="C2379" s="22" t="s">
        <v>84</v>
      </c>
      <c r="D2379" s="23">
        <v>2011</v>
      </c>
      <c r="E2379" s="25">
        <v>40405006007</v>
      </c>
      <c r="F2379" s="24">
        <f t="shared" si="1"/>
        <v>1839.79610695468</v>
      </c>
      <c r="G2379" s="26">
        <v>0.034</v>
      </c>
      <c r="H2379" s="27">
        <v>102</v>
      </c>
      <c r="J2379" s="5">
        <f>VLOOKUP(A2379,ENERGY!$A$2:$F$2692,5,0)</f>
        <v>16543</v>
      </c>
      <c r="K2379" s="5">
        <f t="shared" si="2"/>
        <v>0.000753266736108847</v>
      </c>
      <c r="L2379" s="31">
        <f>VLOOKUP(A2379,ENERGY!$A$2:$F$2692,6,0)</f>
        <v>54286</v>
      </c>
      <c r="M2379" s="31">
        <f t="shared" si="3"/>
        <v>0.0024718514197186</v>
      </c>
      <c r="N2379" s="32">
        <f>VLOOKUP(A2379,'HUMAN RESOURCES'!$A$2:$M$2692,5,0)</f>
        <v>0.026</v>
      </c>
      <c r="O2379" s="32">
        <f>VLOOKUP(A2379,'HUMAN RESOURCES'!$A$2:$M$2692,6,0)</f>
        <v>0.024</v>
      </c>
      <c r="P2379" s="31">
        <f>VLOOKUP(A2379,'HUMAN RESOURCES'!$A$2:$M$2692,7,0)</f>
        <v>78</v>
      </c>
      <c r="Q2379" s="5">
        <f>VLOOKUP(A2379,'HUMAN RESOURCES'!$A$2:$M$2692,8,0)</f>
        <v>72</v>
      </c>
      <c r="R2379" s="5">
        <f>VLOOKUP(A2379,'HUMAN RESOURCES'!$A$2:$M$2692,9,0)</f>
        <v>0.355</v>
      </c>
      <c r="S2379" s="5">
        <f>VLOOKUP(A2379,'HUMAN RESOURCES'!$A$2:$M$2692,10,0)</f>
        <v>0.607</v>
      </c>
      <c r="T2379" s="5">
        <f>VLOOKUP(A2379,'HUMAN RESOURCES'!$A$2:$M$2692,11,0)</f>
        <v>0.038</v>
      </c>
      <c r="U2379" s="5">
        <f>VLOOKUP(A2379,'HUMAN RESOURCES'!$A$2:$M$2692,12,0)</f>
        <v>21961676</v>
      </c>
      <c r="V2379" s="35">
        <f>VLOOKUP(A2379,'HUMAN RESOURCES'!$A$2:$M$2692,13,0)</f>
        <v>0.561</v>
      </c>
      <c r="W2379" s="36">
        <v>0</v>
      </c>
      <c r="X2379" s="37">
        <v>0</v>
      </c>
      <c r="Y2379" s="43">
        <f t="shared" si="4"/>
        <v>0</v>
      </c>
      <c r="Z2379" s="35">
        <f>VLOOKUP(A2379,BUSINESS!$A$2:$J$2692,5,0)</f>
        <v>0.397</v>
      </c>
      <c r="AA2379" s="5">
        <f>VLOOKUP(A2379,BUSINESS!$A$2:$J$2692,6,0)</f>
        <v>13</v>
      </c>
      <c r="AB2379" s="5">
        <f>VLOOKUP(A2379,BUSINESS!$A$2:$J$2692,7,0)</f>
        <v>0</v>
      </c>
      <c r="AC2379" s="5">
        <f>VLOOKUP(A2379,BUSINESS!$A$2:$J$2692,8,0)</f>
        <v>336</v>
      </c>
      <c r="AD2379" s="35">
        <f>VLOOKUP(A2379,BUSINESS!$A$2:$J$2692,9,0)</f>
        <v>0.225</v>
      </c>
      <c r="AE2379" s="35">
        <f>VLOOKUP(A2379,BUSINESS!$A$2:$J$2692,10,0)</f>
        <v>0.592</v>
      </c>
    </row>
    <row r="2380" customHeight="1" spans="1:31">
      <c r="A2380" s="22" t="str">
        <f t="shared" si="0"/>
        <v>Syria-Middle East2012</v>
      </c>
      <c r="B2380" s="22" t="s">
        <v>252</v>
      </c>
      <c r="C2380" s="22" t="s">
        <v>84</v>
      </c>
      <c r="D2380" s="23">
        <v>2012</v>
      </c>
      <c r="E2380" s="25">
        <v>40405006007</v>
      </c>
      <c r="F2380" s="24">
        <f t="shared" si="1"/>
        <v>1803.85498584015</v>
      </c>
      <c r="G2380" s="26">
        <v>0.034</v>
      </c>
      <c r="H2380" s="27">
        <v>105</v>
      </c>
      <c r="J2380" s="5">
        <f>VLOOKUP(A2380,ENERGY!$A$2:$F$2692,5,0)</f>
        <v>15765</v>
      </c>
      <c r="K2380" s="5">
        <f t="shared" si="2"/>
        <v>0.000703818082512927</v>
      </c>
      <c r="L2380" s="31">
        <f>VLOOKUP(A2380,ENERGY!$A$2:$F$2692,6,0)</f>
        <v>51048</v>
      </c>
      <c r="M2380" s="31">
        <f t="shared" si="3"/>
        <v>0.00227900447041674</v>
      </c>
      <c r="N2380" s="32">
        <f>VLOOKUP(A2380,'HUMAN RESOURCES'!$A$2:$M$2692,5,0)</f>
        <v>0.027</v>
      </c>
      <c r="O2380" s="32">
        <f>VLOOKUP(A2380,'HUMAN RESOURCES'!$A$2:$M$2692,6,0)</f>
        <v>0.018</v>
      </c>
      <c r="P2380" s="31">
        <f>VLOOKUP(A2380,'HUMAN RESOURCES'!$A$2:$M$2692,7,0)</f>
        <v>78</v>
      </c>
      <c r="Q2380" s="5">
        <f>VLOOKUP(A2380,'HUMAN RESOURCES'!$A$2:$M$2692,8,0)</f>
        <v>72</v>
      </c>
      <c r="R2380" s="5">
        <f>VLOOKUP(A2380,'HUMAN RESOURCES'!$A$2:$M$2692,9,0)</f>
        <v>0.354</v>
      </c>
      <c r="S2380" s="5">
        <f>VLOOKUP(A2380,'HUMAN RESOURCES'!$A$2:$M$2692,10,0)</f>
        <v>0.607</v>
      </c>
      <c r="T2380" s="5">
        <f>VLOOKUP(A2380,'HUMAN RESOURCES'!$A$2:$M$2692,11,0)</f>
        <v>0.039</v>
      </c>
      <c r="U2380" s="5">
        <f>VLOOKUP(A2380,'HUMAN RESOURCES'!$A$2:$M$2692,12,0)</f>
        <v>22399254</v>
      </c>
      <c r="V2380" s="35">
        <f>VLOOKUP(A2380,'HUMAN RESOURCES'!$A$2:$M$2692,13,0)</f>
        <v>0.565</v>
      </c>
      <c r="W2380" s="36">
        <v>0</v>
      </c>
      <c r="X2380" s="37">
        <v>0</v>
      </c>
      <c r="Y2380" s="43">
        <f t="shared" si="4"/>
        <v>0</v>
      </c>
      <c r="Z2380" s="35">
        <f>VLOOKUP(A2380,BUSINESS!$A$2:$J$2692,5,0)</f>
        <v>0.397</v>
      </c>
      <c r="AA2380" s="5">
        <f>VLOOKUP(A2380,BUSINESS!$A$2:$J$2692,6,0)</f>
        <v>13</v>
      </c>
      <c r="AB2380" s="5">
        <f>VLOOKUP(A2380,BUSINESS!$A$2:$J$2692,7,0)</f>
        <v>147</v>
      </c>
      <c r="AC2380" s="5">
        <f>VLOOKUP(A2380,BUSINESS!$A$2:$J$2692,8,0)</f>
        <v>336</v>
      </c>
      <c r="AD2380" s="35">
        <f>VLOOKUP(A2380,BUSINESS!$A$2:$J$2692,9,0)</f>
        <v>0.243</v>
      </c>
      <c r="AE2380" s="35">
        <f>VLOOKUP(A2380,BUSINESS!$A$2:$J$2692,10,0)</f>
        <v>0.593</v>
      </c>
    </row>
    <row r="2381" customHeight="1" spans="1:31">
      <c r="A2381" s="22" t="str">
        <f t="shared" si="0"/>
        <v>Tajikistan-Asia2000</v>
      </c>
      <c r="B2381" s="22" t="s">
        <v>253</v>
      </c>
      <c r="C2381" s="22" t="s">
        <v>65</v>
      </c>
      <c r="D2381" s="23">
        <v>2000</v>
      </c>
      <c r="E2381" s="25">
        <v>860550294</v>
      </c>
      <c r="F2381" s="24">
        <f t="shared" si="1"/>
        <v>139.10914151479</v>
      </c>
      <c r="G2381" s="26">
        <v>0.046</v>
      </c>
      <c r="H2381" s="27">
        <v>6</v>
      </c>
      <c r="I2381" s="26">
        <v>0.256</v>
      </c>
      <c r="J2381" s="5">
        <f>VLOOKUP(A2381,ENERGY!$A$2:$F$2692,5,0)</f>
        <v>0</v>
      </c>
      <c r="K2381" s="5">
        <f t="shared" si="2"/>
        <v>0</v>
      </c>
      <c r="L2381" s="31">
        <f>VLOOKUP(A2381,ENERGY!$A$2:$F$2692,6,0)</f>
        <v>0</v>
      </c>
      <c r="M2381" s="31">
        <f t="shared" si="3"/>
        <v>0</v>
      </c>
      <c r="N2381" s="32">
        <f>VLOOKUP(A2381,'HUMAN RESOURCES'!$A$2:$M$2692,5,0)</f>
        <v>0.029</v>
      </c>
      <c r="O2381" s="32">
        <f>VLOOKUP(A2381,'HUMAN RESOURCES'!$A$2:$M$2692,6,0)</f>
        <v>0.066</v>
      </c>
      <c r="P2381" s="31">
        <f>VLOOKUP(A2381,'HUMAN RESOURCES'!$A$2:$M$2692,7,0)</f>
        <v>68</v>
      </c>
      <c r="Q2381" s="5">
        <f>VLOOKUP(A2381,'HUMAN RESOURCES'!$A$2:$M$2692,8,0)</f>
        <v>60</v>
      </c>
      <c r="R2381" s="5">
        <f>VLOOKUP(A2381,'HUMAN RESOURCES'!$A$2:$M$2692,9,0)</f>
        <v>0.429</v>
      </c>
      <c r="S2381" s="5">
        <f>VLOOKUP(A2381,'HUMAN RESOURCES'!$A$2:$M$2692,10,0)</f>
        <v>0.536</v>
      </c>
      <c r="T2381" s="5">
        <f>VLOOKUP(A2381,'HUMAN RESOURCES'!$A$2:$M$2692,11,0)</f>
        <v>0.035</v>
      </c>
      <c r="U2381" s="5">
        <f>VLOOKUP(A2381,'HUMAN RESOURCES'!$A$2:$M$2692,12,0)</f>
        <v>6186152</v>
      </c>
      <c r="V2381" s="35">
        <f>VLOOKUP(A2381,'HUMAN RESOURCES'!$A$2:$M$2692,13,0)</f>
        <v>0.265</v>
      </c>
      <c r="W2381" s="36">
        <v>0</v>
      </c>
      <c r="X2381" s="37">
        <v>0</v>
      </c>
      <c r="Y2381" s="43">
        <f t="shared" si="4"/>
        <v>0</v>
      </c>
      <c r="Z2381" s="35">
        <f>VLOOKUP(A2381,BUSINESS!$A$2:$J$2692,5,0)</f>
        <v>0</v>
      </c>
      <c r="AA2381" s="5">
        <f>VLOOKUP(A2381,BUSINESS!$A$2:$J$2692,6,0)</f>
        <v>0</v>
      </c>
      <c r="AB2381" s="5">
        <f>VLOOKUP(A2381,BUSINESS!$A$2:$J$2692,7,0)</f>
        <v>0</v>
      </c>
      <c r="AC2381" s="5">
        <f>VLOOKUP(A2381,BUSINESS!$A$2:$J$2692,8,0)</f>
        <v>0</v>
      </c>
      <c r="AD2381" s="35">
        <f>VLOOKUP(A2381,BUSINESS!$A$2:$J$2692,9,0)</f>
        <v>0</v>
      </c>
      <c r="AE2381" s="35">
        <f>VLOOKUP(A2381,BUSINESS!$A$2:$J$2692,10,0)</f>
        <v>0</v>
      </c>
    </row>
    <row r="2382" customHeight="1" spans="1:31">
      <c r="A2382" s="22" t="str">
        <f t="shared" si="0"/>
        <v>Tajikistan-Asia2001</v>
      </c>
      <c r="B2382" s="22" t="s">
        <v>253</v>
      </c>
      <c r="C2382" s="22" t="s">
        <v>65</v>
      </c>
      <c r="D2382" s="23">
        <v>2001</v>
      </c>
      <c r="E2382" s="25">
        <v>1080774006</v>
      </c>
      <c r="F2382" s="24">
        <f t="shared" si="1"/>
        <v>171.842197432481</v>
      </c>
      <c r="G2382" s="26">
        <v>0.046</v>
      </c>
      <c r="H2382" s="27">
        <v>8</v>
      </c>
      <c r="I2382" s="26">
        <v>0.211</v>
      </c>
      <c r="J2382" s="5">
        <f>VLOOKUP(A2382,ENERGY!$A$2:$F$2692,5,0)</f>
        <v>2395</v>
      </c>
      <c r="K2382" s="5">
        <f t="shared" si="2"/>
        <v>0.00038080307313645</v>
      </c>
      <c r="L2382" s="31">
        <f>VLOOKUP(A2382,ENERGY!$A$2:$F$2692,6,0)</f>
        <v>0</v>
      </c>
      <c r="M2382" s="31">
        <f t="shared" si="3"/>
        <v>0</v>
      </c>
      <c r="N2382" s="32">
        <f>VLOOKUP(A2382,'HUMAN RESOURCES'!$A$2:$M$2692,5,0)</f>
        <v>0.029</v>
      </c>
      <c r="O2382" s="32">
        <f>VLOOKUP(A2382,'HUMAN RESOURCES'!$A$2:$M$2692,6,0)</f>
        <v>0.044</v>
      </c>
      <c r="P2382" s="31">
        <f>VLOOKUP(A2382,'HUMAN RESOURCES'!$A$2:$M$2692,7,0)</f>
        <v>68</v>
      </c>
      <c r="Q2382" s="5">
        <f>VLOOKUP(A2382,'HUMAN RESOURCES'!$A$2:$M$2692,8,0)</f>
        <v>60</v>
      </c>
      <c r="R2382" s="5">
        <f>VLOOKUP(A2382,'HUMAN RESOURCES'!$A$2:$M$2692,9,0)</f>
        <v>0.421</v>
      </c>
      <c r="S2382" s="5">
        <f>VLOOKUP(A2382,'HUMAN RESOURCES'!$A$2:$M$2692,10,0)</f>
        <v>0.543</v>
      </c>
      <c r="T2382" s="5">
        <f>VLOOKUP(A2382,'HUMAN RESOURCES'!$A$2:$M$2692,11,0)</f>
        <v>0.036</v>
      </c>
      <c r="U2382" s="5">
        <f>VLOOKUP(A2382,'HUMAN RESOURCES'!$A$2:$M$2692,12,0)</f>
        <v>6289340</v>
      </c>
      <c r="V2382" s="35">
        <f>VLOOKUP(A2382,'HUMAN RESOURCES'!$A$2:$M$2692,13,0)</f>
        <v>0.265</v>
      </c>
      <c r="W2382" s="36">
        <v>0</v>
      </c>
      <c r="X2382" s="37">
        <v>0</v>
      </c>
      <c r="Y2382" s="43">
        <f t="shared" si="4"/>
        <v>0.270245083915377</v>
      </c>
      <c r="Z2382" s="35">
        <f>VLOOKUP(A2382,BUSINESS!$A$2:$J$2692,5,0)</f>
        <v>0</v>
      </c>
      <c r="AA2382" s="5">
        <f>VLOOKUP(A2382,BUSINESS!$A$2:$J$2692,6,0)</f>
        <v>0</v>
      </c>
      <c r="AB2382" s="5">
        <f>VLOOKUP(A2382,BUSINESS!$A$2:$J$2692,7,0)</f>
        <v>0</v>
      </c>
      <c r="AC2382" s="5">
        <f>VLOOKUP(A2382,BUSINESS!$A$2:$J$2692,8,0)</f>
        <v>0</v>
      </c>
      <c r="AD2382" s="35">
        <f>VLOOKUP(A2382,BUSINESS!$A$2:$J$2692,9,0)</f>
        <v>0.001</v>
      </c>
      <c r="AE2382" s="35">
        <f>VLOOKUP(A2382,BUSINESS!$A$2:$J$2692,10,0)</f>
        <v>0</v>
      </c>
    </row>
    <row r="2383" customHeight="1" spans="1:31">
      <c r="A2383" s="22" t="str">
        <f t="shared" si="0"/>
        <v>Tajikistan-Asia2002</v>
      </c>
      <c r="B2383" s="22" t="s">
        <v>253</v>
      </c>
      <c r="C2383" s="22" t="s">
        <v>65</v>
      </c>
      <c r="D2383" s="23">
        <v>2002</v>
      </c>
      <c r="E2383" s="25">
        <v>1221113795</v>
      </c>
      <c r="F2383" s="24">
        <f t="shared" si="1"/>
        <v>190.676342159842</v>
      </c>
      <c r="G2383" s="26">
        <v>0.045</v>
      </c>
      <c r="H2383" s="27">
        <v>9</v>
      </c>
      <c r="I2383" s="26">
        <v>0.147</v>
      </c>
      <c r="J2383" s="5">
        <f>VLOOKUP(A2383,ENERGY!$A$2:$F$2692,5,0)</f>
        <v>2370</v>
      </c>
      <c r="K2383" s="5">
        <f t="shared" si="2"/>
        <v>0.000370074380265948</v>
      </c>
      <c r="L2383" s="31">
        <f>VLOOKUP(A2383,ENERGY!$A$2:$F$2692,6,0)</f>
        <v>2860</v>
      </c>
      <c r="M2383" s="31">
        <f t="shared" si="3"/>
        <v>0.000446587648759751</v>
      </c>
      <c r="N2383" s="32">
        <f>VLOOKUP(A2383,'HUMAN RESOURCES'!$A$2:$M$2692,5,0)</f>
        <v>0.029</v>
      </c>
      <c r="O2383" s="32">
        <f>VLOOKUP(A2383,'HUMAN RESOURCES'!$A$2:$M$2692,6,0)</f>
        <v>0.026</v>
      </c>
      <c r="P2383" s="31">
        <f>VLOOKUP(A2383,'HUMAN RESOURCES'!$A$2:$M$2692,7,0)</f>
        <v>68</v>
      </c>
      <c r="Q2383" s="5">
        <f>VLOOKUP(A2383,'HUMAN RESOURCES'!$A$2:$M$2692,8,0)</f>
        <v>61</v>
      </c>
      <c r="R2383" s="5">
        <f>VLOOKUP(A2383,'HUMAN RESOURCES'!$A$2:$M$2692,9,0)</f>
        <v>0.412</v>
      </c>
      <c r="S2383" s="5">
        <f>VLOOKUP(A2383,'HUMAN RESOURCES'!$A$2:$M$2692,10,0)</f>
        <v>0.552</v>
      </c>
      <c r="T2383" s="5">
        <f>VLOOKUP(A2383,'HUMAN RESOURCES'!$A$2:$M$2692,11,0)</f>
        <v>0.036</v>
      </c>
      <c r="U2383" s="5">
        <f>VLOOKUP(A2383,'HUMAN RESOURCES'!$A$2:$M$2692,12,0)</f>
        <v>6404118</v>
      </c>
      <c r="V2383" s="35">
        <f>VLOOKUP(A2383,'HUMAN RESOURCES'!$A$2:$M$2692,13,0)</f>
        <v>0.264</v>
      </c>
      <c r="W2383" s="38">
        <f>VLOOKUP(A2383,TOURISM!$A$2:$F$2692,5,0)</f>
        <v>5000000</v>
      </c>
      <c r="X2383" s="39">
        <f>VLOOKUP(A2383,TOURISM!$A$2:$F$2692,6,0)</f>
        <v>1700000</v>
      </c>
      <c r="Y2383" s="43">
        <f t="shared" si="4"/>
        <v>0.263813951097257</v>
      </c>
      <c r="Z2383" s="35">
        <f>VLOOKUP(A2383,BUSINESS!$A$2:$J$2692,5,0)</f>
        <v>0</v>
      </c>
      <c r="AA2383" s="5">
        <f>VLOOKUP(A2383,BUSINESS!$A$2:$J$2692,6,0)</f>
        <v>0</v>
      </c>
      <c r="AB2383" s="5">
        <f>VLOOKUP(A2383,BUSINESS!$A$2:$J$2692,7,0)</f>
        <v>0</v>
      </c>
      <c r="AC2383" s="5">
        <f>VLOOKUP(A2383,BUSINESS!$A$2:$J$2692,8,0)</f>
        <v>0</v>
      </c>
      <c r="AD2383" s="35">
        <f>VLOOKUP(A2383,BUSINESS!$A$2:$J$2692,9,0)</f>
        <v>0.001</v>
      </c>
      <c r="AE2383" s="35">
        <f>VLOOKUP(A2383,BUSINESS!$A$2:$J$2692,10,0)</f>
        <v>0.002</v>
      </c>
    </row>
    <row r="2384" customHeight="1" spans="1:31">
      <c r="A2384" s="22" t="str">
        <f t="shared" si="0"/>
        <v>Tajikistan-Asia2003</v>
      </c>
      <c r="B2384" s="22" t="s">
        <v>253</v>
      </c>
      <c r="C2384" s="22" t="s">
        <v>65</v>
      </c>
      <c r="D2384" s="23">
        <v>2003</v>
      </c>
      <c r="E2384" s="25">
        <v>1554125543</v>
      </c>
      <c r="F2384" s="24">
        <f t="shared" si="1"/>
        <v>238.012037627368</v>
      </c>
      <c r="G2384" s="26">
        <v>0.045</v>
      </c>
      <c r="H2384" s="27">
        <v>11</v>
      </c>
      <c r="I2384" s="26">
        <v>0.167</v>
      </c>
      <c r="J2384" s="5">
        <f>VLOOKUP(A2384,ENERGY!$A$2:$F$2692,5,0)</f>
        <v>2333</v>
      </c>
      <c r="K2384" s="5">
        <f t="shared" si="2"/>
        <v>0.000357295513406699</v>
      </c>
      <c r="L2384" s="31">
        <f>VLOOKUP(A2384,ENERGY!$A$2:$F$2692,6,0)</f>
        <v>2893</v>
      </c>
      <c r="M2384" s="31">
        <f t="shared" si="3"/>
        <v>0.000443058688506463</v>
      </c>
      <c r="N2384" s="32">
        <f>VLOOKUP(A2384,'HUMAN RESOURCES'!$A$2:$M$2692,5,0)</f>
        <v>0.035</v>
      </c>
      <c r="O2384" s="32">
        <f>VLOOKUP(A2384,'HUMAN RESOURCES'!$A$2:$M$2692,6,0)</f>
        <v>0.033</v>
      </c>
      <c r="P2384" s="31">
        <f>VLOOKUP(A2384,'HUMAN RESOURCES'!$A$2:$M$2692,7,0)</f>
        <v>69</v>
      </c>
      <c r="Q2384" s="5">
        <f>VLOOKUP(A2384,'HUMAN RESOURCES'!$A$2:$M$2692,8,0)</f>
        <v>61</v>
      </c>
      <c r="R2384" s="5">
        <f>VLOOKUP(A2384,'HUMAN RESOURCES'!$A$2:$M$2692,9,0)</f>
        <v>0.402</v>
      </c>
      <c r="S2384" s="5">
        <f>VLOOKUP(A2384,'HUMAN RESOURCES'!$A$2:$M$2692,10,0)</f>
        <v>0.561</v>
      </c>
      <c r="T2384" s="5">
        <f>VLOOKUP(A2384,'HUMAN RESOURCES'!$A$2:$M$2692,11,0)</f>
        <v>0.037</v>
      </c>
      <c r="U2384" s="5">
        <f>VLOOKUP(A2384,'HUMAN RESOURCES'!$A$2:$M$2692,12,0)</f>
        <v>6529609</v>
      </c>
      <c r="V2384" s="35">
        <f>VLOOKUP(A2384,'HUMAN RESOURCES'!$A$2:$M$2692,13,0)</f>
        <v>0.264</v>
      </c>
      <c r="W2384" s="38">
        <f>VLOOKUP(A2384,TOURISM!$A$2:$F$2692,5,0)</f>
        <v>6200000</v>
      </c>
      <c r="X2384" s="39">
        <f>VLOOKUP(A2384,TOURISM!$A$2:$F$2692,6,0)</f>
        <v>2100000</v>
      </c>
      <c r="Y2384" s="43">
        <f t="shared" si="4"/>
        <v>0.298629860671204</v>
      </c>
      <c r="Z2384" s="35">
        <f>VLOOKUP(A2384,BUSINESS!$A$2:$J$2692,5,0)</f>
        <v>0</v>
      </c>
      <c r="AA2384" s="5">
        <f>VLOOKUP(A2384,BUSINESS!$A$2:$J$2692,6,0)</f>
        <v>0</v>
      </c>
      <c r="AB2384" s="5">
        <f>VLOOKUP(A2384,BUSINESS!$A$2:$J$2692,7,0)</f>
        <v>0</v>
      </c>
      <c r="AC2384" s="5">
        <f>VLOOKUP(A2384,BUSINESS!$A$2:$J$2692,8,0)</f>
        <v>0</v>
      </c>
      <c r="AD2384" s="35">
        <f>VLOOKUP(A2384,BUSINESS!$A$2:$J$2692,9,0)</f>
        <v>0.001</v>
      </c>
      <c r="AE2384" s="35">
        <f>VLOOKUP(A2384,BUSINESS!$A$2:$J$2692,10,0)</f>
        <v>0.007</v>
      </c>
    </row>
    <row r="2385" customHeight="1" spans="1:31">
      <c r="A2385" s="22" t="str">
        <f t="shared" si="0"/>
        <v>Tajikistan-Asia2004</v>
      </c>
      <c r="B2385" s="22" t="s">
        <v>253</v>
      </c>
      <c r="C2385" s="22" t="s">
        <v>65</v>
      </c>
      <c r="D2385" s="23">
        <v>2004</v>
      </c>
      <c r="E2385" s="25">
        <v>2076148710</v>
      </c>
      <c r="F2385" s="24">
        <f t="shared" si="1"/>
        <v>311.550244607948</v>
      </c>
      <c r="G2385" s="26">
        <v>0.043</v>
      </c>
      <c r="H2385" s="27">
        <v>13</v>
      </c>
      <c r="I2385" s="26">
        <v>0.203</v>
      </c>
      <c r="J2385" s="5">
        <f>VLOOKUP(A2385,ENERGY!$A$2:$F$2692,5,0)</f>
        <v>2473</v>
      </c>
      <c r="K2385" s="5">
        <f t="shared" si="2"/>
        <v>0.000371102393197767</v>
      </c>
      <c r="L2385" s="31">
        <f>VLOOKUP(A2385,ENERGY!$A$2:$F$2692,6,0)</f>
        <v>3033</v>
      </c>
      <c r="M2385" s="31">
        <f t="shared" si="3"/>
        <v>0.000455136901968793</v>
      </c>
      <c r="N2385" s="32">
        <f>VLOOKUP(A2385,'HUMAN RESOURCES'!$A$2:$M$2692,5,0)</f>
        <v>0</v>
      </c>
      <c r="O2385" s="32">
        <f>VLOOKUP(A2385,'HUMAN RESOURCES'!$A$2:$M$2692,6,0)</f>
        <v>0</v>
      </c>
      <c r="P2385" s="31">
        <f>VLOOKUP(A2385,'HUMAN RESOURCES'!$A$2:$M$2692,7,0)</f>
        <v>69</v>
      </c>
      <c r="Q2385" s="5">
        <f>VLOOKUP(A2385,'HUMAN RESOURCES'!$A$2:$M$2692,8,0)</f>
        <v>62</v>
      </c>
      <c r="R2385" s="5">
        <f>VLOOKUP(A2385,'HUMAN RESOURCES'!$A$2:$M$2692,9,0)</f>
        <v>0.392</v>
      </c>
      <c r="S2385" s="5">
        <f>VLOOKUP(A2385,'HUMAN RESOURCES'!$A$2:$M$2692,10,0)</f>
        <v>0.57</v>
      </c>
      <c r="T2385" s="5">
        <f>VLOOKUP(A2385,'HUMAN RESOURCES'!$A$2:$M$2692,11,0)</f>
        <v>0.037</v>
      </c>
      <c r="U2385" s="5">
        <f>VLOOKUP(A2385,'HUMAN RESOURCES'!$A$2:$M$2692,12,0)</f>
        <v>6663929</v>
      </c>
      <c r="V2385" s="35">
        <f>VLOOKUP(A2385,'HUMAN RESOURCES'!$A$2:$M$2692,13,0)</f>
        <v>0.264</v>
      </c>
      <c r="W2385" s="38">
        <f>VLOOKUP(A2385,TOURISM!$A$2:$F$2692,5,0)</f>
        <v>9600000</v>
      </c>
      <c r="X2385" s="39">
        <f>VLOOKUP(A2385,TOURISM!$A$2:$F$2692,6,0)</f>
        <v>3400000</v>
      </c>
      <c r="Y2385" s="43">
        <f t="shared" si="4"/>
        <v>0.22920707190016</v>
      </c>
      <c r="Z2385" s="35">
        <f>VLOOKUP(A2385,BUSINESS!$A$2:$J$2692,5,0)</f>
        <v>0</v>
      </c>
      <c r="AA2385" s="5">
        <f>VLOOKUP(A2385,BUSINESS!$A$2:$J$2692,6,0)</f>
        <v>0</v>
      </c>
      <c r="AB2385" s="5">
        <f>VLOOKUP(A2385,BUSINESS!$A$2:$J$2692,7,0)</f>
        <v>0</v>
      </c>
      <c r="AC2385" s="5">
        <f>VLOOKUP(A2385,BUSINESS!$A$2:$J$2692,8,0)</f>
        <v>0</v>
      </c>
      <c r="AD2385" s="35">
        <f>VLOOKUP(A2385,BUSINESS!$A$2:$J$2692,9,0)</f>
        <v>0.001</v>
      </c>
      <c r="AE2385" s="35">
        <f>VLOOKUP(A2385,BUSINESS!$A$2:$J$2692,10,0)</f>
        <v>0.02</v>
      </c>
    </row>
    <row r="2386" customHeight="1" spans="1:31">
      <c r="A2386" s="22" t="str">
        <f t="shared" si="0"/>
        <v>Tajikistan-Asia2005</v>
      </c>
      <c r="B2386" s="22" t="s">
        <v>253</v>
      </c>
      <c r="C2386" s="22" t="s">
        <v>65</v>
      </c>
      <c r="D2386" s="23">
        <v>2005</v>
      </c>
      <c r="E2386" s="25">
        <v>2312319579</v>
      </c>
      <c r="F2386" s="24">
        <f t="shared" si="1"/>
        <v>339.764442805285</v>
      </c>
      <c r="G2386" s="26">
        <v>0.048</v>
      </c>
      <c r="H2386" s="27">
        <v>16</v>
      </c>
      <c r="I2386" s="26">
        <v>0.233</v>
      </c>
      <c r="J2386" s="5">
        <f>VLOOKUP(A2386,ENERGY!$A$2:$F$2692,5,0)</f>
        <v>2414</v>
      </c>
      <c r="K2386" s="5">
        <f t="shared" si="2"/>
        <v>0.000354705021044999</v>
      </c>
      <c r="L2386" s="31">
        <f>VLOOKUP(A2386,ENERGY!$A$2:$F$2692,6,0)</f>
        <v>2655</v>
      </c>
      <c r="M2386" s="31">
        <f t="shared" si="3"/>
        <v>0.000390116748498124</v>
      </c>
      <c r="N2386" s="32">
        <f>VLOOKUP(A2386,'HUMAN RESOURCES'!$A$2:$M$2692,5,0)</f>
        <v>0</v>
      </c>
      <c r="O2386" s="32">
        <f>VLOOKUP(A2386,'HUMAN RESOURCES'!$A$2:$M$2692,6,0)</f>
        <v>0</v>
      </c>
      <c r="P2386" s="31">
        <f>VLOOKUP(A2386,'HUMAN RESOURCES'!$A$2:$M$2692,7,0)</f>
        <v>69</v>
      </c>
      <c r="Q2386" s="5">
        <f>VLOOKUP(A2386,'HUMAN RESOURCES'!$A$2:$M$2692,8,0)</f>
        <v>62</v>
      </c>
      <c r="R2386" s="5">
        <f>VLOOKUP(A2386,'HUMAN RESOURCES'!$A$2:$M$2692,9,0)</f>
        <v>0.384</v>
      </c>
      <c r="S2386" s="5">
        <f>VLOOKUP(A2386,'HUMAN RESOURCES'!$A$2:$M$2692,10,0)</f>
        <v>0.579</v>
      </c>
      <c r="T2386" s="5">
        <f>VLOOKUP(A2386,'HUMAN RESOURCES'!$A$2:$M$2692,11,0)</f>
        <v>0.037</v>
      </c>
      <c r="U2386" s="5">
        <f>VLOOKUP(A2386,'HUMAN RESOURCES'!$A$2:$M$2692,12,0)</f>
        <v>6805655</v>
      </c>
      <c r="V2386" s="35">
        <f>VLOOKUP(A2386,'HUMAN RESOURCES'!$A$2:$M$2692,13,0)</f>
        <v>0.264</v>
      </c>
      <c r="W2386" s="38">
        <f>VLOOKUP(A2386,TOURISM!$A$2:$F$2692,5,0)</f>
        <v>9100000</v>
      </c>
      <c r="X2386" s="39">
        <f>VLOOKUP(A2386,TOURISM!$A$2:$F$2692,6,0)</f>
        <v>3800000</v>
      </c>
      <c r="Y2386" s="43">
        <f t="shared" si="4"/>
        <v>0.183730257857849</v>
      </c>
      <c r="Z2386" s="35">
        <f>VLOOKUP(A2386,BUSINESS!$A$2:$J$2692,5,0)</f>
        <v>0.799</v>
      </c>
      <c r="AA2386" s="5">
        <f>VLOOKUP(A2386,BUSINESS!$A$2:$J$2692,6,0)</f>
        <v>80</v>
      </c>
      <c r="AB2386" s="5">
        <f>VLOOKUP(A2386,BUSINESS!$A$2:$J$2692,7,0)</f>
        <v>0</v>
      </c>
      <c r="AC2386" s="5">
        <f>VLOOKUP(A2386,BUSINESS!$A$2:$J$2692,8,0)</f>
        <v>224</v>
      </c>
      <c r="AD2386" s="35">
        <f>VLOOKUP(A2386,BUSINESS!$A$2:$J$2692,9,0)</f>
        <v>0.003</v>
      </c>
      <c r="AE2386" s="35">
        <f>VLOOKUP(A2386,BUSINESS!$A$2:$J$2692,10,0)</f>
        <v>0.039</v>
      </c>
    </row>
    <row r="2387" customHeight="1" spans="1:31">
      <c r="A2387" s="22" t="str">
        <f t="shared" si="0"/>
        <v>Tajikistan-Asia2006</v>
      </c>
      <c r="B2387" s="22" t="s">
        <v>253</v>
      </c>
      <c r="C2387" s="22" t="s">
        <v>65</v>
      </c>
      <c r="D2387" s="23">
        <v>2006</v>
      </c>
      <c r="E2387" s="25">
        <v>2830236054</v>
      </c>
      <c r="F2387" s="24">
        <f t="shared" si="1"/>
        <v>406.963419484474</v>
      </c>
      <c r="G2387" s="26">
        <v>0.048</v>
      </c>
      <c r="H2387" s="27">
        <v>19</v>
      </c>
      <c r="I2387" s="26">
        <v>0.144</v>
      </c>
      <c r="J2387" s="5">
        <f>VLOOKUP(A2387,ENERGY!$A$2:$F$2692,5,0)</f>
        <v>2346</v>
      </c>
      <c r="K2387" s="5">
        <f t="shared" si="2"/>
        <v>0.000337334471010373</v>
      </c>
      <c r="L2387" s="31">
        <f>VLOOKUP(A2387,ENERGY!$A$2:$F$2692,6,0)</f>
        <v>2563</v>
      </c>
      <c r="M2387" s="31">
        <f t="shared" si="3"/>
        <v>0.000368537190622159</v>
      </c>
      <c r="N2387" s="32">
        <f>VLOOKUP(A2387,'HUMAN RESOURCES'!$A$2:$M$2692,5,0)</f>
        <v>0</v>
      </c>
      <c r="O2387" s="32">
        <f>VLOOKUP(A2387,'HUMAN RESOURCES'!$A$2:$M$2692,6,0)</f>
        <v>0</v>
      </c>
      <c r="P2387" s="31">
        <f>VLOOKUP(A2387,'HUMAN RESOURCES'!$A$2:$M$2692,7,0)</f>
        <v>70</v>
      </c>
      <c r="Q2387" s="5">
        <f>VLOOKUP(A2387,'HUMAN RESOURCES'!$A$2:$M$2692,8,0)</f>
        <v>63</v>
      </c>
      <c r="R2387" s="5">
        <f>VLOOKUP(A2387,'HUMAN RESOURCES'!$A$2:$M$2692,9,0)</f>
        <v>0.376</v>
      </c>
      <c r="S2387" s="5">
        <f>VLOOKUP(A2387,'HUMAN RESOURCES'!$A$2:$M$2692,10,0)</f>
        <v>0.587</v>
      </c>
      <c r="T2387" s="5">
        <f>VLOOKUP(A2387,'HUMAN RESOURCES'!$A$2:$M$2692,11,0)</f>
        <v>0.037</v>
      </c>
      <c r="U2387" s="5">
        <f>VLOOKUP(A2387,'HUMAN RESOURCES'!$A$2:$M$2692,12,0)</f>
        <v>6954522</v>
      </c>
      <c r="V2387" s="35">
        <f>VLOOKUP(A2387,'HUMAN RESOURCES'!$A$2:$M$2692,13,0)</f>
        <v>0.265</v>
      </c>
      <c r="W2387" s="38">
        <f>VLOOKUP(A2387,TOURISM!$A$2:$F$2692,5,0)</f>
        <v>11200000</v>
      </c>
      <c r="X2387" s="39">
        <f>VLOOKUP(A2387,TOURISM!$A$2:$F$2692,6,0)</f>
        <v>6000000</v>
      </c>
      <c r="Y2387" s="43">
        <f t="shared" si="4"/>
        <v>0.266164995227254</v>
      </c>
      <c r="Z2387" s="35">
        <f>VLOOKUP(A2387,BUSINESS!$A$2:$J$2692,5,0)</f>
        <v>0.799</v>
      </c>
      <c r="AA2387" s="5">
        <f>VLOOKUP(A2387,BUSINESS!$A$2:$J$2692,6,0)</f>
        <v>80</v>
      </c>
      <c r="AB2387" s="5">
        <f>VLOOKUP(A2387,BUSINESS!$A$2:$J$2692,7,0)</f>
        <v>0</v>
      </c>
      <c r="AC2387" s="5">
        <f>VLOOKUP(A2387,BUSINESS!$A$2:$J$2692,8,0)</f>
        <v>224</v>
      </c>
      <c r="AD2387" s="35">
        <f>VLOOKUP(A2387,BUSINESS!$A$2:$J$2692,9,0)</f>
        <v>0.038</v>
      </c>
      <c r="AE2387" s="35">
        <f>VLOOKUP(A2387,BUSINESS!$A$2:$J$2692,10,0)</f>
        <v>0.309</v>
      </c>
    </row>
    <row r="2388" customHeight="1" spans="1:31">
      <c r="A2388" s="22" t="str">
        <f t="shared" si="0"/>
        <v>Tajikistan-Asia2007</v>
      </c>
      <c r="B2388" s="22" t="s">
        <v>253</v>
      </c>
      <c r="C2388" s="22" t="s">
        <v>65</v>
      </c>
      <c r="D2388" s="23">
        <v>2007</v>
      </c>
      <c r="E2388" s="25">
        <v>3719497371</v>
      </c>
      <c r="F2388" s="24">
        <f t="shared" si="1"/>
        <v>523.060651734455</v>
      </c>
      <c r="G2388" s="26">
        <v>0.053</v>
      </c>
      <c r="H2388" s="27">
        <v>28</v>
      </c>
      <c r="I2388" s="26">
        <v>0.227</v>
      </c>
      <c r="J2388" s="5">
        <f>VLOOKUP(A2388,ENERGY!$A$2:$F$2692,5,0)</f>
        <v>2122</v>
      </c>
      <c r="K2388" s="5">
        <f t="shared" si="2"/>
        <v>0.000298409863556942</v>
      </c>
      <c r="L2388" s="31">
        <f>VLOOKUP(A2388,ENERGY!$A$2:$F$2692,6,0)</f>
        <v>2292</v>
      </c>
      <c r="M2388" s="31">
        <f t="shared" si="3"/>
        <v>0.000322316403050193</v>
      </c>
      <c r="N2388" s="32">
        <f>VLOOKUP(A2388,'HUMAN RESOURCES'!$A$2:$M$2692,5,0)</f>
        <v>0</v>
      </c>
      <c r="O2388" s="32">
        <f>VLOOKUP(A2388,'HUMAN RESOURCES'!$A$2:$M$2692,6,0)</f>
        <v>0.01</v>
      </c>
      <c r="P2388" s="31">
        <f>VLOOKUP(A2388,'HUMAN RESOURCES'!$A$2:$M$2692,7,0)</f>
        <v>70</v>
      </c>
      <c r="Q2388" s="5">
        <f>VLOOKUP(A2388,'HUMAN RESOURCES'!$A$2:$M$2692,8,0)</f>
        <v>63</v>
      </c>
      <c r="R2388" s="5">
        <f>VLOOKUP(A2388,'HUMAN RESOURCES'!$A$2:$M$2692,9,0)</f>
        <v>0.37</v>
      </c>
      <c r="S2388" s="5">
        <f>VLOOKUP(A2388,'HUMAN RESOURCES'!$A$2:$M$2692,10,0)</f>
        <v>0.594</v>
      </c>
      <c r="T2388" s="5">
        <f>VLOOKUP(A2388,'HUMAN RESOURCES'!$A$2:$M$2692,11,0)</f>
        <v>0.036</v>
      </c>
      <c r="U2388" s="5">
        <f>VLOOKUP(A2388,'HUMAN RESOURCES'!$A$2:$M$2692,12,0)</f>
        <v>7111025</v>
      </c>
      <c r="V2388" s="35">
        <f>VLOOKUP(A2388,'HUMAN RESOURCES'!$A$2:$M$2692,13,0)</f>
        <v>0.265</v>
      </c>
      <c r="W2388" s="38">
        <f>VLOOKUP(A2388,TOURISM!$A$2:$F$2692,5,0)</f>
        <v>16500000</v>
      </c>
      <c r="X2388" s="39">
        <f>VLOOKUP(A2388,TOURISM!$A$2:$F$2692,6,0)</f>
        <v>6600000</v>
      </c>
      <c r="Y2388" s="43">
        <f t="shared" si="4"/>
        <v>0.24993527984053</v>
      </c>
      <c r="Z2388" s="35">
        <f>VLOOKUP(A2388,BUSINESS!$A$2:$J$2692,5,0)</f>
        <v>0.8</v>
      </c>
      <c r="AA2388" s="5">
        <f>VLOOKUP(A2388,BUSINESS!$A$2:$J$2692,6,0)</f>
        <v>62</v>
      </c>
      <c r="AB2388" s="5">
        <f>VLOOKUP(A2388,BUSINESS!$A$2:$J$2692,7,0)</f>
        <v>0</v>
      </c>
      <c r="AC2388" s="5">
        <f>VLOOKUP(A2388,BUSINESS!$A$2:$J$2692,8,0)</f>
        <v>224</v>
      </c>
      <c r="AD2388" s="35">
        <f>VLOOKUP(A2388,BUSINESS!$A$2:$J$2692,9,0)</f>
        <v>0.072</v>
      </c>
      <c r="AE2388" s="35">
        <f>VLOOKUP(A2388,BUSINESS!$A$2:$J$2692,10,0)</f>
        <v>0.3</v>
      </c>
    </row>
    <row r="2389" customHeight="1" spans="1:31">
      <c r="A2389" s="22" t="str">
        <f t="shared" si="0"/>
        <v>Tajikistan-Asia2008</v>
      </c>
      <c r="B2389" s="22" t="s">
        <v>253</v>
      </c>
      <c r="C2389" s="22" t="s">
        <v>65</v>
      </c>
      <c r="D2389" s="23">
        <v>2008</v>
      </c>
      <c r="E2389" s="25">
        <v>5161336170</v>
      </c>
      <c r="F2389" s="24">
        <f t="shared" si="1"/>
        <v>709.437442166952</v>
      </c>
      <c r="G2389" s="26">
        <v>0.056</v>
      </c>
      <c r="H2389" s="27">
        <v>40</v>
      </c>
      <c r="I2389" s="26">
        <v>0.237</v>
      </c>
      <c r="J2389" s="5">
        <f>VLOOKUP(A2389,ENERGY!$A$2:$F$2692,5,0)</f>
        <v>2583</v>
      </c>
      <c r="K2389" s="5">
        <f t="shared" si="2"/>
        <v>0.000355039248125013</v>
      </c>
      <c r="L2389" s="31">
        <f>VLOOKUP(A2389,ENERGY!$A$2:$F$2692,6,0)</f>
        <v>3223</v>
      </c>
      <c r="M2389" s="31">
        <f t="shared" si="3"/>
        <v>0.000443008709526488</v>
      </c>
      <c r="N2389" s="32">
        <f>VLOOKUP(A2389,'HUMAN RESOURCES'!$A$2:$M$2692,5,0)</f>
        <v>0.011</v>
      </c>
      <c r="O2389" s="32">
        <f>VLOOKUP(A2389,'HUMAN RESOURCES'!$A$2:$M$2692,6,0)</f>
        <v>0.005</v>
      </c>
      <c r="P2389" s="31">
        <f>VLOOKUP(A2389,'HUMAN RESOURCES'!$A$2:$M$2692,7,0)</f>
        <v>70</v>
      </c>
      <c r="Q2389" s="5">
        <f>VLOOKUP(A2389,'HUMAN RESOURCES'!$A$2:$M$2692,8,0)</f>
        <v>63</v>
      </c>
      <c r="R2389" s="5">
        <f>VLOOKUP(A2389,'HUMAN RESOURCES'!$A$2:$M$2692,9,0)</f>
        <v>0.365</v>
      </c>
      <c r="S2389" s="5">
        <f>VLOOKUP(A2389,'HUMAN RESOURCES'!$A$2:$M$2692,10,0)</f>
        <v>0.6</v>
      </c>
      <c r="T2389" s="5">
        <f>VLOOKUP(A2389,'HUMAN RESOURCES'!$A$2:$M$2692,11,0)</f>
        <v>0.035</v>
      </c>
      <c r="U2389" s="5">
        <f>VLOOKUP(A2389,'HUMAN RESOURCES'!$A$2:$M$2692,12,0)</f>
        <v>7275252</v>
      </c>
      <c r="V2389" s="35">
        <f>VLOOKUP(A2389,'HUMAN RESOURCES'!$A$2:$M$2692,13,0)</f>
        <v>0.265</v>
      </c>
      <c r="W2389" s="38">
        <f>VLOOKUP(A2389,TOURISM!$A$2:$F$2692,5,0)</f>
        <v>23700000</v>
      </c>
      <c r="X2389" s="39">
        <f>VLOOKUP(A2389,TOURISM!$A$2:$F$2692,6,0)</f>
        <v>10800000</v>
      </c>
      <c r="Y2389" s="43">
        <f t="shared" si="4"/>
        <v>0.275129020549242</v>
      </c>
      <c r="Z2389" s="35">
        <f>VLOOKUP(A2389,BUSINESS!$A$2:$J$2692,5,0)</f>
        <v>0.834</v>
      </c>
      <c r="AA2389" s="5">
        <f>VLOOKUP(A2389,BUSINESS!$A$2:$J$2692,6,0)</f>
        <v>62</v>
      </c>
      <c r="AB2389" s="5">
        <f>VLOOKUP(A2389,BUSINESS!$A$2:$J$2692,7,0)</f>
        <v>0</v>
      </c>
      <c r="AC2389" s="5">
        <f>VLOOKUP(A2389,BUSINESS!$A$2:$J$2692,8,0)</f>
        <v>224</v>
      </c>
      <c r="AD2389" s="35">
        <f>VLOOKUP(A2389,BUSINESS!$A$2:$J$2692,9,0)</f>
        <v>0.088</v>
      </c>
      <c r="AE2389" s="35">
        <f>VLOOKUP(A2389,BUSINESS!$A$2:$J$2692,10,0)</f>
        <v>0.505</v>
      </c>
    </row>
    <row r="2390" customHeight="1" spans="1:31">
      <c r="A2390" s="22" t="str">
        <f t="shared" si="0"/>
        <v>Tajikistan-Asia2009</v>
      </c>
      <c r="B2390" s="22" t="s">
        <v>253</v>
      </c>
      <c r="C2390" s="22" t="s">
        <v>65</v>
      </c>
      <c r="D2390" s="23">
        <v>2009</v>
      </c>
      <c r="E2390" s="25">
        <v>4979481980</v>
      </c>
      <c r="F2390" s="24">
        <f t="shared" si="1"/>
        <v>668.620546027095</v>
      </c>
      <c r="G2390" s="26">
        <v>0.059</v>
      </c>
      <c r="H2390" s="27">
        <v>40</v>
      </c>
      <c r="I2390" s="26">
        <v>0.226</v>
      </c>
      <c r="J2390" s="5">
        <f>VLOOKUP(A2390,ENERGY!$A$2:$F$2692,5,0)</f>
        <v>2129</v>
      </c>
      <c r="K2390" s="5">
        <f t="shared" si="2"/>
        <v>0.00028587173288489</v>
      </c>
      <c r="L2390" s="31">
        <f>VLOOKUP(A2390,ENERGY!$A$2:$F$2692,6,0)</f>
        <v>1881</v>
      </c>
      <c r="M2390" s="31">
        <f t="shared" si="3"/>
        <v>0.000252571502844753</v>
      </c>
      <c r="N2390" s="32">
        <f>VLOOKUP(A2390,'HUMAN RESOURCES'!$A$2:$M$2692,5,0)</f>
        <v>0.011</v>
      </c>
      <c r="O2390" s="32">
        <f>VLOOKUP(A2390,'HUMAN RESOURCES'!$A$2:$M$2692,6,0)</f>
        <v>0.005</v>
      </c>
      <c r="P2390" s="31">
        <f>VLOOKUP(A2390,'HUMAN RESOURCES'!$A$2:$M$2692,7,0)</f>
        <v>70</v>
      </c>
      <c r="Q2390" s="5">
        <f>VLOOKUP(A2390,'HUMAN RESOURCES'!$A$2:$M$2692,8,0)</f>
        <v>64</v>
      </c>
      <c r="R2390" s="5">
        <f>VLOOKUP(A2390,'HUMAN RESOURCES'!$A$2:$M$2692,9,0)</f>
        <v>0.362</v>
      </c>
      <c r="S2390" s="5">
        <f>VLOOKUP(A2390,'HUMAN RESOURCES'!$A$2:$M$2692,10,0)</f>
        <v>0.604</v>
      </c>
      <c r="T2390" s="5">
        <f>VLOOKUP(A2390,'HUMAN RESOURCES'!$A$2:$M$2692,11,0)</f>
        <v>0.034</v>
      </c>
      <c r="U2390" s="5">
        <f>VLOOKUP(A2390,'HUMAN RESOURCES'!$A$2:$M$2692,12,0)</f>
        <v>7447396</v>
      </c>
      <c r="V2390" s="35">
        <f>VLOOKUP(A2390,'HUMAN RESOURCES'!$A$2:$M$2692,13,0)</f>
        <v>0.265</v>
      </c>
      <c r="W2390" s="38">
        <f>VLOOKUP(A2390,TOURISM!$A$2:$F$2692,5,0)</f>
        <v>19500000</v>
      </c>
      <c r="X2390" s="39">
        <f>VLOOKUP(A2390,TOURISM!$A$2:$F$2692,6,0)</f>
        <v>5800000</v>
      </c>
      <c r="Y2390" s="43">
        <f t="shared" si="4"/>
        <v>0.25876529416763</v>
      </c>
      <c r="Z2390" s="35">
        <f>VLOOKUP(A2390,BUSINESS!$A$2:$J$2692,5,0)</f>
        <v>0.838</v>
      </c>
      <c r="AA2390" s="5">
        <f>VLOOKUP(A2390,BUSINESS!$A$2:$J$2692,6,0)</f>
        <v>38</v>
      </c>
      <c r="AB2390" s="5">
        <f>VLOOKUP(A2390,BUSINESS!$A$2:$J$2692,7,0)</f>
        <v>0</v>
      </c>
      <c r="AC2390" s="5">
        <f>VLOOKUP(A2390,BUSINESS!$A$2:$J$2692,8,0)</f>
        <v>224</v>
      </c>
      <c r="AD2390" s="35">
        <f>VLOOKUP(A2390,BUSINESS!$A$2:$J$2692,9,0)</f>
        <v>0.101</v>
      </c>
      <c r="AE2390" s="35">
        <f>VLOOKUP(A2390,BUSINESS!$A$2:$J$2692,10,0)</f>
        <v>0.658</v>
      </c>
    </row>
    <row r="2391" customHeight="1" spans="1:31">
      <c r="A2391" s="22" t="str">
        <f t="shared" si="0"/>
        <v>Tajikistan-Asia2010</v>
      </c>
      <c r="B2391" s="22" t="s">
        <v>253</v>
      </c>
      <c r="C2391" s="22" t="s">
        <v>65</v>
      </c>
      <c r="D2391" s="23">
        <v>2010</v>
      </c>
      <c r="E2391" s="25">
        <v>5642178580</v>
      </c>
      <c r="F2391" s="24">
        <f t="shared" si="1"/>
        <v>739.732191858588</v>
      </c>
      <c r="G2391" s="26">
        <v>0.06</v>
      </c>
      <c r="H2391" s="27">
        <v>44</v>
      </c>
      <c r="I2391" s="26">
        <v>0.242</v>
      </c>
      <c r="J2391" s="5">
        <f>VLOOKUP(A2391,ENERGY!$A$2:$F$2692,5,0)</f>
        <v>2342</v>
      </c>
      <c r="K2391" s="5">
        <f t="shared" si="2"/>
        <v>0.000307053874450889</v>
      </c>
      <c r="L2391" s="31">
        <f>VLOOKUP(A2391,ENERGY!$A$2:$F$2692,6,0)</f>
        <v>2439</v>
      </c>
      <c r="M2391" s="31">
        <f t="shared" si="3"/>
        <v>0.000319771306484081</v>
      </c>
      <c r="N2391" s="32">
        <f>VLOOKUP(A2391,'HUMAN RESOURCES'!$A$2:$M$2692,5,0)</f>
        <v>0.012</v>
      </c>
      <c r="O2391" s="32">
        <f>VLOOKUP(A2391,'HUMAN RESOURCES'!$A$2:$M$2692,6,0)</f>
        <v>0</v>
      </c>
      <c r="P2391" s="31">
        <f>VLOOKUP(A2391,'HUMAN RESOURCES'!$A$2:$M$2692,7,0)</f>
        <v>70</v>
      </c>
      <c r="Q2391" s="5">
        <f>VLOOKUP(A2391,'HUMAN RESOURCES'!$A$2:$M$2692,8,0)</f>
        <v>64</v>
      </c>
      <c r="R2391" s="5">
        <f>VLOOKUP(A2391,'HUMAN RESOURCES'!$A$2:$M$2692,9,0)</f>
        <v>0.359</v>
      </c>
      <c r="S2391" s="5">
        <f>VLOOKUP(A2391,'HUMAN RESOURCES'!$A$2:$M$2692,10,0)</f>
        <v>0.608</v>
      </c>
      <c r="T2391" s="5">
        <f>VLOOKUP(A2391,'HUMAN RESOURCES'!$A$2:$M$2692,11,0)</f>
        <v>0.033</v>
      </c>
      <c r="U2391" s="5">
        <f>VLOOKUP(A2391,'HUMAN RESOURCES'!$A$2:$M$2692,12,0)</f>
        <v>7627326</v>
      </c>
      <c r="V2391" s="35">
        <f>VLOOKUP(A2391,'HUMAN RESOURCES'!$A$2:$M$2692,13,0)</f>
        <v>0.265</v>
      </c>
      <c r="W2391" s="38">
        <f>VLOOKUP(A2391,TOURISM!$A$2:$F$2692,5,0)</f>
        <v>32400000</v>
      </c>
      <c r="X2391" s="39">
        <f>VLOOKUP(A2391,TOURISM!$A$2:$F$2692,6,0)</f>
        <v>17800000</v>
      </c>
      <c r="Y2391" s="43">
        <f t="shared" si="4"/>
        <v>0.481393364356706</v>
      </c>
      <c r="Z2391" s="35">
        <f>VLOOKUP(A2391,BUSINESS!$A$2:$J$2692,5,0)</f>
        <v>0.84</v>
      </c>
      <c r="AA2391" s="5">
        <f>VLOOKUP(A2391,BUSINESS!$A$2:$J$2692,6,0)</f>
        <v>27</v>
      </c>
      <c r="AB2391" s="5">
        <f>VLOOKUP(A2391,BUSINESS!$A$2:$J$2692,7,0)</f>
        <v>0</v>
      </c>
      <c r="AC2391" s="5">
        <f>VLOOKUP(A2391,BUSINESS!$A$2:$J$2692,8,0)</f>
        <v>224</v>
      </c>
      <c r="AD2391" s="35">
        <f>VLOOKUP(A2391,BUSINESS!$A$2:$J$2692,9,0)</f>
        <v>0.116</v>
      </c>
      <c r="AE2391" s="35">
        <f>VLOOKUP(A2391,BUSINESS!$A$2:$J$2692,10,0)</f>
        <v>0.779</v>
      </c>
    </row>
    <row r="2392" customHeight="1" spans="1:31">
      <c r="A2392" s="22" t="str">
        <f t="shared" si="0"/>
        <v>Tajikistan-Asia2011</v>
      </c>
      <c r="B2392" s="22" t="s">
        <v>253</v>
      </c>
      <c r="C2392" s="22" t="s">
        <v>65</v>
      </c>
      <c r="D2392" s="23">
        <v>2011</v>
      </c>
      <c r="E2392" s="25">
        <v>6522732203</v>
      </c>
      <c r="F2392" s="24">
        <f t="shared" si="1"/>
        <v>834.658656660077</v>
      </c>
      <c r="G2392" s="26">
        <v>0.058</v>
      </c>
      <c r="H2392" s="27">
        <v>48</v>
      </c>
      <c r="I2392" s="26">
        <v>0.248</v>
      </c>
      <c r="J2392" s="5">
        <f>VLOOKUP(A2392,ENERGY!$A$2:$F$2692,5,0)</f>
        <v>2170</v>
      </c>
      <c r="K2392" s="5">
        <f t="shared" si="2"/>
        <v>0.000277676474916345</v>
      </c>
      <c r="L2392" s="31">
        <f>VLOOKUP(A2392,ENERGY!$A$2:$F$2692,6,0)</f>
        <v>2076</v>
      </c>
      <c r="M2392" s="31">
        <f t="shared" si="3"/>
        <v>0.000265648093053609</v>
      </c>
      <c r="N2392" s="32">
        <f>VLOOKUP(A2392,'HUMAN RESOURCES'!$A$2:$M$2692,5,0)</f>
        <v>0.012</v>
      </c>
      <c r="O2392" s="32">
        <f>VLOOKUP(A2392,'HUMAN RESOURCES'!$A$2:$M$2692,6,0)</f>
        <v>0</v>
      </c>
      <c r="P2392" s="31">
        <f>VLOOKUP(A2392,'HUMAN RESOURCES'!$A$2:$M$2692,7,0)</f>
        <v>71</v>
      </c>
      <c r="Q2392" s="5">
        <f>VLOOKUP(A2392,'HUMAN RESOURCES'!$A$2:$M$2692,8,0)</f>
        <v>64</v>
      </c>
      <c r="R2392" s="5">
        <f>VLOOKUP(A2392,'HUMAN RESOURCES'!$A$2:$M$2692,9,0)</f>
        <v>0.358</v>
      </c>
      <c r="S2392" s="5">
        <f>VLOOKUP(A2392,'HUMAN RESOURCES'!$A$2:$M$2692,10,0)</f>
        <v>0.61</v>
      </c>
      <c r="T2392" s="5">
        <f>VLOOKUP(A2392,'HUMAN RESOURCES'!$A$2:$M$2692,11,0)</f>
        <v>0.032</v>
      </c>
      <c r="U2392" s="5">
        <f>VLOOKUP(A2392,'HUMAN RESOURCES'!$A$2:$M$2692,12,0)</f>
        <v>7814850</v>
      </c>
      <c r="V2392" s="35">
        <f>VLOOKUP(A2392,'HUMAN RESOURCES'!$A$2:$M$2692,13,0)</f>
        <v>0.265</v>
      </c>
      <c r="W2392" s="38">
        <f>VLOOKUP(A2392,TOURISM!$A$2:$F$2692,5,0)</f>
        <v>39800000</v>
      </c>
      <c r="X2392" s="39">
        <f>VLOOKUP(A2392,TOURISM!$A$2:$F$2692,6,0)</f>
        <v>8400000</v>
      </c>
      <c r="Y2392" s="43">
        <f t="shared" si="4"/>
        <v>0.70220948979236</v>
      </c>
      <c r="Z2392" s="35">
        <f>VLOOKUP(A2392,BUSINESS!$A$2:$J$2692,5,0)</f>
        <v>0.845</v>
      </c>
      <c r="AA2392" s="5">
        <f>VLOOKUP(A2392,BUSINESS!$A$2:$J$2692,6,0)</f>
        <v>24</v>
      </c>
      <c r="AB2392" s="5">
        <f>VLOOKUP(A2392,BUSINESS!$A$2:$J$2692,7,0)</f>
        <v>0</v>
      </c>
      <c r="AC2392" s="5">
        <f>VLOOKUP(A2392,BUSINESS!$A$2:$J$2692,8,0)</f>
        <v>224</v>
      </c>
      <c r="AD2392" s="35">
        <f>VLOOKUP(A2392,BUSINESS!$A$2:$J$2692,9,0)</f>
        <v>0.13</v>
      </c>
      <c r="AE2392" s="35">
        <f>VLOOKUP(A2392,BUSINESS!$A$2:$J$2692,10,0)</f>
        <v>0.809</v>
      </c>
    </row>
    <row r="2393" customHeight="1" spans="1:31">
      <c r="A2393" s="22" t="str">
        <f t="shared" si="0"/>
        <v>Tajikistan-Asia2012</v>
      </c>
      <c r="B2393" s="22" t="s">
        <v>253</v>
      </c>
      <c r="C2393" s="22" t="s">
        <v>65</v>
      </c>
      <c r="D2393" s="23">
        <v>2012</v>
      </c>
      <c r="E2393" s="25">
        <v>7633049792</v>
      </c>
      <c r="F2393" s="24">
        <f t="shared" si="1"/>
        <v>953.060222574881</v>
      </c>
      <c r="G2393" s="26">
        <v>0.058</v>
      </c>
      <c r="H2393" s="27">
        <v>55</v>
      </c>
      <c r="I2393" s="26">
        <v>0.252</v>
      </c>
      <c r="J2393" s="5">
        <f>VLOOKUP(A2393,ENERGY!$A$2:$F$2692,5,0)</f>
        <v>2149</v>
      </c>
      <c r="K2393" s="5">
        <f t="shared" si="2"/>
        <v>0.000268323471498903</v>
      </c>
      <c r="L2393" s="31">
        <f>VLOOKUP(A2393,ENERGY!$A$2:$F$2692,6,0)</f>
        <v>2237</v>
      </c>
      <c r="M2393" s="31">
        <f t="shared" si="3"/>
        <v>0.000279311124124265</v>
      </c>
      <c r="N2393" s="32">
        <f>VLOOKUP(A2393,'HUMAN RESOURCES'!$A$2:$M$2692,5,0)</f>
        <v>0.013</v>
      </c>
      <c r="O2393" s="32">
        <f>VLOOKUP(A2393,'HUMAN RESOURCES'!$A$2:$M$2692,6,0)</f>
        <v>0.014</v>
      </c>
      <c r="P2393" s="31">
        <f>VLOOKUP(A2393,'HUMAN RESOURCES'!$A$2:$M$2692,7,0)</f>
        <v>71</v>
      </c>
      <c r="Q2393" s="5">
        <f>VLOOKUP(A2393,'HUMAN RESOURCES'!$A$2:$M$2692,8,0)</f>
        <v>64</v>
      </c>
      <c r="R2393" s="5">
        <f>VLOOKUP(A2393,'HUMAN RESOURCES'!$A$2:$M$2692,9,0)</f>
        <v>0.358</v>
      </c>
      <c r="S2393" s="5">
        <f>VLOOKUP(A2393,'HUMAN RESOURCES'!$A$2:$M$2692,10,0)</f>
        <v>0.61</v>
      </c>
      <c r="T2393" s="5">
        <f>VLOOKUP(A2393,'HUMAN RESOURCES'!$A$2:$M$2692,11,0)</f>
        <v>0.032</v>
      </c>
      <c r="U2393" s="5">
        <f>VLOOKUP(A2393,'HUMAN RESOURCES'!$A$2:$M$2692,12,0)</f>
        <v>8008990</v>
      </c>
      <c r="V2393" s="35">
        <f>VLOOKUP(A2393,'HUMAN RESOURCES'!$A$2:$M$2692,13,0)</f>
        <v>0.266</v>
      </c>
      <c r="W2393" s="38">
        <f>VLOOKUP(A2393,TOURISM!$A$2:$F$2692,5,0)</f>
        <v>60400000</v>
      </c>
      <c r="X2393" s="39">
        <f>VLOOKUP(A2393,TOURISM!$A$2:$F$2692,6,0)</f>
        <v>6800000</v>
      </c>
      <c r="Y2393" s="43">
        <f t="shared" si="4"/>
        <v>0.117811230262866</v>
      </c>
      <c r="Z2393" s="35">
        <f>VLOOKUP(A2393,BUSINESS!$A$2:$J$2692,5,0)</f>
        <v>0.845</v>
      </c>
      <c r="AA2393" s="5">
        <f>VLOOKUP(A2393,BUSINESS!$A$2:$J$2692,6,0)</f>
        <v>24</v>
      </c>
      <c r="AB2393" s="5">
        <f>VLOOKUP(A2393,BUSINESS!$A$2:$J$2692,7,0)</f>
        <v>141</v>
      </c>
      <c r="AC2393" s="5">
        <f>VLOOKUP(A2393,BUSINESS!$A$2:$J$2692,8,0)</f>
        <v>224</v>
      </c>
      <c r="AD2393" s="35">
        <f>VLOOKUP(A2393,BUSINESS!$A$2:$J$2692,9,0)</f>
        <v>0.145</v>
      </c>
      <c r="AE2393" s="35">
        <f>VLOOKUP(A2393,BUSINESS!$A$2:$J$2692,10,0)</f>
        <v>0.815</v>
      </c>
    </row>
    <row r="2394" customHeight="1" spans="1:31">
      <c r="A2394" s="22" t="str">
        <f t="shared" si="0"/>
        <v>Tanzania-Africa2000</v>
      </c>
      <c r="B2394" s="22" t="s">
        <v>254</v>
      </c>
      <c r="C2394" s="22" t="s">
        <v>69</v>
      </c>
      <c r="D2394" s="23">
        <v>2000</v>
      </c>
      <c r="E2394" s="25">
        <v>10185786171</v>
      </c>
      <c r="F2394" s="24">
        <f t="shared" si="1"/>
        <v>299.401319151223</v>
      </c>
      <c r="G2394" s="26">
        <v>0.034</v>
      </c>
      <c r="H2394" s="27">
        <v>10</v>
      </c>
      <c r="I2394" s="26">
        <v>0.216</v>
      </c>
      <c r="J2394" s="5">
        <f>VLOOKUP(A2394,ENERGY!$A$2:$F$2692,5,0)</f>
        <v>0</v>
      </c>
      <c r="K2394" s="5">
        <f t="shared" si="2"/>
        <v>0</v>
      </c>
      <c r="L2394" s="31">
        <f>VLOOKUP(A2394,ENERGY!$A$2:$F$2692,6,0)</f>
        <v>0</v>
      </c>
      <c r="M2394" s="31">
        <f t="shared" si="3"/>
        <v>0</v>
      </c>
      <c r="N2394" s="32">
        <f>VLOOKUP(A2394,'HUMAN RESOURCES'!$A$2:$M$2692,5,0)</f>
        <v>0.013</v>
      </c>
      <c r="O2394" s="32">
        <f>VLOOKUP(A2394,'HUMAN RESOURCES'!$A$2:$M$2692,6,0)</f>
        <v>0</v>
      </c>
      <c r="P2394" s="31">
        <f>VLOOKUP(A2394,'HUMAN RESOURCES'!$A$2:$M$2692,7,0)</f>
        <v>51</v>
      </c>
      <c r="Q2394" s="5">
        <f>VLOOKUP(A2394,'HUMAN RESOURCES'!$A$2:$M$2692,8,0)</f>
        <v>49</v>
      </c>
      <c r="R2394" s="5">
        <f>VLOOKUP(A2394,'HUMAN RESOURCES'!$A$2:$M$2692,9,0)</f>
        <v>0.448</v>
      </c>
      <c r="S2394" s="5">
        <f>VLOOKUP(A2394,'HUMAN RESOURCES'!$A$2:$M$2692,10,0)</f>
        <v>0.523</v>
      </c>
      <c r="T2394" s="5">
        <f>VLOOKUP(A2394,'HUMAN RESOURCES'!$A$2:$M$2692,11,0)</f>
        <v>0.029</v>
      </c>
      <c r="U2394" s="5">
        <f>VLOOKUP(A2394,'HUMAN RESOURCES'!$A$2:$M$2692,12,0)</f>
        <v>34020512</v>
      </c>
      <c r="V2394" s="35">
        <f>VLOOKUP(A2394,'HUMAN RESOURCES'!$A$2:$M$2692,13,0)</f>
        <v>0.223</v>
      </c>
      <c r="W2394" s="38">
        <f>VLOOKUP(A2394,TOURISM!$A$2:$F$2692,5,0)</f>
        <v>381000000</v>
      </c>
      <c r="X2394" s="39">
        <f>VLOOKUP(A2394,TOURISM!$A$2:$F$2692,6,0)</f>
        <v>369000000</v>
      </c>
      <c r="Y2394" s="43">
        <f t="shared" si="4"/>
        <v>2.53284976175954</v>
      </c>
      <c r="Z2394" s="35">
        <f>VLOOKUP(A2394,BUSINESS!$A$2:$J$2692,5,0)</f>
        <v>0</v>
      </c>
      <c r="AA2394" s="5">
        <f>VLOOKUP(A2394,BUSINESS!$A$2:$J$2692,6,0)</f>
        <v>0</v>
      </c>
      <c r="AB2394" s="5">
        <f>VLOOKUP(A2394,BUSINESS!$A$2:$J$2692,7,0)</f>
        <v>0</v>
      </c>
      <c r="AC2394" s="5">
        <f>VLOOKUP(A2394,BUSINESS!$A$2:$J$2692,8,0)</f>
        <v>0</v>
      </c>
      <c r="AD2394" s="35">
        <f>VLOOKUP(A2394,BUSINESS!$A$2:$J$2692,9,0)</f>
        <v>0.001</v>
      </c>
      <c r="AE2394" s="35">
        <f>VLOOKUP(A2394,BUSINESS!$A$2:$J$2692,10,0)</f>
        <v>0.003</v>
      </c>
    </row>
    <row r="2395" customHeight="1" spans="1:31">
      <c r="A2395" s="22" t="str">
        <f t="shared" si="0"/>
        <v>Tanzania-Africa2001</v>
      </c>
      <c r="B2395" s="22" t="s">
        <v>254</v>
      </c>
      <c r="C2395" s="22" t="s">
        <v>69</v>
      </c>
      <c r="D2395" s="23">
        <v>2001</v>
      </c>
      <c r="E2395" s="25">
        <v>10383560998</v>
      </c>
      <c r="F2395" s="24">
        <f t="shared" si="1"/>
        <v>297.562475086256</v>
      </c>
      <c r="G2395" s="26">
        <v>0.035</v>
      </c>
      <c r="H2395" s="27">
        <v>11</v>
      </c>
      <c r="I2395" s="26">
        <v>0.201</v>
      </c>
      <c r="J2395" s="5">
        <f>VLOOKUP(A2395,ENERGY!$A$2:$F$2692,5,0)</f>
        <v>20747</v>
      </c>
      <c r="K2395" s="5">
        <f t="shared" si="2"/>
        <v>0.000594548312645696</v>
      </c>
      <c r="L2395" s="31">
        <f>VLOOKUP(A2395,ENERGY!$A$2:$F$2692,6,0)</f>
        <v>0</v>
      </c>
      <c r="M2395" s="31">
        <f t="shared" si="3"/>
        <v>0</v>
      </c>
      <c r="N2395" s="32">
        <f>VLOOKUP(A2395,'HUMAN RESOURCES'!$A$2:$M$2692,5,0)</f>
        <v>0.014</v>
      </c>
      <c r="O2395" s="32">
        <f>VLOOKUP(A2395,'HUMAN RESOURCES'!$A$2:$M$2692,6,0)</f>
        <v>0</v>
      </c>
      <c r="P2395" s="31">
        <f>VLOOKUP(A2395,'HUMAN RESOURCES'!$A$2:$M$2692,7,0)</f>
        <v>51</v>
      </c>
      <c r="Q2395" s="5">
        <f>VLOOKUP(A2395,'HUMAN RESOURCES'!$A$2:$M$2692,8,0)</f>
        <v>50</v>
      </c>
      <c r="R2395" s="5">
        <f>VLOOKUP(A2395,'HUMAN RESOURCES'!$A$2:$M$2692,9,0)</f>
        <v>0.447</v>
      </c>
      <c r="S2395" s="5">
        <f>VLOOKUP(A2395,'HUMAN RESOURCES'!$A$2:$M$2692,10,0)</f>
        <v>0.524</v>
      </c>
      <c r="T2395" s="5">
        <f>VLOOKUP(A2395,'HUMAN RESOURCES'!$A$2:$M$2692,11,0)</f>
        <v>0.029</v>
      </c>
      <c r="U2395" s="5">
        <f>VLOOKUP(A2395,'HUMAN RESOURCES'!$A$2:$M$2692,12,0)</f>
        <v>34895398</v>
      </c>
      <c r="V2395" s="35">
        <f>VLOOKUP(A2395,'HUMAN RESOURCES'!$A$2:$M$2692,13,0)</f>
        <v>0.227</v>
      </c>
      <c r="W2395" s="38">
        <f>VLOOKUP(A2395,TOURISM!$A$2:$F$2692,5,0)</f>
        <v>626000000</v>
      </c>
      <c r="X2395" s="39">
        <f>VLOOKUP(A2395,TOURISM!$A$2:$F$2692,6,0)</f>
        <v>363000000</v>
      </c>
      <c r="Y2395" s="43">
        <f t="shared" si="4"/>
        <v>2.57274004428083</v>
      </c>
      <c r="Z2395" s="35">
        <f>VLOOKUP(A2395,BUSINESS!$A$2:$J$2692,5,0)</f>
        <v>0</v>
      </c>
      <c r="AA2395" s="5">
        <f>VLOOKUP(A2395,BUSINESS!$A$2:$J$2692,6,0)</f>
        <v>0</v>
      </c>
      <c r="AB2395" s="5">
        <f>VLOOKUP(A2395,BUSINESS!$A$2:$J$2692,7,0)</f>
        <v>0</v>
      </c>
      <c r="AC2395" s="5">
        <f>VLOOKUP(A2395,BUSINESS!$A$2:$J$2692,8,0)</f>
        <v>0</v>
      </c>
      <c r="AD2395" s="35">
        <f>VLOOKUP(A2395,BUSINESS!$A$2:$J$2692,9,0)</f>
        <v>0.002</v>
      </c>
      <c r="AE2395" s="35">
        <f>VLOOKUP(A2395,BUSINESS!$A$2:$J$2692,10,0)</f>
        <v>0.008</v>
      </c>
    </row>
    <row r="2396" customHeight="1" spans="1:31">
      <c r="A2396" s="22" t="str">
        <f t="shared" si="0"/>
        <v>Tanzania-Africa2002</v>
      </c>
      <c r="B2396" s="22" t="s">
        <v>254</v>
      </c>
      <c r="C2396" s="22" t="s">
        <v>69</v>
      </c>
      <c r="D2396" s="23">
        <v>2002</v>
      </c>
      <c r="E2396" s="25">
        <v>10805600069</v>
      </c>
      <c r="F2396" s="24">
        <f t="shared" si="1"/>
        <v>301.777637421499</v>
      </c>
      <c r="G2396" s="26">
        <v>0.034</v>
      </c>
      <c r="H2396" s="27">
        <v>10</v>
      </c>
      <c r="I2396" s="26">
        <v>0.164</v>
      </c>
      <c r="J2396" s="5">
        <f>VLOOKUP(A2396,ENERGY!$A$2:$F$2692,5,0)</f>
        <v>20043</v>
      </c>
      <c r="K2396" s="5">
        <f t="shared" si="2"/>
        <v>0.000559758749927422</v>
      </c>
      <c r="L2396" s="31">
        <f>VLOOKUP(A2396,ENERGY!$A$2:$F$2692,6,0)</f>
        <v>6846</v>
      </c>
      <c r="M2396" s="31">
        <f t="shared" si="3"/>
        <v>0.000191194352242835</v>
      </c>
      <c r="N2396" s="32">
        <f>VLOOKUP(A2396,'HUMAN RESOURCES'!$A$2:$M$2692,5,0)</f>
        <v>0.014</v>
      </c>
      <c r="O2396" s="32">
        <f>VLOOKUP(A2396,'HUMAN RESOURCES'!$A$2:$M$2692,6,0)</f>
        <v>0.007</v>
      </c>
      <c r="P2396" s="31">
        <f>VLOOKUP(A2396,'HUMAN RESOURCES'!$A$2:$M$2692,7,0)</f>
        <v>52</v>
      </c>
      <c r="Q2396" s="5">
        <f>VLOOKUP(A2396,'HUMAN RESOURCES'!$A$2:$M$2692,8,0)</f>
        <v>51</v>
      </c>
      <c r="R2396" s="5">
        <f>VLOOKUP(A2396,'HUMAN RESOURCES'!$A$2:$M$2692,9,0)</f>
        <v>0.447</v>
      </c>
      <c r="S2396" s="5">
        <f>VLOOKUP(A2396,'HUMAN RESOURCES'!$A$2:$M$2692,10,0)</f>
        <v>0.524</v>
      </c>
      <c r="T2396" s="5">
        <f>VLOOKUP(A2396,'HUMAN RESOURCES'!$A$2:$M$2692,11,0)</f>
        <v>0.029</v>
      </c>
      <c r="U2396" s="5">
        <f>VLOOKUP(A2396,'HUMAN RESOURCES'!$A$2:$M$2692,12,0)</f>
        <v>35806497</v>
      </c>
      <c r="V2396" s="35">
        <f>VLOOKUP(A2396,'HUMAN RESOURCES'!$A$2:$M$2692,13,0)</f>
        <v>0.23</v>
      </c>
      <c r="W2396" s="38">
        <f>VLOOKUP(A2396,TOURISM!$A$2:$F$2692,5,0)</f>
        <v>639000000</v>
      </c>
      <c r="X2396" s="39">
        <f>VLOOKUP(A2396,TOURISM!$A$2:$F$2692,6,0)</f>
        <v>361000000</v>
      </c>
      <c r="Y2396" s="43">
        <f t="shared" si="4"/>
        <v>2.3929744708825</v>
      </c>
      <c r="Z2396" s="35">
        <f>VLOOKUP(A2396,BUSINESS!$A$2:$J$2692,5,0)</f>
        <v>0</v>
      </c>
      <c r="AA2396" s="5">
        <f>VLOOKUP(A2396,BUSINESS!$A$2:$J$2692,6,0)</f>
        <v>0</v>
      </c>
      <c r="AB2396" s="5">
        <f>VLOOKUP(A2396,BUSINESS!$A$2:$J$2692,7,0)</f>
        <v>0</v>
      </c>
      <c r="AC2396" s="5">
        <f>VLOOKUP(A2396,BUSINESS!$A$2:$J$2692,8,0)</f>
        <v>0</v>
      </c>
      <c r="AD2396" s="35">
        <f>VLOOKUP(A2396,BUSINESS!$A$2:$J$2692,9,0)</f>
        <v>0.002</v>
      </c>
      <c r="AE2396" s="35">
        <f>VLOOKUP(A2396,BUSINESS!$A$2:$J$2692,10,0)</f>
        <v>0.017</v>
      </c>
    </row>
    <row r="2397" customHeight="1" spans="1:31">
      <c r="A2397" s="22" t="str">
        <f t="shared" si="0"/>
        <v>Tanzania-Africa2003</v>
      </c>
      <c r="B2397" s="22" t="s">
        <v>254</v>
      </c>
      <c r="C2397" s="22" t="s">
        <v>69</v>
      </c>
      <c r="D2397" s="23">
        <v>2003</v>
      </c>
      <c r="E2397" s="25">
        <v>11659129815</v>
      </c>
      <c r="F2397" s="24">
        <f t="shared" si="1"/>
        <v>317.16175880246</v>
      </c>
      <c r="G2397" s="26">
        <v>0.037</v>
      </c>
      <c r="H2397" s="27">
        <v>12</v>
      </c>
      <c r="I2397" s="26">
        <v>0.145</v>
      </c>
      <c r="J2397" s="5">
        <f>VLOOKUP(A2397,ENERGY!$A$2:$F$2692,5,0)</f>
        <v>19345</v>
      </c>
      <c r="K2397" s="5">
        <f t="shared" si="2"/>
        <v>0.000526239463955535</v>
      </c>
      <c r="L2397" s="31">
        <f>VLOOKUP(A2397,ENERGY!$A$2:$F$2692,6,0)</f>
        <v>6447</v>
      </c>
      <c r="M2397" s="31">
        <f t="shared" si="3"/>
        <v>0.000175376884162385</v>
      </c>
      <c r="N2397" s="32">
        <f>VLOOKUP(A2397,'HUMAN RESOURCES'!$A$2:$M$2692,5,0)</f>
        <v>0.015</v>
      </c>
      <c r="O2397" s="32">
        <f>VLOOKUP(A2397,'HUMAN RESOURCES'!$A$2:$M$2692,6,0)</f>
        <v>0.012</v>
      </c>
      <c r="P2397" s="31">
        <f>VLOOKUP(A2397,'HUMAN RESOURCES'!$A$2:$M$2692,7,0)</f>
        <v>53</v>
      </c>
      <c r="Q2397" s="5">
        <f>VLOOKUP(A2397,'HUMAN RESOURCES'!$A$2:$M$2692,8,0)</f>
        <v>51</v>
      </c>
      <c r="R2397" s="5">
        <f>VLOOKUP(A2397,'HUMAN RESOURCES'!$A$2:$M$2692,9,0)</f>
        <v>0.446</v>
      </c>
      <c r="S2397" s="5">
        <f>VLOOKUP(A2397,'HUMAN RESOURCES'!$A$2:$M$2692,10,0)</f>
        <v>0.524</v>
      </c>
      <c r="T2397" s="5">
        <f>VLOOKUP(A2397,'HUMAN RESOURCES'!$A$2:$M$2692,11,0)</f>
        <v>0.03</v>
      </c>
      <c r="U2397" s="5">
        <f>VLOOKUP(A2397,'HUMAN RESOURCES'!$A$2:$M$2692,12,0)</f>
        <v>36760831</v>
      </c>
      <c r="V2397" s="35">
        <f>VLOOKUP(A2397,'HUMAN RESOURCES'!$A$2:$M$2692,13,0)</f>
        <v>0.236</v>
      </c>
      <c r="W2397" s="38">
        <f>VLOOKUP(A2397,TOURISM!$A$2:$F$2692,5,0)</f>
        <v>654000000</v>
      </c>
      <c r="X2397" s="39">
        <f>VLOOKUP(A2397,TOURISM!$A$2:$F$2692,6,0)</f>
        <v>375000000</v>
      </c>
      <c r="Y2397" s="43">
        <f t="shared" si="4"/>
        <v>2.27666076468067</v>
      </c>
      <c r="Z2397" s="35">
        <f>VLOOKUP(A2397,BUSINESS!$A$2:$J$2692,5,0)</f>
        <v>0</v>
      </c>
      <c r="AA2397" s="5">
        <f>VLOOKUP(A2397,BUSINESS!$A$2:$J$2692,6,0)</f>
        <v>28</v>
      </c>
      <c r="AB2397" s="5">
        <f>VLOOKUP(A2397,BUSINESS!$A$2:$J$2692,7,0)</f>
        <v>0</v>
      </c>
      <c r="AC2397" s="5">
        <f>VLOOKUP(A2397,BUSINESS!$A$2:$J$2692,8,0)</f>
        <v>0</v>
      </c>
      <c r="AD2397" s="35">
        <f>VLOOKUP(A2397,BUSINESS!$A$2:$J$2692,9,0)</f>
        <v>0.007</v>
      </c>
      <c r="AE2397" s="35">
        <f>VLOOKUP(A2397,BUSINESS!$A$2:$J$2692,10,0)</f>
        <v>0.035</v>
      </c>
    </row>
    <row r="2398" customHeight="1" spans="1:31">
      <c r="A2398" s="22" t="str">
        <f t="shared" si="0"/>
        <v>Tanzania-Africa2004</v>
      </c>
      <c r="B2398" s="22" t="s">
        <v>254</v>
      </c>
      <c r="C2398" s="22" t="s">
        <v>69</v>
      </c>
      <c r="D2398" s="23">
        <v>2004</v>
      </c>
      <c r="E2398" s="25">
        <v>12825801917</v>
      </c>
      <c r="F2398" s="24">
        <f t="shared" si="1"/>
        <v>339.620143249042</v>
      </c>
      <c r="G2398" s="26">
        <v>0.034</v>
      </c>
      <c r="H2398" s="27">
        <v>12</v>
      </c>
      <c r="I2398" s="26">
        <v>0.141</v>
      </c>
      <c r="J2398" s="5">
        <f>VLOOKUP(A2398,ENERGY!$A$2:$F$2692,5,0)</f>
        <v>18921</v>
      </c>
      <c r="K2398" s="5">
        <f t="shared" si="2"/>
        <v>0.000501017618391395</v>
      </c>
      <c r="L2398" s="31">
        <f>VLOOKUP(A2398,ENERGY!$A$2:$F$2692,6,0)</f>
        <v>6538</v>
      </c>
      <c r="M2398" s="31">
        <f t="shared" si="3"/>
        <v>0.00017312262507494</v>
      </c>
      <c r="N2398" s="32">
        <f>VLOOKUP(A2398,'HUMAN RESOURCES'!$A$2:$M$2692,5,0)</f>
        <v>0.015</v>
      </c>
      <c r="O2398" s="32">
        <f>VLOOKUP(A2398,'HUMAN RESOURCES'!$A$2:$M$2692,6,0)</f>
        <v>0.023</v>
      </c>
      <c r="P2398" s="31">
        <f>VLOOKUP(A2398,'HUMAN RESOURCES'!$A$2:$M$2692,7,0)</f>
        <v>53</v>
      </c>
      <c r="Q2398" s="5">
        <f>VLOOKUP(A2398,'HUMAN RESOURCES'!$A$2:$M$2692,8,0)</f>
        <v>52</v>
      </c>
      <c r="R2398" s="5">
        <f>VLOOKUP(A2398,'HUMAN RESOURCES'!$A$2:$M$2692,9,0)</f>
        <v>0.446</v>
      </c>
      <c r="S2398" s="5">
        <f>VLOOKUP(A2398,'HUMAN RESOURCES'!$A$2:$M$2692,10,0)</f>
        <v>0.524</v>
      </c>
      <c r="T2398" s="5">
        <f>VLOOKUP(A2398,'HUMAN RESOURCES'!$A$2:$M$2692,11,0)</f>
        <v>0.03</v>
      </c>
      <c r="U2398" s="5">
        <f>VLOOKUP(A2398,'HUMAN RESOURCES'!$A$2:$M$2692,12,0)</f>
        <v>37765139</v>
      </c>
      <c r="V2398" s="35">
        <f>VLOOKUP(A2398,'HUMAN RESOURCES'!$A$2:$M$2692,13,0)</f>
        <v>0.242</v>
      </c>
      <c r="W2398" s="38">
        <f>VLOOKUP(A2398,TOURISM!$A$2:$F$2692,5,0)</f>
        <v>762000000</v>
      </c>
      <c r="X2398" s="39">
        <f>VLOOKUP(A2398,TOURISM!$A$2:$F$2692,6,0)</f>
        <v>470000000</v>
      </c>
      <c r="Y2398" s="43">
        <f t="shared" si="4"/>
        <v>1.8243637509922</v>
      </c>
      <c r="Z2398" s="35">
        <f>VLOOKUP(A2398,BUSINESS!$A$2:$J$2692,5,0)</f>
        <v>0</v>
      </c>
      <c r="AA2398" s="5">
        <f>VLOOKUP(A2398,BUSINESS!$A$2:$J$2692,6,0)</f>
        <v>28</v>
      </c>
      <c r="AB2398" s="5">
        <f>VLOOKUP(A2398,BUSINESS!$A$2:$J$2692,7,0)</f>
        <v>0</v>
      </c>
      <c r="AC2398" s="5">
        <f>VLOOKUP(A2398,BUSINESS!$A$2:$J$2692,8,0)</f>
        <v>0</v>
      </c>
      <c r="AD2398" s="35">
        <f>VLOOKUP(A2398,BUSINESS!$A$2:$J$2692,9,0)</f>
        <v>0.009</v>
      </c>
      <c r="AE2398" s="35">
        <f>VLOOKUP(A2398,BUSINESS!$A$2:$J$2692,10,0)</f>
        <v>0.051</v>
      </c>
    </row>
    <row r="2399" customHeight="1" spans="1:31">
      <c r="A2399" s="22" t="str">
        <f t="shared" si="0"/>
        <v>Tanzania-Africa2005</v>
      </c>
      <c r="B2399" s="22" t="s">
        <v>254</v>
      </c>
      <c r="C2399" s="22" t="s">
        <v>69</v>
      </c>
      <c r="D2399" s="23">
        <v>2005</v>
      </c>
      <c r="E2399" s="25">
        <v>14141916592</v>
      </c>
      <c r="F2399" s="24">
        <f t="shared" si="1"/>
        <v>364.253469984224</v>
      </c>
      <c r="G2399" s="26">
        <v>0.04</v>
      </c>
      <c r="H2399" s="27">
        <v>15</v>
      </c>
      <c r="I2399" s="26">
        <v>0.152</v>
      </c>
      <c r="J2399" s="5">
        <f>VLOOKUP(A2399,ENERGY!$A$2:$F$2692,5,0)</f>
        <v>17809</v>
      </c>
      <c r="K2399" s="5">
        <f t="shared" si="2"/>
        <v>0.000458706569562057</v>
      </c>
      <c r="L2399" s="31">
        <f>VLOOKUP(A2399,ENERGY!$A$2:$F$2692,6,0)</f>
        <v>5959</v>
      </c>
      <c r="M2399" s="31">
        <f t="shared" si="3"/>
        <v>0.000153486015386619</v>
      </c>
      <c r="N2399" s="32">
        <f>VLOOKUP(A2399,'HUMAN RESOURCES'!$A$2:$M$2692,5,0)</f>
        <v>0.015</v>
      </c>
      <c r="O2399" s="32">
        <f>VLOOKUP(A2399,'HUMAN RESOURCES'!$A$2:$M$2692,6,0)</f>
        <v>0</v>
      </c>
      <c r="P2399" s="31">
        <f>VLOOKUP(A2399,'HUMAN RESOURCES'!$A$2:$M$2692,7,0)</f>
        <v>54</v>
      </c>
      <c r="Q2399" s="5">
        <f>VLOOKUP(A2399,'HUMAN RESOURCES'!$A$2:$M$2692,8,0)</f>
        <v>53</v>
      </c>
      <c r="R2399" s="5">
        <f>VLOOKUP(A2399,'HUMAN RESOURCES'!$A$2:$M$2692,9,0)</f>
        <v>0.446</v>
      </c>
      <c r="S2399" s="5">
        <f>VLOOKUP(A2399,'HUMAN RESOURCES'!$A$2:$M$2692,10,0)</f>
        <v>0.524</v>
      </c>
      <c r="T2399" s="5">
        <f>VLOOKUP(A2399,'HUMAN RESOURCES'!$A$2:$M$2692,11,0)</f>
        <v>0.03</v>
      </c>
      <c r="U2399" s="5">
        <f>VLOOKUP(A2399,'HUMAN RESOURCES'!$A$2:$M$2692,12,0)</f>
        <v>38824384</v>
      </c>
      <c r="V2399" s="35">
        <f>VLOOKUP(A2399,'HUMAN RESOURCES'!$A$2:$M$2692,13,0)</f>
        <v>0.248</v>
      </c>
      <c r="W2399" s="38">
        <f>VLOOKUP(A2399,TOURISM!$A$2:$F$2692,5,0)</f>
        <v>835000000</v>
      </c>
      <c r="X2399" s="39">
        <f>VLOOKUP(A2399,TOURISM!$A$2:$F$2692,6,0)</f>
        <v>577000000</v>
      </c>
      <c r="Y2399" s="43">
        <f t="shared" si="4"/>
        <v>2.89577352482213</v>
      </c>
      <c r="Z2399" s="35">
        <f>VLOOKUP(A2399,BUSINESS!$A$2:$J$2692,5,0)</f>
        <v>0.438</v>
      </c>
      <c r="AA2399" s="5">
        <f>VLOOKUP(A2399,BUSINESS!$A$2:$J$2692,6,0)</f>
        <v>28</v>
      </c>
      <c r="AB2399" s="5">
        <f>VLOOKUP(A2399,BUSINESS!$A$2:$J$2692,7,0)</f>
        <v>0</v>
      </c>
      <c r="AC2399" s="5">
        <f>VLOOKUP(A2399,BUSINESS!$A$2:$J$2692,8,0)</f>
        <v>172</v>
      </c>
      <c r="AD2399" s="35">
        <f>VLOOKUP(A2399,BUSINESS!$A$2:$J$2692,9,0)</f>
        <v>0.011</v>
      </c>
      <c r="AE2399" s="35">
        <f>VLOOKUP(A2399,BUSINESS!$A$2:$J$2692,10,0)</f>
        <v>0.076</v>
      </c>
    </row>
    <row r="2400" customHeight="1" spans="1:31">
      <c r="A2400" s="22" t="str">
        <f t="shared" si="0"/>
        <v>Tanzania-Africa2006</v>
      </c>
      <c r="B2400" s="22" t="s">
        <v>254</v>
      </c>
      <c r="C2400" s="22" t="s">
        <v>69</v>
      </c>
      <c r="D2400" s="23">
        <v>2006</v>
      </c>
      <c r="E2400" s="25">
        <v>14331231239</v>
      </c>
      <c r="F2400" s="24">
        <f t="shared" si="1"/>
        <v>358.79792539482</v>
      </c>
      <c r="G2400" s="26">
        <v>0.065</v>
      </c>
      <c r="H2400" s="27">
        <v>23</v>
      </c>
      <c r="I2400" s="26">
        <v>0.157</v>
      </c>
      <c r="J2400" s="5">
        <f>VLOOKUP(A2400,ENERGY!$A$2:$F$2692,5,0)</f>
        <v>14203</v>
      </c>
      <c r="K2400" s="5">
        <f t="shared" si="2"/>
        <v>0.000355587517178197</v>
      </c>
      <c r="L2400" s="31">
        <f>VLOOKUP(A2400,ENERGY!$A$2:$F$2692,6,0)</f>
        <v>3128</v>
      </c>
      <c r="M2400" s="31">
        <f t="shared" si="3"/>
        <v>7.83128743035556e-5</v>
      </c>
      <c r="N2400" s="32">
        <f>VLOOKUP(A2400,'HUMAN RESOURCES'!$A$2:$M$2692,5,0)</f>
        <v>0.015</v>
      </c>
      <c r="O2400" s="32">
        <f>VLOOKUP(A2400,'HUMAN RESOURCES'!$A$2:$M$2692,6,0)</f>
        <v>0.012</v>
      </c>
      <c r="P2400" s="31">
        <f>VLOOKUP(A2400,'HUMAN RESOURCES'!$A$2:$M$2692,7,0)</f>
        <v>56</v>
      </c>
      <c r="Q2400" s="5">
        <f>VLOOKUP(A2400,'HUMAN RESOURCES'!$A$2:$M$2692,8,0)</f>
        <v>54</v>
      </c>
      <c r="R2400" s="5">
        <f>VLOOKUP(A2400,'HUMAN RESOURCES'!$A$2:$M$2692,9,0)</f>
        <v>0.447</v>
      </c>
      <c r="S2400" s="5">
        <f>VLOOKUP(A2400,'HUMAN RESOURCES'!$A$2:$M$2692,10,0)</f>
        <v>0.523</v>
      </c>
      <c r="T2400" s="5">
        <f>VLOOKUP(A2400,'HUMAN RESOURCES'!$A$2:$M$2692,11,0)</f>
        <v>0.03</v>
      </c>
      <c r="U2400" s="5">
        <f>VLOOKUP(A2400,'HUMAN RESOURCES'!$A$2:$M$2692,12,0)</f>
        <v>39942347</v>
      </c>
      <c r="V2400" s="35">
        <f>VLOOKUP(A2400,'HUMAN RESOURCES'!$A$2:$M$2692,13,0)</f>
        <v>0.255</v>
      </c>
      <c r="W2400" s="38">
        <f>VLOOKUP(A2400,TOURISM!$A$2:$F$2692,5,0)</f>
        <v>986000000</v>
      </c>
      <c r="X2400" s="39">
        <f>VLOOKUP(A2400,TOURISM!$A$2:$F$2692,6,0)</f>
        <v>571000000</v>
      </c>
      <c r="Y2400" s="43">
        <f t="shared" si="4"/>
        <v>3.56006252714571</v>
      </c>
      <c r="Z2400" s="35">
        <f>VLOOKUP(A2400,BUSINESS!$A$2:$J$2692,5,0)</f>
        <v>0.438</v>
      </c>
      <c r="AA2400" s="5">
        <f>VLOOKUP(A2400,BUSINESS!$A$2:$J$2692,6,0)</f>
        <v>27</v>
      </c>
      <c r="AB2400" s="5">
        <f>VLOOKUP(A2400,BUSINESS!$A$2:$J$2692,7,0)</f>
        <v>0</v>
      </c>
      <c r="AC2400" s="5">
        <f>VLOOKUP(A2400,BUSINESS!$A$2:$J$2692,8,0)</f>
        <v>172</v>
      </c>
      <c r="AD2400" s="35">
        <f>VLOOKUP(A2400,BUSINESS!$A$2:$J$2692,9,0)</f>
        <v>0.013</v>
      </c>
      <c r="AE2400" s="35">
        <f>VLOOKUP(A2400,BUSINESS!$A$2:$J$2692,10,0)</f>
        <v>0.14</v>
      </c>
    </row>
    <row r="2401" customHeight="1" spans="1:31">
      <c r="A2401" s="22" t="str">
        <f t="shared" si="0"/>
        <v>Tanzania-Africa2007</v>
      </c>
      <c r="B2401" s="22" t="s">
        <v>254</v>
      </c>
      <c r="C2401" s="22" t="s">
        <v>69</v>
      </c>
      <c r="D2401" s="23">
        <v>2007</v>
      </c>
      <c r="E2401" s="25">
        <v>16825547176</v>
      </c>
      <c r="F2401" s="24">
        <f t="shared" si="1"/>
        <v>409.184649700571</v>
      </c>
      <c r="G2401" s="26">
        <v>0.057</v>
      </c>
      <c r="H2401" s="27">
        <v>23</v>
      </c>
      <c r="I2401" s="26">
        <v>0.161</v>
      </c>
      <c r="J2401" s="5">
        <f>VLOOKUP(A2401,ENERGY!$A$2:$F$2692,5,0)</f>
        <v>16198</v>
      </c>
      <c r="K2401" s="5">
        <f t="shared" si="2"/>
        <v>0.000393923174475062</v>
      </c>
      <c r="L2401" s="31">
        <f>VLOOKUP(A2401,ENERGY!$A$2:$F$2692,6,0)</f>
        <v>4353</v>
      </c>
      <c r="M2401" s="31">
        <f t="shared" si="3"/>
        <v>0.000105861685300034</v>
      </c>
      <c r="N2401" s="32">
        <f>VLOOKUP(A2401,'HUMAN RESOURCES'!$A$2:$M$2692,5,0)</f>
        <v>0.015</v>
      </c>
      <c r="O2401" s="32">
        <f>VLOOKUP(A2401,'HUMAN RESOURCES'!$A$2:$M$2692,6,0)</f>
        <v>0.012</v>
      </c>
      <c r="P2401" s="31">
        <f>VLOOKUP(A2401,'HUMAN RESOURCES'!$A$2:$M$2692,7,0)</f>
        <v>57</v>
      </c>
      <c r="Q2401" s="5">
        <f>VLOOKUP(A2401,'HUMAN RESOURCES'!$A$2:$M$2692,8,0)</f>
        <v>55</v>
      </c>
      <c r="R2401" s="5">
        <f>VLOOKUP(A2401,'HUMAN RESOURCES'!$A$2:$M$2692,9,0)</f>
        <v>0.447</v>
      </c>
      <c r="S2401" s="5">
        <f>VLOOKUP(A2401,'HUMAN RESOURCES'!$A$2:$M$2692,10,0)</f>
        <v>0.522</v>
      </c>
      <c r="T2401" s="5">
        <f>VLOOKUP(A2401,'HUMAN RESOURCES'!$A$2:$M$2692,11,0)</f>
        <v>0.03</v>
      </c>
      <c r="U2401" s="5">
        <f>VLOOKUP(A2401,'HUMAN RESOURCES'!$A$2:$M$2692,12,0)</f>
        <v>41119693</v>
      </c>
      <c r="V2401" s="35">
        <f>VLOOKUP(A2401,'HUMAN RESOURCES'!$A$2:$M$2692,13,0)</f>
        <v>0.261</v>
      </c>
      <c r="W2401" s="38">
        <f>VLOOKUP(A2401,TOURISM!$A$2:$F$2692,5,0)</f>
        <v>1215000000</v>
      </c>
      <c r="X2401" s="39">
        <f>VLOOKUP(A2401,TOURISM!$A$2:$F$2692,6,0)</f>
        <v>616000000</v>
      </c>
      <c r="Y2401" s="43">
        <f t="shared" si="4"/>
        <v>2.64058762226573</v>
      </c>
      <c r="Z2401" s="35">
        <f>VLOOKUP(A2401,BUSINESS!$A$2:$J$2692,5,0)</f>
        <v>0.439</v>
      </c>
      <c r="AA2401" s="5">
        <f>VLOOKUP(A2401,BUSINESS!$A$2:$J$2692,6,0)</f>
        <v>26</v>
      </c>
      <c r="AB2401" s="5">
        <f>VLOOKUP(A2401,BUSINESS!$A$2:$J$2692,7,0)</f>
        <v>0</v>
      </c>
      <c r="AC2401" s="5">
        <f>VLOOKUP(A2401,BUSINESS!$A$2:$J$2692,8,0)</f>
        <v>172</v>
      </c>
      <c r="AD2401" s="35">
        <f>VLOOKUP(A2401,BUSINESS!$A$2:$J$2692,9,0)</f>
        <v>0.016</v>
      </c>
      <c r="AE2401" s="35">
        <f>VLOOKUP(A2401,BUSINESS!$A$2:$J$2692,10,0)</f>
        <v>0.201</v>
      </c>
    </row>
    <row r="2402" customHeight="1" spans="1:31">
      <c r="A2402" s="22" t="str">
        <f t="shared" si="0"/>
        <v>Tanzania-Africa2008</v>
      </c>
      <c r="B2402" s="22" t="s">
        <v>254</v>
      </c>
      <c r="C2402" s="22" t="s">
        <v>69</v>
      </c>
      <c r="D2402" s="23">
        <v>2008</v>
      </c>
      <c r="E2402" s="25">
        <v>20715086119</v>
      </c>
      <c r="F2402" s="24">
        <f t="shared" si="1"/>
        <v>489.096397724973</v>
      </c>
      <c r="G2402" s="26">
        <v>0.054</v>
      </c>
      <c r="H2402" s="27">
        <v>26</v>
      </c>
      <c r="I2402" s="26">
        <v>0.15</v>
      </c>
      <c r="J2402" s="5">
        <f>VLOOKUP(A2402,ENERGY!$A$2:$F$2692,5,0)</f>
        <v>18306</v>
      </c>
      <c r="K2402" s="5">
        <f t="shared" si="2"/>
        <v>0.000432216337664233</v>
      </c>
      <c r="L2402" s="31">
        <f>VLOOKUP(A2402,ENERGY!$A$2:$F$2692,6,0)</f>
        <v>6150</v>
      </c>
      <c r="M2402" s="31">
        <f t="shared" si="3"/>
        <v>0.000145205423174644</v>
      </c>
      <c r="N2402" s="32">
        <f>VLOOKUP(A2402,'HUMAN RESOURCES'!$A$2:$M$2692,5,0)</f>
        <v>0.015</v>
      </c>
      <c r="O2402" s="32">
        <f>VLOOKUP(A2402,'HUMAN RESOURCES'!$A$2:$M$2692,6,0)</f>
        <v>0.008</v>
      </c>
      <c r="P2402" s="31">
        <f>VLOOKUP(A2402,'HUMAN RESOURCES'!$A$2:$M$2692,7,0)</f>
        <v>58</v>
      </c>
      <c r="Q2402" s="5">
        <f>VLOOKUP(A2402,'HUMAN RESOURCES'!$A$2:$M$2692,8,0)</f>
        <v>56</v>
      </c>
      <c r="R2402" s="5">
        <f>VLOOKUP(A2402,'HUMAN RESOURCES'!$A$2:$M$2692,9,0)</f>
        <v>0.448</v>
      </c>
      <c r="S2402" s="5">
        <f>VLOOKUP(A2402,'HUMAN RESOURCES'!$A$2:$M$2692,10,0)</f>
        <v>0.522</v>
      </c>
      <c r="T2402" s="5">
        <f>VLOOKUP(A2402,'HUMAN RESOURCES'!$A$2:$M$2692,11,0)</f>
        <v>0.031</v>
      </c>
      <c r="U2402" s="5">
        <f>VLOOKUP(A2402,'HUMAN RESOURCES'!$A$2:$M$2692,12,0)</f>
        <v>42353790</v>
      </c>
      <c r="V2402" s="35">
        <f>VLOOKUP(A2402,'HUMAN RESOURCES'!$A$2:$M$2692,13,0)</f>
        <v>0.268</v>
      </c>
      <c r="W2402" s="38">
        <f>VLOOKUP(A2402,TOURISM!$A$2:$F$2692,5,0)</f>
        <v>1293000000</v>
      </c>
      <c r="X2402" s="39">
        <f>VLOOKUP(A2402,TOURISM!$A$2:$F$2692,6,0)</f>
        <v>746000000</v>
      </c>
      <c r="Y2402" s="43">
        <f t="shared" si="4"/>
        <v>1.8064255530332</v>
      </c>
      <c r="Z2402" s="35">
        <f>VLOOKUP(A2402,BUSINESS!$A$2:$J$2692,5,0)</f>
        <v>0.444</v>
      </c>
      <c r="AA2402" s="5">
        <f>VLOOKUP(A2402,BUSINESS!$A$2:$J$2692,6,0)</f>
        <v>26</v>
      </c>
      <c r="AB2402" s="5">
        <f>VLOOKUP(A2402,BUSINESS!$A$2:$J$2692,7,0)</f>
        <v>0</v>
      </c>
      <c r="AC2402" s="5">
        <f>VLOOKUP(A2402,BUSINESS!$A$2:$J$2692,8,0)</f>
        <v>172</v>
      </c>
      <c r="AD2402" s="35">
        <f>VLOOKUP(A2402,BUSINESS!$A$2:$J$2692,9,0)</f>
        <v>0.019</v>
      </c>
      <c r="AE2402" s="35">
        <f>VLOOKUP(A2402,BUSINESS!$A$2:$J$2692,10,0)</f>
        <v>0.307</v>
      </c>
    </row>
    <row r="2403" customHeight="1" spans="1:31">
      <c r="A2403" s="22" t="str">
        <f t="shared" si="0"/>
        <v>Tanzania-Africa2009</v>
      </c>
      <c r="B2403" s="22" t="s">
        <v>254</v>
      </c>
      <c r="C2403" s="22" t="s">
        <v>69</v>
      </c>
      <c r="D2403" s="23">
        <v>2009</v>
      </c>
      <c r="E2403" s="25">
        <v>21368165400</v>
      </c>
      <c r="F2403" s="24">
        <f t="shared" si="1"/>
        <v>489.649102497191</v>
      </c>
      <c r="G2403" s="26">
        <v>0.056</v>
      </c>
      <c r="H2403" s="27">
        <v>28</v>
      </c>
      <c r="I2403" s="26">
        <v>0.15</v>
      </c>
      <c r="J2403" s="5">
        <f>VLOOKUP(A2403,ENERGY!$A$2:$F$2692,5,0)</f>
        <v>14916</v>
      </c>
      <c r="K2403" s="5">
        <f t="shared" si="2"/>
        <v>0.000341798459349632</v>
      </c>
      <c r="L2403" s="31">
        <f>VLOOKUP(A2403,ENERGY!$A$2:$F$2692,6,0)</f>
        <v>3590</v>
      </c>
      <c r="M2403" s="31">
        <f t="shared" si="3"/>
        <v>8.22644454991403e-5</v>
      </c>
      <c r="N2403" s="32">
        <f>VLOOKUP(A2403,'HUMAN RESOURCES'!$A$2:$M$2692,5,0)</f>
        <v>0.016</v>
      </c>
      <c r="O2403" s="32">
        <f>VLOOKUP(A2403,'HUMAN RESOURCES'!$A$2:$M$2692,6,0)</f>
        <v>0.018</v>
      </c>
      <c r="P2403" s="31">
        <f>VLOOKUP(A2403,'HUMAN RESOURCES'!$A$2:$M$2692,7,0)</f>
        <v>59</v>
      </c>
      <c r="Q2403" s="5">
        <f>VLOOKUP(A2403,'HUMAN RESOURCES'!$A$2:$M$2692,8,0)</f>
        <v>57</v>
      </c>
      <c r="R2403" s="5">
        <f>VLOOKUP(A2403,'HUMAN RESOURCES'!$A$2:$M$2692,9,0)</f>
        <v>0.448</v>
      </c>
      <c r="S2403" s="5">
        <f>VLOOKUP(A2403,'HUMAN RESOURCES'!$A$2:$M$2692,10,0)</f>
        <v>0.521</v>
      </c>
      <c r="T2403" s="5">
        <f>VLOOKUP(A2403,'HUMAN RESOURCES'!$A$2:$M$2692,11,0)</f>
        <v>0.031</v>
      </c>
      <c r="U2403" s="5">
        <f>VLOOKUP(A2403,'HUMAN RESOURCES'!$A$2:$M$2692,12,0)</f>
        <v>43639752</v>
      </c>
      <c r="V2403" s="35">
        <f>VLOOKUP(A2403,'HUMAN RESOURCES'!$A$2:$M$2692,13,0)</f>
        <v>0.274</v>
      </c>
      <c r="W2403" s="38">
        <f>VLOOKUP(A2403,TOURISM!$A$2:$F$2692,5,0)</f>
        <v>1192000000</v>
      </c>
      <c r="X2403" s="39">
        <f>VLOOKUP(A2403,TOURISM!$A$2:$F$2692,6,0)</f>
        <v>806000000</v>
      </c>
      <c r="Y2403" s="43">
        <f t="shared" si="4"/>
        <v>1.82413232213412</v>
      </c>
      <c r="Z2403" s="35">
        <f>VLOOKUP(A2403,BUSINESS!$A$2:$J$2692,5,0)</f>
        <v>0.444</v>
      </c>
      <c r="AA2403" s="5">
        <f>VLOOKUP(A2403,BUSINESS!$A$2:$J$2692,6,0)</f>
        <v>26</v>
      </c>
      <c r="AB2403" s="5">
        <f>VLOOKUP(A2403,BUSINESS!$A$2:$J$2692,7,0)</f>
        <v>0</v>
      </c>
      <c r="AC2403" s="5">
        <f>VLOOKUP(A2403,BUSINESS!$A$2:$J$2692,8,0)</f>
        <v>172</v>
      </c>
      <c r="AD2403" s="35">
        <f>VLOOKUP(A2403,BUSINESS!$A$2:$J$2692,9,0)</f>
        <v>0.024</v>
      </c>
      <c r="AE2403" s="35">
        <f>VLOOKUP(A2403,BUSINESS!$A$2:$J$2692,10,0)</f>
        <v>0.4</v>
      </c>
    </row>
    <row r="2404" customHeight="1" spans="1:31">
      <c r="A2404" s="22" t="str">
        <f t="shared" si="0"/>
        <v>Tanzania-Africa2010</v>
      </c>
      <c r="B2404" s="22" t="s">
        <v>254</v>
      </c>
      <c r="C2404" s="22" t="s">
        <v>69</v>
      </c>
      <c r="D2404" s="23">
        <v>2010</v>
      </c>
      <c r="E2404" s="25">
        <v>22915004297</v>
      </c>
      <c r="F2404" s="24">
        <f t="shared" si="1"/>
        <v>509.524295777075</v>
      </c>
      <c r="G2404" s="26">
        <v>0.072</v>
      </c>
      <c r="H2404" s="27">
        <v>37</v>
      </c>
      <c r="I2404" s="26">
        <v>0.145</v>
      </c>
      <c r="J2404" s="5">
        <f>VLOOKUP(A2404,ENERGY!$A$2:$F$2692,5,0)</f>
        <v>17141</v>
      </c>
      <c r="K2404" s="5">
        <f t="shared" si="2"/>
        <v>0.00038113699830544</v>
      </c>
      <c r="L2404" s="31">
        <f>VLOOKUP(A2404,ENERGY!$A$2:$F$2692,6,0)</f>
        <v>5618</v>
      </c>
      <c r="M2404" s="31">
        <f t="shared" si="3"/>
        <v>0.000124918479463273</v>
      </c>
      <c r="N2404" s="32">
        <f>VLOOKUP(A2404,'HUMAN RESOURCES'!$A$2:$M$2692,5,0)</f>
        <v>0.017</v>
      </c>
      <c r="O2404" s="32">
        <f>VLOOKUP(A2404,'HUMAN RESOURCES'!$A$2:$M$2692,6,0)</f>
        <v>0.019</v>
      </c>
      <c r="P2404" s="31">
        <f>VLOOKUP(A2404,'HUMAN RESOURCES'!$A$2:$M$2692,7,0)</f>
        <v>60</v>
      </c>
      <c r="Q2404" s="5">
        <f>VLOOKUP(A2404,'HUMAN RESOURCES'!$A$2:$M$2692,8,0)</f>
        <v>58</v>
      </c>
      <c r="R2404" s="5">
        <f>VLOOKUP(A2404,'HUMAN RESOURCES'!$A$2:$M$2692,9,0)</f>
        <v>0.448</v>
      </c>
      <c r="S2404" s="5">
        <f>VLOOKUP(A2404,'HUMAN RESOURCES'!$A$2:$M$2692,10,0)</f>
        <v>0.52</v>
      </c>
      <c r="T2404" s="5">
        <f>VLOOKUP(A2404,'HUMAN RESOURCES'!$A$2:$M$2692,11,0)</f>
        <v>0.031</v>
      </c>
      <c r="U2404" s="5">
        <f>VLOOKUP(A2404,'HUMAN RESOURCES'!$A$2:$M$2692,12,0)</f>
        <v>44973330</v>
      </c>
      <c r="V2404" s="35">
        <f>VLOOKUP(A2404,'HUMAN RESOURCES'!$A$2:$M$2692,13,0)</f>
        <v>0.281</v>
      </c>
      <c r="W2404" s="38">
        <f>VLOOKUP(A2404,TOURISM!$A$2:$F$2692,5,0)</f>
        <v>1279000000</v>
      </c>
      <c r="X2404" s="39">
        <f>VLOOKUP(A2404,TOURISM!$A$2:$F$2692,6,0)</f>
        <v>861000000</v>
      </c>
      <c r="Y2404" s="43">
        <f t="shared" si="4"/>
        <v>1.90582581256459</v>
      </c>
      <c r="Z2404" s="35">
        <f>VLOOKUP(A2404,BUSINESS!$A$2:$J$2692,5,0)</f>
        <v>0.444</v>
      </c>
      <c r="AA2404" s="5">
        <f>VLOOKUP(A2404,BUSINESS!$A$2:$J$2692,6,0)</f>
        <v>26</v>
      </c>
      <c r="AB2404" s="5">
        <f>VLOOKUP(A2404,BUSINESS!$A$2:$J$2692,7,0)</f>
        <v>0</v>
      </c>
      <c r="AC2404" s="5">
        <f>VLOOKUP(A2404,BUSINESS!$A$2:$J$2692,8,0)</f>
        <v>172</v>
      </c>
      <c r="AD2404" s="35">
        <f>VLOOKUP(A2404,BUSINESS!$A$2:$J$2692,9,0)</f>
        <v>0.029</v>
      </c>
      <c r="AE2404" s="35">
        <f>VLOOKUP(A2404,BUSINESS!$A$2:$J$2692,10,0)</f>
        <v>0.467</v>
      </c>
    </row>
    <row r="2405" customHeight="1" spans="1:31">
      <c r="A2405" s="22" t="str">
        <f t="shared" si="0"/>
        <v>Tanzania-Africa2011</v>
      </c>
      <c r="B2405" s="22" t="s">
        <v>254</v>
      </c>
      <c r="C2405" s="22" t="s">
        <v>69</v>
      </c>
      <c r="D2405" s="23">
        <v>2011</v>
      </c>
      <c r="E2405" s="25">
        <v>23874165047</v>
      </c>
      <c r="F2405" s="24">
        <f t="shared" si="1"/>
        <v>515.03327483717</v>
      </c>
      <c r="G2405" s="26">
        <v>0.074</v>
      </c>
      <c r="H2405" s="27">
        <v>38</v>
      </c>
      <c r="I2405" s="26">
        <v>0.15</v>
      </c>
      <c r="J2405" s="5">
        <f>VLOOKUP(A2405,ENERGY!$A$2:$F$2692,5,0)</f>
        <v>15491</v>
      </c>
      <c r="K2405" s="5">
        <f t="shared" si="2"/>
        <v>0.000334184690639271</v>
      </c>
      <c r="L2405" s="31">
        <f>VLOOKUP(A2405,ENERGY!$A$2:$F$2692,6,0)</f>
        <v>3806</v>
      </c>
      <c r="M2405" s="31">
        <f t="shared" si="3"/>
        <v>8.21061863387171e-5</v>
      </c>
      <c r="N2405" s="32">
        <f>VLOOKUP(A2405,'HUMAN RESOURCES'!$A$2:$M$2692,5,0)</f>
        <v>0.017</v>
      </c>
      <c r="O2405" s="32">
        <f>VLOOKUP(A2405,'HUMAN RESOURCES'!$A$2:$M$2692,6,0)</f>
        <v>0.015</v>
      </c>
      <c r="P2405" s="31">
        <f>VLOOKUP(A2405,'HUMAN RESOURCES'!$A$2:$M$2692,7,0)</f>
        <v>61</v>
      </c>
      <c r="Q2405" s="5">
        <f>VLOOKUP(A2405,'HUMAN RESOURCES'!$A$2:$M$2692,8,0)</f>
        <v>59</v>
      </c>
      <c r="R2405" s="5">
        <f>VLOOKUP(A2405,'HUMAN RESOURCES'!$A$2:$M$2692,9,0)</f>
        <v>0.449</v>
      </c>
      <c r="S2405" s="5">
        <f>VLOOKUP(A2405,'HUMAN RESOURCES'!$A$2:$M$2692,10,0)</f>
        <v>0.52</v>
      </c>
      <c r="T2405" s="5">
        <f>VLOOKUP(A2405,'HUMAN RESOURCES'!$A$2:$M$2692,11,0)</f>
        <v>0.031</v>
      </c>
      <c r="U2405" s="5">
        <f>VLOOKUP(A2405,'HUMAN RESOURCES'!$A$2:$M$2692,12,0)</f>
        <v>46354607</v>
      </c>
      <c r="V2405" s="35">
        <f>VLOOKUP(A2405,'HUMAN RESOURCES'!$A$2:$M$2692,13,0)</f>
        <v>0.288</v>
      </c>
      <c r="W2405" s="38">
        <f>VLOOKUP(A2405,TOURISM!$A$2:$F$2692,5,0)</f>
        <v>1383000000</v>
      </c>
      <c r="X2405" s="39">
        <f>VLOOKUP(A2405,TOURISM!$A$2:$F$2692,6,0)</f>
        <v>928000000</v>
      </c>
      <c r="Y2405" s="43">
        <f t="shared" si="4"/>
        <v>2.13107665759721</v>
      </c>
      <c r="Z2405" s="35">
        <f>VLOOKUP(A2405,BUSINESS!$A$2:$J$2692,5,0)</f>
        <v>0.449</v>
      </c>
      <c r="AA2405" s="5">
        <f>VLOOKUP(A2405,BUSINESS!$A$2:$J$2692,6,0)</f>
        <v>26</v>
      </c>
      <c r="AB2405" s="5">
        <f>VLOOKUP(A2405,BUSINESS!$A$2:$J$2692,7,0)</f>
        <v>0</v>
      </c>
      <c r="AC2405" s="5">
        <f>VLOOKUP(A2405,BUSINESS!$A$2:$J$2692,8,0)</f>
        <v>172</v>
      </c>
      <c r="AD2405" s="35">
        <f>VLOOKUP(A2405,BUSINESS!$A$2:$J$2692,9,0)</f>
        <v>0.035</v>
      </c>
      <c r="AE2405" s="35">
        <f>VLOOKUP(A2405,BUSINESS!$A$2:$J$2692,10,0)</f>
        <v>0.554</v>
      </c>
    </row>
    <row r="2406" customHeight="1" spans="1:31">
      <c r="A2406" s="22" t="str">
        <f t="shared" si="0"/>
        <v>Tanzania-Africa2012</v>
      </c>
      <c r="B2406" s="22" t="s">
        <v>254</v>
      </c>
      <c r="C2406" s="22" t="s">
        <v>69</v>
      </c>
      <c r="D2406" s="23">
        <v>2012</v>
      </c>
      <c r="E2406" s="25">
        <v>28248631876</v>
      </c>
      <c r="F2406" s="24">
        <f t="shared" si="1"/>
        <v>591.184492795749</v>
      </c>
      <c r="G2406" s="26">
        <v>0.07</v>
      </c>
      <c r="H2406" s="27">
        <v>41</v>
      </c>
      <c r="I2406" s="26">
        <v>0.155</v>
      </c>
      <c r="J2406" s="5">
        <f>VLOOKUP(A2406,ENERGY!$A$2:$F$2692,5,0)</f>
        <v>13390</v>
      </c>
      <c r="K2406" s="5">
        <f t="shared" si="2"/>
        <v>0.000280224557185032</v>
      </c>
      <c r="L2406" s="31">
        <f>VLOOKUP(A2406,ENERGY!$A$2:$F$2692,6,0)</f>
        <v>2651</v>
      </c>
      <c r="M2406" s="31">
        <f t="shared" si="3"/>
        <v>5.54798581850276e-5</v>
      </c>
      <c r="N2406" s="32">
        <f>VLOOKUP(A2406,'HUMAN RESOURCES'!$A$2:$M$2692,5,0)</f>
        <v>0.017</v>
      </c>
      <c r="O2406" s="32">
        <f>VLOOKUP(A2406,'HUMAN RESOURCES'!$A$2:$M$2692,6,0)</f>
        <v>0.009</v>
      </c>
      <c r="P2406" s="31">
        <f>VLOOKUP(A2406,'HUMAN RESOURCES'!$A$2:$M$2692,7,0)</f>
        <v>62</v>
      </c>
      <c r="Q2406" s="5">
        <f>VLOOKUP(A2406,'HUMAN RESOURCES'!$A$2:$M$2692,8,0)</f>
        <v>60</v>
      </c>
      <c r="R2406" s="5">
        <f>VLOOKUP(A2406,'HUMAN RESOURCES'!$A$2:$M$2692,9,0)</f>
        <v>0.449</v>
      </c>
      <c r="S2406" s="5">
        <f>VLOOKUP(A2406,'HUMAN RESOURCES'!$A$2:$M$2692,10,0)</f>
        <v>0.52</v>
      </c>
      <c r="T2406" s="5">
        <f>VLOOKUP(A2406,'HUMAN RESOURCES'!$A$2:$M$2692,11,0)</f>
        <v>0.032</v>
      </c>
      <c r="U2406" s="5">
        <f>VLOOKUP(A2406,'HUMAN RESOURCES'!$A$2:$M$2692,12,0)</f>
        <v>47783107</v>
      </c>
      <c r="V2406" s="35">
        <f>VLOOKUP(A2406,'HUMAN RESOURCES'!$A$2:$M$2692,13,0)</f>
        <v>0.295</v>
      </c>
      <c r="W2406" s="38">
        <f>VLOOKUP(A2406,TOURISM!$A$2:$F$2692,5,0)</f>
        <v>1605000000</v>
      </c>
      <c r="X2406" s="39">
        <f>VLOOKUP(A2406,TOURISM!$A$2:$F$2692,6,0)</f>
        <v>1003000000</v>
      </c>
      <c r="Y2406" s="43">
        <f t="shared" si="4"/>
        <v>5.4609756097561</v>
      </c>
      <c r="Z2406" s="35">
        <f>VLOOKUP(A2406,BUSINESS!$A$2:$J$2692,5,0)</f>
        <v>0.449</v>
      </c>
      <c r="AA2406" s="5">
        <f>VLOOKUP(A2406,BUSINESS!$A$2:$J$2692,6,0)</f>
        <v>26</v>
      </c>
      <c r="AB2406" s="5">
        <f>VLOOKUP(A2406,BUSINESS!$A$2:$J$2692,7,0)</f>
        <v>136</v>
      </c>
      <c r="AC2406" s="5">
        <f>VLOOKUP(A2406,BUSINESS!$A$2:$J$2692,8,0)</f>
        <v>172</v>
      </c>
      <c r="AD2406" s="35">
        <f>VLOOKUP(A2406,BUSINESS!$A$2:$J$2692,9,0)</f>
        <v>0.04</v>
      </c>
      <c r="AE2406" s="35">
        <f>VLOOKUP(A2406,BUSINESS!$A$2:$J$2692,10,0)</f>
        <v>0.57</v>
      </c>
    </row>
    <row r="2407" customHeight="1" spans="1:31">
      <c r="A2407" s="22" t="str">
        <f t="shared" si="0"/>
        <v>Thailand-Asia2000</v>
      </c>
      <c r="B2407" s="22" t="s">
        <v>255</v>
      </c>
      <c r="C2407" s="22" t="s">
        <v>65</v>
      </c>
      <c r="D2407" s="23">
        <v>2000</v>
      </c>
      <c r="E2407" s="25">
        <v>123000000000</v>
      </c>
      <c r="F2407" s="24">
        <f t="shared" si="1"/>
        <v>1972.94407157495</v>
      </c>
      <c r="G2407" s="26">
        <v>0.034</v>
      </c>
      <c r="H2407" s="27">
        <v>67</v>
      </c>
      <c r="I2407" s="26">
        <v>0.078</v>
      </c>
      <c r="J2407" s="5">
        <f>VLOOKUP(A2407,ENERGY!$A$2:$F$2692,5,0)</f>
        <v>0</v>
      </c>
      <c r="K2407" s="5">
        <f t="shared" si="2"/>
        <v>0</v>
      </c>
      <c r="L2407" s="31">
        <f>VLOOKUP(A2407,ENERGY!$A$2:$F$2692,6,0)</f>
        <v>0</v>
      </c>
      <c r="M2407" s="31">
        <f t="shared" si="3"/>
        <v>0</v>
      </c>
      <c r="N2407" s="32">
        <f>VLOOKUP(A2407,'HUMAN RESOURCES'!$A$2:$M$2692,5,0)</f>
        <v>0.018</v>
      </c>
      <c r="O2407" s="32">
        <f>VLOOKUP(A2407,'HUMAN RESOURCES'!$A$2:$M$2692,6,0)</f>
        <v>0.019</v>
      </c>
      <c r="P2407" s="31">
        <f>VLOOKUP(A2407,'HUMAN RESOURCES'!$A$2:$M$2692,7,0)</f>
        <v>75</v>
      </c>
      <c r="Q2407" s="5">
        <f>VLOOKUP(A2407,'HUMAN RESOURCES'!$A$2:$M$2692,8,0)</f>
        <v>67</v>
      </c>
      <c r="R2407" s="5">
        <f>VLOOKUP(A2407,'HUMAN RESOURCES'!$A$2:$M$2692,9,0)</f>
        <v>0.242</v>
      </c>
      <c r="S2407" s="5">
        <f>VLOOKUP(A2407,'HUMAN RESOURCES'!$A$2:$M$2692,10,0)</f>
        <v>0.693</v>
      </c>
      <c r="T2407" s="5">
        <f>VLOOKUP(A2407,'HUMAN RESOURCES'!$A$2:$M$2692,11,0)</f>
        <v>0.066</v>
      </c>
      <c r="U2407" s="5">
        <f>VLOOKUP(A2407,'HUMAN RESOURCES'!$A$2:$M$2692,12,0)</f>
        <v>62343379</v>
      </c>
      <c r="V2407" s="35">
        <f>VLOOKUP(A2407,'HUMAN RESOURCES'!$A$2:$M$2692,13,0)</f>
        <v>0.314</v>
      </c>
      <c r="W2407" s="38">
        <f>VLOOKUP(A2407,TOURISM!$A$2:$F$2692,5,0)</f>
        <v>9935000000</v>
      </c>
      <c r="X2407" s="39">
        <f>VLOOKUP(A2407,TOURISM!$A$2:$F$2692,6,0)</f>
        <v>3218000000</v>
      </c>
      <c r="Y2407" s="43">
        <f t="shared" si="4"/>
        <v>5.21034482758621</v>
      </c>
      <c r="Z2407" s="35">
        <f>VLOOKUP(A2407,BUSINESS!$A$2:$J$2692,5,0)</f>
        <v>0</v>
      </c>
      <c r="AA2407" s="5">
        <f>VLOOKUP(A2407,BUSINESS!$A$2:$J$2692,6,0)</f>
        <v>0</v>
      </c>
      <c r="AB2407" s="5">
        <f>VLOOKUP(A2407,BUSINESS!$A$2:$J$2692,7,0)</f>
        <v>0</v>
      </c>
      <c r="AC2407" s="5">
        <f>VLOOKUP(A2407,BUSINESS!$A$2:$J$2692,8,0)</f>
        <v>0</v>
      </c>
      <c r="AD2407" s="35">
        <f>VLOOKUP(A2407,BUSINESS!$A$2:$J$2692,9,0)</f>
        <v>0.037</v>
      </c>
      <c r="AE2407" s="35">
        <f>VLOOKUP(A2407,BUSINESS!$A$2:$J$2692,10,0)</f>
        <v>0.049</v>
      </c>
    </row>
    <row r="2408" customHeight="1" spans="1:31">
      <c r="A2408" s="22" t="str">
        <f t="shared" si="0"/>
        <v>Thailand-Asia2001</v>
      </c>
      <c r="B2408" s="22" t="s">
        <v>255</v>
      </c>
      <c r="C2408" s="22" t="s">
        <v>65</v>
      </c>
      <c r="D2408" s="23">
        <v>2001</v>
      </c>
      <c r="E2408" s="25">
        <v>116000000000</v>
      </c>
      <c r="F2408" s="24">
        <f t="shared" si="1"/>
        <v>1839.25337728938</v>
      </c>
      <c r="G2408" s="26">
        <v>0.033</v>
      </c>
      <c r="H2408" s="27">
        <v>61</v>
      </c>
      <c r="I2408" s="26">
        <v>0.073</v>
      </c>
      <c r="J2408" s="5">
        <f>VLOOKUP(A2408,ENERGY!$A$2:$F$2692,5,0)</f>
        <v>119147</v>
      </c>
      <c r="K2408" s="5">
        <f t="shared" si="2"/>
        <v>0.00188915105296463</v>
      </c>
      <c r="L2408" s="31">
        <f>VLOOKUP(A2408,ENERGY!$A$2:$F$2692,6,0)</f>
        <v>0</v>
      </c>
      <c r="M2408" s="31">
        <f t="shared" si="3"/>
        <v>0</v>
      </c>
      <c r="N2408" s="32">
        <f>VLOOKUP(A2408,'HUMAN RESOURCES'!$A$2:$M$2692,5,0)</f>
        <v>0.018</v>
      </c>
      <c r="O2408" s="32">
        <f>VLOOKUP(A2408,'HUMAN RESOURCES'!$A$2:$M$2692,6,0)</f>
        <v>0.015</v>
      </c>
      <c r="P2408" s="31">
        <f>VLOOKUP(A2408,'HUMAN RESOURCES'!$A$2:$M$2692,7,0)</f>
        <v>75</v>
      </c>
      <c r="Q2408" s="5">
        <f>VLOOKUP(A2408,'HUMAN RESOURCES'!$A$2:$M$2692,8,0)</f>
        <v>67</v>
      </c>
      <c r="R2408" s="5">
        <f>VLOOKUP(A2408,'HUMAN RESOURCES'!$A$2:$M$2692,9,0)</f>
        <v>0.238</v>
      </c>
      <c r="S2408" s="5">
        <f>VLOOKUP(A2408,'HUMAN RESOURCES'!$A$2:$M$2692,10,0)</f>
        <v>0.694</v>
      </c>
      <c r="T2408" s="5">
        <f>VLOOKUP(A2408,'HUMAN RESOURCES'!$A$2:$M$2692,11,0)</f>
        <v>0.068</v>
      </c>
      <c r="U2408" s="5">
        <f>VLOOKUP(A2408,'HUMAN RESOURCES'!$A$2:$M$2692,12,0)</f>
        <v>63069070</v>
      </c>
      <c r="V2408" s="35">
        <f>VLOOKUP(A2408,'HUMAN RESOURCES'!$A$2:$M$2692,13,0)</f>
        <v>0.326</v>
      </c>
      <c r="W2408" s="38">
        <f>VLOOKUP(A2408,TOURISM!$A$2:$F$2692,5,0)</f>
        <v>9378000000</v>
      </c>
      <c r="X2408" s="39">
        <f>VLOOKUP(A2408,TOURISM!$A$2:$F$2692,6,0)</f>
        <v>3334000000</v>
      </c>
      <c r="Y2408" s="43">
        <f t="shared" si="4"/>
        <v>5.11811023622047</v>
      </c>
      <c r="Z2408" s="35">
        <f>VLOOKUP(A2408,BUSINESS!$A$2:$J$2692,5,0)</f>
        <v>0</v>
      </c>
      <c r="AA2408" s="5">
        <f>VLOOKUP(A2408,BUSINESS!$A$2:$J$2692,6,0)</f>
        <v>0</v>
      </c>
      <c r="AB2408" s="5">
        <f>VLOOKUP(A2408,BUSINESS!$A$2:$J$2692,7,0)</f>
        <v>0</v>
      </c>
      <c r="AC2408" s="5">
        <f>VLOOKUP(A2408,BUSINESS!$A$2:$J$2692,8,0)</f>
        <v>0</v>
      </c>
      <c r="AD2408" s="35">
        <f>VLOOKUP(A2408,BUSINESS!$A$2:$J$2692,9,0)</f>
        <v>0.056</v>
      </c>
      <c r="AE2408" s="35">
        <f>VLOOKUP(A2408,BUSINESS!$A$2:$J$2692,10,0)</f>
        <v>0.12</v>
      </c>
    </row>
    <row r="2409" customHeight="1" spans="1:31">
      <c r="A2409" s="22" t="str">
        <f t="shared" si="0"/>
        <v>Thailand-Asia2002</v>
      </c>
      <c r="B2409" s="22" t="s">
        <v>255</v>
      </c>
      <c r="C2409" s="22" t="s">
        <v>65</v>
      </c>
      <c r="D2409" s="23">
        <v>2002</v>
      </c>
      <c r="E2409" s="25">
        <v>127000000000</v>
      </c>
      <c r="F2409" s="24">
        <f t="shared" si="1"/>
        <v>1990.66297556997</v>
      </c>
      <c r="G2409" s="26">
        <v>0.037</v>
      </c>
      <c r="H2409" s="27">
        <v>74</v>
      </c>
      <c r="I2409" s="26">
        <v>0.069</v>
      </c>
      <c r="J2409" s="5">
        <f>VLOOKUP(A2409,ENERGY!$A$2:$F$2692,5,0)</f>
        <v>117429</v>
      </c>
      <c r="K2409" s="5">
        <f t="shared" si="2"/>
        <v>0.00184064222486777</v>
      </c>
      <c r="L2409" s="31">
        <f>VLOOKUP(A2409,ENERGY!$A$2:$F$2692,6,0)</f>
        <v>295282</v>
      </c>
      <c r="M2409" s="31">
        <f t="shared" si="3"/>
        <v>0.00462840113978152</v>
      </c>
      <c r="N2409" s="32">
        <f>VLOOKUP(A2409,'HUMAN RESOURCES'!$A$2:$M$2692,5,0)</f>
        <v>0.018</v>
      </c>
      <c r="O2409" s="32">
        <f>VLOOKUP(A2409,'HUMAN RESOURCES'!$A$2:$M$2692,6,0)</f>
        <v>0.01</v>
      </c>
      <c r="P2409" s="31">
        <f>VLOOKUP(A2409,'HUMAN RESOURCES'!$A$2:$M$2692,7,0)</f>
        <v>75</v>
      </c>
      <c r="Q2409" s="5">
        <f>VLOOKUP(A2409,'HUMAN RESOURCES'!$A$2:$M$2692,8,0)</f>
        <v>68</v>
      </c>
      <c r="R2409" s="5">
        <f>VLOOKUP(A2409,'HUMAN RESOURCES'!$A$2:$M$2692,9,0)</f>
        <v>0.234</v>
      </c>
      <c r="S2409" s="5">
        <f>VLOOKUP(A2409,'HUMAN RESOURCES'!$A$2:$M$2692,10,0)</f>
        <v>0.696</v>
      </c>
      <c r="T2409" s="5">
        <f>VLOOKUP(A2409,'HUMAN RESOURCES'!$A$2:$M$2692,11,0)</f>
        <v>0.07</v>
      </c>
      <c r="U2409" s="5">
        <f>VLOOKUP(A2409,'HUMAN RESOURCES'!$A$2:$M$2692,12,0)</f>
        <v>63797841</v>
      </c>
      <c r="V2409" s="35">
        <f>VLOOKUP(A2409,'HUMAN RESOURCES'!$A$2:$M$2692,13,0)</f>
        <v>0.338</v>
      </c>
      <c r="W2409" s="38">
        <f>VLOOKUP(A2409,TOURISM!$A$2:$F$2692,5,0)</f>
        <v>10388000000</v>
      </c>
      <c r="X2409" s="39">
        <f>VLOOKUP(A2409,TOURISM!$A$2:$F$2692,6,0)</f>
        <v>3888000000</v>
      </c>
      <c r="Y2409" s="43">
        <f t="shared" si="4"/>
        <v>4.83776223776224</v>
      </c>
      <c r="Z2409" s="35">
        <f>VLOOKUP(A2409,BUSINESS!$A$2:$J$2692,5,0)</f>
        <v>0</v>
      </c>
      <c r="AA2409" s="5">
        <f>VLOOKUP(A2409,BUSINESS!$A$2:$J$2692,6,0)</f>
        <v>0</v>
      </c>
      <c r="AB2409" s="5">
        <f>VLOOKUP(A2409,BUSINESS!$A$2:$J$2692,7,0)</f>
        <v>0</v>
      </c>
      <c r="AC2409" s="5">
        <f>VLOOKUP(A2409,BUSINESS!$A$2:$J$2692,8,0)</f>
        <v>0</v>
      </c>
      <c r="AD2409" s="35">
        <f>VLOOKUP(A2409,BUSINESS!$A$2:$J$2692,9,0)</f>
        <v>0.075</v>
      </c>
      <c r="AE2409" s="35">
        <f>VLOOKUP(A2409,BUSINESS!$A$2:$J$2692,10,0)</f>
        <v>0.274</v>
      </c>
    </row>
    <row r="2410" customHeight="1" spans="1:31">
      <c r="A2410" s="22" t="str">
        <f t="shared" si="0"/>
        <v>Thailand-Asia2003</v>
      </c>
      <c r="B2410" s="22" t="s">
        <v>255</v>
      </c>
      <c r="C2410" s="22" t="s">
        <v>65</v>
      </c>
      <c r="D2410" s="23">
        <v>2003</v>
      </c>
      <c r="E2410" s="25">
        <v>143000000000</v>
      </c>
      <c r="F2410" s="24">
        <f t="shared" si="1"/>
        <v>2217.45519321648</v>
      </c>
      <c r="G2410" s="26">
        <v>0.036</v>
      </c>
      <c r="H2410" s="27">
        <v>79</v>
      </c>
      <c r="I2410" s="26">
        <v>0.059</v>
      </c>
      <c r="J2410" s="5">
        <f>VLOOKUP(A2410,ENERGY!$A$2:$F$2692,5,0)</f>
        <v>107300</v>
      </c>
      <c r="K2410" s="5">
        <f t="shared" si="2"/>
        <v>0.00166386672889601</v>
      </c>
      <c r="L2410" s="31">
        <f>VLOOKUP(A2410,ENERGY!$A$2:$F$2692,6,0)</f>
        <v>276587</v>
      </c>
      <c r="M2410" s="31">
        <f t="shared" si="3"/>
        <v>0.0042889460106725</v>
      </c>
      <c r="N2410" s="32">
        <f>VLOOKUP(A2410,'HUMAN RESOURCES'!$A$2:$M$2692,5,0)</f>
        <v>0.018</v>
      </c>
      <c r="O2410" s="32">
        <f>VLOOKUP(A2410,'HUMAN RESOURCES'!$A$2:$M$2692,6,0)</f>
        <v>0</v>
      </c>
      <c r="P2410" s="31">
        <f>VLOOKUP(A2410,'HUMAN RESOURCES'!$A$2:$M$2692,7,0)</f>
        <v>75</v>
      </c>
      <c r="Q2410" s="5">
        <f>VLOOKUP(A2410,'HUMAN RESOURCES'!$A$2:$M$2692,8,0)</f>
        <v>68</v>
      </c>
      <c r="R2410" s="5">
        <f>VLOOKUP(A2410,'HUMAN RESOURCES'!$A$2:$M$2692,9,0)</f>
        <v>0.231</v>
      </c>
      <c r="S2410" s="5">
        <f>VLOOKUP(A2410,'HUMAN RESOURCES'!$A$2:$M$2692,10,0)</f>
        <v>0.696</v>
      </c>
      <c r="T2410" s="5">
        <f>VLOOKUP(A2410,'HUMAN RESOURCES'!$A$2:$M$2692,11,0)</f>
        <v>0.073</v>
      </c>
      <c r="U2410" s="5">
        <f>VLOOKUP(A2410,'HUMAN RESOURCES'!$A$2:$M$2692,12,0)</f>
        <v>64488338</v>
      </c>
      <c r="V2410" s="35">
        <f>VLOOKUP(A2410,'HUMAN RESOURCES'!$A$2:$M$2692,13,0)</f>
        <v>0.35</v>
      </c>
      <c r="W2410" s="38">
        <f>VLOOKUP(A2410,TOURISM!$A$2:$F$2692,5,0)</f>
        <v>10456000000</v>
      </c>
      <c r="X2410" s="39">
        <f>VLOOKUP(A2410,TOURISM!$A$2:$F$2692,6,0)</f>
        <v>3538000000</v>
      </c>
      <c r="Y2410" s="43">
        <f t="shared" si="4"/>
        <v>4.78944099378882</v>
      </c>
      <c r="Z2410" s="35">
        <f>VLOOKUP(A2410,BUSINESS!$A$2:$J$2692,5,0)</f>
        <v>0</v>
      </c>
      <c r="AA2410" s="5">
        <f>VLOOKUP(A2410,BUSINESS!$A$2:$J$2692,6,0)</f>
        <v>33</v>
      </c>
      <c r="AB2410" s="5">
        <f>VLOOKUP(A2410,BUSINESS!$A$2:$J$2692,7,0)</f>
        <v>0</v>
      </c>
      <c r="AC2410" s="5">
        <f>VLOOKUP(A2410,BUSINESS!$A$2:$J$2692,8,0)</f>
        <v>0</v>
      </c>
      <c r="AD2410" s="35">
        <f>VLOOKUP(A2410,BUSINESS!$A$2:$J$2692,9,0)</f>
        <v>0.093</v>
      </c>
      <c r="AE2410" s="35">
        <f>VLOOKUP(A2410,BUSINESS!$A$2:$J$2692,10,0)</f>
        <v>0.335</v>
      </c>
    </row>
    <row r="2411" customHeight="1" spans="1:31">
      <c r="A2411" s="22" t="str">
        <f t="shared" si="0"/>
        <v>Thailand-Asia2004</v>
      </c>
      <c r="B2411" s="22" t="s">
        <v>255</v>
      </c>
      <c r="C2411" s="22" t="s">
        <v>65</v>
      </c>
      <c r="D2411" s="23">
        <v>2004</v>
      </c>
      <c r="E2411" s="25">
        <v>161000000000</v>
      </c>
      <c r="F2411" s="24">
        <f t="shared" si="1"/>
        <v>2473.59704028737</v>
      </c>
      <c r="G2411" s="26">
        <v>0.035</v>
      </c>
      <c r="H2411" s="27">
        <v>87</v>
      </c>
      <c r="I2411" s="26">
        <v>0.055</v>
      </c>
      <c r="J2411" s="5">
        <f>VLOOKUP(A2411,ENERGY!$A$2:$F$2692,5,0)</f>
        <v>107656</v>
      </c>
      <c r="K2411" s="5">
        <f t="shared" si="2"/>
        <v>0.00165402213024333</v>
      </c>
      <c r="L2411" s="31">
        <f>VLOOKUP(A2411,ENERGY!$A$2:$F$2692,6,0)</f>
        <v>261838</v>
      </c>
      <c r="M2411" s="31">
        <f t="shared" si="3"/>
        <v>0.0040228677132594</v>
      </c>
      <c r="N2411" s="32">
        <f>VLOOKUP(A2411,'HUMAN RESOURCES'!$A$2:$M$2692,5,0)</f>
        <v>0.019</v>
      </c>
      <c r="O2411" s="32">
        <f>VLOOKUP(A2411,'HUMAN RESOURCES'!$A$2:$M$2692,6,0)</f>
        <v>0.013</v>
      </c>
      <c r="P2411" s="31">
        <f>VLOOKUP(A2411,'HUMAN RESOURCES'!$A$2:$M$2692,7,0)</f>
        <v>76</v>
      </c>
      <c r="Q2411" s="5">
        <f>VLOOKUP(A2411,'HUMAN RESOURCES'!$A$2:$M$2692,8,0)</f>
        <v>69</v>
      </c>
      <c r="R2411" s="5">
        <f>VLOOKUP(A2411,'HUMAN RESOURCES'!$A$2:$M$2692,9,0)</f>
        <v>0.228</v>
      </c>
      <c r="S2411" s="5">
        <f>VLOOKUP(A2411,'HUMAN RESOURCES'!$A$2:$M$2692,10,0)</f>
        <v>0.697</v>
      </c>
      <c r="T2411" s="5">
        <f>VLOOKUP(A2411,'HUMAN RESOURCES'!$A$2:$M$2692,11,0)</f>
        <v>0.075</v>
      </c>
      <c r="U2411" s="5">
        <f>VLOOKUP(A2411,'HUMAN RESOURCES'!$A$2:$M$2692,12,0)</f>
        <v>65087400</v>
      </c>
      <c r="V2411" s="35">
        <f>VLOOKUP(A2411,'HUMAN RESOURCES'!$A$2:$M$2692,13,0)</f>
        <v>0.363</v>
      </c>
      <c r="W2411" s="38">
        <f>VLOOKUP(A2411,TOURISM!$A$2:$F$2692,5,0)</f>
        <v>13054000000</v>
      </c>
      <c r="X2411" s="39">
        <f>VLOOKUP(A2411,TOURISM!$A$2:$F$2692,6,0)</f>
        <v>5343000000</v>
      </c>
      <c r="Y2411" s="43">
        <f t="shared" si="4"/>
        <v>4.08238636363636</v>
      </c>
      <c r="Z2411" s="35">
        <f>VLOOKUP(A2411,BUSINESS!$A$2:$J$2692,5,0)</f>
        <v>0</v>
      </c>
      <c r="AA2411" s="5">
        <f>VLOOKUP(A2411,BUSINESS!$A$2:$J$2692,6,0)</f>
        <v>33</v>
      </c>
      <c r="AB2411" s="5">
        <f>VLOOKUP(A2411,BUSINESS!$A$2:$J$2692,7,0)</f>
        <v>0</v>
      </c>
      <c r="AC2411" s="5">
        <f>VLOOKUP(A2411,BUSINESS!$A$2:$J$2692,8,0)</f>
        <v>0</v>
      </c>
      <c r="AD2411" s="35">
        <f>VLOOKUP(A2411,BUSINESS!$A$2:$J$2692,9,0)</f>
        <v>0.107</v>
      </c>
      <c r="AE2411" s="35">
        <f>VLOOKUP(A2411,BUSINESS!$A$2:$J$2692,10,0)</f>
        <v>0.414</v>
      </c>
    </row>
    <row r="2412" customHeight="1" spans="1:31">
      <c r="A2412" s="22" t="str">
        <f t="shared" si="0"/>
        <v>Thailand-Asia2005</v>
      </c>
      <c r="B2412" s="22" t="s">
        <v>255</v>
      </c>
      <c r="C2412" s="22" t="s">
        <v>65</v>
      </c>
      <c r="D2412" s="23">
        <v>2005</v>
      </c>
      <c r="E2412" s="25">
        <v>176000000000</v>
      </c>
      <c r="F2412" s="24">
        <f t="shared" si="1"/>
        <v>2684.58476497841</v>
      </c>
      <c r="G2412" s="26">
        <v>0.035</v>
      </c>
      <c r="H2412" s="27">
        <v>95</v>
      </c>
      <c r="I2412" s="26">
        <v>0.058</v>
      </c>
      <c r="J2412" s="5">
        <f>VLOOKUP(A2412,ENERGY!$A$2:$F$2692,5,0)</f>
        <v>101043</v>
      </c>
      <c r="K2412" s="5">
        <f t="shared" si="2"/>
        <v>0.00154124146822564</v>
      </c>
      <c r="L2412" s="31">
        <f>VLOOKUP(A2412,ENERGY!$A$2:$F$2692,6,0)</f>
        <v>261211</v>
      </c>
      <c r="M2412" s="31">
        <f t="shared" si="3"/>
        <v>0.00398433563093622</v>
      </c>
      <c r="N2412" s="32">
        <f>VLOOKUP(A2412,'HUMAN RESOURCES'!$A$2:$M$2692,5,0)</f>
        <v>0.02</v>
      </c>
      <c r="O2412" s="32">
        <f>VLOOKUP(A2412,'HUMAN RESOURCES'!$A$2:$M$2692,6,0)</f>
        <v>0.025</v>
      </c>
      <c r="P2412" s="31">
        <f>VLOOKUP(A2412,'HUMAN RESOURCES'!$A$2:$M$2692,7,0)</f>
        <v>76</v>
      </c>
      <c r="Q2412" s="5">
        <f>VLOOKUP(A2412,'HUMAN RESOURCES'!$A$2:$M$2692,8,0)</f>
        <v>69</v>
      </c>
      <c r="R2412" s="5">
        <f>VLOOKUP(A2412,'HUMAN RESOURCES'!$A$2:$M$2692,9,0)</f>
        <v>0.223</v>
      </c>
      <c r="S2412" s="5">
        <f>VLOOKUP(A2412,'HUMAN RESOURCES'!$A$2:$M$2692,10,0)</f>
        <v>0.7</v>
      </c>
      <c r="T2412" s="5">
        <f>VLOOKUP(A2412,'HUMAN RESOURCES'!$A$2:$M$2692,11,0)</f>
        <v>0.077</v>
      </c>
      <c r="U2412" s="5">
        <f>VLOOKUP(A2412,'HUMAN RESOURCES'!$A$2:$M$2692,12,0)</f>
        <v>65559487</v>
      </c>
      <c r="V2412" s="35">
        <f>VLOOKUP(A2412,'HUMAN RESOURCES'!$A$2:$M$2692,13,0)</f>
        <v>0.375</v>
      </c>
      <c r="W2412" s="38">
        <f>VLOOKUP(A2412,TOURISM!$A$2:$F$2692,5,0)</f>
        <v>12102000000</v>
      </c>
      <c r="X2412" s="39">
        <f>VLOOKUP(A2412,TOURISM!$A$2:$F$2692,6,0)</f>
        <v>4917000000</v>
      </c>
      <c r="Y2412" s="43">
        <f t="shared" si="4"/>
        <v>5.043961352657</v>
      </c>
      <c r="Z2412" s="35">
        <f>VLOOKUP(A2412,BUSINESS!$A$2:$J$2692,5,0)</f>
        <v>0.375</v>
      </c>
      <c r="AA2412" s="5">
        <f>VLOOKUP(A2412,BUSINESS!$A$2:$J$2692,6,0)</f>
        <v>33</v>
      </c>
      <c r="AB2412" s="5">
        <f>VLOOKUP(A2412,BUSINESS!$A$2:$J$2692,7,0)</f>
        <v>0</v>
      </c>
      <c r="AC2412" s="5">
        <f>VLOOKUP(A2412,BUSINESS!$A$2:$J$2692,8,0)</f>
        <v>264</v>
      </c>
      <c r="AD2412" s="35">
        <f>VLOOKUP(A2412,BUSINESS!$A$2:$J$2692,9,0)</f>
        <v>0.15</v>
      </c>
      <c r="AE2412" s="35">
        <f>VLOOKUP(A2412,BUSINESS!$A$2:$J$2692,10,0)</f>
        <v>0.465</v>
      </c>
    </row>
    <row r="2413" customHeight="1" spans="1:31">
      <c r="A2413" s="22" t="str">
        <f t="shared" si="0"/>
        <v>Thailand-Asia2006</v>
      </c>
      <c r="B2413" s="22" t="s">
        <v>255</v>
      </c>
      <c r="C2413" s="22" t="s">
        <v>65</v>
      </c>
      <c r="D2413" s="23">
        <v>2006</v>
      </c>
      <c r="E2413" s="25">
        <v>207000000000</v>
      </c>
      <c r="F2413" s="24">
        <f t="shared" si="1"/>
        <v>3141.88759840957</v>
      </c>
      <c r="G2413" s="26">
        <v>0.035</v>
      </c>
      <c r="H2413" s="27">
        <v>110</v>
      </c>
      <c r="I2413" s="26">
        <v>0.074</v>
      </c>
      <c r="J2413" s="5">
        <f>VLOOKUP(A2413,ENERGY!$A$2:$F$2692,5,0)</f>
        <v>74385</v>
      </c>
      <c r="K2413" s="5">
        <f t="shared" si="2"/>
        <v>0.00112903047829805</v>
      </c>
      <c r="L2413" s="31">
        <f>VLOOKUP(A2413,ENERGY!$A$2:$F$2692,6,0)</f>
        <v>202132</v>
      </c>
      <c r="M2413" s="31">
        <f t="shared" si="3"/>
        <v>0.00306800011614359</v>
      </c>
      <c r="N2413" s="32">
        <f>VLOOKUP(A2413,'HUMAN RESOURCES'!$A$2:$M$2692,5,0)</f>
        <v>0.021</v>
      </c>
      <c r="O2413" s="32">
        <f>VLOOKUP(A2413,'HUMAN RESOURCES'!$A$2:$M$2692,6,0)</f>
        <v>0.019</v>
      </c>
      <c r="P2413" s="31">
        <f>VLOOKUP(A2413,'HUMAN RESOURCES'!$A$2:$M$2692,7,0)</f>
        <v>76</v>
      </c>
      <c r="Q2413" s="5">
        <f>VLOOKUP(A2413,'HUMAN RESOURCES'!$A$2:$M$2692,8,0)</f>
        <v>69</v>
      </c>
      <c r="R2413" s="5">
        <f>VLOOKUP(A2413,'HUMAN RESOURCES'!$A$2:$M$2692,9,0)</f>
        <v>0.218</v>
      </c>
      <c r="S2413" s="5">
        <f>VLOOKUP(A2413,'HUMAN RESOURCES'!$A$2:$M$2692,10,0)</f>
        <v>0.703</v>
      </c>
      <c r="T2413" s="5">
        <f>VLOOKUP(A2413,'HUMAN RESOURCES'!$A$2:$M$2692,11,0)</f>
        <v>0.079</v>
      </c>
      <c r="U2413" s="5">
        <f>VLOOKUP(A2413,'HUMAN RESOURCES'!$A$2:$M$2692,12,0)</f>
        <v>65883961</v>
      </c>
      <c r="V2413" s="35">
        <f>VLOOKUP(A2413,'HUMAN RESOURCES'!$A$2:$M$2692,13,0)</f>
        <v>0.388</v>
      </c>
      <c r="W2413" s="38">
        <f>VLOOKUP(A2413,TOURISM!$A$2:$F$2692,5,0)</f>
        <v>16614000000</v>
      </c>
      <c r="X2413" s="39">
        <f>VLOOKUP(A2413,TOURISM!$A$2:$F$2692,6,0)</f>
        <v>6173000000</v>
      </c>
      <c r="Y2413" s="43">
        <f t="shared" si="4"/>
        <v>5.56113360323887</v>
      </c>
      <c r="Z2413" s="35">
        <f>VLOOKUP(A2413,BUSINESS!$A$2:$J$2692,5,0)</f>
        <v>0.374</v>
      </c>
      <c r="AA2413" s="5">
        <f>VLOOKUP(A2413,BUSINESS!$A$2:$J$2692,6,0)</f>
        <v>33</v>
      </c>
      <c r="AB2413" s="5">
        <f>VLOOKUP(A2413,BUSINESS!$A$2:$J$2692,7,0)</f>
        <v>0</v>
      </c>
      <c r="AC2413" s="5">
        <f>VLOOKUP(A2413,BUSINESS!$A$2:$J$2692,8,0)</f>
        <v>264</v>
      </c>
      <c r="AD2413" s="35">
        <f>VLOOKUP(A2413,BUSINESS!$A$2:$J$2692,9,0)</f>
        <v>0.172</v>
      </c>
      <c r="AE2413" s="35">
        <f>VLOOKUP(A2413,BUSINESS!$A$2:$J$2692,10,0)</f>
        <v>0.609</v>
      </c>
    </row>
    <row r="2414" customHeight="1" spans="1:31">
      <c r="A2414" s="22" t="str">
        <f t="shared" si="0"/>
        <v>Thailand-Asia2007</v>
      </c>
      <c r="B2414" s="22" t="s">
        <v>255</v>
      </c>
      <c r="C2414" s="22" t="s">
        <v>65</v>
      </c>
      <c r="D2414" s="23">
        <v>2007</v>
      </c>
      <c r="E2414" s="25">
        <v>247000000000</v>
      </c>
      <c r="F2414" s="24">
        <f t="shared" si="1"/>
        <v>3738.06729843838</v>
      </c>
      <c r="G2414" s="26">
        <v>0.036</v>
      </c>
      <c r="H2414" s="27">
        <v>133</v>
      </c>
      <c r="I2414" s="26">
        <v>0.071</v>
      </c>
      <c r="J2414" s="5">
        <f>VLOOKUP(A2414,ENERGY!$A$2:$F$2692,5,0)</f>
        <v>96291</v>
      </c>
      <c r="K2414" s="5">
        <f t="shared" si="2"/>
        <v>0.00145725602523858</v>
      </c>
      <c r="L2414" s="31">
        <f>VLOOKUP(A2414,ENERGY!$A$2:$F$2692,6,0)</f>
        <v>252345</v>
      </c>
      <c r="M2414" s="31">
        <f t="shared" si="3"/>
        <v>0.00381895786406653</v>
      </c>
      <c r="N2414" s="32">
        <f>VLOOKUP(A2414,'HUMAN RESOURCES'!$A$2:$M$2692,5,0)</f>
        <v>0.021</v>
      </c>
      <c r="O2414" s="32">
        <f>VLOOKUP(A2414,'HUMAN RESOURCES'!$A$2:$M$2692,6,0)</f>
        <v>0.018</v>
      </c>
      <c r="P2414" s="31">
        <f>VLOOKUP(A2414,'HUMAN RESOURCES'!$A$2:$M$2692,7,0)</f>
        <v>76</v>
      </c>
      <c r="Q2414" s="5">
        <f>VLOOKUP(A2414,'HUMAN RESOURCES'!$A$2:$M$2692,8,0)</f>
        <v>70</v>
      </c>
      <c r="R2414" s="5">
        <f>VLOOKUP(A2414,'HUMAN RESOURCES'!$A$2:$M$2692,9,0)</f>
        <v>0.212</v>
      </c>
      <c r="S2414" s="5">
        <f>VLOOKUP(A2414,'HUMAN RESOURCES'!$A$2:$M$2692,10,0)</f>
        <v>0.707</v>
      </c>
      <c r="T2414" s="5">
        <f>VLOOKUP(A2414,'HUMAN RESOURCES'!$A$2:$M$2692,11,0)</f>
        <v>0.082</v>
      </c>
      <c r="U2414" s="5">
        <f>VLOOKUP(A2414,'HUMAN RESOURCES'!$A$2:$M$2692,12,0)</f>
        <v>66076927</v>
      </c>
      <c r="V2414" s="35">
        <f>VLOOKUP(A2414,'HUMAN RESOURCES'!$A$2:$M$2692,13,0)</f>
        <v>0.401</v>
      </c>
      <c r="W2414" s="38">
        <f>VLOOKUP(A2414,TOURISM!$A$2:$F$2692,5,0)</f>
        <v>20623000000</v>
      </c>
      <c r="X2414" s="39">
        <f>VLOOKUP(A2414,TOURISM!$A$2:$F$2692,6,0)</f>
        <v>6887000000</v>
      </c>
      <c r="Y2414" s="43">
        <f t="shared" si="4"/>
        <v>5.78644688644689</v>
      </c>
      <c r="Z2414" s="35">
        <f>VLOOKUP(A2414,BUSINESS!$A$2:$J$2692,5,0)</f>
        <v>0.374</v>
      </c>
      <c r="AA2414" s="5">
        <f>VLOOKUP(A2414,BUSINESS!$A$2:$J$2692,6,0)</f>
        <v>33</v>
      </c>
      <c r="AB2414" s="5">
        <f>VLOOKUP(A2414,BUSINESS!$A$2:$J$2692,7,0)</f>
        <v>0</v>
      </c>
      <c r="AC2414" s="5">
        <f>VLOOKUP(A2414,BUSINESS!$A$2:$J$2692,8,0)</f>
        <v>264</v>
      </c>
      <c r="AD2414" s="35">
        <f>VLOOKUP(A2414,BUSINESS!$A$2:$J$2692,9,0)</f>
        <v>0.2</v>
      </c>
      <c r="AE2414" s="35">
        <f>VLOOKUP(A2414,BUSINESS!$A$2:$J$2692,10,0)</f>
        <v>0.802</v>
      </c>
    </row>
    <row r="2415" customHeight="1" spans="1:31">
      <c r="A2415" s="22" t="str">
        <f t="shared" si="0"/>
        <v>Thailand-Asia2008</v>
      </c>
      <c r="B2415" s="22" t="s">
        <v>255</v>
      </c>
      <c r="C2415" s="22" t="s">
        <v>65</v>
      </c>
      <c r="D2415" s="23">
        <v>2008</v>
      </c>
      <c r="E2415" s="25">
        <v>273000000000</v>
      </c>
      <c r="F2415" s="24">
        <f t="shared" si="1"/>
        <v>4124.78050275182</v>
      </c>
      <c r="G2415" s="26">
        <v>0.039</v>
      </c>
      <c r="H2415" s="27">
        <v>162</v>
      </c>
      <c r="I2415" s="26">
        <v>0.07</v>
      </c>
      <c r="J2415" s="5">
        <f>VLOOKUP(A2415,ENERGY!$A$2:$F$2692,5,0)</f>
        <v>104886</v>
      </c>
      <c r="K2415" s="5">
        <f t="shared" si="2"/>
        <v>0.00158473160370559</v>
      </c>
      <c r="L2415" s="31">
        <f>VLOOKUP(A2415,ENERGY!$A$2:$F$2692,6,0)</f>
        <v>262205</v>
      </c>
      <c r="M2415" s="31">
        <f t="shared" si="3"/>
        <v>0.00396167791840308</v>
      </c>
      <c r="N2415" s="32">
        <f>VLOOKUP(A2415,'HUMAN RESOURCES'!$A$2:$M$2692,5,0)</f>
        <v>0.021</v>
      </c>
      <c r="O2415" s="32">
        <f>VLOOKUP(A2415,'HUMAN RESOURCES'!$A$2:$M$2692,6,0)</f>
        <v>0.016</v>
      </c>
      <c r="P2415" s="31">
        <f>VLOOKUP(A2415,'HUMAN RESOURCES'!$A$2:$M$2692,7,0)</f>
        <v>77</v>
      </c>
      <c r="Q2415" s="5">
        <f>VLOOKUP(A2415,'HUMAN RESOURCES'!$A$2:$M$2692,8,0)</f>
        <v>70</v>
      </c>
      <c r="R2415" s="5">
        <f>VLOOKUP(A2415,'HUMAN RESOURCES'!$A$2:$M$2692,9,0)</f>
        <v>0.205</v>
      </c>
      <c r="S2415" s="5">
        <f>VLOOKUP(A2415,'HUMAN RESOURCES'!$A$2:$M$2692,10,0)</f>
        <v>0.711</v>
      </c>
      <c r="T2415" s="5">
        <f>VLOOKUP(A2415,'HUMAN RESOURCES'!$A$2:$M$2692,11,0)</f>
        <v>0.084</v>
      </c>
      <c r="U2415" s="5">
        <f>VLOOKUP(A2415,'HUMAN RESOURCES'!$A$2:$M$2692,12,0)</f>
        <v>66185340</v>
      </c>
      <c r="V2415" s="35">
        <f>VLOOKUP(A2415,'HUMAN RESOURCES'!$A$2:$M$2692,13,0)</f>
        <v>0.414</v>
      </c>
      <c r="W2415" s="38">
        <f>VLOOKUP(A2415,TOURISM!$A$2:$F$2692,5,0)</f>
        <v>22497000000</v>
      </c>
      <c r="X2415" s="39">
        <f>VLOOKUP(A2415,TOURISM!$A$2:$F$2692,6,0)</f>
        <v>6700000000</v>
      </c>
      <c r="Y2415" s="43">
        <f t="shared" si="4"/>
        <v>5.32765151515151</v>
      </c>
      <c r="Z2415" s="35">
        <f>VLOOKUP(A2415,BUSINESS!$A$2:$J$2692,5,0)</f>
        <v>0.375</v>
      </c>
      <c r="AA2415" s="5">
        <f>VLOOKUP(A2415,BUSINESS!$A$2:$J$2692,6,0)</f>
        <v>33</v>
      </c>
      <c r="AB2415" s="5">
        <f>VLOOKUP(A2415,BUSINESS!$A$2:$J$2692,7,0)</f>
        <v>0</v>
      </c>
      <c r="AC2415" s="5">
        <f>VLOOKUP(A2415,BUSINESS!$A$2:$J$2692,8,0)</f>
        <v>264</v>
      </c>
      <c r="AD2415" s="35">
        <f>VLOOKUP(A2415,BUSINESS!$A$2:$J$2692,9,0)</f>
        <v>0.182</v>
      </c>
      <c r="AE2415" s="35">
        <f>VLOOKUP(A2415,BUSINESS!$A$2:$J$2692,10,0)</f>
        <v>0.934</v>
      </c>
    </row>
    <row r="2416" customHeight="1" spans="1:31">
      <c r="A2416" s="22" t="str">
        <f t="shared" si="0"/>
        <v>Thailand-Asia2009</v>
      </c>
      <c r="B2416" s="22" t="s">
        <v>255</v>
      </c>
      <c r="C2416" s="22" t="s">
        <v>65</v>
      </c>
      <c r="D2416" s="23">
        <v>2009</v>
      </c>
      <c r="E2416" s="25">
        <v>264000000000</v>
      </c>
      <c r="F2416" s="24">
        <f t="shared" si="1"/>
        <v>3983.26215138252</v>
      </c>
      <c r="G2416" s="26">
        <v>0.041</v>
      </c>
      <c r="H2416" s="27">
        <v>164</v>
      </c>
      <c r="I2416" s="26">
        <v>0.06</v>
      </c>
      <c r="J2416" s="5">
        <f>VLOOKUP(A2416,ENERGY!$A$2:$F$2692,5,0)</f>
        <v>82257</v>
      </c>
      <c r="K2416" s="5">
        <f t="shared" si="2"/>
        <v>0.00124110301055406</v>
      </c>
      <c r="L2416" s="31">
        <f>VLOOKUP(A2416,ENERGY!$A$2:$F$2692,6,0)</f>
        <v>215975</v>
      </c>
      <c r="M2416" s="31">
        <f t="shared" si="3"/>
        <v>0.00325865546645773</v>
      </c>
      <c r="N2416" s="32">
        <f>VLOOKUP(A2416,'HUMAN RESOURCES'!$A$2:$M$2692,5,0)</f>
        <v>0.022</v>
      </c>
      <c r="O2416" s="32">
        <f>VLOOKUP(A2416,'HUMAN RESOURCES'!$A$2:$M$2692,6,0)</f>
        <v>0.035</v>
      </c>
      <c r="P2416" s="31">
        <f>VLOOKUP(A2416,'HUMAN RESOURCES'!$A$2:$M$2692,7,0)</f>
        <v>77</v>
      </c>
      <c r="Q2416" s="5">
        <f>VLOOKUP(A2416,'HUMAN RESOURCES'!$A$2:$M$2692,8,0)</f>
        <v>70</v>
      </c>
      <c r="R2416" s="5">
        <f>VLOOKUP(A2416,'HUMAN RESOURCES'!$A$2:$M$2692,9,0)</f>
        <v>0.199</v>
      </c>
      <c r="S2416" s="5">
        <f>VLOOKUP(A2416,'HUMAN RESOURCES'!$A$2:$M$2692,10,0)</f>
        <v>0.715</v>
      </c>
      <c r="T2416" s="5">
        <f>VLOOKUP(A2416,'HUMAN RESOURCES'!$A$2:$M$2692,11,0)</f>
        <v>0.086</v>
      </c>
      <c r="U2416" s="5">
        <f>VLOOKUP(A2416,'HUMAN RESOURCES'!$A$2:$M$2692,12,0)</f>
        <v>66277335</v>
      </c>
      <c r="V2416" s="35">
        <f>VLOOKUP(A2416,'HUMAN RESOURCES'!$A$2:$M$2692,13,0)</f>
        <v>0.427</v>
      </c>
      <c r="W2416" s="38">
        <f>VLOOKUP(A2416,TOURISM!$A$2:$F$2692,5,0)</f>
        <v>19814000000</v>
      </c>
      <c r="X2416" s="39">
        <f>VLOOKUP(A2416,TOURISM!$A$2:$F$2692,6,0)</f>
        <v>5749000000</v>
      </c>
      <c r="Y2416" s="43">
        <f t="shared" si="4"/>
        <v>5.22194357366771</v>
      </c>
      <c r="Z2416" s="35">
        <f>VLOOKUP(A2416,BUSINESS!$A$2:$J$2692,5,0)</f>
        <v>0.369</v>
      </c>
      <c r="AA2416" s="5">
        <f>VLOOKUP(A2416,BUSINESS!$A$2:$J$2692,6,0)</f>
        <v>32</v>
      </c>
      <c r="AB2416" s="5">
        <f>VLOOKUP(A2416,BUSINESS!$A$2:$J$2692,7,0)</f>
        <v>0</v>
      </c>
      <c r="AC2416" s="5">
        <f>VLOOKUP(A2416,BUSINESS!$A$2:$J$2692,8,0)</f>
        <v>264</v>
      </c>
      <c r="AD2416" s="35">
        <f>VLOOKUP(A2416,BUSINESS!$A$2:$J$2692,9,0)</f>
        <v>0.201</v>
      </c>
      <c r="AE2416" s="35">
        <f>VLOOKUP(A2416,BUSINESS!$A$2:$J$2692,10,0)</f>
        <v>0.995</v>
      </c>
    </row>
    <row r="2417" customHeight="1" spans="1:31">
      <c r="A2417" s="22" t="str">
        <f t="shared" si="0"/>
        <v>Thailand-Asia2010</v>
      </c>
      <c r="B2417" s="22" t="s">
        <v>255</v>
      </c>
      <c r="C2417" s="22" t="s">
        <v>65</v>
      </c>
      <c r="D2417" s="23">
        <v>2010</v>
      </c>
      <c r="E2417" s="25">
        <v>319000000000</v>
      </c>
      <c r="F2417" s="24">
        <f t="shared" si="1"/>
        <v>4804.04930454534</v>
      </c>
      <c r="G2417" s="26">
        <v>0.038</v>
      </c>
      <c r="H2417" s="27">
        <v>183</v>
      </c>
      <c r="I2417" s="26">
        <v>0.059</v>
      </c>
      <c r="J2417" s="5">
        <f>VLOOKUP(A2417,ENERGY!$A$2:$F$2692,5,0)</f>
        <v>99166</v>
      </c>
      <c r="K2417" s="5">
        <f t="shared" si="2"/>
        <v>0.00149341176593901</v>
      </c>
      <c r="L2417" s="31">
        <f>VLOOKUP(A2417,ENERGY!$A$2:$F$2692,6,0)</f>
        <v>256169</v>
      </c>
      <c r="M2417" s="31">
        <f t="shared" si="3"/>
        <v>0.00385783230813817</v>
      </c>
      <c r="N2417" s="32">
        <f>VLOOKUP(A2417,'HUMAN RESOURCES'!$A$2:$M$2692,5,0)</f>
        <v>0.022</v>
      </c>
      <c r="O2417" s="32">
        <f>VLOOKUP(A2417,'HUMAN RESOURCES'!$A$2:$M$2692,6,0)</f>
        <v>0.02</v>
      </c>
      <c r="P2417" s="31">
        <f>VLOOKUP(A2417,'HUMAN RESOURCES'!$A$2:$M$2692,7,0)</f>
        <v>77</v>
      </c>
      <c r="Q2417" s="5">
        <f>VLOOKUP(A2417,'HUMAN RESOURCES'!$A$2:$M$2692,8,0)</f>
        <v>71</v>
      </c>
      <c r="R2417" s="5">
        <f>VLOOKUP(A2417,'HUMAN RESOURCES'!$A$2:$M$2692,9,0)</f>
        <v>0.193</v>
      </c>
      <c r="S2417" s="5">
        <f>VLOOKUP(A2417,'HUMAN RESOURCES'!$A$2:$M$2692,10,0)</f>
        <v>0.718</v>
      </c>
      <c r="T2417" s="5">
        <f>VLOOKUP(A2417,'HUMAN RESOURCES'!$A$2:$M$2692,11,0)</f>
        <v>0.089</v>
      </c>
      <c r="U2417" s="5">
        <f>VLOOKUP(A2417,'HUMAN RESOURCES'!$A$2:$M$2692,12,0)</f>
        <v>66402316</v>
      </c>
      <c r="V2417" s="35">
        <f>VLOOKUP(A2417,'HUMAN RESOURCES'!$A$2:$M$2692,13,0)</f>
        <v>0.441</v>
      </c>
      <c r="W2417" s="38">
        <f>VLOOKUP(A2417,TOURISM!$A$2:$F$2692,5,0)</f>
        <v>23809000000</v>
      </c>
      <c r="X2417" s="39">
        <f>VLOOKUP(A2417,TOURISM!$A$2:$F$2692,6,0)</f>
        <v>7151000000</v>
      </c>
      <c r="Y2417" s="43">
        <f t="shared" si="4"/>
        <v>6.82254335260116</v>
      </c>
      <c r="Z2417" s="35">
        <f>VLOOKUP(A2417,BUSINESS!$A$2:$J$2692,5,0)</f>
        <v>0.369</v>
      </c>
      <c r="AA2417" s="5">
        <f>VLOOKUP(A2417,BUSINESS!$A$2:$J$2692,6,0)</f>
        <v>32</v>
      </c>
      <c r="AB2417" s="5">
        <f>VLOOKUP(A2417,BUSINESS!$A$2:$J$2692,7,0)</f>
        <v>0</v>
      </c>
      <c r="AC2417" s="5">
        <f>VLOOKUP(A2417,BUSINESS!$A$2:$J$2692,8,0)</f>
        <v>264</v>
      </c>
      <c r="AD2417" s="35">
        <f>VLOOKUP(A2417,BUSINESS!$A$2:$J$2692,9,0)</f>
        <v>0.224</v>
      </c>
      <c r="AE2417" s="35">
        <f>VLOOKUP(A2417,BUSINESS!$A$2:$J$2692,10,0)</f>
        <v>1.08</v>
      </c>
    </row>
    <row r="2418" customHeight="1" spans="1:31">
      <c r="A2418" s="22" t="str">
        <f t="shared" si="0"/>
        <v>Thailand-Asia2011</v>
      </c>
      <c r="B2418" s="22" t="s">
        <v>255</v>
      </c>
      <c r="C2418" s="22" t="s">
        <v>65</v>
      </c>
      <c r="D2418" s="23">
        <v>2011</v>
      </c>
      <c r="E2418" s="25">
        <v>346000000000</v>
      </c>
      <c r="F2418" s="24">
        <f t="shared" si="1"/>
        <v>5197.0420959809</v>
      </c>
      <c r="G2418" s="26">
        <v>0.041</v>
      </c>
      <c r="H2418" s="27">
        <v>214</v>
      </c>
      <c r="I2418" s="26">
        <v>0.069</v>
      </c>
      <c r="J2418" s="5">
        <f>VLOOKUP(A2418,ENERGY!$A$2:$F$2692,5,0)</f>
        <v>89107</v>
      </c>
      <c r="K2418" s="5">
        <f t="shared" si="2"/>
        <v>0.00133841858394962</v>
      </c>
      <c r="L2418" s="31">
        <f>VLOOKUP(A2418,ENERGY!$A$2:$F$2692,6,0)</f>
        <v>232198</v>
      </c>
      <c r="M2418" s="31">
        <f t="shared" si="3"/>
        <v>0.0034876958976953</v>
      </c>
      <c r="N2418" s="32">
        <f>VLOOKUP(A2418,'HUMAN RESOURCES'!$A$2:$M$2692,5,0)</f>
        <v>0.022</v>
      </c>
      <c r="O2418" s="32">
        <f>VLOOKUP(A2418,'HUMAN RESOURCES'!$A$2:$M$2692,6,0)</f>
        <v>0.015</v>
      </c>
      <c r="P2418" s="31">
        <f>VLOOKUP(A2418,'HUMAN RESOURCES'!$A$2:$M$2692,7,0)</f>
        <v>77</v>
      </c>
      <c r="Q2418" s="5">
        <f>VLOOKUP(A2418,'HUMAN RESOURCES'!$A$2:$M$2692,8,0)</f>
        <v>71</v>
      </c>
      <c r="R2418" s="5">
        <f>VLOOKUP(A2418,'HUMAN RESOURCES'!$A$2:$M$2692,9,0)</f>
        <v>0.189</v>
      </c>
      <c r="S2418" s="5">
        <f>VLOOKUP(A2418,'HUMAN RESOURCES'!$A$2:$M$2692,10,0)</f>
        <v>0.72</v>
      </c>
      <c r="T2418" s="5">
        <f>VLOOKUP(A2418,'HUMAN RESOURCES'!$A$2:$M$2692,11,0)</f>
        <v>0.091</v>
      </c>
      <c r="U2418" s="5">
        <f>VLOOKUP(A2418,'HUMAN RESOURCES'!$A$2:$M$2692,12,0)</f>
        <v>66576332</v>
      </c>
      <c r="V2418" s="35">
        <f>VLOOKUP(A2418,'HUMAN RESOURCES'!$A$2:$M$2692,13,0)</f>
        <v>0.454</v>
      </c>
      <c r="W2418" s="38">
        <f>VLOOKUP(A2418,TOURISM!$A$2:$F$2692,5,0)</f>
        <v>30926000000</v>
      </c>
      <c r="X2418" s="39">
        <f>VLOOKUP(A2418,TOURISM!$A$2:$F$2692,6,0)</f>
        <v>7320000000</v>
      </c>
      <c r="Y2418" s="43">
        <f t="shared" si="4"/>
        <v>8.16284153005464</v>
      </c>
      <c r="Z2418" s="35">
        <f>VLOOKUP(A2418,BUSINESS!$A$2:$J$2692,5,0)</f>
        <v>0.369</v>
      </c>
      <c r="AA2418" s="5">
        <f>VLOOKUP(A2418,BUSINESS!$A$2:$J$2692,6,0)</f>
        <v>29</v>
      </c>
      <c r="AB2418" s="5">
        <f>VLOOKUP(A2418,BUSINESS!$A$2:$J$2692,7,0)</f>
        <v>0</v>
      </c>
      <c r="AC2418" s="5">
        <f>VLOOKUP(A2418,BUSINESS!$A$2:$J$2692,8,0)</f>
        <v>264</v>
      </c>
      <c r="AD2418" s="35">
        <f>VLOOKUP(A2418,BUSINESS!$A$2:$J$2692,9,0)</f>
        <v>0.237</v>
      </c>
      <c r="AE2418" s="35">
        <f>VLOOKUP(A2418,BUSINESS!$A$2:$J$2692,10,0)</f>
        <v>1.163</v>
      </c>
    </row>
    <row r="2419" customHeight="1" spans="1:31">
      <c r="A2419" s="22" t="str">
        <f t="shared" si="0"/>
        <v>Thailand-Asia2012</v>
      </c>
      <c r="B2419" s="22" t="s">
        <v>255</v>
      </c>
      <c r="C2419" s="22" t="s">
        <v>65</v>
      </c>
      <c r="D2419" s="23">
        <v>2012</v>
      </c>
      <c r="E2419" s="25">
        <v>366000000000</v>
      </c>
      <c r="F2419" s="24">
        <f t="shared" si="1"/>
        <v>5480.27243422516</v>
      </c>
      <c r="G2419" s="26">
        <v>0.039</v>
      </c>
      <c r="H2419" s="27">
        <v>215</v>
      </c>
      <c r="I2419" s="26">
        <v>0.071</v>
      </c>
      <c r="J2419" s="5">
        <f>VLOOKUP(A2419,ENERGY!$A$2:$F$2692,5,0)</f>
        <v>72284</v>
      </c>
      <c r="K2419" s="5">
        <f t="shared" si="2"/>
        <v>0.00108233883233752</v>
      </c>
      <c r="L2419" s="31">
        <f>VLOOKUP(A2419,ENERGY!$A$2:$F$2692,6,0)</f>
        <v>188355</v>
      </c>
      <c r="M2419" s="31">
        <f t="shared" si="3"/>
        <v>0.00282031889166252</v>
      </c>
      <c r="N2419" s="32">
        <f>VLOOKUP(A2419,'HUMAN RESOURCES'!$A$2:$M$2692,5,0)</f>
        <v>0.022</v>
      </c>
      <c r="O2419" s="32">
        <f>VLOOKUP(A2419,'HUMAN RESOURCES'!$A$2:$M$2692,6,0)</f>
        <v>0.019</v>
      </c>
      <c r="P2419" s="31">
        <f>VLOOKUP(A2419,'HUMAN RESOURCES'!$A$2:$M$2692,7,0)</f>
        <v>78</v>
      </c>
      <c r="Q2419" s="5">
        <f>VLOOKUP(A2419,'HUMAN RESOURCES'!$A$2:$M$2692,8,0)</f>
        <v>71</v>
      </c>
      <c r="R2419" s="5">
        <f>VLOOKUP(A2419,'HUMAN RESOURCES'!$A$2:$M$2692,9,0)</f>
        <v>0.185</v>
      </c>
      <c r="S2419" s="5">
        <f>VLOOKUP(A2419,'HUMAN RESOURCES'!$A$2:$M$2692,10,0)</f>
        <v>0.721</v>
      </c>
      <c r="T2419" s="5">
        <f>VLOOKUP(A2419,'HUMAN RESOURCES'!$A$2:$M$2692,11,0)</f>
        <v>0.094</v>
      </c>
      <c r="U2419" s="5">
        <f>VLOOKUP(A2419,'HUMAN RESOURCES'!$A$2:$M$2692,12,0)</f>
        <v>66785001</v>
      </c>
      <c r="V2419" s="35">
        <f>VLOOKUP(A2419,'HUMAN RESOURCES'!$A$2:$M$2692,13,0)</f>
        <v>0.467</v>
      </c>
      <c r="W2419" s="38">
        <f>VLOOKUP(A2419,TOURISM!$A$2:$F$2692,5,0)</f>
        <v>37740000000</v>
      </c>
      <c r="X2419" s="39">
        <f>VLOOKUP(A2419,TOURISM!$A$2:$F$2692,6,0)</f>
        <v>7864000000</v>
      </c>
      <c r="Y2419" s="43">
        <f t="shared" si="4"/>
        <v>0</v>
      </c>
      <c r="Z2419" s="35">
        <f>VLOOKUP(A2419,BUSINESS!$A$2:$J$2692,5,0)</f>
        <v>0.372</v>
      </c>
      <c r="AA2419" s="5">
        <f>VLOOKUP(A2419,BUSINESS!$A$2:$J$2692,6,0)</f>
        <v>29</v>
      </c>
      <c r="AB2419" s="5">
        <f>VLOOKUP(A2419,BUSINESS!$A$2:$J$2692,7,0)</f>
        <v>18</v>
      </c>
      <c r="AC2419" s="5">
        <f>VLOOKUP(A2419,BUSINESS!$A$2:$J$2692,8,0)</f>
        <v>264</v>
      </c>
      <c r="AD2419" s="35">
        <f>VLOOKUP(A2419,BUSINESS!$A$2:$J$2692,9,0)</f>
        <v>0.265</v>
      </c>
      <c r="AE2419" s="35">
        <f>VLOOKUP(A2419,BUSINESS!$A$2:$J$2692,10,0)</f>
        <v>1.273</v>
      </c>
    </row>
    <row r="2420" customHeight="1" spans="1:31">
      <c r="A2420" s="22" t="str">
        <f t="shared" si="0"/>
        <v>Timor-Leste-Asia2000</v>
      </c>
      <c r="B2420" s="22" t="s">
        <v>256</v>
      </c>
      <c r="C2420" s="22" t="s">
        <v>65</v>
      </c>
      <c r="D2420" s="23">
        <v>2000</v>
      </c>
      <c r="E2420" s="25">
        <v>350100000</v>
      </c>
      <c r="F2420" s="24">
        <f t="shared" si="1"/>
        <v>410.152474563166</v>
      </c>
      <c r="G2420" s="26">
        <v>0.051</v>
      </c>
      <c r="H2420" s="27">
        <v>19</v>
      </c>
      <c r="J2420" s="5">
        <f>VLOOKUP(A2420,ENERGY!$A$2:$F$2692,5,0)</f>
        <v>0</v>
      </c>
      <c r="K2420" s="5">
        <f t="shared" si="2"/>
        <v>0</v>
      </c>
      <c r="L2420" s="31">
        <f>VLOOKUP(A2420,ENERGY!$A$2:$F$2692,6,0)</f>
        <v>0</v>
      </c>
      <c r="M2420" s="31">
        <f t="shared" si="3"/>
        <v>0</v>
      </c>
      <c r="N2420" s="32">
        <f>VLOOKUP(A2420,'HUMAN RESOURCES'!$A$2:$M$2692,5,0)</f>
        <v>0.023</v>
      </c>
      <c r="O2420" s="32">
        <f>VLOOKUP(A2420,'HUMAN RESOURCES'!$A$2:$M$2692,6,0)</f>
        <v>0.028</v>
      </c>
      <c r="P2420" s="31">
        <f>VLOOKUP(A2420,'HUMAN RESOURCES'!$A$2:$M$2692,7,0)</f>
        <v>61</v>
      </c>
      <c r="Q2420" s="5">
        <f>VLOOKUP(A2420,'HUMAN RESOURCES'!$A$2:$M$2692,8,0)</f>
        <v>58</v>
      </c>
      <c r="R2420" s="5">
        <f>VLOOKUP(A2420,'HUMAN RESOURCES'!$A$2:$M$2692,9,0)</f>
        <v>0.498</v>
      </c>
      <c r="S2420" s="5">
        <f>VLOOKUP(A2420,'HUMAN RESOURCES'!$A$2:$M$2692,10,0)</f>
        <v>0.479</v>
      </c>
      <c r="T2420" s="5">
        <f>VLOOKUP(A2420,'HUMAN RESOURCES'!$A$2:$M$2692,11,0)</f>
        <v>0.024</v>
      </c>
      <c r="U2420" s="5">
        <f>VLOOKUP(A2420,'HUMAN RESOURCES'!$A$2:$M$2692,12,0)</f>
        <v>853585</v>
      </c>
      <c r="V2420" s="35">
        <f>VLOOKUP(A2420,'HUMAN RESOURCES'!$A$2:$M$2692,13,0)</f>
        <v>0.243</v>
      </c>
      <c r="W2420" s="36">
        <v>0</v>
      </c>
      <c r="X2420" s="37">
        <v>0</v>
      </c>
      <c r="Y2420" s="43">
        <f t="shared" si="4"/>
        <v>0</v>
      </c>
      <c r="Z2420" s="35">
        <f>VLOOKUP(A2420,BUSINESS!$A$2:$J$2692,5,0)</f>
        <v>0</v>
      </c>
      <c r="AA2420" s="5">
        <f>VLOOKUP(A2420,BUSINESS!$A$2:$J$2692,6,0)</f>
        <v>0</v>
      </c>
      <c r="AB2420" s="5">
        <f>VLOOKUP(A2420,BUSINESS!$A$2:$J$2692,7,0)</f>
        <v>0</v>
      </c>
      <c r="AC2420" s="5">
        <f>VLOOKUP(A2420,BUSINESS!$A$2:$J$2692,8,0)</f>
        <v>0</v>
      </c>
      <c r="AD2420" s="35">
        <f>VLOOKUP(A2420,BUSINESS!$A$2:$J$2692,9,0)</f>
        <v>0</v>
      </c>
      <c r="AE2420" s="35">
        <f>VLOOKUP(A2420,BUSINESS!$A$2:$J$2692,10,0)</f>
        <v>0</v>
      </c>
    </row>
    <row r="2421" customHeight="1" spans="1:31">
      <c r="A2421" s="22" t="str">
        <f t="shared" si="0"/>
        <v>Timor-Leste-Asia2001</v>
      </c>
      <c r="B2421" s="22" t="s">
        <v>256</v>
      </c>
      <c r="C2421" s="22" t="s">
        <v>65</v>
      </c>
      <c r="D2421" s="23">
        <v>2001</v>
      </c>
      <c r="E2421" s="25">
        <v>429700000</v>
      </c>
      <c r="F2421" s="24">
        <f t="shared" si="1"/>
        <v>493.14112650097</v>
      </c>
      <c r="G2421" s="26">
        <v>0.062</v>
      </c>
      <c r="H2421" s="27">
        <v>20</v>
      </c>
      <c r="J2421" s="5">
        <f>VLOOKUP(A2421,ENERGY!$A$2:$F$2692,5,0)</f>
        <v>0</v>
      </c>
      <c r="K2421" s="5">
        <f t="shared" si="2"/>
        <v>0</v>
      </c>
      <c r="L2421" s="31">
        <f>VLOOKUP(A2421,ENERGY!$A$2:$F$2692,6,0)</f>
        <v>0</v>
      </c>
      <c r="M2421" s="31">
        <f t="shared" si="3"/>
        <v>0</v>
      </c>
      <c r="N2421" s="32">
        <f>VLOOKUP(A2421,'HUMAN RESOURCES'!$A$2:$M$2692,5,0)</f>
        <v>0.023</v>
      </c>
      <c r="O2421" s="32">
        <f>VLOOKUP(A2421,'HUMAN RESOURCES'!$A$2:$M$2692,6,0)</f>
        <v>0.023</v>
      </c>
      <c r="P2421" s="31">
        <f>VLOOKUP(A2421,'HUMAN RESOURCES'!$A$2:$M$2692,7,0)</f>
        <v>62</v>
      </c>
      <c r="Q2421" s="5">
        <f>VLOOKUP(A2421,'HUMAN RESOURCES'!$A$2:$M$2692,8,0)</f>
        <v>59</v>
      </c>
      <c r="R2421" s="5">
        <f>VLOOKUP(A2421,'HUMAN RESOURCES'!$A$2:$M$2692,9,0)</f>
        <v>0.5</v>
      </c>
      <c r="S2421" s="5">
        <f>VLOOKUP(A2421,'HUMAN RESOURCES'!$A$2:$M$2692,10,0)</f>
        <v>0.475</v>
      </c>
      <c r="T2421" s="5">
        <f>VLOOKUP(A2421,'HUMAN RESOURCES'!$A$2:$M$2692,11,0)</f>
        <v>0.024</v>
      </c>
      <c r="U2421" s="5">
        <f>VLOOKUP(A2421,'HUMAN RESOURCES'!$A$2:$M$2692,12,0)</f>
        <v>871353</v>
      </c>
      <c r="V2421" s="35">
        <f>VLOOKUP(A2421,'HUMAN RESOURCES'!$A$2:$M$2692,13,0)</f>
        <v>0.246</v>
      </c>
      <c r="W2421" s="36">
        <v>0</v>
      </c>
      <c r="X2421" s="37">
        <v>0</v>
      </c>
      <c r="Y2421" s="43">
        <f t="shared" si="4"/>
        <v>0</v>
      </c>
      <c r="Z2421" s="35">
        <f>VLOOKUP(A2421,BUSINESS!$A$2:$J$2692,5,0)</f>
        <v>0</v>
      </c>
      <c r="AA2421" s="5">
        <f>VLOOKUP(A2421,BUSINESS!$A$2:$J$2692,6,0)</f>
        <v>0</v>
      </c>
      <c r="AB2421" s="5">
        <f>VLOOKUP(A2421,BUSINESS!$A$2:$J$2692,7,0)</f>
        <v>0</v>
      </c>
      <c r="AC2421" s="5">
        <f>VLOOKUP(A2421,BUSINESS!$A$2:$J$2692,8,0)</f>
        <v>0</v>
      </c>
      <c r="AD2421" s="35">
        <f>VLOOKUP(A2421,BUSINESS!$A$2:$J$2692,9,0)</f>
        <v>0</v>
      </c>
      <c r="AE2421" s="35">
        <f>VLOOKUP(A2421,BUSINESS!$A$2:$J$2692,10,0)</f>
        <v>0</v>
      </c>
    </row>
    <row r="2422" customHeight="1" spans="1:31">
      <c r="A2422" s="22" t="str">
        <f t="shared" si="0"/>
        <v>Timor-Leste-Asia2002</v>
      </c>
      <c r="B2422" s="22" t="s">
        <v>256</v>
      </c>
      <c r="C2422" s="22" t="s">
        <v>65</v>
      </c>
      <c r="D2422" s="23">
        <v>2002</v>
      </c>
      <c r="E2422" s="25">
        <v>426700000</v>
      </c>
      <c r="F2422" s="24">
        <f t="shared" si="1"/>
        <v>474.444803956561</v>
      </c>
      <c r="G2422" s="26">
        <v>0.061</v>
      </c>
      <c r="H2422" s="27">
        <v>19</v>
      </c>
      <c r="J2422" s="5">
        <f>VLOOKUP(A2422,ENERGY!$A$2:$F$2692,5,0)</f>
        <v>0</v>
      </c>
      <c r="K2422" s="5">
        <f t="shared" si="2"/>
        <v>0</v>
      </c>
      <c r="L2422" s="31">
        <f>VLOOKUP(A2422,ENERGY!$A$2:$F$2692,6,0)</f>
        <v>183</v>
      </c>
      <c r="M2422" s="31">
        <f t="shared" si="3"/>
        <v>0.00020347644509972</v>
      </c>
      <c r="N2422" s="32">
        <f>VLOOKUP(A2422,'HUMAN RESOURCES'!$A$2:$M$2692,5,0)</f>
        <v>0.025</v>
      </c>
      <c r="O2422" s="32">
        <f>VLOOKUP(A2422,'HUMAN RESOURCES'!$A$2:$M$2692,6,0)</f>
        <v>0.023</v>
      </c>
      <c r="P2422" s="31">
        <f>VLOOKUP(A2422,'HUMAN RESOURCES'!$A$2:$M$2692,7,0)</f>
        <v>63</v>
      </c>
      <c r="Q2422" s="5">
        <f>VLOOKUP(A2422,'HUMAN RESOURCES'!$A$2:$M$2692,8,0)</f>
        <v>60</v>
      </c>
      <c r="R2422" s="5">
        <f>VLOOKUP(A2422,'HUMAN RESOURCES'!$A$2:$M$2692,9,0)</f>
        <v>0.497</v>
      </c>
      <c r="S2422" s="5">
        <f>VLOOKUP(A2422,'HUMAN RESOURCES'!$A$2:$M$2692,10,0)</f>
        <v>0.478</v>
      </c>
      <c r="T2422" s="5">
        <f>VLOOKUP(A2422,'HUMAN RESOURCES'!$A$2:$M$2692,11,0)</f>
        <v>0.025</v>
      </c>
      <c r="U2422" s="5">
        <f>VLOOKUP(A2422,'HUMAN RESOURCES'!$A$2:$M$2692,12,0)</f>
        <v>899367</v>
      </c>
      <c r="V2422" s="35">
        <f>VLOOKUP(A2422,'HUMAN RESOURCES'!$A$2:$M$2692,13,0)</f>
        <v>0.25</v>
      </c>
      <c r="W2422" s="36">
        <v>0</v>
      </c>
      <c r="X2422" s="37">
        <v>0</v>
      </c>
      <c r="Y2422" s="43">
        <f t="shared" si="4"/>
        <v>0</v>
      </c>
      <c r="Z2422" s="35">
        <f>VLOOKUP(A2422,BUSINESS!$A$2:$J$2692,5,0)</f>
        <v>0</v>
      </c>
      <c r="AA2422" s="5">
        <f>VLOOKUP(A2422,BUSINESS!$A$2:$J$2692,6,0)</f>
        <v>0</v>
      </c>
      <c r="AB2422" s="5">
        <f>VLOOKUP(A2422,BUSINESS!$A$2:$J$2692,7,0)</f>
        <v>0</v>
      </c>
      <c r="AC2422" s="5">
        <f>VLOOKUP(A2422,BUSINESS!$A$2:$J$2692,8,0)</f>
        <v>0</v>
      </c>
      <c r="AD2422" s="35">
        <f>VLOOKUP(A2422,BUSINESS!$A$2:$J$2692,9,0)</f>
        <v>0</v>
      </c>
      <c r="AE2422" s="35">
        <f>VLOOKUP(A2422,BUSINESS!$A$2:$J$2692,10,0)</f>
        <v>0</v>
      </c>
    </row>
    <row r="2423" customHeight="1" spans="1:31">
      <c r="A2423" s="22" t="str">
        <f t="shared" si="0"/>
        <v>Timor-Leste-Asia2003</v>
      </c>
      <c r="B2423" s="22" t="s">
        <v>256</v>
      </c>
      <c r="C2423" s="22" t="s">
        <v>65</v>
      </c>
      <c r="D2423" s="23">
        <v>2003</v>
      </c>
      <c r="E2423" s="25">
        <v>436500000</v>
      </c>
      <c r="F2423" s="24">
        <f t="shared" si="1"/>
        <v>467.66070010896</v>
      </c>
      <c r="G2423" s="26">
        <v>0.075</v>
      </c>
      <c r="H2423" s="27">
        <v>24</v>
      </c>
      <c r="I2423" s="26">
        <v>0.167</v>
      </c>
      <c r="J2423" s="5">
        <f>VLOOKUP(A2423,ENERGY!$A$2:$F$2692,5,0)</f>
        <v>0</v>
      </c>
      <c r="K2423" s="5">
        <f t="shared" si="2"/>
        <v>0</v>
      </c>
      <c r="L2423" s="31">
        <f>VLOOKUP(A2423,ENERGY!$A$2:$F$2692,6,0)</f>
        <v>183</v>
      </c>
      <c r="M2423" s="31">
        <f t="shared" si="3"/>
        <v>0.000196063936128155</v>
      </c>
      <c r="N2423" s="32">
        <f>VLOOKUP(A2423,'HUMAN RESOURCES'!$A$2:$M$2692,5,0)</f>
        <v>0.025</v>
      </c>
      <c r="O2423" s="32">
        <f>VLOOKUP(A2423,'HUMAN RESOURCES'!$A$2:$M$2692,6,0)</f>
        <v>0.025</v>
      </c>
      <c r="P2423" s="31">
        <f>VLOOKUP(A2423,'HUMAN RESOURCES'!$A$2:$M$2692,7,0)</f>
        <v>63</v>
      </c>
      <c r="Q2423" s="5">
        <f>VLOOKUP(A2423,'HUMAN RESOURCES'!$A$2:$M$2692,8,0)</f>
        <v>60</v>
      </c>
      <c r="R2423" s="5">
        <f>VLOOKUP(A2423,'HUMAN RESOURCES'!$A$2:$M$2692,9,0)</f>
        <v>0.491</v>
      </c>
      <c r="S2423" s="5">
        <f>VLOOKUP(A2423,'HUMAN RESOURCES'!$A$2:$M$2692,10,0)</f>
        <v>0.483</v>
      </c>
      <c r="T2423" s="5">
        <f>VLOOKUP(A2423,'HUMAN RESOURCES'!$A$2:$M$2692,11,0)</f>
        <v>0.026</v>
      </c>
      <c r="U2423" s="5">
        <f>VLOOKUP(A2423,'HUMAN RESOURCES'!$A$2:$M$2692,12,0)</f>
        <v>933369</v>
      </c>
      <c r="V2423" s="35">
        <f>VLOOKUP(A2423,'HUMAN RESOURCES'!$A$2:$M$2692,13,0)</f>
        <v>0.253</v>
      </c>
      <c r="W2423" s="36">
        <v>0</v>
      </c>
      <c r="X2423" s="37">
        <v>0</v>
      </c>
      <c r="Y2423" s="43">
        <f t="shared" si="4"/>
        <v>0</v>
      </c>
      <c r="Z2423" s="35">
        <f>VLOOKUP(A2423,BUSINESS!$A$2:$J$2692,5,0)</f>
        <v>0</v>
      </c>
      <c r="AA2423" s="5">
        <f>VLOOKUP(A2423,BUSINESS!$A$2:$J$2692,6,0)</f>
        <v>0</v>
      </c>
      <c r="AB2423" s="5">
        <f>VLOOKUP(A2423,BUSINESS!$A$2:$J$2692,7,0)</f>
        <v>0</v>
      </c>
      <c r="AC2423" s="5">
        <f>VLOOKUP(A2423,BUSINESS!$A$2:$J$2692,8,0)</f>
        <v>0</v>
      </c>
      <c r="AD2423" s="35">
        <f>VLOOKUP(A2423,BUSINESS!$A$2:$J$2692,9,0)</f>
        <v>0</v>
      </c>
      <c r="AE2423" s="35">
        <f>VLOOKUP(A2423,BUSINESS!$A$2:$J$2692,10,0)</f>
        <v>0.021</v>
      </c>
    </row>
    <row r="2424" customHeight="1" spans="1:31">
      <c r="A2424" s="22" t="str">
        <f t="shared" si="0"/>
        <v>Timor-Leste-Asia2004</v>
      </c>
      <c r="B2424" s="22" t="s">
        <v>256</v>
      </c>
      <c r="C2424" s="22" t="s">
        <v>65</v>
      </c>
      <c r="D2424" s="23">
        <v>2004</v>
      </c>
      <c r="E2424" s="25">
        <v>455500000</v>
      </c>
      <c r="F2424" s="24">
        <f t="shared" si="1"/>
        <v>471.050800062462</v>
      </c>
      <c r="G2424" s="26">
        <v>0.086</v>
      </c>
      <c r="H2424" s="27">
        <v>27</v>
      </c>
      <c r="I2424" s="26">
        <v>0.155</v>
      </c>
      <c r="J2424" s="5">
        <f>VLOOKUP(A2424,ENERGY!$A$2:$F$2692,5,0)</f>
        <v>0</v>
      </c>
      <c r="K2424" s="5">
        <f t="shared" si="2"/>
        <v>0</v>
      </c>
      <c r="L2424" s="31">
        <f>VLOOKUP(A2424,ENERGY!$A$2:$F$2692,6,0)</f>
        <v>191</v>
      </c>
      <c r="M2424" s="31">
        <f t="shared" si="3"/>
        <v>0.000197520752605774</v>
      </c>
      <c r="N2424" s="32">
        <f>VLOOKUP(A2424,'HUMAN RESOURCES'!$A$2:$M$2692,5,0)</f>
        <v>0.026</v>
      </c>
      <c r="O2424" s="32">
        <f>VLOOKUP(A2424,'HUMAN RESOURCES'!$A$2:$M$2692,6,0)</f>
        <v>0.018</v>
      </c>
      <c r="P2424" s="31">
        <f>VLOOKUP(A2424,'HUMAN RESOURCES'!$A$2:$M$2692,7,0)</f>
        <v>64</v>
      </c>
      <c r="Q2424" s="5">
        <f>VLOOKUP(A2424,'HUMAN RESOURCES'!$A$2:$M$2692,8,0)</f>
        <v>61</v>
      </c>
      <c r="R2424" s="5">
        <f>VLOOKUP(A2424,'HUMAN RESOURCES'!$A$2:$M$2692,9,0)</f>
        <v>0.484</v>
      </c>
      <c r="S2424" s="5">
        <f>VLOOKUP(A2424,'HUMAN RESOURCES'!$A$2:$M$2692,10,0)</f>
        <v>0.489</v>
      </c>
      <c r="T2424" s="5">
        <f>VLOOKUP(A2424,'HUMAN RESOURCES'!$A$2:$M$2692,11,0)</f>
        <v>0.027</v>
      </c>
      <c r="U2424" s="5">
        <f>VLOOKUP(A2424,'HUMAN RESOURCES'!$A$2:$M$2692,12,0)</f>
        <v>966987</v>
      </c>
      <c r="V2424" s="35">
        <f>VLOOKUP(A2424,'HUMAN RESOURCES'!$A$2:$M$2692,13,0)</f>
        <v>0.257</v>
      </c>
      <c r="W2424" s="36">
        <v>0</v>
      </c>
      <c r="X2424" s="37">
        <v>0</v>
      </c>
      <c r="Y2424" s="43">
        <f t="shared" si="4"/>
        <v>0</v>
      </c>
      <c r="Z2424" s="35">
        <f>VLOOKUP(A2424,BUSINESS!$A$2:$J$2692,5,0)</f>
        <v>0</v>
      </c>
      <c r="AA2424" s="5">
        <f>VLOOKUP(A2424,BUSINESS!$A$2:$J$2692,6,0)</f>
        <v>158</v>
      </c>
      <c r="AB2424" s="5">
        <f>VLOOKUP(A2424,BUSINESS!$A$2:$J$2692,7,0)</f>
        <v>0</v>
      </c>
      <c r="AC2424" s="5">
        <f>VLOOKUP(A2424,BUSINESS!$A$2:$J$2692,8,0)</f>
        <v>0</v>
      </c>
      <c r="AD2424" s="35">
        <f>VLOOKUP(A2424,BUSINESS!$A$2:$J$2692,9,0)</f>
        <v>0</v>
      </c>
      <c r="AE2424" s="35">
        <f>VLOOKUP(A2424,BUSINESS!$A$2:$J$2692,10,0)</f>
        <v>0.027</v>
      </c>
    </row>
    <row r="2425" customHeight="1" spans="1:31">
      <c r="A2425" s="22" t="str">
        <f t="shared" si="0"/>
        <v>Timor-Leste-Asia2005</v>
      </c>
      <c r="B2425" s="22" t="s">
        <v>256</v>
      </c>
      <c r="C2425" s="22" t="s">
        <v>65</v>
      </c>
      <c r="D2425" s="23">
        <v>2005</v>
      </c>
      <c r="E2425" s="25">
        <v>479100000</v>
      </c>
      <c r="F2425" s="24">
        <f t="shared" si="1"/>
        <v>487.44059603882</v>
      </c>
      <c r="G2425" s="26">
        <v>0.073</v>
      </c>
      <c r="H2425" s="27">
        <v>33</v>
      </c>
      <c r="I2425" s="26">
        <v>0.167</v>
      </c>
      <c r="J2425" s="5">
        <f>VLOOKUP(A2425,ENERGY!$A$2:$F$2692,5,0)</f>
        <v>59</v>
      </c>
      <c r="K2425" s="5">
        <f t="shared" si="2"/>
        <v>6.00271241208315e-5</v>
      </c>
      <c r="L2425" s="31">
        <f>VLOOKUP(A2425,ENERGY!$A$2:$F$2692,6,0)</f>
        <v>180</v>
      </c>
      <c r="M2425" s="31">
        <f t="shared" si="3"/>
        <v>0.000183133599012706</v>
      </c>
      <c r="N2425" s="32">
        <f>VLOOKUP(A2425,'HUMAN RESOURCES'!$A$2:$M$2692,5,0)</f>
        <v>0.028</v>
      </c>
      <c r="O2425" s="32">
        <f>VLOOKUP(A2425,'HUMAN RESOURCES'!$A$2:$M$2692,6,0)</f>
        <v>0.064</v>
      </c>
      <c r="P2425" s="31">
        <f>VLOOKUP(A2425,'HUMAN RESOURCES'!$A$2:$M$2692,7,0)</f>
        <v>65</v>
      </c>
      <c r="Q2425" s="5">
        <f>VLOOKUP(A2425,'HUMAN RESOURCES'!$A$2:$M$2692,8,0)</f>
        <v>62</v>
      </c>
      <c r="R2425" s="5">
        <f>VLOOKUP(A2425,'HUMAN RESOURCES'!$A$2:$M$2692,9,0)</f>
        <v>0.48</v>
      </c>
      <c r="S2425" s="5">
        <f>VLOOKUP(A2425,'HUMAN RESOURCES'!$A$2:$M$2692,10,0)</f>
        <v>0.493</v>
      </c>
      <c r="T2425" s="5">
        <f>VLOOKUP(A2425,'HUMAN RESOURCES'!$A$2:$M$2692,11,0)</f>
        <v>0.027</v>
      </c>
      <c r="U2425" s="5">
        <f>VLOOKUP(A2425,'HUMAN RESOURCES'!$A$2:$M$2692,12,0)</f>
        <v>982889</v>
      </c>
      <c r="V2425" s="35">
        <f>VLOOKUP(A2425,'HUMAN RESOURCES'!$A$2:$M$2692,13,0)</f>
        <v>0.263</v>
      </c>
      <c r="W2425" s="36">
        <v>0</v>
      </c>
      <c r="X2425" s="37">
        <v>0</v>
      </c>
      <c r="Y2425" s="43">
        <f t="shared" si="4"/>
        <v>3.89105058365759</v>
      </c>
      <c r="Z2425" s="35">
        <f>VLOOKUP(A2425,BUSINESS!$A$2:$J$2692,5,0)</f>
        <v>0.484</v>
      </c>
      <c r="AA2425" s="5">
        <f>VLOOKUP(A2425,BUSINESS!$A$2:$J$2692,6,0)</f>
        <v>167</v>
      </c>
      <c r="AB2425" s="5">
        <f>VLOOKUP(A2425,BUSINESS!$A$2:$J$2692,7,0)</f>
        <v>0</v>
      </c>
      <c r="AC2425" s="5">
        <f>VLOOKUP(A2425,BUSINESS!$A$2:$J$2692,8,0)</f>
        <v>640</v>
      </c>
      <c r="AD2425" s="35">
        <f>VLOOKUP(A2425,BUSINESS!$A$2:$J$2692,9,0)</f>
        <v>0.001</v>
      </c>
      <c r="AE2425" s="35">
        <f>VLOOKUP(A2425,BUSINESS!$A$2:$J$2692,10,0)</f>
        <v>0.033</v>
      </c>
    </row>
    <row r="2426" customHeight="1" spans="1:31">
      <c r="A2426" s="22" t="str">
        <f t="shared" si="0"/>
        <v>Timor-Leste-Asia2006</v>
      </c>
      <c r="B2426" s="22" t="s">
        <v>256</v>
      </c>
      <c r="C2426" s="22" t="s">
        <v>65</v>
      </c>
      <c r="D2426" s="23">
        <v>2006</v>
      </c>
      <c r="E2426" s="25">
        <v>462600000</v>
      </c>
      <c r="F2426" s="24">
        <f t="shared" si="1"/>
        <v>463.038497457092</v>
      </c>
      <c r="G2426" s="26">
        <v>0.106</v>
      </c>
      <c r="H2426" s="27">
        <v>46</v>
      </c>
      <c r="I2426" s="26">
        <v>0.165</v>
      </c>
      <c r="J2426" s="5">
        <f>VLOOKUP(A2426,ENERGY!$A$2:$F$2692,5,0)</f>
        <v>0</v>
      </c>
      <c r="K2426" s="5">
        <f t="shared" si="2"/>
        <v>0</v>
      </c>
      <c r="L2426" s="31">
        <f>VLOOKUP(A2426,ENERGY!$A$2:$F$2692,6,0)</f>
        <v>0</v>
      </c>
      <c r="M2426" s="31">
        <f t="shared" si="3"/>
        <v>0</v>
      </c>
      <c r="N2426" s="32">
        <f>VLOOKUP(A2426,'HUMAN RESOURCES'!$A$2:$M$2692,5,0)</f>
        <v>0.028</v>
      </c>
      <c r="O2426" s="32">
        <f>VLOOKUP(A2426,'HUMAN RESOURCES'!$A$2:$M$2692,6,0)</f>
        <v>0.042</v>
      </c>
      <c r="P2426" s="31">
        <f>VLOOKUP(A2426,'HUMAN RESOURCES'!$A$2:$M$2692,7,0)</f>
        <v>65</v>
      </c>
      <c r="Q2426" s="5">
        <f>VLOOKUP(A2426,'HUMAN RESOURCES'!$A$2:$M$2692,8,0)</f>
        <v>62</v>
      </c>
      <c r="R2426" s="5">
        <f>VLOOKUP(A2426,'HUMAN RESOURCES'!$A$2:$M$2692,9,0)</f>
        <v>0.478</v>
      </c>
      <c r="S2426" s="5">
        <f>VLOOKUP(A2426,'HUMAN RESOURCES'!$A$2:$M$2692,10,0)</f>
        <v>0.494</v>
      </c>
      <c r="T2426" s="5">
        <f>VLOOKUP(A2426,'HUMAN RESOURCES'!$A$2:$M$2692,11,0)</f>
        <v>0.028</v>
      </c>
      <c r="U2426" s="5">
        <f>VLOOKUP(A2426,'HUMAN RESOURCES'!$A$2:$M$2692,12,0)</f>
        <v>999053</v>
      </c>
      <c r="V2426" s="35">
        <f>VLOOKUP(A2426,'HUMAN RESOURCES'!$A$2:$M$2692,13,0)</f>
        <v>0.269</v>
      </c>
      <c r="W2426" s="38">
        <f>VLOOKUP(A2426,TOURISM!$A$2:$F$2692,5,0)</f>
        <v>20000000</v>
      </c>
      <c r="X2426" s="39">
        <f>VLOOKUP(A2426,TOURISM!$A$2:$F$2692,6,0)</f>
        <v>2000000</v>
      </c>
      <c r="Y2426" s="43">
        <f t="shared" si="4"/>
        <v>3.75872561303025</v>
      </c>
      <c r="Z2426" s="35">
        <f>VLOOKUP(A2426,BUSINESS!$A$2:$J$2692,5,0)</f>
        <v>0.484</v>
      </c>
      <c r="AA2426" s="5">
        <f>VLOOKUP(A2426,BUSINESS!$A$2:$J$2692,6,0)</f>
        <v>167</v>
      </c>
      <c r="AB2426" s="5">
        <f>VLOOKUP(A2426,BUSINESS!$A$2:$J$2692,7,0)</f>
        <v>0</v>
      </c>
      <c r="AC2426" s="5">
        <f>VLOOKUP(A2426,BUSINESS!$A$2:$J$2692,8,0)</f>
        <v>640</v>
      </c>
      <c r="AD2426" s="35">
        <f>VLOOKUP(A2426,BUSINESS!$A$2:$J$2692,9,0)</f>
        <v>0.001</v>
      </c>
      <c r="AE2426" s="35">
        <f>VLOOKUP(A2426,BUSINESS!$A$2:$J$2692,10,0)</f>
        <v>0.048</v>
      </c>
    </row>
    <row r="2427" customHeight="1" spans="1:31">
      <c r="A2427" s="22" t="str">
        <f t="shared" si="0"/>
        <v>Timor-Leste-Asia2007</v>
      </c>
      <c r="B2427" s="22" t="s">
        <v>256</v>
      </c>
      <c r="C2427" s="22" t="s">
        <v>65</v>
      </c>
      <c r="D2427" s="23">
        <v>2007</v>
      </c>
      <c r="E2427" s="25">
        <v>558700000</v>
      </c>
      <c r="F2427" s="24">
        <f t="shared" si="1"/>
        <v>550.182081021623</v>
      </c>
      <c r="G2427" s="26">
        <v>0.08</v>
      </c>
      <c r="H2427" s="27">
        <v>41</v>
      </c>
      <c r="I2427" s="26">
        <v>0.15</v>
      </c>
      <c r="J2427" s="5">
        <f>VLOOKUP(A2427,ENERGY!$A$2:$F$2692,5,0)</f>
        <v>58</v>
      </c>
      <c r="K2427" s="5">
        <f t="shared" si="2"/>
        <v>5.71157342030681e-5</v>
      </c>
      <c r="L2427" s="31">
        <f>VLOOKUP(A2427,ENERGY!$A$2:$F$2692,6,0)</f>
        <v>176</v>
      </c>
      <c r="M2427" s="31">
        <f t="shared" si="3"/>
        <v>0.000173316710685172</v>
      </c>
      <c r="N2427" s="32">
        <f>VLOOKUP(A2427,'HUMAN RESOURCES'!$A$2:$M$2692,5,0)</f>
        <v>0.028</v>
      </c>
      <c r="O2427" s="32">
        <f>VLOOKUP(A2427,'HUMAN RESOURCES'!$A$2:$M$2692,6,0)</f>
        <v>0.025</v>
      </c>
      <c r="P2427" s="31">
        <f>VLOOKUP(A2427,'HUMAN RESOURCES'!$A$2:$M$2692,7,0)</f>
        <v>66</v>
      </c>
      <c r="Q2427" s="5">
        <f>VLOOKUP(A2427,'HUMAN RESOURCES'!$A$2:$M$2692,8,0)</f>
        <v>63</v>
      </c>
      <c r="R2427" s="5">
        <f>VLOOKUP(A2427,'HUMAN RESOURCES'!$A$2:$M$2692,9,0)</f>
        <v>0.477</v>
      </c>
      <c r="S2427" s="5">
        <f>VLOOKUP(A2427,'HUMAN RESOURCES'!$A$2:$M$2692,10,0)</f>
        <v>0.494</v>
      </c>
      <c r="T2427" s="5">
        <f>VLOOKUP(A2427,'HUMAN RESOURCES'!$A$2:$M$2692,11,0)</f>
        <v>0.029</v>
      </c>
      <c r="U2427" s="5">
        <f>VLOOKUP(A2427,'HUMAN RESOURCES'!$A$2:$M$2692,12,0)</f>
        <v>1015482</v>
      </c>
      <c r="V2427" s="35">
        <f>VLOOKUP(A2427,'HUMAN RESOURCES'!$A$2:$M$2692,13,0)</f>
        <v>0.276</v>
      </c>
      <c r="W2427" s="38">
        <f>VLOOKUP(A2427,TOURISM!$A$2:$F$2692,5,0)</f>
        <v>26000000</v>
      </c>
      <c r="X2427" s="39">
        <f>VLOOKUP(A2427,TOURISM!$A$2:$F$2692,6,0)</f>
        <v>5000000</v>
      </c>
      <c r="Y2427" s="43">
        <f t="shared" si="4"/>
        <v>-5.33294897665033</v>
      </c>
      <c r="Z2427" s="35">
        <f>VLOOKUP(A2427,BUSINESS!$A$2:$J$2692,5,0)</f>
        <v>0.484</v>
      </c>
      <c r="AA2427" s="5">
        <f>VLOOKUP(A2427,BUSINESS!$A$2:$J$2692,6,0)</f>
        <v>158</v>
      </c>
      <c r="AB2427" s="5">
        <f>VLOOKUP(A2427,BUSINESS!$A$2:$J$2692,7,0)</f>
        <v>0</v>
      </c>
      <c r="AC2427" s="5">
        <f>VLOOKUP(A2427,BUSINESS!$A$2:$J$2692,8,0)</f>
        <v>640</v>
      </c>
      <c r="AD2427" s="35">
        <f>VLOOKUP(A2427,BUSINESS!$A$2:$J$2692,9,0)</f>
        <v>0.001</v>
      </c>
      <c r="AE2427" s="35">
        <f>VLOOKUP(A2427,BUSINESS!$A$2:$J$2692,10,0)</f>
        <v>0.076</v>
      </c>
    </row>
    <row r="2428" customHeight="1" spans="1:31">
      <c r="A2428" s="22" t="str">
        <f t="shared" si="0"/>
        <v>Timor-Leste-Asia2008</v>
      </c>
      <c r="B2428" s="22" t="s">
        <v>256</v>
      </c>
      <c r="C2428" s="22" t="s">
        <v>65</v>
      </c>
      <c r="D2428" s="23">
        <v>2008</v>
      </c>
      <c r="E2428" s="25">
        <v>693800000</v>
      </c>
      <c r="F2428" s="24">
        <f t="shared" si="1"/>
        <v>672.168280400162</v>
      </c>
      <c r="G2428" s="26">
        <v>0.086</v>
      </c>
      <c r="H2428" s="27">
        <v>55</v>
      </c>
      <c r="I2428" s="26">
        <v>0.131</v>
      </c>
      <c r="J2428" s="5">
        <f>VLOOKUP(A2428,ENERGY!$A$2:$F$2692,5,0)</f>
        <v>61</v>
      </c>
      <c r="K2428" s="5">
        <f t="shared" si="2"/>
        <v>5.90981047915968e-5</v>
      </c>
      <c r="L2428" s="31">
        <f>VLOOKUP(A2428,ENERGY!$A$2:$F$2692,6,0)</f>
        <v>183</v>
      </c>
      <c r="M2428" s="31">
        <f t="shared" si="3"/>
        <v>0.00017729431437479</v>
      </c>
      <c r="N2428" s="32">
        <f>VLOOKUP(A2428,'HUMAN RESOURCES'!$A$2:$M$2692,5,0)</f>
        <v>0.034</v>
      </c>
      <c r="O2428" s="32">
        <f>VLOOKUP(A2428,'HUMAN RESOURCES'!$A$2:$M$2692,6,0)</f>
        <v>0.032</v>
      </c>
      <c r="P2428" s="31">
        <f>VLOOKUP(A2428,'HUMAN RESOURCES'!$A$2:$M$2692,7,0)</f>
        <v>66</v>
      </c>
      <c r="Q2428" s="5">
        <f>VLOOKUP(A2428,'HUMAN RESOURCES'!$A$2:$M$2692,8,0)</f>
        <v>63</v>
      </c>
      <c r="R2428" s="5">
        <f>VLOOKUP(A2428,'HUMAN RESOURCES'!$A$2:$M$2692,9,0)</f>
        <v>0.477</v>
      </c>
      <c r="S2428" s="5">
        <f>VLOOKUP(A2428,'HUMAN RESOURCES'!$A$2:$M$2692,10,0)</f>
        <v>0.494</v>
      </c>
      <c r="T2428" s="5">
        <f>VLOOKUP(A2428,'HUMAN RESOURCES'!$A$2:$M$2692,11,0)</f>
        <v>0.03</v>
      </c>
      <c r="U2428" s="5">
        <f>VLOOKUP(A2428,'HUMAN RESOURCES'!$A$2:$M$2692,12,0)</f>
        <v>1032182</v>
      </c>
      <c r="V2428" s="35">
        <f>VLOOKUP(A2428,'HUMAN RESOURCES'!$A$2:$M$2692,13,0)</f>
        <v>0.282</v>
      </c>
      <c r="W2428" s="38">
        <f>VLOOKUP(A2428,TOURISM!$A$2:$F$2692,5,0)</f>
        <v>14000000</v>
      </c>
      <c r="X2428" s="39">
        <f>VLOOKUP(A2428,TOURISM!$A$2:$F$2692,6,0)</f>
        <v>51000000</v>
      </c>
      <c r="Y2428" s="43">
        <f t="shared" si="4"/>
        <v>-6.41103181323334</v>
      </c>
      <c r="Z2428" s="35">
        <f>VLOOKUP(A2428,BUSINESS!$A$2:$J$2692,5,0)</f>
        <v>0.326</v>
      </c>
      <c r="AA2428" s="5">
        <f>VLOOKUP(A2428,BUSINESS!$A$2:$J$2692,6,0)</f>
        <v>157</v>
      </c>
      <c r="AB2428" s="5">
        <f>VLOOKUP(A2428,BUSINESS!$A$2:$J$2692,7,0)</f>
        <v>0</v>
      </c>
      <c r="AC2428" s="5">
        <f>VLOOKUP(A2428,BUSINESS!$A$2:$J$2692,8,0)</f>
        <v>640</v>
      </c>
      <c r="AD2428" s="35">
        <f>VLOOKUP(A2428,BUSINESS!$A$2:$J$2692,9,0)</f>
        <v>0.002</v>
      </c>
      <c r="AE2428" s="35">
        <f>VLOOKUP(A2428,BUSINESS!$A$2:$J$2692,10,0)</f>
        <v>0.119</v>
      </c>
    </row>
    <row r="2429" customHeight="1" spans="1:31">
      <c r="A2429" s="22" t="str">
        <f t="shared" si="0"/>
        <v>Timor-Leste-Asia2009</v>
      </c>
      <c r="B2429" s="22" t="s">
        <v>256</v>
      </c>
      <c r="C2429" s="22" t="s">
        <v>65</v>
      </c>
      <c r="D2429" s="23">
        <v>2009</v>
      </c>
      <c r="E2429" s="25">
        <v>826700000</v>
      </c>
      <c r="F2429" s="24">
        <f t="shared" si="1"/>
        <v>787.966708478053</v>
      </c>
      <c r="G2429" s="26">
        <v>0.068</v>
      </c>
      <c r="H2429" s="27">
        <v>50</v>
      </c>
      <c r="I2429" s="26">
        <v>0.112</v>
      </c>
      <c r="J2429" s="5">
        <f>VLOOKUP(A2429,ENERGY!$A$2:$F$2692,5,0)</f>
        <v>0</v>
      </c>
      <c r="K2429" s="5">
        <f t="shared" si="2"/>
        <v>0</v>
      </c>
      <c r="L2429" s="31">
        <f>VLOOKUP(A2429,ENERGY!$A$2:$F$2692,6,0)</f>
        <v>161</v>
      </c>
      <c r="M2429" s="31">
        <f t="shared" si="3"/>
        <v>0.000153456683276843</v>
      </c>
      <c r="N2429" s="32">
        <f>VLOOKUP(A2429,'HUMAN RESOURCES'!$A$2:$M$2692,5,0)</f>
        <v>0</v>
      </c>
      <c r="O2429" s="32">
        <f>VLOOKUP(A2429,'HUMAN RESOURCES'!$A$2:$M$2692,6,0)</f>
        <v>0</v>
      </c>
      <c r="P2429" s="31">
        <f>VLOOKUP(A2429,'HUMAN RESOURCES'!$A$2:$M$2692,7,0)</f>
        <v>67</v>
      </c>
      <c r="Q2429" s="5">
        <f>VLOOKUP(A2429,'HUMAN RESOURCES'!$A$2:$M$2692,8,0)</f>
        <v>64</v>
      </c>
      <c r="R2429" s="5">
        <f>VLOOKUP(A2429,'HUMAN RESOURCES'!$A$2:$M$2692,9,0)</f>
        <v>0.476</v>
      </c>
      <c r="S2429" s="5">
        <f>VLOOKUP(A2429,'HUMAN RESOURCES'!$A$2:$M$2692,10,0)</f>
        <v>0.494</v>
      </c>
      <c r="T2429" s="5">
        <f>VLOOKUP(A2429,'HUMAN RESOURCES'!$A$2:$M$2692,11,0)</f>
        <v>0.03</v>
      </c>
      <c r="U2429" s="5">
        <f>VLOOKUP(A2429,'HUMAN RESOURCES'!$A$2:$M$2692,12,0)</f>
        <v>1049156</v>
      </c>
      <c r="V2429" s="35">
        <f>VLOOKUP(A2429,'HUMAN RESOURCES'!$A$2:$M$2692,13,0)</f>
        <v>0.289</v>
      </c>
      <c r="W2429" s="38">
        <f>VLOOKUP(A2429,TOURISM!$A$2:$F$2692,5,0)</f>
        <v>16000000</v>
      </c>
      <c r="X2429" s="39">
        <f>VLOOKUP(A2429,TOURISM!$A$2:$F$2692,6,0)</f>
        <v>69000000</v>
      </c>
      <c r="Y2429" s="43">
        <f t="shared" si="4"/>
        <v>-3.96018409504442</v>
      </c>
      <c r="Z2429" s="35">
        <f>VLOOKUP(A2429,BUSINESS!$A$2:$J$2692,5,0)</f>
        <v>0.11</v>
      </c>
      <c r="AA2429" s="5">
        <f>VLOOKUP(A2429,BUSINESS!$A$2:$J$2692,6,0)</f>
        <v>157</v>
      </c>
      <c r="AB2429" s="5">
        <f>VLOOKUP(A2429,BUSINESS!$A$2:$J$2692,7,0)</f>
        <v>0</v>
      </c>
      <c r="AC2429" s="5">
        <f>VLOOKUP(A2429,BUSINESS!$A$2:$J$2692,8,0)</f>
        <v>276</v>
      </c>
      <c r="AD2429" s="35">
        <f>VLOOKUP(A2429,BUSINESS!$A$2:$J$2692,9,0)</f>
        <v>0.002</v>
      </c>
      <c r="AE2429" s="35">
        <f>VLOOKUP(A2429,BUSINESS!$A$2:$J$2692,10,0)</f>
        <v>0.33</v>
      </c>
    </row>
    <row r="2430" customHeight="1" spans="1:31">
      <c r="A2430" s="22" t="str">
        <f t="shared" si="0"/>
        <v>Timor-Leste-Asia2010</v>
      </c>
      <c r="B2430" s="22" t="s">
        <v>256</v>
      </c>
      <c r="C2430" s="22" t="s">
        <v>65</v>
      </c>
      <c r="D2430" s="23">
        <v>2010</v>
      </c>
      <c r="E2430" s="25">
        <v>934300000</v>
      </c>
      <c r="F2430" s="24">
        <f t="shared" si="1"/>
        <v>876.117887227133</v>
      </c>
      <c r="G2430" s="26">
        <v>0.056</v>
      </c>
      <c r="H2430" s="27">
        <v>46</v>
      </c>
      <c r="I2430" s="26">
        <v>0.11</v>
      </c>
      <c r="J2430" s="5">
        <f>VLOOKUP(A2430,ENERGY!$A$2:$F$2692,5,0)</f>
        <v>58</v>
      </c>
      <c r="K2430" s="5">
        <f t="shared" si="2"/>
        <v>5.43881381346181e-5</v>
      </c>
      <c r="L2430" s="31">
        <f>VLOOKUP(A2430,ENERGY!$A$2:$F$2692,6,0)</f>
        <v>176</v>
      </c>
      <c r="M2430" s="31">
        <f t="shared" si="3"/>
        <v>0.000165039867442979</v>
      </c>
      <c r="N2430" s="32">
        <f>VLOOKUP(A2430,'HUMAN RESOURCES'!$A$2:$M$2692,5,0)</f>
        <v>0</v>
      </c>
      <c r="O2430" s="32">
        <f>VLOOKUP(A2430,'HUMAN RESOURCES'!$A$2:$M$2692,6,0)</f>
        <v>0.012</v>
      </c>
      <c r="P2430" s="31">
        <f>VLOOKUP(A2430,'HUMAN RESOURCES'!$A$2:$M$2692,7,0)</f>
        <v>68</v>
      </c>
      <c r="Q2430" s="5">
        <f>VLOOKUP(A2430,'HUMAN RESOURCES'!$A$2:$M$2692,8,0)</f>
        <v>64</v>
      </c>
      <c r="R2430" s="5">
        <f>VLOOKUP(A2430,'HUMAN RESOURCES'!$A$2:$M$2692,9,0)</f>
        <v>0.473</v>
      </c>
      <c r="S2430" s="5">
        <f>VLOOKUP(A2430,'HUMAN RESOURCES'!$A$2:$M$2692,10,0)</f>
        <v>0.496</v>
      </c>
      <c r="T2430" s="5">
        <f>VLOOKUP(A2430,'HUMAN RESOURCES'!$A$2:$M$2692,11,0)</f>
        <v>0.031</v>
      </c>
      <c r="U2430" s="5">
        <f>VLOOKUP(A2430,'HUMAN RESOURCES'!$A$2:$M$2692,12,0)</f>
        <v>1066409</v>
      </c>
      <c r="V2430" s="35">
        <f>VLOOKUP(A2430,'HUMAN RESOURCES'!$A$2:$M$2692,13,0)</f>
        <v>0.295</v>
      </c>
      <c r="W2430" s="38">
        <f>VLOOKUP(A2430,TOURISM!$A$2:$F$2692,5,0)</f>
        <v>31000000</v>
      </c>
      <c r="X2430" s="39">
        <f>VLOOKUP(A2430,TOURISM!$A$2:$F$2692,6,0)</f>
        <v>68000000</v>
      </c>
      <c r="Y2430" s="43">
        <f t="shared" si="4"/>
        <v>-3.45652751927679</v>
      </c>
      <c r="Z2430" s="35">
        <f>VLOOKUP(A2430,BUSINESS!$A$2:$J$2692,5,0)</f>
        <v>0.11</v>
      </c>
      <c r="AA2430" s="5">
        <f>VLOOKUP(A2430,BUSINESS!$A$2:$J$2692,6,0)</f>
        <v>110</v>
      </c>
      <c r="AB2430" s="5">
        <f>VLOOKUP(A2430,BUSINESS!$A$2:$J$2692,7,0)</f>
        <v>0</v>
      </c>
      <c r="AC2430" s="5">
        <f>VLOOKUP(A2430,BUSINESS!$A$2:$J$2692,8,0)</f>
        <v>276</v>
      </c>
      <c r="AD2430" s="35">
        <f>VLOOKUP(A2430,BUSINESS!$A$2:$J$2692,9,0)</f>
        <v>0.002</v>
      </c>
      <c r="AE2430" s="35">
        <f>VLOOKUP(A2430,BUSINESS!$A$2:$J$2692,10,0)</f>
        <v>0.438</v>
      </c>
    </row>
    <row r="2431" customHeight="1" spans="1:31">
      <c r="A2431" s="22" t="str">
        <f t="shared" si="0"/>
        <v>Timor-Leste-Asia2011</v>
      </c>
      <c r="B2431" s="22" t="s">
        <v>256</v>
      </c>
      <c r="C2431" s="22" t="s">
        <v>65</v>
      </c>
      <c r="D2431" s="23">
        <v>2011</v>
      </c>
      <c r="E2431" s="25">
        <v>1128300000</v>
      </c>
      <c r="F2431" s="24">
        <f t="shared" si="1"/>
        <v>1007.05824390035</v>
      </c>
      <c r="G2431" s="26">
        <v>0.046</v>
      </c>
      <c r="H2431" s="27">
        <v>46</v>
      </c>
      <c r="I2431" s="26">
        <v>0.11</v>
      </c>
      <c r="J2431" s="5">
        <f>VLOOKUP(A2431,ENERGY!$A$2:$F$2692,5,0)</f>
        <v>0</v>
      </c>
      <c r="K2431" s="5">
        <f t="shared" si="2"/>
        <v>0</v>
      </c>
      <c r="L2431" s="31">
        <f>VLOOKUP(A2431,ENERGY!$A$2:$F$2692,6,0)</f>
        <v>161</v>
      </c>
      <c r="M2431" s="31">
        <f t="shared" si="3"/>
        <v>0.000143699705103214</v>
      </c>
      <c r="N2431" s="32">
        <f>VLOOKUP(A2431,'HUMAN RESOURCES'!$A$2:$M$2692,5,0)</f>
        <v>0</v>
      </c>
      <c r="O2431" s="32">
        <f>VLOOKUP(A2431,'HUMAN RESOURCES'!$A$2:$M$2692,6,0)</f>
        <v>0.01</v>
      </c>
      <c r="P2431" s="31">
        <f>VLOOKUP(A2431,'HUMAN RESOURCES'!$A$2:$M$2692,7,0)</f>
        <v>68</v>
      </c>
      <c r="Q2431" s="5">
        <f>VLOOKUP(A2431,'HUMAN RESOURCES'!$A$2:$M$2692,8,0)</f>
        <v>65</v>
      </c>
      <c r="R2431" s="5">
        <f>VLOOKUP(A2431,'HUMAN RESOURCES'!$A$2:$M$2692,9,0)</f>
        <v>0.469</v>
      </c>
      <c r="S2431" s="5">
        <f>VLOOKUP(A2431,'HUMAN RESOURCES'!$A$2:$M$2692,10,0)</f>
        <v>0.5</v>
      </c>
      <c r="T2431" s="5">
        <f>VLOOKUP(A2431,'HUMAN RESOURCES'!$A$2:$M$2692,11,0)</f>
        <v>0.032</v>
      </c>
      <c r="U2431" s="5">
        <f>VLOOKUP(A2431,'HUMAN RESOURCES'!$A$2:$M$2692,12,0)</f>
        <v>1120392</v>
      </c>
      <c r="V2431" s="35">
        <f>VLOOKUP(A2431,'HUMAN RESOURCES'!$A$2:$M$2692,13,0)</f>
        <v>0.302</v>
      </c>
      <c r="W2431" s="38">
        <f>VLOOKUP(A2431,TOURISM!$A$2:$F$2692,5,0)</f>
        <v>24000000</v>
      </c>
      <c r="X2431" s="39">
        <f>VLOOKUP(A2431,TOURISM!$A$2:$F$2692,6,0)</f>
        <v>63000000</v>
      </c>
      <c r="Y2431" s="43">
        <f t="shared" si="4"/>
        <v>-4.35424354243542</v>
      </c>
      <c r="Z2431" s="35">
        <f>VLOOKUP(A2431,BUSINESS!$A$2:$J$2692,5,0)</f>
        <v>0.11</v>
      </c>
      <c r="AA2431" s="5">
        <f>VLOOKUP(A2431,BUSINESS!$A$2:$J$2692,6,0)</f>
        <v>94</v>
      </c>
      <c r="AB2431" s="5">
        <f>VLOOKUP(A2431,BUSINESS!$A$2:$J$2692,7,0)</f>
        <v>0</v>
      </c>
      <c r="AC2431" s="5">
        <f>VLOOKUP(A2431,BUSINESS!$A$2:$J$2692,8,0)</f>
        <v>276</v>
      </c>
      <c r="AD2431" s="35">
        <f>VLOOKUP(A2431,BUSINESS!$A$2:$J$2692,9,0)</f>
        <v>0.009</v>
      </c>
      <c r="AE2431" s="35">
        <f>VLOOKUP(A2431,BUSINESS!$A$2:$J$2692,10,0)</f>
        <v>0.56</v>
      </c>
    </row>
    <row r="2432" customHeight="1" spans="1:31">
      <c r="A2432" s="22" t="str">
        <f t="shared" si="0"/>
        <v>Timor-Leste-Asia2012</v>
      </c>
      <c r="B2432" s="22" t="s">
        <v>256</v>
      </c>
      <c r="C2432" s="22" t="s">
        <v>65</v>
      </c>
      <c r="D2432" s="23">
        <v>2012</v>
      </c>
      <c r="E2432" s="25">
        <v>1355000000</v>
      </c>
      <c r="F2432" s="24">
        <f t="shared" si="1"/>
        <v>1179.3294445924</v>
      </c>
      <c r="G2432" s="26">
        <v>0.043</v>
      </c>
      <c r="H2432" s="27">
        <v>50</v>
      </c>
      <c r="I2432" s="26">
        <v>0.122</v>
      </c>
      <c r="J2432" s="5">
        <f>VLOOKUP(A2432,ENERGY!$A$2:$F$2692,5,0)</f>
        <v>0</v>
      </c>
      <c r="K2432" s="5">
        <f t="shared" si="2"/>
        <v>0</v>
      </c>
      <c r="L2432" s="31">
        <f>VLOOKUP(A2432,ENERGY!$A$2:$F$2692,6,0)</f>
        <v>0</v>
      </c>
      <c r="M2432" s="31">
        <f t="shared" si="3"/>
        <v>0</v>
      </c>
      <c r="N2432" s="32">
        <f>VLOOKUP(A2432,'HUMAN RESOURCES'!$A$2:$M$2692,5,0)</f>
        <v>0</v>
      </c>
      <c r="O2432" s="32">
        <f>VLOOKUP(A2432,'HUMAN RESOURCES'!$A$2:$M$2692,6,0)</f>
        <v>0</v>
      </c>
      <c r="P2432" s="31">
        <f>VLOOKUP(A2432,'HUMAN RESOURCES'!$A$2:$M$2692,7,0)</f>
        <v>69</v>
      </c>
      <c r="Q2432" s="5">
        <f>VLOOKUP(A2432,'HUMAN RESOURCES'!$A$2:$M$2692,8,0)</f>
        <v>66</v>
      </c>
      <c r="R2432" s="5">
        <f>VLOOKUP(A2432,'HUMAN RESOURCES'!$A$2:$M$2692,9,0)</f>
        <v>0.463</v>
      </c>
      <c r="S2432" s="5">
        <f>VLOOKUP(A2432,'HUMAN RESOURCES'!$A$2:$M$2692,10,0)</f>
        <v>0.505</v>
      </c>
      <c r="T2432" s="5">
        <f>VLOOKUP(A2432,'HUMAN RESOURCES'!$A$2:$M$2692,11,0)</f>
        <v>0.032</v>
      </c>
      <c r="U2432" s="5">
        <f>VLOOKUP(A2432,'HUMAN RESOURCES'!$A$2:$M$2692,12,0)</f>
        <v>1148958</v>
      </c>
      <c r="V2432" s="35">
        <f>VLOOKUP(A2432,'HUMAN RESOURCES'!$A$2:$M$2692,13,0)</f>
        <v>0.308</v>
      </c>
      <c r="W2432" s="38">
        <f>VLOOKUP(A2432,TOURISM!$A$2:$F$2692,5,0)</f>
        <v>21000000</v>
      </c>
      <c r="X2432" s="39">
        <f>VLOOKUP(A2432,TOURISM!$A$2:$F$2692,6,0)</f>
        <v>80000000</v>
      </c>
      <c r="Y2432" s="43">
        <f t="shared" si="4"/>
        <v>-0.309059233890991</v>
      </c>
      <c r="Z2432" s="35">
        <f>VLOOKUP(A2432,BUSINESS!$A$2:$J$2692,5,0)</f>
        <v>0.11</v>
      </c>
      <c r="AA2432" s="5">
        <f>VLOOKUP(A2432,BUSINESS!$A$2:$J$2692,6,0)</f>
        <v>94</v>
      </c>
      <c r="AB2432" s="5">
        <f>VLOOKUP(A2432,BUSINESS!$A$2:$J$2692,7,0)</f>
        <v>167</v>
      </c>
      <c r="AC2432" s="5">
        <f>VLOOKUP(A2432,BUSINESS!$A$2:$J$2692,8,0)</f>
        <v>276</v>
      </c>
      <c r="AD2432" s="35">
        <f>VLOOKUP(A2432,BUSINESS!$A$2:$J$2692,9,0)</f>
        <v>0.009</v>
      </c>
      <c r="AE2432" s="35">
        <f>VLOOKUP(A2432,BUSINESS!$A$2:$J$2692,10,0)</f>
        <v>0.557</v>
      </c>
    </row>
    <row r="2433" customHeight="1" spans="1:31">
      <c r="A2433" s="22" t="str">
        <f t="shared" si="0"/>
        <v>Togo-Africa2000</v>
      </c>
      <c r="B2433" s="22" t="s">
        <v>257</v>
      </c>
      <c r="C2433" s="22" t="s">
        <v>69</v>
      </c>
      <c r="D2433" s="23">
        <v>2000</v>
      </c>
      <c r="E2433" s="25">
        <v>1294250280</v>
      </c>
      <c r="F2433" s="24">
        <f t="shared" si="1"/>
        <v>266.046452923715</v>
      </c>
      <c r="G2433" s="26">
        <v>0.053</v>
      </c>
      <c r="H2433" s="27">
        <v>14</v>
      </c>
      <c r="J2433" s="5">
        <f>VLOOKUP(A2433,ENERGY!$A$2:$F$2692,5,0)</f>
        <v>0</v>
      </c>
      <c r="K2433" s="5">
        <f t="shared" si="2"/>
        <v>0</v>
      </c>
      <c r="L2433" s="31">
        <f>VLOOKUP(A2433,ENERGY!$A$2:$F$2692,6,0)</f>
        <v>0</v>
      </c>
      <c r="M2433" s="31">
        <f t="shared" si="3"/>
        <v>0</v>
      </c>
      <c r="N2433" s="32">
        <f>VLOOKUP(A2433,'HUMAN RESOURCES'!$A$2:$M$2692,5,0)</f>
        <v>0.011</v>
      </c>
      <c r="O2433" s="32">
        <f>VLOOKUP(A2433,'HUMAN RESOURCES'!$A$2:$M$2692,6,0)</f>
        <v>0.005</v>
      </c>
      <c r="P2433" s="31">
        <f>VLOOKUP(A2433,'HUMAN RESOURCES'!$A$2:$M$2692,7,0)</f>
        <v>54</v>
      </c>
      <c r="Q2433" s="5">
        <f>VLOOKUP(A2433,'HUMAN RESOURCES'!$A$2:$M$2692,8,0)</f>
        <v>53</v>
      </c>
      <c r="R2433" s="5">
        <f>VLOOKUP(A2433,'HUMAN RESOURCES'!$A$2:$M$2692,9,0)</f>
        <v>0.442</v>
      </c>
      <c r="S2433" s="5">
        <f>VLOOKUP(A2433,'HUMAN RESOURCES'!$A$2:$M$2692,10,0)</f>
        <v>0.529</v>
      </c>
      <c r="T2433" s="5">
        <f>VLOOKUP(A2433,'HUMAN RESOURCES'!$A$2:$M$2692,11,0)</f>
        <v>0.029</v>
      </c>
      <c r="U2433" s="5">
        <f>VLOOKUP(A2433,'HUMAN RESOURCES'!$A$2:$M$2692,12,0)</f>
        <v>4864753</v>
      </c>
      <c r="V2433" s="35">
        <f>VLOOKUP(A2433,'HUMAN RESOURCES'!$A$2:$M$2692,13,0)</f>
        <v>0.329</v>
      </c>
      <c r="W2433" s="38">
        <f>VLOOKUP(A2433,TOURISM!$A$2:$F$2692,5,0)</f>
        <v>11000000</v>
      </c>
      <c r="X2433" s="39">
        <f>VLOOKUP(A2433,TOURISM!$A$2:$F$2692,6,0)</f>
        <v>15000000</v>
      </c>
      <c r="Y2433" s="43">
        <f t="shared" si="4"/>
        <v>-0.450339222748097</v>
      </c>
      <c r="Z2433" s="35">
        <f>VLOOKUP(A2433,BUSINESS!$A$2:$J$2692,5,0)</f>
        <v>0</v>
      </c>
      <c r="AA2433" s="5">
        <f>VLOOKUP(A2433,BUSINESS!$A$2:$J$2692,6,0)</f>
        <v>0</v>
      </c>
      <c r="AB2433" s="5">
        <f>VLOOKUP(A2433,BUSINESS!$A$2:$J$2692,7,0)</f>
        <v>0</v>
      </c>
      <c r="AC2433" s="5">
        <f>VLOOKUP(A2433,BUSINESS!$A$2:$J$2692,8,0)</f>
        <v>0</v>
      </c>
      <c r="AD2433" s="35">
        <f>VLOOKUP(A2433,BUSINESS!$A$2:$J$2692,9,0)</f>
        <v>0.008</v>
      </c>
      <c r="AE2433" s="35">
        <f>VLOOKUP(A2433,BUSINESS!$A$2:$J$2692,10,0)</f>
        <v>0.01</v>
      </c>
    </row>
    <row r="2434" customHeight="1" spans="1:31">
      <c r="A2434" s="22" t="str">
        <f t="shared" si="0"/>
        <v>Togo-Africa2001</v>
      </c>
      <c r="B2434" s="22" t="s">
        <v>257</v>
      </c>
      <c r="C2434" s="22" t="s">
        <v>69</v>
      </c>
      <c r="D2434" s="23">
        <v>2001</v>
      </c>
      <c r="E2434" s="25">
        <v>1332328986</v>
      </c>
      <c r="F2434" s="24">
        <f t="shared" si="1"/>
        <v>266.880796839085</v>
      </c>
      <c r="G2434" s="26">
        <v>0.052</v>
      </c>
      <c r="H2434" s="27">
        <v>14</v>
      </c>
      <c r="J2434" s="5">
        <f>VLOOKUP(A2434,ENERGY!$A$2:$F$2692,5,0)</f>
        <v>2764</v>
      </c>
      <c r="K2434" s="5">
        <f t="shared" si="2"/>
        <v>0.000553660942766001</v>
      </c>
      <c r="L2434" s="31">
        <f>VLOOKUP(A2434,ENERGY!$A$2:$F$2692,6,0)</f>
        <v>0</v>
      </c>
      <c r="M2434" s="31">
        <f t="shared" si="3"/>
        <v>0</v>
      </c>
      <c r="N2434" s="32">
        <f>VLOOKUP(A2434,'HUMAN RESOURCES'!$A$2:$M$2692,5,0)</f>
        <v>0.011</v>
      </c>
      <c r="O2434" s="32">
        <f>VLOOKUP(A2434,'HUMAN RESOURCES'!$A$2:$M$2692,6,0)</f>
        <v>0.005</v>
      </c>
      <c r="P2434" s="31">
        <f>VLOOKUP(A2434,'HUMAN RESOURCES'!$A$2:$M$2692,7,0)</f>
        <v>54</v>
      </c>
      <c r="Q2434" s="5">
        <f>VLOOKUP(A2434,'HUMAN RESOURCES'!$A$2:$M$2692,8,0)</f>
        <v>53</v>
      </c>
      <c r="R2434" s="5">
        <f>VLOOKUP(A2434,'HUMAN RESOURCES'!$A$2:$M$2692,9,0)</f>
        <v>0.439</v>
      </c>
      <c r="S2434" s="5">
        <f>VLOOKUP(A2434,'HUMAN RESOURCES'!$A$2:$M$2692,10,0)</f>
        <v>0.532</v>
      </c>
      <c r="T2434" s="5">
        <f>VLOOKUP(A2434,'HUMAN RESOURCES'!$A$2:$M$2692,11,0)</f>
        <v>0.028</v>
      </c>
      <c r="U2434" s="5">
        <f>VLOOKUP(A2434,'HUMAN RESOURCES'!$A$2:$M$2692,12,0)</f>
        <v>4992225</v>
      </c>
      <c r="V2434" s="35">
        <f>VLOOKUP(A2434,'HUMAN RESOURCES'!$A$2:$M$2692,13,0)</f>
        <v>0.334</v>
      </c>
      <c r="W2434" s="38">
        <f>VLOOKUP(A2434,TOURISM!$A$2:$F$2692,5,0)</f>
        <v>14000000</v>
      </c>
      <c r="X2434" s="39">
        <f>VLOOKUP(A2434,TOURISM!$A$2:$F$2692,6,0)</f>
        <v>20000000</v>
      </c>
      <c r="Y2434" s="43">
        <f t="shared" si="4"/>
        <v>-0.678136118925366</v>
      </c>
      <c r="Z2434" s="35">
        <f>VLOOKUP(A2434,BUSINESS!$A$2:$J$2692,5,0)</f>
        <v>0</v>
      </c>
      <c r="AA2434" s="5">
        <f>VLOOKUP(A2434,BUSINESS!$A$2:$J$2692,6,0)</f>
        <v>0</v>
      </c>
      <c r="AB2434" s="5">
        <f>VLOOKUP(A2434,BUSINESS!$A$2:$J$2692,7,0)</f>
        <v>0</v>
      </c>
      <c r="AC2434" s="5">
        <f>VLOOKUP(A2434,BUSINESS!$A$2:$J$2692,8,0)</f>
        <v>0</v>
      </c>
      <c r="AD2434" s="35">
        <f>VLOOKUP(A2434,BUSINESS!$A$2:$J$2692,9,0)</f>
        <v>0.009</v>
      </c>
      <c r="AE2434" s="35">
        <f>VLOOKUP(A2434,BUSINESS!$A$2:$J$2692,10,0)</f>
        <v>0.019</v>
      </c>
    </row>
    <row r="2435" customHeight="1" spans="1:31">
      <c r="A2435" s="22" t="str">
        <f t="shared" si="0"/>
        <v>Togo-Africa2002</v>
      </c>
      <c r="B2435" s="22" t="s">
        <v>257</v>
      </c>
      <c r="C2435" s="22" t="s">
        <v>69</v>
      </c>
      <c r="D2435" s="23">
        <v>2002</v>
      </c>
      <c r="E2435" s="25">
        <v>1474630199</v>
      </c>
      <c r="F2435" s="24">
        <f t="shared" si="1"/>
        <v>287.807186600865</v>
      </c>
      <c r="G2435" s="26">
        <v>0.05</v>
      </c>
      <c r="H2435" s="27">
        <v>14</v>
      </c>
      <c r="J2435" s="5">
        <f>VLOOKUP(A2435,ENERGY!$A$2:$F$2692,5,0)</f>
        <v>2692</v>
      </c>
      <c r="K2435" s="5">
        <f t="shared" si="2"/>
        <v>0.000525404231416753</v>
      </c>
      <c r="L2435" s="31">
        <f>VLOOKUP(A2435,ENERGY!$A$2:$F$2692,6,0)</f>
        <v>1540</v>
      </c>
      <c r="M2435" s="31">
        <f t="shared" si="3"/>
        <v>0.000300565570721322</v>
      </c>
      <c r="N2435" s="32">
        <f>VLOOKUP(A2435,'HUMAN RESOURCES'!$A$2:$M$2692,5,0)</f>
        <v>0.012</v>
      </c>
      <c r="O2435" s="32">
        <f>VLOOKUP(A2435,'HUMAN RESOURCES'!$A$2:$M$2692,6,0)</f>
        <v>0</v>
      </c>
      <c r="P2435" s="31">
        <f>VLOOKUP(A2435,'HUMAN RESOURCES'!$A$2:$M$2692,7,0)</f>
        <v>55</v>
      </c>
      <c r="Q2435" s="5">
        <f>VLOOKUP(A2435,'HUMAN RESOURCES'!$A$2:$M$2692,8,0)</f>
        <v>53</v>
      </c>
      <c r="R2435" s="5">
        <f>VLOOKUP(A2435,'HUMAN RESOURCES'!$A$2:$M$2692,9,0)</f>
        <v>0.436</v>
      </c>
      <c r="S2435" s="5">
        <f>VLOOKUP(A2435,'HUMAN RESOURCES'!$A$2:$M$2692,10,0)</f>
        <v>0.536</v>
      </c>
      <c r="T2435" s="5">
        <f>VLOOKUP(A2435,'HUMAN RESOURCES'!$A$2:$M$2692,11,0)</f>
        <v>0.028</v>
      </c>
      <c r="U2435" s="5">
        <f>VLOOKUP(A2435,'HUMAN RESOURCES'!$A$2:$M$2692,12,0)</f>
        <v>5123674</v>
      </c>
      <c r="V2435" s="35">
        <f>VLOOKUP(A2435,'HUMAN RESOURCES'!$A$2:$M$2692,13,0)</f>
        <v>0.338</v>
      </c>
      <c r="W2435" s="38">
        <f>VLOOKUP(A2435,TOURISM!$A$2:$F$2692,5,0)</f>
        <v>16000000</v>
      </c>
      <c r="X2435" s="39">
        <f>VLOOKUP(A2435,TOURISM!$A$2:$F$2692,6,0)</f>
        <v>26000000</v>
      </c>
      <c r="Y2435" s="43">
        <f t="shared" si="4"/>
        <v>-0.657230277817393</v>
      </c>
      <c r="Z2435" s="35">
        <f>VLOOKUP(A2435,BUSINESS!$A$2:$J$2692,5,0)</f>
        <v>0</v>
      </c>
      <c r="AA2435" s="5">
        <f>VLOOKUP(A2435,BUSINESS!$A$2:$J$2692,6,0)</f>
        <v>0</v>
      </c>
      <c r="AB2435" s="5">
        <f>VLOOKUP(A2435,BUSINESS!$A$2:$J$2692,7,0)</f>
        <v>0</v>
      </c>
      <c r="AC2435" s="5">
        <f>VLOOKUP(A2435,BUSINESS!$A$2:$J$2692,8,0)</f>
        <v>0</v>
      </c>
      <c r="AD2435" s="35">
        <f>VLOOKUP(A2435,BUSINESS!$A$2:$J$2692,9,0)</f>
        <v>0.01</v>
      </c>
      <c r="AE2435" s="35">
        <f>VLOOKUP(A2435,BUSINESS!$A$2:$J$2692,10,0)</f>
        <v>0.032</v>
      </c>
    </row>
    <row r="2436" customHeight="1" spans="1:31">
      <c r="A2436" s="22" t="str">
        <f t="shared" si="0"/>
        <v>Togo-Africa2003</v>
      </c>
      <c r="B2436" s="22" t="s">
        <v>257</v>
      </c>
      <c r="C2436" s="22" t="s">
        <v>69</v>
      </c>
      <c r="D2436" s="23">
        <v>2003</v>
      </c>
      <c r="E2436" s="25">
        <v>1673690390</v>
      </c>
      <c r="F2436" s="24">
        <f t="shared" si="1"/>
        <v>318.255256366473</v>
      </c>
      <c r="G2436" s="26">
        <v>0.056</v>
      </c>
      <c r="H2436" s="27">
        <v>18</v>
      </c>
      <c r="J2436" s="5">
        <f>VLOOKUP(A2436,ENERGY!$A$2:$F$2692,5,0)</f>
        <v>2628</v>
      </c>
      <c r="K2436" s="5">
        <f t="shared" si="2"/>
        <v>0.000499718955625413</v>
      </c>
      <c r="L2436" s="31">
        <f>VLOOKUP(A2436,ENERGY!$A$2:$F$2692,6,0)</f>
        <v>1503</v>
      </c>
      <c r="M2436" s="31">
        <f t="shared" si="3"/>
        <v>0.000285798169826863</v>
      </c>
      <c r="N2436" s="32">
        <f>VLOOKUP(A2436,'HUMAN RESOURCES'!$A$2:$M$2692,5,0)</f>
        <v>0.012</v>
      </c>
      <c r="O2436" s="32">
        <f>VLOOKUP(A2436,'HUMAN RESOURCES'!$A$2:$M$2692,6,0)</f>
        <v>0</v>
      </c>
      <c r="P2436" s="31">
        <f>VLOOKUP(A2436,'HUMAN RESOURCES'!$A$2:$M$2692,7,0)</f>
        <v>55</v>
      </c>
      <c r="Q2436" s="5">
        <f>VLOOKUP(A2436,'HUMAN RESOURCES'!$A$2:$M$2692,8,0)</f>
        <v>53</v>
      </c>
      <c r="R2436" s="5">
        <f>VLOOKUP(A2436,'HUMAN RESOURCES'!$A$2:$M$2692,9,0)</f>
        <v>0.433</v>
      </c>
      <c r="S2436" s="5">
        <f>VLOOKUP(A2436,'HUMAN RESOURCES'!$A$2:$M$2692,10,0)</f>
        <v>0.539</v>
      </c>
      <c r="T2436" s="5">
        <f>VLOOKUP(A2436,'HUMAN RESOURCES'!$A$2:$M$2692,11,0)</f>
        <v>0.028</v>
      </c>
      <c r="U2436" s="5">
        <f>VLOOKUP(A2436,'HUMAN RESOURCES'!$A$2:$M$2692,12,0)</f>
        <v>5258956</v>
      </c>
      <c r="V2436" s="35">
        <f>VLOOKUP(A2436,'HUMAN RESOURCES'!$A$2:$M$2692,13,0)</f>
        <v>0.343</v>
      </c>
      <c r="W2436" s="38">
        <f>VLOOKUP(A2436,TOURISM!$A$2:$F$2692,5,0)</f>
        <v>26000000</v>
      </c>
      <c r="X2436" s="39">
        <f>VLOOKUP(A2436,TOURISM!$A$2:$F$2692,6,0)</f>
        <v>37000000</v>
      </c>
      <c r="Y2436" s="43">
        <f t="shared" si="4"/>
        <v>-0.671115114311621</v>
      </c>
      <c r="Z2436" s="35">
        <f>VLOOKUP(A2436,BUSINESS!$A$2:$J$2692,5,0)</f>
        <v>0</v>
      </c>
      <c r="AA2436" s="5">
        <f>VLOOKUP(A2436,BUSINESS!$A$2:$J$2692,6,0)</f>
        <v>65</v>
      </c>
      <c r="AB2436" s="5">
        <f>VLOOKUP(A2436,BUSINESS!$A$2:$J$2692,7,0)</f>
        <v>0</v>
      </c>
      <c r="AC2436" s="5">
        <f>VLOOKUP(A2436,BUSINESS!$A$2:$J$2692,8,0)</f>
        <v>0</v>
      </c>
      <c r="AD2436" s="35">
        <f>VLOOKUP(A2436,BUSINESS!$A$2:$J$2692,9,0)</f>
        <v>0.012</v>
      </c>
      <c r="AE2436" s="35">
        <f>VLOOKUP(A2436,BUSINESS!$A$2:$J$2692,10,0)</f>
        <v>0.046</v>
      </c>
    </row>
    <row r="2437" customHeight="1" spans="1:31">
      <c r="A2437" s="22" t="str">
        <f t="shared" si="0"/>
        <v>Togo-Africa2004</v>
      </c>
      <c r="B2437" s="22" t="s">
        <v>257</v>
      </c>
      <c r="C2437" s="22" t="s">
        <v>69</v>
      </c>
      <c r="D2437" s="23">
        <v>2004</v>
      </c>
      <c r="E2437" s="25">
        <v>1937074538</v>
      </c>
      <c r="F2437" s="24">
        <f t="shared" si="1"/>
        <v>358.860320153335</v>
      </c>
      <c r="G2437" s="26">
        <v>0.059</v>
      </c>
      <c r="H2437" s="27">
        <v>21</v>
      </c>
      <c r="J2437" s="5">
        <f>VLOOKUP(A2437,ENERGY!$A$2:$F$2692,5,0)</f>
        <v>2563</v>
      </c>
      <c r="K2437" s="5">
        <f t="shared" si="2"/>
        <v>0.000474818589842513</v>
      </c>
      <c r="L2437" s="31">
        <f>VLOOKUP(A2437,ENERGY!$A$2:$F$2692,6,0)</f>
        <v>1456</v>
      </c>
      <c r="M2437" s="31">
        <f t="shared" si="3"/>
        <v>0.000269736974955404</v>
      </c>
      <c r="N2437" s="32">
        <f>VLOOKUP(A2437,'HUMAN RESOURCES'!$A$2:$M$2692,5,0)</f>
        <v>0.013</v>
      </c>
      <c r="O2437" s="32">
        <f>VLOOKUP(A2437,'HUMAN RESOURCES'!$A$2:$M$2692,6,0)</f>
        <v>0.014</v>
      </c>
      <c r="P2437" s="31">
        <f>VLOOKUP(A2437,'HUMAN RESOURCES'!$A$2:$M$2692,7,0)</f>
        <v>55</v>
      </c>
      <c r="Q2437" s="5">
        <f>VLOOKUP(A2437,'HUMAN RESOURCES'!$A$2:$M$2692,8,0)</f>
        <v>53</v>
      </c>
      <c r="R2437" s="5">
        <f>VLOOKUP(A2437,'HUMAN RESOURCES'!$A$2:$M$2692,9,0)</f>
        <v>0.431</v>
      </c>
      <c r="S2437" s="5">
        <f>VLOOKUP(A2437,'HUMAN RESOURCES'!$A$2:$M$2692,10,0)</f>
        <v>0.541</v>
      </c>
      <c r="T2437" s="5">
        <f>VLOOKUP(A2437,'HUMAN RESOURCES'!$A$2:$M$2692,11,0)</f>
        <v>0.028</v>
      </c>
      <c r="U2437" s="5">
        <f>VLOOKUP(A2437,'HUMAN RESOURCES'!$A$2:$M$2692,12,0)</f>
        <v>5397851</v>
      </c>
      <c r="V2437" s="35">
        <f>VLOOKUP(A2437,'HUMAN RESOURCES'!$A$2:$M$2692,13,0)</f>
        <v>0.347</v>
      </c>
      <c r="W2437" s="38">
        <f>VLOOKUP(A2437,TOURISM!$A$2:$F$2692,5,0)</f>
        <v>25000000</v>
      </c>
      <c r="X2437" s="39">
        <f>VLOOKUP(A2437,TOURISM!$A$2:$F$2692,6,0)</f>
        <v>38000000</v>
      </c>
      <c r="Y2437" s="43">
        <f t="shared" si="4"/>
        <v>-0.709168191145828</v>
      </c>
      <c r="Z2437" s="35">
        <f>VLOOKUP(A2437,BUSINESS!$A$2:$J$2692,5,0)</f>
        <v>0</v>
      </c>
      <c r="AA2437" s="5">
        <f>VLOOKUP(A2437,BUSINESS!$A$2:$J$2692,6,0)</f>
        <v>65</v>
      </c>
      <c r="AB2437" s="5">
        <f>VLOOKUP(A2437,BUSINESS!$A$2:$J$2692,7,0)</f>
        <v>0</v>
      </c>
      <c r="AC2437" s="5">
        <f>VLOOKUP(A2437,BUSINESS!$A$2:$J$2692,8,0)</f>
        <v>0</v>
      </c>
      <c r="AD2437" s="35">
        <f>VLOOKUP(A2437,BUSINESS!$A$2:$J$2692,9,0)</f>
        <v>0.015</v>
      </c>
      <c r="AE2437" s="35">
        <f>VLOOKUP(A2437,BUSINESS!$A$2:$J$2692,10,0)</f>
        <v>0.062</v>
      </c>
    </row>
    <row r="2438" customHeight="1" spans="1:31">
      <c r="A2438" s="22" t="str">
        <f t="shared" si="0"/>
        <v>Togo-Africa2005</v>
      </c>
      <c r="B2438" s="22" t="s">
        <v>257</v>
      </c>
      <c r="C2438" s="22" t="s">
        <v>69</v>
      </c>
      <c r="D2438" s="23">
        <v>2005</v>
      </c>
      <c r="E2438" s="25">
        <v>2115154090</v>
      </c>
      <c r="F2438" s="24">
        <f t="shared" si="1"/>
        <v>381.782019611517</v>
      </c>
      <c r="G2438" s="26">
        <v>0.066</v>
      </c>
      <c r="H2438" s="27">
        <v>25</v>
      </c>
      <c r="J2438" s="5">
        <f>VLOOKUP(A2438,ENERGY!$A$2:$F$2692,5,0)</f>
        <v>2368</v>
      </c>
      <c r="K2438" s="5">
        <f t="shared" si="2"/>
        <v>0.000427420312644963</v>
      </c>
      <c r="L2438" s="31">
        <f>VLOOKUP(A2438,ENERGY!$A$2:$F$2692,6,0)</f>
        <v>1221</v>
      </c>
      <c r="M2438" s="31">
        <f t="shared" si="3"/>
        <v>0.000220388598707559</v>
      </c>
      <c r="N2438" s="32">
        <f>VLOOKUP(A2438,'HUMAN RESOURCES'!$A$2:$M$2692,5,0)</f>
        <v>0.013</v>
      </c>
      <c r="O2438" s="32">
        <f>VLOOKUP(A2438,'HUMAN RESOURCES'!$A$2:$M$2692,6,0)</f>
        <v>0</v>
      </c>
      <c r="P2438" s="31">
        <f>VLOOKUP(A2438,'HUMAN RESOURCES'!$A$2:$M$2692,7,0)</f>
        <v>55</v>
      </c>
      <c r="Q2438" s="5">
        <f>VLOOKUP(A2438,'HUMAN RESOURCES'!$A$2:$M$2692,8,0)</f>
        <v>53</v>
      </c>
      <c r="R2438" s="5">
        <f>VLOOKUP(A2438,'HUMAN RESOURCES'!$A$2:$M$2692,9,0)</f>
        <v>0.428</v>
      </c>
      <c r="S2438" s="5">
        <f>VLOOKUP(A2438,'HUMAN RESOURCES'!$A$2:$M$2692,10,0)</f>
        <v>0.544</v>
      </c>
      <c r="T2438" s="5">
        <f>VLOOKUP(A2438,'HUMAN RESOURCES'!$A$2:$M$2692,11,0)</f>
        <v>0.028</v>
      </c>
      <c r="U2438" s="5">
        <f>VLOOKUP(A2438,'HUMAN RESOURCES'!$A$2:$M$2692,12,0)</f>
        <v>5540214</v>
      </c>
      <c r="V2438" s="35">
        <f>VLOOKUP(A2438,'HUMAN RESOURCES'!$A$2:$M$2692,13,0)</f>
        <v>0.352</v>
      </c>
      <c r="W2438" s="38">
        <f>VLOOKUP(A2438,TOURISM!$A$2:$F$2692,5,0)</f>
        <v>27000000</v>
      </c>
      <c r="X2438" s="39">
        <f>VLOOKUP(A2438,TOURISM!$A$2:$F$2692,6,0)</f>
        <v>42000000</v>
      </c>
      <c r="Y2438" s="43">
        <f t="shared" si="4"/>
        <v>-0.862534980565777</v>
      </c>
      <c r="Z2438" s="35">
        <f>VLOOKUP(A2438,BUSINESS!$A$2:$J$2692,5,0)</f>
        <v>0.525</v>
      </c>
      <c r="AA2438" s="5">
        <f>VLOOKUP(A2438,BUSINESS!$A$2:$J$2692,6,0)</f>
        <v>65</v>
      </c>
      <c r="AB2438" s="5">
        <f>VLOOKUP(A2438,BUSINESS!$A$2:$J$2692,7,0)</f>
        <v>0</v>
      </c>
      <c r="AC2438" s="5">
        <f>VLOOKUP(A2438,BUSINESS!$A$2:$J$2692,8,0)</f>
        <v>270</v>
      </c>
      <c r="AD2438" s="35">
        <f>VLOOKUP(A2438,BUSINESS!$A$2:$J$2692,9,0)</f>
        <v>0.018</v>
      </c>
      <c r="AE2438" s="35">
        <f>VLOOKUP(A2438,BUSINESS!$A$2:$J$2692,10,0)</f>
        <v>0.078</v>
      </c>
    </row>
    <row r="2439" customHeight="1" spans="1:31">
      <c r="A2439" s="22" t="str">
        <f t="shared" si="0"/>
        <v>Togo-Africa2006</v>
      </c>
      <c r="B2439" s="22" t="s">
        <v>257</v>
      </c>
      <c r="C2439" s="22" t="s">
        <v>69</v>
      </c>
      <c r="D2439" s="23">
        <v>2006</v>
      </c>
      <c r="E2439" s="25">
        <v>2202809211</v>
      </c>
      <c r="F2439" s="24">
        <f t="shared" si="1"/>
        <v>387.419848940659</v>
      </c>
      <c r="G2439" s="26">
        <v>0.064</v>
      </c>
      <c r="H2439" s="27">
        <v>25</v>
      </c>
      <c r="J2439" s="5">
        <f>VLOOKUP(A2439,ENERGY!$A$2:$F$2692,5,0)</f>
        <v>2106</v>
      </c>
      <c r="K2439" s="5">
        <f t="shared" si="2"/>
        <v>0.00037039349472242</v>
      </c>
      <c r="L2439" s="31">
        <f>VLOOKUP(A2439,ENERGY!$A$2:$F$2692,6,0)</f>
        <v>1162</v>
      </c>
      <c r="M2439" s="31">
        <f t="shared" si="3"/>
        <v>0.000204367160905723</v>
      </c>
      <c r="N2439" s="32">
        <f>VLOOKUP(A2439,'HUMAN RESOURCES'!$A$2:$M$2692,5,0)</f>
        <v>0.013</v>
      </c>
      <c r="O2439" s="32">
        <f>VLOOKUP(A2439,'HUMAN RESOURCES'!$A$2:$M$2692,6,0)</f>
        <v>0</v>
      </c>
      <c r="P2439" s="31">
        <f>VLOOKUP(A2439,'HUMAN RESOURCES'!$A$2:$M$2692,7,0)</f>
        <v>55</v>
      </c>
      <c r="Q2439" s="5">
        <f>VLOOKUP(A2439,'HUMAN RESOURCES'!$A$2:$M$2692,8,0)</f>
        <v>54</v>
      </c>
      <c r="R2439" s="5">
        <f>VLOOKUP(A2439,'HUMAN RESOURCES'!$A$2:$M$2692,9,0)</f>
        <v>0.426</v>
      </c>
      <c r="S2439" s="5">
        <f>VLOOKUP(A2439,'HUMAN RESOURCES'!$A$2:$M$2692,10,0)</f>
        <v>0.546</v>
      </c>
      <c r="T2439" s="5">
        <f>VLOOKUP(A2439,'HUMAN RESOURCES'!$A$2:$M$2692,11,0)</f>
        <v>0.028</v>
      </c>
      <c r="U2439" s="5">
        <f>VLOOKUP(A2439,'HUMAN RESOURCES'!$A$2:$M$2692,12,0)</f>
        <v>5685845</v>
      </c>
      <c r="V2439" s="35">
        <f>VLOOKUP(A2439,'HUMAN RESOURCES'!$A$2:$M$2692,13,0)</f>
        <v>0.356</v>
      </c>
      <c r="W2439" s="38">
        <f>VLOOKUP(A2439,TOURISM!$A$2:$F$2692,5,0)</f>
        <v>23000000</v>
      </c>
      <c r="X2439" s="39">
        <f>VLOOKUP(A2439,TOURISM!$A$2:$F$2692,6,0)</f>
        <v>42000000</v>
      </c>
      <c r="Y2439" s="43">
        <f t="shared" si="4"/>
        <v>-0.832189848671701</v>
      </c>
      <c r="Z2439" s="35">
        <f>VLOOKUP(A2439,BUSINESS!$A$2:$J$2692,5,0)</f>
        <v>0.525</v>
      </c>
      <c r="AA2439" s="5">
        <f>VLOOKUP(A2439,BUSINESS!$A$2:$J$2692,6,0)</f>
        <v>64</v>
      </c>
      <c r="AB2439" s="5">
        <f>VLOOKUP(A2439,BUSINESS!$A$2:$J$2692,7,0)</f>
        <v>0</v>
      </c>
      <c r="AC2439" s="5">
        <f>VLOOKUP(A2439,BUSINESS!$A$2:$J$2692,8,0)</f>
        <v>270</v>
      </c>
      <c r="AD2439" s="35">
        <f>VLOOKUP(A2439,BUSINESS!$A$2:$J$2692,9,0)</f>
        <v>0.02</v>
      </c>
      <c r="AE2439" s="35">
        <f>VLOOKUP(A2439,BUSINESS!$A$2:$J$2692,10,0)</f>
        <v>0.125</v>
      </c>
    </row>
    <row r="2440" customHeight="1" spans="1:31">
      <c r="A2440" s="22" t="str">
        <f t="shared" si="0"/>
        <v>Togo-Africa2007</v>
      </c>
      <c r="B2440" s="22" t="s">
        <v>257</v>
      </c>
      <c r="C2440" s="22" t="s">
        <v>69</v>
      </c>
      <c r="D2440" s="23">
        <v>2007</v>
      </c>
      <c r="E2440" s="25">
        <v>2523462649</v>
      </c>
      <c r="F2440" s="24">
        <f t="shared" si="1"/>
        <v>432.484413192144</v>
      </c>
      <c r="G2440" s="26">
        <v>0.065</v>
      </c>
      <c r="H2440" s="27">
        <v>28</v>
      </c>
      <c r="J2440" s="5">
        <f>VLOOKUP(A2440,ENERGY!$A$2:$F$2692,5,0)</f>
        <v>2327</v>
      </c>
      <c r="K2440" s="5">
        <f t="shared" si="2"/>
        <v>0.000398813602371698</v>
      </c>
      <c r="L2440" s="31">
        <f>VLOOKUP(A2440,ENERGY!$A$2:$F$2692,6,0)</f>
        <v>1397</v>
      </c>
      <c r="M2440" s="31">
        <f t="shared" si="3"/>
        <v>0.000239425269666207</v>
      </c>
      <c r="N2440" s="32">
        <f>VLOOKUP(A2440,'HUMAN RESOURCES'!$A$2:$M$2692,5,0)</f>
        <v>0.014</v>
      </c>
      <c r="O2440" s="32">
        <f>VLOOKUP(A2440,'HUMAN RESOURCES'!$A$2:$M$2692,6,0)</f>
        <v>0</v>
      </c>
      <c r="P2440" s="31">
        <f>VLOOKUP(A2440,'HUMAN RESOURCES'!$A$2:$M$2692,7,0)</f>
        <v>55</v>
      </c>
      <c r="Q2440" s="5">
        <f>VLOOKUP(A2440,'HUMAN RESOURCES'!$A$2:$M$2692,8,0)</f>
        <v>54</v>
      </c>
      <c r="R2440" s="5">
        <f>VLOOKUP(A2440,'HUMAN RESOURCES'!$A$2:$M$2692,9,0)</f>
        <v>0.425</v>
      </c>
      <c r="S2440" s="5">
        <f>VLOOKUP(A2440,'HUMAN RESOURCES'!$A$2:$M$2692,10,0)</f>
        <v>0.548</v>
      </c>
      <c r="T2440" s="5">
        <f>VLOOKUP(A2440,'HUMAN RESOURCES'!$A$2:$M$2692,11,0)</f>
        <v>0.028</v>
      </c>
      <c r="U2440" s="5">
        <f>VLOOKUP(A2440,'HUMAN RESOURCES'!$A$2:$M$2692,12,0)</f>
        <v>5834806</v>
      </c>
      <c r="V2440" s="35">
        <f>VLOOKUP(A2440,'HUMAN RESOURCES'!$A$2:$M$2692,13,0)</f>
        <v>0.361</v>
      </c>
      <c r="W2440" s="38">
        <f>VLOOKUP(A2440,TOURISM!$A$2:$F$2692,5,0)</f>
        <v>38000000</v>
      </c>
      <c r="X2440" s="39">
        <f>VLOOKUP(A2440,TOURISM!$A$2:$F$2692,6,0)</f>
        <v>59000000</v>
      </c>
      <c r="Y2440" s="43">
        <f t="shared" si="4"/>
        <v>-0.758673401847114</v>
      </c>
      <c r="Z2440" s="35">
        <f>VLOOKUP(A2440,BUSINESS!$A$2:$J$2692,5,0)</f>
        <v>0.526</v>
      </c>
      <c r="AA2440" s="5">
        <f>VLOOKUP(A2440,BUSINESS!$A$2:$J$2692,6,0)</f>
        <v>62</v>
      </c>
      <c r="AB2440" s="5">
        <f>VLOOKUP(A2440,BUSINESS!$A$2:$J$2692,7,0)</f>
        <v>0</v>
      </c>
      <c r="AC2440" s="5">
        <f>VLOOKUP(A2440,BUSINESS!$A$2:$J$2692,8,0)</f>
        <v>270</v>
      </c>
      <c r="AD2440" s="35">
        <f>VLOOKUP(A2440,BUSINESS!$A$2:$J$2692,9,0)</f>
        <v>0.022</v>
      </c>
      <c r="AE2440" s="35">
        <f>VLOOKUP(A2440,BUSINESS!$A$2:$J$2692,10,0)</f>
        <v>0.204</v>
      </c>
    </row>
    <row r="2441" customHeight="1" spans="1:31">
      <c r="A2441" s="22" t="str">
        <f t="shared" si="0"/>
        <v>Togo-Africa2008</v>
      </c>
      <c r="B2441" s="22" t="s">
        <v>257</v>
      </c>
      <c r="C2441" s="22" t="s">
        <v>69</v>
      </c>
      <c r="D2441" s="23">
        <v>2008</v>
      </c>
      <c r="E2441" s="25">
        <v>3163416556</v>
      </c>
      <c r="F2441" s="24">
        <f t="shared" si="1"/>
        <v>528.337588482388</v>
      </c>
      <c r="G2441" s="26">
        <v>0.065</v>
      </c>
      <c r="H2441" s="27">
        <v>34</v>
      </c>
      <c r="J2441" s="5">
        <f>VLOOKUP(A2441,ENERGY!$A$2:$F$2692,5,0)</f>
        <v>2458</v>
      </c>
      <c r="K2441" s="5">
        <f t="shared" si="2"/>
        <v>0.000410522537737426</v>
      </c>
      <c r="L2441" s="31">
        <f>VLOOKUP(A2441,ENERGY!$A$2:$F$2692,6,0)</f>
        <v>1316</v>
      </c>
      <c r="M2441" s="31">
        <f t="shared" si="3"/>
        <v>0.000219791562108402</v>
      </c>
      <c r="N2441" s="32">
        <f>VLOOKUP(A2441,'HUMAN RESOURCES'!$A$2:$M$2692,5,0)</f>
        <v>0.014</v>
      </c>
      <c r="O2441" s="32">
        <f>VLOOKUP(A2441,'HUMAN RESOURCES'!$A$2:$M$2692,6,0)</f>
        <v>0.007</v>
      </c>
      <c r="P2441" s="31">
        <f>VLOOKUP(A2441,'HUMAN RESOURCES'!$A$2:$M$2692,7,0)</f>
        <v>56</v>
      </c>
      <c r="Q2441" s="5">
        <f>VLOOKUP(A2441,'HUMAN RESOURCES'!$A$2:$M$2692,8,0)</f>
        <v>54</v>
      </c>
      <c r="R2441" s="5">
        <f>VLOOKUP(A2441,'HUMAN RESOURCES'!$A$2:$M$2692,9,0)</f>
        <v>0.423</v>
      </c>
      <c r="S2441" s="5">
        <f>VLOOKUP(A2441,'HUMAN RESOURCES'!$A$2:$M$2692,10,0)</f>
        <v>0.549</v>
      </c>
      <c r="T2441" s="5">
        <f>VLOOKUP(A2441,'HUMAN RESOURCES'!$A$2:$M$2692,11,0)</f>
        <v>0.028</v>
      </c>
      <c r="U2441" s="5">
        <f>VLOOKUP(A2441,'HUMAN RESOURCES'!$A$2:$M$2692,12,0)</f>
        <v>5987491</v>
      </c>
      <c r="V2441" s="35">
        <f>VLOOKUP(A2441,'HUMAN RESOURCES'!$A$2:$M$2692,13,0)</f>
        <v>0.366</v>
      </c>
      <c r="W2441" s="38">
        <f>VLOOKUP(A2441,TOURISM!$A$2:$F$2692,5,0)</f>
        <v>44000000</v>
      </c>
      <c r="X2441" s="39">
        <f>VLOOKUP(A2441,TOURISM!$A$2:$F$2692,6,0)</f>
        <v>68000000</v>
      </c>
      <c r="Y2441" s="43">
        <f t="shared" si="4"/>
        <v>-0.663926527859444</v>
      </c>
      <c r="Z2441" s="35">
        <f>VLOOKUP(A2441,BUSINESS!$A$2:$J$2692,5,0)</f>
        <v>0.526</v>
      </c>
      <c r="AA2441" s="5">
        <f>VLOOKUP(A2441,BUSINESS!$A$2:$J$2692,6,0)</f>
        <v>62</v>
      </c>
      <c r="AB2441" s="5">
        <f>VLOOKUP(A2441,BUSINESS!$A$2:$J$2692,7,0)</f>
        <v>0</v>
      </c>
      <c r="AC2441" s="5">
        <f>VLOOKUP(A2441,BUSINESS!$A$2:$J$2692,8,0)</f>
        <v>270</v>
      </c>
      <c r="AD2441" s="35">
        <f>VLOOKUP(A2441,BUSINESS!$A$2:$J$2692,9,0)</f>
        <v>0.024</v>
      </c>
      <c r="AE2441" s="35">
        <f>VLOOKUP(A2441,BUSINESS!$A$2:$J$2692,10,0)</f>
        <v>0.259</v>
      </c>
    </row>
    <row r="2442" customHeight="1" spans="1:31">
      <c r="A2442" s="22" t="str">
        <f t="shared" si="0"/>
        <v>Togo-Africa2009</v>
      </c>
      <c r="B2442" s="22" t="s">
        <v>257</v>
      </c>
      <c r="C2442" s="22" t="s">
        <v>69</v>
      </c>
      <c r="D2442" s="23">
        <v>2009</v>
      </c>
      <c r="E2442" s="25">
        <v>3163000591</v>
      </c>
      <c r="F2442" s="24">
        <f t="shared" si="1"/>
        <v>514.773004514475</v>
      </c>
      <c r="G2442" s="26">
        <v>0.072</v>
      </c>
      <c r="H2442" s="27">
        <v>37</v>
      </c>
      <c r="J2442" s="5">
        <f>VLOOKUP(A2442,ENERGY!$A$2:$F$2692,5,0)</f>
        <v>2182</v>
      </c>
      <c r="K2442" s="5">
        <f t="shared" si="2"/>
        <v>0.000355116815041589</v>
      </c>
      <c r="L2442" s="31">
        <f>VLOOKUP(A2442,ENERGY!$A$2:$F$2692,6,0)</f>
        <v>1232</v>
      </c>
      <c r="M2442" s="31">
        <f t="shared" si="3"/>
        <v>0.000200505919400201</v>
      </c>
      <c r="N2442" s="32">
        <f>VLOOKUP(A2442,'HUMAN RESOURCES'!$A$2:$M$2692,5,0)</f>
        <v>0.015</v>
      </c>
      <c r="O2442" s="32">
        <f>VLOOKUP(A2442,'HUMAN RESOURCES'!$A$2:$M$2692,6,0)</f>
        <v>0.023</v>
      </c>
      <c r="P2442" s="31">
        <f>VLOOKUP(A2442,'HUMAN RESOURCES'!$A$2:$M$2692,7,0)</f>
        <v>56</v>
      </c>
      <c r="Q2442" s="5">
        <f>VLOOKUP(A2442,'HUMAN RESOURCES'!$A$2:$M$2692,8,0)</f>
        <v>54</v>
      </c>
      <c r="R2442" s="5">
        <f>VLOOKUP(A2442,'HUMAN RESOURCES'!$A$2:$M$2692,9,0)</f>
        <v>0.422</v>
      </c>
      <c r="S2442" s="5">
        <f>VLOOKUP(A2442,'HUMAN RESOURCES'!$A$2:$M$2692,10,0)</f>
        <v>0.551</v>
      </c>
      <c r="T2442" s="5">
        <f>VLOOKUP(A2442,'HUMAN RESOURCES'!$A$2:$M$2692,11,0)</f>
        <v>0.027</v>
      </c>
      <c r="U2442" s="5">
        <f>VLOOKUP(A2442,'HUMAN RESOURCES'!$A$2:$M$2692,12,0)</f>
        <v>6144457</v>
      </c>
      <c r="V2442" s="35">
        <f>VLOOKUP(A2442,'HUMAN RESOURCES'!$A$2:$M$2692,13,0)</f>
        <v>0.371</v>
      </c>
      <c r="W2442" s="38">
        <f>VLOOKUP(A2442,TOURISM!$A$2:$F$2692,5,0)</f>
        <v>73000000</v>
      </c>
      <c r="X2442" s="39">
        <f>VLOOKUP(A2442,TOURISM!$A$2:$F$2692,6,0)</f>
        <v>94000000</v>
      </c>
      <c r="Y2442" s="43">
        <f t="shared" si="4"/>
        <v>0.504263308958323</v>
      </c>
      <c r="Z2442" s="35">
        <f>VLOOKUP(A2442,BUSINESS!$A$2:$J$2692,5,0)</f>
        <v>0.525</v>
      </c>
      <c r="AA2442" s="5">
        <f>VLOOKUP(A2442,BUSINESS!$A$2:$J$2692,6,0)</f>
        <v>84</v>
      </c>
      <c r="AB2442" s="5">
        <f>VLOOKUP(A2442,BUSINESS!$A$2:$J$2692,7,0)</f>
        <v>0</v>
      </c>
      <c r="AC2442" s="5">
        <f>VLOOKUP(A2442,BUSINESS!$A$2:$J$2692,8,0)</f>
        <v>270</v>
      </c>
      <c r="AD2442" s="35">
        <f>VLOOKUP(A2442,BUSINESS!$A$2:$J$2692,9,0)</f>
        <v>0.026</v>
      </c>
      <c r="AE2442" s="35">
        <f>VLOOKUP(A2442,BUSINESS!$A$2:$J$2692,10,0)</f>
        <v>0.356</v>
      </c>
    </row>
    <row r="2443" customHeight="1" spans="1:31">
      <c r="A2443" s="22" t="str">
        <f t="shared" si="0"/>
        <v>Togo-Africa2010</v>
      </c>
      <c r="B2443" s="22" t="s">
        <v>257</v>
      </c>
      <c r="C2443" s="22" t="s">
        <v>69</v>
      </c>
      <c r="D2443" s="23">
        <v>2010</v>
      </c>
      <c r="E2443" s="25">
        <v>3172945506</v>
      </c>
      <c r="F2443" s="24">
        <f t="shared" si="1"/>
        <v>503.161823935056</v>
      </c>
      <c r="G2443" s="26">
        <v>0.075</v>
      </c>
      <c r="H2443" s="27">
        <v>37</v>
      </c>
      <c r="J2443" s="5">
        <f>VLOOKUP(A2443,ENERGY!$A$2:$F$2692,5,0)</f>
        <v>2372</v>
      </c>
      <c r="K2443" s="5">
        <f t="shared" si="2"/>
        <v>0.000376148863608612</v>
      </c>
      <c r="L2443" s="31">
        <f>VLOOKUP(A2443,ENERGY!$A$2:$F$2692,6,0)</f>
        <v>1338</v>
      </c>
      <c r="M2443" s="31">
        <f t="shared" si="3"/>
        <v>0.000212178406200811</v>
      </c>
      <c r="N2443" s="32">
        <f>VLOOKUP(A2443,'HUMAN RESOURCES'!$A$2:$M$2692,5,0)</f>
        <v>0.015</v>
      </c>
      <c r="O2443" s="32">
        <f>VLOOKUP(A2443,'HUMAN RESOURCES'!$A$2:$M$2692,6,0)</f>
        <v>0</v>
      </c>
      <c r="P2443" s="31">
        <f>VLOOKUP(A2443,'HUMAN RESOURCES'!$A$2:$M$2692,7,0)</f>
        <v>56</v>
      </c>
      <c r="Q2443" s="5">
        <f>VLOOKUP(A2443,'HUMAN RESOURCES'!$A$2:$M$2692,8,0)</f>
        <v>55</v>
      </c>
      <c r="R2443" s="5">
        <f>VLOOKUP(A2443,'HUMAN RESOURCES'!$A$2:$M$2692,9,0)</f>
        <v>0.421</v>
      </c>
      <c r="S2443" s="5">
        <f>VLOOKUP(A2443,'HUMAN RESOURCES'!$A$2:$M$2692,10,0)</f>
        <v>0.552</v>
      </c>
      <c r="T2443" s="5">
        <f>VLOOKUP(A2443,'HUMAN RESOURCES'!$A$2:$M$2692,11,0)</f>
        <v>0.027</v>
      </c>
      <c r="U2443" s="5">
        <f>VLOOKUP(A2443,'HUMAN RESOURCES'!$A$2:$M$2692,12,0)</f>
        <v>6306014</v>
      </c>
      <c r="V2443" s="35">
        <f>VLOOKUP(A2443,'HUMAN RESOURCES'!$A$2:$M$2692,13,0)</f>
        <v>0.375</v>
      </c>
      <c r="W2443" s="38">
        <f>VLOOKUP(A2443,TOURISM!$A$2:$F$2692,5,0)</f>
        <v>105000000</v>
      </c>
      <c r="X2443" s="39">
        <f>VLOOKUP(A2443,TOURISM!$A$2:$F$2692,6,0)</f>
        <v>89000000</v>
      </c>
      <c r="Y2443" s="43">
        <f t="shared" si="4"/>
        <v>0</v>
      </c>
      <c r="Z2443" s="35">
        <f>VLOOKUP(A2443,BUSINESS!$A$2:$J$2692,5,0)</f>
        <v>0.503</v>
      </c>
      <c r="AA2443" s="5">
        <f>VLOOKUP(A2443,BUSINESS!$A$2:$J$2692,6,0)</f>
        <v>84</v>
      </c>
      <c r="AB2443" s="5">
        <f>VLOOKUP(A2443,BUSINESS!$A$2:$J$2692,7,0)</f>
        <v>0</v>
      </c>
      <c r="AC2443" s="5">
        <f>VLOOKUP(A2443,BUSINESS!$A$2:$J$2692,8,0)</f>
        <v>270</v>
      </c>
      <c r="AD2443" s="35">
        <f>VLOOKUP(A2443,BUSINESS!$A$2:$J$2692,9,0)</f>
        <v>0.03</v>
      </c>
      <c r="AE2443" s="35">
        <f>VLOOKUP(A2443,BUSINESS!$A$2:$J$2692,10,0)</f>
        <v>0.413</v>
      </c>
    </row>
    <row r="2444" customHeight="1" spans="1:31">
      <c r="A2444" s="22" t="str">
        <f t="shared" si="0"/>
        <v>Togo-Africa2011</v>
      </c>
      <c r="B2444" s="22" t="s">
        <v>257</v>
      </c>
      <c r="C2444" s="22" t="s">
        <v>69</v>
      </c>
      <c r="D2444" s="23">
        <v>2011</v>
      </c>
      <c r="E2444" s="25">
        <v>3756023048</v>
      </c>
      <c r="F2444" s="24">
        <f t="shared" si="1"/>
        <v>580.322408836173</v>
      </c>
      <c r="G2444" s="26">
        <v>0.08</v>
      </c>
      <c r="H2444" s="27">
        <v>43</v>
      </c>
      <c r="J2444" s="5">
        <f>VLOOKUP(A2444,ENERGY!$A$2:$F$2692,5,0)</f>
        <v>2303</v>
      </c>
      <c r="K2444" s="5">
        <f t="shared" si="2"/>
        <v>0.000355823830277441</v>
      </c>
      <c r="L2444" s="31">
        <f>VLOOKUP(A2444,ENERGY!$A$2:$F$2692,6,0)</f>
        <v>1463</v>
      </c>
      <c r="M2444" s="31">
        <f t="shared" si="3"/>
        <v>0.000226040062395091</v>
      </c>
      <c r="N2444" s="32">
        <f>VLOOKUP(A2444,'HUMAN RESOURCES'!$A$2:$M$2692,5,0)</f>
        <v>0.015</v>
      </c>
      <c r="O2444" s="32">
        <f>VLOOKUP(A2444,'HUMAN RESOURCES'!$A$2:$M$2692,6,0)</f>
        <v>0.012</v>
      </c>
      <c r="P2444" s="31">
        <f>VLOOKUP(A2444,'HUMAN RESOURCES'!$A$2:$M$2692,7,0)</f>
        <v>57</v>
      </c>
      <c r="Q2444" s="5">
        <f>VLOOKUP(A2444,'HUMAN RESOURCES'!$A$2:$M$2692,8,0)</f>
        <v>55</v>
      </c>
      <c r="R2444" s="5">
        <f>VLOOKUP(A2444,'HUMAN RESOURCES'!$A$2:$M$2692,9,0)</f>
        <v>0.42</v>
      </c>
      <c r="S2444" s="5">
        <f>VLOOKUP(A2444,'HUMAN RESOURCES'!$A$2:$M$2692,10,0)</f>
        <v>0.553</v>
      </c>
      <c r="T2444" s="5">
        <f>VLOOKUP(A2444,'HUMAN RESOURCES'!$A$2:$M$2692,11,0)</f>
        <v>0.027</v>
      </c>
      <c r="U2444" s="5">
        <f>VLOOKUP(A2444,'HUMAN RESOURCES'!$A$2:$M$2692,12,0)</f>
        <v>6472304</v>
      </c>
      <c r="V2444" s="35">
        <f>VLOOKUP(A2444,'HUMAN RESOURCES'!$A$2:$M$2692,13,0)</f>
        <v>0.38</v>
      </c>
      <c r="W2444" s="36">
        <v>0</v>
      </c>
      <c r="X2444" s="37">
        <v>0</v>
      </c>
      <c r="Y2444" s="43">
        <f t="shared" si="4"/>
        <v>0</v>
      </c>
      <c r="Z2444" s="35">
        <f>VLOOKUP(A2444,BUSINESS!$A$2:$J$2692,5,0)</f>
        <v>0.489</v>
      </c>
      <c r="AA2444" s="5">
        <f>VLOOKUP(A2444,BUSINESS!$A$2:$J$2692,6,0)</f>
        <v>84</v>
      </c>
      <c r="AB2444" s="5">
        <f>VLOOKUP(A2444,BUSINESS!$A$2:$J$2692,7,0)</f>
        <v>0</v>
      </c>
      <c r="AC2444" s="5">
        <f>VLOOKUP(A2444,BUSINESS!$A$2:$J$2692,8,0)</f>
        <v>270</v>
      </c>
      <c r="AD2444" s="35">
        <f>VLOOKUP(A2444,BUSINESS!$A$2:$J$2692,9,0)</f>
        <v>0.035</v>
      </c>
      <c r="AE2444" s="35">
        <f>VLOOKUP(A2444,BUSINESS!$A$2:$J$2692,10,0)</f>
        <v>0.416</v>
      </c>
    </row>
    <row r="2445" customHeight="1" spans="1:31">
      <c r="A2445" s="22" t="str">
        <f t="shared" si="0"/>
        <v>Togo-Africa2012</v>
      </c>
      <c r="B2445" s="22" t="s">
        <v>257</v>
      </c>
      <c r="C2445" s="22" t="s">
        <v>69</v>
      </c>
      <c r="D2445" s="23">
        <v>2012</v>
      </c>
      <c r="E2445" s="25">
        <v>3915754216</v>
      </c>
      <c r="F2445" s="24">
        <f t="shared" si="1"/>
        <v>589.462089006534</v>
      </c>
      <c r="G2445" s="26">
        <v>0.086</v>
      </c>
      <c r="H2445" s="27">
        <v>41</v>
      </c>
      <c r="J2445" s="5">
        <f>VLOOKUP(A2445,ENERGY!$A$2:$F$2692,5,0)</f>
        <v>2111</v>
      </c>
      <c r="K2445" s="5">
        <f t="shared" si="2"/>
        <v>0.000317781556566622</v>
      </c>
      <c r="L2445" s="31">
        <f>VLOOKUP(A2445,ENERGY!$A$2:$F$2692,6,0)</f>
        <v>1357</v>
      </c>
      <c r="M2445" s="31">
        <f t="shared" si="3"/>
        <v>0.000204277390933637</v>
      </c>
      <c r="N2445" s="32">
        <f>VLOOKUP(A2445,'HUMAN RESOURCES'!$A$2:$M$2692,5,0)</f>
        <v>0.015</v>
      </c>
      <c r="O2445" s="32">
        <f>VLOOKUP(A2445,'HUMAN RESOURCES'!$A$2:$M$2692,6,0)</f>
        <v>0.012</v>
      </c>
      <c r="P2445" s="31">
        <f>VLOOKUP(A2445,'HUMAN RESOURCES'!$A$2:$M$2692,7,0)</f>
        <v>57</v>
      </c>
      <c r="Q2445" s="5">
        <f>VLOOKUP(A2445,'HUMAN RESOURCES'!$A$2:$M$2692,8,0)</f>
        <v>55</v>
      </c>
      <c r="R2445" s="5">
        <f>VLOOKUP(A2445,'HUMAN RESOURCES'!$A$2:$M$2692,9,0)</f>
        <v>0.419</v>
      </c>
      <c r="S2445" s="5">
        <f>VLOOKUP(A2445,'HUMAN RESOURCES'!$A$2:$M$2692,10,0)</f>
        <v>0.554</v>
      </c>
      <c r="T2445" s="5">
        <f>VLOOKUP(A2445,'HUMAN RESOURCES'!$A$2:$M$2692,11,0)</f>
        <v>0.027</v>
      </c>
      <c r="U2445" s="5">
        <f>VLOOKUP(A2445,'HUMAN RESOURCES'!$A$2:$M$2692,12,0)</f>
        <v>6642928</v>
      </c>
      <c r="V2445" s="35">
        <f>VLOOKUP(A2445,'HUMAN RESOURCES'!$A$2:$M$2692,13,0)</f>
        <v>0.385</v>
      </c>
      <c r="W2445" s="36">
        <v>0</v>
      </c>
      <c r="X2445" s="37">
        <v>0</v>
      </c>
      <c r="Y2445" s="43">
        <f t="shared" si="4"/>
        <v>3.71110120470934</v>
      </c>
      <c r="Z2445" s="35">
        <f>VLOOKUP(A2445,BUSINESS!$A$2:$J$2692,5,0)</f>
        <v>0.489</v>
      </c>
      <c r="AA2445" s="5">
        <f>VLOOKUP(A2445,BUSINESS!$A$2:$J$2692,6,0)</f>
        <v>38</v>
      </c>
      <c r="AB2445" s="5">
        <f>VLOOKUP(A2445,BUSINESS!$A$2:$J$2692,7,0)</f>
        <v>159</v>
      </c>
      <c r="AC2445" s="5">
        <f>VLOOKUP(A2445,BUSINESS!$A$2:$J$2692,8,0)</f>
        <v>270</v>
      </c>
      <c r="AD2445" s="35">
        <f>VLOOKUP(A2445,BUSINESS!$A$2:$J$2692,9,0)</f>
        <v>0.04</v>
      </c>
      <c r="AE2445" s="35">
        <f>VLOOKUP(A2445,BUSINESS!$A$2:$J$2692,10,0)</f>
        <v>0.499</v>
      </c>
    </row>
    <row r="2446" customHeight="1" spans="1:31">
      <c r="A2446" s="22" t="str">
        <f t="shared" si="0"/>
        <v>Tonga-Oceania2000</v>
      </c>
      <c r="B2446" s="22" t="s">
        <v>258</v>
      </c>
      <c r="C2446" s="22" t="s">
        <v>71</v>
      </c>
      <c r="D2446" s="23">
        <v>2000</v>
      </c>
      <c r="E2446" s="25">
        <v>188623258</v>
      </c>
      <c r="F2446" s="24">
        <f t="shared" si="1"/>
        <v>1925.47373471346</v>
      </c>
      <c r="G2446" s="26">
        <v>0.048</v>
      </c>
      <c r="H2446" s="27">
        <v>92</v>
      </c>
      <c r="I2446" s="26">
        <v>0.113</v>
      </c>
      <c r="J2446" s="5">
        <f>VLOOKUP(A2446,ENERGY!$A$2:$F$2692,5,0)</f>
        <v>0</v>
      </c>
      <c r="K2446" s="5">
        <f t="shared" si="2"/>
        <v>0</v>
      </c>
      <c r="L2446" s="31">
        <f>VLOOKUP(A2446,ENERGY!$A$2:$F$2692,6,0)</f>
        <v>0</v>
      </c>
      <c r="M2446" s="31">
        <f t="shared" si="3"/>
        <v>0</v>
      </c>
      <c r="N2446" s="32">
        <f>VLOOKUP(A2446,'HUMAN RESOURCES'!$A$2:$M$2692,5,0)</f>
        <v>0.015</v>
      </c>
      <c r="O2446" s="32">
        <f>VLOOKUP(A2446,'HUMAN RESOURCES'!$A$2:$M$2692,6,0)</f>
        <v>0.008</v>
      </c>
      <c r="P2446" s="31">
        <f>VLOOKUP(A2446,'HUMAN RESOURCES'!$A$2:$M$2692,7,0)</f>
        <v>73</v>
      </c>
      <c r="Q2446" s="5">
        <f>VLOOKUP(A2446,'HUMAN RESOURCES'!$A$2:$M$2692,8,0)</f>
        <v>69</v>
      </c>
      <c r="R2446" s="5">
        <f>VLOOKUP(A2446,'HUMAN RESOURCES'!$A$2:$M$2692,9,0)</f>
        <v>0.384</v>
      </c>
      <c r="S2446" s="5">
        <f>VLOOKUP(A2446,'HUMAN RESOURCES'!$A$2:$M$2692,10,0)</f>
        <v>0.559</v>
      </c>
      <c r="T2446" s="5">
        <f>VLOOKUP(A2446,'HUMAN RESOURCES'!$A$2:$M$2692,11,0)</f>
        <v>0.057</v>
      </c>
      <c r="U2446" s="5">
        <f>VLOOKUP(A2446,'HUMAN RESOURCES'!$A$2:$M$2692,12,0)</f>
        <v>97962</v>
      </c>
      <c r="V2446" s="35">
        <f>VLOOKUP(A2446,'HUMAN RESOURCES'!$A$2:$M$2692,13,0)</f>
        <v>0.23</v>
      </c>
      <c r="W2446" s="38">
        <f>VLOOKUP(A2446,TOURISM!$A$2:$F$2692,5,0)</f>
        <v>7000000</v>
      </c>
      <c r="X2446" s="37">
        <v>0</v>
      </c>
      <c r="Y2446" s="43">
        <f t="shared" si="4"/>
        <v>2.15513525628868</v>
      </c>
      <c r="Z2446" s="35">
        <f>VLOOKUP(A2446,BUSINESS!$A$2:$J$2692,5,0)</f>
        <v>0</v>
      </c>
      <c r="AA2446" s="5">
        <f>VLOOKUP(A2446,BUSINESS!$A$2:$J$2692,6,0)</f>
        <v>0</v>
      </c>
      <c r="AB2446" s="5">
        <f>VLOOKUP(A2446,BUSINESS!$A$2:$J$2692,7,0)</f>
        <v>0</v>
      </c>
      <c r="AC2446" s="5">
        <f>VLOOKUP(A2446,BUSINESS!$A$2:$J$2692,8,0)</f>
        <v>0</v>
      </c>
      <c r="AD2446" s="35">
        <f>VLOOKUP(A2446,BUSINESS!$A$2:$J$2692,9,0)</f>
        <v>0.024</v>
      </c>
      <c r="AE2446" s="35">
        <f>VLOOKUP(A2446,BUSINESS!$A$2:$J$2692,10,0)</f>
        <v>0.002</v>
      </c>
    </row>
    <row r="2447" customHeight="1" spans="1:31">
      <c r="A2447" s="22" t="str">
        <f t="shared" si="0"/>
        <v>Tonga-Oceania2001</v>
      </c>
      <c r="B2447" s="22" t="s">
        <v>258</v>
      </c>
      <c r="C2447" s="22" t="s">
        <v>71</v>
      </c>
      <c r="D2447" s="23">
        <v>2001</v>
      </c>
      <c r="E2447" s="25">
        <v>167042880</v>
      </c>
      <c r="F2447" s="24">
        <f t="shared" si="1"/>
        <v>1695.79793713961</v>
      </c>
      <c r="G2447" s="26">
        <v>0.057</v>
      </c>
      <c r="H2447" s="27">
        <v>96</v>
      </c>
      <c r="I2447" s="26">
        <v>0.113</v>
      </c>
      <c r="J2447" s="5">
        <f>VLOOKUP(A2447,ENERGY!$A$2:$F$2692,5,0)</f>
        <v>0</v>
      </c>
      <c r="K2447" s="5">
        <f t="shared" si="2"/>
        <v>0</v>
      </c>
      <c r="L2447" s="31">
        <f>VLOOKUP(A2447,ENERGY!$A$2:$F$2692,6,0)</f>
        <v>0</v>
      </c>
      <c r="M2447" s="31">
        <f t="shared" si="3"/>
        <v>0</v>
      </c>
      <c r="N2447" s="32">
        <f>VLOOKUP(A2447,'HUMAN RESOURCES'!$A$2:$M$2692,5,0)</f>
        <v>0.016</v>
      </c>
      <c r="O2447" s="32">
        <f>VLOOKUP(A2447,'HUMAN RESOURCES'!$A$2:$M$2692,6,0)</f>
        <v>0.017</v>
      </c>
      <c r="P2447" s="31">
        <f>VLOOKUP(A2447,'HUMAN RESOURCES'!$A$2:$M$2692,7,0)</f>
        <v>73</v>
      </c>
      <c r="Q2447" s="5">
        <f>VLOOKUP(A2447,'HUMAN RESOURCES'!$A$2:$M$2692,8,0)</f>
        <v>69</v>
      </c>
      <c r="R2447" s="5">
        <f>VLOOKUP(A2447,'HUMAN RESOURCES'!$A$2:$M$2692,9,0)</f>
        <v>0.382</v>
      </c>
      <c r="S2447" s="5">
        <f>VLOOKUP(A2447,'HUMAN RESOURCES'!$A$2:$M$2692,10,0)</f>
        <v>0.56</v>
      </c>
      <c r="T2447" s="5">
        <f>VLOOKUP(A2447,'HUMAN RESOURCES'!$A$2:$M$2692,11,0)</f>
        <v>0.058</v>
      </c>
      <c r="U2447" s="5">
        <f>VLOOKUP(A2447,'HUMAN RESOURCES'!$A$2:$M$2692,12,0)</f>
        <v>98504</v>
      </c>
      <c r="V2447" s="35">
        <f>VLOOKUP(A2447,'HUMAN RESOURCES'!$A$2:$M$2692,13,0)</f>
        <v>0.23</v>
      </c>
      <c r="W2447" s="38">
        <f>VLOOKUP(A2447,TOURISM!$A$2:$F$2692,5,0)</f>
        <v>6800000</v>
      </c>
      <c r="X2447" s="39">
        <f>VLOOKUP(A2447,TOURISM!$A$2:$F$2692,6,0)</f>
        <v>3200000</v>
      </c>
      <c r="Y2447" s="43">
        <f t="shared" si="4"/>
        <v>1.48513260971842</v>
      </c>
      <c r="Z2447" s="35">
        <f>VLOOKUP(A2447,BUSINESS!$A$2:$J$2692,5,0)</f>
        <v>0</v>
      </c>
      <c r="AA2447" s="5">
        <f>VLOOKUP(A2447,BUSINESS!$A$2:$J$2692,6,0)</f>
        <v>0</v>
      </c>
      <c r="AB2447" s="5">
        <f>VLOOKUP(A2447,BUSINESS!$A$2:$J$2692,7,0)</f>
        <v>0</v>
      </c>
      <c r="AC2447" s="5">
        <f>VLOOKUP(A2447,BUSINESS!$A$2:$J$2692,8,0)</f>
        <v>0</v>
      </c>
      <c r="AD2447" s="35">
        <f>VLOOKUP(A2447,BUSINESS!$A$2:$J$2692,9,0)</f>
        <v>0.028</v>
      </c>
      <c r="AE2447" s="35">
        <f>VLOOKUP(A2447,BUSINESS!$A$2:$J$2692,10,0)</f>
        <v>0.002</v>
      </c>
    </row>
    <row r="2448" customHeight="1" spans="1:31">
      <c r="A2448" s="22" t="str">
        <f t="shared" si="0"/>
        <v>Tonga-Oceania2002</v>
      </c>
      <c r="B2448" s="22" t="s">
        <v>258</v>
      </c>
      <c r="C2448" s="22" t="s">
        <v>71</v>
      </c>
      <c r="D2448" s="23">
        <v>2002</v>
      </c>
      <c r="E2448" s="25">
        <v>181801947</v>
      </c>
      <c r="F2448" s="24">
        <f t="shared" si="1"/>
        <v>1834.84499863751</v>
      </c>
      <c r="G2448" s="26">
        <v>0.05</v>
      </c>
      <c r="H2448" s="27">
        <v>92</v>
      </c>
      <c r="I2448" s="26">
        <v>0.114</v>
      </c>
      <c r="J2448" s="5">
        <f>VLOOKUP(A2448,ENERGY!$A$2:$F$2692,5,0)</f>
        <v>0</v>
      </c>
      <c r="K2448" s="5">
        <f t="shared" si="2"/>
        <v>0</v>
      </c>
      <c r="L2448" s="31">
        <f>VLOOKUP(A2448,ENERGY!$A$2:$F$2692,6,0)</f>
        <v>158</v>
      </c>
      <c r="M2448" s="31">
        <f t="shared" si="3"/>
        <v>0.00159462269006792</v>
      </c>
      <c r="N2448" s="32">
        <f>VLOOKUP(A2448,'HUMAN RESOURCES'!$A$2:$M$2692,5,0)</f>
        <v>0.017</v>
      </c>
      <c r="O2448" s="32">
        <f>VLOOKUP(A2448,'HUMAN RESOURCES'!$A$2:$M$2692,6,0)</f>
        <v>0.018</v>
      </c>
      <c r="P2448" s="31">
        <f>VLOOKUP(A2448,'HUMAN RESOURCES'!$A$2:$M$2692,7,0)</f>
        <v>73</v>
      </c>
      <c r="Q2448" s="5">
        <f>VLOOKUP(A2448,'HUMAN RESOURCES'!$A$2:$M$2692,8,0)</f>
        <v>69</v>
      </c>
      <c r="R2448" s="5">
        <f>VLOOKUP(A2448,'HUMAN RESOURCES'!$A$2:$M$2692,9,0)</f>
        <v>0.382</v>
      </c>
      <c r="S2448" s="5">
        <f>VLOOKUP(A2448,'HUMAN RESOURCES'!$A$2:$M$2692,10,0)</f>
        <v>0.559</v>
      </c>
      <c r="T2448" s="5">
        <f>VLOOKUP(A2448,'HUMAN RESOURCES'!$A$2:$M$2692,11,0)</f>
        <v>0.059</v>
      </c>
      <c r="U2448" s="5">
        <f>VLOOKUP(A2448,'HUMAN RESOURCES'!$A$2:$M$2692,12,0)</f>
        <v>99083</v>
      </c>
      <c r="V2448" s="35">
        <f>VLOOKUP(A2448,'HUMAN RESOURCES'!$A$2:$M$2692,13,0)</f>
        <v>0.231</v>
      </c>
      <c r="W2448" s="38">
        <f>VLOOKUP(A2448,TOURISM!$A$2:$F$2692,5,0)</f>
        <v>5900000</v>
      </c>
      <c r="X2448" s="39">
        <f>VLOOKUP(A2448,TOURISM!$A$2:$F$2692,6,0)</f>
        <v>3200000</v>
      </c>
      <c r="Y2448" s="43">
        <f t="shared" si="4"/>
        <v>-1.39357048481529</v>
      </c>
      <c r="Z2448" s="35">
        <f>VLOOKUP(A2448,BUSINESS!$A$2:$J$2692,5,0)</f>
        <v>0</v>
      </c>
      <c r="AA2448" s="5">
        <f>VLOOKUP(A2448,BUSINESS!$A$2:$J$2692,6,0)</f>
        <v>0</v>
      </c>
      <c r="AB2448" s="5">
        <f>VLOOKUP(A2448,BUSINESS!$A$2:$J$2692,7,0)</f>
        <v>0</v>
      </c>
      <c r="AC2448" s="5">
        <f>VLOOKUP(A2448,BUSINESS!$A$2:$J$2692,8,0)</f>
        <v>0</v>
      </c>
      <c r="AD2448" s="35">
        <f>VLOOKUP(A2448,BUSINESS!$A$2:$J$2692,9,0)</f>
        <v>0.029</v>
      </c>
      <c r="AE2448" s="35">
        <f>VLOOKUP(A2448,BUSINESS!$A$2:$J$2692,10,0)</f>
        <v>0.034</v>
      </c>
    </row>
    <row r="2449" customHeight="1" spans="1:31">
      <c r="A2449" s="22" t="str">
        <f t="shared" si="0"/>
        <v>Tonga-Oceania2003</v>
      </c>
      <c r="B2449" s="22" t="s">
        <v>258</v>
      </c>
      <c r="C2449" s="22" t="s">
        <v>71</v>
      </c>
      <c r="D2449" s="23">
        <v>2003</v>
      </c>
      <c r="E2449" s="25">
        <v>208098552</v>
      </c>
      <c r="F2449" s="24">
        <f t="shared" si="1"/>
        <v>2087.43569630157</v>
      </c>
      <c r="G2449" s="26">
        <v>0.051</v>
      </c>
      <c r="H2449" s="27">
        <v>106</v>
      </c>
      <c r="I2449" s="26">
        <v>0.113</v>
      </c>
      <c r="J2449" s="5">
        <f>VLOOKUP(A2449,ENERGY!$A$2:$F$2692,5,0)</f>
        <v>0</v>
      </c>
      <c r="K2449" s="5">
        <f t="shared" si="2"/>
        <v>0</v>
      </c>
      <c r="L2449" s="31">
        <f>VLOOKUP(A2449,ENERGY!$A$2:$F$2692,6,0)</f>
        <v>172</v>
      </c>
      <c r="M2449" s="31">
        <f t="shared" si="3"/>
        <v>0.00172533127363553</v>
      </c>
      <c r="N2449" s="32">
        <f>VLOOKUP(A2449,'HUMAN RESOURCES'!$A$2:$M$2692,5,0)</f>
        <v>0.017</v>
      </c>
      <c r="O2449" s="32">
        <f>VLOOKUP(A2449,'HUMAN RESOURCES'!$A$2:$M$2692,6,0)</f>
        <v>0.014</v>
      </c>
      <c r="P2449" s="31">
        <f>VLOOKUP(A2449,'HUMAN RESOURCES'!$A$2:$M$2692,7,0)</f>
        <v>74</v>
      </c>
      <c r="Q2449" s="5">
        <f>VLOOKUP(A2449,'HUMAN RESOURCES'!$A$2:$M$2692,8,0)</f>
        <v>69</v>
      </c>
      <c r="R2449" s="5">
        <f>VLOOKUP(A2449,'HUMAN RESOURCES'!$A$2:$M$2692,9,0)</f>
        <v>0.382</v>
      </c>
      <c r="S2449" s="5">
        <f>VLOOKUP(A2449,'HUMAN RESOURCES'!$A$2:$M$2692,10,0)</f>
        <v>0.559</v>
      </c>
      <c r="T2449" s="5">
        <f>VLOOKUP(A2449,'HUMAN RESOURCES'!$A$2:$M$2692,11,0)</f>
        <v>0.06</v>
      </c>
      <c r="U2449" s="5">
        <f>VLOOKUP(A2449,'HUMAN RESOURCES'!$A$2:$M$2692,12,0)</f>
        <v>99691</v>
      </c>
      <c r="V2449" s="35">
        <f>VLOOKUP(A2449,'HUMAN RESOURCES'!$A$2:$M$2692,13,0)</f>
        <v>0.231</v>
      </c>
      <c r="W2449" s="38">
        <f>VLOOKUP(A2449,TOURISM!$A$2:$F$2692,5,0)</f>
        <v>10300000</v>
      </c>
      <c r="X2449" s="39">
        <f>VLOOKUP(A2449,TOURISM!$A$2:$F$2692,6,0)</f>
        <v>13200000</v>
      </c>
      <c r="Y2449" s="43">
        <f t="shared" si="4"/>
        <v>-1.28740438722747</v>
      </c>
      <c r="Z2449" s="35">
        <f>VLOOKUP(A2449,BUSINESS!$A$2:$J$2692,5,0)</f>
        <v>0</v>
      </c>
      <c r="AA2449" s="5">
        <f>VLOOKUP(A2449,BUSINESS!$A$2:$J$2692,6,0)</f>
        <v>32</v>
      </c>
      <c r="AB2449" s="5">
        <f>VLOOKUP(A2449,BUSINESS!$A$2:$J$2692,7,0)</f>
        <v>0</v>
      </c>
      <c r="AC2449" s="5">
        <f>VLOOKUP(A2449,BUSINESS!$A$2:$J$2692,8,0)</f>
        <v>0</v>
      </c>
      <c r="AD2449" s="35">
        <f>VLOOKUP(A2449,BUSINESS!$A$2:$J$2692,9,0)</f>
        <v>0.03</v>
      </c>
      <c r="AE2449" s="35">
        <f>VLOOKUP(A2449,BUSINESS!$A$2:$J$2692,10,0)</f>
        <v>0.112</v>
      </c>
    </row>
    <row r="2450" customHeight="1" spans="1:31">
      <c r="A2450" s="22" t="str">
        <f t="shared" si="0"/>
        <v>Tonga-Oceania2004</v>
      </c>
      <c r="B2450" s="22" t="s">
        <v>258</v>
      </c>
      <c r="C2450" s="22" t="s">
        <v>71</v>
      </c>
      <c r="D2450" s="23">
        <v>2004</v>
      </c>
      <c r="E2450" s="25">
        <v>240794581</v>
      </c>
      <c r="F2450" s="24">
        <f t="shared" si="1"/>
        <v>2400.28888844586</v>
      </c>
      <c r="G2450" s="26">
        <v>0.048</v>
      </c>
      <c r="H2450" s="27">
        <v>115</v>
      </c>
      <c r="I2450" s="26">
        <v>0.116</v>
      </c>
      <c r="J2450" s="5">
        <f>VLOOKUP(A2450,ENERGY!$A$2:$F$2692,5,0)</f>
        <v>0</v>
      </c>
      <c r="K2450" s="5">
        <f t="shared" si="2"/>
        <v>0</v>
      </c>
      <c r="L2450" s="31">
        <f>VLOOKUP(A2450,ENERGY!$A$2:$F$2692,6,0)</f>
        <v>161</v>
      </c>
      <c r="M2450" s="31">
        <f t="shared" si="3"/>
        <v>0.00160488043142376</v>
      </c>
      <c r="N2450" s="32">
        <f>VLOOKUP(A2450,'HUMAN RESOURCES'!$A$2:$M$2692,5,0)</f>
        <v>0.017</v>
      </c>
      <c r="O2450" s="32">
        <f>VLOOKUP(A2450,'HUMAN RESOURCES'!$A$2:$M$2692,6,0)</f>
        <v>0.014</v>
      </c>
      <c r="P2450" s="31">
        <f>VLOOKUP(A2450,'HUMAN RESOURCES'!$A$2:$M$2692,7,0)</f>
        <v>74</v>
      </c>
      <c r="Q2450" s="5">
        <f>VLOOKUP(A2450,'HUMAN RESOURCES'!$A$2:$M$2692,8,0)</f>
        <v>69</v>
      </c>
      <c r="R2450" s="5">
        <f>VLOOKUP(A2450,'HUMAN RESOURCES'!$A$2:$M$2692,9,0)</f>
        <v>0.381</v>
      </c>
      <c r="S2450" s="5">
        <f>VLOOKUP(A2450,'HUMAN RESOURCES'!$A$2:$M$2692,10,0)</f>
        <v>0.558</v>
      </c>
      <c r="T2450" s="5">
        <f>VLOOKUP(A2450,'HUMAN RESOURCES'!$A$2:$M$2692,11,0)</f>
        <v>0.06</v>
      </c>
      <c r="U2450" s="5">
        <f>VLOOKUP(A2450,'HUMAN RESOURCES'!$A$2:$M$2692,12,0)</f>
        <v>100319</v>
      </c>
      <c r="V2450" s="35">
        <f>VLOOKUP(A2450,'HUMAN RESOURCES'!$A$2:$M$2692,13,0)</f>
        <v>0.231</v>
      </c>
      <c r="W2450" s="38">
        <f>VLOOKUP(A2450,TOURISM!$A$2:$F$2692,5,0)</f>
        <v>13100000</v>
      </c>
      <c r="X2450" s="39">
        <f>VLOOKUP(A2450,TOURISM!$A$2:$F$2692,6,0)</f>
        <v>16200000</v>
      </c>
      <c r="Y2450" s="43">
        <f t="shared" si="4"/>
        <v>-0.377625031138016</v>
      </c>
      <c r="Z2450" s="35">
        <f>VLOOKUP(A2450,BUSINESS!$A$2:$J$2692,5,0)</f>
        <v>0</v>
      </c>
      <c r="AA2450" s="5">
        <f>VLOOKUP(A2450,BUSINESS!$A$2:$J$2692,6,0)</f>
        <v>32</v>
      </c>
      <c r="AB2450" s="5">
        <f>VLOOKUP(A2450,BUSINESS!$A$2:$J$2692,7,0)</f>
        <v>0</v>
      </c>
      <c r="AC2450" s="5">
        <f>VLOOKUP(A2450,BUSINESS!$A$2:$J$2692,8,0)</f>
        <v>0</v>
      </c>
      <c r="AD2450" s="35">
        <f>VLOOKUP(A2450,BUSINESS!$A$2:$J$2692,9,0)</f>
        <v>0.04</v>
      </c>
      <c r="AE2450" s="35">
        <f>VLOOKUP(A2450,BUSINESS!$A$2:$J$2692,10,0)</f>
        <v>0.163</v>
      </c>
    </row>
    <row r="2451" customHeight="1" spans="1:31">
      <c r="A2451" s="22" t="str">
        <f t="shared" si="0"/>
        <v>Tonga-Oceania2005</v>
      </c>
      <c r="B2451" s="22" t="s">
        <v>258</v>
      </c>
      <c r="C2451" s="22" t="s">
        <v>71</v>
      </c>
      <c r="D2451" s="23">
        <v>2005</v>
      </c>
      <c r="E2451" s="25">
        <v>264812954</v>
      </c>
      <c r="F2451" s="24">
        <f t="shared" si="1"/>
        <v>2622.9492274168</v>
      </c>
      <c r="G2451" s="26">
        <v>0.064</v>
      </c>
      <c r="H2451" s="27">
        <v>167</v>
      </c>
      <c r="I2451" s="26">
        <v>0.114</v>
      </c>
      <c r="J2451" s="5">
        <f>VLOOKUP(A2451,ENERGY!$A$2:$F$2692,5,0)</f>
        <v>57</v>
      </c>
      <c r="K2451" s="5">
        <f t="shared" si="2"/>
        <v>0.000564580031695721</v>
      </c>
      <c r="L2451" s="31">
        <f>VLOOKUP(A2451,ENERGY!$A$2:$F$2692,6,0)</f>
        <v>176</v>
      </c>
      <c r="M2451" s="31">
        <f t="shared" si="3"/>
        <v>0.001743264659271</v>
      </c>
      <c r="N2451" s="32">
        <f>VLOOKUP(A2451,'HUMAN RESOURCES'!$A$2:$M$2692,5,0)</f>
        <v>0.017</v>
      </c>
      <c r="O2451" s="32">
        <f>VLOOKUP(A2451,'HUMAN RESOURCES'!$A$2:$M$2692,6,0)</f>
        <v>0</v>
      </c>
      <c r="P2451" s="31">
        <f>VLOOKUP(A2451,'HUMAN RESOURCES'!$A$2:$M$2692,7,0)</f>
        <v>74</v>
      </c>
      <c r="Q2451" s="5">
        <f>VLOOKUP(A2451,'HUMAN RESOURCES'!$A$2:$M$2692,8,0)</f>
        <v>69</v>
      </c>
      <c r="R2451" s="5">
        <f>VLOOKUP(A2451,'HUMAN RESOURCES'!$A$2:$M$2692,9,0)</f>
        <v>0.381</v>
      </c>
      <c r="S2451" s="5">
        <f>VLOOKUP(A2451,'HUMAN RESOURCES'!$A$2:$M$2692,10,0)</f>
        <v>0.559</v>
      </c>
      <c r="T2451" s="5">
        <f>VLOOKUP(A2451,'HUMAN RESOURCES'!$A$2:$M$2692,11,0)</f>
        <v>0.06</v>
      </c>
      <c r="U2451" s="5">
        <f>VLOOKUP(A2451,'HUMAN RESOURCES'!$A$2:$M$2692,12,0)</f>
        <v>100960</v>
      </c>
      <c r="V2451" s="35">
        <f>VLOOKUP(A2451,'HUMAN RESOURCES'!$A$2:$M$2692,13,0)</f>
        <v>0.232</v>
      </c>
      <c r="W2451" s="38">
        <f>VLOOKUP(A2451,TOURISM!$A$2:$F$2692,5,0)</f>
        <v>15000000</v>
      </c>
      <c r="X2451" s="39">
        <f>VLOOKUP(A2451,TOURISM!$A$2:$F$2692,6,0)</f>
        <v>16000000</v>
      </c>
      <c r="Y2451" s="43">
        <f t="shared" si="4"/>
        <v>-0.236487781576669</v>
      </c>
      <c r="Z2451" s="35">
        <f>VLOOKUP(A2451,BUSINESS!$A$2:$J$2692,5,0)</f>
        <v>0.275</v>
      </c>
      <c r="AA2451" s="5">
        <f>VLOOKUP(A2451,BUSINESS!$A$2:$J$2692,6,0)</f>
        <v>32</v>
      </c>
      <c r="AB2451" s="5">
        <f>VLOOKUP(A2451,BUSINESS!$A$2:$J$2692,7,0)</f>
        <v>0</v>
      </c>
      <c r="AC2451" s="5">
        <f>VLOOKUP(A2451,BUSINESS!$A$2:$J$2692,8,0)</f>
        <v>164</v>
      </c>
      <c r="AD2451" s="35">
        <f>VLOOKUP(A2451,BUSINESS!$A$2:$J$2692,9,0)</f>
        <v>0.049</v>
      </c>
      <c r="AE2451" s="35">
        <f>VLOOKUP(A2451,BUSINESS!$A$2:$J$2692,10,0)</f>
        <v>0.296</v>
      </c>
    </row>
    <row r="2452" customHeight="1" spans="1:31">
      <c r="A2452" s="22" t="str">
        <f t="shared" si="0"/>
        <v>Tonga-Oceania2006</v>
      </c>
      <c r="B2452" s="22" t="s">
        <v>258</v>
      </c>
      <c r="C2452" s="22" t="s">
        <v>71</v>
      </c>
      <c r="D2452" s="23">
        <v>2006</v>
      </c>
      <c r="E2452" s="25">
        <v>295998379</v>
      </c>
      <c r="F2452" s="24">
        <f t="shared" si="1"/>
        <v>2912.88248029365</v>
      </c>
      <c r="G2452" s="26">
        <v>0.055</v>
      </c>
      <c r="H2452" s="27">
        <v>159</v>
      </c>
      <c r="I2452" s="26">
        <v>0.12</v>
      </c>
      <c r="J2452" s="5">
        <f>VLOOKUP(A2452,ENERGY!$A$2:$F$2692,5,0)</f>
        <v>0</v>
      </c>
      <c r="K2452" s="5">
        <f t="shared" si="2"/>
        <v>0</v>
      </c>
      <c r="L2452" s="31">
        <f>VLOOKUP(A2452,ENERGY!$A$2:$F$2692,6,0)</f>
        <v>143</v>
      </c>
      <c r="M2452" s="31">
        <f t="shared" si="3"/>
        <v>0.00140724485076316</v>
      </c>
      <c r="N2452" s="32">
        <f>VLOOKUP(A2452,'HUMAN RESOURCES'!$A$2:$M$2692,5,0)</f>
        <v>0.017</v>
      </c>
      <c r="O2452" s="32">
        <f>VLOOKUP(A2452,'HUMAN RESOURCES'!$A$2:$M$2692,6,0)</f>
        <v>0.009</v>
      </c>
      <c r="P2452" s="31">
        <f>VLOOKUP(A2452,'HUMAN RESOURCES'!$A$2:$M$2692,7,0)</f>
        <v>74</v>
      </c>
      <c r="Q2452" s="5">
        <f>VLOOKUP(A2452,'HUMAN RESOURCES'!$A$2:$M$2692,8,0)</f>
        <v>69</v>
      </c>
      <c r="R2452" s="5">
        <f>VLOOKUP(A2452,'HUMAN RESOURCES'!$A$2:$M$2692,9,0)</f>
        <v>0.38</v>
      </c>
      <c r="S2452" s="5">
        <f>VLOOKUP(A2452,'HUMAN RESOURCES'!$A$2:$M$2692,10,0)</f>
        <v>0.56</v>
      </c>
      <c r="T2452" s="5">
        <f>VLOOKUP(A2452,'HUMAN RESOURCES'!$A$2:$M$2692,11,0)</f>
        <v>0.06</v>
      </c>
      <c r="U2452" s="5">
        <f>VLOOKUP(A2452,'HUMAN RESOURCES'!$A$2:$M$2692,12,0)</f>
        <v>101617</v>
      </c>
      <c r="V2452" s="35">
        <f>VLOOKUP(A2452,'HUMAN RESOURCES'!$A$2:$M$2692,13,0)</f>
        <v>0.232</v>
      </c>
      <c r="W2452" s="38">
        <f>VLOOKUP(A2452,TOURISM!$A$2:$F$2692,5,0)</f>
        <v>15700000</v>
      </c>
      <c r="X2452" s="39">
        <f>VLOOKUP(A2452,TOURISM!$A$2:$F$2692,6,0)</f>
        <v>16400000</v>
      </c>
      <c r="Y2452" s="43">
        <f t="shared" si="4"/>
        <v>-1.32862103781001</v>
      </c>
      <c r="Z2452" s="35">
        <f>VLOOKUP(A2452,BUSINESS!$A$2:$J$2692,5,0)</f>
        <v>0.275</v>
      </c>
      <c r="AA2452" s="5">
        <f>VLOOKUP(A2452,BUSINESS!$A$2:$J$2692,6,0)</f>
        <v>32</v>
      </c>
      <c r="AB2452" s="5">
        <f>VLOOKUP(A2452,BUSINESS!$A$2:$J$2692,7,0)</f>
        <v>0</v>
      </c>
      <c r="AC2452" s="5">
        <f>VLOOKUP(A2452,BUSINESS!$A$2:$J$2692,8,0)</f>
        <v>164</v>
      </c>
      <c r="AD2452" s="35">
        <f>VLOOKUP(A2452,BUSINESS!$A$2:$J$2692,9,0)</f>
        <v>0.059</v>
      </c>
      <c r="AE2452" s="35">
        <f>VLOOKUP(A2452,BUSINESS!$A$2:$J$2692,10,0)</f>
        <v>0.296</v>
      </c>
    </row>
    <row r="2453" customHeight="1" spans="1:31">
      <c r="A2453" s="22" t="str">
        <f t="shared" si="0"/>
        <v>Tonga-Oceania2007</v>
      </c>
      <c r="B2453" s="22" t="s">
        <v>258</v>
      </c>
      <c r="C2453" s="22" t="s">
        <v>71</v>
      </c>
      <c r="D2453" s="23">
        <v>2007</v>
      </c>
      <c r="E2453" s="25">
        <v>301064027</v>
      </c>
      <c r="F2453" s="24">
        <f t="shared" si="1"/>
        <v>2943.26884611249</v>
      </c>
      <c r="G2453" s="26">
        <v>0.069</v>
      </c>
      <c r="H2453" s="27">
        <v>205</v>
      </c>
      <c r="I2453" s="26">
        <v>0.122</v>
      </c>
      <c r="J2453" s="5">
        <f>VLOOKUP(A2453,ENERGY!$A$2:$F$2692,5,0)</f>
        <v>57</v>
      </c>
      <c r="K2453" s="5">
        <f t="shared" si="2"/>
        <v>0.000557244669514806</v>
      </c>
      <c r="L2453" s="31">
        <f>VLOOKUP(A2453,ENERGY!$A$2:$F$2692,6,0)</f>
        <v>172</v>
      </c>
      <c r="M2453" s="31">
        <f t="shared" si="3"/>
        <v>0.00168151023081661</v>
      </c>
      <c r="N2453" s="32">
        <f>VLOOKUP(A2453,'HUMAN RESOURCES'!$A$2:$M$2692,5,0)</f>
        <v>0.018</v>
      </c>
      <c r="O2453" s="32">
        <f>VLOOKUP(A2453,'HUMAN RESOURCES'!$A$2:$M$2692,6,0)</f>
        <v>0.019</v>
      </c>
      <c r="P2453" s="31">
        <f>VLOOKUP(A2453,'HUMAN RESOURCES'!$A$2:$M$2692,7,0)</f>
        <v>75</v>
      </c>
      <c r="Q2453" s="5">
        <f>VLOOKUP(A2453,'HUMAN RESOURCES'!$A$2:$M$2692,8,0)</f>
        <v>69</v>
      </c>
      <c r="R2453" s="5">
        <f>VLOOKUP(A2453,'HUMAN RESOURCES'!$A$2:$M$2692,9,0)</f>
        <v>0.379</v>
      </c>
      <c r="S2453" s="5">
        <f>VLOOKUP(A2453,'HUMAN RESOURCES'!$A$2:$M$2692,10,0)</f>
        <v>0.561</v>
      </c>
      <c r="T2453" s="5">
        <f>VLOOKUP(A2453,'HUMAN RESOURCES'!$A$2:$M$2692,11,0)</f>
        <v>0.06</v>
      </c>
      <c r="U2453" s="5">
        <f>VLOOKUP(A2453,'HUMAN RESOURCES'!$A$2:$M$2692,12,0)</f>
        <v>102289</v>
      </c>
      <c r="V2453" s="35">
        <f>VLOOKUP(A2453,'HUMAN RESOURCES'!$A$2:$M$2692,13,0)</f>
        <v>0.232</v>
      </c>
      <c r="W2453" s="38">
        <f>VLOOKUP(A2453,TOURISM!$A$2:$F$2692,5,0)</f>
        <v>15200000</v>
      </c>
      <c r="X2453" s="39">
        <f>VLOOKUP(A2453,TOURISM!$A$2:$F$2692,6,0)</f>
        <v>19200000</v>
      </c>
      <c r="Y2453" s="43">
        <f t="shared" si="4"/>
        <v>-1.61452995774175</v>
      </c>
      <c r="Z2453" s="35">
        <f>VLOOKUP(A2453,BUSINESS!$A$2:$J$2692,5,0)</f>
        <v>0.275</v>
      </c>
      <c r="AA2453" s="5">
        <f>VLOOKUP(A2453,BUSINESS!$A$2:$J$2692,6,0)</f>
        <v>32</v>
      </c>
      <c r="AB2453" s="5">
        <f>VLOOKUP(A2453,BUSINESS!$A$2:$J$2692,7,0)</f>
        <v>0</v>
      </c>
      <c r="AC2453" s="5">
        <f>VLOOKUP(A2453,BUSINESS!$A$2:$J$2692,8,0)</f>
        <v>164</v>
      </c>
      <c r="AD2453" s="35">
        <f>VLOOKUP(A2453,BUSINESS!$A$2:$J$2692,9,0)</f>
        <v>0.072</v>
      </c>
      <c r="AE2453" s="35">
        <f>VLOOKUP(A2453,BUSINESS!$A$2:$J$2692,10,0)</f>
        <v>0.455</v>
      </c>
    </row>
    <row r="2454" customHeight="1" spans="1:31">
      <c r="A2454" s="22" t="str">
        <f t="shared" si="0"/>
        <v>Tonga-Oceania2008</v>
      </c>
      <c r="B2454" s="22" t="s">
        <v>258</v>
      </c>
      <c r="C2454" s="22" t="s">
        <v>71</v>
      </c>
      <c r="D2454" s="23">
        <v>2008</v>
      </c>
      <c r="E2454" s="25">
        <v>346850176</v>
      </c>
      <c r="F2454" s="24">
        <f t="shared" si="1"/>
        <v>3369.21110862871</v>
      </c>
      <c r="G2454" s="26">
        <v>0.063</v>
      </c>
      <c r="H2454" s="27">
        <v>207</v>
      </c>
      <c r="I2454" s="26">
        <v>0.125</v>
      </c>
      <c r="J2454" s="5">
        <f>VLOOKUP(A2454,ENERGY!$A$2:$F$2692,5,0)</f>
        <v>58</v>
      </c>
      <c r="K2454" s="5">
        <f t="shared" si="2"/>
        <v>0.000563396699272441</v>
      </c>
      <c r="L2454" s="31">
        <f>VLOOKUP(A2454,ENERGY!$A$2:$F$2692,6,0)</f>
        <v>154</v>
      </c>
      <c r="M2454" s="31">
        <f t="shared" si="3"/>
        <v>0.00149591537393027</v>
      </c>
      <c r="N2454" s="32">
        <f>VLOOKUP(A2454,'HUMAN RESOURCES'!$A$2:$M$2692,5,0)</f>
        <v>0.018</v>
      </c>
      <c r="O2454" s="32">
        <f>VLOOKUP(A2454,'HUMAN RESOURCES'!$A$2:$M$2692,6,0)</f>
        <v>0.01</v>
      </c>
      <c r="P2454" s="31">
        <f>VLOOKUP(A2454,'HUMAN RESOURCES'!$A$2:$M$2692,7,0)</f>
        <v>75</v>
      </c>
      <c r="Q2454" s="5">
        <f>VLOOKUP(A2454,'HUMAN RESOURCES'!$A$2:$M$2692,8,0)</f>
        <v>69</v>
      </c>
      <c r="R2454" s="5">
        <f>VLOOKUP(A2454,'HUMAN RESOURCES'!$A$2:$M$2692,9,0)</f>
        <v>0.377</v>
      </c>
      <c r="S2454" s="5">
        <f>VLOOKUP(A2454,'HUMAN RESOURCES'!$A$2:$M$2692,10,0)</f>
        <v>0.563</v>
      </c>
      <c r="T2454" s="5">
        <f>VLOOKUP(A2454,'HUMAN RESOURCES'!$A$2:$M$2692,11,0)</f>
        <v>0.059</v>
      </c>
      <c r="U2454" s="5">
        <f>VLOOKUP(A2454,'HUMAN RESOURCES'!$A$2:$M$2692,12,0)</f>
        <v>102947</v>
      </c>
      <c r="V2454" s="35">
        <f>VLOOKUP(A2454,'HUMAN RESOURCES'!$A$2:$M$2692,13,0)</f>
        <v>0.233</v>
      </c>
      <c r="W2454" s="38">
        <f>VLOOKUP(A2454,TOURISM!$A$2:$F$2692,5,0)</f>
        <v>19500000</v>
      </c>
      <c r="X2454" s="39">
        <f>VLOOKUP(A2454,TOURISM!$A$2:$F$2692,6,0)</f>
        <v>25100000</v>
      </c>
      <c r="Y2454" s="43">
        <f t="shared" si="4"/>
        <v>-0.722084459669975</v>
      </c>
      <c r="Z2454" s="35">
        <f>VLOOKUP(A2454,BUSINESS!$A$2:$J$2692,5,0)</f>
        <v>0.275</v>
      </c>
      <c r="AA2454" s="5">
        <f>VLOOKUP(A2454,BUSINESS!$A$2:$J$2692,6,0)</f>
        <v>25</v>
      </c>
      <c r="AB2454" s="5">
        <f>VLOOKUP(A2454,BUSINESS!$A$2:$J$2692,7,0)</f>
        <v>0</v>
      </c>
      <c r="AC2454" s="5">
        <f>VLOOKUP(A2454,BUSINESS!$A$2:$J$2692,8,0)</f>
        <v>164</v>
      </c>
      <c r="AD2454" s="35">
        <f>VLOOKUP(A2454,BUSINESS!$A$2:$J$2692,9,0)</f>
        <v>0.081</v>
      </c>
      <c r="AE2454" s="35">
        <f>VLOOKUP(A2454,BUSINESS!$A$2:$J$2692,10,0)</f>
        <v>0.49</v>
      </c>
    </row>
    <row r="2455" customHeight="1" spans="1:31">
      <c r="A2455" s="22" t="str">
        <f t="shared" si="0"/>
        <v>Tonga-Oceania2009</v>
      </c>
      <c r="B2455" s="22" t="s">
        <v>258</v>
      </c>
      <c r="C2455" s="22" t="s">
        <v>71</v>
      </c>
      <c r="D2455" s="23">
        <v>2009</v>
      </c>
      <c r="E2455" s="25">
        <v>318522296</v>
      </c>
      <c r="F2455" s="24">
        <f t="shared" si="1"/>
        <v>3075.8161785297</v>
      </c>
      <c r="G2455" s="26">
        <v>0.046</v>
      </c>
      <c r="H2455" s="27">
        <v>145</v>
      </c>
      <c r="I2455" s="26">
        <v>0.125</v>
      </c>
      <c r="J2455" s="5">
        <f>VLOOKUP(A2455,ENERGY!$A$2:$F$2692,5,0)</f>
        <v>0</v>
      </c>
      <c r="K2455" s="5">
        <f t="shared" si="2"/>
        <v>0</v>
      </c>
      <c r="L2455" s="31">
        <f>VLOOKUP(A2455,ENERGY!$A$2:$F$2692,6,0)</f>
        <v>147</v>
      </c>
      <c r="M2455" s="31">
        <f t="shared" si="3"/>
        <v>0.00141950809699006</v>
      </c>
      <c r="N2455" s="32">
        <f>VLOOKUP(A2455,'HUMAN RESOURCES'!$A$2:$M$2692,5,0)</f>
        <v>0.019</v>
      </c>
      <c r="O2455" s="32">
        <f>VLOOKUP(A2455,'HUMAN RESOURCES'!$A$2:$M$2692,6,0)</f>
        <v>0.024</v>
      </c>
      <c r="P2455" s="31">
        <f>VLOOKUP(A2455,'HUMAN RESOURCES'!$A$2:$M$2692,7,0)</f>
        <v>75</v>
      </c>
      <c r="Q2455" s="5">
        <f>VLOOKUP(A2455,'HUMAN RESOURCES'!$A$2:$M$2692,8,0)</f>
        <v>69</v>
      </c>
      <c r="R2455" s="5">
        <f>VLOOKUP(A2455,'HUMAN RESOURCES'!$A$2:$M$2692,9,0)</f>
        <v>0.376</v>
      </c>
      <c r="S2455" s="5">
        <f>VLOOKUP(A2455,'HUMAN RESOURCES'!$A$2:$M$2692,10,0)</f>
        <v>0.565</v>
      </c>
      <c r="T2455" s="5">
        <f>VLOOKUP(A2455,'HUMAN RESOURCES'!$A$2:$M$2692,11,0)</f>
        <v>0.059</v>
      </c>
      <c r="U2455" s="5">
        <f>VLOOKUP(A2455,'HUMAN RESOURCES'!$A$2:$M$2692,12,0)</f>
        <v>103557</v>
      </c>
      <c r="V2455" s="35">
        <f>VLOOKUP(A2455,'HUMAN RESOURCES'!$A$2:$M$2692,13,0)</f>
        <v>0.233</v>
      </c>
      <c r="W2455" s="38">
        <f>VLOOKUP(A2455,TOURISM!$A$2:$F$2692,5,0)</f>
        <v>16800000</v>
      </c>
      <c r="X2455" s="39">
        <f>VLOOKUP(A2455,TOURISM!$A$2:$F$2692,6,0)</f>
        <v>19100000</v>
      </c>
      <c r="Y2455" s="43">
        <f t="shared" si="4"/>
        <v>0</v>
      </c>
      <c r="Z2455" s="35">
        <f>VLOOKUP(A2455,BUSINESS!$A$2:$J$2692,5,0)</f>
        <v>0.275</v>
      </c>
      <c r="AA2455" s="5">
        <f>VLOOKUP(A2455,BUSINESS!$A$2:$J$2692,6,0)</f>
        <v>25</v>
      </c>
      <c r="AB2455" s="5">
        <f>VLOOKUP(A2455,BUSINESS!$A$2:$J$2692,7,0)</f>
        <v>0</v>
      </c>
      <c r="AC2455" s="5">
        <f>VLOOKUP(A2455,BUSINESS!$A$2:$J$2692,8,0)</f>
        <v>164</v>
      </c>
      <c r="AD2455" s="35">
        <f>VLOOKUP(A2455,BUSINESS!$A$2:$J$2692,9,0)</f>
        <v>0.1</v>
      </c>
      <c r="AE2455" s="35">
        <f>VLOOKUP(A2455,BUSINESS!$A$2:$J$2692,10,0)</f>
        <v>0.512</v>
      </c>
    </row>
    <row r="2456" customHeight="1" spans="1:31">
      <c r="A2456" s="22" t="str">
        <f t="shared" si="0"/>
        <v>Tonga-Oceania2010</v>
      </c>
      <c r="B2456" s="22" t="s">
        <v>258</v>
      </c>
      <c r="C2456" s="22" t="s">
        <v>71</v>
      </c>
      <c r="D2456" s="23">
        <v>2010</v>
      </c>
      <c r="E2456" s="25">
        <v>369212477</v>
      </c>
      <c r="F2456" s="24">
        <f t="shared" si="1"/>
        <v>3546.77781513574</v>
      </c>
      <c r="G2456" s="26">
        <v>0.048</v>
      </c>
      <c r="H2456" s="27">
        <v>172</v>
      </c>
      <c r="I2456" s="26">
        <v>0.115</v>
      </c>
      <c r="J2456" s="5">
        <f>VLOOKUP(A2456,ENERGY!$A$2:$F$2692,5,0)</f>
        <v>57</v>
      </c>
      <c r="K2456" s="5">
        <f t="shared" si="2"/>
        <v>0.000547560952179677</v>
      </c>
      <c r="L2456" s="31">
        <f>VLOOKUP(A2456,ENERGY!$A$2:$F$2692,6,0)</f>
        <v>158</v>
      </c>
      <c r="M2456" s="31">
        <f t="shared" si="3"/>
        <v>0.00151780053411209</v>
      </c>
      <c r="N2456" s="32">
        <f>VLOOKUP(A2456,'HUMAN RESOURCES'!$A$2:$M$2692,5,0)</f>
        <v>0.019</v>
      </c>
      <c r="O2456" s="32">
        <f>VLOOKUP(A2456,'HUMAN RESOURCES'!$A$2:$M$2692,6,0)</f>
        <v>0.012</v>
      </c>
      <c r="P2456" s="31">
        <f>VLOOKUP(A2456,'HUMAN RESOURCES'!$A$2:$M$2692,7,0)</f>
        <v>75</v>
      </c>
      <c r="Q2456" s="5">
        <f>VLOOKUP(A2456,'HUMAN RESOURCES'!$A$2:$M$2692,8,0)</f>
        <v>69</v>
      </c>
      <c r="R2456" s="5">
        <f>VLOOKUP(A2456,'HUMAN RESOURCES'!$A$2:$M$2692,9,0)</f>
        <v>0.375</v>
      </c>
      <c r="S2456" s="5">
        <f>VLOOKUP(A2456,'HUMAN RESOURCES'!$A$2:$M$2692,10,0)</f>
        <v>0.567</v>
      </c>
      <c r="T2456" s="5">
        <f>VLOOKUP(A2456,'HUMAN RESOURCES'!$A$2:$M$2692,11,0)</f>
        <v>0.059</v>
      </c>
      <c r="U2456" s="5">
        <f>VLOOKUP(A2456,'HUMAN RESOURCES'!$A$2:$M$2692,12,0)</f>
        <v>104098</v>
      </c>
      <c r="V2456" s="35">
        <f>VLOOKUP(A2456,'HUMAN RESOURCES'!$A$2:$M$2692,13,0)</f>
        <v>0.234</v>
      </c>
      <c r="W2456" s="36">
        <v>0</v>
      </c>
      <c r="X2456" s="37">
        <v>0</v>
      </c>
      <c r="Y2456" s="43">
        <f t="shared" si="4"/>
        <v>0</v>
      </c>
      <c r="Z2456" s="35">
        <f>VLOOKUP(A2456,BUSINESS!$A$2:$J$2692,5,0)</f>
        <v>0.254</v>
      </c>
      <c r="AA2456" s="5">
        <f>VLOOKUP(A2456,BUSINESS!$A$2:$J$2692,6,0)</f>
        <v>25</v>
      </c>
      <c r="AB2456" s="5">
        <f>VLOOKUP(A2456,BUSINESS!$A$2:$J$2692,7,0)</f>
        <v>0</v>
      </c>
      <c r="AC2456" s="5">
        <f>VLOOKUP(A2456,BUSINESS!$A$2:$J$2692,8,0)</f>
        <v>164</v>
      </c>
      <c r="AD2456" s="35">
        <f>VLOOKUP(A2456,BUSINESS!$A$2:$J$2692,9,0)</f>
        <v>0.16</v>
      </c>
      <c r="AE2456" s="35">
        <f>VLOOKUP(A2456,BUSINESS!$A$2:$J$2692,10,0)</f>
        <v>0.522</v>
      </c>
    </row>
    <row r="2457" customHeight="1" spans="1:31">
      <c r="A2457" s="22" t="str">
        <f t="shared" si="0"/>
        <v>Tonga-Oceania2011</v>
      </c>
      <c r="B2457" s="22" t="s">
        <v>258</v>
      </c>
      <c r="C2457" s="22" t="s">
        <v>71</v>
      </c>
      <c r="D2457" s="23">
        <v>2011</v>
      </c>
      <c r="E2457" s="25">
        <v>423038017</v>
      </c>
      <c r="F2457" s="24">
        <f t="shared" si="1"/>
        <v>4046.11987107141</v>
      </c>
      <c r="G2457" s="26">
        <v>0.05</v>
      </c>
      <c r="H2457" s="27">
        <v>219</v>
      </c>
      <c r="I2457" s="26">
        <v>0.114</v>
      </c>
      <c r="J2457" s="5">
        <f>VLOOKUP(A2457,ENERGY!$A$2:$F$2692,5,0)</f>
        <v>0</v>
      </c>
      <c r="K2457" s="5">
        <f t="shared" si="2"/>
        <v>0</v>
      </c>
      <c r="L2457" s="31">
        <f>VLOOKUP(A2457,ENERGY!$A$2:$F$2692,6,0)</f>
        <v>176</v>
      </c>
      <c r="M2457" s="31">
        <f t="shared" si="3"/>
        <v>0.0016833406660673</v>
      </c>
      <c r="N2457" s="32">
        <f>VLOOKUP(A2457,'HUMAN RESOURCES'!$A$2:$M$2692,5,0)</f>
        <v>0.021</v>
      </c>
      <c r="O2457" s="32">
        <f>VLOOKUP(A2457,'HUMAN RESOURCES'!$A$2:$M$2692,6,0)</f>
        <v>0.018</v>
      </c>
      <c r="P2457" s="31">
        <f>VLOOKUP(A2457,'HUMAN RESOURCES'!$A$2:$M$2692,7,0)</f>
        <v>75</v>
      </c>
      <c r="Q2457" s="5">
        <f>VLOOKUP(A2457,'HUMAN RESOURCES'!$A$2:$M$2692,8,0)</f>
        <v>69</v>
      </c>
      <c r="R2457" s="5">
        <f>VLOOKUP(A2457,'HUMAN RESOURCES'!$A$2:$M$2692,9,0)</f>
        <v>0.374</v>
      </c>
      <c r="S2457" s="5">
        <f>VLOOKUP(A2457,'HUMAN RESOURCES'!$A$2:$M$2692,10,0)</f>
        <v>0.568</v>
      </c>
      <c r="T2457" s="5">
        <f>VLOOKUP(A2457,'HUMAN RESOURCES'!$A$2:$M$2692,11,0)</f>
        <v>0.058</v>
      </c>
      <c r="U2457" s="5">
        <f>VLOOKUP(A2457,'HUMAN RESOURCES'!$A$2:$M$2692,12,0)</f>
        <v>104554</v>
      </c>
      <c r="V2457" s="35">
        <f>VLOOKUP(A2457,'HUMAN RESOURCES'!$A$2:$M$2692,13,0)</f>
        <v>0.234</v>
      </c>
      <c r="W2457" s="36">
        <v>0</v>
      </c>
      <c r="X2457" s="37">
        <v>0</v>
      </c>
      <c r="Y2457" s="43">
        <f t="shared" si="4"/>
        <v>0</v>
      </c>
      <c r="Z2457" s="35">
        <f>VLOOKUP(A2457,BUSINESS!$A$2:$J$2692,5,0)</f>
        <v>0.254</v>
      </c>
      <c r="AA2457" s="5">
        <f>VLOOKUP(A2457,BUSINESS!$A$2:$J$2692,6,0)</f>
        <v>16</v>
      </c>
      <c r="AB2457" s="5">
        <f>VLOOKUP(A2457,BUSINESS!$A$2:$J$2692,7,0)</f>
        <v>0</v>
      </c>
      <c r="AC2457" s="5">
        <f>VLOOKUP(A2457,BUSINESS!$A$2:$J$2692,8,0)</f>
        <v>164</v>
      </c>
      <c r="AD2457" s="35">
        <f>VLOOKUP(A2457,BUSINESS!$A$2:$J$2692,9,0)</f>
        <v>0.25</v>
      </c>
      <c r="AE2457" s="35">
        <f>VLOOKUP(A2457,BUSINESS!$A$2:$J$2692,10,0)</f>
        <v>0.526</v>
      </c>
    </row>
    <row r="2458" customHeight="1" spans="1:31">
      <c r="A2458" s="22" t="str">
        <f t="shared" si="0"/>
        <v>Tonga-Oceania2012</v>
      </c>
      <c r="B2458" s="22" t="s">
        <v>258</v>
      </c>
      <c r="C2458" s="22" t="s">
        <v>71</v>
      </c>
      <c r="D2458" s="23">
        <v>2012</v>
      </c>
      <c r="E2458" s="25">
        <v>471575497</v>
      </c>
      <c r="F2458" s="24">
        <f t="shared" si="1"/>
        <v>4493.72025233226</v>
      </c>
      <c r="G2458" s="26">
        <v>0.054</v>
      </c>
      <c r="H2458" s="27">
        <v>238</v>
      </c>
      <c r="I2458" s="26">
        <v>0.1</v>
      </c>
      <c r="J2458" s="5">
        <f>VLOOKUP(A2458,ENERGY!$A$2:$F$2692,5,0)</f>
        <v>0</v>
      </c>
      <c r="K2458" s="5">
        <f t="shared" si="2"/>
        <v>0</v>
      </c>
      <c r="L2458" s="31">
        <f>VLOOKUP(A2458,ENERGY!$A$2:$F$2692,6,0)</f>
        <v>121</v>
      </c>
      <c r="M2458" s="31">
        <f t="shared" si="3"/>
        <v>0.00115302884477945</v>
      </c>
      <c r="N2458" s="32">
        <f>VLOOKUP(A2458,'HUMAN RESOURCES'!$A$2:$M$2692,5,0)</f>
        <v>0.021</v>
      </c>
      <c r="O2458" s="32">
        <f>VLOOKUP(A2458,'HUMAN RESOURCES'!$A$2:$M$2692,6,0)</f>
        <v>0.017</v>
      </c>
      <c r="P2458" s="31">
        <f>VLOOKUP(A2458,'HUMAN RESOURCES'!$A$2:$M$2692,7,0)</f>
        <v>75</v>
      </c>
      <c r="Q2458" s="5">
        <f>VLOOKUP(A2458,'HUMAN RESOURCES'!$A$2:$M$2692,8,0)</f>
        <v>70</v>
      </c>
      <c r="R2458" s="5">
        <f>VLOOKUP(A2458,'HUMAN RESOURCES'!$A$2:$M$2692,9,0)</f>
        <v>0.373</v>
      </c>
      <c r="S2458" s="5">
        <f>VLOOKUP(A2458,'HUMAN RESOURCES'!$A$2:$M$2692,10,0)</f>
        <v>0.568</v>
      </c>
      <c r="T2458" s="5">
        <f>VLOOKUP(A2458,'HUMAN RESOURCES'!$A$2:$M$2692,11,0)</f>
        <v>0.058</v>
      </c>
      <c r="U2458" s="5">
        <f>VLOOKUP(A2458,'HUMAN RESOURCES'!$A$2:$M$2692,12,0)</f>
        <v>104941</v>
      </c>
      <c r="V2458" s="35">
        <f>VLOOKUP(A2458,'HUMAN RESOURCES'!$A$2:$M$2692,13,0)</f>
        <v>0.235</v>
      </c>
      <c r="W2458" s="36">
        <v>0</v>
      </c>
      <c r="X2458" s="37">
        <v>0</v>
      </c>
      <c r="Y2458" s="43">
        <f t="shared" si="4"/>
        <v>2.21968349621815</v>
      </c>
      <c r="Z2458" s="35">
        <f>VLOOKUP(A2458,BUSINESS!$A$2:$J$2692,5,0)</f>
        <v>0.254</v>
      </c>
      <c r="AA2458" s="5">
        <f>VLOOKUP(A2458,BUSINESS!$A$2:$J$2692,6,0)</f>
        <v>16</v>
      </c>
      <c r="AB2458" s="5">
        <f>VLOOKUP(A2458,BUSINESS!$A$2:$J$2692,7,0)</f>
        <v>60</v>
      </c>
      <c r="AC2458" s="5">
        <f>VLOOKUP(A2458,BUSINESS!$A$2:$J$2692,8,0)</f>
        <v>164</v>
      </c>
      <c r="AD2458" s="35">
        <f>VLOOKUP(A2458,BUSINESS!$A$2:$J$2692,9,0)</f>
        <v>0.349</v>
      </c>
      <c r="AE2458" s="35">
        <f>VLOOKUP(A2458,BUSINESS!$A$2:$J$2692,10,0)</f>
        <v>0.534</v>
      </c>
    </row>
    <row r="2459" customHeight="1" spans="1:31">
      <c r="A2459" s="22" t="str">
        <f t="shared" si="0"/>
        <v>Trinidad and Tobago-The Americas2000</v>
      </c>
      <c r="B2459" s="22" t="s">
        <v>259</v>
      </c>
      <c r="C2459" s="22" t="s">
        <v>75</v>
      </c>
      <c r="D2459" s="23">
        <v>2000</v>
      </c>
      <c r="E2459" s="25">
        <v>8154315708</v>
      </c>
      <c r="F2459" s="24">
        <f t="shared" si="1"/>
        <v>6430.94978469692</v>
      </c>
      <c r="G2459" s="26">
        <v>0.04</v>
      </c>
      <c r="H2459" s="27">
        <v>260</v>
      </c>
      <c r="I2459" s="26">
        <v>0.165</v>
      </c>
      <c r="J2459" s="5">
        <f>VLOOKUP(A2459,ENERGY!$A$2:$F$2692,5,0)</f>
        <v>0</v>
      </c>
      <c r="K2459" s="5">
        <f t="shared" si="2"/>
        <v>0</v>
      </c>
      <c r="L2459" s="31">
        <f>VLOOKUP(A2459,ENERGY!$A$2:$F$2692,6,0)</f>
        <v>0</v>
      </c>
      <c r="M2459" s="31">
        <f t="shared" si="3"/>
        <v>0</v>
      </c>
      <c r="N2459" s="32">
        <f>VLOOKUP(A2459,'HUMAN RESOURCES'!$A$2:$M$2692,5,0)</f>
        <v>0.021</v>
      </c>
      <c r="O2459" s="32">
        <f>VLOOKUP(A2459,'HUMAN RESOURCES'!$A$2:$M$2692,6,0)</f>
        <v>0.019</v>
      </c>
      <c r="P2459" s="31">
        <f>VLOOKUP(A2459,'HUMAN RESOURCES'!$A$2:$M$2692,7,0)</f>
        <v>72</v>
      </c>
      <c r="Q2459" s="5">
        <f>VLOOKUP(A2459,'HUMAN RESOURCES'!$A$2:$M$2692,8,0)</f>
        <v>65</v>
      </c>
      <c r="R2459" s="5">
        <f>VLOOKUP(A2459,'HUMAN RESOURCES'!$A$2:$M$2692,9,0)</f>
        <v>0.256</v>
      </c>
      <c r="S2459" s="5">
        <f>VLOOKUP(A2459,'HUMAN RESOURCES'!$A$2:$M$2692,10,0)</f>
        <v>0.679</v>
      </c>
      <c r="T2459" s="5">
        <f>VLOOKUP(A2459,'HUMAN RESOURCES'!$A$2:$M$2692,11,0)</f>
        <v>0.065</v>
      </c>
      <c r="U2459" s="5">
        <f>VLOOKUP(A2459,'HUMAN RESOURCES'!$A$2:$M$2692,12,0)</f>
        <v>1267980</v>
      </c>
      <c r="V2459" s="35">
        <f>VLOOKUP(A2459,'HUMAN RESOURCES'!$A$2:$M$2692,13,0)</f>
        <v>0.108</v>
      </c>
      <c r="W2459" s="38">
        <f>VLOOKUP(A2459,TOURISM!$A$2:$F$2692,5,0)</f>
        <v>371000000</v>
      </c>
      <c r="X2459" s="39">
        <f>VLOOKUP(A2459,TOURISM!$A$2:$F$2692,6,0)</f>
        <v>190000000</v>
      </c>
      <c r="Y2459" s="43">
        <f t="shared" si="4"/>
        <v>2.14167384232032</v>
      </c>
      <c r="Z2459" s="35">
        <f>VLOOKUP(A2459,BUSINESS!$A$2:$J$2692,5,0)</f>
        <v>0</v>
      </c>
      <c r="AA2459" s="5">
        <f>VLOOKUP(A2459,BUSINESS!$A$2:$J$2692,6,0)</f>
        <v>0</v>
      </c>
      <c r="AB2459" s="5">
        <f>VLOOKUP(A2459,BUSINESS!$A$2:$J$2692,7,0)</f>
        <v>0</v>
      </c>
      <c r="AC2459" s="5">
        <f>VLOOKUP(A2459,BUSINESS!$A$2:$J$2692,8,0)</f>
        <v>0</v>
      </c>
      <c r="AD2459" s="35">
        <f>VLOOKUP(A2459,BUSINESS!$A$2:$J$2692,9,0)</f>
        <v>0.077</v>
      </c>
      <c r="AE2459" s="35">
        <f>VLOOKUP(A2459,BUSINESS!$A$2:$J$2692,10,0)</f>
        <v>0.128</v>
      </c>
    </row>
    <row r="2460" customHeight="1" spans="1:31">
      <c r="A2460" s="22" t="str">
        <f t="shared" si="0"/>
        <v>Trinidad and Tobago-The Americas2001</v>
      </c>
      <c r="B2460" s="22" t="s">
        <v>259</v>
      </c>
      <c r="C2460" s="22" t="s">
        <v>75</v>
      </c>
      <c r="D2460" s="23">
        <v>2001</v>
      </c>
      <c r="E2460" s="25">
        <v>8824873156</v>
      </c>
      <c r="F2460" s="24">
        <f t="shared" si="1"/>
        <v>6935.90125649685</v>
      </c>
      <c r="G2460" s="26">
        <v>0.044</v>
      </c>
      <c r="H2460" s="27">
        <v>305</v>
      </c>
      <c r="I2460" s="26">
        <v>0.157</v>
      </c>
      <c r="J2460" s="5">
        <f>VLOOKUP(A2460,ENERGY!$A$2:$F$2692,5,0)</f>
        <v>20918</v>
      </c>
      <c r="K2460" s="5">
        <f t="shared" si="2"/>
        <v>0.0164404836102101</v>
      </c>
      <c r="L2460" s="31">
        <f>VLOOKUP(A2460,ENERGY!$A$2:$F$2692,6,0)</f>
        <v>0</v>
      </c>
      <c r="M2460" s="31">
        <f t="shared" si="3"/>
        <v>0</v>
      </c>
      <c r="N2460" s="32">
        <f>VLOOKUP(A2460,'HUMAN RESOURCES'!$A$2:$M$2692,5,0)</f>
        <v>0.021</v>
      </c>
      <c r="O2460" s="32">
        <f>VLOOKUP(A2460,'HUMAN RESOURCES'!$A$2:$M$2692,6,0)</f>
        <v>0.016</v>
      </c>
      <c r="P2460" s="31">
        <f>VLOOKUP(A2460,'HUMAN RESOURCES'!$A$2:$M$2692,7,0)</f>
        <v>72</v>
      </c>
      <c r="Q2460" s="5">
        <f>VLOOKUP(A2460,'HUMAN RESOURCES'!$A$2:$M$2692,8,0)</f>
        <v>65</v>
      </c>
      <c r="R2460" s="5">
        <f>VLOOKUP(A2460,'HUMAN RESOURCES'!$A$2:$M$2692,9,0)</f>
        <v>0.246</v>
      </c>
      <c r="S2460" s="5">
        <f>VLOOKUP(A2460,'HUMAN RESOURCES'!$A$2:$M$2692,10,0)</f>
        <v>0.687</v>
      </c>
      <c r="T2460" s="5">
        <f>VLOOKUP(A2460,'HUMAN RESOURCES'!$A$2:$M$2692,11,0)</f>
        <v>0.067</v>
      </c>
      <c r="U2460" s="5">
        <f>VLOOKUP(A2460,'HUMAN RESOURCES'!$A$2:$M$2692,12,0)</f>
        <v>1272347</v>
      </c>
      <c r="V2460" s="35">
        <f>VLOOKUP(A2460,'HUMAN RESOURCES'!$A$2:$M$2692,13,0)</f>
        <v>0.106</v>
      </c>
      <c r="W2460" s="38">
        <f>VLOOKUP(A2460,TOURISM!$A$2:$F$2692,5,0)</f>
        <v>361000000</v>
      </c>
      <c r="X2460" s="39">
        <f>VLOOKUP(A2460,TOURISM!$A$2:$F$2692,6,0)</f>
        <v>172000000</v>
      </c>
      <c r="Y2460" s="43">
        <f t="shared" si="4"/>
        <v>2.15357581733534</v>
      </c>
      <c r="Z2460" s="35">
        <f>VLOOKUP(A2460,BUSINESS!$A$2:$J$2692,5,0)</f>
        <v>0</v>
      </c>
      <c r="AA2460" s="5">
        <f>VLOOKUP(A2460,BUSINESS!$A$2:$J$2692,6,0)</f>
        <v>0</v>
      </c>
      <c r="AB2460" s="5">
        <f>VLOOKUP(A2460,BUSINESS!$A$2:$J$2692,7,0)</f>
        <v>0</v>
      </c>
      <c r="AC2460" s="5">
        <f>VLOOKUP(A2460,BUSINESS!$A$2:$J$2692,8,0)</f>
        <v>0</v>
      </c>
      <c r="AD2460" s="35">
        <f>VLOOKUP(A2460,BUSINESS!$A$2:$J$2692,9,0)</f>
        <v>0.154</v>
      </c>
      <c r="AE2460" s="35">
        <f>VLOOKUP(A2460,BUSINESS!$A$2:$J$2692,10,0)</f>
        <v>0.201</v>
      </c>
    </row>
    <row r="2461" customHeight="1" spans="1:31">
      <c r="A2461" s="22" t="str">
        <f t="shared" si="0"/>
        <v>Trinidad and Tobago-The Americas2002</v>
      </c>
      <c r="B2461" s="22" t="s">
        <v>259</v>
      </c>
      <c r="C2461" s="22" t="s">
        <v>75</v>
      </c>
      <c r="D2461" s="23">
        <v>2002</v>
      </c>
      <c r="E2461" s="25">
        <v>9008273516</v>
      </c>
      <c r="F2461" s="24">
        <f t="shared" si="1"/>
        <v>7050.25542781964</v>
      </c>
      <c r="G2461" s="26">
        <v>0.05</v>
      </c>
      <c r="H2461" s="27">
        <v>352</v>
      </c>
      <c r="I2461" s="26">
        <v>0.125</v>
      </c>
      <c r="J2461" s="5">
        <f>VLOOKUP(A2461,ENERGY!$A$2:$F$2692,5,0)</f>
        <v>21370</v>
      </c>
      <c r="K2461" s="5">
        <f t="shared" si="2"/>
        <v>0.0167250648223441</v>
      </c>
      <c r="L2461" s="31">
        <f>VLOOKUP(A2461,ENERGY!$A$2:$F$2692,6,0)</f>
        <v>50682</v>
      </c>
      <c r="M2461" s="31">
        <f t="shared" si="3"/>
        <v>0.0396658743718318</v>
      </c>
      <c r="N2461" s="32">
        <f>VLOOKUP(A2461,'HUMAN RESOURCES'!$A$2:$M$2692,5,0)</f>
        <v>0.021</v>
      </c>
      <c r="O2461" s="32">
        <f>VLOOKUP(A2461,'HUMAN RESOURCES'!$A$2:$M$2692,6,0)</f>
        <v>0.018</v>
      </c>
      <c r="P2461" s="31">
        <f>VLOOKUP(A2461,'HUMAN RESOURCES'!$A$2:$M$2692,7,0)</f>
        <v>73</v>
      </c>
      <c r="Q2461" s="5">
        <f>VLOOKUP(A2461,'HUMAN RESOURCES'!$A$2:$M$2692,8,0)</f>
        <v>65</v>
      </c>
      <c r="R2461" s="5">
        <f>VLOOKUP(A2461,'HUMAN RESOURCES'!$A$2:$M$2692,9,0)</f>
        <v>0.238</v>
      </c>
      <c r="S2461" s="5">
        <f>VLOOKUP(A2461,'HUMAN RESOURCES'!$A$2:$M$2692,10,0)</f>
        <v>0.694</v>
      </c>
      <c r="T2461" s="5">
        <f>VLOOKUP(A2461,'HUMAN RESOURCES'!$A$2:$M$2692,11,0)</f>
        <v>0.068</v>
      </c>
      <c r="U2461" s="5">
        <f>VLOOKUP(A2461,'HUMAN RESOURCES'!$A$2:$M$2692,12,0)</f>
        <v>1277723</v>
      </c>
      <c r="V2461" s="35">
        <f>VLOOKUP(A2461,'HUMAN RESOURCES'!$A$2:$M$2692,13,0)</f>
        <v>0.104</v>
      </c>
      <c r="W2461" s="38">
        <f>VLOOKUP(A2461,TOURISM!$A$2:$F$2692,5,0)</f>
        <v>402000000</v>
      </c>
      <c r="X2461" s="39">
        <f>VLOOKUP(A2461,TOURISM!$A$2:$F$2692,6,0)</f>
        <v>208000000</v>
      </c>
      <c r="Y2461" s="43">
        <f t="shared" si="4"/>
        <v>2.61659872690174</v>
      </c>
      <c r="Z2461" s="35">
        <f>VLOOKUP(A2461,BUSINESS!$A$2:$J$2692,5,0)</f>
        <v>0</v>
      </c>
      <c r="AA2461" s="5">
        <f>VLOOKUP(A2461,BUSINESS!$A$2:$J$2692,6,0)</f>
        <v>0</v>
      </c>
      <c r="AB2461" s="5">
        <f>VLOOKUP(A2461,BUSINESS!$A$2:$J$2692,7,0)</f>
        <v>0</v>
      </c>
      <c r="AC2461" s="5">
        <f>VLOOKUP(A2461,BUSINESS!$A$2:$J$2692,8,0)</f>
        <v>0</v>
      </c>
      <c r="AD2461" s="35">
        <f>VLOOKUP(A2461,BUSINESS!$A$2:$J$2692,9,0)</f>
        <v>0.22</v>
      </c>
      <c r="AE2461" s="35">
        <f>VLOOKUP(A2461,BUSINESS!$A$2:$J$2692,10,0)</f>
        <v>0.206</v>
      </c>
    </row>
    <row r="2462" customHeight="1" spans="1:31">
      <c r="A2462" s="22" t="str">
        <f t="shared" si="0"/>
        <v>Trinidad and Tobago-The Americas2003</v>
      </c>
      <c r="B2462" s="22" t="s">
        <v>259</v>
      </c>
      <c r="C2462" s="22" t="s">
        <v>75</v>
      </c>
      <c r="D2462" s="23">
        <v>2003</v>
      </c>
      <c r="E2462" s="25">
        <v>11235960523</v>
      </c>
      <c r="F2462" s="24">
        <f t="shared" si="1"/>
        <v>8751.64777297978</v>
      </c>
      <c r="G2462" s="26">
        <v>0.051</v>
      </c>
      <c r="H2462" s="27">
        <v>449</v>
      </c>
      <c r="I2462" s="26">
        <v>0.112</v>
      </c>
      <c r="J2462" s="5">
        <f>VLOOKUP(A2462,ENERGY!$A$2:$F$2692,5,0)</f>
        <v>20277</v>
      </c>
      <c r="K2462" s="5">
        <f t="shared" si="2"/>
        <v>0.0157936797240838</v>
      </c>
      <c r="L2462" s="31">
        <f>VLOOKUP(A2462,ENERGY!$A$2:$F$2692,6,0)</f>
        <v>48177</v>
      </c>
      <c r="M2462" s="31">
        <f t="shared" si="3"/>
        <v>0.0375248857359168</v>
      </c>
      <c r="N2462" s="32">
        <f>VLOOKUP(A2462,'HUMAN RESOURCES'!$A$2:$M$2692,5,0)</f>
        <v>0.022</v>
      </c>
      <c r="O2462" s="32">
        <f>VLOOKUP(A2462,'HUMAN RESOURCES'!$A$2:$M$2692,6,0)</f>
        <v>0.034</v>
      </c>
      <c r="P2462" s="31">
        <f>VLOOKUP(A2462,'HUMAN RESOURCES'!$A$2:$M$2692,7,0)</f>
        <v>73</v>
      </c>
      <c r="Q2462" s="5">
        <f>VLOOKUP(A2462,'HUMAN RESOURCES'!$A$2:$M$2692,8,0)</f>
        <v>65</v>
      </c>
      <c r="R2462" s="5">
        <f>VLOOKUP(A2462,'HUMAN RESOURCES'!$A$2:$M$2692,9,0)</f>
        <v>0.23</v>
      </c>
      <c r="S2462" s="5">
        <f>VLOOKUP(A2462,'HUMAN RESOURCES'!$A$2:$M$2692,10,0)</f>
        <v>0.701</v>
      </c>
      <c r="T2462" s="5">
        <f>VLOOKUP(A2462,'HUMAN RESOURCES'!$A$2:$M$2692,11,0)</f>
        <v>0.069</v>
      </c>
      <c r="U2462" s="5">
        <f>VLOOKUP(A2462,'HUMAN RESOURCES'!$A$2:$M$2692,12,0)</f>
        <v>1283868</v>
      </c>
      <c r="V2462" s="35">
        <f>VLOOKUP(A2462,'HUMAN RESOURCES'!$A$2:$M$2692,13,0)</f>
        <v>0.102</v>
      </c>
      <c r="W2462" s="38">
        <f>VLOOKUP(A2462,TOURISM!$A$2:$F$2692,5,0)</f>
        <v>437000000</v>
      </c>
      <c r="X2462" s="39">
        <f>VLOOKUP(A2462,TOURISM!$A$2:$F$2692,6,0)</f>
        <v>143000000</v>
      </c>
      <c r="Y2462" s="43">
        <f t="shared" si="4"/>
        <v>3.31400492452253</v>
      </c>
      <c r="Z2462" s="35">
        <f>VLOOKUP(A2462,BUSINESS!$A$2:$J$2692,5,0)</f>
        <v>0</v>
      </c>
      <c r="AA2462" s="5">
        <f>VLOOKUP(A2462,BUSINESS!$A$2:$J$2692,6,0)</f>
        <v>0</v>
      </c>
      <c r="AB2462" s="5">
        <f>VLOOKUP(A2462,BUSINESS!$A$2:$J$2692,7,0)</f>
        <v>0</v>
      </c>
      <c r="AC2462" s="5">
        <f>VLOOKUP(A2462,BUSINESS!$A$2:$J$2692,8,0)</f>
        <v>0</v>
      </c>
      <c r="AD2462" s="35">
        <f>VLOOKUP(A2462,BUSINESS!$A$2:$J$2692,9,0)</f>
        <v>0.26</v>
      </c>
      <c r="AE2462" s="35">
        <f>VLOOKUP(A2462,BUSINESS!$A$2:$J$2692,10,0)</f>
        <v>0.262</v>
      </c>
    </row>
    <row r="2463" customHeight="1" spans="1:31">
      <c r="A2463" s="22" t="str">
        <f t="shared" si="0"/>
        <v>Trinidad and Tobago-The Americas2004</v>
      </c>
      <c r="B2463" s="22" t="s">
        <v>259</v>
      </c>
      <c r="C2463" s="22" t="s">
        <v>75</v>
      </c>
      <c r="D2463" s="23">
        <v>2004</v>
      </c>
      <c r="E2463" s="25">
        <v>12884712296</v>
      </c>
      <c r="F2463" s="24">
        <f t="shared" si="1"/>
        <v>9985.2154258555</v>
      </c>
      <c r="G2463" s="26">
        <v>0.052</v>
      </c>
      <c r="H2463" s="27">
        <v>522</v>
      </c>
      <c r="I2463" s="26">
        <v>0.093</v>
      </c>
      <c r="J2463" s="5">
        <f>VLOOKUP(A2463,ENERGY!$A$2:$F$2692,5,0)</f>
        <v>19563</v>
      </c>
      <c r="K2463" s="5">
        <f t="shared" si="2"/>
        <v>0.0151606621000497</v>
      </c>
      <c r="L2463" s="31">
        <f>VLOOKUP(A2463,ENERGY!$A$2:$F$2692,6,0)</f>
        <v>42541</v>
      </c>
      <c r="M2463" s="31">
        <f t="shared" si="3"/>
        <v>0.032967833481481</v>
      </c>
      <c r="N2463" s="32">
        <f>VLOOKUP(A2463,'HUMAN RESOURCES'!$A$2:$M$2692,5,0)</f>
        <v>0.022</v>
      </c>
      <c r="O2463" s="32">
        <f>VLOOKUP(A2463,'HUMAN RESOURCES'!$A$2:$M$2692,6,0)</f>
        <v>0.015</v>
      </c>
      <c r="P2463" s="31">
        <f>VLOOKUP(A2463,'HUMAN RESOURCES'!$A$2:$M$2692,7,0)</f>
        <v>73</v>
      </c>
      <c r="Q2463" s="5">
        <f>VLOOKUP(A2463,'HUMAN RESOURCES'!$A$2:$M$2692,8,0)</f>
        <v>65</v>
      </c>
      <c r="R2463" s="5">
        <f>VLOOKUP(A2463,'HUMAN RESOURCES'!$A$2:$M$2692,9,0)</f>
        <v>0.224</v>
      </c>
      <c r="S2463" s="5">
        <f>VLOOKUP(A2463,'HUMAN RESOURCES'!$A$2:$M$2692,10,0)</f>
        <v>0.706</v>
      </c>
      <c r="T2463" s="5">
        <f>VLOOKUP(A2463,'HUMAN RESOURCES'!$A$2:$M$2692,11,0)</f>
        <v>0.071</v>
      </c>
      <c r="U2463" s="5">
        <f>VLOOKUP(A2463,'HUMAN RESOURCES'!$A$2:$M$2692,12,0)</f>
        <v>1290379</v>
      </c>
      <c r="V2463" s="35">
        <f>VLOOKUP(A2463,'HUMAN RESOURCES'!$A$2:$M$2692,13,0)</f>
        <v>0.101</v>
      </c>
      <c r="W2463" s="38">
        <f>VLOOKUP(A2463,TOURISM!$A$2:$F$2692,5,0)</f>
        <v>568000000</v>
      </c>
      <c r="X2463" s="39">
        <f>VLOOKUP(A2463,TOURISM!$A$2:$F$2692,6,0)</f>
        <v>141000000</v>
      </c>
      <c r="Y2463" s="43">
        <f t="shared" si="4"/>
        <v>2.23140382588541</v>
      </c>
      <c r="Z2463" s="35">
        <f>VLOOKUP(A2463,BUSINESS!$A$2:$J$2692,5,0)</f>
        <v>0</v>
      </c>
      <c r="AA2463" s="5">
        <f>VLOOKUP(A2463,BUSINESS!$A$2:$J$2692,6,0)</f>
        <v>0</v>
      </c>
      <c r="AB2463" s="5">
        <f>VLOOKUP(A2463,BUSINESS!$A$2:$J$2692,7,0)</f>
        <v>0</v>
      </c>
      <c r="AC2463" s="5">
        <f>VLOOKUP(A2463,BUSINESS!$A$2:$J$2692,8,0)</f>
        <v>0</v>
      </c>
      <c r="AD2463" s="35">
        <f>VLOOKUP(A2463,BUSINESS!$A$2:$J$2692,9,0)</f>
        <v>0.27</v>
      </c>
      <c r="AE2463" s="35">
        <f>VLOOKUP(A2463,BUSINESS!$A$2:$J$2692,10,0)</f>
        <v>0.505</v>
      </c>
    </row>
    <row r="2464" customHeight="1" spans="1:31">
      <c r="A2464" s="22" t="str">
        <f t="shared" si="0"/>
        <v>Trinidad and Tobago-The Americas2005</v>
      </c>
      <c r="B2464" s="22" t="s">
        <v>259</v>
      </c>
      <c r="C2464" s="22" t="s">
        <v>75</v>
      </c>
      <c r="D2464" s="23">
        <v>2005</v>
      </c>
      <c r="E2464" s="25">
        <v>16088526686</v>
      </c>
      <c r="F2464" s="24">
        <f t="shared" si="1"/>
        <v>12405.0561486214</v>
      </c>
      <c r="G2464" s="26">
        <v>0.053</v>
      </c>
      <c r="H2464" s="27">
        <v>648</v>
      </c>
      <c r="I2464" s="26">
        <v>0.091</v>
      </c>
      <c r="J2464" s="5">
        <f>VLOOKUP(A2464,ENERGY!$A$2:$F$2692,5,0)</f>
        <v>19585</v>
      </c>
      <c r="K2464" s="5">
        <f t="shared" si="2"/>
        <v>0.0151010113860932</v>
      </c>
      <c r="L2464" s="31">
        <f>VLOOKUP(A2464,ENERGY!$A$2:$F$2692,6,0)</f>
        <v>32152</v>
      </c>
      <c r="M2464" s="31">
        <f t="shared" si="3"/>
        <v>0.0247907948984257</v>
      </c>
      <c r="N2464" s="32">
        <f>VLOOKUP(A2464,'HUMAN RESOURCES'!$A$2:$M$2692,5,0)</f>
        <v>0.023</v>
      </c>
      <c r="O2464" s="32">
        <f>VLOOKUP(A2464,'HUMAN RESOURCES'!$A$2:$M$2692,6,0)</f>
        <v>0.028</v>
      </c>
      <c r="P2464" s="31">
        <f>VLOOKUP(A2464,'HUMAN RESOURCES'!$A$2:$M$2692,7,0)</f>
        <v>73</v>
      </c>
      <c r="Q2464" s="5">
        <f>VLOOKUP(A2464,'HUMAN RESOURCES'!$A$2:$M$2692,8,0)</f>
        <v>65</v>
      </c>
      <c r="R2464" s="5">
        <f>VLOOKUP(A2464,'HUMAN RESOURCES'!$A$2:$M$2692,9,0)</f>
        <v>0.218</v>
      </c>
      <c r="S2464" s="5">
        <f>VLOOKUP(A2464,'HUMAN RESOURCES'!$A$2:$M$2692,10,0)</f>
        <v>0.709</v>
      </c>
      <c r="T2464" s="5">
        <f>VLOOKUP(A2464,'HUMAN RESOURCES'!$A$2:$M$2692,11,0)</f>
        <v>0.072</v>
      </c>
      <c r="U2464" s="5">
        <f>VLOOKUP(A2464,'HUMAN RESOURCES'!$A$2:$M$2692,12,0)</f>
        <v>1296933</v>
      </c>
      <c r="V2464" s="35">
        <f>VLOOKUP(A2464,'HUMAN RESOURCES'!$A$2:$M$2692,13,0)</f>
        <v>0.099</v>
      </c>
      <c r="W2464" s="38">
        <f>VLOOKUP(A2464,TOURISM!$A$2:$F$2692,5,0)</f>
        <v>593000000</v>
      </c>
      <c r="X2464" s="39">
        <f>VLOOKUP(A2464,TOURISM!$A$2:$F$2692,6,0)</f>
        <v>234000000</v>
      </c>
      <c r="Y2464" s="43">
        <f t="shared" si="4"/>
        <v>2.00965225861131</v>
      </c>
      <c r="Z2464" s="35">
        <f>VLOOKUP(A2464,BUSINESS!$A$2:$J$2692,5,0)</f>
        <v>0.37</v>
      </c>
      <c r="AA2464" s="5">
        <f>VLOOKUP(A2464,BUSINESS!$A$2:$J$2692,6,0)</f>
        <v>43</v>
      </c>
      <c r="AB2464" s="5">
        <f>VLOOKUP(A2464,BUSINESS!$A$2:$J$2692,7,0)</f>
        <v>0</v>
      </c>
      <c r="AC2464" s="5">
        <f>VLOOKUP(A2464,BUSINESS!$A$2:$J$2692,8,0)</f>
        <v>210</v>
      </c>
      <c r="AD2464" s="35">
        <f>VLOOKUP(A2464,BUSINESS!$A$2:$J$2692,9,0)</f>
        <v>0.29</v>
      </c>
      <c r="AE2464" s="35">
        <f>VLOOKUP(A2464,BUSINESS!$A$2:$J$2692,10,0)</f>
        <v>0.713</v>
      </c>
    </row>
    <row r="2465" customHeight="1" spans="1:31">
      <c r="A2465" s="22" t="str">
        <f t="shared" si="0"/>
        <v>Trinidad and Tobago-The Americas2006</v>
      </c>
      <c r="B2465" s="22" t="s">
        <v>259</v>
      </c>
      <c r="C2465" s="22" t="s">
        <v>75</v>
      </c>
      <c r="D2465" s="23">
        <v>2006</v>
      </c>
      <c r="E2465" s="25">
        <v>18460905284</v>
      </c>
      <c r="F2465" s="24">
        <f t="shared" si="1"/>
        <v>14162.8054205748</v>
      </c>
      <c r="G2465" s="26">
        <v>0.044</v>
      </c>
      <c r="H2465" s="27">
        <v>625</v>
      </c>
      <c r="I2465" s="26">
        <v>0.109</v>
      </c>
      <c r="J2465" s="5">
        <f>VLOOKUP(A2465,ENERGY!$A$2:$F$2692,5,0)</f>
        <v>11762</v>
      </c>
      <c r="K2465" s="5">
        <f t="shared" si="2"/>
        <v>0.00902355083860257</v>
      </c>
      <c r="L2465" s="31">
        <f>VLOOKUP(A2465,ENERGY!$A$2:$F$2692,6,0)</f>
        <v>25024</v>
      </c>
      <c r="M2465" s="31">
        <f t="shared" si="3"/>
        <v>0.0191978690856309</v>
      </c>
      <c r="N2465" s="32">
        <f>VLOOKUP(A2465,'HUMAN RESOURCES'!$A$2:$M$2692,5,0)</f>
        <v>0.023</v>
      </c>
      <c r="O2465" s="32">
        <f>VLOOKUP(A2465,'HUMAN RESOURCES'!$A$2:$M$2692,6,0)</f>
        <v>0.023</v>
      </c>
      <c r="P2465" s="31">
        <f>VLOOKUP(A2465,'HUMAN RESOURCES'!$A$2:$M$2692,7,0)</f>
        <v>73</v>
      </c>
      <c r="Q2465" s="5">
        <f>VLOOKUP(A2465,'HUMAN RESOURCES'!$A$2:$M$2692,8,0)</f>
        <v>66</v>
      </c>
      <c r="R2465" s="5">
        <f>VLOOKUP(A2465,'HUMAN RESOURCES'!$A$2:$M$2692,9,0)</f>
        <v>0.214</v>
      </c>
      <c r="S2465" s="5">
        <f>VLOOKUP(A2465,'HUMAN RESOURCES'!$A$2:$M$2692,10,0)</f>
        <v>0.712</v>
      </c>
      <c r="T2465" s="5">
        <f>VLOOKUP(A2465,'HUMAN RESOURCES'!$A$2:$M$2692,11,0)</f>
        <v>0.074</v>
      </c>
      <c r="U2465" s="5">
        <f>VLOOKUP(A2465,'HUMAN RESOURCES'!$A$2:$M$2692,12,0)</f>
        <v>1303478</v>
      </c>
      <c r="V2465" s="35">
        <f>VLOOKUP(A2465,'HUMAN RESOURCES'!$A$2:$M$2692,13,0)</f>
        <v>0.097</v>
      </c>
      <c r="W2465" s="38">
        <f>VLOOKUP(A2465,TOURISM!$A$2:$F$2692,5,0)</f>
        <v>517000000</v>
      </c>
      <c r="X2465" s="39">
        <f>VLOOKUP(A2465,TOURISM!$A$2:$F$2692,6,0)</f>
        <v>146000000</v>
      </c>
      <c r="Y2465" s="43">
        <f t="shared" si="4"/>
        <v>2.1346381605007</v>
      </c>
      <c r="Z2465" s="35">
        <f>VLOOKUP(A2465,BUSINESS!$A$2:$J$2692,5,0)</f>
        <v>0.372</v>
      </c>
      <c r="AA2465" s="5">
        <f>VLOOKUP(A2465,BUSINESS!$A$2:$J$2692,6,0)</f>
        <v>43</v>
      </c>
      <c r="AB2465" s="5">
        <f>VLOOKUP(A2465,BUSINESS!$A$2:$J$2692,7,0)</f>
        <v>0</v>
      </c>
      <c r="AC2465" s="5">
        <f>VLOOKUP(A2465,BUSINESS!$A$2:$J$2692,8,0)</f>
        <v>210</v>
      </c>
      <c r="AD2465" s="35">
        <f>VLOOKUP(A2465,BUSINESS!$A$2:$J$2692,9,0)</f>
        <v>0.3</v>
      </c>
      <c r="AE2465" s="35">
        <f>VLOOKUP(A2465,BUSINESS!$A$2:$J$2692,10,0)</f>
        <v>1.165</v>
      </c>
    </row>
    <row r="2466" customHeight="1" spans="1:31">
      <c r="A2466" s="22" t="str">
        <f t="shared" si="0"/>
        <v>Trinidad and Tobago-The Americas2007</v>
      </c>
      <c r="B2466" s="22" t="s">
        <v>259</v>
      </c>
      <c r="C2466" s="22" t="s">
        <v>75</v>
      </c>
      <c r="D2466" s="23">
        <v>2007</v>
      </c>
      <c r="E2466" s="25">
        <v>21830397705</v>
      </c>
      <c r="F2466" s="24">
        <f t="shared" si="1"/>
        <v>16663.9169071173</v>
      </c>
      <c r="G2466" s="26">
        <v>0.048</v>
      </c>
      <c r="H2466" s="27">
        <v>790</v>
      </c>
      <c r="I2466" s="26">
        <v>0.118</v>
      </c>
      <c r="J2466" s="5">
        <f>VLOOKUP(A2466,ENERGY!$A$2:$F$2692,5,0)</f>
        <v>14115</v>
      </c>
      <c r="K2466" s="5">
        <f t="shared" si="2"/>
        <v>0.0107744801685445</v>
      </c>
      <c r="L2466" s="31">
        <f>VLOOKUP(A2466,ENERGY!$A$2:$F$2692,6,0)</f>
        <v>30993</v>
      </c>
      <c r="M2466" s="31">
        <f t="shared" si="3"/>
        <v>0.0236580562425575</v>
      </c>
      <c r="N2466" s="32">
        <f>VLOOKUP(A2466,'HUMAN RESOURCES'!$A$2:$M$2692,5,0)</f>
        <v>0.025</v>
      </c>
      <c r="O2466" s="32">
        <f>VLOOKUP(A2466,'HUMAN RESOURCES'!$A$2:$M$2692,6,0)</f>
        <v>0.023</v>
      </c>
      <c r="P2466" s="31">
        <f>VLOOKUP(A2466,'HUMAN RESOURCES'!$A$2:$M$2692,7,0)</f>
        <v>73</v>
      </c>
      <c r="Q2466" s="5">
        <f>VLOOKUP(A2466,'HUMAN RESOURCES'!$A$2:$M$2692,8,0)</f>
        <v>66</v>
      </c>
      <c r="R2466" s="5">
        <f>VLOOKUP(A2466,'HUMAN RESOURCES'!$A$2:$M$2692,9,0)</f>
        <v>0.211</v>
      </c>
      <c r="S2466" s="5">
        <f>VLOOKUP(A2466,'HUMAN RESOURCES'!$A$2:$M$2692,10,0)</f>
        <v>0.713</v>
      </c>
      <c r="T2466" s="5">
        <f>VLOOKUP(A2466,'HUMAN RESOURCES'!$A$2:$M$2692,11,0)</f>
        <v>0.076</v>
      </c>
      <c r="U2466" s="5">
        <f>VLOOKUP(A2466,'HUMAN RESOURCES'!$A$2:$M$2692,12,0)</f>
        <v>1310040</v>
      </c>
      <c r="V2466" s="35">
        <f>VLOOKUP(A2466,'HUMAN RESOURCES'!$A$2:$M$2692,13,0)</f>
        <v>0.096</v>
      </c>
      <c r="W2466" s="38">
        <f>VLOOKUP(A2466,TOURISM!$A$2:$F$2692,5,0)</f>
        <v>621000000</v>
      </c>
      <c r="X2466" s="39">
        <f>VLOOKUP(A2466,TOURISM!$A$2:$F$2692,6,0)</f>
        <v>155000000</v>
      </c>
      <c r="Y2466" s="43">
        <f t="shared" si="4"/>
        <v>1.6154346870923</v>
      </c>
      <c r="Z2466" s="35">
        <f>VLOOKUP(A2466,BUSINESS!$A$2:$J$2692,5,0)</f>
        <v>0.331</v>
      </c>
      <c r="AA2466" s="5">
        <f>VLOOKUP(A2466,BUSINESS!$A$2:$J$2692,6,0)</f>
        <v>43</v>
      </c>
      <c r="AB2466" s="5">
        <f>VLOOKUP(A2466,BUSINESS!$A$2:$J$2692,7,0)</f>
        <v>0</v>
      </c>
      <c r="AC2466" s="5">
        <f>VLOOKUP(A2466,BUSINESS!$A$2:$J$2692,8,0)</f>
        <v>210</v>
      </c>
      <c r="AD2466" s="35">
        <f>VLOOKUP(A2466,BUSINESS!$A$2:$J$2692,9,0)</f>
        <v>0.323</v>
      </c>
      <c r="AE2466" s="35">
        <f>VLOOKUP(A2466,BUSINESS!$A$2:$J$2692,10,0)</f>
        <v>1.152</v>
      </c>
    </row>
    <row r="2467" customHeight="1" spans="1:31">
      <c r="A2467" s="22" t="str">
        <f t="shared" si="0"/>
        <v>Trinidad and Tobago-The Americas2008</v>
      </c>
      <c r="B2467" s="22" t="s">
        <v>259</v>
      </c>
      <c r="C2467" s="22" t="s">
        <v>75</v>
      </c>
      <c r="D2467" s="23">
        <v>2008</v>
      </c>
      <c r="E2467" s="25">
        <v>28165793618</v>
      </c>
      <c r="F2467" s="24">
        <f t="shared" si="1"/>
        <v>21395.278980044</v>
      </c>
      <c r="G2467" s="26">
        <v>0.044</v>
      </c>
      <c r="H2467" s="27">
        <v>924</v>
      </c>
      <c r="I2467" s="26">
        <v>0.124</v>
      </c>
      <c r="J2467" s="5">
        <f>VLOOKUP(A2467,ENERGY!$A$2:$F$2692,5,0)</f>
        <v>20331</v>
      </c>
      <c r="K2467" s="5">
        <f t="shared" si="2"/>
        <v>0.0154438189401944</v>
      </c>
      <c r="L2467" s="31">
        <f>VLOOKUP(A2467,ENERGY!$A$2:$F$2692,6,0)</f>
        <v>46461</v>
      </c>
      <c r="M2467" s="31">
        <f t="shared" si="3"/>
        <v>0.0352926699021383</v>
      </c>
      <c r="N2467" s="32">
        <f>VLOOKUP(A2467,'HUMAN RESOURCES'!$A$2:$M$2692,5,0)</f>
        <v>0.025</v>
      </c>
      <c r="O2467" s="32">
        <f>VLOOKUP(A2467,'HUMAN RESOURCES'!$A$2:$M$2692,6,0)</f>
        <v>0.024</v>
      </c>
      <c r="P2467" s="31">
        <f>VLOOKUP(A2467,'HUMAN RESOURCES'!$A$2:$M$2692,7,0)</f>
        <v>73</v>
      </c>
      <c r="Q2467" s="5">
        <f>VLOOKUP(A2467,'HUMAN RESOURCES'!$A$2:$M$2692,8,0)</f>
        <v>66</v>
      </c>
      <c r="R2467" s="5">
        <f>VLOOKUP(A2467,'HUMAN RESOURCES'!$A$2:$M$2692,9,0)</f>
        <v>0.209</v>
      </c>
      <c r="S2467" s="5">
        <f>VLOOKUP(A2467,'HUMAN RESOURCES'!$A$2:$M$2692,10,0)</f>
        <v>0.712</v>
      </c>
      <c r="T2467" s="5">
        <f>VLOOKUP(A2467,'HUMAN RESOURCES'!$A$2:$M$2692,11,0)</f>
        <v>0.078</v>
      </c>
      <c r="U2467" s="5">
        <f>VLOOKUP(A2467,'HUMAN RESOURCES'!$A$2:$M$2692,12,0)</f>
        <v>1316449</v>
      </c>
      <c r="V2467" s="35">
        <f>VLOOKUP(A2467,'HUMAN RESOURCES'!$A$2:$M$2692,13,0)</f>
        <v>0.094</v>
      </c>
      <c r="W2467" s="38">
        <f>VLOOKUP(A2467,TOURISM!$A$2:$F$2692,5,0)</f>
        <v>557000000</v>
      </c>
      <c r="X2467" s="39">
        <f>VLOOKUP(A2467,TOURISM!$A$2:$F$2692,6,0)</f>
        <v>102000000</v>
      </c>
      <c r="Y2467" s="43">
        <f t="shared" si="4"/>
        <v>2.13115162312432</v>
      </c>
      <c r="Z2467" s="35">
        <f>VLOOKUP(A2467,BUSINESS!$A$2:$J$2692,5,0)</f>
        <v>0.331</v>
      </c>
      <c r="AA2467" s="5">
        <f>VLOOKUP(A2467,BUSINESS!$A$2:$J$2692,6,0)</f>
        <v>43</v>
      </c>
      <c r="AB2467" s="5">
        <f>VLOOKUP(A2467,BUSINESS!$A$2:$J$2692,7,0)</f>
        <v>0</v>
      </c>
      <c r="AC2467" s="5">
        <f>VLOOKUP(A2467,BUSINESS!$A$2:$J$2692,8,0)</f>
        <v>210</v>
      </c>
      <c r="AD2467" s="35">
        <f>VLOOKUP(A2467,BUSINESS!$A$2:$J$2692,9,0)</f>
        <v>0.348</v>
      </c>
      <c r="AE2467" s="35">
        <f>VLOOKUP(A2467,BUSINESS!$A$2:$J$2692,10,0)</f>
        <v>1.372</v>
      </c>
    </row>
    <row r="2468" customHeight="1" spans="1:31">
      <c r="A2468" s="22" t="str">
        <f t="shared" si="0"/>
        <v>Trinidad and Tobago-The Americas2009</v>
      </c>
      <c r="B2468" s="22" t="s">
        <v>259</v>
      </c>
      <c r="C2468" s="22" t="s">
        <v>75</v>
      </c>
      <c r="D2468" s="23">
        <v>2009</v>
      </c>
      <c r="E2468" s="25">
        <v>19332270662</v>
      </c>
      <c r="F2468" s="24">
        <f t="shared" si="1"/>
        <v>14617.7750790537</v>
      </c>
      <c r="G2468" s="26">
        <v>0.061</v>
      </c>
      <c r="H2468" s="27">
        <v>887</v>
      </c>
      <c r="I2468" s="26">
        <v>0.119</v>
      </c>
      <c r="J2468" s="5">
        <f>VLOOKUP(A2468,ENERGY!$A$2:$F$2692,5,0)</f>
        <v>12540</v>
      </c>
      <c r="K2468" s="5">
        <f t="shared" si="2"/>
        <v>0.00948191253351561</v>
      </c>
      <c r="L2468" s="31">
        <f>VLOOKUP(A2468,ENERGY!$A$2:$F$2692,6,0)</f>
        <v>26890</v>
      </c>
      <c r="M2468" s="31">
        <f t="shared" si="3"/>
        <v>0.0203324264773712</v>
      </c>
      <c r="N2468" s="32">
        <f>VLOOKUP(A2468,'HUMAN RESOURCES'!$A$2:$M$2692,5,0)</f>
        <v>0.026</v>
      </c>
      <c r="O2468" s="32">
        <f>VLOOKUP(A2468,'HUMAN RESOURCES'!$A$2:$M$2692,6,0)</f>
        <v>0.017</v>
      </c>
      <c r="P2468" s="31">
        <f>VLOOKUP(A2468,'HUMAN RESOURCES'!$A$2:$M$2692,7,0)</f>
        <v>73</v>
      </c>
      <c r="Q2468" s="5">
        <f>VLOOKUP(A2468,'HUMAN RESOURCES'!$A$2:$M$2692,8,0)</f>
        <v>66</v>
      </c>
      <c r="R2468" s="5">
        <f>VLOOKUP(A2468,'HUMAN RESOURCES'!$A$2:$M$2692,9,0)</f>
        <v>0.208</v>
      </c>
      <c r="S2468" s="5">
        <f>VLOOKUP(A2468,'HUMAN RESOURCES'!$A$2:$M$2692,10,0)</f>
        <v>0.711</v>
      </c>
      <c r="T2468" s="5">
        <f>VLOOKUP(A2468,'HUMAN RESOURCES'!$A$2:$M$2692,11,0)</f>
        <v>0.081</v>
      </c>
      <c r="U2468" s="5">
        <f>VLOOKUP(A2468,'HUMAN RESOURCES'!$A$2:$M$2692,12,0)</f>
        <v>1322518</v>
      </c>
      <c r="V2468" s="35">
        <f>VLOOKUP(A2468,'HUMAN RESOURCES'!$A$2:$M$2692,13,0)</f>
        <v>0.092</v>
      </c>
      <c r="W2468" s="38">
        <f>VLOOKUP(A2468,TOURISM!$A$2:$F$2692,5,0)</f>
        <v>548000000</v>
      </c>
      <c r="X2468" s="39">
        <f>VLOOKUP(A2468,TOURISM!$A$2:$F$2692,6,0)</f>
        <v>136000000</v>
      </c>
      <c r="Y2468" s="43">
        <f t="shared" si="4"/>
        <v>2.56766101617173</v>
      </c>
      <c r="Z2468" s="35">
        <f>VLOOKUP(A2468,BUSINESS!$A$2:$J$2692,5,0)</f>
        <v>0.331</v>
      </c>
      <c r="AA2468" s="5">
        <f>VLOOKUP(A2468,BUSINESS!$A$2:$J$2692,6,0)</f>
        <v>43</v>
      </c>
      <c r="AB2468" s="5">
        <f>VLOOKUP(A2468,BUSINESS!$A$2:$J$2692,7,0)</f>
        <v>0</v>
      </c>
      <c r="AC2468" s="5">
        <f>VLOOKUP(A2468,BUSINESS!$A$2:$J$2692,8,0)</f>
        <v>210</v>
      </c>
      <c r="AD2468" s="35">
        <f>VLOOKUP(A2468,BUSINESS!$A$2:$J$2692,9,0)</f>
        <v>0.443</v>
      </c>
      <c r="AE2468" s="35">
        <f>VLOOKUP(A2468,BUSINESS!$A$2:$J$2692,10,0)</f>
        <v>1.396</v>
      </c>
    </row>
    <row r="2469" customHeight="1" spans="1:31">
      <c r="A2469" s="22" t="str">
        <f t="shared" si="0"/>
        <v>Trinidad and Tobago-The Americas2010</v>
      </c>
      <c r="B2469" s="22" t="s">
        <v>259</v>
      </c>
      <c r="C2469" s="22" t="s">
        <v>75</v>
      </c>
      <c r="D2469" s="23">
        <v>2010</v>
      </c>
      <c r="E2469" s="25">
        <v>20758191858</v>
      </c>
      <c r="F2469" s="24">
        <f t="shared" si="1"/>
        <v>15630.050454222</v>
      </c>
      <c r="G2469" s="26">
        <v>0.052</v>
      </c>
      <c r="H2469" s="27">
        <v>805</v>
      </c>
      <c r="I2469" s="26">
        <v>0.093</v>
      </c>
      <c r="J2469" s="5">
        <f>VLOOKUP(A2469,ENERGY!$A$2:$F$2692,5,0)</f>
        <v>16880</v>
      </c>
      <c r="K2469" s="5">
        <f t="shared" si="2"/>
        <v>0.0127099341538068</v>
      </c>
      <c r="L2469" s="31">
        <f>VLOOKUP(A2469,ENERGY!$A$2:$F$2692,6,0)</f>
        <v>28581</v>
      </c>
      <c r="M2469" s="31">
        <f t="shared" si="3"/>
        <v>0.0215202978702578</v>
      </c>
      <c r="N2469" s="32">
        <f>VLOOKUP(A2469,'HUMAN RESOURCES'!$A$2:$M$2692,5,0)</f>
        <v>0.028</v>
      </c>
      <c r="O2469" s="32">
        <f>VLOOKUP(A2469,'HUMAN RESOURCES'!$A$2:$M$2692,6,0)</f>
        <v>0.063</v>
      </c>
      <c r="P2469" s="31">
        <f>VLOOKUP(A2469,'HUMAN RESOURCES'!$A$2:$M$2692,7,0)</f>
        <v>73</v>
      </c>
      <c r="Q2469" s="5">
        <f>VLOOKUP(A2469,'HUMAN RESOURCES'!$A$2:$M$2692,8,0)</f>
        <v>66</v>
      </c>
      <c r="R2469" s="5">
        <f>VLOOKUP(A2469,'HUMAN RESOURCES'!$A$2:$M$2692,9,0)</f>
        <v>0.207</v>
      </c>
      <c r="S2469" s="5">
        <f>VLOOKUP(A2469,'HUMAN RESOURCES'!$A$2:$M$2692,10,0)</f>
        <v>0.71</v>
      </c>
      <c r="T2469" s="5">
        <f>VLOOKUP(A2469,'HUMAN RESOURCES'!$A$2:$M$2692,11,0)</f>
        <v>0.083</v>
      </c>
      <c r="U2469" s="5">
        <f>VLOOKUP(A2469,'HUMAN RESOURCES'!$A$2:$M$2692,12,0)</f>
        <v>1328095</v>
      </c>
      <c r="V2469" s="35">
        <f>VLOOKUP(A2469,'HUMAN RESOURCES'!$A$2:$M$2692,13,0)</f>
        <v>0.091</v>
      </c>
      <c r="W2469" s="38">
        <f>VLOOKUP(A2469,TOURISM!$A$2:$F$2692,5,0)</f>
        <v>630000000</v>
      </c>
      <c r="X2469" s="39">
        <f>VLOOKUP(A2469,TOURISM!$A$2:$F$2692,6,0)</f>
        <v>97000000</v>
      </c>
      <c r="Y2469" s="43">
        <f t="shared" si="4"/>
        <v>1.93441993016919</v>
      </c>
      <c r="Z2469" s="35">
        <f>VLOOKUP(A2469,BUSINESS!$A$2:$J$2692,5,0)</f>
        <v>0.331</v>
      </c>
      <c r="AA2469" s="5">
        <f>VLOOKUP(A2469,BUSINESS!$A$2:$J$2692,6,0)</f>
        <v>41</v>
      </c>
      <c r="AB2469" s="5">
        <f>VLOOKUP(A2469,BUSINESS!$A$2:$J$2692,7,0)</f>
        <v>0</v>
      </c>
      <c r="AC2469" s="5">
        <f>VLOOKUP(A2469,BUSINESS!$A$2:$J$2692,8,0)</f>
        <v>210</v>
      </c>
      <c r="AD2469" s="35">
        <f>VLOOKUP(A2469,BUSINESS!$A$2:$J$2692,9,0)</f>
        <v>0.485</v>
      </c>
      <c r="AE2469" s="35">
        <f>VLOOKUP(A2469,BUSINESS!$A$2:$J$2692,10,0)</f>
        <v>1.426</v>
      </c>
    </row>
    <row r="2470" customHeight="1" spans="1:31">
      <c r="A2470" s="22" t="str">
        <f t="shared" si="0"/>
        <v>Trinidad and Tobago-The Americas2011</v>
      </c>
      <c r="B2470" s="22" t="s">
        <v>259</v>
      </c>
      <c r="C2470" s="22" t="s">
        <v>75</v>
      </c>
      <c r="D2470" s="23">
        <v>2011</v>
      </c>
      <c r="E2470" s="25">
        <v>23676348287</v>
      </c>
      <c r="F2470" s="24">
        <f t="shared" si="1"/>
        <v>17760.6090900635</v>
      </c>
      <c r="G2470" s="26">
        <v>0.053</v>
      </c>
      <c r="H2470" s="27">
        <v>935</v>
      </c>
      <c r="I2470" s="26">
        <v>0.08</v>
      </c>
      <c r="J2470" s="5">
        <f>VLOOKUP(A2470,ENERGY!$A$2:$F$2692,5,0)</f>
        <v>13541</v>
      </c>
      <c r="K2470" s="5">
        <f t="shared" si="2"/>
        <v>0.0101576647197997</v>
      </c>
      <c r="L2470" s="31">
        <f>VLOOKUP(A2470,ENERGY!$A$2:$F$2692,6,0)</f>
        <v>27697</v>
      </c>
      <c r="M2470" s="31">
        <f t="shared" si="3"/>
        <v>0.0207766664016167</v>
      </c>
      <c r="N2470" s="32">
        <f>VLOOKUP(A2470,'HUMAN RESOURCES'!$A$2:$M$2692,5,0)</f>
        <v>0.028</v>
      </c>
      <c r="O2470" s="32">
        <f>VLOOKUP(A2470,'HUMAN RESOURCES'!$A$2:$M$2692,6,0)</f>
        <v>0.04</v>
      </c>
      <c r="P2470" s="31">
        <f>VLOOKUP(A2470,'HUMAN RESOURCES'!$A$2:$M$2692,7,0)</f>
        <v>73</v>
      </c>
      <c r="Q2470" s="5">
        <f>VLOOKUP(A2470,'HUMAN RESOURCES'!$A$2:$M$2692,8,0)</f>
        <v>66</v>
      </c>
      <c r="R2470" s="5">
        <f>VLOOKUP(A2470,'HUMAN RESOURCES'!$A$2:$M$2692,9,0)</f>
        <v>0.207</v>
      </c>
      <c r="S2470" s="5">
        <f>VLOOKUP(A2470,'HUMAN RESOURCES'!$A$2:$M$2692,10,0)</f>
        <v>0.708</v>
      </c>
      <c r="T2470" s="5">
        <f>VLOOKUP(A2470,'HUMAN RESOURCES'!$A$2:$M$2692,11,0)</f>
        <v>0.085</v>
      </c>
      <c r="U2470" s="5">
        <f>VLOOKUP(A2470,'HUMAN RESOURCES'!$A$2:$M$2692,12,0)</f>
        <v>1333082</v>
      </c>
      <c r="V2470" s="35">
        <f>VLOOKUP(A2470,'HUMAN RESOURCES'!$A$2:$M$2692,13,0)</f>
        <v>0.089</v>
      </c>
      <c r="W2470" s="38">
        <f>VLOOKUP(A2470,TOURISM!$A$2:$F$2692,5,0)</f>
        <v>650000000</v>
      </c>
      <c r="X2470" s="39">
        <f>VLOOKUP(A2470,TOURISM!$A$2:$F$2692,6,0)</f>
        <v>192000000</v>
      </c>
      <c r="Y2470" s="43">
        <f t="shared" si="4"/>
        <v>0</v>
      </c>
      <c r="Z2470" s="35">
        <f>VLOOKUP(A2470,BUSINESS!$A$2:$J$2692,5,0)</f>
        <v>0.291</v>
      </c>
      <c r="AA2470" s="5">
        <f>VLOOKUP(A2470,BUSINESS!$A$2:$J$2692,6,0)</f>
        <v>41</v>
      </c>
      <c r="AB2470" s="5">
        <f>VLOOKUP(A2470,BUSINESS!$A$2:$J$2692,7,0)</f>
        <v>0</v>
      </c>
      <c r="AC2470" s="5">
        <f>VLOOKUP(A2470,BUSINESS!$A$2:$J$2692,8,0)</f>
        <v>210</v>
      </c>
      <c r="AD2470" s="35">
        <f>VLOOKUP(A2470,BUSINESS!$A$2:$J$2692,9,0)</f>
        <v>0.552</v>
      </c>
      <c r="AE2470" s="35">
        <f>VLOOKUP(A2470,BUSINESS!$A$2:$J$2692,10,0)</f>
        <v>1.37</v>
      </c>
    </row>
    <row r="2471" customHeight="1" spans="1:31">
      <c r="A2471" s="22" t="str">
        <f t="shared" si="0"/>
        <v>Trinidad and Tobago-The Americas2012</v>
      </c>
      <c r="B2471" s="22" t="s">
        <v>259</v>
      </c>
      <c r="C2471" s="22" t="s">
        <v>75</v>
      </c>
      <c r="D2471" s="23">
        <v>2012</v>
      </c>
      <c r="E2471" s="25">
        <v>23436342520</v>
      </c>
      <c r="F2471" s="24">
        <f t="shared" si="1"/>
        <v>17523.2982737904</v>
      </c>
      <c r="G2471" s="26">
        <v>0.054</v>
      </c>
      <c r="H2471" s="27">
        <v>972</v>
      </c>
      <c r="I2471" s="26">
        <v>0.077</v>
      </c>
      <c r="J2471" s="5">
        <f>VLOOKUP(A2471,ENERGY!$A$2:$F$2692,5,0)</f>
        <v>10854</v>
      </c>
      <c r="K2471" s="5">
        <f t="shared" si="2"/>
        <v>0.00811551031486296</v>
      </c>
      <c r="L2471" s="31">
        <f>VLOOKUP(A2471,ENERGY!$A$2:$F$2692,6,0)</f>
        <v>24514</v>
      </c>
      <c r="M2471" s="31">
        <f t="shared" si="3"/>
        <v>0.0183290602412521</v>
      </c>
      <c r="N2471" s="32">
        <f>VLOOKUP(A2471,'HUMAN RESOURCES'!$A$2:$M$2692,5,0)</f>
        <v>0.028</v>
      </c>
      <c r="O2471" s="32">
        <f>VLOOKUP(A2471,'HUMAN RESOURCES'!$A$2:$M$2692,6,0)</f>
        <v>0.024</v>
      </c>
      <c r="P2471" s="31">
        <f>VLOOKUP(A2471,'HUMAN RESOURCES'!$A$2:$M$2692,7,0)</f>
        <v>74</v>
      </c>
      <c r="Q2471" s="5">
        <f>VLOOKUP(A2471,'HUMAN RESOURCES'!$A$2:$M$2692,8,0)</f>
        <v>66</v>
      </c>
      <c r="R2471" s="5">
        <f>VLOOKUP(A2471,'HUMAN RESOURCES'!$A$2:$M$2692,9,0)</f>
        <v>0.207</v>
      </c>
      <c r="S2471" s="5">
        <f>VLOOKUP(A2471,'HUMAN RESOURCES'!$A$2:$M$2692,10,0)</f>
        <v>0.705</v>
      </c>
      <c r="T2471" s="5">
        <f>VLOOKUP(A2471,'HUMAN RESOURCES'!$A$2:$M$2692,11,0)</f>
        <v>0.088</v>
      </c>
      <c r="U2471" s="5">
        <f>VLOOKUP(A2471,'HUMAN RESOURCES'!$A$2:$M$2692,12,0)</f>
        <v>1337439</v>
      </c>
      <c r="V2471" s="35">
        <f>VLOOKUP(A2471,'HUMAN RESOURCES'!$A$2:$M$2692,13,0)</f>
        <v>0.088</v>
      </c>
      <c r="W2471" s="36">
        <v>0</v>
      </c>
      <c r="X2471" s="37">
        <v>0</v>
      </c>
      <c r="Y2471" s="43">
        <f t="shared" si="4"/>
        <v>7.76316926731535</v>
      </c>
      <c r="Z2471" s="35">
        <f>VLOOKUP(A2471,BUSINESS!$A$2:$J$2692,5,0)</f>
        <v>0.291</v>
      </c>
      <c r="AA2471" s="5">
        <f>VLOOKUP(A2471,BUSINESS!$A$2:$J$2692,6,0)</f>
        <v>41</v>
      </c>
      <c r="AB2471" s="5">
        <f>VLOOKUP(A2471,BUSINESS!$A$2:$J$2692,7,0)</f>
        <v>63</v>
      </c>
      <c r="AC2471" s="5">
        <f>VLOOKUP(A2471,BUSINESS!$A$2:$J$2692,8,0)</f>
        <v>210</v>
      </c>
      <c r="AD2471" s="35">
        <f>VLOOKUP(A2471,BUSINESS!$A$2:$J$2692,9,0)</f>
        <v>0.595</v>
      </c>
      <c r="AE2471" s="35">
        <f>VLOOKUP(A2471,BUSINESS!$A$2:$J$2692,10,0)</f>
        <v>1.408</v>
      </c>
    </row>
    <row r="2472" customHeight="1" spans="1:31">
      <c r="A2472" s="22" t="str">
        <f t="shared" si="0"/>
        <v>Tunisia-Africa2000</v>
      </c>
      <c r="B2472" s="22" t="s">
        <v>260</v>
      </c>
      <c r="C2472" s="22" t="s">
        <v>69</v>
      </c>
      <c r="D2472" s="23">
        <v>2000</v>
      </c>
      <c r="E2472" s="25">
        <v>21473188882</v>
      </c>
      <c r="F2472" s="24">
        <f t="shared" si="1"/>
        <v>2245.32743054321</v>
      </c>
      <c r="G2472" s="26">
        <v>0.054</v>
      </c>
      <c r="H2472" s="27">
        <v>123</v>
      </c>
      <c r="J2472" s="5">
        <f>VLOOKUP(A2472,ENERGY!$A$2:$F$2692,5,0)</f>
        <v>0</v>
      </c>
      <c r="K2472" s="5">
        <f t="shared" si="2"/>
        <v>0</v>
      </c>
      <c r="L2472" s="31">
        <f>VLOOKUP(A2472,ENERGY!$A$2:$F$2692,6,0)</f>
        <v>0</v>
      </c>
      <c r="M2472" s="31">
        <f t="shared" si="3"/>
        <v>0</v>
      </c>
      <c r="N2472" s="32">
        <f>VLOOKUP(A2472,'HUMAN RESOURCES'!$A$2:$M$2692,5,0)</f>
        <v>0.034</v>
      </c>
      <c r="O2472" s="32">
        <f>VLOOKUP(A2472,'HUMAN RESOURCES'!$A$2:$M$2692,6,0)</f>
        <v>0.031</v>
      </c>
      <c r="P2472" s="31">
        <f>VLOOKUP(A2472,'HUMAN RESOURCES'!$A$2:$M$2692,7,0)</f>
        <v>75</v>
      </c>
      <c r="Q2472" s="5">
        <f>VLOOKUP(A2472,'HUMAN RESOURCES'!$A$2:$M$2692,8,0)</f>
        <v>71</v>
      </c>
      <c r="R2472" s="5">
        <f>VLOOKUP(A2472,'HUMAN RESOURCES'!$A$2:$M$2692,9,0)</f>
        <v>0.298</v>
      </c>
      <c r="S2472" s="5">
        <f>VLOOKUP(A2472,'HUMAN RESOURCES'!$A$2:$M$2692,10,0)</f>
        <v>0.641</v>
      </c>
      <c r="T2472" s="5">
        <f>VLOOKUP(A2472,'HUMAN RESOURCES'!$A$2:$M$2692,11,0)</f>
        <v>0.06</v>
      </c>
      <c r="U2472" s="5">
        <f>VLOOKUP(A2472,'HUMAN RESOURCES'!$A$2:$M$2692,12,0)</f>
        <v>9563500</v>
      </c>
      <c r="V2472" s="35">
        <f>VLOOKUP(A2472,'HUMAN RESOURCES'!$A$2:$M$2692,13,0)</f>
        <v>0.634</v>
      </c>
      <c r="W2472" s="38">
        <f>VLOOKUP(A2472,TOURISM!$A$2:$F$2692,5,0)</f>
        <v>1977000000</v>
      </c>
      <c r="X2472" s="39">
        <f>VLOOKUP(A2472,TOURISM!$A$2:$F$2692,6,0)</f>
        <v>310000000</v>
      </c>
      <c r="Y2472" s="43">
        <f t="shared" si="4"/>
        <v>7.88086655239294</v>
      </c>
      <c r="Z2472" s="35">
        <f>VLOOKUP(A2472,BUSINESS!$A$2:$J$2692,5,0)</f>
        <v>0</v>
      </c>
      <c r="AA2472" s="5">
        <f>VLOOKUP(A2472,BUSINESS!$A$2:$J$2692,6,0)</f>
        <v>0</v>
      </c>
      <c r="AB2472" s="5">
        <f>VLOOKUP(A2472,BUSINESS!$A$2:$J$2692,7,0)</f>
        <v>0</v>
      </c>
      <c r="AC2472" s="5">
        <f>VLOOKUP(A2472,BUSINESS!$A$2:$J$2692,8,0)</f>
        <v>0</v>
      </c>
      <c r="AD2472" s="35">
        <f>VLOOKUP(A2472,BUSINESS!$A$2:$J$2692,9,0)</f>
        <v>0.028</v>
      </c>
      <c r="AE2472" s="35">
        <f>VLOOKUP(A2472,BUSINESS!$A$2:$J$2692,10,0)</f>
        <v>0.012</v>
      </c>
    </row>
    <row r="2473" customHeight="1" spans="1:31">
      <c r="A2473" s="22" t="str">
        <f t="shared" si="0"/>
        <v>Tunisia-Africa2001</v>
      </c>
      <c r="B2473" s="22" t="s">
        <v>260</v>
      </c>
      <c r="C2473" s="22" t="s">
        <v>69</v>
      </c>
      <c r="D2473" s="23">
        <v>2001</v>
      </c>
      <c r="E2473" s="25">
        <v>22066101341</v>
      </c>
      <c r="F2473" s="24">
        <f t="shared" si="1"/>
        <v>2281.06406518773</v>
      </c>
      <c r="G2473" s="26">
        <v>0.053</v>
      </c>
      <c r="H2473" s="27">
        <v>122</v>
      </c>
      <c r="J2473" s="5">
        <f>VLOOKUP(A2473,ENERGY!$A$2:$F$2692,5,0)</f>
        <v>9504</v>
      </c>
      <c r="K2473" s="5">
        <f t="shared" si="2"/>
        <v>0.000982467747270923</v>
      </c>
      <c r="L2473" s="31">
        <f>VLOOKUP(A2473,ENERGY!$A$2:$F$2692,6,0)</f>
        <v>0</v>
      </c>
      <c r="M2473" s="31">
        <f t="shared" si="3"/>
        <v>0</v>
      </c>
      <c r="N2473" s="32">
        <f>VLOOKUP(A2473,'HUMAN RESOURCES'!$A$2:$M$2692,5,0)</f>
        <v>0</v>
      </c>
      <c r="O2473" s="32">
        <f>VLOOKUP(A2473,'HUMAN RESOURCES'!$A$2:$M$2692,6,0)</f>
        <v>0</v>
      </c>
      <c r="P2473" s="31">
        <f>VLOOKUP(A2473,'HUMAN RESOURCES'!$A$2:$M$2692,7,0)</f>
        <v>75</v>
      </c>
      <c r="Q2473" s="5">
        <f>VLOOKUP(A2473,'HUMAN RESOURCES'!$A$2:$M$2692,8,0)</f>
        <v>71</v>
      </c>
      <c r="R2473" s="5">
        <f>VLOOKUP(A2473,'HUMAN RESOURCES'!$A$2:$M$2692,9,0)</f>
        <v>0.289</v>
      </c>
      <c r="S2473" s="5">
        <f>VLOOKUP(A2473,'HUMAN RESOURCES'!$A$2:$M$2692,10,0)</f>
        <v>0.649</v>
      </c>
      <c r="T2473" s="5">
        <f>VLOOKUP(A2473,'HUMAN RESOURCES'!$A$2:$M$2692,11,0)</f>
        <v>0.062</v>
      </c>
      <c r="U2473" s="5">
        <f>VLOOKUP(A2473,'HUMAN RESOURCES'!$A$2:$M$2692,12,0)</f>
        <v>9673600</v>
      </c>
      <c r="V2473" s="35">
        <f>VLOOKUP(A2473,'HUMAN RESOURCES'!$A$2:$M$2692,13,0)</f>
        <v>0.638</v>
      </c>
      <c r="W2473" s="38">
        <f>VLOOKUP(A2473,TOURISM!$A$2:$F$2692,5,0)</f>
        <v>2061000000</v>
      </c>
      <c r="X2473" s="39">
        <f>VLOOKUP(A2473,TOURISM!$A$2:$F$2692,6,0)</f>
        <v>322000000</v>
      </c>
      <c r="Y2473" s="43">
        <f t="shared" si="4"/>
        <v>6.6027829332244</v>
      </c>
      <c r="Z2473" s="35">
        <f>VLOOKUP(A2473,BUSINESS!$A$2:$J$2692,5,0)</f>
        <v>0</v>
      </c>
      <c r="AA2473" s="5">
        <f>VLOOKUP(A2473,BUSINESS!$A$2:$J$2692,6,0)</f>
        <v>0</v>
      </c>
      <c r="AB2473" s="5">
        <f>VLOOKUP(A2473,BUSINESS!$A$2:$J$2692,7,0)</f>
        <v>0</v>
      </c>
      <c r="AC2473" s="5">
        <f>VLOOKUP(A2473,BUSINESS!$A$2:$J$2692,8,0)</f>
        <v>0</v>
      </c>
      <c r="AD2473" s="35">
        <f>VLOOKUP(A2473,BUSINESS!$A$2:$J$2692,9,0)</f>
        <v>0.043</v>
      </c>
      <c r="AE2473" s="35">
        <f>VLOOKUP(A2473,BUSINESS!$A$2:$J$2692,10,0)</f>
        <v>0.04</v>
      </c>
    </row>
    <row r="2474" customHeight="1" spans="1:31">
      <c r="A2474" s="22" t="str">
        <f t="shared" si="0"/>
        <v>Tunisia-Africa2002</v>
      </c>
      <c r="B2474" s="22" t="s">
        <v>260</v>
      </c>
      <c r="C2474" s="22" t="s">
        <v>69</v>
      </c>
      <c r="D2474" s="23">
        <v>2002</v>
      </c>
      <c r="E2474" s="25">
        <v>23141757278</v>
      </c>
      <c r="F2474" s="24">
        <f t="shared" si="1"/>
        <v>2365.77324221266</v>
      </c>
      <c r="G2474" s="26">
        <v>0.053</v>
      </c>
      <c r="H2474" s="27">
        <v>128</v>
      </c>
      <c r="J2474" s="5">
        <f>VLOOKUP(A2474,ENERGY!$A$2:$F$2692,5,0)</f>
        <v>9674</v>
      </c>
      <c r="K2474" s="5">
        <f t="shared" si="2"/>
        <v>0.000988969423118208</v>
      </c>
      <c r="L2474" s="31">
        <f>VLOOKUP(A2474,ENERGY!$A$2:$F$2692,6,0)</f>
        <v>25878</v>
      </c>
      <c r="M2474" s="31">
        <f t="shared" si="3"/>
        <v>0.00264549831832262</v>
      </c>
      <c r="N2474" s="32">
        <f>VLOOKUP(A2474,'HUMAN RESOURCES'!$A$2:$M$2692,5,0)</f>
        <v>0</v>
      </c>
      <c r="O2474" s="32">
        <f>VLOOKUP(A2474,'HUMAN RESOURCES'!$A$2:$M$2692,6,0)</f>
        <v>0</v>
      </c>
      <c r="P2474" s="31">
        <f>VLOOKUP(A2474,'HUMAN RESOURCES'!$A$2:$M$2692,7,0)</f>
        <v>75</v>
      </c>
      <c r="Q2474" s="5">
        <f>VLOOKUP(A2474,'HUMAN RESOURCES'!$A$2:$M$2692,8,0)</f>
        <v>71</v>
      </c>
      <c r="R2474" s="5">
        <f>VLOOKUP(A2474,'HUMAN RESOURCES'!$A$2:$M$2692,9,0)</f>
        <v>0.281</v>
      </c>
      <c r="S2474" s="5">
        <f>VLOOKUP(A2474,'HUMAN RESOURCES'!$A$2:$M$2692,10,0)</f>
        <v>0.656</v>
      </c>
      <c r="T2474" s="5">
        <f>VLOOKUP(A2474,'HUMAN RESOURCES'!$A$2:$M$2692,11,0)</f>
        <v>0.064</v>
      </c>
      <c r="U2474" s="5">
        <f>VLOOKUP(A2474,'HUMAN RESOURCES'!$A$2:$M$2692,12,0)</f>
        <v>9781900</v>
      </c>
      <c r="V2474" s="35">
        <f>VLOOKUP(A2474,'HUMAN RESOURCES'!$A$2:$M$2692,13,0)</f>
        <v>0.642</v>
      </c>
      <c r="W2474" s="38">
        <f>VLOOKUP(A2474,TOURISM!$A$2:$F$2692,5,0)</f>
        <v>1831000000</v>
      </c>
      <c r="X2474" s="39">
        <f>VLOOKUP(A2474,TOURISM!$A$2:$F$2692,6,0)</f>
        <v>303000000</v>
      </c>
      <c r="Y2474" s="43">
        <f t="shared" si="4"/>
        <v>5.75527304482683</v>
      </c>
      <c r="Z2474" s="35">
        <f>VLOOKUP(A2474,BUSINESS!$A$2:$J$2692,5,0)</f>
        <v>0</v>
      </c>
      <c r="AA2474" s="5">
        <f>VLOOKUP(A2474,BUSINESS!$A$2:$J$2692,6,0)</f>
        <v>0</v>
      </c>
      <c r="AB2474" s="5">
        <f>VLOOKUP(A2474,BUSINESS!$A$2:$J$2692,7,0)</f>
        <v>0</v>
      </c>
      <c r="AC2474" s="5">
        <f>VLOOKUP(A2474,BUSINESS!$A$2:$J$2692,8,0)</f>
        <v>0</v>
      </c>
      <c r="AD2474" s="35">
        <f>VLOOKUP(A2474,BUSINESS!$A$2:$J$2692,9,0)</f>
        <v>0.053</v>
      </c>
      <c r="AE2474" s="35">
        <f>VLOOKUP(A2474,BUSINESS!$A$2:$J$2692,10,0)</f>
        <v>0.059</v>
      </c>
    </row>
    <row r="2475" customHeight="1" spans="1:31">
      <c r="A2475" s="22" t="str">
        <f t="shared" si="0"/>
        <v>Tunisia-Africa2003</v>
      </c>
      <c r="B2475" s="22" t="s">
        <v>260</v>
      </c>
      <c r="C2475" s="22" t="s">
        <v>69</v>
      </c>
      <c r="D2475" s="23">
        <v>2003</v>
      </c>
      <c r="E2475" s="25">
        <v>27453084983</v>
      </c>
      <c r="F2475" s="24">
        <f t="shared" si="1"/>
        <v>2790.00436827984</v>
      </c>
      <c r="G2475" s="26">
        <v>0.054</v>
      </c>
      <c r="H2475" s="27">
        <v>151</v>
      </c>
      <c r="J2475" s="5">
        <f>VLOOKUP(A2475,ENERGY!$A$2:$F$2692,5,0)</f>
        <v>9193</v>
      </c>
      <c r="K2475" s="5">
        <f t="shared" si="2"/>
        <v>0.00093426695664546</v>
      </c>
      <c r="L2475" s="31">
        <f>VLOOKUP(A2475,ENERGY!$A$2:$F$2692,6,0)</f>
        <v>24807</v>
      </c>
      <c r="M2475" s="31">
        <f t="shared" si="3"/>
        <v>0.00252108782698835</v>
      </c>
      <c r="N2475" s="32">
        <f>VLOOKUP(A2475,'HUMAN RESOURCES'!$A$2:$M$2692,5,0)</f>
        <v>0</v>
      </c>
      <c r="O2475" s="32">
        <f>VLOOKUP(A2475,'HUMAN RESOURCES'!$A$2:$M$2692,6,0)</f>
        <v>0.012</v>
      </c>
      <c r="P2475" s="31">
        <f>VLOOKUP(A2475,'HUMAN RESOURCES'!$A$2:$M$2692,7,0)</f>
        <v>75</v>
      </c>
      <c r="Q2475" s="5">
        <f>VLOOKUP(A2475,'HUMAN RESOURCES'!$A$2:$M$2692,8,0)</f>
        <v>71</v>
      </c>
      <c r="R2475" s="5">
        <f>VLOOKUP(A2475,'HUMAN RESOURCES'!$A$2:$M$2692,9,0)</f>
        <v>0.272</v>
      </c>
      <c r="S2475" s="5">
        <f>VLOOKUP(A2475,'HUMAN RESOURCES'!$A$2:$M$2692,10,0)</f>
        <v>0.663</v>
      </c>
      <c r="T2475" s="5">
        <f>VLOOKUP(A2475,'HUMAN RESOURCES'!$A$2:$M$2692,11,0)</f>
        <v>0.065</v>
      </c>
      <c r="U2475" s="5">
        <f>VLOOKUP(A2475,'HUMAN RESOURCES'!$A$2:$M$2692,12,0)</f>
        <v>9839800</v>
      </c>
      <c r="V2475" s="35">
        <f>VLOOKUP(A2475,'HUMAN RESOURCES'!$A$2:$M$2692,13,0)</f>
        <v>0.646</v>
      </c>
      <c r="W2475" s="38">
        <f>VLOOKUP(A2475,TOURISM!$A$2:$F$2692,5,0)</f>
        <v>1935000000</v>
      </c>
      <c r="X2475" s="39">
        <f>VLOOKUP(A2475,TOURISM!$A$2:$F$2692,6,0)</f>
        <v>355000000</v>
      </c>
      <c r="Y2475" s="43">
        <f t="shared" si="4"/>
        <v>6.42975673695465</v>
      </c>
      <c r="Z2475" s="35">
        <f>VLOOKUP(A2475,BUSINESS!$A$2:$J$2692,5,0)</f>
        <v>0</v>
      </c>
      <c r="AA2475" s="5">
        <f>VLOOKUP(A2475,BUSINESS!$A$2:$J$2692,6,0)</f>
        <v>11</v>
      </c>
      <c r="AB2475" s="5">
        <f>VLOOKUP(A2475,BUSINESS!$A$2:$J$2692,7,0)</f>
        <v>0</v>
      </c>
      <c r="AC2475" s="5">
        <f>VLOOKUP(A2475,BUSINESS!$A$2:$J$2692,8,0)</f>
        <v>0</v>
      </c>
      <c r="AD2475" s="35">
        <f>VLOOKUP(A2475,BUSINESS!$A$2:$J$2692,9,0)</f>
        <v>0.065</v>
      </c>
      <c r="AE2475" s="35">
        <f>VLOOKUP(A2475,BUSINESS!$A$2:$J$2692,10,0)</f>
        <v>0.195</v>
      </c>
    </row>
    <row r="2476" customHeight="1" spans="1:31">
      <c r="A2476" s="22" t="str">
        <f t="shared" si="0"/>
        <v>Tunisia-Africa2004</v>
      </c>
      <c r="B2476" s="22" t="s">
        <v>260</v>
      </c>
      <c r="C2476" s="22" t="s">
        <v>69</v>
      </c>
      <c r="D2476" s="23">
        <v>2004</v>
      </c>
      <c r="E2476" s="25">
        <v>31183139301</v>
      </c>
      <c r="F2476" s="24">
        <f t="shared" si="1"/>
        <v>3139.5372015827</v>
      </c>
      <c r="G2476" s="26">
        <v>0.056</v>
      </c>
      <c r="H2476" s="27">
        <v>179</v>
      </c>
      <c r="J2476" s="5">
        <f>VLOOKUP(A2476,ENERGY!$A$2:$F$2692,5,0)</f>
        <v>9427</v>
      </c>
      <c r="K2476" s="5">
        <f t="shared" si="2"/>
        <v>0.000949116024324433</v>
      </c>
      <c r="L2476" s="31">
        <f>VLOOKUP(A2476,ENERGY!$A$2:$F$2692,6,0)</f>
        <v>25013</v>
      </c>
      <c r="M2476" s="31">
        <f t="shared" si="3"/>
        <v>0.00251832386935685</v>
      </c>
      <c r="N2476" s="32">
        <f>VLOOKUP(A2476,'HUMAN RESOURCES'!$A$2:$M$2692,5,0)</f>
        <v>0</v>
      </c>
      <c r="O2476" s="32">
        <f>VLOOKUP(A2476,'HUMAN RESOURCES'!$A$2:$M$2692,6,0)</f>
        <v>0.009</v>
      </c>
      <c r="P2476" s="31">
        <f>VLOOKUP(A2476,'HUMAN RESOURCES'!$A$2:$M$2692,7,0)</f>
        <v>75</v>
      </c>
      <c r="Q2476" s="5">
        <f>VLOOKUP(A2476,'HUMAN RESOURCES'!$A$2:$M$2692,8,0)</f>
        <v>71</v>
      </c>
      <c r="R2476" s="5">
        <f>VLOOKUP(A2476,'HUMAN RESOURCES'!$A$2:$M$2692,9,0)</f>
        <v>0.265</v>
      </c>
      <c r="S2476" s="5">
        <f>VLOOKUP(A2476,'HUMAN RESOURCES'!$A$2:$M$2692,10,0)</f>
        <v>0.669</v>
      </c>
      <c r="T2476" s="5">
        <f>VLOOKUP(A2476,'HUMAN RESOURCES'!$A$2:$M$2692,11,0)</f>
        <v>0.066</v>
      </c>
      <c r="U2476" s="5">
        <f>VLOOKUP(A2476,'HUMAN RESOURCES'!$A$2:$M$2692,12,0)</f>
        <v>9932400</v>
      </c>
      <c r="V2476" s="35">
        <f>VLOOKUP(A2476,'HUMAN RESOURCES'!$A$2:$M$2692,13,0)</f>
        <v>0.649</v>
      </c>
      <c r="W2476" s="38">
        <f>VLOOKUP(A2476,TOURISM!$A$2:$F$2692,5,0)</f>
        <v>2432000000</v>
      </c>
      <c r="X2476" s="39">
        <f>VLOOKUP(A2476,TOURISM!$A$2:$F$2692,6,0)</f>
        <v>427000000</v>
      </c>
      <c r="Y2476" s="43">
        <f t="shared" si="4"/>
        <v>7.2731866925703</v>
      </c>
      <c r="Z2476" s="35">
        <f>VLOOKUP(A2476,BUSINESS!$A$2:$J$2692,5,0)</f>
        <v>0</v>
      </c>
      <c r="AA2476" s="5">
        <f>VLOOKUP(A2476,BUSINESS!$A$2:$J$2692,6,0)</f>
        <v>11</v>
      </c>
      <c r="AB2476" s="5">
        <f>VLOOKUP(A2476,BUSINESS!$A$2:$J$2692,7,0)</f>
        <v>0</v>
      </c>
      <c r="AC2476" s="5">
        <f>VLOOKUP(A2476,BUSINESS!$A$2:$J$2692,8,0)</f>
        <v>0</v>
      </c>
      <c r="AD2476" s="35">
        <f>VLOOKUP(A2476,BUSINESS!$A$2:$J$2692,9,0)</f>
        <v>0.085</v>
      </c>
      <c r="AE2476" s="35">
        <f>VLOOKUP(A2476,BUSINESS!$A$2:$J$2692,10,0)</f>
        <v>0.376</v>
      </c>
    </row>
    <row r="2477" customHeight="1" spans="1:31">
      <c r="A2477" s="22" t="str">
        <f t="shared" si="0"/>
        <v>Tunisia-Africa2005</v>
      </c>
      <c r="B2477" s="22" t="s">
        <v>260</v>
      </c>
      <c r="C2477" s="22" t="s">
        <v>69</v>
      </c>
      <c r="D2477" s="23">
        <v>2005</v>
      </c>
      <c r="E2477" s="25">
        <v>32282960678</v>
      </c>
      <c r="F2477" s="24">
        <f t="shared" si="1"/>
        <v>3218.96108066607</v>
      </c>
      <c r="G2477" s="26">
        <v>0.056</v>
      </c>
      <c r="H2477" s="27">
        <v>181</v>
      </c>
      <c r="J2477" s="5">
        <f>VLOOKUP(A2477,ENERGY!$A$2:$F$2692,5,0)</f>
        <v>8752</v>
      </c>
      <c r="K2477" s="5">
        <f t="shared" si="2"/>
        <v>0.000872669259148469</v>
      </c>
      <c r="L2477" s="31">
        <f>VLOOKUP(A2477,ENERGY!$A$2:$F$2692,6,0)</f>
        <v>23128</v>
      </c>
      <c r="M2477" s="31">
        <f t="shared" si="3"/>
        <v>0.00230611227440423</v>
      </c>
      <c r="N2477" s="32">
        <f>VLOOKUP(A2477,'HUMAN RESOURCES'!$A$2:$M$2692,5,0)</f>
        <v>0.01</v>
      </c>
      <c r="O2477" s="32">
        <f>VLOOKUP(A2477,'HUMAN RESOURCES'!$A$2:$M$2692,6,0)</f>
        <v>0.005</v>
      </c>
      <c r="P2477" s="31">
        <f>VLOOKUP(A2477,'HUMAN RESOURCES'!$A$2:$M$2692,7,0)</f>
        <v>76</v>
      </c>
      <c r="Q2477" s="5">
        <f>VLOOKUP(A2477,'HUMAN RESOURCES'!$A$2:$M$2692,8,0)</f>
        <v>72</v>
      </c>
      <c r="R2477" s="5">
        <f>VLOOKUP(A2477,'HUMAN RESOURCES'!$A$2:$M$2692,9,0)</f>
        <v>0.258</v>
      </c>
      <c r="S2477" s="5">
        <f>VLOOKUP(A2477,'HUMAN RESOURCES'!$A$2:$M$2692,10,0)</f>
        <v>0.675</v>
      </c>
      <c r="T2477" s="5">
        <f>VLOOKUP(A2477,'HUMAN RESOURCES'!$A$2:$M$2692,11,0)</f>
        <v>0.067</v>
      </c>
      <c r="U2477" s="5">
        <f>VLOOKUP(A2477,'HUMAN RESOURCES'!$A$2:$M$2692,12,0)</f>
        <v>10029000</v>
      </c>
      <c r="V2477" s="35">
        <f>VLOOKUP(A2477,'HUMAN RESOURCES'!$A$2:$M$2692,13,0)</f>
        <v>0.651</v>
      </c>
      <c r="W2477" s="38">
        <f>VLOOKUP(A2477,TOURISM!$A$2:$F$2692,5,0)</f>
        <v>2800000000</v>
      </c>
      <c r="X2477" s="39">
        <f>VLOOKUP(A2477,TOURISM!$A$2:$F$2692,6,0)</f>
        <v>452000000</v>
      </c>
      <c r="Y2477" s="43">
        <f t="shared" si="4"/>
        <v>7.27490892247804</v>
      </c>
      <c r="Z2477" s="35">
        <f>VLOOKUP(A2477,BUSINESS!$A$2:$J$2692,5,0)</f>
        <v>0.606</v>
      </c>
      <c r="AA2477" s="5">
        <f>VLOOKUP(A2477,BUSINESS!$A$2:$J$2692,6,0)</f>
        <v>11</v>
      </c>
      <c r="AB2477" s="5">
        <f>VLOOKUP(A2477,BUSINESS!$A$2:$J$2692,7,0)</f>
        <v>0</v>
      </c>
      <c r="AC2477" s="5">
        <f>VLOOKUP(A2477,BUSINESS!$A$2:$J$2692,8,0)</f>
        <v>268</v>
      </c>
      <c r="AD2477" s="35">
        <f>VLOOKUP(A2477,BUSINESS!$A$2:$J$2692,9,0)</f>
        <v>0.097</v>
      </c>
      <c r="AE2477" s="35">
        <f>VLOOKUP(A2477,BUSINESS!$A$2:$J$2692,10,0)</f>
        <v>0.565</v>
      </c>
    </row>
    <row r="2478" customHeight="1" spans="1:31">
      <c r="A2478" s="22" t="str">
        <f t="shared" si="0"/>
        <v>Tunisia-Africa2006</v>
      </c>
      <c r="B2478" s="22" t="s">
        <v>260</v>
      </c>
      <c r="C2478" s="22" t="s">
        <v>69</v>
      </c>
      <c r="D2478" s="23">
        <v>2006</v>
      </c>
      <c r="E2478" s="25">
        <v>34378437265</v>
      </c>
      <c r="F2478" s="24">
        <f t="shared" si="1"/>
        <v>3394.42897984775</v>
      </c>
      <c r="G2478" s="26">
        <v>0.056</v>
      </c>
      <c r="H2478" s="27">
        <v>194</v>
      </c>
      <c r="J2478" s="5">
        <f>VLOOKUP(A2478,ENERGY!$A$2:$F$2692,5,0)</f>
        <v>7711</v>
      </c>
      <c r="K2478" s="5">
        <f t="shared" si="2"/>
        <v>0.000761362177746621</v>
      </c>
      <c r="L2478" s="31">
        <f>VLOOKUP(A2478,ENERGY!$A$2:$F$2692,6,0)</f>
        <v>20818</v>
      </c>
      <c r="M2478" s="31">
        <f t="shared" si="3"/>
        <v>0.00205551002675777</v>
      </c>
      <c r="N2478" s="32">
        <f>VLOOKUP(A2478,'HUMAN RESOURCES'!$A$2:$M$2692,5,0)</f>
        <v>0.011</v>
      </c>
      <c r="O2478" s="32">
        <f>VLOOKUP(A2478,'HUMAN RESOURCES'!$A$2:$M$2692,6,0)</f>
        <v>0</v>
      </c>
      <c r="P2478" s="31">
        <f>VLOOKUP(A2478,'HUMAN RESOURCES'!$A$2:$M$2692,7,0)</f>
        <v>76</v>
      </c>
      <c r="Q2478" s="5">
        <f>VLOOKUP(A2478,'HUMAN RESOURCES'!$A$2:$M$2692,8,0)</f>
        <v>72</v>
      </c>
      <c r="R2478" s="5">
        <f>VLOOKUP(A2478,'HUMAN RESOURCES'!$A$2:$M$2692,9,0)</f>
        <v>0.252</v>
      </c>
      <c r="S2478" s="5">
        <f>VLOOKUP(A2478,'HUMAN RESOURCES'!$A$2:$M$2692,10,0)</f>
        <v>0.681</v>
      </c>
      <c r="T2478" s="5">
        <f>VLOOKUP(A2478,'HUMAN RESOURCES'!$A$2:$M$2692,11,0)</f>
        <v>0.068</v>
      </c>
      <c r="U2478" s="5">
        <f>VLOOKUP(A2478,'HUMAN RESOURCES'!$A$2:$M$2692,12,0)</f>
        <v>10127900</v>
      </c>
      <c r="V2478" s="35">
        <f>VLOOKUP(A2478,'HUMAN RESOURCES'!$A$2:$M$2692,13,0)</f>
        <v>0.653</v>
      </c>
      <c r="W2478" s="38">
        <f>VLOOKUP(A2478,TOURISM!$A$2:$F$2692,5,0)</f>
        <v>2999000000</v>
      </c>
      <c r="X2478" s="39">
        <f>VLOOKUP(A2478,TOURISM!$A$2:$F$2692,6,0)</f>
        <v>498000000</v>
      </c>
      <c r="Y2478" s="43">
        <f t="shared" si="4"/>
        <v>7.3046866225309</v>
      </c>
      <c r="Z2478" s="35">
        <f>VLOOKUP(A2478,BUSINESS!$A$2:$J$2692,5,0)</f>
        <v>0.606</v>
      </c>
      <c r="AA2478" s="5">
        <f>VLOOKUP(A2478,BUSINESS!$A$2:$J$2692,6,0)</f>
        <v>11</v>
      </c>
      <c r="AB2478" s="5">
        <f>VLOOKUP(A2478,BUSINESS!$A$2:$J$2692,7,0)</f>
        <v>0</v>
      </c>
      <c r="AC2478" s="5">
        <f>VLOOKUP(A2478,BUSINESS!$A$2:$J$2692,8,0)</f>
        <v>268</v>
      </c>
      <c r="AD2478" s="35">
        <f>VLOOKUP(A2478,BUSINESS!$A$2:$J$2692,9,0)</f>
        <v>0.13</v>
      </c>
      <c r="AE2478" s="35">
        <f>VLOOKUP(A2478,BUSINESS!$A$2:$J$2692,10,0)</f>
        <v>0.722</v>
      </c>
    </row>
    <row r="2479" customHeight="1" spans="1:31">
      <c r="A2479" s="22" t="str">
        <f t="shared" si="0"/>
        <v>Tunisia-Africa2007</v>
      </c>
      <c r="B2479" s="22" t="s">
        <v>260</v>
      </c>
      <c r="C2479" s="22" t="s">
        <v>69</v>
      </c>
      <c r="D2479" s="23">
        <v>2007</v>
      </c>
      <c r="E2479" s="25">
        <v>38920218579</v>
      </c>
      <c r="F2479" s="24">
        <f t="shared" si="1"/>
        <v>3806.34111930446</v>
      </c>
      <c r="G2479" s="26">
        <v>0.056</v>
      </c>
      <c r="H2479" s="27">
        <v>217</v>
      </c>
      <c r="J2479" s="5">
        <f>VLOOKUP(A2479,ENERGY!$A$2:$F$2692,5,0)</f>
        <v>8463</v>
      </c>
      <c r="K2479" s="5">
        <f t="shared" si="2"/>
        <v>0.000827669167049711</v>
      </c>
      <c r="L2479" s="31">
        <f>VLOOKUP(A2479,ENERGY!$A$2:$F$2692,6,0)</f>
        <v>22446</v>
      </c>
      <c r="M2479" s="31">
        <f t="shared" si="3"/>
        <v>0.00219518635514567</v>
      </c>
      <c r="N2479" s="32">
        <f>VLOOKUP(A2479,'HUMAN RESOURCES'!$A$2:$M$2692,5,0)</f>
        <v>0.011</v>
      </c>
      <c r="O2479" s="32">
        <f>VLOOKUP(A2479,'HUMAN RESOURCES'!$A$2:$M$2692,6,0)</f>
        <v>0.005</v>
      </c>
      <c r="P2479" s="31">
        <f>VLOOKUP(A2479,'HUMAN RESOURCES'!$A$2:$M$2692,7,0)</f>
        <v>76</v>
      </c>
      <c r="Q2479" s="5">
        <f>VLOOKUP(A2479,'HUMAN RESOURCES'!$A$2:$M$2692,8,0)</f>
        <v>72</v>
      </c>
      <c r="R2479" s="5">
        <f>VLOOKUP(A2479,'HUMAN RESOURCES'!$A$2:$M$2692,9,0)</f>
        <v>0.246</v>
      </c>
      <c r="S2479" s="5">
        <f>VLOOKUP(A2479,'HUMAN RESOURCES'!$A$2:$M$2692,10,0)</f>
        <v>0.686</v>
      </c>
      <c r="T2479" s="5">
        <f>VLOOKUP(A2479,'HUMAN RESOURCES'!$A$2:$M$2692,11,0)</f>
        <v>0.068</v>
      </c>
      <c r="U2479" s="5">
        <f>VLOOKUP(A2479,'HUMAN RESOURCES'!$A$2:$M$2692,12,0)</f>
        <v>10225100</v>
      </c>
      <c r="V2479" s="35">
        <f>VLOOKUP(A2479,'HUMAN RESOURCES'!$A$2:$M$2692,13,0)</f>
        <v>0.654</v>
      </c>
      <c r="W2479" s="38">
        <f>VLOOKUP(A2479,TOURISM!$A$2:$F$2692,5,0)</f>
        <v>3373000000</v>
      </c>
      <c r="X2479" s="39">
        <f>VLOOKUP(A2479,TOURISM!$A$2:$F$2692,6,0)</f>
        <v>530000000</v>
      </c>
      <c r="Y2479" s="43">
        <f t="shared" si="4"/>
        <v>7.47716283261541</v>
      </c>
      <c r="Z2479" s="35">
        <f>VLOOKUP(A2479,BUSINESS!$A$2:$J$2692,5,0)</f>
        <v>0.606</v>
      </c>
      <c r="AA2479" s="5">
        <f>VLOOKUP(A2479,BUSINESS!$A$2:$J$2692,6,0)</f>
        <v>11</v>
      </c>
      <c r="AB2479" s="5">
        <f>VLOOKUP(A2479,BUSINESS!$A$2:$J$2692,7,0)</f>
        <v>0</v>
      </c>
      <c r="AC2479" s="5">
        <f>VLOOKUP(A2479,BUSINESS!$A$2:$J$2692,8,0)</f>
        <v>268</v>
      </c>
      <c r="AD2479" s="35">
        <f>VLOOKUP(A2479,BUSINESS!$A$2:$J$2692,9,0)</f>
        <v>0.171</v>
      </c>
      <c r="AE2479" s="35">
        <f>VLOOKUP(A2479,BUSINESS!$A$2:$J$2692,10,0)</f>
        <v>0.763</v>
      </c>
    </row>
    <row r="2480" customHeight="1" spans="1:31">
      <c r="A2480" s="22" t="str">
        <f t="shared" si="0"/>
        <v>Tunisia-Africa2008</v>
      </c>
      <c r="B2480" s="22" t="s">
        <v>260</v>
      </c>
      <c r="C2480" s="22" t="s">
        <v>69</v>
      </c>
      <c r="D2480" s="23">
        <v>2008</v>
      </c>
      <c r="E2480" s="25">
        <v>44856586316</v>
      </c>
      <c r="F2480" s="24">
        <f t="shared" si="1"/>
        <v>4342.82317729865</v>
      </c>
      <c r="G2480" s="26">
        <v>0.056</v>
      </c>
      <c r="H2480" s="27">
        <v>246</v>
      </c>
      <c r="J2480" s="5">
        <f>VLOOKUP(A2480,ENERGY!$A$2:$F$2692,5,0)</f>
        <v>9039</v>
      </c>
      <c r="K2480" s="5">
        <f t="shared" si="2"/>
        <v>0.000875117389073377</v>
      </c>
      <c r="L2480" s="31">
        <f>VLOOKUP(A2480,ENERGY!$A$2:$F$2692,6,0)</f>
        <v>23869</v>
      </c>
      <c r="M2480" s="31">
        <f t="shared" si="3"/>
        <v>0.00231089467416666</v>
      </c>
      <c r="N2480" s="32">
        <f>VLOOKUP(A2480,'HUMAN RESOURCES'!$A$2:$M$2692,5,0)</f>
        <v>0.012</v>
      </c>
      <c r="O2480" s="32">
        <f>VLOOKUP(A2480,'HUMAN RESOURCES'!$A$2:$M$2692,6,0)</f>
        <v>0</v>
      </c>
      <c r="P2480" s="31">
        <f>VLOOKUP(A2480,'HUMAN RESOURCES'!$A$2:$M$2692,7,0)</f>
        <v>76</v>
      </c>
      <c r="Q2480" s="5">
        <f>VLOOKUP(A2480,'HUMAN RESOURCES'!$A$2:$M$2692,8,0)</f>
        <v>72</v>
      </c>
      <c r="R2480" s="5">
        <f>VLOOKUP(A2480,'HUMAN RESOURCES'!$A$2:$M$2692,9,0)</f>
        <v>0.241</v>
      </c>
      <c r="S2480" s="5">
        <f>VLOOKUP(A2480,'HUMAN RESOURCES'!$A$2:$M$2692,10,0)</f>
        <v>0.69</v>
      </c>
      <c r="T2480" s="5">
        <f>VLOOKUP(A2480,'HUMAN RESOURCES'!$A$2:$M$2692,11,0)</f>
        <v>0.069</v>
      </c>
      <c r="U2480" s="5">
        <f>VLOOKUP(A2480,'HUMAN RESOURCES'!$A$2:$M$2692,12,0)</f>
        <v>10328900</v>
      </c>
      <c r="V2480" s="35">
        <f>VLOOKUP(A2480,'HUMAN RESOURCES'!$A$2:$M$2692,13,0)</f>
        <v>0.656</v>
      </c>
      <c r="W2480" s="38">
        <f>VLOOKUP(A2480,TOURISM!$A$2:$F$2692,5,0)</f>
        <v>3909000000</v>
      </c>
      <c r="X2480" s="39">
        <f>VLOOKUP(A2480,TOURISM!$A$2:$F$2692,6,0)</f>
        <v>555000000</v>
      </c>
      <c r="Y2480" s="43">
        <f t="shared" si="4"/>
        <v>7.0141629116851</v>
      </c>
      <c r="Z2480" s="35">
        <f>VLOOKUP(A2480,BUSINESS!$A$2:$J$2692,5,0)</f>
        <v>0.586</v>
      </c>
      <c r="AA2480" s="5">
        <f>VLOOKUP(A2480,BUSINESS!$A$2:$J$2692,6,0)</f>
        <v>11</v>
      </c>
      <c r="AB2480" s="5">
        <f>VLOOKUP(A2480,BUSINESS!$A$2:$J$2692,7,0)</f>
        <v>0</v>
      </c>
      <c r="AC2480" s="5">
        <f>VLOOKUP(A2480,BUSINESS!$A$2:$J$2692,8,0)</f>
        <v>228</v>
      </c>
      <c r="AD2480" s="35">
        <f>VLOOKUP(A2480,BUSINESS!$A$2:$J$2692,9,0)</f>
        <v>0.275</v>
      </c>
      <c r="AE2480" s="35">
        <f>VLOOKUP(A2480,BUSINESS!$A$2:$J$2692,10,0)</f>
        <v>0.828</v>
      </c>
    </row>
    <row r="2481" customHeight="1" spans="1:31">
      <c r="A2481" s="22" t="str">
        <f t="shared" si="0"/>
        <v>Tunisia-Africa2009</v>
      </c>
      <c r="B2481" s="22" t="s">
        <v>260</v>
      </c>
      <c r="C2481" s="22" t="s">
        <v>69</v>
      </c>
      <c r="D2481" s="23">
        <v>2009</v>
      </c>
      <c r="E2481" s="25">
        <v>43454935940</v>
      </c>
      <c r="F2481" s="24">
        <f t="shared" si="1"/>
        <v>4162.50966895283</v>
      </c>
      <c r="G2481" s="26">
        <v>0.062</v>
      </c>
      <c r="H2481" s="27">
        <v>259</v>
      </c>
      <c r="J2481" s="5">
        <f>VLOOKUP(A2481,ENERGY!$A$2:$F$2692,5,0)</f>
        <v>7814</v>
      </c>
      <c r="K2481" s="5">
        <f t="shared" si="2"/>
        <v>0.000748496110962106</v>
      </c>
      <c r="L2481" s="31">
        <f>VLOOKUP(A2481,ENERGY!$A$2:$F$2692,6,0)</f>
        <v>21016</v>
      </c>
      <c r="M2481" s="31">
        <f t="shared" si="3"/>
        <v>0.00201310395034293</v>
      </c>
      <c r="N2481" s="32">
        <f>VLOOKUP(A2481,'HUMAN RESOURCES'!$A$2:$M$2692,5,0)</f>
        <v>0.013</v>
      </c>
      <c r="O2481" s="32">
        <f>VLOOKUP(A2481,'HUMAN RESOURCES'!$A$2:$M$2692,6,0)</f>
        <v>0</v>
      </c>
      <c r="P2481" s="31">
        <f>VLOOKUP(A2481,'HUMAN RESOURCES'!$A$2:$M$2692,7,0)</f>
        <v>77</v>
      </c>
      <c r="Q2481" s="5">
        <f>VLOOKUP(A2481,'HUMAN RESOURCES'!$A$2:$M$2692,8,0)</f>
        <v>73</v>
      </c>
      <c r="R2481" s="5">
        <f>VLOOKUP(A2481,'HUMAN RESOURCES'!$A$2:$M$2692,9,0)</f>
        <v>0.238</v>
      </c>
      <c r="S2481" s="5">
        <f>VLOOKUP(A2481,'HUMAN RESOURCES'!$A$2:$M$2692,10,0)</f>
        <v>0.693</v>
      </c>
      <c r="T2481" s="5">
        <f>VLOOKUP(A2481,'HUMAN RESOURCES'!$A$2:$M$2692,11,0)</f>
        <v>0.069</v>
      </c>
      <c r="U2481" s="5">
        <f>VLOOKUP(A2481,'HUMAN RESOURCES'!$A$2:$M$2692,12,0)</f>
        <v>10439600</v>
      </c>
      <c r="V2481" s="35">
        <f>VLOOKUP(A2481,'HUMAN RESOURCES'!$A$2:$M$2692,13,0)</f>
        <v>0.658</v>
      </c>
      <c r="W2481" s="38">
        <f>VLOOKUP(A2481,TOURISM!$A$2:$F$2692,5,0)</f>
        <v>3526000000</v>
      </c>
      <c r="X2481" s="39">
        <f>VLOOKUP(A2481,TOURISM!$A$2:$F$2692,6,0)</f>
        <v>478000000</v>
      </c>
      <c r="Y2481" s="43">
        <f t="shared" si="4"/>
        <v>6.50564138340537</v>
      </c>
      <c r="Z2481" s="35">
        <f>VLOOKUP(A2481,BUSINESS!$A$2:$J$2692,5,0)</f>
        <v>0.623</v>
      </c>
      <c r="AA2481" s="5">
        <f>VLOOKUP(A2481,BUSINESS!$A$2:$J$2692,6,0)</f>
        <v>11</v>
      </c>
      <c r="AB2481" s="5">
        <f>VLOOKUP(A2481,BUSINESS!$A$2:$J$2692,7,0)</f>
        <v>0</v>
      </c>
      <c r="AC2481" s="5">
        <f>VLOOKUP(A2481,BUSINESS!$A$2:$J$2692,8,0)</f>
        <v>228</v>
      </c>
      <c r="AD2481" s="35">
        <f>VLOOKUP(A2481,BUSINESS!$A$2:$J$2692,9,0)</f>
        <v>0.341</v>
      </c>
      <c r="AE2481" s="35">
        <f>VLOOKUP(A2481,BUSINESS!$A$2:$J$2692,10,0)</f>
        <v>0.932</v>
      </c>
    </row>
    <row r="2482" customHeight="1" spans="1:31">
      <c r="A2482" s="22" t="str">
        <f t="shared" si="0"/>
        <v>Tunisia-Africa2010</v>
      </c>
      <c r="B2482" s="22" t="s">
        <v>260</v>
      </c>
      <c r="C2482" s="22" t="s">
        <v>69</v>
      </c>
      <c r="D2482" s="23">
        <v>2010</v>
      </c>
      <c r="E2482" s="25">
        <v>44054072936</v>
      </c>
      <c r="F2482" s="24">
        <f t="shared" si="1"/>
        <v>4176.09776530699</v>
      </c>
      <c r="G2482" s="26">
        <v>0.067</v>
      </c>
      <c r="H2482" s="27">
        <v>282</v>
      </c>
      <c r="J2482" s="5">
        <f>VLOOKUP(A2482,ENERGY!$A$2:$F$2692,5,0)</f>
        <v>8314</v>
      </c>
      <c r="K2482" s="5">
        <f t="shared" si="2"/>
        <v>0.000788124105373918</v>
      </c>
      <c r="L2482" s="31">
        <f>VLOOKUP(A2482,ENERGY!$A$2:$F$2692,6,0)</f>
        <v>22801</v>
      </c>
      <c r="M2482" s="31">
        <f t="shared" si="3"/>
        <v>0.00216141661373956</v>
      </c>
      <c r="N2482" s="32">
        <f>VLOOKUP(A2482,'HUMAN RESOURCES'!$A$2:$M$2692,5,0)</f>
        <v>0.013</v>
      </c>
      <c r="O2482" s="32">
        <f>VLOOKUP(A2482,'HUMAN RESOURCES'!$A$2:$M$2692,6,0)</f>
        <v>0.014</v>
      </c>
      <c r="P2482" s="31">
        <f>VLOOKUP(A2482,'HUMAN RESOURCES'!$A$2:$M$2692,7,0)</f>
        <v>77</v>
      </c>
      <c r="Q2482" s="5">
        <f>VLOOKUP(A2482,'HUMAN RESOURCES'!$A$2:$M$2692,8,0)</f>
        <v>73</v>
      </c>
      <c r="R2482" s="5">
        <f>VLOOKUP(A2482,'HUMAN RESOURCES'!$A$2:$M$2692,9,0)</f>
        <v>0.235</v>
      </c>
      <c r="S2482" s="5">
        <f>VLOOKUP(A2482,'HUMAN RESOURCES'!$A$2:$M$2692,10,0)</f>
        <v>0.696</v>
      </c>
      <c r="T2482" s="5">
        <f>VLOOKUP(A2482,'HUMAN RESOURCES'!$A$2:$M$2692,11,0)</f>
        <v>0.069</v>
      </c>
      <c r="U2482" s="5">
        <f>VLOOKUP(A2482,'HUMAN RESOURCES'!$A$2:$M$2692,12,0)</f>
        <v>10549100</v>
      </c>
      <c r="V2482" s="35">
        <f>VLOOKUP(A2482,'HUMAN RESOURCES'!$A$2:$M$2692,13,0)</f>
        <v>0.659</v>
      </c>
      <c r="W2482" s="38">
        <f>VLOOKUP(A2482,TOURISM!$A$2:$F$2692,5,0)</f>
        <v>3477000000</v>
      </c>
      <c r="X2482" s="39">
        <f>VLOOKUP(A2482,TOURISM!$A$2:$F$2692,6,0)</f>
        <v>611000000</v>
      </c>
      <c r="Y2482" s="43">
        <f t="shared" si="4"/>
        <v>4.02819261089543</v>
      </c>
      <c r="Z2482" s="35">
        <f>VLOOKUP(A2482,BUSINESS!$A$2:$J$2692,5,0)</f>
        <v>0.623</v>
      </c>
      <c r="AA2482" s="5">
        <f>VLOOKUP(A2482,BUSINESS!$A$2:$J$2692,6,0)</f>
        <v>11</v>
      </c>
      <c r="AB2482" s="5">
        <f>VLOOKUP(A2482,BUSINESS!$A$2:$J$2692,7,0)</f>
        <v>0</v>
      </c>
      <c r="AC2482" s="5">
        <f>VLOOKUP(A2482,BUSINESS!$A$2:$J$2692,8,0)</f>
        <v>144</v>
      </c>
      <c r="AD2482" s="35">
        <f>VLOOKUP(A2482,BUSINESS!$A$2:$J$2692,9,0)</f>
        <v>0.368</v>
      </c>
      <c r="AE2482" s="35">
        <f>VLOOKUP(A2482,BUSINESS!$A$2:$J$2692,10,0)</f>
        <v>1.045</v>
      </c>
    </row>
    <row r="2483" customHeight="1" spans="1:31">
      <c r="A2483" s="22" t="str">
        <f t="shared" si="0"/>
        <v>Tunisia-Africa2011</v>
      </c>
      <c r="B2483" s="22" t="s">
        <v>260</v>
      </c>
      <c r="C2483" s="22" t="s">
        <v>69</v>
      </c>
      <c r="D2483" s="23">
        <v>2011</v>
      </c>
      <c r="E2483" s="25">
        <v>45951129422</v>
      </c>
      <c r="F2483" s="24">
        <f t="shared" si="1"/>
        <v>4305.03938822163</v>
      </c>
      <c r="G2483" s="26">
        <v>0.07</v>
      </c>
      <c r="H2483" s="27">
        <v>304</v>
      </c>
      <c r="J2483" s="5">
        <f>VLOOKUP(A2483,ENERGY!$A$2:$F$2692,5,0)</f>
        <v>8028</v>
      </c>
      <c r="K2483" s="5">
        <f t="shared" si="2"/>
        <v>0.000752122018400195</v>
      </c>
      <c r="L2483" s="31">
        <f>VLOOKUP(A2483,ENERGY!$A$2:$F$2692,6,0)</f>
        <v>21397</v>
      </c>
      <c r="M2483" s="31">
        <f t="shared" si="3"/>
        <v>0.0020046281549214</v>
      </c>
      <c r="N2483" s="32">
        <f>VLOOKUP(A2483,'HUMAN RESOURCES'!$A$2:$M$2692,5,0)</f>
        <v>0.013</v>
      </c>
      <c r="O2483" s="32">
        <f>VLOOKUP(A2483,'HUMAN RESOURCES'!$A$2:$M$2692,6,0)</f>
        <v>0</v>
      </c>
      <c r="P2483" s="31">
        <f>VLOOKUP(A2483,'HUMAN RESOURCES'!$A$2:$M$2692,7,0)</f>
        <v>77</v>
      </c>
      <c r="Q2483" s="5">
        <f>VLOOKUP(A2483,'HUMAN RESOURCES'!$A$2:$M$2692,8,0)</f>
        <v>73</v>
      </c>
      <c r="R2483" s="5">
        <f>VLOOKUP(A2483,'HUMAN RESOURCES'!$A$2:$M$2692,9,0)</f>
        <v>0.233</v>
      </c>
      <c r="S2483" s="5">
        <f>VLOOKUP(A2483,'HUMAN RESOURCES'!$A$2:$M$2692,10,0)</f>
        <v>0.697</v>
      </c>
      <c r="T2483" s="5">
        <f>VLOOKUP(A2483,'HUMAN RESOURCES'!$A$2:$M$2692,11,0)</f>
        <v>0.07</v>
      </c>
      <c r="U2483" s="5">
        <f>VLOOKUP(A2483,'HUMAN RESOURCES'!$A$2:$M$2692,12,0)</f>
        <v>10673800</v>
      </c>
      <c r="V2483" s="35">
        <f>VLOOKUP(A2483,'HUMAN RESOURCES'!$A$2:$M$2692,13,0)</f>
        <v>0.661</v>
      </c>
      <c r="W2483" s="38">
        <f>VLOOKUP(A2483,TOURISM!$A$2:$F$2692,5,0)</f>
        <v>2529000000</v>
      </c>
      <c r="X2483" s="39">
        <f>VLOOKUP(A2483,TOURISM!$A$2:$F$2692,6,0)</f>
        <v>678000000</v>
      </c>
      <c r="Y2483" s="43">
        <f t="shared" si="4"/>
        <v>4.99132469073826</v>
      </c>
      <c r="Z2483" s="35">
        <f>VLOOKUP(A2483,BUSINESS!$A$2:$J$2692,5,0)</f>
        <v>0.624</v>
      </c>
      <c r="AA2483" s="5">
        <f>VLOOKUP(A2483,BUSINESS!$A$2:$J$2692,6,0)</f>
        <v>11</v>
      </c>
      <c r="AB2483" s="5">
        <f>VLOOKUP(A2483,BUSINESS!$A$2:$J$2692,7,0)</f>
        <v>0</v>
      </c>
      <c r="AC2483" s="5">
        <f>VLOOKUP(A2483,BUSINESS!$A$2:$J$2692,8,0)</f>
        <v>144</v>
      </c>
      <c r="AD2483" s="35">
        <f>VLOOKUP(A2483,BUSINESS!$A$2:$J$2692,9,0)</f>
        <v>0.391</v>
      </c>
      <c r="AE2483" s="35">
        <f>VLOOKUP(A2483,BUSINESS!$A$2:$J$2692,10,0)</f>
        <v>1.152</v>
      </c>
    </row>
    <row r="2484" customHeight="1" spans="1:31">
      <c r="A2484" s="22" t="str">
        <f t="shared" si="0"/>
        <v>Tunisia-Africa2012</v>
      </c>
      <c r="B2484" s="22" t="s">
        <v>260</v>
      </c>
      <c r="C2484" s="22" t="s">
        <v>69</v>
      </c>
      <c r="D2484" s="23">
        <v>2012</v>
      </c>
      <c r="E2484" s="25">
        <v>45238491581</v>
      </c>
      <c r="F2484" s="24">
        <f t="shared" si="1"/>
        <v>4197.49399962886</v>
      </c>
      <c r="G2484" s="26">
        <v>0.07</v>
      </c>
      <c r="H2484" s="27">
        <v>297</v>
      </c>
      <c r="J2484" s="5">
        <f>VLOOKUP(A2484,ENERGY!$A$2:$F$2692,5,0)</f>
        <v>7306</v>
      </c>
      <c r="K2484" s="5">
        <f t="shared" si="2"/>
        <v>0.000677893760148457</v>
      </c>
      <c r="L2484" s="31">
        <f>VLOOKUP(A2484,ENERGY!$A$2:$F$2692,6,0)</f>
        <v>19923</v>
      </c>
      <c r="M2484" s="31">
        <f t="shared" si="3"/>
        <v>0.00184857341684064</v>
      </c>
      <c r="N2484" s="32">
        <f>VLOOKUP(A2484,'HUMAN RESOURCES'!$A$2:$M$2692,5,0)</f>
        <v>0.014</v>
      </c>
      <c r="O2484" s="32">
        <f>VLOOKUP(A2484,'HUMAN RESOURCES'!$A$2:$M$2692,6,0)</f>
        <v>0</v>
      </c>
      <c r="P2484" s="31">
        <f>VLOOKUP(A2484,'HUMAN RESOURCES'!$A$2:$M$2692,7,0)</f>
        <v>77</v>
      </c>
      <c r="Q2484" s="5">
        <f>VLOOKUP(A2484,'HUMAN RESOURCES'!$A$2:$M$2692,8,0)</f>
        <v>73</v>
      </c>
      <c r="R2484" s="5">
        <f>VLOOKUP(A2484,'HUMAN RESOURCES'!$A$2:$M$2692,9,0)</f>
        <v>0.232</v>
      </c>
      <c r="S2484" s="5">
        <f>VLOOKUP(A2484,'HUMAN RESOURCES'!$A$2:$M$2692,10,0)</f>
        <v>0.697</v>
      </c>
      <c r="T2484" s="5">
        <f>VLOOKUP(A2484,'HUMAN RESOURCES'!$A$2:$M$2692,11,0)</f>
        <v>0.071</v>
      </c>
      <c r="U2484" s="5">
        <f>VLOOKUP(A2484,'HUMAN RESOURCES'!$A$2:$M$2692,12,0)</f>
        <v>10777500</v>
      </c>
      <c r="V2484" s="35">
        <f>VLOOKUP(A2484,'HUMAN RESOURCES'!$A$2:$M$2692,13,0)</f>
        <v>0.663</v>
      </c>
      <c r="W2484" s="38">
        <f>VLOOKUP(A2484,TOURISM!$A$2:$F$2692,5,0)</f>
        <v>2931000000</v>
      </c>
      <c r="X2484" s="39">
        <f>VLOOKUP(A2484,TOURISM!$A$2:$F$2692,6,0)</f>
        <v>673000000</v>
      </c>
      <c r="Y2484" s="43">
        <f t="shared" si="4"/>
        <v>2.21835205992509</v>
      </c>
      <c r="Z2484" s="35">
        <f>VLOOKUP(A2484,BUSINESS!$A$2:$J$2692,5,0)</f>
        <v>0.624</v>
      </c>
      <c r="AA2484" s="5">
        <f>VLOOKUP(A2484,BUSINESS!$A$2:$J$2692,6,0)</f>
        <v>11</v>
      </c>
      <c r="AB2484" s="5">
        <f>VLOOKUP(A2484,BUSINESS!$A$2:$J$2692,7,0)</f>
        <v>49</v>
      </c>
      <c r="AC2484" s="5">
        <f>VLOOKUP(A2484,BUSINESS!$A$2:$J$2692,8,0)</f>
        <v>144</v>
      </c>
      <c r="AD2484" s="35">
        <f>VLOOKUP(A2484,BUSINESS!$A$2:$J$2692,9,0)</f>
        <v>0.414</v>
      </c>
      <c r="AE2484" s="35">
        <f>VLOOKUP(A2484,BUSINESS!$A$2:$J$2692,10,0)</f>
        <v>1.181</v>
      </c>
    </row>
    <row r="2485" customHeight="1" spans="1:31">
      <c r="A2485" s="22" t="str">
        <f t="shared" si="0"/>
        <v>Turkey-Europe2000</v>
      </c>
      <c r="B2485" s="22" t="s">
        <v>261</v>
      </c>
      <c r="C2485" s="22" t="s">
        <v>67</v>
      </c>
      <c r="D2485" s="23">
        <v>2000</v>
      </c>
      <c r="E2485" s="25">
        <v>267000000000</v>
      </c>
      <c r="F2485" s="24">
        <f t="shared" si="1"/>
        <v>4226.38994924581</v>
      </c>
      <c r="G2485" s="26">
        <v>0.049</v>
      </c>
      <c r="H2485" s="27">
        <v>196</v>
      </c>
      <c r="J2485" s="5">
        <f>VLOOKUP(A2485,ENERGY!$A$2:$F$2692,5,0)</f>
        <v>115701</v>
      </c>
      <c r="K2485" s="5">
        <f t="shared" si="2"/>
        <v>0.00183145147384902</v>
      </c>
      <c r="L2485" s="31">
        <f>VLOOKUP(A2485,ENERGY!$A$2:$F$2692,6,0)</f>
        <v>0</v>
      </c>
      <c r="M2485" s="31">
        <f t="shared" si="3"/>
        <v>0</v>
      </c>
      <c r="N2485" s="32">
        <f>VLOOKUP(A2485,'HUMAN RESOURCES'!$A$2:$M$2692,5,0)</f>
        <v>0.014</v>
      </c>
      <c r="O2485" s="32">
        <f>VLOOKUP(A2485,'HUMAN RESOURCES'!$A$2:$M$2692,6,0)</f>
        <v>0.007</v>
      </c>
      <c r="P2485" s="31">
        <f>VLOOKUP(A2485,'HUMAN RESOURCES'!$A$2:$M$2692,7,0)</f>
        <v>74</v>
      </c>
      <c r="Q2485" s="5">
        <f>VLOOKUP(A2485,'HUMAN RESOURCES'!$A$2:$M$2692,8,0)</f>
        <v>66</v>
      </c>
      <c r="R2485" s="5">
        <f>VLOOKUP(A2485,'HUMAN RESOURCES'!$A$2:$M$2692,9,0)</f>
        <v>0.307</v>
      </c>
      <c r="S2485" s="5">
        <f>VLOOKUP(A2485,'HUMAN RESOURCES'!$A$2:$M$2692,10,0)</f>
        <v>0.634</v>
      </c>
      <c r="T2485" s="5">
        <f>VLOOKUP(A2485,'HUMAN RESOURCES'!$A$2:$M$2692,11,0)</f>
        <v>0.06</v>
      </c>
      <c r="U2485" s="5">
        <f>VLOOKUP(A2485,'HUMAN RESOURCES'!$A$2:$M$2692,12,0)</f>
        <v>63174483</v>
      </c>
      <c r="V2485" s="35">
        <f>VLOOKUP(A2485,'HUMAN RESOURCES'!$A$2:$M$2692,13,0)</f>
        <v>0.647</v>
      </c>
      <c r="W2485" s="38">
        <f>VLOOKUP(A2485,TOURISM!$A$2:$F$2692,5,0)</f>
        <v>7636000000</v>
      </c>
      <c r="X2485" s="39">
        <f>VLOOKUP(A2485,TOURISM!$A$2:$F$2692,6,0)</f>
        <v>1713000000</v>
      </c>
      <c r="Y2485" s="43">
        <f t="shared" si="4"/>
        <v>4.24948979591837</v>
      </c>
      <c r="Z2485" s="35">
        <f>VLOOKUP(A2485,BUSINESS!$A$2:$J$2692,5,0)</f>
        <v>0</v>
      </c>
      <c r="AA2485" s="5">
        <f>VLOOKUP(A2485,BUSINESS!$A$2:$J$2692,6,0)</f>
        <v>0</v>
      </c>
      <c r="AB2485" s="5">
        <f>VLOOKUP(A2485,BUSINESS!$A$2:$J$2692,7,0)</f>
        <v>0</v>
      </c>
      <c r="AC2485" s="5">
        <f>VLOOKUP(A2485,BUSINESS!$A$2:$J$2692,8,0)</f>
        <v>0</v>
      </c>
      <c r="AD2485" s="35">
        <f>VLOOKUP(A2485,BUSINESS!$A$2:$J$2692,9,0)</f>
        <v>0.038</v>
      </c>
      <c r="AE2485" s="35">
        <f>VLOOKUP(A2485,BUSINESS!$A$2:$J$2692,10,0)</f>
        <v>0.255</v>
      </c>
    </row>
    <row r="2486" customHeight="1" spans="1:31">
      <c r="A2486" s="22" t="str">
        <f t="shared" si="0"/>
        <v>Turkey-Europe2001</v>
      </c>
      <c r="B2486" s="22" t="s">
        <v>261</v>
      </c>
      <c r="C2486" s="22" t="s">
        <v>67</v>
      </c>
      <c r="D2486" s="23">
        <v>2001</v>
      </c>
      <c r="E2486" s="25">
        <v>196000000000</v>
      </c>
      <c r="F2486" s="24">
        <f t="shared" si="1"/>
        <v>3057.70814135229</v>
      </c>
      <c r="G2486" s="26">
        <v>0.052</v>
      </c>
      <c r="H2486" s="27">
        <v>148</v>
      </c>
      <c r="J2486" s="5">
        <f>VLOOKUP(A2486,ENERGY!$A$2:$F$2692,5,0)</f>
        <v>112459</v>
      </c>
      <c r="K2486" s="5">
        <f t="shared" si="2"/>
        <v>0.00175442244830784</v>
      </c>
      <c r="L2486" s="31">
        <f>VLOOKUP(A2486,ENERGY!$A$2:$F$2692,6,0)</f>
        <v>0</v>
      </c>
      <c r="M2486" s="31">
        <f t="shared" si="3"/>
        <v>0</v>
      </c>
      <c r="N2486" s="32">
        <f>VLOOKUP(A2486,'HUMAN RESOURCES'!$A$2:$M$2692,5,0)</f>
        <v>0.015</v>
      </c>
      <c r="O2486" s="32">
        <f>VLOOKUP(A2486,'HUMAN RESOURCES'!$A$2:$M$2692,6,0)</f>
        <v>0.022</v>
      </c>
      <c r="P2486" s="31">
        <f>VLOOKUP(A2486,'HUMAN RESOURCES'!$A$2:$M$2692,7,0)</f>
        <v>74</v>
      </c>
      <c r="Q2486" s="5">
        <f>VLOOKUP(A2486,'HUMAN RESOURCES'!$A$2:$M$2692,8,0)</f>
        <v>67</v>
      </c>
      <c r="R2486" s="5">
        <f>VLOOKUP(A2486,'HUMAN RESOURCES'!$A$2:$M$2692,9,0)</f>
        <v>0.302</v>
      </c>
      <c r="S2486" s="5">
        <f>VLOOKUP(A2486,'HUMAN RESOURCES'!$A$2:$M$2692,10,0)</f>
        <v>0.637</v>
      </c>
      <c r="T2486" s="5">
        <f>VLOOKUP(A2486,'HUMAN RESOURCES'!$A$2:$M$2692,11,0)</f>
        <v>0.061</v>
      </c>
      <c r="U2486" s="5">
        <f>VLOOKUP(A2486,'HUMAN RESOURCES'!$A$2:$M$2692,12,0)</f>
        <v>64100297</v>
      </c>
      <c r="V2486" s="35">
        <f>VLOOKUP(A2486,'HUMAN RESOURCES'!$A$2:$M$2692,13,0)</f>
        <v>0.653</v>
      </c>
      <c r="W2486" s="38">
        <f>VLOOKUP(A2486,TOURISM!$A$2:$F$2692,5,0)</f>
        <v>10067000000</v>
      </c>
      <c r="X2486" s="39">
        <f>VLOOKUP(A2486,TOURISM!$A$2:$F$2692,6,0)</f>
        <v>1738000000</v>
      </c>
      <c r="Y2486" s="43">
        <f t="shared" si="4"/>
        <v>4.30085836909871</v>
      </c>
      <c r="Z2486" s="35">
        <f>VLOOKUP(A2486,BUSINESS!$A$2:$J$2692,5,0)</f>
        <v>0</v>
      </c>
      <c r="AA2486" s="5">
        <f>VLOOKUP(A2486,BUSINESS!$A$2:$J$2692,6,0)</f>
        <v>0</v>
      </c>
      <c r="AB2486" s="5">
        <f>VLOOKUP(A2486,BUSINESS!$A$2:$J$2692,7,0)</f>
        <v>0</v>
      </c>
      <c r="AC2486" s="5">
        <f>VLOOKUP(A2486,BUSINESS!$A$2:$J$2692,8,0)</f>
        <v>0</v>
      </c>
      <c r="AD2486" s="35">
        <f>VLOOKUP(A2486,BUSINESS!$A$2:$J$2692,9,0)</f>
        <v>0.052</v>
      </c>
      <c r="AE2486" s="35">
        <f>VLOOKUP(A2486,BUSINESS!$A$2:$J$2692,10,0)</f>
        <v>0.305</v>
      </c>
    </row>
    <row r="2487" customHeight="1" spans="1:31">
      <c r="A2487" s="22" t="str">
        <f t="shared" si="0"/>
        <v>Turkey-Europe2002</v>
      </c>
      <c r="B2487" s="22" t="s">
        <v>261</v>
      </c>
      <c r="C2487" s="22" t="s">
        <v>67</v>
      </c>
      <c r="D2487" s="23">
        <v>2002</v>
      </c>
      <c r="E2487" s="25">
        <v>233000000000</v>
      </c>
      <c r="F2487" s="24">
        <f t="shared" si="1"/>
        <v>3583.38600756971</v>
      </c>
      <c r="G2487" s="26">
        <v>0.054</v>
      </c>
      <c r="H2487" s="27">
        <v>180</v>
      </c>
      <c r="J2487" s="5">
        <f>VLOOKUP(A2487,ENERGY!$A$2:$F$2692,5,0)</f>
        <v>105133</v>
      </c>
      <c r="K2487" s="5">
        <f t="shared" si="2"/>
        <v>0.00161687605636835</v>
      </c>
      <c r="L2487" s="31">
        <f>VLOOKUP(A2487,ENERGY!$A$2:$F$2692,6,0)</f>
        <v>298002</v>
      </c>
      <c r="M2487" s="31">
        <f t="shared" si="3"/>
        <v>0.00458307380698622</v>
      </c>
      <c r="N2487" s="32">
        <f>VLOOKUP(A2487,'HUMAN RESOURCES'!$A$2:$M$2692,5,0)</f>
        <v>0.015</v>
      </c>
      <c r="O2487" s="32">
        <f>VLOOKUP(A2487,'HUMAN RESOURCES'!$A$2:$M$2692,6,0)</f>
        <v>0</v>
      </c>
      <c r="P2487" s="31">
        <f>VLOOKUP(A2487,'HUMAN RESOURCES'!$A$2:$M$2692,7,0)</f>
        <v>75</v>
      </c>
      <c r="Q2487" s="5">
        <f>VLOOKUP(A2487,'HUMAN RESOURCES'!$A$2:$M$2692,8,0)</f>
        <v>68</v>
      </c>
      <c r="R2487" s="5">
        <f>VLOOKUP(A2487,'HUMAN RESOURCES'!$A$2:$M$2692,9,0)</f>
        <v>0.297</v>
      </c>
      <c r="S2487" s="5">
        <f>VLOOKUP(A2487,'HUMAN RESOURCES'!$A$2:$M$2692,10,0)</f>
        <v>0.64</v>
      </c>
      <c r="T2487" s="5">
        <f>VLOOKUP(A2487,'HUMAN RESOURCES'!$A$2:$M$2692,11,0)</f>
        <v>0.063</v>
      </c>
      <c r="U2487" s="5">
        <f>VLOOKUP(A2487,'HUMAN RESOURCES'!$A$2:$M$2692,12,0)</f>
        <v>65022300</v>
      </c>
      <c r="V2487" s="35">
        <f>VLOOKUP(A2487,'HUMAN RESOURCES'!$A$2:$M$2692,13,0)</f>
        <v>0.66</v>
      </c>
      <c r="W2487" s="38">
        <f>VLOOKUP(A2487,TOURISM!$A$2:$F$2692,5,0)</f>
        <v>11901000000</v>
      </c>
      <c r="X2487" s="39">
        <f>VLOOKUP(A2487,TOURISM!$A$2:$F$2692,6,0)</f>
        <v>1880000000</v>
      </c>
      <c r="Y2487" s="43">
        <f t="shared" si="4"/>
        <v>3.66006600660066</v>
      </c>
      <c r="Z2487" s="35">
        <f>VLOOKUP(A2487,BUSINESS!$A$2:$J$2692,5,0)</f>
        <v>0</v>
      </c>
      <c r="AA2487" s="5">
        <f>VLOOKUP(A2487,BUSINESS!$A$2:$J$2692,6,0)</f>
        <v>0</v>
      </c>
      <c r="AB2487" s="5">
        <f>VLOOKUP(A2487,BUSINESS!$A$2:$J$2692,7,0)</f>
        <v>0</v>
      </c>
      <c r="AC2487" s="5">
        <f>VLOOKUP(A2487,BUSINESS!$A$2:$J$2692,8,0)</f>
        <v>0</v>
      </c>
      <c r="AD2487" s="35">
        <f>VLOOKUP(A2487,BUSINESS!$A$2:$J$2692,9,0)</f>
        <v>0.114</v>
      </c>
      <c r="AE2487" s="35">
        <f>VLOOKUP(A2487,BUSINESS!$A$2:$J$2692,10,0)</f>
        <v>0.359</v>
      </c>
    </row>
    <row r="2488" customHeight="1" spans="1:31">
      <c r="A2488" s="22" t="str">
        <f t="shared" si="0"/>
        <v>Turkey-Europe2003</v>
      </c>
      <c r="B2488" s="22" t="s">
        <v>261</v>
      </c>
      <c r="C2488" s="22" t="s">
        <v>67</v>
      </c>
      <c r="D2488" s="23">
        <v>2003</v>
      </c>
      <c r="E2488" s="25">
        <v>303000000000</v>
      </c>
      <c r="F2488" s="24">
        <f t="shared" si="1"/>
        <v>4595.20735039055</v>
      </c>
      <c r="G2488" s="26">
        <v>0.053</v>
      </c>
      <c r="H2488" s="27">
        <v>232</v>
      </c>
      <c r="J2488" s="5">
        <f>VLOOKUP(A2488,ENERGY!$A$2:$F$2692,5,0)</f>
        <v>97661</v>
      </c>
      <c r="K2488" s="5">
        <f t="shared" si="2"/>
        <v>0.00148109750840426</v>
      </c>
      <c r="L2488" s="31">
        <f>VLOOKUP(A2488,ENERGY!$A$2:$F$2692,6,0)</f>
        <v>277845</v>
      </c>
      <c r="M2488" s="31">
        <f t="shared" si="3"/>
        <v>0.00421371414610318</v>
      </c>
      <c r="N2488" s="32">
        <f>VLOOKUP(A2488,'HUMAN RESOURCES'!$A$2:$M$2692,5,0)</f>
        <v>0.015</v>
      </c>
      <c r="O2488" s="32">
        <f>VLOOKUP(A2488,'HUMAN RESOURCES'!$A$2:$M$2692,6,0)</f>
        <v>0.011</v>
      </c>
      <c r="P2488" s="31">
        <f>VLOOKUP(A2488,'HUMAN RESOURCES'!$A$2:$M$2692,7,0)</f>
        <v>75</v>
      </c>
      <c r="Q2488" s="5">
        <f>VLOOKUP(A2488,'HUMAN RESOURCES'!$A$2:$M$2692,8,0)</f>
        <v>68</v>
      </c>
      <c r="R2488" s="5">
        <f>VLOOKUP(A2488,'HUMAN RESOURCES'!$A$2:$M$2692,9,0)</f>
        <v>0.293</v>
      </c>
      <c r="S2488" s="5">
        <f>VLOOKUP(A2488,'HUMAN RESOURCES'!$A$2:$M$2692,10,0)</f>
        <v>0.643</v>
      </c>
      <c r="T2488" s="5">
        <f>VLOOKUP(A2488,'HUMAN RESOURCES'!$A$2:$M$2692,11,0)</f>
        <v>0.064</v>
      </c>
      <c r="U2488" s="5">
        <f>VLOOKUP(A2488,'HUMAN RESOURCES'!$A$2:$M$2692,12,0)</f>
        <v>65938265</v>
      </c>
      <c r="V2488" s="35">
        <f>VLOOKUP(A2488,'HUMAN RESOURCES'!$A$2:$M$2692,13,0)</f>
        <v>0.666</v>
      </c>
      <c r="W2488" s="38">
        <f>VLOOKUP(A2488,TOURISM!$A$2:$F$2692,5,0)</f>
        <v>13203000000</v>
      </c>
      <c r="X2488" s="39">
        <f>VLOOKUP(A2488,TOURISM!$A$2:$F$2692,6,0)</f>
        <v>2113000000</v>
      </c>
      <c r="Y2488" s="43">
        <f t="shared" si="4"/>
        <v>3.40918367346939</v>
      </c>
      <c r="Z2488" s="35">
        <f>VLOOKUP(A2488,BUSINESS!$A$2:$J$2692,5,0)</f>
        <v>0</v>
      </c>
      <c r="AA2488" s="5">
        <f>VLOOKUP(A2488,BUSINESS!$A$2:$J$2692,6,0)</f>
        <v>38</v>
      </c>
      <c r="AB2488" s="5">
        <f>VLOOKUP(A2488,BUSINESS!$A$2:$J$2692,7,0)</f>
        <v>0</v>
      </c>
      <c r="AC2488" s="5">
        <f>VLOOKUP(A2488,BUSINESS!$A$2:$J$2692,8,0)</f>
        <v>0</v>
      </c>
      <c r="AD2488" s="35">
        <f>VLOOKUP(A2488,BUSINESS!$A$2:$J$2692,9,0)</f>
        <v>0.123</v>
      </c>
      <c r="AE2488" s="35">
        <f>VLOOKUP(A2488,BUSINESS!$A$2:$J$2692,10,0)</f>
        <v>0.423</v>
      </c>
    </row>
    <row r="2489" customHeight="1" spans="1:31">
      <c r="A2489" s="22" t="str">
        <f t="shared" si="0"/>
        <v>Turkey-Europe2004</v>
      </c>
      <c r="B2489" s="22" t="s">
        <v>261</v>
      </c>
      <c r="C2489" s="22" t="s">
        <v>67</v>
      </c>
      <c r="D2489" s="23">
        <v>2004</v>
      </c>
      <c r="E2489" s="25">
        <v>392000000000</v>
      </c>
      <c r="F2489" s="24">
        <f t="shared" si="1"/>
        <v>5864.25725479308</v>
      </c>
      <c r="G2489" s="26">
        <v>0.054</v>
      </c>
      <c r="H2489" s="27">
        <v>297</v>
      </c>
      <c r="J2489" s="5">
        <f>VLOOKUP(A2489,ENERGY!$A$2:$F$2692,5,0)</f>
        <v>98502</v>
      </c>
      <c r="K2489" s="5">
        <f t="shared" si="2"/>
        <v>0.00147357415334599</v>
      </c>
      <c r="L2489" s="31">
        <f>VLOOKUP(A2489,ENERGY!$A$2:$F$2692,6,0)</f>
        <v>285274</v>
      </c>
      <c r="M2489" s="31">
        <f t="shared" si="3"/>
        <v>0.00426765337781592</v>
      </c>
      <c r="N2489" s="32">
        <f>VLOOKUP(A2489,'HUMAN RESOURCES'!$A$2:$M$2692,5,0)</f>
        <v>0.015</v>
      </c>
      <c r="O2489" s="32">
        <f>VLOOKUP(A2489,'HUMAN RESOURCES'!$A$2:$M$2692,6,0)</f>
        <v>0.008</v>
      </c>
      <c r="P2489" s="31">
        <f>VLOOKUP(A2489,'HUMAN RESOURCES'!$A$2:$M$2692,7,0)</f>
        <v>76</v>
      </c>
      <c r="Q2489" s="5">
        <f>VLOOKUP(A2489,'HUMAN RESOURCES'!$A$2:$M$2692,8,0)</f>
        <v>69</v>
      </c>
      <c r="R2489" s="5">
        <f>VLOOKUP(A2489,'HUMAN RESOURCES'!$A$2:$M$2692,9,0)</f>
        <v>0.289</v>
      </c>
      <c r="S2489" s="5">
        <f>VLOOKUP(A2489,'HUMAN RESOURCES'!$A$2:$M$2692,10,0)</f>
        <v>0.646</v>
      </c>
      <c r="T2489" s="5">
        <f>VLOOKUP(A2489,'HUMAN RESOURCES'!$A$2:$M$2692,11,0)</f>
        <v>0.065</v>
      </c>
      <c r="U2489" s="5">
        <f>VLOOKUP(A2489,'HUMAN RESOURCES'!$A$2:$M$2692,12,0)</f>
        <v>66845635</v>
      </c>
      <c r="V2489" s="35">
        <f>VLOOKUP(A2489,'HUMAN RESOURCES'!$A$2:$M$2692,13,0)</f>
        <v>0.672</v>
      </c>
      <c r="W2489" s="38">
        <f>VLOOKUP(A2489,TOURISM!$A$2:$F$2692,5,0)</f>
        <v>15888000000</v>
      </c>
      <c r="X2489" s="39">
        <f>VLOOKUP(A2489,TOURISM!$A$2:$F$2692,6,0)</f>
        <v>2524000000</v>
      </c>
      <c r="Y2489" s="43">
        <f t="shared" si="4"/>
        <v>3.56045548654244</v>
      </c>
      <c r="Z2489" s="35">
        <f>VLOOKUP(A2489,BUSINESS!$A$2:$J$2692,5,0)</f>
        <v>0</v>
      </c>
      <c r="AA2489" s="5">
        <f>VLOOKUP(A2489,BUSINESS!$A$2:$J$2692,6,0)</f>
        <v>6</v>
      </c>
      <c r="AB2489" s="5">
        <f>VLOOKUP(A2489,BUSINESS!$A$2:$J$2692,7,0)</f>
        <v>0</v>
      </c>
      <c r="AC2489" s="5">
        <f>VLOOKUP(A2489,BUSINESS!$A$2:$J$2692,8,0)</f>
        <v>0</v>
      </c>
      <c r="AD2489" s="35">
        <f>VLOOKUP(A2489,BUSINESS!$A$2:$J$2692,9,0)</f>
        <v>0.146</v>
      </c>
      <c r="AE2489" s="35">
        <f>VLOOKUP(A2489,BUSINESS!$A$2:$J$2692,10,0)</f>
        <v>0.519</v>
      </c>
    </row>
    <row r="2490" customHeight="1" spans="1:31">
      <c r="A2490" s="22" t="str">
        <f t="shared" si="0"/>
        <v>Turkey-Europe2005</v>
      </c>
      <c r="B2490" s="22" t="s">
        <v>261</v>
      </c>
      <c r="C2490" s="22" t="s">
        <v>67</v>
      </c>
      <c r="D2490" s="23">
        <v>2005</v>
      </c>
      <c r="E2490" s="25">
        <v>483000000000</v>
      </c>
      <c r="F2490" s="24">
        <f t="shared" si="1"/>
        <v>7129.8824859559</v>
      </c>
      <c r="G2490" s="26">
        <v>0.054</v>
      </c>
      <c r="H2490" s="27">
        <v>366</v>
      </c>
      <c r="J2490" s="5">
        <f>VLOOKUP(A2490,ENERGY!$A$2:$F$2692,5,0)</f>
        <v>93035</v>
      </c>
      <c r="K2490" s="5">
        <f t="shared" si="2"/>
        <v>0.00137335117408055</v>
      </c>
      <c r="L2490" s="31">
        <f>VLOOKUP(A2490,ENERGY!$A$2:$F$2692,6,0)</f>
        <v>261571</v>
      </c>
      <c r="M2490" s="31">
        <f t="shared" si="3"/>
        <v>0.00386122255017385</v>
      </c>
      <c r="N2490" s="32">
        <f>VLOOKUP(A2490,'HUMAN RESOURCES'!$A$2:$M$2692,5,0)</f>
        <v>0.016</v>
      </c>
      <c r="O2490" s="32">
        <f>VLOOKUP(A2490,'HUMAN RESOURCES'!$A$2:$M$2692,6,0)</f>
        <v>0.017</v>
      </c>
      <c r="P2490" s="31">
        <f>VLOOKUP(A2490,'HUMAN RESOURCES'!$A$2:$M$2692,7,0)</f>
        <v>76</v>
      </c>
      <c r="Q2490" s="5">
        <f>VLOOKUP(A2490,'HUMAN RESOURCES'!$A$2:$M$2692,8,0)</f>
        <v>69</v>
      </c>
      <c r="R2490" s="5">
        <f>VLOOKUP(A2490,'HUMAN RESOURCES'!$A$2:$M$2692,9,0)</f>
        <v>0.285</v>
      </c>
      <c r="S2490" s="5">
        <f>VLOOKUP(A2490,'HUMAN RESOURCES'!$A$2:$M$2692,10,0)</f>
        <v>0.649</v>
      </c>
      <c r="T2490" s="5">
        <f>VLOOKUP(A2490,'HUMAN RESOURCES'!$A$2:$M$2692,11,0)</f>
        <v>0.066</v>
      </c>
      <c r="U2490" s="5">
        <f>VLOOKUP(A2490,'HUMAN RESOURCES'!$A$2:$M$2692,12,0)</f>
        <v>67743052</v>
      </c>
      <c r="V2490" s="35">
        <f>VLOOKUP(A2490,'HUMAN RESOURCES'!$A$2:$M$2692,13,0)</f>
        <v>0.678</v>
      </c>
      <c r="W2490" s="38">
        <f>VLOOKUP(A2490,TOURISM!$A$2:$F$2692,5,0)</f>
        <v>20760000000</v>
      </c>
      <c r="X2490" s="39">
        <f>VLOOKUP(A2490,TOURISM!$A$2:$F$2692,6,0)</f>
        <v>3563000000</v>
      </c>
      <c r="Y2490" s="43">
        <f t="shared" si="4"/>
        <v>2.94161958568738</v>
      </c>
      <c r="Z2490" s="35">
        <f>VLOOKUP(A2490,BUSINESS!$A$2:$J$2692,5,0)</f>
        <v>0.528</v>
      </c>
      <c r="AA2490" s="5">
        <f>VLOOKUP(A2490,BUSINESS!$A$2:$J$2692,6,0)</f>
        <v>6</v>
      </c>
      <c r="AB2490" s="5">
        <f>VLOOKUP(A2490,BUSINESS!$A$2:$J$2692,7,0)</f>
        <v>0</v>
      </c>
      <c r="AC2490" s="5">
        <f>VLOOKUP(A2490,BUSINESS!$A$2:$J$2692,8,0)</f>
        <v>254</v>
      </c>
      <c r="AD2490" s="35">
        <f>VLOOKUP(A2490,BUSINESS!$A$2:$J$2692,9,0)</f>
        <v>0.155</v>
      </c>
      <c r="AE2490" s="35">
        <f>VLOOKUP(A2490,BUSINESS!$A$2:$J$2692,10,0)</f>
        <v>0.644</v>
      </c>
    </row>
    <row r="2491" customHeight="1" spans="1:31">
      <c r="A2491" s="22" t="str">
        <f t="shared" si="0"/>
        <v>Turkey-Europe2006</v>
      </c>
      <c r="B2491" s="22" t="s">
        <v>261</v>
      </c>
      <c r="C2491" s="22" t="s">
        <v>67</v>
      </c>
      <c r="D2491" s="23">
        <v>2006</v>
      </c>
      <c r="E2491" s="25">
        <v>531000000000</v>
      </c>
      <c r="F2491" s="24">
        <f t="shared" si="1"/>
        <v>7737.55416961858</v>
      </c>
      <c r="G2491" s="26">
        <v>0.058</v>
      </c>
      <c r="H2491" s="27">
        <v>422</v>
      </c>
      <c r="J2491" s="5">
        <f>VLOOKUP(A2491,ENERGY!$A$2:$F$2692,5,0)</f>
        <v>70402</v>
      </c>
      <c r="K2491" s="5">
        <f t="shared" si="2"/>
        <v>0.00102587436657154</v>
      </c>
      <c r="L2491" s="31">
        <f>VLOOKUP(A2491,ENERGY!$A$2:$F$2692,6,0)</f>
        <v>194538</v>
      </c>
      <c r="M2491" s="31">
        <f t="shared" si="3"/>
        <v>0.00283474258578015</v>
      </c>
      <c r="N2491" s="32">
        <f>VLOOKUP(A2491,'HUMAN RESOURCES'!$A$2:$M$2692,5,0)</f>
        <v>0.016</v>
      </c>
      <c r="O2491" s="32">
        <f>VLOOKUP(A2491,'HUMAN RESOURCES'!$A$2:$M$2692,6,0)</f>
        <v>0.017</v>
      </c>
      <c r="P2491" s="31">
        <f>VLOOKUP(A2491,'HUMAN RESOURCES'!$A$2:$M$2692,7,0)</f>
        <v>76</v>
      </c>
      <c r="Q2491" s="5">
        <f>VLOOKUP(A2491,'HUMAN RESOURCES'!$A$2:$M$2692,8,0)</f>
        <v>69</v>
      </c>
      <c r="R2491" s="5">
        <f>VLOOKUP(A2491,'HUMAN RESOURCES'!$A$2:$M$2692,9,0)</f>
        <v>0.281</v>
      </c>
      <c r="S2491" s="5">
        <f>VLOOKUP(A2491,'HUMAN RESOURCES'!$A$2:$M$2692,10,0)</f>
        <v>0.652</v>
      </c>
      <c r="T2491" s="5">
        <f>VLOOKUP(A2491,'HUMAN RESOURCES'!$A$2:$M$2692,11,0)</f>
        <v>0.067</v>
      </c>
      <c r="U2491" s="5">
        <f>VLOOKUP(A2491,'HUMAN RESOURCES'!$A$2:$M$2692,12,0)</f>
        <v>68626337</v>
      </c>
      <c r="V2491" s="35">
        <f>VLOOKUP(A2491,'HUMAN RESOURCES'!$A$2:$M$2692,13,0)</f>
        <v>0.684</v>
      </c>
      <c r="W2491" s="38">
        <f>VLOOKUP(A2491,TOURISM!$A$2:$F$2692,5,0)</f>
        <v>19137000000</v>
      </c>
      <c r="X2491" s="39">
        <f>VLOOKUP(A2491,TOURISM!$A$2:$F$2692,6,0)</f>
        <v>3517000000</v>
      </c>
      <c r="Y2491" s="43">
        <f t="shared" si="4"/>
        <v>2.69057187017002</v>
      </c>
      <c r="Z2491" s="35">
        <f>VLOOKUP(A2491,BUSINESS!$A$2:$J$2692,5,0)</f>
        <v>0.524</v>
      </c>
      <c r="AA2491" s="5">
        <f>VLOOKUP(A2491,BUSINESS!$A$2:$J$2692,6,0)</f>
        <v>6</v>
      </c>
      <c r="AB2491" s="5">
        <f>VLOOKUP(A2491,BUSINESS!$A$2:$J$2692,7,0)</f>
        <v>0</v>
      </c>
      <c r="AC2491" s="5">
        <f>VLOOKUP(A2491,BUSINESS!$A$2:$J$2692,8,0)</f>
        <v>254</v>
      </c>
      <c r="AD2491" s="35">
        <f>VLOOKUP(A2491,BUSINESS!$A$2:$J$2692,9,0)</f>
        <v>0.182</v>
      </c>
      <c r="AE2491" s="35">
        <f>VLOOKUP(A2491,BUSINESS!$A$2:$J$2692,10,0)</f>
        <v>0.767</v>
      </c>
    </row>
    <row r="2492" customHeight="1" spans="1:31">
      <c r="A2492" s="22" t="str">
        <f t="shared" si="0"/>
        <v>Turkey-Europe2007</v>
      </c>
      <c r="B2492" s="22" t="s">
        <v>261</v>
      </c>
      <c r="C2492" s="22" t="s">
        <v>67</v>
      </c>
      <c r="D2492" s="23">
        <v>2007</v>
      </c>
      <c r="E2492" s="25">
        <v>647000000000</v>
      </c>
      <c r="F2492" s="24">
        <f t="shared" si="1"/>
        <v>9309.8196164173</v>
      </c>
      <c r="G2492" s="26">
        <v>0.06</v>
      </c>
      <c r="H2492" s="27">
        <v>558</v>
      </c>
      <c r="J2492" s="5">
        <f>VLOOKUP(A2492,ENERGY!$A$2:$F$2692,5,0)</f>
        <v>80858</v>
      </c>
      <c r="K2492" s="5">
        <f t="shared" si="2"/>
        <v>0.00116348283546255</v>
      </c>
      <c r="L2492" s="31">
        <f>VLOOKUP(A2492,ENERGY!$A$2:$F$2692,6,0)</f>
        <v>225407</v>
      </c>
      <c r="M2492" s="31">
        <f t="shared" si="3"/>
        <v>0.00324342891851279</v>
      </c>
      <c r="N2492" s="32">
        <f>VLOOKUP(A2492,'HUMAN RESOURCES'!$A$2:$M$2692,5,0)</f>
        <v>0.016</v>
      </c>
      <c r="O2492" s="32">
        <f>VLOOKUP(A2492,'HUMAN RESOURCES'!$A$2:$M$2692,6,0)</f>
        <v>0.012</v>
      </c>
      <c r="P2492" s="31">
        <f>VLOOKUP(A2492,'HUMAN RESOURCES'!$A$2:$M$2692,7,0)</f>
        <v>77</v>
      </c>
      <c r="Q2492" s="5">
        <f>VLOOKUP(A2492,'HUMAN RESOURCES'!$A$2:$M$2692,8,0)</f>
        <v>70</v>
      </c>
      <c r="R2492" s="5">
        <f>VLOOKUP(A2492,'HUMAN RESOURCES'!$A$2:$M$2692,9,0)</f>
        <v>0.278</v>
      </c>
      <c r="S2492" s="5">
        <f>VLOOKUP(A2492,'HUMAN RESOURCES'!$A$2:$M$2692,10,0)</f>
        <v>0.655</v>
      </c>
      <c r="T2492" s="5">
        <f>VLOOKUP(A2492,'HUMAN RESOURCES'!$A$2:$M$2692,11,0)</f>
        <v>0.068</v>
      </c>
      <c r="U2492" s="5">
        <f>VLOOKUP(A2492,'HUMAN RESOURCES'!$A$2:$M$2692,12,0)</f>
        <v>69496513</v>
      </c>
      <c r="V2492" s="35">
        <f>VLOOKUP(A2492,'HUMAN RESOURCES'!$A$2:$M$2692,13,0)</f>
        <v>0.69</v>
      </c>
      <c r="W2492" s="38">
        <f>VLOOKUP(A2492,TOURISM!$A$2:$F$2692,5,0)</f>
        <v>21662000000</v>
      </c>
      <c r="X2492" s="39">
        <f>VLOOKUP(A2492,TOURISM!$A$2:$F$2692,6,0)</f>
        <v>4254000000</v>
      </c>
      <c r="Y2492" s="43">
        <f t="shared" si="4"/>
        <v>3.00506849315068</v>
      </c>
      <c r="Z2492" s="35">
        <f>VLOOKUP(A2492,BUSINESS!$A$2:$J$2692,5,0)</f>
        <v>0.443</v>
      </c>
      <c r="AA2492" s="5">
        <f>VLOOKUP(A2492,BUSINESS!$A$2:$J$2692,6,0)</f>
        <v>6</v>
      </c>
      <c r="AB2492" s="5">
        <f>VLOOKUP(A2492,BUSINESS!$A$2:$J$2692,7,0)</f>
        <v>0</v>
      </c>
      <c r="AC2492" s="5">
        <f>VLOOKUP(A2492,BUSINESS!$A$2:$J$2692,8,0)</f>
        <v>223</v>
      </c>
      <c r="AD2492" s="35">
        <f>VLOOKUP(A2492,BUSINESS!$A$2:$J$2692,9,0)</f>
        <v>0.286</v>
      </c>
      <c r="AE2492" s="35">
        <f>VLOOKUP(A2492,BUSINESS!$A$2:$J$2692,10,0)</f>
        <v>0.892</v>
      </c>
    </row>
    <row r="2493" customHeight="1" spans="1:31">
      <c r="A2493" s="22" t="str">
        <f t="shared" si="0"/>
        <v>Turkey-Europe2008</v>
      </c>
      <c r="B2493" s="22" t="s">
        <v>261</v>
      </c>
      <c r="C2493" s="22" t="s">
        <v>67</v>
      </c>
      <c r="D2493" s="23">
        <v>2008</v>
      </c>
      <c r="E2493" s="25">
        <v>730000000000</v>
      </c>
      <c r="F2493" s="24">
        <f t="shared" si="1"/>
        <v>10374.6954866991</v>
      </c>
      <c r="G2493" s="26">
        <v>0.061</v>
      </c>
      <c r="H2493" s="27">
        <v>628</v>
      </c>
      <c r="J2493" s="5">
        <f>VLOOKUP(A2493,ENERGY!$A$2:$F$2692,5,0)</f>
        <v>100005</v>
      </c>
      <c r="K2493" s="5">
        <f t="shared" si="2"/>
        <v>0.00142126222211964</v>
      </c>
      <c r="L2493" s="31">
        <f>VLOOKUP(A2493,ENERGY!$A$2:$F$2692,6,0)</f>
        <v>284658</v>
      </c>
      <c r="M2493" s="31">
        <f t="shared" si="3"/>
        <v>0.00404553433952436</v>
      </c>
      <c r="N2493" s="32">
        <f>VLOOKUP(A2493,'HUMAN RESOURCES'!$A$2:$M$2692,5,0)</f>
        <v>0.016</v>
      </c>
      <c r="O2493" s="32">
        <f>VLOOKUP(A2493,'HUMAN RESOURCES'!$A$2:$M$2692,6,0)</f>
        <v>0.009</v>
      </c>
      <c r="P2493" s="31">
        <f>VLOOKUP(A2493,'HUMAN RESOURCES'!$A$2:$M$2692,7,0)</f>
        <v>77</v>
      </c>
      <c r="Q2493" s="5">
        <f>VLOOKUP(A2493,'HUMAN RESOURCES'!$A$2:$M$2692,8,0)</f>
        <v>70</v>
      </c>
      <c r="R2493" s="5">
        <f>VLOOKUP(A2493,'HUMAN RESOURCES'!$A$2:$M$2692,9,0)</f>
        <v>0.274</v>
      </c>
      <c r="S2493" s="5">
        <f>VLOOKUP(A2493,'HUMAN RESOURCES'!$A$2:$M$2692,10,0)</f>
        <v>0.657</v>
      </c>
      <c r="T2493" s="5">
        <f>VLOOKUP(A2493,'HUMAN RESOURCES'!$A$2:$M$2692,11,0)</f>
        <v>0.069</v>
      </c>
      <c r="U2493" s="5">
        <f>VLOOKUP(A2493,'HUMAN RESOURCES'!$A$2:$M$2692,12,0)</f>
        <v>70363511</v>
      </c>
      <c r="V2493" s="35">
        <f>VLOOKUP(A2493,'HUMAN RESOURCES'!$A$2:$M$2692,13,0)</f>
        <v>0.696</v>
      </c>
      <c r="W2493" s="38">
        <f>VLOOKUP(A2493,TOURISM!$A$2:$F$2692,5,0)</f>
        <v>26446000000</v>
      </c>
      <c r="X2493" s="39">
        <f>VLOOKUP(A2493,TOURISM!$A$2:$F$2692,6,0)</f>
        <v>4509000000</v>
      </c>
      <c r="Y2493" s="43">
        <f t="shared" si="4"/>
        <v>3.45853658536585</v>
      </c>
      <c r="Z2493" s="35">
        <f>VLOOKUP(A2493,BUSINESS!$A$2:$J$2692,5,0)</f>
        <v>0.443</v>
      </c>
      <c r="AA2493" s="5">
        <f>VLOOKUP(A2493,BUSINESS!$A$2:$J$2692,6,0)</f>
        <v>6</v>
      </c>
      <c r="AB2493" s="5">
        <f>VLOOKUP(A2493,BUSINESS!$A$2:$J$2692,7,0)</f>
        <v>0</v>
      </c>
      <c r="AC2493" s="5">
        <f>VLOOKUP(A2493,BUSINESS!$A$2:$J$2692,8,0)</f>
        <v>223</v>
      </c>
      <c r="AD2493" s="35">
        <f>VLOOKUP(A2493,BUSINESS!$A$2:$J$2692,9,0)</f>
        <v>0.344</v>
      </c>
      <c r="AE2493" s="35">
        <f>VLOOKUP(A2493,BUSINESS!$A$2:$J$2692,10,0)</f>
        <v>0.935</v>
      </c>
    </row>
    <row r="2494" customHeight="1" spans="1:31">
      <c r="A2494" s="22" t="str">
        <f t="shared" si="0"/>
        <v>Turkey-Europe2009</v>
      </c>
      <c r="B2494" s="22" t="s">
        <v>261</v>
      </c>
      <c r="C2494" s="22" t="s">
        <v>67</v>
      </c>
      <c r="D2494" s="23">
        <v>2009</v>
      </c>
      <c r="E2494" s="25">
        <v>615000000000</v>
      </c>
      <c r="F2494" s="24">
        <f t="shared" si="1"/>
        <v>8632.65969578227</v>
      </c>
      <c r="G2494" s="26">
        <v>0.067</v>
      </c>
      <c r="H2494" s="27">
        <v>580</v>
      </c>
      <c r="J2494" s="5">
        <f>VLOOKUP(A2494,ENERGY!$A$2:$F$2692,5,0)</f>
        <v>74248</v>
      </c>
      <c r="K2494" s="5">
        <f t="shared" si="2"/>
        <v>0.00104220767006901</v>
      </c>
      <c r="L2494" s="31">
        <f>VLOOKUP(A2494,ENERGY!$A$2:$F$2692,6,0)</f>
        <v>205678</v>
      </c>
      <c r="M2494" s="31">
        <f t="shared" si="3"/>
        <v>0.00288707021286033</v>
      </c>
      <c r="N2494" s="32">
        <f>VLOOKUP(A2494,'HUMAN RESOURCES'!$A$2:$M$2692,5,0)</f>
        <v>0.017</v>
      </c>
      <c r="O2494" s="32">
        <f>VLOOKUP(A2494,'HUMAN RESOURCES'!$A$2:$M$2692,6,0)</f>
        <v>0.014</v>
      </c>
      <c r="P2494" s="31">
        <f>VLOOKUP(A2494,'HUMAN RESOURCES'!$A$2:$M$2692,7,0)</f>
        <v>77</v>
      </c>
      <c r="Q2494" s="5">
        <f>VLOOKUP(A2494,'HUMAN RESOURCES'!$A$2:$M$2692,8,0)</f>
        <v>70</v>
      </c>
      <c r="R2494" s="5">
        <f>VLOOKUP(A2494,'HUMAN RESOURCES'!$A$2:$M$2692,9,0)</f>
        <v>0.271</v>
      </c>
      <c r="S2494" s="5">
        <f>VLOOKUP(A2494,'HUMAN RESOURCES'!$A$2:$M$2692,10,0)</f>
        <v>0.66</v>
      </c>
      <c r="T2494" s="5">
        <f>VLOOKUP(A2494,'HUMAN RESOURCES'!$A$2:$M$2692,11,0)</f>
        <v>0.069</v>
      </c>
      <c r="U2494" s="5">
        <f>VLOOKUP(A2494,'HUMAN RESOURCES'!$A$2:$M$2692,12,0)</f>
        <v>71241080</v>
      </c>
      <c r="V2494" s="35">
        <f>VLOOKUP(A2494,'HUMAN RESOURCES'!$A$2:$M$2692,13,0)</f>
        <v>0.701</v>
      </c>
      <c r="W2494" s="38">
        <f>VLOOKUP(A2494,TOURISM!$A$2:$F$2692,5,0)</f>
        <v>26331000000</v>
      </c>
      <c r="X2494" s="39">
        <f>VLOOKUP(A2494,TOURISM!$A$2:$F$2692,6,0)</f>
        <v>5061000000</v>
      </c>
      <c r="Y2494" s="43">
        <f t="shared" si="4"/>
        <v>2.80451436388509</v>
      </c>
      <c r="Z2494" s="35">
        <f>VLOOKUP(A2494,BUSINESS!$A$2:$J$2692,5,0)</f>
        <v>0.433</v>
      </c>
      <c r="AA2494" s="5">
        <f>VLOOKUP(A2494,BUSINESS!$A$2:$J$2692,6,0)</f>
        <v>6</v>
      </c>
      <c r="AB2494" s="5">
        <f>VLOOKUP(A2494,BUSINESS!$A$2:$J$2692,7,0)</f>
        <v>0</v>
      </c>
      <c r="AC2494" s="5">
        <f>VLOOKUP(A2494,BUSINESS!$A$2:$J$2692,8,0)</f>
        <v>223</v>
      </c>
      <c r="AD2494" s="35">
        <f>VLOOKUP(A2494,BUSINESS!$A$2:$J$2692,9,0)</f>
        <v>0.364</v>
      </c>
      <c r="AE2494" s="35">
        <f>VLOOKUP(A2494,BUSINESS!$A$2:$J$2692,10,0)</f>
        <v>0.881</v>
      </c>
    </row>
    <row r="2495" customHeight="1" spans="1:31">
      <c r="A2495" s="22" t="str">
        <f t="shared" si="0"/>
        <v>Turkey-Europe2010</v>
      </c>
      <c r="B2495" s="22" t="s">
        <v>261</v>
      </c>
      <c r="C2495" s="22" t="s">
        <v>67</v>
      </c>
      <c r="D2495" s="23">
        <v>2010</v>
      </c>
      <c r="E2495" s="25">
        <v>731000000000</v>
      </c>
      <c r="F2495" s="24">
        <f t="shared" si="1"/>
        <v>10133.4192876481</v>
      </c>
      <c r="G2495" s="26">
        <v>0.068</v>
      </c>
      <c r="H2495" s="27">
        <v>680</v>
      </c>
      <c r="J2495" s="5">
        <f>VLOOKUP(A2495,ENERGY!$A$2:$F$2692,5,0)</f>
        <v>84379</v>
      </c>
      <c r="K2495" s="5">
        <f t="shared" si="2"/>
        <v>0.00116969601377901</v>
      </c>
      <c r="L2495" s="31">
        <f>VLOOKUP(A2495,ENERGY!$A$2:$F$2692,6,0)</f>
        <v>237369</v>
      </c>
      <c r="M2495" s="31">
        <f t="shared" si="3"/>
        <v>0.00329050561270826</v>
      </c>
      <c r="N2495" s="32">
        <f>VLOOKUP(A2495,'HUMAN RESOURCES'!$A$2:$M$2692,5,0)</f>
        <v>0.017</v>
      </c>
      <c r="O2495" s="32">
        <f>VLOOKUP(A2495,'HUMAN RESOURCES'!$A$2:$M$2692,6,0)</f>
        <v>0.014</v>
      </c>
      <c r="P2495" s="31">
        <f>VLOOKUP(A2495,'HUMAN RESOURCES'!$A$2:$M$2692,7,0)</f>
        <v>78</v>
      </c>
      <c r="Q2495" s="5">
        <f>VLOOKUP(A2495,'HUMAN RESOURCES'!$A$2:$M$2692,8,0)</f>
        <v>71</v>
      </c>
      <c r="R2495" s="5">
        <f>VLOOKUP(A2495,'HUMAN RESOURCES'!$A$2:$M$2692,9,0)</f>
        <v>0.267</v>
      </c>
      <c r="S2495" s="5">
        <f>VLOOKUP(A2495,'HUMAN RESOURCES'!$A$2:$M$2692,10,0)</f>
        <v>0.662</v>
      </c>
      <c r="T2495" s="5">
        <f>VLOOKUP(A2495,'HUMAN RESOURCES'!$A$2:$M$2692,11,0)</f>
        <v>0.071</v>
      </c>
      <c r="U2495" s="5">
        <f>VLOOKUP(A2495,'HUMAN RESOURCES'!$A$2:$M$2692,12,0)</f>
        <v>72137546</v>
      </c>
      <c r="V2495" s="35">
        <f>VLOOKUP(A2495,'HUMAN RESOURCES'!$A$2:$M$2692,13,0)</f>
        <v>0.707</v>
      </c>
      <c r="W2495" s="38">
        <f>VLOOKUP(A2495,TOURISM!$A$2:$F$2692,5,0)</f>
        <v>26318000000</v>
      </c>
      <c r="X2495" s="39">
        <f>VLOOKUP(A2495,TOURISM!$A$2:$F$2692,6,0)</f>
        <v>5817000000</v>
      </c>
      <c r="Y2495" s="43">
        <f t="shared" si="4"/>
        <v>3.1898064516129</v>
      </c>
      <c r="Z2495" s="35">
        <f>VLOOKUP(A2495,BUSINESS!$A$2:$J$2692,5,0)</f>
        <v>0.433</v>
      </c>
      <c r="AA2495" s="5">
        <f>VLOOKUP(A2495,BUSINESS!$A$2:$J$2692,6,0)</f>
        <v>6</v>
      </c>
      <c r="AB2495" s="5">
        <f>VLOOKUP(A2495,BUSINESS!$A$2:$J$2692,7,0)</f>
        <v>0</v>
      </c>
      <c r="AC2495" s="5">
        <f>VLOOKUP(A2495,BUSINESS!$A$2:$J$2692,8,0)</f>
        <v>226</v>
      </c>
      <c r="AD2495" s="35">
        <f>VLOOKUP(A2495,BUSINESS!$A$2:$J$2692,9,0)</f>
        <v>0.398</v>
      </c>
      <c r="AE2495" s="35">
        <f>VLOOKUP(A2495,BUSINESS!$A$2:$J$2692,10,0)</f>
        <v>0.856</v>
      </c>
    </row>
    <row r="2496" customHeight="1" spans="1:31">
      <c r="A2496" s="22" t="str">
        <f t="shared" si="0"/>
        <v>Turkey-Europe2011</v>
      </c>
      <c r="B2496" s="22" t="s">
        <v>261</v>
      </c>
      <c r="C2496" s="22" t="s">
        <v>67</v>
      </c>
      <c r="D2496" s="23">
        <v>2011</v>
      </c>
      <c r="E2496" s="25">
        <v>775000000000</v>
      </c>
      <c r="F2496" s="24">
        <f t="shared" si="1"/>
        <v>10607.9174374973</v>
      </c>
      <c r="G2496" s="26">
        <v>0.061</v>
      </c>
      <c r="H2496" s="27">
        <v>644</v>
      </c>
      <c r="J2496" s="5">
        <f>VLOOKUP(A2496,ENERGY!$A$2:$F$2692,5,0)</f>
        <v>77833</v>
      </c>
      <c r="K2496" s="5">
        <f t="shared" si="2"/>
        <v>0.001065349726339</v>
      </c>
      <c r="L2496" s="31">
        <f>VLOOKUP(A2496,ENERGY!$A$2:$F$2692,6,0)</f>
        <v>218509</v>
      </c>
      <c r="M2496" s="31">
        <f t="shared" si="3"/>
        <v>0.0029908715243227</v>
      </c>
      <c r="N2496" s="32">
        <f>VLOOKUP(A2496,'HUMAN RESOURCES'!$A$2:$M$2692,5,0)</f>
        <v>0.017</v>
      </c>
      <c r="O2496" s="32">
        <f>VLOOKUP(A2496,'HUMAN RESOURCES'!$A$2:$M$2692,6,0)</f>
        <v>0</v>
      </c>
      <c r="P2496" s="31">
        <f>VLOOKUP(A2496,'HUMAN RESOURCES'!$A$2:$M$2692,7,0)</f>
        <v>78</v>
      </c>
      <c r="Q2496" s="5">
        <f>VLOOKUP(A2496,'HUMAN RESOURCES'!$A$2:$M$2692,8,0)</f>
        <v>71</v>
      </c>
      <c r="R2496" s="5">
        <f>VLOOKUP(A2496,'HUMAN RESOURCES'!$A$2:$M$2692,9,0)</f>
        <v>0.264</v>
      </c>
      <c r="S2496" s="5">
        <f>VLOOKUP(A2496,'HUMAN RESOURCES'!$A$2:$M$2692,10,0)</f>
        <v>0.665</v>
      </c>
      <c r="T2496" s="5">
        <f>VLOOKUP(A2496,'HUMAN RESOURCES'!$A$2:$M$2692,11,0)</f>
        <v>0.072</v>
      </c>
      <c r="U2496" s="5">
        <f>VLOOKUP(A2496,'HUMAN RESOURCES'!$A$2:$M$2692,12,0)</f>
        <v>73058638</v>
      </c>
      <c r="V2496" s="35">
        <f>VLOOKUP(A2496,'HUMAN RESOURCES'!$A$2:$M$2692,13,0)</f>
        <v>0.713</v>
      </c>
      <c r="W2496" s="38">
        <f>VLOOKUP(A2496,TOURISM!$A$2:$F$2692,5,0)</f>
        <v>30093000000</v>
      </c>
      <c r="X2496" s="39">
        <f>VLOOKUP(A2496,TOURISM!$A$2:$F$2692,6,0)</f>
        <v>5372000000</v>
      </c>
      <c r="Y2496" s="43">
        <f t="shared" si="4"/>
        <v>3.50380228136882</v>
      </c>
      <c r="Z2496" s="35">
        <f>VLOOKUP(A2496,BUSINESS!$A$2:$J$2692,5,0)</f>
        <v>0.4</v>
      </c>
      <c r="AA2496" s="5">
        <f>VLOOKUP(A2496,BUSINESS!$A$2:$J$2692,6,0)</f>
        <v>6</v>
      </c>
      <c r="AB2496" s="5">
        <f>VLOOKUP(A2496,BUSINESS!$A$2:$J$2692,7,0)</f>
        <v>0</v>
      </c>
      <c r="AC2496" s="5">
        <f>VLOOKUP(A2496,BUSINESS!$A$2:$J$2692,8,0)</f>
        <v>226</v>
      </c>
      <c r="AD2496" s="35">
        <f>VLOOKUP(A2496,BUSINESS!$A$2:$J$2692,9,0)</f>
        <v>0.431</v>
      </c>
      <c r="AE2496" s="35">
        <f>VLOOKUP(A2496,BUSINESS!$A$2:$J$2692,10,0)</f>
        <v>0.894</v>
      </c>
    </row>
    <row r="2497" customHeight="1" spans="1:31">
      <c r="A2497" s="22" t="str">
        <f t="shared" si="0"/>
        <v>Turkey-Europe2012</v>
      </c>
      <c r="B2497" s="22" t="s">
        <v>261</v>
      </c>
      <c r="C2497" s="22" t="s">
        <v>67</v>
      </c>
      <c r="D2497" s="23">
        <v>2012</v>
      </c>
      <c r="E2497" s="25">
        <v>789000000000</v>
      </c>
      <c r="F2497" s="24">
        <f t="shared" si="1"/>
        <v>10662.5759853815</v>
      </c>
      <c r="G2497" s="26">
        <v>0.063</v>
      </c>
      <c r="H2497" s="27">
        <v>665</v>
      </c>
      <c r="J2497" s="5">
        <f>VLOOKUP(A2497,ENERGY!$A$2:$F$2692,5,0)</f>
        <v>76348</v>
      </c>
      <c r="K2497" s="5">
        <f t="shared" si="2"/>
        <v>0.00103176977355121</v>
      </c>
      <c r="L2497" s="31">
        <f>VLOOKUP(A2497,ENERGY!$A$2:$F$2692,6,0)</f>
        <v>216148</v>
      </c>
      <c r="M2497" s="31">
        <f t="shared" si="3"/>
        <v>0.00292103228655036</v>
      </c>
      <c r="N2497" s="32">
        <f>VLOOKUP(A2497,'HUMAN RESOURCES'!$A$2:$M$2692,5,0)</f>
        <v>0.018</v>
      </c>
      <c r="O2497" s="32">
        <f>VLOOKUP(A2497,'HUMAN RESOURCES'!$A$2:$M$2692,6,0)</f>
        <v>0.019</v>
      </c>
      <c r="P2497" s="31">
        <f>VLOOKUP(A2497,'HUMAN RESOURCES'!$A$2:$M$2692,7,0)</f>
        <v>78</v>
      </c>
      <c r="Q2497" s="5">
        <f>VLOOKUP(A2497,'HUMAN RESOURCES'!$A$2:$M$2692,8,0)</f>
        <v>72</v>
      </c>
      <c r="R2497" s="5">
        <f>VLOOKUP(A2497,'HUMAN RESOURCES'!$A$2:$M$2692,9,0)</f>
        <v>0.26</v>
      </c>
      <c r="S2497" s="5">
        <f>VLOOKUP(A2497,'HUMAN RESOURCES'!$A$2:$M$2692,10,0)</f>
        <v>0.667</v>
      </c>
      <c r="T2497" s="5">
        <f>VLOOKUP(A2497,'HUMAN RESOURCES'!$A$2:$M$2692,11,0)</f>
        <v>0.073</v>
      </c>
      <c r="U2497" s="5">
        <f>VLOOKUP(A2497,'HUMAN RESOURCES'!$A$2:$M$2692,12,0)</f>
        <v>73997128</v>
      </c>
      <c r="V2497" s="35">
        <f>VLOOKUP(A2497,'HUMAN RESOURCES'!$A$2:$M$2692,13,0)</f>
        <v>0.718</v>
      </c>
      <c r="W2497" s="38">
        <f>VLOOKUP(A2497,TOURISM!$A$2:$F$2692,5,0)</f>
        <v>32249000000</v>
      </c>
      <c r="X2497" s="39">
        <f>VLOOKUP(A2497,TOURISM!$A$2:$F$2692,6,0)</f>
        <v>4604000000</v>
      </c>
      <c r="Y2497" s="43">
        <f t="shared" si="4"/>
        <v>0</v>
      </c>
      <c r="Z2497" s="35">
        <f>VLOOKUP(A2497,BUSINESS!$A$2:$J$2692,5,0)</f>
        <v>0.4</v>
      </c>
      <c r="AA2497" s="5">
        <f>VLOOKUP(A2497,BUSINESS!$A$2:$J$2692,6,0)</f>
        <v>6</v>
      </c>
      <c r="AB2497" s="5">
        <f>VLOOKUP(A2497,BUSINESS!$A$2:$J$2692,7,0)</f>
        <v>72</v>
      </c>
      <c r="AC2497" s="5">
        <f>VLOOKUP(A2497,BUSINESS!$A$2:$J$2692,8,0)</f>
        <v>226</v>
      </c>
      <c r="AD2497" s="35">
        <f>VLOOKUP(A2497,BUSINESS!$A$2:$J$2692,9,0)</f>
        <v>0.451</v>
      </c>
      <c r="AE2497" s="35">
        <f>VLOOKUP(A2497,BUSINESS!$A$2:$J$2692,10,0)</f>
        <v>0.915</v>
      </c>
    </row>
    <row r="2498" customHeight="1" spans="1:31">
      <c r="A2498" s="22" t="str">
        <f t="shared" si="0"/>
        <v>Turkmenistan-Asia2000</v>
      </c>
      <c r="B2498" s="22" t="s">
        <v>262</v>
      </c>
      <c r="C2498" s="22" t="s">
        <v>65</v>
      </c>
      <c r="D2498" s="23">
        <v>2000</v>
      </c>
      <c r="E2498" s="25">
        <v>2904662605</v>
      </c>
      <c r="F2498" s="24">
        <f t="shared" si="1"/>
        <v>645.277101509546</v>
      </c>
      <c r="G2498" s="26">
        <v>0.039</v>
      </c>
      <c r="H2498" s="27">
        <v>44</v>
      </c>
      <c r="J2498" s="5">
        <f>VLOOKUP(A2498,ENERGY!$A$2:$F$2692,5,0)</f>
        <v>0</v>
      </c>
      <c r="K2498" s="5">
        <f t="shared" si="2"/>
        <v>0</v>
      </c>
      <c r="L2498" s="31">
        <f>VLOOKUP(A2498,ENERGY!$A$2:$F$2692,6,0)</f>
        <v>0</v>
      </c>
      <c r="M2498" s="31">
        <f t="shared" si="3"/>
        <v>0</v>
      </c>
      <c r="N2498" s="32">
        <f>VLOOKUP(A2498,'HUMAN RESOURCES'!$A$2:$M$2692,5,0)</f>
        <v>0.018</v>
      </c>
      <c r="O2498" s="32">
        <f>VLOOKUP(A2498,'HUMAN RESOURCES'!$A$2:$M$2692,6,0)</f>
        <v>0.009</v>
      </c>
      <c r="P2498" s="31">
        <f>VLOOKUP(A2498,'HUMAN RESOURCES'!$A$2:$M$2692,7,0)</f>
        <v>68</v>
      </c>
      <c r="Q2498" s="5">
        <f>VLOOKUP(A2498,'HUMAN RESOURCES'!$A$2:$M$2692,8,0)</f>
        <v>60</v>
      </c>
      <c r="R2498" s="5">
        <f>VLOOKUP(A2498,'HUMAN RESOURCES'!$A$2:$M$2692,9,0)</f>
        <v>0.363</v>
      </c>
      <c r="S2498" s="5">
        <f>VLOOKUP(A2498,'HUMAN RESOURCES'!$A$2:$M$2692,10,0)</f>
        <v>0.594</v>
      </c>
      <c r="T2498" s="5">
        <f>VLOOKUP(A2498,'HUMAN RESOURCES'!$A$2:$M$2692,11,0)</f>
        <v>0.043</v>
      </c>
      <c r="U2498" s="5">
        <f>VLOOKUP(A2498,'HUMAN RESOURCES'!$A$2:$M$2692,12,0)</f>
        <v>4501419</v>
      </c>
      <c r="V2498" s="35">
        <f>VLOOKUP(A2498,'HUMAN RESOURCES'!$A$2:$M$2692,13,0)</f>
        <v>0.459</v>
      </c>
      <c r="W2498" s="36">
        <v>0</v>
      </c>
      <c r="X2498" s="37">
        <v>0</v>
      </c>
      <c r="Y2498" s="43">
        <f t="shared" si="4"/>
        <v>0</v>
      </c>
      <c r="Z2498" s="35">
        <f>VLOOKUP(A2498,BUSINESS!$A$2:$J$2692,5,0)</f>
        <v>0</v>
      </c>
      <c r="AA2498" s="5">
        <f>VLOOKUP(A2498,BUSINESS!$A$2:$J$2692,6,0)</f>
        <v>0</v>
      </c>
      <c r="AB2498" s="5">
        <f>VLOOKUP(A2498,BUSINESS!$A$2:$J$2692,7,0)</f>
        <v>0</v>
      </c>
      <c r="AC2498" s="5">
        <f>VLOOKUP(A2498,BUSINESS!$A$2:$J$2692,8,0)</f>
        <v>0</v>
      </c>
      <c r="AD2498" s="35">
        <f>VLOOKUP(A2498,BUSINESS!$A$2:$J$2692,9,0)</f>
        <v>0.001</v>
      </c>
      <c r="AE2498" s="35">
        <f>VLOOKUP(A2498,BUSINESS!$A$2:$J$2692,10,0)</f>
        <v>0.002</v>
      </c>
    </row>
    <row r="2499" customHeight="1" spans="1:31">
      <c r="A2499" s="22" t="str">
        <f t="shared" si="0"/>
        <v>Turkmenistan-Asia2001</v>
      </c>
      <c r="B2499" s="22" t="s">
        <v>262</v>
      </c>
      <c r="C2499" s="22" t="s">
        <v>65</v>
      </c>
      <c r="D2499" s="23">
        <v>2001</v>
      </c>
      <c r="E2499" s="25">
        <v>3534771969</v>
      </c>
      <c r="F2499" s="24">
        <f t="shared" si="1"/>
        <v>776.572230490083</v>
      </c>
      <c r="G2499" s="26">
        <v>0.038</v>
      </c>
      <c r="H2499" s="27">
        <v>58</v>
      </c>
      <c r="J2499" s="5">
        <f>VLOOKUP(A2499,ENERGY!$A$2:$F$2692,5,0)</f>
        <v>24710</v>
      </c>
      <c r="K2499" s="5">
        <f t="shared" si="2"/>
        <v>0.00542866696457328</v>
      </c>
      <c r="L2499" s="31">
        <f>VLOOKUP(A2499,ENERGY!$A$2:$F$2692,6,0)</f>
        <v>0</v>
      </c>
      <c r="M2499" s="31">
        <f t="shared" si="3"/>
        <v>0</v>
      </c>
      <c r="N2499" s="32">
        <f>VLOOKUP(A2499,'HUMAN RESOURCES'!$A$2:$M$2692,5,0)</f>
        <v>0.019</v>
      </c>
      <c r="O2499" s="32">
        <f>VLOOKUP(A2499,'HUMAN RESOURCES'!$A$2:$M$2692,6,0)</f>
        <v>0.024</v>
      </c>
      <c r="P2499" s="31">
        <f>VLOOKUP(A2499,'HUMAN RESOURCES'!$A$2:$M$2692,7,0)</f>
        <v>68</v>
      </c>
      <c r="Q2499" s="5">
        <f>VLOOKUP(A2499,'HUMAN RESOURCES'!$A$2:$M$2692,8,0)</f>
        <v>60</v>
      </c>
      <c r="R2499" s="5">
        <f>VLOOKUP(A2499,'HUMAN RESOURCES'!$A$2:$M$2692,9,0)</f>
        <v>0.356</v>
      </c>
      <c r="S2499" s="5">
        <f>VLOOKUP(A2499,'HUMAN RESOURCES'!$A$2:$M$2692,10,0)</f>
        <v>0.6</v>
      </c>
      <c r="T2499" s="5">
        <f>VLOOKUP(A2499,'HUMAN RESOURCES'!$A$2:$M$2692,11,0)</f>
        <v>0.044</v>
      </c>
      <c r="U2499" s="5">
        <f>VLOOKUP(A2499,'HUMAN RESOURCES'!$A$2:$M$2692,12,0)</f>
        <v>4551762</v>
      </c>
      <c r="V2499" s="35">
        <f>VLOOKUP(A2499,'HUMAN RESOURCES'!$A$2:$M$2692,13,0)</f>
        <v>0.461</v>
      </c>
      <c r="W2499" s="36">
        <v>0</v>
      </c>
      <c r="X2499" s="37">
        <v>0</v>
      </c>
      <c r="Y2499" s="43">
        <f t="shared" si="4"/>
        <v>0</v>
      </c>
      <c r="Z2499" s="35">
        <f>VLOOKUP(A2499,BUSINESS!$A$2:$J$2692,5,0)</f>
        <v>0</v>
      </c>
      <c r="AA2499" s="5">
        <f>VLOOKUP(A2499,BUSINESS!$A$2:$J$2692,6,0)</f>
        <v>0</v>
      </c>
      <c r="AB2499" s="5">
        <f>VLOOKUP(A2499,BUSINESS!$A$2:$J$2692,7,0)</f>
        <v>0</v>
      </c>
      <c r="AC2499" s="5">
        <f>VLOOKUP(A2499,BUSINESS!$A$2:$J$2692,8,0)</f>
        <v>0</v>
      </c>
      <c r="AD2499" s="35">
        <f>VLOOKUP(A2499,BUSINESS!$A$2:$J$2692,9,0)</f>
        <v>0.002</v>
      </c>
      <c r="AE2499" s="35">
        <f>VLOOKUP(A2499,BUSINESS!$A$2:$J$2692,10,0)</f>
        <v>0.002</v>
      </c>
    </row>
    <row r="2500" customHeight="1" spans="1:31">
      <c r="A2500" s="22" t="str">
        <f t="shared" si="0"/>
        <v>Turkmenistan-Asia2002</v>
      </c>
      <c r="B2500" s="22" t="s">
        <v>262</v>
      </c>
      <c r="C2500" s="22" t="s">
        <v>65</v>
      </c>
      <c r="D2500" s="23">
        <v>2002</v>
      </c>
      <c r="E2500" s="25">
        <v>4462028989</v>
      </c>
      <c r="F2500" s="24">
        <f t="shared" si="1"/>
        <v>969.970244367003</v>
      </c>
      <c r="G2500" s="26">
        <v>0.033</v>
      </c>
      <c r="H2500" s="27">
        <v>63</v>
      </c>
      <c r="J2500" s="5">
        <f>VLOOKUP(A2500,ENERGY!$A$2:$F$2692,5,0)</f>
        <v>22675</v>
      </c>
      <c r="K2500" s="5">
        <f t="shared" si="2"/>
        <v>0.00492916458975112</v>
      </c>
      <c r="L2500" s="31">
        <f>VLOOKUP(A2500,ENERGY!$A$2:$F$2692,6,0)</f>
        <v>53054</v>
      </c>
      <c r="M2500" s="31">
        <f t="shared" si="3"/>
        <v>0.0115330495322891</v>
      </c>
      <c r="N2500" s="32">
        <f>VLOOKUP(A2500,'HUMAN RESOURCES'!$A$2:$M$2692,5,0)</f>
        <v>0.019</v>
      </c>
      <c r="O2500" s="32">
        <f>VLOOKUP(A2500,'HUMAN RESOURCES'!$A$2:$M$2692,6,0)</f>
        <v>0.012</v>
      </c>
      <c r="P2500" s="31">
        <f>VLOOKUP(A2500,'HUMAN RESOURCES'!$A$2:$M$2692,7,0)</f>
        <v>68</v>
      </c>
      <c r="Q2500" s="5">
        <f>VLOOKUP(A2500,'HUMAN RESOURCES'!$A$2:$M$2692,8,0)</f>
        <v>60</v>
      </c>
      <c r="R2500" s="5">
        <f>VLOOKUP(A2500,'HUMAN RESOURCES'!$A$2:$M$2692,9,0)</f>
        <v>0.349</v>
      </c>
      <c r="S2500" s="5">
        <f>VLOOKUP(A2500,'HUMAN RESOURCES'!$A$2:$M$2692,10,0)</f>
        <v>0.607</v>
      </c>
      <c r="T2500" s="5">
        <f>VLOOKUP(A2500,'HUMAN RESOURCES'!$A$2:$M$2692,11,0)</f>
        <v>0.044</v>
      </c>
      <c r="U2500" s="5">
        <f>VLOOKUP(A2500,'HUMAN RESOURCES'!$A$2:$M$2692,12,0)</f>
        <v>4600171</v>
      </c>
      <c r="V2500" s="35">
        <f>VLOOKUP(A2500,'HUMAN RESOURCES'!$A$2:$M$2692,13,0)</f>
        <v>0.464</v>
      </c>
      <c r="W2500" s="36">
        <v>0</v>
      </c>
      <c r="X2500" s="37">
        <v>0</v>
      </c>
      <c r="Y2500" s="43">
        <f t="shared" si="4"/>
        <v>0</v>
      </c>
      <c r="Z2500" s="35">
        <f>VLOOKUP(A2500,BUSINESS!$A$2:$J$2692,5,0)</f>
        <v>0</v>
      </c>
      <c r="AA2500" s="5">
        <f>VLOOKUP(A2500,BUSINESS!$A$2:$J$2692,6,0)</f>
        <v>0</v>
      </c>
      <c r="AB2500" s="5">
        <f>VLOOKUP(A2500,BUSINESS!$A$2:$J$2692,7,0)</f>
        <v>0</v>
      </c>
      <c r="AC2500" s="5">
        <f>VLOOKUP(A2500,BUSINESS!$A$2:$J$2692,8,0)</f>
        <v>0</v>
      </c>
      <c r="AD2500" s="35">
        <f>VLOOKUP(A2500,BUSINESS!$A$2:$J$2692,9,0)</f>
        <v>0.003</v>
      </c>
      <c r="AE2500" s="35">
        <f>VLOOKUP(A2500,BUSINESS!$A$2:$J$2692,10,0)</f>
        <v>0.002</v>
      </c>
    </row>
    <row r="2501" customHeight="1" spans="1:31">
      <c r="A2501" s="22" t="str">
        <f t="shared" si="0"/>
        <v>Turkmenistan-Asia2003</v>
      </c>
      <c r="B2501" s="22" t="s">
        <v>262</v>
      </c>
      <c r="C2501" s="22" t="s">
        <v>65</v>
      </c>
      <c r="D2501" s="23">
        <v>2003</v>
      </c>
      <c r="E2501" s="25">
        <v>5977440583</v>
      </c>
      <c r="F2501" s="24">
        <f t="shared" si="1"/>
        <v>1286.01398461329</v>
      </c>
      <c r="G2501" s="26">
        <v>0.038</v>
      </c>
      <c r="H2501" s="27">
        <v>95</v>
      </c>
      <c r="J2501" s="5">
        <f>VLOOKUP(A2501,ENERGY!$A$2:$F$2692,5,0)</f>
        <v>19873</v>
      </c>
      <c r="K2501" s="5">
        <f t="shared" si="2"/>
        <v>0.00427556837434814</v>
      </c>
      <c r="L2501" s="31">
        <f>VLOOKUP(A2501,ENERGY!$A$2:$F$2692,6,0)</f>
        <v>48525</v>
      </c>
      <c r="M2501" s="31">
        <f t="shared" si="3"/>
        <v>0.0104398910765986</v>
      </c>
      <c r="N2501" s="32">
        <f>VLOOKUP(A2501,'HUMAN RESOURCES'!$A$2:$M$2692,5,0)</f>
        <v>0.02</v>
      </c>
      <c r="O2501" s="32">
        <f>VLOOKUP(A2501,'HUMAN RESOURCES'!$A$2:$M$2692,6,0)</f>
        <v>0.017</v>
      </c>
      <c r="P2501" s="31">
        <f>VLOOKUP(A2501,'HUMAN RESOURCES'!$A$2:$M$2692,7,0)</f>
        <v>68</v>
      </c>
      <c r="Q2501" s="5">
        <f>VLOOKUP(A2501,'HUMAN RESOURCES'!$A$2:$M$2692,8,0)</f>
        <v>60</v>
      </c>
      <c r="R2501" s="5">
        <f>VLOOKUP(A2501,'HUMAN RESOURCES'!$A$2:$M$2692,9,0)</f>
        <v>0.342</v>
      </c>
      <c r="S2501" s="5">
        <f>VLOOKUP(A2501,'HUMAN RESOURCES'!$A$2:$M$2692,10,0)</f>
        <v>0.613</v>
      </c>
      <c r="T2501" s="5">
        <f>VLOOKUP(A2501,'HUMAN RESOURCES'!$A$2:$M$2692,11,0)</f>
        <v>0.045</v>
      </c>
      <c r="U2501" s="5">
        <f>VLOOKUP(A2501,'HUMAN RESOURCES'!$A$2:$M$2692,12,0)</f>
        <v>4648037</v>
      </c>
      <c r="V2501" s="35">
        <f>VLOOKUP(A2501,'HUMAN RESOURCES'!$A$2:$M$2692,13,0)</f>
        <v>0.466</v>
      </c>
      <c r="W2501" s="36">
        <v>0</v>
      </c>
      <c r="X2501" s="37">
        <v>0</v>
      </c>
      <c r="Y2501" s="43">
        <f t="shared" si="4"/>
        <v>0</v>
      </c>
      <c r="Z2501" s="35">
        <f>VLOOKUP(A2501,BUSINESS!$A$2:$J$2692,5,0)</f>
        <v>0</v>
      </c>
      <c r="AA2501" s="5">
        <f>VLOOKUP(A2501,BUSINESS!$A$2:$J$2692,6,0)</f>
        <v>0</v>
      </c>
      <c r="AB2501" s="5">
        <f>VLOOKUP(A2501,BUSINESS!$A$2:$J$2692,7,0)</f>
        <v>0</v>
      </c>
      <c r="AC2501" s="5">
        <f>VLOOKUP(A2501,BUSINESS!$A$2:$J$2692,8,0)</f>
        <v>0</v>
      </c>
      <c r="AD2501" s="35">
        <f>VLOOKUP(A2501,BUSINESS!$A$2:$J$2692,9,0)</f>
        <v>0.004</v>
      </c>
      <c r="AE2501" s="35">
        <f>VLOOKUP(A2501,BUSINESS!$A$2:$J$2692,10,0)</f>
        <v>0.002</v>
      </c>
    </row>
    <row r="2502" customHeight="1" spans="1:31">
      <c r="A2502" s="22" t="str">
        <f t="shared" si="0"/>
        <v>Turkmenistan-Asia2004</v>
      </c>
      <c r="B2502" s="22" t="s">
        <v>262</v>
      </c>
      <c r="C2502" s="22" t="s">
        <v>65</v>
      </c>
      <c r="D2502" s="23">
        <v>2004</v>
      </c>
      <c r="E2502" s="25">
        <v>6838351088</v>
      </c>
      <c r="F2502" s="24">
        <f t="shared" si="1"/>
        <v>1455.93604940816</v>
      </c>
      <c r="G2502" s="26">
        <v>0.037</v>
      </c>
      <c r="H2502" s="27">
        <v>111</v>
      </c>
      <c r="J2502" s="5">
        <f>VLOOKUP(A2502,ENERGY!$A$2:$F$2692,5,0)</f>
        <v>22669</v>
      </c>
      <c r="K2502" s="5">
        <f t="shared" si="2"/>
        <v>0.00482639950469205</v>
      </c>
      <c r="L2502" s="31">
        <f>VLOOKUP(A2502,ENERGY!$A$2:$F$2692,6,0)</f>
        <v>55093</v>
      </c>
      <c r="M2502" s="31">
        <f t="shared" si="3"/>
        <v>0.0117297114081785</v>
      </c>
      <c r="N2502" s="32">
        <f>VLOOKUP(A2502,'HUMAN RESOURCES'!$A$2:$M$2692,5,0)</f>
        <v>0.02</v>
      </c>
      <c r="O2502" s="32">
        <f>VLOOKUP(A2502,'HUMAN RESOURCES'!$A$2:$M$2692,6,0)</f>
        <v>0.015</v>
      </c>
      <c r="P2502" s="31">
        <f>VLOOKUP(A2502,'HUMAN RESOURCES'!$A$2:$M$2692,7,0)</f>
        <v>68</v>
      </c>
      <c r="Q2502" s="5">
        <f>VLOOKUP(A2502,'HUMAN RESOURCES'!$A$2:$M$2692,8,0)</f>
        <v>60</v>
      </c>
      <c r="R2502" s="5">
        <f>VLOOKUP(A2502,'HUMAN RESOURCES'!$A$2:$M$2692,9,0)</f>
        <v>0.334</v>
      </c>
      <c r="S2502" s="5">
        <f>VLOOKUP(A2502,'HUMAN RESOURCES'!$A$2:$M$2692,10,0)</f>
        <v>0.62</v>
      </c>
      <c r="T2502" s="5">
        <f>VLOOKUP(A2502,'HUMAN RESOURCES'!$A$2:$M$2692,11,0)</f>
        <v>0.046</v>
      </c>
      <c r="U2502" s="5">
        <f>VLOOKUP(A2502,'HUMAN RESOURCES'!$A$2:$M$2692,12,0)</f>
        <v>4696876</v>
      </c>
      <c r="V2502" s="35">
        <f>VLOOKUP(A2502,'HUMAN RESOURCES'!$A$2:$M$2692,13,0)</f>
        <v>0.468</v>
      </c>
      <c r="W2502" s="36">
        <v>0</v>
      </c>
      <c r="X2502" s="37">
        <v>0</v>
      </c>
      <c r="Y2502" s="43">
        <f t="shared" si="4"/>
        <v>0</v>
      </c>
      <c r="Z2502" s="35">
        <f>VLOOKUP(A2502,BUSINESS!$A$2:$J$2692,5,0)</f>
        <v>0</v>
      </c>
      <c r="AA2502" s="5">
        <f>VLOOKUP(A2502,BUSINESS!$A$2:$J$2692,6,0)</f>
        <v>0</v>
      </c>
      <c r="AB2502" s="5">
        <f>VLOOKUP(A2502,BUSINESS!$A$2:$J$2692,7,0)</f>
        <v>0</v>
      </c>
      <c r="AC2502" s="5">
        <f>VLOOKUP(A2502,BUSINESS!$A$2:$J$2692,8,0)</f>
        <v>0</v>
      </c>
      <c r="AD2502" s="35">
        <f>VLOOKUP(A2502,BUSINESS!$A$2:$J$2692,9,0)</f>
        <v>0.008</v>
      </c>
      <c r="AE2502" s="35">
        <f>VLOOKUP(A2502,BUSINESS!$A$2:$J$2692,10,0)</f>
        <v>0.011</v>
      </c>
    </row>
    <row r="2503" customHeight="1" spans="1:31">
      <c r="A2503" s="22" t="str">
        <f t="shared" si="0"/>
        <v>Turkmenistan-Asia2005</v>
      </c>
      <c r="B2503" s="22" t="s">
        <v>262</v>
      </c>
      <c r="C2503" s="22" t="s">
        <v>65</v>
      </c>
      <c r="D2503" s="23">
        <v>2005</v>
      </c>
      <c r="E2503" s="25">
        <v>8104355717</v>
      </c>
      <c r="F2503" s="24">
        <f t="shared" si="1"/>
        <v>1706.95672641806</v>
      </c>
      <c r="G2503" s="26">
        <v>0.03</v>
      </c>
      <c r="H2503" s="27">
        <v>107</v>
      </c>
      <c r="J2503" s="5">
        <f>VLOOKUP(A2503,ENERGY!$A$2:$F$2692,5,0)</f>
        <v>19628</v>
      </c>
      <c r="K2503" s="5">
        <f t="shared" si="2"/>
        <v>0.00413409132028276</v>
      </c>
      <c r="L2503" s="31">
        <f>VLOOKUP(A2503,ENERGY!$A$2:$F$2692,6,0)</f>
        <v>46256</v>
      </c>
      <c r="M2503" s="31">
        <f t="shared" si="3"/>
        <v>0.00974253760500303</v>
      </c>
      <c r="N2503" s="32">
        <f>VLOOKUP(A2503,'HUMAN RESOURCES'!$A$2:$M$2692,5,0)</f>
        <v>0.021</v>
      </c>
      <c r="O2503" s="32">
        <f>VLOOKUP(A2503,'HUMAN RESOURCES'!$A$2:$M$2692,6,0)</f>
        <v>0.017</v>
      </c>
      <c r="P2503" s="31">
        <f>VLOOKUP(A2503,'HUMAN RESOURCES'!$A$2:$M$2692,7,0)</f>
        <v>69</v>
      </c>
      <c r="Q2503" s="5">
        <f>VLOOKUP(A2503,'HUMAN RESOURCES'!$A$2:$M$2692,8,0)</f>
        <v>60</v>
      </c>
      <c r="R2503" s="5">
        <f>VLOOKUP(A2503,'HUMAN RESOURCES'!$A$2:$M$2692,9,0)</f>
        <v>0.327</v>
      </c>
      <c r="S2503" s="5">
        <f>VLOOKUP(A2503,'HUMAN RESOURCES'!$A$2:$M$2692,10,0)</f>
        <v>0.627</v>
      </c>
      <c r="T2503" s="5">
        <f>VLOOKUP(A2503,'HUMAN RESOURCES'!$A$2:$M$2692,11,0)</f>
        <v>0.046</v>
      </c>
      <c r="U2503" s="5">
        <f>VLOOKUP(A2503,'HUMAN RESOURCES'!$A$2:$M$2692,12,0)</f>
        <v>4747839</v>
      </c>
      <c r="V2503" s="35">
        <f>VLOOKUP(A2503,'HUMAN RESOURCES'!$A$2:$M$2692,13,0)</f>
        <v>0.47</v>
      </c>
      <c r="W2503" s="36">
        <v>0</v>
      </c>
      <c r="X2503" s="37">
        <v>0</v>
      </c>
      <c r="Y2503" s="43">
        <f t="shared" si="4"/>
        <v>0</v>
      </c>
      <c r="Z2503" s="35">
        <f>VLOOKUP(A2503,BUSINESS!$A$2:$J$2692,5,0)</f>
        <v>0</v>
      </c>
      <c r="AA2503" s="5">
        <f>VLOOKUP(A2503,BUSINESS!$A$2:$J$2692,6,0)</f>
        <v>0</v>
      </c>
      <c r="AB2503" s="5">
        <f>VLOOKUP(A2503,BUSINESS!$A$2:$J$2692,7,0)</f>
        <v>0</v>
      </c>
      <c r="AC2503" s="5">
        <f>VLOOKUP(A2503,BUSINESS!$A$2:$J$2692,8,0)</f>
        <v>0</v>
      </c>
      <c r="AD2503" s="35">
        <f>VLOOKUP(A2503,BUSINESS!$A$2:$J$2692,9,0)</f>
        <v>0.01</v>
      </c>
      <c r="AE2503" s="35">
        <f>VLOOKUP(A2503,BUSINESS!$A$2:$J$2692,10,0)</f>
        <v>0.022</v>
      </c>
    </row>
    <row r="2504" customHeight="1" spans="1:31">
      <c r="A2504" s="22" t="str">
        <f t="shared" si="0"/>
        <v>Turkmenistan-Asia2006</v>
      </c>
      <c r="B2504" s="22" t="s">
        <v>262</v>
      </c>
      <c r="C2504" s="22" t="s">
        <v>65</v>
      </c>
      <c r="D2504" s="23">
        <v>2006</v>
      </c>
      <c r="E2504" s="25">
        <v>10277598152</v>
      </c>
      <c r="F2504" s="24">
        <f t="shared" si="1"/>
        <v>2140.45502629855</v>
      </c>
      <c r="G2504" s="26">
        <v>0.022</v>
      </c>
      <c r="H2504" s="27">
        <v>98</v>
      </c>
      <c r="J2504" s="5">
        <f>VLOOKUP(A2504,ENERGY!$A$2:$F$2692,5,0)</f>
        <v>15153</v>
      </c>
      <c r="K2504" s="5">
        <f t="shared" si="2"/>
        <v>0.00315582634520404</v>
      </c>
      <c r="L2504" s="31">
        <f>VLOOKUP(A2504,ENERGY!$A$2:$F$2692,6,0)</f>
        <v>39270</v>
      </c>
      <c r="M2504" s="31">
        <f t="shared" si="3"/>
        <v>0.00817853234185724</v>
      </c>
      <c r="N2504" s="32">
        <f>VLOOKUP(A2504,'HUMAN RESOURCES'!$A$2:$M$2692,5,0)</f>
        <v>0.021</v>
      </c>
      <c r="O2504" s="32">
        <f>VLOOKUP(A2504,'HUMAN RESOURCES'!$A$2:$M$2692,6,0)</f>
        <v>0.017</v>
      </c>
      <c r="P2504" s="31">
        <f>VLOOKUP(A2504,'HUMAN RESOURCES'!$A$2:$M$2692,7,0)</f>
        <v>69</v>
      </c>
      <c r="Q2504" s="5">
        <f>VLOOKUP(A2504,'HUMAN RESOURCES'!$A$2:$M$2692,8,0)</f>
        <v>61</v>
      </c>
      <c r="R2504" s="5">
        <f>VLOOKUP(A2504,'HUMAN RESOURCES'!$A$2:$M$2692,9,0)</f>
        <v>0.319</v>
      </c>
      <c r="S2504" s="5">
        <f>VLOOKUP(A2504,'HUMAN RESOURCES'!$A$2:$M$2692,10,0)</f>
        <v>0.636</v>
      </c>
      <c r="T2504" s="5">
        <f>VLOOKUP(A2504,'HUMAN RESOURCES'!$A$2:$M$2692,11,0)</f>
        <v>0.045</v>
      </c>
      <c r="U2504" s="5">
        <f>VLOOKUP(A2504,'HUMAN RESOURCES'!$A$2:$M$2692,12,0)</f>
        <v>4801595</v>
      </c>
      <c r="V2504" s="35">
        <f>VLOOKUP(A2504,'HUMAN RESOURCES'!$A$2:$M$2692,13,0)</f>
        <v>0.473</v>
      </c>
      <c r="W2504" s="36">
        <v>0</v>
      </c>
      <c r="X2504" s="37">
        <v>0</v>
      </c>
      <c r="Y2504" s="43">
        <f t="shared" si="4"/>
        <v>0</v>
      </c>
      <c r="Z2504" s="35">
        <f>VLOOKUP(A2504,BUSINESS!$A$2:$J$2692,5,0)</f>
        <v>0</v>
      </c>
      <c r="AA2504" s="5">
        <f>VLOOKUP(A2504,BUSINESS!$A$2:$J$2692,6,0)</f>
        <v>0</v>
      </c>
      <c r="AB2504" s="5">
        <f>VLOOKUP(A2504,BUSINESS!$A$2:$J$2692,7,0)</f>
        <v>0</v>
      </c>
      <c r="AC2504" s="5">
        <f>VLOOKUP(A2504,BUSINESS!$A$2:$J$2692,8,0)</f>
        <v>0</v>
      </c>
      <c r="AD2504" s="35">
        <f>VLOOKUP(A2504,BUSINESS!$A$2:$J$2692,9,0)</f>
        <v>0.013</v>
      </c>
      <c r="AE2504" s="35">
        <f>VLOOKUP(A2504,BUSINESS!$A$2:$J$2692,10,0)</f>
        <v>0.045</v>
      </c>
    </row>
    <row r="2505" customHeight="1" spans="1:31">
      <c r="A2505" s="22" t="str">
        <f t="shared" si="0"/>
        <v>Turkmenistan-Asia2007</v>
      </c>
      <c r="B2505" s="22" t="s">
        <v>262</v>
      </c>
      <c r="C2505" s="22" t="s">
        <v>65</v>
      </c>
      <c r="D2505" s="23">
        <v>2007</v>
      </c>
      <c r="E2505" s="25">
        <v>12664165103</v>
      </c>
      <c r="F2505" s="24">
        <f t="shared" si="1"/>
        <v>2606.74143927961</v>
      </c>
      <c r="G2505" s="26">
        <v>0.021</v>
      </c>
      <c r="H2505" s="27">
        <v>113</v>
      </c>
      <c r="J2505" s="5">
        <f>VLOOKUP(A2505,ENERGY!$A$2:$F$2692,5,0)</f>
        <v>18406</v>
      </c>
      <c r="K2505" s="5">
        <f t="shared" si="2"/>
        <v>0.00378861792634199</v>
      </c>
      <c r="L2505" s="31">
        <f>VLOOKUP(A2505,ENERGY!$A$2:$F$2692,6,0)</f>
        <v>43337</v>
      </c>
      <c r="M2505" s="31">
        <f t="shared" si="3"/>
        <v>0.00892031593360224</v>
      </c>
      <c r="N2505" s="32">
        <f>VLOOKUP(A2505,'HUMAN RESOURCES'!$A$2:$M$2692,5,0)</f>
        <v>0.021</v>
      </c>
      <c r="O2505" s="32">
        <f>VLOOKUP(A2505,'HUMAN RESOURCES'!$A$2:$M$2692,6,0)</f>
        <v>0.014</v>
      </c>
      <c r="P2505" s="31">
        <f>VLOOKUP(A2505,'HUMAN RESOURCES'!$A$2:$M$2692,7,0)</f>
        <v>69</v>
      </c>
      <c r="Q2505" s="5">
        <f>VLOOKUP(A2505,'HUMAN RESOURCES'!$A$2:$M$2692,8,0)</f>
        <v>61</v>
      </c>
      <c r="R2505" s="5">
        <f>VLOOKUP(A2505,'HUMAN RESOURCES'!$A$2:$M$2692,9,0)</f>
        <v>0.311</v>
      </c>
      <c r="S2505" s="5">
        <f>VLOOKUP(A2505,'HUMAN RESOURCES'!$A$2:$M$2692,10,0)</f>
        <v>0.645</v>
      </c>
      <c r="T2505" s="5">
        <f>VLOOKUP(A2505,'HUMAN RESOURCES'!$A$2:$M$2692,11,0)</f>
        <v>0.044</v>
      </c>
      <c r="U2505" s="5">
        <f>VLOOKUP(A2505,'HUMAN RESOURCES'!$A$2:$M$2692,12,0)</f>
        <v>4858236</v>
      </c>
      <c r="V2505" s="35">
        <f>VLOOKUP(A2505,'HUMAN RESOURCES'!$A$2:$M$2692,13,0)</f>
        <v>0.476</v>
      </c>
      <c r="W2505" s="36">
        <v>0</v>
      </c>
      <c r="X2505" s="37">
        <v>0</v>
      </c>
      <c r="Y2505" s="43">
        <f t="shared" si="4"/>
        <v>0</v>
      </c>
      <c r="Z2505" s="35">
        <f>VLOOKUP(A2505,BUSINESS!$A$2:$J$2692,5,0)</f>
        <v>0</v>
      </c>
      <c r="AA2505" s="5">
        <f>VLOOKUP(A2505,BUSINESS!$A$2:$J$2692,6,0)</f>
        <v>0</v>
      </c>
      <c r="AB2505" s="5">
        <f>VLOOKUP(A2505,BUSINESS!$A$2:$J$2692,7,0)</f>
        <v>0</v>
      </c>
      <c r="AC2505" s="5">
        <f>VLOOKUP(A2505,BUSINESS!$A$2:$J$2692,8,0)</f>
        <v>0</v>
      </c>
      <c r="AD2505" s="35">
        <f>VLOOKUP(A2505,BUSINESS!$A$2:$J$2692,9,0)</f>
        <v>0.014</v>
      </c>
      <c r="AE2505" s="35">
        <f>VLOOKUP(A2505,BUSINESS!$A$2:$J$2692,10,0)</f>
        <v>0.079</v>
      </c>
    </row>
    <row r="2506" customHeight="1" spans="1:31">
      <c r="A2506" s="22" t="str">
        <f t="shared" si="0"/>
        <v>Turkmenistan-Asia2008</v>
      </c>
      <c r="B2506" s="22" t="s">
        <v>262</v>
      </c>
      <c r="C2506" s="22" t="s">
        <v>65</v>
      </c>
      <c r="D2506" s="23">
        <v>2008</v>
      </c>
      <c r="E2506" s="25">
        <v>19271523179</v>
      </c>
      <c r="F2506" s="24">
        <f t="shared" si="1"/>
        <v>3918.9333329673</v>
      </c>
      <c r="G2506" s="26">
        <v>0.019</v>
      </c>
      <c r="H2506" s="27">
        <v>81</v>
      </c>
      <c r="J2506" s="5">
        <f>VLOOKUP(A2506,ENERGY!$A$2:$F$2692,5,0)</f>
        <v>22367</v>
      </c>
      <c r="K2506" s="5">
        <f t="shared" si="2"/>
        <v>0.00454840964278299</v>
      </c>
      <c r="L2506" s="31">
        <f>VLOOKUP(A2506,ENERGY!$A$2:$F$2692,6,0)</f>
        <v>53516</v>
      </c>
      <c r="M2506" s="31">
        <f t="shared" si="3"/>
        <v>0.010882670471819</v>
      </c>
      <c r="N2506" s="32">
        <f>VLOOKUP(A2506,'HUMAN RESOURCES'!$A$2:$M$2692,5,0)</f>
        <v>0.021</v>
      </c>
      <c r="O2506" s="32">
        <f>VLOOKUP(A2506,'HUMAN RESOURCES'!$A$2:$M$2692,6,0)</f>
        <v>0.018</v>
      </c>
      <c r="P2506" s="31">
        <f>VLOOKUP(A2506,'HUMAN RESOURCES'!$A$2:$M$2692,7,0)</f>
        <v>69</v>
      </c>
      <c r="Q2506" s="5">
        <f>VLOOKUP(A2506,'HUMAN RESOURCES'!$A$2:$M$2692,8,0)</f>
        <v>61</v>
      </c>
      <c r="R2506" s="5">
        <f>VLOOKUP(A2506,'HUMAN RESOURCES'!$A$2:$M$2692,9,0)</f>
        <v>0.304</v>
      </c>
      <c r="S2506" s="5">
        <f>VLOOKUP(A2506,'HUMAN RESOURCES'!$A$2:$M$2692,10,0)</f>
        <v>0.653</v>
      </c>
      <c r="T2506" s="5">
        <f>VLOOKUP(A2506,'HUMAN RESOURCES'!$A$2:$M$2692,11,0)</f>
        <v>0.043</v>
      </c>
      <c r="U2506" s="5">
        <f>VLOOKUP(A2506,'HUMAN RESOURCES'!$A$2:$M$2692,12,0)</f>
        <v>4917543</v>
      </c>
      <c r="V2506" s="35">
        <f>VLOOKUP(A2506,'HUMAN RESOURCES'!$A$2:$M$2692,13,0)</f>
        <v>0.478</v>
      </c>
      <c r="W2506" s="36">
        <v>0</v>
      </c>
      <c r="X2506" s="37">
        <v>0</v>
      </c>
      <c r="Y2506" s="43">
        <f t="shared" si="4"/>
        <v>0</v>
      </c>
      <c r="Z2506" s="35">
        <f>VLOOKUP(A2506,BUSINESS!$A$2:$J$2692,5,0)</f>
        <v>0</v>
      </c>
      <c r="AA2506" s="5">
        <f>VLOOKUP(A2506,BUSINESS!$A$2:$J$2692,6,0)</f>
        <v>0</v>
      </c>
      <c r="AB2506" s="5">
        <f>VLOOKUP(A2506,BUSINESS!$A$2:$J$2692,7,0)</f>
        <v>0</v>
      </c>
      <c r="AC2506" s="5">
        <f>VLOOKUP(A2506,BUSINESS!$A$2:$J$2692,8,0)</f>
        <v>0</v>
      </c>
      <c r="AD2506" s="35">
        <f>VLOOKUP(A2506,BUSINESS!$A$2:$J$2692,9,0)</f>
        <v>0.018</v>
      </c>
      <c r="AE2506" s="35">
        <f>VLOOKUP(A2506,BUSINESS!$A$2:$J$2692,10,0)</f>
        <v>0.231</v>
      </c>
    </row>
    <row r="2507" customHeight="1" spans="1:31">
      <c r="A2507" s="22" t="str">
        <f t="shared" si="0"/>
        <v>Turkmenistan-Asia2009</v>
      </c>
      <c r="B2507" s="22" t="s">
        <v>262</v>
      </c>
      <c r="C2507" s="22" t="s">
        <v>65</v>
      </c>
      <c r="D2507" s="23">
        <v>2009</v>
      </c>
      <c r="E2507" s="25">
        <v>20214385965</v>
      </c>
      <c r="F2507" s="24">
        <f t="shared" si="1"/>
        <v>4059.9598801919</v>
      </c>
      <c r="G2507" s="26">
        <v>0.021</v>
      </c>
      <c r="H2507" s="27">
        <v>86</v>
      </c>
      <c r="J2507" s="5">
        <f>VLOOKUP(A2507,ENERGY!$A$2:$F$2692,5,0)</f>
        <v>15811</v>
      </c>
      <c r="K2507" s="5">
        <f t="shared" si="2"/>
        <v>0.00317556149253599</v>
      </c>
      <c r="L2507" s="31">
        <f>VLOOKUP(A2507,ENERGY!$A$2:$F$2692,6,0)</f>
        <v>40245</v>
      </c>
      <c r="M2507" s="31">
        <f t="shared" si="3"/>
        <v>0.00808301007318393</v>
      </c>
      <c r="N2507" s="32">
        <f>VLOOKUP(A2507,'HUMAN RESOURCES'!$A$2:$M$2692,5,0)</f>
        <v>0.022</v>
      </c>
      <c r="O2507" s="32">
        <f>VLOOKUP(A2507,'HUMAN RESOURCES'!$A$2:$M$2692,6,0)</f>
        <v>0.034</v>
      </c>
      <c r="P2507" s="31">
        <f>VLOOKUP(A2507,'HUMAN RESOURCES'!$A$2:$M$2692,7,0)</f>
        <v>69</v>
      </c>
      <c r="Q2507" s="5">
        <f>VLOOKUP(A2507,'HUMAN RESOURCES'!$A$2:$M$2692,8,0)</f>
        <v>61</v>
      </c>
      <c r="R2507" s="5">
        <f>VLOOKUP(A2507,'HUMAN RESOURCES'!$A$2:$M$2692,9,0)</f>
        <v>0.297</v>
      </c>
      <c r="S2507" s="5">
        <f>VLOOKUP(A2507,'HUMAN RESOURCES'!$A$2:$M$2692,10,0)</f>
        <v>0.661</v>
      </c>
      <c r="T2507" s="5">
        <f>VLOOKUP(A2507,'HUMAN RESOURCES'!$A$2:$M$2692,11,0)</f>
        <v>0.042</v>
      </c>
      <c r="U2507" s="5">
        <f>VLOOKUP(A2507,'HUMAN RESOURCES'!$A$2:$M$2692,12,0)</f>
        <v>4978962</v>
      </c>
      <c r="V2507" s="35">
        <f>VLOOKUP(A2507,'HUMAN RESOURCES'!$A$2:$M$2692,13,0)</f>
        <v>0.481</v>
      </c>
      <c r="W2507" s="36">
        <v>0</v>
      </c>
      <c r="X2507" s="37">
        <v>0</v>
      </c>
      <c r="Y2507" s="43">
        <f t="shared" si="4"/>
        <v>0</v>
      </c>
      <c r="Z2507" s="35">
        <f>VLOOKUP(A2507,BUSINESS!$A$2:$J$2692,5,0)</f>
        <v>0</v>
      </c>
      <c r="AA2507" s="5">
        <f>VLOOKUP(A2507,BUSINESS!$A$2:$J$2692,6,0)</f>
        <v>0</v>
      </c>
      <c r="AB2507" s="5">
        <f>VLOOKUP(A2507,BUSINESS!$A$2:$J$2692,7,0)</f>
        <v>0</v>
      </c>
      <c r="AC2507" s="5">
        <f>VLOOKUP(A2507,BUSINESS!$A$2:$J$2692,8,0)</f>
        <v>0</v>
      </c>
      <c r="AD2507" s="35">
        <f>VLOOKUP(A2507,BUSINESS!$A$2:$J$2692,9,0)</f>
        <v>0.02</v>
      </c>
      <c r="AE2507" s="35">
        <f>VLOOKUP(A2507,BUSINESS!$A$2:$J$2692,10,0)</f>
        <v>0.428</v>
      </c>
    </row>
    <row r="2508" customHeight="1" spans="1:31">
      <c r="A2508" s="22" t="str">
        <f t="shared" si="0"/>
        <v>Turkmenistan-Asia2010</v>
      </c>
      <c r="B2508" s="22" t="s">
        <v>262</v>
      </c>
      <c r="C2508" s="22" t="s">
        <v>65</v>
      </c>
      <c r="D2508" s="23">
        <v>2010</v>
      </c>
      <c r="E2508" s="25">
        <v>22148070175</v>
      </c>
      <c r="F2508" s="24">
        <f t="shared" si="1"/>
        <v>4392.71958322053</v>
      </c>
      <c r="G2508" s="26">
        <v>0.021</v>
      </c>
      <c r="H2508" s="27">
        <v>95</v>
      </c>
      <c r="J2508" s="5">
        <f>VLOOKUP(A2508,ENERGY!$A$2:$F$2692,5,0)</f>
        <v>19166</v>
      </c>
      <c r="K2508" s="5">
        <f t="shared" si="2"/>
        <v>0.00380127310717286</v>
      </c>
      <c r="L2508" s="31">
        <f>VLOOKUP(A2508,ENERGY!$A$2:$F$2692,6,0)</f>
        <v>45375</v>
      </c>
      <c r="M2508" s="31">
        <f t="shared" si="3"/>
        <v>0.00899941392246521</v>
      </c>
      <c r="N2508" s="32">
        <f>VLOOKUP(A2508,'HUMAN RESOURCES'!$A$2:$M$2692,5,0)</f>
        <v>0.022</v>
      </c>
      <c r="O2508" s="32">
        <f>VLOOKUP(A2508,'HUMAN RESOURCES'!$A$2:$M$2692,6,0)</f>
        <v>0.022</v>
      </c>
      <c r="P2508" s="31">
        <f>VLOOKUP(A2508,'HUMAN RESOURCES'!$A$2:$M$2692,7,0)</f>
        <v>69</v>
      </c>
      <c r="Q2508" s="5">
        <f>VLOOKUP(A2508,'HUMAN RESOURCES'!$A$2:$M$2692,8,0)</f>
        <v>61</v>
      </c>
      <c r="R2508" s="5">
        <f>VLOOKUP(A2508,'HUMAN RESOURCES'!$A$2:$M$2692,9,0)</f>
        <v>0.292</v>
      </c>
      <c r="S2508" s="5">
        <f>VLOOKUP(A2508,'HUMAN RESOURCES'!$A$2:$M$2692,10,0)</f>
        <v>0.666</v>
      </c>
      <c r="T2508" s="5">
        <f>VLOOKUP(A2508,'HUMAN RESOURCES'!$A$2:$M$2692,11,0)</f>
        <v>0.041</v>
      </c>
      <c r="U2508" s="5">
        <f>VLOOKUP(A2508,'HUMAN RESOURCES'!$A$2:$M$2692,12,0)</f>
        <v>5041995</v>
      </c>
      <c r="V2508" s="35">
        <f>VLOOKUP(A2508,'HUMAN RESOURCES'!$A$2:$M$2692,13,0)</f>
        <v>0.484</v>
      </c>
      <c r="W2508" s="36">
        <v>0</v>
      </c>
      <c r="X2508" s="37">
        <v>0</v>
      </c>
      <c r="Y2508" s="43">
        <f t="shared" si="4"/>
        <v>0</v>
      </c>
      <c r="Z2508" s="35">
        <f>VLOOKUP(A2508,BUSINESS!$A$2:$J$2692,5,0)</f>
        <v>0</v>
      </c>
      <c r="AA2508" s="5">
        <f>VLOOKUP(A2508,BUSINESS!$A$2:$J$2692,6,0)</f>
        <v>0</v>
      </c>
      <c r="AB2508" s="5">
        <f>VLOOKUP(A2508,BUSINESS!$A$2:$J$2692,7,0)</f>
        <v>0</v>
      </c>
      <c r="AC2508" s="5">
        <f>VLOOKUP(A2508,BUSINESS!$A$2:$J$2692,8,0)</f>
        <v>0</v>
      </c>
      <c r="AD2508" s="35">
        <f>VLOOKUP(A2508,BUSINESS!$A$2:$J$2692,9,0)</f>
        <v>0.03</v>
      </c>
      <c r="AE2508" s="35">
        <f>VLOOKUP(A2508,BUSINESS!$A$2:$J$2692,10,0)</f>
        <v>0.634</v>
      </c>
    </row>
    <row r="2509" customHeight="1" spans="1:31">
      <c r="A2509" s="22" t="str">
        <f t="shared" si="0"/>
        <v>Turkmenistan-Asia2011</v>
      </c>
      <c r="B2509" s="22" t="s">
        <v>262</v>
      </c>
      <c r="C2509" s="22" t="s">
        <v>65</v>
      </c>
      <c r="D2509" s="23">
        <v>2011</v>
      </c>
      <c r="E2509" s="25">
        <v>29233333333</v>
      </c>
      <c r="F2509" s="24">
        <f t="shared" si="1"/>
        <v>5724.5415862163</v>
      </c>
      <c r="G2509" s="26">
        <v>0.021</v>
      </c>
      <c r="H2509" s="27">
        <v>114</v>
      </c>
      <c r="J2509" s="5">
        <f>VLOOKUP(A2509,ENERGY!$A$2:$F$2692,5,0)</f>
        <v>17629</v>
      </c>
      <c r="K2509" s="5">
        <f t="shared" si="2"/>
        <v>0.00345215314565192</v>
      </c>
      <c r="L2509" s="31">
        <f>VLOOKUP(A2509,ENERGY!$A$2:$F$2692,6,0)</f>
        <v>42215</v>
      </c>
      <c r="M2509" s="31">
        <f t="shared" si="3"/>
        <v>0.00826664275022383</v>
      </c>
      <c r="N2509" s="32">
        <f>VLOOKUP(A2509,'HUMAN RESOURCES'!$A$2:$M$2692,5,0)</f>
        <v>0.023</v>
      </c>
      <c r="O2509" s="32">
        <f>VLOOKUP(A2509,'HUMAN RESOURCES'!$A$2:$M$2692,6,0)</f>
        <v>0.027</v>
      </c>
      <c r="P2509" s="31">
        <f>VLOOKUP(A2509,'HUMAN RESOURCES'!$A$2:$M$2692,7,0)</f>
        <v>69</v>
      </c>
      <c r="Q2509" s="5">
        <f>VLOOKUP(A2509,'HUMAN RESOURCES'!$A$2:$M$2692,8,0)</f>
        <v>61</v>
      </c>
      <c r="R2509" s="5">
        <f>VLOOKUP(A2509,'HUMAN RESOURCES'!$A$2:$M$2692,9,0)</f>
        <v>0.289</v>
      </c>
      <c r="S2509" s="5">
        <f>VLOOKUP(A2509,'HUMAN RESOURCES'!$A$2:$M$2692,10,0)</f>
        <v>0.671</v>
      </c>
      <c r="T2509" s="5">
        <f>VLOOKUP(A2509,'HUMAN RESOURCES'!$A$2:$M$2692,11,0)</f>
        <v>0.041</v>
      </c>
      <c r="U2509" s="5">
        <f>VLOOKUP(A2509,'HUMAN RESOURCES'!$A$2:$M$2692,12,0)</f>
        <v>5106668</v>
      </c>
      <c r="V2509" s="35">
        <f>VLOOKUP(A2509,'HUMAN RESOURCES'!$A$2:$M$2692,13,0)</f>
        <v>0.487</v>
      </c>
      <c r="W2509" s="36">
        <v>0</v>
      </c>
      <c r="X2509" s="37">
        <v>0</v>
      </c>
      <c r="Y2509" s="43">
        <f t="shared" si="4"/>
        <v>0</v>
      </c>
      <c r="Z2509" s="35">
        <f>VLOOKUP(A2509,BUSINESS!$A$2:$J$2692,5,0)</f>
        <v>0</v>
      </c>
      <c r="AA2509" s="5">
        <f>VLOOKUP(A2509,BUSINESS!$A$2:$J$2692,6,0)</f>
        <v>0</v>
      </c>
      <c r="AB2509" s="5">
        <f>VLOOKUP(A2509,BUSINESS!$A$2:$J$2692,7,0)</f>
        <v>0</v>
      </c>
      <c r="AC2509" s="5">
        <f>VLOOKUP(A2509,BUSINESS!$A$2:$J$2692,8,0)</f>
        <v>0</v>
      </c>
      <c r="AD2509" s="35">
        <f>VLOOKUP(A2509,BUSINESS!$A$2:$J$2692,9,0)</f>
        <v>0.05</v>
      </c>
      <c r="AE2509" s="35">
        <f>VLOOKUP(A2509,BUSINESS!$A$2:$J$2692,10,0)</f>
        <v>1.038</v>
      </c>
    </row>
    <row r="2510" customHeight="1" spans="1:31">
      <c r="A2510" s="22" t="str">
        <f t="shared" si="0"/>
        <v>Turkmenistan-Asia2012</v>
      </c>
      <c r="B2510" s="22" t="s">
        <v>262</v>
      </c>
      <c r="C2510" s="22" t="s">
        <v>65</v>
      </c>
      <c r="D2510" s="23">
        <v>2012</v>
      </c>
      <c r="E2510" s="25">
        <v>35164210526</v>
      </c>
      <c r="F2510" s="24">
        <f t="shared" si="1"/>
        <v>6797.7343069142</v>
      </c>
      <c r="G2510" s="26">
        <v>0.02</v>
      </c>
      <c r="H2510" s="27">
        <v>129</v>
      </c>
      <c r="J2510" s="5">
        <f>VLOOKUP(A2510,ENERGY!$A$2:$F$2692,5,0)</f>
        <v>14871</v>
      </c>
      <c r="K2510" s="5">
        <f t="shared" si="2"/>
        <v>0.00287477254191096</v>
      </c>
      <c r="L2510" s="31">
        <f>VLOOKUP(A2510,ENERGY!$A$2:$F$2692,6,0)</f>
        <v>35365</v>
      </c>
      <c r="M2510" s="31">
        <f t="shared" si="3"/>
        <v>0.00683654972393794</v>
      </c>
      <c r="N2510" s="32">
        <f>VLOOKUP(A2510,'HUMAN RESOURCES'!$A$2:$M$2692,5,0)</f>
        <v>0.025</v>
      </c>
      <c r="O2510" s="32">
        <f>VLOOKUP(A2510,'HUMAN RESOURCES'!$A$2:$M$2692,6,0)</f>
        <v>0.022</v>
      </c>
      <c r="P2510" s="31">
        <f>VLOOKUP(A2510,'HUMAN RESOURCES'!$A$2:$M$2692,7,0)</f>
        <v>70</v>
      </c>
      <c r="Q2510" s="5">
        <f>VLOOKUP(A2510,'HUMAN RESOURCES'!$A$2:$M$2692,8,0)</f>
        <v>61</v>
      </c>
      <c r="R2510" s="5">
        <f>VLOOKUP(A2510,'HUMAN RESOURCES'!$A$2:$M$2692,9,0)</f>
        <v>0.286</v>
      </c>
      <c r="S2510" s="5">
        <f>VLOOKUP(A2510,'HUMAN RESOURCES'!$A$2:$M$2692,10,0)</f>
        <v>0.673</v>
      </c>
      <c r="T2510" s="5">
        <f>VLOOKUP(A2510,'HUMAN RESOURCES'!$A$2:$M$2692,11,0)</f>
        <v>0.041</v>
      </c>
      <c r="U2510" s="5">
        <f>VLOOKUP(A2510,'HUMAN RESOURCES'!$A$2:$M$2692,12,0)</f>
        <v>5172931</v>
      </c>
      <c r="V2510" s="35">
        <f>VLOOKUP(A2510,'HUMAN RESOURCES'!$A$2:$M$2692,13,0)</f>
        <v>0.49</v>
      </c>
      <c r="W2510" s="36">
        <v>0</v>
      </c>
      <c r="X2510" s="37">
        <v>0</v>
      </c>
      <c r="Y2510" s="43" t="e">
        <f t="shared" si="4"/>
        <v>#DIV/0!</v>
      </c>
      <c r="Z2510" s="35">
        <f>VLOOKUP(A2510,BUSINESS!$A$2:$J$2692,5,0)</f>
        <v>0</v>
      </c>
      <c r="AA2510" s="5">
        <f>VLOOKUP(A2510,BUSINESS!$A$2:$J$2692,6,0)</f>
        <v>0</v>
      </c>
      <c r="AB2510" s="5">
        <f>VLOOKUP(A2510,BUSINESS!$A$2:$J$2692,7,0)</f>
        <v>0</v>
      </c>
      <c r="AC2510" s="5">
        <f>VLOOKUP(A2510,BUSINESS!$A$2:$J$2692,8,0)</f>
        <v>0</v>
      </c>
      <c r="AD2510" s="35">
        <f>VLOOKUP(A2510,BUSINESS!$A$2:$J$2692,9,0)</f>
        <v>0.072</v>
      </c>
      <c r="AE2510" s="35">
        <f>VLOOKUP(A2510,BUSINESS!$A$2:$J$2692,10,0)</f>
        <v>1.141</v>
      </c>
    </row>
    <row r="2511" customHeight="1" spans="1:31">
      <c r="A2511" s="22" t="str">
        <f t="shared" si="0"/>
        <v>Turks and Caicos Islands-The Americas2000</v>
      </c>
      <c r="B2511" s="22" t="s">
        <v>263</v>
      </c>
      <c r="C2511" s="22" t="s">
        <v>75</v>
      </c>
      <c r="D2511" s="23">
        <v>2000</v>
      </c>
      <c r="E2511" s="24"/>
      <c r="F2511" s="24">
        <f t="shared" si="1"/>
        <v>0</v>
      </c>
      <c r="J2511" s="5">
        <f>VLOOKUP(A2511,ENERGY!$A$2:$F$2692,5,0)</f>
        <v>0</v>
      </c>
      <c r="K2511" s="5">
        <f t="shared" si="2"/>
        <v>0</v>
      </c>
      <c r="L2511" s="31">
        <f>VLOOKUP(A2511,ENERGY!$A$2:$F$2692,6,0)</f>
        <v>0</v>
      </c>
      <c r="M2511" s="31">
        <f t="shared" si="3"/>
        <v>0</v>
      </c>
      <c r="N2511" s="32">
        <f>VLOOKUP(A2511,'HUMAN RESOURCES'!$A$2:$M$2692,5,0)</f>
        <v>0.025</v>
      </c>
      <c r="O2511" s="32">
        <f>VLOOKUP(A2511,'HUMAN RESOURCES'!$A$2:$M$2692,6,0)</f>
        <v>0.024</v>
      </c>
      <c r="P2511" s="31">
        <f>VLOOKUP(A2511,'HUMAN RESOURCES'!$A$2:$M$2692,7,0)</f>
        <v>0</v>
      </c>
      <c r="Q2511" s="5">
        <f>VLOOKUP(A2511,'HUMAN RESOURCES'!$A$2:$M$2692,8,0)</f>
        <v>0</v>
      </c>
      <c r="R2511" s="5">
        <f>VLOOKUP(A2511,'HUMAN RESOURCES'!$A$2:$M$2692,9,0)</f>
        <v>0</v>
      </c>
      <c r="S2511" s="5">
        <f>VLOOKUP(A2511,'HUMAN RESOURCES'!$A$2:$M$2692,10,0)</f>
        <v>0</v>
      </c>
      <c r="T2511" s="5">
        <f>VLOOKUP(A2511,'HUMAN RESOURCES'!$A$2:$M$2692,11,0)</f>
        <v>0</v>
      </c>
      <c r="U2511" s="5">
        <f>VLOOKUP(A2511,'HUMAN RESOURCES'!$A$2:$M$2692,12,0)</f>
        <v>18876</v>
      </c>
      <c r="V2511" s="35">
        <f>VLOOKUP(A2511,'HUMAN RESOURCES'!$A$2:$M$2692,13,0)</f>
        <v>0.846</v>
      </c>
      <c r="W2511" s="38">
        <f>VLOOKUP(A2511,TOURISM!$A$2:$F$2692,5,0)</f>
        <v>285000000</v>
      </c>
      <c r="X2511" s="37">
        <v>0</v>
      </c>
      <c r="Y2511" s="43" t="e">
        <f t="shared" si="4"/>
        <v>#DIV/0!</v>
      </c>
      <c r="Z2511" s="35">
        <f>VLOOKUP(A2511,BUSINESS!$A$2:$J$2692,5,0)</f>
        <v>0</v>
      </c>
      <c r="AA2511" s="5">
        <f>VLOOKUP(A2511,BUSINESS!$A$2:$J$2692,6,0)</f>
        <v>0</v>
      </c>
      <c r="AB2511" s="5">
        <f>VLOOKUP(A2511,BUSINESS!$A$2:$J$2692,7,0)</f>
        <v>0</v>
      </c>
      <c r="AC2511" s="5">
        <f>VLOOKUP(A2511,BUSINESS!$A$2:$J$2692,8,0)</f>
        <v>0</v>
      </c>
      <c r="AD2511" s="35">
        <f>VLOOKUP(A2511,BUSINESS!$A$2:$J$2692,9,0)</f>
        <v>0</v>
      </c>
      <c r="AE2511" s="35">
        <f>VLOOKUP(A2511,BUSINESS!$A$2:$J$2692,10,0)</f>
        <v>0</v>
      </c>
    </row>
    <row r="2512" customHeight="1" spans="1:31">
      <c r="A2512" s="22" t="str">
        <f t="shared" si="0"/>
        <v>Turks and Caicos Islands-The Americas2001</v>
      </c>
      <c r="B2512" s="22" t="s">
        <v>263</v>
      </c>
      <c r="C2512" s="22" t="s">
        <v>75</v>
      </c>
      <c r="D2512" s="23">
        <v>2001</v>
      </c>
      <c r="E2512" s="24"/>
      <c r="F2512" s="24">
        <f t="shared" si="1"/>
        <v>0</v>
      </c>
      <c r="J2512" s="5">
        <f>VLOOKUP(A2512,ENERGY!$A$2:$F$2692,5,0)</f>
        <v>0</v>
      </c>
      <c r="K2512" s="5">
        <f t="shared" si="2"/>
        <v>0</v>
      </c>
      <c r="L2512" s="31">
        <f>VLOOKUP(A2512,ENERGY!$A$2:$F$2692,6,0)</f>
        <v>0</v>
      </c>
      <c r="M2512" s="31">
        <f t="shared" si="3"/>
        <v>0</v>
      </c>
      <c r="N2512" s="32">
        <f>VLOOKUP(A2512,'HUMAN RESOURCES'!$A$2:$M$2692,5,0)</f>
        <v>0.025</v>
      </c>
      <c r="O2512" s="32">
        <f>VLOOKUP(A2512,'HUMAN RESOURCES'!$A$2:$M$2692,6,0)</f>
        <v>0.017</v>
      </c>
      <c r="P2512" s="31">
        <f>VLOOKUP(A2512,'HUMAN RESOURCES'!$A$2:$M$2692,7,0)</f>
        <v>0</v>
      </c>
      <c r="Q2512" s="5">
        <f>VLOOKUP(A2512,'HUMAN RESOURCES'!$A$2:$M$2692,8,0)</f>
        <v>0</v>
      </c>
      <c r="R2512" s="5">
        <f>VLOOKUP(A2512,'HUMAN RESOURCES'!$A$2:$M$2692,9,0)</f>
        <v>0</v>
      </c>
      <c r="S2512" s="5">
        <f>VLOOKUP(A2512,'HUMAN RESOURCES'!$A$2:$M$2692,10,0)</f>
        <v>0</v>
      </c>
      <c r="T2512" s="5">
        <f>VLOOKUP(A2512,'HUMAN RESOURCES'!$A$2:$M$2692,11,0)</f>
        <v>0</v>
      </c>
      <c r="U2512" s="5">
        <f>VLOOKUP(A2512,'HUMAN RESOURCES'!$A$2:$M$2692,12,0)</f>
        <v>20186</v>
      </c>
      <c r="V2512" s="35">
        <f>VLOOKUP(A2512,'HUMAN RESOURCES'!$A$2:$M$2692,13,0)</f>
        <v>0.854</v>
      </c>
      <c r="W2512" s="38">
        <f>VLOOKUP(A2512,TOURISM!$A$2:$F$2692,5,0)</f>
        <v>311000000</v>
      </c>
      <c r="X2512" s="37">
        <v>0</v>
      </c>
      <c r="Y2512" s="43" t="e">
        <f t="shared" si="4"/>
        <v>#DIV/0!</v>
      </c>
      <c r="Z2512" s="35">
        <f>VLOOKUP(A2512,BUSINESS!$A$2:$J$2692,5,0)</f>
        <v>0</v>
      </c>
      <c r="AA2512" s="5">
        <f>VLOOKUP(A2512,BUSINESS!$A$2:$J$2692,6,0)</f>
        <v>0</v>
      </c>
      <c r="AB2512" s="5">
        <f>VLOOKUP(A2512,BUSINESS!$A$2:$J$2692,7,0)</f>
        <v>0</v>
      </c>
      <c r="AC2512" s="5">
        <f>VLOOKUP(A2512,BUSINESS!$A$2:$J$2692,8,0)</f>
        <v>0</v>
      </c>
      <c r="AD2512" s="35">
        <f>VLOOKUP(A2512,BUSINESS!$A$2:$J$2692,9,0)</f>
        <v>0</v>
      </c>
      <c r="AE2512" s="35">
        <f>VLOOKUP(A2512,BUSINESS!$A$2:$J$2692,10,0)</f>
        <v>0</v>
      </c>
    </row>
    <row r="2513" customHeight="1" spans="1:31">
      <c r="A2513" s="22" t="str">
        <f t="shared" si="0"/>
        <v>Turks and Caicos Islands-The Americas2002</v>
      </c>
      <c r="B2513" s="22" t="s">
        <v>263</v>
      </c>
      <c r="C2513" s="22" t="s">
        <v>75</v>
      </c>
      <c r="D2513" s="23">
        <v>2002</v>
      </c>
      <c r="E2513" s="24"/>
      <c r="F2513" s="24">
        <f t="shared" si="1"/>
        <v>0</v>
      </c>
      <c r="J2513" s="5">
        <f>VLOOKUP(A2513,ENERGY!$A$2:$F$2692,5,0)</f>
        <v>0</v>
      </c>
      <c r="K2513" s="5">
        <f t="shared" si="2"/>
        <v>0</v>
      </c>
      <c r="L2513" s="31">
        <f>VLOOKUP(A2513,ENERGY!$A$2:$F$2692,6,0)</f>
        <v>161</v>
      </c>
      <c r="M2513" s="31">
        <f t="shared" si="3"/>
        <v>0.00740570377184913</v>
      </c>
      <c r="N2513" s="32">
        <f>VLOOKUP(A2513,'HUMAN RESOURCES'!$A$2:$M$2692,5,0)</f>
        <v>0.027</v>
      </c>
      <c r="O2513" s="32">
        <f>VLOOKUP(A2513,'HUMAN RESOURCES'!$A$2:$M$2692,6,0)</f>
        <v>0.061</v>
      </c>
      <c r="P2513" s="31">
        <f>VLOOKUP(A2513,'HUMAN RESOURCES'!$A$2:$M$2692,7,0)</f>
        <v>0</v>
      </c>
      <c r="Q2513" s="5">
        <f>VLOOKUP(A2513,'HUMAN RESOURCES'!$A$2:$M$2692,8,0)</f>
        <v>0</v>
      </c>
      <c r="R2513" s="5">
        <f>VLOOKUP(A2513,'HUMAN RESOURCES'!$A$2:$M$2692,9,0)</f>
        <v>0</v>
      </c>
      <c r="S2513" s="5">
        <f>VLOOKUP(A2513,'HUMAN RESOURCES'!$A$2:$M$2692,10,0)</f>
        <v>0</v>
      </c>
      <c r="T2513" s="5">
        <f>VLOOKUP(A2513,'HUMAN RESOURCES'!$A$2:$M$2692,11,0)</f>
        <v>0</v>
      </c>
      <c r="U2513" s="5">
        <f>VLOOKUP(A2513,'HUMAN RESOURCES'!$A$2:$M$2692,12,0)</f>
        <v>21740</v>
      </c>
      <c r="V2513" s="35">
        <f>VLOOKUP(A2513,'HUMAN RESOURCES'!$A$2:$M$2692,13,0)</f>
        <v>0.86</v>
      </c>
      <c r="W2513" s="38">
        <f>VLOOKUP(A2513,TOURISM!$A$2:$F$2692,5,0)</f>
        <v>292000000</v>
      </c>
      <c r="X2513" s="37">
        <v>0</v>
      </c>
      <c r="Y2513" s="43" t="e">
        <f t="shared" si="4"/>
        <v>#DIV/0!</v>
      </c>
      <c r="Z2513" s="35">
        <f>VLOOKUP(A2513,BUSINESS!$A$2:$J$2692,5,0)</f>
        <v>0</v>
      </c>
      <c r="AA2513" s="5">
        <f>VLOOKUP(A2513,BUSINESS!$A$2:$J$2692,6,0)</f>
        <v>0</v>
      </c>
      <c r="AB2513" s="5">
        <f>VLOOKUP(A2513,BUSINESS!$A$2:$J$2692,7,0)</f>
        <v>0</v>
      </c>
      <c r="AC2513" s="5">
        <f>VLOOKUP(A2513,BUSINESS!$A$2:$J$2692,8,0)</f>
        <v>0</v>
      </c>
      <c r="AD2513" s="35">
        <f>VLOOKUP(A2513,BUSINESS!$A$2:$J$2692,9,0)</f>
        <v>0</v>
      </c>
      <c r="AE2513" s="35">
        <f>VLOOKUP(A2513,BUSINESS!$A$2:$J$2692,10,0)</f>
        <v>0</v>
      </c>
    </row>
    <row r="2514" customHeight="1" spans="1:31">
      <c r="A2514" s="22" t="str">
        <f t="shared" si="0"/>
        <v>Turks and Caicos Islands-The Americas2003</v>
      </c>
      <c r="B2514" s="22" t="s">
        <v>263</v>
      </c>
      <c r="C2514" s="22" t="s">
        <v>75</v>
      </c>
      <c r="D2514" s="23">
        <v>2003</v>
      </c>
      <c r="E2514" s="24"/>
      <c r="F2514" s="24">
        <f t="shared" si="1"/>
        <v>0</v>
      </c>
      <c r="J2514" s="5">
        <f>VLOOKUP(A2514,ENERGY!$A$2:$F$2692,5,0)</f>
        <v>0</v>
      </c>
      <c r="K2514" s="5">
        <f t="shared" si="2"/>
        <v>0</v>
      </c>
      <c r="L2514" s="31">
        <f>VLOOKUP(A2514,ENERGY!$A$2:$F$2692,6,0)</f>
        <v>161</v>
      </c>
      <c r="M2514" s="31">
        <f t="shared" si="3"/>
        <v>0.00687681530838886</v>
      </c>
      <c r="N2514" s="32">
        <f>VLOOKUP(A2514,'HUMAN RESOURCES'!$A$2:$M$2692,5,0)</f>
        <v>0.027</v>
      </c>
      <c r="O2514" s="32">
        <f>VLOOKUP(A2514,'HUMAN RESOURCES'!$A$2:$M$2692,6,0)</f>
        <v>0.038</v>
      </c>
      <c r="P2514" s="31">
        <f>VLOOKUP(A2514,'HUMAN RESOURCES'!$A$2:$M$2692,7,0)</f>
        <v>0</v>
      </c>
      <c r="Q2514" s="5">
        <f>VLOOKUP(A2514,'HUMAN RESOURCES'!$A$2:$M$2692,8,0)</f>
        <v>0</v>
      </c>
      <c r="R2514" s="5">
        <f>VLOOKUP(A2514,'HUMAN RESOURCES'!$A$2:$M$2692,9,0)</f>
        <v>0</v>
      </c>
      <c r="S2514" s="5">
        <f>VLOOKUP(A2514,'HUMAN RESOURCES'!$A$2:$M$2692,10,0)</f>
        <v>0</v>
      </c>
      <c r="T2514" s="5">
        <f>VLOOKUP(A2514,'HUMAN RESOURCES'!$A$2:$M$2692,11,0)</f>
        <v>0</v>
      </c>
      <c r="U2514" s="5">
        <f>VLOOKUP(A2514,'HUMAN RESOURCES'!$A$2:$M$2692,12,0)</f>
        <v>23412</v>
      </c>
      <c r="V2514" s="35">
        <f>VLOOKUP(A2514,'HUMAN RESOURCES'!$A$2:$M$2692,13,0)</f>
        <v>0.866</v>
      </c>
      <c r="W2514" s="36">
        <v>0</v>
      </c>
      <c r="X2514" s="37">
        <v>0</v>
      </c>
      <c r="Y2514" s="43" t="e">
        <f t="shared" si="4"/>
        <v>#DIV/0!</v>
      </c>
      <c r="Z2514" s="35">
        <f>VLOOKUP(A2514,BUSINESS!$A$2:$J$2692,5,0)</f>
        <v>0</v>
      </c>
      <c r="AA2514" s="5">
        <f>VLOOKUP(A2514,BUSINESS!$A$2:$J$2692,6,0)</f>
        <v>0</v>
      </c>
      <c r="AB2514" s="5">
        <f>VLOOKUP(A2514,BUSINESS!$A$2:$J$2692,7,0)</f>
        <v>0</v>
      </c>
      <c r="AC2514" s="5">
        <f>VLOOKUP(A2514,BUSINESS!$A$2:$J$2692,8,0)</f>
        <v>0</v>
      </c>
      <c r="AD2514" s="35">
        <f>VLOOKUP(A2514,BUSINESS!$A$2:$J$2692,9,0)</f>
        <v>0</v>
      </c>
      <c r="AE2514" s="35">
        <f>VLOOKUP(A2514,BUSINESS!$A$2:$J$2692,10,0)</f>
        <v>0</v>
      </c>
    </row>
    <row r="2515" customHeight="1" spans="1:31">
      <c r="A2515" s="22" t="str">
        <f t="shared" si="0"/>
        <v>Turks and Caicos Islands-The Americas2004</v>
      </c>
      <c r="B2515" s="22" t="s">
        <v>263</v>
      </c>
      <c r="C2515" s="22" t="s">
        <v>75</v>
      </c>
      <c r="D2515" s="23">
        <v>2004</v>
      </c>
      <c r="E2515" s="24"/>
      <c r="F2515" s="24">
        <f t="shared" si="1"/>
        <v>0</v>
      </c>
      <c r="J2515" s="5">
        <f>VLOOKUP(A2515,ENERGY!$A$2:$F$2692,5,0)</f>
        <v>0</v>
      </c>
      <c r="K2515" s="5">
        <f t="shared" si="2"/>
        <v>0</v>
      </c>
      <c r="L2515" s="31">
        <f>VLOOKUP(A2515,ENERGY!$A$2:$F$2692,6,0)</f>
        <v>158</v>
      </c>
      <c r="M2515" s="31">
        <f t="shared" si="3"/>
        <v>0.00631368631368631</v>
      </c>
      <c r="N2515" s="32">
        <f>VLOOKUP(A2515,'HUMAN RESOURCES'!$A$2:$M$2692,5,0)</f>
        <v>0.028</v>
      </c>
      <c r="O2515" s="32">
        <f>VLOOKUP(A2515,'HUMAN RESOURCES'!$A$2:$M$2692,6,0)</f>
        <v>0.023</v>
      </c>
      <c r="P2515" s="31">
        <f>VLOOKUP(A2515,'HUMAN RESOURCES'!$A$2:$M$2692,7,0)</f>
        <v>0</v>
      </c>
      <c r="Q2515" s="5">
        <f>VLOOKUP(A2515,'HUMAN RESOURCES'!$A$2:$M$2692,8,0)</f>
        <v>0</v>
      </c>
      <c r="R2515" s="5">
        <f>VLOOKUP(A2515,'HUMAN RESOURCES'!$A$2:$M$2692,9,0)</f>
        <v>0</v>
      </c>
      <c r="S2515" s="5">
        <f>VLOOKUP(A2515,'HUMAN RESOURCES'!$A$2:$M$2692,10,0)</f>
        <v>0</v>
      </c>
      <c r="T2515" s="5">
        <f>VLOOKUP(A2515,'HUMAN RESOURCES'!$A$2:$M$2692,11,0)</f>
        <v>0</v>
      </c>
      <c r="U2515" s="5">
        <f>VLOOKUP(A2515,'HUMAN RESOURCES'!$A$2:$M$2692,12,0)</f>
        <v>25025</v>
      </c>
      <c r="V2515" s="35">
        <f>VLOOKUP(A2515,'HUMAN RESOURCES'!$A$2:$M$2692,13,0)</f>
        <v>0.872</v>
      </c>
      <c r="W2515" s="36">
        <v>0</v>
      </c>
      <c r="X2515" s="37">
        <v>0</v>
      </c>
      <c r="Y2515" s="43" t="e">
        <f t="shared" si="4"/>
        <v>#DIV/0!</v>
      </c>
      <c r="Z2515" s="35">
        <f>VLOOKUP(A2515,BUSINESS!$A$2:$J$2692,5,0)</f>
        <v>0</v>
      </c>
      <c r="AA2515" s="5">
        <f>VLOOKUP(A2515,BUSINESS!$A$2:$J$2692,6,0)</f>
        <v>0</v>
      </c>
      <c r="AB2515" s="5">
        <f>VLOOKUP(A2515,BUSINESS!$A$2:$J$2692,7,0)</f>
        <v>0</v>
      </c>
      <c r="AC2515" s="5">
        <f>VLOOKUP(A2515,BUSINESS!$A$2:$J$2692,8,0)</f>
        <v>0</v>
      </c>
      <c r="AD2515" s="35">
        <f>VLOOKUP(A2515,BUSINESS!$A$2:$J$2692,9,0)</f>
        <v>0</v>
      </c>
      <c r="AE2515" s="35">
        <f>VLOOKUP(A2515,BUSINESS!$A$2:$J$2692,10,0)</f>
        <v>0</v>
      </c>
    </row>
    <row r="2516" customHeight="1" spans="1:31">
      <c r="A2516" s="22" t="str">
        <f t="shared" si="0"/>
        <v>Turks and Caicos Islands-The Americas2005</v>
      </c>
      <c r="B2516" s="22" t="s">
        <v>263</v>
      </c>
      <c r="C2516" s="22" t="s">
        <v>75</v>
      </c>
      <c r="D2516" s="23">
        <v>2005</v>
      </c>
      <c r="E2516" s="24"/>
      <c r="F2516" s="24">
        <f t="shared" si="1"/>
        <v>0</v>
      </c>
      <c r="J2516" s="5">
        <f>VLOOKUP(A2516,ENERGY!$A$2:$F$2692,5,0)</f>
        <v>0</v>
      </c>
      <c r="K2516" s="5">
        <f t="shared" si="2"/>
        <v>0</v>
      </c>
      <c r="L2516" s="31">
        <f>VLOOKUP(A2516,ENERGY!$A$2:$F$2692,6,0)</f>
        <v>143</v>
      </c>
      <c r="M2516" s="31">
        <f t="shared" si="3"/>
        <v>0.00540642722117202</v>
      </c>
      <c r="N2516" s="32">
        <f>VLOOKUP(A2516,'HUMAN RESOURCES'!$A$2:$M$2692,5,0)</f>
        <v>0.033</v>
      </c>
      <c r="O2516" s="32">
        <f>VLOOKUP(A2516,'HUMAN RESOURCES'!$A$2:$M$2692,6,0)</f>
        <v>0.03</v>
      </c>
      <c r="P2516" s="31">
        <f>VLOOKUP(A2516,'HUMAN RESOURCES'!$A$2:$M$2692,7,0)</f>
        <v>0</v>
      </c>
      <c r="Q2516" s="5">
        <f>VLOOKUP(A2516,'HUMAN RESOURCES'!$A$2:$M$2692,8,0)</f>
        <v>0</v>
      </c>
      <c r="R2516" s="5">
        <f>VLOOKUP(A2516,'HUMAN RESOURCES'!$A$2:$M$2692,9,0)</f>
        <v>0</v>
      </c>
      <c r="S2516" s="5">
        <f>VLOOKUP(A2516,'HUMAN RESOURCES'!$A$2:$M$2692,10,0)</f>
        <v>0</v>
      </c>
      <c r="T2516" s="5">
        <f>VLOOKUP(A2516,'HUMAN RESOURCES'!$A$2:$M$2692,11,0)</f>
        <v>0</v>
      </c>
      <c r="U2516" s="5">
        <f>VLOOKUP(A2516,'HUMAN RESOURCES'!$A$2:$M$2692,12,0)</f>
        <v>26450</v>
      </c>
      <c r="V2516" s="35">
        <f>VLOOKUP(A2516,'HUMAN RESOURCES'!$A$2:$M$2692,13,0)</f>
        <v>0.877</v>
      </c>
      <c r="W2516" s="36">
        <v>0</v>
      </c>
      <c r="X2516" s="37">
        <v>0</v>
      </c>
      <c r="Y2516" s="43" t="e">
        <f t="shared" si="4"/>
        <v>#DIV/0!</v>
      </c>
      <c r="Z2516" s="35">
        <f>VLOOKUP(A2516,BUSINESS!$A$2:$J$2692,5,0)</f>
        <v>0</v>
      </c>
      <c r="AA2516" s="5">
        <f>VLOOKUP(A2516,BUSINESS!$A$2:$J$2692,6,0)</f>
        <v>0</v>
      </c>
      <c r="AB2516" s="5">
        <f>VLOOKUP(A2516,BUSINESS!$A$2:$J$2692,7,0)</f>
        <v>0</v>
      </c>
      <c r="AC2516" s="5">
        <f>VLOOKUP(A2516,BUSINESS!$A$2:$J$2692,8,0)</f>
        <v>0</v>
      </c>
      <c r="AD2516" s="35">
        <f>VLOOKUP(A2516,BUSINESS!$A$2:$J$2692,9,0)</f>
        <v>0</v>
      </c>
      <c r="AE2516" s="35">
        <f>VLOOKUP(A2516,BUSINESS!$A$2:$J$2692,10,0)</f>
        <v>0</v>
      </c>
    </row>
    <row r="2517" customHeight="1" spans="1:31">
      <c r="A2517" s="22" t="str">
        <f t="shared" si="0"/>
        <v>Turks and Caicos Islands-The Americas2006</v>
      </c>
      <c r="B2517" s="22" t="s">
        <v>263</v>
      </c>
      <c r="C2517" s="22" t="s">
        <v>75</v>
      </c>
      <c r="D2517" s="23">
        <v>2006</v>
      </c>
      <c r="E2517" s="24"/>
      <c r="F2517" s="24">
        <f t="shared" si="1"/>
        <v>0</v>
      </c>
      <c r="J2517" s="5">
        <f>VLOOKUP(A2517,ENERGY!$A$2:$F$2692,5,0)</f>
        <v>0</v>
      </c>
      <c r="K2517" s="5">
        <f t="shared" si="2"/>
        <v>0</v>
      </c>
      <c r="L2517" s="31">
        <f>VLOOKUP(A2517,ENERGY!$A$2:$F$2692,6,0)</f>
        <v>15</v>
      </c>
      <c r="M2517" s="31">
        <f t="shared" si="3"/>
        <v>0.000542652485348383</v>
      </c>
      <c r="N2517" s="32">
        <f>VLOOKUP(A2517,'HUMAN RESOURCES'!$A$2:$M$2692,5,0)</f>
        <v>0</v>
      </c>
      <c r="O2517" s="32">
        <f>VLOOKUP(A2517,'HUMAN RESOURCES'!$A$2:$M$2692,6,0)</f>
        <v>0</v>
      </c>
      <c r="P2517" s="31">
        <f>VLOOKUP(A2517,'HUMAN RESOURCES'!$A$2:$M$2692,7,0)</f>
        <v>0</v>
      </c>
      <c r="Q2517" s="5">
        <f>VLOOKUP(A2517,'HUMAN RESOURCES'!$A$2:$M$2692,8,0)</f>
        <v>0</v>
      </c>
      <c r="R2517" s="5">
        <f>VLOOKUP(A2517,'HUMAN RESOURCES'!$A$2:$M$2692,9,0)</f>
        <v>0</v>
      </c>
      <c r="S2517" s="5">
        <f>VLOOKUP(A2517,'HUMAN RESOURCES'!$A$2:$M$2692,10,0)</f>
        <v>0</v>
      </c>
      <c r="T2517" s="5">
        <f>VLOOKUP(A2517,'HUMAN RESOURCES'!$A$2:$M$2692,11,0)</f>
        <v>0</v>
      </c>
      <c r="U2517" s="5">
        <f>VLOOKUP(A2517,'HUMAN RESOURCES'!$A$2:$M$2692,12,0)</f>
        <v>27642</v>
      </c>
      <c r="V2517" s="35">
        <f>VLOOKUP(A2517,'HUMAN RESOURCES'!$A$2:$M$2692,13,0)</f>
        <v>0.883</v>
      </c>
      <c r="W2517" s="36">
        <v>0</v>
      </c>
      <c r="X2517" s="37">
        <v>0</v>
      </c>
      <c r="Y2517" s="43" t="e">
        <f t="shared" si="4"/>
        <v>#DIV/0!</v>
      </c>
      <c r="Z2517" s="35">
        <f>VLOOKUP(A2517,BUSINESS!$A$2:$J$2692,5,0)</f>
        <v>0</v>
      </c>
      <c r="AA2517" s="5">
        <f>VLOOKUP(A2517,BUSINESS!$A$2:$J$2692,6,0)</f>
        <v>0</v>
      </c>
      <c r="AB2517" s="5">
        <f>VLOOKUP(A2517,BUSINESS!$A$2:$J$2692,7,0)</f>
        <v>0</v>
      </c>
      <c r="AC2517" s="5">
        <f>VLOOKUP(A2517,BUSINESS!$A$2:$J$2692,8,0)</f>
        <v>0</v>
      </c>
      <c r="AD2517" s="35">
        <f>VLOOKUP(A2517,BUSINESS!$A$2:$J$2692,9,0)</f>
        <v>0</v>
      </c>
      <c r="AE2517" s="35">
        <f>VLOOKUP(A2517,BUSINESS!$A$2:$J$2692,10,0)</f>
        <v>0</v>
      </c>
    </row>
    <row r="2518" customHeight="1" spans="1:31">
      <c r="A2518" s="22" t="str">
        <f t="shared" si="0"/>
        <v>Turks and Caicos Islands-The Americas2007</v>
      </c>
      <c r="B2518" s="22" t="s">
        <v>263</v>
      </c>
      <c r="C2518" s="22" t="s">
        <v>75</v>
      </c>
      <c r="D2518" s="23">
        <v>2007</v>
      </c>
      <c r="E2518" s="24"/>
      <c r="F2518" s="24">
        <f t="shared" si="1"/>
        <v>0</v>
      </c>
      <c r="J2518" s="5">
        <f>VLOOKUP(A2518,ENERGY!$A$2:$F$2692,5,0)</f>
        <v>0</v>
      </c>
      <c r="K2518" s="5">
        <f t="shared" si="2"/>
        <v>0</v>
      </c>
      <c r="L2518" s="31">
        <f>VLOOKUP(A2518,ENERGY!$A$2:$F$2692,6,0)</f>
        <v>103</v>
      </c>
      <c r="M2518" s="31">
        <f t="shared" si="3"/>
        <v>0.00359661987568964</v>
      </c>
      <c r="N2518" s="32">
        <f>VLOOKUP(A2518,'HUMAN RESOURCES'!$A$2:$M$2692,5,0)</f>
        <v>0</v>
      </c>
      <c r="O2518" s="32">
        <f>VLOOKUP(A2518,'HUMAN RESOURCES'!$A$2:$M$2692,6,0)</f>
        <v>0.011</v>
      </c>
      <c r="P2518" s="31">
        <f>VLOOKUP(A2518,'HUMAN RESOURCES'!$A$2:$M$2692,7,0)</f>
        <v>0</v>
      </c>
      <c r="Q2518" s="5">
        <f>VLOOKUP(A2518,'HUMAN RESOURCES'!$A$2:$M$2692,8,0)</f>
        <v>0</v>
      </c>
      <c r="R2518" s="5">
        <f>VLOOKUP(A2518,'HUMAN RESOURCES'!$A$2:$M$2692,9,0)</f>
        <v>0</v>
      </c>
      <c r="S2518" s="5">
        <f>VLOOKUP(A2518,'HUMAN RESOURCES'!$A$2:$M$2692,10,0)</f>
        <v>0</v>
      </c>
      <c r="T2518" s="5">
        <f>VLOOKUP(A2518,'HUMAN RESOURCES'!$A$2:$M$2692,11,0)</f>
        <v>0</v>
      </c>
      <c r="U2518" s="5">
        <f>VLOOKUP(A2518,'HUMAN RESOURCES'!$A$2:$M$2692,12,0)</f>
        <v>28638</v>
      </c>
      <c r="V2518" s="35">
        <f>VLOOKUP(A2518,'HUMAN RESOURCES'!$A$2:$M$2692,13,0)</f>
        <v>0.888</v>
      </c>
      <c r="W2518" s="36">
        <v>0</v>
      </c>
      <c r="X2518" s="37">
        <v>0</v>
      </c>
      <c r="Y2518" s="43" t="e">
        <f t="shared" si="4"/>
        <v>#DIV/0!</v>
      </c>
      <c r="Z2518" s="35">
        <f>VLOOKUP(A2518,BUSINESS!$A$2:$J$2692,5,0)</f>
        <v>0</v>
      </c>
      <c r="AA2518" s="5">
        <f>VLOOKUP(A2518,BUSINESS!$A$2:$J$2692,6,0)</f>
        <v>0</v>
      </c>
      <c r="AB2518" s="5">
        <f>VLOOKUP(A2518,BUSINESS!$A$2:$J$2692,7,0)</f>
        <v>0</v>
      </c>
      <c r="AC2518" s="5">
        <f>VLOOKUP(A2518,BUSINESS!$A$2:$J$2692,8,0)</f>
        <v>0</v>
      </c>
      <c r="AD2518" s="35">
        <f>VLOOKUP(A2518,BUSINESS!$A$2:$J$2692,9,0)</f>
        <v>0</v>
      </c>
      <c r="AE2518" s="35">
        <f>VLOOKUP(A2518,BUSINESS!$A$2:$J$2692,10,0)</f>
        <v>0</v>
      </c>
    </row>
    <row r="2519" customHeight="1" spans="1:31">
      <c r="A2519" s="22" t="str">
        <f t="shared" si="0"/>
        <v>Turks and Caicos Islands-The Americas2008</v>
      </c>
      <c r="B2519" s="22" t="s">
        <v>263</v>
      </c>
      <c r="C2519" s="22" t="s">
        <v>75</v>
      </c>
      <c r="D2519" s="23">
        <v>2008</v>
      </c>
      <c r="E2519" s="24"/>
      <c r="F2519" s="24">
        <f t="shared" si="1"/>
        <v>0</v>
      </c>
      <c r="J2519" s="5">
        <f>VLOOKUP(A2519,ENERGY!$A$2:$F$2692,5,0)</f>
        <v>0</v>
      </c>
      <c r="K2519" s="5">
        <f t="shared" si="2"/>
        <v>0</v>
      </c>
      <c r="L2519" s="31">
        <f>VLOOKUP(A2519,ENERGY!$A$2:$F$2692,6,0)</f>
        <v>158</v>
      </c>
      <c r="M2519" s="31">
        <f t="shared" si="3"/>
        <v>0.00535938401004037</v>
      </c>
      <c r="N2519" s="32">
        <f>VLOOKUP(A2519,'HUMAN RESOURCES'!$A$2:$M$2692,5,0)</f>
        <v>0</v>
      </c>
      <c r="O2519" s="32">
        <f>VLOOKUP(A2519,'HUMAN RESOURCES'!$A$2:$M$2692,6,0)</f>
        <v>0.009</v>
      </c>
      <c r="P2519" s="31">
        <f>VLOOKUP(A2519,'HUMAN RESOURCES'!$A$2:$M$2692,7,0)</f>
        <v>0</v>
      </c>
      <c r="Q2519" s="5">
        <f>VLOOKUP(A2519,'HUMAN RESOURCES'!$A$2:$M$2692,8,0)</f>
        <v>0</v>
      </c>
      <c r="R2519" s="5">
        <f>VLOOKUP(A2519,'HUMAN RESOURCES'!$A$2:$M$2692,9,0)</f>
        <v>0</v>
      </c>
      <c r="S2519" s="5">
        <f>VLOOKUP(A2519,'HUMAN RESOURCES'!$A$2:$M$2692,10,0)</f>
        <v>0</v>
      </c>
      <c r="T2519" s="5">
        <f>VLOOKUP(A2519,'HUMAN RESOURCES'!$A$2:$M$2692,11,0)</f>
        <v>0</v>
      </c>
      <c r="U2519" s="5">
        <f>VLOOKUP(A2519,'HUMAN RESOURCES'!$A$2:$M$2692,12,0)</f>
        <v>29481</v>
      </c>
      <c r="V2519" s="35">
        <f>VLOOKUP(A2519,'HUMAN RESOURCES'!$A$2:$M$2692,13,0)</f>
        <v>0.893</v>
      </c>
      <c r="W2519" s="36">
        <v>0</v>
      </c>
      <c r="X2519" s="37">
        <v>0</v>
      </c>
      <c r="Y2519" s="43" t="e">
        <f t="shared" si="4"/>
        <v>#DIV/0!</v>
      </c>
      <c r="Z2519" s="35">
        <f>VLOOKUP(A2519,BUSINESS!$A$2:$J$2692,5,0)</f>
        <v>0</v>
      </c>
      <c r="AA2519" s="5">
        <f>VLOOKUP(A2519,BUSINESS!$A$2:$J$2692,6,0)</f>
        <v>0</v>
      </c>
      <c r="AB2519" s="5">
        <f>VLOOKUP(A2519,BUSINESS!$A$2:$J$2692,7,0)</f>
        <v>0</v>
      </c>
      <c r="AC2519" s="5">
        <f>VLOOKUP(A2519,BUSINESS!$A$2:$J$2692,8,0)</f>
        <v>0</v>
      </c>
      <c r="AD2519" s="35">
        <f>VLOOKUP(A2519,BUSINESS!$A$2:$J$2692,9,0)</f>
        <v>0</v>
      </c>
      <c r="AE2519" s="35">
        <f>VLOOKUP(A2519,BUSINESS!$A$2:$J$2692,10,0)</f>
        <v>0</v>
      </c>
    </row>
    <row r="2520" customHeight="1" spans="1:31">
      <c r="A2520" s="22" t="str">
        <f t="shared" si="0"/>
        <v>Turks and Caicos Islands-The Americas2009</v>
      </c>
      <c r="B2520" s="22" t="s">
        <v>263</v>
      </c>
      <c r="C2520" s="22" t="s">
        <v>75</v>
      </c>
      <c r="D2520" s="23">
        <v>2009</v>
      </c>
      <c r="E2520" s="24"/>
      <c r="F2520" s="24">
        <f t="shared" si="1"/>
        <v>0</v>
      </c>
      <c r="J2520" s="5">
        <f>VLOOKUP(A2520,ENERGY!$A$2:$F$2692,5,0)</f>
        <v>0</v>
      </c>
      <c r="K2520" s="5">
        <f t="shared" si="2"/>
        <v>0</v>
      </c>
      <c r="L2520" s="31">
        <f>VLOOKUP(A2520,ENERGY!$A$2:$F$2692,6,0)</f>
        <v>99</v>
      </c>
      <c r="M2520" s="31">
        <f t="shared" si="3"/>
        <v>0.00327305187291302</v>
      </c>
      <c r="N2520" s="32">
        <f>VLOOKUP(A2520,'HUMAN RESOURCES'!$A$2:$M$2692,5,0)</f>
        <v>0</v>
      </c>
      <c r="O2520" s="32">
        <f>VLOOKUP(A2520,'HUMAN RESOURCES'!$A$2:$M$2692,6,0)</f>
        <v>0</v>
      </c>
      <c r="P2520" s="31">
        <f>VLOOKUP(A2520,'HUMAN RESOURCES'!$A$2:$M$2692,7,0)</f>
        <v>0</v>
      </c>
      <c r="Q2520" s="5">
        <f>VLOOKUP(A2520,'HUMAN RESOURCES'!$A$2:$M$2692,8,0)</f>
        <v>0</v>
      </c>
      <c r="R2520" s="5">
        <f>VLOOKUP(A2520,'HUMAN RESOURCES'!$A$2:$M$2692,9,0)</f>
        <v>0</v>
      </c>
      <c r="S2520" s="5">
        <f>VLOOKUP(A2520,'HUMAN RESOURCES'!$A$2:$M$2692,10,0)</f>
        <v>0</v>
      </c>
      <c r="T2520" s="5">
        <f>VLOOKUP(A2520,'HUMAN RESOURCES'!$A$2:$M$2692,11,0)</f>
        <v>0</v>
      </c>
      <c r="U2520" s="5">
        <f>VLOOKUP(A2520,'HUMAN RESOURCES'!$A$2:$M$2692,12,0)</f>
        <v>30247</v>
      </c>
      <c r="V2520" s="35">
        <f>VLOOKUP(A2520,'HUMAN RESOURCES'!$A$2:$M$2692,13,0)</f>
        <v>0.898</v>
      </c>
      <c r="W2520" s="36">
        <v>0</v>
      </c>
      <c r="X2520" s="37">
        <v>0</v>
      </c>
      <c r="Y2520" s="43" t="e">
        <f t="shared" si="4"/>
        <v>#DIV/0!</v>
      </c>
      <c r="Z2520" s="35">
        <f>VLOOKUP(A2520,BUSINESS!$A$2:$J$2692,5,0)</f>
        <v>0</v>
      </c>
      <c r="AA2520" s="5">
        <f>VLOOKUP(A2520,BUSINESS!$A$2:$J$2692,6,0)</f>
        <v>0</v>
      </c>
      <c r="AB2520" s="5">
        <f>VLOOKUP(A2520,BUSINESS!$A$2:$J$2692,7,0)</f>
        <v>0</v>
      </c>
      <c r="AC2520" s="5">
        <f>VLOOKUP(A2520,BUSINESS!$A$2:$J$2692,8,0)</f>
        <v>0</v>
      </c>
      <c r="AD2520" s="35">
        <f>VLOOKUP(A2520,BUSINESS!$A$2:$J$2692,9,0)</f>
        <v>0</v>
      </c>
      <c r="AE2520" s="35">
        <f>VLOOKUP(A2520,BUSINESS!$A$2:$J$2692,10,0)</f>
        <v>0</v>
      </c>
    </row>
    <row r="2521" customHeight="1" spans="1:31">
      <c r="A2521" s="22" t="str">
        <f t="shared" si="0"/>
        <v>Turks and Caicos Islands-The Americas2010</v>
      </c>
      <c r="B2521" s="22" t="s">
        <v>263</v>
      </c>
      <c r="C2521" s="22" t="s">
        <v>75</v>
      </c>
      <c r="D2521" s="23">
        <v>2010</v>
      </c>
      <c r="E2521" s="24"/>
      <c r="F2521" s="24">
        <f t="shared" si="1"/>
        <v>0</v>
      </c>
      <c r="J2521" s="5">
        <f>VLOOKUP(A2521,ENERGY!$A$2:$F$2692,5,0)</f>
        <v>0</v>
      </c>
      <c r="K2521" s="5">
        <f t="shared" si="2"/>
        <v>0</v>
      </c>
      <c r="L2521" s="31">
        <f>VLOOKUP(A2521,ENERGY!$A$2:$F$2692,6,0)</f>
        <v>121</v>
      </c>
      <c r="M2521" s="31">
        <f t="shared" si="3"/>
        <v>0.0039041073790856</v>
      </c>
      <c r="N2521" s="32">
        <f>VLOOKUP(A2521,'HUMAN RESOURCES'!$A$2:$M$2692,5,0)</f>
        <v>0.01</v>
      </c>
      <c r="O2521" s="32">
        <f>VLOOKUP(A2521,'HUMAN RESOURCES'!$A$2:$M$2692,6,0)</f>
        <v>0.005</v>
      </c>
      <c r="P2521" s="31">
        <f>VLOOKUP(A2521,'HUMAN RESOURCES'!$A$2:$M$2692,7,0)</f>
        <v>0</v>
      </c>
      <c r="Q2521" s="5">
        <f>VLOOKUP(A2521,'HUMAN RESOURCES'!$A$2:$M$2692,8,0)</f>
        <v>0</v>
      </c>
      <c r="R2521" s="5">
        <f>VLOOKUP(A2521,'HUMAN RESOURCES'!$A$2:$M$2692,9,0)</f>
        <v>0</v>
      </c>
      <c r="S2521" s="5">
        <f>VLOOKUP(A2521,'HUMAN RESOURCES'!$A$2:$M$2692,10,0)</f>
        <v>0</v>
      </c>
      <c r="T2521" s="5">
        <f>VLOOKUP(A2521,'HUMAN RESOURCES'!$A$2:$M$2692,11,0)</f>
        <v>0</v>
      </c>
      <c r="U2521" s="5">
        <f>VLOOKUP(A2521,'HUMAN RESOURCES'!$A$2:$M$2692,12,0)</f>
        <v>30993</v>
      </c>
      <c r="V2521" s="35">
        <f>VLOOKUP(A2521,'HUMAN RESOURCES'!$A$2:$M$2692,13,0)</f>
        <v>0.902</v>
      </c>
      <c r="W2521" s="36">
        <v>0</v>
      </c>
      <c r="X2521" s="37">
        <v>0</v>
      </c>
      <c r="Y2521" s="43" t="e">
        <f t="shared" si="4"/>
        <v>#DIV/0!</v>
      </c>
      <c r="Z2521" s="35">
        <f>VLOOKUP(A2521,BUSINESS!$A$2:$J$2692,5,0)</f>
        <v>0</v>
      </c>
      <c r="AA2521" s="5">
        <f>VLOOKUP(A2521,BUSINESS!$A$2:$J$2692,6,0)</f>
        <v>0</v>
      </c>
      <c r="AB2521" s="5">
        <f>VLOOKUP(A2521,BUSINESS!$A$2:$J$2692,7,0)</f>
        <v>0</v>
      </c>
      <c r="AC2521" s="5">
        <f>VLOOKUP(A2521,BUSINESS!$A$2:$J$2692,8,0)</f>
        <v>0</v>
      </c>
      <c r="AD2521" s="35">
        <f>VLOOKUP(A2521,BUSINESS!$A$2:$J$2692,9,0)</f>
        <v>0</v>
      </c>
      <c r="AE2521" s="35">
        <f>VLOOKUP(A2521,BUSINESS!$A$2:$J$2692,10,0)</f>
        <v>0</v>
      </c>
    </row>
    <row r="2522" customHeight="1" spans="1:31">
      <c r="A2522" s="22" t="str">
        <f t="shared" si="0"/>
        <v>Turks and Caicos Islands-The Americas2011</v>
      </c>
      <c r="B2522" s="22" t="s">
        <v>263</v>
      </c>
      <c r="C2522" s="22" t="s">
        <v>75</v>
      </c>
      <c r="D2522" s="23">
        <v>2011</v>
      </c>
      <c r="E2522" s="24"/>
      <c r="F2522" s="24">
        <f t="shared" si="1"/>
        <v>0</v>
      </c>
      <c r="J2522" s="5">
        <f>VLOOKUP(A2522,ENERGY!$A$2:$F$2692,5,0)</f>
        <v>0</v>
      </c>
      <c r="K2522" s="5">
        <f t="shared" si="2"/>
        <v>0</v>
      </c>
      <c r="L2522" s="31">
        <f>VLOOKUP(A2522,ENERGY!$A$2:$F$2692,6,0)</f>
        <v>103</v>
      </c>
      <c r="M2522" s="31">
        <f t="shared" si="3"/>
        <v>0.00324654857214903</v>
      </c>
      <c r="N2522" s="32">
        <f>VLOOKUP(A2522,'HUMAN RESOURCES'!$A$2:$M$2692,5,0)</f>
        <v>0.011</v>
      </c>
      <c r="O2522" s="32">
        <f>VLOOKUP(A2522,'HUMAN RESOURCES'!$A$2:$M$2692,6,0)</f>
        <v>0</v>
      </c>
      <c r="P2522" s="31">
        <f>VLOOKUP(A2522,'HUMAN RESOURCES'!$A$2:$M$2692,7,0)</f>
        <v>0</v>
      </c>
      <c r="Q2522" s="5">
        <f>VLOOKUP(A2522,'HUMAN RESOURCES'!$A$2:$M$2692,8,0)</f>
        <v>0</v>
      </c>
      <c r="R2522" s="5">
        <f>VLOOKUP(A2522,'HUMAN RESOURCES'!$A$2:$M$2692,9,0)</f>
        <v>0</v>
      </c>
      <c r="S2522" s="5">
        <f>VLOOKUP(A2522,'HUMAN RESOURCES'!$A$2:$M$2692,10,0)</f>
        <v>0</v>
      </c>
      <c r="T2522" s="5">
        <f>VLOOKUP(A2522,'HUMAN RESOURCES'!$A$2:$M$2692,11,0)</f>
        <v>0</v>
      </c>
      <c r="U2522" s="5">
        <f>VLOOKUP(A2522,'HUMAN RESOURCES'!$A$2:$M$2692,12,0)</f>
        <v>31726</v>
      </c>
      <c r="V2522" s="35">
        <f>VLOOKUP(A2522,'HUMAN RESOURCES'!$A$2:$M$2692,13,0)</f>
        <v>0.907</v>
      </c>
      <c r="W2522" s="36">
        <v>0</v>
      </c>
      <c r="X2522" s="37">
        <v>0</v>
      </c>
      <c r="Y2522" s="43" t="e">
        <f t="shared" si="4"/>
        <v>#DIV/0!</v>
      </c>
      <c r="Z2522" s="35">
        <f>VLOOKUP(A2522,BUSINESS!$A$2:$J$2692,5,0)</f>
        <v>0</v>
      </c>
      <c r="AA2522" s="5">
        <f>VLOOKUP(A2522,BUSINESS!$A$2:$J$2692,6,0)</f>
        <v>0</v>
      </c>
      <c r="AB2522" s="5">
        <f>VLOOKUP(A2522,BUSINESS!$A$2:$J$2692,7,0)</f>
        <v>0</v>
      </c>
      <c r="AC2522" s="5">
        <f>VLOOKUP(A2522,BUSINESS!$A$2:$J$2692,8,0)</f>
        <v>0</v>
      </c>
      <c r="AD2522" s="35">
        <f>VLOOKUP(A2522,BUSINESS!$A$2:$J$2692,9,0)</f>
        <v>0</v>
      </c>
      <c r="AE2522" s="35">
        <f>VLOOKUP(A2522,BUSINESS!$A$2:$J$2692,10,0)</f>
        <v>0</v>
      </c>
    </row>
    <row r="2523" customHeight="1" spans="1:31">
      <c r="A2523" s="22" t="str">
        <f t="shared" si="0"/>
        <v>Turks and Caicos Islands-The Americas2012</v>
      </c>
      <c r="B2523" s="22" t="s">
        <v>263</v>
      </c>
      <c r="C2523" s="22" t="s">
        <v>75</v>
      </c>
      <c r="D2523" s="23">
        <v>2012</v>
      </c>
      <c r="E2523" s="24"/>
      <c r="F2523" s="24">
        <f t="shared" si="1"/>
        <v>0</v>
      </c>
      <c r="J2523" s="5">
        <f>VLOOKUP(A2523,ENERGY!$A$2:$F$2692,5,0)</f>
        <v>0</v>
      </c>
      <c r="K2523" s="5">
        <f t="shared" si="2"/>
        <v>0</v>
      </c>
      <c r="L2523" s="31">
        <f>VLOOKUP(A2523,ENERGY!$A$2:$F$2692,6,0)</f>
        <v>15</v>
      </c>
      <c r="M2523" s="31">
        <f t="shared" si="3"/>
        <v>0.000462577481728189</v>
      </c>
      <c r="N2523" s="32">
        <f>VLOOKUP(A2523,'HUMAN RESOURCES'!$A$2:$M$2692,5,0)</f>
        <v>0.011</v>
      </c>
      <c r="O2523" s="32">
        <f>VLOOKUP(A2523,'HUMAN RESOURCES'!$A$2:$M$2692,6,0)</f>
        <v>0.005</v>
      </c>
      <c r="P2523" s="31">
        <f>VLOOKUP(A2523,'HUMAN RESOURCES'!$A$2:$M$2692,7,0)</f>
        <v>0</v>
      </c>
      <c r="Q2523" s="5">
        <f>VLOOKUP(A2523,'HUMAN RESOURCES'!$A$2:$M$2692,8,0)</f>
        <v>0</v>
      </c>
      <c r="R2523" s="5">
        <f>VLOOKUP(A2523,'HUMAN RESOURCES'!$A$2:$M$2692,9,0)</f>
        <v>0</v>
      </c>
      <c r="S2523" s="5">
        <f>VLOOKUP(A2523,'HUMAN RESOURCES'!$A$2:$M$2692,10,0)</f>
        <v>0</v>
      </c>
      <c r="T2523" s="5">
        <f>VLOOKUP(A2523,'HUMAN RESOURCES'!$A$2:$M$2692,11,0)</f>
        <v>0</v>
      </c>
      <c r="U2523" s="5">
        <f>VLOOKUP(A2523,'HUMAN RESOURCES'!$A$2:$M$2692,12,0)</f>
        <v>32427</v>
      </c>
      <c r="V2523" s="35">
        <f>VLOOKUP(A2523,'HUMAN RESOURCES'!$A$2:$M$2692,13,0)</f>
        <v>0.911</v>
      </c>
      <c r="W2523" s="36">
        <v>0</v>
      </c>
      <c r="X2523" s="37">
        <v>0</v>
      </c>
      <c r="Y2523" s="43">
        <f t="shared" si="4"/>
        <v>2.66419230178011</v>
      </c>
      <c r="Z2523" s="35">
        <f>VLOOKUP(A2523,BUSINESS!$A$2:$J$2692,5,0)</f>
        <v>0</v>
      </c>
      <c r="AA2523" s="5">
        <f>VLOOKUP(A2523,BUSINESS!$A$2:$J$2692,6,0)</f>
        <v>0</v>
      </c>
      <c r="AB2523" s="5">
        <f>VLOOKUP(A2523,BUSINESS!$A$2:$J$2692,7,0)</f>
        <v>0</v>
      </c>
      <c r="AC2523" s="5">
        <f>VLOOKUP(A2523,BUSINESS!$A$2:$J$2692,8,0)</f>
        <v>0</v>
      </c>
      <c r="AD2523" s="35">
        <f>VLOOKUP(A2523,BUSINESS!$A$2:$J$2692,9,0)</f>
        <v>0</v>
      </c>
      <c r="AE2523" s="35">
        <f>VLOOKUP(A2523,BUSINESS!$A$2:$J$2692,10,0)</f>
        <v>0</v>
      </c>
    </row>
    <row r="2524" customHeight="1" spans="1:31">
      <c r="A2524" s="22" t="str">
        <f t="shared" si="0"/>
        <v>Uganda-Africa2000</v>
      </c>
      <c r="B2524" s="22" t="s">
        <v>264</v>
      </c>
      <c r="C2524" s="22" t="s">
        <v>69</v>
      </c>
      <c r="D2524" s="23">
        <v>2000</v>
      </c>
      <c r="E2524" s="25">
        <v>6193246632</v>
      </c>
      <c r="F2524" s="24">
        <f t="shared" si="1"/>
        <v>255.121857832714</v>
      </c>
      <c r="G2524" s="26">
        <v>0.066</v>
      </c>
      <c r="H2524" s="27">
        <v>16</v>
      </c>
      <c r="I2524" s="26">
        <v>0.229</v>
      </c>
      <c r="J2524" s="5">
        <f>VLOOKUP(A2524,ENERGY!$A$2:$F$2692,5,0)</f>
        <v>0</v>
      </c>
      <c r="K2524" s="5">
        <f t="shared" si="2"/>
        <v>0</v>
      </c>
      <c r="L2524" s="31">
        <f>VLOOKUP(A2524,ENERGY!$A$2:$F$2692,6,0)</f>
        <v>0</v>
      </c>
      <c r="M2524" s="31">
        <f t="shared" si="3"/>
        <v>0</v>
      </c>
      <c r="N2524" s="32">
        <f>VLOOKUP(A2524,'HUMAN RESOURCES'!$A$2:$M$2692,5,0)</f>
        <v>0.012</v>
      </c>
      <c r="O2524" s="32">
        <f>VLOOKUP(A2524,'HUMAN RESOURCES'!$A$2:$M$2692,6,0)</f>
        <v>0</v>
      </c>
      <c r="P2524" s="31">
        <f>VLOOKUP(A2524,'HUMAN RESOURCES'!$A$2:$M$2692,7,0)</f>
        <v>48</v>
      </c>
      <c r="Q2524" s="5">
        <f>VLOOKUP(A2524,'HUMAN RESOURCES'!$A$2:$M$2692,8,0)</f>
        <v>48</v>
      </c>
      <c r="R2524" s="5">
        <f>VLOOKUP(A2524,'HUMAN RESOURCES'!$A$2:$M$2692,9,0)</f>
        <v>0.493</v>
      </c>
      <c r="S2524" s="5">
        <f>VLOOKUP(A2524,'HUMAN RESOURCES'!$A$2:$M$2692,10,0)</f>
        <v>0.481</v>
      </c>
      <c r="T2524" s="5">
        <f>VLOOKUP(A2524,'HUMAN RESOURCES'!$A$2:$M$2692,11,0)</f>
        <v>0.027</v>
      </c>
      <c r="U2524" s="5">
        <f>VLOOKUP(A2524,'HUMAN RESOURCES'!$A$2:$M$2692,12,0)</f>
        <v>24275641</v>
      </c>
      <c r="V2524" s="35">
        <f>VLOOKUP(A2524,'HUMAN RESOURCES'!$A$2:$M$2692,13,0)</f>
        <v>0.121</v>
      </c>
      <c r="W2524" s="38">
        <f>VLOOKUP(A2524,TOURISM!$A$2:$F$2692,5,0)</f>
        <v>165000000</v>
      </c>
      <c r="X2524" s="37">
        <v>0</v>
      </c>
      <c r="Y2524" s="43">
        <f t="shared" si="4"/>
        <v>3.20177863946814</v>
      </c>
      <c r="Z2524" s="35">
        <f>VLOOKUP(A2524,BUSINESS!$A$2:$J$2692,5,0)</f>
        <v>0</v>
      </c>
      <c r="AA2524" s="5">
        <f>VLOOKUP(A2524,BUSINESS!$A$2:$J$2692,6,0)</f>
        <v>0</v>
      </c>
      <c r="AB2524" s="5">
        <f>VLOOKUP(A2524,BUSINESS!$A$2:$J$2692,7,0)</f>
        <v>0</v>
      </c>
      <c r="AC2524" s="5">
        <f>VLOOKUP(A2524,BUSINESS!$A$2:$J$2692,8,0)</f>
        <v>0</v>
      </c>
      <c r="AD2524" s="35">
        <f>VLOOKUP(A2524,BUSINESS!$A$2:$J$2692,9,0)</f>
        <v>0.002</v>
      </c>
      <c r="AE2524" s="35">
        <f>VLOOKUP(A2524,BUSINESS!$A$2:$J$2692,10,0)</f>
        <v>0.005</v>
      </c>
    </row>
    <row r="2525" customHeight="1" spans="1:31">
      <c r="A2525" s="22" t="str">
        <f t="shared" si="0"/>
        <v>Uganda-Africa2001</v>
      </c>
      <c r="B2525" s="22" t="s">
        <v>264</v>
      </c>
      <c r="C2525" s="22" t="s">
        <v>69</v>
      </c>
      <c r="D2525" s="23">
        <v>2001</v>
      </c>
      <c r="E2525" s="25">
        <v>5840503703</v>
      </c>
      <c r="F2525" s="24">
        <f t="shared" si="1"/>
        <v>232.800383473666</v>
      </c>
      <c r="G2525" s="26">
        <v>0.072</v>
      </c>
      <c r="H2525" s="27">
        <v>17</v>
      </c>
      <c r="I2525" s="26">
        <v>0.227</v>
      </c>
      <c r="J2525" s="5">
        <f>VLOOKUP(A2525,ENERGY!$A$2:$F$2692,5,0)</f>
        <v>0</v>
      </c>
      <c r="K2525" s="5">
        <f t="shared" si="2"/>
        <v>0</v>
      </c>
      <c r="L2525" s="31">
        <f>VLOOKUP(A2525,ENERGY!$A$2:$F$2692,6,0)</f>
        <v>0</v>
      </c>
      <c r="M2525" s="31">
        <f t="shared" si="3"/>
        <v>0</v>
      </c>
      <c r="N2525" s="32">
        <f>VLOOKUP(A2525,'HUMAN RESOURCES'!$A$2:$M$2692,5,0)</f>
        <v>0.012</v>
      </c>
      <c r="O2525" s="32">
        <f>VLOOKUP(A2525,'HUMAN RESOURCES'!$A$2:$M$2692,6,0)</f>
        <v>0</v>
      </c>
      <c r="P2525" s="31">
        <f>VLOOKUP(A2525,'HUMAN RESOURCES'!$A$2:$M$2692,7,0)</f>
        <v>49</v>
      </c>
      <c r="Q2525" s="5">
        <f>VLOOKUP(A2525,'HUMAN RESOURCES'!$A$2:$M$2692,8,0)</f>
        <v>49</v>
      </c>
      <c r="R2525" s="5">
        <f>VLOOKUP(A2525,'HUMAN RESOURCES'!$A$2:$M$2692,9,0)</f>
        <v>0.493</v>
      </c>
      <c r="S2525" s="5">
        <f>VLOOKUP(A2525,'HUMAN RESOURCES'!$A$2:$M$2692,10,0)</f>
        <v>0.48</v>
      </c>
      <c r="T2525" s="5">
        <f>VLOOKUP(A2525,'HUMAN RESOURCES'!$A$2:$M$2692,11,0)</f>
        <v>0.027</v>
      </c>
      <c r="U2525" s="5">
        <f>VLOOKUP(A2525,'HUMAN RESOURCES'!$A$2:$M$2692,12,0)</f>
        <v>25088033</v>
      </c>
      <c r="V2525" s="35">
        <f>VLOOKUP(A2525,'HUMAN RESOURCES'!$A$2:$M$2692,13,0)</f>
        <v>0.122</v>
      </c>
      <c r="W2525" s="38">
        <f>VLOOKUP(A2525,TOURISM!$A$2:$F$2692,5,0)</f>
        <v>187000000</v>
      </c>
      <c r="X2525" s="37">
        <v>0</v>
      </c>
      <c r="Y2525" s="43">
        <f t="shared" si="4"/>
        <v>3.13988843905486</v>
      </c>
      <c r="Z2525" s="35">
        <f>VLOOKUP(A2525,BUSINESS!$A$2:$J$2692,5,0)</f>
        <v>0</v>
      </c>
      <c r="AA2525" s="5">
        <f>VLOOKUP(A2525,BUSINESS!$A$2:$J$2692,6,0)</f>
        <v>0</v>
      </c>
      <c r="AB2525" s="5">
        <f>VLOOKUP(A2525,BUSINESS!$A$2:$J$2692,7,0)</f>
        <v>0</v>
      </c>
      <c r="AC2525" s="5">
        <f>VLOOKUP(A2525,BUSINESS!$A$2:$J$2692,8,0)</f>
        <v>0</v>
      </c>
      <c r="AD2525" s="35">
        <f>VLOOKUP(A2525,BUSINESS!$A$2:$J$2692,9,0)</f>
        <v>0.002</v>
      </c>
      <c r="AE2525" s="35">
        <f>VLOOKUP(A2525,BUSINESS!$A$2:$J$2692,10,0)</f>
        <v>0.011</v>
      </c>
    </row>
    <row r="2526" customHeight="1" spans="1:31">
      <c r="A2526" s="22" t="str">
        <f t="shared" si="0"/>
        <v>Uganda-Africa2002</v>
      </c>
      <c r="B2526" s="22" t="s">
        <v>264</v>
      </c>
      <c r="C2526" s="22" t="s">
        <v>69</v>
      </c>
      <c r="D2526" s="23">
        <v>2002</v>
      </c>
      <c r="E2526" s="25">
        <v>6178563467</v>
      </c>
      <c r="F2526" s="24">
        <f t="shared" si="1"/>
        <v>238.155126261008</v>
      </c>
      <c r="G2526" s="26">
        <v>0.075</v>
      </c>
      <c r="H2526" s="27">
        <v>18</v>
      </c>
      <c r="I2526" s="26">
        <v>0.191</v>
      </c>
      <c r="J2526" s="5">
        <f>VLOOKUP(A2526,ENERGY!$A$2:$F$2692,5,0)</f>
        <v>0</v>
      </c>
      <c r="K2526" s="5">
        <f t="shared" si="2"/>
        <v>0</v>
      </c>
      <c r="L2526" s="31">
        <f>VLOOKUP(A2526,ENERGY!$A$2:$F$2692,6,0)</f>
        <v>3784</v>
      </c>
      <c r="M2526" s="31">
        <f t="shared" si="3"/>
        <v>0.000145855748279498</v>
      </c>
      <c r="N2526" s="32">
        <f>VLOOKUP(A2526,'HUMAN RESOURCES'!$A$2:$M$2692,5,0)</f>
        <v>0.013</v>
      </c>
      <c r="O2526" s="32">
        <f>VLOOKUP(A2526,'HUMAN RESOURCES'!$A$2:$M$2692,6,0)</f>
        <v>0.014</v>
      </c>
      <c r="P2526" s="31">
        <f>VLOOKUP(A2526,'HUMAN RESOURCES'!$A$2:$M$2692,7,0)</f>
        <v>50</v>
      </c>
      <c r="Q2526" s="5">
        <f>VLOOKUP(A2526,'HUMAN RESOURCES'!$A$2:$M$2692,8,0)</f>
        <v>50</v>
      </c>
      <c r="R2526" s="5">
        <f>VLOOKUP(A2526,'HUMAN RESOURCES'!$A$2:$M$2692,9,0)</f>
        <v>0.494</v>
      </c>
      <c r="S2526" s="5">
        <f>VLOOKUP(A2526,'HUMAN RESOURCES'!$A$2:$M$2692,10,0)</f>
        <v>0.48</v>
      </c>
      <c r="T2526" s="5">
        <f>VLOOKUP(A2526,'HUMAN RESOURCES'!$A$2:$M$2692,11,0)</f>
        <v>0.026</v>
      </c>
      <c r="U2526" s="5">
        <f>VLOOKUP(A2526,'HUMAN RESOURCES'!$A$2:$M$2692,12,0)</f>
        <v>25943441</v>
      </c>
      <c r="V2526" s="35">
        <f>VLOOKUP(A2526,'HUMAN RESOURCES'!$A$2:$M$2692,13,0)</f>
        <v>0.123</v>
      </c>
      <c r="W2526" s="38">
        <f>VLOOKUP(A2526,TOURISM!$A$2:$F$2692,5,0)</f>
        <v>194000000</v>
      </c>
      <c r="X2526" s="37">
        <v>0</v>
      </c>
      <c r="Y2526" s="43">
        <f t="shared" si="4"/>
        <v>2.91950239624306</v>
      </c>
      <c r="Z2526" s="35">
        <f>VLOOKUP(A2526,BUSINESS!$A$2:$J$2692,5,0)</f>
        <v>0</v>
      </c>
      <c r="AA2526" s="5">
        <f>VLOOKUP(A2526,BUSINESS!$A$2:$J$2692,6,0)</f>
        <v>0</v>
      </c>
      <c r="AB2526" s="5">
        <f>VLOOKUP(A2526,BUSINESS!$A$2:$J$2692,7,0)</f>
        <v>0</v>
      </c>
      <c r="AC2526" s="5">
        <f>VLOOKUP(A2526,BUSINESS!$A$2:$J$2692,8,0)</f>
        <v>0</v>
      </c>
      <c r="AD2526" s="35">
        <f>VLOOKUP(A2526,BUSINESS!$A$2:$J$2692,9,0)</f>
        <v>0.004</v>
      </c>
      <c r="AE2526" s="35">
        <f>VLOOKUP(A2526,BUSINESS!$A$2:$J$2692,10,0)</f>
        <v>0.015</v>
      </c>
    </row>
    <row r="2527" customHeight="1" spans="1:31">
      <c r="A2527" s="22" t="str">
        <f t="shared" si="0"/>
        <v>Uganda-Africa2003</v>
      </c>
      <c r="B2527" s="22" t="s">
        <v>264</v>
      </c>
      <c r="C2527" s="22" t="s">
        <v>69</v>
      </c>
      <c r="D2527" s="23">
        <v>2003</v>
      </c>
      <c r="E2527" s="25">
        <v>6336696289</v>
      </c>
      <c r="F2527" s="24">
        <f t="shared" si="1"/>
        <v>236.105344508255</v>
      </c>
      <c r="G2527" s="26">
        <v>0.076</v>
      </c>
      <c r="H2527" s="27">
        <v>18</v>
      </c>
      <c r="I2527" s="26">
        <v>0.189</v>
      </c>
      <c r="J2527" s="5">
        <f>VLOOKUP(A2527,ENERGY!$A$2:$F$2692,5,0)</f>
        <v>0</v>
      </c>
      <c r="K2527" s="5">
        <f t="shared" si="2"/>
        <v>0</v>
      </c>
      <c r="L2527" s="31">
        <f>VLOOKUP(A2527,ENERGY!$A$2:$F$2692,6,0)</f>
        <v>3366</v>
      </c>
      <c r="M2527" s="31">
        <f t="shared" si="3"/>
        <v>0.000125417181662056</v>
      </c>
      <c r="N2527" s="32">
        <f>VLOOKUP(A2527,'HUMAN RESOURCES'!$A$2:$M$2692,5,0)</f>
        <v>0.013</v>
      </c>
      <c r="O2527" s="32">
        <f>VLOOKUP(A2527,'HUMAN RESOURCES'!$A$2:$M$2692,6,0)</f>
        <v>0</v>
      </c>
      <c r="P2527" s="31">
        <f>VLOOKUP(A2527,'HUMAN RESOURCES'!$A$2:$M$2692,7,0)</f>
        <v>51</v>
      </c>
      <c r="Q2527" s="5">
        <f>VLOOKUP(A2527,'HUMAN RESOURCES'!$A$2:$M$2692,8,0)</f>
        <v>51</v>
      </c>
      <c r="R2527" s="5">
        <f>VLOOKUP(A2527,'HUMAN RESOURCES'!$A$2:$M$2692,9,0)</f>
        <v>0.494</v>
      </c>
      <c r="S2527" s="5">
        <f>VLOOKUP(A2527,'HUMAN RESOURCES'!$A$2:$M$2692,10,0)</f>
        <v>0.481</v>
      </c>
      <c r="T2527" s="5">
        <f>VLOOKUP(A2527,'HUMAN RESOURCES'!$A$2:$M$2692,11,0)</f>
        <v>0.026</v>
      </c>
      <c r="U2527" s="5">
        <f>VLOOKUP(A2527,'HUMAN RESOURCES'!$A$2:$M$2692,12,0)</f>
        <v>26838428</v>
      </c>
      <c r="V2527" s="35">
        <f>VLOOKUP(A2527,'HUMAN RESOURCES'!$A$2:$M$2692,13,0)</f>
        <v>0.125</v>
      </c>
      <c r="W2527" s="38">
        <f>VLOOKUP(A2527,TOURISM!$A$2:$F$2692,5,0)</f>
        <v>185000000</v>
      </c>
      <c r="X2527" s="37">
        <v>0</v>
      </c>
      <c r="Y2527" s="43">
        <f t="shared" si="4"/>
        <v>1.38532715278322</v>
      </c>
      <c r="Z2527" s="35">
        <f>VLOOKUP(A2527,BUSINESS!$A$2:$J$2692,5,0)</f>
        <v>0</v>
      </c>
      <c r="AA2527" s="5">
        <f>VLOOKUP(A2527,BUSINESS!$A$2:$J$2692,6,0)</f>
        <v>34</v>
      </c>
      <c r="AB2527" s="5">
        <f>VLOOKUP(A2527,BUSINESS!$A$2:$J$2692,7,0)</f>
        <v>0</v>
      </c>
      <c r="AC2527" s="5">
        <f>VLOOKUP(A2527,BUSINESS!$A$2:$J$2692,8,0)</f>
        <v>0</v>
      </c>
      <c r="AD2527" s="35">
        <f>VLOOKUP(A2527,BUSINESS!$A$2:$J$2692,9,0)</f>
        <v>0.005</v>
      </c>
      <c r="AE2527" s="35">
        <f>VLOOKUP(A2527,BUSINESS!$A$2:$J$2692,10,0)</f>
        <v>0.029</v>
      </c>
    </row>
    <row r="2528" customHeight="1" spans="1:31">
      <c r="A2528" s="22" t="str">
        <f t="shared" si="0"/>
        <v>Uganda-Africa2004</v>
      </c>
      <c r="B2528" s="22" t="s">
        <v>264</v>
      </c>
      <c r="C2528" s="22" t="s">
        <v>69</v>
      </c>
      <c r="D2528" s="23">
        <v>2004</v>
      </c>
      <c r="E2528" s="25">
        <v>7940362663</v>
      </c>
      <c r="F2528" s="24">
        <f t="shared" si="1"/>
        <v>285.964154085719</v>
      </c>
      <c r="G2528" s="26">
        <v>0.079</v>
      </c>
      <c r="H2528" s="27">
        <v>24</v>
      </c>
      <c r="I2528" s="26">
        <v>0.206</v>
      </c>
      <c r="J2528" s="5">
        <f>VLOOKUP(A2528,ENERGY!$A$2:$F$2692,5,0)</f>
        <v>0</v>
      </c>
      <c r="K2528" s="5">
        <f t="shared" si="2"/>
        <v>0</v>
      </c>
      <c r="L2528" s="31">
        <f>VLOOKUP(A2528,ENERGY!$A$2:$F$2692,6,0)</f>
        <v>3161</v>
      </c>
      <c r="M2528" s="31">
        <f t="shared" si="3"/>
        <v>0.000113840227383699</v>
      </c>
      <c r="N2528" s="32">
        <f>VLOOKUP(A2528,'HUMAN RESOURCES'!$A$2:$M$2692,5,0)</f>
        <v>0.014</v>
      </c>
      <c r="O2528" s="32">
        <f>VLOOKUP(A2528,'HUMAN RESOURCES'!$A$2:$M$2692,6,0)</f>
        <v>0.006</v>
      </c>
      <c r="P2528" s="31">
        <f>VLOOKUP(A2528,'HUMAN RESOURCES'!$A$2:$M$2692,7,0)</f>
        <v>52</v>
      </c>
      <c r="Q2528" s="5">
        <f>VLOOKUP(A2528,'HUMAN RESOURCES'!$A$2:$M$2692,8,0)</f>
        <v>52</v>
      </c>
      <c r="R2528" s="5">
        <f>VLOOKUP(A2528,'HUMAN RESOURCES'!$A$2:$M$2692,9,0)</f>
        <v>0.494</v>
      </c>
      <c r="S2528" s="5">
        <f>VLOOKUP(A2528,'HUMAN RESOURCES'!$A$2:$M$2692,10,0)</f>
        <v>0.481</v>
      </c>
      <c r="T2528" s="5">
        <f>VLOOKUP(A2528,'HUMAN RESOURCES'!$A$2:$M$2692,11,0)</f>
        <v>0.025</v>
      </c>
      <c r="U2528" s="5">
        <f>VLOOKUP(A2528,'HUMAN RESOURCES'!$A$2:$M$2692,12,0)</f>
        <v>27766986</v>
      </c>
      <c r="V2528" s="35">
        <f>VLOOKUP(A2528,'HUMAN RESOURCES'!$A$2:$M$2692,13,0)</f>
        <v>0.128</v>
      </c>
      <c r="W2528" s="38">
        <f>VLOOKUP(A2528,TOURISM!$A$2:$F$2692,5,0)</f>
        <v>268000000</v>
      </c>
      <c r="X2528" s="39">
        <f>VLOOKUP(A2528,TOURISM!$A$2:$F$2692,6,0)</f>
        <v>158000000</v>
      </c>
      <c r="Y2528" s="43">
        <f t="shared" si="4"/>
        <v>2.18552936842309</v>
      </c>
      <c r="Z2528" s="35">
        <f>VLOOKUP(A2528,BUSINESS!$A$2:$J$2692,5,0)</f>
        <v>0</v>
      </c>
      <c r="AA2528" s="5">
        <f>VLOOKUP(A2528,BUSINESS!$A$2:$J$2692,6,0)</f>
        <v>34</v>
      </c>
      <c r="AB2528" s="5">
        <f>VLOOKUP(A2528,BUSINESS!$A$2:$J$2692,7,0)</f>
        <v>0</v>
      </c>
      <c r="AC2528" s="5">
        <f>VLOOKUP(A2528,BUSINESS!$A$2:$J$2692,8,0)</f>
        <v>0</v>
      </c>
      <c r="AD2528" s="35">
        <f>VLOOKUP(A2528,BUSINESS!$A$2:$J$2692,9,0)</f>
        <v>0.007</v>
      </c>
      <c r="AE2528" s="35">
        <f>VLOOKUP(A2528,BUSINESS!$A$2:$J$2692,10,0)</f>
        <v>0.042</v>
      </c>
    </row>
    <row r="2529" customHeight="1" spans="1:31">
      <c r="A2529" s="22" t="str">
        <f t="shared" si="0"/>
        <v>Uganda-Africa2005</v>
      </c>
      <c r="B2529" s="22" t="s">
        <v>264</v>
      </c>
      <c r="C2529" s="22" t="s">
        <v>69</v>
      </c>
      <c r="D2529" s="23">
        <v>2005</v>
      </c>
      <c r="E2529" s="25">
        <v>9013834490</v>
      </c>
      <c r="F2529" s="24">
        <f t="shared" si="1"/>
        <v>313.798976420049</v>
      </c>
      <c r="G2529" s="26">
        <v>0.092</v>
      </c>
      <c r="H2529" s="27">
        <v>29</v>
      </c>
      <c r="I2529" s="26">
        <v>0.196</v>
      </c>
      <c r="J2529" s="5">
        <f>VLOOKUP(A2529,ENERGY!$A$2:$F$2692,5,0)</f>
        <v>0</v>
      </c>
      <c r="K2529" s="5">
        <f t="shared" si="2"/>
        <v>0</v>
      </c>
      <c r="L2529" s="31">
        <f>VLOOKUP(A2529,ENERGY!$A$2:$F$2692,6,0)</f>
        <v>2655</v>
      </c>
      <c r="M2529" s="31">
        <f t="shared" si="3"/>
        <v>9.24286199529752e-5</v>
      </c>
      <c r="N2529" s="32">
        <f>VLOOKUP(A2529,'HUMAN RESOURCES'!$A$2:$M$2692,5,0)</f>
        <v>0.014</v>
      </c>
      <c r="O2529" s="32">
        <f>VLOOKUP(A2529,'HUMAN RESOURCES'!$A$2:$M$2692,6,0)</f>
        <v>0.008</v>
      </c>
      <c r="P2529" s="31">
        <f>VLOOKUP(A2529,'HUMAN RESOURCES'!$A$2:$M$2692,7,0)</f>
        <v>53</v>
      </c>
      <c r="Q2529" s="5">
        <f>VLOOKUP(A2529,'HUMAN RESOURCES'!$A$2:$M$2692,8,0)</f>
        <v>52</v>
      </c>
      <c r="R2529" s="5">
        <f>VLOOKUP(A2529,'HUMAN RESOURCES'!$A$2:$M$2692,9,0)</f>
        <v>0.494</v>
      </c>
      <c r="S2529" s="5">
        <f>VLOOKUP(A2529,'HUMAN RESOURCES'!$A$2:$M$2692,10,0)</f>
        <v>0.481</v>
      </c>
      <c r="T2529" s="5">
        <f>VLOOKUP(A2529,'HUMAN RESOURCES'!$A$2:$M$2692,11,0)</f>
        <v>0.025</v>
      </c>
      <c r="U2529" s="5">
        <f>VLOOKUP(A2529,'HUMAN RESOURCES'!$A$2:$M$2692,12,0)</f>
        <v>28724869</v>
      </c>
      <c r="V2529" s="35">
        <f>VLOOKUP(A2529,'HUMAN RESOURCES'!$A$2:$M$2692,13,0)</f>
        <v>0.13</v>
      </c>
      <c r="W2529" s="38">
        <f>VLOOKUP(A2529,TOURISM!$A$2:$F$2692,5,0)</f>
        <v>382000000</v>
      </c>
      <c r="X2529" s="39">
        <f>VLOOKUP(A2529,TOURISM!$A$2:$F$2692,6,0)</f>
        <v>185000000</v>
      </c>
      <c r="Y2529" s="43">
        <f t="shared" si="4"/>
        <v>1.51871778132067</v>
      </c>
      <c r="Z2529" s="35">
        <f>VLOOKUP(A2529,BUSINESS!$A$2:$J$2692,5,0)</f>
        <v>0.369</v>
      </c>
      <c r="AA2529" s="5">
        <f>VLOOKUP(A2529,BUSINESS!$A$2:$J$2692,6,0)</f>
        <v>34</v>
      </c>
      <c r="AB2529" s="5">
        <f>VLOOKUP(A2529,BUSINESS!$A$2:$J$2692,7,0)</f>
        <v>0</v>
      </c>
      <c r="AC2529" s="5">
        <f>VLOOKUP(A2529,BUSINESS!$A$2:$J$2692,8,0)</f>
        <v>237</v>
      </c>
      <c r="AD2529" s="35">
        <f>VLOOKUP(A2529,BUSINESS!$A$2:$J$2692,9,0)</f>
        <v>0.017</v>
      </c>
      <c r="AE2529" s="35">
        <f>VLOOKUP(A2529,BUSINESS!$A$2:$J$2692,10,0)</f>
        <v>0.046</v>
      </c>
    </row>
    <row r="2530" customHeight="1" spans="1:31">
      <c r="A2530" s="22" t="str">
        <f t="shared" si="0"/>
        <v>Uganda-Africa2006</v>
      </c>
      <c r="B2530" s="22" t="s">
        <v>264</v>
      </c>
      <c r="C2530" s="22" t="s">
        <v>69</v>
      </c>
      <c r="D2530" s="23">
        <v>2006</v>
      </c>
      <c r="E2530" s="25">
        <v>9942597753</v>
      </c>
      <c r="F2530" s="24">
        <f t="shared" si="1"/>
        <v>334.639187548132</v>
      </c>
      <c r="G2530" s="26">
        <v>0.096</v>
      </c>
      <c r="H2530" s="27">
        <v>32</v>
      </c>
      <c r="I2530" s="26">
        <v>0.187</v>
      </c>
      <c r="J2530" s="5">
        <f>VLOOKUP(A2530,ENERGY!$A$2:$F$2692,5,0)</f>
        <v>0</v>
      </c>
      <c r="K2530" s="5">
        <f t="shared" si="2"/>
        <v>0</v>
      </c>
      <c r="L2530" s="31">
        <f>VLOOKUP(A2530,ENERGY!$A$2:$F$2692,6,0)</f>
        <v>1852</v>
      </c>
      <c r="M2530" s="31">
        <f t="shared" si="3"/>
        <v>6.23329828617618e-5</v>
      </c>
      <c r="N2530" s="32">
        <f>VLOOKUP(A2530,'HUMAN RESOURCES'!$A$2:$M$2692,5,0)</f>
        <v>0.015</v>
      </c>
      <c r="O2530" s="32">
        <f>VLOOKUP(A2530,'HUMAN RESOURCES'!$A$2:$M$2692,6,0)</f>
        <v>0.021</v>
      </c>
      <c r="P2530" s="31">
        <f>VLOOKUP(A2530,'HUMAN RESOURCES'!$A$2:$M$2692,7,0)</f>
        <v>54</v>
      </c>
      <c r="Q2530" s="5">
        <f>VLOOKUP(A2530,'HUMAN RESOURCES'!$A$2:$M$2692,8,0)</f>
        <v>53</v>
      </c>
      <c r="R2530" s="5">
        <f>VLOOKUP(A2530,'HUMAN RESOURCES'!$A$2:$M$2692,9,0)</f>
        <v>0.493</v>
      </c>
      <c r="S2530" s="5">
        <f>VLOOKUP(A2530,'HUMAN RESOURCES'!$A$2:$M$2692,10,0)</f>
        <v>0.482</v>
      </c>
      <c r="T2530" s="5">
        <f>VLOOKUP(A2530,'HUMAN RESOURCES'!$A$2:$M$2692,11,0)</f>
        <v>0.025</v>
      </c>
      <c r="U2530" s="5">
        <f>VLOOKUP(A2530,'HUMAN RESOURCES'!$A$2:$M$2692,12,0)</f>
        <v>29711397</v>
      </c>
      <c r="V2530" s="35">
        <f>VLOOKUP(A2530,'HUMAN RESOURCES'!$A$2:$M$2692,13,0)</f>
        <v>0.133</v>
      </c>
      <c r="W2530" s="38">
        <f>VLOOKUP(A2530,TOURISM!$A$2:$F$2692,5,0)</f>
        <v>347000000</v>
      </c>
      <c r="X2530" s="39">
        <f>VLOOKUP(A2530,TOURISM!$A$2:$F$2692,6,0)</f>
        <v>196000000</v>
      </c>
      <c r="Y2530" s="43">
        <f t="shared" si="4"/>
        <v>1.48053979297396</v>
      </c>
      <c r="Z2530" s="35">
        <f>VLOOKUP(A2530,BUSINESS!$A$2:$J$2692,5,0)</f>
        <v>0.352</v>
      </c>
      <c r="AA2530" s="5">
        <f>VLOOKUP(A2530,BUSINESS!$A$2:$J$2692,6,0)</f>
        <v>28</v>
      </c>
      <c r="AB2530" s="5">
        <f>VLOOKUP(A2530,BUSINESS!$A$2:$J$2692,7,0)</f>
        <v>0</v>
      </c>
      <c r="AC2530" s="5">
        <f>VLOOKUP(A2530,BUSINESS!$A$2:$J$2692,8,0)</f>
        <v>237</v>
      </c>
      <c r="AD2530" s="35">
        <f>VLOOKUP(A2530,BUSINESS!$A$2:$J$2692,9,0)</f>
        <v>0.025</v>
      </c>
      <c r="AE2530" s="35">
        <f>VLOOKUP(A2530,BUSINESS!$A$2:$J$2692,10,0)</f>
        <v>0.068</v>
      </c>
    </row>
    <row r="2531" customHeight="1" spans="1:31">
      <c r="A2531" s="22" t="str">
        <f t="shared" si="0"/>
        <v>Uganda-Africa2007</v>
      </c>
      <c r="B2531" s="22" t="s">
        <v>264</v>
      </c>
      <c r="C2531" s="22" t="s">
        <v>69</v>
      </c>
      <c r="D2531" s="23">
        <v>2007</v>
      </c>
      <c r="E2531" s="25">
        <v>12292813801</v>
      </c>
      <c r="F2531" s="24">
        <f t="shared" si="1"/>
        <v>400.042793837315</v>
      </c>
      <c r="G2531" s="26">
        <v>0.094</v>
      </c>
      <c r="H2531" s="27">
        <v>37</v>
      </c>
      <c r="I2531" s="26">
        <v>0.191</v>
      </c>
      <c r="J2531" s="5">
        <f>VLOOKUP(A2531,ENERGY!$A$2:$F$2692,5,0)</f>
        <v>0</v>
      </c>
      <c r="K2531" s="5">
        <f t="shared" si="2"/>
        <v>0</v>
      </c>
      <c r="L2531" s="31">
        <f>VLOOKUP(A2531,ENERGY!$A$2:$F$2692,6,0)</f>
        <v>1621</v>
      </c>
      <c r="M2531" s="31">
        <f t="shared" si="3"/>
        <v>5.27519068707878e-5</v>
      </c>
      <c r="N2531" s="32">
        <f>VLOOKUP(A2531,'HUMAN RESOURCES'!$A$2:$M$2692,5,0)</f>
        <v>0.015</v>
      </c>
      <c r="O2531" s="32">
        <f>VLOOKUP(A2531,'HUMAN RESOURCES'!$A$2:$M$2692,6,0)</f>
        <v>0.011</v>
      </c>
      <c r="P2531" s="31">
        <f>VLOOKUP(A2531,'HUMAN RESOURCES'!$A$2:$M$2692,7,0)</f>
        <v>55</v>
      </c>
      <c r="Q2531" s="5">
        <f>VLOOKUP(A2531,'HUMAN RESOURCES'!$A$2:$M$2692,8,0)</f>
        <v>54</v>
      </c>
      <c r="R2531" s="5">
        <f>VLOOKUP(A2531,'HUMAN RESOURCES'!$A$2:$M$2692,9,0)</f>
        <v>0.492</v>
      </c>
      <c r="S2531" s="5">
        <f>VLOOKUP(A2531,'HUMAN RESOURCES'!$A$2:$M$2692,10,0)</f>
        <v>0.483</v>
      </c>
      <c r="T2531" s="5">
        <f>VLOOKUP(A2531,'HUMAN RESOURCES'!$A$2:$M$2692,11,0)</f>
        <v>0.025</v>
      </c>
      <c r="U2531" s="5">
        <f>VLOOKUP(A2531,'HUMAN RESOURCES'!$A$2:$M$2692,12,0)</f>
        <v>30728747</v>
      </c>
      <c r="V2531" s="35">
        <f>VLOOKUP(A2531,'HUMAN RESOURCES'!$A$2:$M$2692,13,0)</f>
        <v>0.136</v>
      </c>
      <c r="W2531" s="38">
        <f>VLOOKUP(A2531,TOURISM!$A$2:$F$2692,5,0)</f>
        <v>402000000</v>
      </c>
      <c r="X2531" s="39">
        <f>VLOOKUP(A2531,TOURISM!$A$2:$F$2692,6,0)</f>
        <v>220000000</v>
      </c>
      <c r="Y2531" s="43">
        <f t="shared" si="4"/>
        <v>1.55207236843366</v>
      </c>
      <c r="Z2531" s="35">
        <f>VLOOKUP(A2531,BUSINESS!$A$2:$J$2692,5,0)</f>
        <v>0.368</v>
      </c>
      <c r="AA2531" s="5">
        <f>VLOOKUP(A2531,BUSINESS!$A$2:$J$2692,6,0)</f>
        <v>28</v>
      </c>
      <c r="AB2531" s="5">
        <f>VLOOKUP(A2531,BUSINESS!$A$2:$J$2692,7,0)</f>
        <v>0</v>
      </c>
      <c r="AC2531" s="5">
        <f>VLOOKUP(A2531,BUSINESS!$A$2:$J$2692,8,0)</f>
        <v>237</v>
      </c>
      <c r="AD2531" s="35">
        <f>VLOOKUP(A2531,BUSINESS!$A$2:$J$2692,9,0)</f>
        <v>0.037</v>
      </c>
      <c r="AE2531" s="35">
        <f>VLOOKUP(A2531,BUSINESS!$A$2:$J$2692,10,0)</f>
        <v>0.137</v>
      </c>
    </row>
    <row r="2532" customHeight="1" spans="1:31">
      <c r="A2532" s="22" t="str">
        <f t="shared" si="0"/>
        <v>Uganda-Africa2008</v>
      </c>
      <c r="B2532" s="22" t="s">
        <v>264</v>
      </c>
      <c r="C2532" s="22" t="s">
        <v>69</v>
      </c>
      <c r="D2532" s="23">
        <v>2008</v>
      </c>
      <c r="E2532" s="25">
        <v>14239026768</v>
      </c>
      <c r="F2532" s="24">
        <f t="shared" si="1"/>
        <v>448.066862690437</v>
      </c>
      <c r="G2532" s="26">
        <v>0.088</v>
      </c>
      <c r="H2532" s="27">
        <v>39</v>
      </c>
      <c r="I2532" s="26">
        <v>0.205</v>
      </c>
      <c r="J2532" s="5">
        <f>VLOOKUP(A2532,ENERGY!$A$2:$F$2692,5,0)</f>
        <v>0</v>
      </c>
      <c r="K2532" s="5">
        <f t="shared" si="2"/>
        <v>0</v>
      </c>
      <c r="L2532" s="31">
        <f>VLOOKUP(A2532,ENERGY!$A$2:$F$2692,6,0)</f>
        <v>3128</v>
      </c>
      <c r="M2532" s="31">
        <f t="shared" si="3"/>
        <v>9.84304032383351e-5</v>
      </c>
      <c r="N2532" s="32">
        <f>VLOOKUP(A2532,'HUMAN RESOURCES'!$A$2:$M$2692,5,0)</f>
        <v>0.016</v>
      </c>
      <c r="O2532" s="32">
        <f>VLOOKUP(A2532,'HUMAN RESOURCES'!$A$2:$M$2692,6,0)</f>
        <v>0</v>
      </c>
      <c r="P2532" s="31">
        <f>VLOOKUP(A2532,'HUMAN RESOURCES'!$A$2:$M$2692,7,0)</f>
        <v>56</v>
      </c>
      <c r="Q2532" s="5">
        <f>VLOOKUP(A2532,'HUMAN RESOURCES'!$A$2:$M$2692,8,0)</f>
        <v>55</v>
      </c>
      <c r="R2532" s="5">
        <f>VLOOKUP(A2532,'HUMAN RESOURCES'!$A$2:$M$2692,9,0)</f>
        <v>0.491</v>
      </c>
      <c r="S2532" s="5">
        <f>VLOOKUP(A2532,'HUMAN RESOURCES'!$A$2:$M$2692,10,0)</f>
        <v>0.484</v>
      </c>
      <c r="T2532" s="5">
        <f>VLOOKUP(A2532,'HUMAN RESOURCES'!$A$2:$M$2692,11,0)</f>
        <v>0.025</v>
      </c>
      <c r="U2532" s="5">
        <f>VLOOKUP(A2532,'HUMAN RESOURCES'!$A$2:$M$2692,12,0)</f>
        <v>31778799</v>
      </c>
      <c r="V2532" s="35">
        <f>VLOOKUP(A2532,'HUMAN RESOURCES'!$A$2:$M$2692,13,0)</f>
        <v>0.139</v>
      </c>
      <c r="W2532" s="38">
        <f>VLOOKUP(A2532,TOURISM!$A$2:$F$2692,5,0)</f>
        <v>536000000</v>
      </c>
      <c r="X2532" s="39">
        <f>VLOOKUP(A2532,TOURISM!$A$2:$F$2692,6,0)</f>
        <v>315000000</v>
      </c>
      <c r="Y2532" s="43">
        <f t="shared" si="4"/>
        <v>2.23953710259675</v>
      </c>
      <c r="Z2532" s="35">
        <f>VLOOKUP(A2532,BUSINESS!$A$2:$J$2692,5,0)</f>
        <v>0.34</v>
      </c>
      <c r="AA2532" s="5">
        <f>VLOOKUP(A2532,BUSINESS!$A$2:$J$2692,6,0)</f>
        <v>25</v>
      </c>
      <c r="AB2532" s="5">
        <f>VLOOKUP(A2532,BUSINESS!$A$2:$J$2692,7,0)</f>
        <v>0</v>
      </c>
      <c r="AC2532" s="5">
        <f>VLOOKUP(A2532,BUSINESS!$A$2:$J$2692,8,0)</f>
        <v>222</v>
      </c>
      <c r="AD2532" s="35">
        <f>VLOOKUP(A2532,BUSINESS!$A$2:$J$2692,9,0)</f>
        <v>0.079</v>
      </c>
      <c r="AE2532" s="35">
        <f>VLOOKUP(A2532,BUSINESS!$A$2:$J$2692,10,0)</f>
        <v>0.269</v>
      </c>
    </row>
    <row r="2533" customHeight="1" spans="1:31">
      <c r="A2533" s="22" t="str">
        <f t="shared" si="0"/>
        <v>Uganda-Africa2009</v>
      </c>
      <c r="B2533" s="22" t="s">
        <v>264</v>
      </c>
      <c r="C2533" s="22" t="s">
        <v>69</v>
      </c>
      <c r="D2533" s="23">
        <v>2009</v>
      </c>
      <c r="E2533" s="25">
        <v>14824492062</v>
      </c>
      <c r="F2533" s="24">
        <f t="shared" si="1"/>
        <v>451.08155146212</v>
      </c>
      <c r="G2533" s="26">
        <v>0.093</v>
      </c>
      <c r="H2533" s="27">
        <v>42</v>
      </c>
      <c r="I2533" s="26">
        <v>0.21</v>
      </c>
      <c r="J2533" s="5">
        <f>VLOOKUP(A2533,ENERGY!$A$2:$F$2692,5,0)</f>
        <v>0</v>
      </c>
      <c r="K2533" s="5">
        <f t="shared" si="2"/>
        <v>0</v>
      </c>
      <c r="L2533" s="31">
        <f>VLOOKUP(A2533,ENERGY!$A$2:$F$2692,6,0)</f>
        <v>1668</v>
      </c>
      <c r="M2533" s="31">
        <f t="shared" si="3"/>
        <v>5.07541185689237e-5</v>
      </c>
      <c r="N2533" s="32">
        <f>VLOOKUP(A2533,'HUMAN RESOURCES'!$A$2:$M$2692,5,0)</f>
        <v>0.016</v>
      </c>
      <c r="O2533" s="32">
        <f>VLOOKUP(A2533,'HUMAN RESOURCES'!$A$2:$M$2692,6,0)</f>
        <v>0</v>
      </c>
      <c r="P2533" s="31">
        <f>VLOOKUP(A2533,'HUMAN RESOURCES'!$A$2:$M$2692,7,0)</f>
        <v>57</v>
      </c>
      <c r="Q2533" s="5">
        <f>VLOOKUP(A2533,'HUMAN RESOURCES'!$A$2:$M$2692,8,0)</f>
        <v>56</v>
      </c>
      <c r="R2533" s="5">
        <f>VLOOKUP(A2533,'HUMAN RESOURCES'!$A$2:$M$2692,9,0)</f>
        <v>0.49</v>
      </c>
      <c r="S2533" s="5">
        <f>VLOOKUP(A2533,'HUMAN RESOURCES'!$A$2:$M$2692,10,0)</f>
        <v>0.486</v>
      </c>
      <c r="T2533" s="5">
        <f>VLOOKUP(A2533,'HUMAN RESOURCES'!$A$2:$M$2692,11,0)</f>
        <v>0.025</v>
      </c>
      <c r="U2533" s="5">
        <f>VLOOKUP(A2533,'HUMAN RESOURCES'!$A$2:$M$2692,12,0)</f>
        <v>32864328</v>
      </c>
      <c r="V2533" s="35">
        <f>VLOOKUP(A2533,'HUMAN RESOURCES'!$A$2:$M$2692,13,0)</f>
        <v>0.142</v>
      </c>
      <c r="W2533" s="38">
        <f>VLOOKUP(A2533,TOURISM!$A$2:$F$2692,5,0)</f>
        <v>683000000</v>
      </c>
      <c r="X2533" s="39">
        <f>VLOOKUP(A2533,TOURISM!$A$2:$F$2692,6,0)</f>
        <v>351000000</v>
      </c>
      <c r="Y2533" s="43">
        <f t="shared" si="4"/>
        <v>2.10841544858433</v>
      </c>
      <c r="Z2533" s="35">
        <f>VLOOKUP(A2533,BUSINESS!$A$2:$J$2692,5,0)</f>
        <v>0.35</v>
      </c>
      <c r="AA2533" s="5">
        <f>VLOOKUP(A2533,BUSINESS!$A$2:$J$2692,6,0)</f>
        <v>25</v>
      </c>
      <c r="AB2533" s="5">
        <f>VLOOKUP(A2533,BUSINESS!$A$2:$J$2692,7,0)</f>
        <v>0</v>
      </c>
      <c r="AC2533" s="5">
        <f>VLOOKUP(A2533,BUSINESS!$A$2:$J$2692,8,0)</f>
        <v>161</v>
      </c>
      <c r="AD2533" s="35">
        <f>VLOOKUP(A2533,BUSINESS!$A$2:$J$2692,9,0)</f>
        <v>0.098</v>
      </c>
      <c r="AE2533" s="35">
        <f>VLOOKUP(A2533,BUSINESS!$A$2:$J$2692,10,0)</f>
        <v>0.286</v>
      </c>
    </row>
    <row r="2534" customHeight="1" spans="1:31">
      <c r="A2534" s="22" t="str">
        <f t="shared" si="0"/>
        <v>Uganda-Africa2010</v>
      </c>
      <c r="B2534" s="22" t="s">
        <v>264</v>
      </c>
      <c r="C2534" s="22" t="s">
        <v>69</v>
      </c>
      <c r="D2534" s="23">
        <v>2010</v>
      </c>
      <c r="E2534" s="25">
        <v>16030996179</v>
      </c>
      <c r="F2534" s="24">
        <f t="shared" si="1"/>
        <v>471.677279893471</v>
      </c>
      <c r="G2534" s="26">
        <v>0.092</v>
      </c>
      <c r="H2534" s="27">
        <v>43</v>
      </c>
      <c r="I2534" s="26">
        <v>0.202</v>
      </c>
      <c r="J2534" s="5">
        <f>VLOOKUP(A2534,ENERGY!$A$2:$F$2692,5,0)</f>
        <v>0</v>
      </c>
      <c r="K2534" s="5">
        <f t="shared" si="2"/>
        <v>0</v>
      </c>
      <c r="L2534" s="31">
        <f>VLOOKUP(A2534,ENERGY!$A$2:$F$2692,6,0)</f>
        <v>2285</v>
      </c>
      <c r="M2534" s="31">
        <f t="shared" si="3"/>
        <v>6.72311672039717e-5</v>
      </c>
      <c r="N2534" s="32">
        <f>VLOOKUP(A2534,'HUMAN RESOURCES'!$A$2:$M$2692,5,0)</f>
        <v>0.016</v>
      </c>
      <c r="O2534" s="32">
        <f>VLOOKUP(A2534,'HUMAN RESOURCES'!$A$2:$M$2692,6,0)</f>
        <v>0.016</v>
      </c>
      <c r="P2534" s="31">
        <f>VLOOKUP(A2534,'HUMAN RESOURCES'!$A$2:$M$2692,7,0)</f>
        <v>58</v>
      </c>
      <c r="Q2534" s="5">
        <f>VLOOKUP(A2534,'HUMAN RESOURCES'!$A$2:$M$2692,8,0)</f>
        <v>56</v>
      </c>
      <c r="R2534" s="5">
        <f>VLOOKUP(A2534,'HUMAN RESOURCES'!$A$2:$M$2692,9,0)</f>
        <v>0.489</v>
      </c>
      <c r="S2534" s="5">
        <f>VLOOKUP(A2534,'HUMAN RESOURCES'!$A$2:$M$2692,10,0)</f>
        <v>0.487</v>
      </c>
      <c r="T2534" s="5">
        <f>VLOOKUP(A2534,'HUMAN RESOURCES'!$A$2:$M$2692,11,0)</f>
        <v>0.024</v>
      </c>
      <c r="U2534" s="5">
        <f>VLOOKUP(A2534,'HUMAN RESOURCES'!$A$2:$M$2692,12,0)</f>
        <v>33987213</v>
      </c>
      <c r="V2534" s="35">
        <f>VLOOKUP(A2534,'HUMAN RESOURCES'!$A$2:$M$2692,13,0)</f>
        <v>0.145</v>
      </c>
      <c r="W2534" s="38">
        <f>VLOOKUP(A2534,TOURISM!$A$2:$F$2692,5,0)</f>
        <v>802000000</v>
      </c>
      <c r="X2534" s="39">
        <f>VLOOKUP(A2534,TOURISM!$A$2:$F$2692,6,0)</f>
        <v>464000000</v>
      </c>
      <c r="Y2534" s="43">
        <f t="shared" si="4"/>
        <v>2.83347918765343</v>
      </c>
      <c r="Z2534" s="35">
        <f>VLOOKUP(A2534,BUSINESS!$A$2:$J$2692,5,0)</f>
        <v>0.35</v>
      </c>
      <c r="AA2534" s="5">
        <f>VLOOKUP(A2534,BUSINESS!$A$2:$J$2692,6,0)</f>
        <v>24</v>
      </c>
      <c r="AB2534" s="5">
        <f>VLOOKUP(A2534,BUSINESS!$A$2:$J$2692,7,0)</f>
        <v>0</v>
      </c>
      <c r="AC2534" s="5">
        <f>VLOOKUP(A2534,BUSINESS!$A$2:$J$2692,8,0)</f>
        <v>161</v>
      </c>
      <c r="AD2534" s="35">
        <f>VLOOKUP(A2534,BUSINESS!$A$2:$J$2692,9,0)</f>
        <v>0.125</v>
      </c>
      <c r="AE2534" s="35">
        <f>VLOOKUP(A2534,BUSINESS!$A$2:$J$2692,10,0)</f>
        <v>0.377</v>
      </c>
    </row>
    <row r="2535" customHeight="1" spans="1:31">
      <c r="A2535" s="22" t="str">
        <f t="shared" si="0"/>
        <v>Uganda-Africa2011</v>
      </c>
      <c r="B2535" s="22" t="s">
        <v>264</v>
      </c>
      <c r="C2535" s="22" t="s">
        <v>69</v>
      </c>
      <c r="D2535" s="23">
        <v>2011</v>
      </c>
      <c r="E2535" s="25">
        <v>15493320082</v>
      </c>
      <c r="F2535" s="24">
        <f t="shared" si="1"/>
        <v>440.801521301429</v>
      </c>
      <c r="G2535" s="26">
        <v>0.093</v>
      </c>
      <c r="H2535" s="27">
        <v>41</v>
      </c>
      <c r="I2535" s="26">
        <v>0.218</v>
      </c>
      <c r="J2535" s="5">
        <f>VLOOKUP(A2535,ENERGY!$A$2:$F$2692,5,0)</f>
        <v>0</v>
      </c>
      <c r="K2535" s="5">
        <f t="shared" si="2"/>
        <v>0</v>
      </c>
      <c r="L2535" s="31">
        <f>VLOOKUP(A2535,ENERGY!$A$2:$F$2692,6,0)</f>
        <v>1709</v>
      </c>
      <c r="M2535" s="31">
        <f t="shared" si="3"/>
        <v>4.86228772088272e-5</v>
      </c>
      <c r="N2535" s="32">
        <f>VLOOKUP(A2535,'HUMAN RESOURCES'!$A$2:$M$2692,5,0)</f>
        <v>0.016</v>
      </c>
      <c r="O2535" s="32">
        <f>VLOOKUP(A2535,'HUMAN RESOURCES'!$A$2:$M$2692,6,0)</f>
        <v>0.016</v>
      </c>
      <c r="P2535" s="31">
        <f>VLOOKUP(A2535,'HUMAN RESOURCES'!$A$2:$M$2692,7,0)</f>
        <v>59</v>
      </c>
      <c r="Q2535" s="5">
        <f>VLOOKUP(A2535,'HUMAN RESOURCES'!$A$2:$M$2692,8,0)</f>
        <v>57</v>
      </c>
      <c r="R2535" s="5">
        <f>VLOOKUP(A2535,'HUMAN RESOURCES'!$A$2:$M$2692,9,0)</f>
        <v>0.487</v>
      </c>
      <c r="S2535" s="5">
        <f>VLOOKUP(A2535,'HUMAN RESOURCES'!$A$2:$M$2692,10,0)</f>
        <v>0.489</v>
      </c>
      <c r="T2535" s="5">
        <f>VLOOKUP(A2535,'HUMAN RESOURCES'!$A$2:$M$2692,11,0)</f>
        <v>0.024</v>
      </c>
      <c r="U2535" s="5">
        <f>VLOOKUP(A2535,'HUMAN RESOURCES'!$A$2:$M$2692,12,0)</f>
        <v>35148064</v>
      </c>
      <c r="V2535" s="35">
        <f>VLOOKUP(A2535,'HUMAN RESOURCES'!$A$2:$M$2692,13,0)</f>
        <v>0.148</v>
      </c>
      <c r="W2535" s="38">
        <f>VLOOKUP(A2535,TOURISM!$A$2:$F$2692,5,0)</f>
        <v>967000000</v>
      </c>
      <c r="X2535" s="39">
        <f>VLOOKUP(A2535,TOURISM!$A$2:$F$2692,6,0)</f>
        <v>528000000</v>
      </c>
      <c r="Y2535" s="43">
        <f t="shared" si="4"/>
        <v>2.50096869980714</v>
      </c>
      <c r="Z2535" s="35">
        <f>VLOOKUP(A2535,BUSINESS!$A$2:$J$2692,5,0)</f>
        <v>0.35</v>
      </c>
      <c r="AA2535" s="5">
        <f>VLOOKUP(A2535,BUSINESS!$A$2:$J$2692,6,0)</f>
        <v>33</v>
      </c>
      <c r="AB2535" s="5">
        <f>VLOOKUP(A2535,BUSINESS!$A$2:$J$2692,7,0)</f>
        <v>0</v>
      </c>
      <c r="AC2535" s="5">
        <f>VLOOKUP(A2535,BUSINESS!$A$2:$J$2692,8,0)</f>
        <v>213</v>
      </c>
      <c r="AD2535" s="35">
        <f>VLOOKUP(A2535,BUSINESS!$A$2:$J$2692,9,0)</f>
        <v>0.13</v>
      </c>
      <c r="AE2535" s="35">
        <f>VLOOKUP(A2535,BUSINESS!$A$2:$J$2692,10,0)</f>
        <v>0.475</v>
      </c>
    </row>
    <row r="2536" customHeight="1" spans="1:31">
      <c r="A2536" s="22" t="str">
        <f t="shared" si="0"/>
        <v>Uganda-Africa2012</v>
      </c>
      <c r="B2536" s="22" t="s">
        <v>264</v>
      </c>
      <c r="C2536" s="22" t="s">
        <v>69</v>
      </c>
      <c r="D2536" s="23">
        <v>2012</v>
      </c>
      <c r="E2536" s="25">
        <v>20032237910</v>
      </c>
      <c r="F2536" s="24">
        <f t="shared" si="1"/>
        <v>551.155975123439</v>
      </c>
      <c r="G2536" s="26">
        <v>0.08</v>
      </c>
      <c r="H2536" s="27">
        <v>44</v>
      </c>
      <c r="I2536" s="26">
        <v>0.263</v>
      </c>
      <c r="J2536" s="5">
        <f>VLOOKUP(A2536,ENERGY!$A$2:$F$2692,5,0)</f>
        <v>0</v>
      </c>
      <c r="K2536" s="5">
        <f t="shared" si="2"/>
        <v>0</v>
      </c>
      <c r="L2536" s="31">
        <f>VLOOKUP(A2536,ENERGY!$A$2:$F$2692,6,0)</f>
        <v>1533</v>
      </c>
      <c r="M2536" s="31">
        <f t="shared" si="3"/>
        <v>4.21781187733624e-5</v>
      </c>
      <c r="N2536" s="32">
        <f>VLOOKUP(A2536,'HUMAN RESOURCES'!$A$2:$M$2692,5,0)</f>
        <v>0.016</v>
      </c>
      <c r="O2536" s="32">
        <f>VLOOKUP(A2536,'HUMAN RESOURCES'!$A$2:$M$2692,6,0)</f>
        <v>0.012</v>
      </c>
      <c r="P2536" s="31">
        <f>VLOOKUP(A2536,'HUMAN RESOURCES'!$A$2:$M$2692,7,0)</f>
        <v>60</v>
      </c>
      <c r="Q2536" s="5">
        <f>VLOOKUP(A2536,'HUMAN RESOURCES'!$A$2:$M$2692,8,0)</f>
        <v>58</v>
      </c>
      <c r="R2536" s="5">
        <f>VLOOKUP(A2536,'HUMAN RESOURCES'!$A$2:$M$2692,9,0)</f>
        <v>0.485</v>
      </c>
      <c r="S2536" s="5">
        <f>VLOOKUP(A2536,'HUMAN RESOURCES'!$A$2:$M$2692,10,0)</f>
        <v>0.49</v>
      </c>
      <c r="T2536" s="5">
        <f>VLOOKUP(A2536,'HUMAN RESOURCES'!$A$2:$M$2692,11,0)</f>
        <v>0.024</v>
      </c>
      <c r="U2536" s="5">
        <f>VLOOKUP(A2536,'HUMAN RESOURCES'!$A$2:$M$2692,12,0)</f>
        <v>36345860</v>
      </c>
      <c r="V2536" s="35">
        <f>VLOOKUP(A2536,'HUMAN RESOURCES'!$A$2:$M$2692,13,0)</f>
        <v>0.151</v>
      </c>
      <c r="W2536" s="38">
        <f>VLOOKUP(A2536,TOURISM!$A$2:$F$2692,5,0)</f>
        <v>1105000000</v>
      </c>
      <c r="X2536" s="39">
        <f>VLOOKUP(A2536,TOURISM!$A$2:$F$2692,6,0)</f>
        <v>604000000</v>
      </c>
      <c r="Y2536" s="43">
        <f t="shared" si="4"/>
        <v>0.00639764006657949</v>
      </c>
      <c r="Z2536" s="35">
        <f>VLOOKUP(A2536,BUSINESS!$A$2:$J$2692,5,0)</f>
        <v>0.366</v>
      </c>
      <c r="AA2536" s="5">
        <f>VLOOKUP(A2536,BUSINESS!$A$2:$J$2692,6,0)</f>
        <v>33</v>
      </c>
      <c r="AB2536" s="5">
        <f>VLOOKUP(A2536,BUSINESS!$A$2:$J$2692,7,0)</f>
        <v>126</v>
      </c>
      <c r="AC2536" s="5">
        <f>VLOOKUP(A2536,BUSINESS!$A$2:$J$2692,8,0)</f>
        <v>213</v>
      </c>
      <c r="AD2536" s="35">
        <f>VLOOKUP(A2536,BUSINESS!$A$2:$J$2692,9,0)</f>
        <v>0.147</v>
      </c>
      <c r="AE2536" s="35">
        <f>VLOOKUP(A2536,BUSINESS!$A$2:$J$2692,10,0)</f>
        <v>0.45</v>
      </c>
    </row>
    <row r="2537" customHeight="1" spans="1:31">
      <c r="A2537" s="22" t="str">
        <f t="shared" si="0"/>
        <v>Ukraine-Europe2000</v>
      </c>
      <c r="B2537" s="22" t="s">
        <v>265</v>
      </c>
      <c r="C2537" s="22" t="s">
        <v>67</v>
      </c>
      <c r="D2537" s="23">
        <v>2000</v>
      </c>
      <c r="E2537" s="25">
        <v>31261527363</v>
      </c>
      <c r="F2537" s="24">
        <f t="shared" si="1"/>
        <v>635.708963534294</v>
      </c>
      <c r="G2537" s="26">
        <v>0.056</v>
      </c>
      <c r="H2537" s="27">
        <v>36</v>
      </c>
      <c r="I2537" s="26">
        <v>0.415</v>
      </c>
      <c r="J2537" s="5">
        <f>VLOOKUP(A2537,ENERGY!$A$2:$F$2692,5,0)</f>
        <v>0</v>
      </c>
      <c r="K2537" s="5">
        <f t="shared" si="2"/>
        <v>0</v>
      </c>
      <c r="L2537" s="31">
        <f>VLOOKUP(A2537,ENERGY!$A$2:$F$2692,6,0)</f>
        <v>0</v>
      </c>
      <c r="M2537" s="31">
        <f t="shared" si="3"/>
        <v>0</v>
      </c>
      <c r="N2537" s="32">
        <f>VLOOKUP(A2537,'HUMAN RESOURCES'!$A$2:$M$2692,5,0)</f>
        <v>0.016</v>
      </c>
      <c r="O2537" s="32">
        <f>VLOOKUP(A2537,'HUMAN RESOURCES'!$A$2:$M$2692,6,0)</f>
        <v>0.009</v>
      </c>
      <c r="P2537" s="31">
        <f>VLOOKUP(A2537,'HUMAN RESOURCES'!$A$2:$M$2692,7,0)</f>
        <v>74</v>
      </c>
      <c r="Q2537" s="5">
        <f>VLOOKUP(A2537,'HUMAN RESOURCES'!$A$2:$M$2692,8,0)</f>
        <v>62</v>
      </c>
      <c r="R2537" s="5">
        <f>VLOOKUP(A2537,'HUMAN RESOURCES'!$A$2:$M$2692,9,0)</f>
        <v>0.175</v>
      </c>
      <c r="S2537" s="5">
        <f>VLOOKUP(A2537,'HUMAN RESOURCES'!$A$2:$M$2692,10,0)</f>
        <v>0.688</v>
      </c>
      <c r="T2537" s="5">
        <f>VLOOKUP(A2537,'HUMAN RESOURCES'!$A$2:$M$2692,11,0)</f>
        <v>0.138</v>
      </c>
      <c r="U2537" s="5">
        <f>VLOOKUP(A2537,'HUMAN RESOURCES'!$A$2:$M$2692,12,0)</f>
        <v>49175848</v>
      </c>
      <c r="V2537" s="35">
        <f>VLOOKUP(A2537,'HUMAN RESOURCES'!$A$2:$M$2692,13,0)</f>
        <v>0.671</v>
      </c>
      <c r="W2537" s="38">
        <f>VLOOKUP(A2537,TOURISM!$A$2:$F$2692,5,0)</f>
        <v>563000000</v>
      </c>
      <c r="X2537" s="39">
        <f>VLOOKUP(A2537,TOURISM!$A$2:$F$2692,6,0)</f>
        <v>561000000</v>
      </c>
      <c r="Y2537" s="43">
        <f t="shared" si="4"/>
        <v>0.218367353932813</v>
      </c>
      <c r="Z2537" s="35">
        <f>VLOOKUP(A2537,BUSINESS!$A$2:$J$2692,5,0)</f>
        <v>0</v>
      </c>
      <c r="AA2537" s="5">
        <f>VLOOKUP(A2537,BUSINESS!$A$2:$J$2692,6,0)</f>
        <v>0</v>
      </c>
      <c r="AB2537" s="5">
        <f>VLOOKUP(A2537,BUSINESS!$A$2:$J$2692,7,0)</f>
        <v>0</v>
      </c>
      <c r="AC2537" s="5">
        <f>VLOOKUP(A2537,BUSINESS!$A$2:$J$2692,8,0)</f>
        <v>0</v>
      </c>
      <c r="AD2537" s="35">
        <f>VLOOKUP(A2537,BUSINESS!$A$2:$J$2692,9,0)</f>
        <v>0.007</v>
      </c>
      <c r="AE2537" s="35">
        <f>VLOOKUP(A2537,BUSINESS!$A$2:$J$2692,10,0)</f>
        <v>0.017</v>
      </c>
    </row>
    <row r="2538" customHeight="1" spans="1:31">
      <c r="A2538" s="22" t="str">
        <f t="shared" si="0"/>
        <v>Ukraine-Europe2001</v>
      </c>
      <c r="B2538" s="22" t="s">
        <v>265</v>
      </c>
      <c r="C2538" s="22" t="s">
        <v>67</v>
      </c>
      <c r="D2538" s="23">
        <v>2001</v>
      </c>
      <c r="E2538" s="25">
        <v>38009344577</v>
      </c>
      <c r="F2538" s="24">
        <f t="shared" si="1"/>
        <v>780.738024333113</v>
      </c>
      <c r="G2538" s="26">
        <v>0.057</v>
      </c>
      <c r="H2538" s="27">
        <v>44</v>
      </c>
      <c r="I2538" s="26">
        <v>0.323</v>
      </c>
      <c r="J2538" s="5">
        <f>VLOOKUP(A2538,ENERGY!$A$2:$F$2692,5,0)</f>
        <v>126438</v>
      </c>
      <c r="K2538" s="5">
        <f t="shared" si="2"/>
        <v>0.00259712329742102</v>
      </c>
      <c r="L2538" s="31">
        <f>VLOOKUP(A2538,ENERGY!$A$2:$F$2692,6,0)</f>
        <v>0</v>
      </c>
      <c r="M2538" s="31">
        <f t="shared" si="3"/>
        <v>0</v>
      </c>
      <c r="N2538" s="32">
        <f>VLOOKUP(A2538,'HUMAN RESOURCES'!$A$2:$M$2692,5,0)</f>
        <v>0.017</v>
      </c>
      <c r="O2538" s="32">
        <f>VLOOKUP(A2538,'HUMAN RESOURCES'!$A$2:$M$2692,6,0)</f>
        <v>0.019</v>
      </c>
      <c r="P2538" s="31">
        <f>VLOOKUP(A2538,'HUMAN RESOURCES'!$A$2:$M$2692,7,0)</f>
        <v>74</v>
      </c>
      <c r="Q2538" s="5">
        <f>VLOOKUP(A2538,'HUMAN RESOURCES'!$A$2:$M$2692,8,0)</f>
        <v>63</v>
      </c>
      <c r="R2538" s="5">
        <f>VLOOKUP(A2538,'HUMAN RESOURCES'!$A$2:$M$2692,9,0)</f>
        <v>0.168</v>
      </c>
      <c r="S2538" s="5">
        <f>VLOOKUP(A2538,'HUMAN RESOURCES'!$A$2:$M$2692,10,0)</f>
        <v>0.691</v>
      </c>
      <c r="T2538" s="5">
        <f>VLOOKUP(A2538,'HUMAN RESOURCES'!$A$2:$M$2692,11,0)</f>
        <v>0.141</v>
      </c>
      <c r="U2538" s="5">
        <f>VLOOKUP(A2538,'HUMAN RESOURCES'!$A$2:$M$2692,12,0)</f>
        <v>48683865</v>
      </c>
      <c r="V2538" s="35">
        <f>VLOOKUP(A2538,'HUMAN RESOURCES'!$A$2:$M$2692,13,0)</f>
        <v>0.672</v>
      </c>
      <c r="W2538" s="38">
        <f>VLOOKUP(A2538,TOURISM!$A$2:$F$2692,5,0)</f>
        <v>759000000</v>
      </c>
      <c r="X2538" s="39">
        <f>VLOOKUP(A2538,TOURISM!$A$2:$F$2692,6,0)</f>
        <v>676000000</v>
      </c>
      <c r="Y2538" s="43">
        <f t="shared" si="4"/>
        <v>0.488289358312842</v>
      </c>
      <c r="Z2538" s="35">
        <f>VLOOKUP(A2538,BUSINESS!$A$2:$J$2692,5,0)</f>
        <v>0</v>
      </c>
      <c r="AA2538" s="5">
        <f>VLOOKUP(A2538,BUSINESS!$A$2:$J$2692,6,0)</f>
        <v>0</v>
      </c>
      <c r="AB2538" s="5">
        <f>VLOOKUP(A2538,BUSINESS!$A$2:$J$2692,7,0)</f>
        <v>0</v>
      </c>
      <c r="AC2538" s="5">
        <f>VLOOKUP(A2538,BUSINESS!$A$2:$J$2692,8,0)</f>
        <v>0</v>
      </c>
      <c r="AD2538" s="35">
        <f>VLOOKUP(A2538,BUSINESS!$A$2:$J$2692,9,0)</f>
        <v>0.012</v>
      </c>
      <c r="AE2538" s="35">
        <f>VLOOKUP(A2538,BUSINESS!$A$2:$J$2692,10,0)</f>
        <v>0.046</v>
      </c>
    </row>
    <row r="2539" customHeight="1" spans="1:31">
      <c r="A2539" s="22" t="str">
        <f t="shared" si="0"/>
        <v>Ukraine-Europe2002</v>
      </c>
      <c r="B2539" s="22" t="s">
        <v>265</v>
      </c>
      <c r="C2539" s="22" t="s">
        <v>67</v>
      </c>
      <c r="D2539" s="23">
        <v>2002</v>
      </c>
      <c r="E2539" s="25">
        <v>42392896031</v>
      </c>
      <c r="F2539" s="24">
        <f t="shared" si="1"/>
        <v>879.47504861781</v>
      </c>
      <c r="G2539" s="26">
        <v>0.063</v>
      </c>
      <c r="H2539" s="27">
        <v>55</v>
      </c>
      <c r="I2539" s="26">
        <v>0.253</v>
      </c>
      <c r="J2539" s="5">
        <f>VLOOKUP(A2539,ENERGY!$A$2:$F$2692,5,0)</f>
        <v>132308</v>
      </c>
      <c r="K2539" s="5">
        <f t="shared" si="2"/>
        <v>0.00274483688605363</v>
      </c>
      <c r="L2539" s="31">
        <f>VLOOKUP(A2539,ENERGY!$A$2:$F$2692,6,0)</f>
        <v>304805</v>
      </c>
      <c r="M2539" s="31">
        <f t="shared" si="3"/>
        <v>0.00632342720813236</v>
      </c>
      <c r="N2539" s="32">
        <f>VLOOKUP(A2539,'HUMAN RESOURCES'!$A$2:$M$2692,5,0)</f>
        <v>0.017</v>
      </c>
      <c r="O2539" s="32">
        <f>VLOOKUP(A2539,'HUMAN RESOURCES'!$A$2:$M$2692,6,0)</f>
        <v>0.014</v>
      </c>
      <c r="P2539" s="31">
        <f>VLOOKUP(A2539,'HUMAN RESOURCES'!$A$2:$M$2692,7,0)</f>
        <v>74</v>
      </c>
      <c r="Q2539" s="5">
        <f>VLOOKUP(A2539,'HUMAN RESOURCES'!$A$2:$M$2692,8,0)</f>
        <v>63</v>
      </c>
      <c r="R2539" s="5">
        <f>VLOOKUP(A2539,'HUMAN RESOURCES'!$A$2:$M$2692,9,0)</f>
        <v>0.162</v>
      </c>
      <c r="S2539" s="5">
        <f>VLOOKUP(A2539,'HUMAN RESOURCES'!$A$2:$M$2692,10,0)</f>
        <v>0.692</v>
      </c>
      <c r="T2539" s="5">
        <f>VLOOKUP(A2539,'HUMAN RESOURCES'!$A$2:$M$2692,11,0)</f>
        <v>0.145</v>
      </c>
      <c r="U2539" s="5">
        <f>VLOOKUP(A2539,'HUMAN RESOURCES'!$A$2:$M$2692,12,0)</f>
        <v>48202500</v>
      </c>
      <c r="V2539" s="35">
        <f>VLOOKUP(A2539,'HUMAN RESOURCES'!$A$2:$M$2692,13,0)</f>
        <v>0.673</v>
      </c>
      <c r="W2539" s="38">
        <f>VLOOKUP(A2539,TOURISM!$A$2:$F$2692,5,0)</f>
        <v>1001000000</v>
      </c>
      <c r="X2539" s="39">
        <f>VLOOKUP(A2539,TOURISM!$A$2:$F$2692,6,0)</f>
        <v>794000000</v>
      </c>
      <c r="Y2539" s="43">
        <f t="shared" si="4"/>
        <v>0.500668689031891</v>
      </c>
      <c r="Z2539" s="35">
        <f>VLOOKUP(A2539,BUSINESS!$A$2:$J$2692,5,0)</f>
        <v>0</v>
      </c>
      <c r="AA2539" s="5">
        <f>VLOOKUP(A2539,BUSINESS!$A$2:$J$2692,6,0)</f>
        <v>0</v>
      </c>
      <c r="AB2539" s="5">
        <f>VLOOKUP(A2539,BUSINESS!$A$2:$J$2692,7,0)</f>
        <v>0</v>
      </c>
      <c r="AC2539" s="5">
        <f>VLOOKUP(A2539,BUSINESS!$A$2:$J$2692,8,0)</f>
        <v>0</v>
      </c>
      <c r="AD2539" s="35">
        <f>VLOOKUP(A2539,BUSINESS!$A$2:$J$2692,9,0)</f>
        <v>0.019</v>
      </c>
      <c r="AE2539" s="35">
        <f>VLOOKUP(A2539,BUSINESS!$A$2:$J$2692,10,0)</f>
        <v>0.077</v>
      </c>
    </row>
    <row r="2540" customHeight="1" spans="1:31">
      <c r="A2540" s="22" t="str">
        <f t="shared" si="0"/>
        <v>Ukraine-Europe2003</v>
      </c>
      <c r="B2540" s="22" t="s">
        <v>265</v>
      </c>
      <c r="C2540" s="22" t="s">
        <v>67</v>
      </c>
      <c r="D2540" s="23">
        <v>2003</v>
      </c>
      <c r="E2540" s="25">
        <v>50132953288</v>
      </c>
      <c r="F2540" s="24">
        <f t="shared" si="1"/>
        <v>1048.52248790338</v>
      </c>
      <c r="G2540" s="26">
        <v>0.069</v>
      </c>
      <c r="H2540" s="27">
        <v>73</v>
      </c>
      <c r="I2540" s="26">
        <v>0.179</v>
      </c>
      <c r="J2540" s="5">
        <f>VLOOKUP(A2540,ENERGY!$A$2:$F$2692,5,0)</f>
        <v>114420</v>
      </c>
      <c r="K2540" s="5">
        <f t="shared" si="2"/>
        <v>0.002393075516152</v>
      </c>
      <c r="L2540" s="31">
        <f>VLOOKUP(A2540,ENERGY!$A$2:$F$2692,6,0)</f>
        <v>261813</v>
      </c>
      <c r="M2540" s="31">
        <f t="shared" si="3"/>
        <v>0.0054757759142659</v>
      </c>
      <c r="N2540" s="32">
        <f>VLOOKUP(A2540,'HUMAN RESOURCES'!$A$2:$M$2692,5,0)</f>
        <v>0.017</v>
      </c>
      <c r="O2540" s="32">
        <f>VLOOKUP(A2540,'HUMAN RESOURCES'!$A$2:$M$2692,6,0)</f>
        <v>0.013</v>
      </c>
      <c r="P2540" s="31">
        <f>VLOOKUP(A2540,'HUMAN RESOURCES'!$A$2:$M$2692,7,0)</f>
        <v>74</v>
      </c>
      <c r="Q2540" s="5">
        <f>VLOOKUP(A2540,'HUMAN RESOURCES'!$A$2:$M$2692,8,0)</f>
        <v>63</v>
      </c>
      <c r="R2540" s="5">
        <f>VLOOKUP(A2540,'HUMAN RESOURCES'!$A$2:$M$2692,9,0)</f>
        <v>0.156</v>
      </c>
      <c r="S2540" s="5">
        <f>VLOOKUP(A2540,'HUMAN RESOURCES'!$A$2:$M$2692,10,0)</f>
        <v>0.693</v>
      </c>
      <c r="T2540" s="5">
        <f>VLOOKUP(A2540,'HUMAN RESOURCES'!$A$2:$M$2692,11,0)</f>
        <v>0.15</v>
      </c>
      <c r="U2540" s="5">
        <f>VLOOKUP(A2540,'HUMAN RESOURCES'!$A$2:$M$2692,12,0)</f>
        <v>47812950</v>
      </c>
      <c r="V2540" s="35">
        <f>VLOOKUP(A2540,'HUMAN RESOURCES'!$A$2:$M$2692,13,0)</f>
        <v>0.674</v>
      </c>
      <c r="W2540" s="38">
        <f>VLOOKUP(A2540,TOURISM!$A$2:$F$2692,5,0)</f>
        <v>1204000000</v>
      </c>
      <c r="X2540" s="39">
        <f>VLOOKUP(A2540,TOURISM!$A$2:$F$2692,6,0)</f>
        <v>953000000</v>
      </c>
      <c r="Y2540" s="43">
        <f t="shared" si="4"/>
        <v>0.417674500813746</v>
      </c>
      <c r="Z2540" s="35">
        <f>VLOOKUP(A2540,BUSINESS!$A$2:$J$2692,5,0)</f>
        <v>0</v>
      </c>
      <c r="AA2540" s="5">
        <f>VLOOKUP(A2540,BUSINESS!$A$2:$J$2692,6,0)</f>
        <v>40</v>
      </c>
      <c r="AB2540" s="5">
        <f>VLOOKUP(A2540,BUSINESS!$A$2:$J$2692,7,0)</f>
        <v>0</v>
      </c>
      <c r="AC2540" s="5">
        <f>VLOOKUP(A2540,BUSINESS!$A$2:$J$2692,8,0)</f>
        <v>0</v>
      </c>
      <c r="AD2540" s="35">
        <f>VLOOKUP(A2540,BUSINESS!$A$2:$J$2692,9,0)</f>
        <v>0.031</v>
      </c>
      <c r="AE2540" s="35">
        <f>VLOOKUP(A2540,BUSINESS!$A$2:$J$2692,10,0)</f>
        <v>0.136</v>
      </c>
    </row>
    <row r="2541" customHeight="1" spans="1:31">
      <c r="A2541" s="22" t="str">
        <f t="shared" si="0"/>
        <v>Ukraine-Europe2004</v>
      </c>
      <c r="B2541" s="22" t="s">
        <v>265</v>
      </c>
      <c r="C2541" s="22" t="s">
        <v>67</v>
      </c>
      <c r="D2541" s="23">
        <v>2004</v>
      </c>
      <c r="E2541" s="25">
        <v>64883060726</v>
      </c>
      <c r="F2541" s="24">
        <f t="shared" si="1"/>
        <v>1367.35243334261</v>
      </c>
      <c r="G2541" s="26">
        <v>0.066</v>
      </c>
      <c r="H2541" s="27">
        <v>90</v>
      </c>
      <c r="I2541" s="26">
        <v>0.174</v>
      </c>
      <c r="J2541" s="5">
        <f>VLOOKUP(A2541,ENERGY!$A$2:$F$2692,5,0)</f>
        <v>134562</v>
      </c>
      <c r="K2541" s="5">
        <f t="shared" si="2"/>
        <v>0.00283577371469034</v>
      </c>
      <c r="L2541" s="31">
        <f>VLOOKUP(A2541,ENERGY!$A$2:$F$2692,6,0)</f>
        <v>323459</v>
      </c>
      <c r="M2541" s="31">
        <f t="shared" si="3"/>
        <v>0.00681660892361901</v>
      </c>
      <c r="N2541" s="32">
        <f>VLOOKUP(A2541,'HUMAN RESOURCES'!$A$2:$M$2692,5,0)</f>
        <v>0.017</v>
      </c>
      <c r="O2541" s="32">
        <f>VLOOKUP(A2541,'HUMAN RESOURCES'!$A$2:$M$2692,6,0)</f>
        <v>0.009</v>
      </c>
      <c r="P2541" s="31">
        <f>VLOOKUP(A2541,'HUMAN RESOURCES'!$A$2:$M$2692,7,0)</f>
        <v>74</v>
      </c>
      <c r="Q2541" s="5">
        <f>VLOOKUP(A2541,'HUMAN RESOURCES'!$A$2:$M$2692,8,0)</f>
        <v>63</v>
      </c>
      <c r="R2541" s="5">
        <f>VLOOKUP(A2541,'HUMAN RESOURCES'!$A$2:$M$2692,9,0)</f>
        <v>0.151</v>
      </c>
      <c r="S2541" s="5">
        <f>VLOOKUP(A2541,'HUMAN RESOURCES'!$A$2:$M$2692,10,0)</f>
        <v>0.694</v>
      </c>
      <c r="T2541" s="5">
        <f>VLOOKUP(A2541,'HUMAN RESOURCES'!$A$2:$M$2692,11,0)</f>
        <v>0.155</v>
      </c>
      <c r="U2541" s="5">
        <f>VLOOKUP(A2541,'HUMAN RESOURCES'!$A$2:$M$2692,12,0)</f>
        <v>47451600</v>
      </c>
      <c r="V2541" s="35">
        <f>VLOOKUP(A2541,'HUMAN RESOURCES'!$A$2:$M$2692,13,0)</f>
        <v>0.676</v>
      </c>
      <c r="W2541" s="38">
        <f>VLOOKUP(A2541,TOURISM!$A$2:$F$2692,5,0)</f>
        <v>2931000000</v>
      </c>
      <c r="X2541" s="39">
        <f>VLOOKUP(A2541,TOURISM!$A$2:$F$2692,6,0)</f>
        <v>2660000000</v>
      </c>
      <c r="Y2541" s="43">
        <f t="shared" si="4"/>
        <v>0.538645379341281</v>
      </c>
      <c r="Z2541" s="35">
        <f>VLOOKUP(A2541,BUSINESS!$A$2:$J$2692,5,0)</f>
        <v>0</v>
      </c>
      <c r="AA2541" s="5">
        <f>VLOOKUP(A2541,BUSINESS!$A$2:$J$2692,6,0)</f>
        <v>34</v>
      </c>
      <c r="AB2541" s="5">
        <f>VLOOKUP(A2541,BUSINESS!$A$2:$J$2692,7,0)</f>
        <v>0</v>
      </c>
      <c r="AC2541" s="5">
        <f>VLOOKUP(A2541,BUSINESS!$A$2:$J$2692,8,0)</f>
        <v>0</v>
      </c>
      <c r="AD2541" s="35">
        <f>VLOOKUP(A2541,BUSINESS!$A$2:$J$2692,9,0)</f>
        <v>0.035</v>
      </c>
      <c r="AE2541" s="35">
        <f>VLOOKUP(A2541,BUSINESS!$A$2:$J$2692,10,0)</f>
        <v>0.289</v>
      </c>
    </row>
    <row r="2542" customHeight="1" spans="1:31">
      <c r="A2542" s="22" t="str">
        <f t="shared" si="0"/>
        <v>Ukraine-Europe2005</v>
      </c>
      <c r="B2542" s="22" t="s">
        <v>265</v>
      </c>
      <c r="C2542" s="22" t="s">
        <v>67</v>
      </c>
      <c r="D2542" s="23">
        <v>2005</v>
      </c>
      <c r="E2542" s="25">
        <v>86142018069</v>
      </c>
      <c r="F2542" s="24">
        <f t="shared" si="1"/>
        <v>1828.71762575854</v>
      </c>
      <c r="G2542" s="26">
        <v>0.064</v>
      </c>
      <c r="H2542" s="27">
        <v>117</v>
      </c>
      <c r="I2542" s="26">
        <v>0.162</v>
      </c>
      <c r="J2542" s="5">
        <f>VLOOKUP(A2542,ENERGY!$A$2:$F$2692,5,0)</f>
        <v>137333</v>
      </c>
      <c r="K2542" s="5">
        <f t="shared" si="2"/>
        <v>0.00291545616562096</v>
      </c>
      <c r="L2542" s="31">
        <f>VLOOKUP(A2542,ENERGY!$A$2:$F$2692,6,0)</f>
        <v>326480</v>
      </c>
      <c r="M2542" s="31">
        <f t="shared" si="3"/>
        <v>0.00693087698478829</v>
      </c>
      <c r="N2542" s="32">
        <f>VLOOKUP(A2542,'HUMAN RESOURCES'!$A$2:$M$2692,5,0)</f>
        <v>0.017</v>
      </c>
      <c r="O2542" s="32">
        <f>VLOOKUP(A2542,'HUMAN RESOURCES'!$A$2:$M$2692,6,0)</f>
        <v>0</v>
      </c>
      <c r="P2542" s="31">
        <f>VLOOKUP(A2542,'HUMAN RESOURCES'!$A$2:$M$2692,7,0)</f>
        <v>74</v>
      </c>
      <c r="Q2542" s="5">
        <f>VLOOKUP(A2542,'HUMAN RESOURCES'!$A$2:$M$2692,8,0)</f>
        <v>62</v>
      </c>
      <c r="R2542" s="5">
        <f>VLOOKUP(A2542,'HUMAN RESOURCES'!$A$2:$M$2692,9,0)</f>
        <v>0.147</v>
      </c>
      <c r="S2542" s="5">
        <f>VLOOKUP(A2542,'HUMAN RESOURCES'!$A$2:$M$2692,10,0)</f>
        <v>0.695</v>
      </c>
      <c r="T2542" s="5">
        <f>VLOOKUP(A2542,'HUMAN RESOURCES'!$A$2:$M$2692,11,0)</f>
        <v>0.158</v>
      </c>
      <c r="U2542" s="5">
        <f>VLOOKUP(A2542,'HUMAN RESOURCES'!$A$2:$M$2692,12,0)</f>
        <v>47105150</v>
      </c>
      <c r="V2542" s="35">
        <f>VLOOKUP(A2542,'HUMAN RESOURCES'!$A$2:$M$2692,13,0)</f>
        <v>0.678</v>
      </c>
      <c r="W2542" s="38">
        <f>VLOOKUP(A2542,TOURISM!$A$2:$F$2692,5,0)</f>
        <v>3542000000</v>
      </c>
      <c r="X2542" s="39">
        <f>VLOOKUP(A2542,TOURISM!$A$2:$F$2692,6,0)</f>
        <v>3078000000</v>
      </c>
      <c r="Y2542" s="43">
        <f t="shared" si="4"/>
        <v>0.755555555555556</v>
      </c>
      <c r="Z2542" s="35">
        <f>VLOOKUP(A2542,BUSINESS!$A$2:$J$2692,5,0)</f>
        <v>0.573</v>
      </c>
      <c r="AA2542" s="5">
        <f>VLOOKUP(A2542,BUSINESS!$A$2:$J$2692,6,0)</f>
        <v>34</v>
      </c>
      <c r="AB2542" s="5">
        <f>VLOOKUP(A2542,BUSINESS!$A$2:$J$2692,7,0)</f>
        <v>0</v>
      </c>
      <c r="AC2542" s="5">
        <f>VLOOKUP(A2542,BUSINESS!$A$2:$J$2692,8,0)</f>
        <v>2085</v>
      </c>
      <c r="AD2542" s="35">
        <f>VLOOKUP(A2542,BUSINESS!$A$2:$J$2692,9,0)</f>
        <v>0.037</v>
      </c>
      <c r="AE2542" s="35">
        <f>VLOOKUP(A2542,BUSINESS!$A$2:$J$2692,10,0)</f>
        <v>0.637</v>
      </c>
    </row>
    <row r="2543" customHeight="1" spans="1:31">
      <c r="A2543" s="22" t="str">
        <f t="shared" si="0"/>
        <v>Ukraine-Europe2006</v>
      </c>
      <c r="B2543" s="22" t="s">
        <v>265</v>
      </c>
      <c r="C2543" s="22" t="s">
        <v>67</v>
      </c>
      <c r="D2543" s="23">
        <v>2006</v>
      </c>
      <c r="E2543" s="25">
        <v>108000000000</v>
      </c>
      <c r="F2543" s="24">
        <f t="shared" si="1"/>
        <v>2308.29650923586</v>
      </c>
      <c r="G2543" s="26">
        <v>0.064</v>
      </c>
      <c r="H2543" s="27">
        <v>147</v>
      </c>
      <c r="I2543" s="26">
        <v>0.152</v>
      </c>
      <c r="J2543" s="5">
        <f>VLOOKUP(A2543,ENERGY!$A$2:$F$2692,5,0)</f>
        <v>143843</v>
      </c>
      <c r="K2543" s="5">
        <f t="shared" si="2"/>
        <v>0.00307437309979642</v>
      </c>
      <c r="L2543" s="31">
        <f>VLOOKUP(A2543,ENERGY!$A$2:$F$2692,6,0)</f>
        <v>343121</v>
      </c>
      <c r="M2543" s="31">
        <f t="shared" si="3"/>
        <v>0.00733356487542145</v>
      </c>
      <c r="N2543" s="32">
        <f>VLOOKUP(A2543,'HUMAN RESOURCES'!$A$2:$M$2692,5,0)</f>
        <v>0.019</v>
      </c>
      <c r="O2543" s="32">
        <f>VLOOKUP(A2543,'HUMAN RESOURCES'!$A$2:$M$2692,6,0)</f>
        <v>0.023</v>
      </c>
      <c r="P2543" s="31">
        <f>VLOOKUP(A2543,'HUMAN RESOURCES'!$A$2:$M$2692,7,0)</f>
        <v>74</v>
      </c>
      <c r="Q2543" s="5">
        <f>VLOOKUP(A2543,'HUMAN RESOURCES'!$A$2:$M$2692,8,0)</f>
        <v>62</v>
      </c>
      <c r="R2543" s="5">
        <f>VLOOKUP(A2543,'HUMAN RESOURCES'!$A$2:$M$2692,9,0)</f>
        <v>0.143</v>
      </c>
      <c r="S2543" s="5">
        <f>VLOOKUP(A2543,'HUMAN RESOURCES'!$A$2:$M$2692,10,0)</f>
        <v>0.697</v>
      </c>
      <c r="T2543" s="5">
        <f>VLOOKUP(A2543,'HUMAN RESOURCES'!$A$2:$M$2692,11,0)</f>
        <v>0.16</v>
      </c>
      <c r="U2543" s="5">
        <f>VLOOKUP(A2543,'HUMAN RESOURCES'!$A$2:$M$2692,12,0)</f>
        <v>46787750</v>
      </c>
      <c r="V2543" s="35">
        <f>VLOOKUP(A2543,'HUMAN RESOURCES'!$A$2:$M$2692,13,0)</f>
        <v>0.68</v>
      </c>
      <c r="W2543" s="38">
        <f>VLOOKUP(A2543,TOURISM!$A$2:$F$2692,5,0)</f>
        <v>4018000000</v>
      </c>
      <c r="X2543" s="39">
        <f>VLOOKUP(A2543,TOURISM!$A$2:$F$2692,6,0)</f>
        <v>3202000000</v>
      </c>
      <c r="Y2543" s="43">
        <f t="shared" si="4"/>
        <v>0.907692307692308</v>
      </c>
      <c r="Z2543" s="35">
        <f>VLOOKUP(A2543,BUSINESS!$A$2:$J$2692,5,0)</f>
        <v>0.57</v>
      </c>
      <c r="AA2543" s="5">
        <f>VLOOKUP(A2543,BUSINESS!$A$2:$J$2692,6,0)</f>
        <v>33</v>
      </c>
      <c r="AB2543" s="5">
        <f>VLOOKUP(A2543,BUSINESS!$A$2:$J$2692,7,0)</f>
        <v>0</v>
      </c>
      <c r="AC2543" s="5">
        <f>VLOOKUP(A2543,BUSINESS!$A$2:$J$2692,8,0)</f>
        <v>2085</v>
      </c>
      <c r="AD2543" s="35">
        <f>VLOOKUP(A2543,BUSINESS!$A$2:$J$2692,9,0)</f>
        <v>0.045</v>
      </c>
      <c r="AE2543" s="35">
        <f>VLOOKUP(A2543,BUSINESS!$A$2:$J$2692,10,0)</f>
        <v>1.047</v>
      </c>
    </row>
    <row r="2544" customHeight="1" spans="1:31">
      <c r="A2544" s="22" t="str">
        <f t="shared" si="0"/>
        <v>Ukraine-Europe2007</v>
      </c>
      <c r="B2544" s="22" t="s">
        <v>265</v>
      </c>
      <c r="C2544" s="22" t="s">
        <v>67</v>
      </c>
      <c r="D2544" s="23">
        <v>2007</v>
      </c>
      <c r="E2544" s="25">
        <v>143000000000</v>
      </c>
      <c r="F2544" s="24">
        <f t="shared" si="1"/>
        <v>3074.65058101221</v>
      </c>
      <c r="G2544" s="26">
        <v>0.064</v>
      </c>
      <c r="H2544" s="27">
        <v>194</v>
      </c>
      <c r="I2544" s="26">
        <v>0.139</v>
      </c>
      <c r="J2544" s="5">
        <f>VLOOKUP(A2544,ENERGY!$A$2:$F$2692,5,0)</f>
        <v>134096</v>
      </c>
      <c r="K2544" s="5">
        <f t="shared" si="2"/>
        <v>0.00288320520497491</v>
      </c>
      <c r="L2544" s="31">
        <f>VLOOKUP(A2544,ENERGY!$A$2:$F$2692,6,0)</f>
        <v>321651</v>
      </c>
      <c r="M2544" s="31">
        <f t="shared" si="3"/>
        <v>0.00691583520302907</v>
      </c>
      <c r="N2544" s="32">
        <f>VLOOKUP(A2544,'HUMAN RESOURCES'!$A$2:$M$2692,5,0)</f>
        <v>0.019</v>
      </c>
      <c r="O2544" s="32">
        <f>VLOOKUP(A2544,'HUMAN RESOURCES'!$A$2:$M$2692,6,0)</f>
        <v>0.012</v>
      </c>
      <c r="P2544" s="31">
        <f>VLOOKUP(A2544,'HUMAN RESOURCES'!$A$2:$M$2692,7,0)</f>
        <v>74</v>
      </c>
      <c r="Q2544" s="5">
        <f>VLOOKUP(A2544,'HUMAN RESOURCES'!$A$2:$M$2692,8,0)</f>
        <v>63</v>
      </c>
      <c r="R2544" s="5">
        <f>VLOOKUP(A2544,'HUMAN RESOURCES'!$A$2:$M$2692,9,0)</f>
        <v>0.141</v>
      </c>
      <c r="S2544" s="5">
        <f>VLOOKUP(A2544,'HUMAN RESOURCES'!$A$2:$M$2692,10,0)</f>
        <v>0.698</v>
      </c>
      <c r="T2544" s="5">
        <f>VLOOKUP(A2544,'HUMAN RESOURCES'!$A$2:$M$2692,11,0)</f>
        <v>0.161</v>
      </c>
      <c r="U2544" s="5">
        <f>VLOOKUP(A2544,'HUMAN RESOURCES'!$A$2:$M$2692,12,0)</f>
        <v>46509350</v>
      </c>
      <c r="V2544" s="35">
        <f>VLOOKUP(A2544,'HUMAN RESOURCES'!$A$2:$M$2692,13,0)</f>
        <v>0.681</v>
      </c>
      <c r="W2544" s="38">
        <f>VLOOKUP(A2544,TOURISM!$A$2:$F$2692,5,0)</f>
        <v>5320000000</v>
      </c>
      <c r="X2544" s="39">
        <f>VLOOKUP(A2544,TOURISM!$A$2:$F$2692,6,0)</f>
        <v>4022000000</v>
      </c>
      <c r="Y2544" s="43">
        <f t="shared" si="4"/>
        <v>1.18722222222222</v>
      </c>
      <c r="Z2544" s="35">
        <f>VLOOKUP(A2544,BUSINESS!$A$2:$J$2692,5,0)</f>
        <v>0.566</v>
      </c>
      <c r="AA2544" s="5">
        <f>VLOOKUP(A2544,BUSINESS!$A$2:$J$2692,6,0)</f>
        <v>27</v>
      </c>
      <c r="AB2544" s="5">
        <f>VLOOKUP(A2544,BUSINESS!$A$2:$J$2692,7,0)</f>
        <v>0</v>
      </c>
      <c r="AC2544" s="5">
        <f>VLOOKUP(A2544,BUSINESS!$A$2:$J$2692,8,0)</f>
        <v>2085</v>
      </c>
      <c r="AD2544" s="35">
        <f>VLOOKUP(A2544,BUSINESS!$A$2:$J$2692,9,0)</f>
        <v>0.066</v>
      </c>
      <c r="AE2544" s="35">
        <f>VLOOKUP(A2544,BUSINESS!$A$2:$J$2692,10,0)</f>
        <v>1.184</v>
      </c>
    </row>
    <row r="2545" customHeight="1" spans="1:31">
      <c r="A2545" s="22" t="str">
        <f t="shared" si="0"/>
        <v>Ukraine-Europe2008</v>
      </c>
      <c r="B2545" s="22" t="s">
        <v>265</v>
      </c>
      <c r="C2545" s="22" t="s">
        <v>67</v>
      </c>
      <c r="D2545" s="23">
        <v>2008</v>
      </c>
      <c r="E2545" s="25">
        <v>180000000000</v>
      </c>
      <c r="F2545" s="24">
        <f t="shared" si="1"/>
        <v>3891.20199229542</v>
      </c>
      <c r="G2545" s="26">
        <v>0.066</v>
      </c>
      <c r="H2545" s="27">
        <v>257</v>
      </c>
      <c r="I2545" s="26">
        <v>0.175</v>
      </c>
      <c r="J2545" s="5">
        <f>VLOOKUP(A2545,ENERGY!$A$2:$F$2692,5,0)</f>
        <v>137343</v>
      </c>
      <c r="K2545" s="5">
        <f t="shared" si="2"/>
        <v>0.00296905197348794</v>
      </c>
      <c r="L2545" s="31">
        <f>VLOOKUP(A2545,ENERGY!$A$2:$F$2692,6,0)</f>
        <v>327595</v>
      </c>
      <c r="M2545" s="31">
        <f t="shared" si="3"/>
        <v>0.00708187953703343</v>
      </c>
      <c r="N2545" s="32">
        <f>VLOOKUP(A2545,'HUMAN RESOURCES'!$A$2:$M$2692,5,0)</f>
        <v>0.02</v>
      </c>
      <c r="O2545" s="32">
        <f>VLOOKUP(A2545,'HUMAN RESOURCES'!$A$2:$M$2692,6,0)</f>
        <v>0.016</v>
      </c>
      <c r="P2545" s="31">
        <f>VLOOKUP(A2545,'HUMAN RESOURCES'!$A$2:$M$2692,7,0)</f>
        <v>74</v>
      </c>
      <c r="Q2545" s="5">
        <f>VLOOKUP(A2545,'HUMAN RESOURCES'!$A$2:$M$2692,8,0)</f>
        <v>63</v>
      </c>
      <c r="R2545" s="5">
        <f>VLOOKUP(A2545,'HUMAN RESOURCES'!$A$2:$M$2692,9,0)</f>
        <v>0.139</v>
      </c>
      <c r="S2545" s="5">
        <f>VLOOKUP(A2545,'HUMAN RESOURCES'!$A$2:$M$2692,10,0)</f>
        <v>0.7</v>
      </c>
      <c r="T2545" s="5">
        <f>VLOOKUP(A2545,'HUMAN RESOURCES'!$A$2:$M$2692,11,0)</f>
        <v>0.16</v>
      </c>
      <c r="U2545" s="5">
        <f>VLOOKUP(A2545,'HUMAN RESOURCES'!$A$2:$M$2692,12,0)</f>
        <v>46258200</v>
      </c>
      <c r="V2545" s="35">
        <f>VLOOKUP(A2545,'HUMAN RESOURCES'!$A$2:$M$2692,13,0)</f>
        <v>0.683</v>
      </c>
      <c r="W2545" s="38">
        <f>VLOOKUP(A2545,TOURISM!$A$2:$F$2692,5,0)</f>
        <v>6722000000</v>
      </c>
      <c r="X2545" s="39">
        <f>VLOOKUP(A2545,TOURISM!$A$2:$F$2692,6,0)</f>
        <v>4585000000</v>
      </c>
      <c r="Y2545" s="43">
        <f t="shared" si="4"/>
        <v>0.511111111111111</v>
      </c>
      <c r="Z2545" s="35">
        <f>VLOOKUP(A2545,BUSINESS!$A$2:$J$2692,5,0)</f>
        <v>0.572</v>
      </c>
      <c r="AA2545" s="5">
        <f>VLOOKUP(A2545,BUSINESS!$A$2:$J$2692,6,0)</f>
        <v>27</v>
      </c>
      <c r="AB2545" s="5">
        <f>VLOOKUP(A2545,BUSINESS!$A$2:$J$2692,7,0)</f>
        <v>0</v>
      </c>
      <c r="AC2545" s="5">
        <f>VLOOKUP(A2545,BUSINESS!$A$2:$J$2692,8,0)</f>
        <v>848</v>
      </c>
      <c r="AD2545" s="35">
        <f>VLOOKUP(A2545,BUSINESS!$A$2:$J$2692,9,0)</f>
        <v>0.11</v>
      </c>
      <c r="AE2545" s="35">
        <f>VLOOKUP(A2545,BUSINESS!$A$2:$J$2692,10,0)</f>
        <v>1.198</v>
      </c>
    </row>
    <row r="2546" customHeight="1" spans="1:31">
      <c r="A2546" s="22" t="str">
        <f t="shared" si="0"/>
        <v>Ukraine-Europe2009</v>
      </c>
      <c r="B2546" s="22" t="s">
        <v>265</v>
      </c>
      <c r="C2546" s="22" t="s">
        <v>67</v>
      </c>
      <c r="D2546" s="23">
        <v>2009</v>
      </c>
      <c r="E2546" s="25">
        <v>117000000000</v>
      </c>
      <c r="F2546" s="24">
        <f t="shared" si="1"/>
        <v>2540.53455452704</v>
      </c>
      <c r="G2546" s="26">
        <v>0.078</v>
      </c>
      <c r="H2546" s="27">
        <v>198</v>
      </c>
      <c r="I2546" s="26">
        <v>0.209</v>
      </c>
      <c r="J2546" s="5">
        <f>VLOOKUP(A2546,ENERGY!$A$2:$F$2692,5,0)</f>
        <v>135601</v>
      </c>
      <c r="K2546" s="5">
        <f t="shared" si="2"/>
        <v>0.00294443612075573</v>
      </c>
      <c r="L2546" s="31">
        <f>VLOOKUP(A2546,ENERGY!$A$2:$F$2692,6,0)</f>
        <v>318684</v>
      </c>
      <c r="M2546" s="31">
        <f t="shared" si="3"/>
        <v>0.00691989499123841</v>
      </c>
      <c r="N2546" s="32">
        <f>VLOOKUP(A2546,'HUMAN RESOURCES'!$A$2:$M$2692,5,0)</f>
        <v>0.02</v>
      </c>
      <c r="O2546" s="32">
        <f>VLOOKUP(A2546,'HUMAN RESOURCES'!$A$2:$M$2692,6,0)</f>
        <v>0.015</v>
      </c>
      <c r="P2546" s="31">
        <f>VLOOKUP(A2546,'HUMAN RESOURCES'!$A$2:$M$2692,7,0)</f>
        <v>75</v>
      </c>
      <c r="Q2546" s="5">
        <f>VLOOKUP(A2546,'HUMAN RESOURCES'!$A$2:$M$2692,8,0)</f>
        <v>64</v>
      </c>
      <c r="R2546" s="5">
        <f>VLOOKUP(A2546,'HUMAN RESOURCES'!$A$2:$M$2692,9,0)</f>
        <v>0.139</v>
      </c>
      <c r="S2546" s="5">
        <f>VLOOKUP(A2546,'HUMAN RESOURCES'!$A$2:$M$2692,10,0)</f>
        <v>0.702</v>
      </c>
      <c r="T2546" s="5">
        <f>VLOOKUP(A2546,'HUMAN RESOURCES'!$A$2:$M$2692,11,0)</f>
        <v>0.159</v>
      </c>
      <c r="U2546" s="5">
        <f>VLOOKUP(A2546,'HUMAN RESOURCES'!$A$2:$M$2692,12,0)</f>
        <v>46053300</v>
      </c>
      <c r="V2546" s="35">
        <f>VLOOKUP(A2546,'HUMAN RESOURCES'!$A$2:$M$2692,13,0)</f>
        <v>0.685</v>
      </c>
      <c r="W2546" s="38">
        <f>VLOOKUP(A2546,TOURISM!$A$2:$F$2692,5,0)</f>
        <v>4349000000</v>
      </c>
      <c r="X2546" s="39">
        <f>VLOOKUP(A2546,TOURISM!$A$2:$F$2692,6,0)</f>
        <v>3751000000</v>
      </c>
      <c r="Y2546" s="43">
        <f t="shared" si="4"/>
        <v>0.413235294117647</v>
      </c>
      <c r="Z2546" s="35">
        <f>VLOOKUP(A2546,BUSINESS!$A$2:$J$2692,5,0)</f>
        <v>0.572</v>
      </c>
      <c r="AA2546" s="5">
        <f>VLOOKUP(A2546,BUSINESS!$A$2:$J$2692,6,0)</f>
        <v>27</v>
      </c>
      <c r="AB2546" s="5">
        <f>VLOOKUP(A2546,BUSINESS!$A$2:$J$2692,7,0)</f>
        <v>0</v>
      </c>
      <c r="AC2546" s="5">
        <f>VLOOKUP(A2546,BUSINESS!$A$2:$J$2692,8,0)</f>
        <v>736</v>
      </c>
      <c r="AD2546" s="35">
        <f>VLOOKUP(A2546,BUSINESS!$A$2:$J$2692,9,0)</f>
        <v>0.179</v>
      </c>
      <c r="AE2546" s="35">
        <f>VLOOKUP(A2546,BUSINESS!$A$2:$J$2692,10,0)</f>
        <v>1.188</v>
      </c>
    </row>
    <row r="2547" customHeight="1" spans="1:31">
      <c r="A2547" s="22" t="str">
        <f t="shared" si="0"/>
        <v>Ukraine-Europe2010</v>
      </c>
      <c r="B2547" s="22" t="s">
        <v>265</v>
      </c>
      <c r="C2547" s="22" t="s">
        <v>67</v>
      </c>
      <c r="D2547" s="23">
        <v>2010</v>
      </c>
      <c r="E2547" s="25">
        <v>136000000000</v>
      </c>
      <c r="F2547" s="24">
        <f t="shared" si="1"/>
        <v>2964.85556139322</v>
      </c>
      <c r="G2547" s="26">
        <v>0.078</v>
      </c>
      <c r="H2547" s="27">
        <v>231</v>
      </c>
      <c r="I2547" s="26">
        <v>0.159</v>
      </c>
      <c r="J2547" s="5">
        <f>VLOOKUP(A2547,ENERGY!$A$2:$F$2692,5,0)</f>
        <v>142883</v>
      </c>
      <c r="K2547" s="5">
        <f t="shared" si="2"/>
        <v>0.00311490777337167</v>
      </c>
      <c r="L2547" s="31">
        <f>VLOOKUP(A2547,ENERGY!$A$2:$F$2692,6,0)</f>
        <v>333869</v>
      </c>
      <c r="M2547" s="31">
        <f t="shared" si="3"/>
        <v>0.00727848059872642</v>
      </c>
      <c r="N2547" s="32">
        <f>VLOOKUP(A2547,'HUMAN RESOURCES'!$A$2:$M$2692,5,0)</f>
        <v>0.021</v>
      </c>
      <c r="O2547" s="32">
        <f>VLOOKUP(A2547,'HUMAN RESOURCES'!$A$2:$M$2692,6,0)</f>
        <v>0.016</v>
      </c>
      <c r="P2547" s="31">
        <f>VLOOKUP(A2547,'HUMAN RESOURCES'!$A$2:$M$2692,7,0)</f>
        <v>76</v>
      </c>
      <c r="Q2547" s="5">
        <f>VLOOKUP(A2547,'HUMAN RESOURCES'!$A$2:$M$2692,8,0)</f>
        <v>65</v>
      </c>
      <c r="R2547" s="5">
        <f>VLOOKUP(A2547,'HUMAN RESOURCES'!$A$2:$M$2692,9,0)</f>
        <v>0.139</v>
      </c>
      <c r="S2547" s="5">
        <f>VLOOKUP(A2547,'HUMAN RESOURCES'!$A$2:$M$2692,10,0)</f>
        <v>0.703</v>
      </c>
      <c r="T2547" s="5">
        <f>VLOOKUP(A2547,'HUMAN RESOURCES'!$A$2:$M$2692,11,0)</f>
        <v>0.158</v>
      </c>
      <c r="U2547" s="5">
        <f>VLOOKUP(A2547,'HUMAN RESOURCES'!$A$2:$M$2692,12,0)</f>
        <v>45870700</v>
      </c>
      <c r="V2547" s="35">
        <f>VLOOKUP(A2547,'HUMAN RESOURCES'!$A$2:$M$2692,13,0)</f>
        <v>0.687</v>
      </c>
      <c r="W2547" s="38">
        <f>VLOOKUP(A2547,TOURISM!$A$2:$F$2692,5,0)</f>
        <v>4696000000</v>
      </c>
      <c r="X2547" s="39">
        <f>VLOOKUP(A2547,TOURISM!$A$2:$F$2692,6,0)</f>
        <v>4134000000</v>
      </c>
      <c r="Y2547" s="43">
        <f t="shared" si="4"/>
        <v>0.35398773006135</v>
      </c>
      <c r="Z2547" s="35">
        <f>VLOOKUP(A2547,BUSINESS!$A$2:$J$2692,5,0)</f>
        <v>0.555</v>
      </c>
      <c r="AA2547" s="5">
        <f>VLOOKUP(A2547,BUSINESS!$A$2:$J$2692,6,0)</f>
        <v>27</v>
      </c>
      <c r="AB2547" s="5">
        <f>VLOOKUP(A2547,BUSINESS!$A$2:$J$2692,7,0)</f>
        <v>0</v>
      </c>
      <c r="AC2547" s="5">
        <f>VLOOKUP(A2547,BUSINESS!$A$2:$J$2692,8,0)</f>
        <v>657</v>
      </c>
      <c r="AD2547" s="35">
        <f>VLOOKUP(A2547,BUSINESS!$A$2:$J$2692,9,0)</f>
        <v>0.233</v>
      </c>
      <c r="AE2547" s="35">
        <f>VLOOKUP(A2547,BUSINESS!$A$2:$J$2692,10,0)</f>
        <v>1.171</v>
      </c>
    </row>
    <row r="2548" customHeight="1" spans="1:31">
      <c r="A2548" s="22" t="str">
        <f t="shared" si="0"/>
        <v>Ukraine-Europe2011</v>
      </c>
      <c r="B2548" s="22" t="s">
        <v>265</v>
      </c>
      <c r="C2548" s="22" t="s">
        <v>67</v>
      </c>
      <c r="D2548" s="23">
        <v>2011</v>
      </c>
      <c r="E2548" s="25">
        <v>163000000000</v>
      </c>
      <c r="F2548" s="24">
        <f t="shared" si="1"/>
        <v>3566.26358407302</v>
      </c>
      <c r="G2548" s="26">
        <v>0.073</v>
      </c>
      <c r="H2548" s="27">
        <v>262</v>
      </c>
      <c r="I2548" s="26">
        <v>0.159</v>
      </c>
      <c r="J2548" s="5">
        <f>VLOOKUP(A2548,ENERGY!$A$2:$F$2692,5,0)</f>
        <v>144641</v>
      </c>
      <c r="K2548" s="5">
        <f t="shared" si="2"/>
        <v>0.00316458853413439</v>
      </c>
      <c r="L2548" s="31">
        <f>VLOOKUP(A2548,ENERGY!$A$2:$F$2692,6,0)</f>
        <v>352259</v>
      </c>
      <c r="M2548" s="31">
        <f t="shared" si="3"/>
        <v>0.0077070456678649</v>
      </c>
      <c r="N2548" s="32">
        <f>VLOOKUP(A2548,'HUMAN RESOURCES'!$A$2:$M$2692,5,0)</f>
        <v>0.021</v>
      </c>
      <c r="O2548" s="32">
        <f>VLOOKUP(A2548,'HUMAN RESOURCES'!$A$2:$M$2692,6,0)</f>
        <v>0.016</v>
      </c>
      <c r="P2548" s="31">
        <f>VLOOKUP(A2548,'HUMAN RESOURCES'!$A$2:$M$2692,7,0)</f>
        <v>76</v>
      </c>
      <c r="Q2548" s="5">
        <f>VLOOKUP(A2548,'HUMAN RESOURCES'!$A$2:$M$2692,8,0)</f>
        <v>66</v>
      </c>
      <c r="R2548" s="5">
        <f>VLOOKUP(A2548,'HUMAN RESOURCES'!$A$2:$M$2692,9,0)</f>
        <v>0.14</v>
      </c>
      <c r="S2548" s="5">
        <f>VLOOKUP(A2548,'HUMAN RESOURCES'!$A$2:$M$2692,10,0)</f>
        <v>0.704</v>
      </c>
      <c r="T2548" s="5">
        <f>VLOOKUP(A2548,'HUMAN RESOURCES'!$A$2:$M$2692,11,0)</f>
        <v>0.156</v>
      </c>
      <c r="U2548" s="5">
        <f>VLOOKUP(A2548,'HUMAN RESOURCES'!$A$2:$M$2692,12,0)</f>
        <v>45706100</v>
      </c>
      <c r="V2548" s="35">
        <f>VLOOKUP(A2548,'HUMAN RESOURCES'!$A$2:$M$2692,13,0)</f>
        <v>0.689</v>
      </c>
      <c r="W2548" s="38">
        <f>VLOOKUP(A2548,TOURISM!$A$2:$F$2692,5,0)</f>
        <v>5406000000</v>
      </c>
      <c r="X2548" s="39">
        <f>VLOOKUP(A2548,TOURISM!$A$2:$F$2692,6,0)</f>
        <v>4829000000</v>
      </c>
      <c r="Y2548" s="43">
        <f t="shared" si="4"/>
        <v>0.255367231638418</v>
      </c>
      <c r="Z2548" s="35">
        <f>VLOOKUP(A2548,BUSINESS!$A$2:$J$2692,5,0)</f>
        <v>0.571</v>
      </c>
      <c r="AA2548" s="5">
        <f>VLOOKUP(A2548,BUSINESS!$A$2:$J$2692,6,0)</f>
        <v>24</v>
      </c>
      <c r="AB2548" s="5">
        <f>VLOOKUP(A2548,BUSINESS!$A$2:$J$2692,7,0)</f>
        <v>0</v>
      </c>
      <c r="AC2548" s="5">
        <f>VLOOKUP(A2548,BUSINESS!$A$2:$J$2692,8,0)</f>
        <v>657</v>
      </c>
      <c r="AD2548" s="35">
        <f>VLOOKUP(A2548,BUSINESS!$A$2:$J$2692,9,0)</f>
        <v>0.287</v>
      </c>
      <c r="AE2548" s="35">
        <f>VLOOKUP(A2548,BUSINESS!$A$2:$J$2692,10,0)</f>
        <v>1.213</v>
      </c>
    </row>
    <row r="2549" customHeight="1" spans="1:31">
      <c r="A2549" s="22" t="str">
        <f t="shared" si="0"/>
        <v>Ukraine-Europe2012</v>
      </c>
      <c r="B2549" s="22" t="s">
        <v>265</v>
      </c>
      <c r="C2549" s="22" t="s">
        <v>67</v>
      </c>
      <c r="D2549" s="23">
        <v>2012</v>
      </c>
      <c r="E2549" s="25">
        <v>177000000000</v>
      </c>
      <c r="F2549" s="24">
        <f t="shared" si="1"/>
        <v>3882.14935089147</v>
      </c>
      <c r="G2549" s="26">
        <v>0.076</v>
      </c>
      <c r="H2549" s="27">
        <v>293</v>
      </c>
      <c r="I2549" s="26">
        <v>0.184</v>
      </c>
      <c r="J2549" s="5">
        <f>VLOOKUP(A2549,ENERGY!$A$2:$F$2692,5,0)</f>
        <v>133794</v>
      </c>
      <c r="K2549" s="5">
        <f t="shared" si="2"/>
        <v>0.00293451011442471</v>
      </c>
      <c r="L2549" s="31">
        <f>VLOOKUP(A2549,ENERGY!$A$2:$F$2692,6,0)</f>
        <v>320774</v>
      </c>
      <c r="M2549" s="31">
        <f t="shared" si="3"/>
        <v>0.00703555127617435</v>
      </c>
      <c r="N2549" s="32">
        <f>VLOOKUP(A2549,'HUMAN RESOURCES'!$A$2:$M$2692,5,0)</f>
        <v>0.021</v>
      </c>
      <c r="O2549" s="32">
        <f>VLOOKUP(A2549,'HUMAN RESOURCES'!$A$2:$M$2692,6,0)</f>
        <v>0.014</v>
      </c>
      <c r="P2549" s="31">
        <f>VLOOKUP(A2549,'HUMAN RESOURCES'!$A$2:$M$2692,7,0)</f>
        <v>76</v>
      </c>
      <c r="Q2549" s="5">
        <f>VLOOKUP(A2549,'HUMAN RESOURCES'!$A$2:$M$2692,8,0)</f>
        <v>66</v>
      </c>
      <c r="R2549" s="5">
        <f>VLOOKUP(A2549,'HUMAN RESOURCES'!$A$2:$M$2692,9,0)</f>
        <v>0.142</v>
      </c>
      <c r="S2549" s="5">
        <f>VLOOKUP(A2549,'HUMAN RESOURCES'!$A$2:$M$2692,10,0)</f>
        <v>0.705</v>
      </c>
      <c r="T2549" s="5">
        <f>VLOOKUP(A2549,'HUMAN RESOURCES'!$A$2:$M$2692,11,0)</f>
        <v>0.153</v>
      </c>
      <c r="U2549" s="5">
        <f>VLOOKUP(A2549,'HUMAN RESOURCES'!$A$2:$M$2692,12,0)</f>
        <v>45593300</v>
      </c>
      <c r="V2549" s="35">
        <f>VLOOKUP(A2549,'HUMAN RESOURCES'!$A$2:$M$2692,13,0)</f>
        <v>0.691</v>
      </c>
      <c r="W2549" s="38">
        <f>VLOOKUP(A2549,TOURISM!$A$2:$F$2692,5,0)</f>
        <v>5988000000</v>
      </c>
      <c r="X2549" s="39">
        <f>VLOOKUP(A2549,TOURISM!$A$2:$F$2692,6,0)</f>
        <v>5536000000</v>
      </c>
      <c r="Y2549" s="43">
        <f t="shared" si="4"/>
        <v>-1.88076923076923</v>
      </c>
      <c r="Z2549" s="35">
        <f>VLOOKUP(A2549,BUSINESS!$A$2:$J$2692,5,0)</f>
        <v>0.554</v>
      </c>
      <c r="AA2549" s="5">
        <f>VLOOKUP(A2549,BUSINESS!$A$2:$J$2692,6,0)</f>
        <v>22</v>
      </c>
      <c r="AB2549" s="5">
        <f>VLOOKUP(A2549,BUSINESS!$A$2:$J$2692,7,0)</f>
        <v>140</v>
      </c>
      <c r="AC2549" s="5">
        <f>VLOOKUP(A2549,BUSINESS!$A$2:$J$2692,8,0)</f>
        <v>491</v>
      </c>
      <c r="AD2549" s="35">
        <f>VLOOKUP(A2549,BUSINESS!$A$2:$J$2692,9,0)</f>
        <v>0.353</v>
      </c>
      <c r="AE2549" s="35">
        <f>VLOOKUP(A2549,BUSINESS!$A$2:$J$2692,10,0)</f>
        <v>1.303</v>
      </c>
    </row>
    <row r="2550" customHeight="1" spans="1:31">
      <c r="A2550" s="22" t="str">
        <f t="shared" si="0"/>
        <v>United Arab Emirates-Middle East2000</v>
      </c>
      <c r="B2550" s="22" t="s">
        <v>266</v>
      </c>
      <c r="C2550" s="22" t="s">
        <v>84</v>
      </c>
      <c r="D2550" s="23">
        <v>2000</v>
      </c>
      <c r="E2550" s="25">
        <v>104000000000</v>
      </c>
      <c r="F2550" s="24">
        <f t="shared" si="1"/>
        <v>34364.8062089274</v>
      </c>
      <c r="G2550" s="26">
        <v>0.022</v>
      </c>
      <c r="H2550" s="27">
        <v>752</v>
      </c>
      <c r="I2550" s="26">
        <v>0.097</v>
      </c>
      <c r="J2550" s="5">
        <f>VLOOKUP(A2550,ENERGY!$A$2:$F$2692,5,0)</f>
        <v>0</v>
      </c>
      <c r="K2550" s="5">
        <f t="shared" si="2"/>
        <v>0</v>
      </c>
      <c r="L2550" s="31">
        <f>VLOOKUP(A2550,ENERGY!$A$2:$F$2692,6,0)</f>
        <v>0</v>
      </c>
      <c r="M2550" s="31">
        <f t="shared" si="3"/>
        <v>0</v>
      </c>
      <c r="N2550" s="32">
        <f>VLOOKUP(A2550,'HUMAN RESOURCES'!$A$2:$M$2692,5,0)</f>
        <v>0.021</v>
      </c>
      <c r="O2550" s="32">
        <f>VLOOKUP(A2550,'HUMAN RESOURCES'!$A$2:$M$2692,6,0)</f>
        <v>0.017</v>
      </c>
      <c r="P2550" s="31">
        <f>VLOOKUP(A2550,'HUMAN RESOURCES'!$A$2:$M$2692,7,0)</f>
        <v>75</v>
      </c>
      <c r="Q2550" s="5">
        <f>VLOOKUP(A2550,'HUMAN RESOURCES'!$A$2:$M$2692,8,0)</f>
        <v>73</v>
      </c>
      <c r="R2550" s="5">
        <f>VLOOKUP(A2550,'HUMAN RESOURCES'!$A$2:$M$2692,9,0)</f>
        <v>0.254</v>
      </c>
      <c r="S2550" s="5">
        <f>VLOOKUP(A2550,'HUMAN RESOURCES'!$A$2:$M$2692,10,0)</f>
        <v>0.736</v>
      </c>
      <c r="T2550" s="5">
        <f>VLOOKUP(A2550,'HUMAN RESOURCES'!$A$2:$M$2692,11,0)</f>
        <v>0.01</v>
      </c>
      <c r="U2550" s="5">
        <f>VLOOKUP(A2550,'HUMAN RESOURCES'!$A$2:$M$2692,12,0)</f>
        <v>3026352</v>
      </c>
      <c r="V2550" s="35">
        <f>VLOOKUP(A2550,'HUMAN RESOURCES'!$A$2:$M$2692,13,0)</f>
        <v>0.802</v>
      </c>
      <c r="W2550" s="38">
        <f>VLOOKUP(A2550,TOURISM!$A$2:$F$2692,5,0)</f>
        <v>1063000000</v>
      </c>
      <c r="X2550" s="39">
        <f>VLOOKUP(A2550,TOURISM!$A$2:$F$2692,6,0)</f>
        <v>3019000000</v>
      </c>
      <c r="Y2550" s="43">
        <f t="shared" si="4"/>
        <v>-2.05922330097087</v>
      </c>
      <c r="Z2550" s="35">
        <f>VLOOKUP(A2550,BUSINESS!$A$2:$J$2692,5,0)</f>
        <v>0</v>
      </c>
      <c r="AA2550" s="5">
        <f>VLOOKUP(A2550,BUSINESS!$A$2:$J$2692,6,0)</f>
        <v>0</v>
      </c>
      <c r="AB2550" s="5">
        <f>VLOOKUP(A2550,BUSINESS!$A$2:$J$2692,7,0)</f>
        <v>0</v>
      </c>
      <c r="AC2550" s="5">
        <f>VLOOKUP(A2550,BUSINESS!$A$2:$J$2692,8,0)</f>
        <v>0</v>
      </c>
      <c r="AD2550" s="35">
        <f>VLOOKUP(A2550,BUSINESS!$A$2:$J$2692,9,0)</f>
        <v>0.236</v>
      </c>
      <c r="AE2550" s="35">
        <f>VLOOKUP(A2550,BUSINESS!$A$2:$J$2692,10,0)</f>
        <v>0.472</v>
      </c>
    </row>
    <row r="2551" customHeight="1" spans="1:31">
      <c r="A2551" s="22" t="str">
        <f t="shared" si="0"/>
        <v>United Arab Emirates-Middle East2001</v>
      </c>
      <c r="B2551" s="22" t="s">
        <v>266</v>
      </c>
      <c r="C2551" s="22" t="s">
        <v>84</v>
      </c>
      <c r="D2551" s="23">
        <v>2001</v>
      </c>
      <c r="E2551" s="25">
        <v>103000000000</v>
      </c>
      <c r="F2551" s="24">
        <f t="shared" si="1"/>
        <v>32885.2426356213</v>
      </c>
      <c r="G2551" s="26">
        <v>0.025</v>
      </c>
      <c r="H2551" s="27">
        <v>815</v>
      </c>
      <c r="I2551" s="26">
        <v>0.081</v>
      </c>
      <c r="J2551" s="5">
        <f>VLOOKUP(A2551,ENERGY!$A$2:$F$2692,5,0)</f>
        <v>66108</v>
      </c>
      <c r="K2551" s="5">
        <f t="shared" si="2"/>
        <v>0.0211065788364626</v>
      </c>
      <c r="L2551" s="31">
        <f>VLOOKUP(A2551,ENERGY!$A$2:$F$2692,6,0)</f>
        <v>0</v>
      </c>
      <c r="M2551" s="31">
        <f t="shared" si="3"/>
        <v>0</v>
      </c>
      <c r="N2551" s="32">
        <f>VLOOKUP(A2551,'HUMAN RESOURCES'!$A$2:$M$2692,5,0)</f>
        <v>0.022</v>
      </c>
      <c r="O2551" s="32">
        <f>VLOOKUP(A2551,'HUMAN RESOURCES'!$A$2:$M$2692,6,0)</f>
        <v>0.033</v>
      </c>
      <c r="P2551" s="31">
        <f>VLOOKUP(A2551,'HUMAN RESOURCES'!$A$2:$M$2692,7,0)</f>
        <v>76</v>
      </c>
      <c r="Q2551" s="5">
        <f>VLOOKUP(A2551,'HUMAN RESOURCES'!$A$2:$M$2692,8,0)</f>
        <v>74</v>
      </c>
      <c r="R2551" s="5">
        <f>VLOOKUP(A2551,'HUMAN RESOURCES'!$A$2:$M$2692,9,0)</f>
        <v>0.249</v>
      </c>
      <c r="S2551" s="5">
        <f>VLOOKUP(A2551,'HUMAN RESOURCES'!$A$2:$M$2692,10,0)</f>
        <v>0.741</v>
      </c>
      <c r="T2551" s="5">
        <f>VLOOKUP(A2551,'HUMAN RESOURCES'!$A$2:$M$2692,11,0)</f>
        <v>0.01</v>
      </c>
      <c r="U2551" s="5">
        <f>VLOOKUP(A2551,'HUMAN RESOURCES'!$A$2:$M$2692,12,0)</f>
        <v>3132104</v>
      </c>
      <c r="V2551" s="35">
        <f>VLOOKUP(A2551,'HUMAN RESOURCES'!$A$2:$M$2692,13,0)</f>
        <v>0.807</v>
      </c>
      <c r="W2551" s="38">
        <f>VLOOKUP(A2551,TOURISM!$A$2:$F$2692,5,0)</f>
        <v>1200000000</v>
      </c>
      <c r="X2551" s="39">
        <f>VLOOKUP(A2551,TOURISM!$A$2:$F$2692,6,0)</f>
        <v>3321000000</v>
      </c>
      <c r="Y2551" s="43">
        <f t="shared" si="4"/>
        <v>-2.10818181818182</v>
      </c>
      <c r="Z2551" s="35">
        <f>VLOOKUP(A2551,BUSINESS!$A$2:$J$2692,5,0)</f>
        <v>0</v>
      </c>
      <c r="AA2551" s="5">
        <f>VLOOKUP(A2551,BUSINESS!$A$2:$J$2692,6,0)</f>
        <v>0</v>
      </c>
      <c r="AB2551" s="5">
        <f>VLOOKUP(A2551,BUSINESS!$A$2:$J$2692,7,0)</f>
        <v>0</v>
      </c>
      <c r="AC2551" s="5">
        <f>VLOOKUP(A2551,BUSINESS!$A$2:$J$2692,8,0)</f>
        <v>0</v>
      </c>
      <c r="AD2551" s="35">
        <f>VLOOKUP(A2551,BUSINESS!$A$2:$J$2692,9,0)</f>
        <v>0.263</v>
      </c>
      <c r="AE2551" s="35">
        <f>VLOOKUP(A2551,BUSINESS!$A$2:$J$2692,10,0)</f>
        <v>0.61</v>
      </c>
    </row>
    <row r="2552" customHeight="1" spans="1:31">
      <c r="A2552" s="22" t="str">
        <f t="shared" si="0"/>
        <v>United Arab Emirates-Middle East2002</v>
      </c>
      <c r="B2552" s="22" t="s">
        <v>266</v>
      </c>
      <c r="C2552" s="22" t="s">
        <v>84</v>
      </c>
      <c r="D2552" s="23">
        <v>2002</v>
      </c>
      <c r="E2552" s="25">
        <v>110000000000</v>
      </c>
      <c r="F2552" s="24">
        <f t="shared" si="1"/>
        <v>34119.43477124</v>
      </c>
      <c r="G2552" s="26">
        <v>0.027</v>
      </c>
      <c r="H2552" s="27">
        <v>917</v>
      </c>
      <c r="J2552" s="5">
        <f>VLOOKUP(A2552,ENERGY!$A$2:$F$2692,5,0)</f>
        <v>63099</v>
      </c>
      <c r="K2552" s="5">
        <f t="shared" si="2"/>
        <v>0.0195718383148225</v>
      </c>
      <c r="L2552" s="31">
        <f>VLOOKUP(A2552,ENERGY!$A$2:$F$2692,6,0)</f>
        <v>167597</v>
      </c>
      <c r="M2552" s="31">
        <f t="shared" si="3"/>
        <v>0.0519846809941411</v>
      </c>
      <c r="N2552" s="32">
        <f>VLOOKUP(A2552,'HUMAN RESOURCES'!$A$2:$M$2692,5,0)</f>
        <v>0.022</v>
      </c>
      <c r="O2552" s="32">
        <f>VLOOKUP(A2552,'HUMAN RESOURCES'!$A$2:$M$2692,6,0)</f>
        <v>0.026</v>
      </c>
      <c r="P2552" s="31">
        <f>VLOOKUP(A2552,'HUMAN RESOURCES'!$A$2:$M$2692,7,0)</f>
        <v>76</v>
      </c>
      <c r="Q2552" s="5">
        <f>VLOOKUP(A2552,'HUMAN RESOURCES'!$A$2:$M$2692,8,0)</f>
        <v>74</v>
      </c>
      <c r="R2552" s="5">
        <f>VLOOKUP(A2552,'HUMAN RESOURCES'!$A$2:$M$2692,9,0)</f>
        <v>0.243</v>
      </c>
      <c r="S2552" s="5">
        <f>VLOOKUP(A2552,'HUMAN RESOURCES'!$A$2:$M$2692,10,0)</f>
        <v>0.746</v>
      </c>
      <c r="T2552" s="5">
        <f>VLOOKUP(A2552,'HUMAN RESOURCES'!$A$2:$M$2692,11,0)</f>
        <v>0.01</v>
      </c>
      <c r="U2552" s="5">
        <f>VLOOKUP(A2552,'HUMAN RESOURCES'!$A$2:$M$2692,12,0)</f>
        <v>3223969</v>
      </c>
      <c r="V2552" s="35">
        <f>VLOOKUP(A2552,'HUMAN RESOURCES'!$A$2:$M$2692,13,0)</f>
        <v>0.811</v>
      </c>
      <c r="W2552" s="38">
        <f>VLOOKUP(A2552,TOURISM!$A$2:$F$2692,5,0)</f>
        <v>1332000000</v>
      </c>
      <c r="X2552" s="39">
        <f>VLOOKUP(A2552,TOURISM!$A$2:$F$2692,6,0)</f>
        <v>3651000000</v>
      </c>
      <c r="Y2552" s="43">
        <f t="shared" si="4"/>
        <v>-2.03064516129032</v>
      </c>
      <c r="Z2552" s="35">
        <f>VLOOKUP(A2552,BUSINESS!$A$2:$J$2692,5,0)</f>
        <v>0</v>
      </c>
      <c r="AA2552" s="5">
        <f>VLOOKUP(A2552,BUSINESS!$A$2:$J$2692,6,0)</f>
        <v>0</v>
      </c>
      <c r="AB2552" s="5">
        <f>VLOOKUP(A2552,BUSINESS!$A$2:$J$2692,7,0)</f>
        <v>0</v>
      </c>
      <c r="AC2552" s="5">
        <f>VLOOKUP(A2552,BUSINESS!$A$2:$J$2692,8,0)</f>
        <v>0</v>
      </c>
      <c r="AD2552" s="35">
        <f>VLOOKUP(A2552,BUSINESS!$A$2:$J$2692,9,0)</f>
        <v>0.283</v>
      </c>
      <c r="AE2552" s="35">
        <f>VLOOKUP(A2552,BUSINESS!$A$2:$J$2692,10,0)</f>
        <v>0.753</v>
      </c>
    </row>
    <row r="2553" customHeight="1" spans="1:31">
      <c r="A2553" s="22" t="str">
        <f t="shared" si="0"/>
        <v>United Arab Emirates-Middle East2003</v>
      </c>
      <c r="B2553" s="22" t="s">
        <v>266</v>
      </c>
      <c r="C2553" s="22" t="s">
        <v>84</v>
      </c>
      <c r="D2553" s="23">
        <v>2003</v>
      </c>
      <c r="E2553" s="25">
        <v>124000000000</v>
      </c>
      <c r="F2553" s="24">
        <f t="shared" si="1"/>
        <v>36803.3992094392</v>
      </c>
      <c r="G2553" s="26">
        <v>0.026</v>
      </c>
      <c r="H2553" s="27">
        <v>968</v>
      </c>
      <c r="J2553" s="5">
        <f>VLOOKUP(A2553,ENERGY!$A$2:$F$2692,5,0)</f>
        <v>60672</v>
      </c>
      <c r="K2553" s="5">
        <f t="shared" si="2"/>
        <v>0.0180075470712508</v>
      </c>
      <c r="L2553" s="31">
        <f>VLOOKUP(A2553,ENERGY!$A$2:$F$2692,6,0)</f>
        <v>162602</v>
      </c>
      <c r="M2553" s="31">
        <f t="shared" si="3"/>
        <v>0.0482605348246229</v>
      </c>
      <c r="N2553" s="32">
        <f>VLOOKUP(A2553,'HUMAN RESOURCES'!$A$2:$M$2692,5,0)</f>
        <v>0.022</v>
      </c>
      <c r="O2553" s="32">
        <f>VLOOKUP(A2553,'HUMAN RESOURCES'!$A$2:$M$2692,6,0)</f>
        <v>0.022</v>
      </c>
      <c r="P2553" s="31">
        <f>VLOOKUP(A2553,'HUMAN RESOURCES'!$A$2:$M$2692,7,0)</f>
        <v>76</v>
      </c>
      <c r="Q2553" s="5">
        <f>VLOOKUP(A2553,'HUMAN RESOURCES'!$A$2:$M$2692,8,0)</f>
        <v>74</v>
      </c>
      <c r="R2553" s="5">
        <f>VLOOKUP(A2553,'HUMAN RESOURCES'!$A$2:$M$2692,9,0)</f>
        <v>0.234</v>
      </c>
      <c r="S2553" s="5">
        <f>VLOOKUP(A2553,'HUMAN RESOURCES'!$A$2:$M$2692,10,0)</f>
        <v>0.756</v>
      </c>
      <c r="T2553" s="5">
        <f>VLOOKUP(A2553,'HUMAN RESOURCES'!$A$2:$M$2692,11,0)</f>
        <v>0.01</v>
      </c>
      <c r="U2553" s="5">
        <f>VLOOKUP(A2553,'HUMAN RESOURCES'!$A$2:$M$2692,12,0)</f>
        <v>3369254</v>
      </c>
      <c r="V2553" s="35">
        <f>VLOOKUP(A2553,'HUMAN RESOURCES'!$A$2:$M$2692,13,0)</f>
        <v>0.815</v>
      </c>
      <c r="W2553" s="38">
        <f>VLOOKUP(A2553,TOURISM!$A$2:$F$2692,5,0)</f>
        <v>1438000000</v>
      </c>
      <c r="X2553" s="39">
        <f>VLOOKUP(A2553,TOURISM!$A$2:$F$2692,6,0)</f>
        <v>3956000000</v>
      </c>
      <c r="Y2553" s="43">
        <f t="shared" si="4"/>
        <v>-1.94527027027027</v>
      </c>
      <c r="Z2553" s="35">
        <f>VLOOKUP(A2553,BUSINESS!$A$2:$J$2692,5,0)</f>
        <v>0</v>
      </c>
      <c r="AA2553" s="5">
        <f>VLOOKUP(A2553,BUSINESS!$A$2:$J$2692,6,0)</f>
        <v>19</v>
      </c>
      <c r="AB2553" s="5">
        <f>VLOOKUP(A2553,BUSINESS!$A$2:$J$2692,7,0)</f>
        <v>0</v>
      </c>
      <c r="AC2553" s="5">
        <f>VLOOKUP(A2553,BUSINESS!$A$2:$J$2692,8,0)</f>
        <v>0</v>
      </c>
      <c r="AD2553" s="35">
        <f>VLOOKUP(A2553,BUSINESS!$A$2:$J$2692,9,0)</f>
        <v>0.295</v>
      </c>
      <c r="AE2553" s="35">
        <f>VLOOKUP(A2553,BUSINESS!$A$2:$J$2692,10,0)</f>
        <v>0.882</v>
      </c>
    </row>
    <row r="2554" customHeight="1" spans="1:31">
      <c r="A2554" s="22" t="str">
        <f t="shared" si="0"/>
        <v>United Arab Emirates-Middle East2004</v>
      </c>
      <c r="B2554" s="22" t="s">
        <v>266</v>
      </c>
      <c r="C2554" s="22" t="s">
        <v>84</v>
      </c>
      <c r="D2554" s="23">
        <v>2004</v>
      </c>
      <c r="E2554" s="25">
        <v>148000000000</v>
      </c>
      <c r="F2554" s="24">
        <f t="shared" si="1"/>
        <v>40451.9908665964</v>
      </c>
      <c r="G2554" s="26">
        <v>0.025</v>
      </c>
      <c r="H2554" s="27">
        <v>995</v>
      </c>
      <c r="J2554" s="5">
        <f>VLOOKUP(A2554,ENERGY!$A$2:$F$2692,5,0)</f>
        <v>58347</v>
      </c>
      <c r="K2554" s="5">
        <f t="shared" si="2"/>
        <v>0.0159476507506304</v>
      </c>
      <c r="L2554" s="31">
        <f>VLOOKUP(A2554,ENERGY!$A$2:$F$2692,6,0)</f>
        <v>158935</v>
      </c>
      <c r="M2554" s="31">
        <f t="shared" si="3"/>
        <v>0.0434407916782602</v>
      </c>
      <c r="N2554" s="32">
        <f>VLOOKUP(A2554,'HUMAN RESOURCES'!$A$2:$M$2692,5,0)</f>
        <v>0.024</v>
      </c>
      <c r="O2554" s="32">
        <f>VLOOKUP(A2554,'HUMAN RESOURCES'!$A$2:$M$2692,6,0)</f>
        <v>0.023</v>
      </c>
      <c r="P2554" s="31">
        <f>VLOOKUP(A2554,'HUMAN RESOURCES'!$A$2:$M$2692,7,0)</f>
        <v>76</v>
      </c>
      <c r="Q2554" s="5">
        <f>VLOOKUP(A2554,'HUMAN RESOURCES'!$A$2:$M$2692,8,0)</f>
        <v>74</v>
      </c>
      <c r="R2554" s="5">
        <f>VLOOKUP(A2554,'HUMAN RESOURCES'!$A$2:$M$2692,9,0)</f>
        <v>0.219</v>
      </c>
      <c r="S2554" s="5">
        <f>VLOOKUP(A2554,'HUMAN RESOURCES'!$A$2:$M$2692,10,0)</f>
        <v>0.771</v>
      </c>
      <c r="T2554" s="5">
        <f>VLOOKUP(A2554,'HUMAN RESOURCES'!$A$2:$M$2692,11,0)</f>
        <v>0.009</v>
      </c>
      <c r="U2554" s="5">
        <f>VLOOKUP(A2554,'HUMAN RESOURCES'!$A$2:$M$2692,12,0)</f>
        <v>3658658</v>
      </c>
      <c r="V2554" s="35">
        <f>VLOOKUP(A2554,'HUMAN RESOURCES'!$A$2:$M$2692,13,0)</f>
        <v>0.819</v>
      </c>
      <c r="W2554" s="38">
        <f>VLOOKUP(A2554,TOURISM!$A$2:$F$2692,5,0)</f>
        <v>1593000000</v>
      </c>
      <c r="X2554" s="39">
        <f>VLOOKUP(A2554,TOURISM!$A$2:$F$2692,6,0)</f>
        <v>4472000000</v>
      </c>
      <c r="Y2554" s="43">
        <f t="shared" si="4"/>
        <v>-1.63977900552486</v>
      </c>
      <c r="Z2554" s="35">
        <f>VLOOKUP(A2554,BUSINESS!$A$2:$J$2692,5,0)</f>
        <v>0</v>
      </c>
      <c r="AA2554" s="5">
        <f>VLOOKUP(A2554,BUSINESS!$A$2:$J$2692,6,0)</f>
        <v>19</v>
      </c>
      <c r="AB2554" s="5">
        <f>VLOOKUP(A2554,BUSINESS!$A$2:$J$2692,7,0)</f>
        <v>0</v>
      </c>
      <c r="AC2554" s="5">
        <f>VLOOKUP(A2554,BUSINESS!$A$2:$J$2692,8,0)</f>
        <v>0</v>
      </c>
      <c r="AD2554" s="35">
        <f>VLOOKUP(A2554,BUSINESS!$A$2:$J$2692,9,0)</f>
        <v>0.301</v>
      </c>
      <c r="AE2554" s="35">
        <f>VLOOKUP(A2554,BUSINESS!$A$2:$J$2692,10,0)</f>
        <v>1.007</v>
      </c>
    </row>
    <row r="2555" customHeight="1" spans="1:31">
      <c r="A2555" s="22" t="str">
        <f t="shared" si="0"/>
        <v>United Arab Emirates-Middle East2005</v>
      </c>
      <c r="B2555" s="22" t="s">
        <v>266</v>
      </c>
      <c r="C2555" s="22" t="s">
        <v>84</v>
      </c>
      <c r="D2555" s="23">
        <v>2005</v>
      </c>
      <c r="E2555" s="25">
        <v>181000000000</v>
      </c>
      <c r="F2555" s="24">
        <f t="shared" si="1"/>
        <v>43626.2001121748</v>
      </c>
      <c r="G2555" s="26">
        <v>0.023</v>
      </c>
      <c r="H2555" s="27">
        <v>1030</v>
      </c>
      <c r="J2555" s="5">
        <f>VLOOKUP(A2555,ENERGY!$A$2:$F$2692,5,0)</f>
        <v>45911</v>
      </c>
      <c r="K2555" s="5">
        <f t="shared" si="2"/>
        <v>0.0110658700185086</v>
      </c>
      <c r="L2555" s="31">
        <f>VLOOKUP(A2555,ENERGY!$A$2:$F$2692,6,0)</f>
        <v>123875</v>
      </c>
      <c r="M2555" s="31">
        <f t="shared" si="3"/>
        <v>0.0298574339165505</v>
      </c>
      <c r="N2555" s="32">
        <f>VLOOKUP(A2555,'HUMAN RESOURCES'!$A$2:$M$2692,5,0)</f>
        <v>0.025</v>
      </c>
      <c r="O2555" s="32">
        <f>VLOOKUP(A2555,'HUMAN RESOURCES'!$A$2:$M$2692,6,0)</f>
        <v>0.021</v>
      </c>
      <c r="P2555" s="31">
        <f>VLOOKUP(A2555,'HUMAN RESOURCES'!$A$2:$M$2692,7,0)</f>
        <v>77</v>
      </c>
      <c r="Q2555" s="5">
        <f>VLOOKUP(A2555,'HUMAN RESOURCES'!$A$2:$M$2692,8,0)</f>
        <v>75</v>
      </c>
      <c r="R2555" s="5">
        <f>VLOOKUP(A2555,'HUMAN RESOURCES'!$A$2:$M$2692,9,0)</f>
        <v>0.2</v>
      </c>
      <c r="S2555" s="5">
        <f>VLOOKUP(A2555,'HUMAN RESOURCES'!$A$2:$M$2692,10,0)</f>
        <v>0.791</v>
      </c>
      <c r="T2555" s="5">
        <f>VLOOKUP(A2555,'HUMAN RESOURCES'!$A$2:$M$2692,11,0)</f>
        <v>0.008</v>
      </c>
      <c r="U2555" s="5">
        <f>VLOOKUP(A2555,'HUMAN RESOURCES'!$A$2:$M$2692,12,0)</f>
        <v>4148883</v>
      </c>
      <c r="V2555" s="35">
        <f>VLOOKUP(A2555,'HUMAN RESOURCES'!$A$2:$M$2692,13,0)</f>
        <v>0.823</v>
      </c>
      <c r="W2555" s="38">
        <f>VLOOKUP(A2555,TOURISM!$A$2:$F$2692,5,0)</f>
        <v>3218000000</v>
      </c>
      <c r="X2555" s="39">
        <f>VLOOKUP(A2555,TOURISM!$A$2:$F$2692,6,0)</f>
        <v>6186000000</v>
      </c>
      <c r="Y2555" s="43">
        <f t="shared" si="4"/>
        <v>-1.73648648648649</v>
      </c>
      <c r="Z2555" s="35">
        <f>VLOOKUP(A2555,BUSINESS!$A$2:$J$2692,5,0)</f>
        <v>0.144</v>
      </c>
      <c r="AA2555" s="5">
        <f>VLOOKUP(A2555,BUSINESS!$A$2:$J$2692,6,0)</f>
        <v>19</v>
      </c>
      <c r="AB2555" s="5">
        <f>VLOOKUP(A2555,BUSINESS!$A$2:$J$2692,7,0)</f>
        <v>0</v>
      </c>
      <c r="AC2555" s="5">
        <f>VLOOKUP(A2555,BUSINESS!$A$2:$J$2692,8,0)</f>
        <v>12</v>
      </c>
      <c r="AD2555" s="35">
        <f>VLOOKUP(A2555,BUSINESS!$A$2:$J$2692,9,0)</f>
        <v>0.4</v>
      </c>
      <c r="AE2555" s="35">
        <f>VLOOKUP(A2555,BUSINESS!$A$2:$J$2692,10,0)</f>
        <v>1.093</v>
      </c>
    </row>
    <row r="2556" customHeight="1" spans="1:31">
      <c r="A2556" s="22" t="str">
        <f t="shared" si="0"/>
        <v>United Arab Emirates-Middle East2006</v>
      </c>
      <c r="B2556" s="22" t="s">
        <v>266</v>
      </c>
      <c r="C2556" s="22" t="s">
        <v>84</v>
      </c>
      <c r="D2556" s="23">
        <v>2006</v>
      </c>
      <c r="E2556" s="25">
        <v>222000000000</v>
      </c>
      <c r="F2556" s="24">
        <f t="shared" si="1"/>
        <v>45532.4932793425</v>
      </c>
      <c r="G2556" s="26">
        <v>0.023</v>
      </c>
      <c r="H2556" s="27">
        <v>1109</v>
      </c>
      <c r="J2556" s="5">
        <f>VLOOKUP(A2556,ENERGY!$A$2:$F$2692,5,0)</f>
        <v>42310</v>
      </c>
      <c r="K2556" s="5">
        <f t="shared" si="2"/>
        <v>0.00867783689481522</v>
      </c>
      <c r="L2556" s="31">
        <f>VLOOKUP(A2556,ENERGY!$A$2:$F$2692,6,0)</f>
        <v>113241</v>
      </c>
      <c r="M2556" s="31">
        <f t="shared" si="3"/>
        <v>0.0232258787002073</v>
      </c>
      <c r="N2556" s="32">
        <f>VLOOKUP(A2556,'HUMAN RESOURCES'!$A$2:$M$2692,5,0)</f>
        <v>0.025</v>
      </c>
      <c r="O2556" s="32">
        <f>VLOOKUP(A2556,'HUMAN RESOURCES'!$A$2:$M$2692,6,0)</f>
        <v>0.016</v>
      </c>
      <c r="P2556" s="31">
        <f>VLOOKUP(A2556,'HUMAN RESOURCES'!$A$2:$M$2692,7,0)</f>
        <v>77</v>
      </c>
      <c r="Q2556" s="5">
        <f>VLOOKUP(A2556,'HUMAN RESOURCES'!$A$2:$M$2692,8,0)</f>
        <v>75</v>
      </c>
      <c r="R2556" s="5">
        <f>VLOOKUP(A2556,'HUMAN RESOURCES'!$A$2:$M$2692,9,0)</f>
        <v>0.18</v>
      </c>
      <c r="S2556" s="5">
        <f>VLOOKUP(A2556,'HUMAN RESOURCES'!$A$2:$M$2692,10,0)</f>
        <v>0.813</v>
      </c>
      <c r="T2556" s="5">
        <f>VLOOKUP(A2556,'HUMAN RESOURCES'!$A$2:$M$2692,11,0)</f>
        <v>0.007</v>
      </c>
      <c r="U2556" s="5">
        <f>VLOOKUP(A2556,'HUMAN RESOURCES'!$A$2:$M$2692,12,0)</f>
        <v>4875639</v>
      </c>
      <c r="V2556" s="35">
        <f>VLOOKUP(A2556,'HUMAN RESOURCES'!$A$2:$M$2692,13,0)</f>
        <v>0.826</v>
      </c>
      <c r="W2556" s="38">
        <f>VLOOKUP(A2556,TOURISM!$A$2:$F$2692,5,0)</f>
        <v>4972000000</v>
      </c>
      <c r="X2556" s="39">
        <f>VLOOKUP(A2556,TOURISM!$A$2:$F$2692,6,0)</f>
        <v>8827000000</v>
      </c>
      <c r="Y2556" s="43">
        <f t="shared" si="4"/>
        <v>-2.01589147286822</v>
      </c>
      <c r="Z2556" s="35">
        <f>VLOOKUP(A2556,BUSINESS!$A$2:$J$2692,5,0)</f>
        <v>0.144</v>
      </c>
      <c r="AA2556" s="5">
        <f>VLOOKUP(A2556,BUSINESS!$A$2:$J$2692,6,0)</f>
        <v>19</v>
      </c>
      <c r="AB2556" s="5">
        <f>VLOOKUP(A2556,BUSINESS!$A$2:$J$2692,7,0)</f>
        <v>0</v>
      </c>
      <c r="AC2556" s="5">
        <f>VLOOKUP(A2556,BUSINESS!$A$2:$J$2692,8,0)</f>
        <v>12</v>
      </c>
      <c r="AD2556" s="35">
        <f>VLOOKUP(A2556,BUSINESS!$A$2:$J$2692,9,0)</f>
        <v>0.52</v>
      </c>
      <c r="AE2556" s="35">
        <f>VLOOKUP(A2556,BUSINESS!$A$2:$J$2692,10,0)</f>
        <v>1.132</v>
      </c>
    </row>
    <row r="2557" customHeight="1" spans="1:31">
      <c r="A2557" s="22" t="str">
        <f t="shared" si="0"/>
        <v>United Arab Emirates-Middle East2007</v>
      </c>
      <c r="B2557" s="22" t="s">
        <v>266</v>
      </c>
      <c r="C2557" s="22" t="s">
        <v>84</v>
      </c>
      <c r="D2557" s="23">
        <v>2007</v>
      </c>
      <c r="E2557" s="25">
        <v>258000000000</v>
      </c>
      <c r="F2557" s="24">
        <f t="shared" si="1"/>
        <v>44503.1149593081</v>
      </c>
      <c r="G2557" s="26">
        <v>0.025</v>
      </c>
      <c r="H2557" s="27">
        <v>1184</v>
      </c>
      <c r="J2557" s="5">
        <f>VLOOKUP(A2557,ENERGY!$A$2:$F$2692,5,0)</f>
        <v>37365</v>
      </c>
      <c r="K2557" s="5">
        <f t="shared" si="2"/>
        <v>0.00644518949788584</v>
      </c>
      <c r="L2557" s="31">
        <f>VLOOKUP(A2557,ENERGY!$A$2:$F$2692,6,0)</f>
        <v>101415</v>
      </c>
      <c r="M2557" s="31">
        <f t="shared" si="3"/>
        <v>0.0174933465255745</v>
      </c>
      <c r="N2557" s="32">
        <f>VLOOKUP(A2557,'HUMAN RESOURCES'!$A$2:$M$2692,5,0)</f>
        <v>0.027</v>
      </c>
      <c r="O2557" s="32">
        <f>VLOOKUP(A2557,'HUMAN RESOURCES'!$A$2:$M$2692,6,0)</f>
        <v>0.06</v>
      </c>
      <c r="P2557" s="31">
        <f>VLOOKUP(A2557,'HUMAN RESOURCES'!$A$2:$M$2692,7,0)</f>
        <v>77</v>
      </c>
      <c r="Q2557" s="5">
        <f>VLOOKUP(A2557,'HUMAN RESOURCES'!$A$2:$M$2692,8,0)</f>
        <v>75</v>
      </c>
      <c r="R2557" s="5">
        <f>VLOOKUP(A2557,'HUMAN RESOURCES'!$A$2:$M$2692,9,0)</f>
        <v>0.162</v>
      </c>
      <c r="S2557" s="5">
        <f>VLOOKUP(A2557,'HUMAN RESOURCES'!$A$2:$M$2692,10,0)</f>
        <v>0.833</v>
      </c>
      <c r="T2557" s="5">
        <f>VLOOKUP(A2557,'HUMAN RESOURCES'!$A$2:$M$2692,11,0)</f>
        <v>0.005</v>
      </c>
      <c r="U2557" s="5">
        <f>VLOOKUP(A2557,'HUMAN RESOURCES'!$A$2:$M$2692,12,0)</f>
        <v>5797347</v>
      </c>
      <c r="V2557" s="35">
        <f>VLOOKUP(A2557,'HUMAN RESOURCES'!$A$2:$M$2692,13,0)</f>
        <v>0.83</v>
      </c>
      <c r="W2557" s="38">
        <f>VLOOKUP(A2557,TOURISM!$A$2:$F$2692,5,0)</f>
        <v>6072000000</v>
      </c>
      <c r="X2557" s="39">
        <f>VLOOKUP(A2557,TOURISM!$A$2:$F$2692,6,0)</f>
        <v>11273000000</v>
      </c>
      <c r="Y2557" s="43">
        <f t="shared" si="4"/>
        <v>-1.9447619047619</v>
      </c>
      <c r="Z2557" s="35">
        <f>VLOOKUP(A2557,BUSINESS!$A$2:$J$2692,5,0)</f>
        <v>0.144</v>
      </c>
      <c r="AA2557" s="5">
        <f>VLOOKUP(A2557,BUSINESS!$A$2:$J$2692,6,0)</f>
        <v>18</v>
      </c>
      <c r="AB2557" s="5">
        <f>VLOOKUP(A2557,BUSINESS!$A$2:$J$2692,7,0)</f>
        <v>0</v>
      </c>
      <c r="AC2557" s="5">
        <f>VLOOKUP(A2557,BUSINESS!$A$2:$J$2692,8,0)</f>
        <v>12</v>
      </c>
      <c r="AD2557" s="35">
        <f>VLOOKUP(A2557,BUSINESS!$A$2:$J$2692,9,0)</f>
        <v>0.61</v>
      </c>
      <c r="AE2557" s="35">
        <f>VLOOKUP(A2557,BUSINESS!$A$2:$J$2692,10,0)</f>
        <v>1.334</v>
      </c>
    </row>
    <row r="2558" customHeight="1" spans="1:31">
      <c r="A2558" s="22" t="str">
        <f t="shared" si="0"/>
        <v>United Arab Emirates-Middle East2008</v>
      </c>
      <c r="B2558" s="22" t="s">
        <v>266</v>
      </c>
      <c r="C2558" s="22" t="s">
        <v>84</v>
      </c>
      <c r="D2558" s="23">
        <v>2008</v>
      </c>
      <c r="E2558" s="25">
        <v>315000000000</v>
      </c>
      <c r="F2558" s="24">
        <f t="shared" si="1"/>
        <v>46332.8300460313</v>
      </c>
      <c r="G2558" s="26">
        <v>0.027</v>
      </c>
      <c r="H2558" s="27">
        <v>1353</v>
      </c>
      <c r="J2558" s="5">
        <f>VLOOKUP(A2558,ENERGY!$A$2:$F$2692,5,0)</f>
        <v>51975</v>
      </c>
      <c r="K2558" s="5">
        <f t="shared" si="2"/>
        <v>0.00764491695759516</v>
      </c>
      <c r="L2558" s="31">
        <f>VLOOKUP(A2558,ENERGY!$A$2:$F$2692,6,0)</f>
        <v>139405</v>
      </c>
      <c r="M2558" s="31">
        <f t="shared" si="3"/>
        <v>0.0205048513414825</v>
      </c>
      <c r="N2558" s="32">
        <f>VLOOKUP(A2558,'HUMAN RESOURCES'!$A$2:$M$2692,5,0)</f>
        <v>0.027</v>
      </c>
      <c r="O2558" s="32">
        <f>VLOOKUP(A2558,'HUMAN RESOURCES'!$A$2:$M$2692,6,0)</f>
        <v>0.036</v>
      </c>
      <c r="P2558" s="31">
        <f>VLOOKUP(A2558,'HUMAN RESOURCES'!$A$2:$M$2692,7,0)</f>
        <v>77</v>
      </c>
      <c r="Q2558" s="5">
        <f>VLOOKUP(A2558,'HUMAN RESOURCES'!$A$2:$M$2692,8,0)</f>
        <v>75</v>
      </c>
      <c r="R2558" s="5">
        <f>VLOOKUP(A2558,'HUMAN RESOURCES'!$A$2:$M$2692,9,0)</f>
        <v>0.149</v>
      </c>
      <c r="S2558" s="5">
        <f>VLOOKUP(A2558,'HUMAN RESOURCES'!$A$2:$M$2692,10,0)</f>
        <v>0.847</v>
      </c>
      <c r="T2558" s="5">
        <f>VLOOKUP(A2558,'HUMAN RESOURCES'!$A$2:$M$2692,11,0)</f>
        <v>0.004</v>
      </c>
      <c r="U2558" s="5">
        <f>VLOOKUP(A2558,'HUMAN RESOURCES'!$A$2:$M$2692,12,0)</f>
        <v>6798635</v>
      </c>
      <c r="V2558" s="35">
        <f>VLOOKUP(A2558,'HUMAN RESOURCES'!$A$2:$M$2692,13,0)</f>
        <v>0.834</v>
      </c>
      <c r="W2558" s="38">
        <f>VLOOKUP(A2558,TOURISM!$A$2:$F$2692,5,0)</f>
        <v>7162000000</v>
      </c>
      <c r="X2558" s="39">
        <f>VLOOKUP(A2558,TOURISM!$A$2:$F$2692,6,0)</f>
        <v>13288000000</v>
      </c>
      <c r="Y2558" s="43">
        <f t="shared" si="4"/>
        <v>-1.17450980392157</v>
      </c>
      <c r="Z2558" s="35">
        <f>VLOOKUP(A2558,BUSINESS!$A$2:$J$2692,5,0)</f>
        <v>0.144</v>
      </c>
      <c r="AA2558" s="5">
        <f>VLOOKUP(A2558,BUSINESS!$A$2:$J$2692,6,0)</f>
        <v>18</v>
      </c>
      <c r="AB2558" s="5">
        <f>VLOOKUP(A2558,BUSINESS!$A$2:$J$2692,7,0)</f>
        <v>0</v>
      </c>
      <c r="AC2558" s="5">
        <f>VLOOKUP(A2558,BUSINESS!$A$2:$J$2692,8,0)</f>
        <v>12</v>
      </c>
      <c r="AD2558" s="35">
        <f>VLOOKUP(A2558,BUSINESS!$A$2:$J$2692,9,0)</f>
        <v>0.63</v>
      </c>
      <c r="AE2558" s="35">
        <f>VLOOKUP(A2558,BUSINESS!$A$2:$J$2692,10,0)</f>
        <v>1.376</v>
      </c>
    </row>
    <row r="2559" customHeight="1" spans="1:31">
      <c r="A2559" s="22" t="str">
        <f t="shared" si="0"/>
        <v>United Arab Emirates-Middle East2009</v>
      </c>
      <c r="B2559" s="22" t="s">
        <v>266</v>
      </c>
      <c r="C2559" s="22" t="s">
        <v>84</v>
      </c>
      <c r="D2559" s="23">
        <v>2009</v>
      </c>
      <c r="E2559" s="25">
        <v>255000000000</v>
      </c>
      <c r="F2559" s="24">
        <f t="shared" si="1"/>
        <v>33038.2820404287</v>
      </c>
      <c r="G2559" s="26">
        <v>0.034</v>
      </c>
      <c r="H2559" s="27">
        <v>1336</v>
      </c>
      <c r="J2559" s="5">
        <f>VLOOKUP(A2559,ENERGY!$A$2:$F$2692,5,0)</f>
        <v>40578</v>
      </c>
      <c r="K2559" s="5">
        <f t="shared" si="2"/>
        <v>0.00525736238680987</v>
      </c>
      <c r="L2559" s="31">
        <f>VLOOKUP(A2559,ENERGY!$A$2:$F$2692,6,0)</f>
        <v>84704</v>
      </c>
      <c r="M2559" s="31">
        <f t="shared" si="3"/>
        <v>0.0109744103605979</v>
      </c>
      <c r="N2559" s="32">
        <f>VLOOKUP(A2559,'HUMAN RESOURCES'!$A$2:$M$2692,5,0)</f>
        <v>0.027</v>
      </c>
      <c r="O2559" s="32">
        <f>VLOOKUP(A2559,'HUMAN RESOURCES'!$A$2:$M$2692,6,0)</f>
        <v>0.022</v>
      </c>
      <c r="P2559" s="31">
        <f>VLOOKUP(A2559,'HUMAN RESOURCES'!$A$2:$M$2692,7,0)</f>
        <v>77</v>
      </c>
      <c r="Q2559" s="5">
        <f>VLOOKUP(A2559,'HUMAN RESOURCES'!$A$2:$M$2692,8,0)</f>
        <v>75</v>
      </c>
      <c r="R2559" s="5">
        <f>VLOOKUP(A2559,'HUMAN RESOURCES'!$A$2:$M$2692,9,0)</f>
        <v>0.141</v>
      </c>
      <c r="S2559" s="5">
        <f>VLOOKUP(A2559,'HUMAN RESOURCES'!$A$2:$M$2692,10,0)</f>
        <v>0.855</v>
      </c>
      <c r="T2559" s="5">
        <f>VLOOKUP(A2559,'HUMAN RESOURCES'!$A$2:$M$2692,11,0)</f>
        <v>0.004</v>
      </c>
      <c r="U2559" s="5">
        <f>VLOOKUP(A2559,'HUMAN RESOURCES'!$A$2:$M$2692,12,0)</f>
        <v>7718319</v>
      </c>
      <c r="V2559" s="35">
        <f>VLOOKUP(A2559,'HUMAN RESOURCES'!$A$2:$M$2692,13,0)</f>
        <v>0.837</v>
      </c>
      <c r="W2559" s="38">
        <f>VLOOKUP(A2559,TOURISM!$A$2:$F$2692,5,0)</f>
        <v>7352000000</v>
      </c>
      <c r="X2559" s="39">
        <f>VLOOKUP(A2559,TOURISM!$A$2:$F$2692,6,0)</f>
        <v>10347000000</v>
      </c>
      <c r="Y2559" s="43">
        <f t="shared" si="4"/>
        <v>-1.12926829268293</v>
      </c>
      <c r="Z2559" s="35">
        <f>VLOOKUP(A2559,BUSINESS!$A$2:$J$2692,5,0)</f>
        <v>0.141</v>
      </c>
      <c r="AA2559" s="5">
        <f>VLOOKUP(A2559,BUSINESS!$A$2:$J$2692,6,0)</f>
        <v>15</v>
      </c>
      <c r="AB2559" s="5">
        <f>VLOOKUP(A2559,BUSINESS!$A$2:$J$2692,7,0)</f>
        <v>0</v>
      </c>
      <c r="AC2559" s="5">
        <f>VLOOKUP(A2559,BUSINESS!$A$2:$J$2692,8,0)</f>
        <v>12</v>
      </c>
      <c r="AD2559" s="35">
        <f>VLOOKUP(A2559,BUSINESS!$A$2:$J$2692,9,0)</f>
        <v>0.64</v>
      </c>
      <c r="AE2559" s="35">
        <f>VLOOKUP(A2559,BUSINESS!$A$2:$J$2692,10,0)</f>
        <v>1.383</v>
      </c>
    </row>
    <row r="2560" customHeight="1" spans="1:31">
      <c r="A2560" s="22" t="str">
        <f t="shared" si="0"/>
        <v>United Arab Emirates-Middle East2010</v>
      </c>
      <c r="B2560" s="22" t="s">
        <v>266</v>
      </c>
      <c r="C2560" s="22" t="s">
        <v>84</v>
      </c>
      <c r="D2560" s="23">
        <v>2010</v>
      </c>
      <c r="E2560" s="25">
        <v>287000000000</v>
      </c>
      <c r="F2560" s="24">
        <f t="shared" si="1"/>
        <v>33998.5478947732</v>
      </c>
      <c r="G2560" s="26">
        <v>0.032</v>
      </c>
      <c r="H2560" s="27">
        <v>1283</v>
      </c>
      <c r="J2560" s="5">
        <f>VLOOKUP(A2560,ENERGY!$A$2:$F$2692,5,0)</f>
        <v>43231</v>
      </c>
      <c r="K2560" s="5">
        <f t="shared" si="2"/>
        <v>0.00512122377713916</v>
      </c>
      <c r="L2560" s="31">
        <f>VLOOKUP(A2560,ENERGY!$A$2:$F$2692,6,0)</f>
        <v>116149</v>
      </c>
      <c r="M2560" s="31">
        <f t="shared" si="3"/>
        <v>0.0137592241791986</v>
      </c>
      <c r="N2560" s="32">
        <f>VLOOKUP(A2560,'HUMAN RESOURCES'!$A$2:$M$2692,5,0)</f>
        <v>0.033</v>
      </c>
      <c r="O2560" s="32">
        <f>VLOOKUP(A2560,'HUMAN RESOURCES'!$A$2:$M$2692,6,0)</f>
        <v>0.029</v>
      </c>
      <c r="P2560" s="31">
        <f>VLOOKUP(A2560,'HUMAN RESOURCES'!$A$2:$M$2692,7,0)</f>
        <v>78</v>
      </c>
      <c r="Q2560" s="5">
        <f>VLOOKUP(A2560,'HUMAN RESOURCES'!$A$2:$M$2692,8,0)</f>
        <v>76</v>
      </c>
      <c r="R2560" s="5">
        <f>VLOOKUP(A2560,'HUMAN RESOURCES'!$A$2:$M$2692,9,0)</f>
        <v>0.139</v>
      </c>
      <c r="S2560" s="5">
        <f>VLOOKUP(A2560,'HUMAN RESOURCES'!$A$2:$M$2692,10,0)</f>
        <v>0.858</v>
      </c>
      <c r="T2560" s="5">
        <f>VLOOKUP(A2560,'HUMAN RESOURCES'!$A$2:$M$2692,11,0)</f>
        <v>0.003</v>
      </c>
      <c r="U2560" s="5">
        <f>VLOOKUP(A2560,'HUMAN RESOURCES'!$A$2:$M$2692,12,0)</f>
        <v>8441537</v>
      </c>
      <c r="V2560" s="35">
        <f>VLOOKUP(A2560,'HUMAN RESOURCES'!$A$2:$M$2692,13,0)</f>
        <v>0.841</v>
      </c>
      <c r="W2560" s="38">
        <f>VLOOKUP(A2560,TOURISM!$A$2:$F$2692,5,0)</f>
        <v>8577000000</v>
      </c>
      <c r="X2560" s="39">
        <f>VLOOKUP(A2560,TOURISM!$A$2:$F$2692,6,0)</f>
        <v>11818000000</v>
      </c>
      <c r="Y2560" s="43">
        <f t="shared" si="4"/>
        <v>0</v>
      </c>
      <c r="Z2560" s="35">
        <f>VLOOKUP(A2560,BUSINESS!$A$2:$J$2692,5,0)</f>
        <v>0.141</v>
      </c>
      <c r="AA2560" s="5">
        <f>VLOOKUP(A2560,BUSINESS!$A$2:$J$2692,6,0)</f>
        <v>15</v>
      </c>
      <c r="AB2560" s="5">
        <f>VLOOKUP(A2560,BUSINESS!$A$2:$J$2692,7,0)</f>
        <v>0</v>
      </c>
      <c r="AC2560" s="5">
        <f>VLOOKUP(A2560,BUSINESS!$A$2:$J$2692,8,0)</f>
        <v>12</v>
      </c>
      <c r="AD2560" s="35">
        <f>VLOOKUP(A2560,BUSINESS!$A$2:$J$2692,9,0)</f>
        <v>0.68</v>
      </c>
      <c r="AE2560" s="35">
        <f>VLOOKUP(A2560,BUSINESS!$A$2:$J$2692,10,0)</f>
        <v>1.294</v>
      </c>
    </row>
    <row r="2561" customHeight="1" spans="1:31">
      <c r="A2561" s="22" t="str">
        <f t="shared" si="0"/>
        <v>United Arab Emirates-Middle East2011</v>
      </c>
      <c r="B2561" s="22" t="s">
        <v>266</v>
      </c>
      <c r="C2561" s="22" t="s">
        <v>84</v>
      </c>
      <c r="D2561" s="23">
        <v>2011</v>
      </c>
      <c r="E2561" s="25">
        <v>349000000000</v>
      </c>
      <c r="F2561" s="24">
        <f t="shared" si="1"/>
        <v>39103.2208505096</v>
      </c>
      <c r="G2561" s="26">
        <v>0.031</v>
      </c>
      <c r="H2561" s="27">
        <v>1375</v>
      </c>
      <c r="J2561" s="5">
        <f>VLOOKUP(A2561,ENERGY!$A$2:$F$2692,5,0)</f>
        <v>40190</v>
      </c>
      <c r="K2561" s="5">
        <f t="shared" si="2"/>
        <v>0.00450303279650998</v>
      </c>
      <c r="L2561" s="31">
        <f>VLOOKUP(A2561,ENERGY!$A$2:$F$2692,6,0)</f>
        <v>106842</v>
      </c>
      <c r="M2561" s="31">
        <f t="shared" si="3"/>
        <v>0.011970963673668</v>
      </c>
      <c r="N2561" s="32">
        <f>VLOOKUP(A2561,'HUMAN RESOURCES'!$A$2:$M$2692,5,0)</f>
        <v>0</v>
      </c>
      <c r="O2561" s="32">
        <f>VLOOKUP(A2561,'HUMAN RESOURCES'!$A$2:$M$2692,6,0)</f>
        <v>0</v>
      </c>
      <c r="P2561" s="31">
        <f>VLOOKUP(A2561,'HUMAN RESOURCES'!$A$2:$M$2692,7,0)</f>
        <v>78</v>
      </c>
      <c r="Q2561" s="5">
        <f>VLOOKUP(A2561,'HUMAN RESOURCES'!$A$2:$M$2692,8,0)</f>
        <v>76</v>
      </c>
      <c r="R2561" s="5">
        <f>VLOOKUP(A2561,'HUMAN RESOURCES'!$A$2:$M$2692,9,0)</f>
        <v>0.14</v>
      </c>
      <c r="S2561" s="5">
        <f>VLOOKUP(A2561,'HUMAN RESOURCES'!$A$2:$M$2692,10,0)</f>
        <v>0.857</v>
      </c>
      <c r="T2561" s="5">
        <f>VLOOKUP(A2561,'HUMAN RESOURCES'!$A$2:$M$2692,11,0)</f>
        <v>0.003</v>
      </c>
      <c r="U2561" s="5">
        <f>VLOOKUP(A2561,'HUMAN RESOURCES'!$A$2:$M$2692,12,0)</f>
        <v>8925096</v>
      </c>
      <c r="V2561" s="35">
        <f>VLOOKUP(A2561,'HUMAN RESOURCES'!$A$2:$M$2692,13,0)</f>
        <v>0.844</v>
      </c>
      <c r="W2561" s="36">
        <v>0</v>
      </c>
      <c r="X2561" s="37">
        <v>0</v>
      </c>
      <c r="Y2561" s="43">
        <f t="shared" si="4"/>
        <v>0</v>
      </c>
      <c r="Z2561" s="35">
        <f>VLOOKUP(A2561,BUSINESS!$A$2:$J$2692,5,0)</f>
        <v>0.141</v>
      </c>
      <c r="AA2561" s="5">
        <f>VLOOKUP(A2561,BUSINESS!$A$2:$J$2692,6,0)</f>
        <v>13</v>
      </c>
      <c r="AB2561" s="5">
        <f>VLOOKUP(A2561,BUSINESS!$A$2:$J$2692,7,0)</f>
        <v>0</v>
      </c>
      <c r="AC2561" s="5">
        <f>VLOOKUP(A2561,BUSINESS!$A$2:$J$2692,8,0)</f>
        <v>12</v>
      </c>
      <c r="AD2561" s="35">
        <f>VLOOKUP(A2561,BUSINESS!$A$2:$J$2692,9,0)</f>
        <v>0.78</v>
      </c>
      <c r="AE2561" s="35">
        <f>VLOOKUP(A2561,BUSINESS!$A$2:$J$2692,10,0)</f>
        <v>1.314</v>
      </c>
    </row>
    <row r="2562" customHeight="1" spans="1:31">
      <c r="A2562" s="22" t="str">
        <f t="shared" si="0"/>
        <v>United Arab Emirates-Middle East2012</v>
      </c>
      <c r="B2562" s="22" t="s">
        <v>266</v>
      </c>
      <c r="C2562" s="22" t="s">
        <v>84</v>
      </c>
      <c r="D2562" s="23">
        <v>2012</v>
      </c>
      <c r="E2562" s="25">
        <v>384000000000</v>
      </c>
      <c r="F2562" s="24">
        <f t="shared" si="1"/>
        <v>41713.5083656767</v>
      </c>
      <c r="G2562" s="26">
        <v>0.028</v>
      </c>
      <c r="H2562" s="27">
        <v>1343</v>
      </c>
      <c r="J2562" s="5">
        <f>VLOOKUP(A2562,ENERGY!$A$2:$F$2692,5,0)</f>
        <v>33944</v>
      </c>
      <c r="K2562" s="5">
        <f t="shared" si="2"/>
        <v>0.00368730033324096</v>
      </c>
      <c r="L2562" s="31">
        <f>VLOOKUP(A2562,ENERGY!$A$2:$F$2692,6,0)</f>
        <v>112562</v>
      </c>
      <c r="M2562" s="31">
        <f t="shared" si="3"/>
        <v>0.0122274893975451</v>
      </c>
      <c r="N2562" s="32">
        <f>VLOOKUP(A2562,'HUMAN RESOURCES'!$A$2:$M$2692,5,0)</f>
        <v>0</v>
      </c>
      <c r="O2562" s="32">
        <f>VLOOKUP(A2562,'HUMAN RESOURCES'!$A$2:$M$2692,6,0)</f>
        <v>0</v>
      </c>
      <c r="P2562" s="31">
        <f>VLOOKUP(A2562,'HUMAN RESOURCES'!$A$2:$M$2692,7,0)</f>
        <v>78</v>
      </c>
      <c r="Q2562" s="5">
        <f>VLOOKUP(A2562,'HUMAN RESOURCES'!$A$2:$M$2692,8,0)</f>
        <v>76</v>
      </c>
      <c r="R2562" s="5">
        <f>VLOOKUP(A2562,'HUMAN RESOURCES'!$A$2:$M$2692,9,0)</f>
        <v>0.144</v>
      </c>
      <c r="S2562" s="5">
        <f>VLOOKUP(A2562,'HUMAN RESOURCES'!$A$2:$M$2692,10,0)</f>
        <v>0.852</v>
      </c>
      <c r="T2562" s="5">
        <f>VLOOKUP(A2562,'HUMAN RESOURCES'!$A$2:$M$2692,11,0)</f>
        <v>0.004</v>
      </c>
      <c r="U2562" s="5">
        <f>VLOOKUP(A2562,'HUMAN RESOURCES'!$A$2:$M$2692,12,0)</f>
        <v>9205651</v>
      </c>
      <c r="V2562" s="35">
        <f>VLOOKUP(A2562,'HUMAN RESOURCES'!$A$2:$M$2692,13,0)</f>
        <v>0.847</v>
      </c>
      <c r="W2562" s="36">
        <v>0</v>
      </c>
      <c r="X2562" s="37">
        <v>0</v>
      </c>
      <c r="Y2562" s="43">
        <f t="shared" si="4"/>
        <v>-1.14302013422819</v>
      </c>
      <c r="Z2562" s="35">
        <f>VLOOKUP(A2562,BUSINESS!$A$2:$J$2692,5,0)</f>
        <v>0.149</v>
      </c>
      <c r="AA2562" s="5">
        <f>VLOOKUP(A2562,BUSINESS!$A$2:$J$2692,6,0)</f>
        <v>8</v>
      </c>
      <c r="AB2562" s="5">
        <f>VLOOKUP(A2562,BUSINESS!$A$2:$J$2692,7,0)</f>
        <v>26</v>
      </c>
      <c r="AC2562" s="5">
        <f>VLOOKUP(A2562,BUSINESS!$A$2:$J$2692,8,0)</f>
        <v>12</v>
      </c>
      <c r="AD2562" s="35">
        <f>VLOOKUP(A2562,BUSINESS!$A$2:$J$2692,9,0)</f>
        <v>0.85</v>
      </c>
      <c r="AE2562" s="35">
        <f>VLOOKUP(A2562,BUSINESS!$A$2:$J$2692,10,0)</f>
        <v>1.496</v>
      </c>
    </row>
    <row r="2563" customHeight="1" spans="1:31">
      <c r="A2563" s="22" t="str">
        <f t="shared" si="0"/>
        <v>United Kingdom-Europe2000</v>
      </c>
      <c r="B2563" s="22" t="s">
        <v>267</v>
      </c>
      <c r="C2563" s="22" t="s">
        <v>67</v>
      </c>
      <c r="D2563" s="23">
        <v>2000</v>
      </c>
      <c r="E2563" s="25">
        <v>1490000000000</v>
      </c>
      <c r="F2563" s="24">
        <f t="shared" si="1"/>
        <v>25300.3293423677</v>
      </c>
      <c r="G2563" s="26">
        <v>0.07</v>
      </c>
      <c r="H2563" s="27">
        <v>1761</v>
      </c>
      <c r="I2563" s="26">
        <v>0.06</v>
      </c>
      <c r="J2563" s="5">
        <f>VLOOKUP(A2563,ENERGY!$A$2:$F$2692,5,0)</f>
        <v>192381</v>
      </c>
      <c r="K2563" s="5">
        <f t="shared" si="2"/>
        <v>0.00326664608000942</v>
      </c>
      <c r="L2563" s="31">
        <f>VLOOKUP(A2563,ENERGY!$A$2:$F$2692,6,0)</f>
        <v>0</v>
      </c>
      <c r="M2563" s="31">
        <f t="shared" si="3"/>
        <v>0</v>
      </c>
      <c r="N2563" s="32">
        <f>VLOOKUP(A2563,'HUMAN RESOURCES'!$A$2:$M$2692,5,0)</f>
        <v>0</v>
      </c>
      <c r="O2563" s="32">
        <f>VLOOKUP(A2563,'HUMAN RESOURCES'!$A$2:$M$2692,6,0)</f>
        <v>0.009</v>
      </c>
      <c r="P2563" s="31">
        <f>VLOOKUP(A2563,'HUMAN RESOURCES'!$A$2:$M$2692,7,0)</f>
        <v>80</v>
      </c>
      <c r="Q2563" s="5">
        <f>VLOOKUP(A2563,'HUMAN RESOURCES'!$A$2:$M$2692,8,0)</f>
        <v>75</v>
      </c>
      <c r="R2563" s="5">
        <f>VLOOKUP(A2563,'HUMAN RESOURCES'!$A$2:$M$2692,9,0)</f>
        <v>0.19</v>
      </c>
      <c r="S2563" s="5">
        <f>VLOOKUP(A2563,'HUMAN RESOURCES'!$A$2:$M$2692,10,0)</f>
        <v>0.652</v>
      </c>
      <c r="T2563" s="5">
        <f>VLOOKUP(A2563,'HUMAN RESOURCES'!$A$2:$M$2692,11,0)</f>
        <v>0.158</v>
      </c>
      <c r="U2563" s="5">
        <f>VLOOKUP(A2563,'HUMAN RESOURCES'!$A$2:$M$2692,12,0)</f>
        <v>58892514</v>
      </c>
      <c r="V2563" s="35">
        <f>VLOOKUP(A2563,'HUMAN RESOURCES'!$A$2:$M$2692,13,0)</f>
        <v>0.787</v>
      </c>
      <c r="W2563" s="38">
        <f>VLOOKUP(A2563,TOURISM!$A$2:$F$2692,5,0)</f>
        <v>29978000000</v>
      </c>
      <c r="X2563" s="39">
        <f>VLOOKUP(A2563,TOURISM!$A$2:$F$2692,6,0)</f>
        <v>47009000000</v>
      </c>
      <c r="Y2563" s="43">
        <f t="shared" si="4"/>
        <v>-1.36060402684564</v>
      </c>
      <c r="Z2563" s="35">
        <f>VLOOKUP(A2563,BUSINESS!$A$2:$J$2692,5,0)</f>
        <v>0</v>
      </c>
      <c r="AA2563" s="5">
        <f>VLOOKUP(A2563,BUSINESS!$A$2:$J$2692,6,0)</f>
        <v>0</v>
      </c>
      <c r="AB2563" s="5">
        <f>VLOOKUP(A2563,BUSINESS!$A$2:$J$2692,7,0)</f>
        <v>0</v>
      </c>
      <c r="AC2563" s="5">
        <f>VLOOKUP(A2563,BUSINESS!$A$2:$J$2692,8,0)</f>
        <v>0</v>
      </c>
      <c r="AD2563" s="35">
        <f>VLOOKUP(A2563,BUSINESS!$A$2:$J$2692,9,0)</f>
        <v>0.268</v>
      </c>
      <c r="AE2563" s="35">
        <f>VLOOKUP(A2563,BUSINESS!$A$2:$J$2692,10,0)</f>
        <v>0.737</v>
      </c>
    </row>
    <row r="2564" customHeight="1" spans="1:31">
      <c r="A2564" s="22" t="str">
        <f t="shared" si="0"/>
        <v>United Kingdom-Europe2001</v>
      </c>
      <c r="B2564" s="22" t="s">
        <v>267</v>
      </c>
      <c r="C2564" s="22" t="s">
        <v>67</v>
      </c>
      <c r="D2564" s="23">
        <v>2001</v>
      </c>
      <c r="E2564" s="25">
        <v>1490000000000</v>
      </c>
      <c r="F2564" s="24">
        <f t="shared" si="1"/>
        <v>25203.1163974807</v>
      </c>
      <c r="G2564" s="26">
        <v>0.073</v>
      </c>
      <c r="H2564" s="27">
        <v>1819</v>
      </c>
      <c r="I2564" s="26">
        <v>0.051</v>
      </c>
      <c r="J2564" s="5">
        <f>VLOOKUP(A2564,ENERGY!$A$2:$F$2692,5,0)</f>
        <v>188074</v>
      </c>
      <c r="K2564" s="5">
        <f t="shared" si="2"/>
        <v>0.00318124222371798</v>
      </c>
      <c r="L2564" s="31">
        <f>VLOOKUP(A2564,ENERGY!$A$2:$F$2692,6,0)</f>
        <v>0</v>
      </c>
      <c r="M2564" s="31">
        <f t="shared" si="3"/>
        <v>0</v>
      </c>
      <c r="N2564" s="32">
        <f>VLOOKUP(A2564,'HUMAN RESOURCES'!$A$2:$M$2692,5,0)</f>
        <v>0.01</v>
      </c>
      <c r="O2564" s="32">
        <f>VLOOKUP(A2564,'HUMAN RESOURCES'!$A$2:$M$2692,6,0)</f>
        <v>0.005</v>
      </c>
      <c r="P2564" s="31">
        <f>VLOOKUP(A2564,'HUMAN RESOURCES'!$A$2:$M$2692,7,0)</f>
        <v>80</v>
      </c>
      <c r="Q2564" s="5">
        <f>VLOOKUP(A2564,'HUMAN RESOURCES'!$A$2:$M$2692,8,0)</f>
        <v>76</v>
      </c>
      <c r="R2564" s="5">
        <f>VLOOKUP(A2564,'HUMAN RESOURCES'!$A$2:$M$2692,9,0)</f>
        <v>0.188</v>
      </c>
      <c r="S2564" s="5">
        <f>VLOOKUP(A2564,'HUMAN RESOURCES'!$A$2:$M$2692,10,0)</f>
        <v>0.654</v>
      </c>
      <c r="T2564" s="5">
        <f>VLOOKUP(A2564,'HUMAN RESOURCES'!$A$2:$M$2692,11,0)</f>
        <v>0.158</v>
      </c>
      <c r="U2564" s="5">
        <f>VLOOKUP(A2564,'HUMAN RESOURCES'!$A$2:$M$2692,12,0)</f>
        <v>59119673</v>
      </c>
      <c r="V2564" s="35">
        <f>VLOOKUP(A2564,'HUMAN RESOURCES'!$A$2:$M$2692,13,0)</f>
        <v>0.788</v>
      </c>
      <c r="W2564" s="38">
        <f>VLOOKUP(A2564,TOURISM!$A$2:$F$2692,5,0)</f>
        <v>26137000000</v>
      </c>
      <c r="X2564" s="39">
        <f>VLOOKUP(A2564,TOURISM!$A$2:$F$2692,6,0)</f>
        <v>46410000000</v>
      </c>
      <c r="Y2564" s="43">
        <f t="shared" si="4"/>
        <v>-1.43864197530864</v>
      </c>
      <c r="Z2564" s="35">
        <f>VLOOKUP(A2564,BUSINESS!$A$2:$J$2692,5,0)</f>
        <v>0</v>
      </c>
      <c r="AA2564" s="5">
        <f>VLOOKUP(A2564,BUSINESS!$A$2:$J$2692,6,0)</f>
        <v>0</v>
      </c>
      <c r="AB2564" s="5">
        <f>VLOOKUP(A2564,BUSINESS!$A$2:$J$2692,7,0)</f>
        <v>0</v>
      </c>
      <c r="AC2564" s="5">
        <f>VLOOKUP(A2564,BUSINESS!$A$2:$J$2692,8,0)</f>
        <v>0</v>
      </c>
      <c r="AD2564" s="35">
        <f>VLOOKUP(A2564,BUSINESS!$A$2:$J$2692,9,0)</f>
        <v>0.335</v>
      </c>
      <c r="AE2564" s="35">
        <f>VLOOKUP(A2564,BUSINESS!$A$2:$J$2692,10,0)</f>
        <v>0.782</v>
      </c>
    </row>
    <row r="2565" customHeight="1" spans="1:31">
      <c r="A2565" s="22" t="str">
        <f t="shared" si="0"/>
        <v>United Kingdom-Europe2002</v>
      </c>
      <c r="B2565" s="22" t="s">
        <v>267</v>
      </c>
      <c r="C2565" s="22" t="s">
        <v>67</v>
      </c>
      <c r="D2565" s="23">
        <v>2002</v>
      </c>
      <c r="E2565" s="25">
        <v>1620000000000</v>
      </c>
      <c r="F2565" s="24">
        <f t="shared" si="1"/>
        <v>27286.2881904658</v>
      </c>
      <c r="G2565" s="26">
        <v>0.076</v>
      </c>
      <c r="H2565" s="27">
        <v>2065</v>
      </c>
      <c r="I2565" s="26">
        <v>0.04</v>
      </c>
      <c r="J2565" s="5">
        <f>VLOOKUP(A2565,ENERGY!$A$2:$F$2692,5,0)</f>
        <v>201829</v>
      </c>
      <c r="K2565" s="5">
        <f t="shared" si="2"/>
        <v>0.00339948411061329</v>
      </c>
      <c r="L2565" s="31">
        <f>VLOOKUP(A2565,ENERGY!$A$2:$F$2692,6,0)</f>
        <v>493505</v>
      </c>
      <c r="M2565" s="31">
        <f t="shared" si="3"/>
        <v>0.0083122960823678</v>
      </c>
      <c r="N2565" s="32">
        <f>VLOOKUP(A2565,'HUMAN RESOURCES'!$A$2:$M$2692,5,0)</f>
        <v>0.011</v>
      </c>
      <c r="O2565" s="32">
        <f>VLOOKUP(A2565,'HUMAN RESOURCES'!$A$2:$M$2692,6,0)</f>
        <v>0</v>
      </c>
      <c r="P2565" s="31">
        <f>VLOOKUP(A2565,'HUMAN RESOURCES'!$A$2:$M$2692,7,0)</f>
        <v>81</v>
      </c>
      <c r="Q2565" s="5">
        <f>VLOOKUP(A2565,'HUMAN RESOURCES'!$A$2:$M$2692,8,0)</f>
        <v>76</v>
      </c>
      <c r="R2565" s="5">
        <f>VLOOKUP(A2565,'HUMAN RESOURCES'!$A$2:$M$2692,9,0)</f>
        <v>0.186</v>
      </c>
      <c r="S2565" s="5">
        <f>VLOOKUP(A2565,'HUMAN RESOURCES'!$A$2:$M$2692,10,0)</f>
        <v>0.656</v>
      </c>
      <c r="T2565" s="5">
        <f>VLOOKUP(A2565,'HUMAN RESOURCES'!$A$2:$M$2692,11,0)</f>
        <v>0.158</v>
      </c>
      <c r="U2565" s="5">
        <f>VLOOKUP(A2565,'HUMAN RESOURCES'!$A$2:$M$2692,12,0)</f>
        <v>59370479</v>
      </c>
      <c r="V2565" s="35">
        <f>VLOOKUP(A2565,'HUMAN RESOURCES'!$A$2:$M$2692,13,0)</f>
        <v>0.79</v>
      </c>
      <c r="W2565" s="38">
        <f>VLOOKUP(A2565,TOURISM!$A$2:$F$2692,5,0)</f>
        <v>27819000000</v>
      </c>
      <c r="X2565" s="39">
        <f>VLOOKUP(A2565,TOURISM!$A$2:$F$2692,6,0)</f>
        <v>51125000000</v>
      </c>
      <c r="Y2565" s="43">
        <f t="shared" si="4"/>
        <v>-1.48356382978723</v>
      </c>
      <c r="Z2565" s="35">
        <f>VLOOKUP(A2565,BUSINESS!$A$2:$J$2692,5,0)</f>
        <v>0</v>
      </c>
      <c r="AA2565" s="5">
        <f>VLOOKUP(A2565,BUSINESS!$A$2:$J$2692,6,0)</f>
        <v>0</v>
      </c>
      <c r="AB2565" s="5">
        <f>VLOOKUP(A2565,BUSINESS!$A$2:$J$2692,7,0)</f>
        <v>0</v>
      </c>
      <c r="AC2565" s="5">
        <f>VLOOKUP(A2565,BUSINESS!$A$2:$J$2692,8,0)</f>
        <v>0</v>
      </c>
      <c r="AD2565" s="35">
        <f>VLOOKUP(A2565,BUSINESS!$A$2:$J$2692,9,0)</f>
        <v>0.565</v>
      </c>
      <c r="AE2565" s="35">
        <f>VLOOKUP(A2565,BUSINESS!$A$2:$J$2692,10,0)</f>
        <v>0.828</v>
      </c>
    </row>
    <row r="2566" customHeight="1" spans="1:31">
      <c r="A2566" s="22" t="str">
        <f t="shared" si="0"/>
        <v>United Kingdom-Europe2003</v>
      </c>
      <c r="B2566" s="22" t="s">
        <v>267</v>
      </c>
      <c r="C2566" s="22" t="s">
        <v>67</v>
      </c>
      <c r="D2566" s="23">
        <v>2003</v>
      </c>
      <c r="E2566" s="25">
        <v>1880000000000</v>
      </c>
      <c r="F2566" s="24">
        <f t="shared" si="1"/>
        <v>31518.4638598145</v>
      </c>
      <c r="G2566" s="26">
        <v>0.078</v>
      </c>
      <c r="H2566" s="27">
        <v>2444</v>
      </c>
      <c r="I2566" s="26">
        <v>0.037</v>
      </c>
      <c r="J2566" s="5">
        <f>VLOOKUP(A2566,ENERGY!$A$2:$F$2692,5,0)</f>
        <v>196485</v>
      </c>
      <c r="K2566" s="5">
        <f t="shared" si="2"/>
        <v>0.00329409860185938</v>
      </c>
      <c r="L2566" s="31">
        <f>VLOOKUP(A2566,ENERGY!$A$2:$F$2692,6,0)</f>
        <v>475108</v>
      </c>
      <c r="M2566" s="31">
        <f t="shared" si="3"/>
        <v>0.00796525230186634</v>
      </c>
      <c r="N2566" s="32">
        <f>VLOOKUP(A2566,'HUMAN RESOURCES'!$A$2:$M$2692,5,0)</f>
        <v>0.011</v>
      </c>
      <c r="O2566" s="32">
        <f>VLOOKUP(A2566,'HUMAN RESOURCES'!$A$2:$M$2692,6,0)</f>
        <v>0</v>
      </c>
      <c r="P2566" s="31">
        <f>VLOOKUP(A2566,'HUMAN RESOURCES'!$A$2:$M$2692,7,0)</f>
        <v>81</v>
      </c>
      <c r="Q2566" s="5">
        <f>VLOOKUP(A2566,'HUMAN RESOURCES'!$A$2:$M$2692,8,0)</f>
        <v>76</v>
      </c>
      <c r="R2566" s="5">
        <f>VLOOKUP(A2566,'HUMAN RESOURCES'!$A$2:$M$2692,9,0)</f>
        <v>0.183</v>
      </c>
      <c r="S2566" s="5">
        <f>VLOOKUP(A2566,'HUMAN RESOURCES'!$A$2:$M$2692,10,0)</f>
        <v>0.658</v>
      </c>
      <c r="T2566" s="5">
        <f>VLOOKUP(A2566,'HUMAN RESOURCES'!$A$2:$M$2692,11,0)</f>
        <v>0.159</v>
      </c>
      <c r="U2566" s="5">
        <f>VLOOKUP(A2566,'HUMAN RESOURCES'!$A$2:$M$2692,12,0)</f>
        <v>59647577</v>
      </c>
      <c r="V2566" s="35">
        <f>VLOOKUP(A2566,'HUMAN RESOURCES'!$A$2:$M$2692,13,0)</f>
        <v>0.793</v>
      </c>
      <c r="W2566" s="38">
        <f>VLOOKUP(A2566,TOURISM!$A$2:$F$2692,5,0)</f>
        <v>30736000000</v>
      </c>
      <c r="X2566" s="39">
        <f>VLOOKUP(A2566,TOURISM!$A$2:$F$2692,6,0)</f>
        <v>58627000000</v>
      </c>
      <c r="Y2566" s="43">
        <f t="shared" si="4"/>
        <v>-1.43738738738739</v>
      </c>
      <c r="Z2566" s="35">
        <f>VLOOKUP(A2566,BUSINESS!$A$2:$J$2692,5,0)</f>
        <v>0</v>
      </c>
      <c r="AA2566" s="5">
        <f>VLOOKUP(A2566,BUSINESS!$A$2:$J$2692,6,0)</f>
        <v>13</v>
      </c>
      <c r="AB2566" s="5">
        <f>VLOOKUP(A2566,BUSINESS!$A$2:$J$2692,7,0)</f>
        <v>0</v>
      </c>
      <c r="AC2566" s="5">
        <f>VLOOKUP(A2566,BUSINESS!$A$2:$J$2692,8,0)</f>
        <v>0</v>
      </c>
      <c r="AD2566" s="35">
        <f>VLOOKUP(A2566,BUSINESS!$A$2:$J$2692,9,0)</f>
        <v>0.648</v>
      </c>
      <c r="AE2566" s="35">
        <f>VLOOKUP(A2566,BUSINESS!$A$2:$J$2692,10,0)</f>
        <v>0.909</v>
      </c>
    </row>
    <row r="2567" customHeight="1" spans="1:31">
      <c r="A2567" s="22" t="str">
        <f t="shared" si="0"/>
        <v>United Kingdom-Europe2004</v>
      </c>
      <c r="B2567" s="22" t="s">
        <v>267</v>
      </c>
      <c r="C2567" s="22" t="s">
        <v>67</v>
      </c>
      <c r="D2567" s="23">
        <v>2004</v>
      </c>
      <c r="E2567" s="25">
        <v>2220000000000</v>
      </c>
      <c r="F2567" s="24">
        <f t="shared" si="1"/>
        <v>37007.4600871626</v>
      </c>
      <c r="G2567" s="26">
        <v>0.08</v>
      </c>
      <c r="H2567" s="27">
        <v>2955</v>
      </c>
      <c r="I2567" s="26">
        <v>0.044</v>
      </c>
      <c r="J2567" s="5">
        <f>VLOOKUP(A2567,ENERGY!$A$2:$F$2692,5,0)</f>
        <v>208209</v>
      </c>
      <c r="K2567" s="5">
        <f t="shared" si="2"/>
        <v>0.00347084966544506</v>
      </c>
      <c r="L2567" s="31">
        <f>VLOOKUP(A2567,ENERGY!$A$2:$F$2692,6,0)</f>
        <v>522467</v>
      </c>
      <c r="M2567" s="31">
        <f t="shared" si="3"/>
        <v>0.00870953903124305</v>
      </c>
      <c r="N2567" s="32">
        <f>VLOOKUP(A2567,'HUMAN RESOURCES'!$A$2:$M$2692,5,0)</f>
        <v>0.011</v>
      </c>
      <c r="O2567" s="32">
        <f>VLOOKUP(A2567,'HUMAN RESOURCES'!$A$2:$M$2692,6,0)</f>
        <v>0.005</v>
      </c>
      <c r="P2567" s="31">
        <f>VLOOKUP(A2567,'HUMAN RESOURCES'!$A$2:$M$2692,7,0)</f>
        <v>81</v>
      </c>
      <c r="Q2567" s="5">
        <f>VLOOKUP(A2567,'HUMAN RESOURCES'!$A$2:$M$2692,8,0)</f>
        <v>77</v>
      </c>
      <c r="R2567" s="5">
        <f>VLOOKUP(A2567,'HUMAN RESOURCES'!$A$2:$M$2692,9,0)</f>
        <v>0.181</v>
      </c>
      <c r="S2567" s="5">
        <f>VLOOKUP(A2567,'HUMAN RESOURCES'!$A$2:$M$2692,10,0)</f>
        <v>0.66</v>
      </c>
      <c r="T2567" s="5">
        <f>VLOOKUP(A2567,'HUMAN RESOURCES'!$A$2:$M$2692,11,0)</f>
        <v>0.159</v>
      </c>
      <c r="U2567" s="5">
        <f>VLOOKUP(A2567,'HUMAN RESOURCES'!$A$2:$M$2692,12,0)</f>
        <v>59987905</v>
      </c>
      <c r="V2567" s="35">
        <f>VLOOKUP(A2567,'HUMAN RESOURCES'!$A$2:$M$2692,13,0)</f>
        <v>0.796</v>
      </c>
      <c r="W2567" s="38">
        <f>VLOOKUP(A2567,TOURISM!$A$2:$F$2692,5,0)</f>
        <v>37166000000</v>
      </c>
      <c r="X2567" s="39">
        <f>VLOOKUP(A2567,TOURISM!$A$2:$F$2692,6,0)</f>
        <v>69076000000</v>
      </c>
      <c r="Y2567" s="43">
        <f t="shared" si="4"/>
        <v>-1.4475</v>
      </c>
      <c r="Z2567" s="35">
        <f>VLOOKUP(A2567,BUSINESS!$A$2:$J$2692,5,0)</f>
        <v>0</v>
      </c>
      <c r="AA2567" s="5">
        <f>VLOOKUP(A2567,BUSINESS!$A$2:$J$2692,6,0)</f>
        <v>13</v>
      </c>
      <c r="AB2567" s="5">
        <f>VLOOKUP(A2567,BUSINESS!$A$2:$J$2692,7,0)</f>
        <v>0</v>
      </c>
      <c r="AC2567" s="5">
        <f>VLOOKUP(A2567,BUSINESS!$A$2:$J$2692,8,0)</f>
        <v>0</v>
      </c>
      <c r="AD2567" s="35">
        <f>VLOOKUP(A2567,BUSINESS!$A$2:$J$2692,9,0)</f>
        <v>0.656</v>
      </c>
      <c r="AE2567" s="35">
        <f>VLOOKUP(A2567,BUSINESS!$A$2:$J$2692,10,0)</f>
        <v>0.995</v>
      </c>
    </row>
    <row r="2568" customHeight="1" spans="1:31">
      <c r="A2568" s="22" t="str">
        <f t="shared" si="0"/>
        <v>United Kingdom-Europe2005</v>
      </c>
      <c r="B2568" s="22" t="s">
        <v>267</v>
      </c>
      <c r="C2568" s="22" t="s">
        <v>67</v>
      </c>
      <c r="D2568" s="23">
        <v>2005</v>
      </c>
      <c r="E2568" s="25">
        <v>2320000000000</v>
      </c>
      <c r="F2568" s="24">
        <f t="shared" si="1"/>
        <v>38409.8291017567</v>
      </c>
      <c r="G2568" s="26">
        <v>0.083</v>
      </c>
      <c r="H2568" s="27">
        <v>3161</v>
      </c>
      <c r="I2568" s="26">
        <v>0.046</v>
      </c>
      <c r="J2568" s="5">
        <f>VLOOKUP(A2568,ENERGY!$A$2:$F$2692,5,0)</f>
        <v>218961</v>
      </c>
      <c r="K2568" s="5">
        <f t="shared" si="2"/>
        <v>0.0036251097370473</v>
      </c>
      <c r="L2568" s="31">
        <f>VLOOKUP(A2568,ENERGY!$A$2:$F$2692,6,0)</f>
        <v>542041</v>
      </c>
      <c r="M2568" s="31">
        <f t="shared" si="3"/>
        <v>0.00897400955868331</v>
      </c>
      <c r="N2568" s="32">
        <f>VLOOKUP(A2568,'HUMAN RESOURCES'!$A$2:$M$2692,5,0)</f>
        <v>0.012</v>
      </c>
      <c r="O2568" s="32">
        <f>VLOOKUP(A2568,'HUMAN RESOURCES'!$A$2:$M$2692,6,0)</f>
        <v>0</v>
      </c>
      <c r="P2568" s="31">
        <f>VLOOKUP(A2568,'HUMAN RESOURCES'!$A$2:$M$2692,7,0)</f>
        <v>81</v>
      </c>
      <c r="Q2568" s="5">
        <f>VLOOKUP(A2568,'HUMAN RESOURCES'!$A$2:$M$2692,8,0)</f>
        <v>77</v>
      </c>
      <c r="R2568" s="5">
        <f>VLOOKUP(A2568,'HUMAN RESOURCES'!$A$2:$M$2692,9,0)</f>
        <v>0.179</v>
      </c>
      <c r="S2568" s="5">
        <f>VLOOKUP(A2568,'HUMAN RESOURCES'!$A$2:$M$2692,10,0)</f>
        <v>0.661</v>
      </c>
      <c r="T2568" s="5">
        <f>VLOOKUP(A2568,'HUMAN RESOURCES'!$A$2:$M$2692,11,0)</f>
        <v>0.16</v>
      </c>
      <c r="U2568" s="5">
        <f>VLOOKUP(A2568,'HUMAN RESOURCES'!$A$2:$M$2692,12,0)</f>
        <v>60401206</v>
      </c>
      <c r="V2568" s="35">
        <f>VLOOKUP(A2568,'HUMAN RESOURCES'!$A$2:$M$2692,13,0)</f>
        <v>0.799</v>
      </c>
      <c r="W2568" s="38">
        <f>VLOOKUP(A2568,TOURISM!$A$2:$F$2692,5,0)</f>
        <v>39411000000</v>
      </c>
      <c r="X2568" s="39">
        <f>VLOOKUP(A2568,TOURISM!$A$2:$F$2692,6,0)</f>
        <v>72993000000</v>
      </c>
      <c r="Y2568" s="43">
        <f t="shared" si="4"/>
        <v>-1.36576612903226</v>
      </c>
      <c r="Z2568" s="35">
        <f>VLOOKUP(A2568,BUSINESS!$A$2:$J$2692,5,0)</f>
        <v>0.347</v>
      </c>
      <c r="AA2568" s="5">
        <f>VLOOKUP(A2568,BUSINESS!$A$2:$J$2692,6,0)</f>
        <v>13</v>
      </c>
      <c r="AB2568" s="5">
        <f>VLOOKUP(A2568,BUSINESS!$A$2:$J$2692,7,0)</f>
        <v>0</v>
      </c>
      <c r="AC2568" s="5">
        <f>VLOOKUP(A2568,BUSINESS!$A$2:$J$2692,8,0)</f>
        <v>105</v>
      </c>
      <c r="AD2568" s="35">
        <f>VLOOKUP(A2568,BUSINESS!$A$2:$J$2692,9,0)</f>
        <v>0.7</v>
      </c>
      <c r="AE2568" s="35">
        <f>VLOOKUP(A2568,BUSINESS!$A$2:$J$2692,10,0)</f>
        <v>1.086</v>
      </c>
    </row>
    <row r="2569" customHeight="1" spans="1:31">
      <c r="A2569" s="22" t="str">
        <f t="shared" si="0"/>
        <v>United Kingdom-Europe2006</v>
      </c>
      <c r="B2569" s="22" t="s">
        <v>267</v>
      </c>
      <c r="C2569" s="22" t="s">
        <v>67</v>
      </c>
      <c r="D2569" s="23">
        <v>2006</v>
      </c>
      <c r="E2569" s="25">
        <v>2480000000000</v>
      </c>
      <c r="F2569" s="24">
        <f t="shared" si="1"/>
        <v>40758.0872755552</v>
      </c>
      <c r="G2569" s="26">
        <v>0.084</v>
      </c>
      <c r="H2569" s="27">
        <v>3423</v>
      </c>
      <c r="I2569" s="26">
        <v>0.046</v>
      </c>
      <c r="J2569" s="5">
        <f>VLOOKUP(A2569,ENERGY!$A$2:$F$2692,5,0)</f>
        <v>221558</v>
      </c>
      <c r="K2569" s="5">
        <f t="shared" si="2"/>
        <v>0.00364124205669253</v>
      </c>
      <c r="L2569" s="31">
        <f>VLOOKUP(A2569,ENERGY!$A$2:$F$2692,6,0)</f>
        <v>540409</v>
      </c>
      <c r="M2569" s="31">
        <f t="shared" si="3"/>
        <v>0.00888146660745787</v>
      </c>
      <c r="N2569" s="32">
        <f>VLOOKUP(A2569,'HUMAN RESOURCES'!$A$2:$M$2692,5,0)</f>
        <v>0.013</v>
      </c>
      <c r="O2569" s="32">
        <f>VLOOKUP(A2569,'HUMAN RESOURCES'!$A$2:$M$2692,6,0)</f>
        <v>0.011</v>
      </c>
      <c r="P2569" s="31">
        <f>VLOOKUP(A2569,'HUMAN RESOURCES'!$A$2:$M$2692,7,0)</f>
        <v>81</v>
      </c>
      <c r="Q2569" s="5">
        <f>VLOOKUP(A2569,'HUMAN RESOURCES'!$A$2:$M$2692,8,0)</f>
        <v>77</v>
      </c>
      <c r="R2569" s="5">
        <f>VLOOKUP(A2569,'HUMAN RESOURCES'!$A$2:$M$2692,9,0)</f>
        <v>0.178</v>
      </c>
      <c r="S2569" s="5">
        <f>VLOOKUP(A2569,'HUMAN RESOURCES'!$A$2:$M$2692,10,0)</f>
        <v>0.662</v>
      </c>
      <c r="T2569" s="5">
        <f>VLOOKUP(A2569,'HUMAN RESOURCES'!$A$2:$M$2692,11,0)</f>
        <v>0.16</v>
      </c>
      <c r="U2569" s="5">
        <f>VLOOKUP(A2569,'HUMAN RESOURCES'!$A$2:$M$2692,12,0)</f>
        <v>60846820</v>
      </c>
      <c r="V2569" s="35">
        <f>VLOOKUP(A2569,'HUMAN RESOURCES'!$A$2:$M$2692,13,0)</f>
        <v>0.802</v>
      </c>
      <c r="W2569" s="38">
        <f>VLOOKUP(A2569,TOURISM!$A$2:$F$2692,5,0)</f>
        <v>43803000000</v>
      </c>
      <c r="X2569" s="39">
        <f>VLOOKUP(A2569,TOURISM!$A$2:$F$2692,6,0)</f>
        <v>77674000000</v>
      </c>
      <c r="Y2569" s="43">
        <f t="shared" si="4"/>
        <v>-1.34804195804196</v>
      </c>
      <c r="Z2569" s="35">
        <f>VLOOKUP(A2569,BUSINESS!$A$2:$J$2692,5,0)</f>
        <v>0.346</v>
      </c>
      <c r="AA2569" s="5">
        <f>VLOOKUP(A2569,BUSINESS!$A$2:$J$2692,6,0)</f>
        <v>13</v>
      </c>
      <c r="AB2569" s="5">
        <f>VLOOKUP(A2569,BUSINESS!$A$2:$J$2692,7,0)</f>
        <v>0</v>
      </c>
      <c r="AC2569" s="5">
        <f>VLOOKUP(A2569,BUSINESS!$A$2:$J$2692,8,0)</f>
        <v>105</v>
      </c>
      <c r="AD2569" s="35">
        <f>VLOOKUP(A2569,BUSINESS!$A$2:$J$2692,9,0)</f>
        <v>0.688</v>
      </c>
      <c r="AE2569" s="35">
        <f>VLOOKUP(A2569,BUSINESS!$A$2:$J$2692,10,0)</f>
        <v>1.156</v>
      </c>
    </row>
    <row r="2570" customHeight="1" spans="1:31">
      <c r="A2570" s="22" t="str">
        <f t="shared" si="0"/>
        <v>United Kingdom-Europe2007</v>
      </c>
      <c r="B2570" s="22" t="s">
        <v>267</v>
      </c>
      <c r="C2570" s="22" t="s">
        <v>67</v>
      </c>
      <c r="D2570" s="23">
        <v>2007</v>
      </c>
      <c r="E2570" s="25">
        <v>2860000000000</v>
      </c>
      <c r="F2570" s="24">
        <f t="shared" si="1"/>
        <v>46638.7007318998</v>
      </c>
      <c r="G2570" s="26">
        <v>0.085</v>
      </c>
      <c r="H2570" s="27">
        <v>3953</v>
      </c>
      <c r="I2570" s="26">
        <v>0.055</v>
      </c>
      <c r="J2570" s="5">
        <f>VLOOKUP(A2570,ENERGY!$A$2:$F$2692,5,0)</f>
        <v>223770</v>
      </c>
      <c r="K2570" s="5">
        <f t="shared" si="2"/>
        <v>0.00364907065132071</v>
      </c>
      <c r="L2570" s="31">
        <f>VLOOKUP(A2570,ENERGY!$A$2:$F$2692,6,0)</f>
        <v>550552</v>
      </c>
      <c r="M2570" s="31">
        <f t="shared" si="3"/>
        <v>0.00897798250536675</v>
      </c>
      <c r="N2570" s="32">
        <f>VLOOKUP(A2570,'HUMAN RESOURCES'!$A$2:$M$2692,5,0)</f>
        <v>0.013</v>
      </c>
      <c r="O2570" s="32">
        <f>VLOOKUP(A2570,'HUMAN RESOURCES'!$A$2:$M$2692,6,0)</f>
        <v>0.014</v>
      </c>
      <c r="P2570" s="31">
        <f>VLOOKUP(A2570,'HUMAN RESOURCES'!$A$2:$M$2692,7,0)</f>
        <v>82</v>
      </c>
      <c r="Q2570" s="5">
        <f>VLOOKUP(A2570,'HUMAN RESOURCES'!$A$2:$M$2692,8,0)</f>
        <v>77</v>
      </c>
      <c r="R2570" s="5">
        <f>VLOOKUP(A2570,'HUMAN RESOURCES'!$A$2:$M$2692,9,0)</f>
        <v>0.177</v>
      </c>
      <c r="S2570" s="5">
        <f>VLOOKUP(A2570,'HUMAN RESOURCES'!$A$2:$M$2692,10,0)</f>
        <v>0.662</v>
      </c>
      <c r="T2570" s="5">
        <f>VLOOKUP(A2570,'HUMAN RESOURCES'!$A$2:$M$2692,11,0)</f>
        <v>0.161</v>
      </c>
      <c r="U2570" s="5">
        <f>VLOOKUP(A2570,'HUMAN RESOURCES'!$A$2:$M$2692,12,0)</f>
        <v>61322463</v>
      </c>
      <c r="V2570" s="35">
        <f>VLOOKUP(A2570,'HUMAN RESOURCES'!$A$2:$M$2692,13,0)</f>
        <v>0.805</v>
      </c>
      <c r="W2570" s="38">
        <f>VLOOKUP(A2570,TOURISM!$A$2:$F$2692,5,0)</f>
        <v>48193000000</v>
      </c>
      <c r="X2570" s="39">
        <f>VLOOKUP(A2570,TOURISM!$A$2:$F$2692,6,0)</f>
        <v>86747000000</v>
      </c>
      <c r="Y2570" s="43">
        <f t="shared" si="4"/>
        <v>-1.38657992565056</v>
      </c>
      <c r="Z2570" s="35">
        <f>VLOOKUP(A2570,BUSINESS!$A$2:$J$2692,5,0)</f>
        <v>0.345</v>
      </c>
      <c r="AA2570" s="5">
        <f>VLOOKUP(A2570,BUSINESS!$A$2:$J$2692,6,0)</f>
        <v>13</v>
      </c>
      <c r="AB2570" s="5">
        <f>VLOOKUP(A2570,BUSINESS!$A$2:$J$2692,7,0)</f>
        <v>0</v>
      </c>
      <c r="AC2570" s="5">
        <f>VLOOKUP(A2570,BUSINESS!$A$2:$J$2692,8,0)</f>
        <v>105</v>
      </c>
      <c r="AD2570" s="35">
        <f>VLOOKUP(A2570,BUSINESS!$A$2:$J$2692,9,0)</f>
        <v>0.751</v>
      </c>
      <c r="AE2570" s="35">
        <f>VLOOKUP(A2570,BUSINESS!$A$2:$J$2692,10,0)</f>
        <v>1.211</v>
      </c>
    </row>
    <row r="2571" customHeight="1" spans="1:31">
      <c r="A2571" s="22" t="str">
        <f t="shared" si="0"/>
        <v>United Kingdom-Europe2008</v>
      </c>
      <c r="B2571" s="22" t="s">
        <v>267</v>
      </c>
      <c r="C2571" s="22" t="s">
        <v>67</v>
      </c>
      <c r="D2571" s="23">
        <v>2008</v>
      </c>
      <c r="E2571" s="25">
        <v>2690000000000</v>
      </c>
      <c r="F2571" s="24">
        <f t="shared" si="1"/>
        <v>43522.5818695764</v>
      </c>
      <c r="G2571" s="26">
        <v>0.09</v>
      </c>
      <c r="H2571" s="27">
        <v>3875</v>
      </c>
      <c r="I2571" s="26">
        <v>0.046</v>
      </c>
      <c r="J2571" s="5">
        <f>VLOOKUP(A2571,ENERGY!$A$2:$F$2692,5,0)</f>
        <v>210993</v>
      </c>
      <c r="K2571" s="5">
        <f t="shared" si="2"/>
        <v>0.00341373982022585</v>
      </c>
      <c r="L2571" s="31">
        <f>VLOOKUP(A2571,ENERGY!$A$2:$F$2692,6,0)</f>
        <v>528906</v>
      </c>
      <c r="M2571" s="31">
        <f t="shared" si="3"/>
        <v>0.00855738092427888</v>
      </c>
      <c r="N2571" s="32">
        <f>VLOOKUP(A2571,'HUMAN RESOURCES'!$A$2:$M$2692,5,0)</f>
        <v>0.013</v>
      </c>
      <c r="O2571" s="32">
        <f>VLOOKUP(A2571,'HUMAN RESOURCES'!$A$2:$M$2692,6,0)</f>
        <v>0.006</v>
      </c>
      <c r="P2571" s="31">
        <f>VLOOKUP(A2571,'HUMAN RESOURCES'!$A$2:$M$2692,7,0)</f>
        <v>82</v>
      </c>
      <c r="Q2571" s="5">
        <f>VLOOKUP(A2571,'HUMAN RESOURCES'!$A$2:$M$2692,8,0)</f>
        <v>78</v>
      </c>
      <c r="R2571" s="5">
        <f>VLOOKUP(A2571,'HUMAN RESOURCES'!$A$2:$M$2692,9,0)</f>
        <v>0.176</v>
      </c>
      <c r="S2571" s="5">
        <f>VLOOKUP(A2571,'HUMAN RESOURCES'!$A$2:$M$2692,10,0)</f>
        <v>0.661</v>
      </c>
      <c r="T2571" s="5">
        <f>VLOOKUP(A2571,'HUMAN RESOURCES'!$A$2:$M$2692,11,0)</f>
        <v>0.162</v>
      </c>
      <c r="U2571" s="5">
        <f>VLOOKUP(A2571,'HUMAN RESOURCES'!$A$2:$M$2692,12,0)</f>
        <v>61806995</v>
      </c>
      <c r="V2571" s="35">
        <f>VLOOKUP(A2571,'HUMAN RESOURCES'!$A$2:$M$2692,13,0)</f>
        <v>0.808</v>
      </c>
      <c r="W2571" s="38">
        <f>VLOOKUP(A2571,TOURISM!$A$2:$F$2692,5,0)</f>
        <v>46285000000</v>
      </c>
      <c r="X2571" s="39">
        <f>VLOOKUP(A2571,TOURISM!$A$2:$F$2692,6,0)</f>
        <v>83584000000</v>
      </c>
      <c r="Y2571" s="43">
        <f t="shared" si="4"/>
        <v>-1.02122171945701</v>
      </c>
      <c r="Z2571" s="35">
        <f>VLOOKUP(A2571,BUSINESS!$A$2:$J$2692,5,0)</f>
        <v>0.342</v>
      </c>
      <c r="AA2571" s="5">
        <f>VLOOKUP(A2571,BUSINESS!$A$2:$J$2692,6,0)</f>
        <v>13</v>
      </c>
      <c r="AB2571" s="5">
        <f>VLOOKUP(A2571,BUSINESS!$A$2:$J$2692,7,0)</f>
        <v>0</v>
      </c>
      <c r="AC2571" s="5">
        <f>VLOOKUP(A2571,BUSINESS!$A$2:$J$2692,8,0)</f>
        <v>105</v>
      </c>
      <c r="AD2571" s="35">
        <f>VLOOKUP(A2571,BUSINESS!$A$2:$J$2692,9,0)</f>
        <v>0.784</v>
      </c>
      <c r="AE2571" s="35">
        <f>VLOOKUP(A2571,BUSINESS!$A$2:$J$2692,10,0)</f>
        <v>1.222</v>
      </c>
    </row>
    <row r="2572" customHeight="1" spans="1:31">
      <c r="A2572" s="22" t="str">
        <f t="shared" si="0"/>
        <v>United Kingdom-Europe2009</v>
      </c>
      <c r="B2572" s="22" t="s">
        <v>267</v>
      </c>
      <c r="C2572" s="22" t="s">
        <v>67</v>
      </c>
      <c r="D2572" s="23">
        <v>2009</v>
      </c>
      <c r="E2572" s="25">
        <v>2210000000000</v>
      </c>
      <c r="F2572" s="24">
        <f t="shared" si="1"/>
        <v>35487.0322194955</v>
      </c>
      <c r="G2572" s="26">
        <v>0.099</v>
      </c>
      <c r="H2572" s="27">
        <v>3512</v>
      </c>
      <c r="I2572" s="26">
        <v>0.006</v>
      </c>
      <c r="J2572" s="5">
        <f>VLOOKUP(A2572,ENERGY!$A$2:$F$2692,5,0)</f>
        <v>218306</v>
      </c>
      <c r="K2572" s="5">
        <f t="shared" si="2"/>
        <v>0.00350544436909918</v>
      </c>
      <c r="L2572" s="31">
        <f>VLOOKUP(A2572,ENERGY!$A$2:$F$2692,6,0)</f>
        <v>531939</v>
      </c>
      <c r="M2572" s="31">
        <f t="shared" si="3"/>
        <v>0.00854160019538742</v>
      </c>
      <c r="N2572" s="32">
        <f>VLOOKUP(A2572,'HUMAN RESOURCES'!$A$2:$M$2692,5,0)</f>
        <v>0.014</v>
      </c>
      <c r="O2572" s="32">
        <f>VLOOKUP(A2572,'HUMAN RESOURCES'!$A$2:$M$2692,6,0)</f>
        <v>0</v>
      </c>
      <c r="P2572" s="31">
        <f>VLOOKUP(A2572,'HUMAN RESOURCES'!$A$2:$M$2692,7,0)</f>
        <v>82</v>
      </c>
      <c r="Q2572" s="5">
        <f>VLOOKUP(A2572,'HUMAN RESOURCES'!$A$2:$M$2692,8,0)</f>
        <v>78</v>
      </c>
      <c r="R2572" s="5">
        <f>VLOOKUP(A2572,'HUMAN RESOURCES'!$A$2:$M$2692,9,0)</f>
        <v>0.176</v>
      </c>
      <c r="S2572" s="5">
        <f>VLOOKUP(A2572,'HUMAN RESOURCES'!$A$2:$M$2692,10,0)</f>
        <v>0.66</v>
      </c>
      <c r="T2572" s="5">
        <f>VLOOKUP(A2572,'HUMAN RESOURCES'!$A$2:$M$2692,11,0)</f>
        <v>0.164</v>
      </c>
      <c r="U2572" s="5">
        <f>VLOOKUP(A2572,'HUMAN RESOURCES'!$A$2:$M$2692,12,0)</f>
        <v>62276270</v>
      </c>
      <c r="V2572" s="35">
        <f>VLOOKUP(A2572,'HUMAN RESOURCES'!$A$2:$M$2692,13,0)</f>
        <v>0.81</v>
      </c>
      <c r="W2572" s="38">
        <f>VLOOKUP(A2572,TOURISM!$A$2:$F$2692,5,0)</f>
        <v>38564000000</v>
      </c>
      <c r="X2572" s="39">
        <f>VLOOKUP(A2572,TOURISM!$A$2:$F$2692,6,0)</f>
        <v>61133000000</v>
      </c>
      <c r="Y2572" s="43">
        <f t="shared" si="4"/>
        <v>-0.896608695652174</v>
      </c>
      <c r="Z2572" s="35">
        <f>VLOOKUP(A2572,BUSINESS!$A$2:$J$2692,5,0)</f>
        <v>0.349</v>
      </c>
      <c r="AA2572" s="5">
        <f>VLOOKUP(A2572,BUSINESS!$A$2:$J$2692,6,0)</f>
        <v>12</v>
      </c>
      <c r="AB2572" s="5">
        <f>VLOOKUP(A2572,BUSINESS!$A$2:$J$2692,7,0)</f>
        <v>0</v>
      </c>
      <c r="AC2572" s="5">
        <f>VLOOKUP(A2572,BUSINESS!$A$2:$J$2692,8,0)</f>
        <v>110</v>
      </c>
      <c r="AD2572" s="35">
        <f>VLOOKUP(A2572,BUSINESS!$A$2:$J$2692,9,0)</f>
        <v>0.836</v>
      </c>
      <c r="AE2572" s="35">
        <f>VLOOKUP(A2572,BUSINESS!$A$2:$J$2692,10,0)</f>
        <v>1.24</v>
      </c>
    </row>
    <row r="2573" customHeight="1" spans="1:31">
      <c r="A2573" s="22" t="str">
        <f t="shared" si="0"/>
        <v>United Kingdom-Europe2010</v>
      </c>
      <c r="B2573" s="22" t="s">
        <v>267</v>
      </c>
      <c r="C2573" s="22" t="s">
        <v>67</v>
      </c>
      <c r="D2573" s="23">
        <v>2010</v>
      </c>
      <c r="E2573" s="25">
        <v>2300000000000</v>
      </c>
      <c r="F2573" s="24">
        <f t="shared" si="1"/>
        <v>36643.8298601488</v>
      </c>
      <c r="G2573" s="26">
        <v>0.096</v>
      </c>
      <c r="H2573" s="27">
        <v>3489</v>
      </c>
      <c r="I2573" s="26">
        <v>0.005</v>
      </c>
      <c r="J2573" s="5">
        <f>VLOOKUP(A2573,ENERGY!$A$2:$F$2692,5,0)</f>
        <v>222638</v>
      </c>
      <c r="K2573" s="5">
        <f t="shared" si="2"/>
        <v>0.00354709086626253</v>
      </c>
      <c r="L2573" s="31">
        <f>VLOOKUP(A2573,ENERGY!$A$2:$F$2692,6,0)</f>
        <v>541986</v>
      </c>
      <c r="M2573" s="31">
        <f t="shared" si="3"/>
        <v>0.00863497511764462</v>
      </c>
      <c r="N2573" s="32">
        <f>VLOOKUP(A2573,'HUMAN RESOURCES'!$A$2:$M$2692,5,0)</f>
        <v>0.014</v>
      </c>
      <c r="O2573" s="32">
        <f>VLOOKUP(A2573,'HUMAN RESOURCES'!$A$2:$M$2692,6,0)</f>
        <v>0.008</v>
      </c>
      <c r="P2573" s="31">
        <f>VLOOKUP(A2573,'HUMAN RESOURCES'!$A$2:$M$2692,7,0)</f>
        <v>82</v>
      </c>
      <c r="Q2573" s="5">
        <f>VLOOKUP(A2573,'HUMAN RESOURCES'!$A$2:$M$2692,8,0)</f>
        <v>79</v>
      </c>
      <c r="R2573" s="5">
        <f>VLOOKUP(A2573,'HUMAN RESOURCES'!$A$2:$M$2692,9,0)</f>
        <v>0.176</v>
      </c>
      <c r="S2573" s="5">
        <f>VLOOKUP(A2573,'HUMAN RESOURCES'!$A$2:$M$2692,10,0)</f>
        <v>0.659</v>
      </c>
      <c r="T2573" s="5">
        <f>VLOOKUP(A2573,'HUMAN RESOURCES'!$A$2:$M$2692,11,0)</f>
        <v>0.166</v>
      </c>
      <c r="U2573" s="5">
        <f>VLOOKUP(A2573,'HUMAN RESOURCES'!$A$2:$M$2692,12,0)</f>
        <v>62766365</v>
      </c>
      <c r="V2573" s="35">
        <f>VLOOKUP(A2573,'HUMAN RESOURCES'!$A$2:$M$2692,13,0)</f>
        <v>0.813</v>
      </c>
      <c r="W2573" s="38">
        <f>VLOOKUP(A2573,TOURISM!$A$2:$F$2692,5,0)</f>
        <v>40746000000</v>
      </c>
      <c r="X2573" s="39">
        <f>VLOOKUP(A2573,TOURISM!$A$2:$F$2692,6,0)</f>
        <v>61368000000</v>
      </c>
      <c r="Y2573" s="43">
        <f t="shared" si="4"/>
        <v>-0.759634146341463</v>
      </c>
      <c r="Z2573" s="35">
        <f>VLOOKUP(A2573,BUSINESS!$A$2:$J$2692,5,0)</f>
        <v>0.361</v>
      </c>
      <c r="AA2573" s="5">
        <f>VLOOKUP(A2573,BUSINESS!$A$2:$J$2692,6,0)</f>
        <v>12</v>
      </c>
      <c r="AB2573" s="5">
        <f>VLOOKUP(A2573,BUSINESS!$A$2:$J$2692,7,0)</f>
        <v>0</v>
      </c>
      <c r="AC2573" s="5">
        <f>VLOOKUP(A2573,BUSINESS!$A$2:$J$2692,8,0)</f>
        <v>110</v>
      </c>
      <c r="AD2573" s="35">
        <f>VLOOKUP(A2573,BUSINESS!$A$2:$J$2692,9,0)</f>
        <v>0.85</v>
      </c>
      <c r="AE2573" s="35">
        <f>VLOOKUP(A2573,BUSINESS!$A$2:$J$2692,10,0)</f>
        <v>1.236</v>
      </c>
    </row>
    <row r="2574" customHeight="1" spans="1:31">
      <c r="A2574" s="22" t="str">
        <f t="shared" si="0"/>
        <v>United Kingdom-Europe2011</v>
      </c>
      <c r="B2574" s="22" t="s">
        <v>267</v>
      </c>
      <c r="C2574" s="22" t="s">
        <v>67</v>
      </c>
      <c r="D2574" s="23">
        <v>2011</v>
      </c>
      <c r="E2574" s="25">
        <v>2460000000000</v>
      </c>
      <c r="F2574" s="24">
        <f t="shared" si="1"/>
        <v>38887.7976066552</v>
      </c>
      <c r="G2574" s="26">
        <v>0.094</v>
      </c>
      <c r="H2574" s="27">
        <v>3659</v>
      </c>
      <c r="I2574" s="26">
        <v>0.005</v>
      </c>
      <c r="J2574" s="5">
        <f>VLOOKUP(A2574,ENERGY!$A$2:$F$2692,5,0)</f>
        <v>222080</v>
      </c>
      <c r="K2574" s="5">
        <f t="shared" si="2"/>
        <v>0.00351065125710813</v>
      </c>
      <c r="L2574" s="31">
        <f>VLOOKUP(A2574,ENERGY!$A$2:$F$2692,6,0)</f>
        <v>540640</v>
      </c>
      <c r="M2574" s="31">
        <f t="shared" si="3"/>
        <v>0.00854646296669191</v>
      </c>
      <c r="N2574" s="32">
        <f>VLOOKUP(A2574,'HUMAN RESOURCES'!$A$2:$M$2692,5,0)</f>
        <v>0.015</v>
      </c>
      <c r="O2574" s="32">
        <f>VLOOKUP(A2574,'HUMAN RESOURCES'!$A$2:$M$2692,6,0)</f>
        <v>0</v>
      </c>
      <c r="P2574" s="31">
        <f>VLOOKUP(A2574,'HUMAN RESOURCES'!$A$2:$M$2692,7,0)</f>
        <v>83</v>
      </c>
      <c r="Q2574" s="5">
        <f>VLOOKUP(A2574,'HUMAN RESOURCES'!$A$2:$M$2692,8,0)</f>
        <v>79</v>
      </c>
      <c r="R2574" s="5">
        <f>VLOOKUP(A2574,'HUMAN RESOURCES'!$A$2:$M$2692,9,0)</f>
        <v>0.175</v>
      </c>
      <c r="S2574" s="5">
        <f>VLOOKUP(A2574,'HUMAN RESOURCES'!$A$2:$M$2692,10,0)</f>
        <v>0.656</v>
      </c>
      <c r="T2574" s="5">
        <f>VLOOKUP(A2574,'HUMAN RESOURCES'!$A$2:$M$2692,11,0)</f>
        <v>0.169</v>
      </c>
      <c r="U2574" s="5">
        <f>VLOOKUP(A2574,'HUMAN RESOURCES'!$A$2:$M$2692,12,0)</f>
        <v>63258918</v>
      </c>
      <c r="V2574" s="35">
        <f>VLOOKUP(A2574,'HUMAN RESOURCES'!$A$2:$M$2692,13,0)</f>
        <v>0.816</v>
      </c>
      <c r="W2574" s="38">
        <f>VLOOKUP(A2574,TOURISM!$A$2:$F$2692,5,0)</f>
        <v>45940000000</v>
      </c>
      <c r="X2574" s="39">
        <f>VLOOKUP(A2574,TOURISM!$A$2:$F$2692,6,0)</f>
        <v>64627000000</v>
      </c>
      <c r="Y2574" s="43">
        <f t="shared" si="4"/>
        <v>-0.821788617886179</v>
      </c>
      <c r="Z2574" s="35">
        <f>VLOOKUP(A2574,BUSINESS!$A$2:$J$2692,5,0)</f>
        <v>0.361</v>
      </c>
      <c r="AA2574" s="5">
        <f>VLOOKUP(A2574,BUSINESS!$A$2:$J$2692,6,0)</f>
        <v>12</v>
      </c>
      <c r="AB2574" s="5">
        <f>VLOOKUP(A2574,BUSINESS!$A$2:$J$2692,7,0)</f>
        <v>0</v>
      </c>
      <c r="AC2574" s="5">
        <f>VLOOKUP(A2574,BUSINESS!$A$2:$J$2692,8,0)</f>
        <v>110</v>
      </c>
      <c r="AD2574" s="35">
        <f>VLOOKUP(A2574,BUSINESS!$A$2:$J$2692,9,0)</f>
        <v>0.854</v>
      </c>
      <c r="AE2574" s="35">
        <f>VLOOKUP(A2574,BUSINESS!$A$2:$J$2692,10,0)</f>
        <v>1.236</v>
      </c>
    </row>
    <row r="2575" customHeight="1" spans="1:31">
      <c r="A2575" s="22" t="str">
        <f t="shared" si="0"/>
        <v>United Kingdom-Europe2012</v>
      </c>
      <c r="B2575" s="22" t="s">
        <v>267</v>
      </c>
      <c r="C2575" s="22" t="s">
        <v>67</v>
      </c>
      <c r="D2575" s="23">
        <v>2012</v>
      </c>
      <c r="E2575" s="25">
        <v>2460000000000</v>
      </c>
      <c r="F2575" s="24">
        <f t="shared" si="1"/>
        <v>38621.1392931518</v>
      </c>
      <c r="G2575" s="26">
        <v>0.094</v>
      </c>
      <c r="H2575" s="27">
        <v>3647</v>
      </c>
      <c r="I2575" s="26">
        <v>0.005</v>
      </c>
      <c r="J2575" s="5">
        <f>VLOOKUP(A2575,ENERGY!$A$2:$F$2692,5,0)</f>
        <v>222940</v>
      </c>
      <c r="K2575" s="5">
        <f t="shared" si="2"/>
        <v>0.00350007999756718</v>
      </c>
      <c r="L2575" s="31">
        <f>VLOOKUP(A2575,ENERGY!$A$2:$F$2692,6,0)</f>
        <v>543662</v>
      </c>
      <c r="M2575" s="31">
        <f t="shared" si="3"/>
        <v>0.00853530318308679</v>
      </c>
      <c r="N2575" s="32">
        <f>VLOOKUP(A2575,'HUMAN RESOURCES'!$A$2:$M$2692,5,0)</f>
        <v>0.015</v>
      </c>
      <c r="O2575" s="32">
        <f>VLOOKUP(A2575,'HUMAN RESOURCES'!$A$2:$M$2692,6,0)</f>
        <v>0.021</v>
      </c>
      <c r="P2575" s="31">
        <f>VLOOKUP(A2575,'HUMAN RESOURCES'!$A$2:$M$2692,7,0)</f>
        <v>84</v>
      </c>
      <c r="Q2575" s="5">
        <f>VLOOKUP(A2575,'HUMAN RESOURCES'!$A$2:$M$2692,8,0)</f>
        <v>80</v>
      </c>
      <c r="R2575" s="5">
        <f>VLOOKUP(A2575,'HUMAN RESOURCES'!$A$2:$M$2692,9,0)</f>
        <v>0.175</v>
      </c>
      <c r="S2575" s="5">
        <f>VLOOKUP(A2575,'HUMAN RESOURCES'!$A$2:$M$2692,10,0)</f>
        <v>0.653</v>
      </c>
      <c r="T2575" s="5">
        <f>VLOOKUP(A2575,'HUMAN RESOURCES'!$A$2:$M$2692,11,0)</f>
        <v>0.172</v>
      </c>
      <c r="U2575" s="5">
        <f>VLOOKUP(A2575,'HUMAN RESOURCES'!$A$2:$M$2692,12,0)</f>
        <v>63695687</v>
      </c>
      <c r="V2575" s="35">
        <f>VLOOKUP(A2575,'HUMAN RESOURCES'!$A$2:$M$2692,13,0)</f>
        <v>0.818</v>
      </c>
      <c r="W2575" s="38">
        <f>VLOOKUP(A2575,TOURISM!$A$2:$F$2692,5,0)</f>
        <v>45966000000</v>
      </c>
      <c r="X2575" s="39">
        <f>VLOOKUP(A2575,TOURISM!$A$2:$F$2692,6,0)</f>
        <v>66182000000</v>
      </c>
      <c r="Y2575" s="43">
        <f t="shared" si="4"/>
        <v>0.286669902912621</v>
      </c>
      <c r="Z2575" s="35">
        <f>VLOOKUP(A2575,BUSINESS!$A$2:$J$2692,5,0)</f>
        <v>0.35</v>
      </c>
      <c r="AA2575" s="5">
        <f>VLOOKUP(A2575,BUSINESS!$A$2:$J$2692,6,0)</f>
        <v>12</v>
      </c>
      <c r="AB2575" s="5">
        <f>VLOOKUP(A2575,BUSINESS!$A$2:$J$2692,7,0)</f>
        <v>11</v>
      </c>
      <c r="AC2575" s="5">
        <f>VLOOKUP(A2575,BUSINESS!$A$2:$J$2692,8,0)</f>
        <v>110</v>
      </c>
      <c r="AD2575" s="35">
        <f>VLOOKUP(A2575,BUSINESS!$A$2:$J$2692,9,0)</f>
        <v>0.875</v>
      </c>
      <c r="AE2575" s="35">
        <f>VLOOKUP(A2575,BUSINESS!$A$2:$J$2692,10,0)</f>
        <v>1.248</v>
      </c>
    </row>
    <row r="2576" customHeight="1" spans="1:31">
      <c r="A2576" s="22" t="str">
        <f t="shared" si="0"/>
        <v>United States-The Americas2000</v>
      </c>
      <c r="B2576" s="22" t="s">
        <v>268</v>
      </c>
      <c r="C2576" s="22" t="s">
        <v>75</v>
      </c>
      <c r="D2576" s="23">
        <v>2000</v>
      </c>
      <c r="E2576" s="25">
        <v>10300000000000</v>
      </c>
      <c r="F2576" s="24">
        <f t="shared" si="1"/>
        <v>36503.7992250499</v>
      </c>
      <c r="G2576" s="26">
        <v>0.136</v>
      </c>
      <c r="H2576" s="27">
        <v>4790</v>
      </c>
      <c r="I2576" s="26">
        <v>0.092</v>
      </c>
      <c r="J2576" s="5">
        <f>VLOOKUP(A2576,ENERGY!$A$2:$F$2692,5,0)</f>
        <v>2132446</v>
      </c>
      <c r="K2576" s="5">
        <f t="shared" si="2"/>
        <v>0.00755751268371463</v>
      </c>
      <c r="L2576" s="31">
        <f>VLOOKUP(A2576,ENERGY!$A$2:$F$2692,6,0)</f>
        <v>0</v>
      </c>
      <c r="M2576" s="31">
        <f t="shared" si="3"/>
        <v>0</v>
      </c>
      <c r="N2576" s="32">
        <f>VLOOKUP(A2576,'HUMAN RESOURCES'!$A$2:$M$2692,5,0)</f>
        <v>0.015</v>
      </c>
      <c r="O2576" s="32">
        <f>VLOOKUP(A2576,'HUMAN RESOURCES'!$A$2:$M$2692,6,0)</f>
        <v>0</v>
      </c>
      <c r="P2576" s="31">
        <f>VLOOKUP(A2576,'HUMAN RESOURCES'!$A$2:$M$2692,7,0)</f>
        <v>79</v>
      </c>
      <c r="Q2576" s="5">
        <f>VLOOKUP(A2576,'HUMAN RESOURCES'!$A$2:$M$2692,8,0)</f>
        <v>74</v>
      </c>
      <c r="R2576" s="5">
        <f>VLOOKUP(A2576,'HUMAN RESOURCES'!$A$2:$M$2692,9,0)</f>
        <v>0.213</v>
      </c>
      <c r="S2576" s="5">
        <f>VLOOKUP(A2576,'HUMAN RESOURCES'!$A$2:$M$2692,10,0)</f>
        <v>0.663</v>
      </c>
      <c r="T2576" s="5">
        <f>VLOOKUP(A2576,'HUMAN RESOURCES'!$A$2:$M$2692,11,0)</f>
        <v>0.124</v>
      </c>
      <c r="U2576" s="5">
        <f>VLOOKUP(A2576,'HUMAN RESOURCES'!$A$2:$M$2692,12,0)</f>
        <v>282162411</v>
      </c>
      <c r="V2576" s="35">
        <f>VLOOKUP(A2576,'HUMAN RESOURCES'!$A$2:$M$2692,13,0)</f>
        <v>0.791</v>
      </c>
      <c r="W2576" s="38">
        <f>VLOOKUP(A2576,TOURISM!$A$2:$F$2692,5,0)</f>
        <v>121000000000</v>
      </c>
      <c r="X2576" s="39">
        <f>VLOOKUP(A2576,TOURISM!$A$2:$F$2692,6,0)</f>
        <v>91473000000</v>
      </c>
      <c r="Y2576" s="43">
        <f t="shared" si="4"/>
        <v>0.220660377358491</v>
      </c>
      <c r="Z2576" s="35">
        <f>VLOOKUP(A2576,BUSINESS!$A$2:$J$2692,5,0)</f>
        <v>0</v>
      </c>
      <c r="AA2576" s="5">
        <f>VLOOKUP(A2576,BUSINESS!$A$2:$J$2692,6,0)</f>
        <v>0</v>
      </c>
      <c r="AB2576" s="5">
        <f>VLOOKUP(A2576,BUSINESS!$A$2:$J$2692,7,0)</f>
        <v>0</v>
      </c>
      <c r="AC2576" s="5">
        <f>VLOOKUP(A2576,BUSINESS!$A$2:$J$2692,8,0)</f>
        <v>0</v>
      </c>
      <c r="AD2576" s="35">
        <f>VLOOKUP(A2576,BUSINESS!$A$2:$J$2692,9,0)</f>
        <v>0.431</v>
      </c>
      <c r="AE2576" s="35">
        <f>VLOOKUP(A2576,BUSINESS!$A$2:$J$2692,10,0)</f>
        <v>0.385</v>
      </c>
    </row>
    <row r="2577" customHeight="1" spans="1:31">
      <c r="A2577" s="22" t="str">
        <f t="shared" si="0"/>
        <v>United States-The Americas2001</v>
      </c>
      <c r="B2577" s="22" t="s">
        <v>268</v>
      </c>
      <c r="C2577" s="22" t="s">
        <v>75</v>
      </c>
      <c r="D2577" s="23">
        <v>2001</v>
      </c>
      <c r="E2577" s="25">
        <v>10600000000000</v>
      </c>
      <c r="F2577" s="24">
        <f t="shared" si="1"/>
        <v>37197.0343225633</v>
      </c>
      <c r="G2577" s="26">
        <v>0.142</v>
      </c>
      <c r="H2577" s="27">
        <v>5138</v>
      </c>
      <c r="I2577" s="26">
        <v>0.069</v>
      </c>
      <c r="J2577" s="5">
        <f>VLOOKUP(A2577,ENERGY!$A$2:$F$2692,5,0)</f>
        <v>2191193</v>
      </c>
      <c r="K2577" s="5">
        <f t="shared" si="2"/>
        <v>0.00768923407814721</v>
      </c>
      <c r="L2577" s="31">
        <f>VLOOKUP(A2577,ENERGY!$A$2:$F$2692,6,0)</f>
        <v>0</v>
      </c>
      <c r="M2577" s="31">
        <f t="shared" si="3"/>
        <v>0</v>
      </c>
      <c r="N2577" s="32">
        <f>VLOOKUP(A2577,'HUMAN RESOURCES'!$A$2:$M$2692,5,0)</f>
        <v>0.015</v>
      </c>
      <c r="O2577" s="32">
        <f>VLOOKUP(A2577,'HUMAN RESOURCES'!$A$2:$M$2692,6,0)</f>
        <v>0.016</v>
      </c>
      <c r="P2577" s="31">
        <f>VLOOKUP(A2577,'HUMAN RESOURCES'!$A$2:$M$2692,7,0)</f>
        <v>79</v>
      </c>
      <c r="Q2577" s="5">
        <f>VLOOKUP(A2577,'HUMAN RESOURCES'!$A$2:$M$2692,8,0)</f>
        <v>74</v>
      </c>
      <c r="R2577" s="5">
        <f>VLOOKUP(A2577,'HUMAN RESOURCES'!$A$2:$M$2692,9,0)</f>
        <v>0.212</v>
      </c>
      <c r="S2577" s="5">
        <f>VLOOKUP(A2577,'HUMAN RESOURCES'!$A$2:$M$2692,10,0)</f>
        <v>0.665</v>
      </c>
      <c r="T2577" s="5">
        <f>VLOOKUP(A2577,'HUMAN RESOURCES'!$A$2:$M$2692,11,0)</f>
        <v>0.123</v>
      </c>
      <c r="U2577" s="5">
        <f>VLOOKUP(A2577,'HUMAN RESOURCES'!$A$2:$M$2692,12,0)</f>
        <v>284968955</v>
      </c>
      <c r="V2577" s="35">
        <f>VLOOKUP(A2577,'HUMAN RESOURCES'!$A$2:$M$2692,13,0)</f>
        <v>0.792</v>
      </c>
      <c r="W2577" s="38">
        <f>VLOOKUP(A2577,TOURISM!$A$2:$F$2692,5,0)</f>
        <v>109000000000</v>
      </c>
      <c r="X2577" s="39">
        <f>VLOOKUP(A2577,TOURISM!$A$2:$F$2692,6,0)</f>
        <v>85610000000</v>
      </c>
      <c r="Y2577" s="43">
        <f t="shared" si="4"/>
        <v>0.201272727272727</v>
      </c>
      <c r="Z2577" s="35">
        <f>VLOOKUP(A2577,BUSINESS!$A$2:$J$2692,5,0)</f>
        <v>0</v>
      </c>
      <c r="AA2577" s="5">
        <f>VLOOKUP(A2577,BUSINESS!$A$2:$J$2692,6,0)</f>
        <v>0</v>
      </c>
      <c r="AB2577" s="5">
        <f>VLOOKUP(A2577,BUSINESS!$A$2:$J$2692,7,0)</f>
        <v>0</v>
      </c>
      <c r="AC2577" s="5">
        <f>VLOOKUP(A2577,BUSINESS!$A$2:$J$2692,8,0)</f>
        <v>0</v>
      </c>
      <c r="AD2577" s="35">
        <f>VLOOKUP(A2577,BUSINESS!$A$2:$J$2692,9,0)</f>
        <v>0.491</v>
      </c>
      <c r="AE2577" s="35">
        <f>VLOOKUP(A2577,BUSINESS!$A$2:$J$2692,10,0)</f>
        <v>0.447</v>
      </c>
    </row>
    <row r="2578" customHeight="1" spans="1:31">
      <c r="A2578" s="22" t="str">
        <f t="shared" si="0"/>
        <v>United States-The Americas2002</v>
      </c>
      <c r="B2578" s="22" t="s">
        <v>268</v>
      </c>
      <c r="C2578" s="22" t="s">
        <v>75</v>
      </c>
      <c r="D2578" s="23">
        <v>2002</v>
      </c>
      <c r="E2578" s="25">
        <v>11000000000000</v>
      </c>
      <c r="F2578" s="24">
        <f t="shared" si="1"/>
        <v>38244.2159717212</v>
      </c>
      <c r="G2578" s="26">
        <v>0.151</v>
      </c>
      <c r="H2578" s="27">
        <v>5578</v>
      </c>
      <c r="I2578" s="26">
        <v>0.047</v>
      </c>
      <c r="J2578" s="5">
        <f>VLOOKUP(A2578,ENERGY!$A$2:$F$2692,5,0)</f>
        <v>2215504</v>
      </c>
      <c r="K2578" s="5">
        <f t="shared" si="2"/>
        <v>0.00770274667838293</v>
      </c>
      <c r="L2578" s="31">
        <f>VLOOKUP(A2578,ENERGY!$A$2:$F$2692,6,0)</f>
        <v>5433057</v>
      </c>
      <c r="M2578" s="31">
        <f t="shared" si="3"/>
        <v>0.0188893641176974</v>
      </c>
      <c r="N2578" s="32">
        <f>VLOOKUP(A2578,'HUMAN RESOURCES'!$A$2:$M$2692,5,0)</f>
        <v>0.015</v>
      </c>
      <c r="O2578" s="32">
        <f>VLOOKUP(A2578,'HUMAN RESOURCES'!$A$2:$M$2692,6,0)</f>
        <v>0.011</v>
      </c>
      <c r="P2578" s="31">
        <f>VLOOKUP(A2578,'HUMAN RESOURCES'!$A$2:$M$2692,7,0)</f>
        <v>80</v>
      </c>
      <c r="Q2578" s="5">
        <f>VLOOKUP(A2578,'HUMAN RESOURCES'!$A$2:$M$2692,8,0)</f>
        <v>74</v>
      </c>
      <c r="R2578" s="5">
        <f>VLOOKUP(A2578,'HUMAN RESOURCES'!$A$2:$M$2692,9,0)</f>
        <v>0.21</v>
      </c>
      <c r="S2578" s="5">
        <f>VLOOKUP(A2578,'HUMAN RESOURCES'!$A$2:$M$2692,10,0)</f>
        <v>0.667</v>
      </c>
      <c r="T2578" s="5">
        <f>VLOOKUP(A2578,'HUMAN RESOURCES'!$A$2:$M$2692,11,0)</f>
        <v>0.123</v>
      </c>
      <c r="U2578" s="5">
        <f>VLOOKUP(A2578,'HUMAN RESOURCES'!$A$2:$M$2692,12,0)</f>
        <v>287625193</v>
      </c>
      <c r="V2578" s="35">
        <f>VLOOKUP(A2578,'HUMAN RESOURCES'!$A$2:$M$2692,13,0)</f>
        <v>0.794</v>
      </c>
      <c r="W2578" s="38">
        <f>VLOOKUP(A2578,TOURISM!$A$2:$F$2692,5,0)</f>
        <v>104000000000</v>
      </c>
      <c r="X2578" s="39">
        <f>VLOOKUP(A2578,TOURISM!$A$2:$F$2692,6,0)</f>
        <v>81860000000</v>
      </c>
      <c r="Y2578" s="43">
        <f t="shared" si="4"/>
        <v>0.173121739130435</v>
      </c>
      <c r="Z2578" s="35">
        <f>VLOOKUP(A2578,BUSINESS!$A$2:$J$2692,5,0)</f>
        <v>0</v>
      </c>
      <c r="AA2578" s="5">
        <f>VLOOKUP(A2578,BUSINESS!$A$2:$J$2692,6,0)</f>
        <v>0</v>
      </c>
      <c r="AB2578" s="5">
        <f>VLOOKUP(A2578,BUSINESS!$A$2:$J$2692,7,0)</f>
        <v>0</v>
      </c>
      <c r="AC2578" s="5">
        <f>VLOOKUP(A2578,BUSINESS!$A$2:$J$2692,8,0)</f>
        <v>0</v>
      </c>
      <c r="AD2578" s="35">
        <f>VLOOKUP(A2578,BUSINESS!$A$2:$J$2692,9,0)</f>
        <v>0.588</v>
      </c>
      <c r="AE2578" s="35">
        <f>VLOOKUP(A2578,BUSINESS!$A$2:$J$2692,10,0)</f>
        <v>0.489</v>
      </c>
    </row>
    <row r="2579" customHeight="1" spans="1:31">
      <c r="A2579" s="22" t="str">
        <f t="shared" si="0"/>
        <v>United States-The Americas2003</v>
      </c>
      <c r="B2579" s="22" t="s">
        <v>268</v>
      </c>
      <c r="C2579" s="22" t="s">
        <v>75</v>
      </c>
      <c r="D2579" s="23">
        <v>2003</v>
      </c>
      <c r="E2579" s="25">
        <v>11500000000000</v>
      </c>
      <c r="F2579" s="24">
        <f t="shared" si="1"/>
        <v>39640.4189333216</v>
      </c>
      <c r="G2579" s="26">
        <v>0.156</v>
      </c>
      <c r="H2579" s="27">
        <v>5993</v>
      </c>
      <c r="I2579" s="26">
        <v>0.041</v>
      </c>
      <c r="J2579" s="5">
        <f>VLOOKUP(A2579,ENERGY!$A$2:$F$2692,5,0)</f>
        <v>2164458</v>
      </c>
      <c r="K2579" s="5">
        <f t="shared" si="2"/>
        <v>0.00746087146813734</v>
      </c>
      <c r="L2579" s="31">
        <f>VLOOKUP(A2579,ENERGY!$A$2:$F$2692,6,0)</f>
        <v>5311840</v>
      </c>
      <c r="M2579" s="31">
        <f t="shared" si="3"/>
        <v>0.0183098750353718</v>
      </c>
      <c r="N2579" s="32">
        <f>VLOOKUP(A2579,'HUMAN RESOURCES'!$A$2:$M$2692,5,0)</f>
        <v>0.016</v>
      </c>
      <c r="O2579" s="32">
        <f>VLOOKUP(A2579,'HUMAN RESOURCES'!$A$2:$M$2692,6,0)</f>
        <v>0.015</v>
      </c>
      <c r="P2579" s="31">
        <f>VLOOKUP(A2579,'HUMAN RESOURCES'!$A$2:$M$2692,7,0)</f>
        <v>80</v>
      </c>
      <c r="Q2579" s="5">
        <f>VLOOKUP(A2579,'HUMAN RESOURCES'!$A$2:$M$2692,8,0)</f>
        <v>75</v>
      </c>
      <c r="R2579" s="5">
        <f>VLOOKUP(A2579,'HUMAN RESOURCES'!$A$2:$M$2692,9,0)</f>
        <v>0.209</v>
      </c>
      <c r="S2579" s="5">
        <f>VLOOKUP(A2579,'HUMAN RESOURCES'!$A$2:$M$2692,10,0)</f>
        <v>0.669</v>
      </c>
      <c r="T2579" s="5">
        <f>VLOOKUP(A2579,'HUMAN RESOURCES'!$A$2:$M$2692,11,0)</f>
        <v>0.123</v>
      </c>
      <c r="U2579" s="5">
        <f>VLOOKUP(A2579,'HUMAN RESOURCES'!$A$2:$M$2692,12,0)</f>
        <v>290107933</v>
      </c>
      <c r="V2579" s="35">
        <f>VLOOKUP(A2579,'HUMAN RESOURCES'!$A$2:$M$2692,13,0)</f>
        <v>0.796</v>
      </c>
      <c r="W2579" s="38">
        <f>VLOOKUP(A2579,TOURISM!$A$2:$F$2692,5,0)</f>
        <v>102000000000</v>
      </c>
      <c r="X2579" s="39">
        <f>VLOOKUP(A2579,TOURISM!$A$2:$F$2692,6,0)</f>
        <v>82091000000</v>
      </c>
      <c r="Y2579" s="43">
        <f t="shared" si="4"/>
        <v>0.172650406504065</v>
      </c>
      <c r="Z2579" s="35">
        <f>VLOOKUP(A2579,BUSINESS!$A$2:$J$2692,5,0)</f>
        <v>0</v>
      </c>
      <c r="AA2579" s="5">
        <f>VLOOKUP(A2579,BUSINESS!$A$2:$J$2692,6,0)</f>
        <v>6</v>
      </c>
      <c r="AB2579" s="5">
        <f>VLOOKUP(A2579,BUSINESS!$A$2:$J$2692,7,0)</f>
        <v>0</v>
      </c>
      <c r="AC2579" s="5">
        <f>VLOOKUP(A2579,BUSINESS!$A$2:$J$2692,8,0)</f>
        <v>0</v>
      </c>
      <c r="AD2579" s="35">
        <f>VLOOKUP(A2579,BUSINESS!$A$2:$J$2692,9,0)</f>
        <v>0.617</v>
      </c>
      <c r="AE2579" s="35">
        <f>VLOOKUP(A2579,BUSINESS!$A$2:$J$2692,10,0)</f>
        <v>0.548</v>
      </c>
    </row>
    <row r="2580" customHeight="1" spans="1:31">
      <c r="A2580" s="22" t="str">
        <f t="shared" si="0"/>
        <v>United States-The Americas2004</v>
      </c>
      <c r="B2580" s="22" t="s">
        <v>268</v>
      </c>
      <c r="C2580" s="22" t="s">
        <v>75</v>
      </c>
      <c r="D2580" s="23">
        <v>2004</v>
      </c>
      <c r="E2580" s="25">
        <v>12300000000000</v>
      </c>
      <c r="F2580" s="24">
        <f t="shared" si="1"/>
        <v>42007.4366277348</v>
      </c>
      <c r="G2580" s="26">
        <v>0.157</v>
      </c>
      <c r="H2580" s="27">
        <v>6355</v>
      </c>
      <c r="I2580" s="26">
        <v>0.043</v>
      </c>
      <c r="J2580" s="5">
        <f>VLOOKUP(A2580,ENERGY!$A$2:$F$2692,5,0)</f>
        <v>2277034</v>
      </c>
      <c r="K2580" s="5">
        <f t="shared" si="2"/>
        <v>0.00777661475237378</v>
      </c>
      <c r="L2580" s="31">
        <f>VLOOKUP(A2580,ENERGY!$A$2:$F$2692,6,0)</f>
        <v>5656839</v>
      </c>
      <c r="M2580" s="31">
        <f t="shared" si="3"/>
        <v>0.019319455756569</v>
      </c>
      <c r="N2580" s="32">
        <f>VLOOKUP(A2580,'HUMAN RESOURCES'!$A$2:$M$2692,5,0)</f>
        <v>0.016</v>
      </c>
      <c r="O2580" s="32">
        <f>VLOOKUP(A2580,'HUMAN RESOURCES'!$A$2:$M$2692,6,0)</f>
        <v>0.014</v>
      </c>
      <c r="P2580" s="31">
        <f>VLOOKUP(A2580,'HUMAN RESOURCES'!$A$2:$M$2692,7,0)</f>
        <v>80</v>
      </c>
      <c r="Q2580" s="5">
        <f>VLOOKUP(A2580,'HUMAN RESOURCES'!$A$2:$M$2692,8,0)</f>
        <v>75</v>
      </c>
      <c r="R2580" s="5">
        <f>VLOOKUP(A2580,'HUMAN RESOURCES'!$A$2:$M$2692,9,0)</f>
        <v>0.207</v>
      </c>
      <c r="S2580" s="5">
        <f>VLOOKUP(A2580,'HUMAN RESOURCES'!$A$2:$M$2692,10,0)</f>
        <v>0.67</v>
      </c>
      <c r="T2580" s="5">
        <f>VLOOKUP(A2580,'HUMAN RESOURCES'!$A$2:$M$2692,11,0)</f>
        <v>0.123</v>
      </c>
      <c r="U2580" s="5">
        <f>VLOOKUP(A2580,'HUMAN RESOURCES'!$A$2:$M$2692,12,0)</f>
        <v>292805298</v>
      </c>
      <c r="V2580" s="35">
        <f>VLOOKUP(A2580,'HUMAN RESOURCES'!$A$2:$M$2692,13,0)</f>
        <v>0.798</v>
      </c>
      <c r="W2580" s="38">
        <f>VLOOKUP(A2580,TOURISM!$A$2:$F$2692,5,0)</f>
        <v>116000000000</v>
      </c>
      <c r="X2580" s="39">
        <f>VLOOKUP(A2580,TOURISM!$A$2:$F$2692,6,0)</f>
        <v>94764000000</v>
      </c>
      <c r="Y2580" s="43">
        <f t="shared" si="4"/>
        <v>0.969465648854962</v>
      </c>
      <c r="Z2580" s="35">
        <f>VLOOKUP(A2580,BUSINESS!$A$2:$J$2692,5,0)</f>
        <v>0</v>
      </c>
      <c r="AA2580" s="5">
        <f>VLOOKUP(A2580,BUSINESS!$A$2:$J$2692,6,0)</f>
        <v>6</v>
      </c>
      <c r="AB2580" s="5">
        <f>VLOOKUP(A2580,BUSINESS!$A$2:$J$2692,7,0)</f>
        <v>0</v>
      </c>
      <c r="AC2580" s="5">
        <f>VLOOKUP(A2580,BUSINESS!$A$2:$J$2692,8,0)</f>
        <v>0</v>
      </c>
      <c r="AD2580" s="35">
        <f>VLOOKUP(A2580,BUSINESS!$A$2:$J$2692,9,0)</f>
        <v>0.648</v>
      </c>
      <c r="AE2580" s="35">
        <f>VLOOKUP(A2580,BUSINESS!$A$2:$J$2692,10,0)</f>
        <v>0.625</v>
      </c>
    </row>
    <row r="2581" customHeight="1" spans="1:31">
      <c r="A2581" s="22" t="str">
        <f t="shared" si="0"/>
        <v>United States-The Americas2005</v>
      </c>
      <c r="B2581" s="22" t="s">
        <v>268</v>
      </c>
      <c r="C2581" s="22" t="s">
        <v>75</v>
      </c>
      <c r="D2581" s="23">
        <v>2005</v>
      </c>
      <c r="E2581" s="25">
        <v>13100000000000</v>
      </c>
      <c r="F2581" s="24">
        <f t="shared" si="1"/>
        <v>44329.1512027722</v>
      </c>
      <c r="G2581" s="26">
        <v>0.158</v>
      </c>
      <c r="H2581" s="27">
        <v>6732</v>
      </c>
      <c r="I2581" s="26">
        <v>0.062</v>
      </c>
      <c r="J2581" s="5">
        <f>VLOOKUP(A2581,ENERGY!$A$2:$F$2692,5,0)</f>
        <v>2296686</v>
      </c>
      <c r="K2581" s="5">
        <f t="shared" si="2"/>
        <v>0.00777176648544199</v>
      </c>
      <c r="L2581" s="31">
        <f>VLOOKUP(A2581,ENERGY!$A$2:$F$2692,6,0)</f>
        <v>5737616</v>
      </c>
      <c r="M2581" s="31">
        <f t="shared" si="3"/>
        <v>0.0194155455883546</v>
      </c>
      <c r="N2581" s="32">
        <f>VLOOKUP(A2581,'HUMAN RESOURCES'!$A$2:$M$2692,5,0)</f>
        <v>0.016</v>
      </c>
      <c r="O2581" s="32">
        <f>VLOOKUP(A2581,'HUMAN RESOURCES'!$A$2:$M$2692,6,0)</f>
        <v>0.011</v>
      </c>
      <c r="P2581" s="31">
        <f>VLOOKUP(A2581,'HUMAN RESOURCES'!$A$2:$M$2692,7,0)</f>
        <v>80</v>
      </c>
      <c r="Q2581" s="5">
        <f>VLOOKUP(A2581,'HUMAN RESOURCES'!$A$2:$M$2692,8,0)</f>
        <v>75</v>
      </c>
      <c r="R2581" s="5">
        <f>VLOOKUP(A2581,'HUMAN RESOURCES'!$A$2:$M$2692,9,0)</f>
        <v>0.205</v>
      </c>
      <c r="S2581" s="5">
        <f>VLOOKUP(A2581,'HUMAN RESOURCES'!$A$2:$M$2692,10,0)</f>
        <v>0.671</v>
      </c>
      <c r="T2581" s="5">
        <f>VLOOKUP(A2581,'HUMAN RESOURCES'!$A$2:$M$2692,11,0)</f>
        <v>0.123</v>
      </c>
      <c r="U2581" s="5">
        <f>VLOOKUP(A2581,'HUMAN RESOURCES'!$A$2:$M$2692,12,0)</f>
        <v>295516599</v>
      </c>
      <c r="V2581" s="35">
        <f>VLOOKUP(A2581,'HUMAN RESOURCES'!$A$2:$M$2692,13,0)</f>
        <v>0.799</v>
      </c>
      <c r="W2581" s="38">
        <f>VLOOKUP(A2581,TOURISM!$A$2:$F$2692,5,0)</f>
        <v>127000000000</v>
      </c>
      <c r="X2581" s="37">
        <v>0</v>
      </c>
      <c r="Y2581" s="43">
        <f t="shared" si="4"/>
        <v>0.956834532374101</v>
      </c>
      <c r="Z2581" s="35">
        <f>VLOOKUP(A2581,BUSINESS!$A$2:$J$2692,5,0)</f>
        <v>0.458</v>
      </c>
      <c r="AA2581" s="5">
        <f>VLOOKUP(A2581,BUSINESS!$A$2:$J$2692,6,0)</f>
        <v>6</v>
      </c>
      <c r="AB2581" s="5">
        <f>VLOOKUP(A2581,BUSINESS!$A$2:$J$2692,7,0)</f>
        <v>0</v>
      </c>
      <c r="AC2581" s="5">
        <f>VLOOKUP(A2581,BUSINESS!$A$2:$J$2692,8,0)</f>
        <v>325</v>
      </c>
      <c r="AD2581" s="35">
        <f>VLOOKUP(A2581,BUSINESS!$A$2:$J$2692,9,0)</f>
        <v>0.68</v>
      </c>
      <c r="AE2581" s="35">
        <f>VLOOKUP(A2581,BUSINESS!$A$2:$J$2692,10,0)</f>
        <v>0.683</v>
      </c>
    </row>
    <row r="2582" customHeight="1" spans="1:31">
      <c r="A2582" s="22" t="str">
        <f t="shared" si="0"/>
        <v>United States-The Americas2006</v>
      </c>
      <c r="B2582" s="22" t="s">
        <v>268</v>
      </c>
      <c r="C2582" s="22" t="s">
        <v>75</v>
      </c>
      <c r="D2582" s="23">
        <v>2006</v>
      </c>
      <c r="E2582" s="25">
        <v>13900000000000</v>
      </c>
      <c r="F2582" s="24">
        <f t="shared" si="1"/>
        <v>46584.9054878735</v>
      </c>
      <c r="G2582" s="26">
        <v>0.159</v>
      </c>
      <c r="H2582" s="27">
        <v>7110</v>
      </c>
      <c r="I2582" s="26">
        <v>0.08</v>
      </c>
      <c r="J2582" s="5">
        <f>VLOOKUP(A2582,ENERGY!$A$2:$F$2692,5,0)</f>
        <v>2307819</v>
      </c>
      <c r="K2582" s="5">
        <f t="shared" si="2"/>
        <v>0.00773449856101573</v>
      </c>
      <c r="L2582" s="31">
        <f>VLOOKUP(A2582,ENERGY!$A$2:$F$2692,6,0)</f>
        <v>5790765</v>
      </c>
      <c r="M2582" s="31">
        <f t="shared" si="3"/>
        <v>0.0194073554120493</v>
      </c>
      <c r="N2582" s="32">
        <f>VLOOKUP(A2582,'HUMAN RESOURCES'!$A$2:$M$2692,5,0)</f>
        <v>0.016</v>
      </c>
      <c r="O2582" s="32">
        <f>VLOOKUP(A2582,'HUMAN RESOURCES'!$A$2:$M$2692,6,0)</f>
        <v>0.009</v>
      </c>
      <c r="P2582" s="31">
        <f>VLOOKUP(A2582,'HUMAN RESOURCES'!$A$2:$M$2692,7,0)</f>
        <v>80</v>
      </c>
      <c r="Q2582" s="5">
        <f>VLOOKUP(A2582,'HUMAN RESOURCES'!$A$2:$M$2692,8,0)</f>
        <v>75</v>
      </c>
      <c r="R2582" s="5">
        <f>VLOOKUP(A2582,'HUMAN RESOURCES'!$A$2:$M$2692,9,0)</f>
        <v>0.204</v>
      </c>
      <c r="S2582" s="5">
        <f>VLOOKUP(A2582,'HUMAN RESOURCES'!$A$2:$M$2692,10,0)</f>
        <v>0.672</v>
      </c>
      <c r="T2582" s="5">
        <f>VLOOKUP(A2582,'HUMAN RESOURCES'!$A$2:$M$2692,11,0)</f>
        <v>0.124</v>
      </c>
      <c r="U2582" s="5">
        <f>VLOOKUP(A2582,'HUMAN RESOURCES'!$A$2:$M$2692,12,0)</f>
        <v>298379912</v>
      </c>
      <c r="V2582" s="35">
        <f>VLOOKUP(A2582,'HUMAN RESOURCES'!$A$2:$M$2692,13,0)</f>
        <v>0.801</v>
      </c>
      <c r="W2582" s="38">
        <f>VLOOKUP(A2582,TOURISM!$A$2:$F$2692,5,0)</f>
        <v>133000000000</v>
      </c>
      <c r="X2582" s="37">
        <v>0</v>
      </c>
      <c r="Y2582" s="43">
        <f t="shared" si="4"/>
        <v>1.02758620689655</v>
      </c>
      <c r="Z2582" s="35">
        <f>VLOOKUP(A2582,BUSINESS!$A$2:$J$2692,5,0)</f>
        <v>0.474</v>
      </c>
      <c r="AA2582" s="5">
        <f>VLOOKUP(A2582,BUSINESS!$A$2:$J$2692,6,0)</f>
        <v>6</v>
      </c>
      <c r="AB2582" s="5">
        <f>VLOOKUP(A2582,BUSINESS!$A$2:$J$2692,7,0)</f>
        <v>0</v>
      </c>
      <c r="AC2582" s="5">
        <f>VLOOKUP(A2582,BUSINESS!$A$2:$J$2692,8,0)</f>
        <v>325</v>
      </c>
      <c r="AD2582" s="35">
        <f>VLOOKUP(A2582,BUSINESS!$A$2:$J$2692,9,0)</f>
        <v>0.689</v>
      </c>
      <c r="AE2582" s="35">
        <f>VLOOKUP(A2582,BUSINESS!$A$2:$J$2692,10,0)</f>
        <v>0.763</v>
      </c>
    </row>
    <row r="2583" customHeight="1" spans="1:31">
      <c r="A2583" s="22" t="str">
        <f t="shared" si="0"/>
        <v>United States-The Americas2007</v>
      </c>
      <c r="B2583" s="22" t="s">
        <v>268</v>
      </c>
      <c r="C2583" s="22" t="s">
        <v>75</v>
      </c>
      <c r="D2583" s="23">
        <v>2007</v>
      </c>
      <c r="E2583" s="25">
        <v>14500000000000</v>
      </c>
      <c r="F2583" s="24">
        <f t="shared" si="1"/>
        <v>48135.7829569099</v>
      </c>
      <c r="G2583" s="26">
        <v>0.161</v>
      </c>
      <c r="H2583" s="27">
        <v>7486</v>
      </c>
      <c r="I2583" s="26">
        <v>0.081</v>
      </c>
      <c r="J2583" s="5">
        <f>VLOOKUP(A2583,ENERGY!$A$2:$F$2692,5,0)</f>
        <v>2230817</v>
      </c>
      <c r="K2583" s="5">
        <f t="shared" si="2"/>
        <v>0.00740566365024723</v>
      </c>
      <c r="L2583" s="31">
        <f>VLOOKUP(A2583,ENERGY!$A$2:$F$2692,6,0)</f>
        <v>5601405</v>
      </c>
      <c r="M2583" s="31">
        <f t="shared" si="3"/>
        <v>0.0185950355402586</v>
      </c>
      <c r="N2583" s="32">
        <f>VLOOKUP(A2583,'HUMAN RESOURCES'!$A$2:$M$2692,5,0)</f>
        <v>0.017</v>
      </c>
      <c r="O2583" s="32">
        <f>VLOOKUP(A2583,'HUMAN RESOURCES'!$A$2:$M$2692,6,0)</f>
        <v>0.019</v>
      </c>
      <c r="P2583" s="31">
        <f>VLOOKUP(A2583,'HUMAN RESOURCES'!$A$2:$M$2692,7,0)</f>
        <v>80</v>
      </c>
      <c r="Q2583" s="5">
        <f>VLOOKUP(A2583,'HUMAN RESOURCES'!$A$2:$M$2692,8,0)</f>
        <v>75</v>
      </c>
      <c r="R2583" s="5">
        <f>VLOOKUP(A2583,'HUMAN RESOURCES'!$A$2:$M$2692,9,0)</f>
        <v>0.202</v>
      </c>
      <c r="S2583" s="5">
        <f>VLOOKUP(A2583,'HUMAN RESOURCES'!$A$2:$M$2692,10,0)</f>
        <v>0.673</v>
      </c>
      <c r="T2583" s="5">
        <f>VLOOKUP(A2583,'HUMAN RESOURCES'!$A$2:$M$2692,11,0)</f>
        <v>0.125</v>
      </c>
      <c r="U2583" s="5">
        <f>VLOOKUP(A2583,'HUMAN RESOURCES'!$A$2:$M$2692,12,0)</f>
        <v>301231207</v>
      </c>
      <c r="V2583" s="35">
        <f>VLOOKUP(A2583,'HUMAN RESOURCES'!$A$2:$M$2692,13,0)</f>
        <v>0.803</v>
      </c>
      <c r="W2583" s="38">
        <f>VLOOKUP(A2583,TOURISM!$A$2:$F$2692,5,0)</f>
        <v>149000000000</v>
      </c>
      <c r="X2583" s="37">
        <v>0</v>
      </c>
      <c r="Y2583" s="43">
        <f t="shared" si="4"/>
        <v>1.16326530612245</v>
      </c>
      <c r="Z2583" s="35">
        <f>VLOOKUP(A2583,BUSINESS!$A$2:$J$2692,5,0)</f>
        <v>0.461</v>
      </c>
      <c r="AA2583" s="5">
        <f>VLOOKUP(A2583,BUSINESS!$A$2:$J$2692,6,0)</f>
        <v>6</v>
      </c>
      <c r="AB2583" s="5">
        <f>VLOOKUP(A2583,BUSINESS!$A$2:$J$2692,7,0)</f>
        <v>0</v>
      </c>
      <c r="AC2583" s="5">
        <f>VLOOKUP(A2583,BUSINESS!$A$2:$J$2692,8,0)</f>
        <v>325</v>
      </c>
      <c r="AD2583" s="35">
        <f>VLOOKUP(A2583,BUSINESS!$A$2:$J$2692,9,0)</f>
        <v>0.75</v>
      </c>
      <c r="AE2583" s="35">
        <f>VLOOKUP(A2583,BUSINESS!$A$2:$J$2692,10,0)</f>
        <v>0.821</v>
      </c>
    </row>
    <row r="2584" customHeight="1" spans="1:31">
      <c r="A2584" s="22" t="str">
        <f t="shared" si="0"/>
        <v>United States-The Americas2008</v>
      </c>
      <c r="B2584" s="22" t="s">
        <v>268</v>
      </c>
      <c r="C2584" s="22" t="s">
        <v>75</v>
      </c>
      <c r="D2584" s="23">
        <v>2008</v>
      </c>
      <c r="E2584" s="25">
        <v>14700000000000</v>
      </c>
      <c r="F2584" s="24">
        <f t="shared" si="1"/>
        <v>48340.3212282088</v>
      </c>
      <c r="G2584" s="26">
        <v>0.165</v>
      </c>
      <c r="H2584" s="27">
        <v>7769</v>
      </c>
      <c r="I2584" s="26">
        <v>0.051</v>
      </c>
      <c r="J2584" s="5">
        <f>VLOOKUP(A2584,ENERGY!$A$2:$F$2692,5,0)</f>
        <v>2337014</v>
      </c>
      <c r="K2584" s="5">
        <f t="shared" si="2"/>
        <v>0.00768517057651844</v>
      </c>
      <c r="L2584" s="31">
        <f>VLOOKUP(A2584,ENERGY!$A$2:$F$2692,6,0)</f>
        <v>5828697</v>
      </c>
      <c r="M2584" s="31">
        <f t="shared" si="3"/>
        <v>0.0191674207701971</v>
      </c>
      <c r="N2584" s="32">
        <f>VLOOKUP(A2584,'HUMAN RESOURCES'!$A$2:$M$2692,5,0)</f>
        <v>0.017</v>
      </c>
      <c r="O2584" s="32">
        <f>VLOOKUP(A2584,'HUMAN RESOURCES'!$A$2:$M$2692,6,0)</f>
        <v>0.013</v>
      </c>
      <c r="P2584" s="31">
        <f>VLOOKUP(A2584,'HUMAN RESOURCES'!$A$2:$M$2692,7,0)</f>
        <v>81</v>
      </c>
      <c r="Q2584" s="5">
        <f>VLOOKUP(A2584,'HUMAN RESOURCES'!$A$2:$M$2692,8,0)</f>
        <v>76</v>
      </c>
      <c r="R2584" s="5">
        <f>VLOOKUP(A2584,'HUMAN RESOURCES'!$A$2:$M$2692,9,0)</f>
        <v>0.201</v>
      </c>
      <c r="S2584" s="5">
        <f>VLOOKUP(A2584,'HUMAN RESOURCES'!$A$2:$M$2692,10,0)</f>
        <v>0.673</v>
      </c>
      <c r="T2584" s="5">
        <f>VLOOKUP(A2584,'HUMAN RESOURCES'!$A$2:$M$2692,11,0)</f>
        <v>0.127</v>
      </c>
      <c r="U2584" s="5">
        <f>VLOOKUP(A2584,'HUMAN RESOURCES'!$A$2:$M$2692,12,0)</f>
        <v>304093966</v>
      </c>
      <c r="V2584" s="35">
        <f>VLOOKUP(A2584,'HUMAN RESOURCES'!$A$2:$M$2692,13,0)</f>
        <v>0.804</v>
      </c>
      <c r="W2584" s="38">
        <f>VLOOKUP(A2584,TOURISM!$A$2:$F$2692,5,0)</f>
        <v>171000000000</v>
      </c>
      <c r="X2584" s="37">
        <v>0</v>
      </c>
      <c r="Y2584" s="43">
        <f t="shared" si="4"/>
        <v>1.04166666666667</v>
      </c>
      <c r="Z2584" s="35">
        <f>VLOOKUP(A2584,BUSINESS!$A$2:$J$2692,5,0)</f>
        <v>0.464</v>
      </c>
      <c r="AA2584" s="5">
        <f>VLOOKUP(A2584,BUSINESS!$A$2:$J$2692,6,0)</f>
        <v>5</v>
      </c>
      <c r="AB2584" s="5">
        <f>VLOOKUP(A2584,BUSINESS!$A$2:$J$2692,7,0)</f>
        <v>0</v>
      </c>
      <c r="AC2584" s="5">
        <f>VLOOKUP(A2584,BUSINESS!$A$2:$J$2692,8,0)</f>
        <v>187</v>
      </c>
      <c r="AD2584" s="35">
        <f>VLOOKUP(A2584,BUSINESS!$A$2:$J$2692,9,0)</f>
        <v>0.74</v>
      </c>
      <c r="AE2584" s="35">
        <f>VLOOKUP(A2584,BUSINESS!$A$2:$J$2692,10,0)</f>
        <v>0.852</v>
      </c>
    </row>
    <row r="2585" customHeight="1" spans="1:31">
      <c r="A2585" s="22" t="str">
        <f t="shared" si="0"/>
        <v>United States-The Americas2009</v>
      </c>
      <c r="B2585" s="22" t="s">
        <v>268</v>
      </c>
      <c r="C2585" s="22" t="s">
        <v>75</v>
      </c>
      <c r="D2585" s="23">
        <v>2009</v>
      </c>
      <c r="E2585" s="25">
        <v>14400000000000</v>
      </c>
      <c r="F2585" s="24">
        <f t="shared" si="1"/>
        <v>46940.4708022953</v>
      </c>
      <c r="G2585" s="26">
        <v>0.177</v>
      </c>
      <c r="H2585" s="27">
        <v>8009</v>
      </c>
      <c r="I2585" s="26">
        <v>0.033</v>
      </c>
      <c r="J2585" s="5">
        <f>VLOOKUP(A2585,ENERGY!$A$2:$F$2692,5,0)</f>
        <v>2255957</v>
      </c>
      <c r="K2585" s="5">
        <f t="shared" si="2"/>
        <v>0.00735386692289818</v>
      </c>
      <c r="L2585" s="31">
        <f>VLOOKUP(A2585,ENERGY!$A$2:$F$2692,6,0)</f>
        <v>5650950</v>
      </c>
      <c r="M2585" s="31">
        <f t="shared" si="3"/>
        <v>0.0184207120472383</v>
      </c>
      <c r="N2585" s="32">
        <f>VLOOKUP(A2585,'HUMAN RESOURCES'!$A$2:$M$2692,5,0)</f>
        <v>0.017</v>
      </c>
      <c r="O2585" s="32">
        <f>VLOOKUP(A2585,'HUMAN RESOURCES'!$A$2:$M$2692,6,0)</f>
        <v>0.009</v>
      </c>
      <c r="P2585" s="31">
        <f>VLOOKUP(A2585,'HUMAN RESOURCES'!$A$2:$M$2692,7,0)</f>
        <v>81</v>
      </c>
      <c r="Q2585" s="5">
        <f>VLOOKUP(A2585,'HUMAN RESOURCES'!$A$2:$M$2692,8,0)</f>
        <v>76</v>
      </c>
      <c r="R2585" s="5">
        <f>VLOOKUP(A2585,'HUMAN RESOURCES'!$A$2:$M$2692,9,0)</f>
        <v>0.2</v>
      </c>
      <c r="S2585" s="5">
        <f>VLOOKUP(A2585,'HUMAN RESOURCES'!$A$2:$M$2692,10,0)</f>
        <v>0.672</v>
      </c>
      <c r="T2585" s="5">
        <f>VLOOKUP(A2585,'HUMAN RESOURCES'!$A$2:$M$2692,11,0)</f>
        <v>0.128</v>
      </c>
      <c r="U2585" s="5">
        <f>VLOOKUP(A2585,'HUMAN RESOURCES'!$A$2:$M$2692,12,0)</f>
        <v>306771529</v>
      </c>
      <c r="V2585" s="35">
        <f>VLOOKUP(A2585,'HUMAN RESOURCES'!$A$2:$M$2692,13,0)</f>
        <v>0.806</v>
      </c>
      <c r="W2585" s="38">
        <f>VLOOKUP(A2585,TOURISM!$A$2:$F$2692,5,0)</f>
        <v>150000000000</v>
      </c>
      <c r="X2585" s="37">
        <v>0</v>
      </c>
      <c r="Y2585" s="43">
        <f t="shared" si="4"/>
        <v>1.1</v>
      </c>
      <c r="Z2585" s="35">
        <f>VLOOKUP(A2585,BUSINESS!$A$2:$J$2692,5,0)</f>
        <v>0.461</v>
      </c>
      <c r="AA2585" s="5">
        <f>VLOOKUP(A2585,BUSINESS!$A$2:$J$2692,6,0)</f>
        <v>5</v>
      </c>
      <c r="AB2585" s="5">
        <f>VLOOKUP(A2585,BUSINESS!$A$2:$J$2692,7,0)</f>
        <v>0</v>
      </c>
      <c r="AC2585" s="5">
        <f>VLOOKUP(A2585,BUSINESS!$A$2:$J$2692,8,0)</f>
        <v>187</v>
      </c>
      <c r="AD2585" s="35">
        <f>VLOOKUP(A2585,BUSINESS!$A$2:$J$2692,9,0)</f>
        <v>0.71</v>
      </c>
      <c r="AE2585" s="35">
        <f>VLOOKUP(A2585,BUSINESS!$A$2:$J$2692,10,0)</f>
        <v>0.886</v>
      </c>
    </row>
    <row r="2586" customHeight="1" spans="1:31">
      <c r="A2586" s="22" t="str">
        <f t="shared" si="0"/>
        <v>United States-The Americas2010</v>
      </c>
      <c r="B2586" s="22" t="s">
        <v>268</v>
      </c>
      <c r="C2586" s="22" t="s">
        <v>75</v>
      </c>
      <c r="D2586" s="23">
        <v>2010</v>
      </c>
      <c r="E2586" s="25">
        <v>15000000000000</v>
      </c>
      <c r="F2586" s="24">
        <f t="shared" si="1"/>
        <v>48492.4826710901</v>
      </c>
      <c r="G2586" s="26">
        <v>0.177</v>
      </c>
      <c r="H2586" s="27">
        <v>8254</v>
      </c>
      <c r="I2586" s="26">
        <v>0.033</v>
      </c>
      <c r="J2586" s="5">
        <f>VLOOKUP(A2586,ENERGY!$A$2:$F$2692,5,0)</f>
        <v>2318861</v>
      </c>
      <c r="K2586" s="5">
        <f t="shared" si="2"/>
        <v>0.00749648845727778</v>
      </c>
      <c r="L2586" s="31">
        <f>VLOOKUP(A2586,ENERGY!$A$2:$F$2692,6,0)</f>
        <v>5826394</v>
      </c>
      <c r="M2586" s="31">
        <f t="shared" si="3"/>
        <v>0.0188357540053295</v>
      </c>
      <c r="N2586" s="32">
        <f>VLOOKUP(A2586,'HUMAN RESOURCES'!$A$2:$M$2692,5,0)</f>
        <v>0.017</v>
      </c>
      <c r="O2586" s="32">
        <f>VLOOKUP(A2586,'HUMAN RESOURCES'!$A$2:$M$2692,6,0)</f>
        <v>0</v>
      </c>
      <c r="P2586" s="31">
        <f>VLOOKUP(A2586,'HUMAN RESOURCES'!$A$2:$M$2692,7,0)</f>
        <v>81</v>
      </c>
      <c r="Q2586" s="5">
        <f>VLOOKUP(A2586,'HUMAN RESOURCES'!$A$2:$M$2692,8,0)</f>
        <v>76</v>
      </c>
      <c r="R2586" s="5">
        <f>VLOOKUP(A2586,'HUMAN RESOURCES'!$A$2:$M$2692,9,0)</f>
        <v>0.198</v>
      </c>
      <c r="S2586" s="5">
        <f>VLOOKUP(A2586,'HUMAN RESOURCES'!$A$2:$M$2692,10,0)</f>
        <v>0.671</v>
      </c>
      <c r="T2586" s="5">
        <f>VLOOKUP(A2586,'HUMAN RESOURCES'!$A$2:$M$2692,11,0)</f>
        <v>0.131</v>
      </c>
      <c r="U2586" s="5">
        <f>VLOOKUP(A2586,'HUMAN RESOURCES'!$A$2:$M$2692,12,0)</f>
        <v>309326295</v>
      </c>
      <c r="V2586" s="35">
        <f>VLOOKUP(A2586,'HUMAN RESOURCES'!$A$2:$M$2692,13,0)</f>
        <v>0.808</v>
      </c>
      <c r="W2586" s="38">
        <f>VLOOKUP(A2586,TOURISM!$A$2:$F$2692,5,0)</f>
        <v>165000000000</v>
      </c>
      <c r="X2586" s="37">
        <v>0</v>
      </c>
      <c r="Y2586" s="43">
        <f t="shared" si="4"/>
        <v>1.19354838709677</v>
      </c>
      <c r="Z2586" s="35">
        <f>VLOOKUP(A2586,BUSINESS!$A$2:$J$2692,5,0)</f>
        <v>0.465</v>
      </c>
      <c r="AA2586" s="5">
        <f>VLOOKUP(A2586,BUSINESS!$A$2:$J$2692,6,0)</f>
        <v>5</v>
      </c>
      <c r="AB2586" s="5">
        <f>VLOOKUP(A2586,BUSINESS!$A$2:$J$2692,7,0)</f>
        <v>0</v>
      </c>
      <c r="AC2586" s="5">
        <f>VLOOKUP(A2586,BUSINESS!$A$2:$J$2692,8,0)</f>
        <v>187</v>
      </c>
      <c r="AD2586" s="35">
        <f>VLOOKUP(A2586,BUSINESS!$A$2:$J$2692,9,0)</f>
        <v>0.717</v>
      </c>
      <c r="AE2586" s="35">
        <f>VLOOKUP(A2586,BUSINESS!$A$2:$J$2692,10,0)</f>
        <v>0.913</v>
      </c>
    </row>
    <row r="2587" customHeight="1" spans="1:31">
      <c r="A2587" s="22" t="str">
        <f t="shared" si="0"/>
        <v>United States-The Americas2011</v>
      </c>
      <c r="B2587" s="22" t="s">
        <v>268</v>
      </c>
      <c r="C2587" s="22" t="s">
        <v>75</v>
      </c>
      <c r="D2587" s="23">
        <v>2011</v>
      </c>
      <c r="E2587" s="25">
        <v>15500000000000</v>
      </c>
      <c r="F2587" s="24">
        <f t="shared" si="1"/>
        <v>49746.0441977748</v>
      </c>
      <c r="G2587" s="26">
        <v>0.177</v>
      </c>
      <c r="H2587" s="27">
        <v>8467</v>
      </c>
      <c r="I2587" s="26">
        <v>0.033</v>
      </c>
      <c r="J2587" s="5">
        <f>VLOOKUP(A2587,ENERGY!$A$2:$F$2692,5,0)</f>
        <v>2261151</v>
      </c>
      <c r="K2587" s="5">
        <f t="shared" si="2"/>
        <v>0.00725698823121566</v>
      </c>
      <c r="L2587" s="31">
        <f>VLOOKUP(A2587,ENERGY!$A$2:$F$2692,6,0)</f>
        <v>5681664</v>
      </c>
      <c r="M2587" s="31">
        <f t="shared" si="3"/>
        <v>0.018234858610381</v>
      </c>
      <c r="N2587" s="32">
        <f>VLOOKUP(A2587,'HUMAN RESOURCES'!$A$2:$M$2692,5,0)</f>
        <v>0.018</v>
      </c>
      <c r="O2587" s="32">
        <f>VLOOKUP(A2587,'HUMAN RESOURCES'!$A$2:$M$2692,6,0)</f>
        <v>0.022</v>
      </c>
      <c r="P2587" s="31">
        <f>VLOOKUP(A2587,'HUMAN RESOURCES'!$A$2:$M$2692,7,0)</f>
        <v>81</v>
      </c>
      <c r="Q2587" s="5">
        <f>VLOOKUP(A2587,'HUMAN RESOURCES'!$A$2:$M$2692,8,0)</f>
        <v>76</v>
      </c>
      <c r="R2587" s="5">
        <f>VLOOKUP(A2587,'HUMAN RESOURCES'!$A$2:$M$2692,9,0)</f>
        <v>0.197</v>
      </c>
      <c r="S2587" s="5">
        <f>VLOOKUP(A2587,'HUMAN RESOURCES'!$A$2:$M$2692,10,0)</f>
        <v>0.669</v>
      </c>
      <c r="T2587" s="5">
        <f>VLOOKUP(A2587,'HUMAN RESOURCES'!$A$2:$M$2692,11,0)</f>
        <v>0.133</v>
      </c>
      <c r="U2587" s="5">
        <f>VLOOKUP(A2587,'HUMAN RESOURCES'!$A$2:$M$2692,12,0)</f>
        <v>311582564</v>
      </c>
      <c r="V2587" s="35">
        <f>VLOOKUP(A2587,'HUMAN RESOURCES'!$A$2:$M$2692,13,0)</f>
        <v>0.809</v>
      </c>
      <c r="W2587" s="38">
        <f>VLOOKUP(A2587,TOURISM!$A$2:$F$2692,5,0)</f>
        <v>185000000000</v>
      </c>
      <c r="X2587" s="37">
        <v>0</v>
      </c>
      <c r="Y2587" s="43">
        <f t="shared" si="4"/>
        <v>1.23456790123457</v>
      </c>
      <c r="Z2587" s="35">
        <f>VLOOKUP(A2587,BUSINESS!$A$2:$J$2692,5,0)</f>
        <v>0.465</v>
      </c>
      <c r="AA2587" s="5">
        <f>VLOOKUP(A2587,BUSINESS!$A$2:$J$2692,6,0)</f>
        <v>5</v>
      </c>
      <c r="AB2587" s="5">
        <f>VLOOKUP(A2587,BUSINESS!$A$2:$J$2692,7,0)</f>
        <v>0</v>
      </c>
      <c r="AC2587" s="5">
        <f>VLOOKUP(A2587,BUSINESS!$A$2:$J$2692,8,0)</f>
        <v>187</v>
      </c>
      <c r="AD2587" s="35">
        <f>VLOOKUP(A2587,BUSINESS!$A$2:$J$2692,9,0)</f>
        <v>0.697</v>
      </c>
      <c r="AE2587" s="35">
        <f>VLOOKUP(A2587,BUSINESS!$A$2:$J$2692,10,0)</f>
        <v>0.944</v>
      </c>
    </row>
    <row r="2588" customHeight="1" spans="1:31">
      <c r="A2588" s="22" t="str">
        <f t="shared" si="0"/>
        <v>United States-The Americas2012</v>
      </c>
      <c r="B2588" s="22" t="s">
        <v>268</v>
      </c>
      <c r="C2588" s="22" t="s">
        <v>75</v>
      </c>
      <c r="D2588" s="23">
        <v>2012</v>
      </c>
      <c r="E2588" s="25">
        <v>16200000000000</v>
      </c>
      <c r="F2588" s="24">
        <f t="shared" si="1"/>
        <v>51613.1194623723</v>
      </c>
      <c r="G2588" s="26">
        <v>0.179</v>
      </c>
      <c r="H2588" s="27">
        <v>8895</v>
      </c>
      <c r="I2588" s="26">
        <v>0.033</v>
      </c>
      <c r="J2588" s="5">
        <f>VLOOKUP(A2588,ENERGY!$A$2:$F$2692,5,0)</f>
        <v>2273332</v>
      </c>
      <c r="K2588" s="5">
        <f t="shared" si="2"/>
        <v>0.0072428244502243</v>
      </c>
      <c r="L2588" s="31">
        <f>VLOOKUP(A2588,ENERGY!$A$2:$F$2692,6,0)</f>
        <v>5713560</v>
      </c>
      <c r="M2588" s="31">
        <f t="shared" si="3"/>
        <v>0.0182033737552736</v>
      </c>
      <c r="N2588" s="32">
        <f>VLOOKUP(A2588,'HUMAN RESOURCES'!$A$2:$M$2692,5,0)</f>
        <v>0.019</v>
      </c>
      <c r="O2588" s="32">
        <f>VLOOKUP(A2588,'HUMAN RESOURCES'!$A$2:$M$2692,6,0)</f>
        <v>0.012</v>
      </c>
      <c r="P2588" s="31">
        <f>VLOOKUP(A2588,'HUMAN RESOURCES'!$A$2:$M$2692,7,0)</f>
        <v>81</v>
      </c>
      <c r="Q2588" s="5">
        <f>VLOOKUP(A2588,'HUMAN RESOURCES'!$A$2:$M$2692,8,0)</f>
        <v>76</v>
      </c>
      <c r="R2588" s="5">
        <f>VLOOKUP(A2588,'HUMAN RESOURCES'!$A$2:$M$2692,9,0)</f>
        <v>0.196</v>
      </c>
      <c r="S2588" s="5">
        <f>VLOOKUP(A2588,'HUMAN RESOURCES'!$A$2:$M$2692,10,0)</f>
        <v>0.667</v>
      </c>
      <c r="T2588" s="5">
        <f>VLOOKUP(A2588,'HUMAN RESOURCES'!$A$2:$M$2692,11,0)</f>
        <v>0.136</v>
      </c>
      <c r="U2588" s="5">
        <f>VLOOKUP(A2588,'HUMAN RESOURCES'!$A$2:$M$2692,12,0)</f>
        <v>313873685</v>
      </c>
      <c r="V2588" s="35">
        <f>VLOOKUP(A2588,'HUMAN RESOURCES'!$A$2:$M$2692,13,0)</f>
        <v>0.811</v>
      </c>
      <c r="W2588" s="38">
        <f>VLOOKUP(A2588,TOURISM!$A$2:$F$2692,5,0)</f>
        <v>200000000000</v>
      </c>
      <c r="X2588" s="37">
        <v>0</v>
      </c>
      <c r="Y2588" s="43">
        <f t="shared" si="4"/>
        <v>1.95414713742441</v>
      </c>
      <c r="Z2588" s="35">
        <f>VLOOKUP(A2588,BUSINESS!$A$2:$J$2692,5,0)</f>
        <v>0.464</v>
      </c>
      <c r="AA2588" s="5">
        <f>VLOOKUP(A2588,BUSINESS!$A$2:$J$2692,6,0)</f>
        <v>5</v>
      </c>
      <c r="AB2588" s="5">
        <f>VLOOKUP(A2588,BUSINESS!$A$2:$J$2692,7,0)</f>
        <v>4</v>
      </c>
      <c r="AC2588" s="5">
        <f>VLOOKUP(A2588,BUSINESS!$A$2:$J$2692,8,0)</f>
        <v>175</v>
      </c>
      <c r="AD2588" s="35">
        <f>VLOOKUP(A2588,BUSINESS!$A$2:$J$2692,9,0)</f>
        <v>0.793</v>
      </c>
      <c r="AE2588" s="35">
        <f>VLOOKUP(A2588,BUSINESS!$A$2:$J$2692,10,0)</f>
        <v>0.96</v>
      </c>
    </row>
    <row r="2589" customHeight="1" spans="1:31">
      <c r="A2589" s="22" t="str">
        <f t="shared" si="0"/>
        <v>Uruguay-The Americas2000</v>
      </c>
      <c r="B2589" s="22" t="s">
        <v>269</v>
      </c>
      <c r="C2589" s="22" t="s">
        <v>75</v>
      </c>
      <c r="D2589" s="23">
        <v>2000</v>
      </c>
      <c r="E2589" s="25">
        <v>22823255806</v>
      </c>
      <c r="F2589" s="24">
        <f t="shared" si="1"/>
        <v>6872.7336858344</v>
      </c>
      <c r="G2589" s="26">
        <v>0.112</v>
      </c>
      <c r="H2589" s="27">
        <v>773</v>
      </c>
      <c r="I2589" s="26">
        <v>0.461</v>
      </c>
      <c r="J2589" s="5">
        <f>VLOOKUP(A2589,ENERGY!$A$2:$F$2692,5,0)</f>
        <v>0</v>
      </c>
      <c r="K2589" s="5">
        <f t="shared" si="2"/>
        <v>0</v>
      </c>
      <c r="L2589" s="31">
        <f>VLOOKUP(A2589,ENERGY!$A$2:$F$2692,6,0)</f>
        <v>0</v>
      </c>
      <c r="M2589" s="31">
        <f t="shared" si="3"/>
        <v>0</v>
      </c>
      <c r="N2589" s="32">
        <f>VLOOKUP(A2589,'HUMAN RESOURCES'!$A$2:$M$2692,5,0)</f>
        <v>0.02</v>
      </c>
      <c r="O2589" s="32">
        <f>VLOOKUP(A2589,'HUMAN RESOURCES'!$A$2:$M$2692,6,0)</f>
        <v>0.015</v>
      </c>
      <c r="P2589" s="31">
        <f>VLOOKUP(A2589,'HUMAN RESOURCES'!$A$2:$M$2692,7,0)</f>
        <v>78</v>
      </c>
      <c r="Q2589" s="5">
        <f>VLOOKUP(A2589,'HUMAN RESOURCES'!$A$2:$M$2692,8,0)</f>
        <v>71</v>
      </c>
      <c r="R2589" s="5">
        <f>VLOOKUP(A2589,'HUMAN RESOURCES'!$A$2:$M$2692,9,0)</f>
        <v>0.246</v>
      </c>
      <c r="S2589" s="5">
        <f>VLOOKUP(A2589,'HUMAN RESOURCES'!$A$2:$M$2692,10,0)</f>
        <v>0.624</v>
      </c>
      <c r="T2589" s="5">
        <f>VLOOKUP(A2589,'HUMAN RESOURCES'!$A$2:$M$2692,11,0)</f>
        <v>0.131</v>
      </c>
      <c r="U2589" s="5">
        <f>VLOOKUP(A2589,'HUMAN RESOURCES'!$A$2:$M$2692,12,0)</f>
        <v>3320841</v>
      </c>
      <c r="V2589" s="35">
        <f>VLOOKUP(A2589,'HUMAN RESOURCES'!$A$2:$M$2692,13,0)</f>
        <v>0.92</v>
      </c>
      <c r="W2589" s="38">
        <f>VLOOKUP(A2589,TOURISM!$A$2:$F$2692,5,0)</f>
        <v>827000000</v>
      </c>
      <c r="X2589" s="39">
        <f>VLOOKUP(A2589,TOURISM!$A$2:$F$2692,6,0)</f>
        <v>381000000</v>
      </c>
      <c r="Y2589" s="43">
        <f t="shared" si="4"/>
        <v>1.7321578300375</v>
      </c>
      <c r="Z2589" s="35">
        <f>VLOOKUP(A2589,BUSINESS!$A$2:$J$2692,5,0)</f>
        <v>0</v>
      </c>
      <c r="AA2589" s="5">
        <f>VLOOKUP(A2589,BUSINESS!$A$2:$J$2692,6,0)</f>
        <v>0</v>
      </c>
      <c r="AB2589" s="5">
        <f>VLOOKUP(A2589,BUSINESS!$A$2:$J$2692,7,0)</f>
        <v>0</v>
      </c>
      <c r="AC2589" s="5">
        <f>VLOOKUP(A2589,BUSINESS!$A$2:$J$2692,8,0)</f>
        <v>0</v>
      </c>
      <c r="AD2589" s="35">
        <f>VLOOKUP(A2589,BUSINESS!$A$2:$J$2692,9,0)</f>
        <v>0.105</v>
      </c>
      <c r="AE2589" s="35">
        <f>VLOOKUP(A2589,BUSINESS!$A$2:$J$2692,10,0)</f>
        <v>0.124</v>
      </c>
    </row>
    <row r="2590" customHeight="1" spans="1:31">
      <c r="A2590" s="22" t="str">
        <f t="shared" si="0"/>
        <v>Uruguay-The Americas2001</v>
      </c>
      <c r="B2590" s="22" t="s">
        <v>269</v>
      </c>
      <c r="C2590" s="22" t="s">
        <v>75</v>
      </c>
      <c r="D2590" s="23">
        <v>2001</v>
      </c>
      <c r="E2590" s="25">
        <v>20898788420</v>
      </c>
      <c r="F2590" s="24">
        <f t="shared" si="1"/>
        <v>6282.02090200621</v>
      </c>
      <c r="G2590" s="26">
        <v>0.112</v>
      </c>
      <c r="H2590" s="27">
        <v>703</v>
      </c>
      <c r="I2590" s="26">
        <v>0.486</v>
      </c>
      <c r="J2590" s="5">
        <f>VLOOKUP(A2590,ENERGY!$A$2:$F$2692,5,0)</f>
        <v>4430</v>
      </c>
      <c r="K2590" s="5">
        <f t="shared" si="2"/>
        <v>0.00133162516585196</v>
      </c>
      <c r="L2590" s="31">
        <f>VLOOKUP(A2590,ENERGY!$A$2:$F$2692,6,0)</f>
        <v>0</v>
      </c>
      <c r="M2590" s="31">
        <f t="shared" si="3"/>
        <v>0</v>
      </c>
      <c r="N2590" s="32">
        <f>VLOOKUP(A2590,'HUMAN RESOURCES'!$A$2:$M$2692,5,0)</f>
        <v>0.02</v>
      </c>
      <c r="O2590" s="32">
        <f>VLOOKUP(A2590,'HUMAN RESOURCES'!$A$2:$M$2692,6,0)</f>
        <v>0.016</v>
      </c>
      <c r="P2590" s="31">
        <f>VLOOKUP(A2590,'HUMAN RESOURCES'!$A$2:$M$2692,7,0)</f>
        <v>79</v>
      </c>
      <c r="Q2590" s="5">
        <f>VLOOKUP(A2590,'HUMAN RESOURCES'!$A$2:$M$2692,8,0)</f>
        <v>71</v>
      </c>
      <c r="R2590" s="5">
        <f>VLOOKUP(A2590,'HUMAN RESOURCES'!$A$2:$M$2692,9,0)</f>
        <v>0.244</v>
      </c>
      <c r="S2590" s="5">
        <f>VLOOKUP(A2590,'HUMAN RESOURCES'!$A$2:$M$2692,10,0)</f>
        <v>0.624</v>
      </c>
      <c r="T2590" s="5">
        <f>VLOOKUP(A2590,'HUMAN RESOURCES'!$A$2:$M$2692,11,0)</f>
        <v>0.132</v>
      </c>
      <c r="U2590" s="5">
        <f>VLOOKUP(A2590,'HUMAN RESOURCES'!$A$2:$M$2692,12,0)</f>
        <v>3326762</v>
      </c>
      <c r="V2590" s="35">
        <f>VLOOKUP(A2590,'HUMAN RESOURCES'!$A$2:$M$2692,13,0)</f>
        <v>0.923</v>
      </c>
      <c r="W2590" s="38">
        <f>VLOOKUP(A2590,TOURISM!$A$2:$F$2692,5,0)</f>
        <v>700000000</v>
      </c>
      <c r="X2590" s="39">
        <f>VLOOKUP(A2590,TOURISM!$A$2:$F$2692,6,0)</f>
        <v>338000000</v>
      </c>
      <c r="Y2590" s="43">
        <f t="shared" si="4"/>
        <v>1.22000562887226</v>
      </c>
      <c r="Z2590" s="35">
        <f>VLOOKUP(A2590,BUSINESS!$A$2:$J$2692,5,0)</f>
        <v>0</v>
      </c>
      <c r="AA2590" s="5">
        <f>VLOOKUP(A2590,BUSINESS!$A$2:$J$2692,6,0)</f>
        <v>0</v>
      </c>
      <c r="AB2590" s="5">
        <f>VLOOKUP(A2590,BUSINESS!$A$2:$J$2692,7,0)</f>
        <v>0</v>
      </c>
      <c r="AC2590" s="5">
        <f>VLOOKUP(A2590,BUSINESS!$A$2:$J$2692,8,0)</f>
        <v>0</v>
      </c>
      <c r="AD2590" s="35">
        <f>VLOOKUP(A2590,BUSINESS!$A$2:$J$2692,9,0)</f>
        <v>0.111</v>
      </c>
      <c r="AE2590" s="35">
        <f>VLOOKUP(A2590,BUSINESS!$A$2:$J$2692,10,0)</f>
        <v>0.156</v>
      </c>
    </row>
    <row r="2591" customHeight="1" spans="1:31">
      <c r="A2591" s="22" t="str">
        <f t="shared" si="0"/>
        <v>Uruguay-The Americas2002</v>
      </c>
      <c r="B2591" s="22" t="s">
        <v>269</v>
      </c>
      <c r="C2591" s="22" t="s">
        <v>75</v>
      </c>
      <c r="D2591" s="23">
        <v>2002</v>
      </c>
      <c r="E2591" s="25">
        <v>13606494599</v>
      </c>
      <c r="F2591" s="24">
        <f t="shared" si="1"/>
        <v>4089.10431224643</v>
      </c>
      <c r="G2591" s="26">
        <v>0.11</v>
      </c>
      <c r="H2591" s="27">
        <v>449</v>
      </c>
      <c r="I2591" s="26">
        <v>1.184</v>
      </c>
      <c r="J2591" s="5">
        <f>VLOOKUP(A2591,ENERGY!$A$2:$F$2692,5,0)</f>
        <v>4174</v>
      </c>
      <c r="K2591" s="5">
        <f t="shared" si="2"/>
        <v>0.00125439519158527</v>
      </c>
      <c r="L2591" s="31">
        <f>VLOOKUP(A2591,ENERGY!$A$2:$F$2692,6,0)</f>
        <v>6645</v>
      </c>
      <c r="M2591" s="31">
        <f t="shared" si="3"/>
        <v>0.00199699474079639</v>
      </c>
      <c r="N2591" s="32">
        <f>VLOOKUP(A2591,'HUMAN RESOURCES'!$A$2:$M$2692,5,0)</f>
        <v>0.02</v>
      </c>
      <c r="O2591" s="32">
        <f>VLOOKUP(A2591,'HUMAN RESOURCES'!$A$2:$M$2692,6,0)</f>
        <v>0.014</v>
      </c>
      <c r="P2591" s="31">
        <f>VLOOKUP(A2591,'HUMAN RESOURCES'!$A$2:$M$2692,7,0)</f>
        <v>79</v>
      </c>
      <c r="Q2591" s="5">
        <f>VLOOKUP(A2591,'HUMAN RESOURCES'!$A$2:$M$2692,8,0)</f>
        <v>71</v>
      </c>
      <c r="R2591" s="5">
        <f>VLOOKUP(A2591,'HUMAN RESOURCES'!$A$2:$M$2692,9,0)</f>
        <v>0.243</v>
      </c>
      <c r="S2591" s="5">
        <f>VLOOKUP(A2591,'HUMAN RESOURCES'!$A$2:$M$2692,10,0)</f>
        <v>0.624</v>
      </c>
      <c r="T2591" s="5">
        <f>VLOOKUP(A2591,'HUMAN RESOURCES'!$A$2:$M$2692,11,0)</f>
        <v>0.133</v>
      </c>
      <c r="U2591" s="5">
        <f>VLOOKUP(A2591,'HUMAN RESOURCES'!$A$2:$M$2692,12,0)</f>
        <v>3327500</v>
      </c>
      <c r="V2591" s="35">
        <f>VLOOKUP(A2591,'HUMAN RESOURCES'!$A$2:$M$2692,13,0)</f>
        <v>0.926</v>
      </c>
      <c r="W2591" s="38">
        <f>VLOOKUP(A2591,TOURISM!$A$2:$F$2692,5,0)</f>
        <v>409000000</v>
      </c>
      <c r="X2591" s="39">
        <f>VLOOKUP(A2591,TOURISM!$A$2:$F$2692,6,0)</f>
        <v>243000000</v>
      </c>
      <c r="Y2591" s="43">
        <f t="shared" si="4"/>
        <v>1.51922348048791</v>
      </c>
      <c r="Z2591" s="35">
        <f>VLOOKUP(A2591,BUSINESS!$A$2:$J$2692,5,0)</f>
        <v>0</v>
      </c>
      <c r="AA2591" s="5">
        <f>VLOOKUP(A2591,BUSINESS!$A$2:$J$2692,6,0)</f>
        <v>0</v>
      </c>
      <c r="AB2591" s="5">
        <f>VLOOKUP(A2591,BUSINESS!$A$2:$J$2692,7,0)</f>
        <v>0</v>
      </c>
      <c r="AC2591" s="5">
        <f>VLOOKUP(A2591,BUSINESS!$A$2:$J$2692,8,0)</f>
        <v>0</v>
      </c>
      <c r="AD2591" s="35">
        <f>VLOOKUP(A2591,BUSINESS!$A$2:$J$2692,9,0)</f>
        <v>0.114</v>
      </c>
      <c r="AE2591" s="35">
        <f>VLOOKUP(A2591,BUSINESS!$A$2:$J$2692,10,0)</f>
        <v>0.154</v>
      </c>
    </row>
    <row r="2592" customHeight="1" spans="1:31">
      <c r="A2592" s="22" t="str">
        <f t="shared" si="0"/>
        <v>Uruguay-The Americas2003</v>
      </c>
      <c r="B2592" s="22" t="s">
        <v>269</v>
      </c>
      <c r="C2592" s="22" t="s">
        <v>75</v>
      </c>
      <c r="D2592" s="23">
        <v>2003</v>
      </c>
      <c r="E2592" s="25">
        <v>12045627411</v>
      </c>
      <c r="F2592" s="24">
        <f t="shared" si="1"/>
        <v>3622.29733738176</v>
      </c>
      <c r="G2592" s="26">
        <v>0.097</v>
      </c>
      <c r="H2592" s="27">
        <v>351</v>
      </c>
      <c r="I2592" s="26">
        <v>0.589</v>
      </c>
      <c r="J2592" s="5">
        <f>VLOOKUP(A2592,ENERGY!$A$2:$F$2692,5,0)</f>
        <v>4134</v>
      </c>
      <c r="K2592" s="5">
        <f t="shared" si="2"/>
        <v>0.00124315460555101</v>
      </c>
      <c r="L2592" s="31">
        <f>VLOOKUP(A2592,ENERGY!$A$2:$F$2692,6,0)</f>
        <v>7891</v>
      </c>
      <c r="M2592" s="31">
        <f t="shared" si="3"/>
        <v>0.00237293976594171</v>
      </c>
      <c r="N2592" s="32">
        <f>VLOOKUP(A2592,'HUMAN RESOURCES'!$A$2:$M$2692,5,0)</f>
        <v>0.02</v>
      </c>
      <c r="O2592" s="32">
        <f>VLOOKUP(A2592,'HUMAN RESOURCES'!$A$2:$M$2692,6,0)</f>
        <v>0.017</v>
      </c>
      <c r="P2592" s="31">
        <f>VLOOKUP(A2592,'HUMAN RESOURCES'!$A$2:$M$2692,7,0)</f>
        <v>79</v>
      </c>
      <c r="Q2592" s="5">
        <f>VLOOKUP(A2592,'HUMAN RESOURCES'!$A$2:$M$2692,8,0)</f>
        <v>72</v>
      </c>
      <c r="R2592" s="5">
        <f>VLOOKUP(A2592,'HUMAN RESOURCES'!$A$2:$M$2692,9,0)</f>
        <v>0.242</v>
      </c>
      <c r="S2592" s="5">
        <f>VLOOKUP(A2592,'HUMAN RESOURCES'!$A$2:$M$2692,10,0)</f>
        <v>0.625</v>
      </c>
      <c r="T2592" s="5">
        <f>VLOOKUP(A2592,'HUMAN RESOURCES'!$A$2:$M$2692,11,0)</f>
        <v>0.134</v>
      </c>
      <c r="U2592" s="5">
        <f>VLOOKUP(A2592,'HUMAN RESOURCES'!$A$2:$M$2692,12,0)</f>
        <v>3325411</v>
      </c>
      <c r="V2592" s="35">
        <f>VLOOKUP(A2592,'HUMAN RESOURCES'!$A$2:$M$2692,13,0)</f>
        <v>0.928</v>
      </c>
      <c r="W2592" s="38">
        <f>VLOOKUP(A2592,TOURISM!$A$2:$F$2692,5,0)</f>
        <v>419000000</v>
      </c>
      <c r="X2592" s="39">
        <f>VLOOKUP(A2592,TOURISM!$A$2:$F$2692,6,0)</f>
        <v>236000000</v>
      </c>
      <c r="Y2592" s="43">
        <f t="shared" si="4"/>
        <v>2.36732498427876</v>
      </c>
      <c r="Z2592" s="35">
        <f>VLOOKUP(A2592,BUSINESS!$A$2:$J$2692,5,0)</f>
        <v>0</v>
      </c>
      <c r="AA2592" s="5">
        <f>VLOOKUP(A2592,BUSINESS!$A$2:$J$2692,6,0)</f>
        <v>45</v>
      </c>
      <c r="AB2592" s="5">
        <f>VLOOKUP(A2592,BUSINESS!$A$2:$J$2692,7,0)</f>
        <v>0</v>
      </c>
      <c r="AC2592" s="5">
        <f>VLOOKUP(A2592,BUSINESS!$A$2:$J$2692,8,0)</f>
        <v>0</v>
      </c>
      <c r="AD2592" s="35">
        <f>VLOOKUP(A2592,BUSINESS!$A$2:$J$2692,9,0)</f>
        <v>0.159</v>
      </c>
      <c r="AE2592" s="35">
        <f>VLOOKUP(A2592,BUSINESS!$A$2:$J$2692,10,0)</f>
        <v>0.15</v>
      </c>
    </row>
    <row r="2593" customHeight="1" spans="1:31">
      <c r="A2593" s="22" t="str">
        <f t="shared" si="0"/>
        <v>Uruguay-The Americas2004</v>
      </c>
      <c r="B2593" s="22" t="s">
        <v>269</v>
      </c>
      <c r="C2593" s="22" t="s">
        <v>75</v>
      </c>
      <c r="D2593" s="23">
        <v>2004</v>
      </c>
      <c r="E2593" s="25">
        <v>13686333822</v>
      </c>
      <c r="F2593" s="24">
        <f t="shared" si="1"/>
        <v>4117.64944753359</v>
      </c>
      <c r="G2593" s="26">
        <v>0.085</v>
      </c>
      <c r="H2593" s="27">
        <v>350</v>
      </c>
      <c r="I2593" s="26">
        <v>0.237</v>
      </c>
      <c r="J2593" s="5">
        <f>VLOOKUP(A2593,ENERGY!$A$2:$F$2692,5,0)</f>
        <v>4153</v>
      </c>
      <c r="K2593" s="5">
        <f t="shared" si="2"/>
        <v>0.00124946522407036</v>
      </c>
      <c r="L2593" s="31">
        <f>VLOOKUP(A2593,ENERGY!$A$2:$F$2692,6,0)</f>
        <v>8331</v>
      </c>
      <c r="M2593" s="31">
        <f t="shared" si="3"/>
        <v>0.00250645190987965</v>
      </c>
      <c r="N2593" s="32">
        <f>VLOOKUP(A2593,'HUMAN RESOURCES'!$A$2:$M$2692,5,0)</f>
        <v>0.021</v>
      </c>
      <c r="O2593" s="32">
        <f>VLOOKUP(A2593,'HUMAN RESOURCES'!$A$2:$M$2692,6,0)</f>
        <v>0.015</v>
      </c>
      <c r="P2593" s="31">
        <f>VLOOKUP(A2593,'HUMAN RESOURCES'!$A$2:$M$2692,7,0)</f>
        <v>79</v>
      </c>
      <c r="Q2593" s="5">
        <f>VLOOKUP(A2593,'HUMAN RESOURCES'!$A$2:$M$2692,8,0)</f>
        <v>72</v>
      </c>
      <c r="R2593" s="5">
        <f>VLOOKUP(A2593,'HUMAN RESOURCES'!$A$2:$M$2692,9,0)</f>
        <v>0.24</v>
      </c>
      <c r="S2593" s="5">
        <f>VLOOKUP(A2593,'HUMAN RESOURCES'!$A$2:$M$2692,10,0)</f>
        <v>0.626</v>
      </c>
      <c r="T2593" s="5">
        <f>VLOOKUP(A2593,'HUMAN RESOURCES'!$A$2:$M$2692,11,0)</f>
        <v>0.135</v>
      </c>
      <c r="U2593" s="5">
        <f>VLOOKUP(A2593,'HUMAN RESOURCES'!$A$2:$M$2692,12,0)</f>
        <v>3323822</v>
      </c>
      <c r="V2593" s="35">
        <f>VLOOKUP(A2593,'HUMAN RESOURCES'!$A$2:$M$2692,13,0)</f>
        <v>0.931</v>
      </c>
      <c r="W2593" s="38">
        <f>VLOOKUP(A2593,TOURISM!$A$2:$F$2692,5,0)</f>
        <v>591000000</v>
      </c>
      <c r="X2593" s="39">
        <f>VLOOKUP(A2593,TOURISM!$A$2:$F$2692,6,0)</f>
        <v>267000000</v>
      </c>
      <c r="Y2593" s="43">
        <f t="shared" si="4"/>
        <v>2.1194649419278</v>
      </c>
      <c r="Z2593" s="35">
        <f>VLOOKUP(A2593,BUSINESS!$A$2:$J$2692,5,0)</f>
        <v>0</v>
      </c>
      <c r="AA2593" s="5">
        <f>VLOOKUP(A2593,BUSINESS!$A$2:$J$2692,6,0)</f>
        <v>45</v>
      </c>
      <c r="AB2593" s="5">
        <f>VLOOKUP(A2593,BUSINESS!$A$2:$J$2692,7,0)</f>
        <v>0</v>
      </c>
      <c r="AC2593" s="5">
        <f>VLOOKUP(A2593,BUSINESS!$A$2:$J$2692,8,0)</f>
        <v>0</v>
      </c>
      <c r="AD2593" s="35">
        <f>VLOOKUP(A2593,BUSINESS!$A$2:$J$2692,9,0)</f>
        <v>0.171</v>
      </c>
      <c r="AE2593" s="35">
        <f>VLOOKUP(A2593,BUSINESS!$A$2:$J$2692,10,0)</f>
        <v>0.18</v>
      </c>
    </row>
    <row r="2594" customHeight="1" spans="1:31">
      <c r="A2594" s="22" t="str">
        <f t="shared" si="0"/>
        <v>Uruguay-The Americas2005</v>
      </c>
      <c r="B2594" s="22" t="s">
        <v>269</v>
      </c>
      <c r="C2594" s="22" t="s">
        <v>75</v>
      </c>
      <c r="D2594" s="23">
        <v>2005</v>
      </c>
      <c r="E2594" s="25">
        <v>17362872710</v>
      </c>
      <c r="F2594" s="24">
        <f t="shared" si="1"/>
        <v>5221.67318816717</v>
      </c>
      <c r="G2594" s="26">
        <v>0.082</v>
      </c>
      <c r="H2594" s="27">
        <v>430</v>
      </c>
      <c r="I2594" s="26">
        <v>0.136</v>
      </c>
      <c r="J2594" s="5">
        <f>VLOOKUP(A2594,ENERGY!$A$2:$F$2692,5,0)</f>
        <v>3183</v>
      </c>
      <c r="K2594" s="5">
        <f t="shared" si="2"/>
        <v>0.000957248609463318</v>
      </c>
      <c r="L2594" s="31">
        <f>VLOOKUP(A2594,ENERGY!$A$2:$F$2692,6,0)</f>
        <v>6648</v>
      </c>
      <c r="M2594" s="31">
        <f t="shared" si="3"/>
        <v>0.00199930529554261</v>
      </c>
      <c r="N2594" s="32">
        <f>VLOOKUP(A2594,'HUMAN RESOURCES'!$A$2:$M$2692,5,0)</f>
        <v>0.021</v>
      </c>
      <c r="O2594" s="32">
        <f>VLOOKUP(A2594,'HUMAN RESOURCES'!$A$2:$M$2692,6,0)</f>
        <v>0.014</v>
      </c>
      <c r="P2594" s="31">
        <f>VLOOKUP(A2594,'HUMAN RESOURCES'!$A$2:$M$2692,7,0)</f>
        <v>79</v>
      </c>
      <c r="Q2594" s="5">
        <f>VLOOKUP(A2594,'HUMAN RESOURCES'!$A$2:$M$2692,8,0)</f>
        <v>72</v>
      </c>
      <c r="R2594" s="5">
        <f>VLOOKUP(A2594,'HUMAN RESOURCES'!$A$2:$M$2692,9,0)</f>
        <v>0.238</v>
      </c>
      <c r="S2594" s="5">
        <f>VLOOKUP(A2594,'HUMAN RESOURCES'!$A$2:$M$2692,10,0)</f>
        <v>0.627</v>
      </c>
      <c r="T2594" s="5">
        <f>VLOOKUP(A2594,'HUMAN RESOURCES'!$A$2:$M$2692,11,0)</f>
        <v>0.135</v>
      </c>
      <c r="U2594" s="5">
        <f>VLOOKUP(A2594,'HUMAN RESOURCES'!$A$2:$M$2692,12,0)</f>
        <v>3325155</v>
      </c>
      <c r="V2594" s="35">
        <f>VLOOKUP(A2594,'HUMAN RESOURCES'!$A$2:$M$2692,13,0)</f>
        <v>0.933</v>
      </c>
      <c r="W2594" s="38">
        <f>VLOOKUP(A2594,TOURISM!$A$2:$F$2692,5,0)</f>
        <v>699000000</v>
      </c>
      <c r="X2594" s="39">
        <f>VLOOKUP(A2594,TOURISM!$A$2:$F$2692,6,0)</f>
        <v>331000000</v>
      </c>
      <c r="Y2594" s="43">
        <f t="shared" si="4"/>
        <v>2.07359959349178</v>
      </c>
      <c r="Z2594" s="35">
        <f>VLOOKUP(A2594,BUSINESS!$A$2:$J$2692,5,0)</f>
        <v>0.713</v>
      </c>
      <c r="AA2594" s="5">
        <f>VLOOKUP(A2594,BUSINESS!$A$2:$J$2692,6,0)</f>
        <v>45</v>
      </c>
      <c r="AB2594" s="5">
        <f>VLOOKUP(A2594,BUSINESS!$A$2:$J$2692,7,0)</f>
        <v>0</v>
      </c>
      <c r="AC2594" s="5">
        <f>VLOOKUP(A2594,BUSINESS!$A$2:$J$2692,8,0)</f>
        <v>304</v>
      </c>
      <c r="AD2594" s="35">
        <f>VLOOKUP(A2594,BUSINESS!$A$2:$J$2692,9,0)</f>
        <v>0.201</v>
      </c>
      <c r="AE2594" s="35">
        <f>VLOOKUP(A2594,BUSINESS!$A$2:$J$2692,10,0)</f>
        <v>0.347</v>
      </c>
    </row>
    <row r="2595" customHeight="1" spans="1:31">
      <c r="A2595" s="22" t="str">
        <f t="shared" si="0"/>
        <v>Uruguay-The Americas2006</v>
      </c>
      <c r="B2595" s="22" t="s">
        <v>269</v>
      </c>
      <c r="C2595" s="22" t="s">
        <v>75</v>
      </c>
      <c r="D2595" s="23">
        <v>2006</v>
      </c>
      <c r="E2595" s="25">
        <v>19579479147</v>
      </c>
      <c r="F2595" s="24">
        <f t="shared" si="1"/>
        <v>5879.34033938329</v>
      </c>
      <c r="G2595" s="26">
        <v>0.083</v>
      </c>
      <c r="H2595" s="27">
        <v>491</v>
      </c>
      <c r="I2595" s="26">
        <v>0.093</v>
      </c>
      <c r="J2595" s="5">
        <f>VLOOKUP(A2595,ENERGY!$A$2:$F$2692,5,0)</f>
        <v>2869</v>
      </c>
      <c r="K2595" s="5">
        <f t="shared" si="2"/>
        <v>0.000861505421418484</v>
      </c>
      <c r="L2595" s="31">
        <f>VLOOKUP(A2595,ENERGY!$A$2:$F$2692,6,0)</f>
        <v>5611</v>
      </c>
      <c r="M2595" s="31">
        <f t="shared" si="3"/>
        <v>0.00168487518981496</v>
      </c>
      <c r="N2595" s="32">
        <f>VLOOKUP(A2595,'HUMAN RESOURCES'!$A$2:$M$2692,5,0)</f>
        <v>0.022</v>
      </c>
      <c r="O2595" s="32">
        <f>VLOOKUP(A2595,'HUMAN RESOURCES'!$A$2:$M$2692,6,0)</f>
        <v>0.032</v>
      </c>
      <c r="P2595" s="31">
        <f>VLOOKUP(A2595,'HUMAN RESOURCES'!$A$2:$M$2692,7,0)</f>
        <v>80</v>
      </c>
      <c r="Q2595" s="5">
        <f>VLOOKUP(A2595,'HUMAN RESOURCES'!$A$2:$M$2692,8,0)</f>
        <v>72</v>
      </c>
      <c r="R2595" s="5">
        <f>VLOOKUP(A2595,'HUMAN RESOURCES'!$A$2:$M$2692,9,0)</f>
        <v>0.235</v>
      </c>
      <c r="S2595" s="5">
        <f>VLOOKUP(A2595,'HUMAN RESOURCES'!$A$2:$M$2692,10,0)</f>
        <v>0.628</v>
      </c>
      <c r="T2595" s="5">
        <f>VLOOKUP(A2595,'HUMAN RESOURCES'!$A$2:$M$2692,11,0)</f>
        <v>0.136</v>
      </c>
      <c r="U2595" s="5">
        <f>VLOOKUP(A2595,'HUMAN RESOURCES'!$A$2:$M$2692,12,0)</f>
        <v>3330217</v>
      </c>
      <c r="V2595" s="35">
        <f>VLOOKUP(A2595,'HUMAN RESOURCES'!$A$2:$M$2692,13,0)</f>
        <v>0.936</v>
      </c>
      <c r="W2595" s="38">
        <f>VLOOKUP(A2595,TOURISM!$A$2:$F$2692,5,0)</f>
        <v>711000000</v>
      </c>
      <c r="X2595" s="39">
        <f>VLOOKUP(A2595,TOURISM!$A$2:$F$2692,6,0)</f>
        <v>305000000</v>
      </c>
      <c r="Y2595" s="43">
        <f t="shared" si="4"/>
        <v>2.45188737921143</v>
      </c>
      <c r="Z2595" s="35">
        <f>VLOOKUP(A2595,BUSINESS!$A$2:$J$2692,5,0)</f>
        <v>0.713</v>
      </c>
      <c r="AA2595" s="5">
        <f>VLOOKUP(A2595,BUSINESS!$A$2:$J$2692,6,0)</f>
        <v>43</v>
      </c>
      <c r="AB2595" s="5">
        <f>VLOOKUP(A2595,BUSINESS!$A$2:$J$2692,7,0)</f>
        <v>0</v>
      </c>
      <c r="AC2595" s="5">
        <f>VLOOKUP(A2595,BUSINESS!$A$2:$J$2692,8,0)</f>
        <v>304</v>
      </c>
      <c r="AD2595" s="35">
        <f>VLOOKUP(A2595,BUSINESS!$A$2:$J$2692,9,0)</f>
        <v>0.294</v>
      </c>
      <c r="AE2595" s="35">
        <f>VLOOKUP(A2595,BUSINESS!$A$2:$J$2692,10,0)</f>
        <v>0.7</v>
      </c>
    </row>
    <row r="2596" customHeight="1" spans="1:31">
      <c r="A2596" s="22" t="str">
        <f t="shared" si="0"/>
        <v>Uruguay-The Americas2007</v>
      </c>
      <c r="B2596" s="22" t="s">
        <v>269</v>
      </c>
      <c r="C2596" s="22" t="s">
        <v>75</v>
      </c>
      <c r="D2596" s="23">
        <v>2007</v>
      </c>
      <c r="E2596" s="25">
        <v>23410536914</v>
      </c>
      <c r="F2596" s="24">
        <f t="shared" si="1"/>
        <v>7012.53568013746</v>
      </c>
      <c r="G2596" s="26">
        <v>0.08</v>
      </c>
      <c r="H2596" s="27">
        <v>560</v>
      </c>
      <c r="I2596" s="26">
        <v>0.089</v>
      </c>
      <c r="J2596" s="5">
        <f>VLOOKUP(A2596,ENERGY!$A$2:$F$2692,5,0)</f>
        <v>2712</v>
      </c>
      <c r="K2596" s="5">
        <f t="shared" si="2"/>
        <v>0.000812369098342192</v>
      </c>
      <c r="L2596" s="31">
        <f>VLOOKUP(A2596,ENERGY!$A$2:$F$2692,6,0)</f>
        <v>5090</v>
      </c>
      <c r="M2596" s="31">
        <f t="shared" si="3"/>
        <v>0.00152468979003015</v>
      </c>
      <c r="N2596" s="32">
        <f>VLOOKUP(A2596,'HUMAN RESOURCES'!$A$2:$M$2692,5,0)</f>
        <v>0.022</v>
      </c>
      <c r="O2596" s="32">
        <f>VLOOKUP(A2596,'HUMAN RESOURCES'!$A$2:$M$2692,6,0)</f>
        <v>0.026</v>
      </c>
      <c r="P2596" s="31">
        <f>VLOOKUP(A2596,'HUMAN RESOURCES'!$A$2:$M$2692,7,0)</f>
        <v>80</v>
      </c>
      <c r="Q2596" s="5">
        <f>VLOOKUP(A2596,'HUMAN RESOURCES'!$A$2:$M$2692,8,0)</f>
        <v>73</v>
      </c>
      <c r="R2596" s="5">
        <f>VLOOKUP(A2596,'HUMAN RESOURCES'!$A$2:$M$2692,9,0)</f>
        <v>0.233</v>
      </c>
      <c r="S2596" s="5">
        <f>VLOOKUP(A2596,'HUMAN RESOURCES'!$A$2:$M$2692,10,0)</f>
        <v>0.63</v>
      </c>
      <c r="T2596" s="5">
        <f>VLOOKUP(A2596,'HUMAN RESOURCES'!$A$2:$M$2692,11,0)</f>
        <v>0.137</v>
      </c>
      <c r="U2596" s="5">
        <f>VLOOKUP(A2596,'HUMAN RESOURCES'!$A$2:$M$2692,12,0)</f>
        <v>3338384</v>
      </c>
      <c r="V2596" s="35">
        <f>VLOOKUP(A2596,'HUMAN RESOURCES'!$A$2:$M$2692,13,0)</f>
        <v>0.938</v>
      </c>
      <c r="W2596" s="38">
        <f>VLOOKUP(A2596,TOURISM!$A$2:$F$2692,5,0)</f>
        <v>928000000</v>
      </c>
      <c r="X2596" s="39">
        <f>VLOOKUP(A2596,TOURISM!$A$2:$F$2692,6,0)</f>
        <v>354000000</v>
      </c>
      <c r="Y2596" s="43">
        <f t="shared" si="4"/>
        <v>2.40069960496328</v>
      </c>
      <c r="Z2596" s="35">
        <f>VLOOKUP(A2596,BUSINESS!$A$2:$J$2692,5,0)</f>
        <v>0.713</v>
      </c>
      <c r="AA2596" s="5">
        <f>VLOOKUP(A2596,BUSINESS!$A$2:$J$2692,6,0)</f>
        <v>44</v>
      </c>
      <c r="AB2596" s="5">
        <f>VLOOKUP(A2596,BUSINESS!$A$2:$J$2692,7,0)</f>
        <v>0</v>
      </c>
      <c r="AC2596" s="5">
        <f>VLOOKUP(A2596,BUSINESS!$A$2:$J$2692,8,0)</f>
        <v>304</v>
      </c>
      <c r="AD2596" s="35">
        <f>VLOOKUP(A2596,BUSINESS!$A$2:$J$2692,9,0)</f>
        <v>0.34</v>
      </c>
      <c r="AE2596" s="35">
        <f>VLOOKUP(A2596,BUSINESS!$A$2:$J$2692,10,0)</f>
        <v>0.9</v>
      </c>
    </row>
    <row r="2597" customHeight="1" spans="1:31">
      <c r="A2597" s="22" t="str">
        <f t="shared" si="0"/>
        <v>Uruguay-The Americas2008</v>
      </c>
      <c r="B2597" s="22" t="s">
        <v>269</v>
      </c>
      <c r="C2597" s="22" t="s">
        <v>75</v>
      </c>
      <c r="D2597" s="23">
        <v>2008</v>
      </c>
      <c r="E2597" s="25">
        <v>30366148205</v>
      </c>
      <c r="F2597" s="24">
        <f t="shared" si="1"/>
        <v>9067.50465526272</v>
      </c>
      <c r="G2597" s="26">
        <v>0.08</v>
      </c>
      <c r="H2597" s="27">
        <v>722</v>
      </c>
      <c r="I2597" s="26">
        <v>0.124</v>
      </c>
      <c r="J2597" s="5">
        <f>VLOOKUP(A2597,ENERGY!$A$2:$F$2692,5,0)</f>
        <v>3172</v>
      </c>
      <c r="K2597" s="5">
        <f t="shared" si="2"/>
        <v>0.000947177250546299</v>
      </c>
      <c r="L2597" s="31">
        <f>VLOOKUP(A2597,ENERGY!$A$2:$F$2692,6,0)</f>
        <v>5999</v>
      </c>
      <c r="M2597" s="31">
        <f t="shared" si="3"/>
        <v>0.00179133553783961</v>
      </c>
      <c r="N2597" s="32">
        <f>VLOOKUP(A2597,'HUMAN RESOURCES'!$A$2:$M$2692,5,0)</f>
        <v>0.022</v>
      </c>
      <c r="O2597" s="32">
        <f>VLOOKUP(A2597,'HUMAN RESOURCES'!$A$2:$M$2692,6,0)</f>
        <v>0.021</v>
      </c>
      <c r="P2597" s="31">
        <f>VLOOKUP(A2597,'HUMAN RESOURCES'!$A$2:$M$2692,7,0)</f>
        <v>80</v>
      </c>
      <c r="Q2597" s="5">
        <f>VLOOKUP(A2597,'HUMAN RESOURCES'!$A$2:$M$2692,8,0)</f>
        <v>73</v>
      </c>
      <c r="R2597" s="5">
        <f>VLOOKUP(A2597,'HUMAN RESOURCES'!$A$2:$M$2692,9,0)</f>
        <v>0.23</v>
      </c>
      <c r="S2597" s="5">
        <f>VLOOKUP(A2597,'HUMAN RESOURCES'!$A$2:$M$2692,10,0)</f>
        <v>0.632</v>
      </c>
      <c r="T2597" s="5">
        <f>VLOOKUP(A2597,'HUMAN RESOURCES'!$A$2:$M$2692,11,0)</f>
        <v>0.137</v>
      </c>
      <c r="U2597" s="5">
        <f>VLOOKUP(A2597,'HUMAN RESOURCES'!$A$2:$M$2692,12,0)</f>
        <v>3348898</v>
      </c>
      <c r="V2597" s="35">
        <f>VLOOKUP(A2597,'HUMAN RESOURCES'!$A$2:$M$2692,13,0)</f>
        <v>0.94</v>
      </c>
      <c r="W2597" s="38">
        <f>VLOOKUP(A2597,TOURISM!$A$2:$F$2692,5,0)</f>
        <v>1195000000</v>
      </c>
      <c r="X2597" s="39">
        <f>VLOOKUP(A2597,TOURISM!$A$2:$F$2692,6,0)</f>
        <v>466000000</v>
      </c>
      <c r="Y2597" s="43">
        <f t="shared" si="4"/>
        <v>3.34194287907865</v>
      </c>
      <c r="Z2597" s="35">
        <f>VLOOKUP(A2597,BUSINESS!$A$2:$J$2692,5,0)</f>
        <v>0.43</v>
      </c>
      <c r="AA2597" s="5">
        <f>VLOOKUP(A2597,BUSINESS!$A$2:$J$2692,6,0)</f>
        <v>44</v>
      </c>
      <c r="AB2597" s="5">
        <f>VLOOKUP(A2597,BUSINESS!$A$2:$J$2692,7,0)</f>
        <v>0</v>
      </c>
      <c r="AC2597" s="5">
        <f>VLOOKUP(A2597,BUSINESS!$A$2:$J$2692,8,0)</f>
        <v>336</v>
      </c>
      <c r="AD2597" s="35">
        <f>VLOOKUP(A2597,BUSINESS!$A$2:$J$2692,9,0)</f>
        <v>0.393</v>
      </c>
      <c r="AE2597" s="35">
        <f>VLOOKUP(A2597,BUSINESS!$A$2:$J$2692,10,0)</f>
        <v>1.047</v>
      </c>
    </row>
    <row r="2598" customHeight="1" spans="1:31">
      <c r="A2598" s="22" t="str">
        <f t="shared" si="0"/>
        <v>Uruguay-The Americas2009</v>
      </c>
      <c r="B2598" s="22" t="s">
        <v>269</v>
      </c>
      <c r="C2598" s="22" t="s">
        <v>75</v>
      </c>
      <c r="D2598" s="23">
        <v>2009</v>
      </c>
      <c r="E2598" s="25">
        <v>30461322555</v>
      </c>
      <c r="F2598" s="24">
        <f t="shared" si="1"/>
        <v>9064.70704353102</v>
      </c>
      <c r="G2598" s="26">
        <v>0.089</v>
      </c>
      <c r="H2598" s="27">
        <v>803</v>
      </c>
      <c r="I2598" s="26">
        <v>0.153</v>
      </c>
      <c r="J2598" s="5">
        <f>VLOOKUP(A2598,ENERGY!$A$2:$F$2692,5,0)</f>
        <v>2538</v>
      </c>
      <c r="K2598" s="5">
        <f t="shared" si="2"/>
        <v>0.000755260262746058</v>
      </c>
      <c r="L2598" s="31">
        <f>VLOOKUP(A2598,ENERGY!$A$2:$F$2692,6,0)</f>
        <v>4620</v>
      </c>
      <c r="M2598" s="31">
        <f t="shared" si="3"/>
        <v>0.00137482364613349</v>
      </c>
      <c r="N2598" s="32">
        <f>VLOOKUP(A2598,'HUMAN RESOURCES'!$A$2:$M$2692,5,0)</f>
        <v>0.024</v>
      </c>
      <c r="O2598" s="32">
        <f>VLOOKUP(A2598,'HUMAN RESOURCES'!$A$2:$M$2692,6,0)</f>
        <v>0.021</v>
      </c>
      <c r="P2598" s="31">
        <f>VLOOKUP(A2598,'HUMAN RESOURCES'!$A$2:$M$2692,7,0)</f>
        <v>80</v>
      </c>
      <c r="Q2598" s="5">
        <f>VLOOKUP(A2598,'HUMAN RESOURCES'!$A$2:$M$2692,8,0)</f>
        <v>73</v>
      </c>
      <c r="R2598" s="5">
        <f>VLOOKUP(A2598,'HUMAN RESOURCES'!$A$2:$M$2692,9,0)</f>
        <v>0.228</v>
      </c>
      <c r="S2598" s="5">
        <f>VLOOKUP(A2598,'HUMAN RESOURCES'!$A$2:$M$2692,10,0)</f>
        <v>0.634</v>
      </c>
      <c r="T2598" s="5">
        <f>VLOOKUP(A2598,'HUMAN RESOURCES'!$A$2:$M$2692,11,0)</f>
        <v>0.138</v>
      </c>
      <c r="U2598" s="5">
        <f>VLOOKUP(A2598,'HUMAN RESOURCES'!$A$2:$M$2692,12,0)</f>
        <v>3360431</v>
      </c>
      <c r="V2598" s="35">
        <f>VLOOKUP(A2598,'HUMAN RESOURCES'!$A$2:$M$2692,13,0)</f>
        <v>0.942</v>
      </c>
      <c r="W2598" s="38">
        <f>VLOOKUP(A2598,TOURISM!$A$2:$F$2692,5,0)</f>
        <v>1460000000</v>
      </c>
      <c r="X2598" s="39">
        <f>VLOOKUP(A2598,TOURISM!$A$2:$F$2692,6,0)</f>
        <v>442000000</v>
      </c>
      <c r="Y2598" s="43">
        <f t="shared" si="4"/>
        <v>2.88057678467953</v>
      </c>
      <c r="Z2598" s="35">
        <f>VLOOKUP(A2598,BUSINESS!$A$2:$J$2692,5,0)</f>
        <v>0.419</v>
      </c>
      <c r="AA2598" s="5">
        <f>VLOOKUP(A2598,BUSINESS!$A$2:$J$2692,6,0)</f>
        <v>65</v>
      </c>
      <c r="AB2598" s="5">
        <f>VLOOKUP(A2598,BUSINESS!$A$2:$J$2692,7,0)</f>
        <v>0</v>
      </c>
      <c r="AC2598" s="5">
        <f>VLOOKUP(A2598,BUSINESS!$A$2:$J$2692,8,0)</f>
        <v>336</v>
      </c>
      <c r="AD2598" s="35">
        <f>VLOOKUP(A2598,BUSINESS!$A$2:$J$2692,9,0)</f>
        <v>0.418</v>
      </c>
      <c r="AE2598" s="35">
        <f>VLOOKUP(A2598,BUSINESS!$A$2:$J$2692,10,0)</f>
        <v>1.224</v>
      </c>
    </row>
    <row r="2599" customHeight="1" spans="1:31">
      <c r="A2599" s="22" t="str">
        <f t="shared" si="0"/>
        <v>Uruguay-The Americas2010</v>
      </c>
      <c r="B2599" s="22" t="s">
        <v>269</v>
      </c>
      <c r="C2599" s="22" t="s">
        <v>75</v>
      </c>
      <c r="D2599" s="23">
        <v>2010</v>
      </c>
      <c r="E2599" s="25">
        <v>38881102075</v>
      </c>
      <c r="F2599" s="24">
        <f t="shared" si="1"/>
        <v>11530.6374930234</v>
      </c>
      <c r="G2599" s="26">
        <v>0.087</v>
      </c>
      <c r="H2599" s="27">
        <v>998</v>
      </c>
      <c r="I2599" s="26">
        <v>0.103</v>
      </c>
      <c r="J2599" s="5">
        <f>VLOOKUP(A2599,ENERGY!$A$2:$F$2692,5,0)</f>
        <v>2957</v>
      </c>
      <c r="K2599" s="5">
        <f t="shared" si="2"/>
        <v>0.000876932320516539</v>
      </c>
      <c r="L2599" s="31">
        <f>VLOOKUP(A2599,ENERGY!$A$2:$F$2692,6,0)</f>
        <v>5776</v>
      </c>
      <c r="M2599" s="31">
        <f t="shared" si="3"/>
        <v>0.00171293915566572</v>
      </c>
      <c r="N2599" s="32">
        <f>VLOOKUP(A2599,'HUMAN RESOURCES'!$A$2:$M$2692,5,0)</f>
        <v>0.024</v>
      </c>
      <c r="O2599" s="32">
        <f>VLOOKUP(A2599,'HUMAN RESOURCES'!$A$2:$M$2692,6,0)</f>
        <v>0.016</v>
      </c>
      <c r="P2599" s="31">
        <f>VLOOKUP(A2599,'HUMAN RESOURCES'!$A$2:$M$2692,7,0)</f>
        <v>80</v>
      </c>
      <c r="Q2599" s="5">
        <f>VLOOKUP(A2599,'HUMAN RESOURCES'!$A$2:$M$2692,8,0)</f>
        <v>73</v>
      </c>
      <c r="R2599" s="5">
        <f>VLOOKUP(A2599,'HUMAN RESOURCES'!$A$2:$M$2692,9,0)</f>
        <v>0.225</v>
      </c>
      <c r="S2599" s="5">
        <f>VLOOKUP(A2599,'HUMAN RESOURCES'!$A$2:$M$2692,10,0)</f>
        <v>0.636</v>
      </c>
      <c r="T2599" s="5">
        <f>VLOOKUP(A2599,'HUMAN RESOURCES'!$A$2:$M$2692,11,0)</f>
        <v>0.139</v>
      </c>
      <c r="U2599" s="5">
        <f>VLOOKUP(A2599,'HUMAN RESOURCES'!$A$2:$M$2692,12,0)</f>
        <v>3371982</v>
      </c>
      <c r="V2599" s="35">
        <f>VLOOKUP(A2599,'HUMAN RESOURCES'!$A$2:$M$2692,13,0)</f>
        <v>0.944</v>
      </c>
      <c r="W2599" s="38">
        <f>VLOOKUP(A2599,TOURISM!$A$2:$F$2692,5,0)</f>
        <v>1669000000</v>
      </c>
      <c r="X2599" s="39">
        <f>VLOOKUP(A2599,TOURISM!$A$2:$F$2692,6,0)</f>
        <v>549000000</v>
      </c>
      <c r="Y2599" s="43">
        <f t="shared" si="4"/>
        <v>3.39566404782427</v>
      </c>
      <c r="Z2599" s="35">
        <f>VLOOKUP(A2599,BUSINESS!$A$2:$J$2692,5,0)</f>
        <v>0.419</v>
      </c>
      <c r="AA2599" s="5">
        <f>VLOOKUP(A2599,BUSINESS!$A$2:$J$2692,6,0)</f>
        <v>65</v>
      </c>
      <c r="AB2599" s="5">
        <f>VLOOKUP(A2599,BUSINESS!$A$2:$J$2692,7,0)</f>
        <v>0</v>
      </c>
      <c r="AC2599" s="5">
        <f>VLOOKUP(A2599,BUSINESS!$A$2:$J$2692,8,0)</f>
        <v>336</v>
      </c>
      <c r="AD2599" s="35">
        <f>VLOOKUP(A2599,BUSINESS!$A$2:$J$2692,9,0)</f>
        <v>0.464</v>
      </c>
      <c r="AE2599" s="35">
        <f>VLOOKUP(A2599,BUSINESS!$A$2:$J$2692,10,0)</f>
        <v>1.316</v>
      </c>
    </row>
    <row r="2600" customHeight="1" spans="1:31">
      <c r="A2600" s="22" t="str">
        <f t="shared" si="0"/>
        <v>Uruguay-The Americas2011</v>
      </c>
      <c r="B2600" s="22" t="s">
        <v>269</v>
      </c>
      <c r="C2600" s="22" t="s">
        <v>75</v>
      </c>
      <c r="D2600" s="23">
        <v>2011</v>
      </c>
      <c r="E2600" s="25">
        <v>47236710623</v>
      </c>
      <c r="F2600" s="24">
        <f t="shared" si="1"/>
        <v>13960.9593841972</v>
      </c>
      <c r="G2600" s="26">
        <v>0.088</v>
      </c>
      <c r="H2600" s="27">
        <v>1213</v>
      </c>
      <c r="I2600" s="26">
        <v>0.098</v>
      </c>
      <c r="J2600" s="5">
        <f>VLOOKUP(A2600,ENERGY!$A$2:$F$2692,5,0)</f>
        <v>2523</v>
      </c>
      <c r="K2600" s="5">
        <f t="shared" si="2"/>
        <v>0.000745680638252973</v>
      </c>
      <c r="L2600" s="31">
        <f>VLOOKUP(A2600,ENERGY!$A$2:$F$2692,6,0)</f>
        <v>4598</v>
      </c>
      <c r="M2600" s="31">
        <f t="shared" si="3"/>
        <v>0.00135895345806071</v>
      </c>
      <c r="N2600" s="32">
        <f>VLOOKUP(A2600,'HUMAN RESOURCES'!$A$2:$M$2692,5,0)</f>
        <v>0.024</v>
      </c>
      <c r="O2600" s="32">
        <f>VLOOKUP(A2600,'HUMAN RESOURCES'!$A$2:$M$2692,6,0)</f>
        <v>0.022</v>
      </c>
      <c r="P2600" s="31">
        <f>VLOOKUP(A2600,'HUMAN RESOURCES'!$A$2:$M$2692,7,0)</f>
        <v>80</v>
      </c>
      <c r="Q2600" s="5">
        <f>VLOOKUP(A2600,'HUMAN RESOURCES'!$A$2:$M$2692,8,0)</f>
        <v>73</v>
      </c>
      <c r="R2600" s="5">
        <f>VLOOKUP(A2600,'HUMAN RESOURCES'!$A$2:$M$2692,9,0)</f>
        <v>0.223</v>
      </c>
      <c r="S2600" s="5">
        <f>VLOOKUP(A2600,'HUMAN RESOURCES'!$A$2:$M$2692,10,0)</f>
        <v>0.638</v>
      </c>
      <c r="T2600" s="5">
        <f>VLOOKUP(A2600,'HUMAN RESOURCES'!$A$2:$M$2692,11,0)</f>
        <v>0.139</v>
      </c>
      <c r="U2600" s="5">
        <f>VLOOKUP(A2600,'HUMAN RESOURCES'!$A$2:$M$2692,12,0)</f>
        <v>3383486</v>
      </c>
      <c r="V2600" s="35">
        <f>VLOOKUP(A2600,'HUMAN RESOURCES'!$A$2:$M$2692,13,0)</f>
        <v>0.946</v>
      </c>
      <c r="W2600" s="38">
        <f>VLOOKUP(A2600,TOURISM!$A$2:$F$2692,5,0)</f>
        <v>2401000000</v>
      </c>
      <c r="X2600" s="39">
        <f>VLOOKUP(A2600,TOURISM!$A$2:$F$2692,6,0)</f>
        <v>797000000</v>
      </c>
      <c r="Y2600" s="43">
        <f t="shared" si="4"/>
        <v>2.38779203921608</v>
      </c>
      <c r="Z2600" s="35">
        <f>VLOOKUP(A2600,BUSINESS!$A$2:$J$2692,5,0)</f>
        <v>0.419</v>
      </c>
      <c r="AA2600" s="5">
        <f>VLOOKUP(A2600,BUSINESS!$A$2:$J$2692,6,0)</f>
        <v>7</v>
      </c>
      <c r="AB2600" s="5">
        <f>VLOOKUP(A2600,BUSINESS!$A$2:$J$2692,7,0)</f>
        <v>0</v>
      </c>
      <c r="AC2600" s="5">
        <f>VLOOKUP(A2600,BUSINESS!$A$2:$J$2692,8,0)</f>
        <v>336</v>
      </c>
      <c r="AD2600" s="35">
        <f>VLOOKUP(A2600,BUSINESS!$A$2:$J$2692,9,0)</f>
        <v>0.514</v>
      </c>
      <c r="AE2600" s="35">
        <f>VLOOKUP(A2600,BUSINESS!$A$2:$J$2692,10,0)</f>
        <v>1.406</v>
      </c>
    </row>
    <row r="2601" customHeight="1" spans="1:31">
      <c r="A2601" s="22" t="str">
        <f t="shared" si="0"/>
        <v>Uruguay-The Americas2012</v>
      </c>
      <c r="B2601" s="22" t="s">
        <v>269</v>
      </c>
      <c r="C2601" s="22" t="s">
        <v>75</v>
      </c>
      <c r="D2601" s="23">
        <v>2012</v>
      </c>
      <c r="E2601" s="25">
        <v>50004354667</v>
      </c>
      <c r="F2601" s="24">
        <f t="shared" si="1"/>
        <v>14727.7256413587</v>
      </c>
      <c r="G2601" s="26">
        <v>0.089</v>
      </c>
      <c r="H2601" s="27">
        <v>1308</v>
      </c>
      <c r="I2601" s="26">
        <v>0.112</v>
      </c>
      <c r="J2601" s="5">
        <f>VLOOKUP(A2601,ENERGY!$A$2:$F$2692,5,0)</f>
        <v>3092</v>
      </c>
      <c r="K2601" s="5">
        <f t="shared" si="2"/>
        <v>0.000910683239216636</v>
      </c>
      <c r="L2601" s="31">
        <f>VLOOKUP(A2601,ENERGY!$A$2:$F$2692,6,0)</f>
        <v>5306</v>
      </c>
      <c r="M2601" s="31">
        <f t="shared" si="3"/>
        <v>0.00156277013819</v>
      </c>
      <c r="N2601" s="32">
        <f>VLOOKUP(A2601,'HUMAN RESOURCES'!$A$2:$M$2692,5,0)</f>
        <v>0.026</v>
      </c>
      <c r="O2601" s="32">
        <f>VLOOKUP(A2601,'HUMAN RESOURCES'!$A$2:$M$2692,6,0)</f>
        <v>0.035</v>
      </c>
      <c r="P2601" s="31">
        <f>VLOOKUP(A2601,'HUMAN RESOURCES'!$A$2:$M$2692,7,0)</f>
        <v>80</v>
      </c>
      <c r="Q2601" s="5">
        <f>VLOOKUP(A2601,'HUMAN RESOURCES'!$A$2:$M$2692,8,0)</f>
        <v>74</v>
      </c>
      <c r="R2601" s="5">
        <f>VLOOKUP(A2601,'HUMAN RESOURCES'!$A$2:$M$2692,9,0)</f>
        <v>0.22</v>
      </c>
      <c r="S2601" s="5">
        <f>VLOOKUP(A2601,'HUMAN RESOURCES'!$A$2:$M$2692,10,0)</f>
        <v>0.639</v>
      </c>
      <c r="T2601" s="5">
        <f>VLOOKUP(A2601,'HUMAN RESOURCES'!$A$2:$M$2692,11,0)</f>
        <v>0.14</v>
      </c>
      <c r="U2601" s="5">
        <f>VLOOKUP(A2601,'HUMAN RESOURCES'!$A$2:$M$2692,12,0)</f>
        <v>3395253</v>
      </c>
      <c r="V2601" s="35">
        <f>VLOOKUP(A2601,'HUMAN RESOURCES'!$A$2:$M$2692,13,0)</f>
        <v>0.948</v>
      </c>
      <c r="W2601" s="38">
        <f>VLOOKUP(A2601,TOURISM!$A$2:$F$2692,5,0)</f>
        <v>2222000000</v>
      </c>
      <c r="X2601" s="39">
        <f>VLOOKUP(A2601,TOURISM!$A$2:$F$2692,6,0)</f>
        <v>1028000000</v>
      </c>
      <c r="Y2601" s="43">
        <f t="shared" si="4"/>
        <v>0.457836376872885</v>
      </c>
      <c r="Z2601" s="35">
        <f>VLOOKUP(A2601,BUSINESS!$A$2:$J$2692,5,0)</f>
        <v>0.419</v>
      </c>
      <c r="AA2601" s="5">
        <f>VLOOKUP(A2601,BUSINESS!$A$2:$J$2692,6,0)</f>
        <v>7</v>
      </c>
      <c r="AB2601" s="5">
        <f>VLOOKUP(A2601,BUSINESS!$A$2:$J$2692,7,0)</f>
        <v>85</v>
      </c>
      <c r="AC2601" s="5">
        <f>VLOOKUP(A2601,BUSINESS!$A$2:$J$2692,8,0)</f>
        <v>310</v>
      </c>
      <c r="AD2601" s="35">
        <f>VLOOKUP(A2601,BUSINESS!$A$2:$J$2692,9,0)</f>
        <v>0.545</v>
      </c>
      <c r="AE2601" s="35">
        <f>VLOOKUP(A2601,BUSINESS!$A$2:$J$2692,10,0)</f>
        <v>1.471</v>
      </c>
    </row>
    <row r="2602" customHeight="1" spans="1:31">
      <c r="A2602" s="22" t="str">
        <f t="shared" si="0"/>
        <v>Uzbekistan-Asia2000</v>
      </c>
      <c r="B2602" s="22" t="s">
        <v>270</v>
      </c>
      <c r="C2602" s="22" t="s">
        <v>65</v>
      </c>
      <c r="D2602" s="23">
        <v>2000</v>
      </c>
      <c r="E2602" s="25">
        <v>13760374488</v>
      </c>
      <c r="F2602" s="24">
        <f t="shared" si="1"/>
        <v>558.221143997663</v>
      </c>
      <c r="G2602" s="26">
        <v>0.053</v>
      </c>
      <c r="H2602" s="27">
        <v>29</v>
      </c>
      <c r="J2602" s="5">
        <f>VLOOKUP(A2602,ENERGY!$A$2:$F$2692,5,0)</f>
        <v>0</v>
      </c>
      <c r="K2602" s="5">
        <f t="shared" si="2"/>
        <v>0</v>
      </c>
      <c r="L2602" s="31">
        <f>VLOOKUP(A2602,ENERGY!$A$2:$F$2692,6,0)</f>
        <v>0</v>
      </c>
      <c r="M2602" s="31">
        <f t="shared" si="3"/>
        <v>0</v>
      </c>
      <c r="N2602" s="32">
        <f>VLOOKUP(A2602,'HUMAN RESOURCES'!$A$2:$M$2692,5,0)</f>
        <v>0.027</v>
      </c>
      <c r="O2602" s="32">
        <f>VLOOKUP(A2602,'HUMAN RESOURCES'!$A$2:$M$2692,6,0)</f>
        <v>0.073</v>
      </c>
      <c r="P2602" s="31">
        <f>VLOOKUP(A2602,'HUMAN RESOURCES'!$A$2:$M$2692,7,0)</f>
        <v>70</v>
      </c>
      <c r="Q2602" s="5">
        <f>VLOOKUP(A2602,'HUMAN RESOURCES'!$A$2:$M$2692,8,0)</f>
        <v>64</v>
      </c>
      <c r="R2602" s="5">
        <f>VLOOKUP(A2602,'HUMAN RESOURCES'!$A$2:$M$2692,9,0)</f>
        <v>0.373</v>
      </c>
      <c r="S2602" s="5">
        <f>VLOOKUP(A2602,'HUMAN RESOURCES'!$A$2:$M$2692,10,0)</f>
        <v>0.584</v>
      </c>
      <c r="T2602" s="5">
        <f>VLOOKUP(A2602,'HUMAN RESOURCES'!$A$2:$M$2692,11,0)</f>
        <v>0.043</v>
      </c>
      <c r="U2602" s="5">
        <f>VLOOKUP(A2602,'HUMAN RESOURCES'!$A$2:$M$2692,12,0)</f>
        <v>24650400</v>
      </c>
      <c r="V2602" s="35">
        <f>VLOOKUP(A2602,'HUMAN RESOURCES'!$A$2:$M$2692,13,0)</f>
        <v>0.374</v>
      </c>
      <c r="W2602" s="38">
        <f>VLOOKUP(A2602,TOURISM!$A$2:$F$2692,5,0)</f>
        <v>63000000</v>
      </c>
      <c r="X2602" s="37">
        <v>0</v>
      </c>
      <c r="Y2602" s="43">
        <f t="shared" si="4"/>
        <v>0.63150408532886</v>
      </c>
      <c r="Z2602" s="35">
        <f>VLOOKUP(A2602,BUSINESS!$A$2:$J$2692,5,0)</f>
        <v>0</v>
      </c>
      <c r="AA2602" s="5">
        <f>VLOOKUP(A2602,BUSINESS!$A$2:$J$2692,6,0)</f>
        <v>0</v>
      </c>
      <c r="AB2602" s="5">
        <f>VLOOKUP(A2602,BUSINESS!$A$2:$J$2692,7,0)</f>
        <v>0</v>
      </c>
      <c r="AC2602" s="5">
        <f>VLOOKUP(A2602,BUSINESS!$A$2:$J$2692,8,0)</f>
        <v>0</v>
      </c>
      <c r="AD2602" s="35">
        <f>VLOOKUP(A2602,BUSINESS!$A$2:$J$2692,9,0)</f>
        <v>0.005</v>
      </c>
      <c r="AE2602" s="35">
        <f>VLOOKUP(A2602,BUSINESS!$A$2:$J$2692,10,0)</f>
        <v>0.002</v>
      </c>
    </row>
    <row r="2603" customHeight="1" spans="1:31">
      <c r="A2603" s="22" t="str">
        <f t="shared" si="0"/>
        <v>Uzbekistan-Asia2001</v>
      </c>
      <c r="B2603" s="22" t="s">
        <v>270</v>
      </c>
      <c r="C2603" s="22" t="s">
        <v>65</v>
      </c>
      <c r="D2603" s="23">
        <v>2001</v>
      </c>
      <c r="E2603" s="25">
        <v>11401351420</v>
      </c>
      <c r="F2603" s="24">
        <f t="shared" si="1"/>
        <v>456.703489161588</v>
      </c>
      <c r="G2603" s="26">
        <v>0.053</v>
      </c>
      <c r="H2603" s="27">
        <v>24</v>
      </c>
      <c r="J2603" s="5">
        <f>VLOOKUP(A2603,ENERGY!$A$2:$F$2692,5,0)</f>
        <v>47755</v>
      </c>
      <c r="K2603" s="5">
        <f t="shared" si="2"/>
        <v>0.00191292017248527</v>
      </c>
      <c r="L2603" s="31">
        <f>VLOOKUP(A2603,ENERGY!$A$2:$F$2692,6,0)</f>
        <v>0</v>
      </c>
      <c r="M2603" s="31">
        <f t="shared" si="3"/>
        <v>0</v>
      </c>
      <c r="N2603" s="32">
        <f>VLOOKUP(A2603,'HUMAN RESOURCES'!$A$2:$M$2692,5,0)</f>
        <v>0.027</v>
      </c>
      <c r="O2603" s="32">
        <f>VLOOKUP(A2603,'HUMAN RESOURCES'!$A$2:$M$2692,6,0)</f>
        <v>0.021</v>
      </c>
      <c r="P2603" s="31">
        <f>VLOOKUP(A2603,'HUMAN RESOURCES'!$A$2:$M$2692,7,0)</f>
        <v>70</v>
      </c>
      <c r="Q2603" s="5">
        <f>VLOOKUP(A2603,'HUMAN RESOURCES'!$A$2:$M$2692,8,0)</f>
        <v>64</v>
      </c>
      <c r="R2603" s="5">
        <f>VLOOKUP(A2603,'HUMAN RESOURCES'!$A$2:$M$2692,9,0)</f>
        <v>0.365</v>
      </c>
      <c r="S2603" s="5">
        <f>VLOOKUP(A2603,'HUMAN RESOURCES'!$A$2:$M$2692,10,0)</f>
        <v>0.591</v>
      </c>
      <c r="T2603" s="5">
        <f>VLOOKUP(A2603,'HUMAN RESOURCES'!$A$2:$M$2692,11,0)</f>
        <v>0.044</v>
      </c>
      <c r="U2603" s="5">
        <f>VLOOKUP(A2603,'HUMAN RESOURCES'!$A$2:$M$2692,12,0)</f>
        <v>24964450</v>
      </c>
      <c r="V2603" s="35">
        <f>VLOOKUP(A2603,'HUMAN RESOURCES'!$A$2:$M$2692,13,0)</f>
        <v>0.373</v>
      </c>
      <c r="W2603" s="38">
        <f>VLOOKUP(A2603,TOURISM!$A$2:$F$2692,5,0)</f>
        <v>72000000</v>
      </c>
      <c r="X2603" s="37">
        <v>0</v>
      </c>
      <c r="Y2603" s="43">
        <f t="shared" si="4"/>
        <v>0.701902802914192</v>
      </c>
      <c r="Z2603" s="35">
        <f>VLOOKUP(A2603,BUSINESS!$A$2:$J$2692,5,0)</f>
        <v>0</v>
      </c>
      <c r="AA2603" s="5">
        <f>VLOOKUP(A2603,BUSINESS!$A$2:$J$2692,6,0)</f>
        <v>0</v>
      </c>
      <c r="AB2603" s="5">
        <f>VLOOKUP(A2603,BUSINESS!$A$2:$J$2692,7,0)</f>
        <v>0</v>
      </c>
      <c r="AC2603" s="5">
        <f>VLOOKUP(A2603,BUSINESS!$A$2:$J$2692,8,0)</f>
        <v>0</v>
      </c>
      <c r="AD2603" s="35">
        <f>VLOOKUP(A2603,BUSINESS!$A$2:$J$2692,9,0)</f>
        <v>0.006</v>
      </c>
      <c r="AE2603" s="35">
        <f>VLOOKUP(A2603,BUSINESS!$A$2:$J$2692,10,0)</f>
        <v>0.005</v>
      </c>
    </row>
    <row r="2604" customHeight="1" spans="1:31">
      <c r="A2604" s="22" t="str">
        <f t="shared" si="0"/>
        <v>Uzbekistan-Asia2002</v>
      </c>
      <c r="B2604" s="22" t="s">
        <v>270</v>
      </c>
      <c r="C2604" s="22" t="s">
        <v>65</v>
      </c>
      <c r="D2604" s="23">
        <v>2002</v>
      </c>
      <c r="E2604" s="25">
        <v>9687951055</v>
      </c>
      <c r="F2604" s="24">
        <f t="shared" si="1"/>
        <v>383.349499739829</v>
      </c>
      <c r="G2604" s="26">
        <v>0.054</v>
      </c>
      <c r="H2604" s="27">
        <v>21</v>
      </c>
      <c r="J2604" s="5">
        <f>VLOOKUP(A2604,ENERGY!$A$2:$F$2692,5,0)</f>
        <v>43747</v>
      </c>
      <c r="K2604" s="5">
        <f t="shared" si="2"/>
        <v>0.00173105649170915</v>
      </c>
      <c r="L2604" s="31">
        <f>VLOOKUP(A2604,ENERGY!$A$2:$F$2692,6,0)</f>
        <v>104443</v>
      </c>
      <c r="M2604" s="31">
        <f t="shared" si="3"/>
        <v>0.00413278014866343</v>
      </c>
      <c r="N2604" s="32">
        <f>VLOOKUP(A2604,'HUMAN RESOURCES'!$A$2:$M$2692,5,0)</f>
        <v>0.032</v>
      </c>
      <c r="O2604" s="32">
        <f>VLOOKUP(A2604,'HUMAN RESOURCES'!$A$2:$M$2692,6,0)</f>
        <v>0.028</v>
      </c>
      <c r="P2604" s="31">
        <f>VLOOKUP(A2604,'HUMAN RESOURCES'!$A$2:$M$2692,7,0)</f>
        <v>70</v>
      </c>
      <c r="Q2604" s="5">
        <f>VLOOKUP(A2604,'HUMAN RESOURCES'!$A$2:$M$2692,8,0)</f>
        <v>64</v>
      </c>
      <c r="R2604" s="5">
        <f>VLOOKUP(A2604,'HUMAN RESOURCES'!$A$2:$M$2692,9,0)</f>
        <v>0.357</v>
      </c>
      <c r="S2604" s="5">
        <f>VLOOKUP(A2604,'HUMAN RESOURCES'!$A$2:$M$2692,10,0)</f>
        <v>0.598</v>
      </c>
      <c r="T2604" s="5">
        <f>VLOOKUP(A2604,'HUMAN RESOURCES'!$A$2:$M$2692,11,0)</f>
        <v>0.045</v>
      </c>
      <c r="U2604" s="5">
        <f>VLOOKUP(A2604,'HUMAN RESOURCES'!$A$2:$M$2692,12,0)</f>
        <v>25271850</v>
      </c>
      <c r="V2604" s="35">
        <f>VLOOKUP(A2604,'HUMAN RESOURCES'!$A$2:$M$2692,13,0)</f>
        <v>0.371</v>
      </c>
      <c r="W2604" s="38">
        <f>VLOOKUP(A2604,TOURISM!$A$2:$F$2692,5,0)</f>
        <v>68000000</v>
      </c>
      <c r="X2604" s="37">
        <v>0</v>
      </c>
      <c r="Y2604" s="43">
        <f t="shared" si="4"/>
        <v>0.473928389610494</v>
      </c>
      <c r="Z2604" s="35">
        <f>VLOOKUP(A2604,BUSINESS!$A$2:$J$2692,5,0)</f>
        <v>0</v>
      </c>
      <c r="AA2604" s="5">
        <f>VLOOKUP(A2604,BUSINESS!$A$2:$J$2692,6,0)</f>
        <v>0</v>
      </c>
      <c r="AB2604" s="5">
        <f>VLOOKUP(A2604,BUSINESS!$A$2:$J$2692,7,0)</f>
        <v>0</v>
      </c>
      <c r="AC2604" s="5">
        <f>VLOOKUP(A2604,BUSINESS!$A$2:$J$2692,8,0)</f>
        <v>0</v>
      </c>
      <c r="AD2604" s="35">
        <f>VLOOKUP(A2604,BUSINESS!$A$2:$J$2692,9,0)</f>
        <v>0.011</v>
      </c>
      <c r="AE2604" s="35">
        <f>VLOOKUP(A2604,BUSINESS!$A$2:$J$2692,10,0)</f>
        <v>0.007</v>
      </c>
    </row>
    <row r="2605" customHeight="1" spans="1:31">
      <c r="A2605" s="22" t="str">
        <f t="shared" si="0"/>
        <v>Uzbekistan-Asia2003</v>
      </c>
      <c r="B2605" s="22" t="s">
        <v>270</v>
      </c>
      <c r="C2605" s="22" t="s">
        <v>65</v>
      </c>
      <c r="D2605" s="23">
        <v>2003</v>
      </c>
      <c r="E2605" s="25">
        <v>10128112401</v>
      </c>
      <c r="F2605" s="24">
        <f t="shared" si="1"/>
        <v>396.129968964688</v>
      </c>
      <c r="G2605" s="26">
        <v>0.052</v>
      </c>
      <c r="H2605" s="27">
        <v>20</v>
      </c>
      <c r="J2605" s="5">
        <f>VLOOKUP(A2605,ENERGY!$A$2:$F$2692,5,0)</f>
        <v>44831</v>
      </c>
      <c r="K2605" s="5">
        <f t="shared" si="2"/>
        <v>0.00175342669349745</v>
      </c>
      <c r="L2605" s="31">
        <f>VLOOKUP(A2605,ENERGY!$A$2:$F$2692,6,0)</f>
        <v>116607</v>
      </c>
      <c r="M2605" s="31">
        <f t="shared" si="3"/>
        <v>0.00456072419639662</v>
      </c>
      <c r="N2605" s="32">
        <f>VLOOKUP(A2605,'HUMAN RESOURCES'!$A$2:$M$2692,5,0)</f>
        <v>0</v>
      </c>
      <c r="O2605" s="32">
        <f>VLOOKUP(A2605,'HUMAN RESOURCES'!$A$2:$M$2692,6,0)</f>
        <v>0</v>
      </c>
      <c r="P2605" s="31">
        <f>VLOOKUP(A2605,'HUMAN RESOURCES'!$A$2:$M$2692,7,0)</f>
        <v>71</v>
      </c>
      <c r="Q2605" s="5">
        <f>VLOOKUP(A2605,'HUMAN RESOURCES'!$A$2:$M$2692,8,0)</f>
        <v>64</v>
      </c>
      <c r="R2605" s="5">
        <f>VLOOKUP(A2605,'HUMAN RESOURCES'!$A$2:$M$2692,9,0)</f>
        <v>0.349</v>
      </c>
      <c r="S2605" s="5">
        <f>VLOOKUP(A2605,'HUMAN RESOURCES'!$A$2:$M$2692,10,0)</f>
        <v>0.605</v>
      </c>
      <c r="T2605" s="5">
        <f>VLOOKUP(A2605,'HUMAN RESOURCES'!$A$2:$M$2692,11,0)</f>
        <v>0.046</v>
      </c>
      <c r="U2605" s="5">
        <f>VLOOKUP(A2605,'HUMAN RESOURCES'!$A$2:$M$2692,12,0)</f>
        <v>25567650</v>
      </c>
      <c r="V2605" s="35">
        <f>VLOOKUP(A2605,'HUMAN RESOURCES'!$A$2:$M$2692,13,0)</f>
        <v>0.37</v>
      </c>
      <c r="W2605" s="38">
        <f>VLOOKUP(A2605,TOURISM!$A$2:$F$2692,5,0)</f>
        <v>48000000</v>
      </c>
      <c r="X2605" s="37">
        <v>0</v>
      </c>
      <c r="Y2605" s="43">
        <f t="shared" si="4"/>
        <v>0.473814533883238</v>
      </c>
      <c r="Z2605" s="35">
        <f>VLOOKUP(A2605,BUSINESS!$A$2:$J$2692,5,0)</f>
        <v>0</v>
      </c>
      <c r="AA2605" s="5">
        <f>VLOOKUP(A2605,BUSINESS!$A$2:$J$2692,6,0)</f>
        <v>29</v>
      </c>
      <c r="AB2605" s="5">
        <f>VLOOKUP(A2605,BUSINESS!$A$2:$J$2692,7,0)</f>
        <v>0</v>
      </c>
      <c r="AC2605" s="5">
        <f>VLOOKUP(A2605,BUSINESS!$A$2:$J$2692,8,0)</f>
        <v>0</v>
      </c>
      <c r="AD2605" s="35">
        <f>VLOOKUP(A2605,BUSINESS!$A$2:$J$2692,9,0)</f>
        <v>0.019</v>
      </c>
      <c r="AE2605" s="35">
        <f>VLOOKUP(A2605,BUSINESS!$A$2:$J$2692,10,0)</f>
        <v>0.013</v>
      </c>
    </row>
    <row r="2606" customHeight="1" spans="1:31">
      <c r="A2606" s="22" t="str">
        <f t="shared" si="0"/>
        <v>Uzbekistan-Asia2004</v>
      </c>
      <c r="B2606" s="22" t="s">
        <v>270</v>
      </c>
      <c r="C2606" s="22" t="s">
        <v>65</v>
      </c>
      <c r="D2606" s="23">
        <v>2004</v>
      </c>
      <c r="E2606" s="25">
        <v>12030023548</v>
      </c>
      <c r="F2606" s="24">
        <f t="shared" si="1"/>
        <v>465.119886948638</v>
      </c>
      <c r="G2606" s="26">
        <v>0.051</v>
      </c>
      <c r="H2606" s="27">
        <v>24</v>
      </c>
      <c r="J2606" s="5">
        <f>VLOOKUP(A2606,ENERGY!$A$2:$F$2692,5,0)</f>
        <v>50512</v>
      </c>
      <c r="K2606" s="5">
        <f t="shared" si="2"/>
        <v>0.0019529584157344</v>
      </c>
      <c r="L2606" s="31">
        <f>VLOOKUP(A2606,ENERGY!$A$2:$F$2692,6,0)</f>
        <v>120039</v>
      </c>
      <c r="M2606" s="31">
        <f t="shared" si="3"/>
        <v>0.00464109865509862</v>
      </c>
      <c r="N2606" s="32">
        <f>VLOOKUP(A2606,'HUMAN RESOURCES'!$A$2:$M$2692,5,0)</f>
        <v>0</v>
      </c>
      <c r="O2606" s="32">
        <f>VLOOKUP(A2606,'HUMAN RESOURCES'!$A$2:$M$2692,6,0)</f>
        <v>0</v>
      </c>
      <c r="P2606" s="31">
        <f>VLOOKUP(A2606,'HUMAN RESOURCES'!$A$2:$M$2692,7,0)</f>
        <v>71</v>
      </c>
      <c r="Q2606" s="5">
        <f>VLOOKUP(A2606,'HUMAN RESOURCES'!$A$2:$M$2692,8,0)</f>
        <v>64</v>
      </c>
      <c r="R2606" s="5">
        <f>VLOOKUP(A2606,'HUMAN RESOURCES'!$A$2:$M$2692,9,0)</f>
        <v>0.341</v>
      </c>
      <c r="S2606" s="5">
        <f>VLOOKUP(A2606,'HUMAN RESOURCES'!$A$2:$M$2692,10,0)</f>
        <v>0.613</v>
      </c>
      <c r="T2606" s="5">
        <f>VLOOKUP(A2606,'HUMAN RESOURCES'!$A$2:$M$2692,11,0)</f>
        <v>0.047</v>
      </c>
      <c r="U2606" s="5">
        <f>VLOOKUP(A2606,'HUMAN RESOURCES'!$A$2:$M$2692,12,0)</f>
        <v>25864350</v>
      </c>
      <c r="V2606" s="35">
        <f>VLOOKUP(A2606,'HUMAN RESOURCES'!$A$2:$M$2692,13,0)</f>
        <v>0.368</v>
      </c>
      <c r="W2606" s="38">
        <f>VLOOKUP(A2606,TOURISM!$A$2:$F$2692,5,0)</f>
        <v>57000000</v>
      </c>
      <c r="X2606" s="37">
        <v>0</v>
      </c>
      <c r="Y2606" s="43">
        <f t="shared" si="4"/>
        <v>0.195701420548225</v>
      </c>
      <c r="Z2606" s="35">
        <f>VLOOKUP(A2606,BUSINESS!$A$2:$J$2692,5,0)</f>
        <v>0</v>
      </c>
      <c r="AA2606" s="5">
        <f>VLOOKUP(A2606,BUSINESS!$A$2:$J$2692,6,0)</f>
        <v>29</v>
      </c>
      <c r="AB2606" s="5">
        <f>VLOOKUP(A2606,BUSINESS!$A$2:$J$2692,7,0)</f>
        <v>0</v>
      </c>
      <c r="AC2606" s="5">
        <f>VLOOKUP(A2606,BUSINESS!$A$2:$J$2692,8,0)</f>
        <v>0</v>
      </c>
      <c r="AD2606" s="35">
        <f>VLOOKUP(A2606,BUSINESS!$A$2:$J$2692,9,0)</f>
        <v>0.026</v>
      </c>
      <c r="AE2606" s="35">
        <f>VLOOKUP(A2606,BUSINESS!$A$2:$J$2692,10,0)</f>
        <v>0.021</v>
      </c>
    </row>
    <row r="2607" customHeight="1" spans="1:31">
      <c r="A2607" s="22" t="str">
        <f t="shared" si="0"/>
        <v>Uzbekistan-Asia2005</v>
      </c>
      <c r="B2607" s="22" t="s">
        <v>270</v>
      </c>
      <c r="C2607" s="22" t="s">
        <v>65</v>
      </c>
      <c r="D2607" s="23">
        <v>2005</v>
      </c>
      <c r="E2607" s="25">
        <v>14307509839</v>
      </c>
      <c r="F2607" s="24">
        <f t="shared" si="1"/>
        <v>546.776850192991</v>
      </c>
      <c r="G2607" s="26">
        <v>0.051</v>
      </c>
      <c r="H2607" s="27">
        <v>28</v>
      </c>
      <c r="J2607" s="5">
        <f>VLOOKUP(A2607,ENERGY!$A$2:$F$2692,5,0)</f>
        <v>48872</v>
      </c>
      <c r="K2607" s="5">
        <f t="shared" si="2"/>
        <v>0.0018676959529178</v>
      </c>
      <c r="L2607" s="31">
        <f>VLOOKUP(A2607,ENERGY!$A$2:$F$2692,6,0)</f>
        <v>116530</v>
      </c>
      <c r="M2607" s="31">
        <f t="shared" si="3"/>
        <v>0.00445331906599916</v>
      </c>
      <c r="N2607" s="32">
        <f>VLOOKUP(A2607,'HUMAN RESOURCES'!$A$2:$M$2692,5,0)</f>
        <v>0</v>
      </c>
      <c r="O2607" s="32">
        <f>VLOOKUP(A2607,'HUMAN RESOURCES'!$A$2:$M$2692,6,0)</f>
        <v>0.011</v>
      </c>
      <c r="P2607" s="31">
        <f>VLOOKUP(A2607,'HUMAN RESOURCES'!$A$2:$M$2692,7,0)</f>
        <v>71</v>
      </c>
      <c r="Q2607" s="5">
        <f>VLOOKUP(A2607,'HUMAN RESOURCES'!$A$2:$M$2692,8,0)</f>
        <v>64</v>
      </c>
      <c r="R2607" s="5">
        <f>VLOOKUP(A2607,'HUMAN RESOURCES'!$A$2:$M$2692,9,0)</f>
        <v>0.332</v>
      </c>
      <c r="S2607" s="5">
        <f>VLOOKUP(A2607,'HUMAN RESOURCES'!$A$2:$M$2692,10,0)</f>
        <v>0.62</v>
      </c>
      <c r="T2607" s="5">
        <f>VLOOKUP(A2607,'HUMAN RESOURCES'!$A$2:$M$2692,11,0)</f>
        <v>0.047</v>
      </c>
      <c r="U2607" s="5">
        <f>VLOOKUP(A2607,'HUMAN RESOURCES'!$A$2:$M$2692,12,0)</f>
        <v>26167000</v>
      </c>
      <c r="V2607" s="35">
        <f>VLOOKUP(A2607,'HUMAN RESOURCES'!$A$2:$M$2692,13,0)</f>
        <v>0.367</v>
      </c>
      <c r="W2607" s="38">
        <f>VLOOKUP(A2607,TOURISM!$A$2:$F$2692,5,0)</f>
        <v>28000000</v>
      </c>
      <c r="X2607" s="37">
        <v>0</v>
      </c>
      <c r="Y2607" s="43">
        <f t="shared" si="4"/>
        <v>0.252482309136647</v>
      </c>
      <c r="Z2607" s="35">
        <f>VLOOKUP(A2607,BUSINESS!$A$2:$J$2692,5,0)</f>
        <v>0.967</v>
      </c>
      <c r="AA2607" s="5">
        <f>VLOOKUP(A2607,BUSINESS!$A$2:$J$2692,6,0)</f>
        <v>29</v>
      </c>
      <c r="AB2607" s="5">
        <f>VLOOKUP(A2607,BUSINESS!$A$2:$J$2692,7,0)</f>
        <v>0</v>
      </c>
      <c r="AC2607" s="5">
        <f>VLOOKUP(A2607,BUSINESS!$A$2:$J$2692,8,0)</f>
        <v>196</v>
      </c>
      <c r="AD2607" s="35">
        <f>VLOOKUP(A2607,BUSINESS!$A$2:$J$2692,9,0)</f>
        <v>0.033</v>
      </c>
      <c r="AE2607" s="35">
        <f>VLOOKUP(A2607,BUSINESS!$A$2:$J$2692,10,0)</f>
        <v>0.028</v>
      </c>
    </row>
    <row r="2608" customHeight="1" spans="1:31">
      <c r="A2608" s="22" t="str">
        <f t="shared" si="0"/>
        <v>Uzbekistan-Asia2006</v>
      </c>
      <c r="B2608" s="22" t="s">
        <v>270</v>
      </c>
      <c r="C2608" s="22" t="s">
        <v>65</v>
      </c>
      <c r="D2608" s="23">
        <v>2006</v>
      </c>
      <c r="E2608" s="25">
        <v>17030896203</v>
      </c>
      <c r="F2608" s="24">
        <f t="shared" si="1"/>
        <v>642.960414636678</v>
      </c>
      <c r="G2608" s="26">
        <v>0.055</v>
      </c>
      <c r="H2608" s="27">
        <v>35</v>
      </c>
      <c r="J2608" s="5">
        <f>VLOOKUP(A2608,ENERGY!$A$2:$F$2692,5,0)</f>
        <v>50678</v>
      </c>
      <c r="K2608" s="5">
        <f t="shared" si="2"/>
        <v>0.00191322567553538</v>
      </c>
      <c r="L2608" s="31">
        <f>VLOOKUP(A2608,ENERGY!$A$2:$F$2692,6,0)</f>
        <v>119306</v>
      </c>
      <c r="M2608" s="31">
        <f t="shared" si="3"/>
        <v>0.00450411031306334</v>
      </c>
      <c r="N2608" s="32">
        <f>VLOOKUP(A2608,'HUMAN RESOURCES'!$A$2:$M$2692,5,0)</f>
        <v>0</v>
      </c>
      <c r="O2608" s="32">
        <f>VLOOKUP(A2608,'HUMAN RESOURCES'!$A$2:$M$2692,6,0)</f>
        <v>0.008</v>
      </c>
      <c r="P2608" s="31">
        <f>VLOOKUP(A2608,'HUMAN RESOURCES'!$A$2:$M$2692,7,0)</f>
        <v>71</v>
      </c>
      <c r="Q2608" s="5">
        <f>VLOOKUP(A2608,'HUMAN RESOURCES'!$A$2:$M$2692,8,0)</f>
        <v>64</v>
      </c>
      <c r="R2608" s="5">
        <f>VLOOKUP(A2608,'HUMAN RESOURCES'!$A$2:$M$2692,9,0)</f>
        <v>0.324</v>
      </c>
      <c r="S2608" s="5">
        <f>VLOOKUP(A2608,'HUMAN RESOURCES'!$A$2:$M$2692,10,0)</f>
        <v>0.629</v>
      </c>
      <c r="T2608" s="5">
        <f>VLOOKUP(A2608,'HUMAN RESOURCES'!$A$2:$M$2692,11,0)</f>
        <v>0.047</v>
      </c>
      <c r="U2608" s="5">
        <f>VLOOKUP(A2608,'HUMAN RESOURCES'!$A$2:$M$2692,12,0)</f>
        <v>26488250</v>
      </c>
      <c r="V2608" s="35">
        <f>VLOOKUP(A2608,'HUMAN RESOURCES'!$A$2:$M$2692,13,0)</f>
        <v>0.365</v>
      </c>
      <c r="W2608" s="38">
        <f>VLOOKUP(A2608,TOURISM!$A$2:$F$2692,5,0)</f>
        <v>43000000</v>
      </c>
      <c r="X2608" s="37">
        <v>0</v>
      </c>
      <c r="Y2608" s="43">
        <f t="shared" si="4"/>
        <v>0.228582759842705</v>
      </c>
      <c r="Z2608" s="35">
        <f>VLOOKUP(A2608,BUSINESS!$A$2:$J$2692,5,0)</f>
        <v>1.121</v>
      </c>
      <c r="AA2608" s="5">
        <f>VLOOKUP(A2608,BUSINESS!$A$2:$J$2692,6,0)</f>
        <v>29</v>
      </c>
      <c r="AB2608" s="5">
        <f>VLOOKUP(A2608,BUSINESS!$A$2:$J$2692,7,0)</f>
        <v>0</v>
      </c>
      <c r="AC2608" s="5">
        <f>VLOOKUP(A2608,BUSINESS!$A$2:$J$2692,8,0)</f>
        <v>196</v>
      </c>
      <c r="AD2608" s="35">
        <f>VLOOKUP(A2608,BUSINESS!$A$2:$J$2692,9,0)</f>
        <v>0.064</v>
      </c>
      <c r="AE2608" s="35">
        <f>VLOOKUP(A2608,BUSINESS!$A$2:$J$2692,10,0)</f>
        <v>0.096</v>
      </c>
    </row>
    <row r="2609" customHeight="1" spans="1:31">
      <c r="A2609" s="22" t="str">
        <f t="shared" si="0"/>
        <v>Uzbekistan-Asia2007</v>
      </c>
      <c r="B2609" s="22" t="s">
        <v>270</v>
      </c>
      <c r="C2609" s="22" t="s">
        <v>65</v>
      </c>
      <c r="D2609" s="23">
        <v>2007</v>
      </c>
      <c r="E2609" s="25">
        <v>22311393928</v>
      </c>
      <c r="F2609" s="24">
        <f t="shared" si="1"/>
        <v>830.407694208724</v>
      </c>
      <c r="G2609" s="26">
        <v>0.054</v>
      </c>
      <c r="H2609" s="27">
        <v>46</v>
      </c>
      <c r="J2609" s="5">
        <f>VLOOKUP(A2609,ENERGY!$A$2:$F$2692,5,0)</f>
        <v>51070</v>
      </c>
      <c r="K2609" s="5">
        <f t="shared" si="2"/>
        <v>0.00190077415512878</v>
      </c>
      <c r="L2609" s="31">
        <f>VLOOKUP(A2609,ENERGY!$A$2:$F$2692,6,0)</f>
        <v>122038</v>
      </c>
      <c r="M2609" s="31">
        <f t="shared" si="3"/>
        <v>0.00454213190412386</v>
      </c>
      <c r="N2609" s="32">
        <f>VLOOKUP(A2609,'HUMAN RESOURCES'!$A$2:$M$2692,5,0)</f>
        <v>0.01</v>
      </c>
      <c r="O2609" s="32">
        <f>VLOOKUP(A2609,'HUMAN RESOURCES'!$A$2:$M$2692,6,0)</f>
        <v>0.006</v>
      </c>
      <c r="P2609" s="31">
        <f>VLOOKUP(A2609,'HUMAN RESOURCES'!$A$2:$M$2692,7,0)</f>
        <v>71</v>
      </c>
      <c r="Q2609" s="5">
        <f>VLOOKUP(A2609,'HUMAN RESOURCES'!$A$2:$M$2692,8,0)</f>
        <v>64</v>
      </c>
      <c r="R2609" s="5">
        <f>VLOOKUP(A2609,'HUMAN RESOURCES'!$A$2:$M$2692,9,0)</f>
        <v>0.317</v>
      </c>
      <c r="S2609" s="5">
        <f>VLOOKUP(A2609,'HUMAN RESOURCES'!$A$2:$M$2692,10,0)</f>
        <v>0.637</v>
      </c>
      <c r="T2609" s="5">
        <f>VLOOKUP(A2609,'HUMAN RESOURCES'!$A$2:$M$2692,11,0)</f>
        <v>0.046</v>
      </c>
      <c r="U2609" s="5">
        <f>VLOOKUP(A2609,'HUMAN RESOURCES'!$A$2:$M$2692,12,0)</f>
        <v>26868000</v>
      </c>
      <c r="V2609" s="35">
        <f>VLOOKUP(A2609,'HUMAN RESOURCES'!$A$2:$M$2692,13,0)</f>
        <v>0.364</v>
      </c>
      <c r="W2609" s="38">
        <f>VLOOKUP(A2609,TOURISM!$A$2:$F$2692,5,0)</f>
        <v>51000000</v>
      </c>
      <c r="X2609" s="37">
        <v>0</v>
      </c>
      <c r="Y2609" s="43">
        <f t="shared" si="4"/>
        <v>0.229111223311595</v>
      </c>
      <c r="Z2609" s="35">
        <f>VLOOKUP(A2609,BUSINESS!$A$2:$J$2692,5,0)</f>
        <v>0.903</v>
      </c>
      <c r="AA2609" s="5">
        <f>VLOOKUP(A2609,BUSINESS!$A$2:$J$2692,6,0)</f>
        <v>15</v>
      </c>
      <c r="AB2609" s="5">
        <f>VLOOKUP(A2609,BUSINESS!$A$2:$J$2692,7,0)</f>
        <v>0</v>
      </c>
      <c r="AC2609" s="5">
        <f>VLOOKUP(A2609,BUSINESS!$A$2:$J$2692,8,0)</f>
        <v>196</v>
      </c>
      <c r="AD2609" s="35">
        <f>VLOOKUP(A2609,BUSINESS!$A$2:$J$2692,9,0)</f>
        <v>0.075</v>
      </c>
      <c r="AE2609" s="35">
        <f>VLOOKUP(A2609,BUSINESS!$A$2:$J$2692,10,0)</f>
        <v>0.213</v>
      </c>
    </row>
    <row r="2610" customHeight="1" spans="1:31">
      <c r="A2610" s="22" t="str">
        <f t="shared" si="0"/>
        <v>Uzbekistan-Asia2008</v>
      </c>
      <c r="B2610" s="22" t="s">
        <v>270</v>
      </c>
      <c r="C2610" s="22" t="s">
        <v>65</v>
      </c>
      <c r="D2610" s="23">
        <v>2008</v>
      </c>
      <c r="E2610" s="25">
        <v>27934030937</v>
      </c>
      <c r="F2610" s="24">
        <f t="shared" si="1"/>
        <v>1023.11964109908</v>
      </c>
      <c r="G2610" s="26">
        <v>0.052</v>
      </c>
      <c r="H2610" s="27">
        <v>53</v>
      </c>
      <c r="J2610" s="5">
        <f>VLOOKUP(A2610,ENERGY!$A$2:$F$2692,5,0)</f>
        <v>48718</v>
      </c>
      <c r="K2610" s="5">
        <f t="shared" si="2"/>
        <v>0.00178435911335101</v>
      </c>
      <c r="L2610" s="31">
        <f>VLOOKUP(A2610,ENERGY!$A$2:$F$2692,6,0)</f>
        <v>116944</v>
      </c>
      <c r="M2610" s="31">
        <f t="shared" si="3"/>
        <v>0.00428322369866827</v>
      </c>
      <c r="N2610" s="32">
        <f>VLOOKUP(A2610,'HUMAN RESOURCES'!$A$2:$M$2692,5,0)</f>
        <v>0.011</v>
      </c>
      <c r="O2610" s="32">
        <f>VLOOKUP(A2610,'HUMAN RESOURCES'!$A$2:$M$2692,6,0)</f>
        <v>0</v>
      </c>
      <c r="P2610" s="31">
        <f>VLOOKUP(A2610,'HUMAN RESOURCES'!$A$2:$M$2692,7,0)</f>
        <v>71</v>
      </c>
      <c r="Q2610" s="5">
        <f>VLOOKUP(A2610,'HUMAN RESOURCES'!$A$2:$M$2692,8,0)</f>
        <v>64</v>
      </c>
      <c r="R2610" s="5">
        <f>VLOOKUP(A2610,'HUMAN RESOURCES'!$A$2:$M$2692,9,0)</f>
        <v>0.31</v>
      </c>
      <c r="S2610" s="5">
        <f>VLOOKUP(A2610,'HUMAN RESOURCES'!$A$2:$M$2692,10,0)</f>
        <v>0.645</v>
      </c>
      <c r="T2610" s="5">
        <f>VLOOKUP(A2610,'HUMAN RESOURCES'!$A$2:$M$2692,11,0)</f>
        <v>0.046</v>
      </c>
      <c r="U2610" s="5">
        <f>VLOOKUP(A2610,'HUMAN RESOURCES'!$A$2:$M$2692,12,0)</f>
        <v>27302800</v>
      </c>
      <c r="V2610" s="35">
        <f>VLOOKUP(A2610,'HUMAN RESOURCES'!$A$2:$M$2692,13,0)</f>
        <v>0.363</v>
      </c>
      <c r="W2610" s="38">
        <f>VLOOKUP(A2610,TOURISM!$A$2:$F$2692,5,0)</f>
        <v>64000000</v>
      </c>
      <c r="X2610" s="37">
        <v>0</v>
      </c>
      <c r="Y2610" s="43">
        <f t="shared" si="4"/>
        <v>0.301674491132276</v>
      </c>
      <c r="Z2610" s="35">
        <f>VLOOKUP(A2610,BUSINESS!$A$2:$J$2692,5,0)</f>
        <v>0.898</v>
      </c>
      <c r="AA2610" s="5">
        <f>VLOOKUP(A2610,BUSINESS!$A$2:$J$2692,6,0)</f>
        <v>15</v>
      </c>
      <c r="AB2610" s="5">
        <f>VLOOKUP(A2610,BUSINESS!$A$2:$J$2692,7,0)</f>
        <v>0</v>
      </c>
      <c r="AC2610" s="5">
        <f>VLOOKUP(A2610,BUSINESS!$A$2:$J$2692,8,0)</f>
        <v>205</v>
      </c>
      <c r="AD2610" s="35">
        <f>VLOOKUP(A2610,BUSINESS!$A$2:$J$2692,9,0)</f>
        <v>0.091</v>
      </c>
      <c r="AE2610" s="35">
        <f>VLOOKUP(A2610,BUSINESS!$A$2:$J$2692,10,0)</f>
        <v>0.458</v>
      </c>
    </row>
    <row r="2611" customHeight="1" spans="1:31">
      <c r="A2611" s="22" t="str">
        <f t="shared" si="0"/>
        <v>Uzbekistan-Asia2009</v>
      </c>
      <c r="B2611" s="22" t="s">
        <v>270</v>
      </c>
      <c r="C2611" s="22" t="s">
        <v>65</v>
      </c>
      <c r="D2611" s="23">
        <v>2009</v>
      </c>
      <c r="E2611" s="25">
        <v>32816828373</v>
      </c>
      <c r="F2611" s="24">
        <f t="shared" si="1"/>
        <v>1181.84735960155</v>
      </c>
      <c r="G2611" s="26">
        <v>0.054</v>
      </c>
      <c r="H2611" s="27">
        <v>64</v>
      </c>
      <c r="J2611" s="5">
        <f>VLOOKUP(A2611,ENERGY!$A$2:$F$2692,5,0)</f>
        <v>53188</v>
      </c>
      <c r="K2611" s="5">
        <f t="shared" si="2"/>
        <v>0.00191548362468218</v>
      </c>
      <c r="L2611" s="31">
        <f>VLOOKUP(A2611,ENERGY!$A$2:$F$2692,6,0)</f>
        <v>126915</v>
      </c>
      <c r="M2611" s="31">
        <f t="shared" si="3"/>
        <v>0.0045706475939411</v>
      </c>
      <c r="N2611" s="32">
        <f>VLOOKUP(A2611,'HUMAN RESOURCES'!$A$2:$M$2692,5,0)</f>
        <v>0.011</v>
      </c>
      <c r="O2611" s="32">
        <f>VLOOKUP(A2611,'HUMAN RESOURCES'!$A$2:$M$2692,6,0)</f>
        <v>0</v>
      </c>
      <c r="P2611" s="31">
        <f>VLOOKUP(A2611,'HUMAN RESOURCES'!$A$2:$M$2692,7,0)</f>
        <v>71</v>
      </c>
      <c r="Q2611" s="5">
        <f>VLOOKUP(A2611,'HUMAN RESOURCES'!$A$2:$M$2692,8,0)</f>
        <v>65</v>
      </c>
      <c r="R2611" s="5">
        <f>VLOOKUP(A2611,'HUMAN RESOURCES'!$A$2:$M$2692,9,0)</f>
        <v>0.303</v>
      </c>
      <c r="S2611" s="5">
        <f>VLOOKUP(A2611,'HUMAN RESOURCES'!$A$2:$M$2692,10,0)</f>
        <v>0.652</v>
      </c>
      <c r="T2611" s="5">
        <f>VLOOKUP(A2611,'HUMAN RESOURCES'!$A$2:$M$2692,11,0)</f>
        <v>0.045</v>
      </c>
      <c r="U2611" s="5">
        <f>VLOOKUP(A2611,'HUMAN RESOURCES'!$A$2:$M$2692,12,0)</f>
        <v>27767400</v>
      </c>
      <c r="V2611" s="35">
        <f>VLOOKUP(A2611,'HUMAN RESOURCES'!$A$2:$M$2692,13,0)</f>
        <v>0.362</v>
      </c>
      <c r="W2611" s="38">
        <f>VLOOKUP(A2611,TOURISM!$A$2:$F$2692,5,0)</f>
        <v>99000000</v>
      </c>
      <c r="X2611" s="37">
        <v>0</v>
      </c>
      <c r="Y2611" s="43">
        <f t="shared" si="4"/>
        <v>0.307631517287247</v>
      </c>
      <c r="Z2611" s="35">
        <f>VLOOKUP(A2611,BUSINESS!$A$2:$J$2692,5,0)</f>
        <v>0.948</v>
      </c>
      <c r="AA2611" s="5">
        <f>VLOOKUP(A2611,BUSINESS!$A$2:$J$2692,6,0)</f>
        <v>15</v>
      </c>
      <c r="AB2611" s="5">
        <f>VLOOKUP(A2611,BUSINESS!$A$2:$J$2692,7,0)</f>
        <v>0</v>
      </c>
      <c r="AC2611" s="5">
        <f>VLOOKUP(A2611,BUSINESS!$A$2:$J$2692,8,0)</f>
        <v>205</v>
      </c>
      <c r="AD2611" s="35">
        <f>VLOOKUP(A2611,BUSINESS!$A$2:$J$2692,9,0)</f>
        <v>0.171</v>
      </c>
      <c r="AE2611" s="35">
        <f>VLOOKUP(A2611,BUSINESS!$A$2:$J$2692,10,0)</f>
        <v>0.599</v>
      </c>
    </row>
    <row r="2612" customHeight="1" spans="1:31">
      <c r="A2612" s="22" t="str">
        <f t="shared" si="0"/>
        <v>Uzbekistan-Asia2010</v>
      </c>
      <c r="B2612" s="22" t="s">
        <v>270</v>
      </c>
      <c r="C2612" s="22" t="s">
        <v>65</v>
      </c>
      <c r="D2612" s="23">
        <v>2010</v>
      </c>
      <c r="E2612" s="25">
        <v>39332770929</v>
      </c>
      <c r="F2612" s="24">
        <f t="shared" si="1"/>
        <v>1377.08214047139</v>
      </c>
      <c r="G2612" s="26">
        <v>0.054</v>
      </c>
      <c r="H2612" s="27">
        <v>75</v>
      </c>
      <c r="J2612" s="5">
        <f>VLOOKUP(A2612,ENERGY!$A$2:$F$2692,5,0)</f>
        <v>46965</v>
      </c>
      <c r="K2612" s="5">
        <f t="shared" si="2"/>
        <v>0.00164429459709268</v>
      </c>
      <c r="L2612" s="31">
        <f>VLOOKUP(A2612,ENERGY!$A$2:$F$2692,6,0)</f>
        <v>111888</v>
      </c>
      <c r="M2612" s="31">
        <f t="shared" si="3"/>
        <v>0.00391731787244769</v>
      </c>
      <c r="N2612" s="32">
        <f>VLOOKUP(A2612,'HUMAN RESOURCES'!$A$2:$M$2692,5,0)</f>
        <v>0.011</v>
      </c>
      <c r="O2612" s="32">
        <f>VLOOKUP(A2612,'HUMAN RESOURCES'!$A$2:$M$2692,6,0)</f>
        <v>0.005</v>
      </c>
      <c r="P2612" s="31">
        <f>VLOOKUP(A2612,'HUMAN RESOURCES'!$A$2:$M$2692,7,0)</f>
        <v>71</v>
      </c>
      <c r="Q2612" s="5">
        <f>VLOOKUP(A2612,'HUMAN RESOURCES'!$A$2:$M$2692,8,0)</f>
        <v>65</v>
      </c>
      <c r="R2612" s="5">
        <f>VLOOKUP(A2612,'HUMAN RESOURCES'!$A$2:$M$2692,9,0)</f>
        <v>0.298</v>
      </c>
      <c r="S2612" s="5">
        <f>VLOOKUP(A2612,'HUMAN RESOURCES'!$A$2:$M$2692,10,0)</f>
        <v>0.658</v>
      </c>
      <c r="T2612" s="5">
        <f>VLOOKUP(A2612,'HUMAN RESOURCES'!$A$2:$M$2692,11,0)</f>
        <v>0.044</v>
      </c>
      <c r="U2612" s="5">
        <f>VLOOKUP(A2612,'HUMAN RESOURCES'!$A$2:$M$2692,12,0)</f>
        <v>28562400</v>
      </c>
      <c r="V2612" s="35">
        <f>VLOOKUP(A2612,'HUMAN RESOURCES'!$A$2:$M$2692,13,0)</f>
        <v>0.362</v>
      </c>
      <c r="W2612" s="38">
        <f>VLOOKUP(A2612,TOURISM!$A$2:$F$2692,5,0)</f>
        <v>121000000</v>
      </c>
      <c r="X2612" s="37">
        <v>0</v>
      </c>
      <c r="Y2612" s="43">
        <f t="shared" si="4"/>
        <v>0</v>
      </c>
      <c r="Z2612" s="35">
        <f>VLOOKUP(A2612,BUSINESS!$A$2:$J$2692,5,0)</f>
        <v>0.956</v>
      </c>
      <c r="AA2612" s="5">
        <f>VLOOKUP(A2612,BUSINESS!$A$2:$J$2692,6,0)</f>
        <v>15</v>
      </c>
      <c r="AB2612" s="5">
        <f>VLOOKUP(A2612,BUSINESS!$A$2:$J$2692,7,0)</f>
        <v>0</v>
      </c>
      <c r="AC2612" s="5">
        <f>VLOOKUP(A2612,BUSINESS!$A$2:$J$2692,8,0)</f>
        <v>205</v>
      </c>
      <c r="AD2612" s="35">
        <f>VLOOKUP(A2612,BUSINESS!$A$2:$J$2692,9,0)</f>
        <v>0.2</v>
      </c>
      <c r="AE2612" s="35">
        <f>VLOOKUP(A2612,BUSINESS!$A$2:$J$2692,10,0)</f>
        <v>0.755</v>
      </c>
    </row>
    <row r="2613" customHeight="1" spans="1:31">
      <c r="A2613" s="22" t="str">
        <f t="shared" si="0"/>
        <v>Uzbekistan-Asia2011</v>
      </c>
      <c r="B2613" s="22" t="s">
        <v>270</v>
      </c>
      <c r="C2613" s="22" t="s">
        <v>65</v>
      </c>
      <c r="D2613" s="23">
        <v>2011</v>
      </c>
      <c r="E2613" s="25">
        <v>45324319955</v>
      </c>
      <c r="F2613" s="24">
        <f t="shared" si="1"/>
        <v>1544.82777272201</v>
      </c>
      <c r="G2613" s="26">
        <v>0.056</v>
      </c>
      <c r="H2613" s="27">
        <v>91</v>
      </c>
      <c r="J2613" s="5">
        <f>VLOOKUP(A2613,ENERGY!$A$2:$F$2692,5,0)</f>
        <v>51412</v>
      </c>
      <c r="K2613" s="5">
        <f t="shared" si="2"/>
        <v>0.00175231940666817</v>
      </c>
      <c r="L2613" s="31">
        <f>VLOOKUP(A2613,ENERGY!$A$2:$F$2692,6,0)</f>
        <v>122683</v>
      </c>
      <c r="M2613" s="31">
        <f t="shared" si="3"/>
        <v>0.00418151018766573</v>
      </c>
      <c r="N2613" s="32">
        <f>VLOOKUP(A2613,'HUMAN RESOURCES'!$A$2:$M$2692,5,0)</f>
        <v>0.012</v>
      </c>
      <c r="O2613" s="32">
        <f>VLOOKUP(A2613,'HUMAN RESOURCES'!$A$2:$M$2692,6,0)</f>
        <v>0</v>
      </c>
      <c r="P2613" s="31">
        <f>VLOOKUP(A2613,'HUMAN RESOURCES'!$A$2:$M$2692,7,0)</f>
        <v>71</v>
      </c>
      <c r="Q2613" s="5">
        <f>VLOOKUP(A2613,'HUMAN RESOURCES'!$A$2:$M$2692,8,0)</f>
        <v>65</v>
      </c>
      <c r="R2613" s="5">
        <f>VLOOKUP(A2613,'HUMAN RESOURCES'!$A$2:$M$2692,9,0)</f>
        <v>0.293</v>
      </c>
      <c r="S2613" s="5">
        <f>VLOOKUP(A2613,'HUMAN RESOURCES'!$A$2:$M$2692,10,0)</f>
        <v>0.664</v>
      </c>
      <c r="T2613" s="5">
        <f>VLOOKUP(A2613,'HUMAN RESOURCES'!$A$2:$M$2692,11,0)</f>
        <v>0.043</v>
      </c>
      <c r="U2613" s="5">
        <f>VLOOKUP(A2613,'HUMAN RESOURCES'!$A$2:$M$2692,12,0)</f>
        <v>29339400</v>
      </c>
      <c r="V2613" s="35">
        <f>VLOOKUP(A2613,'HUMAN RESOURCES'!$A$2:$M$2692,13,0)</f>
        <v>0.362</v>
      </c>
      <c r="W2613" s="36">
        <v>0</v>
      </c>
      <c r="X2613" s="37">
        <v>0</v>
      </c>
      <c r="Y2613" s="43">
        <f t="shared" si="4"/>
        <v>0</v>
      </c>
      <c r="Z2613" s="35">
        <f>VLOOKUP(A2613,BUSINESS!$A$2:$J$2692,5,0)</f>
        <v>0.975</v>
      </c>
      <c r="AA2613" s="5">
        <f>VLOOKUP(A2613,BUSINESS!$A$2:$J$2692,6,0)</f>
        <v>14</v>
      </c>
      <c r="AB2613" s="5">
        <f>VLOOKUP(A2613,BUSINESS!$A$2:$J$2692,7,0)</f>
        <v>0</v>
      </c>
      <c r="AC2613" s="5">
        <f>VLOOKUP(A2613,BUSINESS!$A$2:$J$2692,8,0)</f>
        <v>205</v>
      </c>
      <c r="AD2613" s="35">
        <f>VLOOKUP(A2613,BUSINESS!$A$2:$J$2692,9,0)</f>
        <v>0.302</v>
      </c>
      <c r="AE2613" s="35">
        <f>VLOOKUP(A2613,BUSINESS!$A$2:$J$2692,10,0)</f>
        <v>0.904</v>
      </c>
    </row>
    <row r="2614" customHeight="1" spans="1:31">
      <c r="A2614" s="22" t="str">
        <f t="shared" si="0"/>
        <v>Uzbekistan-Asia2012</v>
      </c>
      <c r="B2614" s="22" t="s">
        <v>270</v>
      </c>
      <c r="C2614" s="22" t="s">
        <v>65</v>
      </c>
      <c r="D2614" s="23">
        <v>2012</v>
      </c>
      <c r="E2614" s="25">
        <v>51183443225</v>
      </c>
      <c r="F2614" s="24">
        <f t="shared" si="1"/>
        <v>1719.03619624175</v>
      </c>
      <c r="G2614" s="26">
        <v>0.059</v>
      </c>
      <c r="H2614" s="27">
        <v>105</v>
      </c>
      <c r="J2614" s="5">
        <f>VLOOKUP(A2614,ENERGY!$A$2:$F$2692,5,0)</f>
        <v>50757</v>
      </c>
      <c r="K2614" s="5">
        <f t="shared" si="2"/>
        <v>0.0017047137651346</v>
      </c>
      <c r="L2614" s="31">
        <f>VLOOKUP(A2614,ENERGY!$A$2:$F$2692,6,0)</f>
        <v>119951</v>
      </c>
      <c r="M2614" s="31">
        <f t="shared" si="3"/>
        <v>0.00402864867588037</v>
      </c>
      <c r="N2614" s="32">
        <f>VLOOKUP(A2614,'HUMAN RESOURCES'!$A$2:$M$2692,5,0)</f>
        <v>0.013</v>
      </c>
      <c r="O2614" s="32">
        <f>VLOOKUP(A2614,'HUMAN RESOURCES'!$A$2:$M$2692,6,0)</f>
        <v>0.014</v>
      </c>
      <c r="P2614" s="31">
        <f>VLOOKUP(A2614,'HUMAN RESOURCES'!$A$2:$M$2692,7,0)</f>
        <v>72</v>
      </c>
      <c r="Q2614" s="5">
        <f>VLOOKUP(A2614,'HUMAN RESOURCES'!$A$2:$M$2692,8,0)</f>
        <v>65</v>
      </c>
      <c r="R2614" s="5">
        <f>VLOOKUP(A2614,'HUMAN RESOURCES'!$A$2:$M$2692,9,0)</f>
        <v>0.289</v>
      </c>
      <c r="S2614" s="5">
        <f>VLOOKUP(A2614,'HUMAN RESOURCES'!$A$2:$M$2692,10,0)</f>
        <v>0.668</v>
      </c>
      <c r="T2614" s="5">
        <f>VLOOKUP(A2614,'HUMAN RESOURCES'!$A$2:$M$2692,11,0)</f>
        <v>0.043</v>
      </c>
      <c r="U2614" s="5">
        <f>VLOOKUP(A2614,'HUMAN RESOURCES'!$A$2:$M$2692,12,0)</f>
        <v>29774500</v>
      </c>
      <c r="V2614" s="35">
        <f>VLOOKUP(A2614,'HUMAN RESOURCES'!$A$2:$M$2692,13,0)</f>
        <v>0.362</v>
      </c>
      <c r="W2614" s="36">
        <v>0</v>
      </c>
      <c r="X2614" s="37">
        <v>0</v>
      </c>
      <c r="Y2614" s="43">
        <f t="shared" si="4"/>
        <v>22.057632011812</v>
      </c>
      <c r="Z2614" s="35">
        <f>VLOOKUP(A2614,BUSINESS!$A$2:$J$2692,5,0)</f>
        <v>0.985</v>
      </c>
      <c r="AA2614" s="5">
        <f>VLOOKUP(A2614,BUSINESS!$A$2:$J$2692,6,0)</f>
        <v>12</v>
      </c>
      <c r="AB2614" s="5">
        <f>VLOOKUP(A2614,BUSINESS!$A$2:$J$2692,7,0)</f>
        <v>156</v>
      </c>
      <c r="AC2614" s="5">
        <f>VLOOKUP(A2614,BUSINESS!$A$2:$J$2692,8,0)</f>
        <v>205</v>
      </c>
      <c r="AD2614" s="35">
        <f>VLOOKUP(A2614,BUSINESS!$A$2:$J$2692,9,0)</f>
        <v>0.365</v>
      </c>
      <c r="AE2614" s="35">
        <f>VLOOKUP(A2614,BUSINESS!$A$2:$J$2692,10,0)</f>
        <v>0.71</v>
      </c>
    </row>
    <row r="2615" customHeight="1" spans="1:31">
      <c r="A2615" s="22" t="str">
        <f t="shared" si="0"/>
        <v>Vanuatu-Oceania2000</v>
      </c>
      <c r="B2615" s="22" t="s">
        <v>271</v>
      </c>
      <c r="C2615" s="22" t="s">
        <v>71</v>
      </c>
      <c r="D2615" s="23">
        <v>2000</v>
      </c>
      <c r="E2615" s="25">
        <v>272014693</v>
      </c>
      <c r="F2615" s="24">
        <f t="shared" si="1"/>
        <v>1469.88886187033</v>
      </c>
      <c r="G2615" s="26">
        <v>0.036</v>
      </c>
      <c r="H2615" s="27">
        <v>52</v>
      </c>
      <c r="I2615" s="26">
        <v>0.099</v>
      </c>
      <c r="J2615" s="5">
        <f>VLOOKUP(A2615,ENERGY!$A$2:$F$2692,5,0)</f>
        <v>0</v>
      </c>
      <c r="K2615" s="5">
        <f t="shared" si="2"/>
        <v>0</v>
      </c>
      <c r="L2615" s="31">
        <f>VLOOKUP(A2615,ENERGY!$A$2:$F$2692,6,0)</f>
        <v>0</v>
      </c>
      <c r="M2615" s="31">
        <f t="shared" si="3"/>
        <v>0</v>
      </c>
      <c r="N2615" s="32">
        <f>VLOOKUP(A2615,'HUMAN RESOURCES'!$A$2:$M$2692,5,0)</f>
        <v>0.013</v>
      </c>
      <c r="O2615" s="32">
        <f>VLOOKUP(A2615,'HUMAN RESOURCES'!$A$2:$M$2692,6,0)</f>
        <v>0</v>
      </c>
      <c r="P2615" s="31">
        <f>VLOOKUP(A2615,'HUMAN RESOURCES'!$A$2:$M$2692,7,0)</f>
        <v>69</v>
      </c>
      <c r="Q2615" s="5">
        <f>VLOOKUP(A2615,'HUMAN RESOURCES'!$A$2:$M$2692,8,0)</f>
        <v>66</v>
      </c>
      <c r="R2615" s="5">
        <f>VLOOKUP(A2615,'HUMAN RESOURCES'!$A$2:$M$2692,9,0)</f>
        <v>0.415</v>
      </c>
      <c r="S2615" s="5">
        <f>VLOOKUP(A2615,'HUMAN RESOURCES'!$A$2:$M$2692,10,0)</f>
        <v>0.552</v>
      </c>
      <c r="T2615" s="5">
        <f>VLOOKUP(A2615,'HUMAN RESOURCES'!$A$2:$M$2692,11,0)</f>
        <v>0.033</v>
      </c>
      <c r="U2615" s="5">
        <f>VLOOKUP(A2615,'HUMAN RESOURCES'!$A$2:$M$2692,12,0)</f>
        <v>185058</v>
      </c>
      <c r="V2615" s="35">
        <f>VLOOKUP(A2615,'HUMAN RESOURCES'!$A$2:$M$2692,13,0)</f>
        <v>0.217</v>
      </c>
      <c r="W2615" s="38">
        <f>VLOOKUP(A2615,TOURISM!$A$2:$F$2692,5,0)</f>
        <v>69000000</v>
      </c>
      <c r="X2615" s="39">
        <f>VLOOKUP(A2615,TOURISM!$A$2:$F$2692,6,0)</f>
        <v>9000000</v>
      </c>
      <c r="Y2615" s="43">
        <f t="shared" si="4"/>
        <v>19.3853388263733</v>
      </c>
      <c r="Z2615" s="35">
        <f>VLOOKUP(A2615,BUSINESS!$A$2:$J$2692,5,0)</f>
        <v>0</v>
      </c>
      <c r="AA2615" s="5">
        <f>VLOOKUP(A2615,BUSINESS!$A$2:$J$2692,6,0)</f>
        <v>0</v>
      </c>
      <c r="AB2615" s="5">
        <f>VLOOKUP(A2615,BUSINESS!$A$2:$J$2692,7,0)</f>
        <v>0</v>
      </c>
      <c r="AC2615" s="5">
        <f>VLOOKUP(A2615,BUSINESS!$A$2:$J$2692,8,0)</f>
        <v>0</v>
      </c>
      <c r="AD2615" s="35">
        <f>VLOOKUP(A2615,BUSINESS!$A$2:$J$2692,9,0)</f>
        <v>0.021</v>
      </c>
      <c r="AE2615" s="35">
        <f>VLOOKUP(A2615,BUSINESS!$A$2:$J$2692,10,0)</f>
        <v>0.002</v>
      </c>
    </row>
    <row r="2616" customHeight="1" spans="1:31">
      <c r="A2616" s="22" t="str">
        <f t="shared" si="0"/>
        <v>Vanuatu-Oceania2001</v>
      </c>
      <c r="B2616" s="22" t="s">
        <v>271</v>
      </c>
      <c r="C2616" s="22" t="s">
        <v>71</v>
      </c>
      <c r="D2616" s="23">
        <v>2001</v>
      </c>
      <c r="E2616" s="25">
        <v>257926882</v>
      </c>
      <c r="F2616" s="24">
        <f t="shared" si="1"/>
        <v>1362.6377261801</v>
      </c>
      <c r="G2616" s="26">
        <v>0.037</v>
      </c>
      <c r="H2616" s="27">
        <v>50</v>
      </c>
      <c r="I2616" s="26">
        <v>0.088</v>
      </c>
      <c r="J2616" s="5">
        <f>VLOOKUP(A2616,ENERGY!$A$2:$F$2692,5,0)</f>
        <v>0</v>
      </c>
      <c r="K2616" s="5">
        <f t="shared" si="2"/>
        <v>0</v>
      </c>
      <c r="L2616" s="31">
        <f>VLOOKUP(A2616,ENERGY!$A$2:$F$2692,6,0)</f>
        <v>0</v>
      </c>
      <c r="M2616" s="31">
        <f t="shared" si="3"/>
        <v>0</v>
      </c>
      <c r="N2616" s="32">
        <f>VLOOKUP(A2616,'HUMAN RESOURCES'!$A$2:$M$2692,5,0)</f>
        <v>0.013</v>
      </c>
      <c r="O2616" s="32">
        <f>VLOOKUP(A2616,'HUMAN RESOURCES'!$A$2:$M$2692,6,0)</f>
        <v>0.006</v>
      </c>
      <c r="P2616" s="31">
        <f>VLOOKUP(A2616,'HUMAN RESOURCES'!$A$2:$M$2692,7,0)</f>
        <v>70</v>
      </c>
      <c r="Q2616" s="5">
        <f>VLOOKUP(A2616,'HUMAN RESOURCES'!$A$2:$M$2692,8,0)</f>
        <v>66</v>
      </c>
      <c r="R2616" s="5">
        <f>VLOOKUP(A2616,'HUMAN RESOURCES'!$A$2:$M$2692,9,0)</f>
        <v>0.411</v>
      </c>
      <c r="S2616" s="5">
        <f>VLOOKUP(A2616,'HUMAN RESOURCES'!$A$2:$M$2692,10,0)</f>
        <v>0.556</v>
      </c>
      <c r="T2616" s="5">
        <f>VLOOKUP(A2616,'HUMAN RESOURCES'!$A$2:$M$2692,11,0)</f>
        <v>0.033</v>
      </c>
      <c r="U2616" s="5">
        <f>VLOOKUP(A2616,'HUMAN RESOURCES'!$A$2:$M$2692,12,0)</f>
        <v>189285</v>
      </c>
      <c r="V2616" s="35">
        <f>VLOOKUP(A2616,'HUMAN RESOURCES'!$A$2:$M$2692,13,0)</f>
        <v>0.22</v>
      </c>
      <c r="W2616" s="38">
        <f>VLOOKUP(A2616,TOURISM!$A$2:$F$2692,5,0)</f>
        <v>58000000</v>
      </c>
      <c r="X2616" s="39">
        <f>VLOOKUP(A2616,TOURISM!$A$2:$F$2692,6,0)</f>
        <v>8000000</v>
      </c>
      <c r="Y2616" s="43">
        <f t="shared" si="4"/>
        <v>23.2289114556621</v>
      </c>
      <c r="Z2616" s="35">
        <f>VLOOKUP(A2616,BUSINESS!$A$2:$J$2692,5,0)</f>
        <v>0</v>
      </c>
      <c r="AA2616" s="5">
        <f>VLOOKUP(A2616,BUSINESS!$A$2:$J$2692,6,0)</f>
        <v>0</v>
      </c>
      <c r="AB2616" s="5">
        <f>VLOOKUP(A2616,BUSINESS!$A$2:$J$2692,7,0)</f>
        <v>0</v>
      </c>
      <c r="AC2616" s="5">
        <f>VLOOKUP(A2616,BUSINESS!$A$2:$J$2692,8,0)</f>
        <v>0</v>
      </c>
      <c r="AD2616" s="35">
        <f>VLOOKUP(A2616,BUSINESS!$A$2:$J$2692,9,0)</f>
        <v>0.028</v>
      </c>
      <c r="AE2616" s="35">
        <f>VLOOKUP(A2616,BUSINESS!$A$2:$J$2692,10,0)</f>
        <v>0.002</v>
      </c>
    </row>
    <row r="2617" customHeight="1" spans="1:31">
      <c r="A2617" s="22" t="str">
        <f t="shared" si="0"/>
        <v>Vanuatu-Oceania2002</v>
      </c>
      <c r="B2617" s="22" t="s">
        <v>271</v>
      </c>
      <c r="C2617" s="22" t="s">
        <v>71</v>
      </c>
      <c r="D2617" s="23">
        <v>2002</v>
      </c>
      <c r="E2617" s="25">
        <v>262603782</v>
      </c>
      <c r="F2617" s="24">
        <f t="shared" si="1"/>
        <v>1353.97670533643</v>
      </c>
      <c r="G2617" s="26">
        <v>0.038</v>
      </c>
      <c r="H2617" s="27">
        <v>52</v>
      </c>
      <c r="I2617" s="26">
        <v>0.074</v>
      </c>
      <c r="J2617" s="5">
        <f>VLOOKUP(A2617,ENERGY!$A$2:$F$2692,5,0)</f>
        <v>0</v>
      </c>
      <c r="K2617" s="5">
        <f t="shared" si="2"/>
        <v>0</v>
      </c>
      <c r="L2617" s="31">
        <f>VLOOKUP(A2617,ENERGY!$A$2:$F$2692,6,0)</f>
        <v>117</v>
      </c>
      <c r="M2617" s="31">
        <f t="shared" si="3"/>
        <v>0.000603248259860789</v>
      </c>
      <c r="N2617" s="32">
        <f>VLOOKUP(A2617,'HUMAN RESOURCES'!$A$2:$M$2692,5,0)</f>
        <v>0.014</v>
      </c>
      <c r="O2617" s="32">
        <f>VLOOKUP(A2617,'HUMAN RESOURCES'!$A$2:$M$2692,6,0)</f>
        <v>0</v>
      </c>
      <c r="P2617" s="31">
        <f>VLOOKUP(A2617,'HUMAN RESOURCES'!$A$2:$M$2692,7,0)</f>
        <v>70</v>
      </c>
      <c r="Q2617" s="5">
        <f>VLOOKUP(A2617,'HUMAN RESOURCES'!$A$2:$M$2692,8,0)</f>
        <v>67</v>
      </c>
      <c r="R2617" s="5">
        <f>VLOOKUP(A2617,'HUMAN RESOURCES'!$A$2:$M$2692,9,0)</f>
        <v>0.408</v>
      </c>
      <c r="S2617" s="5">
        <f>VLOOKUP(A2617,'HUMAN RESOURCES'!$A$2:$M$2692,10,0)</f>
        <v>0.56</v>
      </c>
      <c r="T2617" s="5">
        <f>VLOOKUP(A2617,'HUMAN RESOURCES'!$A$2:$M$2692,11,0)</f>
        <v>0.033</v>
      </c>
      <c r="U2617" s="5">
        <f>VLOOKUP(A2617,'HUMAN RESOURCES'!$A$2:$M$2692,12,0)</f>
        <v>193950</v>
      </c>
      <c r="V2617" s="35">
        <f>VLOOKUP(A2617,'HUMAN RESOURCES'!$A$2:$M$2692,13,0)</f>
        <v>0.222</v>
      </c>
      <c r="W2617" s="38">
        <f>VLOOKUP(A2617,TOURISM!$A$2:$F$2692,5,0)</f>
        <v>72000000</v>
      </c>
      <c r="X2617" s="39">
        <f>VLOOKUP(A2617,TOURISM!$A$2:$F$2692,6,0)</f>
        <v>11000000</v>
      </c>
      <c r="Y2617" s="43">
        <f t="shared" si="4"/>
        <v>21.9421580291775</v>
      </c>
      <c r="Z2617" s="35">
        <f>VLOOKUP(A2617,BUSINESS!$A$2:$J$2692,5,0)</f>
        <v>0</v>
      </c>
      <c r="AA2617" s="5">
        <f>VLOOKUP(A2617,BUSINESS!$A$2:$J$2692,6,0)</f>
        <v>0</v>
      </c>
      <c r="AB2617" s="5">
        <f>VLOOKUP(A2617,BUSINESS!$A$2:$J$2692,7,0)</f>
        <v>0</v>
      </c>
      <c r="AC2617" s="5">
        <f>VLOOKUP(A2617,BUSINESS!$A$2:$J$2692,8,0)</f>
        <v>0</v>
      </c>
      <c r="AD2617" s="35">
        <f>VLOOKUP(A2617,BUSINESS!$A$2:$J$2692,9,0)</f>
        <v>0.035</v>
      </c>
      <c r="AE2617" s="35">
        <f>VLOOKUP(A2617,BUSINESS!$A$2:$J$2692,10,0)</f>
        <v>0.025</v>
      </c>
    </row>
    <row r="2618" customHeight="1" spans="1:31">
      <c r="A2618" s="22" t="str">
        <f t="shared" si="0"/>
        <v>Vanuatu-Oceania2003</v>
      </c>
      <c r="B2618" s="22" t="s">
        <v>271</v>
      </c>
      <c r="C2618" s="22" t="s">
        <v>71</v>
      </c>
      <c r="D2618" s="23">
        <v>2003</v>
      </c>
      <c r="E2618" s="25">
        <v>314463144</v>
      </c>
      <c r="F2618" s="24">
        <f t="shared" si="1"/>
        <v>1580.59805380192</v>
      </c>
      <c r="G2618" s="26">
        <v>0.037</v>
      </c>
      <c r="H2618" s="27">
        <v>58</v>
      </c>
      <c r="I2618" s="26">
        <v>0.059</v>
      </c>
      <c r="J2618" s="5">
        <f>VLOOKUP(A2618,ENERGY!$A$2:$F$2692,5,0)</f>
        <v>0</v>
      </c>
      <c r="K2618" s="5">
        <f t="shared" si="2"/>
        <v>0</v>
      </c>
      <c r="L2618" s="31">
        <f>VLOOKUP(A2618,ENERGY!$A$2:$F$2692,6,0)</f>
        <v>117</v>
      </c>
      <c r="M2618" s="31">
        <f t="shared" si="3"/>
        <v>0.000588081547307893</v>
      </c>
      <c r="N2618" s="32">
        <f>VLOOKUP(A2618,'HUMAN RESOURCES'!$A$2:$M$2692,5,0)</f>
        <v>0.014</v>
      </c>
      <c r="O2618" s="32">
        <f>VLOOKUP(A2618,'HUMAN RESOURCES'!$A$2:$M$2692,6,0)</f>
        <v>0.007</v>
      </c>
      <c r="P2618" s="31">
        <f>VLOOKUP(A2618,'HUMAN RESOURCES'!$A$2:$M$2692,7,0)</f>
        <v>71</v>
      </c>
      <c r="Q2618" s="5">
        <f>VLOOKUP(A2618,'HUMAN RESOURCES'!$A$2:$M$2692,8,0)</f>
        <v>67</v>
      </c>
      <c r="R2618" s="5">
        <f>VLOOKUP(A2618,'HUMAN RESOURCES'!$A$2:$M$2692,9,0)</f>
        <v>0.404</v>
      </c>
      <c r="S2618" s="5">
        <f>VLOOKUP(A2618,'HUMAN RESOURCES'!$A$2:$M$2692,10,0)</f>
        <v>0.564</v>
      </c>
      <c r="T2618" s="5">
        <f>VLOOKUP(A2618,'HUMAN RESOURCES'!$A$2:$M$2692,11,0)</f>
        <v>0.032</v>
      </c>
      <c r="U2618" s="5">
        <f>VLOOKUP(A2618,'HUMAN RESOURCES'!$A$2:$M$2692,12,0)</f>
        <v>198952</v>
      </c>
      <c r="V2618" s="35">
        <f>VLOOKUP(A2618,'HUMAN RESOURCES'!$A$2:$M$2692,13,0)</f>
        <v>0.225</v>
      </c>
      <c r="W2618" s="38">
        <f>VLOOKUP(A2618,TOURISM!$A$2:$F$2692,5,0)</f>
        <v>83000000</v>
      </c>
      <c r="X2618" s="39">
        <f>VLOOKUP(A2618,TOURISM!$A$2:$F$2692,6,0)</f>
        <v>14000000</v>
      </c>
      <c r="Y2618" s="43">
        <f t="shared" si="4"/>
        <v>21.3700463277125</v>
      </c>
      <c r="Z2618" s="35">
        <f>VLOOKUP(A2618,BUSINESS!$A$2:$J$2692,5,0)</f>
        <v>0</v>
      </c>
      <c r="AA2618" s="5">
        <f>VLOOKUP(A2618,BUSINESS!$A$2:$J$2692,6,0)</f>
        <v>39</v>
      </c>
      <c r="AB2618" s="5">
        <f>VLOOKUP(A2618,BUSINESS!$A$2:$J$2692,7,0)</f>
        <v>0</v>
      </c>
      <c r="AC2618" s="5">
        <f>VLOOKUP(A2618,BUSINESS!$A$2:$J$2692,8,0)</f>
        <v>0</v>
      </c>
      <c r="AD2618" s="35">
        <f>VLOOKUP(A2618,BUSINESS!$A$2:$J$2692,9,0)</f>
        <v>0.039</v>
      </c>
      <c r="AE2618" s="35">
        <f>VLOOKUP(A2618,BUSINESS!$A$2:$J$2692,10,0)</f>
        <v>0.039</v>
      </c>
    </row>
    <row r="2619" customHeight="1" spans="1:31">
      <c r="A2619" s="22" t="str">
        <f t="shared" si="0"/>
        <v>Vanuatu-Oceania2004</v>
      </c>
      <c r="B2619" s="22" t="s">
        <v>271</v>
      </c>
      <c r="C2619" s="22" t="s">
        <v>71</v>
      </c>
      <c r="D2619" s="23">
        <v>2004</v>
      </c>
      <c r="E2619" s="25">
        <v>364996869</v>
      </c>
      <c r="F2619" s="24">
        <f t="shared" si="1"/>
        <v>1788.01709163054</v>
      </c>
      <c r="G2619" s="26">
        <v>0.035</v>
      </c>
      <c r="H2619" s="27">
        <v>62</v>
      </c>
      <c r="I2619" s="26">
        <v>0.076</v>
      </c>
      <c r="J2619" s="5">
        <f>VLOOKUP(A2619,ENERGY!$A$2:$F$2692,5,0)</f>
        <v>0</v>
      </c>
      <c r="K2619" s="5">
        <f t="shared" si="2"/>
        <v>0</v>
      </c>
      <c r="L2619" s="31">
        <f>VLOOKUP(A2619,ENERGY!$A$2:$F$2692,6,0)</f>
        <v>92</v>
      </c>
      <c r="M2619" s="31">
        <f t="shared" si="3"/>
        <v>0.000450682146618659</v>
      </c>
      <c r="N2619" s="32">
        <f>VLOOKUP(A2619,'HUMAN RESOURCES'!$A$2:$M$2692,5,0)</f>
        <v>0.015</v>
      </c>
      <c r="O2619" s="32">
        <f>VLOOKUP(A2619,'HUMAN RESOURCES'!$A$2:$M$2692,6,0)</f>
        <v>0</v>
      </c>
      <c r="P2619" s="31">
        <f>VLOOKUP(A2619,'HUMAN RESOURCES'!$A$2:$M$2692,7,0)</f>
        <v>71</v>
      </c>
      <c r="Q2619" s="5">
        <f>VLOOKUP(A2619,'HUMAN RESOURCES'!$A$2:$M$2692,8,0)</f>
        <v>67</v>
      </c>
      <c r="R2619" s="5">
        <f>VLOOKUP(A2619,'HUMAN RESOURCES'!$A$2:$M$2692,9,0)</f>
        <v>0.4</v>
      </c>
      <c r="S2619" s="5">
        <f>VLOOKUP(A2619,'HUMAN RESOURCES'!$A$2:$M$2692,10,0)</f>
        <v>0.567</v>
      </c>
      <c r="T2619" s="5">
        <f>VLOOKUP(A2619,'HUMAN RESOURCES'!$A$2:$M$2692,11,0)</f>
        <v>0.033</v>
      </c>
      <c r="U2619" s="5">
        <f>VLOOKUP(A2619,'HUMAN RESOURCES'!$A$2:$M$2692,12,0)</f>
        <v>204135</v>
      </c>
      <c r="V2619" s="35">
        <f>VLOOKUP(A2619,'HUMAN RESOURCES'!$A$2:$M$2692,13,0)</f>
        <v>0.228</v>
      </c>
      <c r="W2619" s="38">
        <f>VLOOKUP(A2619,TOURISM!$A$2:$F$2692,5,0)</f>
        <v>93000000</v>
      </c>
      <c r="X2619" s="39">
        <f>VLOOKUP(A2619,TOURISM!$A$2:$F$2692,6,0)</f>
        <v>15000000</v>
      </c>
      <c r="Y2619" s="43">
        <f t="shared" si="4"/>
        <v>23.0401590072772</v>
      </c>
      <c r="Z2619" s="35">
        <f>VLOOKUP(A2619,BUSINESS!$A$2:$J$2692,5,0)</f>
        <v>0</v>
      </c>
      <c r="AA2619" s="5">
        <f>VLOOKUP(A2619,BUSINESS!$A$2:$J$2692,6,0)</f>
        <v>47</v>
      </c>
      <c r="AB2619" s="5">
        <f>VLOOKUP(A2619,BUSINESS!$A$2:$J$2692,7,0)</f>
        <v>0</v>
      </c>
      <c r="AC2619" s="5">
        <f>VLOOKUP(A2619,BUSINESS!$A$2:$J$2692,8,0)</f>
        <v>0</v>
      </c>
      <c r="AD2619" s="35">
        <f>VLOOKUP(A2619,BUSINESS!$A$2:$J$2692,9,0)</f>
        <v>0.047</v>
      </c>
      <c r="AE2619" s="35">
        <f>VLOOKUP(A2619,BUSINESS!$A$2:$J$2692,10,0)</f>
        <v>0.051</v>
      </c>
    </row>
    <row r="2620" customHeight="1" spans="1:31">
      <c r="A2620" s="22" t="str">
        <f t="shared" si="0"/>
        <v>Vanuatu-Oceania2005</v>
      </c>
      <c r="B2620" s="22" t="s">
        <v>271</v>
      </c>
      <c r="C2620" s="22" t="s">
        <v>71</v>
      </c>
      <c r="D2620" s="23">
        <v>2005</v>
      </c>
      <c r="E2620" s="25">
        <v>394962552</v>
      </c>
      <c r="F2620" s="24">
        <f t="shared" si="1"/>
        <v>1886.3883080597</v>
      </c>
      <c r="G2620" s="26">
        <v>0.033</v>
      </c>
      <c r="H2620" s="27">
        <v>61</v>
      </c>
      <c r="I2620" s="26">
        <v>0.075</v>
      </c>
      <c r="J2620" s="5">
        <f>VLOOKUP(A2620,ENERGY!$A$2:$F$2692,5,0)</f>
        <v>31</v>
      </c>
      <c r="K2620" s="5">
        <f t="shared" si="2"/>
        <v>0.000148059701492537</v>
      </c>
      <c r="L2620" s="31">
        <f>VLOOKUP(A2620,ENERGY!$A$2:$F$2692,6,0)</f>
        <v>48</v>
      </c>
      <c r="M2620" s="31">
        <f t="shared" si="3"/>
        <v>0.000229253731343284</v>
      </c>
      <c r="N2620" s="32">
        <f>VLOOKUP(A2620,'HUMAN RESOURCES'!$A$2:$M$2692,5,0)</f>
        <v>0.015</v>
      </c>
      <c r="O2620" s="32">
        <f>VLOOKUP(A2620,'HUMAN RESOURCES'!$A$2:$M$2692,6,0)</f>
        <v>0.02</v>
      </c>
      <c r="P2620" s="31">
        <f>VLOOKUP(A2620,'HUMAN RESOURCES'!$A$2:$M$2692,7,0)</f>
        <v>71</v>
      </c>
      <c r="Q2620" s="5">
        <f>VLOOKUP(A2620,'HUMAN RESOURCES'!$A$2:$M$2692,8,0)</f>
        <v>67</v>
      </c>
      <c r="R2620" s="5">
        <f>VLOOKUP(A2620,'HUMAN RESOURCES'!$A$2:$M$2692,9,0)</f>
        <v>0.397</v>
      </c>
      <c r="S2620" s="5">
        <f>VLOOKUP(A2620,'HUMAN RESOURCES'!$A$2:$M$2692,10,0)</f>
        <v>0.57</v>
      </c>
      <c r="T2620" s="5">
        <f>VLOOKUP(A2620,'HUMAN RESOURCES'!$A$2:$M$2692,11,0)</f>
        <v>0.033</v>
      </c>
      <c r="U2620" s="5">
        <f>VLOOKUP(A2620,'HUMAN RESOURCES'!$A$2:$M$2692,12,0)</f>
        <v>209375</v>
      </c>
      <c r="V2620" s="35">
        <f>VLOOKUP(A2620,'HUMAN RESOURCES'!$A$2:$M$2692,13,0)</f>
        <v>0.231</v>
      </c>
      <c r="W2620" s="38">
        <f>VLOOKUP(A2620,TOURISM!$A$2:$F$2692,5,0)</f>
        <v>104000000</v>
      </c>
      <c r="X2620" s="39">
        <f>VLOOKUP(A2620,TOURISM!$A$2:$F$2692,6,0)</f>
        <v>13000000</v>
      </c>
      <c r="Y2620" s="43">
        <f t="shared" si="4"/>
        <v>22.4218871443547</v>
      </c>
      <c r="Z2620" s="35">
        <f>VLOOKUP(A2620,BUSINESS!$A$2:$J$2692,5,0)</f>
        <v>0.084</v>
      </c>
      <c r="AA2620" s="5">
        <f>VLOOKUP(A2620,BUSINESS!$A$2:$J$2692,6,0)</f>
        <v>47</v>
      </c>
      <c r="AB2620" s="5">
        <f>VLOOKUP(A2620,BUSINESS!$A$2:$J$2692,7,0)</f>
        <v>0</v>
      </c>
      <c r="AC2620" s="5">
        <f>VLOOKUP(A2620,BUSINESS!$A$2:$J$2692,8,0)</f>
        <v>120</v>
      </c>
      <c r="AD2620" s="35">
        <f>VLOOKUP(A2620,BUSINESS!$A$2:$J$2692,9,0)</f>
        <v>0.051</v>
      </c>
      <c r="AE2620" s="35">
        <f>VLOOKUP(A2620,BUSINESS!$A$2:$J$2692,10,0)</f>
        <v>0.061</v>
      </c>
    </row>
    <row r="2621" customHeight="1" spans="1:31">
      <c r="A2621" s="22" t="str">
        <f t="shared" si="0"/>
        <v>Vanuatu-Oceania2006</v>
      </c>
      <c r="B2621" s="22" t="s">
        <v>271</v>
      </c>
      <c r="C2621" s="22" t="s">
        <v>71</v>
      </c>
      <c r="D2621" s="23">
        <v>2006</v>
      </c>
      <c r="E2621" s="25">
        <v>437072934</v>
      </c>
      <c r="F2621" s="24">
        <f t="shared" si="1"/>
        <v>2036.17418729677</v>
      </c>
      <c r="G2621" s="26">
        <v>0.031</v>
      </c>
      <c r="H2621" s="27">
        <v>64</v>
      </c>
      <c r="I2621" s="26">
        <v>0.083</v>
      </c>
      <c r="J2621" s="5">
        <f>VLOOKUP(A2621,ENERGY!$A$2:$F$2692,5,0)</f>
        <v>30</v>
      </c>
      <c r="K2621" s="5">
        <f t="shared" si="2"/>
        <v>0.000139759799491274</v>
      </c>
      <c r="L2621" s="31">
        <f>VLOOKUP(A2621,ENERGY!$A$2:$F$2692,6,0)</f>
        <v>55</v>
      </c>
      <c r="M2621" s="31">
        <f t="shared" si="3"/>
        <v>0.000256226299067336</v>
      </c>
      <c r="N2621" s="32">
        <f>VLOOKUP(A2621,'HUMAN RESOURCES'!$A$2:$M$2692,5,0)</f>
        <v>0.015</v>
      </c>
      <c r="O2621" s="32">
        <f>VLOOKUP(A2621,'HUMAN RESOURCES'!$A$2:$M$2692,6,0)</f>
        <v>0.014</v>
      </c>
      <c r="P2621" s="31">
        <f>VLOOKUP(A2621,'HUMAN RESOURCES'!$A$2:$M$2692,7,0)</f>
        <v>72</v>
      </c>
      <c r="Q2621" s="5">
        <f>VLOOKUP(A2621,'HUMAN RESOURCES'!$A$2:$M$2692,8,0)</f>
        <v>68</v>
      </c>
      <c r="R2621" s="5">
        <f>VLOOKUP(A2621,'HUMAN RESOURCES'!$A$2:$M$2692,9,0)</f>
        <v>0.394</v>
      </c>
      <c r="S2621" s="5">
        <f>VLOOKUP(A2621,'HUMAN RESOURCES'!$A$2:$M$2692,10,0)</f>
        <v>0.572</v>
      </c>
      <c r="T2621" s="5">
        <f>VLOOKUP(A2621,'HUMAN RESOURCES'!$A$2:$M$2692,11,0)</f>
        <v>0.034</v>
      </c>
      <c r="U2621" s="5">
        <f>VLOOKUP(A2621,'HUMAN RESOURCES'!$A$2:$M$2692,12,0)</f>
        <v>214654</v>
      </c>
      <c r="V2621" s="35">
        <f>VLOOKUP(A2621,'HUMAN RESOURCES'!$A$2:$M$2692,13,0)</f>
        <v>0.234</v>
      </c>
      <c r="W2621" s="38">
        <f>VLOOKUP(A2621,TOURISM!$A$2:$F$2692,5,0)</f>
        <v>109000000</v>
      </c>
      <c r="X2621" s="39">
        <f>VLOOKUP(A2621,TOURISM!$A$2:$F$2692,6,0)</f>
        <v>11000000</v>
      </c>
      <c r="Y2621" s="43">
        <f t="shared" si="4"/>
        <v>24.5048807833751</v>
      </c>
      <c r="Z2621" s="35">
        <f>VLOOKUP(A2621,BUSINESS!$A$2:$J$2692,5,0)</f>
        <v>0.084</v>
      </c>
      <c r="AA2621" s="5">
        <f>VLOOKUP(A2621,BUSINESS!$A$2:$J$2692,6,0)</f>
        <v>47</v>
      </c>
      <c r="AB2621" s="5">
        <f>VLOOKUP(A2621,BUSINESS!$A$2:$J$2692,7,0)</f>
        <v>0</v>
      </c>
      <c r="AC2621" s="5">
        <f>VLOOKUP(A2621,BUSINESS!$A$2:$J$2692,8,0)</f>
        <v>120</v>
      </c>
      <c r="AD2621" s="35">
        <f>VLOOKUP(A2621,BUSINESS!$A$2:$J$2692,9,0)</f>
        <v>0.059</v>
      </c>
      <c r="AE2621" s="35">
        <f>VLOOKUP(A2621,BUSINESS!$A$2:$J$2692,10,0)</f>
        <v>0.07</v>
      </c>
    </row>
    <row r="2622" customHeight="1" spans="1:31">
      <c r="A2622" s="22" t="str">
        <f t="shared" si="0"/>
        <v>Vanuatu-Oceania2007</v>
      </c>
      <c r="B2622" s="22" t="s">
        <v>271</v>
      </c>
      <c r="C2622" s="22" t="s">
        <v>71</v>
      </c>
      <c r="D2622" s="23">
        <v>2007</v>
      </c>
      <c r="E2622" s="25">
        <v>526425740</v>
      </c>
      <c r="F2622" s="24">
        <f t="shared" si="1"/>
        <v>2392.83339621184</v>
      </c>
      <c r="G2622" s="26">
        <v>0.037</v>
      </c>
      <c r="H2622" s="27">
        <v>88</v>
      </c>
      <c r="I2622" s="26">
        <v>0.082</v>
      </c>
      <c r="J2622" s="5">
        <f>VLOOKUP(A2622,ENERGY!$A$2:$F$2692,5,0)</f>
        <v>0</v>
      </c>
      <c r="K2622" s="5">
        <f t="shared" si="2"/>
        <v>0</v>
      </c>
      <c r="L2622" s="31">
        <f>VLOOKUP(A2622,ENERGY!$A$2:$F$2692,6,0)</f>
        <v>88</v>
      </c>
      <c r="M2622" s="31">
        <f t="shared" si="3"/>
        <v>0.000399998181826446</v>
      </c>
      <c r="N2622" s="32">
        <f>VLOOKUP(A2622,'HUMAN RESOURCES'!$A$2:$M$2692,5,0)</f>
        <v>0.015</v>
      </c>
      <c r="O2622" s="32">
        <f>VLOOKUP(A2622,'HUMAN RESOURCES'!$A$2:$M$2692,6,0)</f>
        <v>0.015</v>
      </c>
      <c r="P2622" s="31">
        <f>VLOOKUP(A2622,'HUMAN RESOURCES'!$A$2:$M$2692,7,0)</f>
        <v>72</v>
      </c>
      <c r="Q2622" s="5">
        <f>VLOOKUP(A2622,'HUMAN RESOURCES'!$A$2:$M$2692,8,0)</f>
        <v>68</v>
      </c>
      <c r="R2622" s="5">
        <f>VLOOKUP(A2622,'HUMAN RESOURCES'!$A$2:$M$2692,9,0)</f>
        <v>0.391</v>
      </c>
      <c r="S2622" s="5">
        <f>VLOOKUP(A2622,'HUMAN RESOURCES'!$A$2:$M$2692,10,0)</f>
        <v>0.573</v>
      </c>
      <c r="T2622" s="5">
        <f>VLOOKUP(A2622,'HUMAN RESOURCES'!$A$2:$M$2692,11,0)</f>
        <v>0.036</v>
      </c>
      <c r="U2622" s="5">
        <f>VLOOKUP(A2622,'HUMAN RESOURCES'!$A$2:$M$2692,12,0)</f>
        <v>220001</v>
      </c>
      <c r="V2622" s="35">
        <f>VLOOKUP(A2622,'HUMAN RESOURCES'!$A$2:$M$2692,13,0)</f>
        <v>0.237</v>
      </c>
      <c r="W2622" s="38">
        <f>VLOOKUP(A2622,TOURISM!$A$2:$F$2692,5,0)</f>
        <v>142000000</v>
      </c>
      <c r="X2622" s="39">
        <f>VLOOKUP(A2622,TOURISM!$A$2:$F$2692,6,0)</f>
        <v>13000000</v>
      </c>
      <c r="Y2622" s="43">
        <f t="shared" si="4"/>
        <v>25.6585777698704</v>
      </c>
      <c r="Z2622" s="35">
        <f>VLOOKUP(A2622,BUSINESS!$A$2:$J$2692,5,0)</f>
        <v>0.084</v>
      </c>
      <c r="AA2622" s="5">
        <f>VLOOKUP(A2622,BUSINESS!$A$2:$J$2692,6,0)</f>
        <v>47</v>
      </c>
      <c r="AB2622" s="5">
        <f>VLOOKUP(A2622,BUSINESS!$A$2:$J$2692,7,0)</f>
        <v>0</v>
      </c>
      <c r="AC2622" s="5">
        <f>VLOOKUP(A2622,BUSINESS!$A$2:$J$2692,8,0)</f>
        <v>120</v>
      </c>
      <c r="AD2622" s="35">
        <f>VLOOKUP(A2622,BUSINESS!$A$2:$J$2692,9,0)</f>
        <v>0.068</v>
      </c>
      <c r="AE2622" s="35">
        <f>VLOOKUP(A2622,BUSINESS!$A$2:$J$2692,10,0)</f>
        <v>0.118</v>
      </c>
    </row>
    <row r="2623" customHeight="1" spans="1:31">
      <c r="A2623" s="22" t="str">
        <f t="shared" si="0"/>
        <v>Vanuatu-Oceania2008</v>
      </c>
      <c r="B2623" s="22" t="s">
        <v>271</v>
      </c>
      <c r="C2623" s="22" t="s">
        <v>71</v>
      </c>
      <c r="D2623" s="23">
        <v>2008</v>
      </c>
      <c r="E2623" s="25">
        <v>607983815</v>
      </c>
      <c r="F2623" s="24">
        <f t="shared" si="1"/>
        <v>2697.37892527884</v>
      </c>
      <c r="G2623" s="26">
        <v>0.037</v>
      </c>
      <c r="H2623" s="27">
        <v>99</v>
      </c>
      <c r="I2623" s="26">
        <v>0.053</v>
      </c>
      <c r="J2623" s="5">
        <f>VLOOKUP(A2623,ENERGY!$A$2:$F$2692,5,0)</f>
        <v>35</v>
      </c>
      <c r="K2623" s="5">
        <f t="shared" si="2"/>
        <v>0.000155280880930621</v>
      </c>
      <c r="L2623" s="31">
        <f>VLOOKUP(A2623,ENERGY!$A$2:$F$2692,6,0)</f>
        <v>95</v>
      </c>
      <c r="M2623" s="31">
        <f t="shared" si="3"/>
        <v>0.000421476676811684</v>
      </c>
      <c r="N2623" s="32">
        <f>VLOOKUP(A2623,'HUMAN RESOURCES'!$A$2:$M$2692,5,0)</f>
        <v>0.015</v>
      </c>
      <c r="O2623" s="32">
        <f>VLOOKUP(A2623,'HUMAN RESOURCES'!$A$2:$M$2692,6,0)</f>
        <v>0.011</v>
      </c>
      <c r="P2623" s="31">
        <f>VLOOKUP(A2623,'HUMAN RESOURCES'!$A$2:$M$2692,7,0)</f>
        <v>72</v>
      </c>
      <c r="Q2623" s="5">
        <f>VLOOKUP(A2623,'HUMAN RESOURCES'!$A$2:$M$2692,8,0)</f>
        <v>68</v>
      </c>
      <c r="R2623" s="5">
        <f>VLOOKUP(A2623,'HUMAN RESOURCES'!$A$2:$M$2692,9,0)</f>
        <v>0.388</v>
      </c>
      <c r="S2623" s="5">
        <f>VLOOKUP(A2623,'HUMAN RESOURCES'!$A$2:$M$2692,10,0)</f>
        <v>0.574</v>
      </c>
      <c r="T2623" s="5">
        <f>VLOOKUP(A2623,'HUMAN RESOURCES'!$A$2:$M$2692,11,0)</f>
        <v>0.037</v>
      </c>
      <c r="U2623" s="5">
        <f>VLOOKUP(A2623,'HUMAN RESOURCES'!$A$2:$M$2692,12,0)</f>
        <v>225398</v>
      </c>
      <c r="V2623" s="35">
        <f>VLOOKUP(A2623,'HUMAN RESOURCES'!$A$2:$M$2692,13,0)</f>
        <v>0.24</v>
      </c>
      <c r="W2623" s="38">
        <f>VLOOKUP(A2623,TOURISM!$A$2:$F$2692,5,0)</f>
        <v>188000000</v>
      </c>
      <c r="X2623" s="39">
        <f>VLOOKUP(A2623,TOURISM!$A$2:$F$2692,6,0)</f>
        <v>32000000</v>
      </c>
      <c r="Y2623" s="43">
        <f t="shared" si="4"/>
        <v>30.488014418182</v>
      </c>
      <c r="Z2623" s="35">
        <f>VLOOKUP(A2623,BUSINESS!$A$2:$J$2692,5,0)</f>
        <v>0.084</v>
      </c>
      <c r="AA2623" s="5">
        <f>VLOOKUP(A2623,BUSINESS!$A$2:$J$2692,6,0)</f>
        <v>47</v>
      </c>
      <c r="AB2623" s="5">
        <f>VLOOKUP(A2623,BUSINESS!$A$2:$J$2692,7,0)</f>
        <v>0</v>
      </c>
      <c r="AC2623" s="5">
        <f>VLOOKUP(A2623,BUSINESS!$A$2:$J$2692,8,0)</f>
        <v>120</v>
      </c>
      <c r="AD2623" s="35">
        <f>VLOOKUP(A2623,BUSINESS!$A$2:$J$2692,9,0)</f>
        <v>0.073</v>
      </c>
      <c r="AE2623" s="35">
        <f>VLOOKUP(A2623,BUSINESS!$A$2:$J$2692,10,0)</f>
        <v>0.16</v>
      </c>
    </row>
    <row r="2624" customHeight="1" spans="1:31">
      <c r="A2624" s="22" t="str">
        <f t="shared" si="0"/>
        <v>Vanuatu-Oceania2009</v>
      </c>
      <c r="B2624" s="22" t="s">
        <v>271</v>
      </c>
      <c r="C2624" s="22" t="s">
        <v>71</v>
      </c>
      <c r="D2624" s="23">
        <v>2009</v>
      </c>
      <c r="E2624" s="25">
        <v>610075807</v>
      </c>
      <c r="F2624" s="24">
        <f t="shared" si="1"/>
        <v>2642.93150026209</v>
      </c>
      <c r="G2624" s="26">
        <v>0.039</v>
      </c>
      <c r="H2624" s="27">
        <v>103</v>
      </c>
      <c r="I2624" s="26">
        <v>0.055</v>
      </c>
      <c r="J2624" s="5">
        <f>VLOOKUP(A2624,ENERGY!$A$2:$F$2692,5,0)</f>
        <v>0</v>
      </c>
      <c r="K2624" s="5">
        <f t="shared" si="2"/>
        <v>0</v>
      </c>
      <c r="L2624" s="31">
        <f>VLOOKUP(A2624,ENERGY!$A$2:$F$2692,6,0)</f>
        <v>84</v>
      </c>
      <c r="M2624" s="31">
        <f t="shared" si="3"/>
        <v>0.000363899442454069</v>
      </c>
      <c r="N2624" s="32">
        <f>VLOOKUP(A2624,'HUMAN RESOURCES'!$A$2:$M$2692,5,0)</f>
        <v>0.015</v>
      </c>
      <c r="O2624" s="32">
        <f>VLOOKUP(A2624,'HUMAN RESOURCES'!$A$2:$M$2692,6,0)</f>
        <v>0.01</v>
      </c>
      <c r="P2624" s="31">
        <f>VLOOKUP(A2624,'HUMAN RESOURCES'!$A$2:$M$2692,7,0)</f>
        <v>73</v>
      </c>
      <c r="Q2624" s="5">
        <f>VLOOKUP(A2624,'HUMAN RESOURCES'!$A$2:$M$2692,8,0)</f>
        <v>69</v>
      </c>
      <c r="R2624" s="5">
        <f>VLOOKUP(A2624,'HUMAN RESOURCES'!$A$2:$M$2692,9,0)</f>
        <v>0.385</v>
      </c>
      <c r="S2624" s="5">
        <f>VLOOKUP(A2624,'HUMAN RESOURCES'!$A$2:$M$2692,10,0)</f>
        <v>0.576</v>
      </c>
      <c r="T2624" s="5">
        <f>VLOOKUP(A2624,'HUMAN RESOURCES'!$A$2:$M$2692,11,0)</f>
        <v>0.039</v>
      </c>
      <c r="U2624" s="5">
        <f>VLOOKUP(A2624,'HUMAN RESOURCES'!$A$2:$M$2692,12,0)</f>
        <v>230833</v>
      </c>
      <c r="V2624" s="35">
        <f>VLOOKUP(A2624,'HUMAN RESOURCES'!$A$2:$M$2692,13,0)</f>
        <v>0.243</v>
      </c>
      <c r="W2624" s="38">
        <f>VLOOKUP(A2624,TOURISM!$A$2:$F$2692,5,0)</f>
        <v>214000000</v>
      </c>
      <c r="X2624" s="39">
        <f>VLOOKUP(A2624,TOURISM!$A$2:$F$2692,6,0)</f>
        <v>28000000</v>
      </c>
      <c r="Y2624" s="43">
        <f t="shared" si="4"/>
        <v>29.8228769679642</v>
      </c>
      <c r="Z2624" s="35">
        <f>VLOOKUP(A2624,BUSINESS!$A$2:$J$2692,5,0)</f>
        <v>0.084</v>
      </c>
      <c r="AA2624" s="5">
        <f>VLOOKUP(A2624,BUSINESS!$A$2:$J$2692,6,0)</f>
        <v>47</v>
      </c>
      <c r="AB2624" s="5">
        <f>VLOOKUP(A2624,BUSINESS!$A$2:$J$2692,7,0)</f>
        <v>0</v>
      </c>
      <c r="AC2624" s="5">
        <f>VLOOKUP(A2624,BUSINESS!$A$2:$J$2692,8,0)</f>
        <v>120</v>
      </c>
      <c r="AD2624" s="35">
        <f>VLOOKUP(A2624,BUSINESS!$A$2:$J$2692,9,0)</f>
        <v>0.075</v>
      </c>
      <c r="AE2624" s="35">
        <f>VLOOKUP(A2624,BUSINESS!$A$2:$J$2692,10,0)</f>
        <v>0.57</v>
      </c>
    </row>
    <row r="2625" customHeight="1" spans="1:31">
      <c r="A2625" s="22" t="str">
        <f t="shared" si="0"/>
        <v>Vanuatu-Oceania2010</v>
      </c>
      <c r="B2625" s="22" t="s">
        <v>271</v>
      </c>
      <c r="C2625" s="22" t="s">
        <v>71</v>
      </c>
      <c r="D2625" s="23">
        <v>2010</v>
      </c>
      <c r="E2625" s="25">
        <v>700804286</v>
      </c>
      <c r="F2625" s="24">
        <f t="shared" si="1"/>
        <v>2965.75222916728</v>
      </c>
      <c r="G2625" s="26">
        <v>0.047</v>
      </c>
      <c r="H2625" s="27">
        <v>139</v>
      </c>
      <c r="I2625" s="26">
        <v>0.055</v>
      </c>
      <c r="J2625" s="5">
        <f>VLOOKUP(A2625,ENERGY!$A$2:$F$2692,5,0)</f>
        <v>30</v>
      </c>
      <c r="K2625" s="5">
        <f t="shared" si="2"/>
        <v>0.000126957794997016</v>
      </c>
      <c r="L2625" s="31">
        <f>VLOOKUP(A2625,ENERGY!$A$2:$F$2692,6,0)</f>
        <v>55</v>
      </c>
      <c r="M2625" s="31">
        <f t="shared" si="3"/>
        <v>0.00023275595749453</v>
      </c>
      <c r="N2625" s="32">
        <f>VLOOKUP(A2625,'HUMAN RESOURCES'!$A$2:$M$2692,5,0)</f>
        <v>0.016</v>
      </c>
      <c r="O2625" s="32">
        <f>VLOOKUP(A2625,'HUMAN RESOURCES'!$A$2:$M$2692,6,0)</f>
        <v>0.013</v>
      </c>
      <c r="P2625" s="31">
        <f>VLOOKUP(A2625,'HUMAN RESOURCES'!$A$2:$M$2692,7,0)</f>
        <v>73</v>
      </c>
      <c r="Q2625" s="5">
        <f>VLOOKUP(A2625,'HUMAN RESOURCES'!$A$2:$M$2692,8,0)</f>
        <v>69</v>
      </c>
      <c r="R2625" s="5">
        <f>VLOOKUP(A2625,'HUMAN RESOURCES'!$A$2:$M$2692,9,0)</f>
        <v>0.382</v>
      </c>
      <c r="S2625" s="5">
        <f>VLOOKUP(A2625,'HUMAN RESOURCES'!$A$2:$M$2692,10,0)</f>
        <v>0.579</v>
      </c>
      <c r="T2625" s="5">
        <f>VLOOKUP(A2625,'HUMAN RESOURCES'!$A$2:$M$2692,11,0)</f>
        <v>0.039</v>
      </c>
      <c r="U2625" s="5">
        <f>VLOOKUP(A2625,'HUMAN RESOURCES'!$A$2:$M$2692,12,0)</f>
        <v>236299</v>
      </c>
      <c r="V2625" s="35">
        <f>VLOOKUP(A2625,'HUMAN RESOURCES'!$A$2:$M$2692,13,0)</f>
        <v>0.246</v>
      </c>
      <c r="W2625" s="38">
        <f>VLOOKUP(A2625,TOURISM!$A$2:$F$2692,5,0)</f>
        <v>242000000</v>
      </c>
      <c r="X2625" s="39">
        <f>VLOOKUP(A2625,TOURISM!$A$2:$F$2692,6,0)</f>
        <v>33000000</v>
      </c>
      <c r="Y2625" s="43">
        <f t="shared" si="4"/>
        <v>27.1080221925665</v>
      </c>
      <c r="Z2625" s="35">
        <f>VLOOKUP(A2625,BUSINESS!$A$2:$J$2692,5,0)</f>
        <v>0.084</v>
      </c>
      <c r="AA2625" s="5">
        <f>VLOOKUP(A2625,BUSINESS!$A$2:$J$2692,6,0)</f>
        <v>47</v>
      </c>
      <c r="AB2625" s="5">
        <f>VLOOKUP(A2625,BUSINESS!$A$2:$J$2692,7,0)</f>
        <v>0</v>
      </c>
      <c r="AC2625" s="5">
        <f>VLOOKUP(A2625,BUSINESS!$A$2:$J$2692,8,0)</f>
        <v>120</v>
      </c>
      <c r="AD2625" s="35">
        <f>VLOOKUP(A2625,BUSINESS!$A$2:$J$2692,9,0)</f>
        <v>0.08</v>
      </c>
      <c r="AE2625" s="35">
        <f>VLOOKUP(A2625,BUSINESS!$A$2:$J$2692,10,0)</f>
        <v>0.719</v>
      </c>
    </row>
    <row r="2626" customHeight="1" spans="1:31">
      <c r="A2626" s="22" t="str">
        <f t="shared" si="0"/>
        <v>Vanuatu-Oceania2011</v>
      </c>
      <c r="B2626" s="22" t="s">
        <v>271</v>
      </c>
      <c r="C2626" s="22" t="s">
        <v>71</v>
      </c>
      <c r="D2626" s="23">
        <v>2011</v>
      </c>
      <c r="E2626" s="25">
        <v>785745262</v>
      </c>
      <c r="F2626" s="24">
        <f t="shared" si="1"/>
        <v>3249.86252678077</v>
      </c>
      <c r="G2626" s="26">
        <v>0.038</v>
      </c>
      <c r="H2626" s="27">
        <v>125</v>
      </c>
      <c r="I2626" s="26">
        <v>0.055</v>
      </c>
      <c r="J2626" s="5">
        <f>VLOOKUP(A2626,ENERGY!$A$2:$F$2692,5,0)</f>
        <v>0</v>
      </c>
      <c r="K2626" s="5">
        <f t="shared" si="2"/>
        <v>0</v>
      </c>
      <c r="L2626" s="31">
        <f>VLOOKUP(A2626,ENERGY!$A$2:$F$2692,6,0)</f>
        <v>81</v>
      </c>
      <c r="M2626" s="31">
        <f t="shared" si="3"/>
        <v>0.000335018074431917</v>
      </c>
      <c r="N2626" s="32">
        <f>VLOOKUP(A2626,'HUMAN RESOURCES'!$A$2:$M$2692,5,0)</f>
        <v>0.016</v>
      </c>
      <c r="O2626" s="32">
        <f>VLOOKUP(A2626,'HUMAN RESOURCES'!$A$2:$M$2692,6,0)</f>
        <v>0.009</v>
      </c>
      <c r="P2626" s="31">
        <f>VLOOKUP(A2626,'HUMAN RESOURCES'!$A$2:$M$2692,7,0)</f>
        <v>73</v>
      </c>
      <c r="Q2626" s="5">
        <f>VLOOKUP(A2626,'HUMAN RESOURCES'!$A$2:$M$2692,8,0)</f>
        <v>69</v>
      </c>
      <c r="R2626" s="5">
        <f>VLOOKUP(A2626,'HUMAN RESOURCES'!$A$2:$M$2692,9,0)</f>
        <v>0.378</v>
      </c>
      <c r="S2626" s="5">
        <f>VLOOKUP(A2626,'HUMAN RESOURCES'!$A$2:$M$2692,10,0)</f>
        <v>0.582</v>
      </c>
      <c r="T2626" s="5">
        <f>VLOOKUP(A2626,'HUMAN RESOURCES'!$A$2:$M$2692,11,0)</f>
        <v>0.04</v>
      </c>
      <c r="U2626" s="5">
        <f>VLOOKUP(A2626,'HUMAN RESOURCES'!$A$2:$M$2692,12,0)</f>
        <v>241778</v>
      </c>
      <c r="V2626" s="35">
        <f>VLOOKUP(A2626,'HUMAN RESOURCES'!$A$2:$M$2692,13,0)</f>
        <v>0.249</v>
      </c>
      <c r="W2626" s="38">
        <f>VLOOKUP(A2626,TOURISM!$A$2:$F$2692,5,0)</f>
        <v>252000000</v>
      </c>
      <c r="X2626" s="39">
        <f>VLOOKUP(A2626,TOURISM!$A$2:$F$2692,6,0)</f>
        <v>39000000</v>
      </c>
      <c r="Y2626" s="43">
        <f t="shared" si="4"/>
        <v>31.1333161829001</v>
      </c>
      <c r="Z2626" s="35">
        <f>VLOOKUP(A2626,BUSINESS!$A$2:$J$2692,5,0)</f>
        <v>0.084</v>
      </c>
      <c r="AA2626" s="5">
        <f>VLOOKUP(A2626,BUSINESS!$A$2:$J$2692,6,0)</f>
        <v>35</v>
      </c>
      <c r="AB2626" s="5">
        <f>VLOOKUP(A2626,BUSINESS!$A$2:$J$2692,7,0)</f>
        <v>0</v>
      </c>
      <c r="AC2626" s="5">
        <f>VLOOKUP(A2626,BUSINESS!$A$2:$J$2692,8,0)</f>
        <v>120</v>
      </c>
      <c r="AD2626" s="35">
        <f>VLOOKUP(A2626,BUSINESS!$A$2:$J$2692,9,0)</f>
        <v>0.092</v>
      </c>
      <c r="AE2626" s="35">
        <f>VLOOKUP(A2626,BUSINESS!$A$2:$J$2692,10,0)</f>
        <v>0.644</v>
      </c>
    </row>
    <row r="2627" customHeight="1" spans="1:31">
      <c r="A2627" s="22" t="str">
        <f t="shared" si="0"/>
        <v>Vanuatu-Oceania2012</v>
      </c>
      <c r="B2627" s="22" t="s">
        <v>271</v>
      </c>
      <c r="C2627" s="22" t="s">
        <v>71</v>
      </c>
      <c r="D2627" s="23">
        <v>2012</v>
      </c>
      <c r="E2627" s="25">
        <v>786938335</v>
      </c>
      <c r="F2627" s="24">
        <f t="shared" si="1"/>
        <v>3182.60927679951</v>
      </c>
      <c r="G2627" s="26">
        <v>0.036</v>
      </c>
      <c r="H2627" s="27">
        <v>116</v>
      </c>
      <c r="I2627" s="26">
        <v>0.061</v>
      </c>
      <c r="J2627" s="5">
        <f>VLOOKUP(A2627,ENERGY!$A$2:$F$2692,5,0)</f>
        <v>0</v>
      </c>
      <c r="K2627" s="5">
        <f t="shared" si="2"/>
        <v>0</v>
      </c>
      <c r="L2627" s="31">
        <f>VLOOKUP(A2627,ENERGY!$A$2:$F$2692,6,0)</f>
        <v>81</v>
      </c>
      <c r="M2627" s="31">
        <f t="shared" si="3"/>
        <v>0.000327587740938761</v>
      </c>
      <c r="N2627" s="32">
        <f>VLOOKUP(A2627,'HUMAN RESOURCES'!$A$2:$M$2692,5,0)</f>
        <v>0.017</v>
      </c>
      <c r="O2627" s="32">
        <f>VLOOKUP(A2627,'HUMAN RESOURCES'!$A$2:$M$2692,6,0)</f>
        <v>0.018</v>
      </c>
      <c r="P2627" s="31">
        <f>VLOOKUP(A2627,'HUMAN RESOURCES'!$A$2:$M$2692,7,0)</f>
        <v>73</v>
      </c>
      <c r="Q2627" s="5">
        <f>VLOOKUP(A2627,'HUMAN RESOURCES'!$A$2:$M$2692,8,0)</f>
        <v>69</v>
      </c>
      <c r="R2627" s="5">
        <f>VLOOKUP(A2627,'HUMAN RESOURCES'!$A$2:$M$2692,9,0)</f>
        <v>0.374</v>
      </c>
      <c r="S2627" s="5">
        <f>VLOOKUP(A2627,'HUMAN RESOURCES'!$A$2:$M$2692,10,0)</f>
        <v>0.586</v>
      </c>
      <c r="T2627" s="5">
        <f>VLOOKUP(A2627,'HUMAN RESOURCES'!$A$2:$M$2692,11,0)</f>
        <v>0.04</v>
      </c>
      <c r="U2627" s="5">
        <f>VLOOKUP(A2627,'HUMAN RESOURCES'!$A$2:$M$2692,12,0)</f>
        <v>247262</v>
      </c>
      <c r="V2627" s="35">
        <f>VLOOKUP(A2627,'HUMAN RESOURCES'!$A$2:$M$2692,13,0)</f>
        <v>0.252</v>
      </c>
      <c r="W2627" s="38">
        <f>VLOOKUP(A2627,TOURISM!$A$2:$F$2692,5,0)</f>
        <v>288000000</v>
      </c>
      <c r="X2627" s="39">
        <f>VLOOKUP(A2627,TOURISM!$A$2:$F$2692,6,0)</f>
        <v>43000000</v>
      </c>
      <c r="Y2627" s="43">
        <f t="shared" si="4"/>
        <v>-1.00683760683761</v>
      </c>
      <c r="Z2627" s="35">
        <f>VLOOKUP(A2627,BUSINESS!$A$2:$J$2692,5,0)</f>
        <v>0.084</v>
      </c>
      <c r="AA2627" s="5">
        <f>VLOOKUP(A2627,BUSINESS!$A$2:$J$2692,6,0)</f>
        <v>35</v>
      </c>
      <c r="AB2627" s="5">
        <f>VLOOKUP(A2627,BUSINESS!$A$2:$J$2692,7,0)</f>
        <v>78</v>
      </c>
      <c r="AC2627" s="5">
        <f>VLOOKUP(A2627,BUSINESS!$A$2:$J$2692,8,0)</f>
        <v>120</v>
      </c>
      <c r="AD2627" s="35">
        <f>VLOOKUP(A2627,BUSINESS!$A$2:$J$2692,9,0)</f>
        <v>0.106</v>
      </c>
      <c r="AE2627" s="35">
        <f>VLOOKUP(A2627,BUSINESS!$A$2:$J$2692,10,0)</f>
        <v>0.591</v>
      </c>
    </row>
    <row r="2628" customHeight="1" spans="1:31">
      <c r="A2628" s="22" t="str">
        <f t="shared" si="0"/>
        <v>Venezuela-The Americas2000</v>
      </c>
      <c r="B2628" s="22" t="s">
        <v>272</v>
      </c>
      <c r="C2628" s="22" t="s">
        <v>75</v>
      </c>
      <c r="D2628" s="23">
        <v>2000</v>
      </c>
      <c r="E2628" s="25">
        <v>117000000000</v>
      </c>
      <c r="F2628" s="24">
        <f t="shared" si="1"/>
        <v>4793.59811284646</v>
      </c>
      <c r="G2628" s="26">
        <v>0.057</v>
      </c>
      <c r="H2628" s="27">
        <v>273</v>
      </c>
      <c r="I2628" s="26">
        <v>0.252</v>
      </c>
      <c r="J2628" s="5">
        <f>VLOOKUP(A2628,ENERGY!$A$2:$F$2692,5,0)</f>
        <v>0</v>
      </c>
      <c r="K2628" s="5">
        <f t="shared" si="2"/>
        <v>0</v>
      </c>
      <c r="L2628" s="31">
        <f>VLOOKUP(A2628,ENERGY!$A$2:$F$2692,6,0)</f>
        <v>0</v>
      </c>
      <c r="M2628" s="31">
        <f t="shared" si="3"/>
        <v>0</v>
      </c>
      <c r="N2628" s="32">
        <f>VLOOKUP(A2628,'HUMAN RESOURCES'!$A$2:$M$2692,5,0)</f>
        <v>0.017</v>
      </c>
      <c r="O2628" s="32">
        <f>VLOOKUP(A2628,'HUMAN RESOURCES'!$A$2:$M$2692,6,0)</f>
        <v>0.013</v>
      </c>
      <c r="P2628" s="31">
        <f>VLOOKUP(A2628,'HUMAN RESOURCES'!$A$2:$M$2692,7,0)</f>
        <v>75</v>
      </c>
      <c r="Q2628" s="5">
        <f>VLOOKUP(A2628,'HUMAN RESOURCES'!$A$2:$M$2692,8,0)</f>
        <v>70</v>
      </c>
      <c r="R2628" s="5">
        <f>VLOOKUP(A2628,'HUMAN RESOURCES'!$A$2:$M$2692,9,0)</f>
        <v>0.337</v>
      </c>
      <c r="S2628" s="5">
        <f>VLOOKUP(A2628,'HUMAN RESOURCES'!$A$2:$M$2692,10,0)</f>
        <v>0.617</v>
      </c>
      <c r="T2628" s="5">
        <f>VLOOKUP(A2628,'HUMAN RESOURCES'!$A$2:$M$2692,11,0)</f>
        <v>0.046</v>
      </c>
      <c r="U2628" s="5">
        <f>VLOOKUP(A2628,'HUMAN RESOURCES'!$A$2:$M$2692,12,0)</f>
        <v>24407553</v>
      </c>
      <c r="V2628" s="35">
        <f>VLOOKUP(A2628,'HUMAN RESOURCES'!$A$2:$M$2692,13,0)</f>
        <v>0.88</v>
      </c>
      <c r="W2628" s="38">
        <f>VLOOKUP(A2628,TOURISM!$A$2:$F$2692,5,0)</f>
        <v>469000000</v>
      </c>
      <c r="X2628" s="39">
        <f>VLOOKUP(A2628,TOURISM!$A$2:$F$2692,6,0)</f>
        <v>1647000000</v>
      </c>
      <c r="Y2628" s="43">
        <f t="shared" si="4"/>
        <v>-0.846341463414634</v>
      </c>
      <c r="Z2628" s="35">
        <f>VLOOKUP(A2628,BUSINESS!$A$2:$J$2692,5,0)</f>
        <v>0</v>
      </c>
      <c r="AA2628" s="5">
        <f>VLOOKUP(A2628,BUSINESS!$A$2:$J$2692,6,0)</f>
        <v>0</v>
      </c>
      <c r="AB2628" s="5">
        <f>VLOOKUP(A2628,BUSINESS!$A$2:$J$2692,7,0)</f>
        <v>0</v>
      </c>
      <c r="AC2628" s="5">
        <f>VLOOKUP(A2628,BUSINESS!$A$2:$J$2692,8,0)</f>
        <v>0</v>
      </c>
      <c r="AD2628" s="35">
        <f>VLOOKUP(A2628,BUSINESS!$A$2:$J$2692,9,0)</f>
        <v>0.034</v>
      </c>
      <c r="AE2628" s="35">
        <f>VLOOKUP(A2628,BUSINESS!$A$2:$J$2692,10,0)</f>
        <v>0.223</v>
      </c>
    </row>
    <row r="2629" customHeight="1" spans="1:31">
      <c r="A2629" s="22" t="str">
        <f t="shared" si="0"/>
        <v>Venezuela-The Americas2001</v>
      </c>
      <c r="B2629" s="22" t="s">
        <v>272</v>
      </c>
      <c r="C2629" s="22" t="s">
        <v>75</v>
      </c>
      <c r="D2629" s="23">
        <v>2001</v>
      </c>
      <c r="E2629" s="25">
        <v>123000000000</v>
      </c>
      <c r="F2629" s="24">
        <f t="shared" si="1"/>
        <v>4945.63003526958</v>
      </c>
      <c r="G2629" s="26">
        <v>0.06</v>
      </c>
      <c r="H2629" s="27">
        <v>295</v>
      </c>
      <c r="I2629" s="26">
        <v>0.225</v>
      </c>
      <c r="J2629" s="5">
        <f>VLOOKUP(A2629,ENERGY!$A$2:$F$2692,5,0)</f>
        <v>70198</v>
      </c>
      <c r="K2629" s="5">
        <f t="shared" si="2"/>
        <v>0.00282254745703946</v>
      </c>
      <c r="L2629" s="31">
        <f>VLOOKUP(A2629,ENERGY!$A$2:$F$2692,6,0)</f>
        <v>0</v>
      </c>
      <c r="M2629" s="31">
        <f t="shared" si="3"/>
        <v>0</v>
      </c>
      <c r="N2629" s="32">
        <f>VLOOKUP(A2629,'HUMAN RESOURCES'!$A$2:$M$2692,5,0)</f>
        <v>0.017</v>
      </c>
      <c r="O2629" s="32">
        <f>VLOOKUP(A2629,'HUMAN RESOURCES'!$A$2:$M$2692,6,0)</f>
        <v>0.008</v>
      </c>
      <c r="P2629" s="31">
        <f>VLOOKUP(A2629,'HUMAN RESOURCES'!$A$2:$M$2692,7,0)</f>
        <v>76</v>
      </c>
      <c r="Q2629" s="5">
        <f>VLOOKUP(A2629,'HUMAN RESOURCES'!$A$2:$M$2692,8,0)</f>
        <v>70</v>
      </c>
      <c r="R2629" s="5">
        <f>VLOOKUP(A2629,'HUMAN RESOURCES'!$A$2:$M$2692,9,0)</f>
        <v>0.332</v>
      </c>
      <c r="S2629" s="5">
        <f>VLOOKUP(A2629,'HUMAN RESOURCES'!$A$2:$M$2692,10,0)</f>
        <v>0.621</v>
      </c>
      <c r="T2629" s="5">
        <f>VLOOKUP(A2629,'HUMAN RESOURCES'!$A$2:$M$2692,11,0)</f>
        <v>0.046</v>
      </c>
      <c r="U2629" s="5">
        <f>VLOOKUP(A2629,'HUMAN RESOURCES'!$A$2:$M$2692,12,0)</f>
        <v>24870441</v>
      </c>
      <c r="V2629" s="35">
        <f>VLOOKUP(A2629,'HUMAN RESOURCES'!$A$2:$M$2692,13,0)</f>
        <v>0.883</v>
      </c>
      <c r="W2629" s="38">
        <f>VLOOKUP(A2629,TOURISM!$A$2:$F$2692,5,0)</f>
        <v>677000000</v>
      </c>
      <c r="X2629" s="39">
        <f>VLOOKUP(A2629,TOURISM!$A$2:$F$2692,6,0)</f>
        <v>1718000000</v>
      </c>
      <c r="Y2629" s="43">
        <f t="shared" si="4"/>
        <v>-1.14329284322729</v>
      </c>
      <c r="Z2629" s="35">
        <f>VLOOKUP(A2629,BUSINESS!$A$2:$J$2692,5,0)</f>
        <v>0</v>
      </c>
      <c r="AA2629" s="5">
        <f>VLOOKUP(A2629,BUSINESS!$A$2:$J$2692,6,0)</f>
        <v>0</v>
      </c>
      <c r="AB2629" s="5">
        <f>VLOOKUP(A2629,BUSINESS!$A$2:$J$2692,7,0)</f>
        <v>0</v>
      </c>
      <c r="AC2629" s="5">
        <f>VLOOKUP(A2629,BUSINESS!$A$2:$J$2692,8,0)</f>
        <v>0</v>
      </c>
      <c r="AD2629" s="35">
        <f>VLOOKUP(A2629,BUSINESS!$A$2:$J$2692,9,0)</f>
        <v>0.046</v>
      </c>
      <c r="AE2629" s="35">
        <f>VLOOKUP(A2629,BUSINESS!$A$2:$J$2692,10,0)</f>
        <v>0.26</v>
      </c>
    </row>
    <row r="2630" customHeight="1" spans="1:31">
      <c r="A2630" s="22" t="str">
        <f t="shared" si="0"/>
        <v>Venezuela-The Americas2002</v>
      </c>
      <c r="B2630" s="22" t="s">
        <v>272</v>
      </c>
      <c r="C2630" s="22" t="s">
        <v>75</v>
      </c>
      <c r="D2630" s="23">
        <v>2002</v>
      </c>
      <c r="E2630" s="25">
        <v>92889586976</v>
      </c>
      <c r="F2630" s="24">
        <f t="shared" si="1"/>
        <v>3666.65244219717</v>
      </c>
      <c r="G2630" s="26">
        <v>0.057</v>
      </c>
      <c r="H2630" s="27">
        <v>207</v>
      </c>
      <c r="I2630" s="26">
        <v>0.366</v>
      </c>
      <c r="J2630" s="5">
        <f>VLOOKUP(A2630,ENERGY!$A$2:$F$2692,5,0)</f>
        <v>75502</v>
      </c>
      <c r="K2630" s="5">
        <f t="shared" si="2"/>
        <v>0.00298030814543613</v>
      </c>
      <c r="L2630" s="31">
        <f>VLOOKUP(A2630,ENERGY!$A$2:$F$2692,6,0)</f>
        <v>201747</v>
      </c>
      <c r="M2630" s="31">
        <f t="shared" si="3"/>
        <v>0.00796360662521924</v>
      </c>
      <c r="N2630" s="32">
        <f>VLOOKUP(A2630,'HUMAN RESOURCES'!$A$2:$M$2692,5,0)</f>
        <v>0.017</v>
      </c>
      <c r="O2630" s="32">
        <f>VLOOKUP(A2630,'HUMAN RESOURCES'!$A$2:$M$2692,6,0)</f>
        <v>0</v>
      </c>
      <c r="P2630" s="31">
        <f>VLOOKUP(A2630,'HUMAN RESOURCES'!$A$2:$M$2692,7,0)</f>
        <v>76</v>
      </c>
      <c r="Q2630" s="5">
        <f>VLOOKUP(A2630,'HUMAN RESOURCES'!$A$2:$M$2692,8,0)</f>
        <v>70</v>
      </c>
      <c r="R2630" s="5">
        <f>VLOOKUP(A2630,'HUMAN RESOURCES'!$A$2:$M$2692,9,0)</f>
        <v>0.327</v>
      </c>
      <c r="S2630" s="5">
        <f>VLOOKUP(A2630,'HUMAN RESOURCES'!$A$2:$M$2692,10,0)</f>
        <v>0.625</v>
      </c>
      <c r="T2630" s="5">
        <f>VLOOKUP(A2630,'HUMAN RESOURCES'!$A$2:$M$2692,11,0)</f>
        <v>0.047</v>
      </c>
      <c r="U2630" s="5">
        <f>VLOOKUP(A2630,'HUMAN RESOURCES'!$A$2:$M$2692,12,0)</f>
        <v>25333622</v>
      </c>
      <c r="V2630" s="35">
        <f>VLOOKUP(A2630,'HUMAN RESOURCES'!$A$2:$M$2692,13,0)</f>
        <v>0.884</v>
      </c>
      <c r="W2630" s="38">
        <f>VLOOKUP(A2630,TOURISM!$A$2:$F$2692,5,0)</f>
        <v>484000000</v>
      </c>
      <c r="X2630" s="39">
        <f>VLOOKUP(A2630,TOURISM!$A$2:$F$2692,6,0)</f>
        <v>1546000000</v>
      </c>
      <c r="Y2630" s="43">
        <f t="shared" si="4"/>
        <v>-1.11573253961389</v>
      </c>
      <c r="Z2630" s="35">
        <f>VLOOKUP(A2630,BUSINESS!$A$2:$J$2692,5,0)</f>
        <v>0</v>
      </c>
      <c r="AA2630" s="5">
        <f>VLOOKUP(A2630,BUSINESS!$A$2:$J$2692,6,0)</f>
        <v>0</v>
      </c>
      <c r="AB2630" s="5">
        <f>VLOOKUP(A2630,BUSINESS!$A$2:$J$2692,7,0)</f>
        <v>0</v>
      </c>
      <c r="AC2630" s="5">
        <f>VLOOKUP(A2630,BUSINESS!$A$2:$J$2692,8,0)</f>
        <v>0</v>
      </c>
      <c r="AD2630" s="35">
        <f>VLOOKUP(A2630,BUSINESS!$A$2:$J$2692,9,0)</f>
        <v>0.049</v>
      </c>
      <c r="AE2630" s="35">
        <f>VLOOKUP(A2630,BUSINESS!$A$2:$J$2692,10,0)</f>
        <v>0.258</v>
      </c>
    </row>
    <row r="2631" customHeight="1" spans="1:31">
      <c r="A2631" s="22" t="str">
        <f t="shared" si="0"/>
        <v>Venezuela-The Americas2003</v>
      </c>
      <c r="B2631" s="22" t="s">
        <v>272</v>
      </c>
      <c r="C2631" s="22" t="s">
        <v>75</v>
      </c>
      <c r="D2631" s="23">
        <v>2003</v>
      </c>
      <c r="E2631" s="25">
        <v>83622191419</v>
      </c>
      <c r="F2631" s="24">
        <f t="shared" si="1"/>
        <v>3241.51961569966</v>
      </c>
      <c r="G2631" s="26">
        <v>0.059</v>
      </c>
      <c r="H2631" s="27">
        <v>190</v>
      </c>
      <c r="I2631" s="26">
        <v>0.252</v>
      </c>
      <c r="J2631" s="5">
        <f>VLOOKUP(A2631,ENERGY!$A$2:$F$2692,5,0)</f>
        <v>69597</v>
      </c>
      <c r="K2631" s="5">
        <f t="shared" si="2"/>
        <v>0.00269784894255462</v>
      </c>
      <c r="L2631" s="31">
        <f>VLOOKUP(A2631,ENERGY!$A$2:$F$2692,6,0)</f>
        <v>185341</v>
      </c>
      <c r="M2631" s="31">
        <f t="shared" si="3"/>
        <v>0.0071845341158673</v>
      </c>
      <c r="N2631" s="32">
        <f>VLOOKUP(A2631,'HUMAN RESOURCES'!$A$2:$M$2692,5,0)</f>
        <v>0.018</v>
      </c>
      <c r="O2631" s="32">
        <f>VLOOKUP(A2631,'HUMAN RESOURCES'!$A$2:$M$2692,6,0)</f>
        <v>0.022</v>
      </c>
      <c r="P2631" s="31">
        <f>VLOOKUP(A2631,'HUMAN RESOURCES'!$A$2:$M$2692,7,0)</f>
        <v>76</v>
      </c>
      <c r="Q2631" s="5">
        <f>VLOOKUP(A2631,'HUMAN RESOURCES'!$A$2:$M$2692,8,0)</f>
        <v>70</v>
      </c>
      <c r="R2631" s="5">
        <f>VLOOKUP(A2631,'HUMAN RESOURCES'!$A$2:$M$2692,9,0)</f>
        <v>0.322</v>
      </c>
      <c r="S2631" s="5">
        <f>VLOOKUP(A2631,'HUMAN RESOURCES'!$A$2:$M$2692,10,0)</f>
        <v>0.63</v>
      </c>
      <c r="T2631" s="5">
        <f>VLOOKUP(A2631,'HUMAN RESOURCES'!$A$2:$M$2692,11,0)</f>
        <v>0.048</v>
      </c>
      <c r="U2631" s="5">
        <f>VLOOKUP(A2631,'HUMAN RESOURCES'!$A$2:$M$2692,12,0)</f>
        <v>25797219</v>
      </c>
      <c r="V2631" s="35">
        <f>VLOOKUP(A2631,'HUMAN RESOURCES'!$A$2:$M$2692,13,0)</f>
        <v>0.885</v>
      </c>
      <c r="W2631" s="38">
        <f>VLOOKUP(A2631,TOURISM!$A$2:$F$2692,5,0)</f>
        <v>378000000</v>
      </c>
      <c r="X2631" s="39">
        <f>VLOOKUP(A2631,TOURISM!$A$2:$F$2692,6,0)</f>
        <v>1311000000</v>
      </c>
      <c r="Y2631" s="43">
        <f t="shared" si="4"/>
        <v>-0.9375</v>
      </c>
      <c r="Z2631" s="35">
        <f>VLOOKUP(A2631,BUSINESS!$A$2:$J$2692,5,0)</f>
        <v>0</v>
      </c>
      <c r="AA2631" s="5">
        <f>VLOOKUP(A2631,BUSINESS!$A$2:$J$2692,6,0)</f>
        <v>141</v>
      </c>
      <c r="AB2631" s="5">
        <f>VLOOKUP(A2631,BUSINESS!$A$2:$J$2692,7,0)</f>
        <v>0</v>
      </c>
      <c r="AC2631" s="5">
        <f>VLOOKUP(A2631,BUSINESS!$A$2:$J$2692,8,0)</f>
        <v>0</v>
      </c>
      <c r="AD2631" s="35">
        <f>VLOOKUP(A2631,BUSINESS!$A$2:$J$2692,9,0)</f>
        <v>0.075</v>
      </c>
      <c r="AE2631" s="35">
        <f>VLOOKUP(A2631,BUSINESS!$A$2:$J$2692,10,0)</f>
        <v>0.272</v>
      </c>
    </row>
    <row r="2632" customHeight="1" spans="1:31">
      <c r="A2632" s="22" t="str">
        <f t="shared" si="0"/>
        <v>Venezuela-The Americas2004</v>
      </c>
      <c r="B2632" s="22" t="s">
        <v>272</v>
      </c>
      <c r="C2632" s="22" t="s">
        <v>75</v>
      </c>
      <c r="D2632" s="23">
        <v>2004</v>
      </c>
      <c r="E2632" s="25">
        <v>112000000000</v>
      </c>
      <c r="F2632" s="24">
        <f t="shared" si="1"/>
        <v>4264.82653617719</v>
      </c>
      <c r="G2632" s="26">
        <v>0.056</v>
      </c>
      <c r="H2632" s="27">
        <v>239</v>
      </c>
      <c r="I2632" s="26">
        <v>0.185</v>
      </c>
      <c r="J2632" s="5">
        <f>VLOOKUP(A2632,ENERGY!$A$2:$F$2692,5,0)</f>
        <v>69597</v>
      </c>
      <c r="K2632" s="5">
        <f t="shared" si="2"/>
        <v>0.00265017082534218</v>
      </c>
      <c r="L2632" s="31">
        <f>VLOOKUP(A2632,ENERGY!$A$2:$F$2692,6,0)</f>
        <v>186812</v>
      </c>
      <c r="M2632" s="31">
        <f t="shared" si="3"/>
        <v>0.00711357834711012</v>
      </c>
      <c r="N2632" s="32">
        <f>VLOOKUP(A2632,'HUMAN RESOURCES'!$A$2:$M$2692,5,0)</f>
        <v>0.019</v>
      </c>
      <c r="O2632" s="32">
        <f>VLOOKUP(A2632,'HUMAN RESOURCES'!$A$2:$M$2692,6,0)</f>
        <v>0.011</v>
      </c>
      <c r="P2632" s="31">
        <f>VLOOKUP(A2632,'HUMAN RESOURCES'!$A$2:$M$2692,7,0)</f>
        <v>76</v>
      </c>
      <c r="Q2632" s="5">
        <f>VLOOKUP(A2632,'HUMAN RESOURCES'!$A$2:$M$2692,8,0)</f>
        <v>70</v>
      </c>
      <c r="R2632" s="5">
        <f>VLOOKUP(A2632,'HUMAN RESOURCES'!$A$2:$M$2692,9,0)</f>
        <v>0.318</v>
      </c>
      <c r="S2632" s="5">
        <f>VLOOKUP(A2632,'HUMAN RESOURCES'!$A$2:$M$2692,10,0)</f>
        <v>0.633</v>
      </c>
      <c r="T2632" s="5">
        <f>VLOOKUP(A2632,'HUMAN RESOURCES'!$A$2:$M$2692,11,0)</f>
        <v>0.049</v>
      </c>
      <c r="U2632" s="5">
        <f>VLOOKUP(A2632,'HUMAN RESOURCES'!$A$2:$M$2692,12,0)</f>
        <v>26261326</v>
      </c>
      <c r="V2632" s="35">
        <f>VLOOKUP(A2632,'HUMAN RESOURCES'!$A$2:$M$2692,13,0)</f>
        <v>0.885</v>
      </c>
      <c r="W2632" s="38">
        <f>VLOOKUP(A2632,TOURISM!$A$2:$F$2692,5,0)</f>
        <v>554000000</v>
      </c>
      <c r="X2632" s="39">
        <f>VLOOKUP(A2632,TOURISM!$A$2:$F$2692,6,0)</f>
        <v>1604000000</v>
      </c>
      <c r="Y2632" s="43">
        <f t="shared" si="4"/>
        <v>-0.767808219178082</v>
      </c>
      <c r="Z2632" s="35">
        <f>VLOOKUP(A2632,BUSINESS!$A$2:$J$2692,5,0)</f>
        <v>0</v>
      </c>
      <c r="AA2632" s="5">
        <f>VLOOKUP(A2632,BUSINESS!$A$2:$J$2692,6,0)</f>
        <v>141</v>
      </c>
      <c r="AB2632" s="5">
        <f>VLOOKUP(A2632,BUSINESS!$A$2:$J$2692,7,0)</f>
        <v>0</v>
      </c>
      <c r="AC2632" s="5">
        <f>VLOOKUP(A2632,BUSINESS!$A$2:$J$2692,8,0)</f>
        <v>0</v>
      </c>
      <c r="AD2632" s="35">
        <f>VLOOKUP(A2632,BUSINESS!$A$2:$J$2692,9,0)</f>
        <v>0.084</v>
      </c>
      <c r="AE2632" s="35">
        <f>VLOOKUP(A2632,BUSINESS!$A$2:$J$2692,10,0)</f>
        <v>0.321</v>
      </c>
    </row>
    <row r="2633" customHeight="1" spans="1:31">
      <c r="A2633" s="22" t="str">
        <f t="shared" si="0"/>
        <v>Venezuela-The Americas2005</v>
      </c>
      <c r="B2633" s="22" t="s">
        <v>272</v>
      </c>
      <c r="C2633" s="22" t="s">
        <v>75</v>
      </c>
      <c r="D2633" s="23">
        <v>2005</v>
      </c>
      <c r="E2633" s="25">
        <v>146000000000</v>
      </c>
      <c r="F2633" s="24">
        <f t="shared" si="1"/>
        <v>5462.86622297467</v>
      </c>
      <c r="G2633" s="26">
        <v>0.054</v>
      </c>
      <c r="H2633" s="27">
        <v>296</v>
      </c>
      <c r="I2633" s="26">
        <v>0.168</v>
      </c>
      <c r="J2633" s="5">
        <f>VLOOKUP(A2633,ENERGY!$A$2:$F$2692,5,0)</f>
        <v>63705</v>
      </c>
      <c r="K2633" s="5">
        <f t="shared" si="2"/>
        <v>0.00238364310092193</v>
      </c>
      <c r="L2633" s="31">
        <f>VLOOKUP(A2633,ENERGY!$A$2:$F$2692,6,0)</f>
        <v>171825</v>
      </c>
      <c r="M2633" s="31">
        <f t="shared" si="3"/>
        <v>0.00642915745727823</v>
      </c>
      <c r="N2633" s="32">
        <f>VLOOKUP(A2633,'HUMAN RESOURCES'!$A$2:$M$2692,5,0)</f>
        <v>0.019</v>
      </c>
      <c r="O2633" s="32">
        <f>VLOOKUP(A2633,'HUMAN RESOURCES'!$A$2:$M$2692,6,0)</f>
        <v>0.015</v>
      </c>
      <c r="P2633" s="31">
        <f>VLOOKUP(A2633,'HUMAN RESOURCES'!$A$2:$M$2692,7,0)</f>
        <v>76</v>
      </c>
      <c r="Q2633" s="5">
        <f>VLOOKUP(A2633,'HUMAN RESOURCES'!$A$2:$M$2692,8,0)</f>
        <v>70</v>
      </c>
      <c r="R2633" s="5">
        <f>VLOOKUP(A2633,'HUMAN RESOURCES'!$A$2:$M$2692,9,0)</f>
        <v>0.313</v>
      </c>
      <c r="S2633" s="5">
        <f>VLOOKUP(A2633,'HUMAN RESOURCES'!$A$2:$M$2692,10,0)</f>
        <v>0.637</v>
      </c>
      <c r="T2633" s="5">
        <f>VLOOKUP(A2633,'HUMAN RESOURCES'!$A$2:$M$2692,11,0)</f>
        <v>0.05</v>
      </c>
      <c r="U2633" s="5">
        <f>VLOOKUP(A2633,'HUMAN RESOURCES'!$A$2:$M$2692,12,0)</f>
        <v>26725897</v>
      </c>
      <c r="V2633" s="35">
        <f>VLOOKUP(A2633,'HUMAN RESOURCES'!$A$2:$M$2692,13,0)</f>
        <v>0.886</v>
      </c>
      <c r="W2633" s="38">
        <f>VLOOKUP(A2633,TOURISM!$A$2:$F$2692,5,0)</f>
        <v>722000000</v>
      </c>
      <c r="X2633" s="39">
        <f>VLOOKUP(A2633,TOURISM!$A$2:$F$2692,6,0)</f>
        <v>1843000000</v>
      </c>
      <c r="Y2633" s="43">
        <f t="shared" si="4"/>
        <v>-0.526775956284153</v>
      </c>
      <c r="Z2633" s="35">
        <f>VLOOKUP(A2633,BUSINESS!$A$2:$J$2692,5,0)</f>
        <v>0.502</v>
      </c>
      <c r="AA2633" s="5">
        <f>VLOOKUP(A2633,BUSINESS!$A$2:$J$2692,6,0)</f>
        <v>141</v>
      </c>
      <c r="AB2633" s="5">
        <f>VLOOKUP(A2633,BUSINESS!$A$2:$J$2692,7,0)</f>
        <v>0</v>
      </c>
      <c r="AC2633" s="5">
        <f>VLOOKUP(A2633,BUSINESS!$A$2:$J$2692,8,0)</f>
        <v>864</v>
      </c>
      <c r="AD2633" s="35">
        <f>VLOOKUP(A2633,BUSINESS!$A$2:$J$2692,9,0)</f>
        <v>0.126</v>
      </c>
      <c r="AE2633" s="35">
        <f>VLOOKUP(A2633,BUSINESS!$A$2:$J$2692,10,0)</f>
        <v>0.468</v>
      </c>
    </row>
    <row r="2634" customHeight="1" spans="1:31">
      <c r="A2634" s="22" t="str">
        <f t="shared" si="0"/>
        <v>Venezuela-The Americas2006</v>
      </c>
      <c r="B2634" s="22" t="s">
        <v>272</v>
      </c>
      <c r="C2634" s="22" t="s">
        <v>75</v>
      </c>
      <c r="D2634" s="23">
        <v>2006</v>
      </c>
      <c r="E2634" s="25">
        <v>183000000000</v>
      </c>
      <c r="F2634" s="24">
        <f t="shared" si="1"/>
        <v>6730.19727716078</v>
      </c>
      <c r="G2634" s="26">
        <v>0.057</v>
      </c>
      <c r="H2634" s="27">
        <v>387</v>
      </c>
      <c r="I2634" s="26">
        <v>0.155</v>
      </c>
      <c r="J2634" s="5">
        <f>VLOOKUP(A2634,ENERGY!$A$2:$F$2692,5,0)</f>
        <v>56441</v>
      </c>
      <c r="K2634" s="5">
        <f t="shared" si="2"/>
        <v>0.00207573259300673</v>
      </c>
      <c r="L2634" s="31">
        <f>VLOOKUP(A2634,ENERGY!$A$2:$F$2692,6,0)</f>
        <v>168268</v>
      </c>
      <c r="M2634" s="31">
        <f t="shared" si="3"/>
        <v>0.00618839800783218</v>
      </c>
      <c r="N2634" s="32">
        <f>VLOOKUP(A2634,'HUMAN RESOURCES'!$A$2:$M$2692,5,0)</f>
        <v>0.019</v>
      </c>
      <c r="O2634" s="32">
        <f>VLOOKUP(A2634,'HUMAN RESOURCES'!$A$2:$M$2692,6,0)</f>
        <v>0.014</v>
      </c>
      <c r="P2634" s="31">
        <f>VLOOKUP(A2634,'HUMAN RESOURCES'!$A$2:$M$2692,7,0)</f>
        <v>76</v>
      </c>
      <c r="Q2634" s="5">
        <f>VLOOKUP(A2634,'HUMAN RESOURCES'!$A$2:$M$2692,8,0)</f>
        <v>71</v>
      </c>
      <c r="R2634" s="5">
        <f>VLOOKUP(A2634,'HUMAN RESOURCES'!$A$2:$M$2692,9,0)</f>
        <v>0.309</v>
      </c>
      <c r="S2634" s="5">
        <f>VLOOKUP(A2634,'HUMAN RESOURCES'!$A$2:$M$2692,10,0)</f>
        <v>0.64</v>
      </c>
      <c r="T2634" s="5">
        <f>VLOOKUP(A2634,'HUMAN RESOURCES'!$A$2:$M$2692,11,0)</f>
        <v>0.051</v>
      </c>
      <c r="U2634" s="5">
        <f>VLOOKUP(A2634,'HUMAN RESOURCES'!$A$2:$M$2692,12,0)</f>
        <v>27190882</v>
      </c>
      <c r="V2634" s="35">
        <f>VLOOKUP(A2634,'HUMAN RESOURCES'!$A$2:$M$2692,13,0)</f>
        <v>0.886</v>
      </c>
      <c r="W2634" s="38">
        <f>VLOOKUP(A2634,TOURISM!$A$2:$F$2692,5,0)</f>
        <v>843000000</v>
      </c>
      <c r="X2634" s="39">
        <f>VLOOKUP(A2634,TOURISM!$A$2:$F$2692,6,0)</f>
        <v>1807000000</v>
      </c>
      <c r="Y2634" s="43">
        <f t="shared" si="4"/>
        <v>-0.555217391304348</v>
      </c>
      <c r="Z2634" s="35">
        <f>VLOOKUP(A2634,BUSINESS!$A$2:$J$2692,5,0)</f>
        <v>0.498</v>
      </c>
      <c r="AA2634" s="5">
        <f>VLOOKUP(A2634,BUSINESS!$A$2:$J$2692,6,0)</f>
        <v>141</v>
      </c>
      <c r="AB2634" s="5">
        <f>VLOOKUP(A2634,BUSINESS!$A$2:$J$2692,7,0)</f>
        <v>0</v>
      </c>
      <c r="AC2634" s="5">
        <f>VLOOKUP(A2634,BUSINESS!$A$2:$J$2692,8,0)</f>
        <v>864</v>
      </c>
      <c r="AD2634" s="35">
        <f>VLOOKUP(A2634,BUSINESS!$A$2:$J$2692,9,0)</f>
        <v>0.152</v>
      </c>
      <c r="AE2634" s="35">
        <f>VLOOKUP(A2634,BUSINESS!$A$2:$J$2692,10,0)</f>
        <v>0.691</v>
      </c>
    </row>
    <row r="2635" customHeight="1" spans="1:31">
      <c r="A2635" s="22" t="str">
        <f t="shared" si="0"/>
        <v>Venezuela-The Americas2007</v>
      </c>
      <c r="B2635" s="22" t="s">
        <v>272</v>
      </c>
      <c r="C2635" s="22" t="s">
        <v>75</v>
      </c>
      <c r="D2635" s="23">
        <v>2007</v>
      </c>
      <c r="E2635" s="25">
        <v>230000000000</v>
      </c>
      <c r="F2635" s="24">
        <f t="shared" si="1"/>
        <v>8316.47830265161</v>
      </c>
      <c r="G2635" s="26">
        <v>0.06</v>
      </c>
      <c r="H2635" s="27">
        <v>497</v>
      </c>
      <c r="I2635" s="26">
        <v>0.171</v>
      </c>
      <c r="J2635" s="5">
        <f>VLOOKUP(A2635,ENERGY!$A$2:$F$2692,5,0)</f>
        <v>57871</v>
      </c>
      <c r="K2635" s="5">
        <f t="shared" si="2"/>
        <v>0.00209253441675109</v>
      </c>
      <c r="L2635" s="31">
        <f>VLOOKUP(A2635,ENERGY!$A$2:$F$2692,6,0)</f>
        <v>172525</v>
      </c>
      <c r="M2635" s="31">
        <f t="shared" si="3"/>
        <v>0.00623826269202161</v>
      </c>
      <c r="N2635" s="32">
        <f>VLOOKUP(A2635,'HUMAN RESOURCES'!$A$2:$M$2692,5,0)</f>
        <v>0.02</v>
      </c>
      <c r="O2635" s="32">
        <f>VLOOKUP(A2635,'HUMAN RESOURCES'!$A$2:$M$2692,6,0)</f>
        <v>0.015</v>
      </c>
      <c r="P2635" s="31">
        <f>VLOOKUP(A2635,'HUMAN RESOURCES'!$A$2:$M$2692,7,0)</f>
        <v>77</v>
      </c>
      <c r="Q2635" s="5">
        <f>VLOOKUP(A2635,'HUMAN RESOURCES'!$A$2:$M$2692,8,0)</f>
        <v>71</v>
      </c>
      <c r="R2635" s="5">
        <f>VLOOKUP(A2635,'HUMAN RESOURCES'!$A$2:$M$2692,9,0)</f>
        <v>0.305</v>
      </c>
      <c r="S2635" s="5">
        <f>VLOOKUP(A2635,'HUMAN RESOURCES'!$A$2:$M$2692,10,0)</f>
        <v>0.643</v>
      </c>
      <c r="T2635" s="5">
        <f>VLOOKUP(A2635,'HUMAN RESOURCES'!$A$2:$M$2692,11,0)</f>
        <v>0.052</v>
      </c>
      <c r="U2635" s="5">
        <f>VLOOKUP(A2635,'HUMAN RESOURCES'!$A$2:$M$2692,12,0)</f>
        <v>27655937</v>
      </c>
      <c r="V2635" s="35">
        <f>VLOOKUP(A2635,'HUMAN RESOURCES'!$A$2:$M$2692,13,0)</f>
        <v>0.886</v>
      </c>
      <c r="W2635" s="38">
        <f>VLOOKUP(A2635,TOURISM!$A$2:$F$2692,5,0)</f>
        <v>972000000</v>
      </c>
      <c r="X2635" s="39">
        <f>VLOOKUP(A2635,TOURISM!$A$2:$F$2692,6,0)</f>
        <v>2249000000</v>
      </c>
      <c r="Y2635" s="43">
        <f t="shared" si="4"/>
        <v>-0.47373417721519</v>
      </c>
      <c r="Z2635" s="35">
        <f>VLOOKUP(A2635,BUSINESS!$A$2:$J$2692,5,0)</f>
        <v>0.536</v>
      </c>
      <c r="AA2635" s="5">
        <f>VLOOKUP(A2635,BUSINESS!$A$2:$J$2692,6,0)</f>
        <v>141</v>
      </c>
      <c r="AB2635" s="5">
        <f>VLOOKUP(A2635,BUSINESS!$A$2:$J$2692,7,0)</f>
        <v>0</v>
      </c>
      <c r="AC2635" s="5">
        <f>VLOOKUP(A2635,BUSINESS!$A$2:$J$2692,8,0)</f>
        <v>864</v>
      </c>
      <c r="AD2635" s="35">
        <f>VLOOKUP(A2635,BUSINESS!$A$2:$J$2692,9,0)</f>
        <v>0.208</v>
      </c>
      <c r="AE2635" s="35">
        <f>VLOOKUP(A2635,BUSINESS!$A$2:$J$2692,10,0)</f>
        <v>0.861</v>
      </c>
    </row>
    <row r="2636" customHeight="1" spans="1:31">
      <c r="A2636" s="22" t="str">
        <f t="shared" si="0"/>
        <v>Venezuela-The Americas2008</v>
      </c>
      <c r="B2636" s="22" t="s">
        <v>272</v>
      </c>
      <c r="C2636" s="22" t="s">
        <v>75</v>
      </c>
      <c r="D2636" s="23">
        <v>2008</v>
      </c>
      <c r="E2636" s="25">
        <v>316000000000</v>
      </c>
      <c r="F2636" s="24">
        <f t="shared" si="1"/>
        <v>11237.4286601087</v>
      </c>
      <c r="G2636" s="26">
        <v>0.056</v>
      </c>
      <c r="H2636" s="27">
        <v>633</v>
      </c>
      <c r="I2636" s="26">
        <v>0.224</v>
      </c>
      <c r="J2636" s="5">
        <f>VLOOKUP(A2636,ENERGY!$A$2:$F$2692,5,0)</f>
        <v>62934</v>
      </c>
      <c r="K2636" s="5">
        <f t="shared" si="2"/>
        <v>0.00223802637751672</v>
      </c>
      <c r="L2636" s="31">
        <f>VLOOKUP(A2636,ENERGY!$A$2:$F$2692,6,0)</f>
        <v>175785</v>
      </c>
      <c r="M2636" s="31">
        <f t="shared" si="3"/>
        <v>0.00625117530701651</v>
      </c>
      <c r="N2636" s="32">
        <f>VLOOKUP(A2636,'HUMAN RESOURCES'!$A$2:$M$2692,5,0)</f>
        <v>0.02</v>
      </c>
      <c r="O2636" s="32">
        <f>VLOOKUP(A2636,'HUMAN RESOURCES'!$A$2:$M$2692,6,0)</f>
        <v>0.014</v>
      </c>
      <c r="P2636" s="31">
        <f>VLOOKUP(A2636,'HUMAN RESOURCES'!$A$2:$M$2692,7,0)</f>
        <v>77</v>
      </c>
      <c r="Q2636" s="5">
        <f>VLOOKUP(A2636,'HUMAN RESOURCES'!$A$2:$M$2692,8,0)</f>
        <v>71</v>
      </c>
      <c r="R2636" s="5">
        <f>VLOOKUP(A2636,'HUMAN RESOURCES'!$A$2:$M$2692,9,0)</f>
        <v>0.302</v>
      </c>
      <c r="S2636" s="5">
        <f>VLOOKUP(A2636,'HUMAN RESOURCES'!$A$2:$M$2692,10,0)</f>
        <v>0.645</v>
      </c>
      <c r="T2636" s="5">
        <f>VLOOKUP(A2636,'HUMAN RESOURCES'!$A$2:$M$2692,11,0)</f>
        <v>0.053</v>
      </c>
      <c r="U2636" s="5">
        <f>VLOOKUP(A2636,'HUMAN RESOURCES'!$A$2:$M$2692,12,0)</f>
        <v>28120312</v>
      </c>
      <c r="V2636" s="35">
        <f>VLOOKUP(A2636,'HUMAN RESOURCES'!$A$2:$M$2692,13,0)</f>
        <v>0.887</v>
      </c>
      <c r="W2636" s="38">
        <f>VLOOKUP(A2636,TOURISM!$A$2:$F$2692,5,0)</f>
        <v>1097000000</v>
      </c>
      <c r="X2636" s="39">
        <f>VLOOKUP(A2636,TOURISM!$A$2:$F$2692,6,0)</f>
        <v>2594000000</v>
      </c>
      <c r="Y2636" s="43">
        <f t="shared" si="4"/>
        <v>-0.370820668693009</v>
      </c>
      <c r="Z2636" s="35">
        <f>VLOOKUP(A2636,BUSINESS!$A$2:$J$2692,5,0)</f>
        <v>0.556</v>
      </c>
      <c r="AA2636" s="5">
        <f>VLOOKUP(A2636,BUSINESS!$A$2:$J$2692,6,0)</f>
        <v>141</v>
      </c>
      <c r="AB2636" s="5">
        <f>VLOOKUP(A2636,BUSINESS!$A$2:$J$2692,7,0)</f>
        <v>0</v>
      </c>
      <c r="AC2636" s="5">
        <f>VLOOKUP(A2636,BUSINESS!$A$2:$J$2692,8,0)</f>
        <v>864</v>
      </c>
      <c r="AD2636" s="35">
        <f>VLOOKUP(A2636,BUSINESS!$A$2:$J$2692,9,0)</f>
        <v>0.259</v>
      </c>
      <c r="AE2636" s="35">
        <f>VLOOKUP(A2636,BUSINESS!$A$2:$J$2692,10,0)</f>
        <v>0.975</v>
      </c>
    </row>
    <row r="2637" customHeight="1" spans="1:31">
      <c r="A2637" s="22" t="str">
        <f t="shared" si="0"/>
        <v>Venezuela-The Americas2009</v>
      </c>
      <c r="B2637" s="22" t="s">
        <v>272</v>
      </c>
      <c r="C2637" s="22" t="s">
        <v>75</v>
      </c>
      <c r="D2637" s="23">
        <v>2009</v>
      </c>
      <c r="E2637" s="25">
        <v>329000000000</v>
      </c>
      <c r="F2637" s="24">
        <f t="shared" si="1"/>
        <v>11510.3222050559</v>
      </c>
      <c r="G2637" s="26">
        <v>0.058</v>
      </c>
      <c r="H2637" s="27">
        <v>665</v>
      </c>
      <c r="I2637" s="26">
        <v>0.199</v>
      </c>
      <c r="J2637" s="5">
        <f>VLOOKUP(A2637,ENERGY!$A$2:$F$2692,5,0)</f>
        <v>57515</v>
      </c>
      <c r="K2637" s="5">
        <f t="shared" si="2"/>
        <v>0.00201220723897808</v>
      </c>
      <c r="L2637" s="31">
        <f>VLOOKUP(A2637,ENERGY!$A$2:$F$2692,6,0)</f>
        <v>193262</v>
      </c>
      <c r="M2637" s="31">
        <f t="shared" si="3"/>
        <v>0.00676142215803497</v>
      </c>
      <c r="N2637" s="32">
        <f>VLOOKUP(A2637,'HUMAN RESOURCES'!$A$2:$M$2692,5,0)</f>
        <v>0.02</v>
      </c>
      <c r="O2637" s="32">
        <f>VLOOKUP(A2637,'HUMAN RESOURCES'!$A$2:$M$2692,6,0)</f>
        <v>0.014</v>
      </c>
      <c r="P2637" s="31">
        <f>VLOOKUP(A2637,'HUMAN RESOURCES'!$A$2:$M$2692,7,0)</f>
        <v>77</v>
      </c>
      <c r="Q2637" s="5">
        <f>VLOOKUP(A2637,'HUMAN RESOURCES'!$A$2:$M$2692,8,0)</f>
        <v>71</v>
      </c>
      <c r="R2637" s="5">
        <f>VLOOKUP(A2637,'HUMAN RESOURCES'!$A$2:$M$2692,9,0)</f>
        <v>0.298</v>
      </c>
      <c r="S2637" s="5">
        <f>VLOOKUP(A2637,'HUMAN RESOURCES'!$A$2:$M$2692,10,0)</f>
        <v>0.647</v>
      </c>
      <c r="T2637" s="5">
        <f>VLOOKUP(A2637,'HUMAN RESOURCES'!$A$2:$M$2692,11,0)</f>
        <v>0.055</v>
      </c>
      <c r="U2637" s="5">
        <f>VLOOKUP(A2637,'HUMAN RESOURCES'!$A$2:$M$2692,12,0)</f>
        <v>28583040</v>
      </c>
      <c r="V2637" s="35">
        <f>VLOOKUP(A2637,'HUMAN RESOURCES'!$A$2:$M$2692,13,0)</f>
        <v>0.887</v>
      </c>
      <c r="W2637" s="38">
        <f>VLOOKUP(A2637,TOURISM!$A$2:$F$2692,5,0)</f>
        <v>1055000000</v>
      </c>
      <c r="X2637" s="39">
        <f>VLOOKUP(A2637,TOURISM!$A$2:$F$2692,6,0)</f>
        <v>2275000000</v>
      </c>
      <c r="Y2637" s="43">
        <f t="shared" si="4"/>
        <v>-0.366497461928934</v>
      </c>
      <c r="Z2637" s="35">
        <f>VLOOKUP(A2637,BUSINESS!$A$2:$J$2692,5,0)</f>
        <v>0.604</v>
      </c>
      <c r="AA2637" s="5">
        <f>VLOOKUP(A2637,BUSINESS!$A$2:$J$2692,6,0)</f>
        <v>141</v>
      </c>
      <c r="AB2637" s="5">
        <f>VLOOKUP(A2637,BUSINESS!$A$2:$J$2692,7,0)</f>
        <v>0</v>
      </c>
      <c r="AC2637" s="5">
        <f>VLOOKUP(A2637,BUSINESS!$A$2:$J$2692,8,0)</f>
        <v>864</v>
      </c>
      <c r="AD2637" s="35">
        <f>VLOOKUP(A2637,BUSINESS!$A$2:$J$2692,9,0)</f>
        <v>0.327</v>
      </c>
      <c r="AE2637" s="35">
        <f>VLOOKUP(A2637,BUSINESS!$A$2:$J$2692,10,0)</f>
        <v>0.984</v>
      </c>
    </row>
    <row r="2638" customHeight="1" spans="1:31">
      <c r="A2638" s="22" t="str">
        <f t="shared" si="0"/>
        <v>Venezuela-The Americas2010</v>
      </c>
      <c r="B2638" s="22" t="s">
        <v>272</v>
      </c>
      <c r="C2638" s="22" t="s">
        <v>75</v>
      </c>
      <c r="D2638" s="23">
        <v>2010</v>
      </c>
      <c r="E2638" s="25">
        <v>394000000000</v>
      </c>
      <c r="F2638" s="24">
        <f t="shared" si="1"/>
        <v>13565.9594681497</v>
      </c>
      <c r="G2638" s="26">
        <v>0.047</v>
      </c>
      <c r="H2638" s="27">
        <v>639</v>
      </c>
      <c r="I2638" s="26">
        <v>0.183</v>
      </c>
      <c r="J2638" s="5">
        <f>VLOOKUP(A2638,ENERGY!$A$2:$F$2692,5,0)</f>
        <v>66558</v>
      </c>
      <c r="K2638" s="5">
        <f t="shared" si="2"/>
        <v>0.00229168307177945</v>
      </c>
      <c r="L2638" s="31">
        <f>VLOOKUP(A2638,ENERGY!$A$2:$F$2692,6,0)</f>
        <v>181630</v>
      </c>
      <c r="M2638" s="31">
        <f t="shared" si="3"/>
        <v>0.00625376958934016</v>
      </c>
      <c r="N2638" s="32">
        <f>VLOOKUP(A2638,'HUMAN RESOURCES'!$A$2:$M$2692,5,0)</f>
        <v>0.02</v>
      </c>
      <c r="O2638" s="32">
        <f>VLOOKUP(A2638,'HUMAN RESOURCES'!$A$2:$M$2692,6,0)</f>
        <v>0.016</v>
      </c>
      <c r="P2638" s="31">
        <f>VLOOKUP(A2638,'HUMAN RESOURCES'!$A$2:$M$2692,7,0)</f>
        <v>77</v>
      </c>
      <c r="Q2638" s="5">
        <f>VLOOKUP(A2638,'HUMAN RESOURCES'!$A$2:$M$2692,8,0)</f>
        <v>71</v>
      </c>
      <c r="R2638" s="5">
        <f>VLOOKUP(A2638,'HUMAN RESOURCES'!$A$2:$M$2692,9,0)</f>
        <v>0.295</v>
      </c>
      <c r="S2638" s="5">
        <f>VLOOKUP(A2638,'HUMAN RESOURCES'!$A$2:$M$2692,10,0)</f>
        <v>0.649</v>
      </c>
      <c r="T2638" s="5">
        <f>VLOOKUP(A2638,'HUMAN RESOURCES'!$A$2:$M$2692,11,0)</f>
        <v>0.056</v>
      </c>
      <c r="U2638" s="5">
        <f>VLOOKUP(A2638,'HUMAN RESOURCES'!$A$2:$M$2692,12,0)</f>
        <v>29043283</v>
      </c>
      <c r="V2638" s="35">
        <f>VLOOKUP(A2638,'HUMAN RESOURCES'!$A$2:$M$2692,13,0)</f>
        <v>0.888</v>
      </c>
      <c r="W2638" s="38">
        <f>VLOOKUP(A2638,TOURISM!$A$2:$F$2692,5,0)</f>
        <v>794000000</v>
      </c>
      <c r="X2638" s="39">
        <f>VLOOKUP(A2638,TOURISM!$A$2:$F$2692,6,0)</f>
        <v>2238000000</v>
      </c>
      <c r="Y2638" s="43">
        <f t="shared" si="4"/>
        <v>-0.66993670886076</v>
      </c>
      <c r="Z2638" s="35">
        <f>VLOOKUP(A2638,BUSINESS!$A$2:$J$2692,5,0)</f>
        <v>0.519</v>
      </c>
      <c r="AA2638" s="5">
        <f>VLOOKUP(A2638,BUSINESS!$A$2:$J$2692,6,0)</f>
        <v>141</v>
      </c>
      <c r="AB2638" s="5">
        <f>VLOOKUP(A2638,BUSINESS!$A$2:$J$2692,7,0)</f>
        <v>0</v>
      </c>
      <c r="AC2638" s="5">
        <f>VLOOKUP(A2638,BUSINESS!$A$2:$J$2692,8,0)</f>
        <v>864</v>
      </c>
      <c r="AD2638" s="35">
        <f>VLOOKUP(A2638,BUSINESS!$A$2:$J$2692,9,0)</f>
        <v>0.374</v>
      </c>
      <c r="AE2638" s="35">
        <f>VLOOKUP(A2638,BUSINESS!$A$2:$J$2692,10,0)</f>
        <v>0.96</v>
      </c>
    </row>
    <row r="2639" customHeight="1" spans="1:31">
      <c r="A2639" s="22" t="str">
        <f t="shared" si="0"/>
        <v>Venezuela-The Americas2011</v>
      </c>
      <c r="B2639" s="22" t="s">
        <v>272</v>
      </c>
      <c r="C2639" s="22" t="s">
        <v>75</v>
      </c>
      <c r="D2639" s="23">
        <v>2011</v>
      </c>
      <c r="E2639" s="25">
        <v>316000000000</v>
      </c>
      <c r="F2639" s="24">
        <f t="shared" si="1"/>
        <v>10711.6374653079</v>
      </c>
      <c r="G2639" s="26">
        <v>0.045</v>
      </c>
      <c r="H2639" s="27">
        <v>487</v>
      </c>
      <c r="I2639" s="26">
        <v>0.172</v>
      </c>
      <c r="J2639" s="5">
        <f>VLOOKUP(A2639,ENERGY!$A$2:$F$2692,5,0)</f>
        <v>52881</v>
      </c>
      <c r="K2639" s="5">
        <f t="shared" si="2"/>
        <v>0.00179253829368022</v>
      </c>
      <c r="L2639" s="31">
        <f>VLOOKUP(A2639,ENERGY!$A$2:$F$2692,6,0)</f>
        <v>192103</v>
      </c>
      <c r="M2639" s="31">
        <f t="shared" si="3"/>
        <v>0.00651182813923434</v>
      </c>
      <c r="N2639" s="32">
        <f>VLOOKUP(A2639,'HUMAN RESOURCES'!$A$2:$M$2692,5,0)</f>
        <v>0.021</v>
      </c>
      <c r="O2639" s="32">
        <f>VLOOKUP(A2639,'HUMAN RESOURCES'!$A$2:$M$2692,6,0)</f>
        <v>0.032</v>
      </c>
      <c r="P2639" s="31">
        <f>VLOOKUP(A2639,'HUMAN RESOURCES'!$A$2:$M$2692,7,0)</f>
        <v>77</v>
      </c>
      <c r="Q2639" s="5">
        <f>VLOOKUP(A2639,'HUMAN RESOURCES'!$A$2:$M$2692,8,0)</f>
        <v>71</v>
      </c>
      <c r="R2639" s="5">
        <f>VLOOKUP(A2639,'HUMAN RESOURCES'!$A$2:$M$2692,9,0)</f>
        <v>0.291</v>
      </c>
      <c r="S2639" s="5">
        <f>VLOOKUP(A2639,'HUMAN RESOURCES'!$A$2:$M$2692,10,0)</f>
        <v>0.651</v>
      </c>
      <c r="T2639" s="5">
        <f>VLOOKUP(A2639,'HUMAN RESOURCES'!$A$2:$M$2692,11,0)</f>
        <v>0.058</v>
      </c>
      <c r="U2639" s="5">
        <f>VLOOKUP(A2639,'HUMAN RESOURCES'!$A$2:$M$2692,12,0)</f>
        <v>29500625</v>
      </c>
      <c r="V2639" s="35">
        <f>VLOOKUP(A2639,'HUMAN RESOURCES'!$A$2:$M$2692,13,0)</f>
        <v>0.888</v>
      </c>
      <c r="W2639" s="38">
        <f>VLOOKUP(A2639,TOURISM!$A$2:$F$2692,5,0)</f>
        <v>805000000</v>
      </c>
      <c r="X2639" s="39">
        <f>VLOOKUP(A2639,TOURISM!$A$2:$F$2692,6,0)</f>
        <v>2922000000</v>
      </c>
      <c r="Y2639" s="43">
        <f t="shared" si="4"/>
        <v>-0.603149606299213</v>
      </c>
      <c r="Z2639" s="35">
        <f>VLOOKUP(A2639,BUSINESS!$A$2:$J$2692,5,0)</f>
        <v>0.628</v>
      </c>
      <c r="AA2639" s="5">
        <f>VLOOKUP(A2639,BUSINESS!$A$2:$J$2692,6,0)</f>
        <v>141</v>
      </c>
      <c r="AB2639" s="5">
        <f>VLOOKUP(A2639,BUSINESS!$A$2:$J$2692,7,0)</f>
        <v>0</v>
      </c>
      <c r="AC2639" s="5">
        <f>VLOOKUP(A2639,BUSINESS!$A$2:$J$2692,8,0)</f>
        <v>864</v>
      </c>
      <c r="AD2639" s="35">
        <f>VLOOKUP(A2639,BUSINESS!$A$2:$J$2692,9,0)</f>
        <v>0.402</v>
      </c>
      <c r="AE2639" s="35">
        <f>VLOOKUP(A2639,BUSINESS!$A$2:$J$2692,10,0)</f>
        <v>0.976</v>
      </c>
    </row>
    <row r="2640" customHeight="1" spans="1:31">
      <c r="A2640" s="22" t="str">
        <f t="shared" si="0"/>
        <v>Venezuela-The Americas2012</v>
      </c>
      <c r="B2640" s="22" t="s">
        <v>272</v>
      </c>
      <c r="C2640" s="22" t="s">
        <v>75</v>
      </c>
      <c r="D2640" s="23">
        <v>2012</v>
      </c>
      <c r="E2640" s="25">
        <v>381000000000</v>
      </c>
      <c r="F2640" s="24">
        <f t="shared" si="1"/>
        <v>12719.1711827514</v>
      </c>
      <c r="G2640" s="26">
        <v>0.046</v>
      </c>
      <c r="H2640" s="27">
        <v>593</v>
      </c>
      <c r="I2640" s="26">
        <v>0.164</v>
      </c>
      <c r="J2640" s="5">
        <f>VLOOKUP(A2640,ENERGY!$A$2:$F$2692,5,0)</f>
        <v>56424</v>
      </c>
      <c r="K2640" s="5">
        <f t="shared" si="2"/>
        <v>0.00188363914649754</v>
      </c>
      <c r="L2640" s="31">
        <f>VLOOKUP(A2640,ENERGY!$A$2:$F$2692,6,0)</f>
        <v>152415</v>
      </c>
      <c r="M2640" s="31">
        <f t="shared" si="3"/>
        <v>0.00508816922787153</v>
      </c>
      <c r="N2640" s="32">
        <f>VLOOKUP(A2640,'HUMAN RESOURCES'!$A$2:$M$2692,5,0)</f>
        <v>0.021</v>
      </c>
      <c r="O2640" s="32">
        <f>VLOOKUP(A2640,'HUMAN RESOURCES'!$A$2:$M$2692,6,0)</f>
        <v>0.02</v>
      </c>
      <c r="P2640" s="31">
        <f>VLOOKUP(A2640,'HUMAN RESOURCES'!$A$2:$M$2692,7,0)</f>
        <v>78</v>
      </c>
      <c r="Q2640" s="5">
        <f>VLOOKUP(A2640,'HUMAN RESOURCES'!$A$2:$M$2692,8,0)</f>
        <v>72</v>
      </c>
      <c r="R2640" s="5">
        <f>VLOOKUP(A2640,'HUMAN RESOURCES'!$A$2:$M$2692,9,0)</f>
        <v>0.288</v>
      </c>
      <c r="S2640" s="5">
        <f>VLOOKUP(A2640,'HUMAN RESOURCES'!$A$2:$M$2692,10,0)</f>
        <v>0.652</v>
      </c>
      <c r="T2640" s="5">
        <f>VLOOKUP(A2640,'HUMAN RESOURCES'!$A$2:$M$2692,11,0)</f>
        <v>0.06</v>
      </c>
      <c r="U2640" s="5">
        <f>VLOOKUP(A2640,'HUMAN RESOURCES'!$A$2:$M$2692,12,0)</f>
        <v>29954782</v>
      </c>
      <c r="V2640" s="35">
        <f>VLOOKUP(A2640,'HUMAN RESOURCES'!$A$2:$M$2692,13,0)</f>
        <v>0.889</v>
      </c>
      <c r="W2640" s="38">
        <f>VLOOKUP(A2640,TOURISM!$A$2:$F$2692,5,0)</f>
        <v>904000000</v>
      </c>
      <c r="X2640" s="39">
        <f>VLOOKUP(A2640,TOURISM!$A$2:$F$2692,6,0)</f>
        <v>3202000000</v>
      </c>
      <c r="Y2640" s="43">
        <f t="shared" si="4"/>
        <v>0</v>
      </c>
      <c r="Z2640" s="35">
        <f>VLOOKUP(A2640,BUSINESS!$A$2:$J$2692,5,0)</f>
        <v>0.619</v>
      </c>
      <c r="AA2640" s="5">
        <f>VLOOKUP(A2640,BUSINESS!$A$2:$J$2692,6,0)</f>
        <v>144</v>
      </c>
      <c r="AB2640" s="5">
        <f>VLOOKUP(A2640,BUSINESS!$A$2:$J$2692,7,0)</f>
        <v>180</v>
      </c>
      <c r="AC2640" s="5">
        <f>VLOOKUP(A2640,BUSINESS!$A$2:$J$2692,8,0)</f>
        <v>792</v>
      </c>
      <c r="AD2640" s="35">
        <f>VLOOKUP(A2640,BUSINESS!$A$2:$J$2692,9,0)</f>
        <v>0.491</v>
      </c>
      <c r="AE2640" s="35">
        <f>VLOOKUP(A2640,BUSINESS!$A$2:$J$2692,10,0)</f>
        <v>1.021</v>
      </c>
    </row>
    <row r="2641" customHeight="1" spans="1:31">
      <c r="A2641" s="22" t="str">
        <f t="shared" si="0"/>
        <v>Vietnam-Asia2000</v>
      </c>
      <c r="B2641" s="22" t="s">
        <v>273</v>
      </c>
      <c r="C2641" s="22" t="s">
        <v>65</v>
      </c>
      <c r="D2641" s="23">
        <v>2000</v>
      </c>
      <c r="E2641" s="25">
        <v>33640085728</v>
      </c>
      <c r="F2641" s="24">
        <f t="shared" si="1"/>
        <v>433.333707685986</v>
      </c>
      <c r="G2641" s="26">
        <v>0.053</v>
      </c>
      <c r="H2641" s="27">
        <v>20</v>
      </c>
      <c r="I2641" s="26">
        <v>0.106</v>
      </c>
      <c r="J2641" s="5">
        <f>VLOOKUP(A2641,ENERGY!$A$2:$F$2692,5,0)</f>
        <v>0</v>
      </c>
      <c r="K2641" s="5">
        <f t="shared" si="2"/>
        <v>0</v>
      </c>
      <c r="L2641" s="31">
        <f>VLOOKUP(A2641,ENERGY!$A$2:$F$2692,6,0)</f>
        <v>0</v>
      </c>
      <c r="M2641" s="31">
        <f t="shared" si="3"/>
        <v>0</v>
      </c>
      <c r="N2641" s="32">
        <f>VLOOKUP(A2641,'HUMAN RESOURCES'!$A$2:$M$2692,5,0)</f>
        <v>0.022</v>
      </c>
      <c r="O2641" s="32">
        <f>VLOOKUP(A2641,'HUMAN RESOURCES'!$A$2:$M$2692,6,0)</f>
        <v>0.025</v>
      </c>
      <c r="P2641" s="31">
        <f>VLOOKUP(A2641,'HUMAN RESOURCES'!$A$2:$M$2692,7,0)</f>
        <v>78</v>
      </c>
      <c r="Q2641" s="5">
        <f>VLOOKUP(A2641,'HUMAN RESOURCES'!$A$2:$M$2692,8,0)</f>
        <v>69</v>
      </c>
      <c r="R2641" s="5">
        <f>VLOOKUP(A2641,'HUMAN RESOURCES'!$A$2:$M$2692,9,0)</f>
        <v>0.316</v>
      </c>
      <c r="S2641" s="5">
        <f>VLOOKUP(A2641,'HUMAN RESOURCES'!$A$2:$M$2692,10,0)</f>
        <v>0.62</v>
      </c>
      <c r="T2641" s="5">
        <f>VLOOKUP(A2641,'HUMAN RESOURCES'!$A$2:$M$2692,11,0)</f>
        <v>0.064</v>
      </c>
      <c r="U2641" s="5">
        <f>VLOOKUP(A2641,'HUMAN RESOURCES'!$A$2:$M$2692,12,0)</f>
        <v>77630900</v>
      </c>
      <c r="V2641" s="35">
        <f>VLOOKUP(A2641,'HUMAN RESOURCES'!$A$2:$M$2692,13,0)</f>
        <v>0.244</v>
      </c>
      <c r="W2641" s="36">
        <v>0</v>
      </c>
      <c r="X2641" s="37">
        <v>0</v>
      </c>
      <c r="Y2641" s="43">
        <f t="shared" si="4"/>
        <v>0</v>
      </c>
      <c r="Z2641" s="35">
        <f>VLOOKUP(A2641,BUSINESS!$A$2:$J$2692,5,0)</f>
        <v>0</v>
      </c>
      <c r="AA2641" s="5">
        <f>VLOOKUP(A2641,BUSINESS!$A$2:$J$2692,6,0)</f>
        <v>0</v>
      </c>
      <c r="AB2641" s="5">
        <f>VLOOKUP(A2641,BUSINESS!$A$2:$J$2692,7,0)</f>
        <v>0</v>
      </c>
      <c r="AC2641" s="5">
        <f>VLOOKUP(A2641,BUSINESS!$A$2:$J$2692,8,0)</f>
        <v>0</v>
      </c>
      <c r="AD2641" s="35">
        <f>VLOOKUP(A2641,BUSINESS!$A$2:$J$2692,9,0)</f>
        <v>0.003</v>
      </c>
      <c r="AE2641" s="35">
        <f>VLOOKUP(A2641,BUSINESS!$A$2:$J$2692,10,0)</f>
        <v>0.01</v>
      </c>
    </row>
    <row r="2642" customHeight="1" spans="1:31">
      <c r="A2642" s="22" t="str">
        <f t="shared" si="0"/>
        <v>Vietnam-Asia2001</v>
      </c>
      <c r="B2642" s="22" t="s">
        <v>273</v>
      </c>
      <c r="C2642" s="22" t="s">
        <v>65</v>
      </c>
      <c r="D2642" s="23">
        <v>2001</v>
      </c>
      <c r="E2642" s="25">
        <v>35291349277</v>
      </c>
      <c r="F2642" s="24">
        <f t="shared" si="1"/>
        <v>448.879425051831</v>
      </c>
      <c r="G2642" s="26">
        <v>0.056</v>
      </c>
      <c r="H2642" s="27">
        <v>22</v>
      </c>
      <c r="I2642" s="26">
        <v>0.094</v>
      </c>
      <c r="J2642" s="5">
        <f>VLOOKUP(A2642,ENERGY!$A$2:$F$2692,5,0)</f>
        <v>61210</v>
      </c>
      <c r="K2642" s="5">
        <f t="shared" si="2"/>
        <v>0.000778545172409407</v>
      </c>
      <c r="L2642" s="31">
        <f>VLOOKUP(A2642,ENERGY!$A$2:$F$2692,6,0)</f>
        <v>0</v>
      </c>
      <c r="M2642" s="31">
        <f t="shared" si="3"/>
        <v>0</v>
      </c>
      <c r="N2642" s="32">
        <f>VLOOKUP(A2642,'HUMAN RESOURCES'!$A$2:$M$2692,5,0)</f>
        <v>0.024</v>
      </c>
      <c r="O2642" s="32">
        <f>VLOOKUP(A2642,'HUMAN RESOURCES'!$A$2:$M$2692,6,0)</f>
        <v>0.02</v>
      </c>
      <c r="P2642" s="31">
        <f>VLOOKUP(A2642,'HUMAN RESOURCES'!$A$2:$M$2692,7,0)</f>
        <v>79</v>
      </c>
      <c r="Q2642" s="5">
        <f>VLOOKUP(A2642,'HUMAN RESOURCES'!$A$2:$M$2692,8,0)</f>
        <v>69</v>
      </c>
      <c r="R2642" s="5">
        <f>VLOOKUP(A2642,'HUMAN RESOURCES'!$A$2:$M$2692,9,0)</f>
        <v>0.307</v>
      </c>
      <c r="S2642" s="5">
        <f>VLOOKUP(A2642,'HUMAN RESOURCES'!$A$2:$M$2692,10,0)</f>
        <v>0.628</v>
      </c>
      <c r="T2642" s="5">
        <f>VLOOKUP(A2642,'HUMAN RESOURCES'!$A$2:$M$2692,11,0)</f>
        <v>0.065</v>
      </c>
      <c r="U2642" s="5">
        <f>VLOOKUP(A2642,'HUMAN RESOURCES'!$A$2:$M$2692,12,0)</f>
        <v>78621000</v>
      </c>
      <c r="V2642" s="35">
        <f>VLOOKUP(A2642,'HUMAN RESOURCES'!$A$2:$M$2692,13,0)</f>
        <v>0.249</v>
      </c>
      <c r="W2642" s="36">
        <v>0</v>
      </c>
      <c r="X2642" s="37">
        <v>0</v>
      </c>
      <c r="Y2642" s="43">
        <f t="shared" si="4"/>
        <v>0</v>
      </c>
      <c r="Z2642" s="35">
        <f>VLOOKUP(A2642,BUSINESS!$A$2:$J$2692,5,0)</f>
        <v>0</v>
      </c>
      <c r="AA2642" s="5">
        <f>VLOOKUP(A2642,BUSINESS!$A$2:$J$2692,6,0)</f>
        <v>0</v>
      </c>
      <c r="AB2642" s="5">
        <f>VLOOKUP(A2642,BUSINESS!$A$2:$J$2692,7,0)</f>
        <v>0</v>
      </c>
      <c r="AC2642" s="5">
        <f>VLOOKUP(A2642,BUSINESS!$A$2:$J$2692,8,0)</f>
        <v>0</v>
      </c>
      <c r="AD2642" s="35">
        <f>VLOOKUP(A2642,BUSINESS!$A$2:$J$2692,9,0)</f>
        <v>0.013</v>
      </c>
      <c r="AE2642" s="35">
        <f>VLOOKUP(A2642,BUSINESS!$A$2:$J$2692,10,0)</f>
        <v>0.015</v>
      </c>
    </row>
    <row r="2643" customHeight="1" spans="1:31">
      <c r="A2643" s="22" t="str">
        <f t="shared" si="0"/>
        <v>Vietnam-Asia2002</v>
      </c>
      <c r="B2643" s="22" t="s">
        <v>273</v>
      </c>
      <c r="C2643" s="22" t="s">
        <v>65</v>
      </c>
      <c r="D2643" s="23">
        <v>2002</v>
      </c>
      <c r="E2643" s="25">
        <v>37947904054</v>
      </c>
      <c r="F2643" s="24">
        <f t="shared" si="1"/>
        <v>477.099877845627</v>
      </c>
      <c r="G2643" s="26">
        <v>0.051</v>
      </c>
      <c r="H2643" s="27">
        <v>22</v>
      </c>
      <c r="I2643" s="26">
        <v>0.091</v>
      </c>
      <c r="J2643" s="5">
        <f>VLOOKUP(A2643,ENERGY!$A$2:$F$2692,5,0)</f>
        <v>58912</v>
      </c>
      <c r="K2643" s="5">
        <f t="shared" si="2"/>
        <v>0.000740670893539874</v>
      </c>
      <c r="L2643" s="31">
        <f>VLOOKUP(A2643,ENERGY!$A$2:$F$2692,6,0)</f>
        <v>150230</v>
      </c>
      <c r="M2643" s="31">
        <f t="shared" si="3"/>
        <v>0.00188876609750977</v>
      </c>
      <c r="N2643" s="32">
        <f>VLOOKUP(A2643,'HUMAN RESOURCES'!$A$2:$M$2692,5,0)</f>
        <v>0.024</v>
      </c>
      <c r="O2643" s="32">
        <f>VLOOKUP(A2643,'HUMAN RESOURCES'!$A$2:$M$2692,6,0)</f>
        <v>0.021</v>
      </c>
      <c r="P2643" s="31">
        <f>VLOOKUP(A2643,'HUMAN RESOURCES'!$A$2:$M$2692,7,0)</f>
        <v>79</v>
      </c>
      <c r="Q2643" s="5">
        <f>VLOOKUP(A2643,'HUMAN RESOURCES'!$A$2:$M$2692,8,0)</f>
        <v>69</v>
      </c>
      <c r="R2643" s="5">
        <f>VLOOKUP(A2643,'HUMAN RESOURCES'!$A$2:$M$2692,9,0)</f>
        <v>0.298</v>
      </c>
      <c r="S2643" s="5">
        <f>VLOOKUP(A2643,'HUMAN RESOURCES'!$A$2:$M$2692,10,0)</f>
        <v>0.637</v>
      </c>
      <c r="T2643" s="5">
        <f>VLOOKUP(A2643,'HUMAN RESOURCES'!$A$2:$M$2692,11,0)</f>
        <v>0.065</v>
      </c>
      <c r="U2643" s="5">
        <f>VLOOKUP(A2643,'HUMAN RESOURCES'!$A$2:$M$2692,12,0)</f>
        <v>79538700</v>
      </c>
      <c r="V2643" s="35">
        <f>VLOOKUP(A2643,'HUMAN RESOURCES'!$A$2:$M$2692,13,0)</f>
        <v>0.255</v>
      </c>
      <c r="W2643" s="36">
        <v>0</v>
      </c>
      <c r="X2643" s="37">
        <v>0</v>
      </c>
      <c r="Y2643" s="43">
        <f t="shared" si="4"/>
        <v>3.2773781276535</v>
      </c>
      <c r="Z2643" s="35">
        <f>VLOOKUP(A2643,BUSINESS!$A$2:$J$2692,5,0)</f>
        <v>0</v>
      </c>
      <c r="AA2643" s="5">
        <f>VLOOKUP(A2643,BUSINESS!$A$2:$J$2692,6,0)</f>
        <v>0</v>
      </c>
      <c r="AB2643" s="5">
        <f>VLOOKUP(A2643,BUSINESS!$A$2:$J$2692,7,0)</f>
        <v>0</v>
      </c>
      <c r="AC2643" s="5">
        <f>VLOOKUP(A2643,BUSINESS!$A$2:$J$2692,8,0)</f>
        <v>0</v>
      </c>
      <c r="AD2643" s="35">
        <f>VLOOKUP(A2643,BUSINESS!$A$2:$J$2692,9,0)</f>
        <v>0.019</v>
      </c>
      <c r="AE2643" s="35">
        <f>VLOOKUP(A2643,BUSINESS!$A$2:$J$2692,10,0)</f>
        <v>0.023</v>
      </c>
    </row>
    <row r="2644" customHeight="1" spans="1:31">
      <c r="A2644" s="22" t="str">
        <f t="shared" si="0"/>
        <v>Vietnam-Asia2003</v>
      </c>
      <c r="B2644" s="22" t="s">
        <v>273</v>
      </c>
      <c r="C2644" s="22" t="s">
        <v>65</v>
      </c>
      <c r="D2644" s="23">
        <v>2003</v>
      </c>
      <c r="E2644" s="25">
        <v>42717072778</v>
      </c>
      <c r="F2644" s="24">
        <f t="shared" si="1"/>
        <v>530.855252223233</v>
      </c>
      <c r="G2644" s="26">
        <v>0.052</v>
      </c>
      <c r="H2644" s="27">
        <v>25</v>
      </c>
      <c r="I2644" s="26">
        <v>0.095</v>
      </c>
      <c r="J2644" s="5">
        <f>VLOOKUP(A2644,ENERGY!$A$2:$F$2692,5,0)</f>
        <v>53450</v>
      </c>
      <c r="K2644" s="5">
        <f t="shared" si="2"/>
        <v>0.000664235898812453</v>
      </c>
      <c r="L2644" s="31">
        <f>VLOOKUP(A2644,ENERGY!$A$2:$F$2692,6,0)</f>
        <v>140057</v>
      </c>
      <c r="M2644" s="31">
        <f t="shared" si="3"/>
        <v>0.00174052174518196</v>
      </c>
      <c r="N2644" s="32">
        <f>VLOOKUP(A2644,'HUMAN RESOURCES'!$A$2:$M$2692,5,0)</f>
        <v>0.024</v>
      </c>
      <c r="O2644" s="32">
        <f>VLOOKUP(A2644,'HUMAN RESOURCES'!$A$2:$M$2692,6,0)</f>
        <v>0.015</v>
      </c>
      <c r="P2644" s="31">
        <f>VLOOKUP(A2644,'HUMAN RESOURCES'!$A$2:$M$2692,7,0)</f>
        <v>79</v>
      </c>
      <c r="Q2644" s="5">
        <f>VLOOKUP(A2644,'HUMAN RESOURCES'!$A$2:$M$2692,8,0)</f>
        <v>70</v>
      </c>
      <c r="R2644" s="5">
        <f>VLOOKUP(A2644,'HUMAN RESOURCES'!$A$2:$M$2692,9,0)</f>
        <v>0.289</v>
      </c>
      <c r="S2644" s="5">
        <f>VLOOKUP(A2644,'HUMAN RESOURCES'!$A$2:$M$2692,10,0)</f>
        <v>0.646</v>
      </c>
      <c r="T2644" s="5">
        <f>VLOOKUP(A2644,'HUMAN RESOURCES'!$A$2:$M$2692,11,0)</f>
        <v>0.065</v>
      </c>
      <c r="U2644" s="5">
        <f>VLOOKUP(A2644,'HUMAN RESOURCES'!$A$2:$M$2692,12,0)</f>
        <v>80468400</v>
      </c>
      <c r="V2644" s="35">
        <f>VLOOKUP(A2644,'HUMAN RESOURCES'!$A$2:$M$2692,13,0)</f>
        <v>0.261</v>
      </c>
      <c r="W2644" s="38">
        <f>VLOOKUP(A2644,TOURISM!$A$2:$F$2692,5,0)</f>
        <v>1400000000</v>
      </c>
      <c r="X2644" s="37">
        <v>0</v>
      </c>
      <c r="Y2644" s="43">
        <f t="shared" si="4"/>
        <v>3.43961697796324</v>
      </c>
      <c r="Z2644" s="35">
        <f>VLOOKUP(A2644,BUSINESS!$A$2:$J$2692,5,0)</f>
        <v>0</v>
      </c>
      <c r="AA2644" s="5">
        <f>VLOOKUP(A2644,BUSINESS!$A$2:$J$2692,6,0)</f>
        <v>59</v>
      </c>
      <c r="AB2644" s="5">
        <f>VLOOKUP(A2644,BUSINESS!$A$2:$J$2692,7,0)</f>
        <v>0</v>
      </c>
      <c r="AC2644" s="5">
        <f>VLOOKUP(A2644,BUSINESS!$A$2:$J$2692,8,0)</f>
        <v>0</v>
      </c>
      <c r="AD2644" s="35">
        <f>VLOOKUP(A2644,BUSINESS!$A$2:$J$2692,9,0)</f>
        <v>0.038</v>
      </c>
      <c r="AE2644" s="35">
        <f>VLOOKUP(A2644,BUSINESS!$A$2:$J$2692,10,0)</f>
        <v>0.033</v>
      </c>
    </row>
    <row r="2645" customHeight="1" spans="1:31">
      <c r="A2645" s="22" t="str">
        <f t="shared" si="0"/>
        <v>Vietnam-Asia2004</v>
      </c>
      <c r="B2645" s="22" t="s">
        <v>273</v>
      </c>
      <c r="C2645" s="22" t="s">
        <v>65</v>
      </c>
      <c r="D2645" s="23">
        <v>2004</v>
      </c>
      <c r="E2645" s="25">
        <v>49424107710</v>
      </c>
      <c r="F2645" s="24">
        <f t="shared" si="1"/>
        <v>606.894690174207</v>
      </c>
      <c r="G2645" s="26">
        <v>0.055</v>
      </c>
      <c r="H2645" s="27">
        <v>30</v>
      </c>
      <c r="I2645" s="26">
        <v>0.097</v>
      </c>
      <c r="J2645" s="5">
        <f>VLOOKUP(A2645,ENERGY!$A$2:$F$2692,5,0)</f>
        <v>48984</v>
      </c>
      <c r="K2645" s="5">
        <f t="shared" si="2"/>
        <v>0.000601490464490033</v>
      </c>
      <c r="L2645" s="31">
        <f>VLOOKUP(A2645,ENERGY!$A$2:$F$2692,6,0)</f>
        <v>127164</v>
      </c>
      <c r="M2645" s="31">
        <f t="shared" si="3"/>
        <v>0.0015614881068596</v>
      </c>
      <c r="N2645" s="32">
        <f>VLOOKUP(A2645,'HUMAN RESOURCES'!$A$2:$M$2692,5,0)</f>
        <v>0.026</v>
      </c>
      <c r="O2645" s="32">
        <f>VLOOKUP(A2645,'HUMAN RESOURCES'!$A$2:$M$2692,6,0)</f>
        <v>0.057</v>
      </c>
      <c r="P2645" s="31">
        <f>VLOOKUP(A2645,'HUMAN RESOURCES'!$A$2:$M$2692,7,0)</f>
        <v>79</v>
      </c>
      <c r="Q2645" s="5">
        <f>VLOOKUP(A2645,'HUMAN RESOURCES'!$A$2:$M$2692,8,0)</f>
        <v>70</v>
      </c>
      <c r="R2645" s="5">
        <f>VLOOKUP(A2645,'HUMAN RESOURCES'!$A$2:$M$2692,9,0)</f>
        <v>0.28</v>
      </c>
      <c r="S2645" s="5">
        <f>VLOOKUP(A2645,'HUMAN RESOURCES'!$A$2:$M$2692,10,0)</f>
        <v>0.654</v>
      </c>
      <c r="T2645" s="5">
        <f>VLOOKUP(A2645,'HUMAN RESOURCES'!$A$2:$M$2692,11,0)</f>
        <v>0.066</v>
      </c>
      <c r="U2645" s="5">
        <f>VLOOKUP(A2645,'HUMAN RESOURCES'!$A$2:$M$2692,12,0)</f>
        <v>81437700</v>
      </c>
      <c r="V2645" s="35">
        <f>VLOOKUP(A2645,'HUMAN RESOURCES'!$A$2:$M$2692,13,0)</f>
        <v>0.267</v>
      </c>
      <c r="W2645" s="38">
        <f>VLOOKUP(A2645,TOURISM!$A$2:$F$2692,5,0)</f>
        <v>1700000000</v>
      </c>
      <c r="X2645" s="37">
        <v>0</v>
      </c>
      <c r="Y2645" s="43">
        <f t="shared" si="4"/>
        <v>2.42915306804823</v>
      </c>
      <c r="Z2645" s="35">
        <f>VLOOKUP(A2645,BUSINESS!$A$2:$J$2692,5,0)</f>
        <v>0</v>
      </c>
      <c r="AA2645" s="5">
        <f>VLOOKUP(A2645,BUSINESS!$A$2:$J$2692,6,0)</f>
        <v>51</v>
      </c>
      <c r="AB2645" s="5">
        <f>VLOOKUP(A2645,BUSINESS!$A$2:$J$2692,7,0)</f>
        <v>0</v>
      </c>
      <c r="AC2645" s="5">
        <f>VLOOKUP(A2645,BUSINESS!$A$2:$J$2692,8,0)</f>
        <v>0</v>
      </c>
      <c r="AD2645" s="35">
        <f>VLOOKUP(A2645,BUSINESS!$A$2:$J$2692,9,0)</f>
        <v>0.076</v>
      </c>
      <c r="AE2645" s="35">
        <f>VLOOKUP(A2645,BUSINESS!$A$2:$J$2692,10,0)</f>
        <v>0.059</v>
      </c>
    </row>
    <row r="2646" customHeight="1" spans="1:31">
      <c r="A2646" s="22" t="str">
        <f t="shared" si="0"/>
        <v>Vietnam-Asia2005</v>
      </c>
      <c r="B2646" s="22" t="s">
        <v>273</v>
      </c>
      <c r="C2646" s="22" t="s">
        <v>65</v>
      </c>
      <c r="D2646" s="23">
        <v>2005</v>
      </c>
      <c r="E2646" s="25">
        <v>57633255739</v>
      </c>
      <c r="F2646" s="24">
        <f t="shared" si="1"/>
        <v>699.487893328964</v>
      </c>
      <c r="G2646" s="26">
        <v>0.059</v>
      </c>
      <c r="H2646" s="27">
        <v>36</v>
      </c>
      <c r="I2646" s="26">
        <v>0.11</v>
      </c>
      <c r="J2646" s="5">
        <f>VLOOKUP(A2646,ENERGY!$A$2:$F$2692,5,0)</f>
        <v>42475</v>
      </c>
      <c r="K2646" s="5">
        <f t="shared" si="2"/>
        <v>0.000515513966514349</v>
      </c>
      <c r="L2646" s="31">
        <f>VLOOKUP(A2646,ENERGY!$A$2:$F$2692,6,0)</f>
        <v>102456</v>
      </c>
      <c r="M2646" s="31">
        <f t="shared" si="3"/>
        <v>0.00124349614957491</v>
      </c>
      <c r="N2646" s="32">
        <f>VLOOKUP(A2646,'HUMAN RESOURCES'!$A$2:$M$2692,5,0)</f>
        <v>0.026</v>
      </c>
      <c r="O2646" s="32">
        <f>VLOOKUP(A2646,'HUMAN RESOURCES'!$A$2:$M$2692,6,0)</f>
        <v>0.033</v>
      </c>
      <c r="P2646" s="31">
        <f>VLOOKUP(A2646,'HUMAN RESOURCES'!$A$2:$M$2692,7,0)</f>
        <v>80</v>
      </c>
      <c r="Q2646" s="5">
        <f>VLOOKUP(A2646,'HUMAN RESOURCES'!$A$2:$M$2692,8,0)</f>
        <v>70</v>
      </c>
      <c r="R2646" s="5">
        <f>VLOOKUP(A2646,'HUMAN RESOURCES'!$A$2:$M$2692,9,0)</f>
        <v>0.271</v>
      </c>
      <c r="S2646" s="5">
        <f>VLOOKUP(A2646,'HUMAN RESOURCES'!$A$2:$M$2692,10,0)</f>
        <v>0.663</v>
      </c>
      <c r="T2646" s="5">
        <f>VLOOKUP(A2646,'HUMAN RESOURCES'!$A$2:$M$2692,11,0)</f>
        <v>0.066</v>
      </c>
      <c r="U2646" s="5">
        <f>VLOOKUP(A2646,'HUMAN RESOURCES'!$A$2:$M$2692,12,0)</f>
        <v>82393500</v>
      </c>
      <c r="V2646" s="35">
        <f>VLOOKUP(A2646,'HUMAN RESOURCES'!$A$2:$M$2692,13,0)</f>
        <v>0.273</v>
      </c>
      <c r="W2646" s="38">
        <f>VLOOKUP(A2646,TOURISM!$A$2:$F$2692,5,0)</f>
        <v>2300000000</v>
      </c>
      <c r="X2646" s="39">
        <f>VLOOKUP(A2646,TOURISM!$A$2:$F$2692,6,0)</f>
        <v>900000000</v>
      </c>
      <c r="Y2646" s="43">
        <f t="shared" si="4"/>
        <v>2.7120006782457</v>
      </c>
      <c r="Z2646" s="35">
        <f>VLOOKUP(A2646,BUSINESS!$A$2:$J$2692,5,0)</f>
        <v>0.399</v>
      </c>
      <c r="AA2646" s="5">
        <f>VLOOKUP(A2646,BUSINESS!$A$2:$J$2692,6,0)</f>
        <v>45</v>
      </c>
      <c r="AB2646" s="5">
        <f>VLOOKUP(A2646,BUSINESS!$A$2:$J$2692,7,0)</f>
        <v>0</v>
      </c>
      <c r="AC2646" s="5">
        <f>VLOOKUP(A2646,BUSINESS!$A$2:$J$2692,8,0)</f>
        <v>1050</v>
      </c>
      <c r="AD2646" s="35">
        <f>VLOOKUP(A2646,BUSINESS!$A$2:$J$2692,9,0)</f>
        <v>0.127</v>
      </c>
      <c r="AE2646" s="35">
        <f>VLOOKUP(A2646,BUSINESS!$A$2:$J$2692,10,0)</f>
        <v>0.113</v>
      </c>
    </row>
    <row r="2647" customHeight="1" spans="1:31">
      <c r="A2647" s="22" t="str">
        <f t="shared" si="0"/>
        <v>Vietnam-Asia2006</v>
      </c>
      <c r="B2647" s="22" t="s">
        <v>273</v>
      </c>
      <c r="C2647" s="22" t="s">
        <v>65</v>
      </c>
      <c r="D2647" s="23">
        <v>2006</v>
      </c>
      <c r="E2647" s="25">
        <v>66371664817</v>
      </c>
      <c r="F2647" s="24">
        <f t="shared" si="1"/>
        <v>796.654361468198</v>
      </c>
      <c r="G2647" s="26">
        <v>0.065</v>
      </c>
      <c r="H2647" s="27">
        <v>46</v>
      </c>
      <c r="I2647" s="26">
        <v>0.112</v>
      </c>
      <c r="J2647" s="5">
        <f>VLOOKUP(A2647,ENERGY!$A$2:$F$2692,5,0)</f>
        <v>38968</v>
      </c>
      <c r="K2647" s="5">
        <f t="shared" si="2"/>
        <v>0.000467730126150781</v>
      </c>
      <c r="L2647" s="31">
        <f>VLOOKUP(A2647,ENERGY!$A$2:$F$2692,6,0)</f>
        <v>90549</v>
      </c>
      <c r="M2647" s="31">
        <f t="shared" si="3"/>
        <v>0.00108685319217889</v>
      </c>
      <c r="N2647" s="32">
        <f>VLOOKUP(A2647,'HUMAN RESOURCES'!$A$2:$M$2692,5,0)</f>
        <v>0.026</v>
      </c>
      <c r="O2647" s="32">
        <f>VLOOKUP(A2647,'HUMAN RESOURCES'!$A$2:$M$2692,6,0)</f>
        <v>0.02</v>
      </c>
      <c r="P2647" s="31">
        <f>VLOOKUP(A2647,'HUMAN RESOURCES'!$A$2:$M$2692,7,0)</f>
        <v>80</v>
      </c>
      <c r="Q2647" s="5">
        <f>VLOOKUP(A2647,'HUMAN RESOURCES'!$A$2:$M$2692,8,0)</f>
        <v>70</v>
      </c>
      <c r="R2647" s="5">
        <f>VLOOKUP(A2647,'HUMAN RESOURCES'!$A$2:$M$2692,9,0)</f>
        <v>0.263</v>
      </c>
      <c r="S2647" s="5">
        <f>VLOOKUP(A2647,'HUMAN RESOURCES'!$A$2:$M$2692,10,0)</f>
        <v>0.672</v>
      </c>
      <c r="T2647" s="5">
        <f>VLOOKUP(A2647,'HUMAN RESOURCES'!$A$2:$M$2692,11,0)</f>
        <v>0.066</v>
      </c>
      <c r="U2647" s="5">
        <f>VLOOKUP(A2647,'HUMAN RESOURCES'!$A$2:$M$2692,12,0)</f>
        <v>83313000</v>
      </c>
      <c r="V2647" s="35">
        <f>VLOOKUP(A2647,'HUMAN RESOURCES'!$A$2:$M$2692,13,0)</f>
        <v>0.279</v>
      </c>
      <c r="W2647" s="38">
        <f>VLOOKUP(A2647,TOURISM!$A$2:$F$2692,5,0)</f>
        <v>2850000000</v>
      </c>
      <c r="X2647" s="39">
        <f>VLOOKUP(A2647,TOURISM!$A$2:$F$2692,6,0)</f>
        <v>1050000000</v>
      </c>
      <c r="Y2647" s="43">
        <f t="shared" si="4"/>
        <v>3.26812474886118</v>
      </c>
      <c r="Z2647" s="35">
        <f>VLOOKUP(A2647,BUSINESS!$A$2:$J$2692,5,0)</f>
        <v>0.399</v>
      </c>
      <c r="AA2647" s="5">
        <f>VLOOKUP(A2647,BUSINESS!$A$2:$J$2692,6,0)</f>
        <v>50</v>
      </c>
      <c r="AB2647" s="5">
        <f>VLOOKUP(A2647,BUSINESS!$A$2:$J$2692,7,0)</f>
        <v>0</v>
      </c>
      <c r="AC2647" s="5">
        <f>VLOOKUP(A2647,BUSINESS!$A$2:$J$2692,8,0)</f>
        <v>1050</v>
      </c>
      <c r="AD2647" s="35">
        <f>VLOOKUP(A2647,BUSINESS!$A$2:$J$2692,9,0)</f>
        <v>0.173</v>
      </c>
      <c r="AE2647" s="35">
        <f>VLOOKUP(A2647,BUSINESS!$A$2:$J$2692,10,0)</f>
        <v>0.22</v>
      </c>
    </row>
    <row r="2648" customHeight="1" spans="1:31">
      <c r="A2648" s="22" t="str">
        <f t="shared" si="0"/>
        <v>Vietnam-Asia2007</v>
      </c>
      <c r="B2648" s="22" t="s">
        <v>273</v>
      </c>
      <c r="C2648" s="22" t="s">
        <v>65</v>
      </c>
      <c r="D2648" s="23">
        <v>2007</v>
      </c>
      <c r="E2648" s="25">
        <v>77414425532</v>
      </c>
      <c r="F2648" s="24">
        <f t="shared" si="1"/>
        <v>919.180888542182</v>
      </c>
      <c r="G2648" s="26">
        <v>0.071</v>
      </c>
      <c r="H2648" s="27">
        <v>58</v>
      </c>
      <c r="I2648" s="26">
        <v>0.112</v>
      </c>
      <c r="J2648" s="5">
        <f>VLOOKUP(A2648,ENERGY!$A$2:$F$2692,5,0)</f>
        <v>30646</v>
      </c>
      <c r="K2648" s="5">
        <f t="shared" si="2"/>
        <v>0.000363875560874888</v>
      </c>
      <c r="L2648" s="31">
        <f>VLOOKUP(A2648,ENERGY!$A$2:$F$2692,6,0)</f>
        <v>61140</v>
      </c>
      <c r="M2648" s="31">
        <f t="shared" si="3"/>
        <v>0.000725946348361634</v>
      </c>
      <c r="N2648" s="32">
        <f>VLOOKUP(A2648,'HUMAN RESOURCES'!$A$2:$M$2692,5,0)</f>
        <v>0.032</v>
      </c>
      <c r="O2648" s="32">
        <f>VLOOKUP(A2648,'HUMAN RESOURCES'!$A$2:$M$2692,6,0)</f>
        <v>0.028</v>
      </c>
      <c r="P2648" s="31">
        <f>VLOOKUP(A2648,'HUMAN RESOURCES'!$A$2:$M$2692,7,0)</f>
        <v>80</v>
      </c>
      <c r="Q2648" s="5">
        <f>VLOOKUP(A2648,'HUMAN RESOURCES'!$A$2:$M$2692,8,0)</f>
        <v>70</v>
      </c>
      <c r="R2648" s="5">
        <f>VLOOKUP(A2648,'HUMAN RESOURCES'!$A$2:$M$2692,9,0)</f>
        <v>0.254</v>
      </c>
      <c r="S2648" s="5">
        <f>VLOOKUP(A2648,'HUMAN RESOURCES'!$A$2:$M$2692,10,0)</f>
        <v>0.68</v>
      </c>
      <c r="T2648" s="5">
        <f>VLOOKUP(A2648,'HUMAN RESOURCES'!$A$2:$M$2692,11,0)</f>
        <v>0.066</v>
      </c>
      <c r="U2648" s="5">
        <f>VLOOKUP(A2648,'HUMAN RESOURCES'!$A$2:$M$2692,12,0)</f>
        <v>84221100</v>
      </c>
      <c r="V2648" s="35">
        <f>VLOOKUP(A2648,'HUMAN RESOURCES'!$A$2:$M$2692,13,0)</f>
        <v>0.285</v>
      </c>
      <c r="W2648" s="38">
        <f>VLOOKUP(A2648,TOURISM!$A$2:$F$2692,5,0)</f>
        <v>3750000000</v>
      </c>
      <c r="X2648" s="39">
        <f>VLOOKUP(A2648,TOURISM!$A$2:$F$2692,6,0)</f>
        <v>1220000000</v>
      </c>
      <c r="Y2648" s="43">
        <f t="shared" si="4"/>
        <v>2.65307367298446</v>
      </c>
      <c r="Z2648" s="35">
        <f>VLOOKUP(A2648,BUSINESS!$A$2:$J$2692,5,0)</f>
        <v>0.399</v>
      </c>
      <c r="AA2648" s="5">
        <f>VLOOKUP(A2648,BUSINESS!$A$2:$J$2692,6,0)</f>
        <v>39</v>
      </c>
      <c r="AB2648" s="5">
        <f>VLOOKUP(A2648,BUSINESS!$A$2:$J$2692,7,0)</f>
        <v>0</v>
      </c>
      <c r="AC2648" s="5">
        <f>VLOOKUP(A2648,BUSINESS!$A$2:$J$2692,8,0)</f>
        <v>1050</v>
      </c>
      <c r="AD2648" s="35">
        <f>VLOOKUP(A2648,BUSINESS!$A$2:$J$2692,9,0)</f>
        <v>0.208</v>
      </c>
      <c r="AE2648" s="35">
        <f>VLOOKUP(A2648,BUSINESS!$A$2:$J$2692,10,0)</f>
        <v>0.52</v>
      </c>
    </row>
    <row r="2649" customHeight="1" spans="1:31">
      <c r="A2649" s="22" t="str">
        <f t="shared" si="0"/>
        <v>Vietnam-Asia2008</v>
      </c>
      <c r="B2649" s="22" t="s">
        <v>273</v>
      </c>
      <c r="C2649" s="22" t="s">
        <v>65</v>
      </c>
      <c r="D2649" s="23">
        <v>2008</v>
      </c>
      <c r="E2649" s="25">
        <v>99130304099</v>
      </c>
      <c r="F2649" s="24">
        <f t="shared" si="1"/>
        <v>1164.56327071754</v>
      </c>
      <c r="G2649" s="26">
        <v>0.06</v>
      </c>
      <c r="H2649" s="27">
        <v>63</v>
      </c>
      <c r="I2649" s="26">
        <v>0.158</v>
      </c>
      <c r="J2649" s="5">
        <f>VLOOKUP(A2649,ENERGY!$A$2:$F$2692,5,0)</f>
        <v>45777</v>
      </c>
      <c r="K2649" s="5">
        <f t="shared" si="2"/>
        <v>0.000537779171850385</v>
      </c>
      <c r="L2649" s="31">
        <f>VLOOKUP(A2649,ENERGY!$A$2:$F$2692,6,0)</f>
        <v>113651</v>
      </c>
      <c r="M2649" s="31">
        <f t="shared" si="3"/>
        <v>0.0013351495436566</v>
      </c>
      <c r="N2649" s="32">
        <f>VLOOKUP(A2649,'HUMAN RESOURCES'!$A$2:$M$2692,5,0)</f>
        <v>0</v>
      </c>
      <c r="O2649" s="32">
        <f>VLOOKUP(A2649,'HUMAN RESOURCES'!$A$2:$M$2692,6,0)</f>
        <v>0</v>
      </c>
      <c r="P2649" s="31">
        <f>VLOOKUP(A2649,'HUMAN RESOURCES'!$A$2:$M$2692,7,0)</f>
        <v>80</v>
      </c>
      <c r="Q2649" s="5">
        <f>VLOOKUP(A2649,'HUMAN RESOURCES'!$A$2:$M$2692,8,0)</f>
        <v>70</v>
      </c>
      <c r="R2649" s="5">
        <f>VLOOKUP(A2649,'HUMAN RESOURCES'!$A$2:$M$2692,9,0)</f>
        <v>0.247</v>
      </c>
      <c r="S2649" s="5">
        <f>VLOOKUP(A2649,'HUMAN RESOURCES'!$A$2:$M$2692,10,0)</f>
        <v>0.688</v>
      </c>
      <c r="T2649" s="5">
        <f>VLOOKUP(A2649,'HUMAN RESOURCES'!$A$2:$M$2692,11,0)</f>
        <v>0.066</v>
      </c>
      <c r="U2649" s="5">
        <f>VLOOKUP(A2649,'HUMAN RESOURCES'!$A$2:$M$2692,12,0)</f>
        <v>85122300</v>
      </c>
      <c r="V2649" s="35">
        <f>VLOOKUP(A2649,'HUMAN RESOURCES'!$A$2:$M$2692,13,0)</f>
        <v>0.291</v>
      </c>
      <c r="W2649" s="38">
        <f>VLOOKUP(A2649,TOURISM!$A$2:$F$2692,5,0)</f>
        <v>3930000000</v>
      </c>
      <c r="X2649" s="39">
        <f>VLOOKUP(A2649,TOURISM!$A$2:$F$2692,6,0)</f>
        <v>1300000000</v>
      </c>
      <c r="Y2649" s="43">
        <f t="shared" si="4"/>
        <v>1.83962264150943</v>
      </c>
      <c r="Z2649" s="35">
        <f>VLOOKUP(A2649,BUSINESS!$A$2:$J$2692,5,0)</f>
        <v>0.399</v>
      </c>
      <c r="AA2649" s="5">
        <f>VLOOKUP(A2649,BUSINESS!$A$2:$J$2692,6,0)</f>
        <v>39</v>
      </c>
      <c r="AB2649" s="5">
        <f>VLOOKUP(A2649,BUSINESS!$A$2:$J$2692,7,0)</f>
        <v>0</v>
      </c>
      <c r="AC2649" s="5">
        <f>VLOOKUP(A2649,BUSINESS!$A$2:$J$2692,8,0)</f>
        <v>1050</v>
      </c>
      <c r="AD2649" s="35">
        <f>VLOOKUP(A2649,BUSINESS!$A$2:$J$2692,9,0)</f>
        <v>0.239</v>
      </c>
      <c r="AE2649" s="35">
        <f>VLOOKUP(A2649,BUSINESS!$A$2:$J$2692,10,0)</f>
        <v>0.857</v>
      </c>
    </row>
    <row r="2650" customHeight="1" spans="1:31">
      <c r="A2650" s="22" t="str">
        <f t="shared" si="0"/>
        <v>Vietnam-Asia2009</v>
      </c>
      <c r="B2650" s="22" t="s">
        <v>273</v>
      </c>
      <c r="C2650" s="22" t="s">
        <v>65</v>
      </c>
      <c r="D2650" s="23">
        <v>2009</v>
      </c>
      <c r="E2650" s="25">
        <v>106000000000</v>
      </c>
      <c r="F2650" s="24">
        <f t="shared" si="1"/>
        <v>1232.19994187736</v>
      </c>
      <c r="G2650" s="26">
        <v>0.065</v>
      </c>
      <c r="H2650" s="27">
        <v>72</v>
      </c>
      <c r="I2650" s="26">
        <v>0.101</v>
      </c>
      <c r="J2650" s="5">
        <f>VLOOKUP(A2650,ENERGY!$A$2:$F$2692,5,0)</f>
        <v>33441</v>
      </c>
      <c r="K2650" s="5">
        <f t="shared" si="2"/>
        <v>0.0003887358326068</v>
      </c>
      <c r="L2650" s="31">
        <f>VLOOKUP(A2650,ENERGY!$A$2:$F$2692,6,0)</f>
        <v>70806</v>
      </c>
      <c r="M2650" s="31">
        <f t="shared" si="3"/>
        <v>0.00082308631211857</v>
      </c>
      <c r="N2650" s="32">
        <f>VLOOKUP(A2650,'HUMAN RESOURCES'!$A$2:$M$2692,5,0)</f>
        <v>0</v>
      </c>
      <c r="O2650" s="32">
        <f>VLOOKUP(A2650,'HUMAN RESOURCES'!$A$2:$M$2692,6,0)</f>
        <v>0</v>
      </c>
      <c r="P2650" s="31">
        <f>VLOOKUP(A2650,'HUMAN RESOURCES'!$A$2:$M$2692,7,0)</f>
        <v>80</v>
      </c>
      <c r="Q2650" s="5">
        <f>VLOOKUP(A2650,'HUMAN RESOURCES'!$A$2:$M$2692,8,0)</f>
        <v>71</v>
      </c>
      <c r="R2650" s="5">
        <f>VLOOKUP(A2650,'HUMAN RESOURCES'!$A$2:$M$2692,9,0)</f>
        <v>0.24</v>
      </c>
      <c r="S2650" s="5">
        <f>VLOOKUP(A2650,'HUMAN RESOURCES'!$A$2:$M$2692,10,0)</f>
        <v>0.694</v>
      </c>
      <c r="T2650" s="5">
        <f>VLOOKUP(A2650,'HUMAN RESOURCES'!$A$2:$M$2692,11,0)</f>
        <v>0.065</v>
      </c>
      <c r="U2650" s="5">
        <f>VLOOKUP(A2650,'HUMAN RESOURCES'!$A$2:$M$2692,12,0)</f>
        <v>86025000</v>
      </c>
      <c r="V2650" s="35">
        <f>VLOOKUP(A2650,'HUMAN RESOURCES'!$A$2:$M$2692,13,0)</f>
        <v>0.298</v>
      </c>
      <c r="W2650" s="38">
        <f>VLOOKUP(A2650,TOURISM!$A$2:$F$2692,5,0)</f>
        <v>3050000000</v>
      </c>
      <c r="X2650" s="39">
        <f>VLOOKUP(A2650,TOURISM!$A$2:$F$2692,6,0)</f>
        <v>1100000000</v>
      </c>
      <c r="Y2650" s="43">
        <f t="shared" si="4"/>
        <v>2.56896551724138</v>
      </c>
      <c r="Z2650" s="35">
        <f>VLOOKUP(A2650,BUSINESS!$A$2:$J$2692,5,0)</f>
        <v>0.399</v>
      </c>
      <c r="AA2650" s="5">
        <f>VLOOKUP(A2650,BUSINESS!$A$2:$J$2692,6,0)</f>
        <v>39</v>
      </c>
      <c r="AB2650" s="5">
        <f>VLOOKUP(A2650,BUSINESS!$A$2:$J$2692,7,0)</f>
        <v>0</v>
      </c>
      <c r="AC2650" s="5">
        <f>VLOOKUP(A2650,BUSINESS!$A$2:$J$2692,8,0)</f>
        <v>1050</v>
      </c>
      <c r="AD2650" s="35">
        <f>VLOOKUP(A2650,BUSINESS!$A$2:$J$2692,9,0)</f>
        <v>0.266</v>
      </c>
      <c r="AE2650" s="35">
        <f>VLOOKUP(A2650,BUSINESS!$A$2:$J$2692,10,0)</f>
        <v>1.114</v>
      </c>
    </row>
    <row r="2651" customHeight="1" spans="1:31">
      <c r="A2651" s="22" t="str">
        <f t="shared" si="0"/>
        <v>Vietnam-Asia2010</v>
      </c>
      <c r="B2651" s="22" t="s">
        <v>273</v>
      </c>
      <c r="C2651" s="22" t="s">
        <v>65</v>
      </c>
      <c r="D2651" s="23">
        <v>2010</v>
      </c>
      <c r="E2651" s="25">
        <v>116000000000</v>
      </c>
      <c r="F2651" s="24">
        <f t="shared" si="1"/>
        <v>1334.36861933109</v>
      </c>
      <c r="G2651" s="26">
        <v>0.069</v>
      </c>
      <c r="H2651" s="27">
        <v>83</v>
      </c>
      <c r="I2651" s="26">
        <v>0.131</v>
      </c>
      <c r="J2651" s="5">
        <f>VLOOKUP(A2651,ENERGY!$A$2:$F$2692,5,0)</f>
        <v>41455</v>
      </c>
      <c r="K2651" s="5">
        <f t="shared" si="2"/>
        <v>0.000476864233744572</v>
      </c>
      <c r="L2651" s="31">
        <f>VLOOKUP(A2651,ENERGY!$A$2:$F$2692,6,0)</f>
        <v>97942</v>
      </c>
      <c r="M2651" s="31">
        <f t="shared" si="3"/>
        <v>0.00112664423547005</v>
      </c>
      <c r="N2651" s="32">
        <f>VLOOKUP(A2651,'HUMAN RESOURCES'!$A$2:$M$2692,5,0)</f>
        <v>0</v>
      </c>
      <c r="O2651" s="32">
        <f>VLOOKUP(A2651,'HUMAN RESOURCES'!$A$2:$M$2692,6,0)</f>
        <v>0.011</v>
      </c>
      <c r="P2651" s="31">
        <f>VLOOKUP(A2651,'HUMAN RESOURCES'!$A$2:$M$2692,7,0)</f>
        <v>80</v>
      </c>
      <c r="Q2651" s="5">
        <f>VLOOKUP(A2651,'HUMAN RESOURCES'!$A$2:$M$2692,8,0)</f>
        <v>71</v>
      </c>
      <c r="R2651" s="5">
        <f>VLOOKUP(A2651,'HUMAN RESOURCES'!$A$2:$M$2692,9,0)</f>
        <v>0.235</v>
      </c>
      <c r="S2651" s="5">
        <f>VLOOKUP(A2651,'HUMAN RESOURCES'!$A$2:$M$2692,10,0)</f>
        <v>0.7</v>
      </c>
      <c r="T2651" s="5">
        <f>VLOOKUP(A2651,'HUMAN RESOURCES'!$A$2:$M$2692,11,0)</f>
        <v>0.065</v>
      </c>
      <c r="U2651" s="5">
        <f>VLOOKUP(A2651,'HUMAN RESOURCES'!$A$2:$M$2692,12,0)</f>
        <v>86932500</v>
      </c>
      <c r="V2651" s="35">
        <f>VLOOKUP(A2651,'HUMAN RESOURCES'!$A$2:$M$2692,13,0)</f>
        <v>0.304</v>
      </c>
      <c r="W2651" s="38">
        <f>VLOOKUP(A2651,TOURISM!$A$2:$F$2692,5,0)</f>
        <v>4450000000</v>
      </c>
      <c r="X2651" s="39">
        <f>VLOOKUP(A2651,TOURISM!$A$2:$F$2692,6,0)</f>
        <v>1470000000</v>
      </c>
      <c r="Y2651" s="43">
        <f t="shared" si="4"/>
        <v>2.94117647058823</v>
      </c>
      <c r="Z2651" s="35">
        <f>VLOOKUP(A2651,BUSINESS!$A$2:$J$2692,5,0)</f>
        <v>0.329</v>
      </c>
      <c r="AA2651" s="5">
        <f>VLOOKUP(A2651,BUSINESS!$A$2:$J$2692,6,0)</f>
        <v>38</v>
      </c>
      <c r="AB2651" s="5">
        <f>VLOOKUP(A2651,BUSINESS!$A$2:$J$2692,7,0)</f>
        <v>0</v>
      </c>
      <c r="AC2651" s="5">
        <f>VLOOKUP(A2651,BUSINESS!$A$2:$J$2692,8,0)</f>
        <v>941</v>
      </c>
      <c r="AD2651" s="35">
        <f>VLOOKUP(A2651,BUSINESS!$A$2:$J$2692,9,0)</f>
        <v>0.307</v>
      </c>
      <c r="AE2651" s="35">
        <f>VLOOKUP(A2651,BUSINESS!$A$2:$J$2692,10,0)</f>
        <v>1.253</v>
      </c>
    </row>
    <row r="2652" customHeight="1" spans="1:31">
      <c r="A2652" s="22" t="str">
        <f t="shared" si="0"/>
        <v>Vietnam-Asia2011</v>
      </c>
      <c r="B2652" s="22" t="s">
        <v>273</v>
      </c>
      <c r="C2652" s="22" t="s">
        <v>65</v>
      </c>
      <c r="D2652" s="23">
        <v>2011</v>
      </c>
      <c r="E2652" s="25">
        <v>136000000000</v>
      </c>
      <c r="F2652" s="24">
        <f t="shared" si="1"/>
        <v>1548.26958105647</v>
      </c>
      <c r="G2652" s="26">
        <v>0.068</v>
      </c>
      <c r="H2652" s="27">
        <v>93</v>
      </c>
      <c r="I2652" s="26">
        <v>0.17</v>
      </c>
      <c r="J2652" s="5">
        <f>VLOOKUP(A2652,ENERGY!$A$2:$F$2692,5,0)</f>
        <v>35111</v>
      </c>
      <c r="K2652" s="5">
        <f t="shared" si="2"/>
        <v>0.000399715391621129</v>
      </c>
      <c r="L2652" s="31">
        <f>VLOOKUP(A2652,ENERGY!$A$2:$F$2692,6,0)</f>
        <v>78767</v>
      </c>
      <c r="M2652" s="31">
        <f t="shared" si="3"/>
        <v>0.000896709927140255</v>
      </c>
      <c r="N2652" s="32">
        <f>VLOOKUP(A2652,'HUMAN RESOURCES'!$A$2:$M$2692,5,0)</f>
        <v>0</v>
      </c>
      <c r="O2652" s="32">
        <f>VLOOKUP(A2652,'HUMAN RESOURCES'!$A$2:$M$2692,6,0)</f>
        <v>0.008</v>
      </c>
      <c r="P2652" s="31">
        <f>VLOOKUP(A2652,'HUMAN RESOURCES'!$A$2:$M$2692,7,0)</f>
        <v>80</v>
      </c>
      <c r="Q2652" s="5">
        <f>VLOOKUP(A2652,'HUMAN RESOURCES'!$A$2:$M$2692,8,0)</f>
        <v>71</v>
      </c>
      <c r="R2652" s="5">
        <f>VLOOKUP(A2652,'HUMAN RESOURCES'!$A$2:$M$2692,9,0)</f>
        <v>0.231</v>
      </c>
      <c r="S2652" s="5">
        <f>VLOOKUP(A2652,'HUMAN RESOURCES'!$A$2:$M$2692,10,0)</f>
        <v>0.703</v>
      </c>
      <c r="T2652" s="5">
        <f>VLOOKUP(A2652,'HUMAN RESOURCES'!$A$2:$M$2692,11,0)</f>
        <v>0.065</v>
      </c>
      <c r="U2652" s="5">
        <f>VLOOKUP(A2652,'HUMAN RESOURCES'!$A$2:$M$2692,12,0)</f>
        <v>87840000</v>
      </c>
      <c r="V2652" s="35">
        <f>VLOOKUP(A2652,'HUMAN RESOURCES'!$A$2:$M$2692,13,0)</f>
        <v>0.31</v>
      </c>
      <c r="W2652" s="38">
        <f>VLOOKUP(A2652,TOURISM!$A$2:$F$2692,5,0)</f>
        <v>5710000000</v>
      </c>
      <c r="X2652" s="39">
        <f>VLOOKUP(A2652,TOURISM!$A$2:$F$2692,6,0)</f>
        <v>1710000000</v>
      </c>
      <c r="Y2652" s="43">
        <f t="shared" si="4"/>
        <v>3.18846153846154</v>
      </c>
      <c r="Z2652" s="35">
        <f>VLOOKUP(A2652,BUSINESS!$A$2:$J$2692,5,0)</f>
        <v>0.4</v>
      </c>
      <c r="AA2652" s="5">
        <f>VLOOKUP(A2652,BUSINESS!$A$2:$J$2692,6,0)</f>
        <v>38</v>
      </c>
      <c r="AB2652" s="5">
        <f>VLOOKUP(A2652,BUSINESS!$A$2:$J$2692,7,0)</f>
        <v>0</v>
      </c>
      <c r="AC2652" s="5">
        <f>VLOOKUP(A2652,BUSINESS!$A$2:$J$2692,8,0)</f>
        <v>941</v>
      </c>
      <c r="AD2652" s="35">
        <f>VLOOKUP(A2652,BUSINESS!$A$2:$J$2692,9,0)</f>
        <v>0.351</v>
      </c>
      <c r="AE2652" s="35">
        <f>VLOOKUP(A2652,BUSINESS!$A$2:$J$2692,10,0)</f>
        <v>1.416</v>
      </c>
    </row>
    <row r="2653" customHeight="1" spans="1:31">
      <c r="A2653" s="22" t="str">
        <f t="shared" si="0"/>
        <v>Vietnam-Asia2012</v>
      </c>
      <c r="B2653" s="22" t="s">
        <v>273</v>
      </c>
      <c r="C2653" s="22" t="s">
        <v>65</v>
      </c>
      <c r="D2653" s="23">
        <v>2012</v>
      </c>
      <c r="E2653" s="25">
        <v>156000000000</v>
      </c>
      <c r="F2653" s="24">
        <f t="shared" si="1"/>
        <v>1757.2930477657</v>
      </c>
      <c r="G2653" s="26">
        <v>0.066</v>
      </c>
      <c r="H2653" s="27">
        <v>102</v>
      </c>
      <c r="I2653" s="26">
        <v>0.135</v>
      </c>
      <c r="J2653" s="5">
        <f>VLOOKUP(A2653,ENERGY!$A$2:$F$2692,5,0)</f>
        <v>28736</v>
      </c>
      <c r="K2653" s="5">
        <f t="shared" si="2"/>
        <v>0.000323702391157662</v>
      </c>
      <c r="L2653" s="31">
        <f>VLOOKUP(A2653,ENERGY!$A$2:$F$2692,6,0)</f>
        <v>53645</v>
      </c>
      <c r="M2653" s="31">
        <f t="shared" si="3"/>
        <v>0.000604294779149943</v>
      </c>
      <c r="N2653" s="32">
        <f>VLOOKUP(A2653,'HUMAN RESOURCES'!$A$2:$M$2692,5,0)</f>
        <v>0.01</v>
      </c>
      <c r="O2653" s="32">
        <f>VLOOKUP(A2653,'HUMAN RESOURCES'!$A$2:$M$2692,6,0)</f>
        <v>0</v>
      </c>
      <c r="P2653" s="31">
        <f>VLOOKUP(A2653,'HUMAN RESOURCES'!$A$2:$M$2692,7,0)</f>
        <v>80</v>
      </c>
      <c r="Q2653" s="5">
        <f>VLOOKUP(A2653,'HUMAN RESOURCES'!$A$2:$M$2692,8,0)</f>
        <v>71</v>
      </c>
      <c r="R2653" s="5">
        <f>VLOOKUP(A2653,'HUMAN RESOURCES'!$A$2:$M$2692,9,0)</f>
        <v>0.229</v>
      </c>
      <c r="S2653" s="5">
        <f>VLOOKUP(A2653,'HUMAN RESOURCES'!$A$2:$M$2692,10,0)</f>
        <v>0.706</v>
      </c>
      <c r="T2653" s="5">
        <f>VLOOKUP(A2653,'HUMAN RESOURCES'!$A$2:$M$2692,11,0)</f>
        <v>0.066</v>
      </c>
      <c r="U2653" s="5">
        <f>VLOOKUP(A2653,'HUMAN RESOURCES'!$A$2:$M$2692,12,0)</f>
        <v>88772900</v>
      </c>
      <c r="V2653" s="35">
        <f>VLOOKUP(A2653,'HUMAN RESOURCES'!$A$2:$M$2692,13,0)</f>
        <v>0.317</v>
      </c>
      <c r="W2653" s="38">
        <f>VLOOKUP(A2653,TOURISM!$A$2:$F$2692,5,0)</f>
        <v>6830000000</v>
      </c>
      <c r="X2653" s="39">
        <f>VLOOKUP(A2653,TOURISM!$A$2:$F$2692,6,0)</f>
        <v>1856000000</v>
      </c>
      <c r="Y2653" s="43">
        <f t="shared" si="4"/>
        <v>-0.560378600707186</v>
      </c>
      <c r="Z2653" s="35">
        <f>VLOOKUP(A2653,BUSINESS!$A$2:$J$2692,5,0)</f>
        <v>0.343</v>
      </c>
      <c r="AA2653" s="5">
        <f>VLOOKUP(A2653,BUSINESS!$A$2:$J$2692,6,0)</f>
        <v>34</v>
      </c>
      <c r="AB2653" s="5">
        <f>VLOOKUP(A2653,BUSINESS!$A$2:$J$2692,7,0)</f>
        <v>98</v>
      </c>
      <c r="AC2653" s="5">
        <f>VLOOKUP(A2653,BUSINESS!$A$2:$J$2692,8,0)</f>
        <v>872</v>
      </c>
      <c r="AD2653" s="35">
        <f>VLOOKUP(A2653,BUSINESS!$A$2:$J$2692,9,0)</f>
        <v>0.395</v>
      </c>
      <c r="AE2653" s="35">
        <f>VLOOKUP(A2653,BUSINESS!$A$2:$J$2692,10,0)</f>
        <v>1.477</v>
      </c>
    </row>
    <row r="2654" customHeight="1" spans="1:31">
      <c r="A2654" s="22" t="str">
        <f t="shared" si="0"/>
        <v>Yemen-Middle East2000</v>
      </c>
      <c r="B2654" s="22" t="s">
        <v>274</v>
      </c>
      <c r="C2654" s="22" t="s">
        <v>84</v>
      </c>
      <c r="D2654" s="23">
        <v>2000</v>
      </c>
      <c r="E2654" s="25">
        <v>9636342275</v>
      </c>
      <c r="F2654" s="24">
        <f t="shared" si="1"/>
        <v>549.939901682045</v>
      </c>
      <c r="G2654" s="26">
        <v>0.041</v>
      </c>
      <c r="H2654" s="27">
        <v>25</v>
      </c>
      <c r="I2654" s="26">
        <v>0.195</v>
      </c>
      <c r="J2654" s="5">
        <f>VLOOKUP(A2654,ENERGY!$A$2:$F$2692,5,0)</f>
        <v>0</v>
      </c>
      <c r="K2654" s="5">
        <f t="shared" si="2"/>
        <v>0</v>
      </c>
      <c r="L2654" s="31">
        <f>VLOOKUP(A2654,ENERGY!$A$2:$F$2692,6,0)</f>
        <v>0</v>
      </c>
      <c r="M2654" s="31">
        <f t="shared" si="3"/>
        <v>0</v>
      </c>
      <c r="N2654" s="32">
        <f>VLOOKUP(A2654,'HUMAN RESOURCES'!$A$2:$M$2692,5,0)</f>
        <v>0.01</v>
      </c>
      <c r="O2654" s="32">
        <f>VLOOKUP(A2654,'HUMAN RESOURCES'!$A$2:$M$2692,6,0)</f>
        <v>0.005</v>
      </c>
      <c r="P2654" s="31">
        <f>VLOOKUP(A2654,'HUMAN RESOURCES'!$A$2:$M$2692,7,0)</f>
        <v>62</v>
      </c>
      <c r="Q2654" s="5">
        <f>VLOOKUP(A2654,'HUMAN RESOURCES'!$A$2:$M$2692,8,0)</f>
        <v>59</v>
      </c>
      <c r="R2654" s="5">
        <f>VLOOKUP(A2654,'HUMAN RESOURCES'!$A$2:$M$2692,9,0)</f>
        <v>0.486</v>
      </c>
      <c r="S2654" s="5">
        <f>VLOOKUP(A2654,'HUMAN RESOURCES'!$A$2:$M$2692,10,0)</f>
        <v>0.485</v>
      </c>
      <c r="T2654" s="5">
        <f>VLOOKUP(A2654,'HUMAN RESOURCES'!$A$2:$M$2692,11,0)</f>
        <v>0.029</v>
      </c>
      <c r="U2654" s="5">
        <f>VLOOKUP(A2654,'HUMAN RESOURCES'!$A$2:$M$2692,12,0)</f>
        <v>17522537</v>
      </c>
      <c r="V2654" s="35">
        <f>VLOOKUP(A2654,'HUMAN RESOURCES'!$A$2:$M$2692,13,0)</f>
        <v>0.263</v>
      </c>
      <c r="W2654" s="38">
        <f>VLOOKUP(A2654,TOURISM!$A$2:$F$2692,5,0)</f>
        <v>73000000</v>
      </c>
      <c r="X2654" s="39">
        <f>VLOOKUP(A2654,TOURISM!$A$2:$F$2692,6,0)</f>
        <v>127000000</v>
      </c>
      <c r="Y2654" s="43">
        <f t="shared" si="4"/>
        <v>-0.99451573637548</v>
      </c>
      <c r="Z2654" s="35">
        <f>VLOOKUP(A2654,BUSINESS!$A$2:$J$2692,5,0)</f>
        <v>0</v>
      </c>
      <c r="AA2654" s="5">
        <f>VLOOKUP(A2654,BUSINESS!$A$2:$J$2692,6,0)</f>
        <v>0</v>
      </c>
      <c r="AB2654" s="5">
        <f>VLOOKUP(A2654,BUSINESS!$A$2:$J$2692,7,0)</f>
        <v>0</v>
      </c>
      <c r="AC2654" s="5">
        <f>VLOOKUP(A2654,BUSINESS!$A$2:$J$2692,8,0)</f>
        <v>0</v>
      </c>
      <c r="AD2654" s="35">
        <f>VLOOKUP(A2654,BUSINESS!$A$2:$J$2692,9,0)</f>
        <v>0.001</v>
      </c>
      <c r="AE2654" s="35">
        <f>VLOOKUP(A2654,BUSINESS!$A$2:$J$2692,10,0)</f>
        <v>0.002</v>
      </c>
    </row>
    <row r="2655" customHeight="1" spans="1:31">
      <c r="A2655" s="22" t="str">
        <f t="shared" si="0"/>
        <v>Yemen-Middle East2001</v>
      </c>
      <c r="B2655" s="22" t="s">
        <v>274</v>
      </c>
      <c r="C2655" s="22" t="s">
        <v>84</v>
      </c>
      <c r="D2655" s="23">
        <v>2001</v>
      </c>
      <c r="E2655" s="25">
        <v>9854042165</v>
      </c>
      <c r="F2655" s="24">
        <f t="shared" si="1"/>
        <v>546.536227226761</v>
      </c>
      <c r="G2655" s="26">
        <v>0.043</v>
      </c>
      <c r="H2655" s="27">
        <v>27</v>
      </c>
      <c r="I2655" s="26">
        <v>0.175</v>
      </c>
      <c r="J2655" s="5">
        <f>VLOOKUP(A2655,ENERGY!$A$2:$F$2692,5,0)</f>
        <v>7260</v>
      </c>
      <c r="K2655" s="5">
        <f t="shared" si="2"/>
        <v>0.00040266247527938</v>
      </c>
      <c r="L2655" s="31">
        <f>VLOOKUP(A2655,ENERGY!$A$2:$F$2692,6,0)</f>
        <v>0</v>
      </c>
      <c r="M2655" s="31">
        <f t="shared" si="3"/>
        <v>0</v>
      </c>
      <c r="N2655" s="32">
        <f>VLOOKUP(A2655,'HUMAN RESOURCES'!$A$2:$M$2692,5,0)</f>
        <v>0.011</v>
      </c>
      <c r="O2655" s="32">
        <f>VLOOKUP(A2655,'HUMAN RESOURCES'!$A$2:$M$2692,6,0)</f>
        <v>0</v>
      </c>
      <c r="P2655" s="31">
        <f>VLOOKUP(A2655,'HUMAN RESOURCES'!$A$2:$M$2692,7,0)</f>
        <v>62</v>
      </c>
      <c r="Q2655" s="5">
        <f>VLOOKUP(A2655,'HUMAN RESOURCES'!$A$2:$M$2692,8,0)</f>
        <v>59</v>
      </c>
      <c r="R2655" s="5">
        <f>VLOOKUP(A2655,'HUMAN RESOURCES'!$A$2:$M$2692,9,0)</f>
        <v>0.481</v>
      </c>
      <c r="S2655" s="5">
        <f>VLOOKUP(A2655,'HUMAN RESOURCES'!$A$2:$M$2692,10,0)</f>
        <v>0.491</v>
      </c>
      <c r="T2655" s="5">
        <f>VLOOKUP(A2655,'HUMAN RESOURCES'!$A$2:$M$2692,11,0)</f>
        <v>0.028</v>
      </c>
      <c r="U2655" s="5">
        <f>VLOOKUP(A2655,'HUMAN RESOURCES'!$A$2:$M$2692,12,0)</f>
        <v>18029989</v>
      </c>
      <c r="V2655" s="35">
        <f>VLOOKUP(A2655,'HUMAN RESOURCES'!$A$2:$M$2692,13,0)</f>
        <v>0.268</v>
      </c>
      <c r="W2655" s="38">
        <f>VLOOKUP(A2655,TOURISM!$A$2:$F$2692,5,0)</f>
        <v>38000000</v>
      </c>
      <c r="X2655" s="39">
        <f>VLOOKUP(A2655,TOURISM!$A$2:$F$2692,6,0)</f>
        <v>136000000</v>
      </c>
      <c r="Y2655" s="43">
        <f t="shared" si="4"/>
        <v>-0.907111901058153</v>
      </c>
      <c r="Z2655" s="35">
        <f>VLOOKUP(A2655,BUSINESS!$A$2:$J$2692,5,0)</f>
        <v>0</v>
      </c>
      <c r="AA2655" s="5">
        <f>VLOOKUP(A2655,BUSINESS!$A$2:$J$2692,6,0)</f>
        <v>0</v>
      </c>
      <c r="AB2655" s="5">
        <f>VLOOKUP(A2655,BUSINESS!$A$2:$J$2692,7,0)</f>
        <v>0</v>
      </c>
      <c r="AC2655" s="5">
        <f>VLOOKUP(A2655,BUSINESS!$A$2:$J$2692,8,0)</f>
        <v>0</v>
      </c>
      <c r="AD2655" s="35">
        <f>VLOOKUP(A2655,BUSINESS!$A$2:$J$2692,9,0)</f>
        <v>0.001</v>
      </c>
      <c r="AE2655" s="35">
        <f>VLOOKUP(A2655,BUSINESS!$A$2:$J$2692,10,0)</f>
        <v>0.008</v>
      </c>
    </row>
    <row r="2656" customHeight="1" spans="1:31">
      <c r="A2656" s="22" t="str">
        <f t="shared" si="0"/>
        <v>Yemen-Middle East2002</v>
      </c>
      <c r="B2656" s="22" t="s">
        <v>274</v>
      </c>
      <c r="C2656" s="22" t="s">
        <v>84</v>
      </c>
      <c r="D2656" s="23">
        <v>2002</v>
      </c>
      <c r="E2656" s="25">
        <v>10693278292</v>
      </c>
      <c r="F2656" s="24">
        <f t="shared" si="1"/>
        <v>576.423863682673</v>
      </c>
      <c r="G2656" s="26">
        <v>0.042</v>
      </c>
      <c r="H2656" s="27">
        <v>27</v>
      </c>
      <c r="I2656" s="26">
        <v>0.177</v>
      </c>
      <c r="J2656" s="5">
        <f>VLOOKUP(A2656,ENERGY!$A$2:$F$2692,5,0)</f>
        <v>8360</v>
      </c>
      <c r="K2656" s="5">
        <f t="shared" si="2"/>
        <v>0.000450647908788863</v>
      </c>
      <c r="L2656" s="31">
        <f>VLOOKUP(A2656,ENERGY!$A$2:$F$2692,6,0)</f>
        <v>21852</v>
      </c>
      <c r="M2656" s="31">
        <f t="shared" si="3"/>
        <v>0.00117793757211175</v>
      </c>
      <c r="N2656" s="32">
        <f>VLOOKUP(A2656,'HUMAN RESOURCES'!$A$2:$M$2692,5,0)</f>
        <v>0.011</v>
      </c>
      <c r="O2656" s="32">
        <f>VLOOKUP(A2656,'HUMAN RESOURCES'!$A$2:$M$2692,6,0)</f>
        <v>0.005</v>
      </c>
      <c r="P2656" s="31">
        <f>VLOOKUP(A2656,'HUMAN RESOURCES'!$A$2:$M$2692,7,0)</f>
        <v>62</v>
      </c>
      <c r="Q2656" s="5">
        <f>VLOOKUP(A2656,'HUMAN RESOURCES'!$A$2:$M$2692,8,0)</f>
        <v>60</v>
      </c>
      <c r="R2656" s="5">
        <f>VLOOKUP(A2656,'HUMAN RESOURCES'!$A$2:$M$2692,9,0)</f>
        <v>0.476</v>
      </c>
      <c r="S2656" s="5">
        <f>VLOOKUP(A2656,'HUMAN RESOURCES'!$A$2:$M$2692,10,0)</f>
        <v>0.497</v>
      </c>
      <c r="T2656" s="5">
        <f>VLOOKUP(A2656,'HUMAN RESOURCES'!$A$2:$M$2692,11,0)</f>
        <v>0.028</v>
      </c>
      <c r="U2656" s="5">
        <f>VLOOKUP(A2656,'HUMAN RESOURCES'!$A$2:$M$2692,12,0)</f>
        <v>18551068</v>
      </c>
      <c r="V2656" s="35">
        <f>VLOOKUP(A2656,'HUMAN RESOURCES'!$A$2:$M$2692,13,0)</f>
        <v>0.273</v>
      </c>
      <c r="W2656" s="38">
        <f>VLOOKUP(A2656,TOURISM!$A$2:$F$2692,5,0)</f>
        <v>38000000</v>
      </c>
      <c r="X2656" s="39">
        <f>VLOOKUP(A2656,TOURISM!$A$2:$F$2692,6,0)</f>
        <v>135000000</v>
      </c>
      <c r="Y2656" s="43">
        <f t="shared" si="4"/>
        <v>0.0424528651189768</v>
      </c>
      <c r="Z2656" s="35">
        <f>VLOOKUP(A2656,BUSINESS!$A$2:$J$2692,5,0)</f>
        <v>0</v>
      </c>
      <c r="AA2656" s="5">
        <f>VLOOKUP(A2656,BUSINESS!$A$2:$J$2692,6,0)</f>
        <v>0</v>
      </c>
      <c r="AB2656" s="5">
        <f>VLOOKUP(A2656,BUSINESS!$A$2:$J$2692,7,0)</f>
        <v>0</v>
      </c>
      <c r="AC2656" s="5">
        <f>VLOOKUP(A2656,BUSINESS!$A$2:$J$2692,8,0)</f>
        <v>0</v>
      </c>
      <c r="AD2656" s="35">
        <f>VLOOKUP(A2656,BUSINESS!$A$2:$J$2692,9,0)</f>
        <v>0.005</v>
      </c>
      <c r="AE2656" s="35">
        <f>VLOOKUP(A2656,BUSINESS!$A$2:$J$2692,10,0)</f>
        <v>0.026</v>
      </c>
    </row>
    <row r="2657" customHeight="1" spans="1:31">
      <c r="A2657" s="22" t="str">
        <f t="shared" si="0"/>
        <v>Yemen-Middle East2003</v>
      </c>
      <c r="B2657" s="22" t="s">
        <v>274</v>
      </c>
      <c r="C2657" s="22" t="s">
        <v>84</v>
      </c>
      <c r="D2657" s="23">
        <v>2003</v>
      </c>
      <c r="E2657" s="25">
        <v>11777768087</v>
      </c>
      <c r="F2657" s="24">
        <f t="shared" si="1"/>
        <v>617.241193396301</v>
      </c>
      <c r="G2657" s="26">
        <v>0.05</v>
      </c>
      <c r="H2657" s="27">
        <v>35</v>
      </c>
      <c r="I2657" s="26">
        <v>0.18</v>
      </c>
      <c r="J2657" s="5">
        <f>VLOOKUP(A2657,ENERGY!$A$2:$F$2692,5,0)</f>
        <v>7764</v>
      </c>
      <c r="K2657" s="5">
        <f t="shared" si="2"/>
        <v>0.000406890387901122</v>
      </c>
      <c r="L2657" s="31">
        <f>VLOOKUP(A2657,ENERGY!$A$2:$F$2692,6,0)</f>
        <v>23058</v>
      </c>
      <c r="M2657" s="31">
        <f t="shared" si="3"/>
        <v>0.00120840785216693</v>
      </c>
      <c r="N2657" s="32">
        <f>VLOOKUP(A2657,'HUMAN RESOURCES'!$A$2:$M$2692,5,0)</f>
        <v>0.012</v>
      </c>
      <c r="O2657" s="32">
        <f>VLOOKUP(A2657,'HUMAN RESOURCES'!$A$2:$M$2692,6,0)</f>
        <v>0</v>
      </c>
      <c r="P2657" s="31">
        <f>VLOOKUP(A2657,'HUMAN RESOURCES'!$A$2:$M$2692,7,0)</f>
        <v>63</v>
      </c>
      <c r="Q2657" s="5">
        <f>VLOOKUP(A2657,'HUMAN RESOURCES'!$A$2:$M$2692,8,0)</f>
        <v>60</v>
      </c>
      <c r="R2657" s="5">
        <f>VLOOKUP(A2657,'HUMAN RESOURCES'!$A$2:$M$2692,9,0)</f>
        <v>0.47</v>
      </c>
      <c r="S2657" s="5">
        <f>VLOOKUP(A2657,'HUMAN RESOURCES'!$A$2:$M$2692,10,0)</f>
        <v>0.503</v>
      </c>
      <c r="T2657" s="5">
        <f>VLOOKUP(A2657,'HUMAN RESOURCES'!$A$2:$M$2692,11,0)</f>
        <v>0.027</v>
      </c>
      <c r="U2657" s="5">
        <f>VLOOKUP(A2657,'HUMAN RESOURCES'!$A$2:$M$2692,12,0)</f>
        <v>19081306</v>
      </c>
      <c r="V2657" s="35">
        <f>VLOOKUP(A2657,'HUMAN RESOURCES'!$A$2:$M$2692,13,0)</f>
        <v>0.278</v>
      </c>
      <c r="W2657" s="38">
        <f>VLOOKUP(A2657,TOURISM!$A$2:$F$2692,5,0)</f>
        <v>139000000</v>
      </c>
      <c r="X2657" s="39">
        <f>VLOOKUP(A2657,TOURISM!$A$2:$F$2692,6,0)</f>
        <v>134000000</v>
      </c>
      <c r="Y2657" s="43">
        <f t="shared" si="4"/>
        <v>-0.317151383455478</v>
      </c>
      <c r="Z2657" s="35">
        <f>VLOOKUP(A2657,BUSINESS!$A$2:$J$2692,5,0)</f>
        <v>0</v>
      </c>
      <c r="AA2657" s="5">
        <f>VLOOKUP(A2657,BUSINESS!$A$2:$J$2692,6,0)</f>
        <v>72</v>
      </c>
      <c r="AB2657" s="5">
        <f>VLOOKUP(A2657,BUSINESS!$A$2:$J$2692,7,0)</f>
        <v>0</v>
      </c>
      <c r="AC2657" s="5">
        <f>VLOOKUP(A2657,BUSINESS!$A$2:$J$2692,8,0)</f>
        <v>0</v>
      </c>
      <c r="AD2657" s="35">
        <f>VLOOKUP(A2657,BUSINESS!$A$2:$J$2692,9,0)</f>
        <v>0.006</v>
      </c>
      <c r="AE2657" s="35">
        <f>VLOOKUP(A2657,BUSINESS!$A$2:$J$2692,10,0)</f>
        <v>0.035</v>
      </c>
    </row>
    <row r="2658" customHeight="1" spans="1:31">
      <c r="A2658" s="22" t="str">
        <f t="shared" si="0"/>
        <v>Yemen-Middle East2004</v>
      </c>
      <c r="B2658" s="22" t="s">
        <v>274</v>
      </c>
      <c r="C2658" s="22" t="s">
        <v>84</v>
      </c>
      <c r="D2658" s="23">
        <v>2004</v>
      </c>
      <c r="E2658" s="25">
        <v>13873500888</v>
      </c>
      <c r="F2658" s="24">
        <f t="shared" si="1"/>
        <v>707.373473182881</v>
      </c>
      <c r="G2658" s="26">
        <v>0.049</v>
      </c>
      <c r="H2658" s="27">
        <v>38</v>
      </c>
      <c r="I2658" s="26">
        <v>0.185</v>
      </c>
      <c r="J2658" s="5">
        <f>VLOOKUP(A2658,ENERGY!$A$2:$F$2692,5,0)</f>
        <v>7208</v>
      </c>
      <c r="K2658" s="5">
        <f t="shared" si="2"/>
        <v>0.00036751704100242</v>
      </c>
      <c r="L2658" s="31">
        <f>VLOOKUP(A2658,ENERGY!$A$2:$F$2692,6,0)</f>
        <v>22207</v>
      </c>
      <c r="M2658" s="31">
        <f t="shared" si="3"/>
        <v>0.00113227676602951</v>
      </c>
      <c r="N2658" s="32">
        <f>VLOOKUP(A2658,'HUMAN RESOURCES'!$A$2:$M$2692,5,0)</f>
        <v>0.013</v>
      </c>
      <c r="O2658" s="32">
        <f>VLOOKUP(A2658,'HUMAN RESOURCES'!$A$2:$M$2692,6,0)</f>
        <v>0</v>
      </c>
      <c r="P2658" s="31">
        <f>VLOOKUP(A2658,'HUMAN RESOURCES'!$A$2:$M$2692,7,0)</f>
        <v>63</v>
      </c>
      <c r="Q2658" s="5">
        <f>VLOOKUP(A2658,'HUMAN RESOURCES'!$A$2:$M$2692,8,0)</f>
        <v>60</v>
      </c>
      <c r="R2658" s="5">
        <f>VLOOKUP(A2658,'HUMAN RESOURCES'!$A$2:$M$2692,9,0)</f>
        <v>0.463</v>
      </c>
      <c r="S2658" s="5">
        <f>VLOOKUP(A2658,'HUMAN RESOURCES'!$A$2:$M$2692,10,0)</f>
        <v>0.51</v>
      </c>
      <c r="T2658" s="5">
        <f>VLOOKUP(A2658,'HUMAN RESOURCES'!$A$2:$M$2692,11,0)</f>
        <v>0.027</v>
      </c>
      <c r="U2658" s="5">
        <f>VLOOKUP(A2658,'HUMAN RESOURCES'!$A$2:$M$2692,12,0)</f>
        <v>19612696</v>
      </c>
      <c r="V2658" s="35">
        <f>VLOOKUP(A2658,'HUMAN RESOURCES'!$A$2:$M$2692,13,0)</f>
        <v>0.284</v>
      </c>
      <c r="W2658" s="38">
        <f>VLOOKUP(A2658,TOURISM!$A$2:$F$2692,5,0)</f>
        <v>139000000</v>
      </c>
      <c r="X2658" s="39">
        <f>VLOOKUP(A2658,TOURISM!$A$2:$F$2692,6,0)</f>
        <v>183000000</v>
      </c>
      <c r="Y2658" s="43">
        <f t="shared" si="4"/>
        <v>-0.256658389701001</v>
      </c>
      <c r="Z2658" s="35">
        <f>VLOOKUP(A2658,BUSINESS!$A$2:$J$2692,5,0)</f>
        <v>0</v>
      </c>
      <c r="AA2658" s="5">
        <f>VLOOKUP(A2658,BUSINESS!$A$2:$J$2692,6,0)</f>
        <v>63</v>
      </c>
      <c r="AB2658" s="5">
        <f>VLOOKUP(A2658,BUSINESS!$A$2:$J$2692,7,0)</f>
        <v>0</v>
      </c>
      <c r="AC2658" s="5">
        <f>VLOOKUP(A2658,BUSINESS!$A$2:$J$2692,8,0)</f>
        <v>0</v>
      </c>
      <c r="AD2658" s="35">
        <f>VLOOKUP(A2658,BUSINESS!$A$2:$J$2692,9,0)</f>
        <v>0.009</v>
      </c>
      <c r="AE2658" s="35">
        <f>VLOOKUP(A2658,BUSINESS!$A$2:$J$2692,10,0)</f>
        <v>0.075</v>
      </c>
    </row>
    <row r="2659" customHeight="1" spans="1:31">
      <c r="A2659" s="22" t="str">
        <f t="shared" si="0"/>
        <v>Yemen-Middle East2005</v>
      </c>
      <c r="B2659" s="22" t="s">
        <v>274</v>
      </c>
      <c r="C2659" s="22" t="s">
        <v>84</v>
      </c>
      <c r="D2659" s="23">
        <v>2005</v>
      </c>
      <c r="E2659" s="25">
        <v>16753787028</v>
      </c>
      <c r="F2659" s="24">
        <f t="shared" si="1"/>
        <v>831.880289742712</v>
      </c>
      <c r="G2659" s="26">
        <v>0.046</v>
      </c>
      <c r="H2659" s="27">
        <v>42</v>
      </c>
      <c r="I2659" s="26">
        <v>0.18</v>
      </c>
      <c r="J2659" s="5">
        <f>VLOOKUP(A2659,ENERGY!$A$2:$F$2692,5,0)</f>
        <v>7054</v>
      </c>
      <c r="K2659" s="5">
        <f t="shared" si="2"/>
        <v>0.000350254157704045</v>
      </c>
      <c r="L2659" s="31">
        <f>VLOOKUP(A2659,ENERGY!$A$2:$F$2692,6,0)</f>
        <v>20796</v>
      </c>
      <c r="M2659" s="31">
        <f t="shared" si="3"/>
        <v>0.00103258937675267</v>
      </c>
      <c r="N2659" s="32">
        <f>VLOOKUP(A2659,'HUMAN RESOURCES'!$A$2:$M$2692,5,0)</f>
        <v>0.013</v>
      </c>
      <c r="O2659" s="32">
        <f>VLOOKUP(A2659,'HUMAN RESOURCES'!$A$2:$M$2692,6,0)</f>
        <v>0</v>
      </c>
      <c r="P2659" s="31">
        <f>VLOOKUP(A2659,'HUMAN RESOURCES'!$A$2:$M$2692,7,0)</f>
        <v>63</v>
      </c>
      <c r="Q2659" s="5">
        <f>VLOOKUP(A2659,'HUMAN RESOURCES'!$A$2:$M$2692,8,0)</f>
        <v>60</v>
      </c>
      <c r="R2659" s="5">
        <f>VLOOKUP(A2659,'HUMAN RESOURCES'!$A$2:$M$2692,9,0)</f>
        <v>0.457</v>
      </c>
      <c r="S2659" s="5">
        <f>VLOOKUP(A2659,'HUMAN RESOURCES'!$A$2:$M$2692,10,0)</f>
        <v>0.517</v>
      </c>
      <c r="T2659" s="5">
        <f>VLOOKUP(A2659,'HUMAN RESOURCES'!$A$2:$M$2692,11,0)</f>
        <v>0.026</v>
      </c>
      <c r="U2659" s="5">
        <f>VLOOKUP(A2659,'HUMAN RESOURCES'!$A$2:$M$2692,12,0)</f>
        <v>20139661</v>
      </c>
      <c r="V2659" s="35">
        <f>VLOOKUP(A2659,'HUMAN RESOURCES'!$A$2:$M$2692,13,0)</f>
        <v>0.289</v>
      </c>
      <c r="W2659" s="38">
        <f>VLOOKUP(A2659,TOURISM!$A$2:$F$2692,5,0)</f>
        <v>181000000</v>
      </c>
      <c r="X2659" s="39">
        <f>VLOOKUP(A2659,TOURISM!$A$2:$F$2692,6,0)</f>
        <v>224000000</v>
      </c>
      <c r="Y2659" s="43">
        <f t="shared" si="4"/>
        <v>-0.23058710602225</v>
      </c>
      <c r="Z2659" s="35">
        <f>VLOOKUP(A2659,BUSINESS!$A$2:$J$2692,5,0)</f>
        <v>1.952</v>
      </c>
      <c r="AA2659" s="5">
        <f>VLOOKUP(A2659,BUSINESS!$A$2:$J$2692,6,0)</f>
        <v>63</v>
      </c>
      <c r="AB2659" s="5">
        <f>VLOOKUP(A2659,BUSINESS!$A$2:$J$2692,7,0)</f>
        <v>0</v>
      </c>
      <c r="AC2659" s="5">
        <f>VLOOKUP(A2659,BUSINESS!$A$2:$J$2692,8,0)</f>
        <v>248</v>
      </c>
      <c r="AD2659" s="35">
        <f>VLOOKUP(A2659,BUSINESS!$A$2:$J$2692,9,0)</f>
        <v>0.01</v>
      </c>
      <c r="AE2659" s="35">
        <f>VLOOKUP(A2659,BUSINESS!$A$2:$J$2692,10,0)</f>
        <v>0.113</v>
      </c>
    </row>
    <row r="2660" customHeight="1" spans="1:31">
      <c r="A2660" s="22" t="str">
        <f t="shared" si="0"/>
        <v>Yemen-Middle East2006</v>
      </c>
      <c r="B2660" s="22" t="s">
        <v>274</v>
      </c>
      <c r="C2660" s="22" t="s">
        <v>84</v>
      </c>
      <c r="D2660" s="23">
        <v>2006</v>
      </c>
      <c r="E2660" s="25">
        <v>19081726103</v>
      </c>
      <c r="F2660" s="24">
        <f t="shared" si="1"/>
        <v>923.530647215425</v>
      </c>
      <c r="G2660" s="26">
        <v>0.048</v>
      </c>
      <c r="H2660" s="27">
        <v>52</v>
      </c>
      <c r="I2660" s="26">
        <v>0.18</v>
      </c>
      <c r="J2660" s="5">
        <f>VLOOKUP(A2660,ENERGY!$A$2:$F$2692,5,0)</f>
        <v>6186</v>
      </c>
      <c r="K2660" s="5">
        <f t="shared" si="2"/>
        <v>0.000299394329047435</v>
      </c>
      <c r="L2660" s="31">
        <f>VLOOKUP(A2660,ENERGY!$A$2:$F$2692,6,0)</f>
        <v>18881</v>
      </c>
      <c r="M2660" s="31">
        <f t="shared" si="3"/>
        <v>0.000913815765720114</v>
      </c>
      <c r="N2660" s="32">
        <f>VLOOKUP(A2660,'HUMAN RESOURCES'!$A$2:$M$2692,5,0)</f>
        <v>0.013</v>
      </c>
      <c r="O2660" s="32">
        <f>VLOOKUP(A2660,'HUMAN RESOURCES'!$A$2:$M$2692,6,0)</f>
        <v>0.014</v>
      </c>
      <c r="P2660" s="31">
        <f>VLOOKUP(A2660,'HUMAN RESOURCES'!$A$2:$M$2692,7,0)</f>
        <v>63</v>
      </c>
      <c r="Q2660" s="5">
        <f>VLOOKUP(A2660,'HUMAN RESOURCES'!$A$2:$M$2692,8,0)</f>
        <v>60</v>
      </c>
      <c r="R2660" s="5">
        <f>VLOOKUP(A2660,'HUMAN RESOURCES'!$A$2:$M$2692,9,0)</f>
        <v>0.449</v>
      </c>
      <c r="S2660" s="5">
        <f>VLOOKUP(A2660,'HUMAN RESOURCES'!$A$2:$M$2692,10,0)</f>
        <v>0.524</v>
      </c>
      <c r="T2660" s="5">
        <f>VLOOKUP(A2660,'HUMAN RESOURCES'!$A$2:$M$2692,11,0)</f>
        <v>0.026</v>
      </c>
      <c r="U2660" s="5">
        <f>VLOOKUP(A2660,'HUMAN RESOURCES'!$A$2:$M$2692,12,0)</f>
        <v>20661714</v>
      </c>
      <c r="V2660" s="35">
        <f>VLOOKUP(A2660,'HUMAN RESOURCES'!$A$2:$M$2692,13,0)</f>
        <v>0.295</v>
      </c>
      <c r="W2660" s="38">
        <f>VLOOKUP(A2660,TOURISM!$A$2:$F$2692,5,0)</f>
        <v>181000000</v>
      </c>
      <c r="X2660" s="39">
        <f>VLOOKUP(A2660,TOURISM!$A$2:$F$2692,6,0)</f>
        <v>225000000</v>
      </c>
      <c r="Y2660" s="43">
        <f t="shared" si="4"/>
        <v>0.694399078663438</v>
      </c>
      <c r="Z2660" s="35">
        <f>VLOOKUP(A2660,BUSINESS!$A$2:$J$2692,5,0)</f>
        <v>0.479</v>
      </c>
      <c r="AA2660" s="5">
        <f>VLOOKUP(A2660,BUSINESS!$A$2:$J$2692,6,0)</f>
        <v>63</v>
      </c>
      <c r="AB2660" s="5">
        <f>VLOOKUP(A2660,BUSINESS!$A$2:$J$2692,7,0)</f>
        <v>0</v>
      </c>
      <c r="AC2660" s="5">
        <f>VLOOKUP(A2660,BUSINESS!$A$2:$J$2692,8,0)</f>
        <v>248</v>
      </c>
      <c r="AD2660" s="35">
        <f>VLOOKUP(A2660,BUSINESS!$A$2:$J$2692,9,0)</f>
        <v>0.012</v>
      </c>
      <c r="AE2660" s="35">
        <f>VLOOKUP(A2660,BUSINESS!$A$2:$J$2692,10,0)</f>
        <v>0.144</v>
      </c>
    </row>
    <row r="2661" customHeight="1" spans="1:31">
      <c r="A2661" s="22" t="str">
        <f t="shared" si="0"/>
        <v>Yemen-Middle East2007</v>
      </c>
      <c r="B2661" s="22" t="s">
        <v>274</v>
      </c>
      <c r="C2661" s="22" t="s">
        <v>84</v>
      </c>
      <c r="D2661" s="23">
        <v>2007</v>
      </c>
      <c r="E2661" s="25">
        <v>25633674564</v>
      </c>
      <c r="F2661" s="24">
        <f t="shared" si="1"/>
        <v>1210.1538343442</v>
      </c>
      <c r="G2661" s="26">
        <v>0.049</v>
      </c>
      <c r="H2661" s="27">
        <v>57</v>
      </c>
      <c r="I2661" s="26">
        <v>0.18</v>
      </c>
      <c r="J2661" s="5">
        <f>VLOOKUP(A2661,ENERGY!$A$2:$F$2692,5,0)</f>
        <v>5265</v>
      </c>
      <c r="K2661" s="5">
        <f t="shared" si="2"/>
        <v>0.000248558197222739</v>
      </c>
      <c r="L2661" s="31">
        <f>VLOOKUP(A2661,ENERGY!$A$2:$F$2692,6,0)</f>
        <v>16252</v>
      </c>
      <c r="M2661" s="31">
        <f t="shared" si="3"/>
        <v>0.000767249348768081</v>
      </c>
      <c r="N2661" s="32">
        <f>VLOOKUP(A2661,'HUMAN RESOURCES'!$A$2:$M$2692,5,0)</f>
        <v>0.013</v>
      </c>
      <c r="O2661" s="32">
        <f>VLOOKUP(A2661,'HUMAN RESOURCES'!$A$2:$M$2692,6,0)</f>
        <v>0.006</v>
      </c>
      <c r="P2661" s="31">
        <f>VLOOKUP(A2661,'HUMAN RESOURCES'!$A$2:$M$2692,7,0)</f>
        <v>63</v>
      </c>
      <c r="Q2661" s="5">
        <f>VLOOKUP(A2661,'HUMAN RESOURCES'!$A$2:$M$2692,8,0)</f>
        <v>61</v>
      </c>
      <c r="R2661" s="5">
        <f>VLOOKUP(A2661,'HUMAN RESOURCES'!$A$2:$M$2692,9,0)</f>
        <v>0.442</v>
      </c>
      <c r="S2661" s="5">
        <f>VLOOKUP(A2661,'HUMAN RESOURCES'!$A$2:$M$2692,10,0)</f>
        <v>0.532</v>
      </c>
      <c r="T2661" s="5">
        <f>VLOOKUP(A2661,'HUMAN RESOURCES'!$A$2:$M$2692,11,0)</f>
        <v>0.026</v>
      </c>
      <c r="U2661" s="5">
        <f>VLOOKUP(A2661,'HUMAN RESOURCES'!$A$2:$M$2692,12,0)</f>
        <v>21182162</v>
      </c>
      <c r="V2661" s="35">
        <f>VLOOKUP(A2661,'HUMAN RESOURCES'!$A$2:$M$2692,13,0)</f>
        <v>0.3</v>
      </c>
      <c r="W2661" s="38">
        <f>VLOOKUP(A2661,TOURISM!$A$2:$F$2692,5,0)</f>
        <v>425000000</v>
      </c>
      <c r="X2661" s="39">
        <f>VLOOKUP(A2661,TOURISM!$A$2:$F$2692,6,0)</f>
        <v>247000000</v>
      </c>
      <c r="Y2661" s="43">
        <f t="shared" si="4"/>
        <v>2.1054568482201</v>
      </c>
      <c r="Z2661" s="35">
        <f>VLOOKUP(A2661,BUSINESS!$A$2:$J$2692,5,0)</f>
        <v>0.479</v>
      </c>
      <c r="AA2661" s="5">
        <f>VLOOKUP(A2661,BUSINESS!$A$2:$J$2692,6,0)</f>
        <v>63</v>
      </c>
      <c r="AB2661" s="5">
        <f>VLOOKUP(A2661,BUSINESS!$A$2:$J$2692,7,0)</f>
        <v>0</v>
      </c>
      <c r="AC2661" s="5">
        <f>VLOOKUP(A2661,BUSINESS!$A$2:$J$2692,8,0)</f>
        <v>248</v>
      </c>
      <c r="AD2661" s="35">
        <f>VLOOKUP(A2661,BUSINESS!$A$2:$J$2692,9,0)</f>
        <v>0.05</v>
      </c>
      <c r="AE2661" s="35">
        <f>VLOOKUP(A2661,BUSINESS!$A$2:$J$2692,10,0)</f>
        <v>0.205</v>
      </c>
    </row>
    <row r="2662" customHeight="1" spans="1:31">
      <c r="A2662" s="22" t="str">
        <f t="shared" si="0"/>
        <v>Yemen-Middle East2008</v>
      </c>
      <c r="B2662" s="22" t="s">
        <v>274</v>
      </c>
      <c r="C2662" s="22" t="s">
        <v>84</v>
      </c>
      <c r="D2662" s="23">
        <v>2008</v>
      </c>
      <c r="E2662" s="25">
        <v>30397203369</v>
      </c>
      <c r="F2662" s="24">
        <f t="shared" si="1"/>
        <v>1400.56230235107</v>
      </c>
      <c r="G2662" s="26">
        <v>0.051</v>
      </c>
      <c r="H2662" s="27">
        <v>69</v>
      </c>
      <c r="I2662" s="26">
        <v>0.18</v>
      </c>
      <c r="J2662" s="5">
        <f>VLOOKUP(A2662,ENERGY!$A$2:$F$2692,5,0)</f>
        <v>7014</v>
      </c>
      <c r="K2662" s="5">
        <f t="shared" si="2"/>
        <v>0.000323172624449682</v>
      </c>
      <c r="L2662" s="31">
        <f>VLOOKUP(A2662,ENERGY!$A$2:$F$2692,6,0)</f>
        <v>21712</v>
      </c>
      <c r="M2662" s="31">
        <f t="shared" si="3"/>
        <v>0.00100038836926882</v>
      </c>
      <c r="N2662" s="32">
        <f>VLOOKUP(A2662,'HUMAN RESOURCES'!$A$2:$M$2692,5,0)</f>
        <v>0.014</v>
      </c>
      <c r="O2662" s="32">
        <f>VLOOKUP(A2662,'HUMAN RESOURCES'!$A$2:$M$2692,6,0)</f>
        <v>0</v>
      </c>
      <c r="P2662" s="31">
        <f>VLOOKUP(A2662,'HUMAN RESOURCES'!$A$2:$M$2692,7,0)</f>
        <v>63</v>
      </c>
      <c r="Q2662" s="5">
        <f>VLOOKUP(A2662,'HUMAN RESOURCES'!$A$2:$M$2692,8,0)</f>
        <v>61</v>
      </c>
      <c r="R2662" s="5">
        <f>VLOOKUP(A2662,'HUMAN RESOURCES'!$A$2:$M$2692,9,0)</f>
        <v>0.434</v>
      </c>
      <c r="S2662" s="5">
        <f>VLOOKUP(A2662,'HUMAN RESOURCES'!$A$2:$M$2692,10,0)</f>
        <v>0.539</v>
      </c>
      <c r="T2662" s="5">
        <f>VLOOKUP(A2662,'HUMAN RESOURCES'!$A$2:$M$2692,11,0)</f>
        <v>0.027</v>
      </c>
      <c r="U2662" s="5">
        <f>VLOOKUP(A2662,'HUMAN RESOURCES'!$A$2:$M$2692,12,0)</f>
        <v>21703571</v>
      </c>
      <c r="V2662" s="35">
        <f>VLOOKUP(A2662,'HUMAN RESOURCES'!$A$2:$M$2692,13,0)</f>
        <v>0.306</v>
      </c>
      <c r="W2662" s="38">
        <f>VLOOKUP(A2662,TOURISM!$A$2:$F$2692,5,0)</f>
        <v>886000000</v>
      </c>
      <c r="X2662" s="39">
        <f>VLOOKUP(A2662,TOURISM!$A$2:$F$2692,6,0)</f>
        <v>246000000</v>
      </c>
      <c r="Y2662" s="43">
        <f t="shared" si="4"/>
        <v>2.23429827046664</v>
      </c>
      <c r="Z2662" s="35">
        <f>VLOOKUP(A2662,BUSINESS!$A$2:$J$2692,5,0)</f>
        <v>0.478</v>
      </c>
      <c r="AA2662" s="5">
        <f>VLOOKUP(A2662,BUSINESS!$A$2:$J$2692,6,0)</f>
        <v>13</v>
      </c>
      <c r="AB2662" s="5">
        <f>VLOOKUP(A2662,BUSINESS!$A$2:$J$2692,7,0)</f>
        <v>0</v>
      </c>
      <c r="AC2662" s="5">
        <f>VLOOKUP(A2662,BUSINESS!$A$2:$J$2692,8,0)</f>
        <v>248</v>
      </c>
      <c r="AD2662" s="35">
        <f>VLOOKUP(A2662,BUSINESS!$A$2:$J$2692,9,0)</f>
        <v>0.069</v>
      </c>
      <c r="AE2662" s="35">
        <f>VLOOKUP(A2662,BUSINESS!$A$2:$J$2692,10,0)</f>
        <v>0.297</v>
      </c>
    </row>
    <row r="2663" customHeight="1" spans="1:31">
      <c r="A2663" s="22" t="str">
        <f t="shared" si="0"/>
        <v>Yemen-Middle East2009</v>
      </c>
      <c r="B2663" s="22" t="s">
        <v>274</v>
      </c>
      <c r="C2663" s="22" t="s">
        <v>84</v>
      </c>
      <c r="D2663" s="23">
        <v>2009</v>
      </c>
      <c r="E2663" s="25">
        <v>27838718233</v>
      </c>
      <c r="F2663" s="24">
        <f t="shared" si="1"/>
        <v>1252.32513967285</v>
      </c>
      <c r="G2663" s="26">
        <v>0.053</v>
      </c>
      <c r="H2663" s="27">
        <v>65</v>
      </c>
      <c r="I2663" s="26">
        <v>0.18</v>
      </c>
      <c r="J2663" s="5">
        <f>VLOOKUP(A2663,ENERGY!$A$2:$F$2692,5,0)</f>
        <v>6589</v>
      </c>
      <c r="K2663" s="5">
        <f t="shared" si="2"/>
        <v>0.000296406259664749</v>
      </c>
      <c r="L2663" s="31">
        <f>VLOOKUP(A2663,ENERGY!$A$2:$F$2692,6,0)</f>
        <v>20044</v>
      </c>
      <c r="M2663" s="31">
        <f t="shared" si="3"/>
        <v>0.000901679627973931</v>
      </c>
      <c r="N2663" s="32">
        <f>VLOOKUP(A2663,'HUMAN RESOURCES'!$A$2:$M$2692,5,0)</f>
        <v>0.014</v>
      </c>
      <c r="O2663" s="32">
        <f>VLOOKUP(A2663,'HUMAN RESOURCES'!$A$2:$M$2692,6,0)</f>
        <v>0.007</v>
      </c>
      <c r="P2663" s="31">
        <f>VLOOKUP(A2663,'HUMAN RESOURCES'!$A$2:$M$2692,7,0)</f>
        <v>64</v>
      </c>
      <c r="Q2663" s="5">
        <f>VLOOKUP(A2663,'HUMAN RESOURCES'!$A$2:$M$2692,8,0)</f>
        <v>61</v>
      </c>
      <c r="R2663" s="5">
        <f>VLOOKUP(A2663,'HUMAN RESOURCES'!$A$2:$M$2692,9,0)</f>
        <v>0.427</v>
      </c>
      <c r="S2663" s="5">
        <f>VLOOKUP(A2663,'HUMAN RESOURCES'!$A$2:$M$2692,10,0)</f>
        <v>0.547</v>
      </c>
      <c r="T2663" s="5">
        <f>VLOOKUP(A2663,'HUMAN RESOURCES'!$A$2:$M$2692,11,0)</f>
        <v>0.027</v>
      </c>
      <c r="U2663" s="5">
        <f>VLOOKUP(A2663,'HUMAN RESOURCES'!$A$2:$M$2692,12,0)</f>
        <v>22229625</v>
      </c>
      <c r="V2663" s="35">
        <f>VLOOKUP(A2663,'HUMAN RESOURCES'!$A$2:$M$2692,13,0)</f>
        <v>0.312</v>
      </c>
      <c r="W2663" s="38">
        <f>VLOOKUP(A2663,TOURISM!$A$2:$F$2692,5,0)</f>
        <v>899000000</v>
      </c>
      <c r="X2663" s="39">
        <f>VLOOKUP(A2663,TOURISM!$A$2:$F$2692,6,0)</f>
        <v>277000000</v>
      </c>
      <c r="Y2663" s="43">
        <f t="shared" si="4"/>
        <v>2.8635557126207</v>
      </c>
      <c r="Z2663" s="35">
        <f>VLOOKUP(A2663,BUSINESS!$A$2:$J$2692,5,0)</f>
        <v>0.478</v>
      </c>
      <c r="AA2663" s="5">
        <f>VLOOKUP(A2663,BUSINESS!$A$2:$J$2692,6,0)</f>
        <v>12</v>
      </c>
      <c r="AB2663" s="5">
        <f>VLOOKUP(A2663,BUSINESS!$A$2:$J$2692,7,0)</f>
        <v>0</v>
      </c>
      <c r="AC2663" s="5">
        <f>VLOOKUP(A2663,BUSINESS!$A$2:$J$2692,8,0)</f>
        <v>248</v>
      </c>
      <c r="AD2663" s="35">
        <f>VLOOKUP(A2663,BUSINESS!$A$2:$J$2692,9,0)</f>
        <v>0.1</v>
      </c>
      <c r="AE2663" s="35">
        <f>VLOOKUP(A2663,BUSINESS!$A$2:$J$2692,10,0)</f>
        <v>0.374</v>
      </c>
    </row>
    <row r="2664" customHeight="1" spans="1:31">
      <c r="A2664" s="22" t="str">
        <f t="shared" si="0"/>
        <v>Yemen-Middle East2010</v>
      </c>
      <c r="B2664" s="22" t="s">
        <v>274</v>
      </c>
      <c r="C2664" s="22" t="s">
        <v>84</v>
      </c>
      <c r="D2664" s="23">
        <v>2010</v>
      </c>
      <c r="E2664" s="25">
        <v>31743751169</v>
      </c>
      <c r="F2664" s="24">
        <f t="shared" si="1"/>
        <v>1394.53235569745</v>
      </c>
      <c r="G2664" s="26">
        <v>0.051</v>
      </c>
      <c r="H2664" s="27">
        <v>66</v>
      </c>
      <c r="I2664" s="26">
        <v>0.238</v>
      </c>
      <c r="J2664" s="5">
        <f>VLOOKUP(A2664,ENERGY!$A$2:$F$2692,5,0)</f>
        <v>5100</v>
      </c>
      <c r="K2664" s="5">
        <f t="shared" si="2"/>
        <v>0.000224047718122315</v>
      </c>
      <c r="L2664" s="31">
        <f>VLOOKUP(A2664,ENERGY!$A$2:$F$2692,6,0)</f>
        <v>15764</v>
      </c>
      <c r="M2664" s="31">
        <f t="shared" si="3"/>
        <v>0.000692527103623563</v>
      </c>
      <c r="N2664" s="32">
        <f>VLOOKUP(A2664,'HUMAN RESOURCES'!$A$2:$M$2692,5,0)</f>
        <v>0.015</v>
      </c>
      <c r="O2664" s="32">
        <f>VLOOKUP(A2664,'HUMAN RESOURCES'!$A$2:$M$2692,6,0)</f>
        <v>0.02</v>
      </c>
      <c r="P2664" s="31">
        <f>VLOOKUP(A2664,'HUMAN RESOURCES'!$A$2:$M$2692,7,0)</f>
        <v>64</v>
      </c>
      <c r="Q2664" s="5">
        <f>VLOOKUP(A2664,'HUMAN RESOURCES'!$A$2:$M$2692,8,0)</f>
        <v>61</v>
      </c>
      <c r="R2664" s="5">
        <f>VLOOKUP(A2664,'HUMAN RESOURCES'!$A$2:$M$2692,9,0)</f>
        <v>0.42</v>
      </c>
      <c r="S2664" s="5">
        <f>VLOOKUP(A2664,'HUMAN RESOURCES'!$A$2:$M$2692,10,0)</f>
        <v>0.553</v>
      </c>
      <c r="T2664" s="5">
        <f>VLOOKUP(A2664,'HUMAN RESOURCES'!$A$2:$M$2692,11,0)</f>
        <v>0.027</v>
      </c>
      <c r="U2664" s="5">
        <f>VLOOKUP(A2664,'HUMAN RESOURCES'!$A$2:$M$2692,12,0)</f>
        <v>22763008</v>
      </c>
      <c r="V2664" s="35">
        <f>VLOOKUP(A2664,'HUMAN RESOURCES'!$A$2:$M$2692,13,0)</f>
        <v>0.317</v>
      </c>
      <c r="W2664" s="38">
        <f>VLOOKUP(A2664,TOURISM!$A$2:$F$2692,5,0)</f>
        <v>1161000000</v>
      </c>
      <c r="X2664" s="39">
        <f>VLOOKUP(A2664,TOURISM!$A$2:$F$2692,6,0)</f>
        <v>252000000</v>
      </c>
      <c r="Y2664" s="43">
        <f t="shared" si="4"/>
        <v>1.78722462851683</v>
      </c>
      <c r="Z2664" s="35">
        <f>VLOOKUP(A2664,BUSINESS!$A$2:$J$2692,5,0)</f>
        <v>0.478</v>
      </c>
      <c r="AA2664" s="5">
        <f>VLOOKUP(A2664,BUSINESS!$A$2:$J$2692,6,0)</f>
        <v>12</v>
      </c>
      <c r="AB2664" s="5">
        <f>VLOOKUP(A2664,BUSINESS!$A$2:$J$2692,7,0)</f>
        <v>0</v>
      </c>
      <c r="AC2664" s="5">
        <f>VLOOKUP(A2664,BUSINESS!$A$2:$J$2692,8,0)</f>
        <v>248</v>
      </c>
      <c r="AD2664" s="35">
        <f>VLOOKUP(A2664,BUSINESS!$A$2:$J$2692,9,0)</f>
        <v>0.124</v>
      </c>
      <c r="AE2664" s="35">
        <f>VLOOKUP(A2664,BUSINESS!$A$2:$J$2692,10,0)</f>
        <v>0.487</v>
      </c>
    </row>
    <row r="2665" customHeight="1" spans="1:31">
      <c r="A2665" s="22" t="str">
        <f t="shared" si="0"/>
        <v>Yemen-Middle East2011</v>
      </c>
      <c r="B2665" s="22" t="s">
        <v>274</v>
      </c>
      <c r="C2665" s="22" t="s">
        <v>84</v>
      </c>
      <c r="D2665" s="23">
        <v>2011</v>
      </c>
      <c r="E2665" s="25">
        <v>29207296703</v>
      </c>
      <c r="F2665" s="24">
        <f t="shared" si="1"/>
        <v>1253.30580681444</v>
      </c>
      <c r="G2665" s="26">
        <v>0.05</v>
      </c>
      <c r="H2665" s="27">
        <v>63</v>
      </c>
      <c r="I2665" s="26">
        <v>0.25</v>
      </c>
      <c r="J2665" s="5">
        <f>VLOOKUP(A2665,ENERGY!$A$2:$F$2692,5,0)</f>
        <v>5667</v>
      </c>
      <c r="K2665" s="5">
        <f t="shared" si="2"/>
        <v>0.000243174987382106</v>
      </c>
      <c r="L2665" s="31">
        <f>VLOOKUP(A2665,ENERGY!$A$2:$F$2692,6,0)</f>
        <v>17305</v>
      </c>
      <c r="M2665" s="31">
        <f t="shared" si="3"/>
        <v>0.000742569817654375</v>
      </c>
      <c r="N2665" s="32">
        <f>VLOOKUP(A2665,'HUMAN RESOURCES'!$A$2:$M$2692,5,0)</f>
        <v>0.015</v>
      </c>
      <c r="O2665" s="32">
        <f>VLOOKUP(A2665,'HUMAN RESOURCES'!$A$2:$M$2692,6,0)</f>
        <v>0.013</v>
      </c>
      <c r="P2665" s="31">
        <f>VLOOKUP(A2665,'HUMAN RESOURCES'!$A$2:$M$2692,7,0)</f>
        <v>64</v>
      </c>
      <c r="Q2665" s="5">
        <f>VLOOKUP(A2665,'HUMAN RESOURCES'!$A$2:$M$2692,8,0)</f>
        <v>61</v>
      </c>
      <c r="R2665" s="5">
        <f>VLOOKUP(A2665,'HUMAN RESOURCES'!$A$2:$M$2692,9,0)</f>
        <v>0.413</v>
      </c>
      <c r="S2665" s="5">
        <f>VLOOKUP(A2665,'HUMAN RESOURCES'!$A$2:$M$2692,10,0)</f>
        <v>0.559</v>
      </c>
      <c r="T2665" s="5">
        <f>VLOOKUP(A2665,'HUMAN RESOURCES'!$A$2:$M$2692,11,0)</f>
        <v>0.028</v>
      </c>
      <c r="U2665" s="5">
        <f>VLOOKUP(A2665,'HUMAN RESOURCES'!$A$2:$M$2692,12,0)</f>
        <v>23304206</v>
      </c>
      <c r="V2665" s="35">
        <f>VLOOKUP(A2665,'HUMAN RESOURCES'!$A$2:$M$2692,13,0)</f>
        <v>0.323</v>
      </c>
      <c r="W2665" s="38">
        <f>VLOOKUP(A2665,TOURISM!$A$2:$F$2692,5,0)</f>
        <v>780000000</v>
      </c>
      <c r="X2665" s="39">
        <f>VLOOKUP(A2665,TOURISM!$A$2:$F$2692,6,0)</f>
        <v>258000000</v>
      </c>
      <c r="Y2665" s="43">
        <f t="shared" si="4"/>
        <v>3.30386823582368</v>
      </c>
      <c r="Z2665" s="35">
        <f>VLOOKUP(A2665,BUSINESS!$A$2:$J$2692,5,0)</f>
        <v>0.327</v>
      </c>
      <c r="AA2665" s="5">
        <f>VLOOKUP(A2665,BUSINESS!$A$2:$J$2692,6,0)</f>
        <v>12</v>
      </c>
      <c r="AB2665" s="5">
        <f>VLOOKUP(A2665,BUSINESS!$A$2:$J$2692,7,0)</f>
        <v>0</v>
      </c>
      <c r="AC2665" s="5">
        <f>VLOOKUP(A2665,BUSINESS!$A$2:$J$2692,8,0)</f>
        <v>248</v>
      </c>
      <c r="AD2665" s="35">
        <f>VLOOKUP(A2665,BUSINESS!$A$2:$J$2692,9,0)</f>
        <v>0.149</v>
      </c>
      <c r="AE2665" s="35">
        <f>VLOOKUP(A2665,BUSINESS!$A$2:$J$2692,10,0)</f>
        <v>0.501</v>
      </c>
    </row>
    <row r="2666" customHeight="1" spans="1:31">
      <c r="A2666" s="22" t="str">
        <f t="shared" si="0"/>
        <v>Yemen-Middle East2012</v>
      </c>
      <c r="B2666" s="22" t="s">
        <v>274</v>
      </c>
      <c r="C2666" s="22" t="s">
        <v>84</v>
      </c>
      <c r="D2666" s="23">
        <v>2012</v>
      </c>
      <c r="E2666" s="25">
        <v>31992801303</v>
      </c>
      <c r="F2666" s="24">
        <f t="shared" si="1"/>
        <v>1341.28176751455</v>
      </c>
      <c r="G2666" s="26">
        <v>0.055</v>
      </c>
      <c r="H2666" s="27">
        <v>71</v>
      </c>
      <c r="I2666" s="26">
        <v>0.245</v>
      </c>
      <c r="J2666" s="5">
        <f>VLOOKUP(A2666,ENERGY!$A$2:$F$2692,5,0)</f>
        <v>4747</v>
      </c>
      <c r="K2666" s="5">
        <f t="shared" si="2"/>
        <v>0.000199015537592031</v>
      </c>
      <c r="L2666" s="31">
        <f>VLOOKUP(A2666,ENERGY!$A$2:$F$2692,6,0)</f>
        <v>14639</v>
      </c>
      <c r="M2666" s="31">
        <f t="shared" si="3"/>
        <v>0.000613732558417894</v>
      </c>
      <c r="N2666" s="32">
        <f>VLOOKUP(A2666,'HUMAN RESOURCES'!$A$2:$M$2692,5,0)</f>
        <v>0.015</v>
      </c>
      <c r="O2666" s="32">
        <f>VLOOKUP(A2666,'HUMAN RESOURCES'!$A$2:$M$2692,6,0)</f>
        <v>0.015</v>
      </c>
      <c r="P2666" s="31">
        <f>VLOOKUP(A2666,'HUMAN RESOURCES'!$A$2:$M$2692,7,0)</f>
        <v>64</v>
      </c>
      <c r="Q2666" s="5">
        <f>VLOOKUP(A2666,'HUMAN RESOURCES'!$A$2:$M$2692,8,0)</f>
        <v>62</v>
      </c>
      <c r="R2666" s="5">
        <f>VLOOKUP(A2666,'HUMAN RESOURCES'!$A$2:$M$2692,9,0)</f>
        <v>0.407</v>
      </c>
      <c r="S2666" s="5">
        <f>VLOOKUP(A2666,'HUMAN RESOURCES'!$A$2:$M$2692,10,0)</f>
        <v>0.565</v>
      </c>
      <c r="T2666" s="5">
        <f>VLOOKUP(A2666,'HUMAN RESOURCES'!$A$2:$M$2692,11,0)</f>
        <v>0.028</v>
      </c>
      <c r="U2666" s="5">
        <f>VLOOKUP(A2666,'HUMAN RESOURCES'!$A$2:$M$2692,12,0)</f>
        <v>23852409</v>
      </c>
      <c r="V2666" s="35">
        <f>VLOOKUP(A2666,'HUMAN RESOURCES'!$A$2:$M$2692,13,0)</f>
        <v>0.329</v>
      </c>
      <c r="W2666" s="38">
        <f>VLOOKUP(A2666,TOURISM!$A$2:$F$2692,5,0)</f>
        <v>1057000000</v>
      </c>
      <c r="X2666" s="37">
        <v>0</v>
      </c>
      <c r="Y2666" s="43">
        <f t="shared" si="4"/>
        <v>-1.07574745045933</v>
      </c>
      <c r="Z2666" s="35">
        <f>VLOOKUP(A2666,BUSINESS!$A$2:$J$2692,5,0)</f>
        <v>0.327</v>
      </c>
      <c r="AA2666" s="5">
        <f>VLOOKUP(A2666,BUSINESS!$A$2:$J$2692,6,0)</f>
        <v>40</v>
      </c>
      <c r="AB2666" s="5">
        <f>VLOOKUP(A2666,BUSINESS!$A$2:$J$2692,7,0)</f>
        <v>129</v>
      </c>
      <c r="AC2666" s="5">
        <f>VLOOKUP(A2666,BUSINESS!$A$2:$J$2692,8,0)</f>
        <v>248</v>
      </c>
      <c r="AD2666" s="35">
        <f>VLOOKUP(A2666,BUSINESS!$A$2:$J$2692,9,0)</f>
        <v>0.174</v>
      </c>
      <c r="AE2666" s="35">
        <f>VLOOKUP(A2666,BUSINESS!$A$2:$J$2692,10,0)</f>
        <v>0.583</v>
      </c>
    </row>
    <row r="2667" customHeight="1" spans="1:31">
      <c r="A2667" s="22" t="str">
        <f t="shared" si="0"/>
        <v>Zambia-Africa2000</v>
      </c>
      <c r="B2667" s="22" t="s">
        <v>275</v>
      </c>
      <c r="C2667" s="22" t="s">
        <v>69</v>
      </c>
      <c r="D2667" s="23">
        <v>2000</v>
      </c>
      <c r="E2667" s="25">
        <v>3253551750</v>
      </c>
      <c r="F2667" s="24">
        <f t="shared" si="1"/>
        <v>322.10255122745</v>
      </c>
      <c r="G2667" s="26">
        <v>0.056</v>
      </c>
      <c r="H2667" s="27">
        <v>18</v>
      </c>
      <c r="I2667" s="26">
        <v>0.388</v>
      </c>
      <c r="J2667" s="5">
        <f>VLOOKUP(A2667,ENERGY!$A$2:$F$2692,5,0)</f>
        <v>0</v>
      </c>
      <c r="K2667" s="5">
        <f t="shared" si="2"/>
        <v>0</v>
      </c>
      <c r="L2667" s="31">
        <f>VLOOKUP(A2667,ENERGY!$A$2:$F$2692,6,0)</f>
        <v>0</v>
      </c>
      <c r="M2667" s="31">
        <f t="shared" si="3"/>
        <v>0</v>
      </c>
      <c r="N2667" s="32">
        <f>VLOOKUP(A2667,'HUMAN RESOURCES'!$A$2:$M$2692,5,0)</f>
        <v>0.015</v>
      </c>
      <c r="O2667" s="32">
        <f>VLOOKUP(A2667,'HUMAN RESOURCES'!$A$2:$M$2692,6,0)</f>
        <v>0.011</v>
      </c>
      <c r="P2667" s="31">
        <f>VLOOKUP(A2667,'HUMAN RESOURCES'!$A$2:$M$2692,7,0)</f>
        <v>42</v>
      </c>
      <c r="Q2667" s="5">
        <f>VLOOKUP(A2667,'HUMAN RESOURCES'!$A$2:$M$2692,8,0)</f>
        <v>42</v>
      </c>
      <c r="R2667" s="5">
        <f>VLOOKUP(A2667,'HUMAN RESOURCES'!$A$2:$M$2692,9,0)</f>
        <v>0.457</v>
      </c>
      <c r="S2667" s="5">
        <f>VLOOKUP(A2667,'HUMAN RESOURCES'!$A$2:$M$2692,10,0)</f>
        <v>0.515</v>
      </c>
      <c r="T2667" s="5">
        <f>VLOOKUP(A2667,'HUMAN RESOURCES'!$A$2:$M$2692,11,0)</f>
        <v>0.027</v>
      </c>
      <c r="U2667" s="5">
        <f>VLOOKUP(A2667,'HUMAN RESOURCES'!$A$2:$M$2692,12,0)</f>
        <v>10100981</v>
      </c>
      <c r="V2667" s="35">
        <f>VLOOKUP(A2667,'HUMAN RESOURCES'!$A$2:$M$2692,13,0)</f>
        <v>0.348</v>
      </c>
      <c r="W2667" s="38">
        <f>VLOOKUP(A2667,TOURISM!$A$2:$F$2692,5,0)</f>
        <v>67000000</v>
      </c>
      <c r="X2667" s="39">
        <f>VLOOKUP(A2667,TOURISM!$A$2:$F$2692,6,0)</f>
        <v>102000000</v>
      </c>
      <c r="Y2667" s="43">
        <f t="shared" si="4"/>
        <v>-0.602109126087232</v>
      </c>
      <c r="Z2667" s="35">
        <f>VLOOKUP(A2667,BUSINESS!$A$2:$J$2692,5,0)</f>
        <v>0</v>
      </c>
      <c r="AA2667" s="5">
        <f>VLOOKUP(A2667,BUSINESS!$A$2:$J$2692,6,0)</f>
        <v>0</v>
      </c>
      <c r="AB2667" s="5">
        <f>VLOOKUP(A2667,BUSINESS!$A$2:$J$2692,7,0)</f>
        <v>0</v>
      </c>
      <c r="AC2667" s="5">
        <f>VLOOKUP(A2667,BUSINESS!$A$2:$J$2692,8,0)</f>
        <v>0</v>
      </c>
      <c r="AD2667" s="35">
        <f>VLOOKUP(A2667,BUSINESS!$A$2:$J$2692,9,0)</f>
        <v>0.002</v>
      </c>
      <c r="AE2667" s="35">
        <f>VLOOKUP(A2667,BUSINESS!$A$2:$J$2692,10,0)</f>
        <v>0.01</v>
      </c>
    </row>
    <row r="2668" customHeight="1" spans="1:31">
      <c r="A2668" s="22" t="str">
        <f t="shared" si="0"/>
        <v>Zambia-Africa2001</v>
      </c>
      <c r="B2668" s="22" t="s">
        <v>275</v>
      </c>
      <c r="C2668" s="22" t="s">
        <v>69</v>
      </c>
      <c r="D2668" s="23">
        <v>2001</v>
      </c>
      <c r="E2668" s="25">
        <v>3653822712</v>
      </c>
      <c r="F2668" s="24">
        <f t="shared" si="1"/>
        <v>352.612855051038</v>
      </c>
      <c r="G2668" s="26">
        <v>0.06</v>
      </c>
      <c r="H2668" s="27">
        <v>21</v>
      </c>
      <c r="I2668" s="26">
        <v>0.462</v>
      </c>
      <c r="J2668" s="5">
        <f>VLOOKUP(A2668,ENERGY!$A$2:$F$2692,5,0)</f>
        <v>8462</v>
      </c>
      <c r="K2668" s="5">
        <f t="shared" si="2"/>
        <v>0.000816626917787325</v>
      </c>
      <c r="L2668" s="31">
        <f>VLOOKUP(A2668,ENERGY!$A$2:$F$2692,6,0)</f>
        <v>0</v>
      </c>
      <c r="M2668" s="31">
        <f t="shared" si="3"/>
        <v>0</v>
      </c>
      <c r="N2668" s="32">
        <f>VLOOKUP(A2668,'HUMAN RESOURCES'!$A$2:$M$2692,5,0)</f>
        <v>0.015</v>
      </c>
      <c r="O2668" s="32">
        <f>VLOOKUP(A2668,'HUMAN RESOURCES'!$A$2:$M$2692,6,0)</f>
        <v>0.01</v>
      </c>
      <c r="P2668" s="31">
        <f>VLOOKUP(A2668,'HUMAN RESOURCES'!$A$2:$M$2692,7,0)</f>
        <v>43</v>
      </c>
      <c r="Q2668" s="5">
        <f>VLOOKUP(A2668,'HUMAN RESOURCES'!$A$2:$M$2692,8,0)</f>
        <v>42</v>
      </c>
      <c r="R2668" s="5">
        <f>VLOOKUP(A2668,'HUMAN RESOURCES'!$A$2:$M$2692,9,0)</f>
        <v>0.459</v>
      </c>
      <c r="S2668" s="5">
        <f>VLOOKUP(A2668,'HUMAN RESOURCES'!$A$2:$M$2692,10,0)</f>
        <v>0.514</v>
      </c>
      <c r="T2668" s="5">
        <f>VLOOKUP(A2668,'HUMAN RESOURCES'!$A$2:$M$2692,11,0)</f>
        <v>0.027</v>
      </c>
      <c r="U2668" s="5">
        <f>VLOOKUP(A2668,'HUMAN RESOURCES'!$A$2:$M$2692,12,0)</f>
        <v>10362137</v>
      </c>
      <c r="V2668" s="35">
        <f>VLOOKUP(A2668,'HUMAN RESOURCES'!$A$2:$M$2692,13,0)</f>
        <v>0.35</v>
      </c>
      <c r="W2668" s="38">
        <f>VLOOKUP(A2668,TOURISM!$A$2:$F$2692,5,0)</f>
        <v>80000000</v>
      </c>
      <c r="X2668" s="39">
        <f>VLOOKUP(A2668,TOURISM!$A$2:$F$2692,6,0)</f>
        <v>102000000</v>
      </c>
      <c r="Y2668" s="43">
        <f t="shared" si="4"/>
        <v>-1.2125183344931</v>
      </c>
      <c r="Z2668" s="35">
        <f>VLOOKUP(A2668,BUSINESS!$A$2:$J$2692,5,0)</f>
        <v>0</v>
      </c>
      <c r="AA2668" s="5">
        <f>VLOOKUP(A2668,BUSINESS!$A$2:$J$2692,6,0)</f>
        <v>0</v>
      </c>
      <c r="AB2668" s="5">
        <f>VLOOKUP(A2668,BUSINESS!$A$2:$J$2692,7,0)</f>
        <v>0</v>
      </c>
      <c r="AC2668" s="5">
        <f>VLOOKUP(A2668,BUSINESS!$A$2:$J$2692,8,0)</f>
        <v>0</v>
      </c>
      <c r="AD2668" s="35">
        <f>VLOOKUP(A2668,BUSINESS!$A$2:$J$2692,9,0)</f>
        <v>0.002</v>
      </c>
      <c r="AE2668" s="35">
        <f>VLOOKUP(A2668,BUSINESS!$A$2:$J$2692,10,0)</f>
        <v>0.012</v>
      </c>
    </row>
    <row r="2669" customHeight="1" spans="1:31">
      <c r="A2669" s="22" t="str">
        <f t="shared" si="0"/>
        <v>Zambia-Africa2002</v>
      </c>
      <c r="B2669" s="22" t="s">
        <v>275</v>
      </c>
      <c r="C2669" s="22" t="s">
        <v>69</v>
      </c>
      <c r="D2669" s="23">
        <v>2002</v>
      </c>
      <c r="E2669" s="25">
        <v>3711284087</v>
      </c>
      <c r="F2669" s="24">
        <f t="shared" si="1"/>
        <v>349.283420245952</v>
      </c>
      <c r="G2669" s="26">
        <v>0.067</v>
      </c>
      <c r="H2669" s="27">
        <v>24</v>
      </c>
      <c r="I2669" s="26">
        <v>0.452</v>
      </c>
      <c r="J2669" s="5">
        <f>VLOOKUP(A2669,ENERGY!$A$2:$F$2692,5,0)</f>
        <v>8054</v>
      </c>
      <c r="K2669" s="5">
        <f t="shared" si="2"/>
        <v>0.000757993352358772</v>
      </c>
      <c r="L2669" s="31">
        <f>VLOOKUP(A2669,ENERGY!$A$2:$F$2692,6,0)</f>
        <v>2428</v>
      </c>
      <c r="M2669" s="31">
        <f t="shared" si="3"/>
        <v>0.000228508549730208</v>
      </c>
      <c r="N2669" s="32">
        <f>VLOOKUP(A2669,'HUMAN RESOURCES'!$A$2:$M$2692,5,0)</f>
        <v>0.015</v>
      </c>
      <c r="O2669" s="32">
        <f>VLOOKUP(A2669,'HUMAN RESOURCES'!$A$2:$M$2692,6,0)</f>
        <v>0.009</v>
      </c>
      <c r="P2669" s="31">
        <f>VLOOKUP(A2669,'HUMAN RESOURCES'!$A$2:$M$2692,7,0)</f>
        <v>44</v>
      </c>
      <c r="Q2669" s="5">
        <f>VLOOKUP(A2669,'HUMAN RESOURCES'!$A$2:$M$2692,8,0)</f>
        <v>43</v>
      </c>
      <c r="R2669" s="5">
        <f>VLOOKUP(A2669,'HUMAN RESOURCES'!$A$2:$M$2692,9,0)</f>
        <v>0.461</v>
      </c>
      <c r="S2669" s="5">
        <f>VLOOKUP(A2669,'HUMAN RESOURCES'!$A$2:$M$2692,10,0)</f>
        <v>0.511</v>
      </c>
      <c r="T2669" s="5">
        <f>VLOOKUP(A2669,'HUMAN RESOURCES'!$A$2:$M$2692,11,0)</f>
        <v>0.027</v>
      </c>
      <c r="U2669" s="5">
        <f>VLOOKUP(A2669,'HUMAN RESOURCES'!$A$2:$M$2692,12,0)</f>
        <v>10625423</v>
      </c>
      <c r="V2669" s="35">
        <f>VLOOKUP(A2669,'HUMAN RESOURCES'!$A$2:$M$2692,13,0)</f>
        <v>0.354</v>
      </c>
      <c r="W2669" s="38">
        <f>VLOOKUP(A2669,TOURISM!$A$2:$F$2692,5,0)</f>
        <v>64000000</v>
      </c>
      <c r="X2669" s="39">
        <f>VLOOKUP(A2669,TOURISM!$A$2:$F$2692,6,0)</f>
        <v>109000000</v>
      </c>
      <c r="Y2669" s="43">
        <f t="shared" si="4"/>
        <v>-0.621855969058201</v>
      </c>
      <c r="Z2669" s="35">
        <f>VLOOKUP(A2669,BUSINESS!$A$2:$J$2692,5,0)</f>
        <v>0</v>
      </c>
      <c r="AA2669" s="5">
        <f>VLOOKUP(A2669,BUSINESS!$A$2:$J$2692,6,0)</f>
        <v>0</v>
      </c>
      <c r="AB2669" s="5">
        <f>VLOOKUP(A2669,BUSINESS!$A$2:$J$2692,7,0)</f>
        <v>0</v>
      </c>
      <c r="AC2669" s="5">
        <f>VLOOKUP(A2669,BUSINESS!$A$2:$J$2692,8,0)</f>
        <v>0</v>
      </c>
      <c r="AD2669" s="35">
        <f>VLOOKUP(A2669,BUSINESS!$A$2:$J$2692,9,0)</f>
        <v>0.005</v>
      </c>
      <c r="AE2669" s="35">
        <f>VLOOKUP(A2669,BUSINESS!$A$2:$J$2692,10,0)</f>
        <v>0.013</v>
      </c>
    </row>
    <row r="2670" customHeight="1" spans="1:31">
      <c r="A2670" s="22" t="str">
        <f t="shared" si="0"/>
        <v>Zambia-Africa2003</v>
      </c>
      <c r="B2670" s="22" t="s">
        <v>275</v>
      </c>
      <c r="C2670" s="22" t="s">
        <v>69</v>
      </c>
      <c r="D2670" s="23">
        <v>2003</v>
      </c>
      <c r="E2670" s="25">
        <v>4341841414</v>
      </c>
      <c r="F2670" s="24">
        <f t="shared" si="1"/>
        <v>398.534475363254</v>
      </c>
      <c r="G2670" s="26">
        <v>0.067</v>
      </c>
      <c r="H2670" s="27">
        <v>27</v>
      </c>
      <c r="I2670" s="26">
        <v>0.406</v>
      </c>
      <c r="J2670" s="5">
        <f>VLOOKUP(A2670,ENERGY!$A$2:$F$2692,5,0)</f>
        <v>7842</v>
      </c>
      <c r="K2670" s="5">
        <f t="shared" si="2"/>
        <v>0.000719811494201809</v>
      </c>
      <c r="L2670" s="31">
        <f>VLOOKUP(A2670,ENERGY!$A$2:$F$2692,6,0)</f>
        <v>2156</v>
      </c>
      <c r="M2670" s="31">
        <f t="shared" si="3"/>
        <v>0.000197897676804272</v>
      </c>
      <c r="N2670" s="32">
        <f>VLOOKUP(A2670,'HUMAN RESOURCES'!$A$2:$M$2692,5,0)</f>
        <v>0.016</v>
      </c>
      <c r="O2670" s="32">
        <f>VLOOKUP(A2670,'HUMAN RESOURCES'!$A$2:$M$2692,6,0)</f>
        <v>0.013</v>
      </c>
      <c r="P2670" s="31">
        <f>VLOOKUP(A2670,'HUMAN RESOURCES'!$A$2:$M$2692,7,0)</f>
        <v>45</v>
      </c>
      <c r="Q2670" s="5">
        <f>VLOOKUP(A2670,'HUMAN RESOURCES'!$A$2:$M$2692,8,0)</f>
        <v>44</v>
      </c>
      <c r="R2670" s="5">
        <f>VLOOKUP(A2670,'HUMAN RESOURCES'!$A$2:$M$2692,9,0)</f>
        <v>0.464</v>
      </c>
      <c r="S2670" s="5">
        <f>VLOOKUP(A2670,'HUMAN RESOURCES'!$A$2:$M$2692,10,0)</f>
        <v>0.509</v>
      </c>
      <c r="T2670" s="5">
        <f>VLOOKUP(A2670,'HUMAN RESOURCES'!$A$2:$M$2692,11,0)</f>
        <v>0.027</v>
      </c>
      <c r="U2670" s="5">
        <f>VLOOKUP(A2670,'HUMAN RESOURCES'!$A$2:$M$2692,12,0)</f>
        <v>10894519</v>
      </c>
      <c r="V2670" s="35">
        <f>VLOOKUP(A2670,'HUMAN RESOURCES'!$A$2:$M$2692,13,0)</f>
        <v>0.358</v>
      </c>
      <c r="W2670" s="38">
        <f>VLOOKUP(A2670,TOURISM!$A$2:$F$2692,5,0)</f>
        <v>88000000</v>
      </c>
      <c r="X2670" s="39">
        <f>VLOOKUP(A2670,TOURISM!$A$2:$F$2692,6,0)</f>
        <v>115000000</v>
      </c>
      <c r="Y2670" s="43">
        <f t="shared" si="4"/>
        <v>0.110310818867257</v>
      </c>
      <c r="Z2670" s="35">
        <f>VLOOKUP(A2670,BUSINESS!$A$2:$J$2692,5,0)</f>
        <v>0</v>
      </c>
      <c r="AA2670" s="5">
        <f>VLOOKUP(A2670,BUSINESS!$A$2:$J$2692,6,0)</f>
        <v>35</v>
      </c>
      <c r="AB2670" s="5">
        <f>VLOOKUP(A2670,BUSINESS!$A$2:$J$2692,7,0)</f>
        <v>0</v>
      </c>
      <c r="AC2670" s="5">
        <f>VLOOKUP(A2670,BUSINESS!$A$2:$J$2692,8,0)</f>
        <v>0</v>
      </c>
      <c r="AD2670" s="35">
        <f>VLOOKUP(A2670,BUSINESS!$A$2:$J$2692,9,0)</f>
        <v>0.01</v>
      </c>
      <c r="AE2670" s="35">
        <f>VLOOKUP(A2670,BUSINESS!$A$2:$J$2692,10,0)</f>
        <v>0.022</v>
      </c>
    </row>
    <row r="2671" customHeight="1" spans="1:31">
      <c r="A2671" s="22" t="str">
        <f t="shared" si="0"/>
        <v>Zambia-Africa2004</v>
      </c>
      <c r="B2671" s="22" t="s">
        <v>275</v>
      </c>
      <c r="C2671" s="22" t="s">
        <v>69</v>
      </c>
      <c r="D2671" s="23">
        <v>2004</v>
      </c>
      <c r="E2671" s="25">
        <v>5439176376</v>
      </c>
      <c r="F2671" s="24">
        <f t="shared" si="1"/>
        <v>486.742437212799</v>
      </c>
      <c r="G2671" s="26">
        <v>0.067</v>
      </c>
      <c r="H2671" s="27">
        <v>33</v>
      </c>
      <c r="I2671" s="26">
        <v>0.307</v>
      </c>
      <c r="J2671" s="5">
        <f>VLOOKUP(A2671,ENERGY!$A$2:$F$2692,5,0)</f>
        <v>7641</v>
      </c>
      <c r="K2671" s="5">
        <f t="shared" si="2"/>
        <v>0.000683779805184055</v>
      </c>
      <c r="L2671" s="31">
        <f>VLOOKUP(A2671,ENERGY!$A$2:$F$2692,6,0)</f>
        <v>1845</v>
      </c>
      <c r="M2671" s="31">
        <f t="shared" si="3"/>
        <v>0.000165105842241144</v>
      </c>
      <c r="N2671" s="32">
        <f>VLOOKUP(A2671,'HUMAN RESOURCES'!$A$2:$M$2692,5,0)</f>
        <v>0.016</v>
      </c>
      <c r="O2671" s="32">
        <f>VLOOKUP(A2671,'HUMAN RESOURCES'!$A$2:$M$2692,6,0)</f>
        <v>0</v>
      </c>
      <c r="P2671" s="31">
        <f>VLOOKUP(A2671,'HUMAN RESOURCES'!$A$2:$M$2692,7,0)</f>
        <v>46</v>
      </c>
      <c r="Q2671" s="5">
        <f>VLOOKUP(A2671,'HUMAN RESOURCES'!$A$2:$M$2692,8,0)</f>
        <v>45</v>
      </c>
      <c r="R2671" s="5">
        <f>VLOOKUP(A2671,'HUMAN RESOURCES'!$A$2:$M$2692,9,0)</f>
        <v>0.466</v>
      </c>
      <c r="S2671" s="5">
        <f>VLOOKUP(A2671,'HUMAN RESOURCES'!$A$2:$M$2692,10,0)</f>
        <v>0.507</v>
      </c>
      <c r="T2671" s="5">
        <f>VLOOKUP(A2671,'HUMAN RESOURCES'!$A$2:$M$2692,11,0)</f>
        <v>0.027</v>
      </c>
      <c r="U2671" s="5">
        <f>VLOOKUP(A2671,'HUMAN RESOURCES'!$A$2:$M$2692,12,0)</f>
        <v>11174650</v>
      </c>
      <c r="V2671" s="35">
        <f>VLOOKUP(A2671,'HUMAN RESOURCES'!$A$2:$M$2692,13,0)</f>
        <v>0.362</v>
      </c>
      <c r="W2671" s="38">
        <f>VLOOKUP(A2671,TOURISM!$A$2:$F$2692,5,0)</f>
        <v>92000000</v>
      </c>
      <c r="X2671" s="39">
        <f>VLOOKUP(A2671,TOURISM!$A$2:$F$2692,6,0)</f>
        <v>86000000</v>
      </c>
      <c r="Y2671" s="43">
        <f t="shared" si="4"/>
        <v>0.13930377544657</v>
      </c>
      <c r="Z2671" s="35">
        <f>VLOOKUP(A2671,BUSINESS!$A$2:$J$2692,5,0)</f>
        <v>0</v>
      </c>
      <c r="AA2671" s="5">
        <f>VLOOKUP(A2671,BUSINESS!$A$2:$J$2692,6,0)</f>
        <v>35</v>
      </c>
      <c r="AB2671" s="5">
        <f>VLOOKUP(A2671,BUSINESS!$A$2:$J$2692,7,0)</f>
        <v>0</v>
      </c>
      <c r="AC2671" s="5">
        <f>VLOOKUP(A2671,BUSINESS!$A$2:$J$2692,8,0)</f>
        <v>0</v>
      </c>
      <c r="AD2671" s="35">
        <f>VLOOKUP(A2671,BUSINESS!$A$2:$J$2692,9,0)</f>
        <v>0.02</v>
      </c>
      <c r="AE2671" s="35">
        <f>VLOOKUP(A2671,BUSINESS!$A$2:$J$2692,10,0)</f>
        <v>0.042</v>
      </c>
    </row>
    <row r="2672" customHeight="1" spans="1:31">
      <c r="A2672" s="22" t="str">
        <f t="shared" si="0"/>
        <v>Zambia-Africa2005</v>
      </c>
      <c r="B2672" s="22" t="s">
        <v>275</v>
      </c>
      <c r="C2672" s="22" t="s">
        <v>69</v>
      </c>
      <c r="D2672" s="23">
        <v>2005</v>
      </c>
      <c r="E2672" s="25">
        <v>7178556337</v>
      </c>
      <c r="F2672" s="24">
        <f t="shared" si="1"/>
        <v>625.853754857663</v>
      </c>
      <c r="G2672" s="26">
        <v>0.071</v>
      </c>
      <c r="H2672" s="27">
        <v>44</v>
      </c>
      <c r="I2672" s="26">
        <v>0.282</v>
      </c>
      <c r="J2672" s="5">
        <f>VLOOKUP(A2672,ENERGY!$A$2:$F$2692,5,0)</f>
        <v>7396</v>
      </c>
      <c r="K2672" s="5">
        <f t="shared" si="2"/>
        <v>0.000644811317711509</v>
      </c>
      <c r="L2672" s="31">
        <f>VLOOKUP(A2672,ENERGY!$A$2:$F$2692,6,0)</f>
        <v>2226</v>
      </c>
      <c r="M2672" s="31">
        <f t="shared" si="3"/>
        <v>0.000194071118608142</v>
      </c>
      <c r="N2672" s="32">
        <f>VLOOKUP(A2672,'HUMAN RESOURCES'!$A$2:$M$2692,5,0)</f>
        <v>0.017</v>
      </c>
      <c r="O2672" s="32">
        <f>VLOOKUP(A2672,'HUMAN RESOURCES'!$A$2:$M$2692,6,0)</f>
        <v>0.018</v>
      </c>
      <c r="P2672" s="31">
        <f>VLOOKUP(A2672,'HUMAN RESOURCES'!$A$2:$M$2692,7,0)</f>
        <v>48</v>
      </c>
      <c r="Q2672" s="5">
        <f>VLOOKUP(A2672,'HUMAN RESOURCES'!$A$2:$M$2692,8,0)</f>
        <v>47</v>
      </c>
      <c r="R2672" s="5">
        <f>VLOOKUP(A2672,'HUMAN RESOURCES'!$A$2:$M$2692,9,0)</f>
        <v>0.467</v>
      </c>
      <c r="S2672" s="5">
        <f>VLOOKUP(A2672,'HUMAN RESOURCES'!$A$2:$M$2692,10,0)</f>
        <v>0.506</v>
      </c>
      <c r="T2672" s="5">
        <f>VLOOKUP(A2672,'HUMAN RESOURCES'!$A$2:$M$2692,11,0)</f>
        <v>0.027</v>
      </c>
      <c r="U2672" s="5">
        <f>VLOOKUP(A2672,'HUMAN RESOURCES'!$A$2:$M$2692,12,0)</f>
        <v>11470022</v>
      </c>
      <c r="V2672" s="35">
        <f>VLOOKUP(A2672,'HUMAN RESOURCES'!$A$2:$M$2692,13,0)</f>
        <v>0.366</v>
      </c>
      <c r="W2672" s="38">
        <f>VLOOKUP(A2672,TOURISM!$A$2:$F$2692,5,0)</f>
        <v>98000000</v>
      </c>
      <c r="X2672" s="39">
        <f>VLOOKUP(A2672,TOURISM!$A$2:$F$2692,6,0)</f>
        <v>88000000</v>
      </c>
      <c r="Y2672" s="43">
        <f t="shared" si="4"/>
        <v>0.121470342560537</v>
      </c>
      <c r="Z2672" s="35">
        <f>VLOOKUP(A2672,BUSINESS!$A$2:$J$2692,5,0)</f>
        <v>0.154</v>
      </c>
      <c r="AA2672" s="5">
        <f>VLOOKUP(A2672,BUSINESS!$A$2:$J$2692,6,0)</f>
        <v>35</v>
      </c>
      <c r="AB2672" s="5">
        <f>VLOOKUP(A2672,BUSINESS!$A$2:$J$2692,7,0)</f>
        <v>0</v>
      </c>
      <c r="AC2672" s="5">
        <f>VLOOKUP(A2672,BUSINESS!$A$2:$J$2692,8,0)</f>
        <v>183</v>
      </c>
      <c r="AD2672" s="35">
        <f>VLOOKUP(A2672,BUSINESS!$A$2:$J$2692,9,0)</f>
        <v>0.029</v>
      </c>
      <c r="AE2672" s="35">
        <f>VLOOKUP(A2672,BUSINESS!$A$2:$J$2692,10,0)</f>
        <v>0.083</v>
      </c>
    </row>
    <row r="2673" customHeight="1" spans="1:31">
      <c r="A2673" s="22" t="str">
        <f t="shared" si="0"/>
        <v>Zambia-Africa2006</v>
      </c>
      <c r="B2673" s="22" t="s">
        <v>275</v>
      </c>
      <c r="C2673" s="22" t="s">
        <v>69</v>
      </c>
      <c r="D2673" s="23">
        <v>2006</v>
      </c>
      <c r="E2673" s="25">
        <v>10702200822</v>
      </c>
      <c r="F2673" s="24">
        <f t="shared" si="1"/>
        <v>908.381707189135</v>
      </c>
      <c r="G2673" s="26">
        <v>0.064</v>
      </c>
      <c r="H2673" s="27">
        <v>58</v>
      </c>
      <c r="I2673" s="26">
        <v>0.232</v>
      </c>
      <c r="J2673" s="5">
        <f>VLOOKUP(A2673,ENERGY!$A$2:$F$2692,5,0)</f>
        <v>7005</v>
      </c>
      <c r="K2673" s="5">
        <f t="shared" si="2"/>
        <v>0.000594570590170513</v>
      </c>
      <c r="L2673" s="31">
        <f>VLOOKUP(A2673,ENERGY!$A$2:$F$2692,6,0)</f>
        <v>2131</v>
      </c>
      <c r="M2673" s="31">
        <f t="shared" si="3"/>
        <v>0.000180875078894128</v>
      </c>
      <c r="N2673" s="32">
        <f>VLOOKUP(A2673,'HUMAN RESOURCES'!$A$2:$M$2692,5,0)</f>
        <v>0.017</v>
      </c>
      <c r="O2673" s="32">
        <f>VLOOKUP(A2673,'HUMAN RESOURCES'!$A$2:$M$2692,6,0)</f>
        <v>0.012</v>
      </c>
      <c r="P2673" s="31">
        <f>VLOOKUP(A2673,'HUMAN RESOURCES'!$A$2:$M$2692,7,0)</f>
        <v>49</v>
      </c>
      <c r="Q2673" s="5">
        <f>VLOOKUP(A2673,'HUMAN RESOURCES'!$A$2:$M$2692,8,0)</f>
        <v>48</v>
      </c>
      <c r="R2673" s="5">
        <f>VLOOKUP(A2673,'HUMAN RESOURCES'!$A$2:$M$2692,9,0)</f>
        <v>0.468</v>
      </c>
      <c r="S2673" s="5">
        <f>VLOOKUP(A2673,'HUMAN RESOURCES'!$A$2:$M$2692,10,0)</f>
        <v>0.505</v>
      </c>
      <c r="T2673" s="5">
        <f>VLOOKUP(A2673,'HUMAN RESOURCES'!$A$2:$M$2692,11,0)</f>
        <v>0.027</v>
      </c>
      <c r="U2673" s="5">
        <f>VLOOKUP(A2673,'HUMAN RESOURCES'!$A$2:$M$2692,12,0)</f>
        <v>11781612</v>
      </c>
      <c r="V2673" s="35">
        <f>VLOOKUP(A2673,'HUMAN RESOURCES'!$A$2:$M$2692,13,0)</f>
        <v>0.37</v>
      </c>
      <c r="W2673" s="38">
        <f>VLOOKUP(A2673,TOURISM!$A$2:$F$2692,5,0)</f>
        <v>110000000</v>
      </c>
      <c r="X2673" s="39">
        <f>VLOOKUP(A2673,TOURISM!$A$2:$F$2692,6,0)</f>
        <v>97000000</v>
      </c>
      <c r="Y2673" s="43">
        <f t="shared" si="4"/>
        <v>0.346577774659202</v>
      </c>
      <c r="Z2673" s="35">
        <f>VLOOKUP(A2673,BUSINESS!$A$2:$J$2692,5,0)</f>
        <v>0.154</v>
      </c>
      <c r="AA2673" s="5">
        <f>VLOOKUP(A2673,BUSINESS!$A$2:$J$2692,6,0)</f>
        <v>35</v>
      </c>
      <c r="AB2673" s="5">
        <f>VLOOKUP(A2673,BUSINESS!$A$2:$J$2692,7,0)</f>
        <v>0</v>
      </c>
      <c r="AC2673" s="5">
        <f>VLOOKUP(A2673,BUSINESS!$A$2:$J$2692,8,0)</f>
        <v>183</v>
      </c>
      <c r="AD2673" s="35">
        <f>VLOOKUP(A2673,BUSINESS!$A$2:$J$2692,9,0)</f>
        <v>0.042</v>
      </c>
      <c r="AE2673" s="35">
        <f>VLOOKUP(A2673,BUSINESS!$A$2:$J$2692,10,0)</f>
        <v>0.141</v>
      </c>
    </row>
    <row r="2674" customHeight="1" spans="1:31">
      <c r="A2674" s="22" t="str">
        <f t="shared" si="0"/>
        <v>Zambia-Africa2007</v>
      </c>
      <c r="B2674" s="22" t="s">
        <v>275</v>
      </c>
      <c r="C2674" s="22" t="s">
        <v>69</v>
      </c>
      <c r="D2674" s="23">
        <v>2007</v>
      </c>
      <c r="E2674" s="25">
        <v>11541420981</v>
      </c>
      <c r="F2674" s="24">
        <f t="shared" si="1"/>
        <v>953.078707754661</v>
      </c>
      <c r="G2674" s="26">
        <v>0.06</v>
      </c>
      <c r="H2674" s="27">
        <v>57</v>
      </c>
      <c r="I2674" s="26">
        <v>0.189</v>
      </c>
      <c r="J2674" s="5">
        <f>VLOOKUP(A2674,ENERGY!$A$2:$F$2692,5,0)</f>
        <v>6430</v>
      </c>
      <c r="K2674" s="5">
        <f t="shared" si="2"/>
        <v>0.00053098280540595</v>
      </c>
      <c r="L2674" s="31">
        <f>VLOOKUP(A2674,ENERGY!$A$2:$F$2692,6,0)</f>
        <v>1907</v>
      </c>
      <c r="M2674" s="31">
        <f t="shared" si="3"/>
        <v>0.000157478104184937</v>
      </c>
      <c r="N2674" s="32">
        <f>VLOOKUP(A2674,'HUMAN RESOURCES'!$A$2:$M$2692,5,0)</f>
        <v>0.017</v>
      </c>
      <c r="O2674" s="32">
        <f>VLOOKUP(A2674,'HUMAN RESOURCES'!$A$2:$M$2692,6,0)</f>
        <v>0.008</v>
      </c>
      <c r="P2674" s="31">
        <f>VLOOKUP(A2674,'HUMAN RESOURCES'!$A$2:$M$2692,7,0)</f>
        <v>51</v>
      </c>
      <c r="Q2674" s="5">
        <f>VLOOKUP(A2674,'HUMAN RESOURCES'!$A$2:$M$2692,8,0)</f>
        <v>49</v>
      </c>
      <c r="R2674" s="5">
        <f>VLOOKUP(A2674,'HUMAN RESOURCES'!$A$2:$M$2692,9,0)</f>
        <v>0.469</v>
      </c>
      <c r="S2674" s="5">
        <f>VLOOKUP(A2674,'HUMAN RESOURCES'!$A$2:$M$2692,10,0)</f>
        <v>0.504</v>
      </c>
      <c r="T2674" s="5">
        <f>VLOOKUP(A2674,'HUMAN RESOURCES'!$A$2:$M$2692,11,0)</f>
        <v>0.027</v>
      </c>
      <c r="U2674" s="5">
        <f>VLOOKUP(A2674,'HUMAN RESOURCES'!$A$2:$M$2692,12,0)</f>
        <v>12109620</v>
      </c>
      <c r="V2674" s="35">
        <f>VLOOKUP(A2674,'HUMAN RESOURCES'!$A$2:$M$2692,13,0)</f>
        <v>0.375</v>
      </c>
      <c r="W2674" s="38">
        <f>VLOOKUP(A2674,TOURISM!$A$2:$F$2692,5,0)</f>
        <v>138000000</v>
      </c>
      <c r="X2674" s="39">
        <f>VLOOKUP(A2674,TOURISM!$A$2:$F$2692,6,0)</f>
        <v>98000000</v>
      </c>
      <c r="Y2674" s="43">
        <f t="shared" si="4"/>
        <v>0.280039493218403</v>
      </c>
      <c r="Z2674" s="35">
        <f>VLOOKUP(A2674,BUSINESS!$A$2:$J$2692,5,0)</f>
        <v>0.15</v>
      </c>
      <c r="AA2674" s="5">
        <f>VLOOKUP(A2674,BUSINESS!$A$2:$J$2692,6,0)</f>
        <v>33</v>
      </c>
      <c r="AB2674" s="5">
        <f>VLOOKUP(A2674,BUSINESS!$A$2:$J$2692,7,0)</f>
        <v>0</v>
      </c>
      <c r="AC2674" s="5">
        <f>VLOOKUP(A2674,BUSINESS!$A$2:$J$2692,8,0)</f>
        <v>183</v>
      </c>
      <c r="AD2674" s="35">
        <f>VLOOKUP(A2674,BUSINESS!$A$2:$J$2692,9,0)</f>
        <v>0.049</v>
      </c>
      <c r="AE2674" s="35">
        <f>VLOOKUP(A2674,BUSINESS!$A$2:$J$2692,10,0)</f>
        <v>0.218</v>
      </c>
    </row>
    <row r="2675" customHeight="1" spans="1:31">
      <c r="A2675" s="22" t="str">
        <f t="shared" si="0"/>
        <v>Zambia-Africa2008</v>
      </c>
      <c r="B2675" s="22" t="s">
        <v>275</v>
      </c>
      <c r="C2675" s="22" t="s">
        <v>69</v>
      </c>
      <c r="D2675" s="23">
        <v>2008</v>
      </c>
      <c r="E2675" s="25">
        <v>14640792100</v>
      </c>
      <c r="F2675" s="24">
        <f t="shared" si="1"/>
        <v>1175.35105089886</v>
      </c>
      <c r="G2675" s="26">
        <v>0.066</v>
      </c>
      <c r="H2675" s="27">
        <v>78</v>
      </c>
      <c r="I2675" s="26">
        <v>0.191</v>
      </c>
      <c r="J2675" s="5">
        <f>VLOOKUP(A2675,ENERGY!$A$2:$F$2692,5,0)</f>
        <v>7399</v>
      </c>
      <c r="K2675" s="5">
        <f t="shared" si="2"/>
        <v>0.000593985787531308</v>
      </c>
      <c r="L2675" s="31">
        <f>VLOOKUP(A2675,ENERGY!$A$2:$F$2692,6,0)</f>
        <v>1654</v>
      </c>
      <c r="M2675" s="31">
        <f t="shared" si="3"/>
        <v>0.000132781793833867</v>
      </c>
      <c r="N2675" s="32">
        <f>VLOOKUP(A2675,'HUMAN RESOURCES'!$A$2:$M$2692,5,0)</f>
        <v>0.018</v>
      </c>
      <c r="O2675" s="32">
        <f>VLOOKUP(A2675,'HUMAN RESOURCES'!$A$2:$M$2692,6,0)</f>
        <v>0.021</v>
      </c>
      <c r="P2675" s="31">
        <f>VLOOKUP(A2675,'HUMAN RESOURCES'!$A$2:$M$2692,7,0)</f>
        <v>52</v>
      </c>
      <c r="Q2675" s="5">
        <f>VLOOKUP(A2675,'HUMAN RESOURCES'!$A$2:$M$2692,8,0)</f>
        <v>51</v>
      </c>
      <c r="R2675" s="5">
        <f>VLOOKUP(A2675,'HUMAN RESOURCES'!$A$2:$M$2692,9,0)</f>
        <v>0.47</v>
      </c>
      <c r="S2675" s="5">
        <f>VLOOKUP(A2675,'HUMAN RESOURCES'!$A$2:$M$2692,10,0)</f>
        <v>0.504</v>
      </c>
      <c r="T2675" s="5">
        <f>VLOOKUP(A2675,'HUMAN RESOURCES'!$A$2:$M$2692,11,0)</f>
        <v>0.027</v>
      </c>
      <c r="U2675" s="5">
        <f>VLOOKUP(A2675,'HUMAN RESOURCES'!$A$2:$M$2692,12,0)</f>
        <v>12456527</v>
      </c>
      <c r="V2675" s="35">
        <f>VLOOKUP(A2675,'HUMAN RESOURCES'!$A$2:$M$2692,13,0)</f>
        <v>0.379</v>
      </c>
      <c r="W2675" s="38">
        <f>VLOOKUP(A2675,TOURISM!$A$2:$F$2692,5,0)</f>
        <v>148000000</v>
      </c>
      <c r="X2675" s="39">
        <f>VLOOKUP(A2675,TOURISM!$A$2:$F$2692,6,0)</f>
        <v>107000000</v>
      </c>
      <c r="Y2675" s="43">
        <f t="shared" si="4"/>
        <v>0.117141471436898</v>
      </c>
      <c r="Z2675" s="35">
        <f>VLOOKUP(A2675,BUSINESS!$A$2:$J$2692,5,0)</f>
        <v>0.15</v>
      </c>
      <c r="AA2675" s="5">
        <f>VLOOKUP(A2675,BUSINESS!$A$2:$J$2692,6,0)</f>
        <v>18</v>
      </c>
      <c r="AB2675" s="5">
        <f>VLOOKUP(A2675,BUSINESS!$A$2:$J$2692,7,0)</f>
        <v>0</v>
      </c>
      <c r="AC2675" s="5">
        <f>VLOOKUP(A2675,BUSINESS!$A$2:$J$2692,8,0)</f>
        <v>183</v>
      </c>
      <c r="AD2675" s="35">
        <f>VLOOKUP(A2675,BUSINESS!$A$2:$J$2692,9,0)</f>
        <v>0.056</v>
      </c>
      <c r="AE2675" s="35">
        <f>VLOOKUP(A2675,BUSINESS!$A$2:$J$2692,10,0)</f>
        <v>0.284</v>
      </c>
    </row>
    <row r="2676" customHeight="1" spans="1:31">
      <c r="A2676" s="22" t="str">
        <f t="shared" si="0"/>
        <v>Zambia-Africa2009</v>
      </c>
      <c r="B2676" s="22" t="s">
        <v>275</v>
      </c>
      <c r="C2676" s="22" t="s">
        <v>69</v>
      </c>
      <c r="D2676" s="23">
        <v>2009</v>
      </c>
      <c r="E2676" s="25">
        <v>12805029522</v>
      </c>
      <c r="F2676" s="24">
        <f t="shared" si="1"/>
        <v>998.440434335012</v>
      </c>
      <c r="G2676" s="26">
        <v>0.064</v>
      </c>
      <c r="H2676" s="27">
        <v>64</v>
      </c>
      <c r="I2676" s="26">
        <v>0.221</v>
      </c>
      <c r="J2676" s="5">
        <f>VLOOKUP(A2676,ENERGY!$A$2:$F$2692,5,0)</f>
        <v>7213</v>
      </c>
      <c r="K2676" s="5">
        <f t="shared" si="2"/>
        <v>0.000562415794550516</v>
      </c>
      <c r="L2676" s="31">
        <f>VLOOKUP(A2676,ENERGY!$A$2:$F$2692,6,0)</f>
        <v>2274</v>
      </c>
      <c r="M2676" s="31">
        <f t="shared" si="3"/>
        <v>0.00017730951293607</v>
      </c>
      <c r="N2676" s="32">
        <f>VLOOKUP(A2676,'HUMAN RESOURCES'!$A$2:$M$2692,5,0)</f>
        <v>0.019</v>
      </c>
      <c r="O2676" s="32">
        <f>VLOOKUP(A2676,'HUMAN RESOURCES'!$A$2:$M$2692,6,0)</f>
        <v>0.011</v>
      </c>
      <c r="P2676" s="31">
        <f>VLOOKUP(A2676,'HUMAN RESOURCES'!$A$2:$M$2692,7,0)</f>
        <v>54</v>
      </c>
      <c r="Q2676" s="5">
        <f>VLOOKUP(A2676,'HUMAN RESOURCES'!$A$2:$M$2692,8,0)</f>
        <v>52</v>
      </c>
      <c r="R2676" s="5">
        <f>VLOOKUP(A2676,'HUMAN RESOURCES'!$A$2:$M$2692,9,0)</f>
        <v>0.47</v>
      </c>
      <c r="S2676" s="5">
        <f>VLOOKUP(A2676,'HUMAN RESOURCES'!$A$2:$M$2692,10,0)</f>
        <v>0.504</v>
      </c>
      <c r="T2676" s="5">
        <f>VLOOKUP(A2676,'HUMAN RESOURCES'!$A$2:$M$2692,11,0)</f>
        <v>0.027</v>
      </c>
      <c r="U2676" s="5">
        <f>VLOOKUP(A2676,'HUMAN RESOURCES'!$A$2:$M$2692,12,0)</f>
        <v>12825031</v>
      </c>
      <c r="V2676" s="35">
        <f>VLOOKUP(A2676,'HUMAN RESOURCES'!$A$2:$M$2692,13,0)</f>
        <v>0.383</v>
      </c>
      <c r="W2676" s="38">
        <f>VLOOKUP(A2676,TOURISM!$A$2:$F$2692,5,0)</f>
        <v>98000000</v>
      </c>
      <c r="X2676" s="39">
        <f>VLOOKUP(A2676,TOURISM!$A$2:$F$2692,6,0)</f>
        <v>83000000</v>
      </c>
      <c r="Y2676" s="43">
        <f t="shared" si="4"/>
        <v>-0.0185297314858488</v>
      </c>
      <c r="Z2676" s="35">
        <f>VLOOKUP(A2676,BUSINESS!$A$2:$J$2692,5,0)</f>
        <v>0.15</v>
      </c>
      <c r="AA2676" s="5">
        <f>VLOOKUP(A2676,BUSINESS!$A$2:$J$2692,6,0)</f>
        <v>18</v>
      </c>
      <c r="AB2676" s="5">
        <f>VLOOKUP(A2676,BUSINESS!$A$2:$J$2692,7,0)</f>
        <v>0</v>
      </c>
      <c r="AC2676" s="5">
        <f>VLOOKUP(A2676,BUSINESS!$A$2:$J$2692,8,0)</f>
        <v>183</v>
      </c>
      <c r="AD2676" s="35">
        <f>VLOOKUP(A2676,BUSINESS!$A$2:$J$2692,9,0)</f>
        <v>0.063</v>
      </c>
      <c r="AE2676" s="35">
        <f>VLOOKUP(A2676,BUSINESS!$A$2:$J$2692,10,0)</f>
        <v>0.344</v>
      </c>
    </row>
    <row r="2677" customHeight="1" spans="1:31">
      <c r="A2677" s="22" t="str">
        <f t="shared" si="0"/>
        <v>Zambia-Africa2010</v>
      </c>
      <c r="B2677" s="22" t="s">
        <v>275</v>
      </c>
      <c r="C2677" s="22" t="s">
        <v>69</v>
      </c>
      <c r="D2677" s="23">
        <v>2010</v>
      </c>
      <c r="E2677" s="25">
        <v>16190196832</v>
      </c>
      <c r="F2677" s="24">
        <f t="shared" si="1"/>
        <v>1224.95386292714</v>
      </c>
      <c r="G2677" s="26">
        <v>0.061</v>
      </c>
      <c r="H2677" s="27">
        <v>75</v>
      </c>
      <c r="I2677" s="26">
        <v>0.209</v>
      </c>
      <c r="J2677" s="5">
        <f>VLOOKUP(A2677,ENERGY!$A$2:$F$2692,5,0)</f>
        <v>6633</v>
      </c>
      <c r="K2677" s="5">
        <f t="shared" si="2"/>
        <v>0.000501854242854932</v>
      </c>
      <c r="L2677" s="31">
        <f>VLOOKUP(A2677,ENERGY!$A$2:$F$2692,6,0)</f>
        <v>1969</v>
      </c>
      <c r="M2677" s="31">
        <f t="shared" si="3"/>
        <v>0.000148974974247152</v>
      </c>
      <c r="N2677" s="32">
        <f>VLOOKUP(A2677,'HUMAN RESOURCES'!$A$2:$M$2692,5,0)</f>
        <v>0.019</v>
      </c>
      <c r="O2677" s="32">
        <f>VLOOKUP(A2677,'HUMAN RESOURCES'!$A$2:$M$2692,6,0)</f>
        <v>0.015</v>
      </c>
      <c r="P2677" s="31">
        <f>VLOOKUP(A2677,'HUMAN RESOURCES'!$A$2:$M$2692,7,0)</f>
        <v>56</v>
      </c>
      <c r="Q2677" s="5">
        <f>VLOOKUP(A2677,'HUMAN RESOURCES'!$A$2:$M$2692,8,0)</f>
        <v>53</v>
      </c>
      <c r="R2677" s="5">
        <f>VLOOKUP(A2677,'HUMAN RESOURCES'!$A$2:$M$2692,9,0)</f>
        <v>0.469</v>
      </c>
      <c r="S2677" s="5">
        <f>VLOOKUP(A2677,'HUMAN RESOURCES'!$A$2:$M$2692,10,0)</f>
        <v>0.504</v>
      </c>
      <c r="T2677" s="5">
        <f>VLOOKUP(A2677,'HUMAN RESOURCES'!$A$2:$M$2692,11,0)</f>
        <v>0.027</v>
      </c>
      <c r="U2677" s="5">
        <f>VLOOKUP(A2677,'HUMAN RESOURCES'!$A$2:$M$2692,12,0)</f>
        <v>13216985</v>
      </c>
      <c r="V2677" s="35">
        <f>VLOOKUP(A2677,'HUMAN RESOURCES'!$A$2:$M$2692,13,0)</f>
        <v>0.387</v>
      </c>
      <c r="W2677" s="38">
        <f>VLOOKUP(A2677,TOURISM!$A$2:$F$2692,5,0)</f>
        <v>125000000</v>
      </c>
      <c r="X2677" s="39">
        <f>VLOOKUP(A2677,TOURISM!$A$2:$F$2692,6,0)</f>
        <v>128000000</v>
      </c>
      <c r="Y2677" s="43">
        <f t="shared" si="4"/>
        <v>0.0312472471614665</v>
      </c>
      <c r="Z2677" s="35">
        <f>VLOOKUP(A2677,BUSINESS!$A$2:$J$2692,5,0)</f>
        <v>0.143</v>
      </c>
      <c r="AA2677" s="5">
        <f>VLOOKUP(A2677,BUSINESS!$A$2:$J$2692,6,0)</f>
        <v>18</v>
      </c>
      <c r="AB2677" s="5">
        <f>VLOOKUP(A2677,BUSINESS!$A$2:$J$2692,7,0)</f>
        <v>0</v>
      </c>
      <c r="AC2677" s="5">
        <f>VLOOKUP(A2677,BUSINESS!$A$2:$J$2692,8,0)</f>
        <v>183</v>
      </c>
      <c r="AD2677" s="35">
        <f>VLOOKUP(A2677,BUSINESS!$A$2:$J$2692,9,0)</f>
        <v>0.1</v>
      </c>
      <c r="AE2677" s="35">
        <f>VLOOKUP(A2677,BUSINESS!$A$2:$J$2692,10,0)</f>
        <v>0.412</v>
      </c>
    </row>
    <row r="2678" customHeight="1" spans="1:31">
      <c r="A2678" s="22" t="str">
        <f t="shared" si="0"/>
        <v>Zambia-Africa2011</v>
      </c>
      <c r="B2678" s="22" t="s">
        <v>275</v>
      </c>
      <c r="C2678" s="22" t="s">
        <v>69</v>
      </c>
      <c r="D2678" s="23">
        <v>2011</v>
      </c>
      <c r="E2678" s="25">
        <v>19201691493</v>
      </c>
      <c r="F2678" s="24">
        <f t="shared" si="1"/>
        <v>1408.38923312334</v>
      </c>
      <c r="G2678" s="26">
        <v>0.062</v>
      </c>
      <c r="H2678" s="27">
        <v>87</v>
      </c>
      <c r="I2678" s="26">
        <v>0.188</v>
      </c>
      <c r="J2678" s="5">
        <f>VLOOKUP(A2678,ENERGY!$A$2:$F$2692,5,0)</f>
        <v>6828</v>
      </c>
      <c r="K2678" s="5">
        <f t="shared" si="2"/>
        <v>0.000500814299993927</v>
      </c>
      <c r="L2678" s="31">
        <f>VLOOKUP(A2678,ENERGY!$A$2:$F$2692,6,0)</f>
        <v>2101</v>
      </c>
      <c r="M2678" s="31">
        <f t="shared" si="3"/>
        <v>0.000154102349778448</v>
      </c>
      <c r="N2678" s="32">
        <f>VLOOKUP(A2678,'HUMAN RESOURCES'!$A$2:$M$2692,5,0)</f>
        <v>0.019</v>
      </c>
      <c r="O2678" s="32">
        <f>VLOOKUP(A2678,'HUMAN RESOURCES'!$A$2:$M$2692,6,0)</f>
        <v>0.013</v>
      </c>
      <c r="P2678" s="31">
        <f>VLOOKUP(A2678,'HUMAN RESOURCES'!$A$2:$M$2692,7,0)</f>
        <v>57</v>
      </c>
      <c r="Q2678" s="5">
        <f>VLOOKUP(A2678,'HUMAN RESOURCES'!$A$2:$M$2692,8,0)</f>
        <v>54</v>
      </c>
      <c r="R2678" s="5">
        <f>VLOOKUP(A2678,'HUMAN RESOURCES'!$A$2:$M$2692,9,0)</f>
        <v>0.468</v>
      </c>
      <c r="S2678" s="5">
        <f>VLOOKUP(A2678,'HUMAN RESOURCES'!$A$2:$M$2692,10,0)</f>
        <v>0.505</v>
      </c>
      <c r="T2678" s="5">
        <f>VLOOKUP(A2678,'HUMAN RESOURCES'!$A$2:$M$2692,11,0)</f>
        <v>0.026</v>
      </c>
      <c r="U2678" s="5">
        <f>VLOOKUP(A2678,'HUMAN RESOURCES'!$A$2:$M$2692,12,0)</f>
        <v>13633796</v>
      </c>
      <c r="V2678" s="35">
        <f>VLOOKUP(A2678,'HUMAN RESOURCES'!$A$2:$M$2692,13,0)</f>
        <v>0.392</v>
      </c>
      <c r="W2678" s="38">
        <f>VLOOKUP(A2678,TOURISM!$A$2:$F$2692,5,0)</f>
        <v>146000000</v>
      </c>
      <c r="X2678" s="39">
        <f>VLOOKUP(A2678,TOURISM!$A$2:$F$2692,6,0)</f>
        <v>140000000</v>
      </c>
      <c r="Y2678" s="43">
        <f t="shared" si="4"/>
        <v>0.00485521168247732</v>
      </c>
      <c r="Z2678" s="35">
        <f>VLOOKUP(A2678,BUSINESS!$A$2:$J$2692,5,0)</f>
        <v>0.144</v>
      </c>
      <c r="AA2678" s="5">
        <f>VLOOKUP(A2678,BUSINESS!$A$2:$J$2692,6,0)</f>
        <v>18</v>
      </c>
      <c r="AB2678" s="5">
        <f>VLOOKUP(A2678,BUSINESS!$A$2:$J$2692,7,0)</f>
        <v>0</v>
      </c>
      <c r="AC2678" s="5">
        <f>VLOOKUP(A2678,BUSINESS!$A$2:$J$2692,8,0)</f>
        <v>183</v>
      </c>
      <c r="AD2678" s="35">
        <f>VLOOKUP(A2678,BUSINESS!$A$2:$J$2692,9,0)</f>
        <v>0.115</v>
      </c>
      <c r="AE2678" s="35">
        <f>VLOOKUP(A2678,BUSINESS!$A$2:$J$2692,10,0)</f>
        <v>0.599</v>
      </c>
    </row>
    <row r="2679" customHeight="1" spans="1:31">
      <c r="A2679" s="22" t="str">
        <f t="shared" si="0"/>
        <v>Zambia-Africa2012</v>
      </c>
      <c r="B2679" s="22" t="s">
        <v>275</v>
      </c>
      <c r="C2679" s="22" t="s">
        <v>69</v>
      </c>
      <c r="D2679" s="23">
        <v>2012</v>
      </c>
      <c r="E2679" s="25">
        <v>20596424325</v>
      </c>
      <c r="F2679" s="24">
        <f t="shared" si="1"/>
        <v>1463.32358479326</v>
      </c>
      <c r="G2679" s="26">
        <v>0.065</v>
      </c>
      <c r="H2679" s="27">
        <v>96</v>
      </c>
      <c r="I2679" s="26">
        <v>0.121</v>
      </c>
      <c r="J2679" s="5">
        <f>VLOOKUP(A2679,ENERGY!$A$2:$F$2692,5,0)</f>
        <v>6244</v>
      </c>
      <c r="K2679" s="5">
        <f t="shared" si="2"/>
        <v>0.000443620325512453</v>
      </c>
      <c r="L2679" s="31">
        <f>VLOOKUP(A2679,ENERGY!$A$2:$F$2692,6,0)</f>
        <v>1819</v>
      </c>
      <c r="M2679" s="31">
        <f t="shared" si="3"/>
        <v>0.000129235325449576</v>
      </c>
      <c r="N2679" s="32">
        <f>VLOOKUP(A2679,'HUMAN RESOURCES'!$A$2:$M$2692,5,0)</f>
        <v>0.02</v>
      </c>
      <c r="O2679" s="32">
        <f>VLOOKUP(A2679,'HUMAN RESOURCES'!$A$2:$M$2692,6,0)</f>
        <v>0.014</v>
      </c>
      <c r="P2679" s="31">
        <f>VLOOKUP(A2679,'HUMAN RESOURCES'!$A$2:$M$2692,7,0)</f>
        <v>59</v>
      </c>
      <c r="Q2679" s="5">
        <f>VLOOKUP(A2679,'HUMAN RESOURCES'!$A$2:$M$2692,8,0)</f>
        <v>55</v>
      </c>
      <c r="R2679" s="5">
        <f>VLOOKUP(A2679,'HUMAN RESOURCES'!$A$2:$M$2692,9,0)</f>
        <v>0.467</v>
      </c>
      <c r="S2679" s="5">
        <f>VLOOKUP(A2679,'HUMAN RESOURCES'!$A$2:$M$2692,10,0)</f>
        <v>0.506</v>
      </c>
      <c r="T2679" s="5">
        <f>VLOOKUP(A2679,'HUMAN RESOURCES'!$A$2:$M$2692,11,0)</f>
        <v>0.026</v>
      </c>
      <c r="U2679" s="5">
        <f>VLOOKUP(A2679,'HUMAN RESOURCES'!$A$2:$M$2692,12,0)</f>
        <v>14075099</v>
      </c>
      <c r="V2679" s="35">
        <f>VLOOKUP(A2679,'HUMAN RESOURCES'!$A$2:$M$2692,13,0)</f>
        <v>0.396</v>
      </c>
      <c r="W2679" s="38">
        <f>VLOOKUP(A2679,TOURISM!$A$2:$F$2692,5,0)</f>
        <v>155000000</v>
      </c>
      <c r="X2679" s="39">
        <f>VLOOKUP(A2679,TOURISM!$A$2:$F$2692,6,0)</f>
        <v>154000000</v>
      </c>
      <c r="Y2679" s="43">
        <f t="shared" si="4"/>
        <v>1.86847222788307</v>
      </c>
      <c r="Z2679" s="35">
        <f>VLOOKUP(A2679,BUSINESS!$A$2:$J$2692,5,0)</f>
        <v>0.151</v>
      </c>
      <c r="AA2679" s="5">
        <f>VLOOKUP(A2679,BUSINESS!$A$2:$J$2692,6,0)</f>
        <v>17</v>
      </c>
      <c r="AB2679" s="5">
        <f>VLOOKUP(A2679,BUSINESS!$A$2:$J$2692,7,0)</f>
        <v>90</v>
      </c>
      <c r="AC2679" s="5">
        <f>VLOOKUP(A2679,BUSINESS!$A$2:$J$2692,8,0)</f>
        <v>183</v>
      </c>
      <c r="AD2679" s="35">
        <f>VLOOKUP(A2679,BUSINESS!$A$2:$J$2692,9,0)</f>
        <v>0.135</v>
      </c>
      <c r="AE2679" s="35">
        <f>VLOOKUP(A2679,BUSINESS!$A$2:$J$2692,10,0)</f>
        <v>0.748</v>
      </c>
    </row>
    <row r="2680" customHeight="1" spans="1:31">
      <c r="A2680" s="22" t="str">
        <f t="shared" si="0"/>
        <v>Zimbabwe-Africa2000</v>
      </c>
      <c r="B2680" s="22" t="s">
        <v>276</v>
      </c>
      <c r="C2680" s="22" t="s">
        <v>69</v>
      </c>
      <c r="D2680" s="23">
        <v>2000</v>
      </c>
      <c r="E2680" s="25">
        <v>6689957610</v>
      </c>
      <c r="F2680" s="24">
        <f t="shared" si="1"/>
        <v>535.040291428456</v>
      </c>
      <c r="I2680" s="26">
        <v>0.682</v>
      </c>
      <c r="J2680" s="5">
        <f>VLOOKUP(A2680,ENERGY!$A$2:$F$2692,5,0)</f>
        <v>0</v>
      </c>
      <c r="K2680" s="5">
        <f t="shared" si="2"/>
        <v>0</v>
      </c>
      <c r="L2680" s="31">
        <f>VLOOKUP(A2680,ENERGY!$A$2:$F$2692,6,0)</f>
        <v>0</v>
      </c>
      <c r="M2680" s="31">
        <f t="shared" si="3"/>
        <v>0</v>
      </c>
      <c r="N2680" s="32">
        <f>VLOOKUP(A2680,'HUMAN RESOURCES'!$A$2:$M$2692,5,0)</f>
        <v>0.02</v>
      </c>
      <c r="O2680" s="32">
        <f>VLOOKUP(A2680,'HUMAN RESOURCES'!$A$2:$M$2692,6,0)</f>
        <v>0.014</v>
      </c>
      <c r="P2680" s="31">
        <f>VLOOKUP(A2680,'HUMAN RESOURCES'!$A$2:$M$2692,7,0)</f>
        <v>44</v>
      </c>
      <c r="Q2680" s="5">
        <f>VLOOKUP(A2680,'HUMAN RESOURCES'!$A$2:$M$2692,8,0)</f>
        <v>44</v>
      </c>
      <c r="R2680" s="5">
        <f>VLOOKUP(A2680,'HUMAN RESOURCES'!$A$2:$M$2692,9,0)</f>
        <v>0.422</v>
      </c>
      <c r="S2680" s="5">
        <f>VLOOKUP(A2680,'HUMAN RESOURCES'!$A$2:$M$2692,10,0)</f>
        <v>0.545</v>
      </c>
      <c r="T2680" s="5">
        <f>VLOOKUP(A2680,'HUMAN RESOURCES'!$A$2:$M$2692,11,0)</f>
        <v>0.034</v>
      </c>
      <c r="U2680" s="5">
        <f>VLOOKUP(A2680,'HUMAN RESOURCES'!$A$2:$M$2692,12,0)</f>
        <v>12503652</v>
      </c>
      <c r="V2680" s="35">
        <f>VLOOKUP(A2680,'HUMAN RESOURCES'!$A$2:$M$2692,13,0)</f>
        <v>0.338</v>
      </c>
      <c r="W2680" s="38">
        <f>VLOOKUP(A2680,TOURISM!$A$2:$F$2692,5,0)</f>
        <v>125000000</v>
      </c>
      <c r="X2680" s="37">
        <v>0</v>
      </c>
      <c r="Y2680" s="43">
        <f t="shared" si="4"/>
        <v>1.19515127429022</v>
      </c>
      <c r="Z2680" s="35">
        <f>VLOOKUP(A2680,BUSINESS!$A$2:$J$2692,5,0)</f>
        <v>0</v>
      </c>
      <c r="AA2680" s="5">
        <f>VLOOKUP(A2680,BUSINESS!$A$2:$J$2692,6,0)</f>
        <v>0</v>
      </c>
      <c r="AB2680" s="5">
        <f>VLOOKUP(A2680,BUSINESS!$A$2:$J$2692,7,0)</f>
        <v>0</v>
      </c>
      <c r="AC2680" s="5">
        <f>VLOOKUP(A2680,BUSINESS!$A$2:$J$2692,8,0)</f>
        <v>0</v>
      </c>
      <c r="AD2680" s="35">
        <f>VLOOKUP(A2680,BUSINESS!$A$2:$J$2692,9,0)</f>
        <v>0.004</v>
      </c>
      <c r="AE2680" s="35">
        <f>VLOOKUP(A2680,BUSINESS!$A$2:$J$2692,10,0)</f>
        <v>0.021</v>
      </c>
    </row>
    <row r="2681" customHeight="1" spans="1:31">
      <c r="A2681" s="22" t="str">
        <f t="shared" si="0"/>
        <v>Zimbabwe-Africa2001</v>
      </c>
      <c r="B2681" s="22" t="s">
        <v>276</v>
      </c>
      <c r="C2681" s="22" t="s">
        <v>69</v>
      </c>
      <c r="D2681" s="23">
        <v>2001</v>
      </c>
      <c r="E2681" s="25">
        <v>6777384733</v>
      </c>
      <c r="F2681" s="24">
        <f t="shared" si="1"/>
        <v>538.453352382976</v>
      </c>
      <c r="I2681" s="26">
        <v>0.38</v>
      </c>
      <c r="J2681" s="5">
        <f>VLOOKUP(A2681,ENERGY!$A$2:$F$2692,5,0)</f>
        <v>9312</v>
      </c>
      <c r="K2681" s="5">
        <f t="shared" si="2"/>
        <v>0.00073982484614988</v>
      </c>
      <c r="L2681" s="31">
        <f>VLOOKUP(A2681,ENERGY!$A$2:$F$2692,6,0)</f>
        <v>0</v>
      </c>
      <c r="M2681" s="31">
        <f t="shared" si="3"/>
        <v>0</v>
      </c>
      <c r="N2681" s="32">
        <f>VLOOKUP(A2681,'HUMAN RESOURCES'!$A$2:$M$2692,5,0)</f>
        <v>0.02</v>
      </c>
      <c r="O2681" s="32">
        <f>VLOOKUP(A2681,'HUMAN RESOURCES'!$A$2:$M$2692,6,0)</f>
        <v>0.013</v>
      </c>
      <c r="P2681" s="31">
        <f>VLOOKUP(A2681,'HUMAN RESOURCES'!$A$2:$M$2692,7,0)</f>
        <v>43</v>
      </c>
      <c r="Q2681" s="5">
        <f>VLOOKUP(A2681,'HUMAN RESOURCES'!$A$2:$M$2692,8,0)</f>
        <v>43</v>
      </c>
      <c r="R2681" s="5">
        <f>VLOOKUP(A2681,'HUMAN RESOURCES'!$A$2:$M$2692,9,0)</f>
        <v>0.419</v>
      </c>
      <c r="S2681" s="5">
        <f>VLOOKUP(A2681,'HUMAN RESOURCES'!$A$2:$M$2692,10,0)</f>
        <v>0.547</v>
      </c>
      <c r="T2681" s="5">
        <f>VLOOKUP(A2681,'HUMAN RESOURCES'!$A$2:$M$2692,11,0)</f>
        <v>0.034</v>
      </c>
      <c r="U2681" s="5">
        <f>VLOOKUP(A2681,'HUMAN RESOURCES'!$A$2:$M$2692,12,0)</f>
        <v>12586763</v>
      </c>
      <c r="V2681" s="35">
        <f>VLOOKUP(A2681,'HUMAN RESOURCES'!$A$2:$M$2692,13,0)</f>
        <v>0.342</v>
      </c>
      <c r="W2681" s="38">
        <f>VLOOKUP(A2681,TOURISM!$A$2:$F$2692,5,0)</f>
        <v>81000000</v>
      </c>
      <c r="X2681" s="37">
        <v>0</v>
      </c>
      <c r="Y2681" s="43">
        <f t="shared" si="4"/>
        <v>1.19833815335265</v>
      </c>
      <c r="Z2681" s="35">
        <f>VLOOKUP(A2681,BUSINESS!$A$2:$J$2692,5,0)</f>
        <v>0</v>
      </c>
      <c r="AA2681" s="5">
        <f>VLOOKUP(A2681,BUSINESS!$A$2:$J$2692,6,0)</f>
        <v>0</v>
      </c>
      <c r="AB2681" s="5">
        <f>VLOOKUP(A2681,BUSINESS!$A$2:$J$2692,7,0)</f>
        <v>0</v>
      </c>
      <c r="AC2681" s="5">
        <f>VLOOKUP(A2681,BUSINESS!$A$2:$J$2692,8,0)</f>
        <v>0</v>
      </c>
      <c r="AD2681" s="35">
        <f>VLOOKUP(A2681,BUSINESS!$A$2:$J$2692,9,0)</f>
        <v>0.008</v>
      </c>
      <c r="AE2681" s="35">
        <f>VLOOKUP(A2681,BUSINESS!$A$2:$J$2692,10,0)</f>
        <v>0.025</v>
      </c>
    </row>
    <row r="2682" customHeight="1" spans="1:31">
      <c r="A2682" s="22" t="str">
        <f t="shared" si="0"/>
        <v>Zimbabwe-Africa2002</v>
      </c>
      <c r="B2682" s="22" t="s">
        <v>276</v>
      </c>
      <c r="C2682" s="22" t="s">
        <v>69</v>
      </c>
      <c r="D2682" s="23">
        <v>2002</v>
      </c>
      <c r="E2682" s="25">
        <v>6342116354</v>
      </c>
      <c r="F2682" s="24">
        <f t="shared" si="1"/>
        <v>501.713115071828</v>
      </c>
      <c r="I2682" s="26">
        <v>0.365</v>
      </c>
      <c r="J2682" s="5">
        <f>VLOOKUP(A2682,ENERGY!$A$2:$F$2692,5,0)</f>
        <v>9000</v>
      </c>
      <c r="K2682" s="5">
        <f t="shared" si="2"/>
        <v>0.000711973382954186</v>
      </c>
      <c r="L2682" s="31">
        <f>VLOOKUP(A2682,ENERGY!$A$2:$F$2692,6,0)</f>
        <v>9428</v>
      </c>
      <c r="M2682" s="31">
        <f t="shared" si="3"/>
        <v>0.000745831672721341</v>
      </c>
      <c r="N2682" s="32">
        <f>VLOOKUP(A2682,'HUMAN RESOURCES'!$A$2:$M$2692,5,0)</f>
        <v>0.02</v>
      </c>
      <c r="O2682" s="32">
        <f>VLOOKUP(A2682,'HUMAN RESOURCES'!$A$2:$M$2692,6,0)</f>
        <v>0.016</v>
      </c>
      <c r="P2682" s="31">
        <f>VLOOKUP(A2682,'HUMAN RESOURCES'!$A$2:$M$2692,7,0)</f>
        <v>43</v>
      </c>
      <c r="Q2682" s="5">
        <f>VLOOKUP(A2682,'HUMAN RESOURCES'!$A$2:$M$2692,8,0)</f>
        <v>43</v>
      </c>
      <c r="R2682" s="5">
        <f>VLOOKUP(A2682,'HUMAN RESOURCES'!$A$2:$M$2692,9,0)</f>
        <v>0.417</v>
      </c>
      <c r="S2682" s="5">
        <f>VLOOKUP(A2682,'HUMAN RESOURCES'!$A$2:$M$2692,10,0)</f>
        <v>0.548</v>
      </c>
      <c r="T2682" s="5">
        <f>VLOOKUP(A2682,'HUMAN RESOURCES'!$A$2:$M$2692,11,0)</f>
        <v>0.035</v>
      </c>
      <c r="U2682" s="5">
        <f>VLOOKUP(A2682,'HUMAN RESOURCES'!$A$2:$M$2692,12,0)</f>
        <v>12640922</v>
      </c>
      <c r="V2682" s="35">
        <f>VLOOKUP(A2682,'HUMAN RESOURCES'!$A$2:$M$2692,13,0)</f>
        <v>0.346</v>
      </c>
      <c r="W2682" s="38">
        <f>VLOOKUP(A2682,TOURISM!$A$2:$F$2692,5,0)</f>
        <v>76000000</v>
      </c>
      <c r="X2682" s="37">
        <v>0</v>
      </c>
      <c r="Y2682" s="43">
        <f t="shared" si="4"/>
        <v>1.06502003572085</v>
      </c>
      <c r="Z2682" s="35">
        <f>VLOOKUP(A2682,BUSINESS!$A$2:$J$2692,5,0)</f>
        <v>0</v>
      </c>
      <c r="AA2682" s="5">
        <f>VLOOKUP(A2682,BUSINESS!$A$2:$J$2692,6,0)</f>
        <v>0</v>
      </c>
      <c r="AB2682" s="5">
        <f>VLOOKUP(A2682,BUSINESS!$A$2:$J$2692,7,0)</f>
        <v>0</v>
      </c>
      <c r="AC2682" s="5">
        <f>VLOOKUP(A2682,BUSINESS!$A$2:$J$2692,8,0)</f>
        <v>0</v>
      </c>
      <c r="AD2682" s="35">
        <f>VLOOKUP(A2682,BUSINESS!$A$2:$J$2692,9,0)</f>
        <v>0.04</v>
      </c>
      <c r="AE2682" s="35">
        <f>VLOOKUP(A2682,BUSINESS!$A$2:$J$2692,10,0)</f>
        <v>0.027</v>
      </c>
    </row>
    <row r="2683" customHeight="1" spans="1:31">
      <c r="A2683" s="22" t="str">
        <f t="shared" si="0"/>
        <v>Zimbabwe-Africa2003</v>
      </c>
      <c r="B2683" s="22" t="s">
        <v>276</v>
      </c>
      <c r="C2683" s="22" t="s">
        <v>69</v>
      </c>
      <c r="D2683" s="23">
        <v>2003</v>
      </c>
      <c r="E2683" s="25">
        <v>5727591778</v>
      </c>
      <c r="F2683" s="24">
        <f t="shared" si="1"/>
        <v>451.948648882598</v>
      </c>
      <c r="I2683" s="26">
        <v>0.973</v>
      </c>
      <c r="J2683" s="5">
        <f>VLOOKUP(A2683,ENERGY!$A$2:$F$2692,5,0)</f>
        <v>8747</v>
      </c>
      <c r="K2683" s="5">
        <f t="shared" si="2"/>
        <v>0.000690201918188466</v>
      </c>
      <c r="L2683" s="31">
        <f>VLOOKUP(A2683,ENERGY!$A$2:$F$2692,6,0)</f>
        <v>8735</v>
      </c>
      <c r="M2683" s="31">
        <f t="shared" si="3"/>
        <v>0.000689255030910741</v>
      </c>
      <c r="N2683" s="32">
        <f>VLOOKUP(A2683,'HUMAN RESOURCES'!$A$2:$M$2692,5,0)</f>
        <v>0.021</v>
      </c>
      <c r="O2683" s="32">
        <f>VLOOKUP(A2683,'HUMAN RESOURCES'!$A$2:$M$2692,6,0)</f>
        <v>0.031</v>
      </c>
      <c r="P2683" s="31">
        <f>VLOOKUP(A2683,'HUMAN RESOURCES'!$A$2:$M$2692,7,0)</f>
        <v>42</v>
      </c>
      <c r="Q2683" s="5">
        <f>VLOOKUP(A2683,'HUMAN RESOURCES'!$A$2:$M$2692,8,0)</f>
        <v>43</v>
      </c>
      <c r="R2683" s="5">
        <f>VLOOKUP(A2683,'HUMAN RESOURCES'!$A$2:$M$2692,9,0)</f>
        <v>0.416</v>
      </c>
      <c r="S2683" s="5">
        <f>VLOOKUP(A2683,'HUMAN RESOURCES'!$A$2:$M$2692,10,0)</f>
        <v>0.549</v>
      </c>
      <c r="T2683" s="5">
        <f>VLOOKUP(A2683,'HUMAN RESOURCES'!$A$2:$M$2692,11,0)</f>
        <v>0.035</v>
      </c>
      <c r="U2683" s="5">
        <f>VLOOKUP(A2683,'HUMAN RESOURCES'!$A$2:$M$2692,12,0)</f>
        <v>12673103</v>
      </c>
      <c r="V2683" s="35">
        <f>VLOOKUP(A2683,'HUMAN RESOURCES'!$A$2:$M$2692,13,0)</f>
        <v>0.345</v>
      </c>
      <c r="W2683" s="38">
        <f>VLOOKUP(A2683,TOURISM!$A$2:$F$2692,5,0)</f>
        <v>61000000</v>
      </c>
      <c r="X2683" s="37">
        <v>0</v>
      </c>
      <c r="Y2683" s="43">
        <f t="shared" si="4"/>
        <v>3.34160210880434</v>
      </c>
      <c r="Z2683" s="35">
        <f>VLOOKUP(A2683,BUSINESS!$A$2:$J$2692,5,0)</f>
        <v>0</v>
      </c>
      <c r="AA2683" s="5">
        <f>VLOOKUP(A2683,BUSINESS!$A$2:$J$2692,6,0)</f>
        <v>97</v>
      </c>
      <c r="AB2683" s="5">
        <f>VLOOKUP(A2683,BUSINESS!$A$2:$J$2692,7,0)</f>
        <v>0</v>
      </c>
      <c r="AC2683" s="5">
        <f>VLOOKUP(A2683,BUSINESS!$A$2:$J$2692,8,0)</f>
        <v>0</v>
      </c>
      <c r="AD2683" s="35">
        <f>VLOOKUP(A2683,BUSINESS!$A$2:$J$2692,9,0)</f>
        <v>0.064</v>
      </c>
      <c r="AE2683" s="35">
        <f>VLOOKUP(A2683,BUSINESS!$A$2:$J$2692,10,0)</f>
        <v>0.029</v>
      </c>
    </row>
    <row r="2684" customHeight="1" spans="1:31">
      <c r="A2684" s="22" t="str">
        <f t="shared" si="0"/>
        <v>Zimbabwe-Africa2004</v>
      </c>
      <c r="B2684" s="22" t="s">
        <v>276</v>
      </c>
      <c r="C2684" s="22" t="s">
        <v>69</v>
      </c>
      <c r="D2684" s="23">
        <v>2004</v>
      </c>
      <c r="E2684" s="25">
        <v>5805598443</v>
      </c>
      <c r="F2684" s="24">
        <f t="shared" si="1"/>
        <v>457.384144484772</v>
      </c>
      <c r="I2684" s="26">
        <v>2.789</v>
      </c>
      <c r="J2684" s="5">
        <f>VLOOKUP(A2684,ENERGY!$A$2:$F$2692,5,0)</f>
        <v>8678</v>
      </c>
      <c r="K2684" s="5">
        <f t="shared" si="2"/>
        <v>0.0006836813887162</v>
      </c>
      <c r="L2684" s="31">
        <f>VLOOKUP(A2684,ENERGY!$A$2:$F$2692,6,0)</f>
        <v>8148</v>
      </c>
      <c r="M2684" s="31">
        <f t="shared" si="3"/>
        <v>0.000641926245132473</v>
      </c>
      <c r="N2684" s="32">
        <f>VLOOKUP(A2684,'HUMAN RESOURCES'!$A$2:$M$2692,5,0)</f>
        <v>0.021</v>
      </c>
      <c r="O2684" s="32">
        <f>VLOOKUP(A2684,'HUMAN RESOURCES'!$A$2:$M$2692,6,0)</f>
        <v>0.024</v>
      </c>
      <c r="P2684" s="31">
        <f>VLOOKUP(A2684,'HUMAN RESOURCES'!$A$2:$M$2692,7,0)</f>
        <v>43</v>
      </c>
      <c r="Q2684" s="5">
        <f>VLOOKUP(A2684,'HUMAN RESOURCES'!$A$2:$M$2692,8,0)</f>
        <v>44</v>
      </c>
      <c r="R2684" s="5">
        <f>VLOOKUP(A2684,'HUMAN RESOURCES'!$A$2:$M$2692,9,0)</f>
        <v>0.415</v>
      </c>
      <c r="S2684" s="5">
        <f>VLOOKUP(A2684,'HUMAN RESOURCES'!$A$2:$M$2692,10,0)</f>
        <v>0.549</v>
      </c>
      <c r="T2684" s="5">
        <f>VLOOKUP(A2684,'HUMAN RESOURCES'!$A$2:$M$2692,11,0)</f>
        <v>0.036</v>
      </c>
      <c r="U2684" s="5">
        <f>VLOOKUP(A2684,'HUMAN RESOURCES'!$A$2:$M$2692,12,0)</f>
        <v>12693047</v>
      </c>
      <c r="V2684" s="35">
        <f>VLOOKUP(A2684,'HUMAN RESOURCES'!$A$2:$M$2692,13,0)</f>
        <v>0.343</v>
      </c>
      <c r="W2684" s="38">
        <f>VLOOKUP(A2684,TOURISM!$A$2:$F$2692,5,0)</f>
        <v>194000000</v>
      </c>
      <c r="X2684" s="37">
        <v>0</v>
      </c>
      <c r="Y2684" s="43">
        <f t="shared" si="4"/>
        <v>1.72017893352698</v>
      </c>
      <c r="Z2684" s="35">
        <f>VLOOKUP(A2684,BUSINESS!$A$2:$J$2692,5,0)</f>
        <v>0</v>
      </c>
      <c r="AA2684" s="5">
        <f>VLOOKUP(A2684,BUSINESS!$A$2:$J$2692,6,0)</f>
        <v>97</v>
      </c>
      <c r="AB2684" s="5">
        <f>VLOOKUP(A2684,BUSINESS!$A$2:$J$2692,7,0)</f>
        <v>0</v>
      </c>
      <c r="AC2684" s="5">
        <f>VLOOKUP(A2684,BUSINESS!$A$2:$J$2692,8,0)</f>
        <v>0</v>
      </c>
      <c r="AD2684" s="35">
        <f>VLOOKUP(A2684,BUSINESS!$A$2:$J$2692,9,0)</f>
        <v>0.066</v>
      </c>
      <c r="AE2684" s="35">
        <f>VLOOKUP(A2684,BUSINESS!$A$2:$J$2692,10,0)</f>
        <v>0.034</v>
      </c>
    </row>
    <row r="2685" customHeight="1" spans="1:31">
      <c r="A2685" s="22" t="str">
        <f t="shared" si="0"/>
        <v>Zimbabwe-Africa2005</v>
      </c>
      <c r="B2685" s="22" t="s">
        <v>276</v>
      </c>
      <c r="C2685" s="22" t="s">
        <v>69</v>
      </c>
      <c r="D2685" s="23">
        <v>2005</v>
      </c>
      <c r="E2685" s="25">
        <v>5755215232</v>
      </c>
      <c r="F2685" s="24">
        <f t="shared" si="1"/>
        <v>452.789027479372</v>
      </c>
      <c r="I2685" s="26">
        <v>2.357</v>
      </c>
      <c r="J2685" s="5">
        <f>VLOOKUP(A2685,ENERGY!$A$2:$F$2692,5,0)</f>
        <v>9714</v>
      </c>
      <c r="K2685" s="5">
        <f t="shared" si="2"/>
        <v>0.000764244678197053</v>
      </c>
      <c r="L2685" s="31">
        <f>VLOOKUP(A2685,ENERGY!$A$2:$F$2692,6,0)</f>
        <v>10345</v>
      </c>
      <c r="M2685" s="31">
        <f t="shared" si="3"/>
        <v>0.000813888325710162</v>
      </c>
      <c r="N2685" s="32">
        <f>VLOOKUP(A2685,'HUMAN RESOURCES'!$A$2:$M$2692,5,0)</f>
        <v>0.021</v>
      </c>
      <c r="O2685" s="32">
        <f>VLOOKUP(A2685,'HUMAN RESOURCES'!$A$2:$M$2692,6,0)</f>
        <v>0.02</v>
      </c>
      <c r="P2685" s="31">
        <f>VLOOKUP(A2685,'HUMAN RESOURCES'!$A$2:$M$2692,7,0)</f>
        <v>43</v>
      </c>
      <c r="Q2685" s="5">
        <f>VLOOKUP(A2685,'HUMAN RESOURCES'!$A$2:$M$2692,8,0)</f>
        <v>44</v>
      </c>
      <c r="R2685" s="5">
        <f>VLOOKUP(A2685,'HUMAN RESOURCES'!$A$2:$M$2692,9,0)</f>
        <v>0.415</v>
      </c>
      <c r="S2685" s="5">
        <f>VLOOKUP(A2685,'HUMAN RESOURCES'!$A$2:$M$2692,10,0)</f>
        <v>0.548</v>
      </c>
      <c r="T2685" s="5">
        <f>VLOOKUP(A2685,'HUMAN RESOURCES'!$A$2:$M$2692,11,0)</f>
        <v>0.037</v>
      </c>
      <c r="U2685" s="5">
        <f>VLOOKUP(A2685,'HUMAN RESOURCES'!$A$2:$M$2692,12,0)</f>
        <v>12710589</v>
      </c>
      <c r="V2685" s="35">
        <f>VLOOKUP(A2685,'HUMAN RESOURCES'!$A$2:$M$2692,13,0)</f>
        <v>0.341</v>
      </c>
      <c r="W2685" s="38">
        <f>VLOOKUP(A2685,TOURISM!$A$2:$F$2692,5,0)</f>
        <v>99000000</v>
      </c>
      <c r="X2685" s="37">
        <v>0</v>
      </c>
      <c r="Y2685" s="43">
        <f t="shared" si="4"/>
        <v>6.20878813548347</v>
      </c>
      <c r="Z2685" s="35">
        <f>VLOOKUP(A2685,BUSINESS!$A$2:$J$2692,5,0)</f>
        <v>0.323</v>
      </c>
      <c r="AA2685" s="5">
        <f>VLOOKUP(A2685,BUSINESS!$A$2:$J$2692,6,0)</f>
        <v>97</v>
      </c>
      <c r="AB2685" s="5">
        <f>VLOOKUP(A2685,BUSINESS!$A$2:$J$2692,7,0)</f>
        <v>0</v>
      </c>
      <c r="AC2685" s="5">
        <f>VLOOKUP(A2685,BUSINESS!$A$2:$J$2692,8,0)</f>
        <v>216</v>
      </c>
      <c r="AD2685" s="35">
        <f>VLOOKUP(A2685,BUSINESS!$A$2:$J$2692,9,0)</f>
        <v>0.08</v>
      </c>
      <c r="AE2685" s="35">
        <f>VLOOKUP(A2685,BUSINESS!$A$2:$J$2692,10,0)</f>
        <v>0.051</v>
      </c>
    </row>
    <row r="2686" customHeight="1" spans="1:31">
      <c r="A2686" s="22" t="str">
        <f t="shared" si="0"/>
        <v>Zimbabwe-Africa2006</v>
      </c>
      <c r="B2686" s="22" t="s">
        <v>276</v>
      </c>
      <c r="C2686" s="22" t="s">
        <v>69</v>
      </c>
      <c r="D2686" s="23">
        <v>2006</v>
      </c>
      <c r="E2686" s="25">
        <v>5443896500</v>
      </c>
      <c r="F2686" s="24">
        <f t="shared" si="1"/>
        <v>427.83438596425</v>
      </c>
      <c r="I2686" s="26">
        <v>4.965</v>
      </c>
      <c r="J2686" s="5">
        <f>VLOOKUP(A2686,ENERGY!$A$2:$F$2692,5,0)</f>
        <v>9269</v>
      </c>
      <c r="K2686" s="5">
        <f t="shared" si="2"/>
        <v>0.000728448258247128</v>
      </c>
      <c r="L2686" s="31">
        <f>VLOOKUP(A2686,ENERGY!$A$2:$F$2692,6,0)</f>
        <v>9927</v>
      </c>
      <c r="M2686" s="31">
        <f t="shared" si="3"/>
        <v>0.000780160304198861</v>
      </c>
      <c r="N2686" s="32">
        <f>VLOOKUP(A2686,'HUMAN RESOURCES'!$A$2:$M$2692,5,0)</f>
        <v>0.023</v>
      </c>
      <c r="O2686" s="32">
        <f>VLOOKUP(A2686,'HUMAN RESOURCES'!$A$2:$M$2692,6,0)</f>
        <v>0.021</v>
      </c>
      <c r="P2686" s="31">
        <f>VLOOKUP(A2686,'HUMAN RESOURCES'!$A$2:$M$2692,7,0)</f>
        <v>44</v>
      </c>
      <c r="Q2686" s="5">
        <f>VLOOKUP(A2686,'HUMAN RESOURCES'!$A$2:$M$2692,8,0)</f>
        <v>46</v>
      </c>
      <c r="R2686" s="5">
        <f>VLOOKUP(A2686,'HUMAN RESOURCES'!$A$2:$M$2692,9,0)</f>
        <v>0.415</v>
      </c>
      <c r="S2686" s="5">
        <f>VLOOKUP(A2686,'HUMAN RESOURCES'!$A$2:$M$2692,10,0)</f>
        <v>0.548</v>
      </c>
      <c r="T2686" s="5">
        <f>VLOOKUP(A2686,'HUMAN RESOURCES'!$A$2:$M$2692,11,0)</f>
        <v>0.038</v>
      </c>
      <c r="U2686" s="5">
        <f>VLOOKUP(A2686,'HUMAN RESOURCES'!$A$2:$M$2692,12,0)</f>
        <v>12724308</v>
      </c>
      <c r="V2686" s="35">
        <f>VLOOKUP(A2686,'HUMAN RESOURCES'!$A$2:$M$2692,13,0)</f>
        <v>0.339</v>
      </c>
      <c r="W2686" s="38">
        <f>VLOOKUP(A2686,TOURISM!$A$2:$F$2692,5,0)</f>
        <v>338000000</v>
      </c>
      <c r="X2686" s="37">
        <v>0</v>
      </c>
      <c r="Y2686" s="43">
        <f t="shared" si="4"/>
        <v>6.89726836107217</v>
      </c>
      <c r="Z2686" s="35">
        <f>VLOOKUP(A2686,BUSINESS!$A$2:$J$2692,5,0)</f>
        <v>0.323</v>
      </c>
      <c r="AA2686" s="5">
        <f>VLOOKUP(A2686,BUSINESS!$A$2:$J$2692,6,0)</f>
        <v>97</v>
      </c>
      <c r="AB2686" s="5">
        <f>VLOOKUP(A2686,BUSINESS!$A$2:$J$2692,7,0)</f>
        <v>0</v>
      </c>
      <c r="AC2686" s="5">
        <f>VLOOKUP(A2686,BUSINESS!$A$2:$J$2692,8,0)</f>
        <v>216</v>
      </c>
      <c r="AD2686" s="35">
        <f>VLOOKUP(A2686,BUSINESS!$A$2:$J$2692,9,0)</f>
        <v>0.098</v>
      </c>
      <c r="AE2686" s="35">
        <f>VLOOKUP(A2686,BUSINESS!$A$2:$J$2692,10,0)</f>
        <v>0.067</v>
      </c>
    </row>
    <row r="2687" customHeight="1" spans="1:31">
      <c r="A2687" s="22" t="str">
        <f t="shared" si="0"/>
        <v>Zimbabwe-Africa2007</v>
      </c>
      <c r="B2687" s="22" t="s">
        <v>276</v>
      </c>
      <c r="C2687" s="22" t="s">
        <v>69</v>
      </c>
      <c r="D2687" s="23">
        <v>2007</v>
      </c>
      <c r="E2687" s="25">
        <v>5291950101</v>
      </c>
      <c r="F2687" s="24">
        <f t="shared" si="1"/>
        <v>415.375482019064</v>
      </c>
      <c r="J2687" s="5">
        <f>VLOOKUP(A2687,ENERGY!$A$2:$F$2692,5,0)</f>
        <v>9690</v>
      </c>
      <c r="K2687" s="5">
        <f t="shared" si="2"/>
        <v>0.000760586994197875</v>
      </c>
      <c r="L2687" s="31">
        <f>VLOOKUP(A2687,ENERGY!$A$2:$F$2692,6,0)</f>
        <v>12563</v>
      </c>
      <c r="M2687" s="31">
        <f t="shared" si="3"/>
        <v>0.000986094366161806</v>
      </c>
      <c r="N2687" s="32">
        <f>VLOOKUP(A2687,'HUMAN RESOURCES'!$A$2:$M$2692,5,0)</f>
        <v>0.024</v>
      </c>
      <c r="O2687" s="32">
        <f>VLOOKUP(A2687,'HUMAN RESOURCES'!$A$2:$M$2692,6,0)</f>
        <v>0.019</v>
      </c>
      <c r="P2687" s="31">
        <f>VLOOKUP(A2687,'HUMAN RESOURCES'!$A$2:$M$2692,7,0)</f>
        <v>46</v>
      </c>
      <c r="Q2687" s="5">
        <f>VLOOKUP(A2687,'HUMAN RESOURCES'!$A$2:$M$2692,8,0)</f>
        <v>47</v>
      </c>
      <c r="R2687" s="5">
        <f>VLOOKUP(A2687,'HUMAN RESOURCES'!$A$2:$M$2692,9,0)</f>
        <v>0.415</v>
      </c>
      <c r="S2687" s="5">
        <f>VLOOKUP(A2687,'HUMAN RESOURCES'!$A$2:$M$2692,10,0)</f>
        <v>0.546</v>
      </c>
      <c r="T2687" s="5">
        <f>VLOOKUP(A2687,'HUMAN RESOURCES'!$A$2:$M$2692,11,0)</f>
        <v>0.038</v>
      </c>
      <c r="U2687" s="5">
        <f>VLOOKUP(A2687,'HUMAN RESOURCES'!$A$2:$M$2692,12,0)</f>
        <v>12740160</v>
      </c>
      <c r="V2687" s="35">
        <f>VLOOKUP(A2687,'HUMAN RESOURCES'!$A$2:$M$2692,13,0)</f>
        <v>0.337</v>
      </c>
      <c r="W2687" s="38">
        <f>VLOOKUP(A2687,TOURISM!$A$2:$F$2692,5,0)</f>
        <v>365000000</v>
      </c>
      <c r="X2687" s="37">
        <v>0</v>
      </c>
      <c r="Y2687" s="43">
        <f t="shared" si="4"/>
        <v>6.65805678619085</v>
      </c>
      <c r="Z2687" s="35">
        <f>VLOOKUP(A2687,BUSINESS!$A$2:$J$2692,5,0)</f>
        <v>0.514</v>
      </c>
      <c r="AA2687" s="5">
        <f>VLOOKUP(A2687,BUSINESS!$A$2:$J$2692,6,0)</f>
        <v>97</v>
      </c>
      <c r="AB2687" s="5">
        <f>VLOOKUP(A2687,BUSINESS!$A$2:$J$2692,7,0)</f>
        <v>0</v>
      </c>
      <c r="AC2687" s="5">
        <f>VLOOKUP(A2687,BUSINESS!$A$2:$J$2692,8,0)</f>
        <v>256</v>
      </c>
      <c r="AD2687" s="35">
        <f>VLOOKUP(A2687,BUSINESS!$A$2:$J$2692,9,0)</f>
        <v>0.109</v>
      </c>
      <c r="AE2687" s="35">
        <f>VLOOKUP(A2687,BUSINESS!$A$2:$J$2692,10,0)</f>
        <v>0.096</v>
      </c>
    </row>
    <row r="2688" customHeight="1" spans="1:31">
      <c r="A2688" s="22" t="str">
        <f t="shared" si="0"/>
        <v>Zimbabwe-Africa2008</v>
      </c>
      <c r="B2688" s="22" t="s">
        <v>276</v>
      </c>
      <c r="C2688" s="22" t="s">
        <v>69</v>
      </c>
      <c r="D2688" s="23">
        <v>2008</v>
      </c>
      <c r="E2688" s="25">
        <v>4415702801</v>
      </c>
      <c r="F2688" s="24">
        <f t="shared" si="1"/>
        <v>345.407434237734</v>
      </c>
      <c r="J2688" s="5">
        <f>VLOOKUP(A2688,ENERGY!$A$2:$F$2692,5,0)</f>
        <v>9438</v>
      </c>
      <c r="K2688" s="5">
        <f t="shared" si="2"/>
        <v>0.000738264215516831</v>
      </c>
      <c r="L2688" s="31">
        <f>VLOOKUP(A2688,ENERGY!$A$2:$F$2692,6,0)</f>
        <v>10213</v>
      </c>
      <c r="M2688" s="31">
        <f t="shared" si="3"/>
        <v>0.000798886674409132</v>
      </c>
      <c r="N2688" s="32">
        <f>VLOOKUP(A2688,'HUMAN RESOURCES'!$A$2:$M$2692,5,0)</f>
        <v>0.024</v>
      </c>
      <c r="O2688" s="32">
        <f>VLOOKUP(A2688,'HUMAN RESOURCES'!$A$2:$M$2692,6,0)</f>
        <v>0.015</v>
      </c>
      <c r="P2688" s="31">
        <f>VLOOKUP(A2688,'HUMAN RESOURCES'!$A$2:$M$2692,7,0)</f>
        <v>49</v>
      </c>
      <c r="Q2688" s="5">
        <f>VLOOKUP(A2688,'HUMAN RESOURCES'!$A$2:$M$2692,8,0)</f>
        <v>49</v>
      </c>
      <c r="R2688" s="5">
        <f>VLOOKUP(A2688,'HUMAN RESOURCES'!$A$2:$M$2692,9,0)</f>
        <v>0.416</v>
      </c>
      <c r="S2688" s="5">
        <f>VLOOKUP(A2688,'HUMAN RESOURCES'!$A$2:$M$2692,10,0)</f>
        <v>0.545</v>
      </c>
      <c r="T2688" s="5">
        <f>VLOOKUP(A2688,'HUMAN RESOURCES'!$A$2:$M$2692,11,0)</f>
        <v>0.039</v>
      </c>
      <c r="U2688" s="5">
        <f>VLOOKUP(A2688,'HUMAN RESOURCES'!$A$2:$M$2692,12,0)</f>
        <v>12784041</v>
      </c>
      <c r="V2688" s="35">
        <f>VLOOKUP(A2688,'HUMAN RESOURCES'!$A$2:$M$2692,13,0)</f>
        <v>0.336</v>
      </c>
      <c r="W2688" s="38">
        <f>VLOOKUP(A2688,TOURISM!$A$2:$F$2692,5,0)</f>
        <v>294000000</v>
      </c>
      <c r="X2688" s="37">
        <v>0</v>
      </c>
      <c r="Y2688" s="43">
        <f t="shared" si="4"/>
        <v>6.41161010179266</v>
      </c>
      <c r="Z2688" s="35">
        <f>VLOOKUP(A2688,BUSINESS!$A$2:$J$2692,5,0)</f>
        <v>0.684</v>
      </c>
      <c r="AA2688" s="5">
        <f>VLOOKUP(A2688,BUSINESS!$A$2:$J$2692,6,0)</f>
        <v>97</v>
      </c>
      <c r="AB2688" s="5">
        <f>VLOOKUP(A2688,BUSINESS!$A$2:$J$2692,7,0)</f>
        <v>0</v>
      </c>
      <c r="AC2688" s="5">
        <f>VLOOKUP(A2688,BUSINESS!$A$2:$J$2692,8,0)</f>
        <v>256</v>
      </c>
      <c r="AD2688" s="35">
        <f>VLOOKUP(A2688,BUSINESS!$A$2:$J$2692,9,0)</f>
        <v>0.114</v>
      </c>
      <c r="AE2688" s="35">
        <f>VLOOKUP(A2688,BUSINESS!$A$2:$J$2692,10,0)</f>
        <v>0.129</v>
      </c>
    </row>
    <row r="2689" customHeight="1" spans="1:31">
      <c r="A2689" s="22" t="str">
        <f t="shared" si="0"/>
        <v>Zimbabwe-Africa2009</v>
      </c>
      <c r="B2689" s="22" t="s">
        <v>276</v>
      </c>
      <c r="C2689" s="22" t="s">
        <v>69</v>
      </c>
      <c r="D2689" s="23">
        <v>2009</v>
      </c>
      <c r="E2689" s="25">
        <v>8157077422</v>
      </c>
      <c r="F2689" s="24">
        <f t="shared" si="1"/>
        <v>632.87526710931</v>
      </c>
      <c r="J2689" s="5">
        <f>VLOOKUP(A2689,ENERGY!$A$2:$F$2692,5,0)</f>
        <v>9685</v>
      </c>
      <c r="K2689" s="5">
        <f t="shared" si="2"/>
        <v>0.000751420716618726</v>
      </c>
      <c r="L2689" s="31">
        <f>VLOOKUP(A2689,ENERGY!$A$2:$F$2692,6,0)</f>
        <v>10774</v>
      </c>
      <c r="M2689" s="31">
        <f t="shared" si="3"/>
        <v>0.000835911905095525</v>
      </c>
      <c r="N2689" s="32">
        <f>VLOOKUP(A2689,'HUMAN RESOURCES'!$A$2:$M$2692,5,0)</f>
        <v>0.026</v>
      </c>
      <c r="O2689" s="32">
        <f>VLOOKUP(A2689,'HUMAN RESOURCES'!$A$2:$M$2692,6,0)</f>
        <v>0.056</v>
      </c>
      <c r="P2689" s="31">
        <f>VLOOKUP(A2689,'HUMAN RESOURCES'!$A$2:$M$2692,7,0)</f>
        <v>51</v>
      </c>
      <c r="Q2689" s="5">
        <f>VLOOKUP(A2689,'HUMAN RESOURCES'!$A$2:$M$2692,8,0)</f>
        <v>51</v>
      </c>
      <c r="R2689" s="5">
        <f>VLOOKUP(A2689,'HUMAN RESOURCES'!$A$2:$M$2692,9,0)</f>
        <v>0.415</v>
      </c>
      <c r="S2689" s="5">
        <f>VLOOKUP(A2689,'HUMAN RESOURCES'!$A$2:$M$2692,10,0)</f>
        <v>0.546</v>
      </c>
      <c r="T2689" s="5">
        <f>VLOOKUP(A2689,'HUMAN RESOURCES'!$A$2:$M$2692,11,0)</f>
        <v>0.04</v>
      </c>
      <c r="U2689" s="5">
        <f>VLOOKUP(A2689,'HUMAN RESOURCES'!$A$2:$M$2692,12,0)</f>
        <v>12888918</v>
      </c>
      <c r="V2689" s="35">
        <f>VLOOKUP(A2689,'HUMAN RESOURCES'!$A$2:$M$2692,13,0)</f>
        <v>0.334</v>
      </c>
      <c r="W2689" s="38">
        <f>VLOOKUP(A2689,TOURISM!$A$2:$F$2692,5,0)</f>
        <v>523000000</v>
      </c>
      <c r="X2689" s="37">
        <v>0</v>
      </c>
      <c r="Y2689" s="43">
        <f t="shared" si="4"/>
        <v>6.7041647654971</v>
      </c>
      <c r="Z2689" s="35">
        <f>VLOOKUP(A2689,BUSINESS!$A$2:$J$2692,5,0)</f>
        <v>0.382</v>
      </c>
      <c r="AA2689" s="5">
        <f>VLOOKUP(A2689,BUSINESS!$A$2:$J$2692,6,0)</f>
        <v>97</v>
      </c>
      <c r="AB2689" s="5">
        <f>VLOOKUP(A2689,BUSINESS!$A$2:$J$2692,7,0)</f>
        <v>0</v>
      </c>
      <c r="AC2689" s="5">
        <f>VLOOKUP(A2689,BUSINESS!$A$2:$J$2692,8,0)</f>
        <v>270</v>
      </c>
      <c r="AD2689" s="35">
        <f>VLOOKUP(A2689,BUSINESS!$A$2:$J$2692,9,0)</f>
        <v>0.114</v>
      </c>
      <c r="AE2689" s="35">
        <f>VLOOKUP(A2689,BUSINESS!$A$2:$J$2692,10,0)</f>
        <v>0.31</v>
      </c>
    </row>
    <row r="2690" customHeight="1" spans="1:31">
      <c r="A2690" s="22" t="str">
        <f t="shared" si="0"/>
        <v>Zimbabwe-Africa2010</v>
      </c>
      <c r="B2690" s="22" t="s">
        <v>276</v>
      </c>
      <c r="C2690" s="22" t="s">
        <v>69</v>
      </c>
      <c r="D2690" s="23">
        <v>2010</v>
      </c>
      <c r="E2690" s="25">
        <v>9456808151</v>
      </c>
      <c r="F2690" s="24">
        <f t="shared" si="1"/>
        <v>723.164644843786</v>
      </c>
      <c r="J2690" s="5">
        <f>VLOOKUP(A2690,ENERGY!$A$2:$F$2692,5,0)</f>
        <v>9692</v>
      </c>
      <c r="K2690" s="5">
        <f t="shared" si="2"/>
        <v>0.000741149828347191</v>
      </c>
      <c r="L2690" s="31">
        <f>VLOOKUP(A2690,ENERGY!$A$2:$F$2692,6,0)</f>
        <v>11932</v>
      </c>
      <c r="M2690" s="31">
        <f t="shared" si="3"/>
        <v>0.000912443226561978</v>
      </c>
      <c r="N2690" s="32">
        <f>VLOOKUP(A2690,'HUMAN RESOURCES'!$A$2:$M$2692,5,0)</f>
        <v>0.026</v>
      </c>
      <c r="O2690" s="32">
        <f>VLOOKUP(A2690,'HUMAN RESOURCES'!$A$2:$M$2692,6,0)</f>
        <v>0.032</v>
      </c>
      <c r="P2690" s="31">
        <f>VLOOKUP(A2690,'HUMAN RESOURCES'!$A$2:$M$2692,7,0)</f>
        <v>54</v>
      </c>
      <c r="Q2690" s="5">
        <f>VLOOKUP(A2690,'HUMAN RESOURCES'!$A$2:$M$2692,8,0)</f>
        <v>53</v>
      </c>
      <c r="R2690" s="5">
        <f>VLOOKUP(A2690,'HUMAN RESOURCES'!$A$2:$M$2692,9,0)</f>
        <v>0.412</v>
      </c>
      <c r="S2690" s="5">
        <f>VLOOKUP(A2690,'HUMAN RESOURCES'!$A$2:$M$2692,10,0)</f>
        <v>0.548</v>
      </c>
      <c r="T2690" s="5">
        <f>VLOOKUP(A2690,'HUMAN RESOURCES'!$A$2:$M$2692,11,0)</f>
        <v>0.04</v>
      </c>
      <c r="U2690" s="5">
        <f>VLOOKUP(A2690,'HUMAN RESOURCES'!$A$2:$M$2692,12,0)</f>
        <v>13076978</v>
      </c>
      <c r="V2690" s="35">
        <f>VLOOKUP(A2690,'HUMAN RESOURCES'!$A$2:$M$2692,13,0)</f>
        <v>0.332</v>
      </c>
      <c r="W2690" s="38">
        <f>VLOOKUP(A2690,TOURISM!$A$2:$F$2692,5,0)</f>
        <v>634000000</v>
      </c>
      <c r="X2690" s="37">
        <v>0</v>
      </c>
      <c r="Y2690" s="43">
        <f t="shared" si="4"/>
        <v>6.06048070722951</v>
      </c>
      <c r="Z2690" s="35">
        <f>VLOOKUP(A2690,BUSINESS!$A$2:$J$2692,5,0)</f>
        <v>0.391</v>
      </c>
      <c r="AA2690" s="5">
        <f>VLOOKUP(A2690,BUSINESS!$A$2:$J$2692,6,0)</f>
        <v>90</v>
      </c>
      <c r="AB2690" s="5">
        <f>VLOOKUP(A2690,BUSINESS!$A$2:$J$2692,7,0)</f>
        <v>0</v>
      </c>
      <c r="AC2690" s="5">
        <f>VLOOKUP(A2690,BUSINESS!$A$2:$J$2692,8,0)</f>
        <v>242</v>
      </c>
      <c r="AD2690" s="35">
        <f>VLOOKUP(A2690,BUSINESS!$A$2:$J$2692,9,0)</f>
        <v>0.115</v>
      </c>
      <c r="AE2690" s="35">
        <f>VLOOKUP(A2690,BUSINESS!$A$2:$J$2692,10,0)</f>
        <v>0.589</v>
      </c>
    </row>
    <row r="2691" customHeight="1" spans="1:31">
      <c r="A2691" s="22" t="str">
        <f t="shared" si="0"/>
        <v>Zimbabwe-Africa2011</v>
      </c>
      <c r="B2691" s="22" t="s">
        <v>276</v>
      </c>
      <c r="C2691" s="22" t="s">
        <v>69</v>
      </c>
      <c r="D2691" s="23">
        <v>2011</v>
      </c>
      <c r="E2691" s="25">
        <v>10956226611</v>
      </c>
      <c r="F2691" s="24">
        <f t="shared" si="1"/>
        <v>820.154314801293</v>
      </c>
      <c r="J2691" s="5">
        <f>VLOOKUP(A2691,ENERGY!$A$2:$F$2692,5,0)</f>
        <v>9500</v>
      </c>
      <c r="K2691" s="5">
        <f t="shared" si="2"/>
        <v>0.000711145019836455</v>
      </c>
      <c r="L2691" s="31">
        <f>VLOOKUP(A2691,ENERGY!$A$2:$F$2692,6,0)</f>
        <v>10627</v>
      </c>
      <c r="M2691" s="31">
        <f t="shared" si="3"/>
        <v>0.000795509276400211</v>
      </c>
      <c r="N2691" s="32">
        <f>VLOOKUP(A2691,'HUMAN RESOURCES'!$A$2:$M$2692,5,0)</f>
        <v>0.026</v>
      </c>
      <c r="O2691" s="32">
        <f>VLOOKUP(A2691,'HUMAN RESOURCES'!$A$2:$M$2692,6,0)</f>
        <v>0.02</v>
      </c>
      <c r="P2691" s="31">
        <f>VLOOKUP(A2691,'HUMAN RESOURCES'!$A$2:$M$2692,7,0)</f>
        <v>56</v>
      </c>
      <c r="Q2691" s="5">
        <f>VLOOKUP(A2691,'HUMAN RESOURCES'!$A$2:$M$2692,8,0)</f>
        <v>55</v>
      </c>
      <c r="R2691" s="5">
        <f>VLOOKUP(A2691,'HUMAN RESOURCES'!$A$2:$M$2692,9,0)</f>
        <v>0.408</v>
      </c>
      <c r="S2691" s="5">
        <f>VLOOKUP(A2691,'HUMAN RESOURCES'!$A$2:$M$2692,10,0)</f>
        <v>0.552</v>
      </c>
      <c r="T2691" s="5">
        <f>VLOOKUP(A2691,'HUMAN RESOURCES'!$A$2:$M$2692,11,0)</f>
        <v>0.04</v>
      </c>
      <c r="U2691" s="5">
        <f>VLOOKUP(A2691,'HUMAN RESOURCES'!$A$2:$M$2692,12,0)</f>
        <v>13358738</v>
      </c>
      <c r="V2691" s="35">
        <f>VLOOKUP(A2691,'HUMAN RESOURCES'!$A$2:$M$2692,13,0)</f>
        <v>0.33</v>
      </c>
      <c r="W2691" s="38">
        <f>VLOOKUP(A2691,TOURISM!$A$2:$F$2692,5,0)</f>
        <v>664000000</v>
      </c>
      <c r="X2691" s="37">
        <v>0</v>
      </c>
      <c r="Y2691" s="43">
        <f t="shared" si="4"/>
        <v>6.00525157823367</v>
      </c>
      <c r="Z2691" s="35">
        <f>VLOOKUP(A2691,BUSINESS!$A$2:$J$2692,5,0)</f>
        <v>0.343</v>
      </c>
      <c r="AA2691" s="5">
        <f>VLOOKUP(A2691,BUSINESS!$A$2:$J$2692,6,0)</f>
        <v>90</v>
      </c>
      <c r="AB2691" s="5">
        <f>VLOOKUP(A2691,BUSINESS!$A$2:$J$2692,7,0)</f>
        <v>0</v>
      </c>
      <c r="AC2691" s="5">
        <f>VLOOKUP(A2691,BUSINESS!$A$2:$J$2692,8,0)</f>
        <v>242</v>
      </c>
      <c r="AD2691" s="35">
        <f>VLOOKUP(A2691,BUSINESS!$A$2:$J$2692,9,0)</f>
        <v>0.157</v>
      </c>
      <c r="AE2691" s="35">
        <f>VLOOKUP(A2691,BUSINESS!$A$2:$J$2692,10,0)</f>
        <v>0.689</v>
      </c>
    </row>
    <row r="2692" customHeight="1" spans="1:31">
      <c r="A2692" s="22" t="str">
        <f t="shared" si="0"/>
        <v>Zimbabwe-Africa2012</v>
      </c>
      <c r="B2692" s="22" t="s">
        <v>276</v>
      </c>
      <c r="C2692" s="22" t="s">
        <v>69</v>
      </c>
      <c r="D2692" s="23">
        <v>2012</v>
      </c>
      <c r="E2692" s="25">
        <v>12472416688</v>
      </c>
      <c r="F2692" s="24">
        <f t="shared" si="1"/>
        <v>908.782323229637</v>
      </c>
      <c r="J2692" s="5">
        <f>VLOOKUP(A2692,ENERGY!$A$2:$F$2692,5,0)</f>
        <v>9865</v>
      </c>
      <c r="K2692" s="5">
        <f t="shared" si="2"/>
        <v>0.000718797153985878</v>
      </c>
      <c r="L2692" s="31">
        <f>VLOOKUP(A2692,ENERGY!$A$2:$F$2692,6,0)</f>
        <v>13887</v>
      </c>
      <c r="M2692" s="31">
        <f t="shared" si="3"/>
        <v>0.00101185363176907</v>
      </c>
      <c r="N2692" s="32">
        <f>VLOOKUP(A2692,'HUMAN RESOURCES'!$A$2:$M$2692,5,0)</f>
        <v>0.031</v>
      </c>
      <c r="O2692" s="32">
        <f>VLOOKUP(A2692,'HUMAN RESOURCES'!$A$2:$M$2692,6,0)</f>
        <v>0.027</v>
      </c>
      <c r="P2692" s="31">
        <f>VLOOKUP(A2692,'HUMAN RESOURCES'!$A$2:$M$2692,7,0)</f>
        <v>59</v>
      </c>
      <c r="Q2692" s="5">
        <f>VLOOKUP(A2692,'HUMAN RESOURCES'!$A$2:$M$2692,8,0)</f>
        <v>57</v>
      </c>
      <c r="R2692" s="5">
        <f>VLOOKUP(A2692,'HUMAN RESOURCES'!$A$2:$M$2692,9,0)</f>
        <v>0.402</v>
      </c>
      <c r="S2692" s="5">
        <f>VLOOKUP(A2692,'HUMAN RESOURCES'!$A$2:$M$2692,10,0)</f>
        <v>0.558</v>
      </c>
      <c r="T2692" s="5">
        <f>VLOOKUP(A2692,'HUMAN RESOURCES'!$A$2:$M$2692,11,0)</f>
        <v>0.039</v>
      </c>
      <c r="U2692" s="5">
        <f>VLOOKUP(A2692,'HUMAN RESOURCES'!$A$2:$M$2692,12,0)</f>
        <v>13724317</v>
      </c>
      <c r="V2692" s="35">
        <f>VLOOKUP(A2692,'HUMAN RESOURCES'!$A$2:$M$2692,13,0)</f>
        <v>0.328</v>
      </c>
      <c r="W2692" s="38">
        <f>VLOOKUP(A2692,TOURISM!$A$2:$F$2692,5,0)</f>
        <v>749000000</v>
      </c>
      <c r="X2692" s="37">
        <v>0</v>
      </c>
      <c r="Y2692" s="43" t="e">
        <f t="shared" si="4"/>
        <v>#DIV/0!</v>
      </c>
      <c r="Z2692" s="35">
        <f>VLOOKUP(A2692,BUSINESS!$A$2:$J$2692,5,0)</f>
        <v>0.345</v>
      </c>
      <c r="AA2692" s="5">
        <f>VLOOKUP(A2692,BUSINESS!$A$2:$J$2692,6,0)</f>
        <v>90</v>
      </c>
      <c r="AB2692" s="5">
        <f>VLOOKUP(A2692,BUSINESS!$A$2:$J$2692,7,0)</f>
        <v>168</v>
      </c>
      <c r="AC2692" s="5">
        <f>VLOOKUP(A2692,BUSINESS!$A$2:$J$2692,8,0)</f>
        <v>242</v>
      </c>
      <c r="AD2692" s="35">
        <f>VLOOKUP(A2692,BUSINESS!$A$2:$J$2692,9,0)</f>
        <v>0.171</v>
      </c>
      <c r="AE2692" s="35">
        <f>VLOOKUP(A2692,BUSINESS!$A$2:$J$2692,10,0)</f>
        <v>0.919</v>
      </c>
    </row>
    <row r="2693" customHeight="1" spans="1:25">
      <c r="A2693" s="44"/>
      <c r="B2693" s="44"/>
      <c r="C2693" s="44"/>
      <c r="D2693" s="14"/>
      <c r="E2693" s="13"/>
      <c r="G2693" s="45"/>
      <c r="H2693" s="8"/>
      <c r="I2693" s="45"/>
      <c r="W2693" s="38"/>
      <c r="X2693" s="37"/>
      <c r="Y2693" s="43"/>
    </row>
    <row r="2694" customHeight="1" spans="1:25">
      <c r="A2694" s="44"/>
      <c r="B2694" s="44"/>
      <c r="C2694" s="44"/>
      <c r="D2694" s="14"/>
      <c r="E2694" s="13"/>
      <c r="G2694" s="45"/>
      <c r="H2694" s="8"/>
      <c r="I2694" s="45"/>
      <c r="W2694" s="38"/>
      <c r="X2694" s="37"/>
      <c r="Y2694" s="43"/>
    </row>
    <row r="2695" customHeight="1" spans="1:25">
      <c r="A2695" s="44"/>
      <c r="B2695" s="44"/>
      <c r="C2695" s="44"/>
      <c r="D2695" s="14"/>
      <c r="E2695" s="13"/>
      <c r="G2695" s="45"/>
      <c r="H2695" s="8"/>
      <c r="I2695" s="45"/>
      <c r="W2695" s="38"/>
      <c r="X2695" s="37"/>
      <c r="Y2695" s="43"/>
    </row>
    <row r="2696" customHeight="1" spans="1:25">
      <c r="A2696" s="44"/>
      <c r="B2696" s="44"/>
      <c r="C2696" s="44"/>
      <c r="D2696" s="14"/>
      <c r="E2696" s="13"/>
      <c r="G2696" s="45"/>
      <c r="H2696" s="8"/>
      <c r="I2696" s="45"/>
      <c r="W2696" s="38"/>
      <c r="X2696" s="37"/>
      <c r="Y2696" s="43"/>
    </row>
    <row r="2697" customHeight="1" spans="1:25">
      <c r="A2697" s="44"/>
      <c r="B2697" s="44"/>
      <c r="C2697" s="44"/>
      <c r="D2697" s="14"/>
      <c r="E2697" s="13"/>
      <c r="G2697" s="45"/>
      <c r="H2697" s="8"/>
      <c r="I2697" s="45"/>
      <c r="W2697" s="38"/>
      <c r="X2697" s="37"/>
      <c r="Y2697" s="43"/>
    </row>
    <row r="2698" customHeight="1" spans="1:25">
      <c r="A2698" s="44"/>
      <c r="B2698" s="44"/>
      <c r="C2698" s="44"/>
      <c r="D2698" s="14"/>
      <c r="E2698" s="13"/>
      <c r="G2698" s="45"/>
      <c r="H2698" s="8"/>
      <c r="I2698" s="45"/>
      <c r="W2698" s="38"/>
      <c r="X2698" s="37"/>
      <c r="Y2698" s="43"/>
    </row>
    <row r="2699" customHeight="1" spans="1:25">
      <c r="A2699" s="44"/>
      <c r="B2699" s="44"/>
      <c r="C2699" s="44"/>
      <c r="D2699" s="14"/>
      <c r="E2699" s="13"/>
      <c r="G2699" s="45"/>
      <c r="H2699" s="8"/>
      <c r="I2699" s="45"/>
      <c r="W2699" s="38"/>
      <c r="X2699" s="37"/>
      <c r="Y2699" s="43"/>
    </row>
    <row r="2700" customHeight="1" spans="1:25">
      <c r="A2700" s="44"/>
      <c r="B2700" s="44"/>
      <c r="C2700" s="44"/>
      <c r="D2700" s="14"/>
      <c r="E2700" s="13"/>
      <c r="G2700" s="45"/>
      <c r="H2700" s="8"/>
      <c r="I2700" s="45"/>
      <c r="W2700" s="38"/>
      <c r="X2700" s="37"/>
      <c r="Y2700" s="43"/>
    </row>
    <row r="2701" customHeight="1" spans="1:25">
      <c r="A2701" s="44"/>
      <c r="B2701" s="44"/>
      <c r="C2701" s="44"/>
      <c r="D2701" s="14"/>
      <c r="E2701" s="13"/>
      <c r="G2701" s="45"/>
      <c r="H2701" s="8"/>
      <c r="I2701" s="45"/>
      <c r="W2701" s="38"/>
      <c r="X2701" s="37"/>
      <c r="Y2701" s="43"/>
    </row>
    <row r="2702" customHeight="1" spans="1:25">
      <c r="A2702" s="44"/>
      <c r="B2702" s="44"/>
      <c r="C2702" s="44"/>
      <c r="D2702" s="14"/>
      <c r="E2702" s="13"/>
      <c r="G2702" s="45"/>
      <c r="H2702" s="8"/>
      <c r="I2702" s="45"/>
      <c r="W2702" s="38"/>
      <c r="X2702" s="38"/>
      <c r="Y2702" s="35"/>
    </row>
    <row r="2703" customHeight="1" spans="1:25">
      <c r="A2703" s="44"/>
      <c r="B2703" s="44"/>
      <c r="C2703" s="44"/>
      <c r="D2703" s="14"/>
      <c r="E2703" s="13"/>
      <c r="G2703" s="45"/>
      <c r="H2703" s="8"/>
      <c r="I2703" s="45"/>
      <c r="W2703" s="38"/>
      <c r="X2703" s="38"/>
      <c r="Y2703" s="35"/>
    </row>
    <row r="2704" customHeight="1" spans="1:25">
      <c r="A2704" s="44"/>
      <c r="B2704" s="44"/>
      <c r="C2704" s="44"/>
      <c r="D2704" s="14"/>
      <c r="E2704" s="13"/>
      <c r="G2704" s="45"/>
      <c r="H2704" s="8"/>
      <c r="I2704" s="45"/>
      <c r="W2704" s="38"/>
      <c r="X2704" s="38"/>
      <c r="Y2704" s="35"/>
    </row>
    <row r="2705" customHeight="1" spans="1:25">
      <c r="A2705" s="44"/>
      <c r="B2705" s="44"/>
      <c r="C2705" s="44"/>
      <c r="D2705" s="14"/>
      <c r="E2705" s="13"/>
      <c r="G2705" s="45"/>
      <c r="H2705" s="8"/>
      <c r="I2705" s="45"/>
      <c r="W2705" s="38"/>
      <c r="X2705" s="38"/>
      <c r="Y2705" s="35"/>
    </row>
    <row r="2706" customHeight="1" spans="1:25">
      <c r="A2706" s="44"/>
      <c r="B2706" s="44"/>
      <c r="C2706" s="44"/>
      <c r="D2706" s="14"/>
      <c r="E2706" s="13"/>
      <c r="F2706" s="8"/>
      <c r="G2706" s="45"/>
      <c r="H2706" s="8"/>
      <c r="I2706" s="45"/>
      <c r="W2706" s="38"/>
      <c r="X2706" s="38"/>
      <c r="Y2706" s="35"/>
    </row>
    <row r="2707" customHeight="1" spans="1:25">
      <c r="A2707" s="44"/>
      <c r="B2707" s="44"/>
      <c r="C2707" s="44"/>
      <c r="D2707" s="14"/>
      <c r="E2707" s="13"/>
      <c r="F2707" s="8"/>
      <c r="G2707" s="45"/>
      <c r="H2707" s="8"/>
      <c r="I2707" s="45"/>
      <c r="W2707" s="38"/>
      <c r="X2707" s="38"/>
      <c r="Y2707" s="35"/>
    </row>
    <row r="2708" customHeight="1" spans="1:25">
      <c r="A2708" s="44"/>
      <c r="B2708" s="44"/>
      <c r="C2708" s="44"/>
      <c r="D2708" s="14"/>
      <c r="E2708" s="13"/>
      <c r="F2708" s="8"/>
      <c r="G2708" s="45"/>
      <c r="H2708" s="8"/>
      <c r="I2708" s="45"/>
      <c r="W2708" s="38"/>
      <c r="X2708" s="38"/>
      <c r="Y2708" s="35"/>
    </row>
    <row r="2709" customHeight="1" spans="1:25">
      <c r="A2709" s="44"/>
      <c r="B2709" s="44"/>
      <c r="C2709" s="44"/>
      <c r="D2709" s="14"/>
      <c r="E2709" s="13"/>
      <c r="F2709" s="8"/>
      <c r="G2709" s="45"/>
      <c r="H2709" s="8"/>
      <c r="I2709" s="45"/>
      <c r="W2709" s="38"/>
      <c r="X2709" s="38"/>
      <c r="Y2709" s="35"/>
    </row>
    <row r="2710" customHeight="1" spans="1:25">
      <c r="A2710" s="44"/>
      <c r="B2710" s="44"/>
      <c r="C2710" s="44"/>
      <c r="D2710" s="14"/>
      <c r="E2710" s="13"/>
      <c r="F2710" s="8"/>
      <c r="G2710" s="45"/>
      <c r="H2710" s="8"/>
      <c r="I2710" s="45"/>
      <c r="W2710" s="38"/>
      <c r="X2710" s="38"/>
      <c r="Y2710" s="35"/>
    </row>
    <row r="2711" customHeight="1" spans="1:25">
      <c r="A2711" s="44"/>
      <c r="B2711" s="44"/>
      <c r="C2711" s="44"/>
      <c r="D2711" s="14"/>
      <c r="E2711" s="13"/>
      <c r="F2711" s="8"/>
      <c r="G2711" s="45"/>
      <c r="H2711" s="8"/>
      <c r="I2711" s="45"/>
      <c r="W2711" s="38"/>
      <c r="X2711" s="38"/>
      <c r="Y2711" s="35"/>
    </row>
    <row r="2712" customHeight="1" spans="1:25">
      <c r="A2712" s="44"/>
      <c r="B2712" s="44"/>
      <c r="C2712" s="44"/>
      <c r="D2712" s="14"/>
      <c r="E2712" s="13"/>
      <c r="F2712" s="8"/>
      <c r="G2712" s="45"/>
      <c r="H2712" s="8"/>
      <c r="I2712" s="45"/>
      <c r="W2712" s="38"/>
      <c r="X2712" s="38"/>
      <c r="Y2712" s="35"/>
    </row>
    <row r="2713" customHeight="1" spans="1:25">
      <c r="A2713" s="44"/>
      <c r="B2713" s="44"/>
      <c r="C2713" s="44"/>
      <c r="D2713" s="14"/>
      <c r="E2713" s="13"/>
      <c r="F2713" s="8"/>
      <c r="G2713" s="45"/>
      <c r="H2713" s="8"/>
      <c r="I2713" s="45"/>
      <c r="W2713" s="38"/>
      <c r="X2713" s="38"/>
      <c r="Y2713" s="35"/>
    </row>
    <row r="2714" customHeight="1" spans="1:25">
      <c r="A2714" s="44"/>
      <c r="B2714" s="44"/>
      <c r="C2714" s="44"/>
      <c r="D2714" s="14"/>
      <c r="E2714" s="13"/>
      <c r="F2714" s="8"/>
      <c r="G2714" s="45"/>
      <c r="H2714" s="8"/>
      <c r="I2714" s="45"/>
      <c r="W2714" s="38"/>
      <c r="X2714" s="38"/>
      <c r="Y2714" s="35"/>
    </row>
    <row r="2715" customHeight="1" spans="1:25">
      <c r="A2715" s="44"/>
      <c r="B2715" s="44"/>
      <c r="C2715" s="44"/>
      <c r="D2715" s="14"/>
      <c r="E2715" s="13"/>
      <c r="F2715" s="8"/>
      <c r="G2715" s="45"/>
      <c r="H2715" s="8"/>
      <c r="I2715" s="45"/>
      <c r="W2715" s="38"/>
      <c r="X2715" s="38"/>
      <c r="Y2715" s="35"/>
    </row>
    <row r="2716" customHeight="1" spans="1:25">
      <c r="A2716" s="44"/>
      <c r="B2716" s="44"/>
      <c r="C2716" s="44"/>
      <c r="D2716" s="14"/>
      <c r="E2716" s="13"/>
      <c r="F2716" s="8"/>
      <c r="G2716" s="45"/>
      <c r="H2716" s="8"/>
      <c r="I2716" s="45"/>
      <c r="W2716" s="38"/>
      <c r="X2716" s="38"/>
      <c r="Y2716" s="35"/>
    </row>
    <row r="2717" customHeight="1" spans="1:25">
      <c r="A2717" s="44"/>
      <c r="B2717" s="44"/>
      <c r="C2717" s="44"/>
      <c r="D2717" s="14"/>
      <c r="E2717" s="13"/>
      <c r="F2717" s="8"/>
      <c r="G2717" s="45"/>
      <c r="H2717" s="8"/>
      <c r="I2717" s="45"/>
      <c r="W2717" s="38"/>
      <c r="X2717" s="38"/>
      <c r="Y2717" s="35"/>
    </row>
    <row r="2718" customHeight="1" spans="1:25">
      <c r="A2718" s="44"/>
      <c r="B2718" s="44"/>
      <c r="C2718" s="44"/>
      <c r="D2718" s="14"/>
      <c r="E2718" s="13"/>
      <c r="F2718" s="8"/>
      <c r="G2718" s="45"/>
      <c r="H2718" s="8"/>
      <c r="I2718" s="45"/>
      <c r="W2718" s="38"/>
      <c r="X2718" s="38"/>
      <c r="Y2718" s="35"/>
    </row>
    <row r="2719" customHeight="1" spans="1:25">
      <c r="A2719" s="44"/>
      <c r="B2719" s="44"/>
      <c r="C2719" s="44"/>
      <c r="D2719" s="14"/>
      <c r="E2719" s="13"/>
      <c r="F2719" s="8"/>
      <c r="G2719" s="45"/>
      <c r="H2719" s="8"/>
      <c r="I2719" s="45"/>
      <c r="W2719" s="38"/>
      <c r="X2719" s="38"/>
      <c r="Y2719" s="35"/>
    </row>
    <row r="2720" customHeight="1" spans="1:25">
      <c r="A2720" s="44"/>
      <c r="B2720" s="44"/>
      <c r="C2720" s="44"/>
      <c r="D2720" s="14"/>
      <c r="E2720" s="13"/>
      <c r="F2720" s="8"/>
      <c r="G2720" s="45"/>
      <c r="H2720" s="8"/>
      <c r="I2720" s="45"/>
      <c r="W2720" s="38"/>
      <c r="X2720" s="38"/>
      <c r="Y2720" s="35"/>
    </row>
    <row r="2721" customHeight="1" spans="1:25">
      <c r="A2721" s="44"/>
      <c r="B2721" s="44"/>
      <c r="C2721" s="44"/>
      <c r="D2721" s="14"/>
      <c r="E2721" s="13"/>
      <c r="F2721" s="8"/>
      <c r="G2721" s="45"/>
      <c r="H2721" s="8"/>
      <c r="I2721" s="45"/>
      <c r="W2721" s="38"/>
      <c r="X2721" s="38"/>
      <c r="Y2721" s="35"/>
    </row>
    <row r="2722" customHeight="1" spans="1:25">
      <c r="A2722" s="44"/>
      <c r="B2722" s="44"/>
      <c r="C2722" s="44"/>
      <c r="D2722" s="14"/>
      <c r="E2722" s="13"/>
      <c r="F2722" s="8"/>
      <c r="G2722" s="45"/>
      <c r="H2722" s="8"/>
      <c r="I2722" s="45"/>
      <c r="W2722" s="38"/>
      <c r="X2722" s="38"/>
      <c r="Y2722" s="35"/>
    </row>
    <row r="2723" customHeight="1" spans="1:25">
      <c r="A2723" s="44"/>
      <c r="B2723" s="44"/>
      <c r="C2723" s="44"/>
      <c r="D2723" s="14"/>
      <c r="E2723" s="13"/>
      <c r="F2723" s="8"/>
      <c r="G2723" s="45"/>
      <c r="H2723" s="8"/>
      <c r="I2723" s="45"/>
      <c r="W2723" s="38"/>
      <c r="X2723" s="38"/>
      <c r="Y2723" s="35"/>
    </row>
    <row r="2724" customHeight="1" spans="1:25">
      <c r="A2724" s="44"/>
      <c r="B2724" s="44"/>
      <c r="C2724" s="44"/>
      <c r="D2724" s="14"/>
      <c r="E2724" s="13"/>
      <c r="F2724" s="8"/>
      <c r="G2724" s="45"/>
      <c r="H2724" s="8"/>
      <c r="I2724" s="45"/>
      <c r="W2724" s="38"/>
      <c r="X2724" s="38"/>
      <c r="Y2724" s="35"/>
    </row>
    <row r="2725" customHeight="1" spans="1:25">
      <c r="A2725" s="44"/>
      <c r="B2725" s="44"/>
      <c r="C2725" s="44"/>
      <c r="D2725" s="14"/>
      <c r="E2725" s="13"/>
      <c r="F2725" s="8"/>
      <c r="G2725" s="45"/>
      <c r="H2725" s="8"/>
      <c r="I2725" s="45"/>
      <c r="W2725" s="38"/>
      <c r="X2725" s="38"/>
      <c r="Y2725" s="35"/>
    </row>
    <row r="2726" customHeight="1" spans="1:25">
      <c r="A2726" s="44"/>
      <c r="B2726" s="44"/>
      <c r="C2726" s="44"/>
      <c r="D2726" s="14"/>
      <c r="E2726" s="13"/>
      <c r="F2726" s="8"/>
      <c r="G2726" s="45"/>
      <c r="H2726" s="8"/>
      <c r="I2726" s="45"/>
      <c r="W2726" s="38"/>
      <c r="X2726" s="38"/>
      <c r="Y2726" s="35"/>
    </row>
    <row r="2727" customHeight="1" spans="1:25">
      <c r="A2727" s="44"/>
      <c r="B2727" s="44"/>
      <c r="C2727" s="44"/>
      <c r="D2727" s="14"/>
      <c r="E2727" s="13"/>
      <c r="F2727" s="8"/>
      <c r="G2727" s="45"/>
      <c r="H2727" s="8"/>
      <c r="I2727" s="45"/>
      <c r="W2727" s="38"/>
      <c r="X2727" s="38"/>
      <c r="Y2727" s="35"/>
    </row>
    <row r="2728" customHeight="1" spans="1:25">
      <c r="A2728" s="44"/>
      <c r="B2728" s="44"/>
      <c r="C2728" s="44"/>
      <c r="D2728" s="14"/>
      <c r="E2728" s="13"/>
      <c r="F2728" s="8"/>
      <c r="G2728" s="45"/>
      <c r="H2728" s="8"/>
      <c r="I2728" s="45"/>
      <c r="W2728" s="38"/>
      <c r="X2728" s="38"/>
      <c r="Y2728" s="35"/>
    </row>
    <row r="2729" customHeight="1" spans="1:25">
      <c r="A2729" s="44"/>
      <c r="B2729" s="44"/>
      <c r="C2729" s="44"/>
      <c r="D2729" s="14"/>
      <c r="E2729" s="13"/>
      <c r="F2729" s="8"/>
      <c r="G2729" s="45"/>
      <c r="H2729" s="8"/>
      <c r="I2729" s="45"/>
      <c r="W2729" s="38"/>
      <c r="X2729" s="38"/>
      <c r="Y2729" s="35"/>
    </row>
    <row r="2730" customHeight="1" spans="1:25">
      <c r="A2730" s="44"/>
      <c r="B2730" s="44"/>
      <c r="C2730" s="44"/>
      <c r="D2730" s="14"/>
      <c r="E2730" s="13"/>
      <c r="F2730" s="8"/>
      <c r="G2730" s="45"/>
      <c r="H2730" s="8"/>
      <c r="I2730" s="45"/>
      <c r="W2730" s="38"/>
      <c r="X2730" s="38"/>
      <c r="Y2730" s="35"/>
    </row>
    <row r="2731" customHeight="1" spans="1:25">
      <c r="A2731" s="44"/>
      <c r="B2731" s="44"/>
      <c r="C2731" s="44"/>
      <c r="D2731" s="14"/>
      <c r="E2731" s="13"/>
      <c r="F2731" s="8"/>
      <c r="G2731" s="45"/>
      <c r="H2731" s="8"/>
      <c r="I2731" s="45"/>
      <c r="W2731" s="38"/>
      <c r="X2731" s="38"/>
      <c r="Y2731" s="35"/>
    </row>
    <row r="2732" customHeight="1" spans="1:25">
      <c r="A2732" s="44"/>
      <c r="B2732" s="44"/>
      <c r="C2732" s="44"/>
      <c r="D2732" s="14"/>
      <c r="E2732" s="13"/>
      <c r="F2732" s="8"/>
      <c r="G2732" s="45"/>
      <c r="H2732" s="8"/>
      <c r="I2732" s="45"/>
      <c r="W2732" s="38"/>
      <c r="X2732" s="38"/>
      <c r="Y2732" s="35"/>
    </row>
    <row r="2733" customHeight="1" spans="1:25">
      <c r="A2733" s="44"/>
      <c r="B2733" s="44"/>
      <c r="C2733" s="44"/>
      <c r="D2733" s="14"/>
      <c r="E2733" s="13"/>
      <c r="F2733" s="8"/>
      <c r="G2733" s="45"/>
      <c r="H2733" s="8"/>
      <c r="I2733" s="45"/>
      <c r="W2733" s="38"/>
      <c r="X2733" s="38"/>
      <c r="Y2733" s="35"/>
    </row>
    <row r="2734" customHeight="1" spans="1:25">
      <c r="A2734" s="44"/>
      <c r="B2734" s="44"/>
      <c r="C2734" s="44"/>
      <c r="D2734" s="14"/>
      <c r="E2734" s="13"/>
      <c r="F2734" s="8"/>
      <c r="G2734" s="45"/>
      <c r="H2734" s="8"/>
      <c r="I2734" s="45"/>
      <c r="W2734" s="38"/>
      <c r="X2734" s="38"/>
      <c r="Y2734" s="35"/>
    </row>
    <row r="2735" customHeight="1" spans="1:25">
      <c r="A2735" s="44"/>
      <c r="B2735" s="44"/>
      <c r="C2735" s="44"/>
      <c r="D2735" s="14"/>
      <c r="E2735" s="13"/>
      <c r="F2735" s="8"/>
      <c r="G2735" s="45"/>
      <c r="H2735" s="8"/>
      <c r="I2735" s="45"/>
      <c r="W2735" s="38"/>
      <c r="X2735" s="38"/>
      <c r="Y2735" s="35"/>
    </row>
    <row r="2736" customHeight="1" spans="1:25">
      <c r="A2736" s="44"/>
      <c r="B2736" s="44"/>
      <c r="C2736" s="44"/>
      <c r="D2736" s="14"/>
      <c r="E2736" s="13"/>
      <c r="F2736" s="8"/>
      <c r="G2736" s="45"/>
      <c r="H2736" s="8"/>
      <c r="I2736" s="45"/>
      <c r="W2736" s="38"/>
      <c r="X2736" s="38"/>
      <c r="Y2736" s="35"/>
    </row>
    <row r="2737" customHeight="1" spans="1:25">
      <c r="A2737" s="44"/>
      <c r="B2737" s="44"/>
      <c r="C2737" s="44"/>
      <c r="D2737" s="14"/>
      <c r="E2737" s="13"/>
      <c r="F2737" s="8"/>
      <c r="G2737" s="45"/>
      <c r="H2737" s="8"/>
      <c r="I2737" s="45"/>
      <c r="W2737" s="38"/>
      <c r="X2737" s="38"/>
      <c r="Y2737" s="35"/>
    </row>
    <row r="2738" customHeight="1" spans="1:25">
      <c r="A2738" s="44"/>
      <c r="B2738" s="44"/>
      <c r="C2738" s="44"/>
      <c r="D2738" s="14"/>
      <c r="E2738" s="13"/>
      <c r="F2738" s="8"/>
      <c r="G2738" s="45"/>
      <c r="H2738" s="8"/>
      <c r="I2738" s="45"/>
      <c r="W2738" s="38"/>
      <c r="X2738" s="38"/>
      <c r="Y2738" s="35"/>
    </row>
    <row r="2739" customHeight="1" spans="1:25">
      <c r="A2739" s="44"/>
      <c r="B2739" s="44"/>
      <c r="C2739" s="44"/>
      <c r="D2739" s="14"/>
      <c r="E2739" s="13"/>
      <c r="F2739" s="8"/>
      <c r="G2739" s="45"/>
      <c r="H2739" s="8"/>
      <c r="I2739" s="45"/>
      <c r="W2739" s="38"/>
      <c r="X2739" s="38"/>
      <c r="Y2739" s="35"/>
    </row>
    <row r="2740" customHeight="1" spans="1:25">
      <c r="A2740" s="44"/>
      <c r="B2740" s="44"/>
      <c r="C2740" s="44"/>
      <c r="D2740" s="14"/>
      <c r="E2740" s="13"/>
      <c r="F2740" s="8"/>
      <c r="G2740" s="45"/>
      <c r="H2740" s="8"/>
      <c r="I2740" s="45"/>
      <c r="W2740" s="38"/>
      <c r="X2740" s="38"/>
      <c r="Y2740" s="35"/>
    </row>
    <row r="2741" customHeight="1" spans="1:25">
      <c r="A2741" s="44"/>
      <c r="B2741" s="44"/>
      <c r="C2741" s="44"/>
      <c r="D2741" s="14"/>
      <c r="E2741" s="13"/>
      <c r="F2741" s="8"/>
      <c r="G2741" s="45"/>
      <c r="H2741" s="8"/>
      <c r="I2741" s="45"/>
      <c r="W2741" s="38"/>
      <c r="X2741" s="38"/>
      <c r="Y2741" s="35"/>
    </row>
    <row r="2742" customHeight="1" spans="1:25">
      <c r="A2742" s="44"/>
      <c r="B2742" s="44"/>
      <c r="C2742" s="44"/>
      <c r="D2742" s="14"/>
      <c r="E2742" s="13"/>
      <c r="F2742" s="8"/>
      <c r="G2742" s="45"/>
      <c r="H2742" s="8"/>
      <c r="I2742" s="45"/>
      <c r="W2742" s="38"/>
      <c r="X2742" s="38"/>
      <c r="Y2742" s="35"/>
    </row>
    <row r="2743" customHeight="1" spans="1:25">
      <c r="A2743" s="44"/>
      <c r="B2743" s="44"/>
      <c r="C2743" s="44"/>
      <c r="D2743" s="14"/>
      <c r="E2743" s="13"/>
      <c r="F2743" s="8"/>
      <c r="G2743" s="45"/>
      <c r="H2743" s="8"/>
      <c r="I2743" s="45"/>
      <c r="W2743" s="38"/>
      <c r="X2743" s="38"/>
      <c r="Y2743" s="35"/>
    </row>
    <row r="2744" customHeight="1" spans="1:25">
      <c r="A2744" s="44"/>
      <c r="B2744" s="44"/>
      <c r="C2744" s="44"/>
      <c r="D2744" s="14"/>
      <c r="E2744" s="13"/>
      <c r="F2744" s="8"/>
      <c r="G2744" s="45"/>
      <c r="H2744" s="8"/>
      <c r="I2744" s="45"/>
      <c r="W2744" s="38"/>
      <c r="X2744" s="38"/>
      <c r="Y2744" s="35"/>
    </row>
    <row r="2745" customHeight="1" spans="1:25">
      <c r="A2745" s="44"/>
      <c r="B2745" s="44"/>
      <c r="C2745" s="44"/>
      <c r="D2745" s="14"/>
      <c r="E2745" s="13"/>
      <c r="F2745" s="8"/>
      <c r="G2745" s="45"/>
      <c r="H2745" s="8"/>
      <c r="I2745" s="45"/>
      <c r="W2745" s="38"/>
      <c r="X2745" s="38"/>
      <c r="Y2745" s="35"/>
    </row>
    <row r="2746" customHeight="1" spans="1:25">
      <c r="A2746" s="44"/>
      <c r="B2746" s="44"/>
      <c r="C2746" s="44"/>
      <c r="D2746" s="14"/>
      <c r="E2746" s="13"/>
      <c r="F2746" s="8"/>
      <c r="G2746" s="45"/>
      <c r="H2746" s="8"/>
      <c r="I2746" s="45"/>
      <c r="W2746" s="38"/>
      <c r="X2746" s="38"/>
      <c r="Y2746" s="35"/>
    </row>
    <row r="2747" customHeight="1" spans="1:25">
      <c r="A2747" s="44"/>
      <c r="B2747" s="44"/>
      <c r="C2747" s="44"/>
      <c r="D2747" s="14"/>
      <c r="E2747" s="13"/>
      <c r="F2747" s="8"/>
      <c r="G2747" s="45"/>
      <c r="H2747" s="8"/>
      <c r="I2747" s="45"/>
      <c r="W2747" s="38"/>
      <c r="X2747" s="38"/>
      <c r="Y2747" s="35"/>
    </row>
    <row r="2748" customHeight="1" spans="1:25">
      <c r="A2748" s="44"/>
      <c r="B2748" s="44"/>
      <c r="C2748" s="44"/>
      <c r="D2748" s="14"/>
      <c r="E2748" s="13"/>
      <c r="F2748" s="8"/>
      <c r="G2748" s="45"/>
      <c r="H2748" s="8"/>
      <c r="I2748" s="45"/>
      <c r="W2748" s="38"/>
      <c r="X2748" s="38"/>
      <c r="Y2748" s="35"/>
    </row>
    <row r="2749" customHeight="1" spans="1:25">
      <c r="A2749" s="44"/>
      <c r="B2749" s="44"/>
      <c r="C2749" s="44"/>
      <c r="D2749" s="14"/>
      <c r="E2749" s="13"/>
      <c r="F2749" s="8"/>
      <c r="G2749" s="45"/>
      <c r="H2749" s="8"/>
      <c r="I2749" s="45"/>
      <c r="W2749" s="38"/>
      <c r="X2749" s="38"/>
      <c r="Y2749" s="35"/>
    </row>
    <row r="2750" customHeight="1" spans="1:25">
      <c r="A2750" s="44"/>
      <c r="B2750" s="44"/>
      <c r="C2750" s="44"/>
      <c r="D2750" s="14"/>
      <c r="E2750" s="13"/>
      <c r="F2750" s="8"/>
      <c r="G2750" s="45"/>
      <c r="H2750" s="8"/>
      <c r="I2750" s="45"/>
      <c r="W2750" s="38"/>
      <c r="X2750" s="38"/>
      <c r="Y2750" s="35"/>
    </row>
    <row r="2751" customHeight="1" spans="1:25">
      <c r="A2751" s="44"/>
      <c r="B2751" s="44"/>
      <c r="C2751" s="44"/>
      <c r="D2751" s="14"/>
      <c r="E2751" s="13"/>
      <c r="F2751" s="8"/>
      <c r="G2751" s="45"/>
      <c r="H2751" s="8"/>
      <c r="I2751" s="45"/>
      <c r="W2751" s="38"/>
      <c r="X2751" s="38"/>
      <c r="Y2751" s="35"/>
    </row>
    <row r="2752" customHeight="1" spans="1:25">
      <c r="A2752" s="44"/>
      <c r="B2752" s="44"/>
      <c r="C2752" s="44"/>
      <c r="D2752" s="14"/>
      <c r="E2752" s="13"/>
      <c r="F2752" s="8"/>
      <c r="G2752" s="45"/>
      <c r="H2752" s="8"/>
      <c r="I2752" s="45"/>
      <c r="W2752" s="38"/>
      <c r="X2752" s="38"/>
      <c r="Y2752" s="35"/>
    </row>
    <row r="2753" customHeight="1" spans="1:25">
      <c r="A2753" s="44"/>
      <c r="B2753" s="44"/>
      <c r="C2753" s="44"/>
      <c r="D2753" s="14"/>
      <c r="E2753" s="13"/>
      <c r="F2753" s="8"/>
      <c r="G2753" s="45"/>
      <c r="H2753" s="8"/>
      <c r="I2753" s="45"/>
      <c r="W2753" s="38"/>
      <c r="X2753" s="38"/>
      <c r="Y2753" s="35"/>
    </row>
    <row r="2754" customHeight="1" spans="1:25">
      <c r="A2754" s="44"/>
      <c r="B2754" s="44"/>
      <c r="C2754" s="44"/>
      <c r="D2754" s="14"/>
      <c r="E2754" s="13"/>
      <c r="F2754" s="8"/>
      <c r="G2754" s="45"/>
      <c r="H2754" s="8"/>
      <c r="I2754" s="45"/>
      <c r="W2754" s="38"/>
      <c r="X2754" s="38"/>
      <c r="Y2754" s="35"/>
    </row>
    <row r="2755" customHeight="1" spans="1:25">
      <c r="A2755" s="44"/>
      <c r="B2755" s="44"/>
      <c r="C2755" s="44"/>
      <c r="D2755" s="14"/>
      <c r="E2755" s="13"/>
      <c r="F2755" s="8"/>
      <c r="G2755" s="45"/>
      <c r="H2755" s="8"/>
      <c r="I2755" s="45"/>
      <c r="W2755" s="38"/>
      <c r="X2755" s="38"/>
      <c r="Y2755" s="35"/>
    </row>
    <row r="2756" customHeight="1" spans="1:25">
      <c r="A2756" s="44"/>
      <c r="B2756" s="44"/>
      <c r="C2756" s="44"/>
      <c r="D2756" s="14"/>
      <c r="E2756" s="13"/>
      <c r="F2756" s="8"/>
      <c r="G2756" s="45"/>
      <c r="H2756" s="8"/>
      <c r="I2756" s="45"/>
      <c r="W2756" s="38"/>
      <c r="X2756" s="38"/>
      <c r="Y2756" s="35"/>
    </row>
    <row r="2757" customHeight="1" spans="1:25">
      <c r="A2757" s="44"/>
      <c r="B2757" s="44"/>
      <c r="C2757" s="44"/>
      <c r="D2757" s="14"/>
      <c r="E2757" s="13"/>
      <c r="F2757" s="8"/>
      <c r="G2757" s="45"/>
      <c r="H2757" s="8"/>
      <c r="I2757" s="45"/>
      <c r="W2757" s="38"/>
      <c r="X2757" s="38"/>
      <c r="Y2757" s="35"/>
    </row>
    <row r="2758" customHeight="1" spans="1:25">
      <c r="A2758" s="44"/>
      <c r="B2758" s="44"/>
      <c r="C2758" s="44"/>
      <c r="D2758" s="14"/>
      <c r="E2758" s="13"/>
      <c r="F2758" s="8"/>
      <c r="G2758" s="45"/>
      <c r="H2758" s="8"/>
      <c r="I2758" s="45"/>
      <c r="W2758" s="38"/>
      <c r="X2758" s="38"/>
      <c r="Y2758" s="35"/>
    </row>
    <row r="2759" customHeight="1" spans="1:25">
      <c r="A2759" s="44"/>
      <c r="B2759" s="44"/>
      <c r="C2759" s="44"/>
      <c r="D2759" s="14"/>
      <c r="E2759" s="13"/>
      <c r="F2759" s="8"/>
      <c r="G2759" s="45"/>
      <c r="H2759" s="8"/>
      <c r="I2759" s="45"/>
      <c r="W2759" s="38"/>
      <c r="X2759" s="38"/>
      <c r="Y2759" s="35"/>
    </row>
    <row r="2760" customHeight="1" spans="1:25">
      <c r="A2760" s="44"/>
      <c r="B2760" s="44"/>
      <c r="C2760" s="44"/>
      <c r="D2760" s="14"/>
      <c r="E2760" s="13"/>
      <c r="F2760" s="8"/>
      <c r="G2760" s="45"/>
      <c r="H2760" s="8"/>
      <c r="I2760" s="45"/>
      <c r="W2760" s="38"/>
      <c r="X2760" s="38"/>
      <c r="Y2760" s="35"/>
    </row>
    <row r="2761" customHeight="1" spans="1:25">
      <c r="A2761" s="44"/>
      <c r="B2761" s="44"/>
      <c r="C2761" s="44"/>
      <c r="D2761" s="14"/>
      <c r="E2761" s="13"/>
      <c r="F2761" s="8"/>
      <c r="G2761" s="45"/>
      <c r="H2761" s="8"/>
      <c r="I2761" s="45"/>
      <c r="W2761" s="38"/>
      <c r="X2761" s="38"/>
      <c r="Y2761" s="35"/>
    </row>
    <row r="2762" customHeight="1" spans="1:25">
      <c r="A2762" s="44"/>
      <c r="B2762" s="44"/>
      <c r="C2762" s="44"/>
      <c r="D2762" s="14"/>
      <c r="E2762" s="13"/>
      <c r="F2762" s="8"/>
      <c r="G2762" s="45"/>
      <c r="H2762" s="8"/>
      <c r="I2762" s="45"/>
      <c r="W2762" s="38"/>
      <c r="X2762" s="38"/>
      <c r="Y2762" s="35"/>
    </row>
    <row r="2763" customHeight="1" spans="1:25">
      <c r="A2763" s="44"/>
      <c r="B2763" s="44"/>
      <c r="C2763" s="44"/>
      <c r="D2763" s="14"/>
      <c r="E2763" s="13"/>
      <c r="F2763" s="8"/>
      <c r="G2763" s="45"/>
      <c r="H2763" s="8"/>
      <c r="I2763" s="45"/>
      <c r="W2763" s="38"/>
      <c r="X2763" s="38"/>
      <c r="Y2763" s="35"/>
    </row>
    <row r="2764" customHeight="1" spans="1:25">
      <c r="A2764" s="44"/>
      <c r="B2764" s="44"/>
      <c r="C2764" s="44"/>
      <c r="D2764" s="14"/>
      <c r="E2764" s="13"/>
      <c r="F2764" s="8"/>
      <c r="G2764" s="45"/>
      <c r="H2764" s="8"/>
      <c r="I2764" s="45"/>
      <c r="W2764" s="38"/>
      <c r="X2764" s="38"/>
      <c r="Y2764" s="35"/>
    </row>
    <row r="2765" customHeight="1" spans="1:25">
      <c r="A2765" s="44"/>
      <c r="B2765" s="44"/>
      <c r="C2765" s="44"/>
      <c r="D2765" s="14"/>
      <c r="E2765" s="13"/>
      <c r="F2765" s="8"/>
      <c r="G2765" s="45"/>
      <c r="H2765" s="8"/>
      <c r="I2765" s="45"/>
      <c r="W2765" s="38"/>
      <c r="X2765" s="38"/>
      <c r="Y2765" s="35"/>
    </row>
    <row r="2766" customHeight="1" spans="1:25">
      <c r="A2766" s="44"/>
      <c r="B2766" s="44"/>
      <c r="C2766" s="44"/>
      <c r="D2766" s="14"/>
      <c r="E2766" s="13"/>
      <c r="F2766" s="8"/>
      <c r="G2766" s="45"/>
      <c r="H2766" s="8"/>
      <c r="I2766" s="45"/>
      <c r="W2766" s="38"/>
      <c r="X2766" s="38"/>
      <c r="Y2766" s="35"/>
    </row>
    <row r="2767" customHeight="1" spans="1:25">
      <c r="A2767" s="44"/>
      <c r="B2767" s="44"/>
      <c r="C2767" s="44"/>
      <c r="D2767" s="14"/>
      <c r="E2767" s="13"/>
      <c r="F2767" s="8"/>
      <c r="G2767" s="45"/>
      <c r="H2767" s="8"/>
      <c r="I2767" s="45"/>
      <c r="W2767" s="38"/>
      <c r="X2767" s="38"/>
      <c r="Y2767" s="35"/>
    </row>
    <row r="2768" customHeight="1" spans="1:25">
      <c r="A2768" s="44"/>
      <c r="B2768" s="44"/>
      <c r="C2768" s="44"/>
      <c r="D2768" s="14"/>
      <c r="E2768" s="13"/>
      <c r="F2768" s="8"/>
      <c r="G2768" s="45"/>
      <c r="H2768" s="8"/>
      <c r="I2768" s="45"/>
      <c r="W2768" s="38"/>
      <c r="X2768" s="38"/>
      <c r="Y2768" s="35"/>
    </row>
    <row r="2769" customHeight="1" spans="1:25">
      <c r="A2769" s="44"/>
      <c r="B2769" s="44"/>
      <c r="C2769" s="44"/>
      <c r="D2769" s="14"/>
      <c r="E2769" s="13"/>
      <c r="F2769" s="8"/>
      <c r="G2769" s="45"/>
      <c r="H2769" s="8"/>
      <c r="I2769" s="45"/>
      <c r="W2769" s="38"/>
      <c r="X2769" s="38"/>
      <c r="Y2769" s="35"/>
    </row>
    <row r="2770" customHeight="1" spans="1:25">
      <c r="A2770" s="44"/>
      <c r="B2770" s="44"/>
      <c r="C2770" s="44"/>
      <c r="D2770" s="14"/>
      <c r="E2770" s="13"/>
      <c r="F2770" s="8"/>
      <c r="G2770" s="45"/>
      <c r="H2770" s="8"/>
      <c r="I2770" s="45"/>
      <c r="W2770" s="38"/>
      <c r="X2770" s="38"/>
      <c r="Y2770" s="35"/>
    </row>
    <row r="2771" customHeight="1" spans="1:25">
      <c r="A2771" s="44"/>
      <c r="B2771" s="44"/>
      <c r="C2771" s="44"/>
      <c r="D2771" s="14"/>
      <c r="E2771" s="13"/>
      <c r="F2771" s="8"/>
      <c r="G2771" s="45"/>
      <c r="H2771" s="8"/>
      <c r="I2771" s="45"/>
      <c r="W2771" s="38"/>
      <c r="X2771" s="38"/>
      <c r="Y2771" s="35"/>
    </row>
    <row r="2772" customHeight="1" spans="1:25">
      <c r="A2772" s="44"/>
      <c r="B2772" s="44"/>
      <c r="C2772" s="44"/>
      <c r="D2772" s="14"/>
      <c r="E2772" s="13"/>
      <c r="F2772" s="8"/>
      <c r="G2772" s="45"/>
      <c r="H2772" s="8"/>
      <c r="I2772" s="45"/>
      <c r="W2772" s="38"/>
      <c r="X2772" s="38"/>
      <c r="Y2772" s="35"/>
    </row>
    <row r="2773" customHeight="1" spans="1:25">
      <c r="A2773" s="44"/>
      <c r="B2773" s="44"/>
      <c r="C2773" s="44"/>
      <c r="D2773" s="14"/>
      <c r="E2773" s="13"/>
      <c r="F2773" s="8"/>
      <c r="G2773" s="45"/>
      <c r="H2773" s="8"/>
      <c r="I2773" s="45"/>
      <c r="W2773" s="38"/>
      <c r="X2773" s="38"/>
      <c r="Y2773" s="35"/>
    </row>
    <row r="2774" customHeight="1" spans="1:25">
      <c r="A2774" s="44"/>
      <c r="B2774" s="44"/>
      <c r="C2774" s="44"/>
      <c r="D2774" s="14"/>
      <c r="E2774" s="13"/>
      <c r="F2774" s="8"/>
      <c r="G2774" s="45"/>
      <c r="H2774" s="8"/>
      <c r="I2774" s="45"/>
      <c r="W2774" s="38"/>
      <c r="X2774" s="38"/>
      <c r="Y2774" s="35"/>
    </row>
    <row r="2775" customHeight="1" spans="1:25">
      <c r="A2775" s="44"/>
      <c r="B2775" s="44"/>
      <c r="C2775" s="44"/>
      <c r="D2775" s="14"/>
      <c r="E2775" s="13"/>
      <c r="F2775" s="8"/>
      <c r="G2775" s="45"/>
      <c r="H2775" s="8"/>
      <c r="I2775" s="45"/>
      <c r="W2775" s="38"/>
      <c r="X2775" s="38"/>
      <c r="Y2775" s="35"/>
    </row>
    <row r="2776" customHeight="1" spans="1:25">
      <c r="A2776" s="44"/>
      <c r="B2776" s="44"/>
      <c r="C2776" s="44"/>
      <c r="D2776" s="14"/>
      <c r="E2776" s="13"/>
      <c r="F2776" s="8"/>
      <c r="G2776" s="45"/>
      <c r="H2776" s="8"/>
      <c r="I2776" s="45"/>
      <c r="W2776" s="38"/>
      <c r="X2776" s="38"/>
      <c r="Y2776" s="35"/>
    </row>
    <row r="2777" customHeight="1" spans="1:25">
      <c r="A2777" s="44"/>
      <c r="B2777" s="44"/>
      <c r="C2777" s="44"/>
      <c r="D2777" s="14"/>
      <c r="E2777" s="13"/>
      <c r="F2777" s="8"/>
      <c r="G2777" s="45"/>
      <c r="H2777" s="8"/>
      <c r="I2777" s="45"/>
      <c r="W2777" s="38"/>
      <c r="X2777" s="38"/>
      <c r="Y2777" s="35"/>
    </row>
    <row r="2778" customHeight="1" spans="1:25">
      <c r="A2778" s="44"/>
      <c r="B2778" s="44"/>
      <c r="C2778" s="44"/>
      <c r="D2778" s="14"/>
      <c r="E2778" s="13"/>
      <c r="F2778" s="8"/>
      <c r="G2778" s="45"/>
      <c r="H2778" s="8"/>
      <c r="I2778" s="45"/>
      <c r="W2778" s="38"/>
      <c r="X2778" s="38"/>
      <c r="Y2778" s="35"/>
    </row>
    <row r="2779" customHeight="1" spans="1:25">
      <c r="A2779" s="44"/>
      <c r="B2779" s="44"/>
      <c r="C2779" s="44"/>
      <c r="D2779" s="14"/>
      <c r="E2779" s="13"/>
      <c r="F2779" s="8"/>
      <c r="G2779" s="45"/>
      <c r="H2779" s="8"/>
      <c r="I2779" s="45"/>
      <c r="W2779" s="38"/>
      <c r="X2779" s="38"/>
      <c r="Y2779" s="35"/>
    </row>
    <row r="2780" customHeight="1" spans="1:25">
      <c r="A2780" s="44"/>
      <c r="B2780" s="44"/>
      <c r="C2780" s="44"/>
      <c r="D2780" s="14"/>
      <c r="E2780" s="13"/>
      <c r="F2780" s="8"/>
      <c r="G2780" s="45"/>
      <c r="H2780" s="8"/>
      <c r="I2780" s="45"/>
      <c r="W2780" s="38"/>
      <c r="X2780" s="38"/>
      <c r="Y2780" s="35"/>
    </row>
    <row r="2781" customHeight="1" spans="1:25">
      <c r="A2781" s="44"/>
      <c r="B2781" s="44"/>
      <c r="C2781" s="44"/>
      <c r="D2781" s="14"/>
      <c r="E2781" s="13"/>
      <c r="F2781" s="8"/>
      <c r="G2781" s="45"/>
      <c r="H2781" s="8"/>
      <c r="I2781" s="45"/>
      <c r="W2781" s="38"/>
      <c r="X2781" s="38"/>
      <c r="Y2781" s="35"/>
    </row>
    <row r="2782" customHeight="1" spans="1:25">
      <c r="A2782" s="44"/>
      <c r="B2782" s="44"/>
      <c r="C2782" s="44"/>
      <c r="D2782" s="14"/>
      <c r="E2782" s="13"/>
      <c r="F2782" s="8"/>
      <c r="G2782" s="45"/>
      <c r="H2782" s="8"/>
      <c r="I2782" s="45"/>
      <c r="W2782" s="38"/>
      <c r="X2782" s="38"/>
      <c r="Y2782" s="35"/>
    </row>
    <row r="2783" customHeight="1" spans="1:25">
      <c r="A2783" s="44"/>
      <c r="B2783" s="44"/>
      <c r="C2783" s="44"/>
      <c r="D2783" s="14"/>
      <c r="E2783" s="13"/>
      <c r="F2783" s="8"/>
      <c r="G2783" s="45"/>
      <c r="H2783" s="8"/>
      <c r="I2783" s="45"/>
      <c r="W2783" s="38"/>
      <c r="X2783" s="38"/>
      <c r="Y2783" s="35"/>
    </row>
    <row r="2784" customHeight="1" spans="1:25">
      <c r="A2784" s="44"/>
      <c r="B2784" s="44"/>
      <c r="C2784" s="44"/>
      <c r="D2784" s="14"/>
      <c r="E2784" s="13"/>
      <c r="F2784" s="8"/>
      <c r="G2784" s="45"/>
      <c r="H2784" s="8"/>
      <c r="I2784" s="45"/>
      <c r="W2784" s="38"/>
      <c r="X2784" s="38"/>
      <c r="Y2784" s="35"/>
    </row>
    <row r="2785" customHeight="1" spans="1:25">
      <c r="A2785" s="44"/>
      <c r="B2785" s="44"/>
      <c r="C2785" s="44"/>
      <c r="D2785" s="14"/>
      <c r="E2785" s="13"/>
      <c r="F2785" s="8"/>
      <c r="G2785" s="45"/>
      <c r="H2785" s="8"/>
      <c r="I2785" s="45"/>
      <c r="W2785" s="38"/>
      <c r="X2785" s="38"/>
      <c r="Y2785" s="35"/>
    </row>
    <row r="2786" customHeight="1" spans="1:25">
      <c r="A2786" s="44"/>
      <c r="B2786" s="44"/>
      <c r="C2786" s="44"/>
      <c r="D2786" s="14"/>
      <c r="E2786" s="13"/>
      <c r="F2786" s="8"/>
      <c r="G2786" s="45"/>
      <c r="H2786" s="8"/>
      <c r="I2786" s="45"/>
      <c r="W2786" s="38"/>
      <c r="X2786" s="38"/>
      <c r="Y2786" s="35"/>
    </row>
    <row r="2787" customHeight="1" spans="1:25">
      <c r="A2787" s="44"/>
      <c r="B2787" s="44"/>
      <c r="C2787" s="44"/>
      <c r="D2787" s="14"/>
      <c r="E2787" s="13"/>
      <c r="F2787" s="8"/>
      <c r="G2787" s="45"/>
      <c r="H2787" s="8"/>
      <c r="I2787" s="45"/>
      <c r="W2787" s="38"/>
      <c r="X2787" s="38"/>
      <c r="Y2787" s="35"/>
    </row>
    <row r="2788" customHeight="1" spans="1:25">
      <c r="A2788" s="44"/>
      <c r="B2788" s="44"/>
      <c r="C2788" s="44"/>
      <c r="D2788" s="14"/>
      <c r="E2788" s="13"/>
      <c r="F2788" s="8"/>
      <c r="G2788" s="45"/>
      <c r="H2788" s="8"/>
      <c r="I2788" s="45"/>
      <c r="W2788" s="38"/>
      <c r="X2788" s="38"/>
      <c r="Y2788" s="35"/>
    </row>
    <row r="2789" customHeight="1" spans="1:25">
      <c r="A2789" s="44"/>
      <c r="B2789" s="44"/>
      <c r="C2789" s="44"/>
      <c r="D2789" s="14"/>
      <c r="E2789" s="13"/>
      <c r="F2789" s="8"/>
      <c r="G2789" s="45"/>
      <c r="H2789" s="8"/>
      <c r="I2789" s="45"/>
      <c r="W2789" s="38"/>
      <c r="X2789" s="38"/>
      <c r="Y2789" s="35"/>
    </row>
    <row r="2790" customHeight="1" spans="1:25">
      <c r="A2790" s="44"/>
      <c r="B2790" s="44"/>
      <c r="C2790" s="44"/>
      <c r="D2790" s="14"/>
      <c r="E2790" s="13"/>
      <c r="F2790" s="8"/>
      <c r="G2790" s="45"/>
      <c r="H2790" s="8"/>
      <c r="I2790" s="45"/>
      <c r="W2790" s="38"/>
      <c r="X2790" s="38"/>
      <c r="Y2790" s="35"/>
    </row>
    <row r="2791" customHeight="1" spans="1:25">
      <c r="A2791" s="44"/>
      <c r="B2791" s="44"/>
      <c r="C2791" s="44"/>
      <c r="D2791" s="14"/>
      <c r="E2791" s="13"/>
      <c r="F2791" s="8"/>
      <c r="G2791" s="45"/>
      <c r="H2791" s="8"/>
      <c r="I2791" s="45"/>
      <c r="W2791" s="38"/>
      <c r="X2791" s="38"/>
      <c r="Y2791" s="35"/>
    </row>
    <row r="2792" customHeight="1" spans="1:25">
      <c r="A2792" s="44"/>
      <c r="B2792" s="44"/>
      <c r="C2792" s="44"/>
      <c r="D2792" s="14"/>
      <c r="E2792" s="13"/>
      <c r="F2792" s="8"/>
      <c r="G2792" s="45"/>
      <c r="H2792" s="8"/>
      <c r="I2792" s="45"/>
      <c r="W2792" s="38"/>
      <c r="X2792" s="38"/>
      <c r="Y2792" s="35"/>
    </row>
    <row r="2793" customHeight="1" spans="1:25">
      <c r="A2793" s="44"/>
      <c r="B2793" s="44"/>
      <c r="C2793" s="44"/>
      <c r="D2793" s="14"/>
      <c r="E2793" s="13"/>
      <c r="F2793" s="8"/>
      <c r="G2793" s="45"/>
      <c r="H2793" s="8"/>
      <c r="I2793" s="45"/>
      <c r="W2793" s="38"/>
      <c r="X2793" s="38"/>
      <c r="Y2793" s="35"/>
    </row>
    <row r="2794" customHeight="1" spans="1:25">
      <c r="A2794" s="44"/>
      <c r="B2794" s="44"/>
      <c r="C2794" s="44"/>
      <c r="D2794" s="14"/>
      <c r="E2794" s="13"/>
      <c r="F2794" s="8"/>
      <c r="G2794" s="45"/>
      <c r="H2794" s="8"/>
      <c r="I2794" s="45"/>
      <c r="W2794" s="38"/>
      <c r="X2794" s="38"/>
      <c r="Y2794" s="35"/>
    </row>
    <row r="2795" customHeight="1" spans="1:25">
      <c r="A2795" s="44"/>
      <c r="B2795" s="44"/>
      <c r="C2795" s="44"/>
      <c r="D2795" s="14"/>
      <c r="E2795" s="13"/>
      <c r="F2795" s="8"/>
      <c r="G2795" s="45"/>
      <c r="H2795" s="8"/>
      <c r="I2795" s="45"/>
      <c r="W2795" s="38"/>
      <c r="X2795" s="38"/>
      <c r="Y2795" s="35"/>
    </row>
    <row r="2796" customHeight="1" spans="1:25">
      <c r="A2796" s="44"/>
      <c r="B2796" s="44"/>
      <c r="C2796" s="44"/>
      <c r="D2796" s="14"/>
      <c r="E2796" s="13"/>
      <c r="F2796" s="8"/>
      <c r="G2796" s="45"/>
      <c r="H2796" s="8"/>
      <c r="I2796" s="45"/>
      <c r="W2796" s="38"/>
      <c r="X2796" s="38"/>
      <c r="Y2796" s="35"/>
    </row>
    <row r="2797" customHeight="1" spans="1:25">
      <c r="A2797" s="44"/>
      <c r="B2797" s="44"/>
      <c r="C2797" s="44"/>
      <c r="D2797" s="14"/>
      <c r="E2797" s="13"/>
      <c r="F2797" s="8"/>
      <c r="G2797" s="45"/>
      <c r="H2797" s="8"/>
      <c r="I2797" s="45"/>
      <c r="W2797" s="38"/>
      <c r="X2797" s="38"/>
      <c r="Y2797" s="35"/>
    </row>
    <row r="2798" customHeight="1" spans="1:25">
      <c r="A2798" s="44"/>
      <c r="B2798" s="44"/>
      <c r="C2798" s="44"/>
      <c r="D2798" s="14"/>
      <c r="E2798" s="13"/>
      <c r="F2798" s="8"/>
      <c r="G2798" s="45"/>
      <c r="H2798" s="8"/>
      <c r="I2798" s="45"/>
      <c r="W2798" s="38"/>
      <c r="X2798" s="38"/>
      <c r="Y2798" s="35"/>
    </row>
    <row r="2799" customHeight="1" spans="1:25">
      <c r="A2799" s="44"/>
      <c r="B2799" s="44"/>
      <c r="C2799" s="44"/>
      <c r="D2799" s="14"/>
      <c r="E2799" s="13"/>
      <c r="F2799" s="8"/>
      <c r="G2799" s="45"/>
      <c r="H2799" s="8"/>
      <c r="I2799" s="45"/>
      <c r="W2799" s="38"/>
      <c r="X2799" s="38"/>
      <c r="Y2799" s="35"/>
    </row>
    <row r="2800" customHeight="1" spans="1:25">
      <c r="A2800" s="44"/>
      <c r="B2800" s="44"/>
      <c r="C2800" s="44"/>
      <c r="D2800" s="14"/>
      <c r="E2800" s="13"/>
      <c r="F2800" s="8"/>
      <c r="G2800" s="45"/>
      <c r="H2800" s="8"/>
      <c r="I2800" s="45"/>
      <c r="W2800" s="38"/>
      <c r="X2800" s="38"/>
      <c r="Y2800" s="35"/>
    </row>
    <row r="2801" customHeight="1" spans="1:25">
      <c r="A2801" s="44"/>
      <c r="B2801" s="44"/>
      <c r="C2801" s="44"/>
      <c r="D2801" s="14"/>
      <c r="E2801" s="13"/>
      <c r="F2801" s="8"/>
      <c r="G2801" s="45"/>
      <c r="H2801" s="8"/>
      <c r="I2801" s="45"/>
      <c r="W2801" s="38"/>
      <c r="X2801" s="38"/>
      <c r="Y2801" s="35"/>
    </row>
    <row r="2802" customHeight="1" spans="1:25">
      <c r="A2802" s="44"/>
      <c r="B2802" s="44"/>
      <c r="C2802" s="44"/>
      <c r="D2802" s="14"/>
      <c r="E2802" s="13"/>
      <c r="F2802" s="8"/>
      <c r="G2802" s="45"/>
      <c r="H2802" s="8"/>
      <c r="I2802" s="45"/>
      <c r="W2802" s="38"/>
      <c r="X2802" s="38"/>
      <c r="Y2802" s="35"/>
    </row>
    <row r="2803" customHeight="1" spans="1:25">
      <c r="A2803" s="44"/>
      <c r="B2803" s="44"/>
      <c r="C2803" s="44"/>
      <c r="D2803" s="14"/>
      <c r="E2803" s="13"/>
      <c r="F2803" s="8"/>
      <c r="G2803" s="45"/>
      <c r="H2803" s="8"/>
      <c r="I2803" s="45"/>
      <c r="W2803" s="38"/>
      <c r="X2803" s="38"/>
      <c r="Y2803" s="35"/>
    </row>
    <row r="2804" customHeight="1" spans="1:25">
      <c r="A2804" s="44"/>
      <c r="B2804" s="44"/>
      <c r="C2804" s="44"/>
      <c r="D2804" s="14"/>
      <c r="E2804" s="13"/>
      <c r="F2804" s="8"/>
      <c r="G2804" s="45"/>
      <c r="H2804" s="8"/>
      <c r="I2804" s="45"/>
      <c r="W2804" s="38"/>
      <c r="X2804" s="38"/>
      <c r="Y2804" s="35"/>
    </row>
    <row r="2805" customHeight="1" spans="1:25">
      <c r="A2805" s="44"/>
      <c r="B2805" s="44"/>
      <c r="C2805" s="44"/>
      <c r="D2805" s="14"/>
      <c r="E2805" s="13"/>
      <c r="F2805" s="8"/>
      <c r="G2805" s="45"/>
      <c r="H2805" s="8"/>
      <c r="I2805" s="45"/>
      <c r="W2805" s="38"/>
      <c r="X2805" s="38"/>
      <c r="Y2805" s="35"/>
    </row>
    <row r="2806" customHeight="1" spans="1:25">
      <c r="A2806" s="44"/>
      <c r="B2806" s="44"/>
      <c r="C2806" s="44"/>
      <c r="D2806" s="14"/>
      <c r="E2806" s="13"/>
      <c r="F2806" s="8"/>
      <c r="G2806" s="45"/>
      <c r="H2806" s="8"/>
      <c r="I2806" s="45"/>
      <c r="W2806" s="38"/>
      <c r="X2806" s="38"/>
      <c r="Y2806" s="35"/>
    </row>
    <row r="2807" customHeight="1" spans="1:25">
      <c r="A2807" s="44"/>
      <c r="B2807" s="44"/>
      <c r="C2807" s="44"/>
      <c r="D2807" s="14"/>
      <c r="E2807" s="13"/>
      <c r="F2807" s="8"/>
      <c r="G2807" s="45"/>
      <c r="H2807" s="8"/>
      <c r="I2807" s="45"/>
      <c r="W2807" s="38"/>
      <c r="X2807" s="38"/>
      <c r="Y2807" s="35"/>
    </row>
    <row r="2808" customHeight="1" spans="1:25">
      <c r="A2808" s="44"/>
      <c r="B2808" s="44"/>
      <c r="C2808" s="44"/>
      <c r="D2808" s="14"/>
      <c r="E2808" s="13"/>
      <c r="F2808" s="8"/>
      <c r="G2808" s="45"/>
      <c r="H2808" s="8"/>
      <c r="I2808" s="45"/>
      <c r="W2808" s="38"/>
      <c r="X2808" s="38"/>
      <c r="Y2808" s="35"/>
    </row>
    <row r="2809" customHeight="1" spans="1:25">
      <c r="A2809" s="44"/>
      <c r="B2809" s="44"/>
      <c r="C2809" s="44"/>
      <c r="D2809" s="14"/>
      <c r="E2809" s="13"/>
      <c r="F2809" s="8"/>
      <c r="G2809" s="45"/>
      <c r="H2809" s="8"/>
      <c r="I2809" s="45"/>
      <c r="W2809" s="38"/>
      <c r="X2809" s="38"/>
      <c r="Y2809" s="35"/>
    </row>
    <row r="2810" customHeight="1" spans="1:25">
      <c r="A2810" s="44"/>
      <c r="B2810" s="44"/>
      <c r="C2810" s="44"/>
      <c r="D2810" s="14"/>
      <c r="E2810" s="13"/>
      <c r="F2810" s="8"/>
      <c r="G2810" s="45"/>
      <c r="H2810" s="8"/>
      <c r="I2810" s="45"/>
      <c r="W2810" s="38"/>
      <c r="X2810" s="38"/>
      <c r="Y2810" s="35"/>
    </row>
    <row r="2811" customHeight="1" spans="1:25">
      <c r="A2811" s="44"/>
      <c r="B2811" s="44"/>
      <c r="C2811" s="44"/>
      <c r="D2811" s="14"/>
      <c r="E2811" s="13"/>
      <c r="F2811" s="8"/>
      <c r="G2811" s="45"/>
      <c r="H2811" s="8"/>
      <c r="I2811" s="45"/>
      <c r="W2811" s="38"/>
      <c r="X2811" s="38"/>
      <c r="Y2811" s="35"/>
    </row>
    <row r="2812" customHeight="1" spans="1:25">
      <c r="A2812" s="44"/>
      <c r="B2812" s="44"/>
      <c r="C2812" s="44"/>
      <c r="D2812" s="14"/>
      <c r="E2812" s="13"/>
      <c r="F2812" s="8"/>
      <c r="G2812" s="45"/>
      <c r="H2812" s="8"/>
      <c r="I2812" s="45"/>
      <c r="W2812" s="38"/>
      <c r="X2812" s="38"/>
      <c r="Y2812" s="35"/>
    </row>
    <row r="2813" customHeight="1" spans="1:25">
      <c r="A2813" s="44"/>
      <c r="B2813" s="44"/>
      <c r="C2813" s="44"/>
      <c r="D2813" s="14"/>
      <c r="E2813" s="13"/>
      <c r="F2813" s="8"/>
      <c r="G2813" s="45"/>
      <c r="H2813" s="8"/>
      <c r="I2813" s="45"/>
      <c r="W2813" s="38"/>
      <c r="X2813" s="38"/>
      <c r="Y2813" s="35"/>
    </row>
    <row r="2814" customHeight="1" spans="1:25">
      <c r="A2814" s="44"/>
      <c r="B2814" s="44"/>
      <c r="C2814" s="44"/>
      <c r="D2814" s="14"/>
      <c r="E2814" s="13"/>
      <c r="F2814" s="8"/>
      <c r="G2814" s="45"/>
      <c r="H2814" s="8"/>
      <c r="I2814" s="45"/>
      <c r="W2814" s="38"/>
      <c r="X2814" s="38"/>
      <c r="Y2814" s="35"/>
    </row>
    <row r="2815" customHeight="1" spans="1:25">
      <c r="A2815" s="44"/>
      <c r="B2815" s="44"/>
      <c r="C2815" s="44"/>
      <c r="D2815" s="14"/>
      <c r="E2815" s="13"/>
      <c r="F2815" s="8"/>
      <c r="G2815" s="45"/>
      <c r="H2815" s="8"/>
      <c r="I2815" s="45"/>
      <c r="W2815" s="38"/>
      <c r="X2815" s="38"/>
      <c r="Y2815" s="35"/>
    </row>
    <row r="2816" customHeight="1" spans="1:25">
      <c r="A2816" s="44"/>
      <c r="B2816" s="44"/>
      <c r="C2816" s="44"/>
      <c r="D2816" s="14"/>
      <c r="E2816" s="13"/>
      <c r="F2816" s="8"/>
      <c r="G2816" s="45"/>
      <c r="H2816" s="8"/>
      <c r="I2816" s="45"/>
      <c r="W2816" s="38"/>
      <c r="X2816" s="38"/>
      <c r="Y2816" s="35"/>
    </row>
    <row r="2817" customHeight="1" spans="1:25">
      <c r="A2817" s="44"/>
      <c r="B2817" s="44"/>
      <c r="C2817" s="44"/>
      <c r="D2817" s="14"/>
      <c r="E2817" s="13"/>
      <c r="F2817" s="8"/>
      <c r="G2817" s="45"/>
      <c r="H2817" s="8"/>
      <c r="I2817" s="45"/>
      <c r="W2817" s="38"/>
      <c r="X2817" s="38"/>
      <c r="Y2817" s="35"/>
    </row>
    <row r="2818" customHeight="1" spans="1:25">
      <c r="A2818" s="44"/>
      <c r="B2818" s="44"/>
      <c r="C2818" s="44"/>
      <c r="D2818" s="14"/>
      <c r="E2818" s="13"/>
      <c r="F2818" s="8"/>
      <c r="G2818" s="45"/>
      <c r="H2818" s="8"/>
      <c r="I2818" s="45"/>
      <c r="W2818" s="38"/>
      <c r="X2818" s="38"/>
      <c r="Y2818" s="35"/>
    </row>
    <row r="2819" customHeight="1" spans="1:25">
      <c r="A2819" s="44"/>
      <c r="B2819" s="44"/>
      <c r="C2819" s="44"/>
      <c r="D2819" s="14"/>
      <c r="E2819" s="13"/>
      <c r="F2819" s="8"/>
      <c r="G2819" s="45"/>
      <c r="H2819" s="8"/>
      <c r="I2819" s="45"/>
      <c r="W2819" s="38"/>
      <c r="X2819" s="38"/>
      <c r="Y2819" s="35"/>
    </row>
    <row r="2820" customHeight="1" spans="1:25">
      <c r="A2820" s="44"/>
      <c r="B2820" s="44"/>
      <c r="C2820" s="44"/>
      <c r="D2820" s="14"/>
      <c r="E2820" s="13"/>
      <c r="F2820" s="8"/>
      <c r="G2820" s="45"/>
      <c r="H2820" s="8"/>
      <c r="I2820" s="45"/>
      <c r="W2820" s="38"/>
      <c r="X2820" s="38"/>
      <c r="Y2820" s="35"/>
    </row>
    <row r="2821" customHeight="1" spans="1:25">
      <c r="A2821" s="44"/>
      <c r="B2821" s="44"/>
      <c r="C2821" s="44"/>
      <c r="D2821" s="14"/>
      <c r="E2821" s="13"/>
      <c r="F2821" s="8"/>
      <c r="G2821" s="45"/>
      <c r="H2821" s="8"/>
      <c r="I2821" s="45"/>
      <c r="W2821" s="38"/>
      <c r="X2821" s="38"/>
      <c r="Y2821" s="35"/>
    </row>
    <row r="2822" customHeight="1" spans="1:25">
      <c r="A2822" s="44"/>
      <c r="B2822" s="44"/>
      <c r="C2822" s="44"/>
      <c r="D2822" s="14"/>
      <c r="E2822" s="13"/>
      <c r="F2822" s="8"/>
      <c r="G2822" s="45"/>
      <c r="H2822" s="8"/>
      <c r="I2822" s="45"/>
      <c r="W2822" s="38"/>
      <c r="X2822" s="38"/>
      <c r="Y2822" s="35"/>
    </row>
    <row r="2823" customHeight="1" spans="1:25">
      <c r="A2823" s="44"/>
      <c r="B2823" s="44"/>
      <c r="C2823" s="44"/>
      <c r="D2823" s="14"/>
      <c r="E2823" s="13"/>
      <c r="F2823" s="8"/>
      <c r="G2823" s="45"/>
      <c r="H2823" s="8"/>
      <c r="I2823" s="45"/>
      <c r="W2823" s="38"/>
      <c r="X2823" s="38"/>
      <c r="Y2823" s="35"/>
    </row>
    <row r="2824" customHeight="1" spans="1:25">
      <c r="A2824" s="44"/>
      <c r="B2824" s="44"/>
      <c r="C2824" s="44"/>
      <c r="D2824" s="14"/>
      <c r="E2824" s="13"/>
      <c r="F2824" s="8"/>
      <c r="G2824" s="45"/>
      <c r="H2824" s="8"/>
      <c r="I2824" s="45"/>
      <c r="W2824" s="38"/>
      <c r="X2824" s="38"/>
      <c r="Y2824" s="35"/>
    </row>
    <row r="2825" customHeight="1" spans="1:25">
      <c r="A2825" s="44"/>
      <c r="B2825" s="44"/>
      <c r="C2825" s="44"/>
      <c r="D2825" s="14"/>
      <c r="E2825" s="13"/>
      <c r="F2825" s="8"/>
      <c r="G2825" s="45"/>
      <c r="H2825" s="8"/>
      <c r="I2825" s="45"/>
      <c r="W2825" s="38"/>
      <c r="X2825" s="38"/>
      <c r="Y2825" s="35"/>
    </row>
    <row r="2826" customHeight="1" spans="1:25">
      <c r="A2826" s="44"/>
      <c r="B2826" s="44"/>
      <c r="C2826" s="44"/>
      <c r="D2826" s="14"/>
      <c r="E2826" s="13"/>
      <c r="F2826" s="8"/>
      <c r="G2826" s="45"/>
      <c r="H2826" s="8"/>
      <c r="I2826" s="45"/>
      <c r="W2826" s="38"/>
      <c r="X2826" s="38"/>
      <c r="Y2826" s="35"/>
    </row>
    <row r="2827" customHeight="1" spans="1:25">
      <c r="A2827" s="44"/>
      <c r="B2827" s="44"/>
      <c r="C2827" s="44"/>
      <c r="D2827" s="14"/>
      <c r="E2827" s="13"/>
      <c r="F2827" s="8"/>
      <c r="G2827" s="45"/>
      <c r="H2827" s="8"/>
      <c r="I2827" s="45"/>
      <c r="W2827" s="38"/>
      <c r="X2827" s="38"/>
      <c r="Y2827" s="35"/>
    </row>
    <row r="2828" customHeight="1" spans="1:25">
      <c r="A2828" s="44"/>
      <c r="B2828" s="44"/>
      <c r="C2828" s="44"/>
      <c r="D2828" s="14"/>
      <c r="E2828" s="13"/>
      <c r="F2828" s="8"/>
      <c r="G2828" s="45"/>
      <c r="H2828" s="8"/>
      <c r="I2828" s="45"/>
      <c r="W2828" s="38"/>
      <c r="X2828" s="38"/>
      <c r="Y2828" s="35"/>
    </row>
    <row r="2829" customHeight="1" spans="1:25">
      <c r="A2829" s="44"/>
      <c r="B2829" s="44"/>
      <c r="C2829" s="44"/>
      <c r="D2829" s="14"/>
      <c r="E2829" s="13"/>
      <c r="F2829" s="8"/>
      <c r="G2829" s="45"/>
      <c r="H2829" s="8"/>
      <c r="I2829" s="45"/>
      <c r="W2829" s="38"/>
      <c r="X2829" s="38"/>
      <c r="Y2829" s="35"/>
    </row>
    <row r="2830" customHeight="1" spans="1:25">
      <c r="A2830" s="44"/>
      <c r="B2830" s="44"/>
      <c r="C2830" s="44"/>
      <c r="D2830" s="14"/>
      <c r="E2830" s="13"/>
      <c r="F2830" s="8"/>
      <c r="G2830" s="45"/>
      <c r="H2830" s="8"/>
      <c r="I2830" s="45"/>
      <c r="W2830" s="38"/>
      <c r="X2830" s="38"/>
      <c r="Y2830" s="35"/>
    </row>
    <row r="2831" customHeight="1" spans="1:25">
      <c r="A2831" s="44"/>
      <c r="B2831" s="44"/>
      <c r="C2831" s="44"/>
      <c r="D2831" s="14"/>
      <c r="E2831" s="13"/>
      <c r="F2831" s="8"/>
      <c r="G2831" s="45"/>
      <c r="H2831" s="8"/>
      <c r="I2831" s="45"/>
      <c r="W2831" s="38"/>
      <c r="X2831" s="38"/>
      <c r="Y2831" s="35"/>
    </row>
    <row r="2832" customHeight="1" spans="1:25">
      <c r="A2832" s="44"/>
      <c r="B2832" s="44"/>
      <c r="C2832" s="44"/>
      <c r="D2832" s="14"/>
      <c r="E2832" s="13"/>
      <c r="F2832" s="8"/>
      <c r="G2832" s="45"/>
      <c r="H2832" s="8"/>
      <c r="I2832" s="45"/>
      <c r="W2832" s="38"/>
      <c r="X2832" s="38"/>
      <c r="Y2832" s="35"/>
    </row>
    <row r="2833" customHeight="1" spans="1:25">
      <c r="A2833" s="44"/>
      <c r="B2833" s="44"/>
      <c r="C2833" s="44"/>
      <c r="D2833" s="14"/>
      <c r="E2833" s="13"/>
      <c r="F2833" s="8"/>
      <c r="G2833" s="45"/>
      <c r="H2833" s="8"/>
      <c r="I2833" s="45"/>
      <c r="W2833" s="38"/>
      <c r="X2833" s="38"/>
      <c r="Y2833" s="35"/>
    </row>
    <row r="2834" customHeight="1" spans="1:25">
      <c r="A2834" s="44"/>
      <c r="B2834" s="44"/>
      <c r="C2834" s="44"/>
      <c r="D2834" s="14"/>
      <c r="E2834" s="13"/>
      <c r="F2834" s="8"/>
      <c r="G2834" s="45"/>
      <c r="H2834" s="8"/>
      <c r="I2834" s="45"/>
      <c r="W2834" s="38"/>
      <c r="X2834" s="38"/>
      <c r="Y2834" s="35"/>
    </row>
    <row r="2835" customHeight="1" spans="1:25">
      <c r="A2835" s="44"/>
      <c r="B2835" s="44"/>
      <c r="C2835" s="44"/>
      <c r="D2835" s="14"/>
      <c r="E2835" s="13"/>
      <c r="F2835" s="8"/>
      <c r="G2835" s="45"/>
      <c r="H2835" s="8"/>
      <c r="I2835" s="45"/>
      <c r="W2835" s="38"/>
      <c r="X2835" s="38"/>
      <c r="Y2835" s="35"/>
    </row>
    <row r="2836" customHeight="1" spans="1:25">
      <c r="A2836" s="44"/>
      <c r="B2836" s="44"/>
      <c r="C2836" s="44"/>
      <c r="D2836" s="14"/>
      <c r="E2836" s="13"/>
      <c r="F2836" s="8"/>
      <c r="G2836" s="45"/>
      <c r="H2836" s="8"/>
      <c r="I2836" s="45"/>
      <c r="W2836" s="38"/>
      <c r="X2836" s="38"/>
      <c r="Y2836" s="35"/>
    </row>
    <row r="2837" customHeight="1" spans="1:25">
      <c r="A2837" s="44"/>
      <c r="B2837" s="44"/>
      <c r="C2837" s="44"/>
      <c r="D2837" s="14"/>
      <c r="E2837" s="13"/>
      <c r="F2837" s="8"/>
      <c r="G2837" s="45"/>
      <c r="H2837" s="8"/>
      <c r="I2837" s="45"/>
      <c r="W2837" s="38"/>
      <c r="X2837" s="38"/>
      <c r="Y2837" s="35"/>
    </row>
    <row r="2838" customHeight="1" spans="1:25">
      <c r="A2838" s="44"/>
      <c r="B2838" s="44"/>
      <c r="C2838" s="44"/>
      <c r="D2838" s="14"/>
      <c r="E2838" s="13"/>
      <c r="F2838" s="8"/>
      <c r="G2838" s="45"/>
      <c r="H2838" s="8"/>
      <c r="I2838" s="45"/>
      <c r="W2838" s="38"/>
      <c r="X2838" s="38"/>
      <c r="Y2838" s="35"/>
    </row>
    <row r="2839" customHeight="1" spans="1:25">
      <c r="A2839" s="44"/>
      <c r="B2839" s="44"/>
      <c r="C2839" s="44"/>
      <c r="D2839" s="14"/>
      <c r="E2839" s="13"/>
      <c r="F2839" s="8"/>
      <c r="G2839" s="45"/>
      <c r="H2839" s="8"/>
      <c r="I2839" s="45"/>
      <c r="W2839" s="38"/>
      <c r="X2839" s="38"/>
      <c r="Y2839" s="35"/>
    </row>
    <row r="2840" customHeight="1" spans="1:25">
      <c r="A2840" s="44"/>
      <c r="B2840" s="44"/>
      <c r="C2840" s="44"/>
      <c r="D2840" s="14"/>
      <c r="E2840" s="13"/>
      <c r="F2840" s="8"/>
      <c r="G2840" s="45"/>
      <c r="H2840" s="8"/>
      <c r="I2840" s="45"/>
      <c r="W2840" s="38"/>
      <c r="X2840" s="38"/>
      <c r="Y2840" s="35"/>
    </row>
    <row r="2841" customHeight="1" spans="1:25">
      <c r="A2841" s="44"/>
      <c r="B2841" s="44"/>
      <c r="C2841" s="44"/>
      <c r="D2841" s="14"/>
      <c r="E2841" s="13"/>
      <c r="F2841" s="8"/>
      <c r="G2841" s="45"/>
      <c r="H2841" s="8"/>
      <c r="I2841" s="45"/>
      <c r="W2841" s="38"/>
      <c r="X2841" s="38"/>
      <c r="Y2841" s="35"/>
    </row>
    <row r="2842" customHeight="1" spans="1:25">
      <c r="A2842" s="44"/>
      <c r="B2842" s="44"/>
      <c r="C2842" s="44"/>
      <c r="D2842" s="14"/>
      <c r="E2842" s="13"/>
      <c r="F2842" s="8"/>
      <c r="G2842" s="45"/>
      <c r="H2842" s="8"/>
      <c r="I2842" s="45"/>
      <c r="W2842" s="38"/>
      <c r="X2842" s="38"/>
      <c r="Y2842" s="35"/>
    </row>
    <row r="2843" customHeight="1" spans="1:25">
      <c r="A2843" s="44"/>
      <c r="B2843" s="44"/>
      <c r="C2843" s="44"/>
      <c r="D2843" s="14"/>
      <c r="E2843" s="13"/>
      <c r="F2843" s="8"/>
      <c r="G2843" s="45"/>
      <c r="H2843" s="8"/>
      <c r="I2843" s="45"/>
      <c r="W2843" s="38"/>
      <c r="X2843" s="38"/>
      <c r="Y2843" s="35"/>
    </row>
    <row r="2844" customHeight="1" spans="1:25">
      <c r="A2844" s="44"/>
      <c r="B2844" s="44"/>
      <c r="C2844" s="44"/>
      <c r="D2844" s="14"/>
      <c r="E2844" s="13"/>
      <c r="F2844" s="8"/>
      <c r="G2844" s="45"/>
      <c r="H2844" s="8"/>
      <c r="I2844" s="45"/>
      <c r="W2844" s="38"/>
      <c r="X2844" s="38"/>
      <c r="Y2844" s="35"/>
    </row>
    <row r="2845" customHeight="1" spans="1:25">
      <c r="A2845" s="44"/>
      <c r="B2845" s="44"/>
      <c r="C2845" s="44"/>
      <c r="D2845" s="14"/>
      <c r="E2845" s="13"/>
      <c r="F2845" s="8"/>
      <c r="G2845" s="45"/>
      <c r="H2845" s="8"/>
      <c r="I2845" s="45"/>
      <c r="W2845" s="38"/>
      <c r="X2845" s="38"/>
      <c r="Y2845" s="35"/>
    </row>
    <row r="2846" customHeight="1" spans="1:25">
      <c r="A2846" s="44"/>
      <c r="B2846" s="44"/>
      <c r="C2846" s="44"/>
      <c r="D2846" s="14"/>
      <c r="E2846" s="13"/>
      <c r="F2846" s="8"/>
      <c r="G2846" s="45"/>
      <c r="H2846" s="8"/>
      <c r="I2846" s="45"/>
      <c r="W2846" s="38"/>
      <c r="X2846" s="38"/>
      <c r="Y2846" s="35"/>
    </row>
    <row r="2847" customHeight="1" spans="1:25">
      <c r="A2847" s="44"/>
      <c r="B2847" s="44"/>
      <c r="C2847" s="44"/>
      <c r="D2847" s="14"/>
      <c r="E2847" s="13"/>
      <c r="F2847" s="8"/>
      <c r="G2847" s="45"/>
      <c r="H2847" s="8"/>
      <c r="I2847" s="45"/>
      <c r="W2847" s="38"/>
      <c r="X2847" s="38"/>
      <c r="Y2847" s="35"/>
    </row>
    <row r="2848" customHeight="1" spans="1:25">
      <c r="A2848" s="44"/>
      <c r="B2848" s="44"/>
      <c r="C2848" s="44"/>
      <c r="D2848" s="14"/>
      <c r="E2848" s="13"/>
      <c r="F2848" s="8"/>
      <c r="G2848" s="45"/>
      <c r="H2848" s="8"/>
      <c r="I2848" s="45"/>
      <c r="W2848" s="38"/>
      <c r="X2848" s="38"/>
      <c r="Y2848" s="35"/>
    </row>
    <row r="2849" customHeight="1" spans="1:25">
      <c r="A2849" s="44"/>
      <c r="B2849" s="44"/>
      <c r="C2849" s="44"/>
      <c r="D2849" s="14"/>
      <c r="E2849" s="13"/>
      <c r="F2849" s="8"/>
      <c r="G2849" s="45"/>
      <c r="H2849" s="8"/>
      <c r="I2849" s="45"/>
      <c r="W2849" s="38"/>
      <c r="X2849" s="38"/>
      <c r="Y2849" s="35"/>
    </row>
    <row r="2850" customHeight="1" spans="1:25">
      <c r="A2850" s="44"/>
      <c r="B2850" s="44"/>
      <c r="C2850" s="44"/>
      <c r="D2850" s="14"/>
      <c r="E2850" s="13"/>
      <c r="F2850" s="8"/>
      <c r="G2850" s="45"/>
      <c r="H2850" s="8"/>
      <c r="I2850" s="45"/>
      <c r="W2850" s="38"/>
      <c r="X2850" s="38"/>
      <c r="Y2850" s="35"/>
    </row>
    <row r="2851" customHeight="1" spans="1:25">
      <c r="A2851" s="44"/>
      <c r="B2851" s="44"/>
      <c r="C2851" s="44"/>
      <c r="D2851" s="14"/>
      <c r="E2851" s="13"/>
      <c r="F2851" s="8"/>
      <c r="G2851" s="45"/>
      <c r="H2851" s="8"/>
      <c r="I2851" s="45"/>
      <c r="W2851" s="38"/>
      <c r="X2851" s="38"/>
      <c r="Y2851" s="35"/>
    </row>
    <row r="2852" customHeight="1" spans="1:25">
      <c r="A2852" s="44"/>
      <c r="B2852" s="44"/>
      <c r="C2852" s="44"/>
      <c r="D2852" s="14"/>
      <c r="E2852" s="13"/>
      <c r="F2852" s="8"/>
      <c r="G2852" s="45"/>
      <c r="H2852" s="8"/>
      <c r="I2852" s="45"/>
      <c r="W2852" s="38"/>
      <c r="X2852" s="38"/>
      <c r="Y2852" s="35"/>
    </row>
    <row r="2853" customHeight="1" spans="1:25">
      <c r="A2853" s="44"/>
      <c r="B2853" s="44"/>
      <c r="C2853" s="44"/>
      <c r="D2853" s="14"/>
      <c r="E2853" s="13"/>
      <c r="F2853" s="8"/>
      <c r="G2853" s="45"/>
      <c r="H2853" s="8"/>
      <c r="I2853" s="45"/>
      <c r="W2853" s="38"/>
      <c r="X2853" s="38"/>
      <c r="Y2853" s="35"/>
    </row>
    <row r="2854" customHeight="1" spans="1:25">
      <c r="A2854" s="44"/>
      <c r="B2854" s="44"/>
      <c r="C2854" s="44"/>
      <c r="D2854" s="14"/>
      <c r="E2854" s="13"/>
      <c r="F2854" s="8"/>
      <c r="G2854" s="45"/>
      <c r="H2854" s="8"/>
      <c r="I2854" s="45"/>
      <c r="W2854" s="38"/>
      <c r="X2854" s="38"/>
      <c r="Y2854" s="35"/>
    </row>
    <row r="2855" customHeight="1" spans="1:25">
      <c r="A2855" s="44"/>
      <c r="B2855" s="44"/>
      <c r="C2855" s="44"/>
      <c r="D2855" s="14"/>
      <c r="E2855" s="13"/>
      <c r="F2855" s="8"/>
      <c r="G2855" s="45"/>
      <c r="H2855" s="8"/>
      <c r="I2855" s="45"/>
      <c r="W2855" s="38"/>
      <c r="X2855" s="38"/>
      <c r="Y2855" s="35"/>
    </row>
    <row r="2856" customHeight="1" spans="1:25">
      <c r="A2856" s="44"/>
      <c r="B2856" s="44"/>
      <c r="C2856" s="44"/>
      <c r="D2856" s="14"/>
      <c r="E2856" s="13"/>
      <c r="F2856" s="8"/>
      <c r="G2856" s="45"/>
      <c r="H2856" s="8"/>
      <c r="I2856" s="45"/>
      <c r="W2856" s="38"/>
      <c r="X2856" s="38"/>
      <c r="Y2856" s="35"/>
    </row>
    <row r="2857" customHeight="1" spans="1:25">
      <c r="A2857" s="44"/>
      <c r="B2857" s="44"/>
      <c r="C2857" s="44"/>
      <c r="D2857" s="14"/>
      <c r="E2857" s="13"/>
      <c r="F2857" s="8"/>
      <c r="G2857" s="45"/>
      <c r="H2857" s="8"/>
      <c r="I2857" s="45"/>
      <c r="W2857" s="38"/>
      <c r="X2857" s="38"/>
      <c r="Y2857" s="35"/>
    </row>
    <row r="2858" customHeight="1" spans="1:25">
      <c r="A2858" s="44"/>
      <c r="B2858" s="44"/>
      <c r="C2858" s="44"/>
      <c r="D2858" s="14"/>
      <c r="E2858" s="13"/>
      <c r="F2858" s="8"/>
      <c r="G2858" s="45"/>
      <c r="H2858" s="8"/>
      <c r="I2858" s="45"/>
      <c r="W2858" s="38"/>
      <c r="X2858" s="38"/>
      <c r="Y2858" s="35"/>
    </row>
    <row r="2859" customHeight="1" spans="1:25">
      <c r="A2859" s="44"/>
      <c r="B2859" s="44"/>
      <c r="C2859" s="44"/>
      <c r="D2859" s="14"/>
      <c r="E2859" s="13"/>
      <c r="F2859" s="8"/>
      <c r="G2859" s="45"/>
      <c r="H2859" s="8"/>
      <c r="I2859" s="45"/>
      <c r="W2859" s="38"/>
      <c r="X2859" s="38"/>
      <c r="Y2859" s="35"/>
    </row>
    <row r="2860" customHeight="1" spans="1:25">
      <c r="A2860" s="44"/>
      <c r="B2860" s="44"/>
      <c r="C2860" s="44"/>
      <c r="D2860" s="14"/>
      <c r="E2860" s="13"/>
      <c r="F2860" s="8"/>
      <c r="G2860" s="45"/>
      <c r="H2860" s="8"/>
      <c r="I2860" s="45"/>
      <c r="W2860" s="38"/>
      <c r="X2860" s="38"/>
      <c r="Y2860" s="35"/>
    </row>
    <row r="2861" customHeight="1" spans="1:25">
      <c r="A2861" s="44"/>
      <c r="B2861" s="44"/>
      <c r="C2861" s="44"/>
      <c r="D2861" s="14"/>
      <c r="E2861" s="13"/>
      <c r="F2861" s="8"/>
      <c r="G2861" s="45"/>
      <c r="H2861" s="8"/>
      <c r="I2861" s="45"/>
      <c r="W2861" s="38"/>
      <c r="X2861" s="38"/>
      <c r="Y2861" s="35"/>
    </row>
    <row r="2862" customHeight="1" spans="1:25">
      <c r="A2862" s="44"/>
      <c r="B2862" s="44"/>
      <c r="C2862" s="44"/>
      <c r="D2862" s="14"/>
      <c r="E2862" s="13"/>
      <c r="F2862" s="8"/>
      <c r="G2862" s="45"/>
      <c r="H2862" s="8"/>
      <c r="I2862" s="45"/>
      <c r="W2862" s="38"/>
      <c r="X2862" s="38"/>
      <c r="Y2862" s="35"/>
    </row>
    <row r="2863" customHeight="1" spans="1:25">
      <c r="A2863" s="44"/>
      <c r="B2863" s="44"/>
      <c r="C2863" s="44"/>
      <c r="D2863" s="14"/>
      <c r="E2863" s="13"/>
      <c r="F2863" s="8"/>
      <c r="G2863" s="45"/>
      <c r="H2863" s="8"/>
      <c r="I2863" s="45"/>
      <c r="W2863" s="38"/>
      <c r="X2863" s="38"/>
      <c r="Y2863" s="35"/>
    </row>
    <row r="2864" customHeight="1" spans="1:25">
      <c r="A2864" s="44"/>
      <c r="B2864" s="44"/>
      <c r="C2864" s="44"/>
      <c r="D2864" s="14"/>
      <c r="E2864" s="13"/>
      <c r="F2864" s="8"/>
      <c r="G2864" s="45"/>
      <c r="H2864" s="8"/>
      <c r="I2864" s="45"/>
      <c r="W2864" s="38"/>
      <c r="X2864" s="38"/>
      <c r="Y2864" s="35"/>
    </row>
    <row r="2865" customHeight="1" spans="1:25">
      <c r="A2865" s="44"/>
      <c r="B2865" s="44"/>
      <c r="C2865" s="44"/>
      <c r="D2865" s="14"/>
      <c r="E2865" s="13"/>
      <c r="F2865" s="8"/>
      <c r="G2865" s="45"/>
      <c r="H2865" s="8"/>
      <c r="I2865" s="45"/>
      <c r="W2865" s="38"/>
      <c r="X2865" s="38"/>
      <c r="Y2865" s="35"/>
    </row>
    <row r="2866" customHeight="1" spans="1:25">
      <c r="A2866" s="44"/>
      <c r="B2866" s="44"/>
      <c r="C2866" s="44"/>
      <c r="D2866" s="14"/>
      <c r="E2866" s="13"/>
      <c r="F2866" s="8"/>
      <c r="G2866" s="45"/>
      <c r="H2866" s="8"/>
      <c r="I2866" s="45"/>
      <c r="W2866" s="38"/>
      <c r="X2866" s="38"/>
      <c r="Y2866" s="35"/>
    </row>
    <row r="2867" customHeight="1" spans="1:25">
      <c r="A2867" s="44"/>
      <c r="B2867" s="44"/>
      <c r="C2867" s="44"/>
      <c r="D2867" s="14"/>
      <c r="E2867" s="13"/>
      <c r="F2867" s="8"/>
      <c r="G2867" s="45"/>
      <c r="H2867" s="8"/>
      <c r="I2867" s="45"/>
      <c r="W2867" s="38"/>
      <c r="X2867" s="38"/>
      <c r="Y2867" s="35"/>
    </row>
    <row r="2868" customHeight="1" spans="1:25">
      <c r="A2868" s="44"/>
      <c r="B2868" s="44"/>
      <c r="C2868" s="44"/>
      <c r="D2868" s="14"/>
      <c r="E2868" s="13"/>
      <c r="F2868" s="8"/>
      <c r="G2868" s="45"/>
      <c r="H2868" s="8"/>
      <c r="I2868" s="45"/>
      <c r="W2868" s="38"/>
      <c r="X2868" s="38"/>
      <c r="Y2868" s="35"/>
    </row>
    <row r="2869" customHeight="1" spans="1:25">
      <c r="A2869" s="44"/>
      <c r="B2869" s="44"/>
      <c r="C2869" s="44"/>
      <c r="D2869" s="14"/>
      <c r="E2869" s="13"/>
      <c r="F2869" s="8"/>
      <c r="G2869" s="45"/>
      <c r="H2869" s="8"/>
      <c r="I2869" s="45"/>
      <c r="W2869" s="38"/>
      <c r="X2869" s="38"/>
      <c r="Y2869" s="35"/>
    </row>
    <row r="2870" customHeight="1" spans="1:25">
      <c r="A2870" s="44"/>
      <c r="B2870" s="44"/>
      <c r="C2870" s="44"/>
      <c r="D2870" s="14"/>
      <c r="E2870" s="13"/>
      <c r="F2870" s="8"/>
      <c r="G2870" s="45"/>
      <c r="H2870" s="8"/>
      <c r="I2870" s="45"/>
      <c r="W2870" s="38"/>
      <c r="X2870" s="38"/>
      <c r="Y2870" s="35"/>
    </row>
    <row r="2871" customHeight="1" spans="1:25">
      <c r="A2871" s="44"/>
      <c r="B2871" s="44"/>
      <c r="C2871" s="44"/>
      <c r="D2871" s="14"/>
      <c r="E2871" s="13"/>
      <c r="F2871" s="8"/>
      <c r="G2871" s="45"/>
      <c r="H2871" s="8"/>
      <c r="I2871" s="45"/>
      <c r="W2871" s="38"/>
      <c r="X2871" s="38"/>
      <c r="Y2871" s="35"/>
    </row>
    <row r="2872" customHeight="1" spans="1:25">
      <c r="A2872" s="44"/>
      <c r="B2872" s="44"/>
      <c r="C2872" s="44"/>
      <c r="D2872" s="14"/>
      <c r="E2872" s="13"/>
      <c r="F2872" s="8"/>
      <c r="G2872" s="45"/>
      <c r="H2872" s="8"/>
      <c r="I2872" s="45"/>
      <c r="W2872" s="38"/>
      <c r="X2872" s="38"/>
      <c r="Y2872" s="35"/>
    </row>
    <row r="2873" customHeight="1" spans="1:25">
      <c r="A2873" s="44"/>
      <c r="B2873" s="44"/>
      <c r="C2873" s="44"/>
      <c r="D2873" s="14"/>
      <c r="E2873" s="13"/>
      <c r="F2873" s="8"/>
      <c r="G2873" s="45"/>
      <c r="H2873" s="8"/>
      <c r="I2873" s="45"/>
      <c r="W2873" s="38"/>
      <c r="X2873" s="38"/>
      <c r="Y2873" s="35"/>
    </row>
    <row r="2874" customHeight="1" spans="1:25">
      <c r="A2874" s="44"/>
      <c r="B2874" s="44"/>
      <c r="C2874" s="44"/>
      <c r="D2874" s="14"/>
      <c r="E2874" s="13"/>
      <c r="F2874" s="8"/>
      <c r="G2874" s="45"/>
      <c r="H2874" s="8"/>
      <c r="I2874" s="45"/>
      <c r="W2874" s="38"/>
      <c r="X2874" s="38"/>
      <c r="Y2874" s="35"/>
    </row>
    <row r="2875" customHeight="1" spans="1:25">
      <c r="A2875" s="44"/>
      <c r="B2875" s="44"/>
      <c r="C2875" s="44"/>
      <c r="D2875" s="14"/>
      <c r="E2875" s="13"/>
      <c r="F2875" s="8"/>
      <c r="G2875" s="45"/>
      <c r="H2875" s="8"/>
      <c r="I2875" s="45"/>
      <c r="W2875" s="38"/>
      <c r="X2875" s="38"/>
      <c r="Y2875" s="35"/>
    </row>
    <row r="2876" customHeight="1" spans="1:25">
      <c r="A2876" s="44"/>
      <c r="B2876" s="44"/>
      <c r="C2876" s="44"/>
      <c r="D2876" s="14"/>
      <c r="E2876" s="13"/>
      <c r="F2876" s="8"/>
      <c r="G2876" s="45"/>
      <c r="H2876" s="8"/>
      <c r="I2876" s="45"/>
      <c r="W2876" s="38"/>
      <c r="X2876" s="38"/>
      <c r="Y2876" s="35"/>
    </row>
    <row r="2877" customHeight="1" spans="1:25">
      <c r="A2877" s="44"/>
      <c r="B2877" s="44"/>
      <c r="C2877" s="44"/>
      <c r="D2877" s="14"/>
      <c r="E2877" s="13"/>
      <c r="F2877" s="8"/>
      <c r="G2877" s="45"/>
      <c r="H2877" s="8"/>
      <c r="I2877" s="45"/>
      <c r="W2877" s="38"/>
      <c r="X2877" s="38"/>
      <c r="Y2877" s="35"/>
    </row>
    <row r="2878" customHeight="1" spans="1:25">
      <c r="A2878" s="44"/>
      <c r="B2878" s="44"/>
      <c r="C2878" s="44"/>
      <c r="D2878" s="14"/>
      <c r="E2878" s="13"/>
      <c r="F2878" s="8"/>
      <c r="G2878" s="45"/>
      <c r="H2878" s="8"/>
      <c r="I2878" s="45"/>
      <c r="W2878" s="38"/>
      <c r="X2878" s="38"/>
      <c r="Y2878" s="35"/>
    </row>
    <row r="2879" customHeight="1" spans="1:25">
      <c r="A2879" s="44"/>
      <c r="B2879" s="44"/>
      <c r="C2879" s="44"/>
      <c r="D2879" s="14"/>
      <c r="E2879" s="13"/>
      <c r="F2879" s="8"/>
      <c r="G2879" s="45"/>
      <c r="H2879" s="8"/>
      <c r="I2879" s="45"/>
      <c r="W2879" s="38"/>
      <c r="X2879" s="38"/>
      <c r="Y2879" s="35"/>
    </row>
    <row r="2880" customHeight="1" spans="1:25">
      <c r="A2880" s="44"/>
      <c r="B2880" s="44"/>
      <c r="C2880" s="44"/>
      <c r="D2880" s="14"/>
      <c r="E2880" s="13"/>
      <c r="F2880" s="8"/>
      <c r="G2880" s="45"/>
      <c r="H2880" s="8"/>
      <c r="I2880" s="45"/>
      <c r="W2880" s="38"/>
      <c r="X2880" s="38"/>
      <c r="Y2880" s="35"/>
    </row>
    <row r="2881" customHeight="1" spans="1:25">
      <c r="A2881" s="44"/>
      <c r="B2881" s="44"/>
      <c r="C2881" s="44"/>
      <c r="D2881" s="14"/>
      <c r="E2881" s="13"/>
      <c r="F2881" s="8"/>
      <c r="G2881" s="45"/>
      <c r="H2881" s="8"/>
      <c r="I2881" s="45"/>
      <c r="W2881" s="38"/>
      <c r="X2881" s="38"/>
      <c r="Y2881" s="35"/>
    </row>
    <row r="2882" customHeight="1" spans="1:25">
      <c r="A2882" s="44"/>
      <c r="B2882" s="44"/>
      <c r="C2882" s="44"/>
      <c r="D2882" s="14"/>
      <c r="E2882" s="13"/>
      <c r="F2882" s="8"/>
      <c r="G2882" s="45"/>
      <c r="H2882" s="8"/>
      <c r="I2882" s="45"/>
      <c r="W2882" s="38"/>
      <c r="X2882" s="38"/>
      <c r="Y2882" s="35"/>
    </row>
    <row r="2883" customHeight="1" spans="1:25">
      <c r="A2883" s="44"/>
      <c r="B2883" s="44"/>
      <c r="C2883" s="44"/>
      <c r="D2883" s="14"/>
      <c r="E2883" s="13"/>
      <c r="F2883" s="8"/>
      <c r="G2883" s="45"/>
      <c r="H2883" s="8"/>
      <c r="I2883" s="45"/>
      <c r="W2883" s="38"/>
      <c r="X2883" s="38"/>
      <c r="Y2883" s="35"/>
    </row>
    <row r="2884" customHeight="1" spans="1:25">
      <c r="A2884" s="44"/>
      <c r="B2884" s="44"/>
      <c r="C2884" s="44"/>
      <c r="D2884" s="14"/>
      <c r="E2884" s="13"/>
      <c r="F2884" s="8"/>
      <c r="G2884" s="45"/>
      <c r="H2884" s="8"/>
      <c r="I2884" s="45"/>
      <c r="W2884" s="38"/>
      <c r="X2884" s="38"/>
      <c r="Y2884" s="35"/>
    </row>
    <row r="2885" customHeight="1" spans="1:25">
      <c r="A2885" s="44"/>
      <c r="B2885" s="44"/>
      <c r="C2885" s="44"/>
      <c r="D2885" s="14"/>
      <c r="E2885" s="13"/>
      <c r="F2885" s="8"/>
      <c r="G2885" s="45"/>
      <c r="H2885" s="8"/>
      <c r="I2885" s="45"/>
      <c r="W2885" s="38"/>
      <c r="X2885" s="38"/>
      <c r="Y2885" s="35"/>
    </row>
    <row r="2886" customHeight="1" spans="1:25">
      <c r="A2886" s="44"/>
      <c r="B2886" s="44"/>
      <c r="C2886" s="44"/>
      <c r="D2886" s="14"/>
      <c r="E2886" s="13"/>
      <c r="F2886" s="8"/>
      <c r="G2886" s="45"/>
      <c r="H2886" s="8"/>
      <c r="I2886" s="45"/>
      <c r="W2886" s="38"/>
      <c r="X2886" s="38"/>
      <c r="Y2886" s="35"/>
    </row>
    <row r="2887" customHeight="1" spans="1:25">
      <c r="A2887" s="44"/>
      <c r="B2887" s="44"/>
      <c r="C2887" s="44"/>
      <c r="D2887" s="14"/>
      <c r="E2887" s="13"/>
      <c r="F2887" s="8"/>
      <c r="G2887" s="45"/>
      <c r="H2887" s="8"/>
      <c r="I2887" s="45"/>
      <c r="W2887" s="38"/>
      <c r="X2887" s="38"/>
      <c r="Y2887" s="35"/>
    </row>
    <row r="2888" customHeight="1" spans="1:25">
      <c r="A2888" s="44"/>
      <c r="B2888" s="44"/>
      <c r="C2888" s="44"/>
      <c r="D2888" s="14"/>
      <c r="E2888" s="13"/>
      <c r="F2888" s="8"/>
      <c r="G2888" s="45"/>
      <c r="H2888" s="8"/>
      <c r="I2888" s="45"/>
      <c r="W2888" s="38"/>
      <c r="X2888" s="38"/>
      <c r="Y2888" s="35"/>
    </row>
    <row r="2889" customHeight="1" spans="1:25">
      <c r="A2889" s="44"/>
      <c r="B2889" s="44"/>
      <c r="C2889" s="44"/>
      <c r="D2889" s="14"/>
      <c r="E2889" s="13"/>
      <c r="F2889" s="8"/>
      <c r="G2889" s="45"/>
      <c r="H2889" s="8"/>
      <c r="I2889" s="45"/>
      <c r="W2889" s="38"/>
      <c r="X2889" s="38"/>
      <c r="Y2889" s="35"/>
    </row>
    <row r="2890" customHeight="1" spans="1:25">
      <c r="A2890" s="44"/>
      <c r="B2890" s="44"/>
      <c r="C2890" s="44"/>
      <c r="D2890" s="14"/>
      <c r="E2890" s="13"/>
      <c r="F2890" s="8"/>
      <c r="G2890" s="45"/>
      <c r="H2890" s="8"/>
      <c r="I2890" s="45"/>
      <c r="W2890" s="38"/>
      <c r="X2890" s="38"/>
      <c r="Y2890" s="35"/>
    </row>
    <row r="2891" customHeight="1" spans="1:25">
      <c r="A2891" s="44"/>
      <c r="B2891" s="44"/>
      <c r="C2891" s="44"/>
      <c r="D2891" s="14"/>
      <c r="E2891" s="13"/>
      <c r="F2891" s="8"/>
      <c r="G2891" s="45"/>
      <c r="H2891" s="8"/>
      <c r="I2891" s="45"/>
      <c r="W2891" s="38"/>
      <c r="X2891" s="38"/>
      <c r="Y2891" s="35"/>
    </row>
    <row r="2892" customHeight="1" spans="1:25">
      <c r="A2892" s="44"/>
      <c r="B2892" s="44"/>
      <c r="C2892" s="44"/>
      <c r="D2892" s="14"/>
      <c r="E2892" s="13"/>
      <c r="F2892" s="8"/>
      <c r="G2892" s="45"/>
      <c r="H2892" s="8"/>
      <c r="I2892" s="45"/>
      <c r="W2892" s="38"/>
      <c r="X2892" s="38"/>
      <c r="Y2892" s="35"/>
    </row>
    <row r="2893" customHeight="1" spans="1:25">
      <c r="A2893" s="44"/>
      <c r="B2893" s="44"/>
      <c r="C2893" s="44"/>
      <c r="D2893" s="14"/>
      <c r="E2893" s="13"/>
      <c r="F2893" s="8"/>
      <c r="G2893" s="45"/>
      <c r="H2893" s="8"/>
      <c r="I2893" s="45"/>
      <c r="W2893" s="38"/>
      <c r="X2893" s="38"/>
      <c r="Y2893" s="35"/>
    </row>
    <row r="2894" customHeight="1" spans="1:25">
      <c r="A2894" s="44"/>
      <c r="B2894" s="44"/>
      <c r="C2894" s="44"/>
      <c r="D2894" s="14"/>
      <c r="E2894" s="13"/>
      <c r="F2894" s="8"/>
      <c r="G2894" s="45"/>
      <c r="H2894" s="8"/>
      <c r="I2894" s="45"/>
      <c r="W2894" s="38"/>
      <c r="X2894" s="38"/>
      <c r="Y2894" s="35"/>
    </row>
    <row r="2895" customHeight="1" spans="1:25">
      <c r="A2895" s="44"/>
      <c r="B2895" s="44"/>
      <c r="C2895" s="44"/>
      <c r="D2895" s="14"/>
      <c r="E2895" s="13"/>
      <c r="F2895" s="8"/>
      <c r="G2895" s="45"/>
      <c r="H2895" s="8"/>
      <c r="I2895" s="45"/>
      <c r="W2895" s="38"/>
      <c r="X2895" s="38"/>
      <c r="Y2895" s="35"/>
    </row>
    <row r="2896" customHeight="1" spans="1:25">
      <c r="A2896" s="44"/>
      <c r="B2896" s="44"/>
      <c r="C2896" s="44"/>
      <c r="D2896" s="14"/>
      <c r="E2896" s="13"/>
      <c r="F2896" s="8"/>
      <c r="G2896" s="45"/>
      <c r="H2896" s="8"/>
      <c r="I2896" s="45"/>
      <c r="W2896" s="38"/>
      <c r="X2896" s="38"/>
      <c r="Y2896" s="35"/>
    </row>
    <row r="2897" customHeight="1" spans="1:25">
      <c r="A2897" s="44"/>
      <c r="B2897" s="44"/>
      <c r="C2897" s="44"/>
      <c r="D2897" s="14"/>
      <c r="E2897" s="13"/>
      <c r="F2897" s="8"/>
      <c r="G2897" s="45"/>
      <c r="H2897" s="8"/>
      <c r="I2897" s="45"/>
      <c r="W2897" s="38"/>
      <c r="X2897" s="38"/>
      <c r="Y2897" s="35"/>
    </row>
    <row r="2898" customHeight="1" spans="1:25">
      <c r="A2898" s="44"/>
      <c r="B2898" s="44"/>
      <c r="C2898" s="44"/>
      <c r="D2898" s="14"/>
      <c r="E2898" s="13"/>
      <c r="F2898" s="8"/>
      <c r="G2898" s="45"/>
      <c r="H2898" s="8"/>
      <c r="I2898" s="45"/>
      <c r="W2898" s="38"/>
      <c r="X2898" s="38"/>
      <c r="Y2898" s="35"/>
    </row>
    <row r="2899" customHeight="1" spans="1:25">
      <c r="A2899" s="44"/>
      <c r="B2899" s="44"/>
      <c r="C2899" s="44"/>
      <c r="D2899" s="14"/>
      <c r="E2899" s="13"/>
      <c r="F2899" s="8"/>
      <c r="G2899" s="45"/>
      <c r="H2899" s="8"/>
      <c r="I2899" s="45"/>
      <c r="W2899" s="38"/>
      <c r="X2899" s="38"/>
      <c r="Y2899" s="35"/>
    </row>
    <row r="2900" customHeight="1" spans="1:25">
      <c r="A2900" s="44"/>
      <c r="B2900" s="44"/>
      <c r="C2900" s="44"/>
      <c r="D2900" s="14"/>
      <c r="E2900" s="13"/>
      <c r="F2900" s="8"/>
      <c r="G2900" s="45"/>
      <c r="H2900" s="8"/>
      <c r="I2900" s="45"/>
      <c r="W2900" s="38"/>
      <c r="X2900" s="38"/>
      <c r="Y2900" s="35"/>
    </row>
    <row r="2901" customHeight="1" spans="1:25">
      <c r="A2901" s="44"/>
      <c r="B2901" s="44"/>
      <c r="C2901" s="44"/>
      <c r="D2901" s="14"/>
      <c r="E2901" s="13"/>
      <c r="F2901" s="8"/>
      <c r="G2901" s="45"/>
      <c r="H2901" s="8"/>
      <c r="I2901" s="45"/>
      <c r="W2901" s="38"/>
      <c r="X2901" s="38"/>
      <c r="Y2901" s="35"/>
    </row>
    <row r="2902" customHeight="1" spans="1:25">
      <c r="A2902" s="44"/>
      <c r="B2902" s="44"/>
      <c r="C2902" s="44"/>
      <c r="D2902" s="14"/>
      <c r="E2902" s="13"/>
      <c r="F2902" s="8"/>
      <c r="G2902" s="45"/>
      <c r="H2902" s="8"/>
      <c r="I2902" s="45"/>
      <c r="W2902" s="38"/>
      <c r="X2902" s="38"/>
      <c r="Y2902" s="35"/>
    </row>
    <row r="2903" customHeight="1" spans="1:25">
      <c r="A2903" s="44"/>
      <c r="B2903" s="44"/>
      <c r="C2903" s="44"/>
      <c r="D2903" s="14"/>
      <c r="E2903" s="13"/>
      <c r="F2903" s="8"/>
      <c r="G2903" s="45"/>
      <c r="H2903" s="8"/>
      <c r="I2903" s="45"/>
      <c r="W2903" s="38"/>
      <c r="X2903" s="38"/>
      <c r="Y2903" s="35"/>
    </row>
    <row r="2904" customHeight="1" spans="1:25">
      <c r="A2904" s="44"/>
      <c r="B2904" s="44"/>
      <c r="C2904" s="44"/>
      <c r="D2904" s="14"/>
      <c r="E2904" s="13"/>
      <c r="F2904" s="8"/>
      <c r="G2904" s="45"/>
      <c r="H2904" s="8"/>
      <c r="I2904" s="45"/>
      <c r="W2904" s="38"/>
      <c r="X2904" s="38"/>
      <c r="Y2904" s="35"/>
    </row>
    <row r="2905" customHeight="1" spans="1:25">
      <c r="A2905" s="44"/>
      <c r="B2905" s="44"/>
      <c r="C2905" s="44"/>
      <c r="D2905" s="14"/>
      <c r="E2905" s="13"/>
      <c r="F2905" s="8"/>
      <c r="G2905" s="45"/>
      <c r="H2905" s="8"/>
      <c r="I2905" s="45"/>
      <c r="W2905" s="38"/>
      <c r="X2905" s="38"/>
      <c r="Y2905" s="35"/>
    </row>
    <row r="2906" customHeight="1" spans="1:25">
      <c r="A2906" s="44"/>
      <c r="B2906" s="44"/>
      <c r="C2906" s="44"/>
      <c r="D2906" s="14"/>
      <c r="E2906" s="13"/>
      <c r="F2906" s="8"/>
      <c r="G2906" s="45"/>
      <c r="H2906" s="8"/>
      <c r="I2906" s="45"/>
      <c r="W2906" s="38"/>
      <c r="X2906" s="38"/>
      <c r="Y2906" s="35"/>
    </row>
    <row r="2907" customHeight="1" spans="1:25">
      <c r="A2907" s="44"/>
      <c r="B2907" s="44"/>
      <c r="C2907" s="44"/>
      <c r="D2907" s="14"/>
      <c r="E2907" s="13"/>
      <c r="F2907" s="8"/>
      <c r="G2907" s="45"/>
      <c r="H2907" s="8"/>
      <c r="I2907" s="45"/>
      <c r="W2907" s="38"/>
      <c r="X2907" s="38"/>
      <c r="Y2907" s="35"/>
    </row>
    <row r="2908" customHeight="1" spans="1:25">
      <c r="A2908" s="44"/>
      <c r="B2908" s="44"/>
      <c r="C2908" s="44"/>
      <c r="D2908" s="14"/>
      <c r="E2908" s="13"/>
      <c r="F2908" s="8"/>
      <c r="G2908" s="45"/>
      <c r="H2908" s="8"/>
      <c r="I2908" s="45"/>
      <c r="W2908" s="38"/>
      <c r="X2908" s="38"/>
      <c r="Y2908" s="35"/>
    </row>
    <row r="2909" customHeight="1" spans="1:25">
      <c r="A2909" s="44"/>
      <c r="B2909" s="44"/>
      <c r="C2909" s="44"/>
      <c r="D2909" s="14"/>
      <c r="E2909" s="13"/>
      <c r="F2909" s="8"/>
      <c r="G2909" s="45"/>
      <c r="H2909" s="8"/>
      <c r="I2909" s="45"/>
      <c r="W2909" s="38"/>
      <c r="X2909" s="38"/>
      <c r="Y2909" s="35"/>
    </row>
    <row r="2910" customHeight="1" spans="1:25">
      <c r="A2910" s="44"/>
      <c r="B2910" s="44"/>
      <c r="C2910" s="44"/>
      <c r="D2910" s="14"/>
      <c r="E2910" s="13"/>
      <c r="F2910" s="8"/>
      <c r="G2910" s="45"/>
      <c r="H2910" s="8"/>
      <c r="I2910" s="45"/>
      <c r="W2910" s="38"/>
      <c r="X2910" s="38"/>
      <c r="Y2910" s="35"/>
    </row>
    <row r="2911" customHeight="1" spans="1:25">
      <c r="A2911" s="44"/>
      <c r="B2911" s="44"/>
      <c r="C2911" s="44"/>
      <c r="D2911" s="14"/>
      <c r="E2911" s="13"/>
      <c r="F2911" s="8"/>
      <c r="G2911" s="45"/>
      <c r="H2911" s="8"/>
      <c r="I2911" s="45"/>
      <c r="W2911" s="38"/>
      <c r="X2911" s="38"/>
      <c r="Y2911" s="35"/>
    </row>
    <row r="2912" customHeight="1" spans="1:25">
      <c r="A2912" s="44"/>
      <c r="B2912" s="44"/>
      <c r="C2912" s="44"/>
      <c r="D2912" s="14"/>
      <c r="E2912" s="13"/>
      <c r="F2912" s="8"/>
      <c r="G2912" s="45"/>
      <c r="H2912" s="8"/>
      <c r="I2912" s="45"/>
      <c r="W2912" s="38"/>
      <c r="X2912" s="38"/>
      <c r="Y2912" s="35"/>
    </row>
    <row r="2913" customHeight="1" spans="1:25">
      <c r="A2913" s="44"/>
      <c r="B2913" s="44"/>
      <c r="C2913" s="44"/>
      <c r="D2913" s="14"/>
      <c r="E2913" s="13"/>
      <c r="F2913" s="8"/>
      <c r="G2913" s="45"/>
      <c r="H2913" s="8"/>
      <c r="I2913" s="45"/>
      <c r="W2913" s="38"/>
      <c r="X2913" s="38"/>
      <c r="Y2913" s="35"/>
    </row>
    <row r="2914" customHeight="1" spans="1:25">
      <c r="A2914" s="44"/>
      <c r="B2914" s="44"/>
      <c r="C2914" s="44"/>
      <c r="D2914" s="14"/>
      <c r="E2914" s="13"/>
      <c r="F2914" s="8"/>
      <c r="G2914" s="45"/>
      <c r="H2914" s="8"/>
      <c r="I2914" s="45"/>
      <c r="W2914" s="38"/>
      <c r="X2914" s="38"/>
      <c r="Y2914" s="35"/>
    </row>
    <row r="2915" customHeight="1" spans="1:25">
      <c r="A2915" s="44"/>
      <c r="B2915" s="44"/>
      <c r="C2915" s="44"/>
      <c r="D2915" s="14"/>
      <c r="E2915" s="13"/>
      <c r="F2915" s="8"/>
      <c r="G2915" s="45"/>
      <c r="H2915" s="8"/>
      <c r="I2915" s="45"/>
      <c r="W2915" s="38"/>
      <c r="X2915" s="38"/>
      <c r="Y2915" s="35"/>
    </row>
    <row r="2916" customHeight="1" spans="1:25">
      <c r="A2916" s="44"/>
      <c r="B2916" s="44"/>
      <c r="C2916" s="44"/>
      <c r="D2916" s="14"/>
      <c r="E2916" s="13"/>
      <c r="F2916" s="8"/>
      <c r="G2916" s="45"/>
      <c r="H2916" s="8"/>
      <c r="I2916" s="45"/>
      <c r="W2916" s="38"/>
      <c r="X2916" s="38"/>
      <c r="Y2916" s="35"/>
    </row>
    <row r="2917" customHeight="1" spans="1:25">
      <c r="A2917" s="44"/>
      <c r="B2917" s="44"/>
      <c r="C2917" s="44"/>
      <c r="D2917" s="14"/>
      <c r="E2917" s="13"/>
      <c r="F2917" s="8"/>
      <c r="G2917" s="45"/>
      <c r="H2917" s="8"/>
      <c r="I2917" s="45"/>
      <c r="W2917" s="38"/>
      <c r="X2917" s="38"/>
      <c r="Y2917" s="35"/>
    </row>
    <row r="2918" customHeight="1" spans="1:25">
      <c r="A2918" s="44"/>
      <c r="B2918" s="44"/>
      <c r="C2918" s="44"/>
      <c r="D2918" s="14"/>
      <c r="E2918" s="13"/>
      <c r="F2918" s="8"/>
      <c r="G2918" s="45"/>
      <c r="H2918" s="8"/>
      <c r="I2918" s="45"/>
      <c r="W2918" s="38"/>
      <c r="X2918" s="38"/>
      <c r="Y2918" s="35"/>
    </row>
    <row r="2919" customHeight="1" spans="1:25">
      <c r="A2919" s="44"/>
      <c r="B2919" s="44"/>
      <c r="C2919" s="44"/>
      <c r="D2919" s="14"/>
      <c r="E2919" s="13"/>
      <c r="F2919" s="8"/>
      <c r="G2919" s="45"/>
      <c r="H2919" s="8"/>
      <c r="I2919" s="45"/>
      <c r="W2919" s="38"/>
      <c r="X2919" s="38"/>
      <c r="Y2919" s="35"/>
    </row>
    <row r="2920" customHeight="1" spans="1:25">
      <c r="A2920" s="44"/>
      <c r="B2920" s="44"/>
      <c r="C2920" s="44"/>
      <c r="D2920" s="14"/>
      <c r="E2920" s="13"/>
      <c r="F2920" s="8"/>
      <c r="G2920" s="45"/>
      <c r="H2920" s="8"/>
      <c r="I2920" s="45"/>
      <c r="W2920" s="38"/>
      <c r="X2920" s="38"/>
      <c r="Y2920" s="35"/>
    </row>
    <row r="2921" customHeight="1" spans="1:25">
      <c r="A2921" s="44"/>
      <c r="B2921" s="44"/>
      <c r="C2921" s="44"/>
      <c r="D2921" s="14"/>
      <c r="E2921" s="13"/>
      <c r="F2921" s="8"/>
      <c r="G2921" s="45"/>
      <c r="H2921" s="8"/>
      <c r="I2921" s="45"/>
      <c r="W2921" s="38"/>
      <c r="X2921" s="38"/>
      <c r="Y2921" s="35"/>
    </row>
    <row r="2922" customHeight="1" spans="1:25">
      <c r="A2922" s="44"/>
      <c r="B2922" s="44"/>
      <c r="C2922" s="44"/>
      <c r="D2922" s="14"/>
      <c r="E2922" s="13"/>
      <c r="F2922" s="8"/>
      <c r="G2922" s="45"/>
      <c r="H2922" s="8"/>
      <c r="I2922" s="45"/>
      <c r="W2922" s="38"/>
      <c r="X2922" s="38"/>
      <c r="Y2922" s="35"/>
    </row>
    <row r="2923" customHeight="1" spans="1:25">
      <c r="A2923" s="44"/>
      <c r="B2923" s="44"/>
      <c r="C2923" s="44"/>
      <c r="D2923" s="14"/>
      <c r="E2923" s="13"/>
      <c r="F2923" s="8"/>
      <c r="G2923" s="45"/>
      <c r="H2923" s="8"/>
      <c r="I2923" s="45"/>
      <c r="W2923" s="38"/>
      <c r="X2923" s="38"/>
      <c r="Y2923" s="35"/>
    </row>
    <row r="2924" customHeight="1" spans="1:25">
      <c r="A2924" s="44"/>
      <c r="B2924" s="44"/>
      <c r="C2924" s="44"/>
      <c r="D2924" s="14"/>
      <c r="E2924" s="13"/>
      <c r="F2924" s="8"/>
      <c r="G2924" s="45"/>
      <c r="H2924" s="8"/>
      <c r="I2924" s="45"/>
      <c r="W2924" s="38"/>
      <c r="X2924" s="38"/>
      <c r="Y2924" s="35"/>
    </row>
    <row r="2925" customHeight="1" spans="1:25">
      <c r="A2925" s="44"/>
      <c r="B2925" s="44"/>
      <c r="C2925" s="44"/>
      <c r="D2925" s="14"/>
      <c r="E2925" s="13"/>
      <c r="F2925" s="8"/>
      <c r="G2925" s="45"/>
      <c r="H2925" s="8"/>
      <c r="I2925" s="45"/>
      <c r="W2925" s="38"/>
      <c r="X2925" s="38"/>
      <c r="Y2925" s="35"/>
    </row>
    <row r="2926" customHeight="1" spans="1:25">
      <c r="A2926" s="44"/>
      <c r="B2926" s="44"/>
      <c r="C2926" s="44"/>
      <c r="D2926" s="14"/>
      <c r="E2926" s="13"/>
      <c r="F2926" s="8"/>
      <c r="G2926" s="45"/>
      <c r="H2926" s="8"/>
      <c r="I2926" s="45"/>
      <c r="W2926" s="38"/>
      <c r="X2926" s="38"/>
      <c r="Y2926" s="35"/>
    </row>
    <row r="2927" customHeight="1" spans="1:25">
      <c r="A2927" s="44"/>
      <c r="B2927" s="44"/>
      <c r="C2927" s="44"/>
      <c r="D2927" s="14"/>
      <c r="E2927" s="13"/>
      <c r="F2927" s="8"/>
      <c r="G2927" s="45"/>
      <c r="H2927" s="8"/>
      <c r="I2927" s="45"/>
      <c r="W2927" s="38"/>
      <c r="X2927" s="38"/>
      <c r="Y2927" s="35"/>
    </row>
    <row r="2928" customHeight="1" spans="1:25">
      <c r="A2928" s="44"/>
      <c r="B2928" s="44"/>
      <c r="C2928" s="44"/>
      <c r="D2928" s="14"/>
      <c r="E2928" s="13"/>
      <c r="F2928" s="8"/>
      <c r="G2928" s="45"/>
      <c r="H2928" s="8"/>
      <c r="I2928" s="45"/>
      <c r="W2928" s="38"/>
      <c r="X2928" s="38"/>
      <c r="Y2928" s="35"/>
    </row>
    <row r="2929" customHeight="1" spans="1:25">
      <c r="A2929" s="44"/>
      <c r="B2929" s="44"/>
      <c r="C2929" s="44"/>
      <c r="D2929" s="14"/>
      <c r="E2929" s="13"/>
      <c r="F2929" s="8"/>
      <c r="G2929" s="45"/>
      <c r="H2929" s="8"/>
      <c r="I2929" s="45"/>
      <c r="W2929" s="38"/>
      <c r="X2929" s="38"/>
      <c r="Y2929" s="35"/>
    </row>
    <row r="2930" customHeight="1" spans="1:25">
      <c r="A2930" s="44"/>
      <c r="B2930" s="44"/>
      <c r="C2930" s="44"/>
      <c r="D2930" s="14"/>
      <c r="E2930" s="13"/>
      <c r="F2930" s="8"/>
      <c r="G2930" s="45"/>
      <c r="H2930" s="8"/>
      <c r="I2930" s="45"/>
      <c r="W2930" s="38"/>
      <c r="X2930" s="38"/>
      <c r="Y2930" s="35"/>
    </row>
    <row r="2931" customHeight="1" spans="1:25">
      <c r="A2931" s="44"/>
      <c r="B2931" s="44"/>
      <c r="C2931" s="44"/>
      <c r="D2931" s="14"/>
      <c r="E2931" s="13"/>
      <c r="F2931" s="8"/>
      <c r="G2931" s="45"/>
      <c r="H2931" s="8"/>
      <c r="I2931" s="45"/>
      <c r="W2931" s="38"/>
      <c r="X2931" s="38"/>
      <c r="Y2931" s="35"/>
    </row>
    <row r="2932" customHeight="1" spans="1:25">
      <c r="A2932" s="44"/>
      <c r="B2932" s="44"/>
      <c r="C2932" s="44"/>
      <c r="D2932" s="14"/>
      <c r="E2932" s="13"/>
      <c r="F2932" s="8"/>
      <c r="G2932" s="45"/>
      <c r="H2932" s="8"/>
      <c r="I2932" s="45"/>
      <c r="W2932" s="38"/>
      <c r="X2932" s="38"/>
      <c r="Y2932" s="35"/>
    </row>
    <row r="2933" customHeight="1" spans="1:25">
      <c r="A2933" s="44"/>
      <c r="B2933" s="44"/>
      <c r="C2933" s="44"/>
      <c r="D2933" s="14"/>
      <c r="E2933" s="13"/>
      <c r="F2933" s="8"/>
      <c r="G2933" s="45"/>
      <c r="H2933" s="8"/>
      <c r="I2933" s="45"/>
      <c r="W2933" s="38"/>
      <c r="X2933" s="38"/>
      <c r="Y2933" s="35"/>
    </row>
    <row r="2934" customHeight="1" spans="1:25">
      <c r="A2934" s="44"/>
      <c r="B2934" s="44"/>
      <c r="C2934" s="44"/>
      <c r="D2934" s="14"/>
      <c r="E2934" s="13"/>
      <c r="F2934" s="8"/>
      <c r="G2934" s="45"/>
      <c r="H2934" s="8"/>
      <c r="I2934" s="45"/>
      <c r="W2934" s="38"/>
      <c r="X2934" s="38"/>
      <c r="Y2934" s="35"/>
    </row>
    <row r="2935" customHeight="1" spans="1:25">
      <c r="A2935" s="44"/>
      <c r="B2935" s="44"/>
      <c r="C2935" s="44"/>
      <c r="D2935" s="14"/>
      <c r="E2935" s="13"/>
      <c r="F2935" s="8"/>
      <c r="G2935" s="45"/>
      <c r="H2935" s="8"/>
      <c r="I2935" s="45"/>
      <c r="W2935" s="38"/>
      <c r="X2935" s="38"/>
      <c r="Y2935" s="35"/>
    </row>
    <row r="2936" customHeight="1" spans="1:25">
      <c r="A2936" s="44"/>
      <c r="B2936" s="44"/>
      <c r="C2936" s="44"/>
      <c r="D2936" s="14"/>
      <c r="E2936" s="13"/>
      <c r="F2936" s="8"/>
      <c r="G2936" s="45"/>
      <c r="H2936" s="8"/>
      <c r="I2936" s="45"/>
      <c r="W2936" s="38"/>
      <c r="X2936" s="38"/>
      <c r="Y2936" s="35"/>
    </row>
    <row r="2937" customHeight="1" spans="1:25">
      <c r="A2937" s="44"/>
      <c r="B2937" s="44"/>
      <c r="C2937" s="44"/>
      <c r="D2937" s="14"/>
      <c r="E2937" s="13"/>
      <c r="F2937" s="8"/>
      <c r="G2937" s="45"/>
      <c r="H2937" s="8"/>
      <c r="I2937" s="45"/>
      <c r="W2937" s="38"/>
      <c r="X2937" s="38"/>
      <c r="Y2937" s="35"/>
    </row>
    <row r="2938" customHeight="1" spans="1:25">
      <c r="A2938" s="44"/>
      <c r="B2938" s="44"/>
      <c r="C2938" s="44"/>
      <c r="D2938" s="14"/>
      <c r="E2938" s="13"/>
      <c r="F2938" s="8"/>
      <c r="G2938" s="45"/>
      <c r="H2938" s="8"/>
      <c r="I2938" s="45"/>
      <c r="W2938" s="38"/>
      <c r="X2938" s="38"/>
      <c r="Y2938" s="35"/>
    </row>
    <row r="2939" customHeight="1" spans="1:25">
      <c r="A2939" s="44"/>
      <c r="B2939" s="44"/>
      <c r="C2939" s="44"/>
      <c r="D2939" s="14"/>
      <c r="E2939" s="13"/>
      <c r="F2939" s="8"/>
      <c r="G2939" s="45"/>
      <c r="H2939" s="8"/>
      <c r="I2939" s="45"/>
      <c r="W2939" s="38"/>
      <c r="X2939" s="38"/>
      <c r="Y2939" s="35"/>
    </row>
    <row r="2940" customHeight="1" spans="1:25">
      <c r="A2940" s="44"/>
      <c r="B2940" s="44"/>
      <c r="C2940" s="44"/>
      <c r="D2940" s="14"/>
      <c r="E2940" s="13"/>
      <c r="F2940" s="8"/>
      <c r="G2940" s="45"/>
      <c r="H2940" s="8"/>
      <c r="I2940" s="45"/>
      <c r="W2940" s="38"/>
      <c r="X2940" s="38"/>
      <c r="Y2940" s="35"/>
    </row>
    <row r="2941" customHeight="1" spans="1:25">
      <c r="A2941" s="44"/>
      <c r="B2941" s="44"/>
      <c r="C2941" s="44"/>
      <c r="D2941" s="14"/>
      <c r="E2941" s="13"/>
      <c r="F2941" s="8"/>
      <c r="G2941" s="45"/>
      <c r="H2941" s="8"/>
      <c r="I2941" s="45"/>
      <c r="W2941" s="38"/>
      <c r="X2941" s="38"/>
      <c r="Y2941" s="35"/>
    </row>
    <row r="2942" customHeight="1" spans="1:25">
      <c r="A2942" s="44"/>
      <c r="B2942" s="44"/>
      <c r="C2942" s="44"/>
      <c r="D2942" s="14"/>
      <c r="E2942" s="13"/>
      <c r="F2942" s="8"/>
      <c r="G2942" s="45"/>
      <c r="H2942" s="8"/>
      <c r="I2942" s="45"/>
      <c r="W2942" s="38"/>
      <c r="X2942" s="38"/>
      <c r="Y2942" s="35"/>
    </row>
    <row r="2943" customHeight="1" spans="1:25">
      <c r="A2943" s="44"/>
      <c r="B2943" s="44"/>
      <c r="C2943" s="44"/>
      <c r="D2943" s="14"/>
      <c r="E2943" s="13"/>
      <c r="F2943" s="8"/>
      <c r="G2943" s="45"/>
      <c r="H2943" s="8"/>
      <c r="I2943" s="45"/>
      <c r="W2943" s="38"/>
      <c r="X2943" s="38"/>
      <c r="Y2943" s="35"/>
    </row>
    <row r="2944" customHeight="1" spans="1:25">
      <c r="A2944" s="44"/>
      <c r="B2944" s="44"/>
      <c r="C2944" s="44"/>
      <c r="D2944" s="14"/>
      <c r="E2944" s="13"/>
      <c r="F2944" s="8"/>
      <c r="G2944" s="45"/>
      <c r="H2944" s="8"/>
      <c r="I2944" s="45"/>
      <c r="W2944" s="38"/>
      <c r="X2944" s="38"/>
      <c r="Y2944" s="35"/>
    </row>
    <row r="2945" customHeight="1" spans="1:25">
      <c r="A2945" s="44"/>
      <c r="B2945" s="44"/>
      <c r="C2945" s="44"/>
      <c r="D2945" s="14"/>
      <c r="E2945" s="13"/>
      <c r="F2945" s="8"/>
      <c r="G2945" s="45"/>
      <c r="H2945" s="8"/>
      <c r="I2945" s="45"/>
      <c r="W2945" s="38"/>
      <c r="X2945" s="38"/>
      <c r="Y2945" s="35"/>
    </row>
    <row r="2946" customHeight="1" spans="1:25">
      <c r="A2946" s="44"/>
      <c r="B2946" s="44"/>
      <c r="C2946" s="44"/>
      <c r="D2946" s="14"/>
      <c r="E2946" s="13"/>
      <c r="F2946" s="8"/>
      <c r="G2946" s="45"/>
      <c r="H2946" s="8"/>
      <c r="I2946" s="45"/>
      <c r="W2946" s="38"/>
      <c r="X2946" s="38"/>
      <c r="Y2946" s="35"/>
    </row>
    <row r="2947" customHeight="1" spans="1:25">
      <c r="A2947" s="44"/>
      <c r="B2947" s="44"/>
      <c r="C2947" s="44"/>
      <c r="D2947" s="14"/>
      <c r="E2947" s="13"/>
      <c r="F2947" s="8"/>
      <c r="G2947" s="45"/>
      <c r="H2947" s="8"/>
      <c r="I2947" s="45"/>
      <c r="W2947" s="38"/>
      <c r="X2947" s="38"/>
      <c r="Y2947" s="35"/>
    </row>
    <row r="2948" customHeight="1" spans="1:25">
      <c r="A2948" s="44"/>
      <c r="B2948" s="44"/>
      <c r="C2948" s="44"/>
      <c r="D2948" s="14"/>
      <c r="E2948" s="13"/>
      <c r="F2948" s="8"/>
      <c r="G2948" s="45"/>
      <c r="H2948" s="8"/>
      <c r="I2948" s="45"/>
      <c r="W2948" s="38"/>
      <c r="X2948" s="38"/>
      <c r="Y2948" s="35"/>
    </row>
    <row r="2949" customHeight="1" spans="1:25">
      <c r="A2949" s="44"/>
      <c r="B2949" s="44"/>
      <c r="C2949" s="44"/>
      <c r="D2949" s="14"/>
      <c r="E2949" s="13"/>
      <c r="F2949" s="8"/>
      <c r="G2949" s="45"/>
      <c r="H2949" s="8"/>
      <c r="I2949" s="45"/>
      <c r="W2949" s="38"/>
      <c r="X2949" s="38"/>
      <c r="Y2949" s="35"/>
    </row>
    <row r="2950" customHeight="1" spans="1:25">
      <c r="A2950" s="44"/>
      <c r="B2950" s="44"/>
      <c r="C2950" s="44"/>
      <c r="D2950" s="14"/>
      <c r="E2950" s="13"/>
      <c r="F2950" s="8"/>
      <c r="G2950" s="45"/>
      <c r="H2950" s="8"/>
      <c r="I2950" s="45"/>
      <c r="W2950" s="38"/>
      <c r="X2950" s="38"/>
      <c r="Y2950" s="35"/>
    </row>
    <row r="2951" customHeight="1" spans="1:25">
      <c r="A2951" s="44"/>
      <c r="B2951" s="44"/>
      <c r="C2951" s="44"/>
      <c r="D2951" s="14"/>
      <c r="E2951" s="13"/>
      <c r="F2951" s="8"/>
      <c r="G2951" s="45"/>
      <c r="H2951" s="8"/>
      <c r="I2951" s="45"/>
      <c r="W2951" s="38"/>
      <c r="X2951" s="38"/>
      <c r="Y2951" s="35"/>
    </row>
    <row r="2952" customHeight="1" spans="1:25">
      <c r="A2952" s="44"/>
      <c r="B2952" s="44"/>
      <c r="C2952" s="44"/>
      <c r="D2952" s="14"/>
      <c r="E2952" s="13"/>
      <c r="F2952" s="8"/>
      <c r="G2952" s="45"/>
      <c r="H2952" s="8"/>
      <c r="I2952" s="45"/>
      <c r="W2952" s="38"/>
      <c r="X2952" s="38"/>
      <c r="Y2952" s="35"/>
    </row>
    <row r="2953" customHeight="1" spans="1:25">
      <c r="A2953" s="44"/>
      <c r="B2953" s="44"/>
      <c r="C2953" s="44"/>
      <c r="D2953" s="14"/>
      <c r="E2953" s="13"/>
      <c r="F2953" s="8"/>
      <c r="G2953" s="45"/>
      <c r="H2953" s="8"/>
      <c r="I2953" s="45"/>
      <c r="W2953" s="38"/>
      <c r="X2953" s="38"/>
      <c r="Y2953" s="35"/>
    </row>
    <row r="2954" customHeight="1" spans="1:25">
      <c r="A2954" s="44"/>
      <c r="B2954" s="44"/>
      <c r="C2954" s="44"/>
      <c r="D2954" s="14"/>
      <c r="E2954" s="13"/>
      <c r="F2954" s="8"/>
      <c r="G2954" s="45"/>
      <c r="H2954" s="8"/>
      <c r="I2954" s="45"/>
      <c r="W2954" s="38"/>
      <c r="X2954" s="38"/>
      <c r="Y2954" s="35"/>
    </row>
    <row r="2955" customHeight="1" spans="1:25">
      <c r="A2955" s="44"/>
      <c r="B2955" s="44"/>
      <c r="C2955" s="44"/>
      <c r="D2955" s="14"/>
      <c r="E2955" s="13"/>
      <c r="F2955" s="8"/>
      <c r="G2955" s="45"/>
      <c r="H2955" s="8"/>
      <c r="I2955" s="45"/>
      <c r="W2955" s="38"/>
      <c r="X2955" s="38"/>
      <c r="Y2955" s="35"/>
    </row>
    <row r="2956" customHeight="1" spans="1:25">
      <c r="A2956" s="44"/>
      <c r="B2956" s="44"/>
      <c r="C2956" s="44"/>
      <c r="D2956" s="14"/>
      <c r="E2956" s="13"/>
      <c r="F2956" s="8"/>
      <c r="G2956" s="45"/>
      <c r="H2956" s="8"/>
      <c r="I2956" s="45"/>
      <c r="W2956" s="38"/>
      <c r="X2956" s="38"/>
      <c r="Y2956" s="35"/>
    </row>
    <row r="2957" customHeight="1" spans="1:25">
      <c r="A2957" s="44"/>
      <c r="B2957" s="44"/>
      <c r="C2957" s="44"/>
      <c r="D2957" s="14"/>
      <c r="E2957" s="13"/>
      <c r="F2957" s="8"/>
      <c r="G2957" s="45"/>
      <c r="H2957" s="8"/>
      <c r="I2957" s="45"/>
      <c r="W2957" s="38"/>
      <c r="X2957" s="38"/>
      <c r="Y2957" s="35"/>
    </row>
    <row r="2958" customHeight="1" spans="1:25">
      <c r="A2958" s="44"/>
      <c r="B2958" s="44"/>
      <c r="C2958" s="44"/>
      <c r="D2958" s="14"/>
      <c r="E2958" s="13"/>
      <c r="F2958" s="8"/>
      <c r="G2958" s="45"/>
      <c r="H2958" s="8"/>
      <c r="I2958" s="45"/>
      <c r="W2958" s="38"/>
      <c r="X2958" s="38"/>
      <c r="Y2958" s="35"/>
    </row>
    <row r="2959" customHeight="1" spans="1:25">
      <c r="A2959" s="44"/>
      <c r="B2959" s="44"/>
      <c r="C2959" s="44"/>
      <c r="D2959" s="14"/>
      <c r="E2959" s="13"/>
      <c r="F2959" s="8"/>
      <c r="G2959" s="45"/>
      <c r="H2959" s="8"/>
      <c r="I2959" s="45"/>
      <c r="W2959" s="38"/>
      <c r="X2959" s="38"/>
      <c r="Y2959" s="35"/>
    </row>
    <row r="2960" customHeight="1" spans="1:25">
      <c r="A2960" s="44"/>
      <c r="B2960" s="44"/>
      <c r="C2960" s="44"/>
      <c r="D2960" s="14"/>
      <c r="E2960" s="13"/>
      <c r="F2960" s="8"/>
      <c r="G2960" s="45"/>
      <c r="H2960" s="8"/>
      <c r="I2960" s="45"/>
      <c r="W2960" s="38"/>
      <c r="X2960" s="38"/>
      <c r="Y2960" s="35"/>
    </row>
    <row r="2961" customHeight="1" spans="1:25">
      <c r="A2961" s="44"/>
      <c r="B2961" s="44"/>
      <c r="C2961" s="44"/>
      <c r="D2961" s="14"/>
      <c r="E2961" s="13"/>
      <c r="F2961" s="8"/>
      <c r="G2961" s="45"/>
      <c r="H2961" s="8"/>
      <c r="I2961" s="45"/>
      <c r="W2961" s="38"/>
      <c r="X2961" s="38"/>
      <c r="Y2961" s="35"/>
    </row>
    <row r="2962" customHeight="1" spans="1:25">
      <c r="A2962" s="44"/>
      <c r="B2962" s="44"/>
      <c r="C2962" s="44"/>
      <c r="D2962" s="14"/>
      <c r="E2962" s="13"/>
      <c r="F2962" s="8"/>
      <c r="G2962" s="45"/>
      <c r="H2962" s="8"/>
      <c r="I2962" s="45"/>
      <c r="W2962" s="38"/>
      <c r="X2962" s="38"/>
      <c r="Y2962" s="35"/>
    </row>
    <row r="2963" customHeight="1" spans="1:25">
      <c r="A2963" s="44"/>
      <c r="B2963" s="44"/>
      <c r="C2963" s="44"/>
      <c r="D2963" s="14"/>
      <c r="E2963" s="13"/>
      <c r="F2963" s="8"/>
      <c r="G2963" s="45"/>
      <c r="H2963" s="8"/>
      <c r="I2963" s="45"/>
      <c r="W2963" s="38"/>
      <c r="X2963" s="38"/>
      <c r="Y2963" s="35"/>
    </row>
    <row r="2964" customHeight="1" spans="1:25">
      <c r="A2964" s="44"/>
      <c r="B2964" s="44"/>
      <c r="C2964" s="44"/>
      <c r="D2964" s="14"/>
      <c r="E2964" s="13"/>
      <c r="F2964" s="8"/>
      <c r="G2964" s="45"/>
      <c r="H2964" s="8"/>
      <c r="I2964" s="45"/>
      <c r="W2964" s="38"/>
      <c r="X2964" s="38"/>
      <c r="Y2964" s="35"/>
    </row>
    <row r="2965" customHeight="1" spans="1:25">
      <c r="A2965" s="44"/>
      <c r="B2965" s="44"/>
      <c r="C2965" s="44"/>
      <c r="D2965" s="14"/>
      <c r="E2965" s="13"/>
      <c r="F2965" s="8"/>
      <c r="G2965" s="45"/>
      <c r="H2965" s="8"/>
      <c r="I2965" s="45"/>
      <c r="W2965" s="38"/>
      <c r="X2965" s="38"/>
      <c r="Y2965" s="35"/>
    </row>
    <row r="2966" customHeight="1" spans="1:25">
      <c r="A2966" s="44"/>
      <c r="B2966" s="44"/>
      <c r="C2966" s="44"/>
      <c r="D2966" s="14"/>
      <c r="E2966" s="13"/>
      <c r="F2966" s="8"/>
      <c r="G2966" s="45"/>
      <c r="H2966" s="8"/>
      <c r="I2966" s="45"/>
      <c r="W2966" s="38"/>
      <c r="X2966" s="38"/>
      <c r="Y2966" s="35"/>
    </row>
    <row r="2967" customHeight="1" spans="1:25">
      <c r="A2967" s="44"/>
      <c r="B2967" s="44"/>
      <c r="C2967" s="44"/>
      <c r="D2967" s="14"/>
      <c r="E2967" s="13"/>
      <c r="F2967" s="8"/>
      <c r="G2967" s="45"/>
      <c r="H2967" s="8"/>
      <c r="I2967" s="45"/>
      <c r="W2967" s="38"/>
      <c r="X2967" s="38"/>
      <c r="Y2967" s="35"/>
    </row>
    <row r="2968" customHeight="1" spans="1:25">
      <c r="A2968" s="44"/>
      <c r="B2968" s="44"/>
      <c r="C2968" s="44"/>
      <c r="D2968" s="14"/>
      <c r="E2968" s="13"/>
      <c r="F2968" s="8"/>
      <c r="G2968" s="45"/>
      <c r="H2968" s="8"/>
      <c r="I2968" s="45"/>
      <c r="W2968" s="38"/>
      <c r="X2968" s="38"/>
      <c r="Y2968" s="35"/>
    </row>
    <row r="2969" customHeight="1" spans="1:25">
      <c r="A2969" s="44"/>
      <c r="B2969" s="44"/>
      <c r="C2969" s="44"/>
      <c r="D2969" s="14"/>
      <c r="E2969" s="13"/>
      <c r="F2969" s="8"/>
      <c r="G2969" s="45"/>
      <c r="H2969" s="8"/>
      <c r="I2969" s="45"/>
      <c r="W2969" s="38"/>
      <c r="X2969" s="38"/>
      <c r="Y2969" s="35"/>
    </row>
    <row r="2970" customHeight="1" spans="1:25">
      <c r="A2970" s="44"/>
      <c r="B2970" s="44"/>
      <c r="C2970" s="44"/>
      <c r="D2970" s="14"/>
      <c r="E2970" s="13"/>
      <c r="F2970" s="8"/>
      <c r="G2970" s="45"/>
      <c r="H2970" s="8"/>
      <c r="I2970" s="45"/>
      <c r="W2970" s="38"/>
      <c r="X2970" s="38"/>
      <c r="Y2970" s="35"/>
    </row>
    <row r="2971" customHeight="1" spans="1:25">
      <c r="A2971" s="44"/>
      <c r="B2971" s="44"/>
      <c r="C2971" s="44"/>
      <c r="D2971" s="14"/>
      <c r="E2971" s="13"/>
      <c r="F2971" s="8"/>
      <c r="G2971" s="45"/>
      <c r="H2971" s="8"/>
      <c r="I2971" s="45"/>
      <c r="W2971" s="38"/>
      <c r="X2971" s="38"/>
      <c r="Y2971" s="35"/>
    </row>
    <row r="2972" customHeight="1" spans="1:25">
      <c r="A2972" s="44"/>
      <c r="B2972" s="44"/>
      <c r="C2972" s="44"/>
      <c r="D2972" s="14"/>
      <c r="E2972" s="13"/>
      <c r="F2972" s="8"/>
      <c r="G2972" s="45"/>
      <c r="H2972" s="8"/>
      <c r="I2972" s="45"/>
      <c r="W2972" s="38"/>
      <c r="X2972" s="38"/>
      <c r="Y2972" s="35"/>
    </row>
    <row r="2973" customHeight="1" spans="1:25">
      <c r="A2973" s="44"/>
      <c r="B2973" s="44"/>
      <c r="C2973" s="44"/>
      <c r="D2973" s="14"/>
      <c r="E2973" s="13"/>
      <c r="F2973" s="8"/>
      <c r="G2973" s="45"/>
      <c r="H2973" s="8"/>
      <c r="I2973" s="45"/>
      <c r="W2973" s="38"/>
      <c r="X2973" s="38"/>
      <c r="Y2973" s="35"/>
    </row>
    <row r="2974" customHeight="1" spans="1:25">
      <c r="A2974" s="44"/>
      <c r="B2974" s="44"/>
      <c r="C2974" s="44"/>
      <c r="D2974" s="14"/>
      <c r="E2974" s="13"/>
      <c r="F2974" s="8"/>
      <c r="G2974" s="45"/>
      <c r="H2974" s="8"/>
      <c r="I2974" s="45"/>
      <c r="W2974" s="38"/>
      <c r="X2974" s="38"/>
      <c r="Y2974" s="35"/>
    </row>
    <row r="2975" customHeight="1" spans="1:25">
      <c r="A2975" s="44"/>
      <c r="B2975" s="44"/>
      <c r="C2975" s="44"/>
      <c r="D2975" s="14"/>
      <c r="E2975" s="13"/>
      <c r="F2975" s="8"/>
      <c r="G2975" s="45"/>
      <c r="H2975" s="8"/>
      <c r="I2975" s="45"/>
      <c r="W2975" s="38"/>
      <c r="X2975" s="38"/>
      <c r="Y2975" s="35"/>
    </row>
    <row r="2976" customHeight="1" spans="1:25">
      <c r="A2976" s="44"/>
      <c r="B2976" s="44"/>
      <c r="C2976" s="44"/>
      <c r="D2976" s="14"/>
      <c r="E2976" s="13"/>
      <c r="F2976" s="8"/>
      <c r="G2976" s="45"/>
      <c r="H2976" s="8"/>
      <c r="I2976" s="45"/>
      <c r="W2976" s="38"/>
      <c r="X2976" s="38"/>
      <c r="Y2976" s="35"/>
    </row>
    <row r="2977" customHeight="1" spans="1:25">
      <c r="A2977" s="44"/>
      <c r="B2977" s="44"/>
      <c r="C2977" s="44"/>
      <c r="D2977" s="14"/>
      <c r="E2977" s="13"/>
      <c r="F2977" s="8"/>
      <c r="G2977" s="45"/>
      <c r="H2977" s="8"/>
      <c r="I2977" s="45"/>
      <c r="W2977" s="38"/>
      <c r="X2977" s="38"/>
      <c r="Y2977" s="35"/>
    </row>
    <row r="2978" customHeight="1" spans="1:25">
      <c r="A2978" s="44"/>
      <c r="B2978" s="44"/>
      <c r="C2978" s="44"/>
      <c r="D2978" s="14"/>
      <c r="E2978" s="13"/>
      <c r="F2978" s="8"/>
      <c r="G2978" s="45"/>
      <c r="H2978" s="8"/>
      <c r="I2978" s="45"/>
      <c r="W2978" s="38"/>
      <c r="X2978" s="38"/>
      <c r="Y2978" s="35"/>
    </row>
    <row r="2979" customHeight="1" spans="1:25">
      <c r="A2979" s="44"/>
      <c r="B2979" s="44"/>
      <c r="C2979" s="44"/>
      <c r="D2979" s="14"/>
      <c r="E2979" s="13"/>
      <c r="F2979" s="8"/>
      <c r="G2979" s="45"/>
      <c r="H2979" s="8"/>
      <c r="I2979" s="45"/>
      <c r="W2979" s="38"/>
      <c r="X2979" s="38"/>
      <c r="Y2979" s="35"/>
    </row>
    <row r="2980" customHeight="1" spans="1:25">
      <c r="A2980" s="44"/>
      <c r="B2980" s="44"/>
      <c r="C2980" s="44"/>
      <c r="D2980" s="14"/>
      <c r="E2980" s="13"/>
      <c r="F2980" s="8"/>
      <c r="G2980" s="45"/>
      <c r="H2980" s="8"/>
      <c r="I2980" s="45"/>
      <c r="W2980" s="38"/>
      <c r="X2980" s="38"/>
      <c r="Y2980" s="35"/>
    </row>
    <row r="2981" customHeight="1" spans="1:25">
      <c r="A2981" s="44"/>
      <c r="B2981" s="44"/>
      <c r="C2981" s="44"/>
      <c r="D2981" s="14"/>
      <c r="E2981" s="13"/>
      <c r="F2981" s="8"/>
      <c r="G2981" s="45"/>
      <c r="H2981" s="8"/>
      <c r="I2981" s="45"/>
      <c r="W2981" s="38"/>
      <c r="X2981" s="38"/>
      <c r="Y2981" s="35"/>
    </row>
    <row r="2982" customHeight="1" spans="1:25">
      <c r="A2982" s="44"/>
      <c r="B2982" s="44"/>
      <c r="C2982" s="44"/>
      <c r="D2982" s="14"/>
      <c r="E2982" s="13"/>
      <c r="F2982" s="8"/>
      <c r="G2982" s="45"/>
      <c r="H2982" s="8"/>
      <c r="I2982" s="45"/>
      <c r="W2982" s="38"/>
      <c r="X2982" s="38"/>
      <c r="Y2982" s="35"/>
    </row>
    <row r="2983" customHeight="1" spans="1:25">
      <c r="A2983" s="44"/>
      <c r="B2983" s="44"/>
      <c r="C2983" s="44"/>
      <c r="D2983" s="14"/>
      <c r="E2983" s="13"/>
      <c r="F2983" s="8"/>
      <c r="G2983" s="45"/>
      <c r="H2983" s="8"/>
      <c r="I2983" s="45"/>
      <c r="W2983" s="38"/>
      <c r="X2983" s="38"/>
      <c r="Y2983" s="35"/>
    </row>
    <row r="2984" customHeight="1" spans="1:25">
      <c r="A2984" s="44"/>
      <c r="B2984" s="44"/>
      <c r="C2984" s="44"/>
      <c r="D2984" s="14"/>
      <c r="E2984" s="13"/>
      <c r="F2984" s="8"/>
      <c r="G2984" s="45"/>
      <c r="H2984" s="8"/>
      <c r="I2984" s="45"/>
      <c r="W2984" s="38"/>
      <c r="X2984" s="38"/>
      <c r="Y2984" s="35"/>
    </row>
    <row r="2985" customHeight="1" spans="1:25">
      <c r="A2985" s="44"/>
      <c r="B2985" s="44"/>
      <c r="C2985" s="44"/>
      <c r="D2985" s="14"/>
      <c r="E2985" s="13"/>
      <c r="F2985" s="8"/>
      <c r="G2985" s="45"/>
      <c r="H2985" s="8"/>
      <c r="I2985" s="45"/>
      <c r="W2985" s="38"/>
      <c r="X2985" s="38"/>
      <c r="Y2985" s="35"/>
    </row>
    <row r="2986" customHeight="1" spans="1:25">
      <c r="A2986" s="44"/>
      <c r="B2986" s="44"/>
      <c r="C2986" s="44"/>
      <c r="D2986" s="14"/>
      <c r="E2986" s="13"/>
      <c r="F2986" s="8"/>
      <c r="G2986" s="45"/>
      <c r="H2986" s="8"/>
      <c r="I2986" s="45"/>
      <c r="W2986" s="38"/>
      <c r="X2986" s="38"/>
      <c r="Y2986" s="35"/>
    </row>
    <row r="2987" customHeight="1" spans="1:25">
      <c r="A2987" s="44"/>
      <c r="B2987" s="44"/>
      <c r="C2987" s="44"/>
      <c r="D2987" s="14"/>
      <c r="E2987" s="13"/>
      <c r="F2987" s="8"/>
      <c r="G2987" s="45"/>
      <c r="H2987" s="8"/>
      <c r="I2987" s="45"/>
      <c r="W2987" s="38"/>
      <c r="X2987" s="38"/>
      <c r="Y2987" s="35"/>
    </row>
    <row r="2988" customHeight="1" spans="1:25">
      <c r="A2988" s="44"/>
      <c r="B2988" s="44"/>
      <c r="C2988" s="44"/>
      <c r="D2988" s="14"/>
      <c r="E2988" s="13"/>
      <c r="F2988" s="8"/>
      <c r="G2988" s="45"/>
      <c r="H2988" s="8"/>
      <c r="I2988" s="45"/>
      <c r="W2988" s="38"/>
      <c r="X2988" s="38"/>
      <c r="Y2988" s="35"/>
    </row>
    <row r="2989" customHeight="1" spans="1:25">
      <c r="A2989" s="44"/>
      <c r="B2989" s="44"/>
      <c r="C2989" s="44"/>
      <c r="D2989" s="14"/>
      <c r="E2989" s="13"/>
      <c r="F2989" s="8"/>
      <c r="G2989" s="45"/>
      <c r="H2989" s="8"/>
      <c r="I2989" s="45"/>
      <c r="W2989" s="38"/>
      <c r="X2989" s="38"/>
      <c r="Y2989" s="35"/>
    </row>
    <row r="2990" customHeight="1" spans="1:25">
      <c r="A2990" s="44"/>
      <c r="B2990" s="44"/>
      <c r="C2990" s="44"/>
      <c r="D2990" s="14"/>
      <c r="E2990" s="13"/>
      <c r="F2990" s="8"/>
      <c r="G2990" s="45"/>
      <c r="H2990" s="8"/>
      <c r="I2990" s="45"/>
      <c r="W2990" s="38"/>
      <c r="X2990" s="38"/>
      <c r="Y2990" s="35"/>
    </row>
    <row r="2991" customHeight="1" spans="1:25">
      <c r="A2991" s="44"/>
      <c r="B2991" s="44"/>
      <c r="C2991" s="44"/>
      <c r="D2991" s="14"/>
      <c r="E2991" s="13"/>
      <c r="F2991" s="8"/>
      <c r="G2991" s="45"/>
      <c r="H2991" s="8"/>
      <c r="I2991" s="45"/>
      <c r="W2991" s="38"/>
      <c r="X2991" s="38"/>
      <c r="Y2991" s="35"/>
    </row>
    <row r="2992" customHeight="1" spans="1:25">
      <c r="A2992" s="44"/>
      <c r="B2992" s="44"/>
      <c r="C2992" s="44"/>
      <c r="D2992" s="14"/>
      <c r="E2992" s="13"/>
      <c r="F2992" s="8"/>
      <c r="G2992" s="45"/>
      <c r="H2992" s="8"/>
      <c r="I2992" s="45"/>
      <c r="W2992" s="38"/>
      <c r="X2992" s="38"/>
      <c r="Y2992" s="35"/>
    </row>
    <row r="2993" customHeight="1" spans="1:25">
      <c r="A2993" s="44"/>
      <c r="B2993" s="44"/>
      <c r="C2993" s="44"/>
      <c r="D2993" s="14"/>
      <c r="E2993" s="13"/>
      <c r="F2993" s="8"/>
      <c r="G2993" s="45"/>
      <c r="H2993" s="8"/>
      <c r="I2993" s="45"/>
      <c r="W2993" s="38"/>
      <c r="X2993" s="38"/>
      <c r="Y2993" s="35"/>
    </row>
    <row r="2994" customHeight="1" spans="1:25">
      <c r="A2994" s="44"/>
      <c r="B2994" s="44"/>
      <c r="C2994" s="44"/>
      <c r="D2994" s="14"/>
      <c r="E2994" s="13"/>
      <c r="F2994" s="8"/>
      <c r="G2994" s="45"/>
      <c r="H2994" s="8"/>
      <c r="I2994" s="45"/>
      <c r="W2994" s="38"/>
      <c r="X2994" s="38"/>
      <c r="Y2994" s="35"/>
    </row>
    <row r="2995" customHeight="1" spans="1:25">
      <c r="A2995" s="44"/>
      <c r="B2995" s="44"/>
      <c r="C2995" s="44"/>
      <c r="D2995" s="14"/>
      <c r="E2995" s="13"/>
      <c r="F2995" s="8"/>
      <c r="G2995" s="45"/>
      <c r="H2995" s="8"/>
      <c r="I2995" s="45"/>
      <c r="W2995" s="38"/>
      <c r="X2995" s="38"/>
      <c r="Y2995" s="35"/>
    </row>
    <row r="2996" customHeight="1" spans="1:25">
      <c r="A2996" s="44"/>
      <c r="B2996" s="44"/>
      <c r="C2996" s="44"/>
      <c r="D2996" s="14"/>
      <c r="E2996" s="13"/>
      <c r="F2996" s="8"/>
      <c r="G2996" s="45"/>
      <c r="H2996" s="8"/>
      <c r="I2996" s="45"/>
      <c r="W2996" s="38"/>
      <c r="X2996" s="38"/>
      <c r="Y2996" s="35"/>
    </row>
    <row r="2997" customHeight="1" spans="1:25">
      <c r="A2997" s="44"/>
      <c r="B2997" s="44"/>
      <c r="C2997" s="44"/>
      <c r="D2997" s="14"/>
      <c r="E2997" s="13"/>
      <c r="F2997" s="8"/>
      <c r="G2997" s="45"/>
      <c r="H2997" s="8"/>
      <c r="I2997" s="45"/>
      <c r="W2997" s="38"/>
      <c r="X2997" s="38"/>
      <c r="Y2997" s="35"/>
    </row>
    <row r="2998" customHeight="1" spans="1:25">
      <c r="A2998" s="44"/>
      <c r="B2998" s="44"/>
      <c r="C2998" s="44"/>
      <c r="D2998" s="14"/>
      <c r="E2998" s="13"/>
      <c r="F2998" s="8"/>
      <c r="G2998" s="45"/>
      <c r="H2998" s="8"/>
      <c r="I2998" s="45"/>
      <c r="W2998" s="38"/>
      <c r="X2998" s="38"/>
      <c r="Y2998" s="35"/>
    </row>
    <row r="2999" customHeight="1" spans="1:25">
      <c r="A2999" s="44"/>
      <c r="B2999" s="44"/>
      <c r="C2999" s="44"/>
      <c r="D2999" s="14"/>
      <c r="E2999" s="13"/>
      <c r="F2999" s="8"/>
      <c r="G2999" s="45"/>
      <c r="H2999" s="8"/>
      <c r="I2999" s="45"/>
      <c r="W2999" s="38"/>
      <c r="X2999" s="38"/>
      <c r="Y2999" s="35"/>
    </row>
    <row r="3000" customHeight="1" spans="1:25">
      <c r="A3000" s="44"/>
      <c r="B3000" s="44"/>
      <c r="C3000" s="44"/>
      <c r="D3000" s="14"/>
      <c r="E3000" s="13"/>
      <c r="F3000" s="8"/>
      <c r="G3000" s="45"/>
      <c r="H3000" s="8"/>
      <c r="I3000" s="45"/>
      <c r="W3000" s="38"/>
      <c r="X3000" s="38"/>
      <c r="Y3000" s="35"/>
    </row>
    <row r="3001" customHeight="1" spans="1:25">
      <c r="A3001" s="44"/>
      <c r="B3001" s="44"/>
      <c r="C3001" s="44"/>
      <c r="D3001" s="14"/>
      <c r="E3001" s="13"/>
      <c r="F3001" s="8"/>
      <c r="G3001" s="45"/>
      <c r="H3001" s="8"/>
      <c r="I3001" s="45"/>
      <c r="W3001" s="38"/>
      <c r="X3001" s="38"/>
      <c r="Y3001" s="35"/>
    </row>
    <row r="3002" customHeight="1" spans="1:25">
      <c r="A3002" s="44"/>
      <c r="B3002" s="44"/>
      <c r="C3002" s="44"/>
      <c r="D3002" s="14"/>
      <c r="E3002" s="13"/>
      <c r="F3002" s="8"/>
      <c r="G3002" s="45"/>
      <c r="H3002" s="8"/>
      <c r="I3002" s="45"/>
      <c r="W3002" s="38"/>
      <c r="X3002" s="38"/>
      <c r="Y3002" s="35"/>
    </row>
    <row r="3003" customHeight="1" spans="1:25">
      <c r="A3003" s="44"/>
      <c r="B3003" s="44"/>
      <c r="C3003" s="44"/>
      <c r="D3003" s="14"/>
      <c r="E3003" s="13"/>
      <c r="F3003" s="8"/>
      <c r="G3003" s="45"/>
      <c r="H3003" s="8"/>
      <c r="I3003" s="45"/>
      <c r="W3003" s="38"/>
      <c r="X3003" s="38"/>
      <c r="Y3003" s="35"/>
    </row>
    <row r="3004" customHeight="1" spans="1:25">
      <c r="A3004" s="44"/>
      <c r="B3004" s="44"/>
      <c r="C3004" s="44"/>
      <c r="D3004" s="14"/>
      <c r="E3004" s="13"/>
      <c r="F3004" s="8"/>
      <c r="G3004" s="45"/>
      <c r="H3004" s="8"/>
      <c r="I3004" s="45"/>
      <c r="W3004" s="38"/>
      <c r="X3004" s="38"/>
      <c r="Y3004" s="35"/>
    </row>
    <row r="3005" customHeight="1" spans="1:25">
      <c r="A3005" s="44"/>
      <c r="B3005" s="44"/>
      <c r="C3005" s="44"/>
      <c r="D3005" s="14"/>
      <c r="E3005" s="13"/>
      <c r="F3005" s="8"/>
      <c r="G3005" s="45"/>
      <c r="H3005" s="8"/>
      <c r="I3005" s="45"/>
      <c r="W3005" s="38"/>
      <c r="X3005" s="38"/>
      <c r="Y3005" s="35"/>
    </row>
    <row r="3006" customHeight="1" spans="1:25">
      <c r="A3006" s="44"/>
      <c r="B3006" s="44"/>
      <c r="C3006" s="44"/>
      <c r="D3006" s="14"/>
      <c r="E3006" s="13"/>
      <c r="F3006" s="8"/>
      <c r="G3006" s="45"/>
      <c r="H3006" s="8"/>
      <c r="I3006" s="45"/>
      <c r="W3006" s="38"/>
      <c r="X3006" s="38"/>
      <c r="Y3006" s="35"/>
    </row>
    <row r="3007" customHeight="1" spans="1:25">
      <c r="A3007" s="44"/>
      <c r="B3007" s="44"/>
      <c r="C3007" s="44"/>
      <c r="D3007" s="14"/>
      <c r="E3007" s="13"/>
      <c r="F3007" s="8"/>
      <c r="G3007" s="45"/>
      <c r="H3007" s="8"/>
      <c r="I3007" s="45"/>
      <c r="W3007" s="38"/>
      <c r="X3007" s="38"/>
      <c r="Y3007" s="35"/>
    </row>
    <row r="3008" customHeight="1" spans="1:25">
      <c r="A3008" s="44"/>
      <c r="B3008" s="44"/>
      <c r="C3008" s="44"/>
      <c r="D3008" s="14"/>
      <c r="E3008" s="13"/>
      <c r="F3008" s="8"/>
      <c r="G3008" s="45"/>
      <c r="H3008" s="8"/>
      <c r="I3008" s="45"/>
      <c r="W3008" s="38"/>
      <c r="X3008" s="38"/>
      <c r="Y3008" s="35"/>
    </row>
    <row r="3009" customHeight="1" spans="1:25">
      <c r="A3009" s="44"/>
      <c r="B3009" s="44"/>
      <c r="C3009" s="44"/>
      <c r="D3009" s="14"/>
      <c r="E3009" s="13"/>
      <c r="F3009" s="8"/>
      <c r="G3009" s="45"/>
      <c r="H3009" s="8"/>
      <c r="I3009" s="45"/>
      <c r="W3009" s="38"/>
      <c r="X3009" s="38"/>
      <c r="Y3009" s="35"/>
    </row>
    <row r="3010" customHeight="1" spans="1:25">
      <c r="A3010" s="44"/>
      <c r="B3010" s="44"/>
      <c r="C3010" s="44"/>
      <c r="D3010" s="14"/>
      <c r="E3010" s="13"/>
      <c r="F3010" s="8"/>
      <c r="G3010" s="45"/>
      <c r="H3010" s="8"/>
      <c r="I3010" s="45"/>
      <c r="W3010" s="38"/>
      <c r="X3010" s="38"/>
      <c r="Y3010" s="35"/>
    </row>
    <row r="3011" customHeight="1" spans="1:25">
      <c r="A3011" s="44"/>
      <c r="B3011" s="44"/>
      <c r="C3011" s="44"/>
      <c r="D3011" s="14"/>
      <c r="E3011" s="13"/>
      <c r="F3011" s="8"/>
      <c r="G3011" s="45"/>
      <c r="H3011" s="8"/>
      <c r="I3011" s="45"/>
      <c r="W3011" s="38"/>
      <c r="X3011" s="38"/>
      <c r="Y3011" s="35"/>
    </row>
    <row r="3012" customHeight="1" spans="1:25">
      <c r="A3012" s="44"/>
      <c r="B3012" s="44"/>
      <c r="C3012" s="44"/>
      <c r="D3012" s="14"/>
      <c r="E3012" s="13"/>
      <c r="F3012" s="8"/>
      <c r="G3012" s="45"/>
      <c r="H3012" s="8"/>
      <c r="I3012" s="45"/>
      <c r="W3012" s="38"/>
      <c r="X3012" s="38"/>
      <c r="Y3012" s="35"/>
    </row>
    <row r="3013" customHeight="1" spans="1:25">
      <c r="A3013" s="44"/>
      <c r="B3013" s="44"/>
      <c r="C3013" s="44"/>
      <c r="D3013" s="14"/>
      <c r="E3013" s="13"/>
      <c r="F3013" s="8"/>
      <c r="G3013" s="45"/>
      <c r="H3013" s="8"/>
      <c r="I3013" s="45"/>
      <c r="W3013" s="38"/>
      <c r="X3013" s="38"/>
      <c r="Y3013" s="35"/>
    </row>
    <row r="3014" customHeight="1" spans="1:25">
      <c r="A3014" s="44"/>
      <c r="B3014" s="44"/>
      <c r="C3014" s="44"/>
      <c r="D3014" s="14"/>
      <c r="E3014" s="13"/>
      <c r="F3014" s="8"/>
      <c r="G3014" s="45"/>
      <c r="H3014" s="8"/>
      <c r="I3014" s="45"/>
      <c r="W3014" s="38"/>
      <c r="X3014" s="38"/>
      <c r="Y3014" s="35"/>
    </row>
    <row r="3015" customHeight="1" spans="1:25">
      <c r="A3015" s="44"/>
      <c r="B3015" s="44"/>
      <c r="C3015" s="44"/>
      <c r="D3015" s="14"/>
      <c r="E3015" s="13"/>
      <c r="F3015" s="8"/>
      <c r="G3015" s="45"/>
      <c r="H3015" s="8"/>
      <c r="I3015" s="45"/>
      <c r="W3015" s="38"/>
      <c r="X3015" s="38"/>
      <c r="Y3015" s="35"/>
    </row>
    <row r="3016" customHeight="1" spans="1:25">
      <c r="A3016" s="44"/>
      <c r="B3016" s="44"/>
      <c r="C3016" s="44"/>
      <c r="D3016" s="14"/>
      <c r="E3016" s="13"/>
      <c r="F3016" s="8"/>
      <c r="G3016" s="45"/>
      <c r="H3016" s="8"/>
      <c r="I3016" s="45"/>
      <c r="W3016" s="38"/>
      <c r="X3016" s="38"/>
      <c r="Y3016" s="35"/>
    </row>
    <row r="3017" customHeight="1" spans="1:25">
      <c r="A3017" s="44"/>
      <c r="B3017" s="44"/>
      <c r="C3017" s="44"/>
      <c r="D3017" s="14"/>
      <c r="E3017" s="13"/>
      <c r="F3017" s="8"/>
      <c r="G3017" s="45"/>
      <c r="H3017" s="8"/>
      <c r="I3017" s="45"/>
      <c r="W3017" s="38"/>
      <c r="X3017" s="38"/>
      <c r="Y3017" s="35"/>
    </row>
    <row r="3018" customHeight="1" spans="1:25">
      <c r="A3018" s="44"/>
      <c r="B3018" s="44"/>
      <c r="C3018" s="44"/>
      <c r="D3018" s="14"/>
      <c r="E3018" s="13"/>
      <c r="F3018" s="8"/>
      <c r="G3018" s="45"/>
      <c r="H3018" s="8"/>
      <c r="I3018" s="45"/>
      <c r="W3018" s="38"/>
      <c r="X3018" s="38"/>
      <c r="Y3018" s="35"/>
    </row>
    <row r="3019" customHeight="1" spans="1:25">
      <c r="A3019" s="44"/>
      <c r="B3019" s="44"/>
      <c r="C3019" s="44"/>
      <c r="D3019" s="14"/>
      <c r="E3019" s="13"/>
      <c r="F3019" s="8"/>
      <c r="G3019" s="45"/>
      <c r="H3019" s="8"/>
      <c r="I3019" s="45"/>
      <c r="W3019" s="38"/>
      <c r="X3019" s="38"/>
      <c r="Y3019" s="35"/>
    </row>
    <row r="3020" customHeight="1" spans="1:25">
      <c r="A3020" s="44"/>
      <c r="B3020" s="44"/>
      <c r="C3020" s="44"/>
      <c r="D3020" s="14"/>
      <c r="E3020" s="13"/>
      <c r="F3020" s="8"/>
      <c r="G3020" s="45"/>
      <c r="H3020" s="8"/>
      <c r="I3020" s="45"/>
      <c r="W3020" s="38"/>
      <c r="X3020" s="38"/>
      <c r="Y3020" s="35"/>
    </row>
    <row r="3021" customHeight="1" spans="1:25">
      <c r="A3021" s="44"/>
      <c r="B3021" s="44"/>
      <c r="C3021" s="44"/>
      <c r="D3021" s="14"/>
      <c r="E3021" s="13"/>
      <c r="F3021" s="8"/>
      <c r="G3021" s="45"/>
      <c r="H3021" s="8"/>
      <c r="I3021" s="45"/>
      <c r="W3021" s="38"/>
      <c r="X3021" s="38"/>
      <c r="Y3021" s="35"/>
    </row>
    <row r="3022" customHeight="1" spans="1:25">
      <c r="A3022" s="44"/>
      <c r="B3022" s="44"/>
      <c r="C3022" s="44"/>
      <c r="D3022" s="14"/>
      <c r="E3022" s="13"/>
      <c r="F3022" s="8"/>
      <c r="G3022" s="45"/>
      <c r="H3022" s="8"/>
      <c r="I3022" s="45"/>
      <c r="W3022" s="38"/>
      <c r="X3022" s="38"/>
      <c r="Y3022" s="35"/>
    </row>
    <row r="3023" customHeight="1" spans="1:25">
      <c r="A3023" s="44"/>
      <c r="B3023" s="44"/>
      <c r="C3023" s="44"/>
      <c r="D3023" s="14"/>
      <c r="E3023" s="13"/>
      <c r="F3023" s="8"/>
      <c r="G3023" s="45"/>
      <c r="H3023" s="8"/>
      <c r="I3023" s="45"/>
      <c r="W3023" s="38"/>
      <c r="X3023" s="38"/>
      <c r="Y3023" s="35"/>
    </row>
    <row r="3024" customHeight="1" spans="1:25">
      <c r="A3024" s="44"/>
      <c r="B3024" s="44"/>
      <c r="C3024" s="44"/>
      <c r="D3024" s="14"/>
      <c r="E3024" s="13"/>
      <c r="F3024" s="8"/>
      <c r="G3024" s="45"/>
      <c r="H3024" s="8"/>
      <c r="I3024" s="45"/>
      <c r="W3024" s="38"/>
      <c r="X3024" s="38"/>
      <c r="Y3024" s="35"/>
    </row>
    <row r="3025" customHeight="1" spans="1:25">
      <c r="A3025" s="44"/>
      <c r="B3025" s="44"/>
      <c r="C3025" s="44"/>
      <c r="D3025" s="14"/>
      <c r="E3025" s="13"/>
      <c r="F3025" s="8"/>
      <c r="G3025" s="45"/>
      <c r="H3025" s="8"/>
      <c r="I3025" s="45"/>
      <c r="W3025" s="38"/>
      <c r="X3025" s="38"/>
      <c r="Y3025" s="35"/>
    </row>
    <row r="3026" customHeight="1" spans="1:25">
      <c r="A3026" s="44"/>
      <c r="B3026" s="44"/>
      <c r="C3026" s="44"/>
      <c r="D3026" s="14"/>
      <c r="E3026" s="13"/>
      <c r="F3026" s="8"/>
      <c r="G3026" s="45"/>
      <c r="H3026" s="8"/>
      <c r="I3026" s="45"/>
      <c r="W3026" s="38"/>
      <c r="X3026" s="38"/>
      <c r="Y3026" s="35"/>
    </row>
    <row r="3027" customHeight="1" spans="1:25">
      <c r="A3027" s="44"/>
      <c r="B3027" s="44"/>
      <c r="C3027" s="44"/>
      <c r="D3027" s="14"/>
      <c r="E3027" s="13"/>
      <c r="F3027" s="8"/>
      <c r="G3027" s="45"/>
      <c r="H3027" s="8"/>
      <c r="I3027" s="45"/>
      <c r="W3027" s="38"/>
      <c r="X3027" s="38"/>
      <c r="Y3027" s="35"/>
    </row>
    <row r="3028" customHeight="1" spans="1:25">
      <c r="A3028" s="44"/>
      <c r="B3028" s="44"/>
      <c r="C3028" s="44"/>
      <c r="D3028" s="14"/>
      <c r="E3028" s="13"/>
      <c r="F3028" s="8"/>
      <c r="G3028" s="45"/>
      <c r="H3028" s="8"/>
      <c r="I3028" s="45"/>
      <c r="W3028" s="38"/>
      <c r="X3028" s="38"/>
      <c r="Y3028" s="35"/>
    </row>
    <row r="3029" customHeight="1" spans="1:25">
      <c r="A3029" s="44"/>
      <c r="B3029" s="44"/>
      <c r="C3029" s="44"/>
      <c r="D3029" s="14"/>
      <c r="E3029" s="13"/>
      <c r="F3029" s="8"/>
      <c r="G3029" s="45"/>
      <c r="H3029" s="8"/>
      <c r="I3029" s="45"/>
      <c r="W3029" s="38"/>
      <c r="X3029" s="38"/>
      <c r="Y3029" s="35"/>
    </row>
    <row r="3030" customHeight="1" spans="1:25">
      <c r="A3030" s="44"/>
      <c r="B3030" s="44"/>
      <c r="C3030" s="44"/>
      <c r="D3030" s="14"/>
      <c r="E3030" s="13"/>
      <c r="F3030" s="8"/>
      <c r="G3030" s="45"/>
      <c r="H3030" s="8"/>
      <c r="I3030" s="45"/>
      <c r="W3030" s="38"/>
      <c r="X3030" s="38"/>
      <c r="Y3030" s="35"/>
    </row>
    <row r="3031" customHeight="1" spans="1:25">
      <c r="A3031" s="44"/>
      <c r="B3031" s="44"/>
      <c r="C3031" s="44"/>
      <c r="D3031" s="14"/>
      <c r="E3031" s="13"/>
      <c r="F3031" s="8"/>
      <c r="G3031" s="45"/>
      <c r="H3031" s="8"/>
      <c r="I3031" s="45"/>
      <c r="W3031" s="38"/>
      <c r="X3031" s="38"/>
      <c r="Y3031" s="35"/>
    </row>
    <row r="3032" customHeight="1" spans="1:25">
      <c r="A3032" s="44"/>
      <c r="B3032" s="44"/>
      <c r="C3032" s="44"/>
      <c r="D3032" s="14"/>
      <c r="E3032" s="13"/>
      <c r="F3032" s="8"/>
      <c r="G3032" s="45"/>
      <c r="H3032" s="8"/>
      <c r="I3032" s="45"/>
      <c r="W3032" s="38"/>
      <c r="X3032" s="38"/>
      <c r="Y3032" s="35"/>
    </row>
    <row r="3033" customHeight="1" spans="1:25">
      <c r="A3033" s="44"/>
      <c r="B3033" s="44"/>
      <c r="C3033" s="44"/>
      <c r="D3033" s="14"/>
      <c r="E3033" s="13"/>
      <c r="F3033" s="8"/>
      <c r="G3033" s="45"/>
      <c r="H3033" s="8"/>
      <c r="I3033" s="45"/>
      <c r="W3033" s="38"/>
      <c r="X3033" s="38"/>
      <c r="Y3033" s="35"/>
    </row>
    <row r="3034" customHeight="1" spans="1:25">
      <c r="A3034" s="44"/>
      <c r="B3034" s="44"/>
      <c r="C3034" s="44"/>
      <c r="D3034" s="14"/>
      <c r="E3034" s="13"/>
      <c r="F3034" s="8"/>
      <c r="G3034" s="45"/>
      <c r="H3034" s="8"/>
      <c r="I3034" s="45"/>
      <c r="W3034" s="38"/>
      <c r="X3034" s="38"/>
      <c r="Y3034" s="35"/>
    </row>
    <row r="3035" customHeight="1" spans="1:25">
      <c r="A3035" s="44"/>
      <c r="B3035" s="44"/>
      <c r="C3035" s="44"/>
      <c r="D3035" s="14"/>
      <c r="E3035" s="13"/>
      <c r="F3035" s="8"/>
      <c r="G3035" s="45"/>
      <c r="H3035" s="8"/>
      <c r="I3035" s="45"/>
      <c r="W3035" s="38"/>
      <c r="X3035" s="38"/>
      <c r="Y3035" s="35"/>
    </row>
    <row r="3036" customHeight="1" spans="1:25">
      <c r="A3036" s="44"/>
      <c r="B3036" s="44"/>
      <c r="C3036" s="44"/>
      <c r="D3036" s="14"/>
      <c r="E3036" s="13"/>
      <c r="F3036" s="8"/>
      <c r="G3036" s="45"/>
      <c r="H3036" s="8"/>
      <c r="I3036" s="45"/>
      <c r="W3036" s="38"/>
      <c r="X3036" s="38"/>
      <c r="Y3036" s="35"/>
    </row>
    <row r="3037" customHeight="1" spans="1:25">
      <c r="A3037" s="44"/>
      <c r="B3037" s="44"/>
      <c r="C3037" s="44"/>
      <c r="D3037" s="14"/>
      <c r="E3037" s="13"/>
      <c r="F3037" s="8"/>
      <c r="G3037" s="45"/>
      <c r="H3037" s="8"/>
      <c r="I3037" s="45"/>
      <c r="W3037" s="38"/>
      <c r="X3037" s="38"/>
      <c r="Y3037" s="35"/>
    </row>
    <row r="3038" customHeight="1" spans="1:25">
      <c r="A3038" s="44"/>
      <c r="B3038" s="44"/>
      <c r="C3038" s="44"/>
      <c r="D3038" s="14"/>
      <c r="E3038" s="13"/>
      <c r="F3038" s="8"/>
      <c r="G3038" s="45"/>
      <c r="H3038" s="8"/>
      <c r="I3038" s="45"/>
      <c r="W3038" s="38"/>
      <c r="X3038" s="38"/>
      <c r="Y3038" s="35"/>
    </row>
    <row r="3039" customHeight="1" spans="1:25">
      <c r="A3039" s="44"/>
      <c r="B3039" s="44"/>
      <c r="C3039" s="44"/>
      <c r="D3039" s="14"/>
      <c r="E3039" s="13"/>
      <c r="F3039" s="8"/>
      <c r="G3039" s="45"/>
      <c r="H3039" s="8"/>
      <c r="I3039" s="45"/>
      <c r="W3039" s="38"/>
      <c r="X3039" s="38"/>
      <c r="Y3039" s="35"/>
    </row>
    <row r="3040" customHeight="1" spans="1:25">
      <c r="A3040" s="44"/>
      <c r="B3040" s="44"/>
      <c r="C3040" s="44"/>
      <c r="D3040" s="14"/>
      <c r="E3040" s="13"/>
      <c r="F3040" s="8"/>
      <c r="G3040" s="45"/>
      <c r="H3040" s="8"/>
      <c r="I3040" s="45"/>
      <c r="W3040" s="38"/>
      <c r="X3040" s="38"/>
      <c r="Y3040" s="35"/>
    </row>
    <row r="3041" customHeight="1" spans="1:25">
      <c r="A3041" s="44"/>
      <c r="B3041" s="44"/>
      <c r="C3041" s="44"/>
      <c r="D3041" s="14"/>
      <c r="E3041" s="13"/>
      <c r="F3041" s="8"/>
      <c r="G3041" s="45"/>
      <c r="H3041" s="8"/>
      <c r="I3041" s="45"/>
      <c r="W3041" s="38"/>
      <c r="X3041" s="38"/>
      <c r="Y3041" s="35"/>
    </row>
    <row r="3042" customHeight="1" spans="1:25">
      <c r="A3042" s="44"/>
      <c r="B3042" s="44"/>
      <c r="C3042" s="44"/>
      <c r="D3042" s="14"/>
      <c r="E3042" s="13"/>
      <c r="F3042" s="8"/>
      <c r="G3042" s="45"/>
      <c r="H3042" s="8"/>
      <c r="I3042" s="45"/>
      <c r="W3042" s="38"/>
      <c r="X3042" s="38"/>
      <c r="Y3042" s="35"/>
    </row>
    <row r="3043" customHeight="1" spans="1:25">
      <c r="A3043" s="44"/>
      <c r="B3043" s="44"/>
      <c r="C3043" s="44"/>
      <c r="D3043" s="14"/>
      <c r="E3043" s="13"/>
      <c r="F3043" s="8"/>
      <c r="G3043" s="45"/>
      <c r="H3043" s="8"/>
      <c r="I3043" s="45"/>
      <c r="W3043" s="38"/>
      <c r="X3043" s="38"/>
      <c r="Y3043" s="35"/>
    </row>
    <row r="3044" customHeight="1" spans="1:25">
      <c r="A3044" s="44"/>
      <c r="B3044" s="44"/>
      <c r="C3044" s="44"/>
      <c r="D3044" s="14"/>
      <c r="E3044" s="13"/>
      <c r="F3044" s="8"/>
      <c r="G3044" s="45"/>
      <c r="H3044" s="8"/>
      <c r="I3044" s="45"/>
      <c r="W3044" s="38"/>
      <c r="X3044" s="38"/>
      <c r="Y3044" s="35"/>
    </row>
    <row r="3045" customHeight="1" spans="1:25">
      <c r="A3045" s="44"/>
      <c r="B3045" s="44"/>
      <c r="C3045" s="44"/>
      <c r="D3045" s="14"/>
      <c r="E3045" s="13"/>
      <c r="F3045" s="8"/>
      <c r="G3045" s="45"/>
      <c r="H3045" s="8"/>
      <c r="I3045" s="45"/>
      <c r="W3045" s="38"/>
      <c r="X3045" s="38"/>
      <c r="Y3045" s="35"/>
    </row>
    <row r="3046" customHeight="1" spans="1:25">
      <c r="A3046" s="44"/>
      <c r="B3046" s="44"/>
      <c r="C3046" s="44"/>
      <c r="D3046" s="14"/>
      <c r="E3046" s="13"/>
      <c r="F3046" s="8"/>
      <c r="G3046" s="45"/>
      <c r="H3046" s="8"/>
      <c r="I3046" s="45"/>
      <c r="W3046" s="38"/>
      <c r="X3046" s="38"/>
      <c r="Y3046" s="35"/>
    </row>
    <row r="3047" customHeight="1" spans="1:25">
      <c r="A3047" s="44"/>
      <c r="B3047" s="44"/>
      <c r="C3047" s="44"/>
      <c r="D3047" s="14"/>
      <c r="E3047" s="13"/>
      <c r="F3047" s="8"/>
      <c r="G3047" s="45"/>
      <c r="H3047" s="8"/>
      <c r="I3047" s="45"/>
      <c r="W3047" s="38"/>
      <c r="X3047" s="38"/>
      <c r="Y3047" s="35"/>
    </row>
    <row r="3048" customHeight="1" spans="1:25">
      <c r="A3048" s="44"/>
      <c r="B3048" s="44"/>
      <c r="C3048" s="44"/>
      <c r="D3048" s="14"/>
      <c r="E3048" s="13"/>
      <c r="F3048" s="8"/>
      <c r="G3048" s="45"/>
      <c r="H3048" s="8"/>
      <c r="I3048" s="45"/>
      <c r="W3048" s="38"/>
      <c r="X3048" s="38"/>
      <c r="Y3048" s="35"/>
    </row>
    <row r="3049" customHeight="1" spans="1:25">
      <c r="A3049" s="44"/>
      <c r="B3049" s="44"/>
      <c r="C3049" s="44"/>
      <c r="D3049" s="14"/>
      <c r="E3049" s="13"/>
      <c r="F3049" s="8"/>
      <c r="G3049" s="45"/>
      <c r="H3049" s="8"/>
      <c r="I3049" s="45"/>
      <c r="W3049" s="38"/>
      <c r="X3049" s="38"/>
      <c r="Y3049" s="35"/>
    </row>
    <row r="3050" customHeight="1" spans="1:25">
      <c r="A3050" s="44"/>
      <c r="B3050" s="44"/>
      <c r="C3050" s="44"/>
      <c r="D3050" s="14"/>
      <c r="E3050" s="13"/>
      <c r="F3050" s="8"/>
      <c r="G3050" s="45"/>
      <c r="H3050" s="8"/>
      <c r="I3050" s="45"/>
      <c r="W3050" s="38"/>
      <c r="X3050" s="38"/>
      <c r="Y3050" s="35"/>
    </row>
    <row r="3051" customHeight="1" spans="1:25">
      <c r="A3051" s="44"/>
      <c r="B3051" s="44"/>
      <c r="C3051" s="44"/>
      <c r="D3051" s="14"/>
      <c r="E3051" s="13"/>
      <c r="F3051" s="8"/>
      <c r="G3051" s="45"/>
      <c r="H3051" s="8"/>
      <c r="I3051" s="45"/>
      <c r="W3051" s="38"/>
      <c r="X3051" s="38"/>
      <c r="Y3051" s="35"/>
    </row>
    <row r="3052" customHeight="1" spans="1:25">
      <c r="A3052" s="44"/>
      <c r="B3052" s="44"/>
      <c r="C3052" s="44"/>
      <c r="D3052" s="14"/>
      <c r="E3052" s="13"/>
      <c r="F3052" s="8"/>
      <c r="G3052" s="45"/>
      <c r="H3052" s="8"/>
      <c r="I3052" s="45"/>
      <c r="W3052" s="38"/>
      <c r="X3052" s="38"/>
      <c r="Y3052" s="35"/>
    </row>
    <row r="3053" customHeight="1" spans="1:25">
      <c r="A3053" s="44"/>
      <c r="B3053" s="44"/>
      <c r="C3053" s="44"/>
      <c r="D3053" s="14"/>
      <c r="E3053" s="13"/>
      <c r="F3053" s="8"/>
      <c r="G3053" s="45"/>
      <c r="H3053" s="8"/>
      <c r="I3053" s="45"/>
      <c r="W3053" s="38"/>
      <c r="X3053" s="38"/>
      <c r="Y3053" s="35"/>
    </row>
    <row r="3054" customHeight="1" spans="1:25">
      <c r="A3054" s="44"/>
      <c r="B3054" s="44"/>
      <c r="C3054" s="44"/>
      <c r="D3054" s="14"/>
      <c r="E3054" s="13"/>
      <c r="F3054" s="8"/>
      <c r="G3054" s="45"/>
      <c r="H3054" s="8"/>
      <c r="I3054" s="45"/>
      <c r="W3054" s="38"/>
      <c r="X3054" s="38"/>
      <c r="Y3054" s="35"/>
    </row>
    <row r="3055" customHeight="1" spans="1:25">
      <c r="A3055" s="44"/>
      <c r="B3055" s="44"/>
      <c r="C3055" s="44"/>
      <c r="D3055" s="14"/>
      <c r="E3055" s="13"/>
      <c r="F3055" s="8"/>
      <c r="G3055" s="45"/>
      <c r="H3055" s="8"/>
      <c r="I3055" s="45"/>
      <c r="W3055" s="38"/>
      <c r="X3055" s="38"/>
      <c r="Y3055" s="35"/>
    </row>
    <row r="3056" customHeight="1" spans="1:25">
      <c r="A3056" s="44"/>
      <c r="B3056" s="44"/>
      <c r="C3056" s="44"/>
      <c r="D3056" s="14"/>
      <c r="E3056" s="13"/>
      <c r="F3056" s="8"/>
      <c r="G3056" s="45"/>
      <c r="H3056" s="8"/>
      <c r="I3056" s="45"/>
      <c r="W3056" s="38"/>
      <c r="X3056" s="38"/>
      <c r="Y3056" s="35"/>
    </row>
    <row r="3057" customHeight="1" spans="1:25">
      <c r="A3057" s="44"/>
      <c r="B3057" s="44"/>
      <c r="C3057" s="44"/>
      <c r="D3057" s="14"/>
      <c r="E3057" s="13"/>
      <c r="F3057" s="8"/>
      <c r="G3057" s="45"/>
      <c r="H3057" s="8"/>
      <c r="I3057" s="45"/>
      <c r="W3057" s="38"/>
      <c r="X3057" s="38"/>
      <c r="Y3057" s="35"/>
    </row>
    <row r="3058" customHeight="1" spans="1:25">
      <c r="A3058" s="44"/>
      <c r="B3058" s="44"/>
      <c r="C3058" s="44"/>
      <c r="D3058" s="14"/>
      <c r="E3058" s="13"/>
      <c r="F3058" s="8"/>
      <c r="G3058" s="45"/>
      <c r="H3058" s="8"/>
      <c r="I3058" s="45"/>
      <c r="W3058" s="38"/>
      <c r="X3058" s="38"/>
      <c r="Y3058" s="35"/>
    </row>
    <row r="3059" customHeight="1" spans="1:25">
      <c r="A3059" s="44"/>
      <c r="B3059" s="44"/>
      <c r="C3059" s="44"/>
      <c r="D3059" s="14"/>
      <c r="E3059" s="13"/>
      <c r="F3059" s="8"/>
      <c r="G3059" s="45"/>
      <c r="H3059" s="8"/>
      <c r="I3059" s="45"/>
      <c r="W3059" s="38"/>
      <c r="X3059" s="38"/>
      <c r="Y3059" s="35"/>
    </row>
    <row r="3060" customHeight="1" spans="1:25">
      <c r="A3060" s="44"/>
      <c r="B3060" s="44"/>
      <c r="C3060" s="44"/>
      <c r="D3060" s="14"/>
      <c r="E3060" s="13"/>
      <c r="F3060" s="8"/>
      <c r="G3060" s="45"/>
      <c r="H3060" s="8"/>
      <c r="I3060" s="45"/>
      <c r="W3060" s="38"/>
      <c r="X3060" s="38"/>
      <c r="Y3060" s="35"/>
    </row>
    <row r="3061" customHeight="1" spans="1:25">
      <c r="A3061" s="44"/>
      <c r="B3061" s="44"/>
      <c r="C3061" s="44"/>
      <c r="D3061" s="14"/>
      <c r="E3061" s="13"/>
      <c r="F3061" s="8"/>
      <c r="G3061" s="45"/>
      <c r="H3061" s="8"/>
      <c r="I3061" s="45"/>
      <c r="W3061" s="38"/>
      <c r="X3061" s="38"/>
      <c r="Y3061" s="35"/>
    </row>
    <row r="3062" customHeight="1" spans="1:25">
      <c r="A3062" s="44"/>
      <c r="B3062" s="44"/>
      <c r="C3062" s="44"/>
      <c r="D3062" s="14"/>
      <c r="E3062" s="13"/>
      <c r="F3062" s="8"/>
      <c r="G3062" s="45"/>
      <c r="H3062" s="8"/>
      <c r="I3062" s="45"/>
      <c r="W3062" s="38"/>
      <c r="X3062" s="38"/>
      <c r="Y3062" s="35"/>
    </row>
    <row r="3063" customHeight="1" spans="1:25">
      <c r="A3063" s="44"/>
      <c r="B3063" s="44"/>
      <c r="C3063" s="44"/>
      <c r="D3063" s="14"/>
      <c r="E3063" s="13"/>
      <c r="F3063" s="8"/>
      <c r="G3063" s="45"/>
      <c r="H3063" s="8"/>
      <c r="I3063" s="45"/>
      <c r="W3063" s="38"/>
      <c r="X3063" s="38"/>
      <c r="Y3063" s="35"/>
    </row>
    <row r="3064" customHeight="1" spans="1:25">
      <c r="A3064" s="44"/>
      <c r="B3064" s="44"/>
      <c r="C3064" s="44"/>
      <c r="D3064" s="14"/>
      <c r="E3064" s="13"/>
      <c r="F3064" s="8"/>
      <c r="G3064" s="45"/>
      <c r="H3064" s="8"/>
      <c r="I3064" s="45"/>
      <c r="W3064" s="38"/>
      <c r="X3064" s="38"/>
      <c r="Y3064" s="35"/>
    </row>
    <row r="3065" customHeight="1" spans="1:25">
      <c r="A3065" s="44"/>
      <c r="B3065" s="44"/>
      <c r="C3065" s="44"/>
      <c r="D3065" s="14"/>
      <c r="E3065" s="13"/>
      <c r="F3065" s="8"/>
      <c r="G3065" s="45"/>
      <c r="H3065" s="8"/>
      <c r="I3065" s="45"/>
      <c r="W3065" s="38"/>
      <c r="X3065" s="38"/>
      <c r="Y3065" s="35"/>
    </row>
    <row r="3066" customHeight="1" spans="1:25">
      <c r="A3066" s="44"/>
      <c r="B3066" s="44"/>
      <c r="C3066" s="44"/>
      <c r="D3066" s="14"/>
      <c r="E3066" s="13"/>
      <c r="F3066" s="8"/>
      <c r="G3066" s="45"/>
      <c r="H3066" s="8"/>
      <c r="I3066" s="45"/>
      <c r="W3066" s="38"/>
      <c r="X3066" s="38"/>
      <c r="Y3066" s="35"/>
    </row>
    <row r="3067" customHeight="1" spans="1:25">
      <c r="A3067" s="44"/>
      <c r="B3067" s="44"/>
      <c r="C3067" s="44"/>
      <c r="D3067" s="14"/>
      <c r="E3067" s="13"/>
      <c r="F3067" s="8"/>
      <c r="G3067" s="45"/>
      <c r="H3067" s="8"/>
      <c r="I3067" s="45"/>
      <c r="W3067" s="38"/>
      <c r="X3067" s="38"/>
      <c r="Y3067" s="35"/>
    </row>
    <row r="3068" customHeight="1" spans="1:25">
      <c r="A3068" s="44"/>
      <c r="B3068" s="44"/>
      <c r="C3068" s="44"/>
      <c r="D3068" s="14"/>
      <c r="E3068" s="13"/>
      <c r="F3068" s="8"/>
      <c r="G3068" s="45"/>
      <c r="H3068" s="8"/>
      <c r="I3068" s="45"/>
      <c r="W3068" s="38"/>
      <c r="X3068" s="38"/>
      <c r="Y3068" s="35"/>
    </row>
    <row r="3069" customHeight="1" spans="1:25">
      <c r="A3069" s="44"/>
      <c r="B3069" s="44"/>
      <c r="C3069" s="44"/>
      <c r="D3069" s="14"/>
      <c r="E3069" s="13"/>
      <c r="F3069" s="8"/>
      <c r="G3069" s="45"/>
      <c r="H3069" s="8"/>
      <c r="I3069" s="45"/>
      <c r="W3069" s="38"/>
      <c r="X3069" s="38"/>
      <c r="Y3069" s="35"/>
    </row>
    <row r="3070" customHeight="1" spans="1:25">
      <c r="A3070" s="44"/>
      <c r="B3070" s="44"/>
      <c r="C3070" s="44"/>
      <c r="D3070" s="14"/>
      <c r="E3070" s="13"/>
      <c r="F3070" s="8"/>
      <c r="G3070" s="45"/>
      <c r="H3070" s="8"/>
      <c r="I3070" s="45"/>
      <c r="W3070" s="38"/>
      <c r="X3070" s="38"/>
      <c r="Y3070" s="35"/>
    </row>
    <row r="3071" customHeight="1" spans="1:25">
      <c r="A3071" s="44"/>
      <c r="B3071" s="44"/>
      <c r="C3071" s="44"/>
      <c r="D3071" s="14"/>
      <c r="E3071" s="13"/>
      <c r="F3071" s="8"/>
      <c r="G3071" s="45"/>
      <c r="H3071" s="8"/>
      <c r="I3071" s="45"/>
      <c r="W3071" s="38"/>
      <c r="X3071" s="38"/>
      <c r="Y3071" s="35"/>
    </row>
    <row r="3072" customHeight="1" spans="1:25">
      <c r="A3072" s="44"/>
      <c r="B3072" s="44"/>
      <c r="C3072" s="44"/>
      <c r="D3072" s="14"/>
      <c r="E3072" s="13"/>
      <c r="F3072" s="8"/>
      <c r="G3072" s="45"/>
      <c r="H3072" s="8"/>
      <c r="I3072" s="45"/>
      <c r="W3072" s="38"/>
      <c r="X3072" s="38"/>
      <c r="Y3072" s="35"/>
    </row>
    <row r="3073" customHeight="1" spans="1:25">
      <c r="A3073" s="44"/>
      <c r="B3073" s="44"/>
      <c r="C3073" s="44"/>
      <c r="D3073" s="14"/>
      <c r="E3073" s="13"/>
      <c r="F3073" s="8"/>
      <c r="G3073" s="45"/>
      <c r="H3073" s="8"/>
      <c r="I3073" s="45"/>
      <c r="W3073" s="38"/>
      <c r="X3073" s="38"/>
      <c r="Y3073" s="35"/>
    </row>
    <row r="3074" customHeight="1" spans="1:25">
      <c r="A3074" s="44"/>
      <c r="B3074" s="44"/>
      <c r="C3074" s="44"/>
      <c r="D3074" s="14"/>
      <c r="E3074" s="13"/>
      <c r="F3074" s="8"/>
      <c r="G3074" s="45"/>
      <c r="H3074" s="8"/>
      <c r="I3074" s="45"/>
      <c r="W3074" s="38"/>
      <c r="X3074" s="38"/>
      <c r="Y3074" s="35"/>
    </row>
    <row r="3075" customHeight="1" spans="1:25">
      <c r="A3075" s="44"/>
      <c r="B3075" s="44"/>
      <c r="C3075" s="44"/>
      <c r="D3075" s="14"/>
      <c r="E3075" s="13"/>
      <c r="F3075" s="8"/>
      <c r="G3075" s="45"/>
      <c r="H3075" s="8"/>
      <c r="I3075" s="45"/>
      <c r="W3075" s="38"/>
      <c r="X3075" s="38"/>
      <c r="Y3075" s="35"/>
    </row>
    <row r="3076" customHeight="1" spans="1:25">
      <c r="A3076" s="44"/>
      <c r="B3076" s="44"/>
      <c r="C3076" s="44"/>
      <c r="D3076" s="14"/>
      <c r="E3076" s="13"/>
      <c r="F3076" s="8"/>
      <c r="G3076" s="45"/>
      <c r="H3076" s="8"/>
      <c r="I3076" s="45"/>
      <c r="W3076" s="38"/>
      <c r="X3076" s="38"/>
      <c r="Y3076" s="35"/>
    </row>
    <row r="3077" customHeight="1" spans="1:25">
      <c r="A3077" s="44"/>
      <c r="B3077" s="44"/>
      <c r="C3077" s="44"/>
      <c r="D3077" s="14"/>
      <c r="E3077" s="13"/>
      <c r="F3077" s="8"/>
      <c r="G3077" s="45"/>
      <c r="H3077" s="8"/>
      <c r="I3077" s="45"/>
      <c r="W3077" s="38"/>
      <c r="X3077" s="38"/>
      <c r="Y3077" s="35"/>
    </row>
    <row r="3078" customHeight="1" spans="1:25">
      <c r="A3078" s="44"/>
      <c r="B3078" s="44"/>
      <c r="C3078" s="44"/>
      <c r="D3078" s="14"/>
      <c r="E3078" s="13"/>
      <c r="F3078" s="8"/>
      <c r="G3078" s="45"/>
      <c r="H3078" s="8"/>
      <c r="I3078" s="45"/>
      <c r="W3078" s="38"/>
      <c r="X3078" s="38"/>
      <c r="Y3078" s="35"/>
    </row>
    <row r="3079" customHeight="1" spans="1:25">
      <c r="A3079" s="44"/>
      <c r="B3079" s="44"/>
      <c r="C3079" s="44"/>
      <c r="D3079" s="14"/>
      <c r="E3079" s="13"/>
      <c r="F3079" s="8"/>
      <c r="G3079" s="45"/>
      <c r="H3079" s="8"/>
      <c r="I3079" s="45"/>
      <c r="W3079" s="38"/>
      <c r="X3079" s="38"/>
      <c r="Y3079" s="35"/>
    </row>
    <row r="3080" customHeight="1" spans="1:25">
      <c r="A3080" s="44"/>
      <c r="B3080" s="44"/>
      <c r="C3080" s="44"/>
      <c r="D3080" s="14"/>
      <c r="E3080" s="13"/>
      <c r="F3080" s="8"/>
      <c r="G3080" s="45"/>
      <c r="H3080" s="8"/>
      <c r="I3080" s="45"/>
      <c r="W3080" s="38"/>
      <c r="X3080" s="38"/>
      <c r="Y3080" s="35"/>
    </row>
    <row r="3081" customHeight="1" spans="1:25">
      <c r="A3081" s="44"/>
      <c r="B3081" s="44"/>
      <c r="C3081" s="44"/>
      <c r="D3081" s="14"/>
      <c r="E3081" s="13"/>
      <c r="F3081" s="8"/>
      <c r="G3081" s="45"/>
      <c r="H3081" s="8"/>
      <c r="I3081" s="45"/>
      <c r="W3081" s="38"/>
      <c r="X3081" s="38"/>
      <c r="Y3081" s="35"/>
    </row>
    <row r="3082" customHeight="1" spans="1:25">
      <c r="A3082" s="44"/>
      <c r="B3082" s="44"/>
      <c r="C3082" s="44"/>
      <c r="D3082" s="14"/>
      <c r="E3082" s="13"/>
      <c r="F3082" s="8"/>
      <c r="G3082" s="45"/>
      <c r="H3082" s="8"/>
      <c r="I3082" s="45"/>
      <c r="W3082" s="38"/>
      <c r="X3082" s="38"/>
      <c r="Y3082" s="35"/>
    </row>
    <row r="3083" customHeight="1" spans="1:25">
      <c r="A3083" s="44"/>
      <c r="B3083" s="44"/>
      <c r="C3083" s="44"/>
      <c r="D3083" s="14"/>
      <c r="E3083" s="13"/>
      <c r="F3083" s="8"/>
      <c r="G3083" s="45"/>
      <c r="H3083" s="8"/>
      <c r="I3083" s="45"/>
      <c r="W3083" s="38"/>
      <c r="X3083" s="38"/>
      <c r="Y3083" s="35"/>
    </row>
    <row r="3084" customHeight="1" spans="1:25">
      <c r="A3084" s="44"/>
      <c r="B3084" s="44"/>
      <c r="C3084" s="44"/>
      <c r="D3084" s="14"/>
      <c r="E3084" s="13"/>
      <c r="F3084" s="8"/>
      <c r="G3084" s="45"/>
      <c r="H3084" s="8"/>
      <c r="I3084" s="45"/>
      <c r="W3084" s="38"/>
      <c r="X3084" s="38"/>
      <c r="Y3084" s="35"/>
    </row>
    <row r="3085" customHeight="1" spans="1:25">
      <c r="A3085" s="44"/>
      <c r="B3085" s="44"/>
      <c r="C3085" s="44"/>
      <c r="D3085" s="14"/>
      <c r="E3085" s="13"/>
      <c r="F3085" s="8"/>
      <c r="G3085" s="45"/>
      <c r="H3085" s="8"/>
      <c r="I3085" s="45"/>
      <c r="W3085" s="38"/>
      <c r="X3085" s="38"/>
      <c r="Y3085" s="35"/>
    </row>
    <row r="3086" customHeight="1" spans="1:25">
      <c r="A3086" s="44"/>
      <c r="B3086" s="44"/>
      <c r="C3086" s="44"/>
      <c r="D3086" s="14"/>
      <c r="E3086" s="13"/>
      <c r="F3086" s="8"/>
      <c r="G3086" s="45"/>
      <c r="H3086" s="8"/>
      <c r="I3086" s="45"/>
      <c r="W3086" s="38"/>
      <c r="X3086" s="38"/>
      <c r="Y3086" s="35"/>
    </row>
    <row r="3087" customHeight="1" spans="1:25">
      <c r="A3087" s="44"/>
      <c r="B3087" s="44"/>
      <c r="C3087" s="44"/>
      <c r="D3087" s="14"/>
      <c r="E3087" s="13"/>
      <c r="F3087" s="8"/>
      <c r="G3087" s="45"/>
      <c r="H3087" s="8"/>
      <c r="I3087" s="45"/>
      <c r="W3087" s="38"/>
      <c r="X3087" s="38"/>
      <c r="Y3087" s="35"/>
    </row>
    <row r="3088" customHeight="1" spans="1:25">
      <c r="A3088" s="44"/>
      <c r="B3088" s="44"/>
      <c r="C3088" s="44"/>
      <c r="D3088" s="14"/>
      <c r="E3088" s="13"/>
      <c r="F3088" s="8"/>
      <c r="G3088" s="45"/>
      <c r="H3088" s="8"/>
      <c r="I3088" s="45"/>
      <c r="W3088" s="38"/>
      <c r="X3088" s="38"/>
      <c r="Y3088" s="35"/>
    </row>
    <row r="3089" customHeight="1" spans="1:25">
      <c r="A3089" s="44"/>
      <c r="B3089" s="44"/>
      <c r="C3089" s="44"/>
      <c r="D3089" s="14"/>
      <c r="E3089" s="13"/>
      <c r="F3089" s="8"/>
      <c r="G3089" s="45"/>
      <c r="H3089" s="8"/>
      <c r="I3089" s="45"/>
      <c r="W3089" s="38"/>
      <c r="X3089" s="38"/>
      <c r="Y3089" s="35"/>
    </row>
    <row r="3090" customHeight="1" spans="1:25">
      <c r="A3090" s="44"/>
      <c r="B3090" s="44"/>
      <c r="C3090" s="44"/>
      <c r="D3090" s="14"/>
      <c r="E3090" s="13"/>
      <c r="F3090" s="8"/>
      <c r="G3090" s="45"/>
      <c r="H3090" s="8"/>
      <c r="I3090" s="45"/>
      <c r="W3090" s="38"/>
      <c r="X3090" s="38"/>
      <c r="Y3090" s="35"/>
    </row>
    <row r="3091" customHeight="1" spans="1:25">
      <c r="A3091" s="44"/>
      <c r="B3091" s="44"/>
      <c r="C3091" s="44"/>
      <c r="D3091" s="14"/>
      <c r="E3091" s="13"/>
      <c r="F3091" s="8"/>
      <c r="G3091" s="45"/>
      <c r="H3091" s="8"/>
      <c r="I3091" s="45"/>
      <c r="W3091" s="38"/>
      <c r="X3091" s="38"/>
      <c r="Y3091" s="35"/>
    </row>
    <row r="3092" customHeight="1" spans="1:25">
      <c r="A3092" s="44"/>
      <c r="B3092" s="44"/>
      <c r="C3092" s="44"/>
      <c r="D3092" s="14"/>
      <c r="E3092" s="13"/>
      <c r="F3092" s="8"/>
      <c r="G3092" s="45"/>
      <c r="H3092" s="8"/>
      <c r="I3092" s="45"/>
      <c r="W3092" s="38"/>
      <c r="X3092" s="38"/>
      <c r="Y3092" s="35"/>
    </row>
    <row r="3093" customHeight="1" spans="1:25">
      <c r="A3093" s="44"/>
      <c r="B3093" s="44"/>
      <c r="C3093" s="44"/>
      <c r="D3093" s="14"/>
      <c r="E3093" s="13"/>
      <c r="F3093" s="8"/>
      <c r="G3093" s="45"/>
      <c r="H3093" s="8"/>
      <c r="I3093" s="45"/>
      <c r="W3093" s="38"/>
      <c r="X3093" s="38"/>
      <c r="Y3093" s="35"/>
    </row>
    <row r="3094" customHeight="1" spans="1:25">
      <c r="A3094" s="44"/>
      <c r="B3094" s="44"/>
      <c r="C3094" s="44"/>
      <c r="D3094" s="14"/>
      <c r="E3094" s="13"/>
      <c r="F3094" s="8"/>
      <c r="G3094" s="45"/>
      <c r="H3094" s="8"/>
      <c r="I3094" s="45"/>
      <c r="W3094" s="38"/>
      <c r="X3094" s="38"/>
      <c r="Y3094" s="35"/>
    </row>
    <row r="3095" customHeight="1" spans="1:25">
      <c r="A3095" s="44"/>
      <c r="B3095" s="44"/>
      <c r="C3095" s="44"/>
      <c r="D3095" s="14"/>
      <c r="E3095" s="13"/>
      <c r="F3095" s="8"/>
      <c r="G3095" s="45"/>
      <c r="H3095" s="8"/>
      <c r="I3095" s="45"/>
      <c r="W3095" s="38"/>
      <c r="X3095" s="38"/>
      <c r="Y3095" s="35"/>
    </row>
    <row r="3096" customHeight="1" spans="1:25">
      <c r="A3096" s="44"/>
      <c r="B3096" s="44"/>
      <c r="C3096" s="44"/>
      <c r="D3096" s="14"/>
      <c r="E3096" s="13"/>
      <c r="F3096" s="8"/>
      <c r="G3096" s="45"/>
      <c r="H3096" s="8"/>
      <c r="I3096" s="45"/>
      <c r="W3096" s="38"/>
      <c r="X3096" s="38"/>
      <c r="Y3096" s="35"/>
    </row>
    <row r="3097" customHeight="1" spans="1:25">
      <c r="A3097" s="44"/>
      <c r="B3097" s="44"/>
      <c r="C3097" s="44"/>
      <c r="D3097" s="14"/>
      <c r="E3097" s="13"/>
      <c r="F3097" s="8"/>
      <c r="G3097" s="45"/>
      <c r="H3097" s="8"/>
      <c r="I3097" s="45"/>
      <c r="W3097" s="38"/>
      <c r="X3097" s="38"/>
      <c r="Y3097" s="35"/>
    </row>
    <row r="3098" customHeight="1" spans="1:25">
      <c r="A3098" s="44"/>
      <c r="B3098" s="44"/>
      <c r="C3098" s="44"/>
      <c r="D3098" s="14"/>
      <c r="E3098" s="13"/>
      <c r="F3098" s="8"/>
      <c r="G3098" s="45"/>
      <c r="H3098" s="8"/>
      <c r="I3098" s="45"/>
      <c r="W3098" s="38"/>
      <c r="X3098" s="38"/>
      <c r="Y3098" s="35"/>
    </row>
    <row r="3099" customHeight="1" spans="1:25">
      <c r="A3099" s="44"/>
      <c r="B3099" s="44"/>
      <c r="C3099" s="44"/>
      <c r="D3099" s="14"/>
      <c r="E3099" s="13"/>
      <c r="F3099" s="8"/>
      <c r="G3099" s="45"/>
      <c r="H3099" s="8"/>
      <c r="I3099" s="45"/>
      <c r="W3099" s="38"/>
      <c r="X3099" s="38"/>
      <c r="Y3099" s="35"/>
    </row>
    <row r="3100" customHeight="1" spans="1:25">
      <c r="A3100" s="44"/>
      <c r="B3100" s="44"/>
      <c r="C3100" s="44"/>
      <c r="D3100" s="14"/>
      <c r="E3100" s="13"/>
      <c r="F3100" s="8"/>
      <c r="G3100" s="45"/>
      <c r="H3100" s="8"/>
      <c r="I3100" s="45"/>
      <c r="W3100" s="38"/>
      <c r="X3100" s="38"/>
      <c r="Y3100" s="35"/>
    </row>
    <row r="3101" customHeight="1" spans="1:25">
      <c r="A3101" s="44"/>
      <c r="B3101" s="44"/>
      <c r="C3101" s="44"/>
      <c r="D3101" s="14"/>
      <c r="E3101" s="13"/>
      <c r="F3101" s="8"/>
      <c r="G3101" s="45"/>
      <c r="H3101" s="8"/>
      <c r="I3101" s="45"/>
      <c r="W3101" s="38"/>
      <c r="X3101" s="38"/>
      <c r="Y3101" s="35"/>
    </row>
    <row r="3102" customHeight="1" spans="1:25">
      <c r="A3102" s="44"/>
      <c r="B3102" s="44"/>
      <c r="C3102" s="44"/>
      <c r="D3102" s="14"/>
      <c r="E3102" s="13"/>
      <c r="F3102" s="8"/>
      <c r="G3102" s="45"/>
      <c r="H3102" s="8"/>
      <c r="I3102" s="45"/>
      <c r="W3102" s="38"/>
      <c r="X3102" s="38"/>
      <c r="Y3102" s="35"/>
    </row>
    <row r="3103" customHeight="1" spans="1:25">
      <c r="A3103" s="44"/>
      <c r="B3103" s="44"/>
      <c r="C3103" s="44"/>
      <c r="D3103" s="14"/>
      <c r="E3103" s="13"/>
      <c r="F3103" s="8"/>
      <c r="G3103" s="45"/>
      <c r="H3103" s="8"/>
      <c r="I3103" s="45"/>
      <c r="W3103" s="38"/>
      <c r="X3103" s="38"/>
      <c r="Y3103" s="35"/>
    </row>
    <row r="3104" customHeight="1" spans="1:25">
      <c r="A3104" s="44"/>
      <c r="B3104" s="44"/>
      <c r="C3104" s="44"/>
      <c r="D3104" s="14"/>
      <c r="E3104" s="13"/>
      <c r="F3104" s="8"/>
      <c r="G3104" s="45"/>
      <c r="H3104" s="8"/>
      <c r="I3104" s="45"/>
      <c r="W3104" s="38"/>
      <c r="X3104" s="38"/>
      <c r="Y3104" s="35"/>
    </row>
    <row r="3105" customHeight="1" spans="1:25">
      <c r="A3105" s="44"/>
      <c r="B3105" s="44"/>
      <c r="C3105" s="44"/>
      <c r="D3105" s="14"/>
      <c r="E3105" s="13"/>
      <c r="F3105" s="8"/>
      <c r="G3105" s="45"/>
      <c r="H3105" s="8"/>
      <c r="I3105" s="45"/>
      <c r="W3105" s="38"/>
      <c r="X3105" s="38"/>
      <c r="Y3105" s="35"/>
    </row>
    <row r="3106" customHeight="1" spans="1:25">
      <c r="A3106" s="44"/>
      <c r="B3106" s="44"/>
      <c r="C3106" s="44"/>
      <c r="D3106" s="14"/>
      <c r="E3106" s="13"/>
      <c r="F3106" s="8"/>
      <c r="G3106" s="45"/>
      <c r="H3106" s="8"/>
      <c r="I3106" s="45"/>
      <c r="W3106" s="38"/>
      <c r="X3106" s="38"/>
      <c r="Y3106" s="35"/>
    </row>
    <row r="3107" customHeight="1" spans="1:25">
      <c r="A3107" s="44"/>
      <c r="B3107" s="44"/>
      <c r="C3107" s="44"/>
      <c r="D3107" s="14"/>
      <c r="E3107" s="13"/>
      <c r="F3107" s="8"/>
      <c r="G3107" s="45"/>
      <c r="H3107" s="8"/>
      <c r="I3107" s="45"/>
      <c r="W3107" s="38"/>
      <c r="X3107" s="38"/>
      <c r="Y3107" s="35"/>
    </row>
    <row r="3108" customHeight="1" spans="1:25">
      <c r="A3108" s="44"/>
      <c r="B3108" s="44"/>
      <c r="C3108" s="44"/>
      <c r="D3108" s="14"/>
      <c r="E3108" s="13"/>
      <c r="F3108" s="8"/>
      <c r="G3108" s="45"/>
      <c r="H3108" s="8"/>
      <c r="I3108" s="45"/>
      <c r="W3108" s="38"/>
      <c r="X3108" s="38"/>
      <c r="Y3108" s="35"/>
    </row>
    <row r="3109" customHeight="1" spans="1:25">
      <c r="A3109" s="44"/>
      <c r="B3109" s="44"/>
      <c r="C3109" s="44"/>
      <c r="D3109" s="14"/>
      <c r="E3109" s="13"/>
      <c r="F3109" s="8"/>
      <c r="G3109" s="45"/>
      <c r="H3109" s="8"/>
      <c r="I3109" s="45"/>
      <c r="W3109" s="38"/>
      <c r="X3109" s="38"/>
      <c r="Y3109" s="35"/>
    </row>
    <row r="3110" customHeight="1" spans="1:25">
      <c r="A3110" s="44"/>
      <c r="B3110" s="44"/>
      <c r="C3110" s="44"/>
      <c r="D3110" s="14"/>
      <c r="E3110" s="13"/>
      <c r="F3110" s="8"/>
      <c r="G3110" s="45"/>
      <c r="H3110" s="8"/>
      <c r="I3110" s="45"/>
      <c r="W3110" s="38"/>
      <c r="X3110" s="38"/>
      <c r="Y3110" s="35"/>
    </row>
    <row r="3111" customHeight="1" spans="1:25">
      <c r="A3111" s="44"/>
      <c r="B3111" s="44"/>
      <c r="C3111" s="44"/>
      <c r="D3111" s="14"/>
      <c r="E3111" s="13"/>
      <c r="F3111" s="8"/>
      <c r="G3111" s="45"/>
      <c r="H3111" s="8"/>
      <c r="I3111" s="45"/>
      <c r="W3111" s="38"/>
      <c r="X3111" s="38"/>
      <c r="Y3111" s="35"/>
    </row>
    <row r="3112" customHeight="1" spans="1:25">
      <c r="A3112" s="44"/>
      <c r="B3112" s="44"/>
      <c r="C3112" s="44"/>
      <c r="D3112" s="14"/>
      <c r="E3112" s="13"/>
      <c r="F3112" s="8"/>
      <c r="G3112" s="45"/>
      <c r="H3112" s="8"/>
      <c r="I3112" s="45"/>
      <c r="W3112" s="38"/>
      <c r="X3112" s="38"/>
      <c r="Y3112" s="35"/>
    </row>
    <row r="3113" customHeight="1" spans="1:25">
      <c r="A3113" s="44"/>
      <c r="B3113" s="44"/>
      <c r="C3113" s="44"/>
      <c r="D3113" s="14"/>
      <c r="E3113" s="13"/>
      <c r="F3113" s="8"/>
      <c r="G3113" s="45"/>
      <c r="H3113" s="8"/>
      <c r="I3113" s="45"/>
      <c r="W3113" s="38"/>
      <c r="X3113" s="38"/>
      <c r="Y3113" s="35"/>
    </row>
    <row r="3114" customHeight="1" spans="1:25">
      <c r="A3114" s="44"/>
      <c r="B3114" s="44"/>
      <c r="C3114" s="44"/>
      <c r="D3114" s="14"/>
      <c r="E3114" s="13"/>
      <c r="F3114" s="8"/>
      <c r="G3114" s="45"/>
      <c r="H3114" s="8"/>
      <c r="I3114" s="45"/>
      <c r="W3114" s="38"/>
      <c r="X3114" s="38"/>
      <c r="Y3114" s="35"/>
    </row>
    <row r="3115" customHeight="1" spans="1:25">
      <c r="A3115" s="44"/>
      <c r="B3115" s="44"/>
      <c r="C3115" s="44"/>
      <c r="D3115" s="14"/>
      <c r="E3115" s="13"/>
      <c r="F3115" s="8"/>
      <c r="G3115" s="45"/>
      <c r="H3115" s="8"/>
      <c r="I3115" s="45"/>
      <c r="W3115" s="38"/>
      <c r="X3115" s="38"/>
      <c r="Y3115" s="35"/>
    </row>
    <row r="3116" customHeight="1" spans="1:25">
      <c r="A3116" s="44"/>
      <c r="B3116" s="44"/>
      <c r="C3116" s="44"/>
      <c r="D3116" s="14"/>
      <c r="E3116" s="13"/>
      <c r="F3116" s="8"/>
      <c r="G3116" s="45"/>
      <c r="H3116" s="8"/>
      <c r="I3116" s="45"/>
      <c r="W3116" s="38"/>
      <c r="X3116" s="38"/>
      <c r="Y3116" s="35"/>
    </row>
    <row r="3117" customHeight="1" spans="1:25">
      <c r="A3117" s="44"/>
      <c r="B3117" s="44"/>
      <c r="C3117" s="44"/>
      <c r="D3117" s="14"/>
      <c r="E3117" s="13"/>
      <c r="F3117" s="8"/>
      <c r="G3117" s="45"/>
      <c r="H3117" s="8"/>
      <c r="I3117" s="45"/>
      <c r="W3117" s="38"/>
      <c r="X3117" s="38"/>
      <c r="Y3117" s="35"/>
    </row>
    <row r="3118" customHeight="1" spans="1:25">
      <c r="A3118" s="44"/>
      <c r="B3118" s="44"/>
      <c r="C3118" s="44"/>
      <c r="D3118" s="14"/>
      <c r="E3118" s="13"/>
      <c r="F3118" s="8"/>
      <c r="G3118" s="45"/>
      <c r="H3118" s="8"/>
      <c r="I3118" s="45"/>
      <c r="W3118" s="38"/>
      <c r="X3118" s="38"/>
      <c r="Y3118" s="35"/>
    </row>
    <row r="3119" customHeight="1" spans="1:25">
      <c r="A3119" s="44"/>
      <c r="B3119" s="44"/>
      <c r="C3119" s="44"/>
      <c r="D3119" s="14"/>
      <c r="E3119" s="13"/>
      <c r="F3119" s="8"/>
      <c r="G3119" s="45"/>
      <c r="H3119" s="8"/>
      <c r="I3119" s="45"/>
      <c r="W3119" s="38"/>
      <c r="X3119" s="38"/>
      <c r="Y3119" s="35"/>
    </row>
    <row r="3120" customHeight="1" spans="1:25">
      <c r="A3120" s="44"/>
      <c r="B3120" s="44"/>
      <c r="C3120" s="44"/>
      <c r="D3120" s="14"/>
      <c r="E3120" s="13"/>
      <c r="F3120" s="8"/>
      <c r="G3120" s="45"/>
      <c r="H3120" s="8"/>
      <c r="I3120" s="45"/>
      <c r="W3120" s="38"/>
      <c r="X3120" s="38"/>
      <c r="Y3120" s="35"/>
    </row>
    <row r="3121" customHeight="1" spans="1:25">
      <c r="A3121" s="44"/>
      <c r="B3121" s="44"/>
      <c r="C3121" s="44"/>
      <c r="D3121" s="14"/>
      <c r="E3121" s="13"/>
      <c r="F3121" s="8"/>
      <c r="G3121" s="45"/>
      <c r="H3121" s="8"/>
      <c r="I3121" s="45"/>
      <c r="W3121" s="38"/>
      <c r="X3121" s="38"/>
      <c r="Y3121" s="35"/>
    </row>
    <row r="3122" customHeight="1" spans="1:25">
      <c r="A3122" s="44"/>
      <c r="B3122" s="44"/>
      <c r="C3122" s="44"/>
      <c r="D3122" s="14"/>
      <c r="E3122" s="13"/>
      <c r="F3122" s="8"/>
      <c r="G3122" s="45"/>
      <c r="H3122" s="8"/>
      <c r="I3122" s="45"/>
      <c r="W3122" s="38"/>
      <c r="X3122" s="38"/>
      <c r="Y3122" s="35"/>
    </row>
    <row r="3123" customHeight="1" spans="1:25">
      <c r="A3123" s="44"/>
      <c r="B3123" s="44"/>
      <c r="C3123" s="44"/>
      <c r="D3123" s="14"/>
      <c r="E3123" s="13"/>
      <c r="F3123" s="8"/>
      <c r="G3123" s="45"/>
      <c r="H3123" s="8"/>
      <c r="I3123" s="45"/>
      <c r="W3123" s="38"/>
      <c r="X3123" s="38"/>
      <c r="Y3123" s="35"/>
    </row>
    <row r="3124" customHeight="1" spans="1:25">
      <c r="A3124" s="44"/>
      <c r="B3124" s="44"/>
      <c r="C3124" s="44"/>
      <c r="D3124" s="14"/>
      <c r="E3124" s="13"/>
      <c r="F3124" s="8"/>
      <c r="G3124" s="45"/>
      <c r="H3124" s="8"/>
      <c r="I3124" s="45"/>
      <c r="W3124" s="38"/>
      <c r="X3124" s="38"/>
      <c r="Y3124" s="35"/>
    </row>
    <row r="3125" customHeight="1" spans="1:25">
      <c r="A3125" s="44"/>
      <c r="B3125" s="44"/>
      <c r="C3125" s="44"/>
      <c r="D3125" s="14"/>
      <c r="E3125" s="13"/>
      <c r="F3125" s="8"/>
      <c r="G3125" s="45"/>
      <c r="H3125" s="8"/>
      <c r="I3125" s="45"/>
      <c r="W3125" s="38"/>
      <c r="X3125" s="38"/>
      <c r="Y3125" s="35"/>
    </row>
    <row r="3126" customHeight="1" spans="1:25">
      <c r="A3126" s="44"/>
      <c r="B3126" s="44"/>
      <c r="C3126" s="44"/>
      <c r="D3126" s="14"/>
      <c r="E3126" s="13"/>
      <c r="F3126" s="8"/>
      <c r="G3126" s="45"/>
      <c r="H3126" s="8"/>
      <c r="I3126" s="45"/>
      <c r="W3126" s="38"/>
      <c r="X3126" s="38"/>
      <c r="Y3126" s="35"/>
    </row>
    <row r="3127" customHeight="1" spans="1:25">
      <c r="A3127" s="44"/>
      <c r="B3127" s="44"/>
      <c r="C3127" s="44"/>
      <c r="D3127" s="14"/>
      <c r="E3127" s="13"/>
      <c r="F3127" s="8"/>
      <c r="G3127" s="45"/>
      <c r="H3127" s="8"/>
      <c r="I3127" s="45"/>
      <c r="W3127" s="38"/>
      <c r="X3127" s="38"/>
      <c r="Y3127" s="35"/>
    </row>
    <row r="3128" customHeight="1" spans="1:25">
      <c r="A3128" s="44"/>
      <c r="B3128" s="44"/>
      <c r="C3128" s="44"/>
      <c r="D3128" s="14"/>
      <c r="E3128" s="13"/>
      <c r="F3128" s="8"/>
      <c r="G3128" s="45"/>
      <c r="H3128" s="8"/>
      <c r="I3128" s="45"/>
      <c r="W3128" s="38"/>
      <c r="X3128" s="38"/>
      <c r="Y3128" s="35"/>
    </row>
    <row r="3129" customHeight="1" spans="1:25">
      <c r="A3129" s="44"/>
      <c r="B3129" s="44"/>
      <c r="C3129" s="44"/>
      <c r="D3129" s="14"/>
      <c r="E3129" s="13"/>
      <c r="F3129" s="8"/>
      <c r="G3129" s="45"/>
      <c r="H3129" s="8"/>
      <c r="I3129" s="45"/>
      <c r="W3129" s="38"/>
      <c r="X3129" s="38"/>
      <c r="Y3129" s="35"/>
    </row>
    <row r="3130" customHeight="1" spans="1:25">
      <c r="A3130" s="44"/>
      <c r="B3130" s="44"/>
      <c r="C3130" s="44"/>
      <c r="D3130" s="14"/>
      <c r="E3130" s="13"/>
      <c r="F3130" s="8"/>
      <c r="G3130" s="45"/>
      <c r="H3130" s="8"/>
      <c r="I3130" s="45"/>
      <c r="W3130" s="38"/>
      <c r="X3130" s="38"/>
      <c r="Y3130" s="35"/>
    </row>
    <row r="3131" customHeight="1" spans="1:25">
      <c r="A3131" s="44"/>
      <c r="B3131" s="44"/>
      <c r="C3131" s="44"/>
      <c r="D3131" s="14"/>
      <c r="E3131" s="13"/>
      <c r="F3131" s="8"/>
      <c r="G3131" s="45"/>
      <c r="H3131" s="8"/>
      <c r="I3131" s="45"/>
      <c r="W3131" s="38"/>
      <c r="X3131" s="38"/>
      <c r="Y3131" s="35"/>
    </row>
    <row r="3132" customHeight="1" spans="1:25">
      <c r="A3132" s="44"/>
      <c r="B3132" s="44"/>
      <c r="C3132" s="44"/>
      <c r="D3132" s="14"/>
      <c r="E3132" s="13"/>
      <c r="F3132" s="8"/>
      <c r="G3132" s="45"/>
      <c r="H3132" s="8"/>
      <c r="I3132" s="45"/>
      <c r="W3132" s="38"/>
      <c r="X3132" s="38"/>
      <c r="Y3132" s="35"/>
    </row>
    <row r="3133" customHeight="1" spans="1:25">
      <c r="A3133" s="44"/>
      <c r="B3133" s="44"/>
      <c r="C3133" s="44"/>
      <c r="D3133" s="14"/>
      <c r="E3133" s="13"/>
      <c r="F3133" s="8"/>
      <c r="G3133" s="45"/>
      <c r="H3133" s="8"/>
      <c r="I3133" s="45"/>
      <c r="W3133" s="38"/>
      <c r="X3133" s="38"/>
      <c r="Y3133" s="35"/>
    </row>
    <row r="3134" customHeight="1" spans="1:25">
      <c r="A3134" s="44"/>
      <c r="B3134" s="44"/>
      <c r="C3134" s="44"/>
      <c r="D3134" s="14"/>
      <c r="E3134" s="13"/>
      <c r="F3134" s="8"/>
      <c r="G3134" s="45"/>
      <c r="H3134" s="8"/>
      <c r="I3134" s="45"/>
      <c r="W3134" s="38"/>
      <c r="X3134" s="38"/>
      <c r="Y3134" s="35"/>
    </row>
    <row r="3135" customHeight="1" spans="1:25">
      <c r="A3135" s="44"/>
      <c r="B3135" s="44"/>
      <c r="C3135" s="44"/>
      <c r="D3135" s="14"/>
      <c r="E3135" s="13"/>
      <c r="F3135" s="8"/>
      <c r="G3135" s="45"/>
      <c r="H3135" s="8"/>
      <c r="I3135" s="45"/>
      <c r="W3135" s="38"/>
      <c r="X3135" s="38"/>
      <c r="Y3135" s="35"/>
    </row>
    <row r="3136" customHeight="1" spans="1:25">
      <c r="A3136" s="44"/>
      <c r="B3136" s="44"/>
      <c r="C3136" s="44"/>
      <c r="D3136" s="14"/>
      <c r="E3136" s="13"/>
      <c r="F3136" s="8"/>
      <c r="G3136" s="45"/>
      <c r="H3136" s="8"/>
      <c r="I3136" s="45"/>
      <c r="W3136" s="38"/>
      <c r="X3136" s="38"/>
      <c r="Y3136" s="35"/>
    </row>
    <row r="3137" customHeight="1" spans="1:25">
      <c r="A3137" s="44"/>
      <c r="B3137" s="44"/>
      <c r="C3137" s="44"/>
      <c r="D3137" s="14"/>
      <c r="E3137" s="13"/>
      <c r="F3137" s="8"/>
      <c r="G3137" s="45"/>
      <c r="H3137" s="8"/>
      <c r="I3137" s="45"/>
      <c r="W3137" s="38"/>
      <c r="X3137" s="38"/>
      <c r="Y3137" s="35"/>
    </row>
    <row r="3138" customHeight="1" spans="1:25">
      <c r="A3138" s="44"/>
      <c r="B3138" s="44"/>
      <c r="C3138" s="44"/>
      <c r="D3138" s="14"/>
      <c r="E3138" s="13"/>
      <c r="F3138" s="8"/>
      <c r="G3138" s="45"/>
      <c r="H3138" s="8"/>
      <c r="I3138" s="45"/>
      <c r="W3138" s="38"/>
      <c r="X3138" s="38"/>
      <c r="Y3138" s="35"/>
    </row>
    <row r="3139" customHeight="1" spans="1:25">
      <c r="A3139" s="44"/>
      <c r="B3139" s="44"/>
      <c r="C3139" s="44"/>
      <c r="D3139" s="14"/>
      <c r="E3139" s="13"/>
      <c r="F3139" s="8"/>
      <c r="G3139" s="45"/>
      <c r="H3139" s="8"/>
      <c r="I3139" s="45"/>
      <c r="W3139" s="38"/>
      <c r="X3139" s="38"/>
      <c r="Y3139" s="35"/>
    </row>
    <row r="3140" customHeight="1" spans="1:25">
      <c r="A3140" s="44"/>
      <c r="B3140" s="44"/>
      <c r="C3140" s="44"/>
      <c r="D3140" s="14"/>
      <c r="E3140" s="13"/>
      <c r="F3140" s="8"/>
      <c r="G3140" s="45"/>
      <c r="H3140" s="8"/>
      <c r="I3140" s="45"/>
      <c r="W3140" s="38"/>
      <c r="X3140" s="38"/>
      <c r="Y3140" s="35"/>
    </row>
    <row r="3141" customHeight="1" spans="1:25">
      <c r="A3141" s="44"/>
      <c r="B3141" s="44"/>
      <c r="C3141" s="44"/>
      <c r="D3141" s="14"/>
      <c r="E3141" s="13"/>
      <c r="F3141" s="8"/>
      <c r="G3141" s="45"/>
      <c r="H3141" s="8"/>
      <c r="I3141" s="45"/>
      <c r="W3141" s="38"/>
      <c r="X3141" s="38"/>
      <c r="Y3141" s="35"/>
    </row>
    <row r="3142" customHeight="1" spans="1:25">
      <c r="A3142" s="44"/>
      <c r="B3142" s="44"/>
      <c r="C3142" s="44"/>
      <c r="D3142" s="14"/>
      <c r="E3142" s="13"/>
      <c r="F3142" s="8"/>
      <c r="G3142" s="45"/>
      <c r="H3142" s="8"/>
      <c r="I3142" s="45"/>
      <c r="W3142" s="38"/>
      <c r="X3142" s="38"/>
      <c r="Y3142" s="35"/>
    </row>
    <row r="3143" customHeight="1" spans="1:25">
      <c r="A3143" s="44"/>
      <c r="B3143" s="44"/>
      <c r="C3143" s="44"/>
      <c r="D3143" s="14"/>
      <c r="E3143" s="13"/>
      <c r="F3143" s="8"/>
      <c r="G3143" s="45"/>
      <c r="H3143" s="8"/>
      <c r="I3143" s="45"/>
      <c r="W3143" s="38"/>
      <c r="X3143" s="38"/>
      <c r="Y3143" s="35"/>
    </row>
    <row r="3144" customHeight="1" spans="1:25">
      <c r="A3144" s="44"/>
      <c r="B3144" s="44"/>
      <c r="C3144" s="44"/>
      <c r="D3144" s="14"/>
      <c r="E3144" s="13"/>
      <c r="F3144" s="8"/>
      <c r="G3144" s="45"/>
      <c r="H3144" s="8"/>
      <c r="I3144" s="45"/>
      <c r="W3144" s="38"/>
      <c r="X3144" s="38"/>
      <c r="Y3144" s="35"/>
    </row>
    <row r="3145" customHeight="1" spans="1:25">
      <c r="A3145" s="44"/>
      <c r="B3145" s="44"/>
      <c r="C3145" s="44"/>
      <c r="D3145" s="14"/>
      <c r="E3145" s="13"/>
      <c r="F3145" s="8"/>
      <c r="G3145" s="45"/>
      <c r="H3145" s="8"/>
      <c r="I3145" s="45"/>
      <c r="W3145" s="38"/>
      <c r="X3145" s="38"/>
      <c r="Y3145" s="35"/>
    </row>
    <row r="3146" customHeight="1" spans="1:25">
      <c r="A3146" s="44"/>
      <c r="B3146" s="44"/>
      <c r="C3146" s="44"/>
      <c r="D3146" s="14"/>
      <c r="E3146" s="13"/>
      <c r="F3146" s="8"/>
      <c r="G3146" s="45"/>
      <c r="H3146" s="8"/>
      <c r="I3146" s="45"/>
      <c r="W3146" s="38"/>
      <c r="X3146" s="38"/>
      <c r="Y3146" s="35"/>
    </row>
    <row r="3147" customHeight="1" spans="1:25">
      <c r="A3147" s="44"/>
      <c r="B3147" s="44"/>
      <c r="C3147" s="44"/>
      <c r="D3147" s="14"/>
      <c r="E3147" s="13"/>
      <c r="F3147" s="8"/>
      <c r="G3147" s="45"/>
      <c r="H3147" s="8"/>
      <c r="I3147" s="45"/>
      <c r="W3147" s="38"/>
      <c r="X3147" s="38"/>
      <c r="Y3147" s="35"/>
    </row>
    <row r="3148" customHeight="1" spans="1:25">
      <c r="A3148" s="44"/>
      <c r="B3148" s="44"/>
      <c r="C3148" s="44"/>
      <c r="D3148" s="14"/>
      <c r="E3148" s="13"/>
      <c r="F3148" s="8"/>
      <c r="G3148" s="45"/>
      <c r="H3148" s="8"/>
      <c r="I3148" s="45"/>
      <c r="W3148" s="38"/>
      <c r="X3148" s="38"/>
      <c r="Y3148" s="35"/>
    </row>
    <row r="3149" customHeight="1" spans="1:25">
      <c r="A3149" s="44"/>
      <c r="B3149" s="44"/>
      <c r="C3149" s="44"/>
      <c r="D3149" s="14"/>
      <c r="E3149" s="13"/>
      <c r="F3149" s="8"/>
      <c r="G3149" s="45"/>
      <c r="H3149" s="8"/>
      <c r="I3149" s="45"/>
      <c r="W3149" s="38"/>
      <c r="X3149" s="38"/>
      <c r="Y3149" s="35"/>
    </row>
    <row r="3150" customHeight="1" spans="1:25">
      <c r="A3150" s="44"/>
      <c r="B3150" s="44"/>
      <c r="C3150" s="44"/>
      <c r="D3150" s="14"/>
      <c r="E3150" s="13"/>
      <c r="F3150" s="8"/>
      <c r="G3150" s="45"/>
      <c r="H3150" s="8"/>
      <c r="I3150" s="45"/>
      <c r="W3150" s="38"/>
      <c r="X3150" s="38"/>
      <c r="Y3150" s="35"/>
    </row>
    <row r="3151" customHeight="1" spans="1:25">
      <c r="A3151" s="44"/>
      <c r="B3151" s="44"/>
      <c r="C3151" s="44"/>
      <c r="D3151" s="14"/>
      <c r="E3151" s="13"/>
      <c r="F3151" s="8"/>
      <c r="G3151" s="45"/>
      <c r="H3151" s="8"/>
      <c r="I3151" s="45"/>
      <c r="W3151" s="38"/>
      <c r="X3151" s="38"/>
      <c r="Y3151" s="35"/>
    </row>
    <row r="3152" customHeight="1" spans="1:25">
      <c r="A3152" s="44"/>
      <c r="B3152" s="44"/>
      <c r="C3152" s="44"/>
      <c r="D3152" s="14"/>
      <c r="E3152" s="13"/>
      <c r="F3152" s="8"/>
      <c r="G3152" s="45"/>
      <c r="H3152" s="8"/>
      <c r="I3152" s="45"/>
      <c r="W3152" s="38"/>
      <c r="X3152" s="38"/>
      <c r="Y3152" s="35"/>
    </row>
    <row r="3153" customHeight="1" spans="1:25">
      <c r="A3153" s="44"/>
      <c r="B3153" s="44"/>
      <c r="C3153" s="44"/>
      <c r="D3153" s="14"/>
      <c r="E3153" s="13"/>
      <c r="F3153" s="8"/>
      <c r="G3153" s="45"/>
      <c r="H3153" s="8"/>
      <c r="I3153" s="45"/>
      <c r="W3153" s="38"/>
      <c r="X3153" s="38"/>
      <c r="Y3153" s="35"/>
    </row>
    <row r="3154" customHeight="1" spans="1:25">
      <c r="A3154" s="44"/>
      <c r="B3154" s="44"/>
      <c r="C3154" s="44"/>
      <c r="D3154" s="14"/>
      <c r="E3154" s="13"/>
      <c r="F3154" s="8"/>
      <c r="G3154" s="45"/>
      <c r="H3154" s="8"/>
      <c r="I3154" s="45"/>
      <c r="W3154" s="38"/>
      <c r="X3154" s="38"/>
      <c r="Y3154" s="35"/>
    </row>
    <row r="3155" customHeight="1" spans="1:25">
      <c r="A3155" s="44"/>
      <c r="B3155" s="44"/>
      <c r="C3155" s="44"/>
      <c r="D3155" s="14"/>
      <c r="E3155" s="13"/>
      <c r="F3155" s="8"/>
      <c r="G3155" s="45"/>
      <c r="H3155" s="8"/>
      <c r="I3155" s="45"/>
      <c r="W3155" s="38"/>
      <c r="X3155" s="38"/>
      <c r="Y3155" s="35"/>
    </row>
    <row r="3156" customHeight="1" spans="1:25">
      <c r="A3156" s="44"/>
      <c r="B3156" s="44"/>
      <c r="C3156" s="44"/>
      <c r="D3156" s="14"/>
      <c r="E3156" s="13"/>
      <c r="F3156" s="8"/>
      <c r="G3156" s="45"/>
      <c r="H3156" s="8"/>
      <c r="I3156" s="45"/>
      <c r="W3156" s="38"/>
      <c r="X3156" s="38"/>
      <c r="Y3156" s="35"/>
    </row>
    <row r="3157" customHeight="1" spans="1:25">
      <c r="A3157" s="44"/>
      <c r="B3157" s="44"/>
      <c r="C3157" s="44"/>
      <c r="D3157" s="14"/>
      <c r="E3157" s="13"/>
      <c r="F3157" s="8"/>
      <c r="G3157" s="45"/>
      <c r="H3157" s="8"/>
      <c r="I3157" s="45"/>
      <c r="W3157" s="38"/>
      <c r="X3157" s="38"/>
      <c r="Y3157" s="35"/>
    </row>
    <row r="3158" customHeight="1" spans="1:25">
      <c r="A3158" s="44"/>
      <c r="B3158" s="44"/>
      <c r="C3158" s="44"/>
      <c r="D3158" s="14"/>
      <c r="E3158" s="13"/>
      <c r="F3158" s="8"/>
      <c r="G3158" s="45"/>
      <c r="H3158" s="8"/>
      <c r="I3158" s="45"/>
      <c r="W3158" s="38"/>
      <c r="X3158" s="38"/>
      <c r="Y3158" s="35"/>
    </row>
    <row r="3159" customHeight="1" spans="1:25">
      <c r="A3159" s="44"/>
      <c r="B3159" s="44"/>
      <c r="C3159" s="44"/>
      <c r="D3159" s="14"/>
      <c r="E3159" s="13"/>
      <c r="F3159" s="8"/>
      <c r="G3159" s="45"/>
      <c r="H3159" s="8"/>
      <c r="I3159" s="45"/>
      <c r="W3159" s="38"/>
      <c r="X3159" s="38"/>
      <c r="Y3159" s="35"/>
    </row>
    <row r="3160" customHeight="1" spans="1:25">
      <c r="A3160" s="44"/>
      <c r="B3160" s="44"/>
      <c r="C3160" s="44"/>
      <c r="D3160" s="14"/>
      <c r="E3160" s="13"/>
      <c r="F3160" s="8"/>
      <c r="G3160" s="45"/>
      <c r="H3160" s="8"/>
      <c r="I3160" s="45"/>
      <c r="W3160" s="38"/>
      <c r="X3160" s="38"/>
      <c r="Y3160" s="35"/>
    </row>
    <row r="3161" customHeight="1" spans="1:25">
      <c r="A3161" s="44"/>
      <c r="B3161" s="44"/>
      <c r="C3161" s="44"/>
      <c r="D3161" s="14"/>
      <c r="E3161" s="13"/>
      <c r="F3161" s="8"/>
      <c r="G3161" s="45"/>
      <c r="H3161" s="8"/>
      <c r="I3161" s="45"/>
      <c r="W3161" s="38"/>
      <c r="X3161" s="38"/>
      <c r="Y3161" s="35"/>
    </row>
    <row r="3162" customHeight="1" spans="1:25">
      <c r="A3162" s="44"/>
      <c r="B3162" s="44"/>
      <c r="C3162" s="44"/>
      <c r="D3162" s="14"/>
      <c r="E3162" s="13"/>
      <c r="F3162" s="8"/>
      <c r="G3162" s="45"/>
      <c r="H3162" s="8"/>
      <c r="I3162" s="45"/>
      <c r="W3162" s="38"/>
      <c r="X3162" s="38"/>
      <c r="Y3162" s="35"/>
    </row>
    <row r="3163" customHeight="1" spans="1:25">
      <c r="A3163" s="44"/>
      <c r="B3163" s="44"/>
      <c r="C3163" s="44"/>
      <c r="D3163" s="14"/>
      <c r="E3163" s="13"/>
      <c r="F3163" s="8"/>
      <c r="G3163" s="45"/>
      <c r="H3163" s="8"/>
      <c r="I3163" s="45"/>
      <c r="W3163" s="38"/>
      <c r="X3163" s="38"/>
      <c r="Y3163" s="35"/>
    </row>
    <row r="3164" customHeight="1" spans="1:25">
      <c r="A3164" s="44"/>
      <c r="B3164" s="44"/>
      <c r="C3164" s="44"/>
      <c r="D3164" s="14"/>
      <c r="E3164" s="13"/>
      <c r="F3164" s="8"/>
      <c r="G3164" s="45"/>
      <c r="H3164" s="8"/>
      <c r="I3164" s="45"/>
      <c r="W3164" s="38"/>
      <c r="X3164" s="38"/>
      <c r="Y3164" s="35"/>
    </row>
    <row r="3165" customHeight="1" spans="1:25">
      <c r="A3165" s="44"/>
      <c r="B3165" s="44"/>
      <c r="C3165" s="44"/>
      <c r="D3165" s="14"/>
      <c r="E3165" s="13"/>
      <c r="F3165" s="8"/>
      <c r="G3165" s="45"/>
      <c r="H3165" s="8"/>
      <c r="I3165" s="45"/>
      <c r="W3165" s="38"/>
      <c r="X3165" s="38"/>
      <c r="Y3165" s="35"/>
    </row>
    <row r="3166" customHeight="1" spans="1:25">
      <c r="A3166" s="44"/>
      <c r="B3166" s="44"/>
      <c r="C3166" s="44"/>
      <c r="D3166" s="14"/>
      <c r="E3166" s="13"/>
      <c r="F3166" s="8"/>
      <c r="G3166" s="45"/>
      <c r="H3166" s="8"/>
      <c r="I3166" s="45"/>
      <c r="W3166" s="38"/>
      <c r="X3166" s="38"/>
      <c r="Y3166" s="35"/>
    </row>
    <row r="3167" customHeight="1" spans="1:25">
      <c r="A3167" s="44"/>
      <c r="B3167" s="44"/>
      <c r="C3167" s="44"/>
      <c r="D3167" s="14"/>
      <c r="E3167" s="13"/>
      <c r="F3167" s="8"/>
      <c r="G3167" s="45"/>
      <c r="H3167" s="8"/>
      <c r="I3167" s="45"/>
      <c r="W3167" s="38"/>
      <c r="X3167" s="38"/>
      <c r="Y3167" s="35"/>
    </row>
    <row r="3168" customHeight="1" spans="1:25">
      <c r="A3168" s="44"/>
      <c r="B3168" s="44"/>
      <c r="C3168" s="44"/>
      <c r="D3168" s="14"/>
      <c r="E3168" s="13"/>
      <c r="F3168" s="8"/>
      <c r="G3168" s="45"/>
      <c r="H3168" s="8"/>
      <c r="I3168" s="45"/>
      <c r="W3168" s="38"/>
      <c r="X3168" s="38"/>
      <c r="Y3168" s="35"/>
    </row>
    <row r="3169" customHeight="1" spans="1:25">
      <c r="A3169" s="44"/>
      <c r="B3169" s="44"/>
      <c r="C3169" s="44"/>
      <c r="D3169" s="14"/>
      <c r="E3169" s="13"/>
      <c r="F3169" s="8"/>
      <c r="G3169" s="45"/>
      <c r="H3169" s="8"/>
      <c r="I3169" s="45"/>
      <c r="W3169" s="38"/>
      <c r="X3169" s="38"/>
      <c r="Y3169" s="35"/>
    </row>
    <row r="3170" customHeight="1" spans="1:25">
      <c r="A3170" s="44"/>
      <c r="B3170" s="44"/>
      <c r="C3170" s="44"/>
      <c r="D3170" s="14"/>
      <c r="E3170" s="13"/>
      <c r="F3170" s="8"/>
      <c r="G3170" s="45"/>
      <c r="H3170" s="8"/>
      <c r="I3170" s="45"/>
      <c r="W3170" s="38"/>
      <c r="X3170" s="38"/>
      <c r="Y3170" s="35"/>
    </row>
    <row r="3171" customHeight="1" spans="1:25">
      <c r="A3171" s="44"/>
      <c r="B3171" s="44"/>
      <c r="C3171" s="44"/>
      <c r="D3171" s="14"/>
      <c r="E3171" s="13"/>
      <c r="F3171" s="8"/>
      <c r="G3171" s="45"/>
      <c r="H3171" s="8"/>
      <c r="I3171" s="45"/>
      <c r="W3171" s="38"/>
      <c r="X3171" s="38"/>
      <c r="Y3171" s="35"/>
    </row>
    <row r="3172" customHeight="1" spans="1:25">
      <c r="A3172" s="44"/>
      <c r="B3172" s="44"/>
      <c r="C3172" s="44"/>
      <c r="D3172" s="14"/>
      <c r="E3172" s="13"/>
      <c r="F3172" s="8"/>
      <c r="G3172" s="45"/>
      <c r="H3172" s="8"/>
      <c r="I3172" s="45"/>
      <c r="W3172" s="38"/>
      <c r="X3172" s="38"/>
      <c r="Y3172" s="35"/>
    </row>
    <row r="3173" customHeight="1" spans="1:25">
      <c r="A3173" s="44"/>
      <c r="B3173" s="44"/>
      <c r="C3173" s="44"/>
      <c r="D3173" s="14"/>
      <c r="E3173" s="13"/>
      <c r="F3173" s="8"/>
      <c r="G3173" s="45"/>
      <c r="H3173" s="8"/>
      <c r="I3173" s="45"/>
      <c r="W3173" s="38"/>
      <c r="X3173" s="38"/>
      <c r="Y3173" s="35"/>
    </row>
    <row r="3174" customHeight="1" spans="1:25">
      <c r="A3174" s="44"/>
      <c r="B3174" s="44"/>
      <c r="C3174" s="44"/>
      <c r="D3174" s="14"/>
      <c r="E3174" s="13"/>
      <c r="F3174" s="8"/>
      <c r="G3174" s="45"/>
      <c r="H3174" s="8"/>
      <c r="I3174" s="45"/>
      <c r="W3174" s="38"/>
      <c r="X3174" s="38"/>
      <c r="Y3174" s="35"/>
    </row>
    <row r="3175" customHeight="1" spans="1:25">
      <c r="A3175" s="44"/>
      <c r="B3175" s="44"/>
      <c r="C3175" s="44"/>
      <c r="D3175" s="14"/>
      <c r="E3175" s="13"/>
      <c r="F3175" s="8"/>
      <c r="G3175" s="45"/>
      <c r="H3175" s="8"/>
      <c r="I3175" s="45"/>
      <c r="W3175" s="38"/>
      <c r="X3175" s="38"/>
      <c r="Y3175" s="35"/>
    </row>
    <row r="3176" customHeight="1" spans="1:25">
      <c r="A3176" s="44"/>
      <c r="B3176" s="44"/>
      <c r="C3176" s="44"/>
      <c r="D3176" s="14"/>
      <c r="E3176" s="13"/>
      <c r="F3176" s="8"/>
      <c r="G3176" s="45"/>
      <c r="H3176" s="8"/>
      <c r="I3176" s="45"/>
      <c r="W3176" s="38"/>
      <c r="X3176" s="38"/>
      <c r="Y3176" s="35"/>
    </row>
    <row r="3177" customHeight="1" spans="1:25">
      <c r="A3177" s="44"/>
      <c r="B3177" s="44"/>
      <c r="C3177" s="44"/>
      <c r="D3177" s="14"/>
      <c r="E3177" s="13"/>
      <c r="F3177" s="8"/>
      <c r="G3177" s="45"/>
      <c r="H3177" s="8"/>
      <c r="I3177" s="45"/>
      <c r="W3177" s="38"/>
      <c r="X3177" s="38"/>
      <c r="Y3177" s="35"/>
    </row>
    <row r="3178" customHeight="1" spans="1:25">
      <c r="A3178" s="44"/>
      <c r="B3178" s="44"/>
      <c r="C3178" s="44"/>
      <c r="D3178" s="14"/>
      <c r="E3178" s="13"/>
      <c r="F3178" s="8"/>
      <c r="G3178" s="45"/>
      <c r="H3178" s="8"/>
      <c r="I3178" s="45"/>
      <c r="W3178" s="38"/>
      <c r="X3178" s="38"/>
      <c r="Y3178" s="35"/>
    </row>
    <row r="3179" customHeight="1" spans="1:25">
      <c r="A3179" s="44"/>
      <c r="B3179" s="44"/>
      <c r="C3179" s="44"/>
      <c r="D3179" s="14"/>
      <c r="E3179" s="13"/>
      <c r="F3179" s="8"/>
      <c r="G3179" s="45"/>
      <c r="H3179" s="8"/>
      <c r="I3179" s="45"/>
      <c r="W3179" s="38"/>
      <c r="X3179" s="38"/>
      <c r="Y3179" s="35"/>
    </row>
    <row r="3180" customHeight="1" spans="1:25">
      <c r="A3180" s="44"/>
      <c r="B3180" s="44"/>
      <c r="C3180" s="44"/>
      <c r="D3180" s="14"/>
      <c r="E3180" s="13"/>
      <c r="F3180" s="8"/>
      <c r="G3180" s="45"/>
      <c r="H3180" s="8"/>
      <c r="I3180" s="45"/>
      <c r="W3180" s="38"/>
      <c r="X3180" s="38"/>
      <c r="Y3180" s="35"/>
    </row>
    <row r="3181" customHeight="1" spans="1:25">
      <c r="A3181" s="44"/>
      <c r="B3181" s="44"/>
      <c r="C3181" s="44"/>
      <c r="D3181" s="14"/>
      <c r="E3181" s="13"/>
      <c r="F3181" s="8"/>
      <c r="G3181" s="45"/>
      <c r="H3181" s="8"/>
      <c r="I3181" s="45"/>
      <c r="W3181" s="38"/>
      <c r="X3181" s="38"/>
      <c r="Y3181" s="35"/>
    </row>
    <row r="3182" customHeight="1" spans="1:25">
      <c r="A3182" s="44"/>
      <c r="B3182" s="44"/>
      <c r="C3182" s="44"/>
      <c r="D3182" s="14"/>
      <c r="E3182" s="13"/>
      <c r="F3182" s="8"/>
      <c r="G3182" s="45"/>
      <c r="H3182" s="8"/>
      <c r="I3182" s="45"/>
      <c r="W3182" s="38"/>
      <c r="X3182" s="38"/>
      <c r="Y3182" s="35"/>
    </row>
    <row r="3183" customHeight="1" spans="1:25">
      <c r="A3183" s="44"/>
      <c r="B3183" s="44"/>
      <c r="C3183" s="44"/>
      <c r="D3183" s="14"/>
      <c r="E3183" s="13"/>
      <c r="F3183" s="8"/>
      <c r="G3183" s="45"/>
      <c r="H3183" s="8"/>
      <c r="I3183" s="45"/>
      <c r="W3183" s="38"/>
      <c r="X3183" s="38"/>
      <c r="Y3183" s="35"/>
    </row>
    <row r="3184" customHeight="1" spans="1:25">
      <c r="A3184" s="44"/>
      <c r="B3184" s="44"/>
      <c r="C3184" s="44"/>
      <c r="D3184" s="14"/>
      <c r="E3184" s="13"/>
      <c r="F3184" s="8"/>
      <c r="G3184" s="45"/>
      <c r="H3184" s="8"/>
      <c r="I3184" s="45"/>
      <c r="W3184" s="38"/>
      <c r="X3184" s="38"/>
      <c r="Y3184" s="35"/>
    </row>
    <row r="3185" customHeight="1" spans="1:25">
      <c r="A3185" s="44"/>
      <c r="B3185" s="44"/>
      <c r="C3185" s="44"/>
      <c r="D3185" s="14"/>
      <c r="E3185" s="13"/>
      <c r="F3185" s="8"/>
      <c r="G3185" s="45"/>
      <c r="H3185" s="8"/>
      <c r="I3185" s="45"/>
      <c r="W3185" s="38"/>
      <c r="X3185" s="38"/>
      <c r="Y3185" s="35"/>
    </row>
    <row r="3186" customHeight="1" spans="1:25">
      <c r="A3186" s="44"/>
      <c r="B3186" s="44"/>
      <c r="C3186" s="44"/>
      <c r="D3186" s="14"/>
      <c r="E3186" s="13"/>
      <c r="F3186" s="8"/>
      <c r="G3186" s="45"/>
      <c r="H3186" s="8"/>
      <c r="I3186" s="45"/>
      <c r="W3186" s="38"/>
      <c r="X3186" s="38"/>
      <c r="Y3186" s="35"/>
    </row>
    <row r="3187" customHeight="1" spans="1:25">
      <c r="A3187" s="44"/>
      <c r="B3187" s="44"/>
      <c r="C3187" s="44"/>
      <c r="D3187" s="14"/>
      <c r="E3187" s="13"/>
      <c r="F3187" s="8"/>
      <c r="G3187" s="45"/>
      <c r="H3187" s="8"/>
      <c r="I3187" s="45"/>
      <c r="W3187" s="38"/>
      <c r="X3187" s="38"/>
      <c r="Y3187" s="35"/>
    </row>
    <row r="3188" customHeight="1" spans="1:25">
      <c r="A3188" s="44"/>
      <c r="B3188" s="44"/>
      <c r="C3188" s="44"/>
      <c r="D3188" s="14"/>
      <c r="E3188" s="13"/>
      <c r="F3188" s="8"/>
      <c r="G3188" s="45"/>
      <c r="H3188" s="8"/>
      <c r="I3188" s="45"/>
      <c r="W3188" s="38"/>
      <c r="X3188" s="38"/>
      <c r="Y3188" s="35"/>
    </row>
    <row r="3189" customHeight="1" spans="1:25">
      <c r="A3189" s="44"/>
      <c r="B3189" s="44"/>
      <c r="C3189" s="44"/>
      <c r="D3189" s="14"/>
      <c r="E3189" s="13"/>
      <c r="F3189" s="8"/>
      <c r="G3189" s="45"/>
      <c r="H3189" s="8"/>
      <c r="I3189" s="45"/>
      <c r="W3189" s="38"/>
      <c r="X3189" s="38"/>
      <c r="Y3189" s="35"/>
    </row>
    <row r="3190" customHeight="1" spans="1:25">
      <c r="A3190" s="44"/>
      <c r="B3190" s="44"/>
      <c r="C3190" s="44"/>
      <c r="D3190" s="14"/>
      <c r="E3190" s="13"/>
      <c r="F3190" s="8"/>
      <c r="G3190" s="45"/>
      <c r="H3190" s="8"/>
      <c r="I3190" s="45"/>
      <c r="W3190" s="38"/>
      <c r="X3190" s="38"/>
      <c r="Y3190" s="35"/>
    </row>
    <row r="3191" customHeight="1" spans="1:25">
      <c r="A3191" s="44"/>
      <c r="B3191" s="44"/>
      <c r="C3191" s="44"/>
      <c r="D3191" s="14"/>
      <c r="E3191" s="13"/>
      <c r="F3191" s="8"/>
      <c r="G3191" s="45"/>
      <c r="H3191" s="8"/>
      <c r="I3191" s="45"/>
      <c r="W3191" s="38"/>
      <c r="X3191" s="38"/>
      <c r="Y3191" s="35"/>
    </row>
    <row r="3192" customHeight="1" spans="1:25">
      <c r="A3192" s="44"/>
      <c r="B3192" s="44"/>
      <c r="C3192" s="44"/>
      <c r="D3192" s="14"/>
      <c r="E3192" s="13"/>
      <c r="F3192" s="8"/>
      <c r="G3192" s="45"/>
      <c r="H3192" s="8"/>
      <c r="I3192" s="45"/>
      <c r="W3192" s="38"/>
      <c r="X3192" s="38"/>
      <c r="Y3192" s="35"/>
    </row>
    <row r="3193" customHeight="1" spans="1:25">
      <c r="A3193" s="44"/>
      <c r="B3193" s="44"/>
      <c r="C3193" s="44"/>
      <c r="D3193" s="14"/>
      <c r="E3193" s="13"/>
      <c r="F3193" s="8"/>
      <c r="G3193" s="45"/>
      <c r="H3193" s="8"/>
      <c r="I3193" s="45"/>
      <c r="W3193" s="38"/>
      <c r="X3193" s="38"/>
      <c r="Y3193" s="35"/>
    </row>
    <row r="3194" customHeight="1" spans="1:25">
      <c r="A3194" s="44"/>
      <c r="B3194" s="44"/>
      <c r="C3194" s="44"/>
      <c r="D3194" s="14"/>
      <c r="E3194" s="13"/>
      <c r="F3194" s="8"/>
      <c r="G3194" s="45"/>
      <c r="H3194" s="8"/>
      <c r="I3194" s="45"/>
      <c r="W3194" s="38"/>
      <c r="X3194" s="38"/>
      <c r="Y3194" s="35"/>
    </row>
    <row r="3195" customHeight="1" spans="1:25">
      <c r="A3195" s="44"/>
      <c r="B3195" s="44"/>
      <c r="C3195" s="44"/>
      <c r="D3195" s="14"/>
      <c r="E3195" s="13"/>
      <c r="F3195" s="8"/>
      <c r="G3195" s="45"/>
      <c r="H3195" s="8"/>
      <c r="I3195" s="45"/>
      <c r="W3195" s="38"/>
      <c r="X3195" s="38"/>
      <c r="Y3195" s="35"/>
    </row>
    <row r="3196" customHeight="1" spans="1:25">
      <c r="A3196" s="44"/>
      <c r="B3196" s="44"/>
      <c r="C3196" s="44"/>
      <c r="D3196" s="14"/>
      <c r="E3196" s="13"/>
      <c r="F3196" s="8"/>
      <c r="G3196" s="45"/>
      <c r="H3196" s="8"/>
      <c r="I3196" s="45"/>
      <c r="W3196" s="38"/>
      <c r="X3196" s="38"/>
      <c r="Y3196" s="35"/>
    </row>
    <row r="3197" customHeight="1" spans="1:25">
      <c r="A3197" s="44"/>
      <c r="B3197" s="44"/>
      <c r="C3197" s="44"/>
      <c r="D3197" s="14"/>
      <c r="E3197" s="13"/>
      <c r="F3197" s="8"/>
      <c r="G3197" s="45"/>
      <c r="H3197" s="8"/>
      <c r="I3197" s="45"/>
      <c r="W3197" s="38"/>
      <c r="X3197" s="38"/>
      <c r="Y3197" s="35"/>
    </row>
    <row r="3198" customHeight="1" spans="1:25">
      <c r="A3198" s="44"/>
      <c r="B3198" s="44"/>
      <c r="C3198" s="44"/>
      <c r="D3198" s="14"/>
      <c r="E3198" s="13"/>
      <c r="F3198" s="8"/>
      <c r="G3198" s="45"/>
      <c r="H3198" s="8"/>
      <c r="I3198" s="45"/>
      <c r="W3198" s="38"/>
      <c r="X3198" s="38"/>
      <c r="Y3198" s="35"/>
    </row>
    <row r="3199" customHeight="1" spans="1:25">
      <c r="A3199" s="44"/>
      <c r="B3199" s="44"/>
      <c r="C3199" s="44"/>
      <c r="D3199" s="14"/>
      <c r="E3199" s="13"/>
      <c r="F3199" s="8"/>
      <c r="G3199" s="45"/>
      <c r="H3199" s="8"/>
      <c r="I3199" s="45"/>
      <c r="W3199" s="38"/>
      <c r="X3199" s="38"/>
      <c r="Y3199" s="35"/>
    </row>
    <row r="3200" customHeight="1" spans="1:25">
      <c r="A3200" s="44"/>
      <c r="B3200" s="44"/>
      <c r="C3200" s="44"/>
      <c r="D3200" s="14"/>
      <c r="E3200" s="13"/>
      <c r="F3200" s="8"/>
      <c r="G3200" s="45"/>
      <c r="H3200" s="8"/>
      <c r="I3200" s="45"/>
      <c r="W3200" s="38"/>
      <c r="X3200" s="38"/>
      <c r="Y3200" s="35"/>
    </row>
    <row r="3201" customHeight="1" spans="1:25">
      <c r="A3201" s="44"/>
      <c r="B3201" s="44"/>
      <c r="C3201" s="44"/>
      <c r="D3201" s="14"/>
      <c r="E3201" s="13"/>
      <c r="F3201" s="8"/>
      <c r="G3201" s="45"/>
      <c r="H3201" s="8"/>
      <c r="I3201" s="45"/>
      <c r="W3201" s="38"/>
      <c r="X3201" s="38"/>
      <c r="Y3201" s="35"/>
    </row>
    <row r="3202" customHeight="1" spans="1:25">
      <c r="A3202" s="44"/>
      <c r="B3202" s="44"/>
      <c r="C3202" s="44"/>
      <c r="D3202" s="14"/>
      <c r="E3202" s="13"/>
      <c r="F3202" s="8"/>
      <c r="G3202" s="45"/>
      <c r="H3202" s="8"/>
      <c r="I3202" s="45"/>
      <c r="W3202" s="38"/>
      <c r="X3202" s="38"/>
      <c r="Y3202" s="35"/>
    </row>
    <row r="3203" customHeight="1" spans="1:25">
      <c r="A3203" s="44"/>
      <c r="B3203" s="44"/>
      <c r="C3203" s="44"/>
      <c r="D3203" s="14"/>
      <c r="E3203" s="13"/>
      <c r="F3203" s="8"/>
      <c r="G3203" s="45"/>
      <c r="H3203" s="8"/>
      <c r="I3203" s="45"/>
      <c r="W3203" s="38"/>
      <c r="X3203" s="38"/>
      <c r="Y3203" s="35"/>
    </row>
    <row r="3204" customHeight="1" spans="1:25">
      <c r="A3204" s="44"/>
      <c r="B3204" s="44"/>
      <c r="C3204" s="44"/>
      <c r="D3204" s="14"/>
      <c r="E3204" s="13"/>
      <c r="F3204" s="8"/>
      <c r="G3204" s="45"/>
      <c r="H3204" s="8"/>
      <c r="I3204" s="45"/>
      <c r="W3204" s="38"/>
      <c r="X3204" s="38"/>
      <c r="Y3204" s="35"/>
    </row>
    <row r="3205" customHeight="1" spans="1:25">
      <c r="A3205" s="44"/>
      <c r="B3205" s="44"/>
      <c r="C3205" s="44"/>
      <c r="D3205" s="14"/>
      <c r="E3205" s="13"/>
      <c r="F3205" s="8"/>
      <c r="G3205" s="45"/>
      <c r="H3205" s="8"/>
      <c r="I3205" s="45"/>
      <c r="W3205" s="38"/>
      <c r="X3205" s="38"/>
      <c r="Y3205" s="35"/>
    </row>
    <row r="3206" customHeight="1" spans="1:25">
      <c r="A3206" s="44"/>
      <c r="B3206" s="44"/>
      <c r="C3206" s="44"/>
      <c r="D3206" s="14"/>
      <c r="E3206" s="13"/>
      <c r="F3206" s="8"/>
      <c r="G3206" s="45"/>
      <c r="H3206" s="8"/>
      <c r="I3206" s="45"/>
      <c r="W3206" s="38"/>
      <c r="X3206" s="38"/>
      <c r="Y3206" s="35"/>
    </row>
    <row r="3207" customHeight="1" spans="1:25">
      <c r="A3207" s="44"/>
      <c r="B3207" s="44"/>
      <c r="C3207" s="44"/>
      <c r="D3207" s="14"/>
      <c r="E3207" s="13"/>
      <c r="F3207" s="8"/>
      <c r="G3207" s="45"/>
      <c r="H3207" s="8"/>
      <c r="I3207" s="45"/>
      <c r="W3207" s="38"/>
      <c r="X3207" s="38"/>
      <c r="Y3207" s="35"/>
    </row>
    <row r="3208" customHeight="1" spans="1:25">
      <c r="A3208" s="44"/>
      <c r="B3208" s="44"/>
      <c r="C3208" s="44"/>
      <c r="D3208" s="14"/>
      <c r="E3208" s="13"/>
      <c r="F3208" s="8"/>
      <c r="G3208" s="45"/>
      <c r="H3208" s="8"/>
      <c r="I3208" s="45"/>
      <c r="W3208" s="38"/>
      <c r="X3208" s="38"/>
      <c r="Y3208" s="35"/>
    </row>
    <row r="3209" customHeight="1" spans="1:25">
      <c r="A3209" s="44"/>
      <c r="B3209" s="44"/>
      <c r="C3209" s="44"/>
      <c r="D3209" s="14"/>
      <c r="E3209" s="13"/>
      <c r="F3209" s="8"/>
      <c r="G3209" s="45"/>
      <c r="H3209" s="8"/>
      <c r="I3209" s="45"/>
      <c r="W3209" s="38"/>
      <c r="X3209" s="38"/>
      <c r="Y3209" s="35"/>
    </row>
    <row r="3210" customHeight="1" spans="1:25">
      <c r="A3210" s="44"/>
      <c r="B3210" s="44"/>
      <c r="C3210" s="44"/>
      <c r="D3210" s="14"/>
      <c r="E3210" s="13"/>
      <c r="F3210" s="8"/>
      <c r="G3210" s="45"/>
      <c r="H3210" s="8"/>
      <c r="I3210" s="45"/>
      <c r="W3210" s="38"/>
      <c r="X3210" s="38"/>
      <c r="Y3210" s="35"/>
    </row>
    <row r="3211" customHeight="1" spans="1:25">
      <c r="A3211" s="44"/>
      <c r="B3211" s="44"/>
      <c r="C3211" s="44"/>
      <c r="D3211" s="14"/>
      <c r="E3211" s="13"/>
      <c r="F3211" s="8"/>
      <c r="G3211" s="45"/>
      <c r="H3211" s="8"/>
      <c r="I3211" s="45"/>
      <c r="W3211" s="38"/>
      <c r="X3211" s="38"/>
      <c r="Y3211" s="35"/>
    </row>
    <row r="3212" customHeight="1" spans="1:25">
      <c r="A3212" s="44"/>
      <c r="B3212" s="44"/>
      <c r="C3212" s="44"/>
      <c r="D3212" s="14"/>
      <c r="E3212" s="13"/>
      <c r="F3212" s="8"/>
      <c r="G3212" s="45"/>
      <c r="H3212" s="8"/>
      <c r="I3212" s="45"/>
      <c r="W3212" s="38"/>
      <c r="X3212" s="38"/>
      <c r="Y3212" s="35"/>
    </row>
    <row r="3213" customHeight="1" spans="1:25">
      <c r="A3213" s="44"/>
      <c r="B3213" s="44"/>
      <c r="C3213" s="44"/>
      <c r="D3213" s="14"/>
      <c r="E3213" s="13"/>
      <c r="F3213" s="8"/>
      <c r="G3213" s="45"/>
      <c r="H3213" s="8"/>
      <c r="I3213" s="45"/>
      <c r="W3213" s="38"/>
      <c r="X3213" s="38"/>
      <c r="Y3213" s="35"/>
    </row>
    <row r="3214" customHeight="1" spans="1:25">
      <c r="A3214" s="44"/>
      <c r="B3214" s="44"/>
      <c r="C3214" s="44"/>
      <c r="D3214" s="14"/>
      <c r="E3214" s="13"/>
      <c r="F3214" s="8"/>
      <c r="G3214" s="45"/>
      <c r="H3214" s="8"/>
      <c r="I3214" s="45"/>
      <c r="W3214" s="38"/>
      <c r="X3214" s="38"/>
      <c r="Y3214" s="35"/>
    </row>
    <row r="3215" customHeight="1" spans="1:25">
      <c r="A3215" s="44"/>
      <c r="B3215" s="44"/>
      <c r="C3215" s="44"/>
      <c r="D3215" s="14"/>
      <c r="E3215" s="13"/>
      <c r="F3215" s="8"/>
      <c r="G3215" s="45"/>
      <c r="H3215" s="8"/>
      <c r="I3215" s="45"/>
      <c r="W3215" s="38"/>
      <c r="X3215" s="38"/>
      <c r="Y3215" s="35"/>
    </row>
    <row r="3216" customHeight="1" spans="1:25">
      <c r="A3216" s="44"/>
      <c r="B3216" s="44"/>
      <c r="C3216" s="44"/>
      <c r="D3216" s="14"/>
      <c r="E3216" s="13"/>
      <c r="F3216" s="8"/>
      <c r="G3216" s="45"/>
      <c r="H3216" s="8"/>
      <c r="I3216" s="45"/>
      <c r="W3216" s="38"/>
      <c r="X3216" s="38"/>
      <c r="Y3216" s="35"/>
    </row>
    <row r="3217" customHeight="1" spans="1:25">
      <c r="A3217" s="44"/>
      <c r="B3217" s="44"/>
      <c r="C3217" s="44"/>
      <c r="D3217" s="14"/>
      <c r="E3217" s="13"/>
      <c r="F3217" s="8"/>
      <c r="G3217" s="45"/>
      <c r="H3217" s="8"/>
      <c r="I3217" s="45"/>
      <c r="W3217" s="38"/>
      <c r="X3217" s="38"/>
      <c r="Y3217" s="35"/>
    </row>
    <row r="3218" customHeight="1" spans="1:25">
      <c r="A3218" s="44"/>
      <c r="B3218" s="44"/>
      <c r="C3218" s="44"/>
      <c r="D3218" s="14"/>
      <c r="E3218" s="13"/>
      <c r="F3218" s="8"/>
      <c r="G3218" s="45"/>
      <c r="H3218" s="8"/>
      <c r="I3218" s="45"/>
      <c r="W3218" s="38"/>
      <c r="X3218" s="38"/>
      <c r="Y3218" s="35"/>
    </row>
    <row r="3219" customHeight="1" spans="1:25">
      <c r="A3219" s="44"/>
      <c r="B3219" s="44"/>
      <c r="C3219" s="44"/>
      <c r="D3219" s="14"/>
      <c r="E3219" s="13"/>
      <c r="F3219" s="8"/>
      <c r="G3219" s="45"/>
      <c r="H3219" s="8"/>
      <c r="I3219" s="45"/>
      <c r="W3219" s="38"/>
      <c r="X3219" s="38"/>
      <c r="Y3219" s="35"/>
    </row>
    <row r="3220" customHeight="1" spans="1:25">
      <c r="A3220" s="44"/>
      <c r="B3220" s="44"/>
      <c r="C3220" s="44"/>
      <c r="D3220" s="14"/>
      <c r="E3220" s="13"/>
      <c r="F3220" s="8"/>
      <c r="G3220" s="45"/>
      <c r="H3220" s="8"/>
      <c r="I3220" s="45"/>
      <c r="W3220" s="38"/>
      <c r="X3220" s="38"/>
      <c r="Y3220" s="35"/>
    </row>
    <row r="3221" customHeight="1" spans="1:25">
      <c r="A3221" s="44"/>
      <c r="B3221" s="44"/>
      <c r="C3221" s="44"/>
      <c r="D3221" s="14"/>
      <c r="E3221" s="13"/>
      <c r="F3221" s="8"/>
      <c r="G3221" s="45"/>
      <c r="H3221" s="8"/>
      <c r="I3221" s="45"/>
      <c r="W3221" s="38"/>
      <c r="X3221" s="38"/>
      <c r="Y3221" s="35"/>
    </row>
    <row r="3222" customHeight="1" spans="1:25">
      <c r="A3222" s="44"/>
      <c r="B3222" s="44"/>
      <c r="C3222" s="44"/>
      <c r="D3222" s="14"/>
      <c r="E3222" s="13"/>
      <c r="F3222" s="8"/>
      <c r="G3222" s="45"/>
      <c r="H3222" s="8"/>
      <c r="I3222" s="45"/>
      <c r="W3222" s="38"/>
      <c r="X3222" s="38"/>
      <c r="Y3222" s="35"/>
    </row>
    <row r="3223" customHeight="1" spans="1:25">
      <c r="A3223" s="44"/>
      <c r="B3223" s="44"/>
      <c r="C3223" s="44"/>
      <c r="D3223" s="14"/>
      <c r="E3223" s="13"/>
      <c r="F3223" s="8"/>
      <c r="G3223" s="45"/>
      <c r="H3223" s="8"/>
      <c r="I3223" s="45"/>
      <c r="W3223" s="38"/>
      <c r="X3223" s="38"/>
      <c r="Y3223" s="35"/>
    </row>
    <row r="3224" customHeight="1" spans="1:25">
      <c r="A3224" s="44"/>
      <c r="B3224" s="44"/>
      <c r="C3224" s="44"/>
      <c r="D3224" s="14"/>
      <c r="E3224" s="13"/>
      <c r="F3224" s="8"/>
      <c r="G3224" s="45"/>
      <c r="H3224" s="8"/>
      <c r="I3224" s="45"/>
      <c r="W3224" s="38"/>
      <c r="X3224" s="38"/>
      <c r="Y3224" s="35"/>
    </row>
    <row r="3225" customHeight="1" spans="1:25">
      <c r="A3225" s="44"/>
      <c r="B3225" s="44"/>
      <c r="C3225" s="44"/>
      <c r="D3225" s="14"/>
      <c r="E3225" s="13"/>
      <c r="F3225" s="8"/>
      <c r="G3225" s="45"/>
      <c r="H3225" s="8"/>
      <c r="I3225" s="45"/>
      <c r="W3225" s="38"/>
      <c r="X3225" s="38"/>
      <c r="Y3225" s="35"/>
    </row>
    <row r="3226" customHeight="1" spans="1:25">
      <c r="A3226" s="44"/>
      <c r="B3226" s="44"/>
      <c r="C3226" s="44"/>
      <c r="D3226" s="14"/>
      <c r="E3226" s="13"/>
      <c r="F3226" s="8"/>
      <c r="G3226" s="45"/>
      <c r="H3226" s="8"/>
      <c r="I3226" s="45"/>
      <c r="W3226" s="38"/>
      <c r="X3226" s="38"/>
      <c r="Y3226" s="35"/>
    </row>
    <row r="3227" customHeight="1" spans="1:25">
      <c r="A3227" s="44"/>
      <c r="B3227" s="44"/>
      <c r="C3227" s="44"/>
      <c r="D3227" s="14"/>
      <c r="E3227" s="13"/>
      <c r="F3227" s="8"/>
      <c r="G3227" s="45"/>
      <c r="H3227" s="8"/>
      <c r="I3227" s="45"/>
      <c r="W3227" s="38"/>
      <c r="X3227" s="38"/>
      <c r="Y3227" s="35"/>
    </row>
    <row r="3228" customHeight="1" spans="1:25">
      <c r="A3228" s="44"/>
      <c r="B3228" s="44"/>
      <c r="C3228" s="44"/>
      <c r="D3228" s="14"/>
      <c r="E3228" s="13"/>
      <c r="F3228" s="8"/>
      <c r="G3228" s="45"/>
      <c r="H3228" s="8"/>
      <c r="I3228" s="45"/>
      <c r="W3228" s="38"/>
      <c r="X3228" s="38"/>
      <c r="Y3228" s="35"/>
    </row>
    <row r="3229" customHeight="1" spans="1:25">
      <c r="A3229" s="44"/>
      <c r="B3229" s="44"/>
      <c r="C3229" s="44"/>
      <c r="D3229" s="14"/>
      <c r="E3229" s="13"/>
      <c r="F3229" s="8"/>
      <c r="G3229" s="45"/>
      <c r="H3229" s="8"/>
      <c r="I3229" s="45"/>
      <c r="W3229" s="38"/>
      <c r="X3229" s="38"/>
      <c r="Y3229" s="35"/>
    </row>
    <row r="3230" customHeight="1" spans="1:25">
      <c r="A3230" s="44"/>
      <c r="B3230" s="44"/>
      <c r="C3230" s="44"/>
      <c r="D3230" s="14"/>
      <c r="E3230" s="13"/>
      <c r="F3230" s="8"/>
      <c r="G3230" s="45"/>
      <c r="H3230" s="8"/>
      <c r="I3230" s="45"/>
      <c r="W3230" s="38"/>
      <c r="X3230" s="38"/>
      <c r="Y3230" s="35"/>
    </row>
    <row r="3231" customHeight="1" spans="1:25">
      <c r="A3231" s="44"/>
      <c r="B3231" s="44"/>
      <c r="C3231" s="44"/>
      <c r="D3231" s="14"/>
      <c r="E3231" s="13"/>
      <c r="F3231" s="8"/>
      <c r="G3231" s="45"/>
      <c r="H3231" s="8"/>
      <c r="I3231" s="45"/>
      <c r="W3231" s="38"/>
      <c r="X3231" s="38"/>
      <c r="Y3231" s="35"/>
    </row>
    <row r="3232" customHeight="1" spans="1:25">
      <c r="A3232" s="44"/>
      <c r="B3232" s="44"/>
      <c r="C3232" s="44"/>
      <c r="D3232" s="14"/>
      <c r="E3232" s="13"/>
      <c r="F3232" s="8"/>
      <c r="G3232" s="45"/>
      <c r="H3232" s="8"/>
      <c r="I3232" s="45"/>
      <c r="W3232" s="38"/>
      <c r="X3232" s="38"/>
      <c r="Y3232" s="35"/>
    </row>
    <row r="3233" customHeight="1" spans="1:25">
      <c r="A3233" s="44"/>
      <c r="B3233" s="44"/>
      <c r="C3233" s="44"/>
      <c r="D3233" s="14"/>
      <c r="E3233" s="13"/>
      <c r="F3233" s="8"/>
      <c r="G3233" s="45"/>
      <c r="H3233" s="8"/>
      <c r="I3233" s="45"/>
      <c r="W3233" s="38"/>
      <c r="X3233" s="38"/>
      <c r="Y3233" s="35"/>
    </row>
    <row r="3234" customHeight="1" spans="1:25">
      <c r="A3234" s="44"/>
      <c r="B3234" s="44"/>
      <c r="C3234" s="44"/>
      <c r="D3234" s="14"/>
      <c r="E3234" s="13"/>
      <c r="F3234" s="8"/>
      <c r="G3234" s="45"/>
      <c r="H3234" s="8"/>
      <c r="I3234" s="45"/>
      <c r="W3234" s="38"/>
      <c r="X3234" s="38"/>
      <c r="Y3234" s="35"/>
    </row>
    <row r="3235" customHeight="1" spans="1:25">
      <c r="A3235" s="44"/>
      <c r="B3235" s="44"/>
      <c r="C3235" s="44"/>
      <c r="D3235" s="14"/>
      <c r="E3235" s="13"/>
      <c r="F3235" s="8"/>
      <c r="G3235" s="45"/>
      <c r="H3235" s="8"/>
      <c r="I3235" s="45"/>
      <c r="W3235" s="38"/>
      <c r="X3235" s="38"/>
      <c r="Y3235" s="35"/>
    </row>
    <row r="3236" customHeight="1" spans="1:25">
      <c r="A3236" s="44"/>
      <c r="B3236" s="44"/>
      <c r="C3236" s="44"/>
      <c r="D3236" s="14"/>
      <c r="E3236" s="13"/>
      <c r="F3236" s="8"/>
      <c r="G3236" s="45"/>
      <c r="H3236" s="8"/>
      <c r="I3236" s="45"/>
      <c r="W3236" s="38"/>
      <c r="X3236" s="38"/>
      <c r="Y3236" s="35"/>
    </row>
    <row r="3237" customHeight="1" spans="1:25">
      <c r="A3237" s="44"/>
      <c r="B3237" s="44"/>
      <c r="C3237" s="44"/>
      <c r="D3237" s="14"/>
      <c r="E3237" s="13"/>
      <c r="F3237" s="8"/>
      <c r="G3237" s="45"/>
      <c r="H3237" s="8"/>
      <c r="I3237" s="45"/>
      <c r="W3237" s="38"/>
      <c r="X3237" s="38"/>
      <c r="Y3237" s="35"/>
    </row>
    <row r="3238" customHeight="1" spans="1:25">
      <c r="A3238" s="44"/>
      <c r="B3238" s="44"/>
      <c r="C3238" s="44"/>
      <c r="D3238" s="14"/>
      <c r="E3238" s="13"/>
      <c r="F3238" s="8"/>
      <c r="G3238" s="45"/>
      <c r="H3238" s="8"/>
      <c r="I3238" s="45"/>
      <c r="W3238" s="38"/>
      <c r="X3238" s="38"/>
      <c r="Y3238" s="35"/>
    </row>
    <row r="3239" customHeight="1" spans="1:25">
      <c r="A3239" s="44"/>
      <c r="B3239" s="44"/>
      <c r="C3239" s="44"/>
      <c r="D3239" s="14"/>
      <c r="E3239" s="13"/>
      <c r="F3239" s="8"/>
      <c r="G3239" s="45"/>
      <c r="H3239" s="8"/>
      <c r="I3239" s="45"/>
      <c r="W3239" s="38"/>
      <c r="X3239" s="38"/>
      <c r="Y3239" s="35"/>
    </row>
    <row r="3240" customHeight="1" spans="1:25">
      <c r="A3240" s="44"/>
      <c r="B3240" s="44"/>
      <c r="C3240" s="44"/>
      <c r="D3240" s="14"/>
      <c r="E3240" s="13"/>
      <c r="F3240" s="8"/>
      <c r="G3240" s="45"/>
      <c r="H3240" s="8"/>
      <c r="I3240" s="45"/>
      <c r="W3240" s="38"/>
      <c r="X3240" s="38"/>
      <c r="Y3240" s="35"/>
    </row>
    <row r="3241" customHeight="1" spans="1:25">
      <c r="A3241" s="44"/>
      <c r="B3241" s="44"/>
      <c r="C3241" s="44"/>
      <c r="D3241" s="14"/>
      <c r="E3241" s="13"/>
      <c r="F3241" s="8"/>
      <c r="G3241" s="45"/>
      <c r="H3241" s="8"/>
      <c r="I3241" s="45"/>
      <c r="W3241" s="38"/>
      <c r="X3241" s="38"/>
      <c r="Y3241" s="35"/>
    </row>
    <row r="3242" customHeight="1" spans="1:25">
      <c r="A3242" s="44"/>
      <c r="B3242" s="44"/>
      <c r="C3242" s="44"/>
      <c r="D3242" s="14"/>
      <c r="E3242" s="13"/>
      <c r="F3242" s="8"/>
      <c r="G3242" s="45"/>
      <c r="H3242" s="8"/>
      <c r="I3242" s="45"/>
      <c r="W3242" s="38"/>
      <c r="X3242" s="38"/>
      <c r="Y3242" s="35"/>
    </row>
    <row r="3243" customHeight="1" spans="1:25">
      <c r="A3243" s="44"/>
      <c r="B3243" s="44"/>
      <c r="C3243" s="44"/>
      <c r="D3243" s="14"/>
      <c r="E3243" s="13"/>
      <c r="F3243" s="8"/>
      <c r="G3243" s="45"/>
      <c r="H3243" s="8"/>
      <c r="I3243" s="45"/>
      <c r="W3243" s="38"/>
      <c r="X3243" s="38"/>
      <c r="Y3243" s="35"/>
    </row>
    <row r="3244" customHeight="1" spans="1:25">
      <c r="A3244" s="44"/>
      <c r="B3244" s="44"/>
      <c r="C3244" s="44"/>
      <c r="D3244" s="14"/>
      <c r="E3244" s="13"/>
      <c r="F3244" s="8"/>
      <c r="G3244" s="45"/>
      <c r="H3244" s="8"/>
      <c r="I3244" s="45"/>
      <c r="W3244" s="38"/>
      <c r="X3244" s="38"/>
      <c r="Y3244" s="35"/>
    </row>
    <row r="3245" customHeight="1" spans="1:25">
      <c r="A3245" s="44"/>
      <c r="B3245" s="44"/>
      <c r="C3245" s="44"/>
      <c r="D3245" s="14"/>
      <c r="E3245" s="13"/>
      <c r="F3245" s="8"/>
      <c r="G3245" s="45"/>
      <c r="H3245" s="8"/>
      <c r="I3245" s="45"/>
      <c r="W3245" s="38"/>
      <c r="X3245" s="38"/>
      <c r="Y3245" s="35"/>
    </row>
    <row r="3246" customHeight="1" spans="1:25">
      <c r="A3246" s="44"/>
      <c r="B3246" s="44"/>
      <c r="C3246" s="44"/>
      <c r="D3246" s="14"/>
      <c r="E3246" s="13"/>
      <c r="F3246" s="8"/>
      <c r="G3246" s="45"/>
      <c r="H3246" s="8"/>
      <c r="I3246" s="45"/>
      <c r="W3246" s="38"/>
      <c r="X3246" s="38"/>
      <c r="Y3246" s="35"/>
    </row>
    <row r="3247" customHeight="1" spans="1:25">
      <c r="A3247" s="44"/>
      <c r="B3247" s="44"/>
      <c r="C3247" s="44"/>
      <c r="D3247" s="14"/>
      <c r="E3247" s="13"/>
      <c r="F3247" s="8"/>
      <c r="G3247" s="45"/>
      <c r="H3247" s="8"/>
      <c r="I3247" s="45"/>
      <c r="W3247" s="38"/>
      <c r="X3247" s="38"/>
      <c r="Y3247" s="35"/>
    </row>
    <row r="3248" customHeight="1" spans="1:25">
      <c r="A3248" s="44"/>
      <c r="B3248" s="44"/>
      <c r="C3248" s="44"/>
      <c r="D3248" s="14"/>
      <c r="E3248" s="13"/>
      <c r="F3248" s="8"/>
      <c r="G3248" s="45"/>
      <c r="H3248" s="8"/>
      <c r="I3248" s="45"/>
      <c r="W3248" s="38"/>
      <c r="X3248" s="38"/>
      <c r="Y3248" s="35"/>
    </row>
    <row r="3249" customHeight="1" spans="1:25">
      <c r="A3249" s="44"/>
      <c r="B3249" s="44"/>
      <c r="C3249" s="44"/>
      <c r="D3249" s="14"/>
      <c r="E3249" s="13"/>
      <c r="F3249" s="8"/>
      <c r="G3249" s="45"/>
      <c r="H3249" s="8"/>
      <c r="I3249" s="45"/>
      <c r="W3249" s="38"/>
      <c r="X3249" s="38"/>
      <c r="Y3249" s="35"/>
    </row>
    <row r="3250" customHeight="1" spans="1:25">
      <c r="A3250" s="44"/>
      <c r="B3250" s="44"/>
      <c r="C3250" s="44"/>
      <c r="D3250" s="14"/>
      <c r="E3250" s="13"/>
      <c r="F3250" s="8"/>
      <c r="G3250" s="45"/>
      <c r="H3250" s="8"/>
      <c r="I3250" s="45"/>
      <c r="W3250" s="38"/>
      <c r="X3250" s="38"/>
      <c r="Y3250" s="35"/>
    </row>
    <row r="3251" customHeight="1" spans="1:25">
      <c r="A3251" s="44"/>
      <c r="B3251" s="44"/>
      <c r="C3251" s="44"/>
      <c r="D3251" s="14"/>
      <c r="E3251" s="13"/>
      <c r="F3251" s="8"/>
      <c r="G3251" s="45"/>
      <c r="H3251" s="8"/>
      <c r="I3251" s="45"/>
      <c r="W3251" s="38"/>
      <c r="X3251" s="38"/>
      <c r="Y3251" s="35"/>
    </row>
    <row r="3252" customHeight="1" spans="1:25">
      <c r="A3252" s="44"/>
      <c r="B3252" s="44"/>
      <c r="C3252" s="44"/>
      <c r="D3252" s="14"/>
      <c r="E3252" s="13"/>
      <c r="F3252" s="8"/>
      <c r="G3252" s="45"/>
      <c r="H3252" s="8"/>
      <c r="I3252" s="45"/>
      <c r="W3252" s="38"/>
      <c r="X3252" s="38"/>
      <c r="Y3252" s="35"/>
    </row>
    <row r="3253" customHeight="1" spans="1:25">
      <c r="A3253" s="44"/>
      <c r="B3253" s="44"/>
      <c r="C3253" s="44"/>
      <c r="D3253" s="14"/>
      <c r="E3253" s="13"/>
      <c r="F3253" s="8"/>
      <c r="G3253" s="45"/>
      <c r="H3253" s="8"/>
      <c r="I3253" s="45"/>
      <c r="W3253" s="38"/>
      <c r="X3253" s="38"/>
      <c r="Y3253" s="35"/>
    </row>
    <row r="3254" customHeight="1" spans="1:25">
      <c r="A3254" s="44"/>
      <c r="B3254" s="44"/>
      <c r="C3254" s="44"/>
      <c r="D3254" s="14"/>
      <c r="E3254" s="13"/>
      <c r="F3254" s="8"/>
      <c r="G3254" s="45"/>
      <c r="H3254" s="8"/>
      <c r="I3254" s="45"/>
      <c r="W3254" s="38"/>
      <c r="X3254" s="38"/>
      <c r="Y3254" s="35"/>
    </row>
    <row r="3255" customHeight="1" spans="1:25">
      <c r="A3255" s="44"/>
      <c r="B3255" s="44"/>
      <c r="C3255" s="44"/>
      <c r="D3255" s="14"/>
      <c r="E3255" s="13"/>
      <c r="F3255" s="8"/>
      <c r="G3255" s="45"/>
      <c r="H3255" s="8"/>
      <c r="I3255" s="45"/>
      <c r="W3255" s="38"/>
      <c r="X3255" s="38"/>
      <c r="Y3255" s="35"/>
    </row>
    <row r="3256" customHeight="1" spans="1:25">
      <c r="A3256" s="44"/>
      <c r="B3256" s="44"/>
      <c r="C3256" s="44"/>
      <c r="D3256" s="14"/>
      <c r="E3256" s="13"/>
      <c r="F3256" s="8"/>
      <c r="G3256" s="45"/>
      <c r="H3256" s="8"/>
      <c r="I3256" s="45"/>
      <c r="W3256" s="38"/>
      <c r="X3256" s="38"/>
      <c r="Y3256" s="35"/>
    </row>
    <row r="3257" customHeight="1" spans="1:25">
      <c r="A3257" s="44"/>
      <c r="B3257" s="44"/>
      <c r="C3257" s="44"/>
      <c r="D3257" s="14"/>
      <c r="E3257" s="13"/>
      <c r="F3257" s="8"/>
      <c r="G3257" s="45"/>
      <c r="H3257" s="8"/>
      <c r="I3257" s="45"/>
      <c r="W3257" s="38"/>
      <c r="X3257" s="38"/>
      <c r="Y3257" s="35"/>
    </row>
    <row r="3258" customHeight="1" spans="1:25">
      <c r="A3258" s="44"/>
      <c r="B3258" s="44"/>
      <c r="C3258" s="44"/>
      <c r="D3258" s="14"/>
      <c r="E3258" s="13"/>
      <c r="F3258" s="8"/>
      <c r="G3258" s="45"/>
      <c r="H3258" s="8"/>
      <c r="I3258" s="45"/>
      <c r="W3258" s="38"/>
      <c r="X3258" s="38"/>
      <c r="Y3258" s="35"/>
    </row>
    <row r="3259" customHeight="1" spans="1:25">
      <c r="A3259" s="44"/>
      <c r="B3259" s="44"/>
      <c r="C3259" s="44"/>
      <c r="D3259" s="14"/>
      <c r="E3259" s="13"/>
      <c r="F3259" s="8"/>
      <c r="G3259" s="45"/>
      <c r="H3259" s="8"/>
      <c r="I3259" s="45"/>
      <c r="W3259" s="38"/>
      <c r="X3259" s="38"/>
      <c r="Y3259" s="35"/>
    </row>
    <row r="3260" customHeight="1" spans="1:25">
      <c r="A3260" s="44"/>
      <c r="B3260" s="44"/>
      <c r="C3260" s="44"/>
      <c r="D3260" s="14"/>
      <c r="E3260" s="13"/>
      <c r="F3260" s="8"/>
      <c r="G3260" s="45"/>
      <c r="H3260" s="8"/>
      <c r="I3260" s="45"/>
      <c r="W3260" s="38"/>
      <c r="X3260" s="38"/>
      <c r="Y3260" s="35"/>
    </row>
    <row r="3261" customHeight="1" spans="1:25">
      <c r="A3261" s="44"/>
      <c r="B3261" s="44"/>
      <c r="C3261" s="44"/>
      <c r="D3261" s="14"/>
      <c r="E3261" s="13"/>
      <c r="F3261" s="8"/>
      <c r="G3261" s="45"/>
      <c r="H3261" s="8"/>
      <c r="I3261" s="45"/>
      <c r="W3261" s="38"/>
      <c r="X3261" s="38"/>
      <c r="Y3261" s="35"/>
    </row>
    <row r="3262" customHeight="1" spans="1:25">
      <c r="A3262" s="44"/>
      <c r="B3262" s="44"/>
      <c r="C3262" s="44"/>
      <c r="D3262" s="14"/>
      <c r="E3262" s="13"/>
      <c r="F3262" s="8"/>
      <c r="G3262" s="45"/>
      <c r="H3262" s="8"/>
      <c r="I3262" s="45"/>
      <c r="W3262" s="38"/>
      <c r="X3262" s="38"/>
      <c r="Y3262" s="35"/>
    </row>
    <row r="3263" customHeight="1" spans="1:25">
      <c r="A3263" s="44"/>
      <c r="B3263" s="44"/>
      <c r="C3263" s="44"/>
      <c r="D3263" s="14"/>
      <c r="E3263" s="13"/>
      <c r="F3263" s="8"/>
      <c r="G3263" s="45"/>
      <c r="H3263" s="8"/>
      <c r="I3263" s="45"/>
      <c r="W3263" s="38"/>
      <c r="X3263" s="38"/>
      <c r="Y3263" s="35"/>
    </row>
    <row r="3264" customHeight="1" spans="1:25">
      <c r="A3264" s="44"/>
      <c r="B3264" s="44"/>
      <c r="C3264" s="44"/>
      <c r="D3264" s="14"/>
      <c r="E3264" s="13"/>
      <c r="F3264" s="8"/>
      <c r="G3264" s="45"/>
      <c r="H3264" s="8"/>
      <c r="I3264" s="45"/>
      <c r="W3264" s="38"/>
      <c r="X3264" s="38"/>
      <c r="Y3264" s="35"/>
    </row>
    <row r="3265" customHeight="1" spans="1:25">
      <c r="A3265" s="44"/>
      <c r="B3265" s="44"/>
      <c r="C3265" s="44"/>
      <c r="D3265" s="14"/>
      <c r="E3265" s="13"/>
      <c r="F3265" s="8"/>
      <c r="G3265" s="45"/>
      <c r="H3265" s="8"/>
      <c r="I3265" s="45"/>
      <c r="W3265" s="38"/>
      <c r="X3265" s="38"/>
      <c r="Y3265" s="35"/>
    </row>
    <row r="3266" customHeight="1" spans="1:25">
      <c r="A3266" s="44"/>
      <c r="B3266" s="44"/>
      <c r="C3266" s="44"/>
      <c r="D3266" s="14"/>
      <c r="E3266" s="13"/>
      <c r="F3266" s="8"/>
      <c r="G3266" s="45"/>
      <c r="H3266" s="8"/>
      <c r="I3266" s="45"/>
      <c r="W3266" s="38"/>
      <c r="X3266" s="38"/>
      <c r="Y3266" s="35"/>
    </row>
    <row r="3267" customHeight="1" spans="1:25">
      <c r="A3267" s="44"/>
      <c r="B3267" s="44"/>
      <c r="C3267" s="44"/>
      <c r="D3267" s="14"/>
      <c r="E3267" s="13"/>
      <c r="F3267" s="8"/>
      <c r="G3267" s="45"/>
      <c r="H3267" s="8"/>
      <c r="I3267" s="45"/>
      <c r="W3267" s="38"/>
      <c r="X3267" s="38"/>
      <c r="Y3267" s="35"/>
    </row>
    <row r="3268" customHeight="1" spans="1:25">
      <c r="A3268" s="44"/>
      <c r="B3268" s="44"/>
      <c r="C3268" s="44"/>
      <c r="D3268" s="14"/>
      <c r="E3268" s="13"/>
      <c r="F3268" s="8"/>
      <c r="G3268" s="45"/>
      <c r="H3268" s="8"/>
      <c r="I3268" s="45"/>
      <c r="W3268" s="38"/>
      <c r="X3268" s="38"/>
      <c r="Y3268" s="35"/>
    </row>
    <row r="3269" customHeight="1" spans="1:25">
      <c r="A3269" s="44"/>
      <c r="B3269" s="44"/>
      <c r="C3269" s="44"/>
      <c r="D3269" s="14"/>
      <c r="E3269" s="13"/>
      <c r="F3269" s="8"/>
      <c r="G3269" s="45"/>
      <c r="H3269" s="8"/>
      <c r="I3269" s="45"/>
      <c r="W3269" s="38"/>
      <c r="X3269" s="38"/>
      <c r="Y3269" s="35"/>
    </row>
    <row r="3270" customHeight="1" spans="1:25">
      <c r="A3270" s="44"/>
      <c r="B3270" s="44"/>
      <c r="C3270" s="44"/>
      <c r="D3270" s="14"/>
      <c r="E3270" s="13"/>
      <c r="F3270" s="8"/>
      <c r="G3270" s="45"/>
      <c r="H3270" s="8"/>
      <c r="I3270" s="45"/>
      <c r="W3270" s="38"/>
      <c r="X3270" s="38"/>
      <c r="Y3270" s="35"/>
    </row>
    <row r="3271" customHeight="1" spans="1:25">
      <c r="A3271" s="44"/>
      <c r="B3271" s="44"/>
      <c r="C3271" s="44"/>
      <c r="D3271" s="14"/>
      <c r="E3271" s="13"/>
      <c r="F3271" s="8"/>
      <c r="G3271" s="45"/>
      <c r="H3271" s="8"/>
      <c r="I3271" s="45"/>
      <c r="W3271" s="38"/>
      <c r="X3271" s="38"/>
      <c r="Y3271" s="35"/>
    </row>
    <row r="3272" customHeight="1" spans="1:25">
      <c r="A3272" s="44"/>
      <c r="B3272" s="44"/>
      <c r="C3272" s="44"/>
      <c r="D3272" s="14"/>
      <c r="E3272" s="13"/>
      <c r="F3272" s="8"/>
      <c r="G3272" s="45"/>
      <c r="H3272" s="8"/>
      <c r="I3272" s="45"/>
      <c r="W3272" s="38"/>
      <c r="X3272" s="38"/>
      <c r="Y3272" s="35"/>
    </row>
    <row r="3273" customHeight="1" spans="1:25">
      <c r="A3273" s="44"/>
      <c r="B3273" s="44"/>
      <c r="C3273" s="44"/>
      <c r="D3273" s="14"/>
      <c r="E3273" s="13"/>
      <c r="F3273" s="8"/>
      <c r="G3273" s="45"/>
      <c r="H3273" s="8"/>
      <c r="I3273" s="45"/>
      <c r="W3273" s="38"/>
      <c r="X3273" s="38"/>
      <c r="Y3273" s="35"/>
    </row>
    <row r="3274" customHeight="1" spans="1:25">
      <c r="A3274" s="44"/>
      <c r="B3274" s="44"/>
      <c r="C3274" s="44"/>
      <c r="D3274" s="14"/>
      <c r="E3274" s="13"/>
      <c r="F3274" s="8"/>
      <c r="G3274" s="45"/>
      <c r="H3274" s="8"/>
      <c r="I3274" s="45"/>
      <c r="W3274" s="38"/>
      <c r="X3274" s="38"/>
      <c r="Y3274" s="35"/>
    </row>
    <row r="3275" customHeight="1" spans="1:25">
      <c r="A3275" s="44"/>
      <c r="B3275" s="44"/>
      <c r="C3275" s="44"/>
      <c r="D3275" s="14"/>
      <c r="E3275" s="13"/>
      <c r="F3275" s="8"/>
      <c r="G3275" s="45"/>
      <c r="H3275" s="8"/>
      <c r="I3275" s="45"/>
      <c r="W3275" s="38"/>
      <c r="X3275" s="38"/>
      <c r="Y3275" s="35"/>
    </row>
    <row r="3276" customHeight="1" spans="1:25">
      <c r="A3276" s="44"/>
      <c r="B3276" s="44"/>
      <c r="C3276" s="44"/>
      <c r="D3276" s="14"/>
      <c r="E3276" s="13"/>
      <c r="F3276" s="8"/>
      <c r="G3276" s="45"/>
      <c r="H3276" s="8"/>
      <c r="I3276" s="45"/>
      <c r="W3276" s="38"/>
      <c r="X3276" s="38"/>
      <c r="Y3276" s="35"/>
    </row>
    <row r="3277" customHeight="1" spans="1:25">
      <c r="A3277" s="44"/>
      <c r="B3277" s="44"/>
      <c r="C3277" s="44"/>
      <c r="D3277" s="14"/>
      <c r="E3277" s="13"/>
      <c r="F3277" s="8"/>
      <c r="G3277" s="45"/>
      <c r="H3277" s="8"/>
      <c r="I3277" s="45"/>
      <c r="W3277" s="38"/>
      <c r="X3277" s="38"/>
      <c r="Y3277" s="35"/>
    </row>
    <row r="3278" customHeight="1" spans="1:25">
      <c r="A3278" s="44"/>
      <c r="B3278" s="44"/>
      <c r="C3278" s="44"/>
      <c r="D3278" s="14"/>
      <c r="E3278" s="13"/>
      <c r="F3278" s="8"/>
      <c r="G3278" s="45"/>
      <c r="H3278" s="8"/>
      <c r="I3278" s="45"/>
      <c r="W3278" s="38"/>
      <c r="X3278" s="38"/>
      <c r="Y3278" s="35"/>
    </row>
    <row r="3279" customHeight="1" spans="1:25">
      <c r="A3279" s="44"/>
      <c r="B3279" s="44"/>
      <c r="C3279" s="44"/>
      <c r="D3279" s="14"/>
      <c r="E3279" s="13"/>
      <c r="F3279" s="8"/>
      <c r="G3279" s="45"/>
      <c r="H3279" s="8"/>
      <c r="I3279" s="45"/>
      <c r="W3279" s="38"/>
      <c r="X3279" s="38"/>
      <c r="Y3279" s="35"/>
    </row>
    <row r="3280" customHeight="1" spans="1:25">
      <c r="A3280" s="44"/>
      <c r="B3280" s="44"/>
      <c r="C3280" s="44"/>
      <c r="D3280" s="14"/>
      <c r="E3280" s="13"/>
      <c r="F3280" s="8"/>
      <c r="G3280" s="45"/>
      <c r="H3280" s="8"/>
      <c r="I3280" s="45"/>
      <c r="W3280" s="38"/>
      <c r="X3280" s="38"/>
      <c r="Y3280" s="35"/>
    </row>
    <row r="3281" customHeight="1" spans="1:25">
      <c r="A3281" s="44"/>
      <c r="B3281" s="44"/>
      <c r="C3281" s="44"/>
      <c r="D3281" s="14"/>
      <c r="E3281" s="13"/>
      <c r="F3281" s="8"/>
      <c r="G3281" s="45"/>
      <c r="H3281" s="8"/>
      <c r="I3281" s="45"/>
      <c r="W3281" s="38"/>
      <c r="X3281" s="38"/>
      <c r="Y3281" s="35"/>
    </row>
    <row r="3282" customHeight="1" spans="1:25">
      <c r="A3282" s="44"/>
      <c r="B3282" s="44"/>
      <c r="C3282" s="44"/>
      <c r="D3282" s="14"/>
      <c r="E3282" s="13"/>
      <c r="F3282" s="8"/>
      <c r="G3282" s="45"/>
      <c r="H3282" s="8"/>
      <c r="I3282" s="45"/>
      <c r="W3282" s="38"/>
      <c r="X3282" s="38"/>
      <c r="Y3282" s="35"/>
    </row>
    <row r="3283" customHeight="1" spans="1:25">
      <c r="A3283" s="44"/>
      <c r="B3283" s="44"/>
      <c r="C3283" s="44"/>
      <c r="D3283" s="14"/>
      <c r="E3283" s="13"/>
      <c r="F3283" s="8"/>
      <c r="G3283" s="45"/>
      <c r="H3283" s="8"/>
      <c r="I3283" s="45"/>
      <c r="W3283" s="38"/>
      <c r="X3283" s="38"/>
      <c r="Y3283" s="35"/>
    </row>
    <row r="3284" customHeight="1" spans="1:25">
      <c r="A3284" s="44"/>
      <c r="B3284" s="44"/>
      <c r="C3284" s="44"/>
      <c r="D3284" s="14"/>
      <c r="E3284" s="13"/>
      <c r="F3284" s="8"/>
      <c r="G3284" s="45"/>
      <c r="H3284" s="8"/>
      <c r="I3284" s="45"/>
      <c r="W3284" s="38"/>
      <c r="X3284" s="38"/>
      <c r="Y3284" s="35"/>
    </row>
    <row r="3285" customHeight="1" spans="1:25">
      <c r="A3285" s="44"/>
      <c r="B3285" s="44"/>
      <c r="C3285" s="44"/>
      <c r="D3285" s="14"/>
      <c r="E3285" s="13"/>
      <c r="F3285" s="8"/>
      <c r="G3285" s="45"/>
      <c r="H3285" s="8"/>
      <c r="I3285" s="45"/>
      <c r="W3285" s="38"/>
      <c r="X3285" s="38"/>
      <c r="Y3285" s="35"/>
    </row>
    <row r="3286" customHeight="1" spans="1:25">
      <c r="A3286" s="44"/>
      <c r="B3286" s="44"/>
      <c r="C3286" s="44"/>
      <c r="D3286" s="14"/>
      <c r="E3286" s="13"/>
      <c r="F3286" s="8"/>
      <c r="G3286" s="45"/>
      <c r="H3286" s="8"/>
      <c r="I3286" s="45"/>
      <c r="W3286" s="38"/>
      <c r="X3286" s="38"/>
      <c r="Y3286" s="35"/>
    </row>
    <row r="3287" customHeight="1" spans="1:25">
      <c r="A3287" s="44"/>
      <c r="B3287" s="44"/>
      <c r="C3287" s="44"/>
      <c r="D3287" s="14"/>
      <c r="E3287" s="13"/>
      <c r="F3287" s="8"/>
      <c r="G3287" s="45"/>
      <c r="H3287" s="8"/>
      <c r="I3287" s="45"/>
      <c r="W3287" s="38"/>
      <c r="X3287" s="38"/>
      <c r="Y3287" s="35"/>
    </row>
    <row r="3288" customHeight="1" spans="1:25">
      <c r="A3288" s="44"/>
      <c r="B3288" s="44"/>
      <c r="C3288" s="44"/>
      <c r="D3288" s="14"/>
      <c r="E3288" s="13"/>
      <c r="F3288" s="8"/>
      <c r="G3288" s="45"/>
      <c r="H3288" s="8"/>
      <c r="I3288" s="45"/>
      <c r="W3288" s="38"/>
      <c r="X3288" s="38"/>
      <c r="Y3288" s="35"/>
    </row>
    <row r="3289" customHeight="1" spans="1:25">
      <c r="A3289" s="44"/>
      <c r="B3289" s="44"/>
      <c r="C3289" s="44"/>
      <c r="D3289" s="14"/>
      <c r="E3289" s="13"/>
      <c r="F3289" s="8"/>
      <c r="G3289" s="45"/>
      <c r="H3289" s="8"/>
      <c r="I3289" s="45"/>
      <c r="W3289" s="38"/>
      <c r="X3289" s="38"/>
      <c r="Y3289" s="35"/>
    </row>
    <row r="3290" customHeight="1" spans="1:25">
      <c r="A3290" s="44"/>
      <c r="B3290" s="44"/>
      <c r="C3290" s="44"/>
      <c r="D3290" s="14"/>
      <c r="E3290" s="13"/>
      <c r="F3290" s="8"/>
      <c r="G3290" s="45"/>
      <c r="H3290" s="8"/>
      <c r="I3290" s="45"/>
      <c r="W3290" s="38"/>
      <c r="X3290" s="38"/>
      <c r="Y3290" s="35"/>
    </row>
    <row r="3291" customHeight="1" spans="1:25">
      <c r="A3291" s="44"/>
      <c r="B3291" s="44"/>
      <c r="C3291" s="44"/>
      <c r="D3291" s="14"/>
      <c r="E3291" s="13"/>
      <c r="F3291" s="8"/>
      <c r="G3291" s="45"/>
      <c r="H3291" s="8"/>
      <c r="I3291" s="45"/>
      <c r="W3291" s="38"/>
      <c r="X3291" s="38"/>
      <c r="Y3291" s="35"/>
    </row>
    <row r="3292" customHeight="1" spans="1:25">
      <c r="A3292" s="44"/>
      <c r="B3292" s="44"/>
      <c r="C3292" s="44"/>
      <c r="D3292" s="14"/>
      <c r="E3292" s="13"/>
      <c r="F3292" s="8"/>
      <c r="G3292" s="45"/>
      <c r="H3292" s="8"/>
      <c r="I3292" s="45"/>
      <c r="W3292" s="38"/>
      <c r="X3292" s="38"/>
      <c r="Y3292" s="35"/>
    </row>
    <row r="3293" customHeight="1" spans="1:25">
      <c r="A3293" s="44"/>
      <c r="B3293" s="44"/>
      <c r="C3293" s="44"/>
      <c r="D3293" s="14"/>
      <c r="E3293" s="13"/>
      <c r="F3293" s="8"/>
      <c r="G3293" s="45"/>
      <c r="H3293" s="8"/>
      <c r="I3293" s="45"/>
      <c r="W3293" s="38"/>
      <c r="X3293" s="38"/>
      <c r="Y3293" s="35"/>
    </row>
    <row r="3294" customHeight="1" spans="1:25">
      <c r="A3294" s="44"/>
      <c r="B3294" s="44"/>
      <c r="C3294" s="44"/>
      <c r="D3294" s="14"/>
      <c r="E3294" s="13"/>
      <c r="F3294" s="8"/>
      <c r="G3294" s="45"/>
      <c r="H3294" s="8"/>
      <c r="I3294" s="45"/>
      <c r="W3294" s="38"/>
      <c r="X3294" s="38"/>
      <c r="Y3294" s="35"/>
    </row>
    <row r="3295" customHeight="1" spans="1:25">
      <c r="A3295" s="44"/>
      <c r="B3295" s="44"/>
      <c r="C3295" s="44"/>
      <c r="D3295" s="14"/>
      <c r="E3295" s="13"/>
      <c r="F3295" s="8"/>
      <c r="G3295" s="45"/>
      <c r="H3295" s="8"/>
      <c r="I3295" s="45"/>
      <c r="W3295" s="38"/>
      <c r="X3295" s="38"/>
      <c r="Y3295" s="35"/>
    </row>
    <row r="3296" customHeight="1" spans="1:25">
      <c r="A3296" s="44"/>
      <c r="B3296" s="44"/>
      <c r="C3296" s="44"/>
      <c r="D3296" s="14"/>
      <c r="E3296" s="13"/>
      <c r="F3296" s="8"/>
      <c r="G3296" s="45"/>
      <c r="H3296" s="8"/>
      <c r="I3296" s="45"/>
      <c r="W3296" s="38"/>
      <c r="X3296" s="38"/>
      <c r="Y3296" s="35"/>
    </row>
    <row r="3297" customHeight="1" spans="1:25">
      <c r="A3297" s="44"/>
      <c r="B3297" s="44"/>
      <c r="C3297" s="44"/>
      <c r="D3297" s="14"/>
      <c r="E3297" s="13"/>
      <c r="F3297" s="8"/>
      <c r="G3297" s="45"/>
      <c r="H3297" s="8"/>
      <c r="I3297" s="45"/>
      <c r="W3297" s="38"/>
      <c r="X3297" s="38"/>
      <c r="Y3297" s="35"/>
    </row>
    <row r="3298" customHeight="1" spans="1:25">
      <c r="A3298" s="44"/>
      <c r="B3298" s="44"/>
      <c r="C3298" s="44"/>
      <c r="D3298" s="14"/>
      <c r="E3298" s="13"/>
      <c r="F3298" s="8"/>
      <c r="G3298" s="45"/>
      <c r="H3298" s="8"/>
      <c r="I3298" s="45"/>
      <c r="W3298" s="38"/>
      <c r="X3298" s="38"/>
      <c r="Y3298" s="35"/>
    </row>
    <row r="3299" customHeight="1" spans="1:25">
      <c r="A3299" s="44"/>
      <c r="B3299" s="44"/>
      <c r="C3299" s="44"/>
      <c r="D3299" s="14"/>
      <c r="E3299" s="13"/>
      <c r="F3299" s="8"/>
      <c r="G3299" s="45"/>
      <c r="H3299" s="8"/>
      <c r="I3299" s="45"/>
      <c r="W3299" s="38"/>
      <c r="X3299" s="38"/>
      <c r="Y3299" s="35"/>
    </row>
    <row r="3300" customHeight="1" spans="1:25">
      <c r="A3300" s="44"/>
      <c r="B3300" s="44"/>
      <c r="C3300" s="44"/>
      <c r="D3300" s="14"/>
      <c r="E3300" s="13"/>
      <c r="F3300" s="8"/>
      <c r="G3300" s="45"/>
      <c r="H3300" s="8"/>
      <c r="I3300" s="45"/>
      <c r="W3300" s="38"/>
      <c r="X3300" s="38"/>
      <c r="Y3300" s="35"/>
    </row>
    <row r="3301" customHeight="1" spans="1:25">
      <c r="A3301" s="44"/>
      <c r="B3301" s="44"/>
      <c r="C3301" s="44"/>
      <c r="D3301" s="14"/>
      <c r="E3301" s="13"/>
      <c r="F3301" s="8"/>
      <c r="G3301" s="45"/>
      <c r="H3301" s="8"/>
      <c r="I3301" s="45"/>
      <c r="W3301" s="38"/>
      <c r="X3301" s="38"/>
      <c r="Y3301" s="35"/>
    </row>
    <row r="3302" customHeight="1" spans="1:25">
      <c r="A3302" s="44"/>
      <c r="B3302" s="44"/>
      <c r="C3302" s="44"/>
      <c r="D3302" s="14"/>
      <c r="E3302" s="13"/>
      <c r="F3302" s="8"/>
      <c r="G3302" s="45"/>
      <c r="H3302" s="8"/>
      <c r="I3302" s="45"/>
      <c r="W3302" s="38"/>
      <c r="X3302" s="38"/>
      <c r="Y3302" s="35"/>
    </row>
    <row r="3303" customHeight="1" spans="1:25">
      <c r="A3303" s="44"/>
      <c r="B3303" s="44"/>
      <c r="C3303" s="44"/>
      <c r="D3303" s="14"/>
      <c r="E3303" s="13"/>
      <c r="F3303" s="8"/>
      <c r="G3303" s="45"/>
      <c r="H3303" s="8"/>
      <c r="I3303" s="45"/>
      <c r="W3303" s="38"/>
      <c r="X3303" s="38"/>
      <c r="Y3303" s="35"/>
    </row>
    <row r="3304" customHeight="1" spans="1:25">
      <c r="A3304" s="44"/>
      <c r="B3304" s="44"/>
      <c r="C3304" s="44"/>
      <c r="D3304" s="14"/>
      <c r="E3304" s="13"/>
      <c r="F3304" s="8"/>
      <c r="G3304" s="45"/>
      <c r="H3304" s="8"/>
      <c r="I3304" s="45"/>
      <c r="W3304" s="38"/>
      <c r="X3304" s="38"/>
      <c r="Y3304" s="35"/>
    </row>
    <row r="3305" customHeight="1" spans="1:25">
      <c r="A3305" s="44"/>
      <c r="B3305" s="44"/>
      <c r="C3305" s="44"/>
      <c r="D3305" s="14"/>
      <c r="E3305" s="13"/>
      <c r="F3305" s="8"/>
      <c r="G3305" s="45"/>
      <c r="H3305" s="8"/>
      <c r="I3305" s="45"/>
      <c r="W3305" s="38"/>
      <c r="X3305" s="38"/>
      <c r="Y3305" s="35"/>
    </row>
    <row r="3306" customHeight="1" spans="1:25">
      <c r="A3306" s="44"/>
      <c r="B3306" s="44"/>
      <c r="C3306" s="44"/>
      <c r="D3306" s="14"/>
      <c r="E3306" s="13"/>
      <c r="F3306" s="8"/>
      <c r="G3306" s="45"/>
      <c r="H3306" s="8"/>
      <c r="I3306" s="45"/>
      <c r="W3306" s="38"/>
      <c r="X3306" s="38"/>
      <c r="Y3306" s="35"/>
    </row>
    <row r="3307" customHeight="1" spans="1:25">
      <c r="A3307" s="44"/>
      <c r="B3307" s="44"/>
      <c r="C3307" s="44"/>
      <c r="D3307" s="14"/>
      <c r="E3307" s="13"/>
      <c r="F3307" s="8"/>
      <c r="G3307" s="45"/>
      <c r="H3307" s="8"/>
      <c r="I3307" s="45"/>
      <c r="W3307" s="38"/>
      <c r="X3307" s="38"/>
      <c r="Y3307" s="35"/>
    </row>
    <row r="3308" customHeight="1" spans="1:25">
      <c r="A3308" s="44"/>
      <c r="B3308" s="44"/>
      <c r="C3308" s="44"/>
      <c r="D3308" s="14"/>
      <c r="E3308" s="13"/>
      <c r="F3308" s="8"/>
      <c r="G3308" s="45"/>
      <c r="H3308" s="8"/>
      <c r="I3308" s="45"/>
      <c r="W3308" s="38"/>
      <c r="X3308" s="38"/>
      <c r="Y3308" s="35"/>
    </row>
    <row r="3309" customHeight="1" spans="1:25">
      <c r="A3309" s="44"/>
      <c r="B3309" s="44"/>
      <c r="C3309" s="44"/>
      <c r="D3309" s="14"/>
      <c r="E3309" s="13"/>
      <c r="F3309" s="8"/>
      <c r="G3309" s="45"/>
      <c r="H3309" s="8"/>
      <c r="I3309" s="45"/>
      <c r="W3309" s="38"/>
      <c r="X3309" s="38"/>
      <c r="Y3309" s="35"/>
    </row>
    <row r="3310" customHeight="1" spans="1:25">
      <c r="A3310" s="44"/>
      <c r="B3310" s="44"/>
      <c r="C3310" s="44"/>
      <c r="D3310" s="14"/>
      <c r="E3310" s="13"/>
      <c r="F3310" s="8"/>
      <c r="G3310" s="45"/>
      <c r="H3310" s="8"/>
      <c r="I3310" s="45"/>
      <c r="W3310" s="38"/>
      <c r="X3310" s="38"/>
      <c r="Y3310" s="35"/>
    </row>
    <row r="3311" customHeight="1" spans="1:25">
      <c r="A3311" s="44"/>
      <c r="B3311" s="44"/>
      <c r="C3311" s="44"/>
      <c r="D3311" s="14"/>
      <c r="E3311" s="13"/>
      <c r="F3311" s="8"/>
      <c r="G3311" s="45"/>
      <c r="H3311" s="8"/>
      <c r="I3311" s="45"/>
      <c r="W3311" s="38"/>
      <c r="X3311" s="38"/>
      <c r="Y3311" s="35"/>
    </row>
    <row r="3312" customHeight="1" spans="1:25">
      <c r="A3312" s="44"/>
      <c r="B3312" s="44"/>
      <c r="C3312" s="44"/>
      <c r="D3312" s="14"/>
      <c r="E3312" s="13"/>
      <c r="F3312" s="8"/>
      <c r="G3312" s="45"/>
      <c r="H3312" s="8"/>
      <c r="I3312" s="45"/>
      <c r="W3312" s="38"/>
      <c r="X3312" s="38"/>
      <c r="Y3312" s="35"/>
    </row>
    <row r="3313" customHeight="1" spans="1:25">
      <c r="A3313" s="44"/>
      <c r="B3313" s="44"/>
      <c r="C3313" s="44"/>
      <c r="D3313" s="14"/>
      <c r="E3313" s="13"/>
      <c r="F3313" s="8"/>
      <c r="G3313" s="45"/>
      <c r="H3313" s="8"/>
      <c r="I3313" s="45"/>
      <c r="W3313" s="38"/>
      <c r="X3313" s="38"/>
      <c r="Y3313" s="35"/>
    </row>
    <row r="3314" customHeight="1" spans="1:25">
      <c r="A3314" s="44"/>
      <c r="B3314" s="44"/>
      <c r="C3314" s="44"/>
      <c r="D3314" s="14"/>
      <c r="E3314" s="13"/>
      <c r="F3314" s="8"/>
      <c r="G3314" s="45"/>
      <c r="H3314" s="8"/>
      <c r="I3314" s="45"/>
      <c r="W3314" s="38"/>
      <c r="X3314" s="38"/>
      <c r="Y3314" s="35"/>
    </row>
    <row r="3315" customHeight="1" spans="1:25">
      <c r="A3315" s="44"/>
      <c r="B3315" s="44"/>
      <c r="C3315" s="44"/>
      <c r="D3315" s="14"/>
      <c r="E3315" s="13"/>
      <c r="F3315" s="8"/>
      <c r="G3315" s="45"/>
      <c r="H3315" s="8"/>
      <c r="I3315" s="45"/>
      <c r="W3315" s="38"/>
      <c r="X3315" s="38"/>
      <c r="Y3315" s="35"/>
    </row>
    <row r="3316" customHeight="1" spans="1:25">
      <c r="A3316" s="44"/>
      <c r="B3316" s="44"/>
      <c r="C3316" s="44"/>
      <c r="D3316" s="14"/>
      <c r="E3316" s="13"/>
      <c r="F3316" s="8"/>
      <c r="G3316" s="45"/>
      <c r="H3316" s="8"/>
      <c r="I3316" s="45"/>
      <c r="W3316" s="38"/>
      <c r="X3316" s="38"/>
      <c r="Y3316" s="35"/>
    </row>
    <row r="3317" customHeight="1" spans="1:25">
      <c r="A3317" s="44"/>
      <c r="B3317" s="44"/>
      <c r="C3317" s="44"/>
      <c r="D3317" s="14"/>
      <c r="E3317" s="13"/>
      <c r="F3317" s="8"/>
      <c r="G3317" s="45"/>
      <c r="H3317" s="8"/>
      <c r="I3317" s="45"/>
      <c r="W3317" s="38"/>
      <c r="X3317" s="38"/>
      <c r="Y3317" s="35"/>
    </row>
    <row r="3318" customHeight="1" spans="1:25">
      <c r="A3318" s="44"/>
      <c r="B3318" s="44"/>
      <c r="C3318" s="44"/>
      <c r="D3318" s="14"/>
      <c r="E3318" s="13"/>
      <c r="F3318" s="8"/>
      <c r="G3318" s="45"/>
      <c r="H3318" s="8"/>
      <c r="I3318" s="45"/>
      <c r="W3318" s="38"/>
      <c r="X3318" s="38"/>
      <c r="Y3318" s="35"/>
    </row>
    <row r="3319" customHeight="1" spans="1:25">
      <c r="A3319" s="44"/>
      <c r="B3319" s="44"/>
      <c r="C3319" s="44"/>
      <c r="D3319" s="14"/>
      <c r="E3319" s="13"/>
      <c r="F3319" s="8"/>
      <c r="G3319" s="45"/>
      <c r="H3319" s="8"/>
      <c r="I3319" s="45"/>
      <c r="W3319" s="38"/>
      <c r="X3319" s="38"/>
      <c r="Y3319" s="35"/>
    </row>
    <row r="3320" customHeight="1" spans="1:25">
      <c r="A3320" s="44"/>
      <c r="B3320" s="44"/>
      <c r="C3320" s="44"/>
      <c r="D3320" s="14"/>
      <c r="E3320" s="13"/>
      <c r="F3320" s="8"/>
      <c r="G3320" s="45"/>
      <c r="H3320" s="8"/>
      <c r="I3320" s="45"/>
      <c r="W3320" s="38"/>
      <c r="X3320" s="38"/>
      <c r="Y3320" s="35"/>
    </row>
    <row r="3321" customHeight="1" spans="1:25">
      <c r="A3321" s="44"/>
      <c r="B3321" s="44"/>
      <c r="C3321" s="44"/>
      <c r="D3321" s="14"/>
      <c r="E3321" s="13"/>
      <c r="F3321" s="8"/>
      <c r="G3321" s="45"/>
      <c r="H3321" s="8"/>
      <c r="I3321" s="45"/>
      <c r="W3321" s="38"/>
      <c r="X3321" s="38"/>
      <c r="Y3321" s="35"/>
    </row>
    <row r="3322" customHeight="1" spans="1:25">
      <c r="A3322" s="44"/>
      <c r="B3322" s="44"/>
      <c r="C3322" s="44"/>
      <c r="D3322" s="14"/>
      <c r="E3322" s="13"/>
      <c r="F3322" s="8"/>
      <c r="G3322" s="45"/>
      <c r="H3322" s="8"/>
      <c r="I3322" s="45"/>
      <c r="W3322" s="38"/>
      <c r="X3322" s="38"/>
      <c r="Y3322" s="35"/>
    </row>
    <row r="3323" customHeight="1" spans="1:25">
      <c r="A3323" s="44"/>
      <c r="B3323" s="44"/>
      <c r="C3323" s="44"/>
      <c r="D3323" s="14"/>
      <c r="E3323" s="13"/>
      <c r="F3323" s="8"/>
      <c r="G3323" s="45"/>
      <c r="H3323" s="8"/>
      <c r="I3323" s="45"/>
      <c r="W3323" s="38"/>
      <c r="X3323" s="38"/>
      <c r="Y3323" s="35"/>
    </row>
    <row r="3324" customHeight="1" spans="1:25">
      <c r="A3324" s="44"/>
      <c r="B3324" s="44"/>
      <c r="C3324" s="44"/>
      <c r="D3324" s="14"/>
      <c r="E3324" s="13"/>
      <c r="F3324" s="8"/>
      <c r="G3324" s="45"/>
      <c r="H3324" s="8"/>
      <c r="I3324" s="45"/>
      <c r="W3324" s="38"/>
      <c r="X3324" s="38"/>
      <c r="Y3324" s="35"/>
    </row>
    <row r="3325" customHeight="1" spans="1:25">
      <c r="A3325" s="44"/>
      <c r="B3325" s="44"/>
      <c r="C3325" s="44"/>
      <c r="D3325" s="14"/>
      <c r="E3325" s="13"/>
      <c r="F3325" s="8"/>
      <c r="G3325" s="45"/>
      <c r="H3325" s="8"/>
      <c r="I3325" s="45"/>
      <c r="W3325" s="38"/>
      <c r="X3325" s="38"/>
      <c r="Y3325" s="35"/>
    </row>
    <row r="3326" customHeight="1" spans="1:25">
      <c r="A3326" s="44"/>
      <c r="B3326" s="44"/>
      <c r="C3326" s="44"/>
      <c r="D3326" s="14"/>
      <c r="E3326" s="13"/>
      <c r="F3326" s="8"/>
      <c r="G3326" s="45"/>
      <c r="H3326" s="8"/>
      <c r="I3326" s="45"/>
      <c r="W3326" s="38"/>
      <c r="X3326" s="38"/>
      <c r="Y3326" s="35"/>
    </row>
    <row r="3327" customHeight="1" spans="1:25">
      <c r="A3327" s="44"/>
      <c r="B3327" s="44"/>
      <c r="C3327" s="44"/>
      <c r="D3327" s="14"/>
      <c r="E3327" s="13"/>
      <c r="F3327" s="8"/>
      <c r="G3327" s="45"/>
      <c r="H3327" s="8"/>
      <c r="I3327" s="45"/>
      <c r="W3327" s="38"/>
      <c r="X3327" s="38"/>
      <c r="Y3327" s="35"/>
    </row>
    <row r="3328" customHeight="1" spans="1:25">
      <c r="A3328" s="44"/>
      <c r="B3328" s="44"/>
      <c r="C3328" s="44"/>
      <c r="D3328" s="14"/>
      <c r="E3328" s="13"/>
      <c r="F3328" s="8"/>
      <c r="G3328" s="45"/>
      <c r="H3328" s="8"/>
      <c r="I3328" s="45"/>
      <c r="W3328" s="38"/>
      <c r="X3328" s="38"/>
      <c r="Y3328" s="35"/>
    </row>
    <row r="3329" customHeight="1" spans="1:25">
      <c r="A3329" s="44"/>
      <c r="B3329" s="44"/>
      <c r="C3329" s="44"/>
      <c r="D3329" s="14"/>
      <c r="E3329" s="13"/>
      <c r="F3329" s="8"/>
      <c r="G3329" s="45"/>
      <c r="H3329" s="8"/>
      <c r="I3329" s="45"/>
      <c r="W3329" s="38"/>
      <c r="X3329" s="38"/>
      <c r="Y3329" s="35"/>
    </row>
    <row r="3330" customHeight="1" spans="1:25">
      <c r="A3330" s="44"/>
      <c r="B3330" s="44"/>
      <c r="C3330" s="44"/>
      <c r="D3330" s="14"/>
      <c r="E3330" s="13"/>
      <c r="F3330" s="8"/>
      <c r="G3330" s="45"/>
      <c r="H3330" s="8"/>
      <c r="I3330" s="45"/>
      <c r="W3330" s="38"/>
      <c r="X3330" s="38"/>
      <c r="Y3330" s="35"/>
    </row>
    <row r="3331" customHeight="1" spans="1:25">
      <c r="A3331" s="44"/>
      <c r="B3331" s="44"/>
      <c r="C3331" s="44"/>
      <c r="D3331" s="14"/>
      <c r="E3331" s="13"/>
      <c r="F3331" s="8"/>
      <c r="G3331" s="45"/>
      <c r="H3331" s="8"/>
      <c r="I3331" s="45"/>
      <c r="W3331" s="38"/>
      <c r="X3331" s="38"/>
      <c r="Y3331" s="35"/>
    </row>
    <row r="3332" customHeight="1" spans="1:25">
      <c r="A3332" s="44"/>
      <c r="B3332" s="44"/>
      <c r="C3332" s="44"/>
      <c r="D3332" s="14"/>
      <c r="E3332" s="13"/>
      <c r="F3332" s="8"/>
      <c r="G3332" s="45"/>
      <c r="H3332" s="8"/>
      <c r="I3332" s="45"/>
      <c r="W3332" s="38"/>
      <c r="X3332" s="38"/>
      <c r="Y3332" s="35"/>
    </row>
    <row r="3333" customHeight="1" spans="1:25">
      <c r="A3333" s="44"/>
      <c r="B3333" s="44"/>
      <c r="C3333" s="44"/>
      <c r="D3333" s="14"/>
      <c r="E3333" s="13"/>
      <c r="F3333" s="8"/>
      <c r="G3333" s="45"/>
      <c r="H3333" s="8"/>
      <c r="I3333" s="45"/>
      <c r="W3333" s="38"/>
      <c r="X3333" s="38"/>
      <c r="Y3333" s="35"/>
    </row>
    <row r="3334" customHeight="1" spans="1:25">
      <c r="A3334" s="44"/>
      <c r="B3334" s="44"/>
      <c r="C3334" s="44"/>
      <c r="D3334" s="14"/>
      <c r="E3334" s="13"/>
      <c r="F3334" s="8"/>
      <c r="G3334" s="45"/>
      <c r="H3334" s="8"/>
      <c r="I3334" s="45"/>
      <c r="W3334" s="38"/>
      <c r="X3334" s="38"/>
      <c r="Y3334" s="35"/>
    </row>
    <row r="3335" customHeight="1" spans="1:25">
      <c r="A3335" s="44"/>
      <c r="B3335" s="44"/>
      <c r="C3335" s="44"/>
      <c r="D3335" s="14"/>
      <c r="E3335" s="13"/>
      <c r="F3335" s="8"/>
      <c r="G3335" s="45"/>
      <c r="H3335" s="8"/>
      <c r="I3335" s="45"/>
      <c r="W3335" s="38"/>
      <c r="X3335" s="38"/>
      <c r="Y3335" s="35"/>
    </row>
    <row r="3336" customHeight="1" spans="1:25">
      <c r="A3336" s="44"/>
      <c r="B3336" s="44"/>
      <c r="C3336" s="44"/>
      <c r="D3336" s="14"/>
      <c r="E3336" s="13"/>
      <c r="F3336" s="8"/>
      <c r="G3336" s="45"/>
      <c r="H3336" s="8"/>
      <c r="I3336" s="45"/>
      <c r="W3336" s="38"/>
      <c r="X3336" s="38"/>
      <c r="Y3336" s="35"/>
    </row>
    <row r="3337" customHeight="1" spans="1:25">
      <c r="A3337" s="44"/>
      <c r="B3337" s="44"/>
      <c r="C3337" s="44"/>
      <c r="D3337" s="14"/>
      <c r="E3337" s="13"/>
      <c r="F3337" s="8"/>
      <c r="G3337" s="45"/>
      <c r="H3337" s="8"/>
      <c r="I3337" s="45"/>
      <c r="W3337" s="38"/>
      <c r="X3337" s="38"/>
      <c r="Y3337" s="35"/>
    </row>
    <row r="3338" customHeight="1" spans="1:25">
      <c r="A3338" s="44"/>
      <c r="B3338" s="44"/>
      <c r="C3338" s="44"/>
      <c r="D3338" s="14"/>
      <c r="E3338" s="13"/>
      <c r="F3338" s="8"/>
      <c r="G3338" s="45"/>
      <c r="H3338" s="8"/>
      <c r="I3338" s="45"/>
      <c r="W3338" s="38"/>
      <c r="X3338" s="38"/>
      <c r="Y3338" s="35"/>
    </row>
    <row r="3339" customHeight="1" spans="1:25">
      <c r="A3339" s="44"/>
      <c r="B3339" s="44"/>
      <c r="C3339" s="44"/>
      <c r="D3339" s="14"/>
      <c r="E3339" s="13"/>
      <c r="F3339" s="8"/>
      <c r="G3339" s="45"/>
      <c r="H3339" s="8"/>
      <c r="I3339" s="45"/>
      <c r="W3339" s="38"/>
      <c r="X3339" s="38"/>
      <c r="Y3339" s="35"/>
    </row>
    <row r="3340" customHeight="1" spans="1:25">
      <c r="A3340" s="44"/>
      <c r="B3340" s="44"/>
      <c r="C3340" s="44"/>
      <c r="D3340" s="14"/>
      <c r="E3340" s="13"/>
      <c r="F3340" s="8"/>
      <c r="G3340" s="45"/>
      <c r="H3340" s="8"/>
      <c r="I3340" s="45"/>
      <c r="W3340" s="38"/>
      <c r="X3340" s="38"/>
      <c r="Y3340" s="35"/>
    </row>
    <row r="3341" customHeight="1" spans="1:25">
      <c r="A3341" s="44"/>
      <c r="B3341" s="44"/>
      <c r="C3341" s="44"/>
      <c r="D3341" s="14"/>
      <c r="E3341" s="13"/>
      <c r="F3341" s="8"/>
      <c r="G3341" s="45"/>
      <c r="H3341" s="8"/>
      <c r="I3341" s="45"/>
      <c r="W3341" s="38"/>
      <c r="X3341" s="38"/>
      <c r="Y3341" s="35"/>
    </row>
    <row r="3342" customHeight="1" spans="1:25">
      <c r="A3342" s="44"/>
      <c r="B3342" s="44"/>
      <c r="C3342" s="44"/>
      <c r="D3342" s="14"/>
      <c r="E3342" s="13"/>
      <c r="F3342" s="8"/>
      <c r="G3342" s="45"/>
      <c r="H3342" s="8"/>
      <c r="I3342" s="45"/>
      <c r="W3342" s="38"/>
      <c r="X3342" s="38"/>
      <c r="Y3342" s="35"/>
    </row>
    <row r="3343" customHeight="1" spans="1:25">
      <c r="A3343" s="44"/>
      <c r="B3343" s="44"/>
      <c r="C3343" s="44"/>
      <c r="D3343" s="14"/>
      <c r="E3343" s="13"/>
      <c r="F3343" s="8"/>
      <c r="G3343" s="45"/>
      <c r="H3343" s="8"/>
      <c r="I3343" s="45"/>
      <c r="W3343" s="38"/>
      <c r="X3343" s="38"/>
      <c r="Y3343" s="35"/>
    </row>
    <row r="3344" customHeight="1" spans="1:25">
      <c r="A3344" s="44"/>
      <c r="B3344" s="44"/>
      <c r="C3344" s="44"/>
      <c r="D3344" s="14"/>
      <c r="E3344" s="13"/>
      <c r="F3344" s="8"/>
      <c r="G3344" s="45"/>
      <c r="H3344" s="8"/>
      <c r="I3344" s="45"/>
      <c r="W3344" s="38"/>
      <c r="X3344" s="38"/>
      <c r="Y3344" s="35"/>
    </row>
    <row r="3345" customHeight="1" spans="1:25">
      <c r="A3345" s="44"/>
      <c r="B3345" s="44"/>
      <c r="C3345" s="44"/>
      <c r="D3345" s="14"/>
      <c r="E3345" s="13"/>
      <c r="F3345" s="8"/>
      <c r="G3345" s="45"/>
      <c r="H3345" s="8"/>
      <c r="I3345" s="45"/>
      <c r="W3345" s="38"/>
      <c r="X3345" s="38"/>
      <c r="Y3345" s="35"/>
    </row>
    <row r="3346" customHeight="1" spans="1:25">
      <c r="A3346" s="44"/>
      <c r="B3346" s="44"/>
      <c r="C3346" s="44"/>
      <c r="D3346" s="14"/>
      <c r="E3346" s="13"/>
      <c r="F3346" s="8"/>
      <c r="G3346" s="45"/>
      <c r="H3346" s="8"/>
      <c r="I3346" s="45"/>
      <c r="W3346" s="38"/>
      <c r="X3346" s="38"/>
      <c r="Y3346" s="35"/>
    </row>
    <row r="3347" customHeight="1" spans="1:25">
      <c r="A3347" s="44"/>
      <c r="B3347" s="44"/>
      <c r="C3347" s="44"/>
      <c r="D3347" s="14"/>
      <c r="E3347" s="13"/>
      <c r="F3347" s="8"/>
      <c r="G3347" s="45"/>
      <c r="H3347" s="8"/>
      <c r="I3347" s="45"/>
      <c r="W3347" s="38"/>
      <c r="X3347" s="38"/>
      <c r="Y3347" s="35"/>
    </row>
    <row r="3348" customHeight="1" spans="1:25">
      <c r="A3348" s="44"/>
      <c r="B3348" s="44"/>
      <c r="C3348" s="44"/>
      <c r="D3348" s="14"/>
      <c r="E3348" s="13"/>
      <c r="F3348" s="8"/>
      <c r="G3348" s="45"/>
      <c r="H3348" s="8"/>
      <c r="I3348" s="45"/>
      <c r="W3348" s="38"/>
      <c r="X3348" s="38"/>
      <c r="Y3348" s="35"/>
    </row>
    <row r="3349" customHeight="1" spans="1:25">
      <c r="A3349" s="44"/>
      <c r="B3349" s="44"/>
      <c r="C3349" s="44"/>
      <c r="D3349" s="14"/>
      <c r="E3349" s="13"/>
      <c r="F3349" s="8"/>
      <c r="G3349" s="45"/>
      <c r="H3349" s="8"/>
      <c r="I3349" s="45"/>
      <c r="W3349" s="38"/>
      <c r="X3349" s="38"/>
      <c r="Y3349" s="35"/>
    </row>
    <row r="3350" customHeight="1" spans="1:25">
      <c r="A3350" s="44"/>
      <c r="B3350" s="44"/>
      <c r="C3350" s="44"/>
      <c r="D3350" s="14"/>
      <c r="E3350" s="13"/>
      <c r="F3350" s="8"/>
      <c r="G3350" s="45"/>
      <c r="H3350" s="8"/>
      <c r="I3350" s="45"/>
      <c r="W3350" s="38"/>
      <c r="X3350" s="38"/>
      <c r="Y3350" s="35"/>
    </row>
    <row r="3351" customHeight="1" spans="1:25">
      <c r="A3351" s="44"/>
      <c r="B3351" s="44"/>
      <c r="C3351" s="44"/>
      <c r="D3351" s="14"/>
      <c r="E3351" s="13"/>
      <c r="F3351" s="8"/>
      <c r="G3351" s="45"/>
      <c r="H3351" s="8"/>
      <c r="I3351" s="45"/>
      <c r="W3351" s="38"/>
      <c r="X3351" s="38"/>
      <c r="Y3351" s="35"/>
    </row>
    <row r="3352" customHeight="1" spans="1:25">
      <c r="A3352" s="44"/>
      <c r="B3352" s="44"/>
      <c r="C3352" s="44"/>
      <c r="D3352" s="14"/>
      <c r="E3352" s="13"/>
      <c r="F3352" s="8"/>
      <c r="G3352" s="45"/>
      <c r="H3352" s="8"/>
      <c r="I3352" s="45"/>
      <c r="W3352" s="38"/>
      <c r="X3352" s="38"/>
      <c r="Y3352" s="35"/>
    </row>
    <row r="3353" customHeight="1" spans="1:25">
      <c r="A3353" s="44"/>
      <c r="B3353" s="44"/>
      <c r="C3353" s="44"/>
      <c r="D3353" s="14"/>
      <c r="E3353" s="13"/>
      <c r="F3353" s="8"/>
      <c r="G3353" s="45"/>
      <c r="H3353" s="8"/>
      <c r="I3353" s="45"/>
      <c r="W3353" s="38"/>
      <c r="X3353" s="38"/>
      <c r="Y3353" s="35"/>
    </row>
    <row r="3354" customHeight="1" spans="1:25">
      <c r="A3354" s="44"/>
      <c r="B3354" s="44"/>
      <c r="C3354" s="44"/>
      <c r="D3354" s="14"/>
      <c r="E3354" s="13"/>
      <c r="F3354" s="8"/>
      <c r="G3354" s="45"/>
      <c r="H3354" s="8"/>
      <c r="I3354" s="45"/>
      <c r="W3354" s="38"/>
      <c r="X3354" s="38"/>
      <c r="Y3354" s="35"/>
    </row>
    <row r="3355" customHeight="1" spans="1:25">
      <c r="A3355" s="44"/>
      <c r="B3355" s="44"/>
      <c r="C3355" s="44"/>
      <c r="D3355" s="14"/>
      <c r="E3355" s="13"/>
      <c r="F3355" s="8"/>
      <c r="G3355" s="45"/>
      <c r="H3355" s="8"/>
      <c r="I3355" s="45"/>
      <c r="W3355" s="38"/>
      <c r="X3355" s="38"/>
      <c r="Y3355" s="35"/>
    </row>
    <row r="3356" customHeight="1" spans="1:25">
      <c r="A3356" s="44"/>
      <c r="B3356" s="44"/>
      <c r="C3356" s="44"/>
      <c r="D3356" s="14"/>
      <c r="E3356" s="13"/>
      <c r="F3356" s="8"/>
      <c r="G3356" s="45"/>
      <c r="H3356" s="8"/>
      <c r="I3356" s="45"/>
      <c r="W3356" s="38"/>
      <c r="X3356" s="38"/>
      <c r="Y3356" s="35"/>
    </row>
    <row r="3357" customHeight="1" spans="1:25">
      <c r="A3357" s="44"/>
      <c r="B3357" s="44"/>
      <c r="C3357" s="44"/>
      <c r="D3357" s="14"/>
      <c r="E3357" s="13"/>
      <c r="F3357" s="8"/>
      <c r="G3357" s="45"/>
      <c r="H3357" s="8"/>
      <c r="I3357" s="45"/>
      <c r="W3357" s="38"/>
      <c r="X3357" s="38"/>
      <c r="Y3357" s="35"/>
    </row>
    <row r="3358" customHeight="1" spans="1:25">
      <c r="A3358" s="44"/>
      <c r="B3358" s="44"/>
      <c r="C3358" s="44"/>
      <c r="D3358" s="14"/>
      <c r="E3358" s="13"/>
      <c r="F3358" s="8"/>
      <c r="G3358" s="45"/>
      <c r="H3358" s="8"/>
      <c r="I3358" s="45"/>
      <c r="W3358" s="38"/>
      <c r="X3358" s="38"/>
      <c r="Y3358" s="35"/>
    </row>
    <row r="3359" customHeight="1" spans="1:25">
      <c r="A3359" s="44"/>
      <c r="B3359" s="44"/>
      <c r="C3359" s="44"/>
      <c r="D3359" s="14"/>
      <c r="E3359" s="13"/>
      <c r="F3359" s="8"/>
      <c r="G3359" s="45"/>
      <c r="H3359" s="8"/>
      <c r="I3359" s="45"/>
      <c r="W3359" s="38"/>
      <c r="X3359" s="38"/>
      <c r="Y3359" s="35"/>
    </row>
    <row r="3360" customHeight="1" spans="1:25">
      <c r="A3360" s="44"/>
      <c r="B3360" s="44"/>
      <c r="C3360" s="44"/>
      <c r="D3360" s="14"/>
      <c r="E3360" s="13"/>
      <c r="F3360" s="8"/>
      <c r="G3360" s="45"/>
      <c r="H3360" s="8"/>
      <c r="I3360" s="45"/>
      <c r="W3360" s="38"/>
      <c r="X3360" s="38"/>
      <c r="Y3360" s="35"/>
    </row>
    <row r="3361" customHeight="1" spans="1:25">
      <c r="A3361" s="44"/>
      <c r="B3361" s="44"/>
      <c r="C3361" s="44"/>
      <c r="D3361" s="14"/>
      <c r="E3361" s="13"/>
      <c r="F3361" s="8"/>
      <c r="G3361" s="45"/>
      <c r="H3361" s="8"/>
      <c r="I3361" s="45"/>
      <c r="W3361" s="38"/>
      <c r="X3361" s="38"/>
      <c r="Y3361" s="35"/>
    </row>
    <row r="3362" customHeight="1" spans="1:25">
      <c r="A3362" s="44"/>
      <c r="B3362" s="44"/>
      <c r="C3362" s="44"/>
      <c r="D3362" s="14"/>
      <c r="E3362" s="13"/>
      <c r="F3362" s="8"/>
      <c r="G3362" s="45"/>
      <c r="H3362" s="8"/>
      <c r="I3362" s="45"/>
      <c r="W3362" s="38"/>
      <c r="X3362" s="38"/>
      <c r="Y3362" s="35"/>
    </row>
    <row r="3363" customHeight="1" spans="1:25">
      <c r="A3363" s="44"/>
      <c r="B3363" s="44"/>
      <c r="C3363" s="44"/>
      <c r="D3363" s="14"/>
      <c r="E3363" s="13"/>
      <c r="F3363" s="8"/>
      <c r="G3363" s="45"/>
      <c r="H3363" s="8"/>
      <c r="I3363" s="45"/>
      <c r="W3363" s="38"/>
      <c r="X3363" s="38"/>
      <c r="Y3363" s="35"/>
    </row>
    <row r="3364" customHeight="1" spans="1:25">
      <c r="A3364" s="44"/>
      <c r="B3364" s="44"/>
      <c r="C3364" s="44"/>
      <c r="D3364" s="14"/>
      <c r="E3364" s="13"/>
      <c r="F3364" s="8"/>
      <c r="G3364" s="45"/>
      <c r="H3364" s="8"/>
      <c r="I3364" s="45"/>
      <c r="W3364" s="38"/>
      <c r="X3364" s="38"/>
      <c r="Y3364" s="35"/>
    </row>
    <row r="3365" customHeight="1" spans="1:25">
      <c r="A3365" s="44"/>
      <c r="B3365" s="44"/>
      <c r="C3365" s="44"/>
      <c r="D3365" s="14"/>
      <c r="E3365" s="13"/>
      <c r="F3365" s="8"/>
      <c r="G3365" s="45"/>
      <c r="H3365" s="8"/>
      <c r="I3365" s="45"/>
      <c r="W3365" s="38"/>
      <c r="X3365" s="38"/>
      <c r="Y3365" s="35"/>
    </row>
    <row r="3366" customHeight="1" spans="1:25">
      <c r="A3366" s="44"/>
      <c r="B3366" s="44"/>
      <c r="C3366" s="44"/>
      <c r="D3366" s="14"/>
      <c r="E3366" s="13"/>
      <c r="F3366" s="8"/>
      <c r="G3366" s="45"/>
      <c r="H3366" s="8"/>
      <c r="I3366" s="45"/>
      <c r="W3366" s="38"/>
      <c r="X3366" s="38"/>
      <c r="Y3366" s="35"/>
    </row>
    <row r="3367" customHeight="1" spans="1:25">
      <c r="A3367" s="44"/>
      <c r="B3367" s="44"/>
      <c r="C3367" s="44"/>
      <c r="D3367" s="14"/>
      <c r="E3367" s="13"/>
      <c r="F3367" s="8"/>
      <c r="G3367" s="45"/>
      <c r="H3367" s="8"/>
      <c r="I3367" s="45"/>
      <c r="W3367" s="38"/>
      <c r="X3367" s="38"/>
      <c r="Y3367" s="35"/>
    </row>
    <row r="3368" customHeight="1" spans="1:25">
      <c r="A3368" s="44"/>
      <c r="B3368" s="44"/>
      <c r="C3368" s="44"/>
      <c r="D3368" s="14"/>
      <c r="E3368" s="13"/>
      <c r="F3368" s="8"/>
      <c r="G3368" s="45"/>
      <c r="H3368" s="8"/>
      <c r="I3368" s="45"/>
      <c r="W3368" s="38"/>
      <c r="X3368" s="38"/>
      <c r="Y3368" s="35"/>
    </row>
    <row r="3369" customHeight="1" spans="1:25">
      <c r="A3369" s="44"/>
      <c r="B3369" s="44"/>
      <c r="C3369" s="44"/>
      <c r="D3369" s="14"/>
      <c r="E3369" s="13"/>
      <c r="F3369" s="8"/>
      <c r="G3369" s="45"/>
      <c r="H3369" s="8"/>
      <c r="I3369" s="45"/>
      <c r="W3369" s="38"/>
      <c r="X3369" s="38"/>
      <c r="Y3369" s="35"/>
    </row>
    <row r="3370" customHeight="1" spans="1:25">
      <c r="A3370" s="44"/>
      <c r="B3370" s="44"/>
      <c r="C3370" s="44"/>
      <c r="D3370" s="14"/>
      <c r="E3370" s="13"/>
      <c r="F3370" s="8"/>
      <c r="G3370" s="45"/>
      <c r="H3370" s="8"/>
      <c r="I3370" s="45"/>
      <c r="W3370" s="38"/>
      <c r="X3370" s="38"/>
      <c r="Y3370" s="35"/>
    </row>
    <row r="3371" customHeight="1" spans="1:25">
      <c r="A3371" s="44"/>
      <c r="B3371" s="44"/>
      <c r="C3371" s="44"/>
      <c r="D3371" s="14"/>
      <c r="E3371" s="13"/>
      <c r="F3371" s="8"/>
      <c r="G3371" s="45"/>
      <c r="H3371" s="8"/>
      <c r="I3371" s="45"/>
      <c r="W3371" s="38"/>
      <c r="X3371" s="38"/>
      <c r="Y3371" s="35"/>
    </row>
    <row r="3372" customHeight="1" spans="1:25">
      <c r="A3372" s="44"/>
      <c r="B3372" s="44"/>
      <c r="C3372" s="44"/>
      <c r="D3372" s="14"/>
      <c r="E3372" s="13"/>
      <c r="F3372" s="8"/>
      <c r="G3372" s="45"/>
      <c r="H3372" s="8"/>
      <c r="I3372" s="45"/>
      <c r="W3372" s="38"/>
      <c r="X3372" s="38"/>
      <c r="Y3372" s="35"/>
    </row>
    <row r="3373" customHeight="1" spans="1:25">
      <c r="A3373" s="44"/>
      <c r="B3373" s="44"/>
      <c r="C3373" s="44"/>
      <c r="D3373" s="14"/>
      <c r="E3373" s="13"/>
      <c r="F3373" s="8"/>
      <c r="G3373" s="45"/>
      <c r="H3373" s="8"/>
      <c r="I3373" s="45"/>
      <c r="W3373" s="38"/>
      <c r="X3373" s="38"/>
      <c r="Y3373" s="35"/>
    </row>
    <row r="3374" customHeight="1" spans="1:25">
      <c r="A3374" s="44"/>
      <c r="B3374" s="44"/>
      <c r="C3374" s="44"/>
      <c r="D3374" s="14"/>
      <c r="E3374" s="13"/>
      <c r="F3374" s="8"/>
      <c r="G3374" s="45"/>
      <c r="H3374" s="8"/>
      <c r="I3374" s="45"/>
      <c r="W3374" s="38"/>
      <c r="X3374" s="38"/>
      <c r="Y3374" s="35"/>
    </row>
    <row r="3375" customHeight="1" spans="1:25">
      <c r="A3375" s="44"/>
      <c r="B3375" s="44"/>
      <c r="C3375" s="44"/>
      <c r="D3375" s="14"/>
      <c r="E3375" s="13"/>
      <c r="F3375" s="8"/>
      <c r="G3375" s="45"/>
      <c r="H3375" s="8"/>
      <c r="I3375" s="45"/>
      <c r="W3375" s="38"/>
      <c r="X3375" s="38"/>
      <c r="Y3375" s="35"/>
    </row>
    <row r="3376" customHeight="1" spans="1:25">
      <c r="A3376" s="44"/>
      <c r="B3376" s="44"/>
      <c r="C3376" s="44"/>
      <c r="D3376" s="14"/>
      <c r="E3376" s="13"/>
      <c r="F3376" s="8"/>
      <c r="G3376" s="45"/>
      <c r="H3376" s="8"/>
      <c r="I3376" s="45"/>
      <c r="W3376" s="38"/>
      <c r="X3376" s="38"/>
      <c r="Y3376" s="35"/>
    </row>
    <row r="3377" customHeight="1" spans="1:25">
      <c r="A3377" s="44"/>
      <c r="B3377" s="44"/>
      <c r="C3377" s="44"/>
      <c r="D3377" s="14"/>
      <c r="E3377" s="13"/>
      <c r="F3377" s="8"/>
      <c r="G3377" s="45"/>
      <c r="H3377" s="8"/>
      <c r="I3377" s="45"/>
      <c r="W3377" s="38"/>
      <c r="X3377" s="38"/>
      <c r="Y3377" s="35"/>
    </row>
    <row r="3378" customHeight="1" spans="1:25">
      <c r="A3378" s="44"/>
      <c r="B3378" s="44"/>
      <c r="C3378" s="44"/>
      <c r="D3378" s="14"/>
      <c r="E3378" s="13"/>
      <c r="F3378" s="8"/>
      <c r="G3378" s="45"/>
      <c r="H3378" s="8"/>
      <c r="I3378" s="45"/>
      <c r="W3378" s="38"/>
      <c r="X3378" s="38"/>
      <c r="Y3378" s="35"/>
    </row>
    <row r="3379" customHeight="1" spans="1:25">
      <c r="A3379" s="44"/>
      <c r="B3379" s="44"/>
      <c r="C3379" s="44"/>
      <c r="D3379" s="14"/>
      <c r="E3379" s="13"/>
      <c r="F3379" s="8"/>
      <c r="G3379" s="45"/>
      <c r="H3379" s="8"/>
      <c r="I3379" s="45"/>
      <c r="W3379" s="38"/>
      <c r="X3379" s="38"/>
      <c r="Y3379" s="35"/>
    </row>
    <row r="3380" customHeight="1" spans="1:25">
      <c r="A3380" s="44"/>
      <c r="B3380" s="44"/>
      <c r="C3380" s="44"/>
      <c r="D3380" s="14"/>
      <c r="E3380" s="13"/>
      <c r="F3380" s="8"/>
      <c r="G3380" s="45"/>
      <c r="H3380" s="8"/>
      <c r="I3380" s="45"/>
      <c r="W3380" s="38"/>
      <c r="X3380" s="38"/>
      <c r="Y3380" s="35"/>
    </row>
    <row r="3381" customHeight="1" spans="1:25">
      <c r="A3381" s="44"/>
      <c r="B3381" s="44"/>
      <c r="C3381" s="44"/>
      <c r="D3381" s="14"/>
      <c r="E3381" s="13"/>
      <c r="F3381" s="8"/>
      <c r="G3381" s="45"/>
      <c r="H3381" s="8"/>
      <c r="I3381" s="45"/>
      <c r="W3381" s="38"/>
      <c r="X3381" s="38"/>
      <c r="Y3381" s="35"/>
    </row>
    <row r="3382" customHeight="1" spans="1:25">
      <c r="A3382" s="44"/>
      <c r="B3382" s="44"/>
      <c r="C3382" s="44"/>
      <c r="D3382" s="14"/>
      <c r="E3382" s="13"/>
      <c r="F3382" s="8"/>
      <c r="G3382" s="45"/>
      <c r="H3382" s="8"/>
      <c r="I3382" s="45"/>
      <c r="W3382" s="38"/>
      <c r="X3382" s="38"/>
      <c r="Y3382" s="35"/>
    </row>
    <row r="3383" customHeight="1" spans="1:25">
      <c r="A3383" s="44"/>
      <c r="B3383" s="44"/>
      <c r="C3383" s="44"/>
      <c r="D3383" s="14"/>
      <c r="E3383" s="13"/>
      <c r="F3383" s="8"/>
      <c r="G3383" s="45"/>
      <c r="H3383" s="8"/>
      <c r="I3383" s="45"/>
      <c r="W3383" s="38"/>
      <c r="X3383" s="38"/>
      <c r="Y3383" s="35"/>
    </row>
    <row r="3384" customHeight="1" spans="1:25">
      <c r="A3384" s="44"/>
      <c r="B3384" s="44"/>
      <c r="C3384" s="44"/>
      <c r="D3384" s="14"/>
      <c r="E3384" s="13"/>
      <c r="F3384" s="8"/>
      <c r="G3384" s="45"/>
      <c r="H3384" s="8"/>
      <c r="I3384" s="45"/>
      <c r="W3384" s="38"/>
      <c r="X3384" s="38"/>
      <c r="Y3384" s="35"/>
    </row>
    <row r="3385" customHeight="1" spans="1:25">
      <c r="A3385" s="44"/>
      <c r="B3385" s="44"/>
      <c r="C3385" s="44"/>
      <c r="D3385" s="14"/>
      <c r="E3385" s="13"/>
      <c r="F3385" s="8"/>
      <c r="G3385" s="45"/>
      <c r="H3385" s="8"/>
      <c r="I3385" s="45"/>
      <c r="W3385" s="38"/>
      <c r="X3385" s="38"/>
      <c r="Y3385" s="35"/>
    </row>
    <row r="3386" customHeight="1" spans="1:25">
      <c r="A3386" s="44"/>
      <c r="B3386" s="44"/>
      <c r="C3386" s="44"/>
      <c r="D3386" s="14"/>
      <c r="E3386" s="13"/>
      <c r="F3386" s="8"/>
      <c r="G3386" s="45"/>
      <c r="H3386" s="8"/>
      <c r="I3386" s="45"/>
      <c r="W3386" s="38"/>
      <c r="X3386" s="38"/>
      <c r="Y3386" s="35"/>
    </row>
    <row r="3387" customHeight="1" spans="1:25">
      <c r="A3387" s="44"/>
      <c r="B3387" s="44"/>
      <c r="C3387" s="44"/>
      <c r="D3387" s="14"/>
      <c r="E3387" s="13"/>
      <c r="F3387" s="8"/>
      <c r="G3387" s="45"/>
      <c r="H3387" s="8"/>
      <c r="I3387" s="45"/>
      <c r="W3387" s="38"/>
      <c r="X3387" s="38"/>
      <c r="Y3387" s="35"/>
    </row>
    <row r="3388" customHeight="1" spans="1:25">
      <c r="A3388" s="44"/>
      <c r="B3388" s="44"/>
      <c r="C3388" s="44"/>
      <c r="D3388" s="14"/>
      <c r="E3388" s="13"/>
      <c r="F3388" s="8"/>
      <c r="G3388" s="45"/>
      <c r="H3388" s="8"/>
      <c r="I3388" s="45"/>
      <c r="W3388" s="38"/>
      <c r="X3388" s="38"/>
      <c r="Y3388" s="35"/>
    </row>
    <row r="3389" customHeight="1" spans="1:25">
      <c r="A3389" s="44"/>
      <c r="B3389" s="44"/>
      <c r="C3389" s="44"/>
      <c r="D3389" s="14"/>
      <c r="E3389" s="13"/>
      <c r="F3389" s="8"/>
      <c r="G3389" s="45"/>
      <c r="H3389" s="8"/>
      <c r="I3389" s="45"/>
      <c r="W3389" s="38"/>
      <c r="X3389" s="38"/>
      <c r="Y3389" s="35"/>
    </row>
    <row r="3390" customHeight="1" spans="1:25">
      <c r="A3390" s="44"/>
      <c r="B3390" s="44"/>
      <c r="C3390" s="44"/>
      <c r="D3390" s="14"/>
      <c r="E3390" s="13"/>
      <c r="F3390" s="8"/>
      <c r="G3390" s="45"/>
      <c r="H3390" s="8"/>
      <c r="I3390" s="45"/>
      <c r="W3390" s="38"/>
      <c r="X3390" s="38"/>
      <c r="Y3390" s="35"/>
    </row>
    <row r="3391" customHeight="1" spans="1:25">
      <c r="A3391" s="44"/>
      <c r="B3391" s="44"/>
      <c r="C3391" s="44"/>
      <c r="D3391" s="14"/>
      <c r="E3391" s="13"/>
      <c r="F3391" s="8"/>
      <c r="G3391" s="45"/>
      <c r="H3391" s="8"/>
      <c r="I3391" s="45"/>
      <c r="W3391" s="38"/>
      <c r="X3391" s="38"/>
      <c r="Y3391" s="35"/>
    </row>
    <row r="3392" customHeight="1" spans="1:25">
      <c r="A3392" s="44"/>
      <c r="B3392" s="44"/>
      <c r="C3392" s="44"/>
      <c r="D3392" s="14"/>
      <c r="E3392" s="13"/>
      <c r="F3392" s="8"/>
      <c r="G3392" s="45"/>
      <c r="H3392" s="8"/>
      <c r="I3392" s="45"/>
      <c r="W3392" s="38"/>
      <c r="X3392" s="38"/>
      <c r="Y3392" s="35"/>
    </row>
    <row r="3393" customHeight="1" spans="1:25">
      <c r="A3393" s="44"/>
      <c r="B3393" s="44"/>
      <c r="C3393" s="44"/>
      <c r="D3393" s="14"/>
      <c r="E3393" s="13"/>
      <c r="F3393" s="8"/>
      <c r="G3393" s="45"/>
      <c r="H3393" s="8"/>
      <c r="I3393" s="45"/>
      <c r="W3393" s="38"/>
      <c r="X3393" s="38"/>
      <c r="Y3393" s="35"/>
    </row>
    <row r="3394" customHeight="1" spans="1:25">
      <c r="A3394" s="44"/>
      <c r="B3394" s="44"/>
      <c r="C3394" s="44"/>
      <c r="D3394" s="14"/>
      <c r="E3394" s="13"/>
      <c r="F3394" s="8"/>
      <c r="G3394" s="45"/>
      <c r="H3394" s="8"/>
      <c r="I3394" s="45"/>
      <c r="W3394" s="38"/>
      <c r="X3394" s="38"/>
      <c r="Y3394" s="35"/>
    </row>
    <row r="3395" customHeight="1" spans="1:25">
      <c r="A3395" s="44"/>
      <c r="B3395" s="44"/>
      <c r="C3395" s="44"/>
      <c r="D3395" s="14"/>
      <c r="E3395" s="13"/>
      <c r="F3395" s="8"/>
      <c r="G3395" s="45"/>
      <c r="H3395" s="8"/>
      <c r="I3395" s="45"/>
      <c r="W3395" s="38"/>
      <c r="X3395" s="38"/>
      <c r="Y3395" s="35"/>
    </row>
    <row r="3396" customHeight="1" spans="1:25">
      <c r="A3396" s="44"/>
      <c r="B3396" s="44"/>
      <c r="C3396" s="44"/>
      <c r="D3396" s="14"/>
      <c r="E3396" s="13"/>
      <c r="F3396" s="8"/>
      <c r="G3396" s="45"/>
      <c r="H3396" s="8"/>
      <c r="I3396" s="45"/>
      <c r="W3396" s="38"/>
      <c r="X3396" s="38"/>
      <c r="Y3396" s="35"/>
    </row>
    <row r="3397" customHeight="1" spans="1:25">
      <c r="A3397" s="44"/>
      <c r="B3397" s="44"/>
      <c r="C3397" s="44"/>
      <c r="D3397" s="14"/>
      <c r="E3397" s="13"/>
      <c r="F3397" s="8"/>
      <c r="G3397" s="45"/>
      <c r="H3397" s="8"/>
      <c r="I3397" s="45"/>
      <c r="W3397" s="38"/>
      <c r="X3397" s="38"/>
      <c r="Y3397" s="35"/>
    </row>
    <row r="3398" customHeight="1" spans="1:25">
      <c r="A3398" s="44"/>
      <c r="B3398" s="44"/>
      <c r="C3398" s="44"/>
      <c r="D3398" s="14"/>
      <c r="E3398" s="13"/>
      <c r="F3398" s="8"/>
      <c r="G3398" s="45"/>
      <c r="H3398" s="8"/>
      <c r="I3398" s="45"/>
      <c r="W3398" s="38"/>
      <c r="X3398" s="38"/>
      <c r="Y3398" s="35"/>
    </row>
    <row r="3399" customHeight="1" spans="1:25">
      <c r="A3399" s="44"/>
      <c r="B3399" s="44"/>
      <c r="C3399" s="44"/>
      <c r="D3399" s="14"/>
      <c r="E3399" s="13"/>
      <c r="F3399" s="8"/>
      <c r="G3399" s="45"/>
      <c r="H3399" s="8"/>
      <c r="I3399" s="45"/>
      <c r="W3399" s="38"/>
      <c r="X3399" s="38"/>
      <c r="Y3399" s="35"/>
    </row>
    <row r="3400" customHeight="1" spans="1:25">
      <c r="A3400" s="44"/>
      <c r="B3400" s="44"/>
      <c r="C3400" s="44"/>
      <c r="D3400" s="14"/>
      <c r="E3400" s="13"/>
      <c r="F3400" s="8"/>
      <c r="G3400" s="45"/>
      <c r="H3400" s="8"/>
      <c r="I3400" s="45"/>
      <c r="W3400" s="38"/>
      <c r="X3400" s="38"/>
      <c r="Y3400" s="35"/>
    </row>
    <row r="3401" customHeight="1" spans="1:25">
      <c r="A3401" s="44"/>
      <c r="B3401" s="44"/>
      <c r="C3401" s="44"/>
      <c r="D3401" s="14"/>
      <c r="E3401" s="13"/>
      <c r="F3401" s="8"/>
      <c r="G3401" s="45"/>
      <c r="H3401" s="8"/>
      <c r="I3401" s="45"/>
      <c r="W3401" s="38"/>
      <c r="X3401" s="38"/>
      <c r="Y3401" s="35"/>
    </row>
    <row r="3402" customHeight="1" spans="1:25">
      <c r="A3402" s="44"/>
      <c r="B3402" s="44"/>
      <c r="C3402" s="44"/>
      <c r="D3402" s="14"/>
      <c r="E3402" s="13"/>
      <c r="F3402" s="8"/>
      <c r="G3402" s="45"/>
      <c r="H3402" s="8"/>
      <c r="I3402" s="45"/>
      <c r="W3402" s="38"/>
      <c r="X3402" s="38"/>
      <c r="Y3402" s="35"/>
    </row>
    <row r="3403" customHeight="1" spans="1:25">
      <c r="A3403" s="44"/>
      <c r="B3403" s="44"/>
      <c r="C3403" s="44"/>
      <c r="D3403" s="14"/>
      <c r="E3403" s="13"/>
      <c r="F3403" s="8"/>
      <c r="G3403" s="45"/>
      <c r="H3403" s="8"/>
      <c r="I3403" s="45"/>
      <c r="W3403" s="38"/>
      <c r="X3403" s="38"/>
      <c r="Y3403" s="35"/>
    </row>
    <row r="3404" customHeight="1" spans="1:25">
      <c r="A3404" s="44"/>
      <c r="B3404" s="44"/>
      <c r="C3404" s="44"/>
      <c r="D3404" s="14"/>
      <c r="E3404" s="13"/>
      <c r="F3404" s="8"/>
      <c r="G3404" s="45"/>
      <c r="H3404" s="8"/>
      <c r="I3404" s="45"/>
      <c r="W3404" s="38"/>
      <c r="X3404" s="38"/>
      <c r="Y3404" s="35"/>
    </row>
    <row r="3405" customHeight="1" spans="1:25">
      <c r="A3405" s="44"/>
      <c r="B3405" s="44"/>
      <c r="C3405" s="44"/>
      <c r="D3405" s="14"/>
      <c r="E3405" s="13"/>
      <c r="F3405" s="8"/>
      <c r="G3405" s="45"/>
      <c r="H3405" s="8"/>
      <c r="I3405" s="45"/>
      <c r="W3405" s="38"/>
      <c r="X3405" s="38"/>
      <c r="Y3405" s="35"/>
    </row>
    <row r="3406" customHeight="1" spans="1:25">
      <c r="A3406" s="44"/>
      <c r="B3406" s="44"/>
      <c r="C3406" s="44"/>
      <c r="D3406" s="14"/>
      <c r="E3406" s="13"/>
      <c r="F3406" s="8"/>
      <c r="G3406" s="45"/>
      <c r="H3406" s="8"/>
      <c r="I3406" s="45"/>
      <c r="W3406" s="38"/>
      <c r="X3406" s="38"/>
      <c r="Y3406" s="35"/>
    </row>
    <row r="3407" customHeight="1" spans="1:25">
      <c r="A3407" s="44"/>
      <c r="B3407" s="44"/>
      <c r="C3407" s="44"/>
      <c r="D3407" s="14"/>
      <c r="E3407" s="13"/>
      <c r="F3407" s="8"/>
      <c r="G3407" s="45"/>
      <c r="H3407" s="8"/>
      <c r="I3407" s="45"/>
      <c r="W3407" s="38"/>
      <c r="X3407" s="38"/>
      <c r="Y3407" s="35"/>
    </row>
    <row r="3408" customHeight="1" spans="1:25">
      <c r="A3408" s="44"/>
      <c r="B3408" s="44"/>
      <c r="C3408" s="44"/>
      <c r="D3408" s="14"/>
      <c r="E3408" s="13"/>
      <c r="F3408" s="8"/>
      <c r="G3408" s="45"/>
      <c r="H3408" s="8"/>
      <c r="I3408" s="45"/>
      <c r="W3408" s="38"/>
      <c r="X3408" s="38"/>
      <c r="Y3408" s="35"/>
    </row>
    <row r="3409" customHeight="1" spans="1:25">
      <c r="A3409" s="44"/>
      <c r="B3409" s="44"/>
      <c r="C3409" s="44"/>
      <c r="D3409" s="14"/>
      <c r="E3409" s="13"/>
      <c r="F3409" s="8"/>
      <c r="G3409" s="45"/>
      <c r="H3409" s="8"/>
      <c r="I3409" s="45"/>
      <c r="W3409" s="38"/>
      <c r="X3409" s="38"/>
      <c r="Y3409" s="35"/>
    </row>
    <row r="3410" customHeight="1" spans="1:25">
      <c r="A3410" s="44"/>
      <c r="B3410" s="44"/>
      <c r="C3410" s="44"/>
      <c r="D3410" s="14"/>
      <c r="E3410" s="13"/>
      <c r="F3410" s="8"/>
      <c r="G3410" s="45"/>
      <c r="H3410" s="8"/>
      <c r="I3410" s="45"/>
      <c r="W3410" s="38"/>
      <c r="X3410" s="38"/>
      <c r="Y3410" s="35"/>
    </row>
    <row r="3411" customHeight="1" spans="1:25">
      <c r="A3411" s="44"/>
      <c r="B3411" s="44"/>
      <c r="C3411" s="44"/>
      <c r="D3411" s="14"/>
      <c r="E3411" s="13"/>
      <c r="F3411" s="8"/>
      <c r="G3411" s="45"/>
      <c r="H3411" s="8"/>
      <c r="I3411" s="45"/>
      <c r="W3411" s="38"/>
      <c r="X3411" s="38"/>
      <c r="Y3411" s="35"/>
    </row>
    <row r="3412" customHeight="1" spans="1:25">
      <c r="A3412" s="44"/>
      <c r="B3412" s="44"/>
      <c r="C3412" s="44"/>
      <c r="D3412" s="14"/>
      <c r="E3412" s="13"/>
      <c r="F3412" s="8"/>
      <c r="G3412" s="45"/>
      <c r="H3412" s="8"/>
      <c r="I3412" s="45"/>
      <c r="W3412" s="38"/>
      <c r="X3412" s="38"/>
      <c r="Y3412" s="35"/>
    </row>
    <row r="3413" customHeight="1" spans="1:25">
      <c r="A3413" s="44"/>
      <c r="B3413" s="44"/>
      <c r="C3413" s="44"/>
      <c r="D3413" s="14"/>
      <c r="E3413" s="13"/>
      <c r="F3413" s="8"/>
      <c r="G3413" s="45"/>
      <c r="H3413" s="8"/>
      <c r="I3413" s="45"/>
      <c r="W3413" s="38"/>
      <c r="X3413" s="38"/>
      <c r="Y3413" s="35"/>
    </row>
    <row r="3414" customHeight="1" spans="1:25">
      <c r="A3414" s="44"/>
      <c r="B3414" s="44"/>
      <c r="C3414" s="44"/>
      <c r="D3414" s="14"/>
      <c r="E3414" s="13"/>
      <c r="F3414" s="8"/>
      <c r="G3414" s="45"/>
      <c r="H3414" s="8"/>
      <c r="I3414" s="45"/>
      <c r="W3414" s="38"/>
      <c r="X3414" s="38"/>
      <c r="Y3414" s="35"/>
    </row>
    <row r="3415" customHeight="1" spans="1:25">
      <c r="A3415" s="44"/>
      <c r="B3415" s="44"/>
      <c r="C3415" s="44"/>
      <c r="D3415" s="14"/>
      <c r="E3415" s="13"/>
      <c r="F3415" s="8"/>
      <c r="G3415" s="45"/>
      <c r="H3415" s="8"/>
      <c r="I3415" s="45"/>
      <c r="W3415" s="38"/>
      <c r="X3415" s="38"/>
      <c r="Y3415" s="35"/>
    </row>
    <row r="3416" customHeight="1" spans="1:25">
      <c r="A3416" s="44"/>
      <c r="B3416" s="44"/>
      <c r="C3416" s="44"/>
      <c r="D3416" s="14"/>
      <c r="E3416" s="13"/>
      <c r="F3416" s="8"/>
      <c r="G3416" s="45"/>
      <c r="H3416" s="8"/>
      <c r="I3416" s="45"/>
      <c r="W3416" s="38"/>
      <c r="X3416" s="38"/>
      <c r="Y3416" s="35"/>
    </row>
    <row r="3417" customHeight="1" spans="1:25">
      <c r="A3417" s="44"/>
      <c r="B3417" s="44"/>
      <c r="C3417" s="44"/>
      <c r="D3417" s="14"/>
      <c r="E3417" s="13"/>
      <c r="F3417" s="8"/>
      <c r="G3417" s="45"/>
      <c r="H3417" s="8"/>
      <c r="I3417" s="45"/>
      <c r="W3417" s="38"/>
      <c r="X3417" s="38"/>
      <c r="Y3417" s="35"/>
    </row>
    <row r="3418" customHeight="1" spans="1:25">
      <c r="A3418" s="44"/>
      <c r="B3418" s="44"/>
      <c r="C3418" s="44"/>
      <c r="D3418" s="14"/>
      <c r="E3418" s="13"/>
      <c r="F3418" s="8"/>
      <c r="G3418" s="45"/>
      <c r="H3418" s="8"/>
      <c r="I3418" s="45"/>
      <c r="W3418" s="38"/>
      <c r="X3418" s="38"/>
      <c r="Y3418" s="35"/>
    </row>
    <row r="3419" customHeight="1" spans="1:25">
      <c r="A3419" s="44"/>
      <c r="B3419" s="44"/>
      <c r="C3419" s="44"/>
      <c r="D3419" s="14"/>
      <c r="E3419" s="13"/>
      <c r="F3419" s="8"/>
      <c r="G3419" s="45"/>
      <c r="H3419" s="8"/>
      <c r="I3419" s="45"/>
      <c r="W3419" s="38"/>
      <c r="X3419" s="38"/>
      <c r="Y3419" s="35"/>
    </row>
    <row r="3420" customHeight="1" spans="1:25">
      <c r="A3420" s="44"/>
      <c r="B3420" s="44"/>
      <c r="C3420" s="44"/>
      <c r="D3420" s="14"/>
      <c r="E3420" s="13"/>
      <c r="F3420" s="8"/>
      <c r="G3420" s="45"/>
      <c r="H3420" s="8"/>
      <c r="I3420" s="45"/>
      <c r="W3420" s="38"/>
      <c r="X3420" s="38"/>
      <c r="Y3420" s="35"/>
    </row>
    <row r="3421" customHeight="1" spans="1:25">
      <c r="A3421" s="44"/>
      <c r="B3421" s="44"/>
      <c r="C3421" s="44"/>
      <c r="D3421" s="14"/>
      <c r="E3421" s="13"/>
      <c r="F3421" s="8"/>
      <c r="G3421" s="45"/>
      <c r="H3421" s="8"/>
      <c r="I3421" s="45"/>
      <c r="W3421" s="38"/>
      <c r="X3421" s="38"/>
      <c r="Y3421" s="35"/>
    </row>
    <row r="3422" customHeight="1" spans="1:25">
      <c r="A3422" s="44"/>
      <c r="B3422" s="44"/>
      <c r="C3422" s="44"/>
      <c r="D3422" s="14"/>
      <c r="E3422" s="13"/>
      <c r="F3422" s="8"/>
      <c r="G3422" s="45"/>
      <c r="H3422" s="8"/>
      <c r="I3422" s="45"/>
      <c r="W3422" s="38"/>
      <c r="X3422" s="38"/>
      <c r="Y3422" s="35"/>
    </row>
    <row r="3423" customHeight="1" spans="1:25">
      <c r="A3423" s="44"/>
      <c r="B3423" s="44"/>
      <c r="C3423" s="44"/>
      <c r="D3423" s="14"/>
      <c r="E3423" s="13"/>
      <c r="F3423" s="8"/>
      <c r="G3423" s="45"/>
      <c r="H3423" s="8"/>
      <c r="I3423" s="45"/>
      <c r="W3423" s="38"/>
      <c r="X3423" s="38"/>
      <c r="Y3423" s="35"/>
    </row>
    <row r="3424" customHeight="1" spans="1:25">
      <c r="A3424" s="44"/>
      <c r="B3424" s="44"/>
      <c r="C3424" s="44"/>
      <c r="D3424" s="14"/>
      <c r="E3424" s="13"/>
      <c r="F3424" s="8"/>
      <c r="G3424" s="45"/>
      <c r="H3424" s="8"/>
      <c r="I3424" s="45"/>
      <c r="W3424" s="38"/>
      <c r="X3424" s="38"/>
      <c r="Y3424" s="35"/>
    </row>
    <row r="3425" customHeight="1" spans="1:25">
      <c r="A3425" s="44"/>
      <c r="B3425" s="44"/>
      <c r="C3425" s="44"/>
      <c r="D3425" s="14"/>
      <c r="E3425" s="13"/>
      <c r="F3425" s="8"/>
      <c r="G3425" s="45"/>
      <c r="H3425" s="8"/>
      <c r="I3425" s="45"/>
      <c r="W3425" s="38"/>
      <c r="X3425" s="38"/>
      <c r="Y3425" s="35"/>
    </row>
    <row r="3426" customHeight="1" spans="1:25">
      <c r="A3426" s="44"/>
      <c r="B3426" s="44"/>
      <c r="C3426" s="44"/>
      <c r="D3426" s="14"/>
      <c r="E3426" s="13"/>
      <c r="F3426" s="8"/>
      <c r="G3426" s="45"/>
      <c r="H3426" s="8"/>
      <c r="I3426" s="45"/>
      <c r="W3426" s="38"/>
      <c r="X3426" s="38"/>
      <c r="Y3426" s="35"/>
    </row>
    <row r="3427" customHeight="1" spans="1:25">
      <c r="A3427" s="44"/>
      <c r="B3427" s="44"/>
      <c r="C3427" s="44"/>
      <c r="D3427" s="14"/>
      <c r="E3427" s="13"/>
      <c r="F3427" s="8"/>
      <c r="G3427" s="45"/>
      <c r="H3427" s="8"/>
      <c r="I3427" s="45"/>
      <c r="W3427" s="38"/>
      <c r="X3427" s="38"/>
      <c r="Y3427" s="35"/>
    </row>
    <row r="3428" customHeight="1" spans="1:25">
      <c r="A3428" s="44"/>
      <c r="B3428" s="44"/>
      <c r="C3428" s="44"/>
      <c r="D3428" s="14"/>
      <c r="E3428" s="13"/>
      <c r="F3428" s="8"/>
      <c r="G3428" s="45"/>
      <c r="H3428" s="8"/>
      <c r="I3428" s="45"/>
      <c r="W3428" s="38"/>
      <c r="X3428" s="38"/>
      <c r="Y3428" s="35"/>
    </row>
    <row r="3429" customHeight="1" spans="1:25">
      <c r="A3429" s="44"/>
      <c r="B3429" s="44"/>
      <c r="C3429" s="44"/>
      <c r="D3429" s="14"/>
      <c r="E3429" s="13"/>
      <c r="F3429" s="8"/>
      <c r="G3429" s="45"/>
      <c r="H3429" s="8"/>
      <c r="I3429" s="45"/>
      <c r="W3429" s="38"/>
      <c r="X3429" s="38"/>
      <c r="Y3429" s="35"/>
    </row>
    <row r="3430" customHeight="1" spans="1:25">
      <c r="A3430" s="44"/>
      <c r="B3430" s="44"/>
      <c r="C3430" s="44"/>
      <c r="D3430" s="14"/>
      <c r="E3430" s="13"/>
      <c r="F3430" s="8"/>
      <c r="G3430" s="45"/>
      <c r="H3430" s="8"/>
      <c r="I3430" s="45"/>
      <c r="W3430" s="38"/>
      <c r="X3430" s="38"/>
      <c r="Y3430" s="35"/>
    </row>
    <row r="3431" customHeight="1" spans="1:25">
      <c r="A3431" s="44"/>
      <c r="B3431" s="44"/>
      <c r="C3431" s="44"/>
      <c r="D3431" s="14"/>
      <c r="E3431" s="13"/>
      <c r="F3431" s="8"/>
      <c r="G3431" s="45"/>
      <c r="H3431" s="8"/>
      <c r="I3431" s="45"/>
      <c r="W3431" s="38"/>
      <c r="X3431" s="38"/>
      <c r="Y3431" s="35"/>
    </row>
    <row r="3432" customHeight="1" spans="1:25">
      <c r="A3432" s="44"/>
      <c r="B3432" s="44"/>
      <c r="C3432" s="44"/>
      <c r="D3432" s="14"/>
      <c r="E3432" s="13"/>
      <c r="F3432" s="8"/>
      <c r="G3432" s="45"/>
      <c r="H3432" s="8"/>
      <c r="I3432" s="45"/>
      <c r="W3432" s="38"/>
      <c r="X3432" s="38"/>
      <c r="Y3432" s="35"/>
    </row>
    <row r="3433" customHeight="1" spans="1:25">
      <c r="A3433" s="44"/>
      <c r="B3433" s="44"/>
      <c r="C3433" s="44"/>
      <c r="D3433" s="14"/>
      <c r="E3433" s="13"/>
      <c r="F3433" s="8"/>
      <c r="G3433" s="45"/>
      <c r="H3433" s="8"/>
      <c r="I3433" s="45"/>
      <c r="W3433" s="38"/>
      <c r="X3433" s="38"/>
      <c r="Y3433" s="35"/>
    </row>
    <row r="3434" customHeight="1" spans="1:25">
      <c r="A3434" s="44"/>
      <c r="B3434" s="44"/>
      <c r="C3434" s="44"/>
      <c r="D3434" s="14"/>
      <c r="E3434" s="13"/>
      <c r="F3434" s="8"/>
      <c r="G3434" s="45"/>
      <c r="H3434" s="8"/>
      <c r="I3434" s="45"/>
      <c r="W3434" s="38"/>
      <c r="X3434" s="38"/>
      <c r="Y3434" s="35"/>
    </row>
    <row r="3435" customHeight="1" spans="1:25">
      <c r="A3435" s="44"/>
      <c r="B3435" s="44"/>
      <c r="C3435" s="44"/>
      <c r="D3435" s="14"/>
      <c r="E3435" s="13"/>
      <c r="F3435" s="8"/>
      <c r="G3435" s="45"/>
      <c r="H3435" s="8"/>
      <c r="I3435" s="45"/>
      <c r="W3435" s="38"/>
      <c r="X3435" s="38"/>
      <c r="Y3435" s="35"/>
    </row>
    <row r="3436" customHeight="1" spans="1:25">
      <c r="A3436" s="44"/>
      <c r="B3436" s="44"/>
      <c r="C3436" s="44"/>
      <c r="D3436" s="14"/>
      <c r="E3436" s="13"/>
      <c r="F3436" s="8"/>
      <c r="G3436" s="45"/>
      <c r="H3436" s="8"/>
      <c r="I3436" s="45"/>
      <c r="W3436" s="38"/>
      <c r="X3436" s="38"/>
      <c r="Y3436" s="35"/>
    </row>
    <row r="3437" customHeight="1" spans="1:25">
      <c r="A3437" s="44"/>
      <c r="B3437" s="44"/>
      <c r="C3437" s="44"/>
      <c r="D3437" s="14"/>
      <c r="E3437" s="13"/>
      <c r="F3437" s="8"/>
      <c r="G3437" s="45"/>
      <c r="H3437" s="8"/>
      <c r="I3437" s="45"/>
      <c r="W3437" s="38"/>
      <c r="X3437" s="38"/>
      <c r="Y3437" s="35"/>
    </row>
    <row r="3438" customHeight="1" spans="1:25">
      <c r="A3438" s="44"/>
      <c r="B3438" s="44"/>
      <c r="C3438" s="44"/>
      <c r="D3438" s="14"/>
      <c r="E3438" s="13"/>
      <c r="F3438" s="8"/>
      <c r="G3438" s="45"/>
      <c r="H3438" s="8"/>
      <c r="I3438" s="45"/>
      <c r="W3438" s="38"/>
      <c r="X3438" s="38"/>
      <c r="Y3438" s="35"/>
    </row>
    <row r="3439" customHeight="1" spans="1:25">
      <c r="A3439" s="44"/>
      <c r="B3439" s="44"/>
      <c r="C3439" s="44"/>
      <c r="D3439" s="14"/>
      <c r="E3439" s="13"/>
      <c r="F3439" s="8"/>
      <c r="G3439" s="45"/>
      <c r="H3439" s="8"/>
      <c r="I3439" s="45"/>
      <c r="W3439" s="38"/>
      <c r="X3439" s="38"/>
      <c r="Y3439" s="35"/>
    </row>
    <row r="3440" customHeight="1" spans="1:25">
      <c r="A3440" s="44"/>
      <c r="B3440" s="44"/>
      <c r="C3440" s="44"/>
      <c r="D3440" s="14"/>
      <c r="E3440" s="13"/>
      <c r="F3440" s="8"/>
      <c r="G3440" s="45"/>
      <c r="H3440" s="8"/>
      <c r="I3440" s="45"/>
      <c r="W3440" s="38"/>
      <c r="X3440" s="38"/>
      <c r="Y3440" s="35"/>
    </row>
    <row r="3441" customHeight="1" spans="1:25">
      <c r="A3441" s="44"/>
      <c r="B3441" s="44"/>
      <c r="C3441" s="44"/>
      <c r="D3441" s="14"/>
      <c r="E3441" s="13"/>
      <c r="F3441" s="8"/>
      <c r="G3441" s="45"/>
      <c r="H3441" s="8"/>
      <c r="I3441" s="45"/>
      <c r="W3441" s="38"/>
      <c r="X3441" s="38"/>
      <c r="Y3441" s="35"/>
    </row>
    <row r="3442" customHeight="1" spans="1:25">
      <c r="A3442" s="44"/>
      <c r="B3442" s="44"/>
      <c r="C3442" s="44"/>
      <c r="D3442" s="14"/>
      <c r="E3442" s="13"/>
      <c r="F3442" s="8"/>
      <c r="G3442" s="45"/>
      <c r="H3442" s="8"/>
      <c r="I3442" s="45"/>
      <c r="W3442" s="38"/>
      <c r="X3442" s="38"/>
      <c r="Y3442" s="35"/>
    </row>
    <row r="3443" customHeight="1" spans="1:25">
      <c r="A3443" s="44"/>
      <c r="B3443" s="44"/>
      <c r="C3443" s="44"/>
      <c r="D3443" s="14"/>
      <c r="E3443" s="13"/>
      <c r="F3443" s="8"/>
      <c r="G3443" s="45"/>
      <c r="H3443" s="8"/>
      <c r="I3443" s="45"/>
      <c r="W3443" s="38"/>
      <c r="X3443" s="38"/>
      <c r="Y3443" s="35"/>
    </row>
    <row r="3444" customHeight="1" spans="1:25">
      <c r="A3444" s="44"/>
      <c r="B3444" s="44"/>
      <c r="C3444" s="44"/>
      <c r="D3444" s="14"/>
      <c r="E3444" s="13"/>
      <c r="F3444" s="8"/>
      <c r="G3444" s="45"/>
      <c r="H3444" s="8"/>
      <c r="I3444" s="45"/>
      <c r="W3444" s="38"/>
      <c r="X3444" s="38"/>
      <c r="Y3444" s="35"/>
    </row>
    <row r="3445" customHeight="1" spans="1:25">
      <c r="A3445" s="44"/>
      <c r="B3445" s="44"/>
      <c r="C3445" s="44"/>
      <c r="D3445" s="14"/>
      <c r="E3445" s="13"/>
      <c r="F3445" s="8"/>
      <c r="G3445" s="45"/>
      <c r="H3445" s="8"/>
      <c r="I3445" s="45"/>
      <c r="W3445" s="38"/>
      <c r="X3445" s="38"/>
      <c r="Y3445" s="35"/>
    </row>
    <row r="3446" customHeight="1" spans="1:25">
      <c r="A3446" s="44"/>
      <c r="B3446" s="44"/>
      <c r="C3446" s="44"/>
      <c r="D3446" s="14"/>
      <c r="E3446" s="13"/>
      <c r="F3446" s="8"/>
      <c r="G3446" s="45"/>
      <c r="H3446" s="8"/>
      <c r="I3446" s="45"/>
      <c r="W3446" s="38"/>
      <c r="X3446" s="38"/>
      <c r="Y3446" s="35"/>
    </row>
    <row r="3447" customHeight="1" spans="1:25">
      <c r="A3447" s="44"/>
      <c r="B3447" s="44"/>
      <c r="C3447" s="44"/>
      <c r="D3447" s="14"/>
      <c r="E3447" s="13"/>
      <c r="F3447" s="8"/>
      <c r="G3447" s="45"/>
      <c r="H3447" s="8"/>
      <c r="I3447" s="45"/>
      <c r="W3447" s="38"/>
      <c r="X3447" s="38"/>
      <c r="Y3447" s="35"/>
    </row>
    <row r="3448" customHeight="1" spans="1:25">
      <c r="A3448" s="44"/>
      <c r="B3448" s="44"/>
      <c r="C3448" s="44"/>
      <c r="D3448" s="14"/>
      <c r="E3448" s="13"/>
      <c r="F3448" s="8"/>
      <c r="G3448" s="45"/>
      <c r="H3448" s="8"/>
      <c r="I3448" s="45"/>
      <c r="W3448" s="38"/>
      <c r="X3448" s="38"/>
      <c r="Y3448" s="35"/>
    </row>
    <row r="3449" customHeight="1" spans="1:25">
      <c r="A3449" s="44"/>
      <c r="B3449" s="44"/>
      <c r="C3449" s="44"/>
      <c r="D3449" s="14"/>
      <c r="E3449" s="13"/>
      <c r="F3449" s="8"/>
      <c r="G3449" s="45"/>
      <c r="H3449" s="8"/>
      <c r="I3449" s="45"/>
      <c r="W3449" s="38"/>
      <c r="X3449" s="38"/>
      <c r="Y3449" s="35"/>
    </row>
    <row r="3450" customHeight="1" spans="1:25">
      <c r="A3450" s="44"/>
      <c r="B3450" s="44"/>
      <c r="C3450" s="44"/>
      <c r="D3450" s="14"/>
      <c r="E3450" s="13"/>
      <c r="F3450" s="8"/>
      <c r="G3450" s="45"/>
      <c r="H3450" s="8"/>
      <c r="I3450" s="45"/>
      <c r="W3450" s="38"/>
      <c r="X3450" s="38"/>
      <c r="Y3450" s="35"/>
    </row>
    <row r="3451" customHeight="1" spans="1:25">
      <c r="A3451" s="44"/>
      <c r="B3451" s="44"/>
      <c r="C3451" s="44"/>
      <c r="D3451" s="14"/>
      <c r="E3451" s="13"/>
      <c r="F3451" s="8"/>
      <c r="G3451" s="45"/>
      <c r="H3451" s="8"/>
      <c r="I3451" s="45"/>
      <c r="W3451" s="38"/>
      <c r="X3451" s="38"/>
      <c r="Y3451" s="35"/>
    </row>
    <row r="3452" customHeight="1" spans="1:25">
      <c r="A3452" s="44"/>
      <c r="B3452" s="44"/>
      <c r="C3452" s="44"/>
      <c r="D3452" s="14"/>
      <c r="E3452" s="13"/>
      <c r="F3452" s="8"/>
      <c r="G3452" s="45"/>
      <c r="H3452" s="8"/>
      <c r="I3452" s="45"/>
      <c r="W3452" s="38"/>
      <c r="X3452" s="38"/>
      <c r="Y3452" s="35"/>
    </row>
    <row r="3453" customHeight="1" spans="1:25">
      <c r="A3453" s="44"/>
      <c r="B3453" s="44"/>
      <c r="C3453" s="44"/>
      <c r="D3453" s="14"/>
      <c r="E3453" s="13"/>
      <c r="F3453" s="8"/>
      <c r="G3453" s="45"/>
      <c r="H3453" s="8"/>
      <c r="I3453" s="45"/>
      <c r="W3453" s="38"/>
      <c r="X3453" s="38"/>
      <c r="Y3453" s="35"/>
    </row>
    <row r="3454" customHeight="1" spans="1:25">
      <c r="A3454" s="44"/>
      <c r="B3454" s="44"/>
      <c r="C3454" s="44"/>
      <c r="D3454" s="14"/>
      <c r="E3454" s="13"/>
      <c r="F3454" s="8"/>
      <c r="G3454" s="45"/>
      <c r="H3454" s="8"/>
      <c r="I3454" s="45"/>
      <c r="W3454" s="38"/>
      <c r="X3454" s="38"/>
      <c r="Y3454" s="35"/>
    </row>
    <row r="3455" customHeight="1" spans="1:25">
      <c r="A3455" s="44"/>
      <c r="B3455" s="44"/>
      <c r="C3455" s="44"/>
      <c r="D3455" s="14"/>
      <c r="E3455" s="13"/>
      <c r="F3455" s="8"/>
      <c r="G3455" s="45"/>
      <c r="H3455" s="8"/>
      <c r="I3455" s="45"/>
      <c r="W3455" s="38"/>
      <c r="X3455" s="38"/>
      <c r="Y3455" s="35"/>
    </row>
    <row r="3456" customHeight="1" spans="1:25">
      <c r="A3456" s="44"/>
      <c r="B3456" s="44"/>
      <c r="C3456" s="44"/>
      <c r="D3456" s="14"/>
      <c r="E3456" s="13"/>
      <c r="F3456" s="8"/>
      <c r="G3456" s="45"/>
      <c r="H3456" s="8"/>
      <c r="I3456" s="45"/>
      <c r="W3456" s="38"/>
      <c r="X3456" s="38"/>
      <c r="Y3456" s="35"/>
    </row>
    <row r="3457" customHeight="1" spans="1:25">
      <c r="A3457" s="44"/>
      <c r="B3457" s="44"/>
      <c r="C3457" s="44"/>
      <c r="D3457" s="14"/>
      <c r="E3457" s="13"/>
      <c r="F3457" s="8"/>
      <c r="G3457" s="45"/>
      <c r="H3457" s="8"/>
      <c r="I3457" s="45"/>
      <c r="W3457" s="38"/>
      <c r="X3457" s="38"/>
      <c r="Y3457" s="35"/>
    </row>
    <row r="3458" customHeight="1" spans="1:25">
      <c r="A3458" s="44"/>
      <c r="B3458" s="44"/>
      <c r="C3458" s="44"/>
      <c r="D3458" s="14"/>
      <c r="E3458" s="13"/>
      <c r="F3458" s="8"/>
      <c r="G3458" s="45"/>
      <c r="H3458" s="8"/>
      <c r="I3458" s="45"/>
      <c r="W3458" s="38"/>
      <c r="X3458" s="38"/>
      <c r="Y3458" s="35"/>
    </row>
    <row r="3459" customHeight="1" spans="1:25">
      <c r="A3459" s="44"/>
      <c r="B3459" s="44"/>
      <c r="C3459" s="44"/>
      <c r="D3459" s="14"/>
      <c r="E3459" s="13"/>
      <c r="F3459" s="8"/>
      <c r="G3459" s="45"/>
      <c r="H3459" s="8"/>
      <c r="I3459" s="45"/>
      <c r="W3459" s="38"/>
      <c r="X3459" s="38"/>
      <c r="Y3459" s="35"/>
    </row>
    <row r="3460" customHeight="1" spans="1:25">
      <c r="A3460" s="44"/>
      <c r="B3460" s="44"/>
      <c r="C3460" s="44"/>
      <c r="D3460" s="14"/>
      <c r="E3460" s="13"/>
      <c r="F3460" s="8"/>
      <c r="G3460" s="45"/>
      <c r="H3460" s="8"/>
      <c r="I3460" s="45"/>
      <c r="W3460" s="38"/>
      <c r="X3460" s="38"/>
      <c r="Y3460" s="35"/>
    </row>
    <row r="3461" customHeight="1" spans="1:25">
      <c r="A3461" s="44"/>
      <c r="B3461" s="44"/>
      <c r="C3461" s="44"/>
      <c r="D3461" s="14"/>
      <c r="E3461" s="13"/>
      <c r="F3461" s="8"/>
      <c r="G3461" s="45"/>
      <c r="H3461" s="8"/>
      <c r="I3461" s="45"/>
      <c r="W3461" s="38"/>
      <c r="X3461" s="38"/>
      <c r="Y3461" s="35"/>
    </row>
    <row r="3462" customHeight="1" spans="1:25">
      <c r="A3462" s="44"/>
      <c r="B3462" s="44"/>
      <c r="C3462" s="44"/>
      <c r="D3462" s="14"/>
      <c r="E3462" s="13"/>
      <c r="F3462" s="8"/>
      <c r="G3462" s="45"/>
      <c r="H3462" s="8"/>
      <c r="I3462" s="45"/>
      <c r="W3462" s="38"/>
      <c r="X3462" s="38"/>
      <c r="Y3462" s="35"/>
    </row>
    <row r="3463" customHeight="1" spans="1:25">
      <c r="A3463" s="44"/>
      <c r="B3463" s="44"/>
      <c r="C3463" s="44"/>
      <c r="D3463" s="14"/>
      <c r="E3463" s="13"/>
      <c r="F3463" s="8"/>
      <c r="G3463" s="45"/>
      <c r="H3463" s="8"/>
      <c r="I3463" s="45"/>
      <c r="W3463" s="38"/>
      <c r="X3463" s="38"/>
      <c r="Y3463" s="35"/>
    </row>
    <row r="3464" customHeight="1" spans="1:25">
      <c r="A3464" s="44"/>
      <c r="B3464" s="44"/>
      <c r="C3464" s="44"/>
      <c r="D3464" s="14"/>
      <c r="E3464" s="13"/>
      <c r="F3464" s="8"/>
      <c r="G3464" s="45"/>
      <c r="H3464" s="8"/>
      <c r="I3464" s="45"/>
      <c r="W3464" s="38"/>
      <c r="X3464" s="38"/>
      <c r="Y3464" s="35"/>
    </row>
    <row r="3465" customHeight="1" spans="1:25">
      <c r="A3465" s="44"/>
      <c r="B3465" s="44"/>
      <c r="C3465" s="44"/>
      <c r="D3465" s="14"/>
      <c r="E3465" s="13"/>
      <c r="F3465" s="8"/>
      <c r="G3465" s="45"/>
      <c r="H3465" s="8"/>
      <c r="I3465" s="45"/>
      <c r="W3465" s="38"/>
      <c r="X3465" s="38"/>
      <c r="Y3465" s="35"/>
    </row>
    <row r="3466" customHeight="1" spans="1:25">
      <c r="A3466" s="44"/>
      <c r="B3466" s="44"/>
      <c r="C3466" s="44"/>
      <c r="D3466" s="14"/>
      <c r="E3466" s="13"/>
      <c r="F3466" s="8"/>
      <c r="G3466" s="45"/>
      <c r="H3466" s="8"/>
      <c r="I3466" s="45"/>
      <c r="W3466" s="38"/>
      <c r="X3466" s="38"/>
      <c r="Y3466" s="35"/>
    </row>
    <row r="3467" customHeight="1" spans="1:25">
      <c r="A3467" s="44"/>
      <c r="B3467" s="44"/>
      <c r="C3467" s="44"/>
      <c r="D3467" s="14"/>
      <c r="E3467" s="13"/>
      <c r="F3467" s="8"/>
      <c r="G3467" s="45"/>
      <c r="H3467" s="8"/>
      <c r="I3467" s="45"/>
      <c r="W3467" s="38"/>
      <c r="X3467" s="38"/>
      <c r="Y3467" s="35"/>
    </row>
    <row r="3468" customHeight="1" spans="1:25">
      <c r="A3468" s="44"/>
      <c r="B3468" s="44"/>
      <c r="C3468" s="44"/>
      <c r="D3468" s="14"/>
      <c r="E3468" s="13"/>
      <c r="F3468" s="8"/>
      <c r="G3468" s="45"/>
      <c r="H3468" s="8"/>
      <c r="I3468" s="45"/>
      <c r="W3468" s="38"/>
      <c r="X3468" s="38"/>
      <c r="Y3468" s="35"/>
    </row>
    <row r="3469" customHeight="1" spans="1:25">
      <c r="A3469" s="44"/>
      <c r="B3469" s="44"/>
      <c r="C3469" s="44"/>
      <c r="D3469" s="14"/>
      <c r="E3469" s="13"/>
      <c r="F3469" s="8"/>
      <c r="G3469" s="45"/>
      <c r="H3469" s="8"/>
      <c r="I3469" s="45"/>
      <c r="W3469" s="38"/>
      <c r="X3469" s="38"/>
      <c r="Y3469" s="35"/>
    </row>
    <row r="3470" customHeight="1" spans="1:25">
      <c r="A3470" s="44"/>
      <c r="B3470" s="44"/>
      <c r="C3470" s="44"/>
      <c r="D3470" s="14"/>
      <c r="E3470" s="13"/>
      <c r="F3470" s="8"/>
      <c r="G3470" s="45"/>
      <c r="H3470" s="8"/>
      <c r="I3470" s="45"/>
      <c r="W3470" s="38"/>
      <c r="X3470" s="38"/>
      <c r="Y3470" s="35"/>
    </row>
    <row r="3471" customHeight="1" spans="1:25">
      <c r="A3471" s="44"/>
      <c r="B3471" s="44"/>
      <c r="C3471" s="44"/>
      <c r="D3471" s="14"/>
      <c r="E3471" s="13"/>
      <c r="F3471" s="8"/>
      <c r="G3471" s="45"/>
      <c r="H3471" s="8"/>
      <c r="I3471" s="45"/>
      <c r="W3471" s="38"/>
      <c r="X3471" s="38"/>
      <c r="Y3471" s="35"/>
    </row>
    <row r="3472" customHeight="1" spans="1:25">
      <c r="A3472" s="44"/>
      <c r="B3472" s="44"/>
      <c r="C3472" s="44"/>
      <c r="D3472" s="14"/>
      <c r="E3472" s="13"/>
      <c r="F3472" s="8"/>
      <c r="G3472" s="45"/>
      <c r="H3472" s="8"/>
      <c r="I3472" s="45"/>
      <c r="W3472" s="38"/>
      <c r="X3472" s="38"/>
      <c r="Y3472" s="35"/>
    </row>
    <row r="3473" customHeight="1" spans="1:25">
      <c r="A3473" s="44"/>
      <c r="B3473" s="44"/>
      <c r="C3473" s="44"/>
      <c r="D3473" s="14"/>
      <c r="E3473" s="13"/>
      <c r="F3473" s="8"/>
      <c r="G3473" s="45"/>
      <c r="H3473" s="8"/>
      <c r="I3473" s="45"/>
      <c r="W3473" s="38"/>
      <c r="X3473" s="38"/>
      <c r="Y3473" s="35"/>
    </row>
    <row r="3474" customHeight="1" spans="1:25">
      <c r="A3474" s="44"/>
      <c r="B3474" s="44"/>
      <c r="C3474" s="44"/>
      <c r="D3474" s="14"/>
      <c r="E3474" s="13"/>
      <c r="F3474" s="8"/>
      <c r="G3474" s="45"/>
      <c r="H3474" s="8"/>
      <c r="I3474" s="45"/>
      <c r="W3474" s="38"/>
      <c r="X3474" s="38"/>
      <c r="Y3474" s="35"/>
    </row>
    <row r="3475" customHeight="1" spans="1:25">
      <c r="A3475" s="44"/>
      <c r="B3475" s="44"/>
      <c r="C3475" s="44"/>
      <c r="D3475" s="14"/>
      <c r="E3475" s="13"/>
      <c r="F3475" s="8"/>
      <c r="G3475" s="45"/>
      <c r="H3475" s="8"/>
      <c r="I3475" s="45"/>
      <c r="W3475" s="38"/>
      <c r="X3475" s="38"/>
      <c r="Y3475" s="35"/>
    </row>
    <row r="3476" customHeight="1" spans="1:25">
      <c r="A3476" s="44"/>
      <c r="B3476" s="44"/>
      <c r="C3476" s="44"/>
      <c r="D3476" s="14"/>
      <c r="E3476" s="13"/>
      <c r="F3476" s="8"/>
      <c r="G3476" s="45"/>
      <c r="H3476" s="8"/>
      <c r="I3476" s="45"/>
      <c r="W3476" s="38"/>
      <c r="X3476" s="38"/>
      <c r="Y3476" s="35"/>
    </row>
    <row r="3477" customHeight="1" spans="1:25">
      <c r="A3477" s="44"/>
      <c r="B3477" s="44"/>
      <c r="C3477" s="44"/>
      <c r="D3477" s="14"/>
      <c r="E3477" s="13"/>
      <c r="F3477" s="8"/>
      <c r="G3477" s="45"/>
      <c r="H3477" s="8"/>
      <c r="I3477" s="45"/>
      <c r="W3477" s="38"/>
      <c r="X3477" s="38"/>
      <c r="Y3477" s="35"/>
    </row>
    <row r="3478" customHeight="1" spans="1:25">
      <c r="A3478" s="44"/>
      <c r="B3478" s="44"/>
      <c r="C3478" s="44"/>
      <c r="D3478" s="14"/>
      <c r="E3478" s="13"/>
      <c r="F3478" s="8"/>
      <c r="G3478" s="45"/>
      <c r="H3478" s="8"/>
      <c r="I3478" s="45"/>
      <c r="W3478" s="38"/>
      <c r="X3478" s="38"/>
      <c r="Y3478" s="35"/>
    </row>
    <row r="3479" customHeight="1" spans="1:25">
      <c r="A3479" s="44"/>
      <c r="B3479" s="44"/>
      <c r="C3479" s="44"/>
      <c r="D3479" s="14"/>
      <c r="E3479" s="13"/>
      <c r="F3479" s="8"/>
      <c r="G3479" s="45"/>
      <c r="H3479" s="8"/>
      <c r="I3479" s="45"/>
      <c r="W3479" s="38"/>
      <c r="X3479" s="38"/>
      <c r="Y3479" s="35"/>
    </row>
    <row r="3480" customHeight="1" spans="1:25">
      <c r="A3480" s="44"/>
      <c r="B3480" s="44"/>
      <c r="C3480" s="44"/>
      <c r="D3480" s="14"/>
      <c r="E3480" s="13"/>
      <c r="F3480" s="8"/>
      <c r="G3480" s="45"/>
      <c r="H3480" s="8"/>
      <c r="I3480" s="45"/>
      <c r="W3480" s="38"/>
      <c r="X3480" s="38"/>
      <c r="Y3480" s="35"/>
    </row>
    <row r="3481" customHeight="1" spans="1:25">
      <c r="A3481" s="44"/>
      <c r="B3481" s="44"/>
      <c r="C3481" s="44"/>
      <c r="D3481" s="14"/>
      <c r="E3481" s="13"/>
      <c r="F3481" s="8"/>
      <c r="G3481" s="45"/>
      <c r="H3481" s="8"/>
      <c r="I3481" s="45"/>
      <c r="W3481" s="38"/>
      <c r="X3481" s="38"/>
      <c r="Y3481" s="35"/>
    </row>
    <row r="3482" customHeight="1" spans="1:25">
      <c r="A3482" s="44"/>
      <c r="B3482" s="44"/>
      <c r="C3482" s="44"/>
      <c r="D3482" s="14"/>
      <c r="E3482" s="13"/>
      <c r="F3482" s="8"/>
      <c r="G3482" s="45"/>
      <c r="H3482" s="8"/>
      <c r="I3482" s="45"/>
      <c r="W3482" s="38"/>
      <c r="X3482" s="38"/>
      <c r="Y3482" s="35"/>
    </row>
    <row r="3483" customHeight="1" spans="1:25">
      <c r="A3483" s="44"/>
      <c r="B3483" s="44"/>
      <c r="C3483" s="44"/>
      <c r="D3483" s="14"/>
      <c r="E3483" s="13"/>
      <c r="F3483" s="8"/>
      <c r="G3483" s="45"/>
      <c r="H3483" s="8"/>
      <c r="I3483" s="45"/>
      <c r="W3483" s="38"/>
      <c r="X3483" s="38"/>
      <c r="Y3483" s="35"/>
    </row>
    <row r="3484" customHeight="1" spans="1:25">
      <c r="A3484" s="44"/>
      <c r="B3484" s="44"/>
      <c r="C3484" s="44"/>
      <c r="D3484" s="14"/>
      <c r="E3484" s="13"/>
      <c r="F3484" s="8"/>
      <c r="G3484" s="45"/>
      <c r="H3484" s="8"/>
      <c r="I3484" s="45"/>
      <c r="W3484" s="38"/>
      <c r="X3484" s="38"/>
      <c r="Y3484" s="35"/>
    </row>
    <row r="3485" customHeight="1" spans="1:25">
      <c r="A3485" s="44"/>
      <c r="B3485" s="44"/>
      <c r="C3485" s="44"/>
      <c r="D3485" s="14"/>
      <c r="E3485" s="13"/>
      <c r="F3485" s="8"/>
      <c r="G3485" s="45"/>
      <c r="H3485" s="8"/>
      <c r="I3485" s="45"/>
      <c r="W3485" s="38"/>
      <c r="X3485" s="38"/>
      <c r="Y3485" s="35"/>
    </row>
    <row r="3486" customHeight="1" spans="1:25">
      <c r="A3486" s="44"/>
      <c r="B3486" s="44"/>
      <c r="C3486" s="44"/>
      <c r="D3486" s="14"/>
      <c r="E3486" s="13"/>
      <c r="F3486" s="8"/>
      <c r="G3486" s="45"/>
      <c r="H3486" s="8"/>
      <c r="I3486" s="45"/>
      <c r="W3486" s="38"/>
      <c r="X3486" s="38"/>
      <c r="Y3486" s="35"/>
    </row>
    <row r="3487" customHeight="1" spans="1:25">
      <c r="A3487" s="44"/>
      <c r="B3487" s="44"/>
      <c r="C3487" s="44"/>
      <c r="D3487" s="14"/>
      <c r="E3487" s="13"/>
      <c r="F3487" s="8"/>
      <c r="G3487" s="45"/>
      <c r="H3487" s="8"/>
      <c r="I3487" s="45"/>
      <c r="W3487" s="38"/>
      <c r="X3487" s="38"/>
      <c r="Y3487" s="35"/>
    </row>
    <row r="3488" customHeight="1" spans="1:25">
      <c r="A3488" s="44"/>
      <c r="B3488" s="44"/>
      <c r="C3488" s="44"/>
      <c r="D3488" s="14"/>
      <c r="E3488" s="13"/>
      <c r="F3488" s="8"/>
      <c r="G3488" s="45"/>
      <c r="H3488" s="8"/>
      <c r="I3488" s="45"/>
      <c r="W3488" s="38"/>
      <c r="X3488" s="38"/>
      <c r="Y3488" s="35"/>
    </row>
    <row r="3489" customHeight="1" spans="1:25">
      <c r="A3489" s="44"/>
      <c r="B3489" s="44"/>
      <c r="C3489" s="44"/>
      <c r="D3489" s="14"/>
      <c r="E3489" s="13"/>
      <c r="F3489" s="8"/>
      <c r="G3489" s="45"/>
      <c r="H3489" s="8"/>
      <c r="I3489" s="45"/>
      <c r="W3489" s="38"/>
      <c r="X3489" s="38"/>
      <c r="Y3489" s="35"/>
    </row>
    <row r="3490" customHeight="1" spans="1:25">
      <c r="A3490" s="44"/>
      <c r="B3490" s="44"/>
      <c r="C3490" s="44"/>
      <c r="D3490" s="14"/>
      <c r="E3490" s="13"/>
      <c r="F3490" s="8"/>
      <c r="G3490" s="45"/>
      <c r="H3490" s="8"/>
      <c r="I3490" s="45"/>
      <c r="W3490" s="38"/>
      <c r="X3490" s="38"/>
      <c r="Y3490" s="35"/>
    </row>
    <row r="3491" customHeight="1" spans="1:25">
      <c r="A3491" s="44"/>
      <c r="B3491" s="44"/>
      <c r="C3491" s="44"/>
      <c r="D3491" s="14"/>
      <c r="E3491" s="13"/>
      <c r="F3491" s="8"/>
      <c r="G3491" s="45"/>
      <c r="H3491" s="8"/>
      <c r="I3491" s="45"/>
      <c r="W3491" s="38"/>
      <c r="X3491" s="38"/>
      <c r="Y3491" s="35"/>
    </row>
    <row r="3492" customHeight="1" spans="1:25">
      <c r="A3492" s="44"/>
      <c r="B3492" s="44"/>
      <c r="C3492" s="44"/>
      <c r="D3492" s="14"/>
      <c r="E3492" s="13"/>
      <c r="F3492" s="8"/>
      <c r="G3492" s="45"/>
      <c r="H3492" s="8"/>
      <c r="I3492" s="45"/>
      <c r="W3492" s="38"/>
      <c r="X3492" s="38"/>
      <c r="Y3492" s="35"/>
    </row>
    <row r="3493" customHeight="1" spans="1:25">
      <c r="A3493" s="44"/>
      <c r="B3493" s="44"/>
      <c r="C3493" s="44"/>
      <c r="D3493" s="14"/>
      <c r="E3493" s="13"/>
      <c r="F3493" s="8"/>
      <c r="G3493" s="45"/>
      <c r="H3493" s="8"/>
      <c r="I3493" s="45"/>
      <c r="W3493" s="38"/>
      <c r="X3493" s="38"/>
      <c r="Y3493" s="35"/>
    </row>
    <row r="3494" customHeight="1" spans="1:25">
      <c r="A3494" s="44"/>
      <c r="B3494" s="44"/>
      <c r="C3494" s="44"/>
      <c r="D3494" s="14"/>
      <c r="E3494" s="13"/>
      <c r="F3494" s="8"/>
      <c r="G3494" s="45"/>
      <c r="H3494" s="8"/>
      <c r="I3494" s="45"/>
      <c r="W3494" s="38"/>
      <c r="X3494" s="38"/>
      <c r="Y3494" s="35"/>
    </row>
    <row r="3495" customHeight="1" spans="1:25">
      <c r="A3495" s="44"/>
      <c r="B3495" s="44"/>
      <c r="C3495" s="44"/>
      <c r="D3495" s="14"/>
      <c r="E3495" s="13"/>
      <c r="F3495" s="8"/>
      <c r="G3495" s="45"/>
      <c r="H3495" s="8"/>
      <c r="I3495" s="45"/>
      <c r="W3495" s="38"/>
      <c r="X3495" s="38"/>
      <c r="Y3495" s="35"/>
    </row>
    <row r="3496" customHeight="1" spans="1:25">
      <c r="A3496" s="44"/>
      <c r="B3496" s="44"/>
      <c r="C3496" s="44"/>
      <c r="D3496" s="14"/>
      <c r="E3496" s="13"/>
      <c r="F3496" s="8"/>
      <c r="G3496" s="45"/>
      <c r="H3496" s="8"/>
      <c r="I3496" s="45"/>
      <c r="W3496" s="38"/>
      <c r="X3496" s="38"/>
      <c r="Y3496" s="35"/>
    </row>
    <row r="3497" customHeight="1" spans="1:25">
      <c r="A3497" s="44"/>
      <c r="B3497" s="44"/>
      <c r="C3497" s="44"/>
      <c r="D3497" s="14"/>
      <c r="E3497" s="13"/>
      <c r="F3497" s="8"/>
      <c r="G3497" s="45"/>
      <c r="H3497" s="8"/>
      <c r="I3497" s="45"/>
      <c r="W3497" s="38"/>
      <c r="X3497" s="38"/>
      <c r="Y3497" s="35"/>
    </row>
    <row r="3498" customHeight="1" spans="1:25">
      <c r="A3498" s="44"/>
      <c r="B3498" s="44"/>
      <c r="C3498" s="44"/>
      <c r="D3498" s="14"/>
      <c r="E3498" s="13"/>
      <c r="F3498" s="8"/>
      <c r="G3498" s="45"/>
      <c r="H3498" s="8"/>
      <c r="I3498" s="45"/>
      <c r="W3498" s="38"/>
      <c r="X3498" s="38"/>
      <c r="Y3498" s="35"/>
    </row>
    <row r="3499" customHeight="1" spans="1:25">
      <c r="A3499" s="44"/>
      <c r="B3499" s="44"/>
      <c r="C3499" s="44"/>
      <c r="D3499" s="14"/>
      <c r="E3499" s="13"/>
      <c r="F3499" s="8"/>
      <c r="G3499" s="45"/>
      <c r="H3499" s="8"/>
      <c r="I3499" s="45"/>
      <c r="W3499" s="38"/>
      <c r="X3499" s="38"/>
      <c r="Y3499" s="35"/>
    </row>
    <row r="3500" customHeight="1" spans="1:25">
      <c r="A3500" s="44"/>
      <c r="B3500" s="44"/>
      <c r="C3500" s="44"/>
      <c r="D3500" s="14"/>
      <c r="E3500" s="13"/>
      <c r="F3500" s="8"/>
      <c r="G3500" s="45"/>
      <c r="H3500" s="8"/>
      <c r="I3500" s="45"/>
      <c r="W3500" s="38"/>
      <c r="X3500" s="38"/>
      <c r="Y3500" s="35"/>
    </row>
    <row r="3501" customHeight="1" spans="1:25">
      <c r="A3501" s="44"/>
      <c r="B3501" s="44"/>
      <c r="C3501" s="44"/>
      <c r="D3501" s="14"/>
      <c r="E3501" s="13"/>
      <c r="F3501" s="8"/>
      <c r="G3501" s="45"/>
      <c r="H3501" s="8"/>
      <c r="I3501" s="45"/>
      <c r="W3501" s="38"/>
      <c r="X3501" s="38"/>
      <c r="Y3501" s="35"/>
    </row>
    <row r="3502" customHeight="1" spans="1:25">
      <c r="A3502" s="44"/>
      <c r="B3502" s="44"/>
      <c r="C3502" s="44"/>
      <c r="D3502" s="14"/>
      <c r="E3502" s="13"/>
      <c r="F3502" s="8"/>
      <c r="G3502" s="45"/>
      <c r="H3502" s="8"/>
      <c r="I3502" s="45"/>
      <c r="W3502" s="38"/>
      <c r="X3502" s="38"/>
      <c r="Y3502" s="35"/>
    </row>
    <row r="3503" customHeight="1" spans="1:25">
      <c r="A3503" s="44"/>
      <c r="B3503" s="44"/>
      <c r="C3503" s="44"/>
      <c r="D3503" s="14"/>
      <c r="E3503" s="13"/>
      <c r="F3503" s="8"/>
      <c r="G3503" s="45"/>
      <c r="H3503" s="8"/>
      <c r="I3503" s="45"/>
      <c r="W3503" s="38"/>
      <c r="X3503" s="38"/>
      <c r="Y3503" s="35"/>
    </row>
    <row r="3504" customHeight="1" spans="1:25">
      <c r="A3504" s="44"/>
      <c r="B3504" s="44"/>
      <c r="C3504" s="44"/>
      <c r="D3504" s="14"/>
      <c r="E3504" s="13"/>
      <c r="F3504" s="8"/>
      <c r="G3504" s="45"/>
      <c r="H3504" s="8"/>
      <c r="I3504" s="45"/>
      <c r="W3504" s="38"/>
      <c r="X3504" s="38"/>
      <c r="Y3504" s="35"/>
    </row>
    <row r="3505" customHeight="1" spans="1:25">
      <c r="A3505" s="44"/>
      <c r="B3505" s="44"/>
      <c r="C3505" s="44"/>
      <c r="D3505" s="14"/>
      <c r="E3505" s="13"/>
      <c r="F3505" s="8"/>
      <c r="G3505" s="45"/>
      <c r="H3505" s="8"/>
      <c r="I3505" s="45"/>
      <c r="W3505" s="38"/>
      <c r="X3505" s="38"/>
      <c r="Y3505" s="35"/>
    </row>
    <row r="3506" customHeight="1" spans="1:25">
      <c r="A3506" s="44"/>
      <c r="B3506" s="44"/>
      <c r="C3506" s="44"/>
      <c r="D3506" s="14"/>
      <c r="E3506" s="13"/>
      <c r="F3506" s="8"/>
      <c r="G3506" s="45"/>
      <c r="H3506" s="8"/>
      <c r="I3506" s="45"/>
      <c r="W3506" s="38"/>
      <c r="X3506" s="38"/>
      <c r="Y3506" s="35"/>
    </row>
    <row r="3507" customHeight="1" spans="1:25">
      <c r="A3507" s="44"/>
      <c r="B3507" s="44"/>
      <c r="C3507" s="44"/>
      <c r="D3507" s="14"/>
      <c r="E3507" s="13"/>
      <c r="F3507" s="8"/>
      <c r="G3507" s="45"/>
      <c r="H3507" s="8"/>
      <c r="I3507" s="45"/>
      <c r="W3507" s="38"/>
      <c r="X3507" s="38"/>
      <c r="Y3507" s="35"/>
    </row>
    <row r="3508" customHeight="1" spans="1:25">
      <c r="A3508" s="44"/>
      <c r="B3508" s="44"/>
      <c r="C3508" s="44"/>
      <c r="D3508" s="14"/>
      <c r="E3508" s="13"/>
      <c r="F3508" s="8"/>
      <c r="G3508" s="45"/>
      <c r="H3508" s="8"/>
      <c r="I3508" s="45"/>
      <c r="W3508" s="38"/>
      <c r="X3508" s="38"/>
      <c r="Y3508" s="35"/>
    </row>
    <row r="3509" customHeight="1" spans="1:25">
      <c r="A3509" s="44"/>
      <c r="B3509" s="44"/>
      <c r="C3509" s="44"/>
      <c r="D3509" s="14"/>
      <c r="E3509" s="13"/>
      <c r="F3509" s="8"/>
      <c r="G3509" s="45"/>
      <c r="H3509" s="8"/>
      <c r="I3509" s="45"/>
      <c r="W3509" s="38"/>
      <c r="X3509" s="38"/>
      <c r="Y3509" s="35"/>
    </row>
    <row r="3510" customHeight="1" spans="1:25">
      <c r="A3510" s="44"/>
      <c r="B3510" s="44"/>
      <c r="C3510" s="44"/>
      <c r="D3510" s="14"/>
      <c r="E3510" s="13"/>
      <c r="F3510" s="8"/>
      <c r="G3510" s="45"/>
      <c r="H3510" s="8"/>
      <c r="I3510" s="45"/>
      <c r="W3510" s="38"/>
      <c r="X3510" s="38"/>
      <c r="Y3510" s="35"/>
    </row>
    <row r="3511" customHeight="1" spans="1:25">
      <c r="A3511" s="44"/>
      <c r="B3511" s="44"/>
      <c r="C3511" s="44"/>
      <c r="D3511" s="14"/>
      <c r="E3511" s="13"/>
      <c r="F3511" s="8"/>
      <c r="G3511" s="45"/>
      <c r="H3511" s="8"/>
      <c r="I3511" s="45"/>
      <c r="W3511" s="38"/>
      <c r="X3511" s="38"/>
      <c r="Y3511" s="35"/>
    </row>
    <row r="3512" customHeight="1" spans="1:25">
      <c r="A3512" s="44"/>
      <c r="B3512" s="44"/>
      <c r="C3512" s="44"/>
      <c r="D3512" s="14"/>
      <c r="E3512" s="13"/>
      <c r="F3512" s="8"/>
      <c r="G3512" s="45"/>
      <c r="H3512" s="8"/>
      <c r="I3512" s="45"/>
      <c r="W3512" s="38"/>
      <c r="X3512" s="38"/>
      <c r="Y3512" s="35"/>
    </row>
    <row r="3513" customHeight="1" spans="1:25">
      <c r="A3513" s="44"/>
      <c r="B3513" s="44"/>
      <c r="C3513" s="44"/>
      <c r="D3513" s="14"/>
      <c r="E3513" s="13"/>
      <c r="F3513" s="8"/>
      <c r="G3513" s="45"/>
      <c r="H3513" s="8"/>
      <c r="I3513" s="45"/>
      <c r="W3513" s="38"/>
      <c r="X3513" s="38"/>
      <c r="Y3513" s="35"/>
    </row>
    <row r="3514" customHeight="1" spans="1:25">
      <c r="A3514" s="44"/>
      <c r="B3514" s="44"/>
      <c r="C3514" s="44"/>
      <c r="D3514" s="14"/>
      <c r="E3514" s="13"/>
      <c r="F3514" s="8"/>
      <c r="G3514" s="45"/>
      <c r="H3514" s="8"/>
      <c r="I3514" s="45"/>
      <c r="W3514" s="38"/>
      <c r="X3514" s="38"/>
      <c r="Y3514" s="35"/>
    </row>
    <row r="3515" customHeight="1" spans="1:25">
      <c r="A3515" s="44"/>
      <c r="B3515" s="44"/>
      <c r="C3515" s="44"/>
      <c r="D3515" s="14"/>
      <c r="E3515" s="13"/>
      <c r="F3515" s="8"/>
      <c r="G3515" s="45"/>
      <c r="H3515" s="8"/>
      <c r="I3515" s="45"/>
      <c r="W3515" s="38"/>
      <c r="X3515" s="38"/>
      <c r="Y3515" s="35"/>
    </row>
    <row r="3516" customHeight="1" spans="1:25">
      <c r="A3516" s="44"/>
      <c r="B3516" s="44"/>
      <c r="C3516" s="44"/>
      <c r="D3516" s="14"/>
      <c r="E3516" s="13"/>
      <c r="F3516" s="8"/>
      <c r="G3516" s="45"/>
      <c r="H3516" s="8"/>
      <c r="I3516" s="45"/>
      <c r="W3516" s="38"/>
      <c r="X3516" s="38"/>
      <c r="Y3516" s="35"/>
    </row>
    <row r="3517" customHeight="1" spans="1:25">
      <c r="A3517" s="44"/>
      <c r="B3517" s="44"/>
      <c r="C3517" s="44"/>
      <c r="D3517" s="14"/>
      <c r="E3517" s="13"/>
      <c r="F3517" s="8"/>
      <c r="G3517" s="45"/>
      <c r="H3517" s="8"/>
      <c r="I3517" s="45"/>
      <c r="W3517" s="38"/>
      <c r="X3517" s="38"/>
      <c r="Y3517" s="35"/>
    </row>
    <row r="3518" customHeight="1" spans="1:25">
      <c r="A3518" s="44"/>
      <c r="B3518" s="44"/>
      <c r="C3518" s="44"/>
      <c r="D3518" s="14"/>
      <c r="E3518" s="13"/>
      <c r="F3518" s="8"/>
      <c r="G3518" s="45"/>
      <c r="H3518" s="8"/>
      <c r="I3518" s="45"/>
      <c r="W3518" s="38"/>
      <c r="X3518" s="38"/>
      <c r="Y3518" s="35"/>
    </row>
    <row r="3519" customHeight="1" spans="1:25">
      <c r="A3519" s="44"/>
      <c r="B3519" s="44"/>
      <c r="C3519" s="44"/>
      <c r="D3519" s="14"/>
      <c r="E3519" s="13"/>
      <c r="F3519" s="8"/>
      <c r="G3519" s="45"/>
      <c r="H3519" s="8"/>
      <c r="I3519" s="45"/>
      <c r="W3519" s="38"/>
      <c r="X3519" s="38"/>
      <c r="Y3519" s="35"/>
    </row>
    <row r="3520" customHeight="1" spans="1:25">
      <c r="A3520" s="44"/>
      <c r="B3520" s="44"/>
      <c r="C3520" s="44"/>
      <c r="D3520" s="14"/>
      <c r="E3520" s="13"/>
      <c r="F3520" s="8"/>
      <c r="G3520" s="45"/>
      <c r="H3520" s="8"/>
      <c r="I3520" s="45"/>
      <c r="W3520" s="38"/>
      <c r="X3520" s="38"/>
      <c r="Y3520" s="35"/>
    </row>
    <row r="3521" customHeight="1" spans="1:25">
      <c r="A3521" s="44"/>
      <c r="B3521" s="44"/>
      <c r="C3521" s="44"/>
      <c r="D3521" s="14"/>
      <c r="E3521" s="13"/>
      <c r="F3521" s="8"/>
      <c r="G3521" s="45"/>
      <c r="H3521" s="8"/>
      <c r="I3521" s="45"/>
      <c r="W3521" s="38"/>
      <c r="X3521" s="38"/>
      <c r="Y3521" s="35"/>
    </row>
    <row r="3522" customHeight="1" spans="1:25">
      <c r="A3522" s="44"/>
      <c r="B3522" s="44"/>
      <c r="C3522" s="44"/>
      <c r="D3522" s="14"/>
      <c r="E3522" s="13"/>
      <c r="F3522" s="8"/>
      <c r="G3522" s="45"/>
      <c r="H3522" s="8"/>
      <c r="I3522" s="45"/>
      <c r="W3522" s="38"/>
      <c r="X3522" s="38"/>
      <c r="Y3522" s="35"/>
    </row>
    <row r="3523" customHeight="1" spans="1:25">
      <c r="A3523" s="44"/>
      <c r="B3523" s="44"/>
      <c r="C3523" s="44"/>
      <c r="D3523" s="14"/>
      <c r="E3523" s="13"/>
      <c r="F3523" s="8"/>
      <c r="G3523" s="45"/>
      <c r="H3523" s="8"/>
      <c r="I3523" s="45"/>
      <c r="W3523" s="38"/>
      <c r="X3523" s="38"/>
      <c r="Y3523" s="35"/>
    </row>
    <row r="3524" customHeight="1" spans="1:25">
      <c r="A3524" s="44"/>
      <c r="B3524" s="44"/>
      <c r="C3524" s="44"/>
      <c r="D3524" s="14"/>
      <c r="E3524" s="13"/>
      <c r="F3524" s="8"/>
      <c r="G3524" s="45"/>
      <c r="H3524" s="8"/>
      <c r="I3524" s="45"/>
      <c r="W3524" s="38"/>
      <c r="X3524" s="38"/>
      <c r="Y3524" s="35"/>
    </row>
    <row r="3525" customHeight="1" spans="1:25">
      <c r="A3525" s="44"/>
      <c r="B3525" s="44"/>
      <c r="C3525" s="44"/>
      <c r="D3525" s="14"/>
      <c r="E3525" s="13"/>
      <c r="F3525" s="8"/>
      <c r="G3525" s="45"/>
      <c r="H3525" s="8"/>
      <c r="I3525" s="45"/>
      <c r="W3525" s="38"/>
      <c r="X3525" s="38"/>
      <c r="Y3525" s="35"/>
    </row>
    <row r="3526" customHeight="1" spans="1:25">
      <c r="A3526" s="44"/>
      <c r="B3526" s="44"/>
      <c r="C3526" s="44"/>
      <c r="D3526" s="14"/>
      <c r="E3526" s="13"/>
      <c r="F3526" s="8"/>
      <c r="G3526" s="45"/>
      <c r="H3526" s="8"/>
      <c r="I3526" s="45"/>
      <c r="W3526" s="38"/>
      <c r="X3526" s="38"/>
      <c r="Y3526" s="35"/>
    </row>
    <row r="3527" customHeight="1" spans="1:25">
      <c r="A3527" s="44"/>
      <c r="B3527" s="44"/>
      <c r="C3527" s="44"/>
      <c r="D3527" s="14"/>
      <c r="E3527" s="13"/>
      <c r="F3527" s="8"/>
      <c r="G3527" s="45"/>
      <c r="H3527" s="8"/>
      <c r="I3527" s="45"/>
      <c r="W3527" s="38"/>
      <c r="X3527" s="38"/>
      <c r="Y3527" s="35"/>
    </row>
    <row r="3528" customHeight="1" spans="1:25">
      <c r="A3528" s="44"/>
      <c r="B3528" s="44"/>
      <c r="C3528" s="44"/>
      <c r="D3528" s="14"/>
      <c r="E3528" s="13"/>
      <c r="F3528" s="8"/>
      <c r="G3528" s="45"/>
      <c r="H3528" s="8"/>
      <c r="I3528" s="45"/>
      <c r="W3528" s="38"/>
      <c r="X3528" s="38"/>
      <c r="Y3528" s="35"/>
    </row>
    <row r="3529" customHeight="1" spans="1:25">
      <c r="A3529" s="44"/>
      <c r="B3529" s="44"/>
      <c r="C3529" s="44"/>
      <c r="D3529" s="14"/>
      <c r="E3529" s="13"/>
      <c r="F3529" s="8"/>
      <c r="G3529" s="45"/>
      <c r="H3529" s="8"/>
      <c r="I3529" s="45"/>
      <c r="W3529" s="38"/>
      <c r="X3529" s="38"/>
      <c r="Y3529" s="35"/>
    </row>
    <row r="3530" customHeight="1" spans="1:25">
      <c r="A3530" s="44"/>
      <c r="B3530" s="44"/>
      <c r="C3530" s="44"/>
      <c r="D3530" s="14"/>
      <c r="E3530" s="13"/>
      <c r="F3530" s="8"/>
      <c r="G3530" s="45"/>
      <c r="H3530" s="8"/>
      <c r="I3530" s="45"/>
      <c r="W3530" s="38"/>
      <c r="X3530" s="38"/>
      <c r="Y3530" s="35"/>
    </row>
    <row r="3531" customHeight="1" spans="1:25">
      <c r="A3531" s="44"/>
      <c r="B3531" s="44"/>
      <c r="C3531" s="44"/>
      <c r="D3531" s="14"/>
      <c r="E3531" s="13"/>
      <c r="F3531" s="8"/>
      <c r="G3531" s="45"/>
      <c r="H3531" s="8"/>
      <c r="I3531" s="45"/>
      <c r="W3531" s="38"/>
      <c r="X3531" s="38"/>
      <c r="Y3531" s="35"/>
    </row>
    <row r="3532" customHeight="1" spans="1:25">
      <c r="A3532" s="44"/>
      <c r="B3532" s="44"/>
      <c r="C3532" s="44"/>
      <c r="D3532" s="14"/>
      <c r="E3532" s="13"/>
      <c r="F3532" s="8"/>
      <c r="G3532" s="45"/>
      <c r="H3532" s="8"/>
      <c r="I3532" s="45"/>
      <c r="W3532" s="38"/>
      <c r="X3532" s="38"/>
      <c r="Y3532" s="35"/>
    </row>
    <row r="3533" customHeight="1" spans="1:25">
      <c r="A3533" s="44"/>
      <c r="B3533" s="44"/>
      <c r="C3533" s="44"/>
      <c r="D3533" s="14"/>
      <c r="E3533" s="13"/>
      <c r="F3533" s="8"/>
      <c r="G3533" s="45"/>
      <c r="H3533" s="8"/>
      <c r="I3533" s="45"/>
      <c r="W3533" s="38"/>
      <c r="X3533" s="38"/>
      <c r="Y3533" s="35"/>
    </row>
    <row r="3534" customHeight="1" spans="1:25">
      <c r="A3534" s="44"/>
      <c r="B3534" s="44"/>
      <c r="C3534" s="44"/>
      <c r="D3534" s="14"/>
      <c r="E3534" s="13"/>
      <c r="F3534" s="8"/>
      <c r="G3534" s="45"/>
      <c r="H3534" s="8"/>
      <c r="I3534" s="45"/>
      <c r="W3534" s="38"/>
      <c r="X3534" s="38"/>
      <c r="Y3534" s="35"/>
    </row>
    <row r="3535" customHeight="1" spans="1:25">
      <c r="A3535" s="44"/>
      <c r="B3535" s="44"/>
      <c r="C3535" s="44"/>
      <c r="D3535" s="14"/>
      <c r="E3535" s="13"/>
      <c r="F3535" s="8"/>
      <c r="G3535" s="45"/>
      <c r="H3535" s="8"/>
      <c r="I3535" s="45"/>
      <c r="W3535" s="38"/>
      <c r="X3535" s="38"/>
      <c r="Y3535" s="35"/>
    </row>
    <row r="3536" customHeight="1" spans="1:25">
      <c r="A3536" s="44"/>
      <c r="B3536" s="44"/>
      <c r="C3536" s="44"/>
      <c r="D3536" s="14"/>
      <c r="E3536" s="13"/>
      <c r="F3536" s="8"/>
      <c r="G3536" s="45"/>
      <c r="H3536" s="8"/>
      <c r="I3536" s="45"/>
      <c r="W3536" s="38"/>
      <c r="X3536" s="38"/>
      <c r="Y3536" s="35"/>
    </row>
    <row r="3537" customHeight="1" spans="1:25">
      <c r="A3537" s="44"/>
      <c r="B3537" s="44"/>
      <c r="C3537" s="44"/>
      <c r="D3537" s="14"/>
      <c r="E3537" s="13"/>
      <c r="F3537" s="8"/>
      <c r="G3537" s="45"/>
      <c r="H3537" s="8"/>
      <c r="I3537" s="45"/>
      <c r="W3537" s="38"/>
      <c r="X3537" s="38"/>
      <c r="Y3537" s="35"/>
    </row>
    <row r="3538" customHeight="1" spans="1:25">
      <c r="A3538" s="44"/>
      <c r="B3538" s="44"/>
      <c r="C3538" s="44"/>
      <c r="D3538" s="14"/>
      <c r="E3538" s="13"/>
      <c r="F3538" s="8"/>
      <c r="G3538" s="45"/>
      <c r="H3538" s="8"/>
      <c r="I3538" s="45"/>
      <c r="W3538" s="38"/>
      <c r="X3538" s="38"/>
      <c r="Y3538" s="35"/>
    </row>
    <row r="3539" customHeight="1" spans="1:25">
      <c r="A3539" s="44"/>
      <c r="B3539" s="44"/>
      <c r="C3539" s="44"/>
      <c r="D3539" s="14"/>
      <c r="E3539" s="13"/>
      <c r="F3539" s="8"/>
      <c r="G3539" s="45"/>
      <c r="H3539" s="8"/>
      <c r="I3539" s="45"/>
      <c r="W3539" s="38"/>
      <c r="X3539" s="38"/>
      <c r="Y3539" s="35"/>
    </row>
    <row r="3540" customHeight="1" spans="1:25">
      <c r="A3540" s="44"/>
      <c r="B3540" s="44"/>
      <c r="C3540" s="44"/>
      <c r="D3540" s="14"/>
      <c r="E3540" s="13"/>
      <c r="F3540" s="8"/>
      <c r="G3540" s="45"/>
      <c r="H3540" s="8"/>
      <c r="I3540" s="45"/>
      <c r="W3540" s="38"/>
      <c r="X3540" s="38"/>
      <c r="Y3540" s="35"/>
    </row>
    <row r="3541" customHeight="1" spans="1:25">
      <c r="A3541" s="44"/>
      <c r="B3541" s="44"/>
      <c r="C3541" s="44"/>
      <c r="D3541" s="14"/>
      <c r="E3541" s="13"/>
      <c r="F3541" s="8"/>
      <c r="G3541" s="45"/>
      <c r="H3541" s="8"/>
      <c r="I3541" s="45"/>
      <c r="W3541" s="38"/>
      <c r="X3541" s="38"/>
      <c r="Y3541" s="35"/>
    </row>
    <row r="3542" customHeight="1" spans="1:25">
      <c r="A3542" s="44"/>
      <c r="B3542" s="44"/>
      <c r="C3542" s="44"/>
      <c r="D3542" s="14"/>
      <c r="E3542" s="13"/>
      <c r="F3542" s="8"/>
      <c r="G3542" s="45"/>
      <c r="H3542" s="8"/>
      <c r="I3542" s="45"/>
      <c r="W3542" s="38"/>
      <c r="X3542" s="38"/>
      <c r="Y3542" s="35"/>
    </row>
    <row r="3543" customHeight="1" spans="1:25">
      <c r="A3543" s="44"/>
      <c r="B3543" s="44"/>
      <c r="C3543" s="44"/>
      <c r="D3543" s="14"/>
      <c r="E3543" s="13"/>
      <c r="F3543" s="8"/>
      <c r="G3543" s="45"/>
      <c r="H3543" s="8"/>
      <c r="I3543" s="45"/>
      <c r="W3543" s="38"/>
      <c r="X3543" s="38"/>
      <c r="Y3543" s="35"/>
    </row>
    <row r="3544" customHeight="1" spans="1:25">
      <c r="A3544" s="44"/>
      <c r="B3544" s="44"/>
      <c r="C3544" s="44"/>
      <c r="D3544" s="14"/>
      <c r="E3544" s="13"/>
      <c r="F3544" s="8"/>
      <c r="G3544" s="45"/>
      <c r="H3544" s="8"/>
      <c r="I3544" s="45"/>
      <c r="W3544" s="38"/>
      <c r="X3544" s="38"/>
      <c r="Y3544" s="35"/>
    </row>
    <row r="3545" customHeight="1" spans="1:25">
      <c r="A3545" s="44"/>
      <c r="B3545" s="44"/>
      <c r="C3545" s="44"/>
      <c r="D3545" s="14"/>
      <c r="E3545" s="13"/>
      <c r="F3545" s="8"/>
      <c r="G3545" s="45"/>
      <c r="H3545" s="8"/>
      <c r="I3545" s="45"/>
      <c r="W3545" s="38"/>
      <c r="X3545" s="38"/>
      <c r="Y3545" s="35"/>
    </row>
    <row r="3546" customHeight="1" spans="1:25">
      <c r="A3546" s="44"/>
      <c r="B3546" s="44"/>
      <c r="C3546" s="44"/>
      <c r="D3546" s="14"/>
      <c r="E3546" s="13"/>
      <c r="F3546" s="8"/>
      <c r="G3546" s="45"/>
      <c r="H3546" s="8"/>
      <c r="I3546" s="45"/>
      <c r="W3546" s="38"/>
      <c r="X3546" s="38"/>
      <c r="Y3546" s="35"/>
    </row>
    <row r="3547" customHeight="1" spans="1:25">
      <c r="A3547" s="44"/>
      <c r="B3547" s="44"/>
      <c r="C3547" s="44"/>
      <c r="D3547" s="14"/>
      <c r="E3547" s="13"/>
      <c r="F3547" s="8"/>
      <c r="G3547" s="45"/>
      <c r="H3547" s="8"/>
      <c r="I3547" s="45"/>
      <c r="W3547" s="38"/>
      <c r="X3547" s="38"/>
      <c r="Y3547" s="35"/>
    </row>
    <row r="3548" customHeight="1" spans="1:25">
      <c r="A3548" s="44"/>
      <c r="B3548" s="44"/>
      <c r="C3548" s="44"/>
      <c r="D3548" s="14"/>
      <c r="E3548" s="13"/>
      <c r="F3548" s="8"/>
      <c r="G3548" s="45"/>
      <c r="H3548" s="8"/>
      <c r="I3548" s="45"/>
      <c r="W3548" s="38"/>
      <c r="X3548" s="38"/>
      <c r="Y3548" s="35"/>
    </row>
    <row r="3549" customHeight="1" spans="1:25">
      <c r="A3549" s="44"/>
      <c r="B3549" s="44"/>
      <c r="C3549" s="44"/>
      <c r="D3549" s="14"/>
      <c r="E3549" s="13"/>
      <c r="F3549" s="8"/>
      <c r="G3549" s="45"/>
      <c r="H3549" s="8"/>
      <c r="I3549" s="45"/>
      <c r="W3549" s="38"/>
      <c r="X3549" s="38"/>
      <c r="Y3549" s="35"/>
    </row>
    <row r="3550" customHeight="1" spans="1:25">
      <c r="A3550" s="44"/>
      <c r="B3550" s="44"/>
      <c r="C3550" s="44"/>
      <c r="D3550" s="14"/>
      <c r="E3550" s="13"/>
      <c r="F3550" s="8"/>
      <c r="G3550" s="45"/>
      <c r="H3550" s="8"/>
      <c r="I3550" s="45"/>
      <c r="W3550" s="38"/>
      <c r="X3550" s="38"/>
      <c r="Y3550" s="35"/>
    </row>
    <row r="3551" customHeight="1" spans="1:25">
      <c r="A3551" s="44"/>
      <c r="B3551" s="44"/>
      <c r="C3551" s="44"/>
      <c r="D3551" s="14"/>
      <c r="E3551" s="13"/>
      <c r="F3551" s="8"/>
      <c r="G3551" s="45"/>
      <c r="H3551" s="8"/>
      <c r="I3551" s="45"/>
      <c r="W3551" s="38"/>
      <c r="X3551" s="38"/>
      <c r="Y3551" s="35"/>
    </row>
    <row r="3552" customHeight="1" spans="1:25">
      <c r="A3552" s="44"/>
      <c r="B3552" s="44"/>
      <c r="C3552" s="44"/>
      <c r="D3552" s="14"/>
      <c r="E3552" s="13"/>
      <c r="F3552" s="8"/>
      <c r="G3552" s="45"/>
      <c r="H3552" s="8"/>
      <c r="I3552" s="45"/>
      <c r="W3552" s="38"/>
      <c r="X3552" s="38"/>
      <c r="Y3552" s="35"/>
    </row>
    <row r="3553" customHeight="1" spans="1:25">
      <c r="A3553" s="44"/>
      <c r="B3553" s="44"/>
      <c r="C3553" s="44"/>
      <c r="D3553" s="14"/>
      <c r="E3553" s="13"/>
      <c r="F3553" s="8"/>
      <c r="G3553" s="45"/>
      <c r="H3553" s="8"/>
      <c r="I3553" s="45"/>
      <c r="W3553" s="38"/>
      <c r="X3553" s="38"/>
      <c r="Y3553" s="35"/>
    </row>
    <row r="3554" customHeight="1" spans="1:25">
      <c r="A3554" s="44"/>
      <c r="B3554" s="44"/>
      <c r="C3554" s="44"/>
      <c r="D3554" s="14"/>
      <c r="E3554" s="13"/>
      <c r="F3554" s="8"/>
      <c r="G3554" s="45"/>
      <c r="H3554" s="8"/>
      <c r="I3554" s="45"/>
      <c r="W3554" s="38"/>
      <c r="X3554" s="38"/>
      <c r="Y3554" s="35"/>
    </row>
    <row r="3555" customHeight="1" spans="1:25">
      <c r="A3555" s="44"/>
      <c r="B3555" s="44"/>
      <c r="C3555" s="44"/>
      <c r="D3555" s="14"/>
      <c r="E3555" s="13"/>
      <c r="F3555" s="8"/>
      <c r="G3555" s="45"/>
      <c r="H3555" s="8"/>
      <c r="I3555" s="45"/>
      <c r="W3555" s="38"/>
      <c r="X3555" s="38"/>
      <c r="Y3555" s="35"/>
    </row>
    <row r="3556" customHeight="1" spans="1:25">
      <c r="A3556" s="44"/>
      <c r="B3556" s="44"/>
      <c r="C3556" s="44"/>
      <c r="D3556" s="14"/>
      <c r="E3556" s="13"/>
      <c r="F3556" s="8"/>
      <c r="G3556" s="45"/>
      <c r="H3556" s="8"/>
      <c r="I3556" s="45"/>
      <c r="W3556" s="38"/>
      <c r="X3556" s="38"/>
      <c r="Y3556" s="35"/>
    </row>
    <row r="3557" customHeight="1" spans="1:25">
      <c r="A3557" s="44"/>
      <c r="B3557" s="44"/>
      <c r="C3557" s="44"/>
      <c r="D3557" s="14"/>
      <c r="E3557" s="13"/>
      <c r="F3557" s="8"/>
      <c r="G3557" s="45"/>
      <c r="H3557" s="8"/>
      <c r="I3557" s="45"/>
      <c r="W3557" s="38"/>
      <c r="X3557" s="38"/>
      <c r="Y3557" s="35"/>
    </row>
    <row r="3558" customHeight="1" spans="1:25">
      <c r="A3558" s="44"/>
      <c r="B3558" s="44"/>
      <c r="C3558" s="44"/>
      <c r="D3558" s="14"/>
      <c r="E3558" s="13"/>
      <c r="F3558" s="8"/>
      <c r="G3558" s="45"/>
      <c r="H3558" s="8"/>
      <c r="I3558" s="45"/>
      <c r="W3558" s="38"/>
      <c r="X3558" s="38"/>
      <c r="Y3558" s="35"/>
    </row>
    <row r="3559" customHeight="1" spans="1:25">
      <c r="A3559" s="44"/>
      <c r="B3559" s="44"/>
      <c r="C3559" s="44"/>
      <c r="D3559" s="14"/>
      <c r="E3559" s="13"/>
      <c r="F3559" s="8"/>
      <c r="G3559" s="45"/>
      <c r="H3559" s="8"/>
      <c r="I3559" s="45"/>
      <c r="W3559" s="38"/>
      <c r="X3559" s="38"/>
      <c r="Y3559" s="35"/>
    </row>
    <row r="3560" customHeight="1" spans="1:25">
      <c r="A3560" s="44"/>
      <c r="B3560" s="44"/>
      <c r="C3560" s="44"/>
      <c r="D3560" s="14"/>
      <c r="E3560" s="13"/>
      <c r="F3560" s="8"/>
      <c r="G3560" s="45"/>
      <c r="H3560" s="8"/>
      <c r="I3560" s="45"/>
      <c r="W3560" s="38"/>
      <c r="X3560" s="38"/>
      <c r="Y3560" s="35"/>
    </row>
    <row r="3561" customHeight="1" spans="1:25">
      <c r="A3561" s="44"/>
      <c r="B3561" s="44"/>
      <c r="C3561" s="44"/>
      <c r="D3561" s="14"/>
      <c r="E3561" s="13"/>
      <c r="F3561" s="8"/>
      <c r="G3561" s="45"/>
      <c r="H3561" s="8"/>
      <c r="I3561" s="45"/>
      <c r="W3561" s="38"/>
      <c r="X3561" s="38"/>
      <c r="Y3561" s="35"/>
    </row>
    <row r="3562" customHeight="1" spans="1:25">
      <c r="A3562" s="44"/>
      <c r="B3562" s="44"/>
      <c r="C3562" s="44"/>
      <c r="D3562" s="14"/>
      <c r="E3562" s="13"/>
      <c r="F3562" s="8"/>
      <c r="G3562" s="45"/>
      <c r="H3562" s="8"/>
      <c r="I3562" s="45"/>
      <c r="W3562" s="38"/>
      <c r="X3562" s="38"/>
      <c r="Y3562" s="35"/>
    </row>
    <row r="3563" customHeight="1" spans="1:25">
      <c r="A3563" s="44"/>
      <c r="B3563" s="44"/>
      <c r="C3563" s="44"/>
      <c r="D3563" s="14"/>
      <c r="E3563" s="13"/>
      <c r="F3563" s="8"/>
      <c r="G3563" s="45"/>
      <c r="H3563" s="8"/>
      <c r="I3563" s="45"/>
      <c r="W3563" s="38"/>
      <c r="X3563" s="38"/>
      <c r="Y3563" s="35"/>
    </row>
    <row r="3564" customHeight="1" spans="1:25">
      <c r="A3564" s="44"/>
      <c r="B3564" s="44"/>
      <c r="C3564" s="44"/>
      <c r="D3564" s="14"/>
      <c r="E3564" s="13"/>
      <c r="F3564" s="8"/>
      <c r="G3564" s="45"/>
      <c r="H3564" s="8"/>
      <c r="I3564" s="45"/>
      <c r="W3564" s="38"/>
      <c r="X3564" s="38"/>
      <c r="Y3564" s="35"/>
    </row>
    <row r="3565" customHeight="1" spans="1:25">
      <c r="A3565" s="44"/>
      <c r="B3565" s="44"/>
      <c r="C3565" s="44"/>
      <c r="D3565" s="14"/>
      <c r="E3565" s="13"/>
      <c r="F3565" s="8"/>
      <c r="G3565" s="45"/>
      <c r="H3565" s="8"/>
      <c r="I3565" s="45"/>
      <c r="W3565" s="38"/>
      <c r="X3565" s="38"/>
      <c r="Y3565" s="35"/>
    </row>
    <row r="3566" customHeight="1" spans="1:25">
      <c r="A3566" s="44"/>
      <c r="B3566" s="44"/>
      <c r="C3566" s="44"/>
      <c r="D3566" s="14"/>
      <c r="E3566" s="13"/>
      <c r="F3566" s="8"/>
      <c r="G3566" s="45"/>
      <c r="H3566" s="8"/>
      <c r="I3566" s="45"/>
      <c r="W3566" s="38"/>
      <c r="X3566" s="38"/>
      <c r="Y3566" s="35"/>
    </row>
    <row r="3567" customHeight="1" spans="1:25">
      <c r="A3567" s="44"/>
      <c r="B3567" s="44"/>
      <c r="C3567" s="44"/>
      <c r="D3567" s="14"/>
      <c r="E3567" s="13"/>
      <c r="F3567" s="8"/>
      <c r="G3567" s="45"/>
      <c r="H3567" s="8"/>
      <c r="I3567" s="45"/>
      <c r="W3567" s="38"/>
      <c r="X3567" s="38"/>
      <c r="Y3567" s="35"/>
    </row>
    <row r="3568" customHeight="1" spans="1:25">
      <c r="A3568" s="44"/>
      <c r="B3568" s="44"/>
      <c r="C3568" s="44"/>
      <c r="D3568" s="14"/>
      <c r="E3568" s="13"/>
      <c r="F3568" s="8"/>
      <c r="G3568" s="45"/>
      <c r="H3568" s="8"/>
      <c r="I3568" s="45"/>
      <c r="W3568" s="38"/>
      <c r="X3568" s="38"/>
      <c r="Y3568" s="35"/>
    </row>
    <row r="3569" customHeight="1" spans="1:25">
      <c r="A3569" s="44"/>
      <c r="B3569" s="44"/>
      <c r="C3569" s="44"/>
      <c r="D3569" s="14"/>
      <c r="E3569" s="13"/>
      <c r="F3569" s="8"/>
      <c r="G3569" s="45"/>
      <c r="H3569" s="8"/>
      <c r="I3569" s="45"/>
      <c r="W3569" s="38"/>
      <c r="X3569" s="38"/>
      <c r="Y3569" s="35"/>
    </row>
    <row r="3570" customHeight="1" spans="1:25">
      <c r="A3570" s="44"/>
      <c r="B3570" s="44"/>
      <c r="C3570" s="44"/>
      <c r="D3570" s="14"/>
      <c r="E3570" s="13"/>
      <c r="F3570" s="8"/>
      <c r="G3570" s="45"/>
      <c r="H3570" s="8"/>
      <c r="I3570" s="45"/>
      <c r="W3570" s="38"/>
      <c r="X3570" s="38"/>
      <c r="Y3570" s="35"/>
    </row>
    <row r="3571" customHeight="1" spans="1:25">
      <c r="A3571" s="44"/>
      <c r="B3571" s="44"/>
      <c r="C3571" s="44"/>
      <c r="D3571" s="14"/>
      <c r="E3571" s="13"/>
      <c r="F3571" s="8"/>
      <c r="G3571" s="45"/>
      <c r="H3571" s="8"/>
      <c r="I3571" s="45"/>
      <c r="W3571" s="38"/>
      <c r="X3571" s="38"/>
      <c r="Y3571" s="35"/>
    </row>
    <row r="3572" customHeight="1" spans="1:25">
      <c r="A3572" s="44"/>
      <c r="B3572" s="44"/>
      <c r="C3572" s="44"/>
      <c r="D3572" s="14"/>
      <c r="E3572" s="13"/>
      <c r="F3572" s="8"/>
      <c r="G3572" s="45"/>
      <c r="H3572" s="8"/>
      <c r="I3572" s="45"/>
      <c r="W3572" s="38"/>
      <c r="X3572" s="38"/>
      <c r="Y3572" s="35"/>
    </row>
    <row r="3573" customHeight="1" spans="1:25">
      <c r="A3573" s="44"/>
      <c r="B3573" s="44"/>
      <c r="C3573" s="44"/>
      <c r="D3573" s="14"/>
      <c r="E3573" s="13"/>
      <c r="F3573" s="8"/>
      <c r="G3573" s="45"/>
      <c r="H3573" s="8"/>
      <c r="I3573" s="45"/>
      <c r="W3573" s="38"/>
      <c r="X3573" s="38"/>
      <c r="Y3573" s="35"/>
    </row>
    <row r="3574" customHeight="1" spans="1:25">
      <c r="A3574" s="44"/>
      <c r="B3574" s="44"/>
      <c r="C3574" s="44"/>
      <c r="D3574" s="14"/>
      <c r="E3574" s="13"/>
      <c r="F3574" s="8"/>
      <c r="G3574" s="45"/>
      <c r="H3574" s="8"/>
      <c r="I3574" s="45"/>
      <c r="W3574" s="38"/>
      <c r="X3574" s="38"/>
      <c r="Y3574" s="35"/>
    </row>
    <row r="3575" customHeight="1" spans="1:25">
      <c r="A3575" s="44"/>
      <c r="B3575" s="44"/>
      <c r="C3575" s="44"/>
      <c r="D3575" s="14"/>
      <c r="E3575" s="13"/>
      <c r="F3575" s="8"/>
      <c r="G3575" s="45"/>
      <c r="H3575" s="8"/>
      <c r="I3575" s="45"/>
      <c r="W3575" s="38"/>
      <c r="X3575" s="38"/>
      <c r="Y3575" s="35"/>
    </row>
    <row r="3576" customHeight="1" spans="1:25">
      <c r="A3576" s="44"/>
      <c r="B3576" s="44"/>
      <c r="C3576" s="44"/>
      <c r="D3576" s="14"/>
      <c r="E3576" s="13"/>
      <c r="F3576" s="8"/>
      <c r="G3576" s="45"/>
      <c r="H3576" s="8"/>
      <c r="I3576" s="45"/>
      <c r="W3576" s="38"/>
      <c r="X3576" s="38"/>
      <c r="Y3576" s="35"/>
    </row>
    <row r="3577" customHeight="1" spans="1:25">
      <c r="A3577" s="44"/>
      <c r="B3577" s="44"/>
      <c r="C3577" s="44"/>
      <c r="D3577" s="14"/>
      <c r="E3577" s="13"/>
      <c r="F3577" s="8"/>
      <c r="G3577" s="45"/>
      <c r="H3577" s="8"/>
      <c r="I3577" s="45"/>
      <c r="W3577" s="38"/>
      <c r="X3577" s="38"/>
      <c r="Y3577" s="35"/>
    </row>
    <row r="3578" customHeight="1" spans="1:25">
      <c r="A3578" s="44"/>
      <c r="B3578" s="44"/>
      <c r="C3578" s="44"/>
      <c r="D3578" s="14"/>
      <c r="E3578" s="13"/>
      <c r="F3578" s="8"/>
      <c r="G3578" s="45"/>
      <c r="H3578" s="8"/>
      <c r="I3578" s="45"/>
      <c r="W3578" s="38"/>
      <c r="X3578" s="38"/>
      <c r="Y3578" s="35"/>
    </row>
    <row r="3579" customHeight="1" spans="1:25">
      <c r="A3579" s="44"/>
      <c r="B3579" s="44"/>
      <c r="C3579" s="44"/>
      <c r="D3579" s="14"/>
      <c r="E3579" s="13"/>
      <c r="F3579" s="8"/>
      <c r="G3579" s="45"/>
      <c r="H3579" s="8"/>
      <c r="I3579" s="45"/>
      <c r="W3579" s="38"/>
      <c r="X3579" s="38"/>
      <c r="Y3579" s="35"/>
    </row>
    <row r="3580" customHeight="1" spans="1:25">
      <c r="A3580" s="44"/>
      <c r="B3580" s="44"/>
      <c r="C3580" s="44"/>
      <c r="D3580" s="14"/>
      <c r="E3580" s="13"/>
      <c r="F3580" s="8"/>
      <c r="G3580" s="45"/>
      <c r="H3580" s="8"/>
      <c r="I3580" s="45"/>
      <c r="W3580" s="38"/>
      <c r="X3580" s="38"/>
      <c r="Y3580" s="35"/>
    </row>
    <row r="3581" customHeight="1" spans="1:25">
      <c r="A3581" s="44"/>
      <c r="B3581" s="44"/>
      <c r="C3581" s="44"/>
      <c r="D3581" s="14"/>
      <c r="E3581" s="13"/>
      <c r="F3581" s="8"/>
      <c r="G3581" s="45"/>
      <c r="H3581" s="8"/>
      <c r="I3581" s="45"/>
      <c r="W3581" s="38"/>
      <c r="X3581" s="38"/>
      <c r="Y3581" s="35"/>
    </row>
    <row r="3582" customHeight="1" spans="1:25">
      <c r="A3582" s="44"/>
      <c r="B3582" s="44"/>
      <c r="C3582" s="44"/>
      <c r="D3582" s="14"/>
      <c r="E3582" s="13"/>
      <c r="F3582" s="8"/>
      <c r="G3582" s="45"/>
      <c r="H3582" s="8"/>
      <c r="I3582" s="45"/>
      <c r="W3582" s="38"/>
      <c r="X3582" s="38"/>
      <c r="Y3582" s="35"/>
    </row>
    <row r="3583" customHeight="1" spans="1:25">
      <c r="A3583" s="44"/>
      <c r="B3583" s="44"/>
      <c r="C3583" s="44"/>
      <c r="D3583" s="14"/>
      <c r="E3583" s="13"/>
      <c r="F3583" s="8"/>
      <c r="G3583" s="45"/>
      <c r="H3583" s="8"/>
      <c r="I3583" s="45"/>
      <c r="W3583" s="38"/>
      <c r="X3583" s="38"/>
      <c r="Y3583" s="35"/>
    </row>
    <row r="3584" customHeight="1" spans="1:25">
      <c r="A3584" s="44"/>
      <c r="B3584" s="44"/>
      <c r="C3584" s="44"/>
      <c r="D3584" s="14"/>
      <c r="E3584" s="13"/>
      <c r="F3584" s="8"/>
      <c r="G3584" s="45"/>
      <c r="H3584" s="8"/>
      <c r="I3584" s="45"/>
      <c r="W3584" s="38"/>
      <c r="X3584" s="38"/>
      <c r="Y3584" s="35"/>
    </row>
    <row r="3585" customHeight="1" spans="1:25">
      <c r="A3585" s="44"/>
      <c r="B3585" s="44"/>
      <c r="C3585" s="44"/>
      <c r="D3585" s="14"/>
      <c r="E3585" s="13"/>
      <c r="F3585" s="8"/>
      <c r="G3585" s="45"/>
      <c r="H3585" s="8"/>
      <c r="I3585" s="45"/>
      <c r="W3585" s="38"/>
      <c r="X3585" s="38"/>
      <c r="Y3585" s="35"/>
    </row>
    <row r="3586" customHeight="1" spans="1:25">
      <c r="A3586" s="44"/>
      <c r="B3586" s="44"/>
      <c r="C3586" s="44"/>
      <c r="D3586" s="14"/>
      <c r="E3586" s="13"/>
      <c r="F3586" s="8"/>
      <c r="G3586" s="45"/>
      <c r="H3586" s="8"/>
      <c r="I3586" s="45"/>
      <c r="W3586" s="38"/>
      <c r="X3586" s="38"/>
      <c r="Y3586" s="35"/>
    </row>
    <row r="3587" customHeight="1" spans="1:25">
      <c r="A3587" s="44"/>
      <c r="B3587" s="44"/>
      <c r="C3587" s="44"/>
      <c r="D3587" s="14"/>
      <c r="E3587" s="13"/>
      <c r="F3587" s="8"/>
      <c r="G3587" s="45"/>
      <c r="H3587" s="8"/>
      <c r="I3587" s="45"/>
      <c r="W3587" s="38"/>
      <c r="X3587" s="38"/>
      <c r="Y3587" s="35"/>
    </row>
    <row r="3588" customHeight="1" spans="1:25">
      <c r="A3588" s="44"/>
      <c r="B3588" s="44"/>
      <c r="C3588" s="44"/>
      <c r="D3588" s="14"/>
      <c r="E3588" s="13"/>
      <c r="F3588" s="8"/>
      <c r="G3588" s="45"/>
      <c r="H3588" s="8"/>
      <c r="I3588" s="45"/>
      <c r="W3588" s="38"/>
      <c r="X3588" s="38"/>
      <c r="Y3588" s="35"/>
    </row>
    <row r="3589" customHeight="1" spans="1:25">
      <c r="A3589" s="44"/>
      <c r="B3589" s="44"/>
      <c r="C3589" s="44"/>
      <c r="D3589" s="14"/>
      <c r="E3589" s="13"/>
      <c r="F3589" s="8"/>
      <c r="G3589" s="45"/>
      <c r="H3589" s="8"/>
      <c r="I3589" s="45"/>
      <c r="W3589" s="38"/>
      <c r="X3589" s="38"/>
      <c r="Y3589" s="35"/>
    </row>
    <row r="3590" customHeight="1" spans="1:25">
      <c r="A3590" s="44"/>
      <c r="B3590" s="44"/>
      <c r="C3590" s="44"/>
      <c r="D3590" s="14"/>
      <c r="E3590" s="13"/>
      <c r="F3590" s="8"/>
      <c r="G3590" s="45"/>
      <c r="H3590" s="8"/>
      <c r="I3590" s="45"/>
      <c r="W3590" s="38"/>
      <c r="X3590" s="38"/>
      <c r="Y3590" s="35"/>
    </row>
    <row r="3591" customHeight="1" spans="1:25">
      <c r="A3591" s="44"/>
      <c r="B3591" s="44"/>
      <c r="C3591" s="44"/>
      <c r="D3591" s="14"/>
      <c r="E3591" s="13"/>
      <c r="F3591" s="8"/>
      <c r="G3591" s="45"/>
      <c r="H3591" s="8"/>
      <c r="I3591" s="45"/>
      <c r="W3591" s="38"/>
      <c r="X3591" s="38"/>
      <c r="Y3591" s="35"/>
    </row>
    <row r="3592" customHeight="1" spans="1:25">
      <c r="A3592" s="44"/>
      <c r="B3592" s="44"/>
      <c r="C3592" s="44"/>
      <c r="D3592" s="14"/>
      <c r="E3592" s="13"/>
      <c r="F3592" s="8"/>
      <c r="G3592" s="45"/>
      <c r="H3592" s="8"/>
      <c r="I3592" s="45"/>
      <c r="W3592" s="38"/>
      <c r="X3592" s="38"/>
      <c r="Y3592" s="35"/>
    </row>
    <row r="3593" customHeight="1" spans="1:25">
      <c r="A3593" s="44"/>
      <c r="B3593" s="44"/>
      <c r="C3593" s="44"/>
      <c r="D3593" s="14"/>
      <c r="E3593" s="13"/>
      <c r="F3593" s="8"/>
      <c r="G3593" s="45"/>
      <c r="H3593" s="8"/>
      <c r="I3593" s="45"/>
      <c r="W3593" s="38"/>
      <c r="X3593" s="38"/>
      <c r="Y3593" s="35"/>
    </row>
    <row r="3594" customHeight="1" spans="1:25">
      <c r="A3594" s="44"/>
      <c r="B3594" s="44"/>
      <c r="C3594" s="44"/>
      <c r="D3594" s="14"/>
      <c r="E3594" s="13"/>
      <c r="F3594" s="8"/>
      <c r="G3594" s="45"/>
      <c r="H3594" s="8"/>
      <c r="I3594" s="45"/>
      <c r="W3594" s="38"/>
      <c r="X3594" s="38"/>
      <c r="Y3594" s="35"/>
    </row>
    <row r="3595" customHeight="1" spans="1:25">
      <c r="A3595" s="44"/>
      <c r="B3595" s="44"/>
      <c r="C3595" s="44"/>
      <c r="D3595" s="14"/>
      <c r="E3595" s="13"/>
      <c r="F3595" s="8"/>
      <c r="G3595" s="45"/>
      <c r="H3595" s="8"/>
      <c r="I3595" s="45"/>
      <c r="W3595" s="38"/>
      <c r="X3595" s="38"/>
      <c r="Y3595" s="35"/>
    </row>
    <row r="3596" customHeight="1" spans="1:25">
      <c r="A3596" s="44"/>
      <c r="B3596" s="44"/>
      <c r="C3596" s="44"/>
      <c r="D3596" s="14"/>
      <c r="E3596" s="13"/>
      <c r="F3596" s="8"/>
      <c r="G3596" s="45"/>
      <c r="H3596" s="8"/>
      <c r="I3596" s="45"/>
      <c r="W3596" s="38"/>
      <c r="X3596" s="38"/>
      <c r="Y3596" s="35"/>
    </row>
    <row r="3597" customHeight="1" spans="1:25">
      <c r="A3597" s="44"/>
      <c r="B3597" s="44"/>
      <c r="C3597" s="44"/>
      <c r="D3597" s="14"/>
      <c r="E3597" s="13"/>
      <c r="F3597" s="8"/>
      <c r="G3597" s="45"/>
      <c r="H3597" s="8"/>
      <c r="I3597" s="45"/>
      <c r="W3597" s="38"/>
      <c r="X3597" s="38"/>
      <c r="Y3597" s="35"/>
    </row>
    <row r="3598" customHeight="1" spans="1:25">
      <c r="A3598" s="44"/>
      <c r="B3598" s="44"/>
      <c r="C3598" s="44"/>
      <c r="D3598" s="14"/>
      <c r="E3598" s="13"/>
      <c r="F3598" s="8"/>
      <c r="G3598" s="45"/>
      <c r="H3598" s="8"/>
      <c r="I3598" s="45"/>
      <c r="W3598" s="38"/>
      <c r="X3598" s="38"/>
      <c r="Y3598" s="35"/>
    </row>
    <row r="3599" customHeight="1" spans="1:25">
      <c r="A3599" s="44"/>
      <c r="B3599" s="44"/>
      <c r="C3599" s="44"/>
      <c r="D3599" s="14"/>
      <c r="E3599" s="13"/>
      <c r="F3599" s="8"/>
      <c r="G3599" s="45"/>
      <c r="H3599" s="8"/>
      <c r="I3599" s="45"/>
      <c r="W3599" s="38"/>
      <c r="X3599" s="38"/>
      <c r="Y3599" s="35"/>
    </row>
    <row r="3600" customHeight="1" spans="1:25">
      <c r="A3600" s="44"/>
      <c r="B3600" s="44"/>
      <c r="C3600" s="44"/>
      <c r="D3600" s="14"/>
      <c r="E3600" s="13"/>
      <c r="F3600" s="8"/>
      <c r="G3600" s="45"/>
      <c r="H3600" s="8"/>
      <c r="I3600" s="45"/>
      <c r="W3600" s="38"/>
      <c r="X3600" s="38"/>
      <c r="Y3600" s="35"/>
    </row>
    <row r="3601" customHeight="1" spans="1:25">
      <c r="A3601" s="44"/>
      <c r="B3601" s="44"/>
      <c r="C3601" s="44"/>
      <c r="D3601" s="14"/>
      <c r="E3601" s="13"/>
      <c r="F3601" s="8"/>
      <c r="G3601" s="45"/>
      <c r="H3601" s="8"/>
      <c r="I3601" s="45"/>
      <c r="W3601" s="38"/>
      <c r="X3601" s="38"/>
      <c r="Y3601" s="35"/>
    </row>
    <row r="3602" customHeight="1" spans="1:25">
      <c r="A3602" s="44"/>
      <c r="B3602" s="44"/>
      <c r="C3602" s="44"/>
      <c r="D3602" s="14"/>
      <c r="E3602" s="13"/>
      <c r="F3602" s="8"/>
      <c r="G3602" s="45"/>
      <c r="H3602" s="8"/>
      <c r="I3602" s="45"/>
      <c r="W3602" s="38"/>
      <c r="X3602" s="38"/>
      <c r="Y3602" s="35"/>
    </row>
    <row r="3603" customHeight="1" spans="1:25">
      <c r="A3603" s="44"/>
      <c r="B3603" s="44"/>
      <c r="C3603" s="44"/>
      <c r="D3603" s="14"/>
      <c r="E3603" s="13"/>
      <c r="F3603" s="8"/>
      <c r="G3603" s="45"/>
      <c r="H3603" s="8"/>
      <c r="I3603" s="45"/>
      <c r="W3603" s="38"/>
      <c r="X3603" s="38"/>
      <c r="Y3603" s="35"/>
    </row>
    <row r="3604" customHeight="1" spans="1:25">
      <c r="A3604" s="44"/>
      <c r="B3604" s="44"/>
      <c r="C3604" s="44"/>
      <c r="D3604" s="14"/>
      <c r="E3604" s="13"/>
      <c r="F3604" s="8"/>
      <c r="G3604" s="45"/>
      <c r="H3604" s="8"/>
      <c r="I3604" s="45"/>
      <c r="W3604" s="38"/>
      <c r="X3604" s="38"/>
      <c r="Y3604" s="35"/>
    </row>
    <row r="3605" customHeight="1" spans="1:25">
      <c r="A3605" s="44"/>
      <c r="B3605" s="44"/>
      <c r="C3605" s="44"/>
      <c r="D3605" s="14"/>
      <c r="E3605" s="13"/>
      <c r="F3605" s="8"/>
      <c r="G3605" s="45"/>
      <c r="H3605" s="8"/>
      <c r="I3605" s="45"/>
      <c r="W3605" s="38"/>
      <c r="X3605" s="38"/>
      <c r="Y3605" s="35"/>
    </row>
    <row r="3606" customHeight="1" spans="1:25">
      <c r="A3606" s="44"/>
      <c r="B3606" s="44"/>
      <c r="C3606" s="44"/>
      <c r="D3606" s="14"/>
      <c r="E3606" s="13"/>
      <c r="F3606" s="8"/>
      <c r="G3606" s="45"/>
      <c r="H3606" s="8"/>
      <c r="I3606" s="45"/>
      <c r="W3606" s="38"/>
      <c r="X3606" s="38"/>
      <c r="Y3606" s="35"/>
    </row>
    <row r="3607" customHeight="1" spans="1:25">
      <c r="A3607" s="44"/>
      <c r="B3607" s="44"/>
      <c r="C3607" s="44"/>
      <c r="D3607" s="14"/>
      <c r="E3607" s="13"/>
      <c r="F3607" s="8"/>
      <c r="G3607" s="45"/>
      <c r="H3607" s="8"/>
      <c r="I3607" s="45"/>
      <c r="W3607" s="38"/>
      <c r="X3607" s="38"/>
      <c r="Y3607" s="35"/>
    </row>
    <row r="3608" customHeight="1" spans="1:25">
      <c r="A3608" s="44"/>
      <c r="B3608" s="44"/>
      <c r="C3608" s="44"/>
      <c r="D3608" s="14"/>
      <c r="E3608" s="13"/>
      <c r="F3608" s="8"/>
      <c r="G3608" s="45"/>
      <c r="H3608" s="8"/>
      <c r="I3608" s="45"/>
      <c r="W3608" s="38"/>
      <c r="X3608" s="38"/>
      <c r="Y3608" s="35"/>
    </row>
    <row r="3609" customHeight="1" spans="1:25">
      <c r="A3609" s="44"/>
      <c r="B3609" s="44"/>
      <c r="C3609" s="44"/>
      <c r="D3609" s="14"/>
      <c r="E3609" s="13"/>
      <c r="F3609" s="8"/>
      <c r="G3609" s="45"/>
      <c r="H3609" s="8"/>
      <c r="I3609" s="45"/>
      <c r="W3609" s="38"/>
      <c r="X3609" s="38"/>
      <c r="Y3609" s="35"/>
    </row>
    <row r="3610" customHeight="1" spans="1:25">
      <c r="A3610" s="44"/>
      <c r="B3610" s="44"/>
      <c r="C3610" s="44"/>
      <c r="D3610" s="14"/>
      <c r="E3610" s="13"/>
      <c r="F3610" s="8"/>
      <c r="G3610" s="45"/>
      <c r="H3610" s="8"/>
      <c r="I3610" s="45"/>
      <c r="W3610" s="38"/>
      <c r="X3610" s="38"/>
      <c r="Y3610" s="35"/>
    </row>
    <row r="3611" customHeight="1" spans="1:25">
      <c r="A3611" s="44"/>
      <c r="B3611" s="44"/>
      <c r="C3611" s="44"/>
      <c r="D3611" s="14"/>
      <c r="E3611" s="13"/>
      <c r="F3611" s="8"/>
      <c r="G3611" s="45"/>
      <c r="H3611" s="8"/>
      <c r="I3611" s="45"/>
      <c r="W3611" s="38"/>
      <c r="X3611" s="38"/>
      <c r="Y3611" s="35"/>
    </row>
    <row r="3612" customHeight="1" spans="1:25">
      <c r="A3612" s="44"/>
      <c r="B3612" s="44"/>
      <c r="C3612" s="44"/>
      <c r="D3612" s="14"/>
      <c r="E3612" s="13"/>
      <c r="F3612" s="8"/>
      <c r="G3612" s="45"/>
      <c r="H3612" s="8"/>
      <c r="I3612" s="45"/>
      <c r="W3612" s="38"/>
      <c r="X3612" s="38"/>
      <c r="Y3612" s="35"/>
    </row>
    <row r="3613" customHeight="1" spans="1:25">
      <c r="A3613" s="44"/>
      <c r="B3613" s="44"/>
      <c r="C3613" s="44"/>
      <c r="D3613" s="14"/>
      <c r="E3613" s="13"/>
      <c r="F3613" s="8"/>
      <c r="G3613" s="45"/>
      <c r="H3613" s="8"/>
      <c r="I3613" s="45"/>
      <c r="W3613" s="38"/>
      <c r="X3613" s="38"/>
      <c r="Y3613" s="35"/>
    </row>
    <row r="3614" customHeight="1" spans="1:25">
      <c r="A3614" s="44"/>
      <c r="B3614" s="44"/>
      <c r="C3614" s="44"/>
      <c r="D3614" s="14"/>
      <c r="E3614" s="13"/>
      <c r="F3614" s="8"/>
      <c r="G3614" s="45"/>
      <c r="H3614" s="8"/>
      <c r="I3614" s="45"/>
      <c r="W3614" s="38"/>
      <c r="X3614" s="38"/>
      <c r="Y3614" s="35"/>
    </row>
    <row r="3615" customHeight="1" spans="1:25">
      <c r="A3615" s="44"/>
      <c r="B3615" s="44"/>
      <c r="C3615" s="44"/>
      <c r="D3615" s="14"/>
      <c r="E3615" s="13"/>
      <c r="F3615" s="8"/>
      <c r="G3615" s="45"/>
      <c r="H3615" s="8"/>
      <c r="I3615" s="45"/>
      <c r="W3615" s="38"/>
      <c r="X3615" s="38"/>
      <c r="Y3615" s="35"/>
    </row>
    <row r="3616" customHeight="1" spans="1:25">
      <c r="A3616" s="44"/>
      <c r="B3616" s="44"/>
      <c r="C3616" s="44"/>
      <c r="D3616" s="14"/>
      <c r="E3616" s="13"/>
      <c r="F3616" s="8"/>
      <c r="G3616" s="45"/>
      <c r="H3616" s="8"/>
      <c r="I3616" s="45"/>
      <c r="W3616" s="38"/>
      <c r="X3616" s="38"/>
      <c r="Y3616" s="35"/>
    </row>
    <row r="3617" customHeight="1" spans="1:25">
      <c r="A3617" s="44"/>
      <c r="B3617" s="44"/>
      <c r="C3617" s="44"/>
      <c r="D3617" s="14"/>
      <c r="E3617" s="13"/>
      <c r="F3617" s="8"/>
      <c r="G3617" s="45"/>
      <c r="H3617" s="8"/>
      <c r="I3617" s="45"/>
      <c r="W3617" s="38"/>
      <c r="X3617" s="38"/>
      <c r="Y3617" s="35"/>
    </row>
    <row r="3618" customHeight="1" spans="1:25">
      <c r="A3618" s="44"/>
      <c r="B3618" s="44"/>
      <c r="C3618" s="44"/>
      <c r="D3618" s="14"/>
      <c r="E3618" s="13"/>
      <c r="F3618" s="8"/>
      <c r="G3618" s="45"/>
      <c r="H3618" s="8"/>
      <c r="I3618" s="45"/>
      <c r="W3618" s="38"/>
      <c r="X3618" s="38"/>
      <c r="Y3618" s="35"/>
    </row>
    <row r="3619" customHeight="1" spans="1:25">
      <c r="A3619" s="44"/>
      <c r="B3619" s="44"/>
      <c r="C3619" s="44"/>
      <c r="D3619" s="14"/>
      <c r="E3619" s="13"/>
      <c r="F3619" s="8"/>
      <c r="G3619" s="45"/>
      <c r="H3619" s="8"/>
      <c r="I3619" s="45"/>
      <c r="W3619" s="38"/>
      <c r="X3619" s="38"/>
      <c r="Y3619" s="35"/>
    </row>
    <row r="3620" customHeight="1" spans="1:25">
      <c r="A3620" s="44"/>
      <c r="B3620" s="44"/>
      <c r="C3620" s="44"/>
      <c r="D3620" s="14"/>
      <c r="E3620" s="13"/>
      <c r="F3620" s="8"/>
      <c r="G3620" s="45"/>
      <c r="H3620" s="8"/>
      <c r="I3620" s="45"/>
      <c r="W3620" s="38"/>
      <c r="X3620" s="38"/>
      <c r="Y3620" s="35"/>
    </row>
    <row r="3621" customHeight="1" spans="1:25">
      <c r="A3621" s="44"/>
      <c r="B3621" s="44"/>
      <c r="C3621" s="44"/>
      <c r="D3621" s="14"/>
      <c r="E3621" s="13"/>
      <c r="F3621" s="8"/>
      <c r="G3621" s="45"/>
      <c r="H3621" s="8"/>
      <c r="I3621" s="45"/>
      <c r="W3621" s="38"/>
      <c r="X3621" s="38"/>
      <c r="Y3621" s="35"/>
    </row>
    <row r="3622" customHeight="1" spans="1:25">
      <c r="A3622" s="44"/>
      <c r="B3622" s="44"/>
      <c r="C3622" s="44"/>
      <c r="D3622" s="14"/>
      <c r="E3622" s="13"/>
      <c r="F3622" s="8"/>
      <c r="G3622" s="45"/>
      <c r="H3622" s="8"/>
      <c r="I3622" s="45"/>
      <c r="W3622" s="38"/>
      <c r="X3622" s="38"/>
      <c r="Y3622" s="35"/>
    </row>
    <row r="3623" customHeight="1" spans="1:25">
      <c r="A3623" s="44"/>
      <c r="B3623" s="44"/>
      <c r="C3623" s="44"/>
      <c r="D3623" s="14"/>
      <c r="E3623" s="13"/>
      <c r="F3623" s="8"/>
      <c r="G3623" s="45"/>
      <c r="H3623" s="8"/>
      <c r="I3623" s="45"/>
      <c r="W3623" s="38"/>
      <c r="X3623" s="38"/>
      <c r="Y3623" s="35"/>
    </row>
    <row r="3624" customHeight="1" spans="1:25">
      <c r="A3624" s="44"/>
      <c r="B3624" s="44"/>
      <c r="C3624" s="44"/>
      <c r="D3624" s="14"/>
      <c r="E3624" s="13"/>
      <c r="F3624" s="8"/>
      <c r="G3624" s="45"/>
      <c r="H3624" s="8"/>
      <c r="I3624" s="45"/>
      <c r="W3624" s="38"/>
      <c r="X3624" s="38"/>
      <c r="Y3624" s="35"/>
    </row>
    <row r="3625" customHeight="1" spans="1:25">
      <c r="A3625" s="44"/>
      <c r="B3625" s="44"/>
      <c r="C3625" s="44"/>
      <c r="D3625" s="14"/>
      <c r="E3625" s="13"/>
      <c r="F3625" s="8"/>
      <c r="G3625" s="45"/>
      <c r="H3625" s="8"/>
      <c r="I3625" s="45"/>
      <c r="W3625" s="38"/>
      <c r="X3625" s="38"/>
      <c r="Y3625" s="35"/>
    </row>
    <row r="3626" customHeight="1" spans="1:25">
      <c r="A3626" s="44"/>
      <c r="B3626" s="44"/>
      <c r="C3626" s="44"/>
      <c r="D3626" s="14"/>
      <c r="E3626" s="13"/>
      <c r="F3626" s="8"/>
      <c r="G3626" s="45"/>
      <c r="H3626" s="8"/>
      <c r="I3626" s="45"/>
      <c r="W3626" s="38"/>
      <c r="X3626" s="38"/>
      <c r="Y3626" s="35"/>
    </row>
    <row r="3627" customHeight="1" spans="1:25">
      <c r="A3627" s="44"/>
      <c r="B3627" s="44"/>
      <c r="C3627" s="44"/>
      <c r="D3627" s="14"/>
      <c r="E3627" s="13"/>
      <c r="F3627" s="8"/>
      <c r="G3627" s="45"/>
      <c r="H3627" s="8"/>
      <c r="I3627" s="45"/>
      <c r="W3627" s="38"/>
      <c r="X3627" s="38"/>
      <c r="Y3627" s="35"/>
    </row>
    <row r="3628" customHeight="1" spans="1:25">
      <c r="A3628" s="44"/>
      <c r="B3628" s="44"/>
      <c r="C3628" s="44"/>
      <c r="D3628" s="14"/>
      <c r="E3628" s="13"/>
      <c r="F3628" s="8"/>
      <c r="G3628" s="45"/>
      <c r="H3628" s="8"/>
      <c r="I3628" s="45"/>
      <c r="W3628" s="38"/>
      <c r="X3628" s="38"/>
      <c r="Y3628" s="35"/>
    </row>
    <row r="3629" customHeight="1" spans="1:25">
      <c r="A3629" s="44"/>
      <c r="B3629" s="44"/>
      <c r="C3629" s="44"/>
      <c r="D3629" s="14"/>
      <c r="E3629" s="13"/>
      <c r="F3629" s="8"/>
      <c r="G3629" s="45"/>
      <c r="H3629" s="8"/>
      <c r="I3629" s="45"/>
      <c r="W3629" s="38"/>
      <c r="X3629" s="38"/>
      <c r="Y3629" s="35"/>
    </row>
    <row r="3630" customHeight="1" spans="1:25">
      <c r="A3630" s="44"/>
      <c r="B3630" s="44"/>
      <c r="C3630" s="44"/>
      <c r="D3630" s="14"/>
      <c r="E3630" s="13"/>
      <c r="F3630" s="8"/>
      <c r="G3630" s="45"/>
      <c r="H3630" s="8"/>
      <c r="I3630" s="45"/>
      <c r="W3630" s="38"/>
      <c r="X3630" s="38"/>
      <c r="Y3630" s="35"/>
    </row>
    <row r="3631" customHeight="1" spans="1:25">
      <c r="A3631" s="44"/>
      <c r="B3631" s="44"/>
      <c r="C3631" s="44"/>
      <c r="D3631" s="14"/>
      <c r="E3631" s="13"/>
      <c r="F3631" s="8"/>
      <c r="G3631" s="45"/>
      <c r="H3631" s="8"/>
      <c r="I3631" s="45"/>
      <c r="W3631" s="38"/>
      <c r="X3631" s="38"/>
      <c r="Y3631" s="35"/>
    </row>
    <row r="3632" customHeight="1" spans="1:25">
      <c r="A3632" s="44"/>
      <c r="B3632" s="44"/>
      <c r="C3632" s="44"/>
      <c r="D3632" s="14"/>
      <c r="E3632" s="13"/>
      <c r="F3632" s="8"/>
      <c r="G3632" s="45"/>
      <c r="H3632" s="8"/>
      <c r="I3632" s="45"/>
      <c r="W3632" s="38"/>
      <c r="X3632" s="38"/>
      <c r="Y3632" s="35"/>
    </row>
    <row r="3633" customHeight="1" spans="1:25">
      <c r="A3633" s="44"/>
      <c r="B3633" s="44"/>
      <c r="C3633" s="44"/>
      <c r="D3633" s="14"/>
      <c r="E3633" s="13"/>
      <c r="F3633" s="8"/>
      <c r="G3633" s="45"/>
      <c r="H3633" s="8"/>
      <c r="I3633" s="45"/>
      <c r="W3633" s="38"/>
      <c r="X3633" s="38"/>
      <c r="Y3633" s="35"/>
    </row>
    <row r="3634" customHeight="1" spans="1:25">
      <c r="A3634" s="44"/>
      <c r="B3634" s="44"/>
      <c r="C3634" s="44"/>
      <c r="D3634" s="14"/>
      <c r="E3634" s="13"/>
      <c r="F3634" s="8"/>
      <c r="G3634" s="45"/>
      <c r="H3634" s="8"/>
      <c r="I3634" s="45"/>
      <c r="W3634" s="38"/>
      <c r="X3634" s="38"/>
      <c r="Y3634" s="35"/>
    </row>
    <row r="3635" customHeight="1" spans="1:25">
      <c r="A3635" s="44"/>
      <c r="B3635" s="44"/>
      <c r="C3635" s="44"/>
      <c r="D3635" s="14"/>
      <c r="E3635" s="13"/>
      <c r="F3635" s="8"/>
      <c r="G3635" s="45"/>
      <c r="H3635" s="8"/>
      <c r="I3635" s="45"/>
      <c r="W3635" s="38"/>
      <c r="X3635" s="38"/>
      <c r="Y3635" s="35"/>
    </row>
    <row r="3636" customHeight="1" spans="1:25">
      <c r="A3636" s="44"/>
      <c r="B3636" s="44"/>
      <c r="C3636" s="44"/>
      <c r="D3636" s="14"/>
      <c r="E3636" s="13"/>
      <c r="F3636" s="8"/>
      <c r="G3636" s="45"/>
      <c r="H3636" s="8"/>
      <c r="I3636" s="45"/>
      <c r="W3636" s="38"/>
      <c r="X3636" s="38"/>
      <c r="Y3636" s="35"/>
    </row>
    <row r="3637" customHeight="1" spans="1:25">
      <c r="A3637" s="44"/>
      <c r="B3637" s="44"/>
      <c r="C3637" s="44"/>
      <c r="D3637" s="14"/>
      <c r="E3637" s="13"/>
      <c r="F3637" s="8"/>
      <c r="G3637" s="45"/>
      <c r="H3637" s="8"/>
      <c r="I3637" s="45"/>
      <c r="W3637" s="38"/>
      <c r="X3637" s="38"/>
      <c r="Y3637" s="35"/>
    </row>
    <row r="3638" customHeight="1" spans="1:25">
      <c r="A3638" s="44"/>
      <c r="B3638" s="44"/>
      <c r="C3638" s="44"/>
      <c r="D3638" s="14"/>
      <c r="E3638" s="13"/>
      <c r="F3638" s="8"/>
      <c r="G3638" s="45"/>
      <c r="H3638" s="8"/>
      <c r="I3638" s="45"/>
      <c r="W3638" s="38"/>
      <c r="X3638" s="38"/>
      <c r="Y3638" s="35"/>
    </row>
    <row r="3639" customHeight="1" spans="1:25">
      <c r="A3639" s="44"/>
      <c r="B3639" s="44"/>
      <c r="C3639" s="44"/>
      <c r="D3639" s="14"/>
      <c r="E3639" s="13"/>
      <c r="F3639" s="8"/>
      <c r="G3639" s="45"/>
      <c r="H3639" s="8"/>
      <c r="I3639" s="45"/>
      <c r="W3639" s="38"/>
      <c r="X3639" s="38"/>
      <c r="Y3639" s="35"/>
    </row>
    <row r="3640" customHeight="1" spans="1:25">
      <c r="A3640" s="44"/>
      <c r="B3640" s="44"/>
      <c r="C3640" s="44"/>
      <c r="D3640" s="14"/>
      <c r="E3640" s="13"/>
      <c r="F3640" s="8"/>
      <c r="G3640" s="45"/>
      <c r="H3640" s="8"/>
      <c r="I3640" s="45"/>
      <c r="W3640" s="38"/>
      <c r="X3640" s="38"/>
      <c r="Y3640" s="35"/>
    </row>
    <row r="3641" customHeight="1" spans="1:25">
      <c r="A3641" s="44"/>
      <c r="B3641" s="44"/>
      <c r="C3641" s="44"/>
      <c r="D3641" s="14"/>
      <c r="E3641" s="13"/>
      <c r="F3641" s="8"/>
      <c r="G3641" s="45"/>
      <c r="H3641" s="8"/>
      <c r="I3641" s="45"/>
      <c r="W3641" s="38"/>
      <c r="X3641" s="38"/>
      <c r="Y3641" s="35"/>
    </row>
    <row r="3642" customHeight="1" spans="1:25">
      <c r="A3642" s="44"/>
      <c r="B3642" s="44"/>
      <c r="C3642" s="44"/>
      <c r="D3642" s="14"/>
      <c r="E3642" s="13"/>
      <c r="F3642" s="8"/>
      <c r="G3642" s="45"/>
      <c r="H3642" s="8"/>
      <c r="I3642" s="45"/>
      <c r="W3642" s="38"/>
      <c r="X3642" s="38"/>
      <c r="Y3642" s="35"/>
    </row>
    <row r="3643" customHeight="1" spans="1:25">
      <c r="A3643" s="44"/>
      <c r="B3643" s="44"/>
      <c r="C3643" s="44"/>
      <c r="D3643" s="14"/>
      <c r="E3643" s="13"/>
      <c r="F3643" s="8"/>
      <c r="G3643" s="45"/>
      <c r="H3643" s="8"/>
      <c r="I3643" s="45"/>
      <c r="W3643" s="38"/>
      <c r="X3643" s="38"/>
      <c r="Y3643" s="35"/>
    </row>
    <row r="3644" customHeight="1" spans="1:25">
      <c r="A3644" s="44"/>
      <c r="B3644" s="44"/>
      <c r="C3644" s="44"/>
      <c r="D3644" s="14"/>
      <c r="E3644" s="13"/>
      <c r="F3644" s="8"/>
      <c r="G3644" s="45"/>
      <c r="H3644" s="8"/>
      <c r="I3644" s="45"/>
      <c r="W3644" s="38"/>
      <c r="X3644" s="38"/>
      <c r="Y3644" s="35"/>
    </row>
    <row r="3645" customHeight="1" spans="1:25">
      <c r="A3645" s="44"/>
      <c r="B3645" s="44"/>
      <c r="C3645" s="44"/>
      <c r="D3645" s="14"/>
      <c r="E3645" s="13"/>
      <c r="F3645" s="8"/>
      <c r="G3645" s="45"/>
      <c r="H3645" s="8"/>
      <c r="I3645" s="45"/>
      <c r="W3645" s="38"/>
      <c r="X3645" s="38"/>
      <c r="Y3645" s="35"/>
    </row>
    <row r="3646" customHeight="1" spans="1:25">
      <c r="A3646" s="44"/>
      <c r="B3646" s="44"/>
      <c r="C3646" s="44"/>
      <c r="D3646" s="14"/>
      <c r="E3646" s="13"/>
      <c r="F3646" s="8"/>
      <c r="G3646" s="45"/>
      <c r="H3646" s="8"/>
      <c r="I3646" s="45"/>
      <c r="W3646" s="38"/>
      <c r="X3646" s="38"/>
      <c r="Y3646" s="35"/>
    </row>
    <row r="3647" customHeight="1" spans="1:25">
      <c r="A3647" s="44"/>
      <c r="B3647" s="44"/>
      <c r="C3647" s="44"/>
      <c r="D3647" s="14"/>
      <c r="E3647" s="13"/>
      <c r="F3647" s="8"/>
      <c r="G3647" s="45"/>
      <c r="H3647" s="8"/>
      <c r="I3647" s="45"/>
      <c r="W3647" s="38"/>
      <c r="X3647" s="38"/>
      <c r="Y3647" s="35"/>
    </row>
    <row r="3648" customHeight="1" spans="1:25">
      <c r="A3648" s="44"/>
      <c r="B3648" s="44"/>
      <c r="C3648" s="44"/>
      <c r="D3648" s="14"/>
      <c r="E3648" s="13"/>
      <c r="F3648" s="8"/>
      <c r="G3648" s="45"/>
      <c r="H3648" s="8"/>
      <c r="I3648" s="45"/>
      <c r="W3648" s="38"/>
      <c r="X3648" s="38"/>
      <c r="Y3648" s="35"/>
    </row>
    <row r="3649" customHeight="1" spans="1:25">
      <c r="A3649" s="44"/>
      <c r="B3649" s="44"/>
      <c r="C3649" s="44"/>
      <c r="D3649" s="14"/>
      <c r="E3649" s="13"/>
      <c r="F3649" s="8"/>
      <c r="G3649" s="45"/>
      <c r="H3649" s="8"/>
      <c r="I3649" s="45"/>
      <c r="W3649" s="38"/>
      <c r="X3649" s="38"/>
      <c r="Y3649" s="35"/>
    </row>
    <row r="3650" customHeight="1" spans="1:25">
      <c r="A3650" s="44"/>
      <c r="B3650" s="44"/>
      <c r="C3650" s="44"/>
      <c r="D3650" s="14"/>
      <c r="E3650" s="13"/>
      <c r="F3650" s="8"/>
      <c r="G3650" s="45"/>
      <c r="H3650" s="8"/>
      <c r="I3650" s="45"/>
      <c r="W3650" s="38"/>
      <c r="X3650" s="38"/>
      <c r="Y3650" s="35"/>
    </row>
    <row r="3651" customHeight="1" spans="1:25">
      <c r="A3651" s="44"/>
      <c r="B3651" s="44"/>
      <c r="C3651" s="44"/>
      <c r="D3651" s="14"/>
      <c r="E3651" s="13"/>
      <c r="F3651" s="8"/>
      <c r="G3651" s="45"/>
      <c r="H3651" s="8"/>
      <c r="I3651" s="45"/>
      <c r="W3651" s="38"/>
      <c r="X3651" s="38"/>
      <c r="Y3651" s="35"/>
    </row>
    <row r="3652" customHeight="1" spans="1:25">
      <c r="A3652" s="44"/>
      <c r="B3652" s="44"/>
      <c r="C3652" s="44"/>
      <c r="D3652" s="14"/>
      <c r="E3652" s="13"/>
      <c r="F3652" s="8"/>
      <c r="G3652" s="45"/>
      <c r="H3652" s="8"/>
      <c r="I3652" s="45"/>
      <c r="W3652" s="38"/>
      <c r="X3652" s="38"/>
      <c r="Y3652" s="35"/>
    </row>
    <row r="3653" customHeight="1" spans="1:25">
      <c r="A3653" s="44"/>
      <c r="B3653" s="44"/>
      <c r="C3653" s="44"/>
      <c r="D3653" s="14"/>
      <c r="E3653" s="13"/>
      <c r="F3653" s="8"/>
      <c r="G3653" s="45"/>
      <c r="H3653" s="8"/>
      <c r="I3653" s="45"/>
      <c r="W3653" s="38"/>
      <c r="X3653" s="38"/>
      <c r="Y3653" s="35"/>
    </row>
    <row r="3654" customHeight="1" spans="1:25">
      <c r="A3654" s="44"/>
      <c r="B3654" s="44"/>
      <c r="C3654" s="44"/>
      <c r="D3654" s="14"/>
      <c r="E3654" s="13"/>
      <c r="F3654" s="8"/>
      <c r="G3654" s="45"/>
      <c r="H3654" s="8"/>
      <c r="I3654" s="45"/>
      <c r="W3654" s="38"/>
      <c r="X3654" s="38"/>
      <c r="Y3654" s="35"/>
    </row>
    <row r="3655" customHeight="1" spans="1:25">
      <c r="A3655" s="44"/>
      <c r="B3655" s="44"/>
      <c r="C3655" s="44"/>
      <c r="D3655" s="14"/>
      <c r="E3655" s="13"/>
      <c r="F3655" s="8"/>
      <c r="G3655" s="45"/>
      <c r="H3655" s="8"/>
      <c r="I3655" s="45"/>
      <c r="W3655" s="38"/>
      <c r="X3655" s="38"/>
      <c r="Y3655" s="35"/>
    </row>
    <row r="3656" customHeight="1" spans="1:25">
      <c r="A3656" s="44"/>
      <c r="B3656" s="44"/>
      <c r="C3656" s="44"/>
      <c r="D3656" s="14"/>
      <c r="E3656" s="13"/>
      <c r="F3656" s="8"/>
      <c r="G3656" s="45"/>
      <c r="H3656" s="8"/>
      <c r="I3656" s="45"/>
      <c r="W3656" s="38"/>
      <c r="X3656" s="38"/>
      <c r="Y3656" s="35"/>
    </row>
    <row r="3657" customHeight="1" spans="1:25">
      <c r="A3657" s="44"/>
      <c r="B3657" s="44"/>
      <c r="C3657" s="44"/>
      <c r="D3657" s="14"/>
      <c r="E3657" s="13"/>
      <c r="F3657" s="8"/>
      <c r="G3657" s="45"/>
      <c r="H3657" s="8"/>
      <c r="I3657" s="45"/>
      <c r="W3657" s="38"/>
      <c r="X3657" s="38"/>
      <c r="Y3657" s="35"/>
    </row>
    <row r="3658" customHeight="1" spans="1:25">
      <c r="A3658" s="44"/>
      <c r="B3658" s="44"/>
      <c r="C3658" s="44"/>
      <c r="D3658" s="14"/>
      <c r="E3658" s="13"/>
      <c r="F3658" s="8"/>
      <c r="G3658" s="45"/>
      <c r="H3658" s="8"/>
      <c r="I3658" s="45"/>
      <c r="W3658" s="38"/>
      <c r="X3658" s="38"/>
      <c r="Y3658" s="35"/>
    </row>
    <row r="3659" customHeight="1" spans="1:25">
      <c r="A3659" s="44"/>
      <c r="B3659" s="44"/>
      <c r="C3659" s="44"/>
      <c r="D3659" s="14"/>
      <c r="E3659" s="13"/>
      <c r="F3659" s="8"/>
      <c r="G3659" s="45"/>
      <c r="H3659" s="8"/>
      <c r="I3659" s="45"/>
      <c r="W3659" s="38"/>
      <c r="X3659" s="38"/>
      <c r="Y3659" s="35"/>
    </row>
    <row r="3660" customHeight="1" spans="1:25">
      <c r="A3660" s="44"/>
      <c r="B3660" s="44"/>
      <c r="C3660" s="44"/>
      <c r="D3660" s="14"/>
      <c r="E3660" s="13"/>
      <c r="F3660" s="8"/>
      <c r="G3660" s="45"/>
      <c r="H3660" s="8"/>
      <c r="I3660" s="45"/>
      <c r="W3660" s="38"/>
      <c r="X3660" s="38"/>
      <c r="Y3660" s="35"/>
    </row>
    <row r="3661" customHeight="1" spans="1:25">
      <c r="A3661" s="44"/>
      <c r="B3661" s="44"/>
      <c r="C3661" s="44"/>
      <c r="D3661" s="14"/>
      <c r="E3661" s="13"/>
      <c r="F3661" s="8"/>
      <c r="G3661" s="45"/>
      <c r="H3661" s="8"/>
      <c r="I3661" s="45"/>
      <c r="W3661" s="38"/>
      <c r="X3661" s="38"/>
      <c r="Y3661" s="35"/>
    </row>
    <row r="3662" customHeight="1" spans="1:25">
      <c r="A3662" s="44"/>
      <c r="B3662" s="44"/>
      <c r="C3662" s="44"/>
      <c r="D3662" s="14"/>
      <c r="E3662" s="13"/>
      <c r="F3662" s="8"/>
      <c r="G3662" s="45"/>
      <c r="H3662" s="8"/>
      <c r="I3662" s="45"/>
      <c r="W3662" s="38"/>
      <c r="X3662" s="38"/>
      <c r="Y3662" s="35"/>
    </row>
    <row r="3663" customHeight="1" spans="1:25">
      <c r="A3663" s="44"/>
      <c r="B3663" s="44"/>
      <c r="C3663" s="44"/>
      <c r="D3663" s="14"/>
      <c r="E3663" s="13"/>
      <c r="F3663" s="8"/>
      <c r="G3663" s="45"/>
      <c r="H3663" s="8"/>
      <c r="I3663" s="45"/>
      <c r="W3663" s="38"/>
      <c r="X3663" s="38"/>
      <c r="Y3663" s="35"/>
    </row>
    <row r="3664" customHeight="1" spans="1:25">
      <c r="A3664" s="44"/>
      <c r="B3664" s="44"/>
      <c r="C3664" s="44"/>
      <c r="D3664" s="14"/>
      <c r="E3664" s="13"/>
      <c r="F3664" s="8"/>
      <c r="G3664" s="45"/>
      <c r="H3664" s="8"/>
      <c r="I3664" s="45"/>
      <c r="W3664" s="38"/>
      <c r="X3664" s="38"/>
      <c r="Y3664" s="35"/>
    </row>
    <row r="3665" customHeight="1" spans="1:25">
      <c r="A3665" s="44"/>
      <c r="B3665" s="44"/>
      <c r="C3665" s="44"/>
      <c r="D3665" s="14"/>
      <c r="E3665" s="13"/>
      <c r="F3665" s="8"/>
      <c r="G3665" s="45"/>
      <c r="H3665" s="8"/>
      <c r="I3665" s="45"/>
      <c r="W3665" s="38"/>
      <c r="X3665" s="38"/>
      <c r="Y3665" s="35"/>
    </row>
    <row r="3666" customHeight="1" spans="1:25">
      <c r="A3666" s="44"/>
      <c r="B3666" s="44"/>
      <c r="C3666" s="44"/>
      <c r="D3666" s="14"/>
      <c r="E3666" s="13"/>
      <c r="F3666" s="8"/>
      <c r="G3666" s="45"/>
      <c r="H3666" s="8"/>
      <c r="I3666" s="45"/>
      <c r="W3666" s="38"/>
      <c r="X3666" s="38"/>
      <c r="Y3666" s="35"/>
    </row>
    <row r="3667" customHeight="1" spans="1:25">
      <c r="A3667" s="44"/>
      <c r="B3667" s="44"/>
      <c r="C3667" s="44"/>
      <c r="D3667" s="14"/>
      <c r="E3667" s="13"/>
      <c r="F3667" s="8"/>
      <c r="G3667" s="45"/>
      <c r="H3667" s="8"/>
      <c r="I3667" s="45"/>
      <c r="W3667" s="38"/>
      <c r="X3667" s="38"/>
      <c r="Y3667" s="35"/>
    </row>
    <row r="3668" customHeight="1" spans="1:25">
      <c r="A3668" s="44"/>
      <c r="B3668" s="44"/>
      <c r="C3668" s="44"/>
      <c r="D3668" s="14"/>
      <c r="E3668" s="13"/>
      <c r="F3668" s="8"/>
      <c r="G3668" s="45"/>
      <c r="H3668" s="8"/>
      <c r="I3668" s="45"/>
      <c r="W3668" s="38"/>
      <c r="X3668" s="38"/>
      <c r="Y3668" s="35"/>
    </row>
    <row r="3669" customHeight="1" spans="1:25">
      <c r="A3669" s="44"/>
      <c r="B3669" s="44"/>
      <c r="C3669" s="44"/>
      <c r="D3669" s="14"/>
      <c r="E3669" s="13"/>
      <c r="F3669" s="8"/>
      <c r="G3669" s="45"/>
      <c r="H3669" s="8"/>
      <c r="I3669" s="45"/>
      <c r="W3669" s="38"/>
      <c r="X3669" s="38"/>
      <c r="Y3669" s="35"/>
    </row>
    <row r="3670" customHeight="1" spans="1:25">
      <c r="A3670" s="44"/>
      <c r="B3670" s="44"/>
      <c r="C3670" s="44"/>
      <c r="D3670" s="14"/>
      <c r="E3670" s="13"/>
      <c r="F3670" s="8"/>
      <c r="G3670" s="45"/>
      <c r="H3670" s="8"/>
      <c r="I3670" s="45"/>
      <c r="W3670" s="38"/>
      <c r="X3670" s="38"/>
      <c r="Y3670" s="35"/>
    </row>
    <row r="3671" customHeight="1" spans="1:25">
      <c r="A3671" s="44"/>
      <c r="B3671" s="44"/>
      <c r="C3671" s="44"/>
      <c r="D3671" s="14"/>
      <c r="E3671" s="13"/>
      <c r="F3671" s="8"/>
      <c r="G3671" s="45"/>
      <c r="H3671" s="8"/>
      <c r="I3671" s="45"/>
      <c r="W3671" s="38"/>
      <c r="X3671" s="38"/>
      <c r="Y3671" s="35"/>
    </row>
    <row r="3672" customHeight="1" spans="1:25">
      <c r="A3672" s="44"/>
      <c r="B3672" s="44"/>
      <c r="C3672" s="44"/>
      <c r="D3672" s="14"/>
      <c r="E3672" s="13"/>
      <c r="F3672" s="8"/>
      <c r="G3672" s="45"/>
      <c r="H3672" s="8"/>
      <c r="I3672" s="45"/>
      <c r="W3672" s="38"/>
      <c r="X3672" s="38"/>
      <c r="Y3672" s="35"/>
    </row>
    <row r="3673" customHeight="1" spans="1:25">
      <c r="A3673" s="44"/>
      <c r="B3673" s="44"/>
      <c r="C3673" s="44"/>
      <c r="D3673" s="14"/>
      <c r="E3673" s="13"/>
      <c r="F3673" s="8"/>
      <c r="G3673" s="45"/>
      <c r="H3673" s="8"/>
      <c r="I3673" s="45"/>
      <c r="W3673" s="38"/>
      <c r="X3673" s="38"/>
      <c r="Y3673" s="35"/>
    </row>
    <row r="3674" customHeight="1" spans="1:25">
      <c r="A3674" s="44"/>
      <c r="B3674" s="44"/>
      <c r="C3674" s="44"/>
      <c r="D3674" s="14"/>
      <c r="E3674" s="13"/>
      <c r="F3674" s="8"/>
      <c r="G3674" s="45"/>
      <c r="H3674" s="8"/>
      <c r="I3674" s="45"/>
      <c r="W3674" s="38"/>
      <c r="X3674" s="38"/>
      <c r="Y3674" s="35"/>
    </row>
    <row r="3675" customHeight="1" spans="1:25">
      <c r="A3675" s="44"/>
      <c r="B3675" s="44"/>
      <c r="C3675" s="44"/>
      <c r="D3675" s="14"/>
      <c r="E3675" s="13"/>
      <c r="F3675" s="8"/>
      <c r="G3675" s="45"/>
      <c r="H3675" s="8"/>
      <c r="I3675" s="45"/>
      <c r="W3675" s="38"/>
      <c r="X3675" s="38"/>
      <c r="Y3675" s="35"/>
    </row>
    <row r="3676" customHeight="1" spans="1:25">
      <c r="A3676" s="44"/>
      <c r="B3676" s="44"/>
      <c r="C3676" s="44"/>
      <c r="D3676" s="14"/>
      <c r="E3676" s="13"/>
      <c r="F3676" s="8"/>
      <c r="G3676" s="45"/>
      <c r="H3676" s="8"/>
      <c r="I3676" s="45"/>
      <c r="W3676" s="38"/>
      <c r="X3676" s="38"/>
      <c r="Y3676" s="35"/>
    </row>
    <row r="3677" customHeight="1" spans="1:25">
      <c r="A3677" s="44"/>
      <c r="B3677" s="44"/>
      <c r="C3677" s="44"/>
      <c r="D3677" s="14"/>
      <c r="E3677" s="13"/>
      <c r="F3677" s="8"/>
      <c r="G3677" s="45"/>
      <c r="H3677" s="8"/>
      <c r="I3677" s="45"/>
      <c r="W3677" s="38"/>
      <c r="X3677" s="38"/>
      <c r="Y3677" s="35"/>
    </row>
    <row r="3678" customHeight="1" spans="1:25">
      <c r="A3678" s="44"/>
      <c r="B3678" s="44"/>
      <c r="C3678" s="44"/>
      <c r="D3678" s="14"/>
      <c r="E3678" s="13"/>
      <c r="F3678" s="8"/>
      <c r="G3678" s="45"/>
      <c r="H3678" s="8"/>
      <c r="I3678" s="45"/>
      <c r="W3678" s="38"/>
      <c r="X3678" s="38"/>
      <c r="Y3678" s="35"/>
    </row>
    <row r="3679" customHeight="1" spans="1:25">
      <c r="A3679" s="44"/>
      <c r="B3679" s="44"/>
      <c r="C3679" s="44"/>
      <c r="D3679" s="14"/>
      <c r="E3679" s="13"/>
      <c r="F3679" s="8"/>
      <c r="G3679" s="45"/>
      <c r="H3679" s="8"/>
      <c r="I3679" s="45"/>
      <c r="W3679" s="38"/>
      <c r="X3679" s="38"/>
      <c r="Y3679" s="35"/>
    </row>
    <row r="3680" customHeight="1" spans="1:25">
      <c r="A3680" s="44"/>
      <c r="B3680" s="44"/>
      <c r="C3680" s="44"/>
      <c r="D3680" s="14"/>
      <c r="E3680" s="13"/>
      <c r="F3680" s="8"/>
      <c r="G3680" s="45"/>
      <c r="H3680" s="8"/>
      <c r="I3680" s="45"/>
      <c r="W3680" s="38"/>
      <c r="X3680" s="38"/>
      <c r="Y3680" s="35"/>
    </row>
    <row r="3681" customHeight="1" spans="1:25">
      <c r="A3681" s="44"/>
      <c r="B3681" s="44"/>
      <c r="C3681" s="44"/>
      <c r="D3681" s="14"/>
      <c r="E3681" s="13"/>
      <c r="F3681" s="8"/>
      <c r="G3681" s="45"/>
      <c r="H3681" s="8"/>
      <c r="I3681" s="45"/>
      <c r="W3681" s="38"/>
      <c r="X3681" s="38"/>
      <c r="Y3681" s="35"/>
    </row>
    <row r="3682" customHeight="1" spans="1:25">
      <c r="A3682" s="44"/>
      <c r="B3682" s="44"/>
      <c r="C3682" s="44"/>
      <c r="D3682" s="14"/>
      <c r="E3682" s="13"/>
      <c r="F3682" s="8"/>
      <c r="G3682" s="45"/>
      <c r="H3682" s="8"/>
      <c r="I3682" s="45"/>
      <c r="W3682" s="38"/>
      <c r="X3682" s="38"/>
      <c r="Y3682" s="35"/>
    </row>
    <row r="3683" customHeight="1" spans="1:25">
      <c r="A3683" s="44"/>
      <c r="B3683" s="44"/>
      <c r="C3683" s="44"/>
      <c r="D3683" s="14"/>
      <c r="E3683" s="13"/>
      <c r="F3683" s="8"/>
      <c r="G3683" s="45"/>
      <c r="H3683" s="8"/>
      <c r="I3683" s="45"/>
      <c r="W3683" s="38"/>
      <c r="X3683" s="38"/>
      <c r="Y3683" s="35"/>
    </row>
    <row r="3684" customHeight="1" spans="1:25">
      <c r="A3684" s="44"/>
      <c r="B3684" s="44"/>
      <c r="C3684" s="44"/>
      <c r="D3684" s="14"/>
      <c r="E3684" s="13"/>
      <c r="F3684" s="8"/>
      <c r="G3684" s="45"/>
      <c r="H3684" s="8"/>
      <c r="I3684" s="45"/>
      <c r="W3684" s="38"/>
      <c r="X3684" s="38"/>
      <c r="Y3684" s="35"/>
    </row>
    <row r="3685" customHeight="1" spans="1:25">
      <c r="A3685" s="44"/>
      <c r="B3685" s="44"/>
      <c r="C3685" s="44"/>
      <c r="D3685" s="14"/>
      <c r="E3685" s="13"/>
      <c r="F3685" s="8"/>
      <c r="G3685" s="45"/>
      <c r="H3685" s="8"/>
      <c r="I3685" s="45"/>
      <c r="W3685" s="38"/>
      <c r="X3685" s="38"/>
      <c r="Y3685" s="35"/>
    </row>
    <row r="3686" customHeight="1" spans="1:25">
      <c r="A3686" s="44"/>
      <c r="B3686" s="44"/>
      <c r="C3686" s="44"/>
      <c r="D3686" s="14"/>
      <c r="E3686" s="13"/>
      <c r="F3686" s="8"/>
      <c r="G3686" s="45"/>
      <c r="H3686" s="8"/>
      <c r="I3686" s="45"/>
      <c r="W3686" s="38"/>
      <c r="X3686" s="38"/>
      <c r="Y3686" s="35"/>
    </row>
    <row r="3687" customHeight="1" spans="1:25">
      <c r="A3687" s="44"/>
      <c r="B3687" s="44"/>
      <c r="C3687" s="44"/>
      <c r="D3687" s="14"/>
      <c r="E3687" s="13"/>
      <c r="F3687" s="8"/>
      <c r="G3687" s="45"/>
      <c r="H3687" s="8"/>
      <c r="I3687" s="45"/>
      <c r="W3687" s="38"/>
      <c r="X3687" s="38"/>
      <c r="Y3687" s="35"/>
    </row>
    <row r="3688" customHeight="1" spans="1:25">
      <c r="A3688" s="44"/>
      <c r="B3688" s="44"/>
      <c r="C3688" s="44"/>
      <c r="D3688" s="14"/>
      <c r="E3688" s="13"/>
      <c r="F3688" s="8"/>
      <c r="G3688" s="45"/>
      <c r="H3688" s="8"/>
      <c r="I3688" s="45"/>
      <c r="W3688" s="38"/>
      <c r="X3688" s="38"/>
      <c r="Y3688" s="35"/>
    </row>
    <row r="3689" customHeight="1" spans="1:25">
      <c r="A3689" s="44"/>
      <c r="B3689" s="44"/>
      <c r="C3689" s="44"/>
      <c r="D3689" s="14"/>
      <c r="E3689" s="13"/>
      <c r="F3689" s="8"/>
      <c r="G3689" s="45"/>
      <c r="H3689" s="8"/>
      <c r="I3689" s="45"/>
      <c r="W3689" s="38"/>
      <c r="X3689" s="38"/>
      <c r="Y3689" s="35"/>
    </row>
    <row r="3690" customHeight="1" spans="1:25">
      <c r="A3690" s="44"/>
      <c r="B3690" s="44"/>
      <c r="C3690" s="44"/>
      <c r="D3690" s="14"/>
      <c r="E3690" s="13"/>
      <c r="F3690" s="8"/>
      <c r="G3690" s="45"/>
      <c r="H3690" s="8"/>
      <c r="I3690" s="45"/>
      <c r="W3690" s="38"/>
      <c r="X3690" s="38"/>
      <c r="Y3690" s="35"/>
    </row>
    <row r="3691" customHeight="1" spans="1:25">
      <c r="A3691" s="44"/>
      <c r="B3691" s="44"/>
      <c r="C3691" s="44"/>
      <c r="D3691" s="14"/>
      <c r="E3691" s="13"/>
      <c r="F3691" s="8"/>
      <c r="G3691" s="45"/>
      <c r="H3691" s="8"/>
      <c r="I3691" s="45"/>
      <c r="W3691" s="38"/>
      <c r="X3691" s="38"/>
      <c r="Y3691" s="35"/>
    </row>
    <row r="3692" customHeight="1" spans="1:25">
      <c r="A3692" s="44"/>
      <c r="B3692" s="44"/>
      <c r="C3692" s="44"/>
      <c r="D3692" s="14"/>
      <c r="E3692" s="13"/>
      <c r="F3692" s="8"/>
      <c r="G3692" s="45"/>
      <c r="H3692" s="8"/>
      <c r="I3692" s="45"/>
      <c r="W3692" s="38"/>
      <c r="X3692" s="38"/>
      <c r="Y3692" s="35"/>
    </row>
    <row r="3693" customHeight="1" spans="1:25">
      <c r="A3693" s="44"/>
      <c r="B3693" s="44"/>
      <c r="C3693" s="44"/>
      <c r="D3693" s="14"/>
      <c r="E3693" s="13"/>
      <c r="F3693" s="8"/>
      <c r="G3693" s="45"/>
      <c r="H3693" s="8"/>
      <c r="I3693" s="45"/>
      <c r="W3693" s="38"/>
      <c r="X3693" s="38"/>
      <c r="Y3693" s="35"/>
    </row>
    <row r="3694" customHeight="1" spans="1:25">
      <c r="A3694" s="44"/>
      <c r="B3694" s="44"/>
      <c r="C3694" s="44"/>
      <c r="D3694" s="14"/>
      <c r="E3694" s="13"/>
      <c r="F3694" s="8"/>
      <c r="G3694" s="45"/>
      <c r="H3694" s="8"/>
      <c r="I3694" s="45"/>
      <c r="W3694" s="38"/>
      <c r="X3694" s="38"/>
      <c r="Y3694" s="35"/>
    </row>
    <row r="3695" customHeight="1" spans="1:25">
      <c r="A3695" s="44"/>
      <c r="B3695" s="44"/>
      <c r="C3695" s="44"/>
      <c r="D3695" s="14"/>
      <c r="E3695" s="13"/>
      <c r="F3695" s="8"/>
      <c r="G3695" s="45"/>
      <c r="H3695" s="8"/>
      <c r="I3695" s="45"/>
      <c r="W3695" s="38"/>
      <c r="X3695" s="38"/>
      <c r="Y3695" s="35"/>
    </row>
    <row r="3696" customHeight="1" spans="1:25">
      <c r="A3696" s="44"/>
      <c r="B3696" s="44"/>
      <c r="C3696" s="44"/>
      <c r="D3696" s="14"/>
      <c r="E3696" s="13"/>
      <c r="F3696" s="8"/>
      <c r="G3696" s="45"/>
      <c r="H3696" s="8"/>
      <c r="I3696" s="45"/>
      <c r="W3696" s="38"/>
      <c r="X3696" s="38"/>
      <c r="Y3696" s="35"/>
    </row>
    <row r="3697" customHeight="1" spans="1:25">
      <c r="A3697" s="44"/>
      <c r="B3697" s="44"/>
      <c r="C3697" s="44"/>
      <c r="D3697" s="14"/>
      <c r="E3697" s="13"/>
      <c r="F3697" s="8"/>
      <c r="G3697" s="45"/>
      <c r="H3697" s="8"/>
      <c r="I3697" s="45"/>
      <c r="W3697" s="38"/>
      <c r="X3697" s="38"/>
      <c r="Y3697" s="35"/>
    </row>
    <row r="3698" customHeight="1" spans="1:25">
      <c r="A3698" s="44"/>
      <c r="B3698" s="44"/>
      <c r="C3698" s="44"/>
      <c r="D3698" s="14"/>
      <c r="E3698" s="13"/>
      <c r="F3698" s="8"/>
      <c r="G3698" s="45"/>
      <c r="H3698" s="8"/>
      <c r="I3698" s="45"/>
      <c r="W3698" s="38"/>
      <c r="X3698" s="38"/>
      <c r="Y3698" s="35"/>
    </row>
    <row r="3699" customHeight="1" spans="1:25">
      <c r="A3699" s="44"/>
      <c r="B3699" s="44"/>
      <c r="C3699" s="44"/>
      <c r="D3699" s="14"/>
      <c r="E3699" s="13"/>
      <c r="F3699" s="8"/>
      <c r="G3699" s="45"/>
      <c r="H3699" s="8"/>
      <c r="I3699" s="45"/>
      <c r="W3699" s="38"/>
      <c r="X3699" s="38"/>
      <c r="Y3699" s="35"/>
    </row>
    <row r="3700" customHeight="1" spans="1:25">
      <c r="A3700" s="44"/>
      <c r="B3700" s="44"/>
      <c r="C3700" s="44"/>
      <c r="D3700" s="14"/>
      <c r="E3700" s="13"/>
      <c r="F3700" s="8"/>
      <c r="G3700" s="45"/>
      <c r="H3700" s="8"/>
      <c r="I3700" s="45"/>
      <c r="W3700" s="38"/>
      <c r="X3700" s="38"/>
      <c r="Y3700" s="35"/>
    </row>
    <row r="3701" customHeight="1" spans="1:25">
      <c r="A3701" s="44"/>
      <c r="B3701" s="44"/>
      <c r="C3701" s="44"/>
      <c r="D3701" s="14"/>
      <c r="E3701" s="13"/>
      <c r="F3701" s="8"/>
      <c r="G3701" s="45"/>
      <c r="H3701" s="8"/>
      <c r="I3701" s="45"/>
      <c r="W3701" s="38"/>
      <c r="X3701" s="38"/>
      <c r="Y3701" s="35"/>
    </row>
    <row r="3702" customHeight="1" spans="1:25">
      <c r="A3702" s="44"/>
      <c r="B3702" s="44"/>
      <c r="C3702" s="44"/>
      <c r="D3702" s="14"/>
      <c r="E3702" s="13"/>
      <c r="F3702" s="8"/>
      <c r="G3702" s="45"/>
      <c r="H3702" s="8"/>
      <c r="I3702" s="45"/>
      <c r="W3702" s="38"/>
      <c r="X3702" s="38"/>
      <c r="Y3702" s="35"/>
    </row>
    <row r="3703" customHeight="1" spans="1:25">
      <c r="A3703" s="44"/>
      <c r="B3703" s="44"/>
      <c r="C3703" s="44"/>
      <c r="D3703" s="14"/>
      <c r="E3703" s="13"/>
      <c r="F3703" s="8"/>
      <c r="G3703" s="45"/>
      <c r="H3703" s="8"/>
      <c r="I3703" s="45"/>
      <c r="W3703" s="38"/>
      <c r="X3703" s="38"/>
      <c r="Y3703" s="35"/>
    </row>
    <row r="3704" customHeight="1" spans="1:25">
      <c r="A3704" s="44"/>
      <c r="B3704" s="44"/>
      <c r="C3704" s="44"/>
      <c r="D3704" s="14"/>
      <c r="E3704" s="13"/>
      <c r="F3704" s="8"/>
      <c r="G3704" s="45"/>
      <c r="H3704" s="8"/>
      <c r="I3704" s="45"/>
      <c r="W3704" s="38"/>
      <c r="X3704" s="38"/>
      <c r="Y3704" s="35"/>
    </row>
    <row r="3705" customHeight="1" spans="1:25">
      <c r="A3705" s="44"/>
      <c r="B3705" s="44"/>
      <c r="C3705" s="44"/>
      <c r="D3705" s="14"/>
      <c r="E3705" s="13"/>
      <c r="F3705" s="8"/>
      <c r="G3705" s="45"/>
      <c r="H3705" s="8"/>
      <c r="I3705" s="45"/>
      <c r="W3705" s="38"/>
      <c r="X3705" s="38"/>
      <c r="Y3705" s="35"/>
    </row>
    <row r="3706" customHeight="1" spans="1:25">
      <c r="A3706" s="44"/>
      <c r="B3706" s="44"/>
      <c r="C3706" s="44"/>
      <c r="D3706" s="14"/>
      <c r="E3706" s="13"/>
      <c r="F3706" s="8"/>
      <c r="G3706" s="45"/>
      <c r="H3706" s="8"/>
      <c r="I3706" s="45"/>
      <c r="W3706" s="38"/>
      <c r="X3706" s="38"/>
      <c r="Y3706" s="35"/>
    </row>
    <row r="3707" customHeight="1" spans="1:25">
      <c r="A3707" s="44"/>
      <c r="B3707" s="44"/>
      <c r="C3707" s="44"/>
      <c r="D3707" s="14"/>
      <c r="E3707" s="13"/>
      <c r="F3707" s="8"/>
      <c r="G3707" s="45"/>
      <c r="H3707" s="8"/>
      <c r="I3707" s="45"/>
      <c r="W3707" s="38"/>
      <c r="X3707" s="38"/>
      <c r="Y3707" s="35"/>
    </row>
    <row r="3708" customHeight="1" spans="1:25">
      <c r="A3708" s="44"/>
      <c r="B3708" s="44"/>
      <c r="C3708" s="44"/>
      <c r="D3708" s="14"/>
      <c r="E3708" s="13"/>
      <c r="F3708" s="8"/>
      <c r="G3708" s="45"/>
      <c r="H3708" s="8"/>
      <c r="I3708" s="45"/>
      <c r="W3708" s="38"/>
      <c r="X3708" s="38"/>
      <c r="Y3708" s="35"/>
    </row>
    <row r="3709" customHeight="1" spans="1:25">
      <c r="A3709" s="44"/>
      <c r="B3709" s="44"/>
      <c r="C3709" s="44"/>
      <c r="D3709" s="14"/>
      <c r="E3709" s="13"/>
      <c r="F3709" s="8"/>
      <c r="G3709" s="45"/>
      <c r="H3709" s="8"/>
      <c r="I3709" s="45"/>
      <c r="W3709" s="38"/>
      <c r="X3709" s="38"/>
      <c r="Y3709" s="35"/>
    </row>
    <row r="3710" customHeight="1" spans="1:25">
      <c r="A3710" s="44"/>
      <c r="B3710" s="44"/>
      <c r="C3710" s="44"/>
      <c r="D3710" s="14"/>
      <c r="E3710" s="13"/>
      <c r="F3710" s="8"/>
      <c r="G3710" s="45"/>
      <c r="H3710" s="8"/>
      <c r="I3710" s="45"/>
      <c r="W3710" s="38"/>
      <c r="X3710" s="38"/>
      <c r="Y3710" s="35"/>
    </row>
    <row r="3711" customHeight="1" spans="1:25">
      <c r="A3711" s="44"/>
      <c r="B3711" s="44"/>
      <c r="C3711" s="44"/>
      <c r="D3711" s="14"/>
      <c r="E3711" s="13"/>
      <c r="F3711" s="8"/>
      <c r="G3711" s="45"/>
      <c r="H3711" s="8"/>
      <c r="I3711" s="45"/>
      <c r="W3711" s="38"/>
      <c r="X3711" s="38"/>
      <c r="Y3711" s="35"/>
    </row>
    <row r="3712" customHeight="1" spans="1:25">
      <c r="A3712" s="44"/>
      <c r="B3712" s="44"/>
      <c r="C3712" s="44"/>
      <c r="D3712" s="14"/>
      <c r="E3712" s="13"/>
      <c r="F3712" s="8"/>
      <c r="G3712" s="45"/>
      <c r="H3712" s="8"/>
      <c r="I3712" s="45"/>
      <c r="W3712" s="38"/>
      <c r="X3712" s="38"/>
      <c r="Y3712" s="35"/>
    </row>
    <row r="3713" customHeight="1" spans="1:25">
      <c r="A3713" s="44"/>
      <c r="B3713" s="44"/>
      <c r="C3713" s="44"/>
      <c r="D3713" s="14"/>
      <c r="E3713" s="13"/>
      <c r="F3713" s="8"/>
      <c r="G3713" s="45"/>
      <c r="H3713" s="8"/>
      <c r="I3713" s="45"/>
      <c r="W3713" s="38"/>
      <c r="X3713" s="38"/>
      <c r="Y3713" s="35"/>
    </row>
    <row r="3714" customHeight="1" spans="1:25">
      <c r="A3714" s="44"/>
      <c r="B3714" s="44"/>
      <c r="C3714" s="44"/>
      <c r="D3714" s="14"/>
      <c r="E3714" s="13"/>
      <c r="F3714" s="8"/>
      <c r="G3714" s="45"/>
      <c r="H3714" s="8"/>
      <c r="I3714" s="45"/>
      <c r="W3714" s="38"/>
      <c r="X3714" s="38"/>
      <c r="Y3714" s="35"/>
    </row>
    <row r="3715" customHeight="1" spans="1:25">
      <c r="A3715" s="44"/>
      <c r="B3715" s="44"/>
      <c r="C3715" s="44"/>
      <c r="D3715" s="14"/>
      <c r="E3715" s="13"/>
      <c r="F3715" s="8"/>
      <c r="G3715" s="45"/>
      <c r="H3715" s="8"/>
      <c r="I3715" s="45"/>
      <c r="W3715" s="38"/>
      <c r="X3715" s="38"/>
      <c r="Y3715" s="35"/>
    </row>
    <row r="3716" customHeight="1" spans="1:25">
      <c r="A3716" s="44"/>
      <c r="B3716" s="44"/>
      <c r="C3716" s="44"/>
      <c r="D3716" s="14"/>
      <c r="E3716" s="13"/>
      <c r="F3716" s="8"/>
      <c r="G3716" s="45"/>
      <c r="H3716" s="8"/>
      <c r="I3716" s="45"/>
      <c r="W3716" s="38"/>
      <c r="X3716" s="38"/>
      <c r="Y3716" s="35"/>
    </row>
    <row r="3717" customHeight="1" spans="1:25">
      <c r="A3717" s="44"/>
      <c r="B3717" s="44"/>
      <c r="C3717" s="44"/>
      <c r="D3717" s="14"/>
      <c r="E3717" s="13"/>
      <c r="F3717" s="8"/>
      <c r="G3717" s="45"/>
      <c r="H3717" s="8"/>
      <c r="I3717" s="45"/>
      <c r="W3717" s="38"/>
      <c r="X3717" s="38"/>
      <c r="Y3717" s="35"/>
    </row>
    <row r="3718" customHeight="1" spans="1:25">
      <c r="A3718" s="44"/>
      <c r="B3718" s="44"/>
      <c r="C3718" s="44"/>
      <c r="D3718" s="14"/>
      <c r="E3718" s="13"/>
      <c r="F3718" s="8"/>
      <c r="G3718" s="45"/>
      <c r="H3718" s="8"/>
      <c r="I3718" s="45"/>
      <c r="W3718" s="38"/>
      <c r="X3718" s="38"/>
      <c r="Y3718" s="35"/>
    </row>
    <row r="3719" customHeight="1" spans="1:25">
      <c r="A3719" s="44"/>
      <c r="B3719" s="44"/>
      <c r="C3719" s="44"/>
      <c r="D3719" s="14"/>
      <c r="E3719" s="13"/>
      <c r="F3719" s="8"/>
      <c r="G3719" s="45"/>
      <c r="H3719" s="8"/>
      <c r="I3719" s="45"/>
      <c r="W3719" s="38"/>
      <c r="X3719" s="38"/>
      <c r="Y3719" s="35"/>
    </row>
    <row r="3720" customHeight="1" spans="1:25">
      <c r="A3720" s="44"/>
      <c r="B3720" s="44"/>
      <c r="C3720" s="44"/>
      <c r="D3720" s="14"/>
      <c r="E3720" s="13"/>
      <c r="F3720" s="8"/>
      <c r="G3720" s="45"/>
      <c r="H3720" s="8"/>
      <c r="I3720" s="45"/>
      <c r="W3720" s="38"/>
      <c r="X3720" s="38"/>
      <c r="Y3720" s="35"/>
    </row>
    <row r="3721" customHeight="1" spans="1:25">
      <c r="A3721" s="44"/>
      <c r="B3721" s="44"/>
      <c r="C3721" s="44"/>
      <c r="D3721" s="14"/>
      <c r="E3721" s="13"/>
      <c r="F3721" s="8"/>
      <c r="G3721" s="45"/>
      <c r="H3721" s="8"/>
      <c r="I3721" s="45"/>
      <c r="W3721" s="38"/>
      <c r="X3721" s="38"/>
      <c r="Y3721" s="35"/>
    </row>
    <row r="3722" customHeight="1" spans="1:25">
      <c r="A3722" s="44"/>
      <c r="B3722" s="44"/>
      <c r="C3722" s="44"/>
      <c r="D3722" s="14"/>
      <c r="E3722" s="13"/>
      <c r="F3722" s="8"/>
      <c r="G3722" s="45"/>
      <c r="H3722" s="8"/>
      <c r="I3722" s="45"/>
      <c r="W3722" s="38"/>
      <c r="X3722" s="38"/>
      <c r="Y3722" s="35"/>
    </row>
    <row r="3723" customHeight="1" spans="1:25">
      <c r="A3723" s="44"/>
      <c r="B3723" s="44"/>
      <c r="C3723" s="44"/>
      <c r="D3723" s="14"/>
      <c r="E3723" s="13"/>
      <c r="F3723" s="8"/>
      <c r="G3723" s="45"/>
      <c r="H3723" s="8"/>
      <c r="I3723" s="45"/>
      <c r="W3723" s="38"/>
      <c r="X3723" s="38"/>
      <c r="Y3723" s="35"/>
    </row>
    <row r="3724" customHeight="1" spans="1:25">
      <c r="A3724" s="44"/>
      <c r="B3724" s="44"/>
      <c r="C3724" s="44"/>
      <c r="D3724" s="14"/>
      <c r="E3724" s="13"/>
      <c r="F3724" s="8"/>
      <c r="G3724" s="45"/>
      <c r="H3724" s="8"/>
      <c r="I3724" s="45"/>
      <c r="W3724" s="38"/>
      <c r="X3724" s="38"/>
      <c r="Y3724" s="35"/>
    </row>
    <row r="3725" customHeight="1" spans="1:25">
      <c r="A3725" s="44"/>
      <c r="B3725" s="44"/>
      <c r="C3725" s="44"/>
      <c r="D3725" s="14"/>
      <c r="E3725" s="13"/>
      <c r="F3725" s="8"/>
      <c r="G3725" s="45"/>
      <c r="H3725" s="8"/>
      <c r="I3725" s="45"/>
      <c r="W3725" s="38"/>
      <c r="X3725" s="38"/>
      <c r="Y3725" s="35"/>
    </row>
    <row r="3726" customHeight="1" spans="1:25">
      <c r="A3726" s="44"/>
      <c r="B3726" s="44"/>
      <c r="C3726" s="44"/>
      <c r="D3726" s="14"/>
      <c r="E3726" s="13"/>
      <c r="F3726" s="8"/>
      <c r="G3726" s="45"/>
      <c r="H3726" s="8"/>
      <c r="I3726" s="45"/>
      <c r="W3726" s="38"/>
      <c r="X3726" s="38"/>
      <c r="Y3726" s="35"/>
    </row>
    <row r="3727" customHeight="1" spans="1:25">
      <c r="A3727" s="44"/>
      <c r="B3727" s="44"/>
      <c r="C3727" s="44"/>
      <c r="D3727" s="14"/>
      <c r="E3727" s="13"/>
      <c r="F3727" s="8"/>
      <c r="G3727" s="45"/>
      <c r="H3727" s="8"/>
      <c r="I3727" s="45"/>
      <c r="W3727" s="38"/>
      <c r="X3727" s="38"/>
      <c r="Y3727" s="35"/>
    </row>
    <row r="3728" customHeight="1" spans="1:25">
      <c r="A3728" s="44"/>
      <c r="B3728" s="44"/>
      <c r="C3728" s="44"/>
      <c r="D3728" s="14"/>
      <c r="E3728" s="13"/>
      <c r="F3728" s="8"/>
      <c r="G3728" s="45"/>
      <c r="H3728" s="8"/>
      <c r="I3728" s="45"/>
      <c r="W3728" s="38"/>
      <c r="X3728" s="38"/>
      <c r="Y3728" s="35"/>
    </row>
    <row r="3729" customHeight="1" spans="1:25">
      <c r="A3729" s="44"/>
      <c r="B3729" s="44"/>
      <c r="C3729" s="44"/>
      <c r="D3729" s="14"/>
      <c r="E3729" s="13"/>
      <c r="F3729" s="8"/>
      <c r="G3729" s="45"/>
      <c r="H3729" s="8"/>
      <c r="I3729" s="45"/>
      <c r="W3729" s="38"/>
      <c r="X3729" s="38"/>
      <c r="Y3729" s="35"/>
    </row>
    <row r="3730" customHeight="1" spans="1:25">
      <c r="A3730" s="44"/>
      <c r="B3730" s="44"/>
      <c r="C3730" s="44"/>
      <c r="D3730" s="14"/>
      <c r="E3730" s="13"/>
      <c r="F3730" s="8"/>
      <c r="G3730" s="45"/>
      <c r="H3730" s="8"/>
      <c r="I3730" s="45"/>
      <c r="W3730" s="38"/>
      <c r="X3730" s="38"/>
      <c r="Y3730" s="35"/>
    </row>
    <row r="3731" customHeight="1" spans="1:25">
      <c r="A3731" s="44"/>
      <c r="B3731" s="44"/>
      <c r="C3731" s="44"/>
      <c r="D3731" s="14"/>
      <c r="E3731" s="13"/>
      <c r="F3731" s="8"/>
      <c r="G3731" s="45"/>
      <c r="H3731" s="8"/>
      <c r="I3731" s="45"/>
      <c r="W3731" s="38"/>
      <c r="X3731" s="38"/>
      <c r="Y3731" s="35"/>
    </row>
    <row r="3732" customHeight="1" spans="1:25">
      <c r="A3732" s="44"/>
      <c r="B3732" s="44"/>
      <c r="C3732" s="44"/>
      <c r="D3732" s="14"/>
      <c r="E3732" s="13"/>
      <c r="F3732" s="8"/>
      <c r="G3732" s="45"/>
      <c r="H3732" s="8"/>
      <c r="I3732" s="45"/>
      <c r="W3732" s="38"/>
      <c r="X3732" s="38"/>
      <c r="Y3732" s="35"/>
    </row>
    <row r="3733" customHeight="1" spans="1:25">
      <c r="A3733" s="44"/>
      <c r="B3733" s="44"/>
      <c r="C3733" s="44"/>
      <c r="D3733" s="14"/>
      <c r="E3733" s="13"/>
      <c r="F3733" s="8"/>
      <c r="G3733" s="45"/>
      <c r="H3733" s="8"/>
      <c r="I3733" s="45"/>
      <c r="W3733" s="38"/>
      <c r="X3733" s="38"/>
      <c r="Y3733" s="35"/>
    </row>
    <row r="3734" customHeight="1" spans="1:25">
      <c r="A3734" s="44"/>
      <c r="B3734" s="44"/>
      <c r="C3734" s="44"/>
      <c r="D3734" s="14"/>
      <c r="E3734" s="13"/>
      <c r="F3734" s="8"/>
      <c r="G3734" s="45"/>
      <c r="H3734" s="8"/>
      <c r="I3734" s="45"/>
      <c r="W3734" s="38"/>
      <c r="X3734" s="38"/>
      <c r="Y3734" s="35"/>
    </row>
    <row r="3735" customHeight="1" spans="1:25">
      <c r="A3735" s="44"/>
      <c r="B3735" s="44"/>
      <c r="C3735" s="44"/>
      <c r="D3735" s="14"/>
      <c r="E3735" s="13"/>
      <c r="F3735" s="8"/>
      <c r="G3735" s="45"/>
      <c r="H3735" s="8"/>
      <c r="I3735" s="45"/>
      <c r="W3735" s="38"/>
      <c r="X3735" s="38"/>
      <c r="Y3735" s="35"/>
    </row>
    <row r="3736" customHeight="1" spans="1:25">
      <c r="A3736" s="44"/>
      <c r="B3736" s="44"/>
      <c r="C3736" s="44"/>
      <c r="D3736" s="14"/>
      <c r="E3736" s="13"/>
      <c r="F3736" s="8"/>
      <c r="G3736" s="45"/>
      <c r="H3736" s="8"/>
      <c r="I3736" s="45"/>
      <c r="W3736" s="38"/>
      <c r="X3736" s="38"/>
      <c r="Y3736" s="35"/>
    </row>
    <row r="3737" customHeight="1" spans="1:25">
      <c r="A3737" s="44"/>
      <c r="B3737" s="44"/>
      <c r="C3737" s="44"/>
      <c r="D3737" s="14"/>
      <c r="E3737" s="13"/>
      <c r="F3737" s="8"/>
      <c r="G3737" s="45"/>
      <c r="H3737" s="8"/>
      <c r="I3737" s="45"/>
      <c r="W3737" s="38"/>
      <c r="X3737" s="38"/>
      <c r="Y3737" s="35"/>
    </row>
    <row r="3738" customHeight="1" spans="1:25">
      <c r="A3738" s="44"/>
      <c r="B3738" s="44"/>
      <c r="C3738" s="44"/>
      <c r="D3738" s="14"/>
      <c r="E3738" s="13"/>
      <c r="F3738" s="8"/>
      <c r="G3738" s="45"/>
      <c r="H3738" s="8"/>
      <c r="I3738" s="45"/>
      <c r="W3738" s="38"/>
      <c r="X3738" s="38"/>
      <c r="Y3738" s="35"/>
    </row>
    <row r="3739" customHeight="1" spans="1:25">
      <c r="A3739" s="44"/>
      <c r="B3739" s="44"/>
      <c r="C3739" s="44"/>
      <c r="D3739" s="14"/>
      <c r="E3739" s="13"/>
      <c r="F3739" s="8"/>
      <c r="G3739" s="45"/>
      <c r="H3739" s="8"/>
      <c r="I3739" s="45"/>
      <c r="W3739" s="38"/>
      <c r="X3739" s="38"/>
      <c r="Y3739" s="35"/>
    </row>
    <row r="3740" customHeight="1" spans="1:25">
      <c r="A3740" s="44"/>
      <c r="B3740" s="44"/>
      <c r="C3740" s="44"/>
      <c r="D3740" s="14"/>
      <c r="E3740" s="13"/>
      <c r="F3740" s="8"/>
      <c r="G3740" s="45"/>
      <c r="H3740" s="8"/>
      <c r="I3740" s="45"/>
      <c r="W3740" s="38"/>
      <c r="X3740" s="38"/>
      <c r="Y3740" s="35"/>
    </row>
    <row r="3741" customHeight="1" spans="1:25">
      <c r="A3741" s="44"/>
      <c r="B3741" s="44"/>
      <c r="C3741" s="44"/>
      <c r="D3741" s="14"/>
      <c r="E3741" s="13"/>
      <c r="F3741" s="8"/>
      <c r="G3741" s="45"/>
      <c r="H3741" s="8"/>
      <c r="I3741" s="45"/>
      <c r="W3741" s="38"/>
      <c r="X3741" s="38"/>
      <c r="Y3741" s="35"/>
    </row>
    <row r="3742" customHeight="1" spans="1:25">
      <c r="A3742" s="44"/>
      <c r="B3742" s="44"/>
      <c r="C3742" s="44"/>
      <c r="D3742" s="14"/>
      <c r="E3742" s="13"/>
      <c r="F3742" s="8"/>
      <c r="G3742" s="45"/>
      <c r="H3742" s="8"/>
      <c r="I3742" s="45"/>
      <c r="W3742" s="38"/>
      <c r="X3742" s="38"/>
      <c r="Y3742" s="35"/>
    </row>
    <row r="3743" customHeight="1" spans="1:25">
      <c r="A3743" s="44"/>
      <c r="B3743" s="44"/>
      <c r="C3743" s="44"/>
      <c r="D3743" s="14"/>
      <c r="E3743" s="13"/>
      <c r="F3743" s="8"/>
      <c r="G3743" s="45"/>
      <c r="H3743" s="8"/>
      <c r="I3743" s="45"/>
      <c r="W3743" s="38"/>
      <c r="X3743" s="38"/>
      <c r="Y3743" s="35"/>
    </row>
    <row r="3744" customHeight="1" spans="1:25">
      <c r="A3744" s="44"/>
      <c r="B3744" s="44"/>
      <c r="C3744" s="44"/>
      <c r="D3744" s="14"/>
      <c r="E3744" s="13"/>
      <c r="F3744" s="8"/>
      <c r="G3744" s="45"/>
      <c r="H3744" s="8"/>
      <c r="I3744" s="45"/>
      <c r="W3744" s="38"/>
      <c r="X3744" s="38"/>
      <c r="Y3744" s="35"/>
    </row>
    <row r="3745" customHeight="1" spans="1:25">
      <c r="A3745" s="44"/>
      <c r="B3745" s="44"/>
      <c r="C3745" s="44"/>
      <c r="D3745" s="14"/>
      <c r="E3745" s="13"/>
      <c r="F3745" s="8"/>
      <c r="G3745" s="45"/>
      <c r="H3745" s="8"/>
      <c r="I3745" s="45"/>
      <c r="W3745" s="38"/>
      <c r="X3745" s="38"/>
      <c r="Y3745" s="35"/>
    </row>
    <row r="3746" customHeight="1" spans="1:25">
      <c r="A3746" s="44"/>
      <c r="B3746" s="44"/>
      <c r="C3746" s="44"/>
      <c r="D3746" s="14"/>
      <c r="E3746" s="13"/>
      <c r="F3746" s="8"/>
      <c r="G3746" s="45"/>
      <c r="H3746" s="8"/>
      <c r="I3746" s="45"/>
      <c r="W3746" s="38"/>
      <c r="X3746" s="38"/>
      <c r="Y3746" s="35"/>
    </row>
    <row r="3747" customHeight="1" spans="1:25">
      <c r="A3747" s="44"/>
      <c r="B3747" s="44"/>
      <c r="C3747" s="44"/>
      <c r="D3747" s="14"/>
      <c r="E3747" s="13"/>
      <c r="F3747" s="8"/>
      <c r="G3747" s="45"/>
      <c r="H3747" s="8"/>
      <c r="I3747" s="45"/>
      <c r="W3747" s="38"/>
      <c r="X3747" s="38"/>
      <c r="Y3747" s="35"/>
    </row>
    <row r="3748" customHeight="1" spans="1:25">
      <c r="A3748" s="44"/>
      <c r="B3748" s="44"/>
      <c r="C3748" s="44"/>
      <c r="D3748" s="14"/>
      <c r="E3748" s="13"/>
      <c r="F3748" s="8"/>
      <c r="G3748" s="45"/>
      <c r="H3748" s="8"/>
      <c r="I3748" s="45"/>
      <c r="W3748" s="38"/>
      <c r="X3748" s="38"/>
      <c r="Y3748" s="35"/>
    </row>
    <row r="3749" customHeight="1" spans="1:25">
      <c r="A3749" s="44"/>
      <c r="B3749" s="44"/>
      <c r="C3749" s="44"/>
      <c r="D3749" s="14"/>
      <c r="E3749" s="13"/>
      <c r="F3749" s="8"/>
      <c r="G3749" s="45"/>
      <c r="H3749" s="8"/>
      <c r="I3749" s="45"/>
      <c r="W3749" s="38"/>
      <c r="X3749" s="38"/>
      <c r="Y3749" s="35"/>
    </row>
    <row r="3750" customHeight="1" spans="1:25">
      <c r="A3750" s="44"/>
      <c r="B3750" s="44"/>
      <c r="C3750" s="44"/>
      <c r="D3750" s="14"/>
      <c r="E3750" s="13"/>
      <c r="F3750" s="8"/>
      <c r="G3750" s="45"/>
      <c r="H3750" s="8"/>
      <c r="I3750" s="45"/>
      <c r="W3750" s="38"/>
      <c r="X3750" s="38"/>
      <c r="Y3750" s="35"/>
    </row>
    <row r="3751" customHeight="1" spans="1:25">
      <c r="A3751" s="44"/>
      <c r="B3751" s="44"/>
      <c r="C3751" s="44"/>
      <c r="D3751" s="14"/>
      <c r="E3751" s="13"/>
      <c r="F3751" s="8"/>
      <c r="G3751" s="45"/>
      <c r="H3751" s="8"/>
      <c r="I3751" s="45"/>
      <c r="W3751" s="38"/>
      <c r="X3751" s="38"/>
      <c r="Y3751" s="35"/>
    </row>
    <row r="3752" customHeight="1" spans="1:25">
      <c r="A3752" s="44"/>
      <c r="B3752" s="44"/>
      <c r="C3752" s="44"/>
      <c r="D3752" s="14"/>
      <c r="E3752" s="13"/>
      <c r="F3752" s="8"/>
      <c r="G3752" s="45"/>
      <c r="H3752" s="8"/>
      <c r="I3752" s="45"/>
      <c r="W3752" s="38"/>
      <c r="X3752" s="38"/>
      <c r="Y3752" s="35"/>
    </row>
    <row r="3753" customHeight="1" spans="1:25">
      <c r="A3753" s="44"/>
      <c r="B3753" s="44"/>
      <c r="C3753" s="44"/>
      <c r="D3753" s="14"/>
      <c r="E3753" s="13"/>
      <c r="F3753" s="8"/>
      <c r="G3753" s="45"/>
      <c r="H3753" s="8"/>
      <c r="I3753" s="45"/>
      <c r="W3753" s="38"/>
      <c r="X3753" s="38"/>
      <c r="Y3753" s="35"/>
    </row>
    <row r="3754" customHeight="1" spans="1:25">
      <c r="A3754" s="44"/>
      <c r="B3754" s="44"/>
      <c r="C3754" s="44"/>
      <c r="D3754" s="14"/>
      <c r="E3754" s="13"/>
      <c r="F3754" s="8"/>
      <c r="G3754" s="45"/>
      <c r="H3754" s="8"/>
      <c r="I3754" s="45"/>
      <c r="W3754" s="38"/>
      <c r="X3754" s="38"/>
      <c r="Y3754" s="35"/>
    </row>
    <row r="3755" customHeight="1" spans="1:25">
      <c r="A3755" s="44"/>
      <c r="B3755" s="44"/>
      <c r="C3755" s="44"/>
      <c r="D3755" s="14"/>
      <c r="E3755" s="13"/>
      <c r="F3755" s="8"/>
      <c r="G3755" s="45"/>
      <c r="H3755" s="8"/>
      <c r="I3755" s="45"/>
      <c r="W3755" s="38"/>
      <c r="X3755" s="38"/>
      <c r="Y3755" s="35"/>
    </row>
    <row r="3756" customHeight="1" spans="1:25">
      <c r="A3756" s="44"/>
      <c r="B3756" s="44"/>
      <c r="C3756" s="44"/>
      <c r="D3756" s="14"/>
      <c r="E3756" s="13"/>
      <c r="F3756" s="8"/>
      <c r="G3756" s="45"/>
      <c r="H3756" s="8"/>
      <c r="I3756" s="45"/>
      <c r="W3756" s="38"/>
      <c r="X3756" s="38"/>
      <c r="Y3756" s="35"/>
    </row>
    <row r="3757" customHeight="1" spans="1:25">
      <c r="A3757" s="44"/>
      <c r="B3757" s="44"/>
      <c r="C3757" s="44"/>
      <c r="D3757" s="14"/>
      <c r="E3757" s="13"/>
      <c r="F3757" s="8"/>
      <c r="G3757" s="45"/>
      <c r="H3757" s="8"/>
      <c r="I3757" s="45"/>
      <c r="W3757" s="38"/>
      <c r="X3757" s="38"/>
      <c r="Y3757" s="35"/>
    </row>
    <row r="3758" customHeight="1" spans="1:25">
      <c r="A3758" s="44"/>
      <c r="B3758" s="44"/>
      <c r="C3758" s="44"/>
      <c r="D3758" s="14"/>
      <c r="E3758" s="13"/>
      <c r="F3758" s="8"/>
      <c r="G3758" s="45"/>
      <c r="H3758" s="8"/>
      <c r="I3758" s="45"/>
      <c r="W3758" s="38"/>
      <c r="X3758" s="38"/>
      <c r="Y3758" s="35"/>
    </row>
    <row r="3759" customHeight="1" spans="1:25">
      <c r="A3759" s="44"/>
      <c r="B3759" s="44"/>
      <c r="C3759" s="44"/>
      <c r="D3759" s="14"/>
      <c r="E3759" s="13"/>
      <c r="F3759" s="8"/>
      <c r="G3759" s="45"/>
      <c r="H3759" s="8"/>
      <c r="I3759" s="45"/>
      <c r="W3759" s="38"/>
      <c r="X3759" s="38"/>
      <c r="Y3759" s="35"/>
    </row>
    <row r="3760" customHeight="1" spans="1:25">
      <c r="A3760" s="44"/>
      <c r="B3760" s="44"/>
      <c r="C3760" s="44"/>
      <c r="D3760" s="14"/>
      <c r="E3760" s="13"/>
      <c r="F3760" s="8"/>
      <c r="G3760" s="45"/>
      <c r="H3760" s="8"/>
      <c r="I3760" s="45"/>
      <c r="W3760" s="38"/>
      <c r="X3760" s="38"/>
      <c r="Y3760" s="35"/>
    </row>
    <row r="3761" customHeight="1" spans="1:25">
      <c r="A3761" s="44"/>
      <c r="B3761" s="44"/>
      <c r="C3761" s="44"/>
      <c r="D3761" s="14"/>
      <c r="E3761" s="13"/>
      <c r="F3761" s="8"/>
      <c r="G3761" s="45"/>
      <c r="H3761" s="8"/>
      <c r="I3761" s="45"/>
      <c r="W3761" s="38"/>
      <c r="X3761" s="38"/>
      <c r="Y3761" s="35"/>
    </row>
    <row r="3762" customHeight="1" spans="1:25">
      <c r="A3762" s="44"/>
      <c r="B3762" s="44"/>
      <c r="C3762" s="44"/>
      <c r="D3762" s="14"/>
      <c r="E3762" s="13"/>
      <c r="F3762" s="8"/>
      <c r="G3762" s="45"/>
      <c r="H3762" s="8"/>
      <c r="I3762" s="45"/>
      <c r="W3762" s="38"/>
      <c r="X3762" s="38"/>
      <c r="Y3762" s="35"/>
    </row>
    <row r="3763" customHeight="1" spans="1:25">
      <c r="A3763" s="44"/>
      <c r="B3763" s="44"/>
      <c r="C3763" s="44"/>
      <c r="D3763" s="14"/>
      <c r="E3763" s="13"/>
      <c r="F3763" s="8"/>
      <c r="G3763" s="45"/>
      <c r="H3763" s="8"/>
      <c r="I3763" s="45"/>
      <c r="W3763" s="38"/>
      <c r="X3763" s="38"/>
      <c r="Y3763" s="35"/>
    </row>
    <row r="3764" customHeight="1" spans="1:25">
      <c r="A3764" s="44"/>
      <c r="B3764" s="44"/>
      <c r="C3764" s="44"/>
      <c r="D3764" s="14"/>
      <c r="E3764" s="13"/>
      <c r="F3764" s="8"/>
      <c r="G3764" s="45"/>
      <c r="H3764" s="8"/>
      <c r="I3764" s="45"/>
      <c r="W3764" s="38"/>
      <c r="X3764" s="38"/>
      <c r="Y3764" s="35"/>
    </row>
    <row r="3765" customHeight="1" spans="1:25">
      <c r="A3765" s="44"/>
      <c r="B3765" s="44"/>
      <c r="C3765" s="44"/>
      <c r="D3765" s="14"/>
      <c r="E3765" s="13"/>
      <c r="F3765" s="8"/>
      <c r="G3765" s="45"/>
      <c r="H3765" s="8"/>
      <c r="I3765" s="45"/>
      <c r="W3765" s="38"/>
      <c r="X3765" s="38"/>
      <c r="Y3765" s="35"/>
    </row>
    <row r="3766" customHeight="1" spans="1:25">
      <c r="A3766" s="44"/>
      <c r="B3766" s="44"/>
      <c r="C3766" s="44"/>
      <c r="D3766" s="14"/>
      <c r="E3766" s="13"/>
      <c r="F3766" s="8"/>
      <c r="G3766" s="45"/>
      <c r="H3766" s="8"/>
      <c r="I3766" s="45"/>
      <c r="W3766" s="38"/>
      <c r="X3766" s="38"/>
      <c r="Y3766" s="35"/>
    </row>
    <row r="3767" customHeight="1" spans="1:25">
      <c r="A3767" s="44"/>
      <c r="B3767" s="44"/>
      <c r="C3767" s="44"/>
      <c r="D3767" s="14"/>
      <c r="E3767" s="13"/>
      <c r="F3767" s="8"/>
      <c r="G3767" s="45"/>
      <c r="H3767" s="8"/>
      <c r="I3767" s="45"/>
      <c r="W3767" s="38"/>
      <c r="X3767" s="38"/>
      <c r="Y3767" s="35"/>
    </row>
    <row r="3768" customHeight="1" spans="1:25">
      <c r="A3768" s="44"/>
      <c r="B3768" s="44"/>
      <c r="C3768" s="44"/>
      <c r="D3768" s="14"/>
      <c r="E3768" s="13"/>
      <c r="F3768" s="8"/>
      <c r="G3768" s="45"/>
      <c r="H3768" s="8"/>
      <c r="I3768" s="45"/>
      <c r="W3768" s="38"/>
      <c r="X3768" s="38"/>
      <c r="Y3768" s="35"/>
    </row>
    <row r="3769" customHeight="1" spans="1:25">
      <c r="A3769" s="44"/>
      <c r="B3769" s="44"/>
      <c r="C3769" s="44"/>
      <c r="D3769" s="14"/>
      <c r="E3769" s="13"/>
      <c r="F3769" s="8"/>
      <c r="G3769" s="45"/>
      <c r="H3769" s="8"/>
      <c r="I3769" s="45"/>
      <c r="W3769" s="38"/>
      <c r="X3769" s="38"/>
      <c r="Y3769" s="35"/>
    </row>
    <row r="3770" customHeight="1" spans="1:25">
      <c r="A3770" s="44"/>
      <c r="B3770" s="44"/>
      <c r="C3770" s="44"/>
      <c r="D3770" s="14"/>
      <c r="E3770" s="13"/>
      <c r="F3770" s="8"/>
      <c r="G3770" s="45"/>
      <c r="H3770" s="8"/>
      <c r="I3770" s="45"/>
      <c r="W3770" s="38"/>
      <c r="X3770" s="38"/>
      <c r="Y3770" s="35"/>
    </row>
    <row r="3771" customHeight="1" spans="1:25">
      <c r="A3771" s="44"/>
      <c r="B3771" s="44"/>
      <c r="C3771" s="44"/>
      <c r="D3771" s="14"/>
      <c r="E3771" s="13"/>
      <c r="F3771" s="8"/>
      <c r="G3771" s="45"/>
      <c r="H3771" s="8"/>
      <c r="I3771" s="45"/>
      <c r="W3771" s="38"/>
      <c r="X3771" s="38"/>
      <c r="Y3771" s="35"/>
    </row>
    <row r="3772" customHeight="1" spans="1:25">
      <c r="A3772" s="44"/>
      <c r="B3772" s="44"/>
      <c r="C3772" s="44"/>
      <c r="D3772" s="14"/>
      <c r="E3772" s="13"/>
      <c r="F3772" s="8"/>
      <c r="G3772" s="45"/>
      <c r="H3772" s="8"/>
      <c r="I3772" s="45"/>
      <c r="W3772" s="38"/>
      <c r="X3772" s="38"/>
      <c r="Y3772" s="35"/>
    </row>
    <row r="3773" customHeight="1" spans="1:25">
      <c r="A3773" s="44"/>
      <c r="B3773" s="44"/>
      <c r="C3773" s="44"/>
      <c r="D3773" s="14"/>
      <c r="E3773" s="13"/>
      <c r="F3773" s="8"/>
      <c r="G3773" s="45"/>
      <c r="H3773" s="8"/>
      <c r="I3773" s="45"/>
      <c r="W3773" s="38"/>
      <c r="X3773" s="38"/>
      <c r="Y3773" s="35"/>
    </row>
    <row r="3774" customHeight="1" spans="1:25">
      <c r="A3774" s="44"/>
      <c r="B3774" s="44"/>
      <c r="C3774" s="44"/>
      <c r="D3774" s="14"/>
      <c r="E3774" s="13"/>
      <c r="F3774" s="8"/>
      <c r="G3774" s="45"/>
      <c r="H3774" s="8"/>
      <c r="I3774" s="45"/>
      <c r="W3774" s="38"/>
      <c r="X3774" s="38"/>
      <c r="Y3774" s="35"/>
    </row>
    <row r="3775" customHeight="1" spans="1:25">
      <c r="A3775" s="44"/>
      <c r="B3775" s="44"/>
      <c r="C3775" s="44"/>
      <c r="D3775" s="14"/>
      <c r="E3775" s="13"/>
      <c r="F3775" s="8"/>
      <c r="G3775" s="45"/>
      <c r="H3775" s="8"/>
      <c r="I3775" s="45"/>
      <c r="W3775" s="38"/>
      <c r="X3775" s="38"/>
      <c r="Y3775" s="35"/>
    </row>
    <row r="3776" customHeight="1" spans="1:25">
      <c r="A3776" s="44"/>
      <c r="B3776" s="44"/>
      <c r="C3776" s="44"/>
      <c r="D3776" s="14"/>
      <c r="E3776" s="13"/>
      <c r="F3776" s="8"/>
      <c r="G3776" s="45"/>
      <c r="H3776" s="8"/>
      <c r="I3776" s="45"/>
      <c r="W3776" s="38"/>
      <c r="X3776" s="38"/>
      <c r="Y3776" s="35"/>
    </row>
    <row r="3777" customHeight="1" spans="1:25">
      <c r="A3777" s="44"/>
      <c r="B3777" s="44"/>
      <c r="C3777" s="44"/>
      <c r="D3777" s="14"/>
      <c r="E3777" s="13"/>
      <c r="F3777" s="8"/>
      <c r="G3777" s="45"/>
      <c r="H3777" s="8"/>
      <c r="I3777" s="45"/>
      <c r="W3777" s="38"/>
      <c r="X3777" s="38"/>
      <c r="Y3777" s="35"/>
    </row>
    <row r="3778" customHeight="1" spans="1:25">
      <c r="A3778" s="44"/>
      <c r="B3778" s="44"/>
      <c r="C3778" s="44"/>
      <c r="D3778" s="14"/>
      <c r="E3778" s="13"/>
      <c r="F3778" s="8"/>
      <c r="G3778" s="45"/>
      <c r="H3778" s="8"/>
      <c r="I3778" s="45"/>
      <c r="W3778" s="38"/>
      <c r="X3778" s="38"/>
      <c r="Y3778" s="35"/>
    </row>
    <row r="3779" customHeight="1" spans="1:25">
      <c r="A3779" s="44"/>
      <c r="B3779" s="44"/>
      <c r="C3779" s="44"/>
      <c r="D3779" s="14"/>
      <c r="E3779" s="13"/>
      <c r="F3779" s="8"/>
      <c r="G3779" s="45"/>
      <c r="H3779" s="8"/>
      <c r="I3779" s="45"/>
      <c r="W3779" s="38"/>
      <c r="X3779" s="38"/>
      <c r="Y3779" s="35"/>
    </row>
    <row r="3780" customHeight="1" spans="1:25">
      <c r="A3780" s="44"/>
      <c r="B3780" s="44"/>
      <c r="C3780" s="44"/>
      <c r="D3780" s="14"/>
      <c r="E3780" s="13"/>
      <c r="F3780" s="8"/>
      <c r="G3780" s="45"/>
      <c r="H3780" s="8"/>
      <c r="I3780" s="45"/>
      <c r="W3780" s="38"/>
      <c r="X3780" s="38"/>
      <c r="Y3780" s="35"/>
    </row>
    <row r="3781" customHeight="1" spans="1:25">
      <c r="A3781" s="44"/>
      <c r="B3781" s="44"/>
      <c r="C3781" s="44"/>
      <c r="D3781" s="14"/>
      <c r="E3781" s="13"/>
      <c r="F3781" s="8"/>
      <c r="G3781" s="45"/>
      <c r="H3781" s="8"/>
      <c r="I3781" s="45"/>
      <c r="W3781" s="38"/>
      <c r="X3781" s="38"/>
      <c r="Y3781" s="35"/>
    </row>
    <row r="3782" customHeight="1" spans="1:25">
      <c r="A3782" s="44"/>
      <c r="B3782" s="44"/>
      <c r="C3782" s="44"/>
      <c r="D3782" s="14"/>
      <c r="E3782" s="13"/>
      <c r="F3782" s="8"/>
      <c r="G3782" s="45"/>
      <c r="H3782" s="8"/>
      <c r="I3782" s="45"/>
      <c r="W3782" s="38"/>
      <c r="X3782" s="38"/>
      <c r="Y3782" s="35"/>
    </row>
    <row r="3783" customHeight="1" spans="1:25">
      <c r="A3783" s="44"/>
      <c r="B3783" s="44"/>
      <c r="C3783" s="44"/>
      <c r="D3783" s="14"/>
      <c r="E3783" s="13"/>
      <c r="F3783" s="8"/>
      <c r="G3783" s="45"/>
      <c r="H3783" s="8"/>
      <c r="I3783" s="45"/>
      <c r="W3783" s="38"/>
      <c r="X3783" s="38"/>
      <c r="Y3783" s="35"/>
    </row>
    <row r="3784" customHeight="1" spans="1:25">
      <c r="A3784" s="44"/>
      <c r="B3784" s="44"/>
      <c r="C3784" s="44"/>
      <c r="D3784" s="14"/>
      <c r="E3784" s="13"/>
      <c r="F3784" s="8"/>
      <c r="G3784" s="45"/>
      <c r="H3784" s="8"/>
      <c r="I3784" s="45"/>
      <c r="W3784" s="38"/>
      <c r="X3784" s="38"/>
      <c r="Y3784" s="35"/>
    </row>
    <row r="3785" customHeight="1" spans="1:25">
      <c r="A3785" s="44"/>
      <c r="B3785" s="44"/>
      <c r="C3785" s="44"/>
      <c r="D3785" s="14"/>
      <c r="E3785" s="13"/>
      <c r="F3785" s="8"/>
      <c r="G3785" s="45"/>
      <c r="H3785" s="8"/>
      <c r="I3785" s="45"/>
      <c r="W3785" s="38"/>
      <c r="X3785" s="38"/>
      <c r="Y3785" s="35"/>
    </row>
    <row r="3786" customHeight="1" spans="1:25">
      <c r="A3786" s="44"/>
      <c r="B3786" s="44"/>
      <c r="C3786" s="44"/>
      <c r="D3786" s="14"/>
      <c r="E3786" s="13"/>
      <c r="F3786" s="8"/>
      <c r="G3786" s="45"/>
      <c r="H3786" s="8"/>
      <c r="I3786" s="45"/>
      <c r="W3786" s="38"/>
      <c r="X3786" s="38"/>
      <c r="Y3786" s="35"/>
    </row>
    <row r="3787" customHeight="1" spans="1:25">
      <c r="A3787" s="44"/>
      <c r="B3787" s="44"/>
      <c r="C3787" s="44"/>
      <c r="D3787" s="14"/>
      <c r="E3787" s="13"/>
      <c r="F3787" s="8"/>
      <c r="G3787" s="45"/>
      <c r="H3787" s="8"/>
      <c r="I3787" s="45"/>
      <c r="W3787" s="38"/>
      <c r="X3787" s="38"/>
      <c r="Y3787" s="35"/>
    </row>
    <row r="3788" customHeight="1" spans="1:25">
      <c r="A3788" s="44"/>
      <c r="B3788" s="44"/>
      <c r="C3788" s="44"/>
      <c r="D3788" s="14"/>
      <c r="E3788" s="13"/>
      <c r="F3788" s="8"/>
      <c r="G3788" s="45"/>
      <c r="H3788" s="8"/>
      <c r="I3788" s="45"/>
      <c r="W3788" s="38"/>
      <c r="X3788" s="38"/>
      <c r="Y3788" s="35"/>
    </row>
    <row r="3789" customHeight="1" spans="1:25">
      <c r="A3789" s="44"/>
      <c r="B3789" s="44"/>
      <c r="C3789" s="44"/>
      <c r="D3789" s="14"/>
      <c r="E3789" s="13"/>
      <c r="F3789" s="8"/>
      <c r="G3789" s="45"/>
      <c r="H3789" s="8"/>
      <c r="I3789" s="45"/>
      <c r="W3789" s="38"/>
      <c r="X3789" s="38"/>
      <c r="Y3789" s="35"/>
    </row>
    <row r="3790" customHeight="1" spans="1:25">
      <c r="A3790" s="44"/>
      <c r="B3790" s="44"/>
      <c r="C3790" s="44"/>
      <c r="D3790" s="14"/>
      <c r="E3790" s="13"/>
      <c r="F3790" s="8"/>
      <c r="G3790" s="45"/>
      <c r="H3790" s="8"/>
      <c r="I3790" s="45"/>
      <c r="W3790" s="38"/>
      <c r="X3790" s="38"/>
      <c r="Y3790" s="35"/>
    </row>
    <row r="3791" customHeight="1" spans="1:25">
      <c r="A3791" s="44"/>
      <c r="B3791" s="44"/>
      <c r="C3791" s="44"/>
      <c r="D3791" s="14"/>
      <c r="E3791" s="13"/>
      <c r="F3791" s="8"/>
      <c r="G3791" s="45"/>
      <c r="H3791" s="8"/>
      <c r="I3791" s="45"/>
      <c r="W3791" s="38"/>
      <c r="X3791" s="38"/>
      <c r="Y3791" s="35"/>
    </row>
    <row r="3792" customHeight="1" spans="1:25">
      <c r="A3792" s="44"/>
      <c r="B3792" s="44"/>
      <c r="C3792" s="44"/>
      <c r="D3792" s="14"/>
      <c r="E3792" s="13"/>
      <c r="F3792" s="8"/>
      <c r="G3792" s="45"/>
      <c r="H3792" s="8"/>
      <c r="I3792" s="45"/>
      <c r="W3792" s="38"/>
      <c r="X3792" s="38"/>
      <c r="Y3792" s="35"/>
    </row>
    <row r="3793" customHeight="1" spans="1:25">
      <c r="A3793" s="44"/>
      <c r="B3793" s="44"/>
      <c r="C3793" s="44"/>
      <c r="D3793" s="14"/>
      <c r="E3793" s="13"/>
      <c r="F3793" s="8"/>
      <c r="G3793" s="45"/>
      <c r="H3793" s="8"/>
      <c r="I3793" s="45"/>
      <c r="W3793" s="38"/>
      <c r="X3793" s="38"/>
      <c r="Y3793" s="35"/>
    </row>
    <row r="3794" customHeight="1" spans="1:25">
      <c r="A3794" s="44"/>
      <c r="B3794" s="44"/>
      <c r="C3794" s="44"/>
      <c r="D3794" s="14"/>
      <c r="E3794" s="13"/>
      <c r="F3794" s="8"/>
      <c r="G3794" s="45"/>
      <c r="H3794" s="8"/>
      <c r="I3794" s="45"/>
      <c r="W3794" s="38"/>
      <c r="X3794" s="38"/>
      <c r="Y3794" s="35"/>
    </row>
    <row r="3795" customHeight="1" spans="1:25">
      <c r="A3795" s="44"/>
      <c r="B3795" s="44"/>
      <c r="C3795" s="44"/>
      <c r="D3795" s="14"/>
      <c r="E3795" s="13"/>
      <c r="F3795" s="8"/>
      <c r="G3795" s="45"/>
      <c r="H3795" s="8"/>
      <c r="I3795" s="45"/>
      <c r="W3795" s="38"/>
      <c r="X3795" s="38"/>
      <c r="Y3795" s="35"/>
    </row>
    <row r="3796" customHeight="1" spans="1:25">
      <c r="A3796" s="44"/>
      <c r="B3796" s="44"/>
      <c r="C3796" s="44"/>
      <c r="D3796" s="14"/>
      <c r="E3796" s="13"/>
      <c r="F3796" s="8"/>
      <c r="G3796" s="45"/>
      <c r="H3796" s="8"/>
      <c r="I3796" s="45"/>
      <c r="W3796" s="38"/>
      <c r="X3796" s="38"/>
      <c r="Y3796" s="35"/>
    </row>
    <row r="3797" customHeight="1" spans="1:25">
      <c r="A3797" s="44"/>
      <c r="B3797" s="44"/>
      <c r="C3797" s="44"/>
      <c r="D3797" s="14"/>
      <c r="E3797" s="13"/>
      <c r="F3797" s="8"/>
      <c r="G3797" s="45"/>
      <c r="H3797" s="8"/>
      <c r="I3797" s="45"/>
      <c r="W3797" s="38"/>
      <c r="X3797" s="38"/>
      <c r="Y3797" s="35"/>
    </row>
    <row r="3798" customHeight="1" spans="1:25">
      <c r="A3798" s="44"/>
      <c r="B3798" s="44"/>
      <c r="C3798" s="44"/>
      <c r="D3798" s="14"/>
      <c r="E3798" s="13"/>
      <c r="F3798" s="8"/>
      <c r="G3798" s="45"/>
      <c r="H3798" s="8"/>
      <c r="I3798" s="45"/>
      <c r="W3798" s="38"/>
      <c r="X3798" s="38"/>
      <c r="Y3798" s="35"/>
    </row>
    <row r="3799" customHeight="1" spans="1:25">
      <c r="A3799" s="44"/>
      <c r="B3799" s="44"/>
      <c r="C3799" s="44"/>
      <c r="D3799" s="14"/>
      <c r="E3799" s="13"/>
      <c r="F3799" s="8"/>
      <c r="G3799" s="45"/>
      <c r="H3799" s="8"/>
      <c r="I3799" s="45"/>
      <c r="W3799" s="38"/>
      <c r="X3799" s="38"/>
      <c r="Y3799" s="35"/>
    </row>
    <row r="3800" customHeight="1" spans="1:25">
      <c r="A3800" s="44"/>
      <c r="B3800" s="44"/>
      <c r="C3800" s="44"/>
      <c r="D3800" s="14"/>
      <c r="E3800" s="13"/>
      <c r="F3800" s="8"/>
      <c r="G3800" s="45"/>
      <c r="H3800" s="8"/>
      <c r="I3800" s="45"/>
      <c r="W3800" s="38"/>
      <c r="X3800" s="38"/>
      <c r="Y3800" s="35"/>
    </row>
    <row r="3801" customHeight="1" spans="1:25">
      <c r="A3801" s="44"/>
      <c r="B3801" s="44"/>
      <c r="C3801" s="44"/>
      <c r="D3801" s="14"/>
      <c r="E3801" s="13"/>
      <c r="F3801" s="8"/>
      <c r="G3801" s="45"/>
      <c r="H3801" s="8"/>
      <c r="I3801" s="45"/>
      <c r="W3801" s="38"/>
      <c r="X3801" s="38"/>
      <c r="Y3801" s="35"/>
    </row>
    <row r="3802" customHeight="1" spans="1:25">
      <c r="A3802" s="44"/>
      <c r="B3802" s="44"/>
      <c r="C3802" s="44"/>
      <c r="D3802" s="14"/>
      <c r="E3802" s="13"/>
      <c r="F3802" s="8"/>
      <c r="G3802" s="45"/>
      <c r="H3802" s="8"/>
      <c r="I3802" s="45"/>
      <c r="W3802" s="38"/>
      <c r="X3802" s="38"/>
      <c r="Y3802" s="35"/>
    </row>
    <row r="3803" customHeight="1" spans="1:25">
      <c r="A3803" s="44"/>
      <c r="B3803" s="44"/>
      <c r="C3803" s="44"/>
      <c r="D3803" s="14"/>
      <c r="E3803" s="13"/>
      <c r="F3803" s="8"/>
      <c r="G3803" s="45"/>
      <c r="H3803" s="8"/>
      <c r="I3803" s="45"/>
      <c r="W3803" s="38"/>
      <c r="X3803" s="38"/>
      <c r="Y3803" s="35"/>
    </row>
    <row r="3804" customHeight="1" spans="1:25">
      <c r="A3804" s="44"/>
      <c r="B3804" s="44"/>
      <c r="C3804" s="44"/>
      <c r="D3804" s="14"/>
      <c r="E3804" s="13"/>
      <c r="F3804" s="8"/>
      <c r="G3804" s="45"/>
      <c r="H3804" s="8"/>
      <c r="I3804" s="45"/>
      <c r="W3804" s="38"/>
      <c r="X3804" s="38"/>
      <c r="Y3804" s="35"/>
    </row>
    <row r="3805" customHeight="1" spans="1:25">
      <c r="A3805" s="44"/>
      <c r="B3805" s="44"/>
      <c r="C3805" s="44"/>
      <c r="D3805" s="14"/>
      <c r="E3805" s="13"/>
      <c r="F3805" s="8"/>
      <c r="G3805" s="45"/>
      <c r="H3805" s="8"/>
      <c r="I3805" s="45"/>
      <c r="W3805" s="38"/>
      <c r="X3805" s="38"/>
      <c r="Y3805" s="35"/>
    </row>
    <row r="3806" customHeight="1" spans="1:25">
      <c r="A3806" s="44"/>
      <c r="B3806" s="44"/>
      <c r="C3806" s="44"/>
      <c r="D3806" s="14"/>
      <c r="E3806" s="13"/>
      <c r="F3806" s="8"/>
      <c r="G3806" s="45"/>
      <c r="H3806" s="8"/>
      <c r="I3806" s="45"/>
      <c r="W3806" s="38"/>
      <c r="X3806" s="38"/>
      <c r="Y3806" s="35"/>
    </row>
    <row r="3807" customHeight="1" spans="1:25">
      <c r="A3807" s="44"/>
      <c r="B3807" s="44"/>
      <c r="C3807" s="44"/>
      <c r="D3807" s="14"/>
      <c r="E3807" s="13"/>
      <c r="F3807" s="8"/>
      <c r="G3807" s="45"/>
      <c r="H3807" s="8"/>
      <c r="I3807" s="45"/>
      <c r="W3807" s="38"/>
      <c r="X3807" s="38"/>
      <c r="Y3807" s="35"/>
    </row>
    <row r="3808" customHeight="1" spans="1:25">
      <c r="A3808" s="44"/>
      <c r="B3808" s="44"/>
      <c r="C3808" s="44"/>
      <c r="D3808" s="14"/>
      <c r="E3808" s="13"/>
      <c r="F3808" s="8"/>
      <c r="G3808" s="45"/>
      <c r="H3808" s="8"/>
      <c r="I3808" s="45"/>
      <c r="W3808" s="38"/>
      <c r="X3808" s="38"/>
      <c r="Y3808" s="35"/>
    </row>
    <row r="3809" customHeight="1" spans="1:25">
      <c r="A3809" s="44"/>
      <c r="B3809" s="44"/>
      <c r="C3809" s="44"/>
      <c r="D3809" s="14"/>
      <c r="E3809" s="13"/>
      <c r="F3809" s="8"/>
      <c r="G3809" s="45"/>
      <c r="H3809" s="8"/>
      <c r="I3809" s="45"/>
      <c r="W3809" s="38"/>
      <c r="X3809" s="38"/>
      <c r="Y3809" s="35"/>
    </row>
    <row r="3810" customHeight="1" spans="1:25">
      <c r="A3810" s="44"/>
      <c r="B3810" s="44"/>
      <c r="C3810" s="44"/>
      <c r="D3810" s="14"/>
      <c r="E3810" s="13"/>
      <c r="F3810" s="8"/>
      <c r="G3810" s="45"/>
      <c r="H3810" s="8"/>
      <c r="I3810" s="45"/>
      <c r="W3810" s="38"/>
      <c r="X3810" s="38"/>
      <c r="Y3810" s="35"/>
    </row>
    <row r="3811" customHeight="1" spans="1:25">
      <c r="A3811" s="44"/>
      <c r="B3811" s="44"/>
      <c r="C3811" s="44"/>
      <c r="D3811" s="14"/>
      <c r="E3811" s="13"/>
      <c r="F3811" s="8"/>
      <c r="G3811" s="45"/>
      <c r="H3811" s="8"/>
      <c r="I3811" s="45"/>
      <c r="W3811" s="38"/>
      <c r="X3811" s="38"/>
      <c r="Y3811" s="35"/>
    </row>
    <row r="3812" customHeight="1" spans="1:25">
      <c r="A3812" s="44"/>
      <c r="B3812" s="44"/>
      <c r="C3812" s="44"/>
      <c r="D3812" s="14"/>
      <c r="E3812" s="13"/>
      <c r="F3812" s="8"/>
      <c r="G3812" s="45"/>
      <c r="H3812" s="8"/>
      <c r="I3812" s="45"/>
      <c r="W3812" s="38"/>
      <c r="X3812" s="38"/>
      <c r="Y3812" s="35"/>
    </row>
    <row r="3813" customHeight="1" spans="1:25">
      <c r="A3813" s="44"/>
      <c r="B3813" s="44"/>
      <c r="C3813" s="44"/>
      <c r="D3813" s="14"/>
      <c r="E3813" s="13"/>
      <c r="F3813" s="8"/>
      <c r="G3813" s="45"/>
      <c r="H3813" s="8"/>
      <c r="I3813" s="45"/>
      <c r="W3813" s="38"/>
      <c r="X3813" s="38"/>
      <c r="Y3813" s="35"/>
    </row>
    <row r="3814" customHeight="1" spans="1:25">
      <c r="A3814" s="44"/>
      <c r="B3814" s="44"/>
      <c r="C3814" s="44"/>
      <c r="D3814" s="14"/>
      <c r="E3814" s="13"/>
      <c r="F3814" s="8"/>
      <c r="G3814" s="45"/>
      <c r="H3814" s="8"/>
      <c r="I3814" s="45"/>
      <c r="W3814" s="38"/>
      <c r="X3814" s="38"/>
      <c r="Y3814" s="35"/>
    </row>
    <row r="3815" customHeight="1" spans="1:25">
      <c r="A3815" s="44"/>
      <c r="B3815" s="44"/>
      <c r="C3815" s="44"/>
      <c r="D3815" s="14"/>
      <c r="E3815" s="13"/>
      <c r="F3815" s="8"/>
      <c r="G3815" s="45"/>
      <c r="H3815" s="8"/>
      <c r="I3815" s="45"/>
      <c r="W3815" s="38"/>
      <c r="X3815" s="38"/>
      <c r="Y3815" s="35"/>
    </row>
    <row r="3816" customHeight="1" spans="1:25">
      <c r="A3816" s="44"/>
      <c r="B3816" s="44"/>
      <c r="C3816" s="44"/>
      <c r="D3816" s="14"/>
      <c r="E3816" s="13"/>
      <c r="F3816" s="8"/>
      <c r="G3816" s="45"/>
      <c r="H3816" s="8"/>
      <c r="I3816" s="45"/>
      <c r="W3816" s="38"/>
      <c r="X3816" s="38"/>
      <c r="Y3816" s="35"/>
    </row>
    <row r="3817" customHeight="1" spans="1:25">
      <c r="A3817" s="44"/>
      <c r="B3817" s="44"/>
      <c r="C3817" s="44"/>
      <c r="D3817" s="14"/>
      <c r="E3817" s="13"/>
      <c r="F3817" s="8"/>
      <c r="G3817" s="45"/>
      <c r="H3817" s="8"/>
      <c r="I3817" s="45"/>
      <c r="W3817" s="38"/>
      <c r="X3817" s="38"/>
      <c r="Y3817" s="35"/>
    </row>
    <row r="3818" customHeight="1" spans="1:25">
      <c r="A3818" s="44"/>
      <c r="B3818" s="44"/>
      <c r="C3818" s="44"/>
      <c r="D3818" s="14"/>
      <c r="E3818" s="13"/>
      <c r="F3818" s="8"/>
      <c r="G3818" s="45"/>
      <c r="H3818" s="8"/>
      <c r="I3818" s="45"/>
      <c r="W3818" s="38"/>
      <c r="X3818" s="38"/>
      <c r="Y3818" s="35"/>
    </row>
    <row r="3819" customHeight="1" spans="1:25">
      <c r="A3819" s="44"/>
      <c r="B3819" s="44"/>
      <c r="C3819" s="44"/>
      <c r="D3819" s="14"/>
      <c r="E3819" s="13"/>
      <c r="F3819" s="8"/>
      <c r="G3819" s="45"/>
      <c r="H3819" s="8"/>
      <c r="I3819" s="45"/>
      <c r="W3819" s="38"/>
      <c r="X3819" s="38"/>
      <c r="Y3819" s="35"/>
    </row>
    <row r="3820" customHeight="1" spans="1:25">
      <c r="A3820" s="44"/>
      <c r="B3820" s="44"/>
      <c r="C3820" s="44"/>
      <c r="D3820" s="14"/>
      <c r="E3820" s="13"/>
      <c r="F3820" s="8"/>
      <c r="G3820" s="45"/>
      <c r="H3820" s="8"/>
      <c r="I3820" s="45"/>
      <c r="W3820" s="38"/>
      <c r="X3820" s="38"/>
      <c r="Y3820" s="35"/>
    </row>
    <row r="3821" customHeight="1" spans="1:25">
      <c r="A3821" s="44"/>
      <c r="B3821" s="44"/>
      <c r="C3821" s="44"/>
      <c r="D3821" s="14"/>
      <c r="E3821" s="13"/>
      <c r="F3821" s="8"/>
      <c r="G3821" s="45"/>
      <c r="H3821" s="8"/>
      <c r="I3821" s="45"/>
      <c r="W3821" s="38"/>
      <c r="X3821" s="38"/>
      <c r="Y3821" s="35"/>
    </row>
    <row r="3822" customHeight="1" spans="1:25">
      <c r="A3822" s="44"/>
      <c r="B3822" s="44"/>
      <c r="C3822" s="44"/>
      <c r="D3822" s="14"/>
      <c r="E3822" s="13"/>
      <c r="F3822" s="8"/>
      <c r="G3822" s="45"/>
      <c r="H3822" s="8"/>
      <c r="I3822" s="45"/>
      <c r="W3822" s="38"/>
      <c r="X3822" s="38"/>
      <c r="Y3822" s="35"/>
    </row>
    <row r="3823" customHeight="1" spans="1:25">
      <c r="A3823" s="44"/>
      <c r="B3823" s="44"/>
      <c r="C3823" s="44"/>
      <c r="D3823" s="14"/>
      <c r="E3823" s="13"/>
      <c r="F3823" s="8"/>
      <c r="G3823" s="45"/>
      <c r="H3823" s="8"/>
      <c r="I3823" s="45"/>
      <c r="W3823" s="38"/>
      <c r="X3823" s="38"/>
      <c r="Y3823" s="35"/>
    </row>
    <row r="3824" customHeight="1" spans="1:25">
      <c r="A3824" s="44"/>
      <c r="B3824" s="44"/>
      <c r="C3824" s="44"/>
      <c r="D3824" s="14"/>
      <c r="E3824" s="13"/>
      <c r="F3824" s="8"/>
      <c r="G3824" s="45"/>
      <c r="H3824" s="8"/>
      <c r="I3824" s="45"/>
      <c r="W3824" s="38"/>
      <c r="X3824" s="38"/>
      <c r="Y3824" s="35"/>
    </row>
    <row r="3825" customHeight="1" spans="1:25">
      <c r="A3825" s="44"/>
      <c r="B3825" s="44"/>
      <c r="C3825" s="44"/>
      <c r="D3825" s="14"/>
      <c r="E3825" s="13"/>
      <c r="F3825" s="8"/>
      <c r="G3825" s="45"/>
      <c r="H3825" s="8"/>
      <c r="I3825" s="45"/>
      <c r="W3825" s="38"/>
      <c r="X3825" s="38"/>
      <c r="Y3825" s="35"/>
    </row>
    <row r="3826" customHeight="1" spans="1:25">
      <c r="A3826" s="44"/>
      <c r="B3826" s="44"/>
      <c r="C3826" s="44"/>
      <c r="D3826" s="14"/>
      <c r="E3826" s="13"/>
      <c r="F3826" s="8"/>
      <c r="G3826" s="45"/>
      <c r="H3826" s="8"/>
      <c r="I3826" s="45"/>
      <c r="W3826" s="38"/>
      <c r="X3826" s="38"/>
      <c r="Y3826" s="35"/>
    </row>
    <row r="3827" customHeight="1" spans="1:25">
      <c r="A3827" s="44"/>
      <c r="B3827" s="44"/>
      <c r="C3827" s="44"/>
      <c r="D3827" s="14"/>
      <c r="E3827" s="13"/>
      <c r="F3827" s="8"/>
      <c r="G3827" s="45"/>
      <c r="H3827" s="8"/>
      <c r="I3827" s="45"/>
      <c r="W3827" s="38"/>
      <c r="X3827" s="38"/>
      <c r="Y3827" s="35"/>
    </row>
    <row r="3828" customHeight="1" spans="1:25">
      <c r="A3828" s="44"/>
      <c r="B3828" s="44"/>
      <c r="C3828" s="44"/>
      <c r="D3828" s="14"/>
      <c r="E3828" s="13"/>
      <c r="F3828" s="8"/>
      <c r="G3828" s="45"/>
      <c r="H3828" s="8"/>
      <c r="I3828" s="45"/>
      <c r="W3828" s="38"/>
      <c r="X3828" s="38"/>
      <c r="Y3828" s="35"/>
    </row>
    <row r="3829" customHeight="1" spans="1:25">
      <c r="A3829" s="44"/>
      <c r="B3829" s="44"/>
      <c r="C3829" s="44"/>
      <c r="D3829" s="14"/>
      <c r="E3829" s="13"/>
      <c r="F3829" s="8"/>
      <c r="G3829" s="45"/>
      <c r="H3829" s="8"/>
      <c r="I3829" s="45"/>
      <c r="W3829" s="38"/>
      <c r="X3829" s="38"/>
      <c r="Y3829" s="35"/>
    </row>
    <row r="3830" customHeight="1" spans="1:25">
      <c r="A3830" s="44"/>
      <c r="B3830" s="44"/>
      <c r="C3830" s="44"/>
      <c r="D3830" s="14"/>
      <c r="E3830" s="13"/>
      <c r="F3830" s="8"/>
      <c r="G3830" s="45"/>
      <c r="H3830" s="8"/>
      <c r="I3830" s="45"/>
      <c r="W3830" s="38"/>
      <c r="X3830" s="38"/>
      <c r="Y3830" s="35"/>
    </row>
    <row r="3831" customHeight="1" spans="1:25">
      <c r="A3831" s="44"/>
      <c r="B3831" s="44"/>
      <c r="C3831" s="44"/>
      <c r="D3831" s="14"/>
      <c r="E3831" s="13"/>
      <c r="F3831" s="8"/>
      <c r="G3831" s="45"/>
      <c r="H3831" s="8"/>
      <c r="I3831" s="45"/>
      <c r="W3831" s="38"/>
      <c r="X3831" s="38"/>
      <c r="Y3831" s="35"/>
    </row>
    <row r="3832" customHeight="1" spans="1:25">
      <c r="A3832" s="44"/>
      <c r="B3832" s="44"/>
      <c r="C3832" s="44"/>
      <c r="D3832" s="14"/>
      <c r="E3832" s="13"/>
      <c r="F3832" s="8"/>
      <c r="G3832" s="45"/>
      <c r="H3832" s="8"/>
      <c r="I3832" s="45"/>
      <c r="W3832" s="38"/>
      <c r="X3832" s="38"/>
      <c r="Y3832" s="35"/>
    </row>
    <row r="3833" customHeight="1" spans="1:25">
      <c r="A3833" s="44"/>
      <c r="B3833" s="44"/>
      <c r="C3833" s="44"/>
      <c r="D3833" s="14"/>
      <c r="E3833" s="13"/>
      <c r="F3833" s="8"/>
      <c r="G3833" s="45"/>
      <c r="H3833" s="8"/>
      <c r="I3833" s="45"/>
      <c r="W3833" s="38"/>
      <c r="X3833" s="38"/>
      <c r="Y3833" s="35"/>
    </row>
    <row r="3834" customHeight="1" spans="1:25">
      <c r="A3834" s="44"/>
      <c r="B3834" s="44"/>
      <c r="C3834" s="44"/>
      <c r="D3834" s="14"/>
      <c r="E3834" s="13"/>
      <c r="F3834" s="8"/>
      <c r="G3834" s="45"/>
      <c r="H3834" s="8"/>
      <c r="I3834" s="45"/>
      <c r="W3834" s="38"/>
      <c r="X3834" s="38"/>
      <c r="Y3834" s="35"/>
    </row>
    <row r="3835" customHeight="1" spans="1:25">
      <c r="A3835" s="44"/>
      <c r="B3835" s="44"/>
      <c r="C3835" s="44"/>
      <c r="D3835" s="14"/>
      <c r="E3835" s="13"/>
      <c r="F3835" s="8"/>
      <c r="G3835" s="45"/>
      <c r="H3835" s="8"/>
      <c r="I3835" s="45"/>
      <c r="W3835" s="38"/>
      <c r="X3835" s="38"/>
      <c r="Y3835" s="35"/>
    </row>
    <row r="3836" customHeight="1" spans="1:25">
      <c r="A3836" s="44"/>
      <c r="B3836" s="44"/>
      <c r="C3836" s="44"/>
      <c r="D3836" s="14"/>
      <c r="E3836" s="13"/>
      <c r="F3836" s="8"/>
      <c r="G3836" s="45"/>
      <c r="H3836" s="8"/>
      <c r="I3836" s="45"/>
      <c r="W3836" s="38"/>
      <c r="X3836" s="38"/>
      <c r="Y3836" s="35"/>
    </row>
    <row r="3837" customHeight="1" spans="1:25">
      <c r="A3837" s="44"/>
      <c r="B3837" s="44"/>
      <c r="C3837" s="44"/>
      <c r="D3837" s="14"/>
      <c r="E3837" s="13"/>
      <c r="F3837" s="8"/>
      <c r="G3837" s="45"/>
      <c r="H3837" s="8"/>
      <c r="I3837" s="45"/>
      <c r="W3837" s="38"/>
      <c r="X3837" s="38"/>
      <c r="Y3837" s="35"/>
    </row>
    <row r="3838" customHeight="1" spans="1:25">
      <c r="A3838" s="44"/>
      <c r="B3838" s="44"/>
      <c r="C3838" s="44"/>
      <c r="D3838" s="14"/>
      <c r="E3838" s="13"/>
      <c r="F3838" s="8"/>
      <c r="G3838" s="45"/>
      <c r="H3838" s="8"/>
      <c r="I3838" s="45"/>
      <c r="W3838" s="38"/>
      <c r="X3838" s="38"/>
      <c r="Y3838" s="35"/>
    </row>
    <row r="3839" customHeight="1" spans="1:25">
      <c r="A3839" s="44"/>
      <c r="B3839" s="44"/>
      <c r="C3839" s="44"/>
      <c r="D3839" s="14"/>
      <c r="E3839" s="13"/>
      <c r="F3839" s="8"/>
      <c r="G3839" s="45"/>
      <c r="H3839" s="8"/>
      <c r="I3839" s="45"/>
      <c r="W3839" s="38"/>
      <c r="X3839" s="38"/>
      <c r="Y3839" s="35"/>
    </row>
    <row r="3840" customHeight="1" spans="1:25">
      <c r="A3840" s="44"/>
      <c r="B3840" s="44"/>
      <c r="C3840" s="44"/>
      <c r="D3840" s="14"/>
      <c r="E3840" s="13"/>
      <c r="F3840" s="8"/>
      <c r="G3840" s="45"/>
      <c r="H3840" s="8"/>
      <c r="I3840" s="45"/>
      <c r="W3840" s="38"/>
      <c r="X3840" s="38"/>
      <c r="Y3840" s="35"/>
    </row>
    <row r="3841" customHeight="1" spans="1:25">
      <c r="A3841" s="44"/>
      <c r="B3841" s="44"/>
      <c r="C3841" s="44"/>
      <c r="D3841" s="14"/>
      <c r="E3841" s="13"/>
      <c r="F3841" s="8"/>
      <c r="G3841" s="45"/>
      <c r="H3841" s="8"/>
      <c r="I3841" s="45"/>
      <c r="W3841" s="38"/>
      <c r="X3841" s="38"/>
      <c r="Y3841" s="35"/>
    </row>
    <row r="3842" customHeight="1" spans="1:25">
      <c r="A3842" s="44"/>
      <c r="B3842" s="44"/>
      <c r="C3842" s="44"/>
      <c r="D3842" s="14"/>
      <c r="E3842" s="13"/>
      <c r="F3842" s="8"/>
      <c r="G3842" s="45"/>
      <c r="H3842" s="8"/>
      <c r="I3842" s="45"/>
      <c r="W3842" s="38"/>
      <c r="X3842" s="38"/>
      <c r="Y3842" s="35"/>
    </row>
    <row r="3843" customHeight="1" spans="1:25">
      <c r="A3843" s="44"/>
      <c r="B3843" s="44"/>
      <c r="C3843" s="44"/>
      <c r="D3843" s="14"/>
      <c r="E3843" s="13"/>
      <c r="F3843" s="8"/>
      <c r="G3843" s="45"/>
      <c r="H3843" s="8"/>
      <c r="I3843" s="45"/>
      <c r="W3843" s="38"/>
      <c r="X3843" s="38"/>
      <c r="Y3843" s="35"/>
    </row>
    <row r="3844" customHeight="1" spans="1:25">
      <c r="A3844" s="44"/>
      <c r="B3844" s="44"/>
      <c r="C3844" s="44"/>
      <c r="D3844" s="14"/>
      <c r="E3844" s="13"/>
      <c r="F3844" s="8"/>
      <c r="G3844" s="45"/>
      <c r="H3844" s="8"/>
      <c r="I3844" s="45"/>
      <c r="W3844" s="38"/>
      <c r="X3844" s="38"/>
      <c r="Y3844" s="35"/>
    </row>
    <row r="3845" customHeight="1" spans="1:25">
      <c r="A3845" s="44"/>
      <c r="B3845" s="44"/>
      <c r="C3845" s="44"/>
      <c r="D3845" s="14"/>
      <c r="E3845" s="13"/>
      <c r="F3845" s="8"/>
      <c r="G3845" s="45"/>
      <c r="H3845" s="8"/>
      <c r="I3845" s="45"/>
      <c r="W3845" s="38"/>
      <c r="X3845" s="38"/>
      <c r="Y3845" s="35"/>
    </row>
    <row r="3846" customHeight="1" spans="1:25">
      <c r="A3846" s="44"/>
      <c r="B3846" s="44"/>
      <c r="C3846" s="44"/>
      <c r="D3846" s="14"/>
      <c r="E3846" s="13"/>
      <c r="F3846" s="8"/>
      <c r="G3846" s="45"/>
      <c r="H3846" s="8"/>
      <c r="I3846" s="45"/>
      <c r="W3846" s="38"/>
      <c r="X3846" s="38"/>
      <c r="Y3846" s="35"/>
    </row>
    <row r="3847" customHeight="1" spans="1:25">
      <c r="A3847" s="44"/>
      <c r="B3847" s="44"/>
      <c r="C3847" s="44"/>
      <c r="D3847" s="14"/>
      <c r="E3847" s="13"/>
      <c r="F3847" s="8"/>
      <c r="G3847" s="45"/>
      <c r="H3847" s="8"/>
      <c r="I3847" s="45"/>
      <c r="W3847" s="38"/>
      <c r="X3847" s="38"/>
      <c r="Y3847" s="35"/>
    </row>
    <row r="3848" customHeight="1" spans="1:25">
      <c r="A3848" s="44"/>
      <c r="B3848" s="44"/>
      <c r="C3848" s="44"/>
      <c r="D3848" s="14"/>
      <c r="E3848" s="13"/>
      <c r="F3848" s="8"/>
      <c r="G3848" s="45"/>
      <c r="H3848" s="8"/>
      <c r="I3848" s="45"/>
      <c r="W3848" s="38"/>
      <c r="X3848" s="38"/>
      <c r="Y3848" s="35"/>
    </row>
    <row r="3849" customHeight="1" spans="1:25">
      <c r="A3849" s="44"/>
      <c r="B3849" s="44"/>
      <c r="C3849" s="44"/>
      <c r="D3849" s="14"/>
      <c r="E3849" s="13"/>
      <c r="F3849" s="8"/>
      <c r="G3849" s="45"/>
      <c r="H3849" s="8"/>
      <c r="I3849" s="45"/>
      <c r="W3849" s="38"/>
      <c r="X3849" s="38"/>
      <c r="Y3849" s="35"/>
    </row>
    <row r="3850" customHeight="1" spans="1:25">
      <c r="A3850" s="44"/>
      <c r="B3850" s="44"/>
      <c r="C3850" s="44"/>
      <c r="D3850" s="14"/>
      <c r="E3850" s="13"/>
      <c r="F3850" s="8"/>
      <c r="G3850" s="45"/>
      <c r="H3850" s="8"/>
      <c r="I3850" s="45"/>
      <c r="W3850" s="38"/>
      <c r="X3850" s="38"/>
      <c r="Y3850" s="35"/>
    </row>
    <row r="3851" customHeight="1" spans="1:25">
      <c r="A3851" s="44"/>
      <c r="B3851" s="44"/>
      <c r="C3851" s="44"/>
      <c r="D3851" s="14"/>
      <c r="E3851" s="13"/>
      <c r="F3851" s="8"/>
      <c r="G3851" s="45"/>
      <c r="H3851" s="8"/>
      <c r="I3851" s="45"/>
      <c r="W3851" s="38"/>
      <c r="X3851" s="38"/>
      <c r="Y3851" s="35"/>
    </row>
    <row r="3852" customHeight="1" spans="1:25">
      <c r="A3852" s="44"/>
      <c r="B3852" s="44"/>
      <c r="C3852" s="44"/>
      <c r="D3852" s="14"/>
      <c r="E3852" s="13"/>
      <c r="F3852" s="8"/>
      <c r="G3852" s="45"/>
      <c r="H3852" s="8"/>
      <c r="I3852" s="45"/>
      <c r="W3852" s="38"/>
      <c r="X3852" s="38"/>
      <c r="Y3852" s="35"/>
    </row>
    <row r="3853" customHeight="1" spans="1:25">
      <c r="A3853" s="44"/>
      <c r="B3853" s="44"/>
      <c r="C3853" s="44"/>
      <c r="D3853" s="14"/>
      <c r="E3853" s="13"/>
      <c r="F3853" s="8"/>
      <c r="G3853" s="45"/>
      <c r="H3853" s="8"/>
      <c r="I3853" s="45"/>
      <c r="W3853" s="38"/>
      <c r="X3853" s="38"/>
      <c r="Y3853" s="35"/>
    </row>
    <row r="3854" customHeight="1" spans="1:25">
      <c r="A3854" s="44"/>
      <c r="B3854" s="44"/>
      <c r="C3854" s="44"/>
      <c r="D3854" s="14"/>
      <c r="E3854" s="13"/>
      <c r="F3854" s="8"/>
      <c r="G3854" s="45"/>
      <c r="H3854" s="8"/>
      <c r="I3854" s="45"/>
      <c r="W3854" s="38"/>
      <c r="X3854" s="38"/>
      <c r="Y3854" s="35"/>
    </row>
    <row r="3855" customHeight="1" spans="1:25">
      <c r="A3855" s="44"/>
      <c r="B3855" s="44"/>
      <c r="C3855" s="44"/>
      <c r="D3855" s="14"/>
      <c r="E3855" s="13"/>
      <c r="F3855" s="8"/>
      <c r="G3855" s="45"/>
      <c r="H3855" s="8"/>
      <c r="I3855" s="45"/>
      <c r="W3855" s="38"/>
      <c r="X3855" s="38"/>
      <c r="Y3855" s="35"/>
    </row>
    <row r="3856" customHeight="1" spans="1:25">
      <c r="A3856" s="44"/>
      <c r="B3856" s="44"/>
      <c r="C3856" s="44"/>
      <c r="D3856" s="14"/>
      <c r="E3856" s="13"/>
      <c r="F3856" s="8"/>
      <c r="G3856" s="45"/>
      <c r="H3856" s="8"/>
      <c r="I3856" s="45"/>
      <c r="W3856" s="38"/>
      <c r="X3856" s="38"/>
      <c r="Y3856" s="35"/>
    </row>
    <row r="3857" customHeight="1" spans="1:25">
      <c r="A3857" s="44"/>
      <c r="B3857" s="44"/>
      <c r="C3857" s="44"/>
      <c r="D3857" s="14"/>
      <c r="E3857" s="13"/>
      <c r="F3857" s="8"/>
      <c r="G3857" s="45"/>
      <c r="H3857" s="8"/>
      <c r="I3857" s="45"/>
      <c r="W3857" s="38"/>
      <c r="X3857" s="38"/>
      <c r="Y3857" s="35"/>
    </row>
    <row r="3858" customHeight="1" spans="1:25">
      <c r="A3858" s="44"/>
      <c r="B3858" s="44"/>
      <c r="C3858" s="44"/>
      <c r="D3858" s="14"/>
      <c r="E3858" s="13"/>
      <c r="F3858" s="8"/>
      <c r="G3858" s="45"/>
      <c r="H3858" s="8"/>
      <c r="I3858" s="45"/>
      <c r="W3858" s="38"/>
      <c r="X3858" s="38"/>
      <c r="Y3858" s="35"/>
    </row>
    <row r="3859" customHeight="1" spans="1:25">
      <c r="A3859" s="44"/>
      <c r="B3859" s="44"/>
      <c r="C3859" s="44"/>
      <c r="D3859" s="14"/>
      <c r="E3859" s="13"/>
      <c r="F3859" s="8"/>
      <c r="G3859" s="45"/>
      <c r="H3859" s="8"/>
      <c r="I3859" s="45"/>
      <c r="W3859" s="38"/>
      <c r="X3859" s="38"/>
      <c r="Y3859" s="35"/>
    </row>
    <row r="3860" customHeight="1" spans="1:25">
      <c r="A3860" s="44"/>
      <c r="B3860" s="44"/>
      <c r="C3860" s="44"/>
      <c r="D3860" s="14"/>
      <c r="E3860" s="13"/>
      <c r="F3860" s="8"/>
      <c r="G3860" s="45"/>
      <c r="H3860" s="8"/>
      <c r="I3860" s="45"/>
      <c r="W3860" s="38"/>
      <c r="X3860" s="38"/>
      <c r="Y3860" s="35"/>
    </row>
    <row r="3861" customHeight="1" spans="1:25">
      <c r="A3861" s="44"/>
      <c r="B3861" s="44"/>
      <c r="C3861" s="44"/>
      <c r="D3861" s="14"/>
      <c r="E3861" s="13"/>
      <c r="F3861" s="8"/>
      <c r="G3861" s="45"/>
      <c r="H3861" s="8"/>
      <c r="I3861" s="45"/>
      <c r="W3861" s="38"/>
      <c r="X3861" s="38"/>
      <c r="Y3861" s="35"/>
    </row>
    <row r="3862" customHeight="1" spans="1:25">
      <c r="A3862" s="44"/>
      <c r="B3862" s="44"/>
      <c r="C3862" s="44"/>
      <c r="D3862" s="14"/>
      <c r="E3862" s="13"/>
      <c r="F3862" s="8"/>
      <c r="G3862" s="45"/>
      <c r="H3862" s="8"/>
      <c r="I3862" s="45"/>
      <c r="W3862" s="38"/>
      <c r="X3862" s="38"/>
      <c r="Y3862" s="35"/>
    </row>
    <row r="3863" customHeight="1" spans="1:25">
      <c r="A3863" s="44"/>
      <c r="B3863" s="44"/>
      <c r="C3863" s="44"/>
      <c r="D3863" s="14"/>
      <c r="E3863" s="13"/>
      <c r="F3863" s="8"/>
      <c r="G3863" s="45"/>
      <c r="H3863" s="8"/>
      <c r="I3863" s="45"/>
      <c r="W3863" s="38"/>
      <c r="X3863" s="38"/>
      <c r="Y3863" s="35"/>
    </row>
    <row r="3864" customHeight="1" spans="1:25">
      <c r="A3864" s="44"/>
      <c r="B3864" s="44"/>
      <c r="C3864" s="44"/>
      <c r="D3864" s="14"/>
      <c r="E3864" s="13"/>
      <c r="F3864" s="8"/>
      <c r="G3864" s="45"/>
      <c r="H3864" s="8"/>
      <c r="I3864" s="45"/>
      <c r="W3864" s="38"/>
      <c r="X3864" s="38"/>
      <c r="Y3864" s="35"/>
    </row>
    <row r="3865" customHeight="1" spans="1:25">
      <c r="A3865" s="44"/>
      <c r="B3865" s="44"/>
      <c r="C3865" s="44"/>
      <c r="D3865" s="14"/>
      <c r="E3865" s="13"/>
      <c r="F3865" s="8"/>
      <c r="G3865" s="45"/>
      <c r="H3865" s="8"/>
      <c r="I3865" s="45"/>
      <c r="W3865" s="38"/>
      <c r="X3865" s="38"/>
      <c r="Y3865" s="35"/>
    </row>
    <row r="3866" customHeight="1" spans="1:25">
      <c r="A3866" s="44"/>
      <c r="B3866" s="44"/>
      <c r="C3866" s="44"/>
      <c r="D3866" s="14"/>
      <c r="E3866" s="13"/>
      <c r="F3866" s="8"/>
      <c r="G3866" s="45"/>
      <c r="H3866" s="8"/>
      <c r="I3866" s="45"/>
      <c r="W3866" s="38"/>
      <c r="X3866" s="38"/>
      <c r="Y3866" s="35"/>
    </row>
    <row r="3867" customHeight="1" spans="1:25">
      <c r="A3867" s="44"/>
      <c r="B3867" s="44"/>
      <c r="C3867" s="44"/>
      <c r="D3867" s="14"/>
      <c r="E3867" s="13"/>
      <c r="F3867" s="8"/>
      <c r="G3867" s="45"/>
      <c r="H3867" s="8"/>
      <c r="I3867" s="45"/>
      <c r="W3867" s="38"/>
      <c r="X3867" s="38"/>
      <c r="Y3867" s="35"/>
    </row>
    <row r="3868" customHeight="1" spans="1:25">
      <c r="A3868" s="44"/>
      <c r="B3868" s="44"/>
      <c r="C3868" s="44"/>
      <c r="D3868" s="14"/>
      <c r="E3868" s="13"/>
      <c r="F3868" s="8"/>
      <c r="G3868" s="45"/>
      <c r="H3868" s="8"/>
      <c r="I3868" s="45"/>
      <c r="W3868" s="38"/>
      <c r="X3868" s="38"/>
      <c r="Y3868" s="35"/>
    </row>
    <row r="3869" customHeight="1" spans="1:25">
      <c r="A3869" s="44"/>
      <c r="B3869" s="44"/>
      <c r="C3869" s="44"/>
      <c r="D3869" s="14"/>
      <c r="E3869" s="13"/>
      <c r="F3869" s="8"/>
      <c r="G3869" s="45"/>
      <c r="H3869" s="8"/>
      <c r="I3869" s="45"/>
      <c r="W3869" s="38"/>
      <c r="X3869" s="38"/>
      <c r="Y3869" s="35"/>
    </row>
    <row r="3870" customHeight="1" spans="1:25">
      <c r="A3870" s="44"/>
      <c r="B3870" s="44"/>
      <c r="C3870" s="44"/>
      <c r="D3870" s="14"/>
      <c r="E3870" s="13"/>
      <c r="F3870" s="8"/>
      <c r="G3870" s="45"/>
      <c r="H3870" s="8"/>
      <c r="I3870" s="45"/>
      <c r="W3870" s="38"/>
      <c r="X3870" s="38"/>
      <c r="Y3870" s="35"/>
    </row>
    <row r="3871" customHeight="1" spans="1:25">
      <c r="A3871" s="44"/>
      <c r="B3871" s="44"/>
      <c r="C3871" s="44"/>
      <c r="D3871" s="14"/>
      <c r="E3871" s="13"/>
      <c r="F3871" s="8"/>
      <c r="G3871" s="45"/>
      <c r="H3871" s="8"/>
      <c r="I3871" s="45"/>
      <c r="W3871" s="38"/>
      <c r="X3871" s="38"/>
      <c r="Y3871" s="35"/>
    </row>
    <row r="3872" customHeight="1" spans="1:25">
      <c r="A3872" s="44"/>
      <c r="B3872" s="44"/>
      <c r="C3872" s="44"/>
      <c r="D3872" s="14"/>
      <c r="E3872" s="13"/>
      <c r="F3872" s="8"/>
      <c r="G3872" s="45"/>
      <c r="H3872" s="8"/>
      <c r="I3872" s="45"/>
      <c r="W3872" s="38"/>
      <c r="X3872" s="38"/>
      <c r="Y3872" s="35"/>
    </row>
    <row r="3873" customHeight="1" spans="1:25">
      <c r="A3873" s="44"/>
      <c r="B3873" s="44"/>
      <c r="C3873" s="44"/>
      <c r="D3873" s="14"/>
      <c r="E3873" s="13"/>
      <c r="F3873" s="8"/>
      <c r="G3873" s="45"/>
      <c r="H3873" s="8"/>
      <c r="I3873" s="45"/>
      <c r="W3873" s="38"/>
      <c r="X3873" s="38"/>
      <c r="Y3873" s="35"/>
    </row>
    <row r="3874" customHeight="1" spans="1:25">
      <c r="A3874" s="44"/>
      <c r="B3874" s="44"/>
      <c r="C3874" s="44"/>
      <c r="D3874" s="14"/>
      <c r="E3874" s="13"/>
      <c r="F3874" s="8"/>
      <c r="G3874" s="45"/>
      <c r="H3874" s="8"/>
      <c r="I3874" s="45"/>
      <c r="W3874" s="38"/>
      <c r="X3874" s="38"/>
      <c r="Y3874" s="35"/>
    </row>
    <row r="3875" customHeight="1" spans="1:25">
      <c r="A3875" s="44"/>
      <c r="B3875" s="44"/>
      <c r="C3875" s="44"/>
      <c r="D3875" s="14"/>
      <c r="E3875" s="13"/>
      <c r="F3875" s="8"/>
      <c r="G3875" s="45"/>
      <c r="H3875" s="8"/>
      <c r="I3875" s="45"/>
      <c r="W3875" s="38"/>
      <c r="X3875" s="38"/>
      <c r="Y3875" s="35"/>
    </row>
    <row r="3876" customHeight="1" spans="1:25">
      <c r="A3876" s="44"/>
      <c r="B3876" s="44"/>
      <c r="C3876" s="44"/>
      <c r="D3876" s="14"/>
      <c r="E3876" s="13"/>
      <c r="F3876" s="8"/>
      <c r="G3876" s="45"/>
      <c r="H3876" s="8"/>
      <c r="I3876" s="45"/>
      <c r="W3876" s="38"/>
      <c r="X3876" s="38"/>
      <c r="Y3876" s="35"/>
    </row>
    <row r="3877" customHeight="1" spans="1:25">
      <c r="A3877" s="44"/>
      <c r="B3877" s="44"/>
      <c r="C3877" s="44"/>
      <c r="D3877" s="14"/>
      <c r="E3877" s="13"/>
      <c r="F3877" s="8"/>
      <c r="G3877" s="45"/>
      <c r="H3877" s="8"/>
      <c r="I3877" s="45"/>
      <c r="W3877" s="38"/>
      <c r="X3877" s="38"/>
      <c r="Y3877" s="35"/>
    </row>
    <row r="3878" customHeight="1" spans="1:25">
      <c r="A3878" s="44"/>
      <c r="B3878" s="44"/>
      <c r="C3878" s="44"/>
      <c r="D3878" s="14"/>
      <c r="E3878" s="13"/>
      <c r="F3878" s="8"/>
      <c r="G3878" s="45"/>
      <c r="H3878" s="8"/>
      <c r="I3878" s="45"/>
      <c r="W3878" s="38"/>
      <c r="X3878" s="38"/>
      <c r="Y3878" s="35"/>
    </row>
    <row r="3879" customHeight="1" spans="1:25">
      <c r="A3879" s="44"/>
      <c r="B3879" s="44"/>
      <c r="C3879" s="44"/>
      <c r="D3879" s="14"/>
      <c r="E3879" s="13"/>
      <c r="F3879" s="8"/>
      <c r="G3879" s="45"/>
      <c r="H3879" s="8"/>
      <c r="I3879" s="45"/>
      <c r="W3879" s="38"/>
      <c r="X3879" s="38"/>
      <c r="Y3879" s="35"/>
    </row>
    <row r="3880" customHeight="1" spans="1:25">
      <c r="A3880" s="44"/>
      <c r="B3880" s="44"/>
      <c r="C3880" s="44"/>
      <c r="D3880" s="14"/>
      <c r="E3880" s="13"/>
      <c r="F3880" s="8"/>
      <c r="G3880" s="45"/>
      <c r="H3880" s="8"/>
      <c r="I3880" s="45"/>
      <c r="W3880" s="38"/>
      <c r="X3880" s="38"/>
      <c r="Y3880" s="35"/>
    </row>
    <row r="3881" customHeight="1" spans="1:25">
      <c r="A3881" s="44"/>
      <c r="B3881" s="44"/>
      <c r="C3881" s="44"/>
      <c r="D3881" s="14"/>
      <c r="E3881" s="13"/>
      <c r="F3881" s="8"/>
      <c r="G3881" s="45"/>
      <c r="H3881" s="8"/>
      <c r="I3881" s="45"/>
      <c r="W3881" s="38"/>
      <c r="X3881" s="38"/>
      <c r="Y3881" s="35"/>
    </row>
    <row r="3882" customHeight="1" spans="1:25">
      <c r="A3882" s="44"/>
      <c r="B3882" s="44"/>
      <c r="C3882" s="44"/>
      <c r="D3882" s="14"/>
      <c r="E3882" s="13"/>
      <c r="F3882" s="8"/>
      <c r="G3882" s="45"/>
      <c r="H3882" s="8"/>
      <c r="I3882" s="45"/>
      <c r="W3882" s="38"/>
      <c r="X3882" s="38"/>
      <c r="Y3882" s="35"/>
    </row>
    <row r="3883" customHeight="1" spans="1:25">
      <c r="A3883" s="44"/>
      <c r="B3883" s="44"/>
      <c r="C3883" s="44"/>
      <c r="D3883" s="14"/>
      <c r="E3883" s="13"/>
      <c r="F3883" s="8"/>
      <c r="G3883" s="45"/>
      <c r="H3883" s="8"/>
      <c r="I3883" s="45"/>
      <c r="W3883" s="38"/>
      <c r="X3883" s="38"/>
      <c r="Y3883" s="35"/>
    </row>
    <row r="3884" customHeight="1" spans="1:25">
      <c r="A3884" s="44"/>
      <c r="B3884" s="44"/>
      <c r="C3884" s="44"/>
      <c r="D3884" s="14"/>
      <c r="E3884" s="13"/>
      <c r="F3884" s="8"/>
      <c r="G3884" s="45"/>
      <c r="H3884" s="8"/>
      <c r="I3884" s="45"/>
      <c r="W3884" s="38"/>
      <c r="X3884" s="38"/>
      <c r="Y3884" s="35"/>
    </row>
    <row r="3885" customHeight="1" spans="1:25">
      <c r="A3885" s="44"/>
      <c r="B3885" s="44"/>
      <c r="C3885" s="44"/>
      <c r="D3885" s="14"/>
      <c r="E3885" s="13"/>
      <c r="F3885" s="8"/>
      <c r="G3885" s="45"/>
      <c r="H3885" s="8"/>
      <c r="I3885" s="45"/>
      <c r="W3885" s="38"/>
      <c r="X3885" s="38"/>
      <c r="Y3885" s="35"/>
    </row>
    <row r="3886" customHeight="1" spans="1:25">
      <c r="A3886" s="44"/>
      <c r="B3886" s="44"/>
      <c r="C3886" s="44"/>
      <c r="D3886" s="14"/>
      <c r="E3886" s="13"/>
      <c r="F3886" s="8"/>
      <c r="G3886" s="45"/>
      <c r="H3886" s="8"/>
      <c r="I3886" s="45"/>
      <c r="W3886" s="38"/>
      <c r="X3886" s="38"/>
      <c r="Y3886" s="35"/>
    </row>
    <row r="3887" customHeight="1" spans="1:25">
      <c r="A3887" s="44"/>
      <c r="B3887" s="44"/>
      <c r="C3887" s="44"/>
      <c r="D3887" s="14"/>
      <c r="E3887" s="13"/>
      <c r="F3887" s="8"/>
      <c r="G3887" s="45"/>
      <c r="H3887" s="8"/>
      <c r="I3887" s="45"/>
      <c r="W3887" s="38"/>
      <c r="X3887" s="38"/>
      <c r="Y3887" s="35"/>
    </row>
    <row r="3888" customHeight="1" spans="1:25">
      <c r="A3888" s="44"/>
      <c r="B3888" s="44"/>
      <c r="C3888" s="44"/>
      <c r="D3888" s="14"/>
      <c r="E3888" s="13"/>
      <c r="F3888" s="8"/>
      <c r="G3888" s="45"/>
      <c r="H3888" s="8"/>
      <c r="I3888" s="45"/>
      <c r="W3888" s="38"/>
      <c r="X3888" s="38"/>
      <c r="Y3888" s="35"/>
    </row>
    <row r="3889" customHeight="1" spans="1:25">
      <c r="A3889" s="44"/>
      <c r="B3889" s="44"/>
      <c r="C3889" s="44"/>
      <c r="D3889" s="14"/>
      <c r="E3889" s="13"/>
      <c r="F3889" s="8"/>
      <c r="G3889" s="45"/>
      <c r="H3889" s="8"/>
      <c r="I3889" s="45"/>
      <c r="W3889" s="38"/>
      <c r="X3889" s="38"/>
      <c r="Y3889" s="35"/>
    </row>
    <row r="3890" customHeight="1" spans="1:25">
      <c r="A3890" s="44"/>
      <c r="B3890" s="44"/>
      <c r="C3890" s="44"/>
      <c r="D3890" s="14"/>
      <c r="E3890" s="13"/>
      <c r="F3890" s="8"/>
      <c r="G3890" s="45"/>
      <c r="H3890" s="8"/>
      <c r="I3890" s="45"/>
      <c r="W3890" s="38"/>
      <c r="X3890" s="38"/>
      <c r="Y3890" s="35"/>
    </row>
    <row r="3891" customHeight="1" spans="1:25">
      <c r="A3891" s="44"/>
      <c r="B3891" s="44"/>
      <c r="C3891" s="44"/>
      <c r="D3891" s="14"/>
      <c r="E3891" s="13"/>
      <c r="F3891" s="8"/>
      <c r="G3891" s="45"/>
      <c r="H3891" s="8"/>
      <c r="I3891" s="45"/>
      <c r="W3891" s="38"/>
      <c r="X3891" s="38"/>
      <c r="Y3891" s="35"/>
    </row>
    <row r="3892" customHeight="1" spans="1:25">
      <c r="A3892" s="44"/>
      <c r="B3892" s="44"/>
      <c r="C3892" s="44"/>
      <c r="D3892" s="14"/>
      <c r="E3892" s="13"/>
      <c r="F3892" s="8"/>
      <c r="G3892" s="45"/>
      <c r="H3892" s="8"/>
      <c r="I3892" s="45"/>
      <c r="W3892" s="38"/>
      <c r="X3892" s="38"/>
      <c r="Y3892" s="35"/>
    </row>
    <row r="3893" customHeight="1" spans="1:25">
      <c r="A3893" s="44"/>
      <c r="B3893" s="44"/>
      <c r="C3893" s="44"/>
      <c r="D3893" s="14"/>
      <c r="E3893" s="13"/>
      <c r="F3893" s="8"/>
      <c r="G3893" s="45"/>
      <c r="H3893" s="8"/>
      <c r="I3893" s="45"/>
      <c r="W3893" s="38"/>
      <c r="X3893" s="38"/>
      <c r="Y3893" s="35"/>
    </row>
    <row r="3894" customHeight="1" spans="1:25">
      <c r="A3894" s="44"/>
      <c r="B3894" s="44"/>
      <c r="C3894" s="44"/>
      <c r="D3894" s="14"/>
      <c r="E3894" s="13"/>
      <c r="F3894" s="8"/>
      <c r="G3894" s="45"/>
      <c r="H3894" s="8"/>
      <c r="I3894" s="45"/>
      <c r="W3894" s="38"/>
      <c r="X3894" s="38"/>
      <c r="Y3894" s="35"/>
    </row>
    <row r="3895" customHeight="1" spans="1:25">
      <c r="A3895" s="44"/>
      <c r="B3895" s="44"/>
      <c r="C3895" s="44"/>
      <c r="D3895" s="14"/>
      <c r="E3895" s="13"/>
      <c r="F3895" s="8"/>
      <c r="G3895" s="45"/>
      <c r="H3895" s="8"/>
      <c r="I3895" s="45"/>
      <c r="W3895" s="38"/>
      <c r="X3895" s="38"/>
      <c r="Y3895" s="35"/>
    </row>
    <row r="3896" customHeight="1" spans="1:25">
      <c r="A3896" s="44"/>
      <c r="B3896" s="44"/>
      <c r="C3896" s="44"/>
      <c r="D3896" s="14"/>
      <c r="E3896" s="13"/>
      <c r="F3896" s="8"/>
      <c r="G3896" s="45"/>
      <c r="H3896" s="8"/>
      <c r="I3896" s="45"/>
      <c r="W3896" s="38"/>
      <c r="X3896" s="38"/>
      <c r="Y3896" s="35"/>
    </row>
    <row r="3897" customHeight="1" spans="1:25">
      <c r="A3897" s="44"/>
      <c r="B3897" s="44"/>
      <c r="C3897" s="44"/>
      <c r="D3897" s="14"/>
      <c r="E3897" s="13"/>
      <c r="F3897" s="8"/>
      <c r="G3897" s="45"/>
      <c r="H3897" s="8"/>
      <c r="I3897" s="45"/>
      <c r="W3897" s="38"/>
      <c r="X3897" s="38"/>
      <c r="Y3897" s="35"/>
    </row>
    <row r="3898" customHeight="1" spans="1:25">
      <c r="A3898" s="44"/>
      <c r="B3898" s="44"/>
      <c r="C3898" s="44"/>
      <c r="D3898" s="14"/>
      <c r="E3898" s="13"/>
      <c r="F3898" s="8"/>
      <c r="G3898" s="45"/>
      <c r="H3898" s="8"/>
      <c r="I3898" s="45"/>
      <c r="W3898" s="38"/>
      <c r="X3898" s="38"/>
      <c r="Y3898" s="35"/>
    </row>
    <row r="3899" customHeight="1" spans="1:25">
      <c r="A3899" s="44"/>
      <c r="B3899" s="44"/>
      <c r="C3899" s="44"/>
      <c r="D3899" s="14"/>
      <c r="E3899" s="13"/>
      <c r="F3899" s="8"/>
      <c r="G3899" s="45"/>
      <c r="H3899" s="8"/>
      <c r="I3899" s="45"/>
      <c r="W3899" s="38"/>
      <c r="X3899" s="38"/>
      <c r="Y3899" s="35"/>
    </row>
    <row r="3900" customHeight="1" spans="1:25">
      <c r="A3900" s="44"/>
      <c r="B3900" s="44"/>
      <c r="C3900" s="44"/>
      <c r="D3900" s="14"/>
      <c r="E3900" s="13"/>
      <c r="F3900" s="8"/>
      <c r="G3900" s="45"/>
      <c r="H3900" s="8"/>
      <c r="I3900" s="45"/>
      <c r="W3900" s="38"/>
      <c r="X3900" s="38"/>
      <c r="Y3900" s="35"/>
    </row>
    <row r="3901" customHeight="1" spans="1:25">
      <c r="A3901" s="44"/>
      <c r="B3901" s="44"/>
      <c r="C3901" s="44"/>
      <c r="D3901" s="14"/>
      <c r="E3901" s="13"/>
      <c r="F3901" s="8"/>
      <c r="G3901" s="45"/>
      <c r="H3901" s="8"/>
      <c r="I3901" s="45"/>
      <c r="W3901" s="38"/>
      <c r="X3901" s="38"/>
      <c r="Y3901" s="35"/>
    </row>
    <row r="3902" customHeight="1" spans="1:25">
      <c r="A3902" s="44"/>
      <c r="B3902" s="44"/>
      <c r="C3902" s="44"/>
      <c r="D3902" s="14"/>
      <c r="E3902" s="13"/>
      <c r="F3902" s="8"/>
      <c r="G3902" s="45"/>
      <c r="H3902" s="8"/>
      <c r="I3902" s="45"/>
      <c r="W3902" s="38"/>
      <c r="X3902" s="38"/>
      <c r="Y3902" s="35"/>
    </row>
    <row r="3903" customHeight="1" spans="1:25">
      <c r="A3903" s="44"/>
      <c r="B3903" s="44"/>
      <c r="C3903" s="44"/>
      <c r="D3903" s="14"/>
      <c r="E3903" s="13"/>
      <c r="F3903" s="8"/>
      <c r="G3903" s="45"/>
      <c r="H3903" s="8"/>
      <c r="I3903" s="45"/>
      <c r="W3903" s="38"/>
      <c r="X3903" s="38"/>
      <c r="Y3903" s="35"/>
    </row>
    <row r="3904" customHeight="1" spans="1:25">
      <c r="A3904" s="44"/>
      <c r="B3904" s="44"/>
      <c r="C3904" s="44"/>
      <c r="D3904" s="14"/>
      <c r="E3904" s="13"/>
      <c r="F3904" s="8"/>
      <c r="G3904" s="45"/>
      <c r="H3904" s="8"/>
      <c r="I3904" s="45"/>
      <c r="W3904" s="38"/>
      <c r="X3904" s="38"/>
      <c r="Y3904" s="35"/>
    </row>
    <row r="3905" customHeight="1" spans="1:25">
      <c r="A3905" s="44"/>
      <c r="B3905" s="44"/>
      <c r="C3905" s="44"/>
      <c r="D3905" s="14"/>
      <c r="E3905" s="13"/>
      <c r="F3905" s="8"/>
      <c r="G3905" s="45"/>
      <c r="H3905" s="8"/>
      <c r="I3905" s="45"/>
      <c r="W3905" s="38"/>
      <c r="X3905" s="38"/>
      <c r="Y3905" s="35"/>
    </row>
    <row r="3906" customHeight="1" spans="1:25">
      <c r="A3906" s="44"/>
      <c r="B3906" s="44"/>
      <c r="C3906" s="44"/>
      <c r="D3906" s="14"/>
      <c r="E3906" s="13"/>
      <c r="F3906" s="8"/>
      <c r="G3906" s="45"/>
      <c r="H3906" s="8"/>
      <c r="I3906" s="45"/>
      <c r="W3906" s="38"/>
      <c r="X3906" s="38"/>
      <c r="Y3906" s="35"/>
    </row>
    <row r="3907" customHeight="1" spans="1:25">
      <c r="A3907" s="44"/>
      <c r="B3907" s="44"/>
      <c r="C3907" s="44"/>
      <c r="D3907" s="14"/>
      <c r="E3907" s="13"/>
      <c r="F3907" s="8"/>
      <c r="G3907" s="45"/>
      <c r="H3907" s="8"/>
      <c r="I3907" s="45"/>
      <c r="W3907" s="38"/>
      <c r="X3907" s="38"/>
      <c r="Y3907" s="35"/>
    </row>
    <row r="3908" customHeight="1" spans="1:25">
      <c r="A3908" s="44"/>
      <c r="B3908" s="44"/>
      <c r="C3908" s="44"/>
      <c r="D3908" s="14"/>
      <c r="E3908" s="13"/>
      <c r="F3908" s="8"/>
      <c r="G3908" s="45"/>
      <c r="H3908" s="8"/>
      <c r="I3908" s="45"/>
      <c r="W3908" s="38"/>
      <c r="X3908" s="38"/>
      <c r="Y3908" s="35"/>
    </row>
    <row r="3909" customHeight="1" spans="1:25">
      <c r="A3909" s="44"/>
      <c r="B3909" s="44"/>
      <c r="C3909" s="44"/>
      <c r="D3909" s="14"/>
      <c r="E3909" s="13"/>
      <c r="F3909" s="8"/>
      <c r="G3909" s="45"/>
      <c r="H3909" s="8"/>
      <c r="I3909" s="45"/>
      <c r="W3909" s="38"/>
      <c r="X3909" s="38"/>
      <c r="Y3909" s="35"/>
    </row>
    <row r="3910" customHeight="1" spans="1:25">
      <c r="A3910" s="44"/>
      <c r="B3910" s="44"/>
      <c r="C3910" s="44"/>
      <c r="D3910" s="14"/>
      <c r="E3910" s="13"/>
      <c r="F3910" s="8"/>
      <c r="G3910" s="45"/>
      <c r="H3910" s="8"/>
      <c r="I3910" s="45"/>
      <c r="W3910" s="38"/>
      <c r="X3910" s="38"/>
      <c r="Y3910" s="35"/>
    </row>
    <row r="3911" customHeight="1" spans="1:25">
      <c r="A3911" s="44"/>
      <c r="B3911" s="44"/>
      <c r="C3911" s="44"/>
      <c r="D3911" s="14"/>
      <c r="E3911" s="13"/>
      <c r="F3911" s="8"/>
      <c r="G3911" s="45"/>
      <c r="H3911" s="8"/>
      <c r="I3911" s="45"/>
      <c r="W3911" s="38"/>
      <c r="X3911" s="38"/>
      <c r="Y3911" s="35"/>
    </row>
    <row r="3912" customHeight="1" spans="1:25">
      <c r="A3912" s="44"/>
      <c r="B3912" s="44"/>
      <c r="C3912" s="44"/>
      <c r="D3912" s="14"/>
      <c r="E3912" s="13"/>
      <c r="F3912" s="8"/>
      <c r="G3912" s="45"/>
      <c r="H3912" s="8"/>
      <c r="I3912" s="45"/>
      <c r="W3912" s="38"/>
      <c r="X3912" s="38"/>
      <c r="Y3912" s="35"/>
    </row>
    <row r="3913" customHeight="1" spans="1:25">
      <c r="A3913" s="44"/>
      <c r="B3913" s="44"/>
      <c r="C3913" s="44"/>
      <c r="D3913" s="14"/>
      <c r="E3913" s="13"/>
      <c r="F3913" s="8"/>
      <c r="G3913" s="45"/>
      <c r="H3913" s="8"/>
      <c r="I3913" s="45"/>
      <c r="W3913" s="38"/>
      <c r="X3913" s="38"/>
      <c r="Y3913" s="35"/>
    </row>
    <row r="3914" customHeight="1" spans="1:25">
      <c r="A3914" s="44"/>
      <c r="B3914" s="44"/>
      <c r="C3914" s="44"/>
      <c r="D3914" s="14"/>
      <c r="E3914" s="13"/>
      <c r="F3914" s="8"/>
      <c r="G3914" s="45"/>
      <c r="H3914" s="8"/>
      <c r="I3914" s="45"/>
      <c r="W3914" s="38"/>
      <c r="X3914" s="38"/>
      <c r="Y3914" s="35"/>
    </row>
    <row r="3915" customHeight="1" spans="1:25">
      <c r="A3915" s="44"/>
      <c r="B3915" s="44"/>
      <c r="C3915" s="44"/>
      <c r="D3915" s="14"/>
      <c r="E3915" s="13"/>
      <c r="F3915" s="8"/>
      <c r="G3915" s="45"/>
      <c r="H3915" s="8"/>
      <c r="I3915" s="45"/>
      <c r="W3915" s="38"/>
      <c r="X3915" s="38"/>
      <c r="Y3915" s="35"/>
    </row>
    <row r="3916" customHeight="1" spans="1:25">
      <c r="A3916" s="44"/>
      <c r="B3916" s="44"/>
      <c r="C3916" s="44"/>
      <c r="D3916" s="14"/>
      <c r="E3916" s="13"/>
      <c r="F3916" s="8"/>
      <c r="G3916" s="45"/>
      <c r="H3916" s="8"/>
      <c r="I3916" s="45"/>
      <c r="W3916" s="38"/>
      <c r="X3916" s="38"/>
      <c r="Y3916" s="35"/>
    </row>
    <row r="3917" customHeight="1" spans="1:25">
      <c r="A3917" s="44"/>
      <c r="B3917" s="44"/>
      <c r="C3917" s="44"/>
      <c r="D3917" s="14"/>
      <c r="E3917" s="13"/>
      <c r="F3917" s="8"/>
      <c r="G3917" s="45"/>
      <c r="H3917" s="8"/>
      <c r="I3917" s="45"/>
      <c r="W3917" s="38"/>
      <c r="X3917" s="38"/>
      <c r="Y3917" s="35"/>
    </row>
    <row r="3918" customHeight="1" spans="1:25">
      <c r="A3918" s="44"/>
      <c r="B3918" s="44"/>
      <c r="C3918" s="44"/>
      <c r="D3918" s="14"/>
      <c r="E3918" s="13"/>
      <c r="F3918" s="8"/>
      <c r="G3918" s="45"/>
      <c r="H3918" s="8"/>
      <c r="I3918" s="45"/>
      <c r="W3918" s="38"/>
      <c r="X3918" s="38"/>
      <c r="Y3918" s="35"/>
    </row>
    <row r="3919" customHeight="1" spans="1:25">
      <c r="A3919" s="44"/>
      <c r="B3919" s="44"/>
      <c r="C3919" s="44"/>
      <c r="D3919" s="14"/>
      <c r="E3919" s="13"/>
      <c r="F3919" s="8"/>
      <c r="G3919" s="45"/>
      <c r="H3919" s="8"/>
      <c r="I3919" s="45"/>
      <c r="W3919" s="38"/>
      <c r="X3919" s="38"/>
      <c r="Y3919" s="35"/>
    </row>
    <row r="3920" customHeight="1" spans="1:25">
      <c r="A3920" s="44"/>
      <c r="B3920" s="44"/>
      <c r="C3920" s="44"/>
      <c r="D3920" s="14"/>
      <c r="E3920" s="13"/>
      <c r="F3920" s="8"/>
      <c r="G3920" s="45"/>
      <c r="H3920" s="8"/>
      <c r="I3920" s="45"/>
      <c r="W3920" s="38"/>
      <c r="X3920" s="38"/>
      <c r="Y3920" s="35"/>
    </row>
    <row r="3921" customHeight="1" spans="1:25">
      <c r="A3921" s="44"/>
      <c r="B3921" s="44"/>
      <c r="C3921" s="44"/>
      <c r="D3921" s="14"/>
      <c r="E3921" s="13"/>
      <c r="F3921" s="8"/>
      <c r="G3921" s="45"/>
      <c r="H3921" s="8"/>
      <c r="I3921" s="45"/>
      <c r="W3921" s="38"/>
      <c r="X3921" s="38"/>
      <c r="Y3921" s="35"/>
    </row>
    <row r="3922" customHeight="1" spans="1:25">
      <c r="A3922" s="44"/>
      <c r="B3922" s="44"/>
      <c r="C3922" s="44"/>
      <c r="D3922" s="14"/>
      <c r="E3922" s="13"/>
      <c r="F3922" s="8"/>
      <c r="G3922" s="45"/>
      <c r="H3922" s="8"/>
      <c r="I3922" s="45"/>
      <c r="W3922" s="38"/>
      <c r="X3922" s="38"/>
      <c r="Y3922" s="35"/>
    </row>
    <row r="3923" customHeight="1" spans="1:25">
      <c r="A3923" s="44"/>
      <c r="B3923" s="44"/>
      <c r="C3923" s="44"/>
      <c r="D3923" s="14"/>
      <c r="E3923" s="13"/>
      <c r="F3923" s="8"/>
      <c r="G3923" s="45"/>
      <c r="H3923" s="8"/>
      <c r="I3923" s="45"/>
      <c r="W3923" s="38"/>
      <c r="X3923" s="38"/>
      <c r="Y3923" s="35"/>
    </row>
    <row r="3924" customHeight="1" spans="1:25">
      <c r="A3924" s="44"/>
      <c r="B3924" s="44"/>
      <c r="C3924" s="44"/>
      <c r="D3924" s="14"/>
      <c r="E3924" s="13"/>
      <c r="F3924" s="8"/>
      <c r="G3924" s="45"/>
      <c r="H3924" s="8"/>
      <c r="I3924" s="45"/>
      <c r="W3924" s="38"/>
      <c r="X3924" s="38"/>
      <c r="Y3924" s="35"/>
    </row>
    <row r="3925" customHeight="1" spans="1:25">
      <c r="A3925" s="44"/>
      <c r="B3925" s="44"/>
      <c r="C3925" s="44"/>
      <c r="D3925" s="14"/>
      <c r="E3925" s="13"/>
      <c r="F3925" s="8"/>
      <c r="G3925" s="45"/>
      <c r="H3925" s="8"/>
      <c r="I3925" s="45"/>
      <c r="W3925" s="38"/>
      <c r="X3925" s="38"/>
      <c r="Y3925" s="35"/>
    </row>
    <row r="3926" customHeight="1" spans="1:25">
      <c r="A3926" s="44"/>
      <c r="B3926" s="44"/>
      <c r="C3926" s="44"/>
      <c r="D3926" s="14"/>
      <c r="E3926" s="13"/>
      <c r="F3926" s="8"/>
      <c r="G3926" s="45"/>
      <c r="H3926" s="8"/>
      <c r="I3926" s="45"/>
      <c r="W3926" s="38"/>
      <c r="X3926" s="38"/>
      <c r="Y3926" s="35"/>
    </row>
    <row r="3927" customHeight="1" spans="1:25">
      <c r="A3927" s="44"/>
      <c r="B3927" s="44"/>
      <c r="C3927" s="44"/>
      <c r="D3927" s="14"/>
      <c r="E3927" s="13"/>
      <c r="F3927" s="8"/>
      <c r="G3927" s="45"/>
      <c r="H3927" s="8"/>
      <c r="I3927" s="45"/>
      <c r="W3927" s="38"/>
      <c r="X3927" s="38"/>
      <c r="Y3927" s="35"/>
    </row>
    <row r="3928" customHeight="1" spans="1:25">
      <c r="A3928" s="44"/>
      <c r="B3928" s="44"/>
      <c r="C3928" s="44"/>
      <c r="D3928" s="14"/>
      <c r="E3928" s="13"/>
      <c r="F3928" s="8"/>
      <c r="G3928" s="45"/>
      <c r="H3928" s="8"/>
      <c r="I3928" s="45"/>
      <c r="W3928" s="38"/>
      <c r="X3928" s="38"/>
      <c r="Y3928" s="35"/>
    </row>
    <row r="3929" customHeight="1" spans="1:25">
      <c r="A3929" s="44"/>
      <c r="B3929" s="44"/>
      <c r="C3929" s="44"/>
      <c r="D3929" s="14"/>
      <c r="E3929" s="13"/>
      <c r="F3929" s="8"/>
      <c r="G3929" s="45"/>
      <c r="H3929" s="8"/>
      <c r="I3929" s="45"/>
      <c r="W3929" s="38"/>
      <c r="X3929" s="38"/>
      <c r="Y3929" s="35"/>
    </row>
    <row r="3930" customHeight="1" spans="1:25">
      <c r="A3930" s="44"/>
      <c r="B3930" s="44"/>
      <c r="C3930" s="44"/>
      <c r="D3930" s="14"/>
      <c r="E3930" s="13"/>
      <c r="F3930" s="8"/>
      <c r="G3930" s="45"/>
      <c r="H3930" s="8"/>
      <c r="I3930" s="45"/>
      <c r="W3930" s="38"/>
      <c r="X3930" s="38"/>
      <c r="Y3930" s="35"/>
    </row>
    <row r="3931" customHeight="1" spans="1:25">
      <c r="A3931" s="44"/>
      <c r="B3931" s="44"/>
      <c r="C3931" s="44"/>
      <c r="D3931" s="14"/>
      <c r="E3931" s="13"/>
      <c r="F3931" s="8"/>
      <c r="G3931" s="45"/>
      <c r="H3931" s="8"/>
      <c r="I3931" s="45"/>
      <c r="W3931" s="38"/>
      <c r="X3931" s="38"/>
      <c r="Y3931" s="35"/>
    </row>
    <row r="3932" customHeight="1" spans="1:25">
      <c r="A3932" s="44"/>
      <c r="B3932" s="44"/>
      <c r="C3932" s="44"/>
      <c r="D3932" s="14"/>
      <c r="E3932" s="13"/>
      <c r="F3932" s="8"/>
      <c r="G3932" s="45"/>
      <c r="H3932" s="8"/>
      <c r="I3932" s="45"/>
      <c r="W3932" s="38"/>
      <c r="X3932" s="38"/>
      <c r="Y3932" s="35"/>
    </row>
    <row r="3933" customHeight="1" spans="1:25">
      <c r="A3933" s="44"/>
      <c r="B3933" s="44"/>
      <c r="C3933" s="44"/>
      <c r="D3933" s="14"/>
      <c r="E3933" s="13"/>
      <c r="F3933" s="8"/>
      <c r="G3933" s="45"/>
      <c r="H3933" s="8"/>
      <c r="I3933" s="45"/>
      <c r="W3933" s="38"/>
      <c r="X3933" s="38"/>
      <c r="Y3933" s="35"/>
    </row>
    <row r="3934" customHeight="1" spans="1:25">
      <c r="A3934" s="44"/>
      <c r="B3934" s="44"/>
      <c r="C3934" s="44"/>
      <c r="D3934" s="14"/>
      <c r="E3934" s="13"/>
      <c r="F3934" s="8"/>
      <c r="G3934" s="45"/>
      <c r="H3934" s="8"/>
      <c r="I3934" s="45"/>
      <c r="W3934" s="38"/>
      <c r="X3934" s="38"/>
      <c r="Y3934" s="35"/>
    </row>
    <row r="3935" customHeight="1" spans="1:25">
      <c r="A3935" s="44"/>
      <c r="B3935" s="44"/>
      <c r="C3935" s="44"/>
      <c r="D3935" s="14"/>
      <c r="E3935" s="13"/>
      <c r="F3935" s="8"/>
      <c r="G3935" s="45"/>
      <c r="H3935" s="8"/>
      <c r="I3935" s="45"/>
      <c r="W3935" s="38"/>
      <c r="X3935" s="38"/>
      <c r="Y3935" s="35"/>
    </row>
    <row r="3936" customHeight="1" spans="1:25">
      <c r="A3936" s="44"/>
      <c r="B3936" s="44"/>
      <c r="C3936" s="44"/>
      <c r="D3936" s="14"/>
      <c r="E3936" s="13"/>
      <c r="F3936" s="8"/>
      <c r="G3936" s="45"/>
      <c r="H3936" s="8"/>
      <c r="I3936" s="45"/>
      <c r="W3936" s="38"/>
      <c r="X3936" s="38"/>
      <c r="Y3936" s="35"/>
    </row>
    <row r="3937" customHeight="1" spans="1:25">
      <c r="A3937" s="44"/>
      <c r="B3937" s="44"/>
      <c r="C3937" s="44"/>
      <c r="D3937" s="14"/>
      <c r="E3937" s="13"/>
      <c r="F3937" s="8"/>
      <c r="G3937" s="45"/>
      <c r="H3937" s="8"/>
      <c r="I3937" s="45"/>
      <c r="W3937" s="38"/>
      <c r="X3937" s="38"/>
      <c r="Y3937" s="35"/>
    </row>
    <row r="3938" customHeight="1" spans="1:25">
      <c r="A3938" s="44"/>
      <c r="B3938" s="44"/>
      <c r="C3938" s="44"/>
      <c r="D3938" s="14"/>
      <c r="E3938" s="13"/>
      <c r="F3938" s="8"/>
      <c r="G3938" s="45"/>
      <c r="H3938" s="8"/>
      <c r="I3938" s="45"/>
      <c r="W3938" s="38"/>
      <c r="X3938" s="38"/>
      <c r="Y3938" s="35"/>
    </row>
    <row r="3939" customHeight="1" spans="1:25">
      <c r="A3939" s="44"/>
      <c r="B3939" s="44"/>
      <c r="C3939" s="44"/>
      <c r="D3939" s="14"/>
      <c r="E3939" s="13"/>
      <c r="F3939" s="8"/>
      <c r="G3939" s="45"/>
      <c r="H3939" s="8"/>
      <c r="I3939" s="45"/>
      <c r="W3939" s="38"/>
      <c r="X3939" s="38"/>
      <c r="Y3939" s="35"/>
    </row>
    <row r="3940" customHeight="1" spans="1:25">
      <c r="A3940" s="44"/>
      <c r="B3940" s="44"/>
      <c r="C3940" s="44"/>
      <c r="D3940" s="14"/>
      <c r="E3940" s="13"/>
      <c r="F3940" s="8"/>
      <c r="G3940" s="45"/>
      <c r="H3940" s="8"/>
      <c r="I3940" s="45"/>
      <c r="W3940" s="38"/>
      <c r="X3940" s="38"/>
      <c r="Y3940" s="35"/>
    </row>
    <row r="3941" customHeight="1" spans="1:25">
      <c r="A3941" s="44"/>
      <c r="B3941" s="44"/>
      <c r="C3941" s="44"/>
      <c r="D3941" s="14"/>
      <c r="E3941" s="13"/>
      <c r="F3941" s="8"/>
      <c r="G3941" s="45"/>
      <c r="H3941" s="8"/>
      <c r="I3941" s="45"/>
      <c r="W3941" s="38"/>
      <c r="X3941" s="38"/>
      <c r="Y3941" s="35"/>
    </row>
    <row r="3942" customHeight="1" spans="1:25">
      <c r="A3942" s="44"/>
      <c r="B3942" s="44"/>
      <c r="C3942" s="44"/>
      <c r="D3942" s="14"/>
      <c r="E3942" s="13"/>
      <c r="F3942" s="8"/>
      <c r="G3942" s="45"/>
      <c r="H3942" s="8"/>
      <c r="I3942" s="45"/>
      <c r="W3942" s="38"/>
      <c r="X3942" s="38"/>
      <c r="Y3942" s="35"/>
    </row>
    <row r="3943" customHeight="1" spans="1:25">
      <c r="A3943" s="44"/>
      <c r="B3943" s="44"/>
      <c r="C3943" s="44"/>
      <c r="D3943" s="14"/>
      <c r="E3943" s="13"/>
      <c r="F3943" s="8"/>
      <c r="G3943" s="45"/>
      <c r="H3943" s="8"/>
      <c r="I3943" s="45"/>
      <c r="W3943" s="38"/>
      <c r="X3943" s="38"/>
      <c r="Y3943" s="35"/>
    </row>
    <row r="3944" customHeight="1" spans="1:25">
      <c r="A3944" s="44"/>
      <c r="B3944" s="44"/>
      <c r="C3944" s="44"/>
      <c r="D3944" s="14"/>
      <c r="E3944" s="13"/>
      <c r="F3944" s="8"/>
      <c r="G3944" s="45"/>
      <c r="H3944" s="8"/>
      <c r="I3944" s="45"/>
      <c r="W3944" s="38"/>
      <c r="X3944" s="38"/>
      <c r="Y3944" s="35"/>
    </row>
    <row r="3945" customHeight="1" spans="1:25">
      <c r="A3945" s="44"/>
      <c r="B3945" s="44"/>
      <c r="C3945" s="44"/>
      <c r="D3945" s="14"/>
      <c r="E3945" s="13"/>
      <c r="F3945" s="8"/>
      <c r="G3945" s="45"/>
      <c r="H3945" s="8"/>
      <c r="I3945" s="45"/>
      <c r="W3945" s="38"/>
      <c r="X3945" s="38"/>
      <c r="Y3945" s="35"/>
    </row>
    <row r="3946" customHeight="1" spans="1:25">
      <c r="A3946" s="44"/>
      <c r="B3946" s="44"/>
      <c r="C3946" s="44"/>
      <c r="D3946" s="14"/>
      <c r="E3946" s="13"/>
      <c r="F3946" s="8"/>
      <c r="G3946" s="45"/>
      <c r="H3946" s="8"/>
      <c r="I3946" s="45"/>
      <c r="W3946" s="38"/>
      <c r="X3946" s="38"/>
      <c r="Y3946" s="35"/>
    </row>
    <row r="3947" customHeight="1" spans="1:25">
      <c r="A3947" s="44"/>
      <c r="B3947" s="44"/>
      <c r="C3947" s="44"/>
      <c r="D3947" s="14"/>
      <c r="E3947" s="13"/>
      <c r="F3947" s="8"/>
      <c r="G3947" s="45"/>
      <c r="H3947" s="8"/>
      <c r="I3947" s="45"/>
      <c r="W3947" s="38"/>
      <c r="X3947" s="38"/>
      <c r="Y3947" s="35"/>
    </row>
    <row r="3948" customHeight="1" spans="1:25">
      <c r="A3948" s="44"/>
      <c r="B3948" s="44"/>
      <c r="C3948" s="44"/>
      <c r="D3948" s="14"/>
      <c r="E3948" s="13"/>
      <c r="F3948" s="8"/>
      <c r="G3948" s="45"/>
      <c r="H3948" s="8"/>
      <c r="I3948" s="45"/>
      <c r="W3948" s="38"/>
      <c r="X3948" s="38"/>
      <c r="Y3948" s="35"/>
    </row>
    <row r="3949" customHeight="1" spans="1:25">
      <c r="A3949" s="44"/>
      <c r="B3949" s="44"/>
      <c r="C3949" s="44"/>
      <c r="D3949" s="14"/>
      <c r="E3949" s="13"/>
      <c r="F3949" s="8"/>
      <c r="G3949" s="45"/>
      <c r="H3949" s="8"/>
      <c r="I3949" s="45"/>
      <c r="W3949" s="38"/>
      <c r="X3949" s="38"/>
      <c r="Y3949" s="35"/>
    </row>
    <row r="3950" customHeight="1" spans="1:25">
      <c r="A3950" s="44"/>
      <c r="B3950" s="44"/>
      <c r="C3950" s="44"/>
      <c r="D3950" s="14"/>
      <c r="E3950" s="13"/>
      <c r="F3950" s="8"/>
      <c r="G3950" s="45"/>
      <c r="H3950" s="8"/>
      <c r="I3950" s="45"/>
      <c r="W3950" s="38"/>
      <c r="X3950" s="38"/>
      <c r="Y3950" s="35"/>
    </row>
    <row r="3951" customHeight="1" spans="1:25">
      <c r="A3951" s="44"/>
      <c r="B3951" s="44"/>
      <c r="C3951" s="44"/>
      <c r="D3951" s="14"/>
      <c r="E3951" s="13"/>
      <c r="F3951" s="8"/>
      <c r="G3951" s="45"/>
      <c r="H3951" s="8"/>
      <c r="I3951" s="45"/>
      <c r="W3951" s="38"/>
      <c r="X3951" s="38"/>
      <c r="Y3951" s="35"/>
    </row>
    <row r="3952" customHeight="1" spans="1:25">
      <c r="A3952" s="44"/>
      <c r="B3952" s="44"/>
      <c r="C3952" s="44"/>
      <c r="D3952" s="14"/>
      <c r="E3952" s="13"/>
      <c r="F3952" s="8"/>
      <c r="G3952" s="45"/>
      <c r="H3952" s="8"/>
      <c r="I3952" s="45"/>
      <c r="W3952" s="38"/>
      <c r="X3952" s="38"/>
      <c r="Y3952" s="35"/>
    </row>
    <row r="3953" customHeight="1" spans="1:25">
      <c r="A3953" s="44"/>
      <c r="B3953" s="44"/>
      <c r="C3953" s="44"/>
      <c r="D3953" s="14"/>
      <c r="E3953" s="13"/>
      <c r="F3953" s="8"/>
      <c r="G3953" s="45"/>
      <c r="H3953" s="8"/>
      <c r="I3953" s="45"/>
      <c r="W3953" s="38"/>
      <c r="X3953" s="38"/>
      <c r="Y3953" s="35"/>
    </row>
    <row r="3954" customHeight="1" spans="1:25">
      <c r="A3954" s="44"/>
      <c r="B3954" s="44"/>
      <c r="C3954" s="44"/>
      <c r="D3954" s="14"/>
      <c r="E3954" s="13"/>
      <c r="F3954" s="8"/>
      <c r="G3954" s="45"/>
      <c r="H3954" s="8"/>
      <c r="I3954" s="45"/>
      <c r="W3954" s="38"/>
      <c r="X3954" s="38"/>
      <c r="Y3954" s="35"/>
    </row>
    <row r="3955" customHeight="1" spans="1:25">
      <c r="A3955" s="44"/>
      <c r="B3955" s="44"/>
      <c r="C3955" s="44"/>
      <c r="D3955" s="14"/>
      <c r="E3955" s="13"/>
      <c r="F3955" s="8"/>
      <c r="G3955" s="45"/>
      <c r="H3955" s="8"/>
      <c r="I3955" s="45"/>
      <c r="W3955" s="38"/>
      <c r="X3955" s="38"/>
      <c r="Y3955" s="35"/>
    </row>
    <row r="3956" customHeight="1" spans="1:25">
      <c r="A3956" s="44"/>
      <c r="B3956" s="44"/>
      <c r="C3956" s="44"/>
      <c r="D3956" s="14"/>
      <c r="E3956" s="13"/>
      <c r="F3956" s="8"/>
      <c r="G3956" s="45"/>
      <c r="H3956" s="8"/>
      <c r="I3956" s="45"/>
      <c r="W3956" s="38"/>
      <c r="X3956" s="38"/>
      <c r="Y3956" s="35"/>
    </row>
    <row r="3957" customHeight="1" spans="1:25">
      <c r="A3957" s="44"/>
      <c r="B3957" s="44"/>
      <c r="C3957" s="44"/>
      <c r="D3957" s="14"/>
      <c r="E3957" s="13"/>
      <c r="F3957" s="8"/>
      <c r="G3957" s="45"/>
      <c r="H3957" s="8"/>
      <c r="I3957" s="45"/>
      <c r="W3957" s="38"/>
      <c r="X3957" s="38"/>
      <c r="Y3957" s="35"/>
    </row>
    <row r="3958" customHeight="1" spans="1:25">
      <c r="A3958" s="44"/>
      <c r="B3958" s="44"/>
      <c r="C3958" s="44"/>
      <c r="D3958" s="14"/>
      <c r="E3958" s="13"/>
      <c r="F3958" s="8"/>
      <c r="G3958" s="45"/>
      <c r="H3958" s="8"/>
      <c r="I3958" s="45"/>
      <c r="W3958" s="38"/>
      <c r="X3958" s="38"/>
      <c r="Y3958" s="35"/>
    </row>
    <row r="3959" customHeight="1" spans="1:25">
      <c r="A3959" s="44"/>
      <c r="B3959" s="44"/>
      <c r="C3959" s="44"/>
      <c r="D3959" s="14"/>
      <c r="E3959" s="13"/>
      <c r="F3959" s="8"/>
      <c r="G3959" s="45"/>
      <c r="H3959" s="8"/>
      <c r="I3959" s="45"/>
      <c r="W3959" s="38"/>
      <c r="X3959" s="38"/>
      <c r="Y3959" s="35"/>
    </row>
    <row r="3960" customHeight="1" spans="1:25">
      <c r="A3960" s="44"/>
      <c r="B3960" s="44"/>
      <c r="C3960" s="44"/>
      <c r="D3960" s="14"/>
      <c r="E3960" s="13"/>
      <c r="F3960" s="8"/>
      <c r="G3960" s="45"/>
      <c r="H3960" s="8"/>
      <c r="I3960" s="45"/>
      <c r="W3960" s="38"/>
      <c r="X3960" s="38"/>
      <c r="Y3960" s="35"/>
    </row>
    <row r="3961" customHeight="1" spans="1:25">
      <c r="A3961" s="44"/>
      <c r="B3961" s="44"/>
      <c r="C3961" s="44"/>
      <c r="D3961" s="14"/>
      <c r="E3961" s="13"/>
      <c r="F3961" s="8"/>
      <c r="G3961" s="45"/>
      <c r="H3961" s="8"/>
      <c r="I3961" s="45"/>
      <c r="W3961" s="38"/>
      <c r="X3961" s="38"/>
      <c r="Y3961" s="35"/>
    </row>
    <row r="3962" customHeight="1" spans="1:25">
      <c r="A3962" s="44"/>
      <c r="B3962" s="44"/>
      <c r="C3962" s="44"/>
      <c r="D3962" s="14"/>
      <c r="E3962" s="13"/>
      <c r="F3962" s="8"/>
      <c r="G3962" s="45"/>
      <c r="H3962" s="8"/>
      <c r="I3962" s="45"/>
      <c r="W3962" s="38"/>
      <c r="X3962" s="38"/>
      <c r="Y3962" s="35"/>
    </row>
    <row r="3963" customHeight="1" spans="1:25">
      <c r="A3963" s="44"/>
      <c r="B3963" s="44"/>
      <c r="C3963" s="44"/>
      <c r="D3963" s="14"/>
      <c r="E3963" s="13"/>
      <c r="F3963" s="8"/>
      <c r="G3963" s="45"/>
      <c r="H3963" s="8"/>
      <c r="I3963" s="45"/>
      <c r="W3963" s="38"/>
      <c r="X3963" s="38"/>
      <c r="Y3963" s="35"/>
    </row>
    <row r="3964" customHeight="1" spans="1:25">
      <c r="A3964" s="44"/>
      <c r="B3964" s="44"/>
      <c r="C3964" s="44"/>
      <c r="D3964" s="14"/>
      <c r="E3964" s="13"/>
      <c r="F3964" s="8"/>
      <c r="G3964" s="45"/>
      <c r="H3964" s="8"/>
      <c r="I3964" s="45"/>
      <c r="W3964" s="38"/>
      <c r="X3964" s="38"/>
      <c r="Y3964" s="35"/>
    </row>
    <row r="3965" customHeight="1" spans="1:25">
      <c r="A3965" s="44"/>
      <c r="B3965" s="44"/>
      <c r="C3965" s="44"/>
      <c r="D3965" s="14"/>
      <c r="E3965" s="13"/>
      <c r="F3965" s="8"/>
      <c r="G3965" s="45"/>
      <c r="H3965" s="8"/>
      <c r="I3965" s="45"/>
      <c r="W3965" s="38"/>
      <c r="X3965" s="38"/>
      <c r="Y3965" s="35"/>
    </row>
    <row r="3966" customHeight="1" spans="1:25">
      <c r="A3966" s="44"/>
      <c r="B3966" s="44"/>
      <c r="C3966" s="44"/>
      <c r="D3966" s="14"/>
      <c r="E3966" s="13"/>
      <c r="F3966" s="8"/>
      <c r="G3966" s="45"/>
      <c r="H3966" s="8"/>
      <c r="I3966" s="45"/>
      <c r="W3966" s="38"/>
      <c r="X3966" s="38"/>
      <c r="Y3966" s="35"/>
    </row>
    <row r="3967" customHeight="1" spans="1:25">
      <c r="A3967" s="44"/>
      <c r="B3967" s="44"/>
      <c r="C3967" s="44"/>
      <c r="D3967" s="14"/>
      <c r="E3967" s="13"/>
      <c r="F3967" s="8"/>
      <c r="G3967" s="45"/>
      <c r="H3967" s="8"/>
      <c r="I3967" s="45"/>
      <c r="W3967" s="38"/>
      <c r="X3967" s="38"/>
      <c r="Y3967" s="35"/>
    </row>
    <row r="3968" customHeight="1" spans="1:25">
      <c r="A3968" s="44"/>
      <c r="B3968" s="44"/>
      <c r="C3968" s="44"/>
      <c r="D3968" s="14"/>
      <c r="E3968" s="13"/>
      <c r="F3968" s="8"/>
      <c r="G3968" s="45"/>
      <c r="H3968" s="8"/>
      <c r="I3968" s="45"/>
      <c r="W3968" s="38"/>
      <c r="X3968" s="38"/>
      <c r="Y3968" s="35"/>
    </row>
    <row r="3969" customHeight="1" spans="1:25">
      <c r="A3969" s="44"/>
      <c r="B3969" s="44"/>
      <c r="C3969" s="44"/>
      <c r="D3969" s="14"/>
      <c r="E3969" s="13"/>
      <c r="F3969" s="8"/>
      <c r="G3969" s="45"/>
      <c r="H3969" s="8"/>
      <c r="I3969" s="45"/>
      <c r="W3969" s="38"/>
      <c r="X3969" s="38"/>
      <c r="Y3969" s="35"/>
    </row>
    <row r="3970" customHeight="1" spans="1:25">
      <c r="A3970" s="44"/>
      <c r="B3970" s="44"/>
      <c r="C3970" s="44"/>
      <c r="D3970" s="14"/>
      <c r="E3970" s="13"/>
      <c r="F3970" s="8"/>
      <c r="G3970" s="45"/>
      <c r="H3970" s="8"/>
      <c r="I3970" s="45"/>
      <c r="W3970" s="38"/>
      <c r="X3970" s="38"/>
      <c r="Y3970" s="35"/>
    </row>
    <row r="3971" customHeight="1" spans="1:25">
      <c r="A3971" s="44"/>
      <c r="B3971" s="44"/>
      <c r="C3971" s="44"/>
      <c r="D3971" s="14"/>
      <c r="E3971" s="13"/>
      <c r="F3971" s="8"/>
      <c r="G3971" s="45"/>
      <c r="H3971" s="8"/>
      <c r="I3971" s="45"/>
      <c r="W3971" s="38"/>
      <c r="X3971" s="38"/>
      <c r="Y3971" s="35"/>
    </row>
    <row r="3972" customHeight="1" spans="1:25">
      <c r="A3972" s="44"/>
      <c r="B3972" s="44"/>
      <c r="C3972" s="44"/>
      <c r="D3972" s="14"/>
      <c r="E3972" s="13"/>
      <c r="F3972" s="8"/>
      <c r="G3972" s="45"/>
      <c r="H3972" s="8"/>
      <c r="I3972" s="45"/>
      <c r="W3972" s="38"/>
      <c r="X3972" s="38"/>
      <c r="Y3972" s="35"/>
    </row>
    <row r="3973" customHeight="1" spans="1:25">
      <c r="A3973" s="44"/>
      <c r="B3973" s="44"/>
      <c r="C3973" s="44"/>
      <c r="D3973" s="14"/>
      <c r="E3973" s="13"/>
      <c r="F3973" s="8"/>
      <c r="G3973" s="45"/>
      <c r="H3973" s="8"/>
      <c r="I3973" s="45"/>
      <c r="W3973" s="38"/>
      <c r="X3973" s="38"/>
      <c r="Y3973" s="35"/>
    </row>
    <row r="3974" customHeight="1" spans="1:25">
      <c r="A3974" s="44"/>
      <c r="B3974" s="44"/>
      <c r="C3974" s="44"/>
      <c r="D3974" s="14"/>
      <c r="E3974" s="13"/>
      <c r="F3974" s="8"/>
      <c r="G3974" s="45"/>
      <c r="H3974" s="8"/>
      <c r="I3974" s="45"/>
      <c r="W3974" s="38"/>
      <c r="X3974" s="38"/>
      <c r="Y3974" s="35"/>
    </row>
    <row r="3975" customHeight="1" spans="1:25">
      <c r="A3975" s="44"/>
      <c r="B3975" s="44"/>
      <c r="C3975" s="44"/>
      <c r="D3975" s="14"/>
      <c r="E3975" s="13"/>
      <c r="F3975" s="8"/>
      <c r="G3975" s="45"/>
      <c r="H3975" s="8"/>
      <c r="I3975" s="45"/>
      <c r="W3975" s="38"/>
      <c r="X3975" s="38"/>
      <c r="Y3975" s="35"/>
    </row>
    <row r="3976" customHeight="1" spans="1:25">
      <c r="A3976" s="44"/>
      <c r="B3976" s="44"/>
      <c r="C3976" s="44"/>
      <c r="D3976" s="14"/>
      <c r="E3976" s="13"/>
      <c r="F3976" s="8"/>
      <c r="G3976" s="45"/>
      <c r="H3976" s="8"/>
      <c r="I3976" s="45"/>
      <c r="W3976" s="38"/>
      <c r="X3976" s="38"/>
      <c r="Y3976" s="35"/>
    </row>
    <row r="3977" customHeight="1" spans="1:25">
      <c r="A3977" s="44"/>
      <c r="B3977" s="44"/>
      <c r="C3977" s="44"/>
      <c r="D3977" s="14"/>
      <c r="E3977" s="13"/>
      <c r="F3977" s="8"/>
      <c r="G3977" s="45"/>
      <c r="H3977" s="8"/>
      <c r="I3977" s="45"/>
      <c r="W3977" s="38"/>
      <c r="X3977" s="38"/>
      <c r="Y3977" s="35"/>
    </row>
    <row r="3978" customHeight="1" spans="1:25">
      <c r="A3978" s="44"/>
      <c r="B3978" s="44"/>
      <c r="C3978" s="44"/>
      <c r="D3978" s="14"/>
      <c r="E3978" s="13"/>
      <c r="F3978" s="8"/>
      <c r="G3978" s="45"/>
      <c r="H3978" s="8"/>
      <c r="I3978" s="45"/>
      <c r="W3978" s="38"/>
      <c r="X3978" s="38"/>
      <c r="Y3978" s="35"/>
    </row>
    <row r="3979" customHeight="1" spans="1:25">
      <c r="A3979" s="44"/>
      <c r="B3979" s="44"/>
      <c r="C3979" s="44"/>
      <c r="D3979" s="14"/>
      <c r="E3979" s="13"/>
      <c r="F3979" s="8"/>
      <c r="G3979" s="45"/>
      <c r="H3979" s="8"/>
      <c r="I3979" s="45"/>
      <c r="W3979" s="38"/>
      <c r="X3979" s="38"/>
      <c r="Y3979" s="35"/>
    </row>
    <row r="3980" customHeight="1" spans="1:25">
      <c r="A3980" s="44"/>
      <c r="B3980" s="44"/>
      <c r="C3980" s="44"/>
      <c r="D3980" s="14"/>
      <c r="E3980" s="13"/>
      <c r="F3980" s="8"/>
      <c r="G3980" s="45"/>
      <c r="H3980" s="8"/>
      <c r="I3980" s="45"/>
      <c r="W3980" s="38"/>
      <c r="X3980" s="38"/>
      <c r="Y3980" s="35"/>
    </row>
    <row r="3981" customHeight="1" spans="1:25">
      <c r="A3981" s="44"/>
      <c r="B3981" s="44"/>
      <c r="C3981" s="44"/>
      <c r="D3981" s="14"/>
      <c r="E3981" s="13"/>
      <c r="F3981" s="8"/>
      <c r="G3981" s="45"/>
      <c r="H3981" s="8"/>
      <c r="I3981" s="45"/>
      <c r="W3981" s="38"/>
      <c r="X3981" s="38"/>
      <c r="Y3981" s="35"/>
    </row>
    <row r="3982" customHeight="1" spans="1:25">
      <c r="A3982" s="44"/>
      <c r="B3982" s="44"/>
      <c r="C3982" s="44"/>
      <c r="D3982" s="14"/>
      <c r="E3982" s="13"/>
      <c r="F3982" s="8"/>
      <c r="G3982" s="45"/>
      <c r="H3982" s="8"/>
      <c r="I3982" s="45"/>
      <c r="W3982" s="38"/>
      <c r="X3982" s="38"/>
      <c r="Y3982" s="35"/>
    </row>
    <row r="3983" customHeight="1" spans="1:25">
      <c r="A3983" s="44"/>
      <c r="B3983" s="44"/>
      <c r="C3983" s="44"/>
      <c r="D3983" s="14"/>
      <c r="E3983" s="13"/>
      <c r="F3983" s="8"/>
      <c r="G3983" s="45"/>
      <c r="H3983" s="8"/>
      <c r="I3983" s="45"/>
      <c r="W3983" s="38"/>
      <c r="X3983" s="38"/>
      <c r="Y3983" s="35"/>
    </row>
    <row r="3984" customHeight="1" spans="1:25">
      <c r="A3984" s="44"/>
      <c r="B3984" s="44"/>
      <c r="C3984" s="44"/>
      <c r="D3984" s="14"/>
      <c r="E3984" s="13"/>
      <c r="F3984" s="8"/>
      <c r="G3984" s="45"/>
      <c r="H3984" s="8"/>
      <c r="I3984" s="45"/>
      <c r="W3984" s="38"/>
      <c r="X3984" s="38"/>
      <c r="Y3984" s="35"/>
    </row>
    <row r="3985" customHeight="1" spans="1:25">
      <c r="A3985" s="44"/>
      <c r="B3985" s="44"/>
      <c r="C3985" s="44"/>
      <c r="D3985" s="14"/>
      <c r="E3985" s="13"/>
      <c r="F3985" s="8"/>
      <c r="G3985" s="45"/>
      <c r="H3985" s="8"/>
      <c r="I3985" s="45"/>
      <c r="W3985" s="38"/>
      <c r="X3985" s="38"/>
      <c r="Y3985" s="35"/>
    </row>
    <row r="3986" customHeight="1" spans="1:25">
      <c r="A3986" s="44"/>
      <c r="B3986" s="44"/>
      <c r="C3986" s="44"/>
      <c r="D3986" s="14"/>
      <c r="E3986" s="13"/>
      <c r="F3986" s="8"/>
      <c r="G3986" s="45"/>
      <c r="H3986" s="8"/>
      <c r="I3986" s="45"/>
      <c r="W3986" s="38"/>
      <c r="X3986" s="38"/>
      <c r="Y3986" s="35"/>
    </row>
    <row r="3987" customHeight="1" spans="1:25">
      <c r="A3987" s="44"/>
      <c r="B3987" s="44"/>
      <c r="C3987" s="44"/>
      <c r="D3987" s="14"/>
      <c r="E3987" s="13"/>
      <c r="F3987" s="8"/>
      <c r="G3987" s="45"/>
      <c r="H3987" s="8"/>
      <c r="I3987" s="45"/>
      <c r="W3987" s="38"/>
      <c r="X3987" s="38"/>
      <c r="Y3987" s="35"/>
    </row>
    <row r="3988" customHeight="1" spans="1:25">
      <c r="A3988" s="44"/>
      <c r="B3988" s="44"/>
      <c r="C3988" s="44"/>
      <c r="D3988" s="14"/>
      <c r="E3988" s="13"/>
      <c r="F3988" s="8"/>
      <c r="G3988" s="45"/>
      <c r="H3988" s="8"/>
      <c r="I3988" s="45"/>
      <c r="W3988" s="38"/>
      <c r="X3988" s="38"/>
      <c r="Y3988" s="35"/>
    </row>
    <row r="3989" customHeight="1" spans="1:25">
      <c r="A3989" s="44"/>
      <c r="B3989" s="44"/>
      <c r="C3989" s="44"/>
      <c r="D3989" s="14"/>
      <c r="E3989" s="13"/>
      <c r="F3989" s="8"/>
      <c r="G3989" s="45"/>
      <c r="H3989" s="8"/>
      <c r="I3989" s="45"/>
      <c r="W3989" s="38"/>
      <c r="X3989" s="38"/>
      <c r="Y3989" s="35"/>
    </row>
    <row r="3990" customHeight="1" spans="1:25">
      <c r="A3990" s="44"/>
      <c r="B3990" s="44"/>
      <c r="C3990" s="44"/>
      <c r="D3990" s="14"/>
      <c r="E3990" s="13"/>
      <c r="F3990" s="8"/>
      <c r="G3990" s="45"/>
      <c r="H3990" s="8"/>
      <c r="I3990" s="45"/>
      <c r="W3990" s="38"/>
      <c r="X3990" s="38"/>
      <c r="Y3990" s="35"/>
    </row>
    <row r="3991" customHeight="1" spans="1:25">
      <c r="A3991" s="44"/>
      <c r="B3991" s="44"/>
      <c r="C3991" s="44"/>
      <c r="D3991" s="14"/>
      <c r="E3991" s="13"/>
      <c r="F3991" s="8"/>
      <c r="G3991" s="45"/>
      <c r="H3991" s="8"/>
      <c r="I3991" s="45"/>
      <c r="W3991" s="38"/>
      <c r="X3991" s="38"/>
      <c r="Y3991" s="35"/>
    </row>
    <row r="3992" customHeight="1" spans="1:25">
      <c r="A3992" s="44"/>
      <c r="B3992" s="44"/>
      <c r="C3992" s="44"/>
      <c r="D3992" s="14"/>
      <c r="E3992" s="13"/>
      <c r="F3992" s="8"/>
      <c r="G3992" s="45"/>
      <c r="H3992" s="8"/>
      <c r="I3992" s="45"/>
      <c r="W3992" s="38"/>
      <c r="X3992" s="38"/>
      <c r="Y3992" s="35"/>
    </row>
    <row r="3993" customHeight="1" spans="1:25">
      <c r="A3993" s="44"/>
      <c r="B3993" s="44"/>
      <c r="C3993" s="44"/>
      <c r="D3993" s="14"/>
      <c r="E3993" s="13"/>
      <c r="F3993" s="8"/>
      <c r="G3993" s="45"/>
      <c r="H3993" s="8"/>
      <c r="I3993" s="45"/>
      <c r="W3993" s="38"/>
      <c r="X3993" s="38"/>
      <c r="Y3993" s="35"/>
    </row>
    <row r="3994" customHeight="1" spans="1:25">
      <c r="A3994" s="44"/>
      <c r="B3994" s="44"/>
      <c r="C3994" s="44"/>
      <c r="D3994" s="14"/>
      <c r="E3994" s="13"/>
      <c r="F3994" s="8"/>
      <c r="G3994" s="45"/>
      <c r="H3994" s="8"/>
      <c r="I3994" s="45"/>
      <c r="W3994" s="38"/>
      <c r="X3994" s="38"/>
      <c r="Y3994" s="35"/>
    </row>
    <row r="3995" customHeight="1" spans="1:25">
      <c r="A3995" s="44"/>
      <c r="B3995" s="44"/>
      <c r="C3995" s="44"/>
      <c r="D3995" s="14"/>
      <c r="E3995" s="13"/>
      <c r="F3995" s="8"/>
      <c r="G3995" s="45"/>
      <c r="H3995" s="8"/>
      <c r="I3995" s="45"/>
      <c r="W3995" s="38"/>
      <c r="X3995" s="38"/>
      <c r="Y3995" s="35"/>
    </row>
    <row r="3996" customHeight="1" spans="1:25">
      <c r="A3996" s="44"/>
      <c r="B3996" s="44"/>
      <c r="C3996" s="44"/>
      <c r="D3996" s="14"/>
      <c r="E3996" s="13"/>
      <c r="F3996" s="8"/>
      <c r="G3996" s="45"/>
      <c r="H3996" s="8"/>
      <c r="I3996" s="45"/>
      <c r="W3996" s="38"/>
      <c r="X3996" s="38"/>
      <c r="Y3996" s="35"/>
    </row>
    <row r="3997" customHeight="1" spans="1:25">
      <c r="A3997" s="44"/>
      <c r="B3997" s="44"/>
      <c r="C3997" s="44"/>
      <c r="D3997" s="14"/>
      <c r="E3997" s="13"/>
      <c r="F3997" s="8"/>
      <c r="G3997" s="45"/>
      <c r="H3997" s="8"/>
      <c r="I3997" s="45"/>
      <c r="W3997" s="38"/>
      <c r="X3997" s="38"/>
      <c r="Y3997" s="35"/>
    </row>
    <row r="3998" customHeight="1" spans="1:25">
      <c r="A3998" s="44"/>
      <c r="B3998" s="44"/>
      <c r="C3998" s="44"/>
      <c r="D3998" s="14"/>
      <c r="E3998" s="13"/>
      <c r="F3998" s="8"/>
      <c r="G3998" s="45"/>
      <c r="H3998" s="8"/>
      <c r="I3998" s="45"/>
      <c r="W3998" s="38"/>
      <c r="X3998" s="38"/>
      <c r="Y3998" s="35"/>
    </row>
    <row r="3999" customHeight="1" spans="1:25">
      <c r="A3999" s="44"/>
      <c r="B3999" s="44"/>
      <c r="C3999" s="44"/>
      <c r="D3999" s="14"/>
      <c r="E3999" s="13"/>
      <c r="F3999" s="8"/>
      <c r="G3999" s="45"/>
      <c r="H3999" s="8"/>
      <c r="I3999" s="45"/>
      <c r="W3999" s="38"/>
      <c r="X3999" s="38"/>
      <c r="Y3999" s="35"/>
    </row>
    <row r="4000" customHeight="1" spans="1:25">
      <c r="A4000" s="44"/>
      <c r="B4000" s="44"/>
      <c r="C4000" s="44"/>
      <c r="D4000" s="14"/>
      <c r="E4000" s="13"/>
      <c r="F4000" s="8"/>
      <c r="G4000" s="45"/>
      <c r="H4000" s="8"/>
      <c r="I4000" s="45"/>
      <c r="W4000" s="38"/>
      <c r="X4000" s="38"/>
      <c r="Y4000" s="35"/>
    </row>
    <row r="4001" customHeight="1" spans="1:25">
      <c r="A4001" s="44"/>
      <c r="B4001" s="44"/>
      <c r="C4001" s="44"/>
      <c r="D4001" s="14"/>
      <c r="E4001" s="13"/>
      <c r="F4001" s="8"/>
      <c r="G4001" s="45"/>
      <c r="H4001" s="8"/>
      <c r="I4001" s="45"/>
      <c r="W4001" s="38"/>
      <c r="X4001" s="38"/>
      <c r="Y4001" s="35"/>
    </row>
    <row r="4002" customHeight="1" spans="1:25">
      <c r="A4002" s="44"/>
      <c r="B4002" s="44"/>
      <c r="C4002" s="44"/>
      <c r="D4002" s="14"/>
      <c r="E4002" s="13"/>
      <c r="F4002" s="8"/>
      <c r="G4002" s="45"/>
      <c r="H4002" s="8"/>
      <c r="I4002" s="45"/>
      <c r="W4002" s="38"/>
      <c r="X4002" s="38"/>
      <c r="Y4002" s="35"/>
    </row>
    <row r="4003" customHeight="1" spans="1:25">
      <c r="A4003" s="44"/>
      <c r="B4003" s="44"/>
      <c r="C4003" s="44"/>
      <c r="D4003" s="14"/>
      <c r="E4003" s="13"/>
      <c r="F4003" s="8"/>
      <c r="G4003" s="45"/>
      <c r="H4003" s="8"/>
      <c r="I4003" s="45"/>
      <c r="W4003" s="38"/>
      <c r="X4003" s="38"/>
      <c r="Y4003" s="35"/>
    </row>
    <row r="4004" customHeight="1" spans="1:25">
      <c r="A4004" s="44"/>
      <c r="B4004" s="44"/>
      <c r="C4004" s="44"/>
      <c r="D4004" s="14"/>
      <c r="E4004" s="13"/>
      <c r="F4004" s="8"/>
      <c r="G4004" s="45"/>
      <c r="H4004" s="8"/>
      <c r="I4004" s="45"/>
      <c r="W4004" s="38"/>
      <c r="X4004" s="38"/>
      <c r="Y4004" s="35"/>
    </row>
    <row r="4005" customHeight="1" spans="1:25">
      <c r="A4005" s="44"/>
      <c r="B4005" s="44"/>
      <c r="C4005" s="44"/>
      <c r="D4005" s="14"/>
      <c r="E4005" s="13"/>
      <c r="F4005" s="8"/>
      <c r="G4005" s="45"/>
      <c r="H4005" s="8"/>
      <c r="I4005" s="45"/>
      <c r="W4005" s="38"/>
      <c r="X4005" s="38"/>
      <c r="Y4005" s="35"/>
    </row>
    <row r="4006" customHeight="1" spans="1:25">
      <c r="A4006" s="44"/>
      <c r="B4006" s="44"/>
      <c r="C4006" s="44"/>
      <c r="D4006" s="14"/>
      <c r="E4006" s="13"/>
      <c r="F4006" s="8"/>
      <c r="G4006" s="45"/>
      <c r="H4006" s="8"/>
      <c r="I4006" s="45"/>
      <c r="W4006" s="38"/>
      <c r="X4006" s="38"/>
      <c r="Y4006" s="35"/>
    </row>
    <row r="4007" customHeight="1" spans="1:25">
      <c r="A4007" s="44"/>
      <c r="B4007" s="44"/>
      <c r="C4007" s="44"/>
      <c r="D4007" s="14"/>
      <c r="E4007" s="13"/>
      <c r="F4007" s="8"/>
      <c r="G4007" s="45"/>
      <c r="H4007" s="8"/>
      <c r="I4007" s="45"/>
      <c r="W4007" s="38"/>
      <c r="X4007" s="38"/>
      <c r="Y4007" s="35"/>
    </row>
    <row r="4008" customHeight="1" spans="1:25">
      <c r="A4008" s="44"/>
      <c r="B4008" s="44"/>
      <c r="C4008" s="44"/>
      <c r="D4008" s="14"/>
      <c r="E4008" s="13"/>
      <c r="F4008" s="8"/>
      <c r="G4008" s="45"/>
      <c r="H4008" s="8"/>
      <c r="I4008" s="45"/>
      <c r="W4008" s="38"/>
      <c r="X4008" s="38"/>
      <c r="Y4008" s="35"/>
    </row>
    <row r="4009" customHeight="1" spans="1:25">
      <c r="A4009" s="44"/>
      <c r="B4009" s="44"/>
      <c r="C4009" s="44"/>
      <c r="D4009" s="14"/>
      <c r="E4009" s="13"/>
      <c r="F4009" s="8"/>
      <c r="G4009" s="45"/>
      <c r="H4009" s="8"/>
      <c r="I4009" s="45"/>
      <c r="W4009" s="38"/>
      <c r="X4009" s="38"/>
      <c r="Y4009" s="35"/>
    </row>
    <row r="4010" customHeight="1" spans="1:25">
      <c r="A4010" s="44"/>
      <c r="B4010" s="44"/>
      <c r="C4010" s="44"/>
      <c r="D4010" s="14"/>
      <c r="E4010" s="13"/>
      <c r="F4010" s="8"/>
      <c r="G4010" s="45"/>
      <c r="H4010" s="8"/>
      <c r="I4010" s="45"/>
      <c r="W4010" s="38"/>
      <c r="X4010" s="38"/>
      <c r="Y4010" s="35"/>
    </row>
    <row r="4011" customHeight="1" spans="1:25">
      <c r="A4011" s="44"/>
      <c r="B4011" s="44"/>
      <c r="C4011" s="44"/>
      <c r="D4011" s="14"/>
      <c r="E4011" s="13"/>
      <c r="F4011" s="8"/>
      <c r="G4011" s="45"/>
      <c r="H4011" s="8"/>
      <c r="I4011" s="45"/>
      <c r="W4011" s="38"/>
      <c r="X4011" s="38"/>
      <c r="Y4011" s="35"/>
    </row>
    <row r="4012" customHeight="1" spans="1:25">
      <c r="A4012" s="44"/>
      <c r="B4012" s="44"/>
      <c r="C4012" s="44"/>
      <c r="D4012" s="14"/>
      <c r="E4012" s="13"/>
      <c r="F4012" s="8"/>
      <c r="G4012" s="45"/>
      <c r="H4012" s="8"/>
      <c r="I4012" s="45"/>
      <c r="W4012" s="38"/>
      <c r="X4012" s="38"/>
      <c r="Y4012" s="35"/>
    </row>
    <row r="4013" customHeight="1" spans="1:25">
      <c r="A4013" s="44"/>
      <c r="B4013" s="44"/>
      <c r="C4013" s="44"/>
      <c r="D4013" s="14"/>
      <c r="E4013" s="13"/>
      <c r="F4013" s="8"/>
      <c r="G4013" s="45"/>
      <c r="H4013" s="8"/>
      <c r="I4013" s="45"/>
      <c r="W4013" s="38"/>
      <c r="X4013" s="38"/>
      <c r="Y4013" s="35"/>
    </row>
    <row r="4014" customHeight="1" spans="1:25">
      <c r="A4014" s="44"/>
      <c r="B4014" s="44"/>
      <c r="C4014" s="44"/>
      <c r="D4014" s="14"/>
      <c r="E4014" s="13"/>
      <c r="F4014" s="8"/>
      <c r="G4014" s="45"/>
      <c r="H4014" s="8"/>
      <c r="I4014" s="45"/>
      <c r="W4014" s="38"/>
      <c r="X4014" s="38"/>
      <c r="Y4014" s="35"/>
    </row>
    <row r="4015" customHeight="1" spans="1:25">
      <c r="A4015" s="44"/>
      <c r="B4015" s="44"/>
      <c r="C4015" s="44"/>
      <c r="D4015" s="14"/>
      <c r="E4015" s="13"/>
      <c r="F4015" s="8"/>
      <c r="G4015" s="45"/>
      <c r="H4015" s="8"/>
      <c r="I4015" s="45"/>
      <c r="W4015" s="38"/>
      <c r="X4015" s="38"/>
      <c r="Y4015" s="35"/>
    </row>
    <row r="4016" customHeight="1" spans="1:25">
      <c r="A4016" s="44"/>
      <c r="B4016" s="44"/>
      <c r="C4016" s="44"/>
      <c r="D4016" s="14"/>
      <c r="E4016" s="13"/>
      <c r="F4016" s="8"/>
      <c r="G4016" s="45"/>
      <c r="H4016" s="8"/>
      <c r="I4016" s="45"/>
      <c r="W4016" s="38"/>
      <c r="X4016" s="38"/>
      <c r="Y4016" s="35"/>
    </row>
    <row r="4017" customHeight="1" spans="1:25">
      <c r="A4017" s="44"/>
      <c r="B4017" s="44"/>
      <c r="C4017" s="44"/>
      <c r="D4017" s="14"/>
      <c r="E4017" s="13"/>
      <c r="F4017" s="8"/>
      <c r="G4017" s="45"/>
      <c r="H4017" s="8"/>
      <c r="I4017" s="45"/>
      <c r="W4017" s="38"/>
      <c r="X4017" s="38"/>
      <c r="Y4017" s="35"/>
    </row>
    <row r="4018" customHeight="1" spans="1:25">
      <c r="A4018" s="44"/>
      <c r="B4018" s="44"/>
      <c r="C4018" s="44"/>
      <c r="D4018" s="14"/>
      <c r="E4018" s="13"/>
      <c r="F4018" s="8"/>
      <c r="G4018" s="45"/>
      <c r="H4018" s="8"/>
      <c r="I4018" s="45"/>
      <c r="W4018" s="38"/>
      <c r="X4018" s="38"/>
      <c r="Y4018" s="35"/>
    </row>
    <row r="4019" customHeight="1" spans="1:25">
      <c r="A4019" s="44"/>
      <c r="B4019" s="44"/>
      <c r="C4019" s="44"/>
      <c r="D4019" s="14"/>
      <c r="E4019" s="13"/>
      <c r="F4019" s="8"/>
      <c r="G4019" s="45"/>
      <c r="H4019" s="8"/>
      <c r="I4019" s="45"/>
      <c r="W4019" s="38"/>
      <c r="X4019" s="38"/>
      <c r="Y4019" s="35"/>
    </row>
    <row r="4020" customHeight="1" spans="1:25">
      <c r="A4020" s="44"/>
      <c r="B4020" s="44"/>
      <c r="C4020" s="44"/>
      <c r="D4020" s="14"/>
      <c r="E4020" s="13"/>
      <c r="F4020" s="8"/>
      <c r="G4020" s="45"/>
      <c r="H4020" s="8"/>
      <c r="I4020" s="45"/>
      <c r="W4020" s="38"/>
      <c r="X4020" s="38"/>
      <c r="Y4020" s="35"/>
    </row>
    <row r="4021" customHeight="1" spans="1:25">
      <c r="A4021" s="44"/>
      <c r="B4021" s="44"/>
      <c r="C4021" s="44"/>
      <c r="D4021" s="14"/>
      <c r="E4021" s="13"/>
      <c r="F4021" s="8"/>
      <c r="G4021" s="45"/>
      <c r="H4021" s="8"/>
      <c r="I4021" s="45"/>
      <c r="W4021" s="38"/>
      <c r="X4021" s="38"/>
      <c r="Y4021" s="35"/>
    </row>
    <row r="4022" customHeight="1" spans="1:25">
      <c r="A4022" s="44"/>
      <c r="B4022" s="44"/>
      <c r="C4022" s="44"/>
      <c r="D4022" s="14"/>
      <c r="E4022" s="13"/>
      <c r="F4022" s="8"/>
      <c r="G4022" s="45"/>
      <c r="H4022" s="8"/>
      <c r="I4022" s="45"/>
      <c r="W4022" s="38"/>
      <c r="X4022" s="38"/>
      <c r="Y4022" s="35"/>
    </row>
    <row r="4023" customHeight="1" spans="1:25">
      <c r="A4023" s="44"/>
      <c r="B4023" s="44"/>
      <c r="C4023" s="44"/>
      <c r="D4023" s="14"/>
      <c r="E4023" s="13"/>
      <c r="F4023" s="8"/>
      <c r="G4023" s="45"/>
      <c r="H4023" s="8"/>
      <c r="I4023" s="45"/>
      <c r="W4023" s="38"/>
      <c r="X4023" s="38"/>
      <c r="Y4023" s="35"/>
    </row>
    <row r="4024" customHeight="1" spans="1:25">
      <c r="A4024" s="44"/>
      <c r="B4024" s="44"/>
      <c r="C4024" s="44"/>
      <c r="D4024" s="14"/>
      <c r="E4024" s="13"/>
      <c r="F4024" s="8"/>
      <c r="G4024" s="45"/>
      <c r="H4024" s="8"/>
      <c r="I4024" s="45"/>
      <c r="W4024" s="38"/>
      <c r="X4024" s="38"/>
      <c r="Y4024" s="35"/>
    </row>
    <row r="4025" customHeight="1" spans="1:25">
      <c r="A4025" s="44"/>
      <c r="B4025" s="44"/>
      <c r="C4025" s="44"/>
      <c r="D4025" s="14"/>
      <c r="E4025" s="13"/>
      <c r="F4025" s="8"/>
      <c r="G4025" s="45"/>
      <c r="H4025" s="8"/>
      <c r="I4025" s="45"/>
      <c r="W4025" s="38"/>
      <c r="X4025" s="38"/>
      <c r="Y4025" s="35"/>
    </row>
    <row r="4026" customHeight="1" spans="1:25">
      <c r="A4026" s="44"/>
      <c r="B4026" s="44"/>
      <c r="C4026" s="44"/>
      <c r="D4026" s="14"/>
      <c r="E4026" s="13"/>
      <c r="F4026" s="8"/>
      <c r="G4026" s="45"/>
      <c r="H4026" s="8"/>
      <c r="I4026" s="45"/>
      <c r="W4026" s="38"/>
      <c r="X4026" s="38"/>
      <c r="Y4026" s="35"/>
    </row>
    <row r="4027" customHeight="1" spans="1:25">
      <c r="A4027" s="44"/>
      <c r="B4027" s="44"/>
      <c r="C4027" s="44"/>
      <c r="D4027" s="14"/>
      <c r="E4027" s="13"/>
      <c r="F4027" s="8"/>
      <c r="G4027" s="45"/>
      <c r="H4027" s="8"/>
      <c r="I4027" s="45"/>
      <c r="W4027" s="38"/>
      <c r="X4027" s="38"/>
      <c r="Y4027" s="35"/>
    </row>
    <row r="4028" customHeight="1" spans="1:25">
      <c r="A4028" s="44"/>
      <c r="B4028" s="44"/>
      <c r="C4028" s="44"/>
      <c r="D4028" s="14"/>
      <c r="E4028" s="13"/>
      <c r="F4028" s="8"/>
      <c r="G4028" s="45"/>
      <c r="H4028" s="8"/>
      <c r="I4028" s="45"/>
      <c r="W4028" s="38"/>
      <c r="X4028" s="38"/>
      <c r="Y4028" s="35"/>
    </row>
    <row r="4029" customHeight="1" spans="1:25">
      <c r="A4029" s="44"/>
      <c r="B4029" s="44"/>
      <c r="C4029" s="44"/>
      <c r="D4029" s="14"/>
      <c r="E4029" s="13"/>
      <c r="F4029" s="8"/>
      <c r="G4029" s="45"/>
      <c r="H4029" s="8"/>
      <c r="I4029" s="45"/>
      <c r="W4029" s="38"/>
      <c r="X4029" s="38"/>
      <c r="Y4029" s="35"/>
    </row>
    <row r="4030" customHeight="1" spans="1:25">
      <c r="A4030" s="44"/>
      <c r="B4030" s="44"/>
      <c r="C4030" s="44"/>
      <c r="D4030" s="14"/>
      <c r="E4030" s="13"/>
      <c r="F4030" s="8"/>
      <c r="G4030" s="45"/>
      <c r="H4030" s="8"/>
      <c r="I4030" s="45"/>
      <c r="W4030" s="38"/>
      <c r="X4030" s="38"/>
      <c r="Y4030" s="35"/>
    </row>
    <row r="4031" customHeight="1" spans="1:25">
      <c r="A4031" s="44"/>
      <c r="B4031" s="44"/>
      <c r="C4031" s="44"/>
      <c r="D4031" s="14"/>
      <c r="E4031" s="13"/>
      <c r="F4031" s="8"/>
      <c r="G4031" s="45"/>
      <c r="H4031" s="8"/>
      <c r="I4031" s="45"/>
      <c r="W4031" s="38"/>
      <c r="X4031" s="38"/>
      <c r="Y4031" s="35"/>
    </row>
    <row r="4032" customHeight="1" spans="1:25">
      <c r="A4032" s="44"/>
      <c r="B4032" s="44"/>
      <c r="C4032" s="44"/>
      <c r="D4032" s="14"/>
      <c r="E4032" s="13"/>
      <c r="F4032" s="8"/>
      <c r="G4032" s="45"/>
      <c r="H4032" s="8"/>
      <c r="I4032" s="45"/>
      <c r="W4032" s="38"/>
      <c r="X4032" s="38"/>
      <c r="Y4032" s="35"/>
    </row>
    <row r="4033" customHeight="1" spans="1:25">
      <c r="A4033" s="44"/>
      <c r="B4033" s="44"/>
      <c r="C4033" s="44"/>
      <c r="D4033" s="14"/>
      <c r="E4033" s="13"/>
      <c r="F4033" s="8"/>
      <c r="G4033" s="45"/>
      <c r="H4033" s="8"/>
      <c r="I4033" s="45"/>
      <c r="W4033" s="38"/>
      <c r="X4033" s="38"/>
      <c r="Y4033" s="35"/>
    </row>
    <row r="4034" customHeight="1" spans="1:25">
      <c r="A4034" s="44"/>
      <c r="B4034" s="44"/>
      <c r="C4034" s="44"/>
      <c r="D4034" s="14"/>
      <c r="E4034" s="13"/>
      <c r="F4034" s="8"/>
      <c r="G4034" s="45"/>
      <c r="H4034" s="8"/>
      <c r="I4034" s="45"/>
      <c r="W4034" s="38"/>
      <c r="X4034" s="38"/>
      <c r="Y4034" s="35"/>
    </row>
    <row r="4035" customHeight="1" spans="1:25">
      <c r="A4035" s="44"/>
      <c r="B4035" s="44"/>
      <c r="C4035" s="44"/>
      <c r="D4035" s="14"/>
      <c r="E4035" s="13"/>
      <c r="F4035" s="8"/>
      <c r="G4035" s="45"/>
      <c r="H4035" s="8"/>
      <c r="I4035" s="45"/>
      <c r="W4035" s="38"/>
      <c r="X4035" s="38"/>
      <c r="Y4035" s="35"/>
    </row>
    <row r="4036" customHeight="1" spans="1:25">
      <c r="A4036" s="44"/>
      <c r="B4036" s="44"/>
      <c r="C4036" s="44"/>
      <c r="D4036" s="14"/>
      <c r="E4036" s="13"/>
      <c r="F4036" s="8"/>
      <c r="G4036" s="45"/>
      <c r="H4036" s="8"/>
      <c r="I4036" s="45"/>
      <c r="W4036" s="38"/>
      <c r="X4036" s="38"/>
      <c r="Y4036" s="35"/>
    </row>
    <row r="4037" customHeight="1" spans="1:25">
      <c r="A4037" s="44"/>
      <c r="B4037" s="44"/>
      <c r="C4037" s="44"/>
      <c r="D4037" s="14"/>
      <c r="E4037" s="13"/>
      <c r="F4037" s="8"/>
      <c r="G4037" s="45"/>
      <c r="H4037" s="8"/>
      <c r="I4037" s="45"/>
      <c r="W4037" s="38"/>
      <c r="X4037" s="38"/>
      <c r="Y4037" s="35"/>
    </row>
    <row r="4038" customHeight="1" spans="1:25">
      <c r="A4038" s="44"/>
      <c r="B4038" s="44"/>
      <c r="C4038" s="44"/>
      <c r="D4038" s="14"/>
      <c r="E4038" s="13"/>
      <c r="F4038" s="8"/>
      <c r="G4038" s="45"/>
      <c r="H4038" s="8"/>
      <c r="I4038" s="45"/>
      <c r="W4038" s="38"/>
      <c r="X4038" s="38"/>
      <c r="Y4038" s="35"/>
    </row>
    <row r="4039" customHeight="1" spans="1:25">
      <c r="A4039" s="44"/>
      <c r="B4039" s="44"/>
      <c r="C4039" s="44"/>
      <c r="D4039" s="14"/>
      <c r="E4039" s="13"/>
      <c r="F4039" s="8"/>
      <c r="G4039" s="45"/>
      <c r="H4039" s="8"/>
      <c r="I4039" s="45"/>
      <c r="W4039" s="38"/>
      <c r="X4039" s="38"/>
      <c r="Y4039" s="35"/>
    </row>
    <row r="4040" customHeight="1" spans="1:25">
      <c r="A4040" s="44"/>
      <c r="B4040" s="44"/>
      <c r="C4040" s="44"/>
      <c r="D4040" s="14"/>
      <c r="E4040" s="13"/>
      <c r="F4040" s="8"/>
      <c r="G4040" s="45"/>
      <c r="H4040" s="8"/>
      <c r="I4040" s="45"/>
      <c r="W4040" s="38"/>
      <c r="X4040" s="38"/>
      <c r="Y4040" s="35"/>
    </row>
    <row r="4041" customHeight="1" spans="1:25">
      <c r="A4041" s="44"/>
      <c r="B4041" s="44"/>
      <c r="C4041" s="44"/>
      <c r="D4041" s="14"/>
      <c r="E4041" s="13"/>
      <c r="F4041" s="8"/>
      <c r="G4041" s="45"/>
      <c r="H4041" s="8"/>
      <c r="I4041" s="45"/>
      <c r="W4041" s="38"/>
      <c r="X4041" s="38"/>
      <c r="Y4041" s="35"/>
    </row>
    <row r="4042" customHeight="1" spans="1:25">
      <c r="A4042" s="44"/>
      <c r="B4042" s="44"/>
      <c r="C4042" s="44"/>
      <c r="D4042" s="14"/>
      <c r="E4042" s="13"/>
      <c r="F4042" s="8"/>
      <c r="G4042" s="45"/>
      <c r="H4042" s="8"/>
      <c r="I4042" s="45"/>
      <c r="W4042" s="38"/>
      <c r="X4042" s="38"/>
      <c r="Y4042" s="35"/>
    </row>
    <row r="4043" customHeight="1" spans="1:25">
      <c r="A4043" s="44"/>
      <c r="B4043" s="44"/>
      <c r="C4043" s="44"/>
      <c r="D4043" s="14"/>
      <c r="E4043" s="13"/>
      <c r="F4043" s="8"/>
      <c r="G4043" s="45"/>
      <c r="H4043" s="8"/>
      <c r="I4043" s="45"/>
      <c r="W4043" s="38"/>
      <c r="X4043" s="38"/>
      <c r="Y4043" s="35"/>
    </row>
    <row r="4044" customHeight="1" spans="1:25">
      <c r="A4044" s="44"/>
      <c r="B4044" s="44"/>
      <c r="C4044" s="44"/>
      <c r="D4044" s="14"/>
      <c r="E4044" s="13"/>
      <c r="F4044" s="8"/>
      <c r="G4044" s="45"/>
      <c r="H4044" s="8"/>
      <c r="I4044" s="45"/>
      <c r="W4044" s="38"/>
      <c r="X4044" s="38"/>
      <c r="Y4044" s="35"/>
    </row>
    <row r="4045" customHeight="1" spans="1:25">
      <c r="A4045" s="44"/>
      <c r="B4045" s="44"/>
      <c r="C4045" s="44"/>
      <c r="D4045" s="14"/>
      <c r="E4045" s="13"/>
      <c r="F4045" s="8"/>
      <c r="G4045" s="45"/>
      <c r="H4045" s="8"/>
      <c r="I4045" s="45"/>
      <c r="W4045" s="38"/>
      <c r="X4045" s="38"/>
      <c r="Y4045" s="35"/>
    </row>
    <row r="4046" customHeight="1" spans="1:25">
      <c r="A4046" s="44"/>
      <c r="B4046" s="44"/>
      <c r="C4046" s="44"/>
      <c r="D4046" s="14"/>
      <c r="E4046" s="13"/>
      <c r="F4046" s="8"/>
      <c r="G4046" s="45"/>
      <c r="H4046" s="8"/>
      <c r="I4046" s="45"/>
      <c r="W4046" s="38"/>
      <c r="X4046" s="38"/>
      <c r="Y4046" s="35"/>
    </row>
    <row r="4047" customHeight="1" spans="1:25">
      <c r="A4047" s="44"/>
      <c r="B4047" s="44"/>
      <c r="C4047" s="44"/>
      <c r="D4047" s="14"/>
      <c r="E4047" s="13"/>
      <c r="F4047" s="8"/>
      <c r="G4047" s="45"/>
      <c r="H4047" s="8"/>
      <c r="I4047" s="45"/>
      <c r="W4047" s="38"/>
      <c r="X4047" s="38"/>
      <c r="Y4047" s="35"/>
    </row>
    <row r="4048" customHeight="1" spans="1:25">
      <c r="A4048" s="44"/>
      <c r="B4048" s="44"/>
      <c r="C4048" s="44"/>
      <c r="D4048" s="14"/>
      <c r="E4048" s="13"/>
      <c r="F4048" s="8"/>
      <c r="G4048" s="45"/>
      <c r="H4048" s="8"/>
      <c r="I4048" s="45"/>
      <c r="W4048" s="38"/>
      <c r="X4048" s="38"/>
      <c r="Y4048" s="35"/>
    </row>
    <row r="4049" customHeight="1" spans="1:25">
      <c r="A4049" s="44"/>
      <c r="B4049" s="44"/>
      <c r="C4049" s="44"/>
      <c r="D4049" s="14"/>
      <c r="E4049" s="13"/>
      <c r="F4049" s="8"/>
      <c r="G4049" s="45"/>
      <c r="H4049" s="8"/>
      <c r="I4049" s="45"/>
      <c r="W4049" s="38"/>
      <c r="X4049" s="38"/>
      <c r="Y4049" s="35"/>
    </row>
    <row r="4050" customHeight="1" spans="1:25">
      <c r="A4050" s="44"/>
      <c r="B4050" s="44"/>
      <c r="C4050" s="44"/>
      <c r="D4050" s="14"/>
      <c r="E4050" s="13"/>
      <c r="F4050" s="8"/>
      <c r="G4050" s="45"/>
      <c r="H4050" s="8"/>
      <c r="I4050" s="45"/>
      <c r="W4050" s="38"/>
      <c r="X4050" s="38"/>
      <c r="Y4050" s="35"/>
    </row>
    <row r="4051" customHeight="1" spans="1:25">
      <c r="A4051" s="44"/>
      <c r="B4051" s="44"/>
      <c r="C4051" s="44"/>
      <c r="D4051" s="14"/>
      <c r="E4051" s="13"/>
      <c r="F4051" s="8"/>
      <c r="G4051" s="45"/>
      <c r="H4051" s="8"/>
      <c r="I4051" s="45"/>
      <c r="W4051" s="38"/>
      <c r="X4051" s="38"/>
      <c r="Y4051" s="35"/>
    </row>
    <row r="4052" customHeight="1" spans="1:25">
      <c r="A4052" s="44"/>
      <c r="B4052" s="44"/>
      <c r="C4052" s="44"/>
      <c r="D4052" s="14"/>
      <c r="E4052" s="13"/>
      <c r="F4052" s="8"/>
      <c r="G4052" s="45"/>
      <c r="H4052" s="8"/>
      <c r="I4052" s="45"/>
      <c r="W4052" s="38"/>
      <c r="X4052" s="38"/>
      <c r="Y4052" s="35"/>
    </row>
    <row r="4053" customHeight="1" spans="1:25">
      <c r="A4053" s="44"/>
      <c r="B4053" s="44"/>
      <c r="C4053" s="44"/>
      <c r="D4053" s="14"/>
      <c r="E4053" s="13"/>
      <c r="F4053" s="8"/>
      <c r="G4053" s="45"/>
      <c r="H4053" s="8"/>
      <c r="I4053" s="45"/>
      <c r="W4053" s="38"/>
      <c r="X4053" s="38"/>
      <c r="Y4053" s="35"/>
    </row>
    <row r="4054" customHeight="1" spans="1:25">
      <c r="A4054" s="44"/>
      <c r="B4054" s="44"/>
      <c r="C4054" s="44"/>
      <c r="D4054" s="14"/>
      <c r="E4054" s="13"/>
      <c r="F4054" s="8"/>
      <c r="G4054" s="45"/>
      <c r="H4054" s="8"/>
      <c r="I4054" s="45"/>
      <c r="W4054" s="38"/>
      <c r="X4054" s="38"/>
      <c r="Y4054" s="35"/>
    </row>
    <row r="4055" customHeight="1" spans="1:25">
      <c r="A4055" s="44"/>
      <c r="B4055" s="44"/>
      <c r="C4055" s="44"/>
      <c r="D4055" s="14"/>
      <c r="E4055" s="13"/>
      <c r="F4055" s="8"/>
      <c r="G4055" s="45"/>
      <c r="H4055" s="8"/>
      <c r="I4055" s="45"/>
      <c r="W4055" s="38"/>
      <c r="X4055" s="38"/>
      <c r="Y4055" s="35"/>
    </row>
    <row r="4056" customHeight="1" spans="1:25">
      <c r="A4056" s="44"/>
      <c r="B4056" s="44"/>
      <c r="C4056" s="44"/>
      <c r="D4056" s="14"/>
      <c r="E4056" s="13"/>
      <c r="F4056" s="8"/>
      <c r="G4056" s="45"/>
      <c r="H4056" s="8"/>
      <c r="I4056" s="45"/>
      <c r="W4056" s="38"/>
      <c r="X4056" s="38"/>
      <c r="Y4056" s="35"/>
    </row>
    <row r="4057" customHeight="1" spans="1:25">
      <c r="A4057" s="44"/>
      <c r="B4057" s="44"/>
      <c r="C4057" s="44"/>
      <c r="D4057" s="14"/>
      <c r="E4057" s="13"/>
      <c r="F4057" s="8"/>
      <c r="G4057" s="45"/>
      <c r="H4057" s="8"/>
      <c r="I4057" s="45"/>
      <c r="W4057" s="38"/>
      <c r="X4057" s="38"/>
      <c r="Y4057" s="35"/>
    </row>
    <row r="4058" customHeight="1" spans="1:25">
      <c r="A4058" s="44"/>
      <c r="B4058" s="44"/>
      <c r="C4058" s="44"/>
      <c r="D4058" s="14"/>
      <c r="E4058" s="13"/>
      <c r="F4058" s="8"/>
      <c r="G4058" s="45"/>
      <c r="H4058" s="8"/>
      <c r="I4058" s="45"/>
      <c r="W4058" s="38"/>
      <c r="X4058" s="38"/>
      <c r="Y4058" s="35"/>
    </row>
    <row r="4059" customHeight="1" spans="1:25">
      <c r="A4059" s="44"/>
      <c r="B4059" s="44"/>
      <c r="C4059" s="44"/>
      <c r="D4059" s="14"/>
      <c r="E4059" s="13"/>
      <c r="F4059" s="8"/>
      <c r="G4059" s="45"/>
      <c r="H4059" s="8"/>
      <c r="I4059" s="45"/>
      <c r="W4059" s="38"/>
      <c r="X4059" s="38"/>
      <c r="Y4059" s="35"/>
    </row>
    <row r="4060" customHeight="1" spans="1:25">
      <c r="A4060" s="44"/>
      <c r="B4060" s="44"/>
      <c r="C4060" s="44"/>
      <c r="D4060" s="14"/>
      <c r="E4060" s="13"/>
      <c r="F4060" s="8"/>
      <c r="G4060" s="45"/>
      <c r="H4060" s="8"/>
      <c r="I4060" s="45"/>
      <c r="W4060" s="38"/>
      <c r="X4060" s="38"/>
      <c r="Y4060" s="35"/>
    </row>
    <row r="4061" customHeight="1" spans="1:25">
      <c r="A4061" s="44"/>
      <c r="B4061" s="44"/>
      <c r="C4061" s="44"/>
      <c r="D4061" s="14"/>
      <c r="E4061" s="13"/>
      <c r="F4061" s="8"/>
      <c r="G4061" s="45"/>
      <c r="H4061" s="8"/>
      <c r="I4061" s="45"/>
      <c r="W4061" s="38"/>
      <c r="X4061" s="38"/>
      <c r="Y4061" s="35"/>
    </row>
    <row r="4062" customHeight="1" spans="1:25">
      <c r="A4062" s="44"/>
      <c r="B4062" s="44"/>
      <c r="C4062" s="44"/>
      <c r="D4062" s="14"/>
      <c r="E4062" s="13"/>
      <c r="F4062" s="8"/>
      <c r="G4062" s="45"/>
      <c r="H4062" s="8"/>
      <c r="I4062" s="45"/>
      <c r="W4062" s="38"/>
      <c r="X4062" s="38"/>
      <c r="Y4062" s="35"/>
    </row>
    <row r="4063" customHeight="1" spans="1:25">
      <c r="A4063" s="44"/>
      <c r="B4063" s="44"/>
      <c r="C4063" s="44"/>
      <c r="D4063" s="14"/>
      <c r="E4063" s="13"/>
      <c r="F4063" s="8"/>
      <c r="G4063" s="45"/>
      <c r="H4063" s="8"/>
      <c r="I4063" s="45"/>
      <c r="W4063" s="38"/>
      <c r="X4063" s="38"/>
      <c r="Y4063" s="35"/>
    </row>
    <row r="4064" customHeight="1" spans="1:25">
      <c r="A4064" s="44"/>
      <c r="B4064" s="44"/>
      <c r="C4064" s="44"/>
      <c r="D4064" s="14"/>
      <c r="E4064" s="13"/>
      <c r="F4064" s="8"/>
      <c r="G4064" s="45"/>
      <c r="H4064" s="8"/>
      <c r="I4064" s="45"/>
      <c r="W4064" s="38"/>
      <c r="X4064" s="38"/>
      <c r="Y4064" s="35"/>
    </row>
    <row r="4065" customHeight="1" spans="1:25">
      <c r="A4065" s="44"/>
      <c r="B4065" s="44"/>
      <c r="C4065" s="44"/>
      <c r="D4065" s="14"/>
      <c r="E4065" s="13"/>
      <c r="F4065" s="8"/>
      <c r="G4065" s="45"/>
      <c r="H4065" s="8"/>
      <c r="I4065" s="45"/>
      <c r="W4065" s="38"/>
      <c r="X4065" s="38"/>
      <c r="Y4065" s="35"/>
    </row>
    <row r="4066" customHeight="1" spans="1:25">
      <c r="A4066" s="44"/>
      <c r="B4066" s="44"/>
      <c r="C4066" s="44"/>
      <c r="D4066" s="14"/>
      <c r="E4066" s="13"/>
      <c r="F4066" s="8"/>
      <c r="G4066" s="45"/>
      <c r="H4066" s="8"/>
      <c r="I4066" s="45"/>
      <c r="W4066" s="38"/>
      <c r="X4066" s="38"/>
      <c r="Y4066" s="35"/>
    </row>
    <row r="4067" customHeight="1" spans="1:25">
      <c r="A4067" s="44"/>
      <c r="B4067" s="44"/>
      <c r="C4067" s="44"/>
      <c r="D4067" s="14"/>
      <c r="E4067" s="13"/>
      <c r="F4067" s="8"/>
      <c r="G4067" s="45"/>
      <c r="H4067" s="8"/>
      <c r="I4067" s="45"/>
      <c r="W4067" s="38"/>
      <c r="X4067" s="38"/>
      <c r="Y4067" s="35"/>
    </row>
    <row r="4068" customHeight="1" spans="1:25">
      <c r="A4068" s="44"/>
      <c r="B4068" s="44"/>
      <c r="C4068" s="44"/>
      <c r="D4068" s="14"/>
      <c r="E4068" s="13"/>
      <c r="F4068" s="8"/>
      <c r="G4068" s="45"/>
      <c r="H4068" s="8"/>
      <c r="I4068" s="45"/>
      <c r="W4068" s="38"/>
      <c r="X4068" s="38"/>
      <c r="Y4068" s="35"/>
    </row>
    <row r="4069" customHeight="1" spans="1:25">
      <c r="A4069" s="44"/>
      <c r="B4069" s="44"/>
      <c r="C4069" s="44"/>
      <c r="D4069" s="14"/>
      <c r="E4069" s="13"/>
      <c r="F4069" s="8"/>
      <c r="G4069" s="45"/>
      <c r="H4069" s="8"/>
      <c r="I4069" s="45"/>
      <c r="W4069" s="38"/>
      <c r="X4069" s="38"/>
      <c r="Y4069" s="35"/>
    </row>
    <row r="4070" customHeight="1" spans="1:25">
      <c r="A4070" s="44"/>
      <c r="B4070" s="44"/>
      <c r="C4070" s="44"/>
      <c r="D4070" s="14"/>
      <c r="E4070" s="13"/>
      <c r="F4070" s="8"/>
      <c r="G4070" s="45"/>
      <c r="H4070" s="8"/>
      <c r="I4070" s="45"/>
      <c r="W4070" s="38"/>
      <c r="X4070" s="38"/>
      <c r="Y4070" s="35"/>
    </row>
    <row r="4071" customHeight="1" spans="1:25">
      <c r="A4071" s="44"/>
      <c r="B4071" s="44"/>
      <c r="C4071" s="44"/>
      <c r="D4071" s="14"/>
      <c r="E4071" s="13"/>
      <c r="F4071" s="8"/>
      <c r="G4071" s="45"/>
      <c r="H4071" s="8"/>
      <c r="I4071" s="45"/>
      <c r="W4071" s="38"/>
      <c r="X4071" s="38"/>
      <c r="Y4071" s="35"/>
    </row>
    <row r="4072" customHeight="1" spans="1:25">
      <c r="A4072" s="44"/>
      <c r="B4072" s="44"/>
      <c r="C4072" s="44"/>
      <c r="D4072" s="14"/>
      <c r="E4072" s="13"/>
      <c r="F4072" s="8"/>
      <c r="G4072" s="45"/>
      <c r="H4072" s="8"/>
      <c r="I4072" s="45"/>
      <c r="W4072" s="38"/>
      <c r="X4072" s="38"/>
      <c r="Y4072" s="35"/>
    </row>
    <row r="4073" customHeight="1" spans="1:25">
      <c r="A4073" s="44"/>
      <c r="B4073" s="44"/>
      <c r="C4073" s="44"/>
      <c r="D4073" s="14"/>
      <c r="E4073" s="13"/>
      <c r="F4073" s="8"/>
      <c r="G4073" s="45"/>
      <c r="H4073" s="8"/>
      <c r="I4073" s="45"/>
      <c r="W4073" s="38"/>
      <c r="X4073" s="38"/>
      <c r="Y4073" s="35"/>
    </row>
    <row r="4074" customHeight="1" spans="1:25">
      <c r="A4074" s="44"/>
      <c r="B4074" s="44"/>
      <c r="C4074" s="44"/>
      <c r="D4074" s="14"/>
      <c r="E4074" s="13"/>
      <c r="F4074" s="8"/>
      <c r="G4074" s="45"/>
      <c r="H4074" s="8"/>
      <c r="I4074" s="45"/>
      <c r="W4074" s="38"/>
      <c r="X4074" s="38"/>
      <c r="Y4074" s="35"/>
    </row>
    <row r="4075" customHeight="1" spans="1:25">
      <c r="A4075" s="44"/>
      <c r="B4075" s="44"/>
      <c r="C4075" s="44"/>
      <c r="D4075" s="14"/>
      <c r="E4075" s="13"/>
      <c r="F4075" s="8"/>
      <c r="G4075" s="45"/>
      <c r="H4075" s="8"/>
      <c r="I4075" s="45"/>
      <c r="W4075" s="38"/>
      <c r="X4075" s="38"/>
      <c r="Y4075" s="35"/>
    </row>
    <row r="4076" customHeight="1" spans="1:25">
      <c r="A4076" s="44"/>
      <c r="B4076" s="44"/>
      <c r="C4076" s="44"/>
      <c r="D4076" s="14"/>
      <c r="E4076" s="13"/>
      <c r="F4076" s="8"/>
      <c r="G4076" s="45"/>
      <c r="H4076" s="8"/>
      <c r="I4076" s="45"/>
      <c r="W4076" s="38"/>
      <c r="X4076" s="38"/>
      <c r="Y4076" s="35"/>
    </row>
    <row r="4077" customHeight="1" spans="1:25">
      <c r="A4077" s="44"/>
      <c r="B4077" s="44"/>
      <c r="C4077" s="44"/>
      <c r="D4077" s="14"/>
      <c r="E4077" s="13"/>
      <c r="F4077" s="8"/>
      <c r="G4077" s="45"/>
      <c r="H4077" s="8"/>
      <c r="I4077" s="45"/>
      <c r="W4077" s="38"/>
      <c r="X4077" s="38"/>
      <c r="Y4077" s="35"/>
    </row>
    <row r="4078" customHeight="1" spans="1:25">
      <c r="A4078" s="44"/>
      <c r="B4078" s="44"/>
      <c r="C4078" s="44"/>
      <c r="D4078" s="14"/>
      <c r="E4078" s="13"/>
      <c r="F4078" s="8"/>
      <c r="G4078" s="45"/>
      <c r="H4078" s="8"/>
      <c r="I4078" s="45"/>
      <c r="W4078" s="38"/>
      <c r="X4078" s="38"/>
      <c r="Y4078" s="35"/>
    </row>
    <row r="4079" customHeight="1" spans="1:25">
      <c r="A4079" s="44"/>
      <c r="B4079" s="44"/>
      <c r="C4079" s="44"/>
      <c r="D4079" s="14"/>
      <c r="E4079" s="13"/>
      <c r="F4079" s="8"/>
      <c r="G4079" s="45"/>
      <c r="H4079" s="8"/>
      <c r="I4079" s="45"/>
      <c r="W4079" s="38"/>
      <c r="X4079" s="38"/>
      <c r="Y4079" s="35"/>
    </row>
    <row r="4080" customHeight="1" spans="1:25">
      <c r="A4080" s="44"/>
      <c r="B4080" s="44"/>
      <c r="C4080" s="44"/>
      <c r="D4080" s="14"/>
      <c r="E4080" s="13"/>
      <c r="F4080" s="8"/>
      <c r="G4080" s="45"/>
      <c r="H4080" s="8"/>
      <c r="I4080" s="45"/>
      <c r="W4080" s="38"/>
      <c r="X4080" s="38"/>
      <c r="Y4080" s="35"/>
    </row>
    <row r="4081" customHeight="1" spans="1:25">
      <c r="A4081" s="44"/>
      <c r="B4081" s="44"/>
      <c r="C4081" s="44"/>
      <c r="D4081" s="14"/>
      <c r="E4081" s="13"/>
      <c r="F4081" s="8"/>
      <c r="G4081" s="45"/>
      <c r="H4081" s="8"/>
      <c r="I4081" s="45"/>
      <c r="W4081" s="38"/>
      <c r="X4081" s="38"/>
      <c r="Y4081" s="35"/>
    </row>
    <row r="4082" customHeight="1" spans="1:25">
      <c r="A4082" s="44"/>
      <c r="B4082" s="44"/>
      <c r="C4082" s="44"/>
      <c r="D4082" s="14"/>
      <c r="E4082" s="13"/>
      <c r="F4082" s="8"/>
      <c r="G4082" s="45"/>
      <c r="H4082" s="8"/>
      <c r="I4082" s="45"/>
      <c r="W4082" s="38"/>
      <c r="X4082" s="38"/>
      <c r="Y4082" s="35"/>
    </row>
    <row r="4083" customHeight="1" spans="1:25">
      <c r="A4083" s="44"/>
      <c r="B4083" s="44"/>
      <c r="C4083" s="44"/>
      <c r="D4083" s="14"/>
      <c r="E4083" s="13"/>
      <c r="F4083" s="8"/>
      <c r="G4083" s="45"/>
      <c r="H4083" s="8"/>
      <c r="I4083" s="45"/>
      <c r="W4083" s="38"/>
      <c r="X4083" s="38"/>
      <c r="Y4083" s="35"/>
    </row>
    <row r="4084" customHeight="1" spans="1:25">
      <c r="A4084" s="44"/>
      <c r="B4084" s="44"/>
      <c r="C4084" s="44"/>
      <c r="D4084" s="14"/>
      <c r="E4084" s="13"/>
      <c r="F4084" s="8"/>
      <c r="G4084" s="45"/>
      <c r="H4084" s="8"/>
      <c r="I4084" s="45"/>
      <c r="W4084" s="38"/>
      <c r="X4084" s="38"/>
      <c r="Y4084" s="35"/>
    </row>
    <row r="4085" customHeight="1" spans="1:25">
      <c r="A4085" s="44"/>
      <c r="B4085" s="44"/>
      <c r="C4085" s="44"/>
      <c r="D4085" s="14"/>
      <c r="E4085" s="13"/>
      <c r="F4085" s="8"/>
      <c r="G4085" s="45"/>
      <c r="H4085" s="8"/>
      <c r="I4085" s="45"/>
      <c r="W4085" s="38"/>
      <c r="X4085" s="38"/>
      <c r="Y4085" s="35"/>
    </row>
    <row r="4086" customHeight="1" spans="1:25">
      <c r="A4086" s="44"/>
      <c r="B4086" s="44"/>
      <c r="C4086" s="44"/>
      <c r="D4086" s="14"/>
      <c r="E4086" s="13"/>
      <c r="F4086" s="8"/>
      <c r="G4086" s="45"/>
      <c r="H4086" s="8"/>
      <c r="I4086" s="45"/>
      <c r="W4086" s="38"/>
      <c r="X4086" s="38"/>
      <c r="Y4086" s="35"/>
    </row>
    <row r="4087" customHeight="1" spans="1:25">
      <c r="A4087" s="44"/>
      <c r="B4087" s="44"/>
      <c r="C4087" s="44"/>
      <c r="D4087" s="14"/>
      <c r="E4087" s="13"/>
      <c r="F4087" s="8"/>
      <c r="G4087" s="45"/>
      <c r="H4087" s="8"/>
      <c r="I4087" s="45"/>
      <c r="W4087" s="38"/>
      <c r="X4087" s="38"/>
      <c r="Y4087" s="35"/>
    </row>
    <row r="4088" customHeight="1" spans="1:25">
      <c r="A4088" s="44"/>
      <c r="B4088" s="44"/>
      <c r="C4088" s="44"/>
      <c r="D4088" s="14"/>
      <c r="E4088" s="13"/>
      <c r="F4088" s="8"/>
      <c r="G4088" s="45"/>
      <c r="H4088" s="8"/>
      <c r="I4088" s="45"/>
      <c r="W4088" s="38"/>
      <c r="X4088" s="38"/>
      <c r="Y4088" s="35"/>
    </row>
    <row r="4089" customHeight="1" spans="1:25">
      <c r="A4089" s="44"/>
      <c r="B4089" s="44"/>
      <c r="C4089" s="44"/>
      <c r="D4089" s="14"/>
      <c r="E4089" s="13"/>
      <c r="F4089" s="8"/>
      <c r="G4089" s="45"/>
      <c r="H4089" s="8"/>
      <c r="I4089" s="45"/>
      <c r="W4089" s="38"/>
      <c r="X4089" s="38"/>
      <c r="Y4089" s="35"/>
    </row>
    <row r="4090" customHeight="1" spans="1:25">
      <c r="A4090" s="44"/>
      <c r="B4090" s="44"/>
      <c r="C4090" s="44"/>
      <c r="D4090" s="14"/>
      <c r="E4090" s="13"/>
      <c r="F4090" s="8"/>
      <c r="G4090" s="45"/>
      <c r="H4090" s="8"/>
      <c r="I4090" s="45"/>
      <c r="W4090" s="38"/>
      <c r="X4090" s="38"/>
      <c r="Y4090" s="35"/>
    </row>
    <row r="4091" customHeight="1" spans="1:25">
      <c r="A4091" s="44"/>
      <c r="B4091" s="44"/>
      <c r="C4091" s="44"/>
      <c r="D4091" s="14"/>
      <c r="E4091" s="13"/>
      <c r="F4091" s="8"/>
      <c r="G4091" s="45"/>
      <c r="H4091" s="8"/>
      <c r="I4091" s="45"/>
      <c r="W4091" s="38"/>
      <c r="X4091" s="38"/>
      <c r="Y4091" s="35"/>
    </row>
    <row r="4092" customHeight="1" spans="1:25">
      <c r="A4092" s="44"/>
      <c r="B4092" s="44"/>
      <c r="C4092" s="44"/>
      <c r="D4092" s="14"/>
      <c r="E4092" s="13"/>
      <c r="F4092" s="8"/>
      <c r="G4092" s="45"/>
      <c r="H4092" s="8"/>
      <c r="I4092" s="45"/>
      <c r="W4092" s="38"/>
      <c r="X4092" s="38"/>
      <c r="Y4092" s="35"/>
    </row>
    <row r="4093" customHeight="1" spans="1:25">
      <c r="A4093" s="44"/>
      <c r="B4093" s="44"/>
      <c r="C4093" s="44"/>
      <c r="D4093" s="14"/>
      <c r="E4093" s="13"/>
      <c r="F4093" s="8"/>
      <c r="G4093" s="45"/>
      <c r="H4093" s="8"/>
      <c r="I4093" s="45"/>
      <c r="W4093" s="38"/>
      <c r="X4093" s="38"/>
      <c r="Y4093" s="35"/>
    </row>
    <row r="4094" customHeight="1" spans="1:25">
      <c r="A4094" s="44"/>
      <c r="B4094" s="44"/>
      <c r="C4094" s="44"/>
      <c r="D4094" s="14"/>
      <c r="E4094" s="13"/>
      <c r="F4094" s="8"/>
      <c r="G4094" s="45"/>
      <c r="H4094" s="8"/>
      <c r="I4094" s="45"/>
      <c r="W4094" s="38"/>
      <c r="X4094" s="38"/>
      <c r="Y4094" s="35"/>
    </row>
    <row r="4095" customHeight="1" spans="1:25">
      <c r="A4095" s="44"/>
      <c r="B4095" s="44"/>
      <c r="C4095" s="44"/>
      <c r="D4095" s="14"/>
      <c r="E4095" s="13"/>
      <c r="F4095" s="8"/>
      <c r="G4095" s="45"/>
      <c r="H4095" s="8"/>
      <c r="I4095" s="45"/>
      <c r="W4095" s="38"/>
      <c r="X4095" s="38"/>
      <c r="Y4095" s="35"/>
    </row>
    <row r="4096" customHeight="1" spans="1:25">
      <c r="A4096" s="44"/>
      <c r="B4096" s="44"/>
      <c r="C4096" s="44"/>
      <c r="D4096" s="14"/>
      <c r="E4096" s="13"/>
      <c r="F4096" s="8"/>
      <c r="G4096" s="45"/>
      <c r="H4096" s="8"/>
      <c r="I4096" s="45"/>
      <c r="W4096" s="38"/>
      <c r="X4096" s="38"/>
      <c r="Y4096" s="35"/>
    </row>
    <row r="4097" customHeight="1" spans="1:25">
      <c r="A4097" s="44"/>
      <c r="B4097" s="44"/>
      <c r="C4097" s="44"/>
      <c r="D4097" s="14"/>
      <c r="E4097" s="13"/>
      <c r="F4097" s="8"/>
      <c r="G4097" s="45"/>
      <c r="H4097" s="8"/>
      <c r="I4097" s="45"/>
      <c r="W4097" s="38"/>
      <c r="X4097" s="38"/>
      <c r="Y4097" s="35"/>
    </row>
    <row r="4098" customHeight="1" spans="1:25">
      <c r="A4098" s="44"/>
      <c r="B4098" s="44"/>
      <c r="C4098" s="44"/>
      <c r="D4098" s="14"/>
      <c r="E4098" s="13"/>
      <c r="F4098" s="8"/>
      <c r="G4098" s="45"/>
      <c r="H4098" s="8"/>
      <c r="I4098" s="45"/>
      <c r="W4098" s="38"/>
      <c r="X4098" s="38"/>
      <c r="Y4098" s="35"/>
    </row>
    <row r="4099" customHeight="1" spans="1:25">
      <c r="A4099" s="44"/>
      <c r="B4099" s="44"/>
      <c r="C4099" s="44"/>
      <c r="D4099" s="14"/>
      <c r="E4099" s="13"/>
      <c r="F4099" s="8"/>
      <c r="G4099" s="45"/>
      <c r="H4099" s="8"/>
      <c r="I4099" s="45"/>
      <c r="W4099" s="38"/>
      <c r="X4099" s="38"/>
      <c r="Y4099" s="35"/>
    </row>
    <row r="4100" customHeight="1" spans="1:25">
      <c r="A4100" s="44"/>
      <c r="B4100" s="44"/>
      <c r="C4100" s="44"/>
      <c r="D4100" s="14"/>
      <c r="E4100" s="13"/>
      <c r="F4100" s="8"/>
      <c r="G4100" s="45"/>
      <c r="H4100" s="8"/>
      <c r="I4100" s="45"/>
      <c r="W4100" s="38"/>
      <c r="X4100" s="38"/>
      <c r="Y4100" s="35"/>
    </row>
    <row r="4101" customHeight="1" spans="1:25">
      <c r="A4101" s="44"/>
      <c r="B4101" s="44"/>
      <c r="C4101" s="44"/>
      <c r="D4101" s="14"/>
      <c r="E4101" s="13"/>
      <c r="F4101" s="8"/>
      <c r="G4101" s="45"/>
      <c r="H4101" s="8"/>
      <c r="I4101" s="45"/>
      <c r="W4101" s="38"/>
      <c r="X4101" s="38"/>
      <c r="Y4101" s="35"/>
    </row>
    <row r="4102" customHeight="1" spans="1:25">
      <c r="A4102" s="44"/>
      <c r="B4102" s="44"/>
      <c r="C4102" s="44"/>
      <c r="D4102" s="14"/>
      <c r="E4102" s="13"/>
      <c r="F4102" s="8"/>
      <c r="G4102" s="45"/>
      <c r="H4102" s="8"/>
      <c r="I4102" s="45"/>
      <c r="W4102" s="38"/>
      <c r="X4102" s="38"/>
      <c r="Y4102" s="35"/>
    </row>
    <row r="4103" customHeight="1" spans="1:25">
      <c r="A4103" s="44"/>
      <c r="B4103" s="44"/>
      <c r="C4103" s="44"/>
      <c r="D4103" s="14"/>
      <c r="E4103" s="13"/>
      <c r="F4103" s="8"/>
      <c r="G4103" s="45"/>
      <c r="H4103" s="8"/>
      <c r="I4103" s="45"/>
      <c r="W4103" s="38"/>
      <c r="X4103" s="38"/>
      <c r="Y4103" s="35"/>
    </row>
    <row r="4104" customHeight="1" spans="1:25">
      <c r="A4104" s="44"/>
      <c r="B4104" s="44"/>
      <c r="C4104" s="44"/>
      <c r="D4104" s="14"/>
      <c r="E4104" s="13"/>
      <c r="F4104" s="8"/>
      <c r="G4104" s="45"/>
      <c r="H4104" s="8"/>
      <c r="I4104" s="45"/>
      <c r="W4104" s="38"/>
      <c r="X4104" s="38"/>
      <c r="Y4104" s="35"/>
    </row>
    <row r="4105" customHeight="1" spans="1:25">
      <c r="A4105" s="44"/>
      <c r="B4105" s="44"/>
      <c r="C4105" s="44"/>
      <c r="D4105" s="14"/>
      <c r="E4105" s="13"/>
      <c r="F4105" s="8"/>
      <c r="G4105" s="45"/>
      <c r="H4105" s="8"/>
      <c r="I4105" s="45"/>
      <c r="W4105" s="38"/>
      <c r="X4105" s="38"/>
      <c r="Y4105" s="35"/>
    </row>
    <row r="4106" customHeight="1" spans="1:25">
      <c r="A4106" s="44"/>
      <c r="B4106" s="44"/>
      <c r="C4106" s="44"/>
      <c r="D4106" s="14"/>
      <c r="E4106" s="13"/>
      <c r="F4106" s="8"/>
      <c r="G4106" s="45"/>
      <c r="H4106" s="8"/>
      <c r="I4106" s="45"/>
      <c r="W4106" s="38"/>
      <c r="X4106" s="38"/>
      <c r="Y4106" s="35"/>
    </row>
    <row r="4107" customHeight="1" spans="1:25">
      <c r="A4107" s="44"/>
      <c r="B4107" s="44"/>
      <c r="C4107" s="44"/>
      <c r="D4107" s="14"/>
      <c r="E4107" s="13"/>
      <c r="F4107" s="8"/>
      <c r="G4107" s="45"/>
      <c r="H4107" s="8"/>
      <c r="I4107" s="45"/>
      <c r="W4107" s="38"/>
      <c r="X4107" s="38"/>
      <c r="Y4107" s="35"/>
    </row>
    <row r="4108" customHeight="1" spans="1:25">
      <c r="A4108" s="44"/>
      <c r="B4108" s="44"/>
      <c r="C4108" s="44"/>
      <c r="D4108" s="14"/>
      <c r="E4108" s="13"/>
      <c r="F4108" s="8"/>
      <c r="G4108" s="45"/>
      <c r="H4108" s="8"/>
      <c r="I4108" s="45"/>
      <c r="W4108" s="38"/>
      <c r="X4108" s="38"/>
      <c r="Y4108" s="35"/>
    </row>
    <row r="4109" customHeight="1" spans="1:25">
      <c r="A4109" s="44"/>
      <c r="B4109" s="44"/>
      <c r="C4109" s="44"/>
      <c r="D4109" s="14"/>
      <c r="E4109" s="13"/>
      <c r="F4109" s="8"/>
      <c r="G4109" s="45"/>
      <c r="H4109" s="8"/>
      <c r="I4109" s="45"/>
      <c r="W4109" s="38"/>
      <c r="X4109" s="38"/>
      <c r="Y4109" s="35"/>
    </row>
    <row r="4110" customHeight="1" spans="1:25">
      <c r="A4110" s="44"/>
      <c r="B4110" s="44"/>
      <c r="C4110" s="44"/>
      <c r="D4110" s="14"/>
      <c r="E4110" s="13"/>
      <c r="F4110" s="8"/>
      <c r="G4110" s="45"/>
      <c r="H4110" s="8"/>
      <c r="I4110" s="45"/>
      <c r="W4110" s="38"/>
      <c r="X4110" s="38"/>
      <c r="Y4110" s="35"/>
    </row>
    <row r="4111" customHeight="1" spans="1:25">
      <c r="A4111" s="44"/>
      <c r="B4111" s="44"/>
      <c r="C4111" s="44"/>
      <c r="D4111" s="14"/>
      <c r="E4111" s="13"/>
      <c r="F4111" s="8"/>
      <c r="G4111" s="45"/>
      <c r="H4111" s="8"/>
      <c r="I4111" s="45"/>
      <c r="W4111" s="38"/>
      <c r="X4111" s="38"/>
      <c r="Y4111" s="35"/>
    </row>
    <row r="4112" customHeight="1" spans="1:25">
      <c r="A4112" s="44"/>
      <c r="B4112" s="44"/>
      <c r="C4112" s="44"/>
      <c r="D4112" s="14"/>
      <c r="E4112" s="13"/>
      <c r="F4112" s="8"/>
      <c r="G4112" s="45"/>
      <c r="H4112" s="8"/>
      <c r="I4112" s="45"/>
      <c r="W4112" s="38"/>
      <c r="X4112" s="38"/>
      <c r="Y4112" s="35"/>
    </row>
    <row r="4113" customHeight="1" spans="1:25">
      <c r="A4113" s="44"/>
      <c r="B4113" s="44"/>
      <c r="C4113" s="44"/>
      <c r="D4113" s="14"/>
      <c r="E4113" s="13"/>
      <c r="F4113" s="8"/>
      <c r="G4113" s="45"/>
      <c r="H4113" s="8"/>
      <c r="I4113" s="45"/>
      <c r="W4113" s="38"/>
      <c r="X4113" s="38"/>
      <c r="Y4113" s="35"/>
    </row>
    <row r="4114" customHeight="1" spans="1:25">
      <c r="A4114" s="44"/>
      <c r="B4114" s="44"/>
      <c r="C4114" s="44"/>
      <c r="D4114" s="14"/>
      <c r="E4114" s="13"/>
      <c r="F4114" s="8"/>
      <c r="G4114" s="45"/>
      <c r="H4114" s="8"/>
      <c r="I4114" s="45"/>
      <c r="W4114" s="38"/>
      <c r="X4114" s="38"/>
      <c r="Y4114" s="35"/>
    </row>
    <row r="4115" customHeight="1" spans="1:25">
      <c r="A4115" s="44"/>
      <c r="B4115" s="44"/>
      <c r="C4115" s="44"/>
      <c r="D4115" s="14"/>
      <c r="E4115" s="13"/>
      <c r="F4115" s="8"/>
      <c r="G4115" s="45"/>
      <c r="H4115" s="8"/>
      <c r="I4115" s="45"/>
      <c r="W4115" s="38"/>
      <c r="X4115" s="38"/>
      <c r="Y4115" s="35"/>
    </row>
    <row r="4116" customHeight="1" spans="1:25">
      <c r="A4116" s="44"/>
      <c r="B4116" s="44"/>
      <c r="C4116" s="44"/>
      <c r="D4116" s="14"/>
      <c r="E4116" s="13"/>
      <c r="F4116" s="8"/>
      <c r="G4116" s="45"/>
      <c r="H4116" s="8"/>
      <c r="I4116" s="45"/>
      <c r="W4116" s="38"/>
      <c r="X4116" s="38"/>
      <c r="Y4116" s="35"/>
    </row>
    <row r="4117" customHeight="1" spans="1:25">
      <c r="A4117" s="44"/>
      <c r="B4117" s="44"/>
      <c r="C4117" s="44"/>
      <c r="D4117" s="14"/>
      <c r="E4117" s="13"/>
      <c r="F4117" s="8"/>
      <c r="G4117" s="45"/>
      <c r="H4117" s="8"/>
      <c r="I4117" s="45"/>
      <c r="W4117" s="38"/>
      <c r="X4117" s="38"/>
      <c r="Y4117" s="35"/>
    </row>
    <row r="4118" customHeight="1" spans="1:25">
      <c r="A4118" s="44"/>
      <c r="B4118" s="44"/>
      <c r="C4118" s="44"/>
      <c r="D4118" s="14"/>
      <c r="E4118" s="13"/>
      <c r="F4118" s="8"/>
      <c r="G4118" s="45"/>
      <c r="H4118" s="8"/>
      <c r="I4118" s="45"/>
      <c r="W4118" s="38"/>
      <c r="X4118" s="38"/>
      <c r="Y4118" s="35"/>
    </row>
    <row r="4119" customHeight="1" spans="1:25">
      <c r="A4119" s="44"/>
      <c r="B4119" s="44"/>
      <c r="C4119" s="44"/>
      <c r="D4119" s="14"/>
      <c r="E4119" s="13"/>
      <c r="F4119" s="8"/>
      <c r="G4119" s="45"/>
      <c r="H4119" s="8"/>
      <c r="I4119" s="45"/>
      <c r="W4119" s="38"/>
      <c r="X4119" s="38"/>
      <c r="Y4119" s="35"/>
    </row>
    <row r="4120" customHeight="1" spans="1:25">
      <c r="A4120" s="44"/>
      <c r="B4120" s="44"/>
      <c r="C4120" s="44"/>
      <c r="D4120" s="14"/>
      <c r="E4120" s="13"/>
      <c r="F4120" s="8"/>
      <c r="G4120" s="45"/>
      <c r="H4120" s="8"/>
      <c r="I4120" s="45"/>
      <c r="W4120" s="38"/>
      <c r="X4120" s="38"/>
      <c r="Y4120" s="35"/>
    </row>
    <row r="4121" customHeight="1" spans="1:25">
      <c r="A4121" s="44"/>
      <c r="B4121" s="44"/>
      <c r="C4121" s="44"/>
      <c r="D4121" s="14"/>
      <c r="E4121" s="13"/>
      <c r="F4121" s="8"/>
      <c r="G4121" s="45"/>
      <c r="H4121" s="8"/>
      <c r="I4121" s="45"/>
      <c r="W4121" s="38"/>
      <c r="X4121" s="38"/>
      <c r="Y4121" s="35"/>
    </row>
    <row r="4122" customHeight="1" spans="1:25">
      <c r="A4122" s="44"/>
      <c r="B4122" s="44"/>
      <c r="C4122" s="44"/>
      <c r="D4122" s="14"/>
      <c r="E4122" s="13"/>
      <c r="F4122" s="8"/>
      <c r="G4122" s="45"/>
      <c r="H4122" s="8"/>
      <c r="I4122" s="45"/>
      <c r="W4122" s="38"/>
      <c r="X4122" s="38"/>
      <c r="Y4122" s="35"/>
    </row>
    <row r="4123" customHeight="1" spans="1:25">
      <c r="A4123" s="44"/>
      <c r="B4123" s="44"/>
      <c r="C4123" s="44"/>
      <c r="D4123" s="14"/>
      <c r="E4123" s="13"/>
      <c r="F4123" s="8"/>
      <c r="G4123" s="45"/>
      <c r="H4123" s="8"/>
      <c r="I4123" s="45"/>
      <c r="W4123" s="38"/>
      <c r="X4123" s="38"/>
      <c r="Y4123" s="35"/>
    </row>
    <row r="4124" customHeight="1" spans="1:25">
      <c r="A4124" s="44"/>
      <c r="B4124" s="44"/>
      <c r="C4124" s="44"/>
      <c r="D4124" s="14"/>
      <c r="E4124" s="13"/>
      <c r="F4124" s="8"/>
      <c r="G4124" s="45"/>
      <c r="H4124" s="8"/>
      <c r="I4124" s="45"/>
      <c r="W4124" s="38"/>
      <c r="X4124" s="38"/>
      <c r="Y4124" s="35"/>
    </row>
    <row r="4125" customHeight="1" spans="1:25">
      <c r="A4125" s="44"/>
      <c r="B4125" s="44"/>
      <c r="C4125" s="44"/>
      <c r="D4125" s="14"/>
      <c r="E4125" s="13"/>
      <c r="F4125" s="8"/>
      <c r="G4125" s="45"/>
      <c r="H4125" s="8"/>
      <c r="I4125" s="45"/>
      <c r="W4125" s="38"/>
      <c r="X4125" s="38"/>
      <c r="Y4125" s="35"/>
    </row>
    <row r="4126" customHeight="1" spans="1:25">
      <c r="A4126" s="44"/>
      <c r="B4126" s="44"/>
      <c r="C4126" s="44"/>
      <c r="D4126" s="14"/>
      <c r="E4126" s="13"/>
      <c r="F4126" s="8"/>
      <c r="G4126" s="45"/>
      <c r="H4126" s="8"/>
      <c r="I4126" s="45"/>
      <c r="W4126" s="38"/>
      <c r="X4126" s="38"/>
      <c r="Y4126" s="35"/>
    </row>
    <row r="4127" customHeight="1" spans="1:25">
      <c r="A4127" s="44"/>
      <c r="B4127" s="44"/>
      <c r="C4127" s="44"/>
      <c r="D4127" s="14"/>
      <c r="E4127" s="13"/>
      <c r="F4127" s="8"/>
      <c r="G4127" s="45"/>
      <c r="H4127" s="8"/>
      <c r="I4127" s="45"/>
      <c r="W4127" s="38"/>
      <c r="X4127" s="38"/>
      <c r="Y4127" s="35"/>
    </row>
    <row r="4128" customHeight="1" spans="1:25">
      <c r="A4128" s="44"/>
      <c r="B4128" s="44"/>
      <c r="C4128" s="44"/>
      <c r="D4128" s="14"/>
      <c r="E4128" s="13"/>
      <c r="F4128" s="8"/>
      <c r="G4128" s="45"/>
      <c r="H4128" s="8"/>
      <c r="I4128" s="45"/>
      <c r="W4128" s="38"/>
      <c r="X4128" s="38"/>
      <c r="Y4128" s="35"/>
    </row>
    <row r="4129" customHeight="1" spans="1:25">
      <c r="A4129" s="44"/>
      <c r="B4129" s="44"/>
      <c r="C4129" s="44"/>
      <c r="D4129" s="14"/>
      <c r="E4129" s="13"/>
      <c r="F4129" s="8"/>
      <c r="G4129" s="45"/>
      <c r="H4129" s="8"/>
      <c r="I4129" s="45"/>
      <c r="W4129" s="38"/>
      <c r="X4129" s="38"/>
      <c r="Y4129" s="35"/>
    </row>
    <row r="4130" customHeight="1" spans="1:25">
      <c r="A4130" s="44"/>
      <c r="B4130" s="44"/>
      <c r="C4130" s="44"/>
      <c r="D4130" s="14"/>
      <c r="E4130" s="13"/>
      <c r="F4130" s="8"/>
      <c r="G4130" s="45"/>
      <c r="H4130" s="8"/>
      <c r="I4130" s="45"/>
      <c r="W4130" s="38"/>
      <c r="X4130" s="38"/>
      <c r="Y4130" s="35"/>
    </row>
    <row r="4131" customHeight="1" spans="1:25">
      <c r="A4131" s="44"/>
      <c r="B4131" s="44"/>
      <c r="C4131" s="44"/>
      <c r="D4131" s="14"/>
      <c r="E4131" s="13"/>
      <c r="F4131" s="8"/>
      <c r="G4131" s="45"/>
      <c r="H4131" s="8"/>
      <c r="I4131" s="45"/>
      <c r="W4131" s="38"/>
      <c r="X4131" s="38"/>
      <c r="Y4131" s="35"/>
    </row>
    <row r="4132" customHeight="1" spans="1:25">
      <c r="A4132" s="44"/>
      <c r="B4132" s="44"/>
      <c r="C4132" s="44"/>
      <c r="D4132" s="14"/>
      <c r="E4132" s="13"/>
      <c r="F4132" s="8"/>
      <c r="G4132" s="45"/>
      <c r="H4132" s="8"/>
      <c r="I4132" s="45"/>
      <c r="W4132" s="38"/>
      <c r="X4132" s="38"/>
      <c r="Y4132" s="35"/>
    </row>
    <row r="4133" customHeight="1" spans="1:25">
      <c r="A4133" s="44"/>
      <c r="B4133" s="44"/>
      <c r="C4133" s="44"/>
      <c r="D4133" s="14"/>
      <c r="E4133" s="13"/>
      <c r="F4133" s="8"/>
      <c r="G4133" s="45"/>
      <c r="H4133" s="8"/>
      <c r="I4133" s="45"/>
      <c r="W4133" s="38"/>
      <c r="X4133" s="38"/>
      <c r="Y4133" s="35"/>
    </row>
    <row r="4134" customHeight="1" spans="1:25">
      <c r="A4134" s="44"/>
      <c r="B4134" s="44"/>
      <c r="C4134" s="44"/>
      <c r="D4134" s="14"/>
      <c r="E4134" s="13"/>
      <c r="F4134" s="8"/>
      <c r="G4134" s="45"/>
      <c r="H4134" s="8"/>
      <c r="I4134" s="45"/>
      <c r="W4134" s="38"/>
      <c r="X4134" s="38"/>
      <c r="Y4134" s="35"/>
    </row>
    <row r="4135" customHeight="1" spans="1:25">
      <c r="A4135" s="44"/>
      <c r="B4135" s="44"/>
      <c r="C4135" s="44"/>
      <c r="D4135" s="14"/>
      <c r="E4135" s="13"/>
      <c r="F4135" s="8"/>
      <c r="G4135" s="45"/>
      <c r="H4135" s="8"/>
      <c r="I4135" s="45"/>
      <c r="W4135" s="38"/>
      <c r="X4135" s="38"/>
      <c r="Y4135" s="35"/>
    </row>
    <row r="4136" customHeight="1" spans="1:25">
      <c r="A4136" s="44"/>
      <c r="B4136" s="44"/>
      <c r="C4136" s="44"/>
      <c r="D4136" s="14"/>
      <c r="E4136" s="13"/>
      <c r="F4136" s="8"/>
      <c r="G4136" s="45"/>
      <c r="H4136" s="8"/>
      <c r="I4136" s="45"/>
      <c r="W4136" s="38"/>
      <c r="X4136" s="38"/>
      <c r="Y4136" s="35"/>
    </row>
    <row r="4137" customHeight="1" spans="1:25">
      <c r="A4137" s="44"/>
      <c r="B4137" s="44"/>
      <c r="C4137" s="44"/>
      <c r="D4137" s="14"/>
      <c r="E4137" s="13"/>
      <c r="F4137" s="8"/>
      <c r="G4137" s="45"/>
      <c r="H4137" s="8"/>
      <c r="I4137" s="45"/>
      <c r="W4137" s="38"/>
      <c r="X4137" s="38"/>
      <c r="Y4137" s="35"/>
    </row>
    <row r="4138" customHeight="1" spans="1:25">
      <c r="A4138" s="44"/>
      <c r="B4138" s="44"/>
      <c r="C4138" s="44"/>
      <c r="D4138" s="14"/>
      <c r="E4138" s="13"/>
      <c r="F4138" s="8"/>
      <c r="G4138" s="45"/>
      <c r="H4138" s="8"/>
      <c r="I4138" s="45"/>
      <c r="W4138" s="38"/>
      <c r="X4138" s="38"/>
      <c r="Y4138" s="35"/>
    </row>
    <row r="4139" customHeight="1" spans="1:25">
      <c r="A4139" s="44"/>
      <c r="B4139" s="44"/>
      <c r="C4139" s="44"/>
      <c r="D4139" s="14"/>
      <c r="E4139" s="13"/>
      <c r="F4139" s="8"/>
      <c r="G4139" s="45"/>
      <c r="H4139" s="8"/>
      <c r="I4139" s="45"/>
      <c r="W4139" s="38"/>
      <c r="X4139" s="38"/>
      <c r="Y4139" s="35"/>
    </row>
    <row r="4140" customHeight="1" spans="1:25">
      <c r="A4140" s="44"/>
      <c r="B4140" s="44"/>
      <c r="C4140" s="44"/>
      <c r="D4140" s="14"/>
      <c r="E4140" s="13"/>
      <c r="F4140" s="8"/>
      <c r="G4140" s="45"/>
      <c r="H4140" s="8"/>
      <c r="I4140" s="45"/>
      <c r="W4140" s="38"/>
      <c r="X4140" s="38"/>
      <c r="Y4140" s="35"/>
    </row>
    <row r="4141" customHeight="1" spans="1:25">
      <c r="A4141" s="44"/>
      <c r="B4141" s="44"/>
      <c r="C4141" s="44"/>
      <c r="D4141" s="14"/>
      <c r="E4141" s="13"/>
      <c r="F4141" s="8"/>
      <c r="G4141" s="45"/>
      <c r="H4141" s="8"/>
      <c r="I4141" s="45"/>
      <c r="W4141" s="38"/>
      <c r="X4141" s="38"/>
      <c r="Y4141" s="35"/>
    </row>
    <row r="4142" customHeight="1" spans="1:25">
      <c r="A4142" s="44"/>
      <c r="B4142" s="44"/>
      <c r="C4142" s="44"/>
      <c r="D4142" s="14"/>
      <c r="E4142" s="13"/>
      <c r="F4142" s="8"/>
      <c r="G4142" s="45"/>
      <c r="H4142" s="8"/>
      <c r="I4142" s="45"/>
      <c r="W4142" s="38"/>
      <c r="X4142" s="38"/>
      <c r="Y4142" s="35"/>
    </row>
    <row r="4143" customHeight="1" spans="1:25">
      <c r="A4143" s="44"/>
      <c r="B4143" s="44"/>
      <c r="C4143" s="44"/>
      <c r="D4143" s="14"/>
      <c r="E4143" s="13"/>
      <c r="F4143" s="8"/>
      <c r="G4143" s="45"/>
      <c r="H4143" s="8"/>
      <c r="I4143" s="45"/>
      <c r="W4143" s="38"/>
      <c r="X4143" s="38"/>
      <c r="Y4143" s="35"/>
    </row>
    <row r="4144" customHeight="1" spans="1:25">
      <c r="A4144" s="44"/>
      <c r="B4144" s="44"/>
      <c r="C4144" s="44"/>
      <c r="D4144" s="14"/>
      <c r="E4144" s="13"/>
      <c r="F4144" s="8"/>
      <c r="G4144" s="45"/>
      <c r="H4144" s="8"/>
      <c r="I4144" s="45"/>
      <c r="W4144" s="38"/>
      <c r="X4144" s="38"/>
      <c r="Y4144" s="35"/>
    </row>
    <row r="4145" customHeight="1" spans="1:25">
      <c r="A4145" s="44"/>
      <c r="B4145" s="44"/>
      <c r="C4145" s="44"/>
      <c r="D4145" s="14"/>
      <c r="E4145" s="13"/>
      <c r="F4145" s="8"/>
      <c r="G4145" s="45"/>
      <c r="H4145" s="8"/>
      <c r="I4145" s="45"/>
      <c r="W4145" s="38"/>
      <c r="X4145" s="38"/>
      <c r="Y4145" s="35"/>
    </row>
    <row r="4146" customHeight="1" spans="1:25">
      <c r="A4146" s="44"/>
      <c r="B4146" s="44"/>
      <c r="C4146" s="44"/>
      <c r="D4146" s="14"/>
      <c r="E4146" s="13"/>
      <c r="F4146" s="8"/>
      <c r="G4146" s="45"/>
      <c r="H4146" s="8"/>
      <c r="I4146" s="45"/>
      <c r="W4146" s="38"/>
      <c r="X4146" s="38"/>
      <c r="Y4146" s="35"/>
    </row>
    <row r="4147" customHeight="1" spans="1:25">
      <c r="A4147" s="44"/>
      <c r="B4147" s="44"/>
      <c r="C4147" s="44"/>
      <c r="D4147" s="14"/>
      <c r="E4147" s="13"/>
      <c r="F4147" s="8"/>
      <c r="G4147" s="45"/>
      <c r="H4147" s="8"/>
      <c r="I4147" s="45"/>
      <c r="W4147" s="38"/>
      <c r="X4147" s="38"/>
      <c r="Y4147" s="35"/>
    </row>
    <row r="4148" customHeight="1" spans="1:25">
      <c r="A4148" s="44"/>
      <c r="B4148" s="44"/>
      <c r="C4148" s="44"/>
      <c r="D4148" s="14"/>
      <c r="E4148" s="13"/>
      <c r="F4148" s="8"/>
      <c r="G4148" s="45"/>
      <c r="H4148" s="8"/>
      <c r="I4148" s="45"/>
      <c r="W4148" s="38"/>
      <c r="X4148" s="38"/>
      <c r="Y4148" s="35"/>
    </row>
    <row r="4149" customHeight="1" spans="1:25">
      <c r="A4149" s="44"/>
      <c r="B4149" s="44"/>
      <c r="C4149" s="44"/>
      <c r="D4149" s="14"/>
      <c r="E4149" s="13"/>
      <c r="F4149" s="8"/>
      <c r="G4149" s="45"/>
      <c r="H4149" s="8"/>
      <c r="I4149" s="45"/>
      <c r="W4149" s="38"/>
      <c r="X4149" s="38"/>
      <c r="Y4149" s="35"/>
    </row>
    <row r="4150" customHeight="1" spans="1:25">
      <c r="A4150" s="44"/>
      <c r="B4150" s="44"/>
      <c r="C4150" s="44"/>
      <c r="D4150" s="14"/>
      <c r="E4150" s="13"/>
      <c r="F4150" s="8"/>
      <c r="G4150" s="45"/>
      <c r="H4150" s="8"/>
      <c r="I4150" s="45"/>
      <c r="W4150" s="38"/>
      <c r="X4150" s="38"/>
      <c r="Y4150" s="35"/>
    </row>
    <row r="4151" customHeight="1" spans="1:25">
      <c r="A4151" s="44"/>
      <c r="B4151" s="44"/>
      <c r="C4151" s="44"/>
      <c r="D4151" s="14"/>
      <c r="E4151" s="13"/>
      <c r="F4151" s="8"/>
      <c r="G4151" s="45"/>
      <c r="H4151" s="8"/>
      <c r="I4151" s="45"/>
      <c r="W4151" s="38"/>
      <c r="X4151" s="38"/>
      <c r="Y4151" s="35"/>
    </row>
    <row r="4152" customHeight="1" spans="1:25">
      <c r="A4152" s="44"/>
      <c r="B4152" s="44"/>
      <c r="C4152" s="44"/>
      <c r="D4152" s="14"/>
      <c r="E4152" s="13"/>
      <c r="F4152" s="8"/>
      <c r="G4152" s="45"/>
      <c r="H4152" s="8"/>
      <c r="I4152" s="45"/>
      <c r="W4152" s="38"/>
      <c r="X4152" s="38"/>
      <c r="Y4152" s="35"/>
    </row>
    <row r="4153" customHeight="1" spans="1:25">
      <c r="A4153" s="44"/>
      <c r="B4153" s="44"/>
      <c r="C4153" s="44"/>
      <c r="D4153" s="14"/>
      <c r="E4153" s="13"/>
      <c r="F4153" s="8"/>
      <c r="G4153" s="45"/>
      <c r="H4153" s="8"/>
      <c r="I4153" s="45"/>
      <c r="W4153" s="38"/>
      <c r="X4153" s="38"/>
      <c r="Y4153" s="35"/>
    </row>
    <row r="4154" customHeight="1" spans="1:25">
      <c r="A4154" s="44"/>
      <c r="B4154" s="44"/>
      <c r="C4154" s="44"/>
      <c r="D4154" s="14"/>
      <c r="E4154" s="13"/>
      <c r="F4154" s="8"/>
      <c r="G4154" s="45"/>
      <c r="H4154" s="8"/>
      <c r="I4154" s="45"/>
      <c r="W4154" s="38"/>
      <c r="X4154" s="38"/>
      <c r="Y4154" s="35"/>
    </row>
    <row r="4155" customHeight="1" spans="1:25">
      <c r="A4155" s="44"/>
      <c r="B4155" s="44"/>
      <c r="C4155" s="44"/>
      <c r="D4155" s="14"/>
      <c r="E4155" s="13"/>
      <c r="F4155" s="8"/>
      <c r="G4155" s="45"/>
      <c r="H4155" s="8"/>
      <c r="I4155" s="45"/>
      <c r="W4155" s="38"/>
      <c r="X4155" s="38"/>
      <c r="Y4155" s="35"/>
    </row>
    <row r="4156" customHeight="1" spans="1:25">
      <c r="A4156" s="44"/>
      <c r="B4156" s="44"/>
      <c r="C4156" s="44"/>
      <c r="D4156" s="14"/>
      <c r="E4156" s="13"/>
      <c r="F4156" s="8"/>
      <c r="G4156" s="45"/>
      <c r="H4156" s="8"/>
      <c r="I4156" s="45"/>
      <c r="W4156" s="38"/>
      <c r="X4156" s="38"/>
      <c r="Y4156" s="35"/>
    </row>
    <row r="4157" customHeight="1" spans="1:25">
      <c r="A4157" s="44"/>
      <c r="B4157" s="44"/>
      <c r="C4157" s="44"/>
      <c r="D4157" s="14"/>
      <c r="E4157" s="13"/>
      <c r="F4157" s="8"/>
      <c r="G4157" s="45"/>
      <c r="H4157" s="8"/>
      <c r="I4157" s="45"/>
      <c r="W4157" s="38"/>
      <c r="X4157" s="38"/>
      <c r="Y4157" s="35"/>
    </row>
    <row r="4158" customHeight="1" spans="1:25">
      <c r="A4158" s="44"/>
      <c r="B4158" s="44"/>
      <c r="C4158" s="44"/>
      <c r="D4158" s="14"/>
      <c r="E4158" s="13"/>
      <c r="F4158" s="8"/>
      <c r="G4158" s="45"/>
      <c r="H4158" s="8"/>
      <c r="I4158" s="45"/>
      <c r="W4158" s="38"/>
      <c r="X4158" s="38"/>
      <c r="Y4158" s="35"/>
    </row>
    <row r="4159" customHeight="1" spans="1:25">
      <c r="A4159" s="44"/>
      <c r="B4159" s="44"/>
      <c r="C4159" s="44"/>
      <c r="D4159" s="14"/>
      <c r="E4159" s="13"/>
      <c r="F4159" s="8"/>
      <c r="G4159" s="45"/>
      <c r="H4159" s="8"/>
      <c r="I4159" s="45"/>
      <c r="W4159" s="38"/>
      <c r="X4159" s="38"/>
      <c r="Y4159" s="35"/>
    </row>
    <row r="4160" customHeight="1" spans="1:25">
      <c r="A4160" s="44"/>
      <c r="B4160" s="44"/>
      <c r="C4160" s="44"/>
      <c r="D4160" s="14"/>
      <c r="E4160" s="13"/>
      <c r="F4160" s="8"/>
      <c r="G4160" s="45"/>
      <c r="H4160" s="8"/>
      <c r="I4160" s="45"/>
      <c r="W4160" s="38"/>
      <c r="X4160" s="38"/>
      <c r="Y4160" s="35"/>
    </row>
    <row r="4161" customHeight="1" spans="1:25">
      <c r="A4161" s="44"/>
      <c r="B4161" s="44"/>
      <c r="C4161" s="44"/>
      <c r="D4161" s="14"/>
      <c r="E4161" s="13"/>
      <c r="F4161" s="8"/>
      <c r="G4161" s="45"/>
      <c r="H4161" s="8"/>
      <c r="I4161" s="45"/>
      <c r="W4161" s="38"/>
      <c r="X4161" s="38"/>
      <c r="Y4161" s="35"/>
    </row>
    <row r="4162" customHeight="1" spans="1:25">
      <c r="A4162" s="44"/>
      <c r="B4162" s="44"/>
      <c r="C4162" s="44"/>
      <c r="D4162" s="14"/>
      <c r="E4162" s="13"/>
      <c r="F4162" s="8"/>
      <c r="G4162" s="45"/>
      <c r="H4162" s="8"/>
      <c r="I4162" s="45"/>
      <c r="W4162" s="38"/>
      <c r="X4162" s="38"/>
      <c r="Y4162" s="35"/>
    </row>
    <row r="4163" customHeight="1" spans="1:25">
      <c r="A4163" s="44"/>
      <c r="B4163" s="44"/>
      <c r="C4163" s="44"/>
      <c r="D4163" s="14"/>
      <c r="E4163" s="13"/>
      <c r="F4163" s="8"/>
      <c r="G4163" s="45"/>
      <c r="H4163" s="8"/>
      <c r="I4163" s="45"/>
      <c r="W4163" s="38"/>
      <c r="X4163" s="38"/>
      <c r="Y4163" s="35"/>
    </row>
    <row r="4164" customHeight="1" spans="1:25">
      <c r="A4164" s="44"/>
      <c r="B4164" s="44"/>
      <c r="C4164" s="44"/>
      <c r="D4164" s="14"/>
      <c r="E4164" s="13"/>
      <c r="F4164" s="8"/>
      <c r="G4164" s="45"/>
      <c r="H4164" s="8"/>
      <c r="I4164" s="45"/>
      <c r="W4164" s="38"/>
      <c r="X4164" s="38"/>
      <c r="Y4164" s="35"/>
    </row>
    <row r="4165" customHeight="1" spans="1:25">
      <c r="A4165" s="44"/>
      <c r="B4165" s="44"/>
      <c r="C4165" s="44"/>
      <c r="D4165" s="14"/>
      <c r="E4165" s="13"/>
      <c r="F4165" s="8"/>
      <c r="G4165" s="45"/>
      <c r="H4165" s="8"/>
      <c r="I4165" s="45"/>
      <c r="W4165" s="38"/>
      <c r="X4165" s="38"/>
      <c r="Y4165" s="35"/>
    </row>
    <row r="4166" customHeight="1" spans="1:25">
      <c r="A4166" s="44"/>
      <c r="B4166" s="44"/>
      <c r="C4166" s="44"/>
      <c r="D4166" s="14"/>
      <c r="E4166" s="13"/>
      <c r="F4166" s="8"/>
      <c r="G4166" s="45"/>
      <c r="H4166" s="8"/>
      <c r="I4166" s="45"/>
      <c r="W4166" s="38"/>
      <c r="X4166" s="38"/>
      <c r="Y4166" s="35"/>
    </row>
    <row r="4167" customHeight="1" spans="1:25">
      <c r="A4167" s="44"/>
      <c r="B4167" s="44"/>
      <c r="C4167" s="44"/>
      <c r="D4167" s="14"/>
      <c r="E4167" s="13"/>
      <c r="F4167" s="8"/>
      <c r="G4167" s="45"/>
      <c r="H4167" s="8"/>
      <c r="I4167" s="45"/>
      <c r="W4167" s="38"/>
      <c r="X4167" s="38"/>
      <c r="Y4167" s="35"/>
    </row>
    <row r="4168" customHeight="1" spans="1:25">
      <c r="A4168" s="44"/>
      <c r="B4168" s="44"/>
      <c r="C4168" s="44"/>
      <c r="D4168" s="14"/>
      <c r="E4168" s="13"/>
      <c r="F4168" s="8"/>
      <c r="G4168" s="45"/>
      <c r="H4168" s="8"/>
      <c r="I4168" s="45"/>
      <c r="W4168" s="38"/>
      <c r="X4168" s="38"/>
      <c r="Y4168" s="35"/>
    </row>
    <row r="4169" customHeight="1" spans="1:25">
      <c r="A4169" s="44"/>
      <c r="B4169" s="44"/>
      <c r="C4169" s="44"/>
      <c r="D4169" s="14"/>
      <c r="E4169" s="13"/>
      <c r="F4169" s="8"/>
      <c r="G4169" s="45"/>
      <c r="H4169" s="8"/>
      <c r="I4169" s="45"/>
      <c r="W4169" s="38"/>
      <c r="X4169" s="38"/>
      <c r="Y4169" s="35"/>
    </row>
    <row r="4170" customHeight="1" spans="1:25">
      <c r="A4170" s="44"/>
      <c r="B4170" s="44"/>
      <c r="C4170" s="44"/>
      <c r="D4170" s="14"/>
      <c r="E4170" s="13"/>
      <c r="F4170" s="8"/>
      <c r="G4170" s="45"/>
      <c r="H4170" s="8"/>
      <c r="I4170" s="45"/>
      <c r="W4170" s="38"/>
      <c r="X4170" s="38"/>
      <c r="Y4170" s="35"/>
    </row>
    <row r="4171" customHeight="1" spans="1:25">
      <c r="A4171" s="44"/>
      <c r="B4171" s="44"/>
      <c r="C4171" s="44"/>
      <c r="D4171" s="14"/>
      <c r="E4171" s="13"/>
      <c r="F4171" s="8"/>
      <c r="G4171" s="45"/>
      <c r="H4171" s="8"/>
      <c r="I4171" s="45"/>
      <c r="W4171" s="38"/>
      <c r="X4171" s="38"/>
      <c r="Y4171" s="35"/>
    </row>
    <row r="4172" customHeight="1" spans="1:25">
      <c r="A4172" s="44"/>
      <c r="B4172" s="44"/>
      <c r="C4172" s="44"/>
      <c r="D4172" s="14"/>
      <c r="E4172" s="13"/>
      <c r="F4172" s="8"/>
      <c r="G4172" s="45"/>
      <c r="H4172" s="8"/>
      <c r="I4172" s="45"/>
      <c r="W4172" s="38"/>
      <c r="X4172" s="38"/>
      <c r="Y4172" s="35"/>
    </row>
    <row r="4173" customHeight="1" spans="1:25">
      <c r="A4173" s="44"/>
      <c r="B4173" s="44"/>
      <c r="C4173" s="44"/>
      <c r="D4173" s="14"/>
      <c r="E4173" s="13"/>
      <c r="F4173" s="8"/>
      <c r="G4173" s="45"/>
      <c r="H4173" s="8"/>
      <c r="I4173" s="45"/>
      <c r="W4173" s="38"/>
      <c r="X4173" s="38"/>
      <c r="Y4173" s="35"/>
    </row>
    <row r="4174" customHeight="1" spans="1:25">
      <c r="A4174" s="44"/>
      <c r="B4174" s="44"/>
      <c r="C4174" s="44"/>
      <c r="D4174" s="14"/>
      <c r="E4174" s="13"/>
      <c r="F4174" s="8"/>
      <c r="G4174" s="45"/>
      <c r="H4174" s="8"/>
      <c r="I4174" s="45"/>
      <c r="W4174" s="38"/>
      <c r="X4174" s="38"/>
      <c r="Y4174" s="35"/>
    </row>
    <row r="4175" customHeight="1" spans="1:25">
      <c r="A4175" s="44"/>
      <c r="B4175" s="44"/>
      <c r="C4175" s="44"/>
      <c r="D4175" s="14"/>
      <c r="E4175" s="13"/>
      <c r="F4175" s="8"/>
      <c r="G4175" s="45"/>
      <c r="H4175" s="8"/>
      <c r="I4175" s="45"/>
      <c r="W4175" s="38"/>
      <c r="X4175" s="38"/>
      <c r="Y4175" s="35"/>
    </row>
    <row r="4176" customHeight="1" spans="1:25">
      <c r="A4176" s="44"/>
      <c r="B4176" s="44"/>
      <c r="C4176" s="44"/>
      <c r="D4176" s="14"/>
      <c r="E4176" s="13"/>
      <c r="F4176" s="8"/>
      <c r="G4176" s="45"/>
      <c r="H4176" s="8"/>
      <c r="I4176" s="45"/>
      <c r="W4176" s="38"/>
      <c r="X4176" s="38"/>
      <c r="Y4176" s="35"/>
    </row>
    <row r="4177" customHeight="1" spans="1:25">
      <c r="A4177" s="44"/>
      <c r="B4177" s="44"/>
      <c r="C4177" s="44"/>
      <c r="D4177" s="14"/>
      <c r="E4177" s="13"/>
      <c r="F4177" s="8"/>
      <c r="G4177" s="45"/>
      <c r="H4177" s="8"/>
      <c r="I4177" s="45"/>
      <c r="W4177" s="38"/>
      <c r="X4177" s="38"/>
      <c r="Y4177" s="35"/>
    </row>
    <row r="4178" customHeight="1" spans="1:25">
      <c r="A4178" s="44"/>
      <c r="B4178" s="44"/>
      <c r="C4178" s="44"/>
      <c r="D4178" s="14"/>
      <c r="E4178" s="13"/>
      <c r="F4178" s="8"/>
      <c r="G4178" s="45"/>
      <c r="H4178" s="8"/>
      <c r="I4178" s="45"/>
      <c r="W4178" s="38"/>
      <c r="X4178" s="38"/>
      <c r="Y4178" s="35"/>
    </row>
    <row r="4179" customHeight="1" spans="1:25">
      <c r="A4179" s="44"/>
      <c r="B4179" s="44"/>
      <c r="C4179" s="44"/>
      <c r="D4179" s="14"/>
      <c r="E4179" s="13"/>
      <c r="F4179" s="8"/>
      <c r="G4179" s="45"/>
      <c r="H4179" s="8"/>
      <c r="I4179" s="45"/>
      <c r="W4179" s="38"/>
      <c r="X4179" s="38"/>
      <c r="Y4179" s="35"/>
    </row>
    <row r="4180" customHeight="1" spans="1:25">
      <c r="A4180" s="44"/>
      <c r="B4180" s="44"/>
      <c r="C4180" s="44"/>
      <c r="D4180" s="14"/>
      <c r="E4180" s="13"/>
      <c r="F4180" s="8"/>
      <c r="G4180" s="45"/>
      <c r="H4180" s="8"/>
      <c r="I4180" s="45"/>
      <c r="W4180" s="38"/>
      <c r="X4180" s="38"/>
      <c r="Y4180" s="35"/>
    </row>
    <row r="4181" customHeight="1" spans="1:25">
      <c r="A4181" s="44"/>
      <c r="B4181" s="44"/>
      <c r="C4181" s="44"/>
      <c r="D4181" s="14"/>
      <c r="E4181" s="13"/>
      <c r="F4181" s="8"/>
      <c r="G4181" s="45"/>
      <c r="H4181" s="8"/>
      <c r="I4181" s="45"/>
      <c r="W4181" s="38"/>
      <c r="X4181" s="38"/>
      <c r="Y4181" s="35"/>
    </row>
    <row r="4182" customHeight="1" spans="1:25">
      <c r="A4182" s="44"/>
      <c r="B4182" s="44"/>
      <c r="C4182" s="44"/>
      <c r="D4182" s="14"/>
      <c r="E4182" s="13"/>
      <c r="F4182" s="8"/>
      <c r="G4182" s="45"/>
      <c r="H4182" s="8"/>
      <c r="I4182" s="45"/>
      <c r="W4182" s="38"/>
      <c r="X4182" s="38"/>
      <c r="Y4182" s="35"/>
    </row>
    <row r="4183" customHeight="1" spans="1:25">
      <c r="A4183" s="44"/>
      <c r="B4183" s="44"/>
      <c r="C4183" s="44"/>
      <c r="D4183" s="14"/>
      <c r="E4183" s="13"/>
      <c r="F4183" s="8"/>
      <c r="G4183" s="45"/>
      <c r="H4183" s="8"/>
      <c r="I4183" s="45"/>
      <c r="W4183" s="38"/>
      <c r="X4183" s="38"/>
      <c r="Y4183" s="35"/>
    </row>
    <row r="4184" customHeight="1" spans="1:25">
      <c r="A4184" s="44"/>
      <c r="B4184" s="44"/>
      <c r="C4184" s="44"/>
      <c r="D4184" s="14"/>
      <c r="E4184" s="13"/>
      <c r="F4184" s="8"/>
      <c r="G4184" s="45"/>
      <c r="H4184" s="8"/>
      <c r="I4184" s="45"/>
      <c r="W4184" s="38"/>
      <c r="X4184" s="38"/>
      <c r="Y4184" s="35"/>
    </row>
    <row r="4185" customHeight="1" spans="1:25">
      <c r="A4185" s="44"/>
      <c r="B4185" s="44"/>
      <c r="C4185" s="44"/>
      <c r="D4185" s="14"/>
      <c r="E4185" s="13"/>
      <c r="F4185" s="8"/>
      <c r="G4185" s="45"/>
      <c r="H4185" s="8"/>
      <c r="I4185" s="45"/>
      <c r="W4185" s="38"/>
      <c r="X4185" s="38"/>
      <c r="Y4185" s="35"/>
    </row>
    <row r="4186" customHeight="1" spans="1:25">
      <c r="A4186" s="44"/>
      <c r="B4186" s="44"/>
      <c r="C4186" s="44"/>
      <c r="D4186" s="14"/>
      <c r="E4186" s="13"/>
      <c r="F4186" s="8"/>
      <c r="G4186" s="45"/>
      <c r="H4186" s="8"/>
      <c r="I4186" s="45"/>
      <c r="W4186" s="38"/>
      <c r="X4186" s="38"/>
      <c r="Y4186" s="35"/>
    </row>
    <row r="4187" customHeight="1" spans="1:25">
      <c r="A4187" s="44"/>
      <c r="B4187" s="44"/>
      <c r="C4187" s="44"/>
      <c r="D4187" s="14"/>
      <c r="E4187" s="13"/>
      <c r="F4187" s="8"/>
      <c r="G4187" s="45"/>
      <c r="H4187" s="8"/>
      <c r="I4187" s="45"/>
      <c r="W4187" s="38"/>
      <c r="X4187" s="38"/>
      <c r="Y4187" s="35"/>
    </row>
    <row r="4188" customHeight="1" spans="1:25">
      <c r="A4188" s="44"/>
      <c r="B4188" s="44"/>
      <c r="C4188" s="44"/>
      <c r="D4188" s="14"/>
      <c r="E4188" s="13"/>
      <c r="F4188" s="8"/>
      <c r="G4188" s="45"/>
      <c r="H4188" s="8"/>
      <c r="I4188" s="45"/>
      <c r="W4188" s="38"/>
      <c r="X4188" s="38"/>
      <c r="Y4188" s="35"/>
    </row>
    <row r="4189" customHeight="1" spans="1:25">
      <c r="A4189" s="44"/>
      <c r="B4189" s="44"/>
      <c r="C4189" s="44"/>
      <c r="D4189" s="14"/>
      <c r="E4189" s="13"/>
      <c r="F4189" s="8"/>
      <c r="G4189" s="45"/>
      <c r="H4189" s="8"/>
      <c r="I4189" s="45"/>
      <c r="W4189" s="38"/>
      <c r="X4189" s="38"/>
      <c r="Y4189" s="35"/>
    </row>
    <row r="4190" customHeight="1" spans="1:25">
      <c r="A4190" s="44"/>
      <c r="B4190" s="44"/>
      <c r="C4190" s="44"/>
      <c r="D4190" s="14"/>
      <c r="E4190" s="13"/>
      <c r="F4190" s="8"/>
      <c r="G4190" s="45"/>
      <c r="H4190" s="8"/>
      <c r="I4190" s="45"/>
      <c r="W4190" s="38"/>
      <c r="X4190" s="38"/>
      <c r="Y4190" s="35"/>
    </row>
    <row r="4191" customHeight="1" spans="1:25">
      <c r="A4191" s="44"/>
      <c r="B4191" s="44"/>
      <c r="C4191" s="44"/>
      <c r="D4191" s="14"/>
      <c r="E4191" s="13"/>
      <c r="F4191" s="8"/>
      <c r="G4191" s="45"/>
      <c r="H4191" s="8"/>
      <c r="I4191" s="45"/>
      <c r="W4191" s="38"/>
      <c r="X4191" s="38"/>
      <c r="Y4191" s="35"/>
    </row>
    <row r="4192" customHeight="1" spans="1:25">
      <c r="A4192" s="44"/>
      <c r="B4192" s="44"/>
      <c r="C4192" s="44"/>
      <c r="D4192" s="14"/>
      <c r="E4192" s="13"/>
      <c r="F4192" s="8"/>
      <c r="G4192" s="45"/>
      <c r="H4192" s="8"/>
      <c r="I4192" s="45"/>
      <c r="W4192" s="38"/>
      <c r="X4192" s="38"/>
      <c r="Y4192" s="35"/>
    </row>
    <row r="4193" customHeight="1" spans="1:25">
      <c r="A4193" s="44"/>
      <c r="B4193" s="44"/>
      <c r="C4193" s="44"/>
      <c r="D4193" s="14"/>
      <c r="E4193" s="13"/>
      <c r="F4193" s="8"/>
      <c r="G4193" s="45"/>
      <c r="H4193" s="8"/>
      <c r="I4193" s="45"/>
      <c r="W4193" s="38"/>
      <c r="X4193" s="38"/>
      <c r="Y4193" s="35"/>
    </row>
    <row r="4194" customHeight="1" spans="1:25">
      <c r="A4194" s="44"/>
      <c r="B4194" s="44"/>
      <c r="C4194" s="44"/>
      <c r="D4194" s="14"/>
      <c r="E4194" s="13"/>
      <c r="F4194" s="8"/>
      <c r="G4194" s="45"/>
      <c r="H4194" s="8"/>
      <c r="I4194" s="45"/>
      <c r="W4194" s="38"/>
      <c r="X4194" s="38"/>
      <c r="Y4194" s="35"/>
    </row>
    <row r="4195" customHeight="1" spans="1:25">
      <c r="A4195" s="44"/>
      <c r="B4195" s="44"/>
      <c r="C4195" s="44"/>
      <c r="D4195" s="14"/>
      <c r="E4195" s="13"/>
      <c r="F4195" s="8"/>
      <c r="G4195" s="45"/>
      <c r="H4195" s="8"/>
      <c r="I4195" s="45"/>
      <c r="W4195" s="38"/>
      <c r="X4195" s="38"/>
      <c r="Y4195" s="35"/>
    </row>
    <row r="4196" customHeight="1" spans="1:25">
      <c r="A4196" s="44"/>
      <c r="B4196" s="44"/>
      <c r="C4196" s="44"/>
      <c r="D4196" s="14"/>
      <c r="E4196" s="13"/>
      <c r="F4196" s="8"/>
      <c r="G4196" s="45"/>
      <c r="H4196" s="8"/>
      <c r="I4196" s="45"/>
      <c r="W4196" s="38"/>
      <c r="X4196" s="38"/>
      <c r="Y4196" s="35"/>
    </row>
    <row r="4197" customHeight="1" spans="1:25">
      <c r="A4197" s="44"/>
      <c r="B4197" s="44"/>
      <c r="C4197" s="44"/>
      <c r="D4197" s="14"/>
      <c r="E4197" s="13"/>
      <c r="F4197" s="8"/>
      <c r="G4197" s="45"/>
      <c r="H4197" s="8"/>
      <c r="I4197" s="45"/>
      <c r="W4197" s="38"/>
      <c r="X4197" s="38"/>
      <c r="Y4197" s="35"/>
    </row>
    <row r="4198" customHeight="1" spans="1:25">
      <c r="A4198" s="44"/>
      <c r="B4198" s="44"/>
      <c r="C4198" s="44"/>
      <c r="D4198" s="14"/>
      <c r="E4198" s="13"/>
      <c r="F4198" s="8"/>
      <c r="G4198" s="45"/>
      <c r="H4198" s="8"/>
      <c r="I4198" s="45"/>
      <c r="W4198" s="38"/>
      <c r="X4198" s="38"/>
      <c r="Y4198" s="35"/>
    </row>
    <row r="4199" customHeight="1" spans="1:25">
      <c r="A4199" s="44"/>
      <c r="B4199" s="44"/>
      <c r="C4199" s="44"/>
      <c r="D4199" s="14"/>
      <c r="E4199" s="13"/>
      <c r="F4199" s="8"/>
      <c r="G4199" s="45"/>
      <c r="H4199" s="8"/>
      <c r="I4199" s="45"/>
      <c r="W4199" s="38"/>
      <c r="X4199" s="38"/>
      <c r="Y4199" s="35"/>
    </row>
    <row r="4200" customHeight="1" spans="1:25">
      <c r="A4200" s="44"/>
      <c r="B4200" s="44"/>
      <c r="C4200" s="44"/>
      <c r="D4200" s="14"/>
      <c r="E4200" s="13"/>
      <c r="F4200" s="8"/>
      <c r="G4200" s="45"/>
      <c r="H4200" s="8"/>
      <c r="I4200" s="45"/>
      <c r="W4200" s="38"/>
      <c r="X4200" s="38"/>
      <c r="Y4200" s="35"/>
    </row>
    <row r="4201" customHeight="1" spans="1:25">
      <c r="A4201" s="44"/>
      <c r="B4201" s="44"/>
      <c r="C4201" s="44"/>
      <c r="D4201" s="14"/>
      <c r="E4201" s="13"/>
      <c r="F4201" s="8"/>
      <c r="G4201" s="45"/>
      <c r="H4201" s="8"/>
      <c r="I4201" s="45"/>
      <c r="W4201" s="38"/>
      <c r="X4201" s="38"/>
      <c r="Y4201" s="35"/>
    </row>
    <row r="4202" customHeight="1" spans="1:25">
      <c r="A4202" s="44"/>
      <c r="B4202" s="44"/>
      <c r="C4202" s="44"/>
      <c r="D4202" s="14"/>
      <c r="E4202" s="13"/>
      <c r="F4202" s="8"/>
      <c r="G4202" s="45"/>
      <c r="H4202" s="8"/>
      <c r="I4202" s="45"/>
      <c r="W4202" s="38"/>
      <c r="X4202" s="38"/>
      <c r="Y4202" s="35"/>
    </row>
    <row r="4203" customHeight="1" spans="1:25">
      <c r="A4203" s="44"/>
      <c r="B4203" s="44"/>
      <c r="C4203" s="44"/>
      <c r="D4203" s="14"/>
      <c r="E4203" s="13"/>
      <c r="F4203" s="8"/>
      <c r="G4203" s="45"/>
      <c r="H4203" s="8"/>
      <c r="I4203" s="45"/>
      <c r="W4203" s="38"/>
      <c r="X4203" s="38"/>
      <c r="Y4203" s="35"/>
    </row>
    <row r="4204" customHeight="1" spans="1:25">
      <c r="A4204" s="44"/>
      <c r="B4204" s="44"/>
      <c r="C4204" s="44"/>
      <c r="D4204" s="14"/>
      <c r="E4204" s="13"/>
      <c r="F4204" s="8"/>
      <c r="G4204" s="45"/>
      <c r="H4204" s="8"/>
      <c r="I4204" s="45"/>
      <c r="W4204" s="38"/>
      <c r="X4204" s="38"/>
      <c r="Y4204" s="35"/>
    </row>
    <row r="4205" customHeight="1" spans="1:25">
      <c r="A4205" s="44"/>
      <c r="B4205" s="44"/>
      <c r="C4205" s="44"/>
      <c r="D4205" s="14"/>
      <c r="E4205" s="13"/>
      <c r="F4205" s="8"/>
      <c r="G4205" s="45"/>
      <c r="H4205" s="8"/>
      <c r="I4205" s="45"/>
      <c r="W4205" s="38"/>
      <c r="X4205" s="38"/>
      <c r="Y4205" s="35"/>
    </row>
    <row r="4206" customHeight="1" spans="1:25">
      <c r="A4206" s="44"/>
      <c r="B4206" s="44"/>
      <c r="C4206" s="44"/>
      <c r="D4206" s="14"/>
      <c r="E4206" s="13"/>
      <c r="F4206" s="8"/>
      <c r="G4206" s="45"/>
      <c r="H4206" s="8"/>
      <c r="I4206" s="45"/>
      <c r="W4206" s="38"/>
      <c r="X4206" s="38"/>
      <c r="Y4206" s="35"/>
    </row>
    <row r="4207" customHeight="1" spans="1:25">
      <c r="A4207" s="44"/>
      <c r="B4207" s="44"/>
      <c r="C4207" s="44"/>
      <c r="D4207" s="14"/>
      <c r="E4207" s="13"/>
      <c r="F4207" s="8"/>
      <c r="G4207" s="45"/>
      <c r="H4207" s="8"/>
      <c r="I4207" s="45"/>
      <c r="W4207" s="38"/>
      <c r="X4207" s="38"/>
      <c r="Y4207" s="35"/>
    </row>
    <row r="4208" customHeight="1" spans="1:25">
      <c r="A4208" s="44"/>
      <c r="B4208" s="44"/>
      <c r="C4208" s="44"/>
      <c r="D4208" s="14"/>
      <c r="E4208" s="13"/>
      <c r="F4208" s="8"/>
      <c r="G4208" s="45"/>
      <c r="H4208" s="8"/>
      <c r="I4208" s="45"/>
      <c r="W4208" s="38"/>
      <c r="X4208" s="38"/>
      <c r="Y4208" s="35"/>
    </row>
    <row r="4209" customHeight="1" spans="1:25">
      <c r="A4209" s="44"/>
      <c r="B4209" s="44"/>
      <c r="C4209" s="44"/>
      <c r="D4209" s="14"/>
      <c r="E4209" s="13"/>
      <c r="F4209" s="8"/>
      <c r="G4209" s="45"/>
      <c r="H4209" s="8"/>
      <c r="I4209" s="45"/>
      <c r="W4209" s="38"/>
      <c r="X4209" s="38"/>
      <c r="Y4209" s="35"/>
    </row>
    <row r="4210" customHeight="1" spans="1:25">
      <c r="A4210" s="44"/>
      <c r="B4210" s="44"/>
      <c r="C4210" s="44"/>
      <c r="D4210" s="14"/>
      <c r="E4210" s="13"/>
      <c r="F4210" s="8"/>
      <c r="G4210" s="45"/>
      <c r="H4210" s="8"/>
      <c r="I4210" s="45"/>
      <c r="W4210" s="38"/>
      <c r="X4210" s="38"/>
      <c r="Y4210" s="35"/>
    </row>
    <row r="4211" customHeight="1" spans="1:25">
      <c r="A4211" s="44"/>
      <c r="B4211" s="44"/>
      <c r="C4211" s="44"/>
      <c r="D4211" s="14"/>
      <c r="E4211" s="13"/>
      <c r="F4211" s="8"/>
      <c r="G4211" s="45"/>
      <c r="H4211" s="8"/>
      <c r="I4211" s="45"/>
      <c r="W4211" s="38"/>
      <c r="X4211" s="38"/>
      <c r="Y4211" s="35"/>
    </row>
    <row r="4212" customHeight="1" spans="1:25">
      <c r="A4212" s="44"/>
      <c r="B4212" s="44"/>
      <c r="C4212" s="44"/>
      <c r="D4212" s="14"/>
      <c r="E4212" s="13"/>
      <c r="F4212" s="8"/>
      <c r="G4212" s="45"/>
      <c r="H4212" s="8"/>
      <c r="I4212" s="45"/>
      <c r="W4212" s="38"/>
      <c r="X4212" s="38"/>
      <c r="Y4212" s="35"/>
    </row>
    <row r="4213" customHeight="1" spans="1:25">
      <c r="A4213" s="44"/>
      <c r="B4213" s="44"/>
      <c r="C4213" s="44"/>
      <c r="D4213" s="14"/>
      <c r="E4213" s="13"/>
      <c r="F4213" s="8"/>
      <c r="G4213" s="45"/>
      <c r="H4213" s="8"/>
      <c r="I4213" s="45"/>
      <c r="W4213" s="38"/>
      <c r="X4213" s="38"/>
      <c r="Y4213" s="35"/>
    </row>
    <row r="4214" customHeight="1" spans="1:25">
      <c r="A4214" s="44"/>
      <c r="B4214" s="44"/>
      <c r="C4214" s="44"/>
      <c r="D4214" s="14"/>
      <c r="E4214" s="13"/>
      <c r="F4214" s="8"/>
      <c r="G4214" s="45"/>
      <c r="H4214" s="8"/>
      <c r="I4214" s="45"/>
      <c r="W4214" s="38"/>
      <c r="X4214" s="38"/>
      <c r="Y4214" s="35"/>
    </row>
    <row r="4215" customHeight="1" spans="1:25">
      <c r="A4215" s="44"/>
      <c r="B4215" s="44"/>
      <c r="C4215" s="44"/>
      <c r="D4215" s="14"/>
      <c r="E4215" s="13"/>
      <c r="F4215" s="8"/>
      <c r="G4215" s="45"/>
      <c r="H4215" s="8"/>
      <c r="I4215" s="45"/>
      <c r="W4215" s="38"/>
      <c r="X4215" s="38"/>
      <c r="Y4215" s="35"/>
    </row>
    <row r="4216" customHeight="1" spans="1:25">
      <c r="A4216" s="44"/>
      <c r="B4216" s="44"/>
      <c r="C4216" s="44"/>
      <c r="D4216" s="14"/>
      <c r="E4216" s="13"/>
      <c r="F4216" s="8"/>
      <c r="G4216" s="45"/>
      <c r="H4216" s="8"/>
      <c r="I4216" s="45"/>
      <c r="W4216" s="38"/>
      <c r="X4216" s="38"/>
      <c r="Y4216" s="35"/>
    </row>
    <row r="4217" customHeight="1" spans="1:25">
      <c r="A4217" s="44"/>
      <c r="B4217" s="44"/>
      <c r="C4217" s="44"/>
      <c r="D4217" s="14"/>
      <c r="E4217" s="13"/>
      <c r="F4217" s="8"/>
      <c r="G4217" s="45"/>
      <c r="H4217" s="8"/>
      <c r="I4217" s="45"/>
      <c r="W4217" s="38"/>
      <c r="X4217" s="38"/>
      <c r="Y4217" s="35"/>
    </row>
    <row r="4218" customHeight="1" spans="1:25">
      <c r="A4218" s="44"/>
      <c r="B4218" s="44"/>
      <c r="C4218" s="44"/>
      <c r="D4218" s="14"/>
      <c r="E4218" s="13"/>
      <c r="F4218" s="8"/>
      <c r="G4218" s="45"/>
      <c r="H4218" s="8"/>
      <c r="I4218" s="45"/>
      <c r="W4218" s="38"/>
      <c r="X4218" s="38"/>
      <c r="Y4218" s="35"/>
    </row>
    <row r="4219" customHeight="1" spans="1:25">
      <c r="A4219" s="44"/>
      <c r="B4219" s="44"/>
      <c r="C4219" s="44"/>
      <c r="D4219" s="14"/>
      <c r="E4219" s="13"/>
      <c r="F4219" s="8"/>
      <c r="G4219" s="45"/>
      <c r="H4219" s="8"/>
      <c r="I4219" s="45"/>
      <c r="W4219" s="38"/>
      <c r="X4219" s="38"/>
      <c r="Y4219" s="35"/>
    </row>
    <row r="4220" customHeight="1" spans="1:25">
      <c r="A4220" s="44"/>
      <c r="B4220" s="44"/>
      <c r="C4220" s="44"/>
      <c r="D4220" s="14"/>
      <c r="E4220" s="13"/>
      <c r="F4220" s="8"/>
      <c r="G4220" s="45"/>
      <c r="H4220" s="8"/>
      <c r="I4220" s="45"/>
      <c r="W4220" s="38"/>
      <c r="X4220" s="38"/>
      <c r="Y4220" s="35"/>
    </row>
    <row r="4221" customHeight="1" spans="1:25">
      <c r="A4221" s="44"/>
      <c r="B4221" s="44"/>
      <c r="C4221" s="44"/>
      <c r="D4221" s="14"/>
      <c r="E4221" s="13"/>
      <c r="F4221" s="8"/>
      <c r="G4221" s="45"/>
      <c r="H4221" s="8"/>
      <c r="I4221" s="45"/>
      <c r="W4221" s="38"/>
      <c r="X4221" s="38"/>
      <c r="Y4221" s="35"/>
    </row>
    <row r="4222" customHeight="1" spans="1:25">
      <c r="A4222" s="44"/>
      <c r="B4222" s="44"/>
      <c r="C4222" s="44"/>
      <c r="D4222" s="14"/>
      <c r="E4222" s="13"/>
      <c r="F4222" s="8"/>
      <c r="G4222" s="45"/>
      <c r="H4222" s="8"/>
      <c r="I4222" s="45"/>
      <c r="W4222" s="38"/>
      <c r="X4222" s="38"/>
      <c r="Y4222" s="35"/>
    </row>
    <row r="4223" customHeight="1" spans="1:25">
      <c r="A4223" s="44"/>
      <c r="B4223" s="44"/>
      <c r="C4223" s="44"/>
      <c r="D4223" s="14"/>
      <c r="E4223" s="13"/>
      <c r="F4223" s="8"/>
      <c r="G4223" s="45"/>
      <c r="H4223" s="8"/>
      <c r="I4223" s="45"/>
      <c r="W4223" s="38"/>
      <c r="X4223" s="38"/>
      <c r="Y4223" s="35"/>
    </row>
    <row r="4224" customHeight="1" spans="1:25">
      <c r="A4224" s="44"/>
      <c r="B4224" s="44"/>
      <c r="C4224" s="44"/>
      <c r="D4224" s="14"/>
      <c r="E4224" s="13"/>
      <c r="F4224" s="8"/>
      <c r="G4224" s="45"/>
      <c r="H4224" s="8"/>
      <c r="I4224" s="45"/>
      <c r="W4224" s="38"/>
      <c r="X4224" s="38"/>
      <c r="Y4224" s="35"/>
    </row>
    <row r="4225" customHeight="1" spans="1:25">
      <c r="A4225" s="44"/>
      <c r="B4225" s="44"/>
      <c r="C4225" s="44"/>
      <c r="D4225" s="14"/>
      <c r="E4225" s="13"/>
      <c r="F4225" s="8"/>
      <c r="G4225" s="45"/>
      <c r="H4225" s="8"/>
      <c r="I4225" s="45"/>
      <c r="W4225" s="38"/>
      <c r="X4225" s="38"/>
      <c r="Y4225" s="35"/>
    </row>
    <row r="4226" customHeight="1" spans="1:25">
      <c r="A4226" s="44"/>
      <c r="B4226" s="44"/>
      <c r="C4226" s="44"/>
      <c r="D4226" s="14"/>
      <c r="E4226" s="13"/>
      <c r="F4226" s="8"/>
      <c r="G4226" s="45"/>
      <c r="H4226" s="8"/>
      <c r="I4226" s="45"/>
      <c r="W4226" s="38"/>
      <c r="X4226" s="38"/>
      <c r="Y4226" s="35"/>
    </row>
    <row r="4227" customHeight="1" spans="1:25">
      <c r="A4227" s="44"/>
      <c r="B4227" s="44"/>
      <c r="C4227" s="44"/>
      <c r="D4227" s="14"/>
      <c r="E4227" s="13"/>
      <c r="F4227" s="8"/>
      <c r="G4227" s="45"/>
      <c r="H4227" s="8"/>
      <c r="I4227" s="45"/>
      <c r="W4227" s="38"/>
      <c r="X4227" s="38"/>
      <c r="Y4227" s="35"/>
    </row>
    <row r="4228" customHeight="1" spans="1:25">
      <c r="A4228" s="44"/>
      <c r="B4228" s="44"/>
      <c r="C4228" s="44"/>
      <c r="D4228" s="14"/>
      <c r="E4228" s="13"/>
      <c r="F4228" s="8"/>
      <c r="G4228" s="45"/>
      <c r="H4228" s="8"/>
      <c r="I4228" s="45"/>
      <c r="W4228" s="38"/>
      <c r="X4228" s="38"/>
      <c r="Y4228" s="35"/>
    </row>
    <row r="4229" customHeight="1" spans="1:25">
      <c r="A4229" s="44"/>
      <c r="B4229" s="44"/>
      <c r="C4229" s="44"/>
      <c r="D4229" s="14"/>
      <c r="E4229" s="13"/>
      <c r="F4229" s="8"/>
      <c r="G4229" s="45"/>
      <c r="H4229" s="8"/>
      <c r="I4229" s="45"/>
      <c r="W4229" s="38"/>
      <c r="X4229" s="38"/>
      <c r="Y4229" s="35"/>
    </row>
    <row r="4230" customHeight="1" spans="1:25">
      <c r="A4230" s="44"/>
      <c r="B4230" s="44"/>
      <c r="C4230" s="44"/>
      <c r="D4230" s="14"/>
      <c r="E4230" s="13"/>
      <c r="F4230" s="8"/>
      <c r="G4230" s="45"/>
      <c r="H4230" s="8"/>
      <c r="I4230" s="45"/>
      <c r="W4230" s="38"/>
      <c r="X4230" s="38"/>
      <c r="Y4230" s="35"/>
    </row>
    <row r="4231" customHeight="1" spans="1:25">
      <c r="A4231" s="44"/>
      <c r="B4231" s="44"/>
      <c r="C4231" s="44"/>
      <c r="D4231" s="14"/>
      <c r="E4231" s="13"/>
      <c r="F4231" s="8"/>
      <c r="G4231" s="45"/>
      <c r="H4231" s="8"/>
      <c r="I4231" s="45"/>
      <c r="W4231" s="38"/>
      <c r="X4231" s="38"/>
      <c r="Y4231" s="35"/>
    </row>
    <row r="4232" customHeight="1" spans="1:25">
      <c r="A4232" s="44"/>
      <c r="B4232" s="44"/>
      <c r="C4232" s="44"/>
      <c r="D4232" s="14"/>
      <c r="E4232" s="13"/>
      <c r="F4232" s="8"/>
      <c r="G4232" s="45"/>
      <c r="H4232" s="8"/>
      <c r="I4232" s="45"/>
      <c r="W4232" s="38"/>
      <c r="X4232" s="38"/>
      <c r="Y4232" s="35"/>
    </row>
    <row r="4233" customHeight="1" spans="1:25">
      <c r="A4233" s="44"/>
      <c r="B4233" s="44"/>
      <c r="C4233" s="44"/>
      <c r="D4233" s="14"/>
      <c r="E4233" s="13"/>
      <c r="F4233" s="8"/>
      <c r="G4233" s="45"/>
      <c r="H4233" s="8"/>
      <c r="I4233" s="45"/>
      <c r="W4233" s="38"/>
      <c r="X4233" s="38"/>
      <c r="Y4233" s="35"/>
    </row>
    <row r="4234" customHeight="1" spans="1:25">
      <c r="A4234" s="44"/>
      <c r="B4234" s="44"/>
      <c r="C4234" s="44"/>
      <c r="D4234" s="14"/>
      <c r="E4234" s="13"/>
      <c r="F4234" s="8"/>
      <c r="G4234" s="45"/>
      <c r="H4234" s="8"/>
      <c r="I4234" s="45"/>
      <c r="W4234" s="38"/>
      <c r="X4234" s="38"/>
      <c r="Y4234" s="35"/>
    </row>
    <row r="4235" customHeight="1" spans="1:25">
      <c r="A4235" s="44"/>
      <c r="B4235" s="44"/>
      <c r="C4235" s="44"/>
      <c r="D4235" s="14"/>
      <c r="E4235" s="13"/>
      <c r="F4235" s="8"/>
      <c r="G4235" s="45"/>
      <c r="H4235" s="8"/>
      <c r="I4235" s="45"/>
      <c r="W4235" s="38"/>
      <c r="X4235" s="38"/>
      <c r="Y4235" s="35"/>
    </row>
    <row r="4236" customHeight="1" spans="1:25">
      <c r="A4236" s="44"/>
      <c r="B4236" s="44"/>
      <c r="C4236" s="44"/>
      <c r="D4236" s="14"/>
      <c r="E4236" s="13"/>
      <c r="F4236" s="8"/>
      <c r="G4236" s="45"/>
      <c r="H4236" s="8"/>
      <c r="I4236" s="45"/>
      <c r="W4236" s="38"/>
      <c r="X4236" s="38"/>
      <c r="Y4236" s="35"/>
    </row>
    <row r="4237" customHeight="1" spans="1:25">
      <c r="A4237" s="44"/>
      <c r="B4237" s="44"/>
      <c r="C4237" s="44"/>
      <c r="D4237" s="14"/>
      <c r="E4237" s="13"/>
      <c r="F4237" s="8"/>
      <c r="G4237" s="45"/>
      <c r="H4237" s="8"/>
      <c r="I4237" s="45"/>
      <c r="W4237" s="38"/>
      <c r="X4237" s="38"/>
      <c r="Y4237" s="35"/>
    </row>
    <row r="4238" customHeight="1" spans="1:25">
      <c r="A4238" s="44"/>
      <c r="B4238" s="44"/>
      <c r="C4238" s="44"/>
      <c r="D4238" s="14"/>
      <c r="E4238" s="13"/>
      <c r="F4238" s="8"/>
      <c r="G4238" s="45"/>
      <c r="H4238" s="8"/>
      <c r="I4238" s="45"/>
      <c r="W4238" s="38"/>
      <c r="X4238" s="38"/>
      <c r="Y4238" s="35"/>
    </row>
    <row r="4239" customHeight="1" spans="1:25">
      <c r="A4239" s="44"/>
      <c r="B4239" s="44"/>
      <c r="C4239" s="44"/>
      <c r="D4239" s="14"/>
      <c r="E4239" s="13"/>
      <c r="F4239" s="8"/>
      <c r="G4239" s="45"/>
      <c r="H4239" s="8"/>
      <c r="I4239" s="45"/>
      <c r="W4239" s="38"/>
      <c r="X4239" s="38"/>
      <c r="Y4239" s="35"/>
    </row>
    <row r="4240" customHeight="1" spans="1:25">
      <c r="A4240" s="44"/>
      <c r="B4240" s="44"/>
      <c r="C4240" s="44"/>
      <c r="D4240" s="14"/>
      <c r="E4240" s="13"/>
      <c r="F4240" s="8"/>
      <c r="G4240" s="45"/>
      <c r="H4240" s="8"/>
      <c r="I4240" s="45"/>
      <c r="W4240" s="38"/>
      <c r="X4240" s="38"/>
      <c r="Y4240" s="35"/>
    </row>
    <row r="4241" customHeight="1" spans="1:25">
      <c r="A4241" s="44"/>
      <c r="B4241" s="44"/>
      <c r="C4241" s="44"/>
      <c r="D4241" s="14"/>
      <c r="E4241" s="13"/>
      <c r="F4241" s="8"/>
      <c r="G4241" s="45"/>
      <c r="H4241" s="8"/>
      <c r="I4241" s="45"/>
      <c r="W4241" s="38"/>
      <c r="X4241" s="38"/>
      <c r="Y4241" s="35"/>
    </row>
    <row r="4242" customHeight="1" spans="1:25">
      <c r="A4242" s="44"/>
      <c r="B4242" s="44"/>
      <c r="C4242" s="44"/>
      <c r="D4242" s="14"/>
      <c r="E4242" s="13"/>
      <c r="F4242" s="8"/>
      <c r="G4242" s="45"/>
      <c r="H4242" s="8"/>
      <c r="I4242" s="45"/>
      <c r="W4242" s="38"/>
      <c r="X4242" s="38"/>
      <c r="Y4242" s="35"/>
    </row>
    <row r="4243" customHeight="1" spans="1:25">
      <c r="A4243" s="44"/>
      <c r="B4243" s="44"/>
      <c r="C4243" s="44"/>
      <c r="D4243" s="14"/>
      <c r="E4243" s="13"/>
      <c r="F4243" s="8"/>
      <c r="G4243" s="45"/>
      <c r="H4243" s="8"/>
      <c r="I4243" s="45"/>
      <c r="W4243" s="38"/>
      <c r="X4243" s="38"/>
      <c r="Y4243" s="35"/>
    </row>
    <row r="4244" customHeight="1" spans="1:25">
      <c r="A4244" s="44"/>
      <c r="B4244" s="44"/>
      <c r="C4244" s="44"/>
      <c r="D4244" s="14"/>
      <c r="E4244" s="13"/>
      <c r="F4244" s="8"/>
      <c r="G4244" s="45"/>
      <c r="H4244" s="8"/>
      <c r="I4244" s="45"/>
      <c r="W4244" s="38"/>
      <c r="X4244" s="38"/>
      <c r="Y4244" s="35"/>
    </row>
    <row r="4245" customHeight="1" spans="1:25">
      <c r="A4245" s="44"/>
      <c r="B4245" s="44"/>
      <c r="C4245" s="44"/>
      <c r="D4245" s="14"/>
      <c r="E4245" s="13"/>
      <c r="F4245" s="8"/>
      <c r="G4245" s="45"/>
      <c r="H4245" s="8"/>
      <c r="I4245" s="45"/>
      <c r="W4245" s="38"/>
      <c r="X4245" s="38"/>
      <c r="Y4245" s="35"/>
    </row>
    <row r="4246" customHeight="1" spans="1:25">
      <c r="A4246" s="44"/>
      <c r="B4246" s="44"/>
      <c r="C4246" s="44"/>
      <c r="D4246" s="14"/>
      <c r="E4246" s="13"/>
      <c r="F4246" s="8"/>
      <c r="G4246" s="45"/>
      <c r="H4246" s="8"/>
      <c r="I4246" s="45"/>
      <c r="W4246" s="38"/>
      <c r="X4246" s="38"/>
      <c r="Y4246" s="35"/>
    </row>
    <row r="4247" customHeight="1" spans="1:25">
      <c r="A4247" s="44"/>
      <c r="B4247" s="44"/>
      <c r="C4247" s="44"/>
      <c r="D4247" s="14"/>
      <c r="E4247" s="13"/>
      <c r="F4247" s="8"/>
      <c r="G4247" s="45"/>
      <c r="H4247" s="8"/>
      <c r="I4247" s="45"/>
      <c r="W4247" s="38"/>
      <c r="X4247" s="38"/>
      <c r="Y4247" s="35"/>
    </row>
    <row r="4248" customHeight="1" spans="1:25">
      <c r="A4248" s="44"/>
      <c r="B4248" s="44"/>
      <c r="C4248" s="44"/>
      <c r="D4248" s="14"/>
      <c r="E4248" s="13"/>
      <c r="F4248" s="8"/>
      <c r="G4248" s="45"/>
      <c r="H4248" s="8"/>
      <c r="I4248" s="45"/>
      <c r="W4248" s="38"/>
      <c r="X4248" s="38"/>
      <c r="Y4248" s="35"/>
    </row>
    <row r="4249" customHeight="1" spans="1:25">
      <c r="A4249" s="44"/>
      <c r="B4249" s="44"/>
      <c r="C4249" s="44"/>
      <c r="D4249" s="14"/>
      <c r="E4249" s="13"/>
      <c r="F4249" s="8"/>
      <c r="G4249" s="45"/>
      <c r="H4249" s="8"/>
      <c r="I4249" s="45"/>
      <c r="W4249" s="38"/>
      <c r="X4249" s="38"/>
      <c r="Y4249" s="35"/>
    </row>
    <row r="4250" customHeight="1" spans="1:25">
      <c r="A4250" s="44"/>
      <c r="B4250" s="44"/>
      <c r="C4250" s="44"/>
      <c r="D4250" s="14"/>
      <c r="E4250" s="13"/>
      <c r="F4250" s="8"/>
      <c r="G4250" s="45"/>
      <c r="H4250" s="8"/>
      <c r="I4250" s="45"/>
      <c r="W4250" s="38"/>
      <c r="X4250" s="38"/>
      <c r="Y4250" s="35"/>
    </row>
    <row r="4251" customHeight="1" spans="1:25">
      <c r="A4251" s="44"/>
      <c r="B4251" s="44"/>
      <c r="C4251" s="44"/>
      <c r="D4251" s="14"/>
      <c r="E4251" s="13"/>
      <c r="F4251" s="8"/>
      <c r="G4251" s="45"/>
      <c r="H4251" s="8"/>
      <c r="I4251" s="45"/>
      <c r="W4251" s="38"/>
      <c r="X4251" s="38"/>
      <c r="Y4251" s="35"/>
    </row>
    <row r="4252" customHeight="1" spans="1:25">
      <c r="A4252" s="44"/>
      <c r="B4252" s="44"/>
      <c r="C4252" s="44"/>
      <c r="D4252" s="14"/>
      <c r="E4252" s="13"/>
      <c r="F4252" s="8"/>
      <c r="G4252" s="45"/>
      <c r="H4252" s="8"/>
      <c r="I4252" s="45"/>
      <c r="W4252" s="38"/>
      <c r="X4252" s="38"/>
      <c r="Y4252" s="35"/>
    </row>
    <row r="4253" customHeight="1" spans="1:25">
      <c r="A4253" s="44"/>
      <c r="B4253" s="44"/>
      <c r="C4253" s="44"/>
      <c r="D4253" s="14"/>
      <c r="E4253" s="13"/>
      <c r="F4253" s="8"/>
      <c r="G4253" s="45"/>
      <c r="H4253" s="8"/>
      <c r="I4253" s="45"/>
      <c r="W4253" s="38"/>
      <c r="X4253" s="38"/>
      <c r="Y4253" s="35"/>
    </row>
    <row r="4254" customHeight="1" spans="1:25">
      <c r="A4254" s="44"/>
      <c r="B4254" s="44"/>
      <c r="C4254" s="44"/>
      <c r="D4254" s="14"/>
      <c r="E4254" s="13"/>
      <c r="F4254" s="8"/>
      <c r="G4254" s="45"/>
      <c r="H4254" s="8"/>
      <c r="I4254" s="45"/>
      <c r="W4254" s="38"/>
      <c r="X4254" s="38"/>
      <c r="Y4254" s="35"/>
    </row>
    <row r="4255" customHeight="1" spans="1:25">
      <c r="A4255" s="44"/>
      <c r="B4255" s="44"/>
      <c r="C4255" s="44"/>
      <c r="D4255" s="14"/>
      <c r="E4255" s="13"/>
      <c r="F4255" s="8"/>
      <c r="G4255" s="45"/>
      <c r="H4255" s="8"/>
      <c r="I4255" s="45"/>
      <c r="W4255" s="38"/>
      <c r="X4255" s="38"/>
      <c r="Y4255" s="35"/>
    </row>
    <row r="4256" customHeight="1" spans="1:25">
      <c r="A4256" s="44"/>
      <c r="B4256" s="44"/>
      <c r="C4256" s="44"/>
      <c r="D4256" s="14"/>
      <c r="E4256" s="13"/>
      <c r="F4256" s="8"/>
      <c r="G4256" s="45"/>
      <c r="H4256" s="8"/>
      <c r="I4256" s="45"/>
      <c r="W4256" s="38"/>
      <c r="X4256" s="38"/>
      <c r="Y4256" s="35"/>
    </row>
    <row r="4257" customHeight="1" spans="1:25">
      <c r="A4257" s="44"/>
      <c r="B4257" s="44"/>
      <c r="C4257" s="44"/>
      <c r="D4257" s="14"/>
      <c r="E4257" s="13"/>
      <c r="F4257" s="8"/>
      <c r="G4257" s="45"/>
      <c r="H4257" s="8"/>
      <c r="I4257" s="45"/>
      <c r="W4257" s="38"/>
      <c r="X4257" s="38"/>
      <c r="Y4257" s="35"/>
    </row>
    <row r="4258" customHeight="1" spans="1:25">
      <c r="A4258" s="44"/>
      <c r="B4258" s="44"/>
      <c r="C4258" s="44"/>
      <c r="D4258" s="14"/>
      <c r="E4258" s="13"/>
      <c r="F4258" s="8"/>
      <c r="G4258" s="45"/>
      <c r="H4258" s="8"/>
      <c r="I4258" s="45"/>
      <c r="W4258" s="38"/>
      <c r="X4258" s="38"/>
      <c r="Y4258" s="35"/>
    </row>
    <row r="4259" customHeight="1" spans="1:25">
      <c r="A4259" s="44"/>
      <c r="B4259" s="44"/>
      <c r="C4259" s="44"/>
      <c r="D4259" s="14"/>
      <c r="E4259" s="13"/>
      <c r="F4259" s="8"/>
      <c r="G4259" s="45"/>
      <c r="H4259" s="8"/>
      <c r="I4259" s="45"/>
      <c r="W4259" s="38"/>
      <c r="X4259" s="38"/>
      <c r="Y4259" s="35"/>
    </row>
    <row r="4260" customHeight="1" spans="1:25">
      <c r="A4260" s="44"/>
      <c r="B4260" s="44"/>
      <c r="C4260" s="44"/>
      <c r="D4260" s="14"/>
      <c r="E4260" s="13"/>
      <c r="F4260" s="8"/>
      <c r="G4260" s="45"/>
      <c r="H4260" s="8"/>
      <c r="I4260" s="45"/>
      <c r="W4260" s="38"/>
      <c r="X4260" s="38"/>
      <c r="Y4260" s="35"/>
    </row>
    <row r="4261" customHeight="1" spans="1:25">
      <c r="A4261" s="44"/>
      <c r="B4261" s="44"/>
      <c r="C4261" s="44"/>
      <c r="D4261" s="14"/>
      <c r="E4261" s="13"/>
      <c r="F4261" s="8"/>
      <c r="G4261" s="45"/>
      <c r="H4261" s="8"/>
      <c r="I4261" s="45"/>
      <c r="W4261" s="38"/>
      <c r="X4261" s="38"/>
      <c r="Y4261" s="35"/>
    </row>
    <row r="4262" customHeight="1" spans="1:25">
      <c r="A4262" s="44"/>
      <c r="B4262" s="44"/>
      <c r="C4262" s="44"/>
      <c r="D4262" s="14"/>
      <c r="E4262" s="13"/>
      <c r="F4262" s="8"/>
      <c r="G4262" s="45"/>
      <c r="H4262" s="8"/>
      <c r="I4262" s="45"/>
      <c r="W4262" s="38"/>
      <c r="X4262" s="38"/>
      <c r="Y4262" s="35"/>
    </row>
    <row r="4263" customHeight="1" spans="1:25">
      <c r="A4263" s="44"/>
      <c r="B4263" s="44"/>
      <c r="C4263" s="44"/>
      <c r="D4263" s="14"/>
      <c r="E4263" s="13"/>
      <c r="F4263" s="8"/>
      <c r="G4263" s="45"/>
      <c r="H4263" s="8"/>
      <c r="I4263" s="45"/>
      <c r="W4263" s="38"/>
      <c r="X4263" s="38"/>
      <c r="Y4263" s="35"/>
    </row>
    <row r="4264" customHeight="1" spans="1:25">
      <c r="A4264" s="44"/>
      <c r="B4264" s="44"/>
      <c r="C4264" s="44"/>
      <c r="D4264" s="14"/>
      <c r="E4264" s="13"/>
      <c r="F4264" s="8"/>
      <c r="G4264" s="45"/>
      <c r="H4264" s="8"/>
      <c r="I4264" s="45"/>
      <c r="W4264" s="38"/>
      <c r="X4264" s="38"/>
      <c r="Y4264" s="35"/>
    </row>
    <row r="4265" customHeight="1" spans="1:25">
      <c r="A4265" s="44"/>
      <c r="B4265" s="44"/>
      <c r="C4265" s="44"/>
      <c r="D4265" s="14"/>
      <c r="E4265" s="13"/>
      <c r="F4265" s="8"/>
      <c r="G4265" s="45"/>
      <c r="H4265" s="8"/>
      <c r="I4265" s="45"/>
      <c r="W4265" s="38"/>
      <c r="X4265" s="38"/>
      <c r="Y4265" s="35"/>
    </row>
    <row r="4266" customHeight="1" spans="1:25">
      <c r="A4266" s="44"/>
      <c r="B4266" s="44"/>
      <c r="C4266" s="44"/>
      <c r="D4266" s="14"/>
      <c r="E4266" s="13"/>
      <c r="F4266" s="8"/>
      <c r="G4266" s="45"/>
      <c r="H4266" s="8"/>
      <c r="I4266" s="45"/>
      <c r="W4266" s="38"/>
      <c r="X4266" s="38"/>
      <c r="Y4266" s="35"/>
    </row>
    <row r="4267" customHeight="1" spans="1:25">
      <c r="A4267" s="44"/>
      <c r="B4267" s="44"/>
      <c r="C4267" s="44"/>
      <c r="D4267" s="14"/>
      <c r="E4267" s="13"/>
      <c r="F4267" s="8"/>
      <c r="G4267" s="45"/>
      <c r="H4267" s="8"/>
      <c r="I4267" s="45"/>
      <c r="W4267" s="38"/>
      <c r="X4267" s="38"/>
      <c r="Y4267" s="35"/>
    </row>
    <row r="4268" customHeight="1" spans="1:25">
      <c r="A4268" s="44"/>
      <c r="B4268" s="44"/>
      <c r="C4268" s="44"/>
      <c r="D4268" s="14"/>
      <c r="E4268" s="13"/>
      <c r="F4268" s="8"/>
      <c r="G4268" s="45"/>
      <c r="H4268" s="8"/>
      <c r="I4268" s="45"/>
      <c r="W4268" s="38"/>
      <c r="X4268" s="38"/>
      <c r="Y4268" s="35"/>
    </row>
    <row r="4269" customHeight="1" spans="1:25">
      <c r="A4269" s="44"/>
      <c r="B4269" s="44"/>
      <c r="C4269" s="44"/>
      <c r="D4269" s="14"/>
      <c r="E4269" s="13"/>
      <c r="F4269" s="8"/>
      <c r="G4269" s="45"/>
      <c r="H4269" s="8"/>
      <c r="I4269" s="45"/>
      <c r="W4269" s="38"/>
      <c r="X4269" s="38"/>
      <c r="Y4269" s="35"/>
    </row>
    <row r="4270" customHeight="1" spans="1:25">
      <c r="A4270" s="44"/>
      <c r="B4270" s="44"/>
      <c r="C4270" s="44"/>
      <c r="D4270" s="14"/>
      <c r="E4270" s="13"/>
      <c r="F4270" s="8"/>
      <c r="G4270" s="45"/>
      <c r="H4270" s="8"/>
      <c r="I4270" s="45"/>
      <c r="W4270" s="38"/>
      <c r="X4270" s="38"/>
      <c r="Y4270" s="35"/>
    </row>
    <row r="4271" customHeight="1" spans="1:25">
      <c r="A4271" s="44"/>
      <c r="B4271" s="44"/>
      <c r="C4271" s="44"/>
      <c r="D4271" s="14"/>
      <c r="E4271" s="13"/>
      <c r="F4271" s="8"/>
      <c r="G4271" s="45"/>
      <c r="H4271" s="8"/>
      <c r="I4271" s="45"/>
      <c r="W4271" s="38"/>
      <c r="X4271" s="38"/>
      <c r="Y4271" s="35"/>
    </row>
    <row r="4272" customHeight="1" spans="1:25">
      <c r="A4272" s="44"/>
      <c r="B4272" s="44"/>
      <c r="C4272" s="44"/>
      <c r="D4272" s="14"/>
      <c r="E4272" s="13"/>
      <c r="F4272" s="8"/>
      <c r="G4272" s="45"/>
      <c r="H4272" s="8"/>
      <c r="I4272" s="45"/>
      <c r="W4272" s="38"/>
      <c r="X4272" s="38"/>
      <c r="Y4272" s="35"/>
    </row>
    <row r="4273" customHeight="1" spans="1:25">
      <c r="A4273" s="44"/>
      <c r="B4273" s="44"/>
      <c r="C4273" s="44"/>
      <c r="D4273" s="14"/>
      <c r="E4273" s="13"/>
      <c r="F4273" s="8"/>
      <c r="G4273" s="45"/>
      <c r="H4273" s="8"/>
      <c r="I4273" s="45"/>
      <c r="W4273" s="38"/>
      <c r="X4273" s="38"/>
      <c r="Y4273" s="35"/>
    </row>
    <row r="4274" customHeight="1" spans="1:25">
      <c r="A4274" s="44"/>
      <c r="B4274" s="44"/>
      <c r="C4274" s="44"/>
      <c r="D4274" s="14"/>
      <c r="E4274" s="13"/>
      <c r="F4274" s="8"/>
      <c r="G4274" s="45"/>
      <c r="H4274" s="8"/>
      <c r="I4274" s="45"/>
      <c r="W4274" s="38"/>
      <c r="X4274" s="38"/>
      <c r="Y4274" s="35"/>
    </row>
    <row r="4275" customHeight="1" spans="1:25">
      <c r="A4275" s="44"/>
      <c r="B4275" s="44"/>
      <c r="C4275" s="44"/>
      <c r="D4275" s="14"/>
      <c r="E4275" s="13"/>
      <c r="F4275" s="8"/>
      <c r="G4275" s="45"/>
      <c r="H4275" s="8"/>
      <c r="I4275" s="45"/>
      <c r="W4275" s="38"/>
      <c r="X4275" s="38"/>
      <c r="Y4275" s="35"/>
    </row>
    <row r="4276" customHeight="1" spans="1:25">
      <c r="A4276" s="44"/>
      <c r="B4276" s="44"/>
      <c r="C4276" s="44"/>
      <c r="D4276" s="14"/>
      <c r="E4276" s="13"/>
      <c r="F4276" s="8"/>
      <c r="G4276" s="45"/>
      <c r="H4276" s="8"/>
      <c r="I4276" s="45"/>
      <c r="W4276" s="38"/>
      <c r="X4276" s="38"/>
      <c r="Y4276" s="35"/>
    </row>
    <row r="4277" customHeight="1" spans="1:25">
      <c r="A4277" s="44"/>
      <c r="B4277" s="44"/>
      <c r="C4277" s="44"/>
      <c r="D4277" s="14"/>
      <c r="E4277" s="13"/>
      <c r="F4277" s="8"/>
      <c r="G4277" s="45"/>
      <c r="H4277" s="8"/>
      <c r="I4277" s="45"/>
      <c r="W4277" s="38"/>
      <c r="X4277" s="38"/>
      <c r="Y4277" s="35"/>
    </row>
    <row r="4278" customHeight="1" spans="1:25">
      <c r="A4278" s="44"/>
      <c r="B4278" s="44"/>
      <c r="C4278" s="44"/>
      <c r="D4278" s="14"/>
      <c r="E4278" s="13"/>
      <c r="F4278" s="8"/>
      <c r="G4278" s="45"/>
      <c r="H4278" s="8"/>
      <c r="I4278" s="45"/>
      <c r="W4278" s="38"/>
      <c r="X4278" s="38"/>
      <c r="Y4278" s="35"/>
    </row>
    <row r="4279" customHeight="1" spans="1:25">
      <c r="A4279" s="44"/>
      <c r="B4279" s="44"/>
      <c r="C4279" s="44"/>
      <c r="D4279" s="14"/>
      <c r="E4279" s="13"/>
      <c r="F4279" s="8"/>
      <c r="G4279" s="45"/>
      <c r="H4279" s="8"/>
      <c r="I4279" s="45"/>
      <c r="W4279" s="38"/>
      <c r="X4279" s="38"/>
      <c r="Y4279" s="35"/>
    </row>
    <row r="4280" customHeight="1" spans="1:25">
      <c r="A4280" s="44"/>
      <c r="B4280" s="44"/>
      <c r="C4280" s="44"/>
      <c r="D4280" s="14"/>
      <c r="E4280" s="13"/>
      <c r="F4280" s="8"/>
      <c r="G4280" s="45"/>
      <c r="H4280" s="8"/>
      <c r="I4280" s="45"/>
      <c r="W4280" s="38"/>
      <c r="X4280" s="38"/>
      <c r="Y4280" s="35"/>
    </row>
    <row r="4281" customHeight="1" spans="1:25">
      <c r="A4281" s="44"/>
      <c r="B4281" s="44"/>
      <c r="C4281" s="44"/>
      <c r="D4281" s="14"/>
      <c r="E4281" s="13"/>
      <c r="F4281" s="8"/>
      <c r="G4281" s="45"/>
      <c r="H4281" s="8"/>
      <c r="I4281" s="45"/>
      <c r="W4281" s="38"/>
      <c r="X4281" s="38"/>
      <c r="Y4281" s="35"/>
    </row>
    <row r="4282" customHeight="1" spans="1:25">
      <c r="A4282" s="44"/>
      <c r="B4282" s="44"/>
      <c r="C4282" s="44"/>
      <c r="D4282" s="14"/>
      <c r="E4282" s="13"/>
      <c r="F4282" s="8"/>
      <c r="G4282" s="45"/>
      <c r="H4282" s="8"/>
      <c r="I4282" s="45"/>
      <c r="W4282" s="38"/>
      <c r="X4282" s="38"/>
      <c r="Y4282" s="35"/>
    </row>
    <row r="4283" customHeight="1" spans="1:25">
      <c r="A4283" s="44"/>
      <c r="B4283" s="44"/>
      <c r="C4283" s="44"/>
      <c r="D4283" s="14"/>
      <c r="E4283" s="13"/>
      <c r="F4283" s="8"/>
      <c r="G4283" s="45"/>
      <c r="H4283" s="8"/>
      <c r="I4283" s="45"/>
      <c r="W4283" s="38"/>
      <c r="X4283" s="38"/>
      <c r="Y4283" s="35"/>
    </row>
    <row r="4284" customHeight="1" spans="1:25">
      <c r="A4284" s="44"/>
      <c r="B4284" s="44"/>
      <c r="C4284" s="44"/>
      <c r="D4284" s="14"/>
      <c r="E4284" s="13"/>
      <c r="F4284" s="8"/>
      <c r="G4284" s="45"/>
      <c r="H4284" s="8"/>
      <c r="I4284" s="45"/>
      <c r="W4284" s="38"/>
      <c r="X4284" s="38"/>
      <c r="Y4284" s="35"/>
    </row>
    <row r="4285" customHeight="1" spans="1:25">
      <c r="A4285" s="44"/>
      <c r="B4285" s="44"/>
      <c r="C4285" s="44"/>
      <c r="D4285" s="14"/>
      <c r="E4285" s="13"/>
      <c r="F4285" s="8"/>
      <c r="G4285" s="45"/>
      <c r="H4285" s="8"/>
      <c r="I4285" s="45"/>
      <c r="W4285" s="38"/>
      <c r="X4285" s="38"/>
      <c r="Y4285" s="35"/>
    </row>
    <row r="4286" customHeight="1" spans="1:25">
      <c r="A4286" s="44"/>
      <c r="B4286" s="44"/>
      <c r="C4286" s="44"/>
      <c r="D4286" s="14"/>
      <c r="E4286" s="13"/>
      <c r="F4286" s="8"/>
      <c r="G4286" s="45"/>
      <c r="H4286" s="8"/>
      <c r="I4286" s="45"/>
      <c r="W4286" s="38"/>
      <c r="X4286" s="38"/>
      <c r="Y4286" s="35"/>
    </row>
    <row r="4287" customHeight="1" spans="1:25">
      <c r="A4287" s="44"/>
      <c r="B4287" s="44"/>
      <c r="C4287" s="44"/>
      <c r="D4287" s="14"/>
      <c r="E4287" s="13"/>
      <c r="F4287" s="8"/>
      <c r="G4287" s="45"/>
      <c r="H4287" s="8"/>
      <c r="I4287" s="45"/>
      <c r="W4287" s="38"/>
      <c r="X4287" s="38"/>
      <c r="Y4287" s="35"/>
    </row>
    <row r="4288" customHeight="1" spans="1:25">
      <c r="A4288" s="44"/>
      <c r="B4288" s="44"/>
      <c r="C4288" s="44"/>
      <c r="D4288" s="14"/>
      <c r="E4288" s="13"/>
      <c r="F4288" s="8"/>
      <c r="G4288" s="45"/>
      <c r="H4288" s="8"/>
      <c r="I4288" s="45"/>
      <c r="W4288" s="38"/>
      <c r="X4288" s="38"/>
      <c r="Y4288" s="35"/>
    </row>
    <row r="4289" customHeight="1" spans="1:25">
      <c r="A4289" s="44"/>
      <c r="B4289" s="44"/>
      <c r="C4289" s="44"/>
      <c r="D4289" s="14"/>
      <c r="E4289" s="13"/>
      <c r="F4289" s="8"/>
      <c r="G4289" s="45"/>
      <c r="H4289" s="8"/>
      <c r="I4289" s="45"/>
      <c r="W4289" s="38"/>
      <c r="X4289" s="38"/>
      <c r="Y4289" s="35"/>
    </row>
    <row r="4290" customHeight="1" spans="1:25">
      <c r="A4290" s="44"/>
      <c r="B4290" s="44"/>
      <c r="C4290" s="44"/>
      <c r="D4290" s="14"/>
      <c r="E4290" s="13"/>
      <c r="F4290" s="8"/>
      <c r="G4290" s="45"/>
      <c r="H4290" s="8"/>
      <c r="I4290" s="45"/>
      <c r="W4290" s="38"/>
      <c r="X4290" s="38"/>
      <c r="Y4290" s="35"/>
    </row>
    <row r="4291" customHeight="1" spans="1:25">
      <c r="A4291" s="44"/>
      <c r="B4291" s="44"/>
      <c r="C4291" s="44"/>
      <c r="D4291" s="14"/>
      <c r="E4291" s="13"/>
      <c r="F4291" s="8"/>
      <c r="G4291" s="45"/>
      <c r="H4291" s="8"/>
      <c r="I4291" s="45"/>
      <c r="W4291" s="38"/>
      <c r="X4291" s="38"/>
      <c r="Y4291" s="35"/>
    </row>
    <row r="4292" customHeight="1" spans="1:25">
      <c r="A4292" s="44"/>
      <c r="B4292" s="44"/>
      <c r="C4292" s="44"/>
      <c r="D4292" s="14"/>
      <c r="E4292" s="13"/>
      <c r="F4292" s="8"/>
      <c r="G4292" s="45"/>
      <c r="H4292" s="8"/>
      <c r="I4292" s="45"/>
      <c r="W4292" s="38"/>
      <c r="X4292" s="38"/>
      <c r="Y4292" s="35"/>
    </row>
    <row r="4293" customHeight="1" spans="1:25">
      <c r="A4293" s="44"/>
      <c r="B4293" s="44"/>
      <c r="C4293" s="44"/>
      <c r="D4293" s="14"/>
      <c r="E4293" s="13"/>
      <c r="F4293" s="8"/>
      <c r="G4293" s="45"/>
      <c r="H4293" s="8"/>
      <c r="I4293" s="45"/>
      <c r="W4293" s="38"/>
      <c r="X4293" s="38"/>
      <c r="Y4293" s="35"/>
    </row>
    <row r="4294" customHeight="1" spans="1:25">
      <c r="A4294" s="44"/>
      <c r="B4294" s="44"/>
      <c r="C4294" s="44"/>
      <c r="D4294" s="14"/>
      <c r="E4294" s="13"/>
      <c r="F4294" s="8"/>
      <c r="G4294" s="45"/>
      <c r="H4294" s="8"/>
      <c r="I4294" s="45"/>
      <c r="W4294" s="38"/>
      <c r="X4294" s="38"/>
      <c r="Y4294" s="35"/>
    </row>
    <row r="4295" customHeight="1" spans="1:25">
      <c r="A4295" s="44"/>
      <c r="B4295" s="44"/>
      <c r="C4295" s="44"/>
      <c r="D4295" s="14"/>
      <c r="E4295" s="13"/>
      <c r="F4295" s="8"/>
      <c r="G4295" s="45"/>
      <c r="H4295" s="8"/>
      <c r="I4295" s="45"/>
      <c r="W4295" s="38"/>
      <c r="X4295" s="38"/>
      <c r="Y4295" s="35"/>
    </row>
    <row r="4296" customHeight="1" spans="1:25">
      <c r="A4296" s="44"/>
      <c r="B4296" s="44"/>
      <c r="C4296" s="44"/>
      <c r="D4296" s="14"/>
      <c r="E4296" s="13"/>
      <c r="F4296" s="8"/>
      <c r="G4296" s="45"/>
      <c r="H4296" s="8"/>
      <c r="I4296" s="45"/>
      <c r="W4296" s="38"/>
      <c r="X4296" s="38"/>
      <c r="Y4296" s="35"/>
    </row>
    <row r="4297" customHeight="1" spans="1:25">
      <c r="A4297" s="44"/>
      <c r="B4297" s="44"/>
      <c r="C4297" s="44"/>
      <c r="D4297" s="14"/>
      <c r="E4297" s="13"/>
      <c r="F4297" s="8"/>
      <c r="G4297" s="45"/>
      <c r="H4297" s="8"/>
      <c r="I4297" s="45"/>
      <c r="W4297" s="38"/>
      <c r="X4297" s="38"/>
      <c r="Y4297" s="35"/>
    </row>
    <row r="4298" customHeight="1" spans="1:25">
      <c r="A4298" s="44"/>
      <c r="B4298" s="44"/>
      <c r="C4298" s="44"/>
      <c r="D4298" s="14"/>
      <c r="E4298" s="13"/>
      <c r="F4298" s="8"/>
      <c r="G4298" s="45"/>
      <c r="H4298" s="8"/>
      <c r="I4298" s="45"/>
      <c r="W4298" s="38"/>
      <c r="X4298" s="38"/>
      <c r="Y4298" s="35"/>
    </row>
    <row r="4299" customHeight="1" spans="1:25">
      <c r="A4299" s="44"/>
      <c r="B4299" s="44"/>
      <c r="C4299" s="44"/>
      <c r="D4299" s="14"/>
      <c r="E4299" s="13"/>
      <c r="F4299" s="8"/>
      <c r="G4299" s="45"/>
      <c r="H4299" s="8"/>
      <c r="I4299" s="45"/>
      <c r="W4299" s="38"/>
      <c r="X4299" s="38"/>
      <c r="Y4299" s="35"/>
    </row>
    <row r="4300" customHeight="1" spans="1:25">
      <c r="A4300" s="44"/>
      <c r="B4300" s="44"/>
      <c r="C4300" s="44"/>
      <c r="D4300" s="14"/>
      <c r="E4300" s="13"/>
      <c r="F4300" s="8"/>
      <c r="G4300" s="45"/>
      <c r="H4300" s="8"/>
      <c r="I4300" s="45"/>
      <c r="W4300" s="38"/>
      <c r="X4300" s="38"/>
      <c r="Y4300" s="35"/>
    </row>
    <row r="4301" customHeight="1" spans="1:25">
      <c r="A4301" s="44"/>
      <c r="B4301" s="44"/>
      <c r="C4301" s="44"/>
      <c r="D4301" s="14"/>
      <c r="E4301" s="13"/>
      <c r="F4301" s="8"/>
      <c r="G4301" s="45"/>
      <c r="H4301" s="8"/>
      <c r="I4301" s="45"/>
      <c r="W4301" s="38"/>
      <c r="X4301" s="38"/>
      <c r="Y4301" s="35"/>
    </row>
    <row r="4302" customHeight="1" spans="1:25">
      <c r="A4302" s="44"/>
      <c r="B4302" s="44"/>
      <c r="C4302" s="44"/>
      <c r="D4302" s="14"/>
      <c r="E4302" s="13"/>
      <c r="F4302" s="8"/>
      <c r="G4302" s="45"/>
      <c r="H4302" s="8"/>
      <c r="I4302" s="45"/>
      <c r="W4302" s="38"/>
      <c r="X4302" s="38"/>
      <c r="Y4302" s="35"/>
    </row>
    <row r="4303" customHeight="1" spans="1:25">
      <c r="A4303" s="44"/>
      <c r="B4303" s="44"/>
      <c r="C4303" s="44"/>
      <c r="D4303" s="14"/>
      <c r="E4303" s="13"/>
      <c r="F4303" s="8"/>
      <c r="G4303" s="45"/>
      <c r="H4303" s="8"/>
      <c r="I4303" s="45"/>
      <c r="W4303" s="38"/>
      <c r="X4303" s="38"/>
      <c r="Y4303" s="35"/>
    </row>
    <row r="4304" customHeight="1" spans="1:25">
      <c r="A4304" s="44"/>
      <c r="B4304" s="44"/>
      <c r="C4304" s="44"/>
      <c r="D4304" s="14"/>
      <c r="E4304" s="13"/>
      <c r="F4304" s="8"/>
      <c r="G4304" s="45"/>
      <c r="H4304" s="8"/>
      <c r="I4304" s="45"/>
      <c r="W4304" s="38"/>
      <c r="X4304" s="38"/>
      <c r="Y4304" s="35"/>
    </row>
    <row r="4305" customHeight="1" spans="1:25">
      <c r="A4305" s="44"/>
      <c r="B4305" s="44"/>
      <c r="C4305" s="44"/>
      <c r="D4305" s="14"/>
      <c r="E4305" s="13"/>
      <c r="F4305" s="8"/>
      <c r="G4305" s="45"/>
      <c r="H4305" s="8"/>
      <c r="I4305" s="45"/>
      <c r="W4305" s="38"/>
      <c r="X4305" s="38"/>
      <c r="Y4305" s="35"/>
    </row>
    <row r="4306" customHeight="1" spans="1:25">
      <c r="A4306" s="44"/>
      <c r="B4306" s="44"/>
      <c r="C4306" s="44"/>
      <c r="D4306" s="14"/>
      <c r="E4306" s="13"/>
      <c r="F4306" s="8"/>
      <c r="G4306" s="45"/>
      <c r="H4306" s="8"/>
      <c r="I4306" s="45"/>
      <c r="W4306" s="38"/>
      <c r="X4306" s="38"/>
      <c r="Y4306" s="35"/>
    </row>
    <row r="4307" customHeight="1" spans="1:25">
      <c r="A4307" s="44"/>
      <c r="B4307" s="44"/>
      <c r="C4307" s="44"/>
      <c r="D4307" s="14"/>
      <c r="E4307" s="13"/>
      <c r="F4307" s="8"/>
      <c r="G4307" s="45"/>
      <c r="H4307" s="8"/>
      <c r="I4307" s="45"/>
      <c r="W4307" s="38"/>
      <c r="X4307" s="38"/>
      <c r="Y4307" s="35"/>
    </row>
    <row r="4308" customHeight="1" spans="1:25">
      <c r="A4308" s="44"/>
      <c r="B4308" s="44"/>
      <c r="C4308" s="44"/>
      <c r="D4308" s="14"/>
      <c r="E4308" s="13"/>
      <c r="F4308" s="8"/>
      <c r="G4308" s="45"/>
      <c r="H4308" s="8"/>
      <c r="I4308" s="45"/>
      <c r="W4308" s="38"/>
      <c r="X4308" s="38"/>
      <c r="Y4308" s="35"/>
    </row>
    <row r="4309" customHeight="1" spans="1:25">
      <c r="A4309" s="44"/>
      <c r="B4309" s="44"/>
      <c r="C4309" s="44"/>
      <c r="D4309" s="14"/>
      <c r="E4309" s="13"/>
      <c r="F4309" s="8"/>
      <c r="G4309" s="45"/>
      <c r="H4309" s="8"/>
      <c r="I4309" s="45"/>
      <c r="W4309" s="38"/>
      <c r="X4309" s="38"/>
      <c r="Y4309" s="35"/>
    </row>
    <row r="4310" customHeight="1" spans="1:25">
      <c r="A4310" s="44"/>
      <c r="B4310" s="44"/>
      <c r="C4310" s="44"/>
      <c r="D4310" s="14"/>
      <c r="E4310" s="13"/>
      <c r="F4310" s="8"/>
      <c r="G4310" s="45"/>
      <c r="H4310" s="8"/>
      <c r="I4310" s="45"/>
      <c r="W4310" s="38"/>
      <c r="X4310" s="38"/>
      <c r="Y4310" s="35"/>
    </row>
    <row r="4311" customHeight="1" spans="1:25">
      <c r="A4311" s="44"/>
      <c r="B4311" s="44"/>
      <c r="C4311" s="44"/>
      <c r="D4311" s="14"/>
      <c r="E4311" s="13"/>
      <c r="F4311" s="8"/>
      <c r="G4311" s="45"/>
      <c r="H4311" s="8"/>
      <c r="I4311" s="45"/>
      <c r="W4311" s="38"/>
      <c r="X4311" s="38"/>
      <c r="Y4311" s="35"/>
    </row>
    <row r="4312" customHeight="1" spans="1:25">
      <c r="A4312" s="44"/>
      <c r="B4312" s="44"/>
      <c r="C4312" s="44"/>
      <c r="D4312" s="14"/>
      <c r="E4312" s="13"/>
      <c r="F4312" s="8"/>
      <c r="G4312" s="45"/>
      <c r="H4312" s="8"/>
      <c r="I4312" s="45"/>
      <c r="W4312" s="38"/>
      <c r="X4312" s="38"/>
      <c r="Y4312" s="35"/>
    </row>
    <row r="4313" customHeight="1" spans="1:25">
      <c r="A4313" s="44"/>
      <c r="B4313" s="44"/>
      <c r="C4313" s="44"/>
      <c r="D4313" s="14"/>
      <c r="E4313" s="13"/>
      <c r="F4313" s="8"/>
      <c r="G4313" s="45"/>
      <c r="H4313" s="8"/>
      <c r="I4313" s="45"/>
      <c r="W4313" s="38"/>
      <c r="X4313" s="38"/>
      <c r="Y4313" s="35"/>
    </row>
    <row r="4314" customHeight="1" spans="1:25">
      <c r="A4314" s="44"/>
      <c r="B4314" s="44"/>
      <c r="C4314" s="44"/>
      <c r="D4314" s="14"/>
      <c r="E4314" s="13"/>
      <c r="F4314" s="8"/>
      <c r="G4314" s="45"/>
      <c r="H4314" s="8"/>
      <c r="I4314" s="45"/>
      <c r="W4314" s="38"/>
      <c r="X4314" s="38"/>
      <c r="Y4314" s="35"/>
    </row>
    <row r="4315" customHeight="1" spans="1:25">
      <c r="A4315" s="44"/>
      <c r="B4315" s="44"/>
      <c r="C4315" s="44"/>
      <c r="D4315" s="14"/>
      <c r="E4315" s="13"/>
      <c r="F4315" s="8"/>
      <c r="G4315" s="45"/>
      <c r="H4315" s="8"/>
      <c r="I4315" s="45"/>
      <c r="W4315" s="38"/>
      <c r="X4315" s="38"/>
      <c r="Y4315" s="35"/>
    </row>
    <row r="4316" customHeight="1" spans="1:25">
      <c r="A4316" s="44"/>
      <c r="B4316" s="44"/>
      <c r="C4316" s="44"/>
      <c r="D4316" s="14"/>
      <c r="E4316" s="13"/>
      <c r="F4316" s="8"/>
      <c r="G4316" s="45"/>
      <c r="H4316" s="8"/>
      <c r="I4316" s="45"/>
      <c r="W4316" s="38"/>
      <c r="X4316" s="38"/>
      <c r="Y4316" s="35"/>
    </row>
    <row r="4317" customHeight="1" spans="1:25">
      <c r="A4317" s="44"/>
      <c r="B4317" s="44"/>
      <c r="C4317" s="44"/>
      <c r="D4317" s="14"/>
      <c r="E4317" s="13"/>
      <c r="F4317" s="8"/>
      <c r="G4317" s="45"/>
      <c r="H4317" s="8"/>
      <c r="I4317" s="45"/>
      <c r="W4317" s="38"/>
      <c r="X4317" s="38"/>
      <c r="Y4317" s="35"/>
    </row>
    <row r="4318" customHeight="1" spans="1:25">
      <c r="A4318" s="44"/>
      <c r="B4318" s="44"/>
      <c r="C4318" s="44"/>
      <c r="D4318" s="14"/>
      <c r="E4318" s="13"/>
      <c r="F4318" s="8"/>
      <c r="G4318" s="45"/>
      <c r="H4318" s="8"/>
      <c r="I4318" s="45"/>
      <c r="W4318" s="38"/>
      <c r="X4318" s="38"/>
      <c r="Y4318" s="35"/>
    </row>
    <row r="4319" customHeight="1" spans="1:25">
      <c r="A4319" s="44"/>
      <c r="B4319" s="44"/>
      <c r="C4319" s="44"/>
      <c r="D4319" s="14"/>
      <c r="E4319" s="13"/>
      <c r="F4319" s="8"/>
      <c r="G4319" s="45"/>
      <c r="H4319" s="8"/>
      <c r="I4319" s="45"/>
      <c r="W4319" s="38"/>
      <c r="X4319" s="38"/>
      <c r="Y4319" s="35"/>
    </row>
    <row r="4320" customHeight="1" spans="1:25">
      <c r="A4320" s="44"/>
      <c r="B4320" s="44"/>
      <c r="C4320" s="44"/>
      <c r="D4320" s="14"/>
      <c r="E4320" s="13"/>
      <c r="F4320" s="8"/>
      <c r="G4320" s="45"/>
      <c r="H4320" s="8"/>
      <c r="I4320" s="45"/>
      <c r="W4320" s="38"/>
      <c r="X4320" s="38"/>
      <c r="Y4320" s="35"/>
    </row>
    <row r="4321" customHeight="1" spans="1:25">
      <c r="A4321" s="44"/>
      <c r="B4321" s="44"/>
      <c r="C4321" s="44"/>
      <c r="D4321" s="14"/>
      <c r="E4321" s="13"/>
      <c r="F4321" s="8"/>
      <c r="G4321" s="45"/>
      <c r="H4321" s="8"/>
      <c r="I4321" s="45"/>
      <c r="W4321" s="38"/>
      <c r="X4321" s="38"/>
      <c r="Y4321" s="35"/>
    </row>
    <row r="4322" customHeight="1" spans="1:25">
      <c r="A4322" s="44"/>
      <c r="B4322" s="44"/>
      <c r="C4322" s="44"/>
      <c r="D4322" s="14"/>
      <c r="E4322" s="13"/>
      <c r="F4322" s="8"/>
      <c r="G4322" s="45"/>
      <c r="H4322" s="8"/>
      <c r="I4322" s="45"/>
      <c r="W4322" s="38"/>
      <c r="X4322" s="38"/>
      <c r="Y4322" s="35"/>
    </row>
    <row r="4323" customHeight="1" spans="1:25">
      <c r="A4323" s="44"/>
      <c r="B4323" s="44"/>
      <c r="C4323" s="44"/>
      <c r="D4323" s="14"/>
      <c r="E4323" s="13"/>
      <c r="F4323" s="8"/>
      <c r="G4323" s="45"/>
      <c r="H4323" s="8"/>
      <c r="I4323" s="45"/>
      <c r="W4323" s="38"/>
      <c r="X4323" s="38"/>
      <c r="Y4323" s="35"/>
    </row>
    <row r="4324" customHeight="1" spans="1:25">
      <c r="A4324" s="44"/>
      <c r="B4324" s="44"/>
      <c r="C4324" s="44"/>
      <c r="D4324" s="14"/>
      <c r="E4324" s="13"/>
      <c r="F4324" s="8"/>
      <c r="G4324" s="45"/>
      <c r="H4324" s="8"/>
      <c r="I4324" s="45"/>
      <c r="W4324" s="38"/>
      <c r="X4324" s="38"/>
      <c r="Y4324" s="35"/>
    </row>
    <row r="4325" customHeight="1" spans="1:25">
      <c r="A4325" s="44"/>
      <c r="B4325" s="44"/>
      <c r="C4325" s="44"/>
      <c r="D4325" s="14"/>
      <c r="E4325" s="13"/>
      <c r="F4325" s="8"/>
      <c r="G4325" s="45"/>
      <c r="H4325" s="8"/>
      <c r="I4325" s="45"/>
      <c r="W4325" s="38"/>
      <c r="X4325" s="38"/>
      <c r="Y4325" s="35"/>
    </row>
    <row r="4326" customHeight="1" spans="1:25">
      <c r="A4326" s="44"/>
      <c r="B4326" s="44"/>
      <c r="C4326" s="44"/>
      <c r="D4326" s="14"/>
      <c r="E4326" s="13"/>
      <c r="F4326" s="8"/>
      <c r="G4326" s="45"/>
      <c r="H4326" s="8"/>
      <c r="I4326" s="45"/>
      <c r="W4326" s="38"/>
      <c r="X4326" s="38"/>
      <c r="Y4326" s="35"/>
    </row>
    <row r="4327" customHeight="1" spans="1:25">
      <c r="A4327" s="44"/>
      <c r="B4327" s="44"/>
      <c r="C4327" s="44"/>
      <c r="D4327" s="14"/>
      <c r="E4327" s="13"/>
      <c r="F4327" s="8"/>
      <c r="G4327" s="45"/>
      <c r="H4327" s="8"/>
      <c r="I4327" s="45"/>
      <c r="W4327" s="38"/>
      <c r="X4327" s="38"/>
      <c r="Y4327" s="35"/>
    </row>
    <row r="4328" customHeight="1" spans="1:25">
      <c r="A4328" s="44"/>
      <c r="B4328" s="44"/>
      <c r="C4328" s="44"/>
      <c r="D4328" s="14"/>
      <c r="E4328" s="13"/>
      <c r="F4328" s="8"/>
      <c r="G4328" s="45"/>
      <c r="H4328" s="8"/>
      <c r="I4328" s="45"/>
      <c r="W4328" s="38"/>
      <c r="X4328" s="38"/>
      <c r="Y4328" s="35"/>
    </row>
    <row r="4329" customHeight="1" spans="1:25">
      <c r="A4329" s="44"/>
      <c r="B4329" s="44"/>
      <c r="C4329" s="44"/>
      <c r="D4329" s="14"/>
      <c r="E4329" s="13"/>
      <c r="F4329" s="8"/>
      <c r="G4329" s="45"/>
      <c r="H4329" s="8"/>
      <c r="I4329" s="45"/>
      <c r="W4329" s="38"/>
      <c r="X4329" s="38"/>
      <c r="Y4329" s="35"/>
    </row>
    <row r="4330" customHeight="1" spans="1:25">
      <c r="A4330" s="44"/>
      <c r="B4330" s="44"/>
      <c r="C4330" s="44"/>
      <c r="D4330" s="14"/>
      <c r="E4330" s="13"/>
      <c r="F4330" s="8"/>
      <c r="G4330" s="45"/>
      <c r="H4330" s="8"/>
      <c r="I4330" s="45"/>
      <c r="W4330" s="38"/>
      <c r="X4330" s="38"/>
      <c r="Y4330" s="35"/>
    </row>
    <row r="4331" customHeight="1" spans="1:25">
      <c r="A4331" s="44"/>
      <c r="B4331" s="44"/>
      <c r="C4331" s="44"/>
      <c r="D4331" s="14"/>
      <c r="E4331" s="13"/>
      <c r="F4331" s="8"/>
      <c r="G4331" s="45"/>
      <c r="H4331" s="8"/>
      <c r="I4331" s="45"/>
      <c r="W4331" s="38"/>
      <c r="X4331" s="38"/>
      <c r="Y4331" s="35"/>
    </row>
    <row r="4332" customHeight="1" spans="1:25">
      <c r="A4332" s="44"/>
      <c r="B4332" s="44"/>
      <c r="C4332" s="44"/>
      <c r="D4332" s="14"/>
      <c r="E4332" s="13"/>
      <c r="F4332" s="8"/>
      <c r="G4332" s="45"/>
      <c r="H4332" s="8"/>
      <c r="I4332" s="45"/>
      <c r="W4332" s="38"/>
      <c r="X4332" s="38"/>
      <c r="Y4332" s="35"/>
    </row>
    <row r="4333" customHeight="1" spans="1:25">
      <c r="A4333" s="44"/>
      <c r="B4333" s="44"/>
      <c r="C4333" s="44"/>
      <c r="D4333" s="14"/>
      <c r="E4333" s="13"/>
      <c r="F4333" s="8"/>
      <c r="G4333" s="45"/>
      <c r="H4333" s="8"/>
      <c r="I4333" s="45"/>
      <c r="W4333" s="38"/>
      <c r="X4333" s="38"/>
      <c r="Y4333" s="35"/>
    </row>
    <row r="4334" customHeight="1" spans="1:25">
      <c r="A4334" s="44"/>
      <c r="B4334" s="44"/>
      <c r="C4334" s="44"/>
      <c r="D4334" s="14"/>
      <c r="E4334" s="13"/>
      <c r="F4334" s="8"/>
      <c r="G4334" s="45"/>
      <c r="H4334" s="8"/>
      <c r="I4334" s="45"/>
      <c r="W4334" s="38"/>
      <c r="X4334" s="38"/>
      <c r="Y4334" s="35"/>
    </row>
    <row r="4335" customHeight="1" spans="1:25">
      <c r="A4335" s="44"/>
      <c r="B4335" s="44"/>
      <c r="C4335" s="44"/>
      <c r="D4335" s="14"/>
      <c r="E4335" s="13"/>
      <c r="F4335" s="8"/>
      <c r="G4335" s="45"/>
      <c r="H4335" s="8"/>
      <c r="I4335" s="45"/>
      <c r="W4335" s="38"/>
      <c r="X4335" s="38"/>
      <c r="Y4335" s="35"/>
    </row>
    <row r="4336" customHeight="1" spans="1:25">
      <c r="A4336" s="44"/>
      <c r="B4336" s="44"/>
      <c r="C4336" s="44"/>
      <c r="D4336" s="14"/>
      <c r="E4336" s="13"/>
      <c r="F4336" s="8"/>
      <c r="G4336" s="45"/>
      <c r="H4336" s="8"/>
      <c r="I4336" s="45"/>
      <c r="W4336" s="38"/>
      <c r="X4336" s="38"/>
      <c r="Y4336" s="35"/>
    </row>
    <row r="4337" customHeight="1" spans="1:25">
      <c r="A4337" s="44"/>
      <c r="B4337" s="44"/>
      <c r="C4337" s="44"/>
      <c r="D4337" s="14"/>
      <c r="E4337" s="13"/>
      <c r="F4337" s="8"/>
      <c r="G4337" s="45"/>
      <c r="H4337" s="8"/>
      <c r="I4337" s="45"/>
      <c r="W4337" s="38"/>
      <c r="X4337" s="38"/>
      <c r="Y4337" s="35"/>
    </row>
    <row r="4338" customHeight="1" spans="1:25">
      <c r="A4338" s="44"/>
      <c r="B4338" s="44"/>
      <c r="C4338" s="44"/>
      <c r="D4338" s="14"/>
      <c r="E4338" s="13"/>
      <c r="F4338" s="8"/>
      <c r="G4338" s="45"/>
      <c r="H4338" s="8"/>
      <c r="I4338" s="45"/>
      <c r="W4338" s="38"/>
      <c r="X4338" s="38"/>
      <c r="Y4338" s="35"/>
    </row>
    <row r="4339" customHeight="1" spans="1:25">
      <c r="A4339" s="44"/>
      <c r="B4339" s="44"/>
      <c r="C4339" s="44"/>
      <c r="D4339" s="14"/>
      <c r="E4339" s="13"/>
      <c r="F4339" s="8"/>
      <c r="G4339" s="45"/>
      <c r="H4339" s="8"/>
      <c r="I4339" s="45"/>
      <c r="W4339" s="38"/>
      <c r="X4339" s="38"/>
      <c r="Y4339" s="35"/>
    </row>
    <row r="4340" customHeight="1" spans="1:25">
      <c r="A4340" s="44"/>
      <c r="B4340" s="44"/>
      <c r="C4340" s="44"/>
      <c r="D4340" s="14"/>
      <c r="E4340" s="13"/>
      <c r="F4340" s="8"/>
      <c r="G4340" s="45"/>
      <c r="H4340" s="8"/>
      <c r="I4340" s="45"/>
      <c r="W4340" s="38"/>
      <c r="X4340" s="38"/>
      <c r="Y4340" s="35"/>
    </row>
    <row r="4341" customHeight="1" spans="1:25">
      <c r="A4341" s="44"/>
      <c r="B4341" s="44"/>
      <c r="C4341" s="44"/>
      <c r="D4341" s="14"/>
      <c r="E4341" s="13"/>
      <c r="F4341" s="8"/>
      <c r="G4341" s="45"/>
      <c r="H4341" s="8"/>
      <c r="I4341" s="45"/>
      <c r="W4341" s="38"/>
      <c r="X4341" s="38"/>
      <c r="Y4341" s="35"/>
    </row>
    <row r="4342" customHeight="1" spans="1:25">
      <c r="A4342" s="44"/>
      <c r="B4342" s="44"/>
      <c r="C4342" s="44"/>
      <c r="D4342" s="14"/>
      <c r="E4342" s="13"/>
      <c r="F4342" s="8"/>
      <c r="G4342" s="45"/>
      <c r="H4342" s="8"/>
      <c r="I4342" s="45"/>
      <c r="W4342" s="38"/>
      <c r="X4342" s="38"/>
      <c r="Y4342" s="35"/>
    </row>
    <row r="4343" customHeight="1" spans="1:25">
      <c r="A4343" s="44"/>
      <c r="B4343" s="44"/>
      <c r="C4343" s="44"/>
      <c r="D4343" s="14"/>
      <c r="E4343" s="13"/>
      <c r="F4343" s="8"/>
      <c r="G4343" s="45"/>
      <c r="H4343" s="8"/>
      <c r="I4343" s="45"/>
      <c r="W4343" s="38"/>
      <c r="X4343" s="38"/>
      <c r="Y4343" s="35"/>
    </row>
    <row r="4344" customHeight="1" spans="1:25">
      <c r="A4344" s="44"/>
      <c r="B4344" s="44"/>
      <c r="C4344" s="44"/>
      <c r="D4344" s="14"/>
      <c r="E4344" s="13"/>
      <c r="F4344" s="8"/>
      <c r="G4344" s="45"/>
      <c r="H4344" s="8"/>
      <c r="I4344" s="45"/>
      <c r="W4344" s="38"/>
      <c r="X4344" s="38"/>
      <c r="Y4344" s="35"/>
    </row>
    <row r="4345" customHeight="1" spans="1:25">
      <c r="A4345" s="44"/>
      <c r="B4345" s="44"/>
      <c r="C4345" s="44"/>
      <c r="D4345" s="14"/>
      <c r="E4345" s="13"/>
      <c r="F4345" s="8"/>
      <c r="G4345" s="45"/>
      <c r="H4345" s="8"/>
      <c r="I4345" s="45"/>
      <c r="W4345" s="38"/>
      <c r="X4345" s="38"/>
      <c r="Y4345" s="35"/>
    </row>
    <row r="4346" customHeight="1" spans="1:25">
      <c r="A4346" s="44"/>
      <c r="B4346" s="44"/>
      <c r="C4346" s="44"/>
      <c r="D4346" s="14"/>
      <c r="E4346" s="13"/>
      <c r="F4346" s="8"/>
      <c r="G4346" s="45"/>
      <c r="H4346" s="8"/>
      <c r="I4346" s="45"/>
      <c r="W4346" s="38"/>
      <c r="X4346" s="38"/>
      <c r="Y4346" s="35"/>
    </row>
    <row r="4347" customHeight="1" spans="1:25">
      <c r="A4347" s="44"/>
      <c r="B4347" s="44"/>
      <c r="C4347" s="44"/>
      <c r="D4347" s="14"/>
      <c r="E4347" s="13"/>
      <c r="F4347" s="8"/>
      <c r="G4347" s="45"/>
      <c r="H4347" s="8"/>
      <c r="I4347" s="45"/>
      <c r="W4347" s="38"/>
      <c r="X4347" s="38"/>
      <c r="Y4347" s="35"/>
    </row>
    <row r="4348" customHeight="1" spans="1:25">
      <c r="A4348" s="44"/>
      <c r="B4348" s="44"/>
      <c r="C4348" s="44"/>
      <c r="D4348" s="14"/>
      <c r="E4348" s="13"/>
      <c r="F4348" s="8"/>
      <c r="G4348" s="45"/>
      <c r="H4348" s="8"/>
      <c r="I4348" s="45"/>
      <c r="W4348" s="38"/>
      <c r="X4348" s="38"/>
      <c r="Y4348" s="35"/>
    </row>
    <row r="4349" customHeight="1" spans="1:25">
      <c r="A4349" s="44"/>
      <c r="B4349" s="44"/>
      <c r="C4349" s="44"/>
      <c r="D4349" s="14"/>
      <c r="E4349" s="13"/>
      <c r="F4349" s="8"/>
      <c r="G4349" s="45"/>
      <c r="H4349" s="8"/>
      <c r="I4349" s="45"/>
      <c r="W4349" s="38"/>
      <c r="X4349" s="38"/>
      <c r="Y4349" s="35"/>
    </row>
    <row r="4350" customHeight="1" spans="1:25">
      <c r="A4350" s="44"/>
      <c r="B4350" s="44"/>
      <c r="C4350" s="44"/>
      <c r="D4350" s="14"/>
      <c r="E4350" s="13"/>
      <c r="F4350" s="8"/>
      <c r="G4350" s="45"/>
      <c r="H4350" s="8"/>
      <c r="I4350" s="45"/>
      <c r="W4350" s="38"/>
      <c r="X4350" s="38"/>
      <c r="Y4350" s="35"/>
    </row>
    <row r="4351" customHeight="1" spans="1:25">
      <c r="A4351" s="44"/>
      <c r="B4351" s="44"/>
      <c r="C4351" s="44"/>
      <c r="D4351" s="14"/>
      <c r="E4351" s="13"/>
      <c r="F4351" s="8"/>
      <c r="G4351" s="45"/>
      <c r="H4351" s="8"/>
      <c r="I4351" s="45"/>
      <c r="W4351" s="38"/>
      <c r="X4351" s="38"/>
      <c r="Y4351" s="35"/>
    </row>
    <row r="4352" customHeight="1" spans="1:25">
      <c r="A4352" s="44"/>
      <c r="B4352" s="44"/>
      <c r="C4352" s="44"/>
      <c r="D4352" s="14"/>
      <c r="E4352" s="13"/>
      <c r="F4352" s="8"/>
      <c r="G4352" s="45"/>
      <c r="H4352" s="8"/>
      <c r="I4352" s="45"/>
      <c r="W4352" s="38"/>
      <c r="X4352" s="38"/>
      <c r="Y4352" s="35"/>
    </row>
    <row r="4353" customHeight="1" spans="1:25">
      <c r="A4353" s="44"/>
      <c r="B4353" s="44"/>
      <c r="C4353" s="44"/>
      <c r="D4353" s="14"/>
      <c r="E4353" s="13"/>
      <c r="F4353" s="8"/>
      <c r="G4353" s="45"/>
      <c r="H4353" s="8"/>
      <c r="I4353" s="45"/>
      <c r="W4353" s="38"/>
      <c r="X4353" s="38"/>
      <c r="Y4353" s="35"/>
    </row>
    <row r="4354" customHeight="1" spans="1:25">
      <c r="A4354" s="44"/>
      <c r="B4354" s="44"/>
      <c r="C4354" s="44"/>
      <c r="D4354" s="14"/>
      <c r="E4354" s="13"/>
      <c r="F4354" s="8"/>
      <c r="G4354" s="45"/>
      <c r="H4354" s="8"/>
      <c r="I4354" s="45"/>
      <c r="W4354" s="38"/>
      <c r="X4354" s="38"/>
      <c r="Y4354" s="35"/>
    </row>
    <row r="4355" customHeight="1" spans="1:25">
      <c r="A4355" s="44"/>
      <c r="B4355" s="44"/>
      <c r="C4355" s="44"/>
      <c r="D4355" s="14"/>
      <c r="E4355" s="13"/>
      <c r="F4355" s="8"/>
      <c r="G4355" s="45"/>
      <c r="H4355" s="8"/>
      <c r="I4355" s="45"/>
      <c r="W4355" s="38"/>
      <c r="X4355" s="38"/>
      <c r="Y4355" s="35"/>
    </row>
    <row r="4356" customHeight="1" spans="1:25">
      <c r="A4356" s="44"/>
      <c r="B4356" s="44"/>
      <c r="C4356" s="44"/>
      <c r="D4356" s="14"/>
      <c r="E4356" s="13"/>
      <c r="F4356" s="8"/>
      <c r="G4356" s="45"/>
      <c r="H4356" s="8"/>
      <c r="I4356" s="45"/>
      <c r="W4356" s="38"/>
      <c r="X4356" s="38"/>
      <c r="Y4356" s="35"/>
    </row>
    <row r="4357" customHeight="1" spans="1:25">
      <c r="A4357" s="44"/>
      <c r="B4357" s="44"/>
      <c r="C4357" s="44"/>
      <c r="D4357" s="14"/>
      <c r="E4357" s="13"/>
      <c r="F4357" s="8"/>
      <c r="G4357" s="45"/>
      <c r="H4357" s="8"/>
      <c r="I4357" s="45"/>
      <c r="W4357" s="38"/>
      <c r="X4357" s="38"/>
      <c r="Y4357" s="35"/>
    </row>
    <row r="4358" customHeight="1" spans="1:25">
      <c r="A4358" s="44"/>
      <c r="B4358" s="44"/>
      <c r="C4358" s="44"/>
      <c r="D4358" s="14"/>
      <c r="E4358" s="13"/>
      <c r="F4358" s="8"/>
      <c r="G4358" s="45"/>
      <c r="H4358" s="8"/>
      <c r="I4358" s="45"/>
      <c r="W4358" s="38"/>
      <c r="X4358" s="38"/>
      <c r="Y4358" s="35"/>
    </row>
    <row r="4359" customHeight="1" spans="1:25">
      <c r="A4359" s="44"/>
      <c r="B4359" s="44"/>
      <c r="C4359" s="44"/>
      <c r="D4359" s="14"/>
      <c r="E4359" s="13"/>
      <c r="F4359" s="8"/>
      <c r="G4359" s="45"/>
      <c r="H4359" s="8"/>
      <c r="I4359" s="45"/>
      <c r="W4359" s="38"/>
      <c r="X4359" s="38"/>
      <c r="Y4359" s="35"/>
    </row>
    <row r="4360" customHeight="1" spans="1:25">
      <c r="A4360" s="44"/>
      <c r="B4360" s="44"/>
      <c r="C4360" s="44"/>
      <c r="D4360" s="14"/>
      <c r="E4360" s="13"/>
      <c r="F4360" s="8"/>
      <c r="G4360" s="45"/>
      <c r="H4360" s="8"/>
      <c r="I4360" s="45"/>
      <c r="W4360" s="38"/>
      <c r="X4360" s="38"/>
      <c r="Y4360" s="35"/>
    </row>
    <row r="4361" customHeight="1" spans="1:25">
      <c r="A4361" s="44"/>
      <c r="B4361" s="44"/>
      <c r="C4361" s="44"/>
      <c r="D4361" s="14"/>
      <c r="E4361" s="13"/>
      <c r="F4361" s="8"/>
      <c r="G4361" s="45"/>
      <c r="H4361" s="8"/>
      <c r="I4361" s="45"/>
      <c r="W4361" s="38"/>
      <c r="X4361" s="38"/>
      <c r="Y4361" s="35"/>
    </row>
    <row r="4362" customHeight="1" spans="1:25">
      <c r="A4362" s="44"/>
      <c r="B4362" s="44"/>
      <c r="C4362" s="44"/>
      <c r="D4362" s="14"/>
      <c r="E4362" s="13"/>
      <c r="F4362" s="8"/>
      <c r="G4362" s="45"/>
      <c r="H4362" s="8"/>
      <c r="I4362" s="45"/>
      <c r="W4362" s="38"/>
      <c r="X4362" s="38"/>
      <c r="Y4362" s="35"/>
    </row>
    <row r="4363" customHeight="1" spans="1:25">
      <c r="A4363" s="44"/>
      <c r="B4363" s="44"/>
      <c r="C4363" s="44"/>
      <c r="D4363" s="14"/>
      <c r="E4363" s="13"/>
      <c r="F4363" s="8"/>
      <c r="G4363" s="45"/>
      <c r="H4363" s="8"/>
      <c r="I4363" s="45"/>
      <c r="W4363" s="38"/>
      <c r="X4363" s="38"/>
      <c r="Y4363" s="35"/>
    </row>
    <row r="4364" customHeight="1" spans="1:25">
      <c r="A4364" s="44"/>
      <c r="B4364" s="44"/>
      <c r="C4364" s="44"/>
      <c r="D4364" s="14"/>
      <c r="E4364" s="13"/>
      <c r="F4364" s="8"/>
      <c r="G4364" s="45"/>
      <c r="H4364" s="8"/>
      <c r="I4364" s="45"/>
      <c r="W4364" s="38"/>
      <c r="X4364" s="38"/>
      <c r="Y4364" s="35"/>
    </row>
    <row r="4365" customHeight="1" spans="1:25">
      <c r="A4365" s="44"/>
      <c r="B4365" s="44"/>
      <c r="C4365" s="44"/>
      <c r="D4365" s="14"/>
      <c r="E4365" s="13"/>
      <c r="F4365" s="8"/>
      <c r="G4365" s="45"/>
      <c r="H4365" s="8"/>
      <c r="I4365" s="45"/>
      <c r="W4365" s="38"/>
      <c r="X4365" s="38"/>
      <c r="Y4365" s="35"/>
    </row>
    <row r="4366" customHeight="1" spans="1:25">
      <c r="A4366" s="44"/>
      <c r="B4366" s="44"/>
      <c r="C4366" s="44"/>
      <c r="D4366" s="14"/>
      <c r="E4366" s="13"/>
      <c r="F4366" s="8"/>
      <c r="G4366" s="45"/>
      <c r="H4366" s="8"/>
      <c r="I4366" s="45"/>
      <c r="W4366" s="38"/>
      <c r="X4366" s="38"/>
      <c r="Y4366" s="35"/>
    </row>
    <row r="4367" customHeight="1" spans="1:25">
      <c r="A4367" s="44"/>
      <c r="B4367" s="44"/>
      <c r="C4367" s="44"/>
      <c r="D4367" s="14"/>
      <c r="E4367" s="13"/>
      <c r="F4367" s="8"/>
      <c r="G4367" s="45"/>
      <c r="H4367" s="8"/>
      <c r="I4367" s="45"/>
      <c r="W4367" s="38"/>
      <c r="X4367" s="38"/>
      <c r="Y4367" s="35"/>
    </row>
    <row r="4368" customHeight="1" spans="1:25">
      <c r="A4368" s="44"/>
      <c r="B4368" s="44"/>
      <c r="C4368" s="44"/>
      <c r="D4368" s="14"/>
      <c r="E4368" s="13"/>
      <c r="F4368" s="8"/>
      <c r="G4368" s="45"/>
      <c r="H4368" s="8"/>
      <c r="I4368" s="45"/>
      <c r="W4368" s="38"/>
      <c r="X4368" s="38"/>
      <c r="Y4368" s="35"/>
    </row>
    <row r="4369" customHeight="1" spans="1:25">
      <c r="A4369" s="44"/>
      <c r="B4369" s="44"/>
      <c r="C4369" s="44"/>
      <c r="D4369" s="14"/>
      <c r="E4369" s="13"/>
      <c r="F4369" s="8"/>
      <c r="G4369" s="45"/>
      <c r="H4369" s="8"/>
      <c r="I4369" s="45"/>
      <c r="W4369" s="38"/>
      <c r="X4369" s="38"/>
      <c r="Y4369" s="35"/>
    </row>
    <row r="4370" customHeight="1" spans="1:25">
      <c r="A4370" s="44"/>
      <c r="B4370" s="44"/>
      <c r="C4370" s="44"/>
      <c r="D4370" s="14"/>
      <c r="E4370" s="13"/>
      <c r="F4370" s="8"/>
      <c r="G4370" s="45"/>
      <c r="H4370" s="8"/>
      <c r="I4370" s="45"/>
      <c r="W4370" s="38"/>
      <c r="X4370" s="38"/>
      <c r="Y4370" s="35"/>
    </row>
    <row r="4371" customHeight="1" spans="1:25">
      <c r="A4371" s="44"/>
      <c r="B4371" s="44"/>
      <c r="C4371" s="44"/>
      <c r="D4371" s="14"/>
      <c r="E4371" s="13"/>
      <c r="F4371" s="8"/>
      <c r="G4371" s="45"/>
      <c r="H4371" s="8"/>
      <c r="I4371" s="45"/>
      <c r="W4371" s="38"/>
      <c r="X4371" s="38"/>
      <c r="Y4371" s="35"/>
    </row>
    <row r="4372" customHeight="1" spans="1:25">
      <c r="A4372" s="44"/>
      <c r="B4372" s="44"/>
      <c r="C4372" s="44"/>
      <c r="D4372" s="14"/>
      <c r="E4372" s="13"/>
      <c r="F4372" s="8"/>
      <c r="G4372" s="45"/>
      <c r="H4372" s="8"/>
      <c r="I4372" s="45"/>
      <c r="W4372" s="38"/>
      <c r="X4372" s="38"/>
      <c r="Y4372" s="35"/>
    </row>
    <row r="4373" customHeight="1" spans="1:25">
      <c r="A4373" s="44"/>
      <c r="B4373" s="44"/>
      <c r="C4373" s="44"/>
      <c r="D4373" s="14"/>
      <c r="E4373" s="13"/>
      <c r="F4373" s="8"/>
      <c r="G4373" s="45"/>
      <c r="H4373" s="8"/>
      <c r="I4373" s="45"/>
      <c r="W4373" s="38"/>
      <c r="X4373" s="38"/>
      <c r="Y4373" s="35"/>
    </row>
    <row r="4374" customHeight="1" spans="1:25">
      <c r="A4374" s="44"/>
      <c r="B4374" s="44"/>
      <c r="C4374" s="44"/>
      <c r="D4374" s="14"/>
      <c r="E4374" s="13"/>
      <c r="F4374" s="8"/>
      <c r="G4374" s="45"/>
      <c r="H4374" s="8"/>
      <c r="I4374" s="45"/>
      <c r="W4374" s="38"/>
      <c r="X4374" s="38"/>
      <c r="Y4374" s="35"/>
    </row>
    <row r="4375" customHeight="1" spans="1:25">
      <c r="A4375" s="44"/>
      <c r="B4375" s="44"/>
      <c r="C4375" s="44"/>
      <c r="D4375" s="14"/>
      <c r="E4375" s="13"/>
      <c r="F4375" s="8"/>
      <c r="G4375" s="45"/>
      <c r="H4375" s="8"/>
      <c r="I4375" s="45"/>
      <c r="W4375" s="38"/>
      <c r="X4375" s="38"/>
      <c r="Y4375" s="35"/>
    </row>
    <row r="4376" customHeight="1" spans="1:25">
      <c r="A4376" s="44"/>
      <c r="B4376" s="44"/>
      <c r="C4376" s="44"/>
      <c r="D4376" s="14"/>
      <c r="E4376" s="13"/>
      <c r="F4376" s="8"/>
      <c r="G4376" s="45"/>
      <c r="H4376" s="8"/>
      <c r="I4376" s="45"/>
      <c r="W4376" s="38"/>
      <c r="X4376" s="38"/>
      <c r="Y4376" s="35"/>
    </row>
    <row r="4377" customHeight="1" spans="1:25">
      <c r="A4377" s="44"/>
      <c r="B4377" s="44"/>
      <c r="C4377" s="44"/>
      <c r="D4377" s="14"/>
      <c r="E4377" s="13"/>
      <c r="F4377" s="8"/>
      <c r="G4377" s="45"/>
      <c r="H4377" s="8"/>
      <c r="I4377" s="45"/>
      <c r="W4377" s="38"/>
      <c r="X4377" s="38"/>
      <c r="Y4377" s="35"/>
    </row>
    <row r="4378" customHeight="1" spans="1:25">
      <c r="A4378" s="44"/>
      <c r="B4378" s="44"/>
      <c r="C4378" s="44"/>
      <c r="D4378" s="14"/>
      <c r="E4378" s="13"/>
      <c r="F4378" s="8"/>
      <c r="G4378" s="45"/>
      <c r="H4378" s="8"/>
      <c r="I4378" s="45"/>
      <c r="W4378" s="38"/>
      <c r="X4378" s="38"/>
      <c r="Y4378" s="35"/>
    </row>
    <row r="4379" customHeight="1" spans="1:25">
      <c r="A4379" s="44"/>
      <c r="B4379" s="44"/>
      <c r="C4379" s="44"/>
      <c r="D4379" s="14"/>
      <c r="E4379" s="13"/>
      <c r="F4379" s="8"/>
      <c r="G4379" s="45"/>
      <c r="H4379" s="8"/>
      <c r="I4379" s="45"/>
      <c r="W4379" s="38"/>
      <c r="X4379" s="38"/>
      <c r="Y4379" s="35"/>
    </row>
    <row r="4380" customHeight="1" spans="1:25">
      <c r="A4380" s="44"/>
      <c r="B4380" s="44"/>
      <c r="C4380" s="44"/>
      <c r="D4380" s="14"/>
      <c r="E4380" s="13"/>
      <c r="F4380" s="8"/>
      <c r="G4380" s="45"/>
      <c r="H4380" s="8"/>
      <c r="I4380" s="45"/>
      <c r="W4380" s="38"/>
      <c r="X4380" s="38"/>
      <c r="Y4380" s="35"/>
    </row>
    <row r="4381" customHeight="1" spans="1:25">
      <c r="A4381" s="44"/>
      <c r="B4381" s="44"/>
      <c r="C4381" s="44"/>
      <c r="D4381" s="14"/>
      <c r="E4381" s="13"/>
      <c r="F4381" s="8"/>
      <c r="G4381" s="45"/>
      <c r="H4381" s="8"/>
      <c r="I4381" s="45"/>
      <c r="W4381" s="38"/>
      <c r="X4381" s="38"/>
      <c r="Y4381" s="35"/>
    </row>
    <row r="4382" customHeight="1" spans="1:25">
      <c r="A4382" s="44"/>
      <c r="B4382" s="44"/>
      <c r="C4382" s="44"/>
      <c r="D4382" s="14"/>
      <c r="E4382" s="13"/>
      <c r="F4382" s="8"/>
      <c r="G4382" s="45"/>
      <c r="H4382" s="8"/>
      <c r="I4382" s="45"/>
      <c r="W4382" s="38"/>
      <c r="X4382" s="38"/>
      <c r="Y4382" s="35"/>
    </row>
    <row r="4383" customHeight="1" spans="1:25">
      <c r="A4383" s="44"/>
      <c r="B4383" s="44"/>
      <c r="C4383" s="44"/>
      <c r="D4383" s="14"/>
      <c r="E4383" s="13"/>
      <c r="F4383" s="8"/>
      <c r="G4383" s="45"/>
      <c r="H4383" s="8"/>
      <c r="I4383" s="45"/>
      <c r="W4383" s="38"/>
      <c r="X4383" s="38"/>
      <c r="Y4383" s="35"/>
    </row>
    <row r="4384" customHeight="1" spans="1:25">
      <c r="A4384" s="44"/>
      <c r="B4384" s="44"/>
      <c r="C4384" s="44"/>
      <c r="D4384" s="14"/>
      <c r="E4384" s="13"/>
      <c r="F4384" s="8"/>
      <c r="G4384" s="45"/>
      <c r="H4384" s="8"/>
      <c r="I4384" s="45"/>
      <c r="W4384" s="38"/>
      <c r="X4384" s="38"/>
      <c r="Y4384" s="35"/>
    </row>
    <row r="4385" customHeight="1" spans="1:25">
      <c r="A4385" s="44"/>
      <c r="B4385" s="44"/>
      <c r="C4385" s="44"/>
      <c r="D4385" s="14"/>
      <c r="E4385" s="13"/>
      <c r="F4385" s="8"/>
      <c r="G4385" s="45"/>
      <c r="H4385" s="8"/>
      <c r="I4385" s="45"/>
      <c r="W4385" s="38"/>
      <c r="X4385" s="38"/>
      <c r="Y4385" s="35"/>
    </row>
    <row r="4386" customHeight="1" spans="1:25">
      <c r="A4386" s="44"/>
      <c r="B4386" s="44"/>
      <c r="C4386" s="44"/>
      <c r="D4386" s="14"/>
      <c r="E4386" s="13"/>
      <c r="F4386" s="8"/>
      <c r="G4386" s="45"/>
      <c r="H4386" s="8"/>
      <c r="I4386" s="45"/>
      <c r="W4386" s="38"/>
      <c r="X4386" s="38"/>
      <c r="Y4386" s="35"/>
    </row>
    <row r="4387" customHeight="1" spans="1:25">
      <c r="A4387" s="44"/>
      <c r="B4387" s="44"/>
      <c r="C4387" s="44"/>
      <c r="D4387" s="14"/>
      <c r="E4387" s="13"/>
      <c r="F4387" s="8"/>
      <c r="G4387" s="45"/>
      <c r="H4387" s="8"/>
      <c r="I4387" s="45"/>
      <c r="W4387" s="38"/>
      <c r="X4387" s="38"/>
      <c r="Y4387" s="35"/>
    </row>
    <row r="4388" customHeight="1" spans="1:25">
      <c r="A4388" s="44"/>
      <c r="B4388" s="44"/>
      <c r="C4388" s="44"/>
      <c r="D4388" s="14"/>
      <c r="E4388" s="13"/>
      <c r="F4388" s="8"/>
      <c r="G4388" s="45"/>
      <c r="H4388" s="8"/>
      <c r="I4388" s="45"/>
      <c r="W4388" s="38"/>
      <c r="X4388" s="38"/>
      <c r="Y4388" s="35"/>
    </row>
    <row r="4389" customHeight="1" spans="1:25">
      <c r="A4389" s="44"/>
      <c r="B4389" s="44"/>
      <c r="C4389" s="44"/>
      <c r="D4389" s="14"/>
      <c r="E4389" s="13"/>
      <c r="F4389" s="8"/>
      <c r="G4389" s="45"/>
      <c r="H4389" s="8"/>
      <c r="I4389" s="45"/>
      <c r="W4389" s="38"/>
      <c r="X4389" s="38"/>
      <c r="Y4389" s="35"/>
    </row>
    <row r="4390" customHeight="1" spans="1:25">
      <c r="A4390" s="44"/>
      <c r="B4390" s="44"/>
      <c r="C4390" s="44"/>
      <c r="D4390" s="14"/>
      <c r="E4390" s="13"/>
      <c r="F4390" s="8"/>
      <c r="G4390" s="45"/>
      <c r="H4390" s="8"/>
      <c r="I4390" s="45"/>
      <c r="W4390" s="38"/>
      <c r="X4390" s="38"/>
      <c r="Y4390" s="35"/>
    </row>
    <row r="4391" customHeight="1" spans="1:25">
      <c r="A4391" s="44"/>
      <c r="B4391" s="44"/>
      <c r="C4391" s="44"/>
      <c r="D4391" s="14"/>
      <c r="E4391" s="13"/>
      <c r="F4391" s="8"/>
      <c r="G4391" s="45"/>
      <c r="H4391" s="8"/>
      <c r="I4391" s="45"/>
      <c r="W4391" s="38"/>
      <c r="X4391" s="38"/>
      <c r="Y4391" s="35"/>
    </row>
    <row r="4392" customHeight="1" spans="1:25">
      <c r="A4392" s="44"/>
      <c r="B4392" s="44"/>
      <c r="C4392" s="44"/>
      <c r="D4392" s="14"/>
      <c r="E4392" s="13"/>
      <c r="F4392" s="8"/>
      <c r="G4392" s="45"/>
      <c r="H4392" s="8"/>
      <c r="I4392" s="45"/>
      <c r="W4392" s="38"/>
      <c r="X4392" s="38"/>
      <c r="Y4392" s="35"/>
    </row>
    <row r="4393" customHeight="1" spans="1:25">
      <c r="A4393" s="44"/>
      <c r="B4393" s="44"/>
      <c r="C4393" s="44"/>
      <c r="D4393" s="14"/>
      <c r="E4393" s="13"/>
      <c r="F4393" s="8"/>
      <c r="G4393" s="45"/>
      <c r="H4393" s="8"/>
      <c r="I4393" s="45"/>
      <c r="W4393" s="38"/>
      <c r="X4393" s="38"/>
      <c r="Y4393" s="35"/>
    </row>
    <row r="4394" customHeight="1" spans="1:25">
      <c r="A4394" s="44"/>
      <c r="B4394" s="44"/>
      <c r="C4394" s="44"/>
      <c r="D4394" s="14"/>
      <c r="E4394" s="13"/>
      <c r="F4394" s="8"/>
      <c r="G4394" s="45"/>
      <c r="H4394" s="8"/>
      <c r="I4394" s="45"/>
      <c r="W4394" s="38"/>
      <c r="X4394" s="38"/>
      <c r="Y4394" s="35"/>
    </row>
    <row r="4395" customHeight="1" spans="1:25">
      <c r="A4395" s="44"/>
      <c r="B4395" s="44"/>
      <c r="C4395" s="44"/>
      <c r="D4395" s="14"/>
      <c r="E4395" s="13"/>
      <c r="F4395" s="8"/>
      <c r="G4395" s="45"/>
      <c r="H4395" s="8"/>
      <c r="I4395" s="45"/>
      <c r="W4395" s="38"/>
      <c r="X4395" s="38"/>
      <c r="Y4395" s="35"/>
    </row>
    <row r="4396" customHeight="1" spans="1:25">
      <c r="A4396" s="44"/>
      <c r="B4396" s="44"/>
      <c r="C4396" s="44"/>
      <c r="D4396" s="14"/>
      <c r="E4396" s="13"/>
      <c r="F4396" s="8"/>
      <c r="G4396" s="45"/>
      <c r="H4396" s="8"/>
      <c r="I4396" s="45"/>
      <c r="W4396" s="38"/>
      <c r="X4396" s="38"/>
      <c r="Y4396" s="35"/>
    </row>
    <row r="4397" customHeight="1" spans="1:25">
      <c r="A4397" s="44"/>
      <c r="B4397" s="44"/>
      <c r="C4397" s="44"/>
      <c r="D4397" s="14"/>
      <c r="E4397" s="13"/>
      <c r="F4397" s="8"/>
      <c r="G4397" s="45"/>
      <c r="H4397" s="8"/>
      <c r="I4397" s="45"/>
      <c r="W4397" s="38"/>
      <c r="X4397" s="38"/>
      <c r="Y4397" s="35"/>
    </row>
    <row r="4398" customHeight="1" spans="1:25">
      <c r="A4398" s="44"/>
      <c r="B4398" s="44"/>
      <c r="C4398" s="44"/>
      <c r="D4398" s="14"/>
      <c r="E4398" s="13"/>
      <c r="F4398" s="8"/>
      <c r="G4398" s="45"/>
      <c r="H4398" s="8"/>
      <c r="I4398" s="45"/>
      <c r="W4398" s="38"/>
      <c r="X4398" s="38"/>
      <c r="Y4398" s="35"/>
    </row>
    <row r="4399" customHeight="1" spans="1:25">
      <c r="A4399" s="44"/>
      <c r="B4399" s="44"/>
      <c r="C4399" s="44"/>
      <c r="D4399" s="14"/>
      <c r="E4399" s="13"/>
      <c r="F4399" s="8"/>
      <c r="G4399" s="45"/>
      <c r="H4399" s="8"/>
      <c r="I4399" s="45"/>
      <c r="W4399" s="38"/>
      <c r="X4399" s="38"/>
      <c r="Y4399" s="35"/>
    </row>
    <row r="4400" customHeight="1" spans="1:25">
      <c r="A4400" s="44"/>
      <c r="B4400" s="44"/>
      <c r="C4400" s="44"/>
      <c r="D4400" s="14"/>
      <c r="E4400" s="13"/>
      <c r="F4400" s="8"/>
      <c r="G4400" s="45"/>
      <c r="H4400" s="8"/>
      <c r="I4400" s="45"/>
      <c r="W4400" s="38"/>
      <c r="X4400" s="38"/>
      <c r="Y4400" s="35"/>
    </row>
    <row r="4401" customHeight="1" spans="1:25">
      <c r="A4401" s="44"/>
      <c r="B4401" s="44"/>
      <c r="C4401" s="44"/>
      <c r="D4401" s="14"/>
      <c r="E4401" s="13"/>
      <c r="F4401" s="8"/>
      <c r="G4401" s="45"/>
      <c r="H4401" s="8"/>
      <c r="I4401" s="45"/>
      <c r="W4401" s="38"/>
      <c r="X4401" s="38"/>
      <c r="Y4401" s="35"/>
    </row>
    <row r="4402" customHeight="1" spans="1:25">
      <c r="A4402" s="44"/>
      <c r="B4402" s="44"/>
      <c r="C4402" s="44"/>
      <c r="D4402" s="14"/>
      <c r="E4402" s="13"/>
      <c r="F4402" s="8"/>
      <c r="G4402" s="45"/>
      <c r="H4402" s="8"/>
      <c r="I4402" s="45"/>
      <c r="W4402" s="38"/>
      <c r="X4402" s="38"/>
      <c r="Y4402" s="35"/>
    </row>
    <row r="4403" customHeight="1" spans="1:25">
      <c r="A4403" s="44"/>
      <c r="B4403" s="44"/>
      <c r="C4403" s="44"/>
      <c r="D4403" s="14"/>
      <c r="E4403" s="13"/>
      <c r="F4403" s="8"/>
      <c r="G4403" s="45"/>
      <c r="H4403" s="8"/>
      <c r="I4403" s="45"/>
      <c r="W4403" s="38"/>
      <c r="X4403" s="38"/>
      <c r="Y4403" s="35"/>
    </row>
    <row r="4404" customHeight="1" spans="1:25">
      <c r="A4404" s="44"/>
      <c r="B4404" s="44"/>
      <c r="C4404" s="44"/>
      <c r="D4404" s="14"/>
      <c r="E4404" s="13"/>
      <c r="F4404" s="8"/>
      <c r="G4404" s="45"/>
      <c r="H4404" s="8"/>
      <c r="I4404" s="45"/>
      <c r="W4404" s="38"/>
      <c r="X4404" s="38"/>
      <c r="Y4404" s="35"/>
    </row>
    <row r="4405" customHeight="1" spans="1:25">
      <c r="A4405" s="44"/>
      <c r="B4405" s="44"/>
      <c r="C4405" s="44"/>
      <c r="D4405" s="14"/>
      <c r="E4405" s="13"/>
      <c r="F4405" s="8"/>
      <c r="G4405" s="45"/>
      <c r="H4405" s="8"/>
      <c r="I4405" s="45"/>
      <c r="W4405" s="38"/>
      <c r="X4405" s="38"/>
      <c r="Y4405" s="35"/>
    </row>
    <row r="4406" customHeight="1" spans="1:25">
      <c r="A4406" s="44"/>
      <c r="B4406" s="44"/>
      <c r="C4406" s="44"/>
      <c r="D4406" s="14"/>
      <c r="E4406" s="13"/>
      <c r="F4406" s="8"/>
      <c r="G4406" s="45"/>
      <c r="H4406" s="8"/>
      <c r="I4406" s="45"/>
      <c r="W4406" s="38"/>
      <c r="X4406" s="38"/>
      <c r="Y4406" s="35"/>
    </row>
    <row r="4407" customHeight="1" spans="1:25">
      <c r="A4407" s="44"/>
      <c r="B4407" s="44"/>
      <c r="C4407" s="44"/>
      <c r="D4407" s="14"/>
      <c r="E4407" s="13"/>
      <c r="F4407" s="8"/>
      <c r="G4407" s="45"/>
      <c r="H4407" s="8"/>
      <c r="I4407" s="45"/>
      <c r="W4407" s="38"/>
      <c r="X4407" s="38"/>
      <c r="Y4407" s="35"/>
    </row>
    <row r="4408" customHeight="1" spans="1:25">
      <c r="A4408" s="44"/>
      <c r="B4408" s="44"/>
      <c r="C4408" s="44"/>
      <c r="D4408" s="14"/>
      <c r="E4408" s="13"/>
      <c r="F4408" s="8"/>
      <c r="G4408" s="45"/>
      <c r="H4408" s="8"/>
      <c r="I4408" s="45"/>
      <c r="W4408" s="38"/>
      <c r="X4408" s="38"/>
      <c r="Y4408" s="35"/>
    </row>
    <row r="4409" customHeight="1" spans="1:25">
      <c r="A4409" s="44"/>
      <c r="B4409" s="44"/>
      <c r="C4409" s="44"/>
      <c r="D4409" s="14"/>
      <c r="E4409" s="13"/>
      <c r="F4409" s="8"/>
      <c r="G4409" s="45"/>
      <c r="H4409" s="8"/>
      <c r="I4409" s="45"/>
      <c r="W4409" s="38"/>
      <c r="X4409" s="38"/>
      <c r="Y4409" s="35"/>
    </row>
    <row r="4410" customHeight="1" spans="1:25">
      <c r="A4410" s="44"/>
      <c r="B4410" s="44"/>
      <c r="C4410" s="44"/>
      <c r="D4410" s="14"/>
      <c r="E4410" s="13"/>
      <c r="F4410" s="8"/>
      <c r="G4410" s="45"/>
      <c r="H4410" s="8"/>
      <c r="I4410" s="45"/>
      <c r="W4410" s="38"/>
      <c r="X4410" s="38"/>
      <c r="Y4410" s="35"/>
    </row>
    <row r="4411" customHeight="1" spans="1:25">
      <c r="A4411" s="44"/>
      <c r="B4411" s="44"/>
      <c r="C4411" s="44"/>
      <c r="D4411" s="14"/>
      <c r="E4411" s="13"/>
      <c r="F4411" s="8"/>
      <c r="G4411" s="45"/>
      <c r="H4411" s="8"/>
      <c r="I4411" s="45"/>
      <c r="W4411" s="38"/>
      <c r="X4411" s="38"/>
      <c r="Y4411" s="35"/>
    </row>
    <row r="4412" customHeight="1" spans="1:25">
      <c r="A4412" s="44"/>
      <c r="B4412" s="44"/>
      <c r="C4412" s="44"/>
      <c r="D4412" s="14"/>
      <c r="E4412" s="13"/>
      <c r="F4412" s="8"/>
      <c r="G4412" s="45"/>
      <c r="H4412" s="8"/>
      <c r="I4412" s="45"/>
      <c r="W4412" s="38"/>
      <c r="X4412" s="38"/>
      <c r="Y4412" s="35"/>
    </row>
    <row r="4413" customHeight="1" spans="1:25">
      <c r="A4413" s="44"/>
      <c r="B4413" s="44"/>
      <c r="C4413" s="44"/>
      <c r="D4413" s="14"/>
      <c r="E4413" s="13"/>
      <c r="F4413" s="8"/>
      <c r="G4413" s="45"/>
      <c r="H4413" s="8"/>
      <c r="I4413" s="45"/>
      <c r="W4413" s="38"/>
      <c r="X4413" s="38"/>
      <c r="Y4413" s="35"/>
    </row>
    <row r="4414" customHeight="1" spans="1:25">
      <c r="A4414" s="44"/>
      <c r="B4414" s="44"/>
      <c r="C4414" s="44"/>
      <c r="D4414" s="14"/>
      <c r="E4414" s="13"/>
      <c r="F4414" s="8"/>
      <c r="G4414" s="45"/>
      <c r="H4414" s="8"/>
      <c r="I4414" s="45"/>
      <c r="W4414" s="38"/>
      <c r="X4414" s="38"/>
      <c r="Y4414" s="35"/>
    </row>
    <row r="4415" customHeight="1" spans="1:25">
      <c r="A4415" s="44"/>
      <c r="B4415" s="44"/>
      <c r="C4415" s="44"/>
      <c r="D4415" s="14"/>
      <c r="E4415" s="13"/>
      <c r="F4415" s="8"/>
      <c r="G4415" s="45"/>
      <c r="H4415" s="8"/>
      <c r="I4415" s="45"/>
      <c r="W4415" s="38"/>
      <c r="X4415" s="38"/>
      <c r="Y4415" s="35"/>
    </row>
    <row r="4416" customHeight="1" spans="1:25">
      <c r="A4416" s="44"/>
      <c r="B4416" s="44"/>
      <c r="C4416" s="44"/>
      <c r="D4416" s="14"/>
      <c r="E4416" s="13"/>
      <c r="F4416" s="8"/>
      <c r="G4416" s="45"/>
      <c r="H4416" s="8"/>
      <c r="I4416" s="45"/>
      <c r="W4416" s="38"/>
      <c r="X4416" s="38"/>
      <c r="Y4416" s="35"/>
    </row>
    <row r="4417" customHeight="1" spans="1:25">
      <c r="A4417" s="44"/>
      <c r="B4417" s="44"/>
      <c r="C4417" s="44"/>
      <c r="D4417" s="14"/>
      <c r="E4417" s="13"/>
      <c r="F4417" s="8"/>
      <c r="G4417" s="45"/>
      <c r="H4417" s="8"/>
      <c r="I4417" s="45"/>
      <c r="W4417" s="38"/>
      <c r="X4417" s="38"/>
      <c r="Y4417" s="35"/>
    </row>
    <row r="4418" customHeight="1" spans="1:25">
      <c r="A4418" s="44"/>
      <c r="B4418" s="44"/>
      <c r="C4418" s="44"/>
      <c r="D4418" s="14"/>
      <c r="E4418" s="13"/>
      <c r="F4418" s="8"/>
      <c r="G4418" s="45"/>
      <c r="H4418" s="8"/>
      <c r="I4418" s="45"/>
      <c r="W4418" s="38"/>
      <c r="X4418" s="38"/>
      <c r="Y4418" s="35"/>
    </row>
    <row r="4419" customHeight="1" spans="1:25">
      <c r="A4419" s="44"/>
      <c r="B4419" s="44"/>
      <c r="C4419" s="44"/>
      <c r="D4419" s="14"/>
      <c r="E4419" s="13"/>
      <c r="F4419" s="8"/>
      <c r="G4419" s="45"/>
      <c r="H4419" s="8"/>
      <c r="I4419" s="45"/>
      <c r="W4419" s="38"/>
      <c r="X4419" s="38"/>
      <c r="Y4419" s="35"/>
    </row>
    <row r="4420" customHeight="1" spans="1:25">
      <c r="A4420" s="44"/>
      <c r="B4420" s="44"/>
      <c r="C4420" s="44"/>
      <c r="D4420" s="14"/>
      <c r="E4420" s="13"/>
      <c r="F4420" s="8"/>
      <c r="G4420" s="45"/>
      <c r="H4420" s="8"/>
      <c r="I4420" s="45"/>
      <c r="W4420" s="38"/>
      <c r="X4420" s="38"/>
      <c r="Y4420" s="35"/>
    </row>
    <row r="4421" customHeight="1" spans="1:25">
      <c r="A4421" s="44"/>
      <c r="B4421" s="44"/>
      <c r="C4421" s="44"/>
      <c r="D4421" s="14"/>
      <c r="E4421" s="13"/>
      <c r="F4421" s="8"/>
      <c r="G4421" s="45"/>
      <c r="H4421" s="8"/>
      <c r="I4421" s="45"/>
      <c r="W4421" s="38"/>
      <c r="X4421" s="38"/>
      <c r="Y4421" s="35"/>
    </row>
    <row r="4422" customHeight="1" spans="1:25">
      <c r="A4422" s="44"/>
      <c r="B4422" s="44"/>
      <c r="C4422" s="44"/>
      <c r="D4422" s="14"/>
      <c r="E4422" s="13"/>
      <c r="F4422" s="8"/>
      <c r="G4422" s="45"/>
      <c r="H4422" s="8"/>
      <c r="I4422" s="45"/>
      <c r="W4422" s="38"/>
      <c r="X4422" s="38"/>
      <c r="Y4422" s="35"/>
    </row>
    <row r="4423" customHeight="1" spans="1:25">
      <c r="A4423" s="44"/>
      <c r="B4423" s="44"/>
      <c r="C4423" s="44"/>
      <c r="D4423" s="14"/>
      <c r="E4423" s="13"/>
      <c r="F4423" s="8"/>
      <c r="G4423" s="45"/>
      <c r="H4423" s="8"/>
      <c r="I4423" s="45"/>
      <c r="W4423" s="38"/>
      <c r="X4423" s="38"/>
      <c r="Y4423" s="35"/>
    </row>
    <row r="4424" customHeight="1" spans="1:25">
      <c r="A4424" s="44"/>
      <c r="B4424" s="44"/>
      <c r="C4424" s="44"/>
      <c r="D4424" s="14"/>
      <c r="E4424" s="13"/>
      <c r="F4424" s="8"/>
      <c r="G4424" s="45"/>
      <c r="H4424" s="8"/>
      <c r="I4424" s="45"/>
      <c r="W4424" s="38"/>
      <c r="X4424" s="38"/>
      <c r="Y4424" s="35"/>
    </row>
    <row r="4425" customHeight="1" spans="1:25">
      <c r="A4425" s="44"/>
      <c r="B4425" s="44"/>
      <c r="C4425" s="44"/>
      <c r="D4425" s="14"/>
      <c r="E4425" s="13"/>
      <c r="F4425" s="8"/>
      <c r="G4425" s="45"/>
      <c r="H4425" s="8"/>
      <c r="I4425" s="45"/>
      <c r="W4425" s="38"/>
      <c r="X4425" s="38"/>
      <c r="Y4425" s="35"/>
    </row>
    <row r="4426" customHeight="1" spans="1:25">
      <c r="A4426" s="44"/>
      <c r="B4426" s="44"/>
      <c r="C4426" s="44"/>
      <c r="D4426" s="14"/>
      <c r="E4426" s="13"/>
      <c r="F4426" s="8"/>
      <c r="G4426" s="45"/>
      <c r="H4426" s="8"/>
      <c r="I4426" s="45"/>
      <c r="W4426" s="38"/>
      <c r="X4426" s="38"/>
      <c r="Y4426" s="35"/>
    </row>
    <row r="4427" customHeight="1" spans="1:25">
      <c r="A4427" s="44"/>
      <c r="B4427" s="44"/>
      <c r="C4427" s="44"/>
      <c r="D4427" s="14"/>
      <c r="E4427" s="13"/>
      <c r="F4427" s="8"/>
      <c r="G4427" s="45"/>
      <c r="H4427" s="8"/>
      <c r="I4427" s="45"/>
      <c r="W4427" s="38"/>
      <c r="X4427" s="38"/>
      <c r="Y4427" s="35"/>
    </row>
    <row r="4428" customHeight="1" spans="1:25">
      <c r="A4428" s="44"/>
      <c r="B4428" s="44"/>
      <c r="C4428" s="44"/>
      <c r="D4428" s="14"/>
      <c r="E4428" s="13"/>
      <c r="F4428" s="8"/>
      <c r="G4428" s="45"/>
      <c r="H4428" s="8"/>
      <c r="I4428" s="45"/>
      <c r="W4428" s="38"/>
      <c r="X4428" s="38"/>
      <c r="Y4428" s="35"/>
    </row>
    <row r="4429" customHeight="1" spans="1:25">
      <c r="A4429" s="44"/>
      <c r="B4429" s="44"/>
      <c r="C4429" s="44"/>
      <c r="D4429" s="14"/>
      <c r="E4429" s="13"/>
      <c r="F4429" s="8"/>
      <c r="G4429" s="45"/>
      <c r="H4429" s="8"/>
      <c r="I4429" s="45"/>
      <c r="W4429" s="38"/>
      <c r="X4429" s="38"/>
      <c r="Y4429" s="35"/>
    </row>
    <row r="4430" customHeight="1" spans="1:25">
      <c r="A4430" s="44"/>
      <c r="B4430" s="44"/>
      <c r="C4430" s="44"/>
      <c r="D4430" s="14"/>
      <c r="E4430" s="13"/>
      <c r="F4430" s="8"/>
      <c r="G4430" s="45"/>
      <c r="H4430" s="8"/>
      <c r="I4430" s="45"/>
      <c r="W4430" s="38"/>
      <c r="X4430" s="38"/>
      <c r="Y4430" s="35"/>
    </row>
    <row r="4431" customHeight="1" spans="1:25">
      <c r="A4431" s="44"/>
      <c r="B4431" s="44"/>
      <c r="C4431" s="44"/>
      <c r="D4431" s="14"/>
      <c r="E4431" s="13"/>
      <c r="F4431" s="8"/>
      <c r="G4431" s="45"/>
      <c r="H4431" s="8"/>
      <c r="I4431" s="45"/>
      <c r="W4431" s="38"/>
      <c r="X4431" s="38"/>
      <c r="Y4431" s="35"/>
    </row>
    <row r="4432" customHeight="1" spans="1:25">
      <c r="A4432" s="44"/>
      <c r="B4432" s="44"/>
      <c r="C4432" s="44"/>
      <c r="D4432" s="14"/>
      <c r="E4432" s="13"/>
      <c r="F4432" s="8"/>
      <c r="G4432" s="45"/>
      <c r="H4432" s="8"/>
      <c r="I4432" s="45"/>
      <c r="W4432" s="38"/>
      <c r="X4432" s="38"/>
      <c r="Y4432" s="35"/>
    </row>
    <row r="4433" customHeight="1" spans="1:25">
      <c r="A4433" s="44"/>
      <c r="B4433" s="44"/>
      <c r="C4433" s="44"/>
      <c r="D4433" s="14"/>
      <c r="E4433" s="13"/>
      <c r="F4433" s="8"/>
      <c r="G4433" s="45"/>
      <c r="H4433" s="8"/>
      <c r="I4433" s="45"/>
      <c r="W4433" s="38"/>
      <c r="X4433" s="38"/>
      <c r="Y4433" s="35"/>
    </row>
    <row r="4434" customHeight="1" spans="1:25">
      <c r="A4434" s="44"/>
      <c r="B4434" s="44"/>
      <c r="C4434" s="44"/>
      <c r="D4434" s="14"/>
      <c r="E4434" s="13"/>
      <c r="F4434" s="8"/>
      <c r="G4434" s="45"/>
      <c r="H4434" s="8"/>
      <c r="I4434" s="45"/>
      <c r="W4434" s="38"/>
      <c r="X4434" s="38"/>
      <c r="Y4434" s="35"/>
    </row>
    <row r="4435" customHeight="1" spans="1:25">
      <c r="A4435" s="44"/>
      <c r="B4435" s="44"/>
      <c r="C4435" s="44"/>
      <c r="D4435" s="14"/>
      <c r="E4435" s="13"/>
      <c r="F4435" s="8"/>
      <c r="G4435" s="45"/>
      <c r="H4435" s="8"/>
      <c r="I4435" s="45"/>
      <c r="W4435" s="38"/>
      <c r="X4435" s="38"/>
      <c r="Y4435" s="35"/>
    </row>
    <row r="4436" customHeight="1" spans="1:25">
      <c r="A4436" s="44"/>
      <c r="B4436" s="44"/>
      <c r="C4436" s="44"/>
      <c r="D4436" s="14"/>
      <c r="E4436" s="13"/>
      <c r="F4436" s="8"/>
      <c r="G4436" s="45"/>
      <c r="H4436" s="8"/>
      <c r="I4436" s="45"/>
      <c r="W4436" s="38"/>
      <c r="X4436" s="38"/>
      <c r="Y4436" s="35"/>
    </row>
    <row r="4437" customHeight="1" spans="1:25">
      <c r="A4437" s="44"/>
      <c r="B4437" s="44"/>
      <c r="C4437" s="44"/>
      <c r="D4437" s="14"/>
      <c r="E4437" s="13"/>
      <c r="F4437" s="8"/>
      <c r="G4437" s="45"/>
      <c r="H4437" s="8"/>
      <c r="I4437" s="45"/>
      <c r="W4437" s="38"/>
      <c r="X4437" s="38"/>
      <c r="Y4437" s="35"/>
    </row>
    <row r="4438" customHeight="1" spans="1:25">
      <c r="A4438" s="44"/>
      <c r="B4438" s="44"/>
      <c r="C4438" s="44"/>
      <c r="D4438" s="14"/>
      <c r="E4438" s="13"/>
      <c r="F4438" s="8"/>
      <c r="G4438" s="45"/>
      <c r="H4438" s="8"/>
      <c r="I4438" s="45"/>
      <c r="W4438" s="38"/>
      <c r="X4438" s="38"/>
      <c r="Y4438" s="35"/>
    </row>
    <row r="4439" customHeight="1" spans="1:25">
      <c r="A4439" s="44"/>
      <c r="B4439" s="44"/>
      <c r="C4439" s="44"/>
      <c r="D4439" s="14"/>
      <c r="E4439" s="13"/>
      <c r="F4439" s="8"/>
      <c r="G4439" s="45"/>
      <c r="H4439" s="8"/>
      <c r="I4439" s="45"/>
      <c r="W4439" s="38"/>
      <c r="X4439" s="38"/>
      <c r="Y4439" s="35"/>
    </row>
    <row r="4440" customHeight="1" spans="1:25">
      <c r="A4440" s="44"/>
      <c r="B4440" s="44"/>
      <c r="C4440" s="44"/>
      <c r="D4440" s="14"/>
      <c r="E4440" s="13"/>
      <c r="F4440" s="8"/>
      <c r="G4440" s="45"/>
      <c r="H4440" s="8"/>
      <c r="I4440" s="45"/>
      <c r="W4440" s="38"/>
      <c r="X4440" s="38"/>
      <c r="Y4440" s="35"/>
    </row>
    <row r="4441" customHeight="1" spans="1:25">
      <c r="A4441" s="44"/>
      <c r="B4441" s="44"/>
      <c r="C4441" s="44"/>
      <c r="D4441" s="14"/>
      <c r="E4441" s="13"/>
      <c r="F4441" s="8"/>
      <c r="G4441" s="45"/>
      <c r="H4441" s="8"/>
      <c r="I4441" s="45"/>
      <c r="W4441" s="38"/>
      <c r="X4441" s="38"/>
      <c r="Y4441" s="35"/>
    </row>
    <row r="4442" customHeight="1" spans="1:25">
      <c r="A4442" s="44"/>
      <c r="B4442" s="44"/>
      <c r="C4442" s="44"/>
      <c r="D4442" s="14"/>
      <c r="E4442" s="13"/>
      <c r="F4442" s="8"/>
      <c r="G4442" s="45"/>
      <c r="H4442" s="8"/>
      <c r="I4442" s="45"/>
      <c r="W4442" s="38"/>
      <c r="X4442" s="38"/>
      <c r="Y4442" s="35"/>
    </row>
    <row r="4443" customHeight="1" spans="1:25">
      <c r="A4443" s="44"/>
      <c r="B4443" s="44"/>
      <c r="C4443" s="44"/>
      <c r="D4443" s="14"/>
      <c r="E4443" s="13"/>
      <c r="F4443" s="8"/>
      <c r="G4443" s="45"/>
      <c r="H4443" s="8"/>
      <c r="I4443" s="45"/>
      <c r="W4443" s="38"/>
      <c r="X4443" s="38"/>
      <c r="Y4443" s="35"/>
    </row>
    <row r="4444" customHeight="1" spans="1:25">
      <c r="A4444" s="44"/>
      <c r="B4444" s="44"/>
      <c r="C4444" s="44"/>
      <c r="D4444" s="14"/>
      <c r="E4444" s="13"/>
      <c r="F4444" s="8"/>
      <c r="G4444" s="45"/>
      <c r="H4444" s="8"/>
      <c r="I4444" s="45"/>
      <c r="W4444" s="38"/>
      <c r="X4444" s="38"/>
      <c r="Y4444" s="35"/>
    </row>
    <row r="4445" customHeight="1" spans="1:25">
      <c r="A4445" s="44"/>
      <c r="B4445" s="44"/>
      <c r="C4445" s="44"/>
      <c r="D4445" s="14"/>
      <c r="E4445" s="13"/>
      <c r="F4445" s="8"/>
      <c r="G4445" s="45"/>
      <c r="H4445" s="8"/>
      <c r="I4445" s="45"/>
      <c r="W4445" s="38"/>
      <c r="X4445" s="38"/>
      <c r="Y4445" s="35"/>
    </row>
    <row r="4446" customHeight="1" spans="1:25">
      <c r="A4446" s="44"/>
      <c r="B4446" s="44"/>
      <c r="C4446" s="44"/>
      <c r="D4446" s="14"/>
      <c r="E4446" s="13"/>
      <c r="F4446" s="8"/>
      <c r="G4446" s="45"/>
      <c r="H4446" s="8"/>
      <c r="I4446" s="45"/>
      <c r="W4446" s="38"/>
      <c r="X4446" s="38"/>
      <c r="Y4446" s="35"/>
    </row>
    <row r="4447" customHeight="1" spans="1:25">
      <c r="A4447" s="44"/>
      <c r="B4447" s="44"/>
      <c r="C4447" s="44"/>
      <c r="D4447" s="14"/>
      <c r="E4447" s="13"/>
      <c r="F4447" s="8"/>
      <c r="G4447" s="45"/>
      <c r="H4447" s="8"/>
      <c r="I4447" s="45"/>
      <c r="W4447" s="38"/>
      <c r="X4447" s="38"/>
      <c r="Y4447" s="35"/>
    </row>
    <row r="4448" customHeight="1" spans="1:25">
      <c r="A4448" s="44"/>
      <c r="B4448" s="44"/>
      <c r="C4448" s="44"/>
      <c r="D4448" s="14"/>
      <c r="E4448" s="13"/>
      <c r="F4448" s="8"/>
      <c r="G4448" s="45"/>
      <c r="H4448" s="8"/>
      <c r="I4448" s="45"/>
      <c r="W4448" s="38"/>
      <c r="X4448" s="38"/>
      <c r="Y4448" s="35"/>
    </row>
    <row r="4449" customHeight="1" spans="1:25">
      <c r="A4449" s="44"/>
      <c r="B4449" s="44"/>
      <c r="C4449" s="44"/>
      <c r="D4449" s="14"/>
      <c r="E4449" s="13"/>
      <c r="F4449" s="8"/>
      <c r="G4449" s="45"/>
      <c r="H4449" s="8"/>
      <c r="I4449" s="45"/>
      <c r="W4449" s="38"/>
      <c r="X4449" s="38"/>
      <c r="Y4449" s="35"/>
    </row>
    <row r="4450" customHeight="1" spans="1:25">
      <c r="A4450" s="44"/>
      <c r="B4450" s="44"/>
      <c r="C4450" s="44"/>
      <c r="D4450" s="14"/>
      <c r="E4450" s="13"/>
      <c r="F4450" s="8"/>
      <c r="G4450" s="45"/>
      <c r="H4450" s="8"/>
      <c r="I4450" s="45"/>
      <c r="W4450" s="38"/>
      <c r="X4450" s="38"/>
      <c r="Y4450" s="35"/>
    </row>
    <row r="4451" customHeight="1" spans="1:25">
      <c r="A4451" s="44"/>
      <c r="B4451" s="44"/>
      <c r="C4451" s="44"/>
      <c r="D4451" s="14"/>
      <c r="E4451" s="13"/>
      <c r="F4451" s="8"/>
      <c r="G4451" s="45"/>
      <c r="H4451" s="8"/>
      <c r="I4451" s="45"/>
      <c r="W4451" s="38"/>
      <c r="X4451" s="38"/>
      <c r="Y4451" s="35"/>
    </row>
    <row r="4452" customHeight="1" spans="1:25">
      <c r="A4452" s="44"/>
      <c r="B4452" s="44"/>
      <c r="C4452" s="44"/>
      <c r="D4452" s="14"/>
      <c r="E4452" s="13"/>
      <c r="F4452" s="8"/>
      <c r="G4452" s="45"/>
      <c r="H4452" s="8"/>
      <c r="I4452" s="45"/>
      <c r="W4452" s="38"/>
      <c r="X4452" s="38"/>
      <c r="Y4452" s="35"/>
    </row>
    <row r="4453" customHeight="1" spans="1:25">
      <c r="A4453" s="44"/>
      <c r="B4453" s="44"/>
      <c r="C4453" s="44"/>
      <c r="D4453" s="14"/>
      <c r="E4453" s="13"/>
      <c r="F4453" s="8"/>
      <c r="G4453" s="45"/>
      <c r="H4453" s="8"/>
      <c r="I4453" s="45"/>
      <c r="W4453" s="38"/>
      <c r="X4453" s="38"/>
      <c r="Y4453" s="35"/>
    </row>
    <row r="4454" customHeight="1" spans="1:25">
      <c r="A4454" s="44"/>
      <c r="B4454" s="44"/>
      <c r="C4454" s="44"/>
      <c r="D4454" s="14"/>
      <c r="E4454" s="13"/>
      <c r="F4454" s="8"/>
      <c r="G4454" s="45"/>
      <c r="H4454" s="8"/>
      <c r="I4454" s="45"/>
      <c r="W4454" s="38"/>
      <c r="X4454" s="38"/>
      <c r="Y4454" s="35"/>
    </row>
    <row r="4455" customHeight="1" spans="1:25">
      <c r="A4455" s="44"/>
      <c r="B4455" s="44"/>
      <c r="C4455" s="44"/>
      <c r="D4455" s="14"/>
      <c r="E4455" s="13"/>
      <c r="F4455" s="8"/>
      <c r="G4455" s="45"/>
      <c r="H4455" s="8"/>
      <c r="I4455" s="45"/>
      <c r="W4455" s="38"/>
      <c r="X4455" s="38"/>
      <c r="Y4455" s="35"/>
    </row>
    <row r="4456" customHeight="1" spans="1:25">
      <c r="A4456" s="44"/>
      <c r="B4456" s="44"/>
      <c r="C4456" s="44"/>
      <c r="D4456" s="14"/>
      <c r="E4456" s="13"/>
      <c r="F4456" s="8"/>
      <c r="G4456" s="45"/>
      <c r="H4456" s="8"/>
      <c r="I4456" s="45"/>
      <c r="W4456" s="38"/>
      <c r="X4456" s="38"/>
      <c r="Y4456" s="35"/>
    </row>
    <row r="4457" customHeight="1" spans="1:25">
      <c r="A4457" s="44"/>
      <c r="B4457" s="44"/>
      <c r="C4457" s="44"/>
      <c r="D4457" s="14"/>
      <c r="E4457" s="13"/>
      <c r="F4457" s="8"/>
      <c r="G4457" s="45"/>
      <c r="H4457" s="8"/>
      <c r="I4457" s="45"/>
      <c r="W4457" s="38"/>
      <c r="X4457" s="38"/>
      <c r="Y4457" s="35"/>
    </row>
    <row r="4458" customHeight="1" spans="1:25">
      <c r="A4458" s="44"/>
      <c r="B4458" s="44"/>
      <c r="C4458" s="44"/>
      <c r="D4458" s="14"/>
      <c r="E4458" s="13"/>
      <c r="F4458" s="8"/>
      <c r="G4458" s="45"/>
      <c r="H4458" s="8"/>
      <c r="I4458" s="45"/>
      <c r="W4458" s="38"/>
      <c r="X4458" s="38"/>
      <c r="Y4458" s="35"/>
    </row>
    <row r="4459" customHeight="1" spans="1:25">
      <c r="A4459" s="44"/>
      <c r="B4459" s="44"/>
      <c r="C4459" s="44"/>
      <c r="D4459" s="14"/>
      <c r="E4459" s="13"/>
      <c r="F4459" s="8"/>
      <c r="G4459" s="45"/>
      <c r="H4459" s="8"/>
      <c r="I4459" s="45"/>
      <c r="W4459" s="38"/>
      <c r="X4459" s="38"/>
      <c r="Y4459" s="35"/>
    </row>
    <row r="4460" customHeight="1" spans="1:25">
      <c r="A4460" s="44"/>
      <c r="B4460" s="44"/>
      <c r="C4460" s="44"/>
      <c r="D4460" s="14"/>
      <c r="E4460" s="13"/>
      <c r="F4460" s="8"/>
      <c r="G4460" s="45"/>
      <c r="H4460" s="8"/>
      <c r="I4460" s="45"/>
      <c r="W4460" s="38"/>
      <c r="X4460" s="38"/>
      <c r="Y4460" s="35"/>
    </row>
    <row r="4461" customHeight="1" spans="1:25">
      <c r="A4461" s="44"/>
      <c r="B4461" s="44"/>
      <c r="C4461" s="44"/>
      <c r="D4461" s="14"/>
      <c r="E4461" s="13"/>
      <c r="F4461" s="8"/>
      <c r="G4461" s="45"/>
      <c r="H4461" s="8"/>
      <c r="I4461" s="45"/>
      <c r="W4461" s="38"/>
      <c r="X4461" s="38"/>
      <c r="Y4461" s="35"/>
    </row>
    <row r="4462" customHeight="1" spans="1:25">
      <c r="A4462" s="44"/>
      <c r="B4462" s="44"/>
      <c r="C4462" s="44"/>
      <c r="D4462" s="14"/>
      <c r="E4462" s="13"/>
      <c r="F4462" s="8"/>
      <c r="G4462" s="45"/>
      <c r="H4462" s="8"/>
      <c r="I4462" s="45"/>
      <c r="W4462" s="38"/>
      <c r="X4462" s="38"/>
      <c r="Y4462" s="35"/>
    </row>
    <row r="4463" customHeight="1" spans="1:25">
      <c r="A4463" s="44"/>
      <c r="B4463" s="44"/>
      <c r="C4463" s="44"/>
      <c r="D4463" s="14"/>
      <c r="E4463" s="13"/>
      <c r="F4463" s="8"/>
      <c r="G4463" s="45"/>
      <c r="H4463" s="8"/>
      <c r="I4463" s="45"/>
      <c r="W4463" s="38"/>
      <c r="X4463" s="38"/>
      <c r="Y4463" s="35"/>
    </row>
    <row r="4464" customHeight="1" spans="1:25">
      <c r="A4464" s="44"/>
      <c r="B4464" s="44"/>
      <c r="C4464" s="44"/>
      <c r="D4464" s="14"/>
      <c r="E4464" s="13"/>
      <c r="F4464" s="8"/>
      <c r="G4464" s="45"/>
      <c r="H4464" s="8"/>
      <c r="I4464" s="45"/>
      <c r="W4464" s="38"/>
      <c r="X4464" s="38"/>
      <c r="Y4464" s="35"/>
    </row>
    <row r="4465" customHeight="1" spans="1:25">
      <c r="A4465" s="44"/>
      <c r="B4465" s="44"/>
      <c r="C4465" s="44"/>
      <c r="D4465" s="14"/>
      <c r="E4465" s="13"/>
      <c r="F4465" s="8"/>
      <c r="G4465" s="45"/>
      <c r="H4465" s="8"/>
      <c r="I4465" s="45"/>
      <c r="W4465" s="38"/>
      <c r="X4465" s="38"/>
      <c r="Y4465" s="35"/>
    </row>
    <row r="4466" customHeight="1" spans="1:25">
      <c r="A4466" s="44"/>
      <c r="B4466" s="44"/>
      <c r="C4466" s="44"/>
      <c r="D4466" s="14"/>
      <c r="E4466" s="13"/>
      <c r="F4466" s="8"/>
      <c r="G4466" s="45"/>
      <c r="H4466" s="8"/>
      <c r="I4466" s="45"/>
      <c r="W4466" s="38"/>
      <c r="X4466" s="38"/>
      <c r="Y4466" s="35"/>
    </row>
    <row r="4467" customHeight="1" spans="1:25">
      <c r="A4467" s="44"/>
      <c r="B4467" s="44"/>
      <c r="C4467" s="44"/>
      <c r="D4467" s="14"/>
      <c r="E4467" s="13"/>
      <c r="F4467" s="8"/>
      <c r="G4467" s="45"/>
      <c r="H4467" s="8"/>
      <c r="I4467" s="45"/>
      <c r="W4467" s="38"/>
      <c r="X4467" s="38"/>
      <c r="Y4467" s="35"/>
    </row>
    <row r="4468" customHeight="1" spans="1:25">
      <c r="A4468" s="44"/>
      <c r="B4468" s="44"/>
      <c r="C4468" s="44"/>
      <c r="D4468" s="14"/>
      <c r="E4468" s="13"/>
      <c r="F4468" s="8"/>
      <c r="G4468" s="45"/>
      <c r="H4468" s="8"/>
      <c r="I4468" s="45"/>
      <c r="W4468" s="38"/>
      <c r="X4468" s="38"/>
      <c r="Y4468" s="35"/>
    </row>
    <row r="4469" customHeight="1" spans="1:25">
      <c r="A4469" s="44"/>
      <c r="B4469" s="44"/>
      <c r="C4469" s="44"/>
      <c r="D4469" s="14"/>
      <c r="E4469" s="13"/>
      <c r="F4469" s="8"/>
      <c r="G4469" s="45"/>
      <c r="H4469" s="8"/>
      <c r="I4469" s="45"/>
      <c r="W4469" s="38"/>
      <c r="X4469" s="38"/>
      <c r="Y4469" s="35"/>
    </row>
    <row r="4470" customHeight="1" spans="1:25">
      <c r="A4470" s="44"/>
      <c r="B4470" s="44"/>
      <c r="C4470" s="44"/>
      <c r="D4470" s="14"/>
      <c r="E4470" s="13"/>
      <c r="F4470" s="8"/>
      <c r="G4470" s="45"/>
      <c r="H4470" s="8"/>
      <c r="I4470" s="45"/>
      <c r="W4470" s="38"/>
      <c r="X4470" s="38"/>
      <c r="Y4470" s="35"/>
    </row>
    <row r="4471" customHeight="1" spans="1:25">
      <c r="A4471" s="44"/>
      <c r="B4471" s="44"/>
      <c r="C4471" s="44"/>
      <c r="D4471" s="14"/>
      <c r="E4471" s="13"/>
      <c r="F4471" s="8"/>
      <c r="G4471" s="45"/>
      <c r="H4471" s="8"/>
      <c r="I4471" s="45"/>
      <c r="W4471" s="38"/>
      <c r="X4471" s="38"/>
      <c r="Y4471" s="35"/>
    </row>
    <row r="4472" customHeight="1" spans="1:25">
      <c r="A4472" s="44"/>
      <c r="B4472" s="44"/>
      <c r="C4472" s="44"/>
      <c r="D4472" s="14"/>
      <c r="E4472" s="13"/>
      <c r="F4472" s="8"/>
      <c r="G4472" s="45"/>
      <c r="H4472" s="8"/>
      <c r="I4472" s="45"/>
      <c r="W4472" s="38"/>
      <c r="X4472" s="38"/>
      <c r="Y4472" s="35"/>
    </row>
    <row r="4473" customHeight="1" spans="1:25">
      <c r="A4473" s="44"/>
      <c r="B4473" s="44"/>
      <c r="C4473" s="44"/>
      <c r="D4473" s="14"/>
      <c r="E4473" s="13"/>
      <c r="F4473" s="8"/>
      <c r="G4473" s="45"/>
      <c r="H4473" s="8"/>
      <c r="I4473" s="45"/>
      <c r="W4473" s="38"/>
      <c r="X4473" s="38"/>
      <c r="Y4473" s="35"/>
    </row>
    <row r="4474" customHeight="1" spans="1:25">
      <c r="A4474" s="44"/>
      <c r="B4474" s="44"/>
      <c r="C4474" s="44"/>
      <c r="D4474" s="14"/>
      <c r="E4474" s="13"/>
      <c r="F4474" s="8"/>
      <c r="G4474" s="45"/>
      <c r="H4474" s="8"/>
      <c r="I4474" s="45"/>
      <c r="W4474" s="38"/>
      <c r="X4474" s="38"/>
      <c r="Y4474" s="35"/>
    </row>
    <row r="4475" customHeight="1" spans="1:25">
      <c r="A4475" s="44"/>
      <c r="B4475" s="44"/>
      <c r="C4475" s="44"/>
      <c r="D4475" s="14"/>
      <c r="E4475" s="13"/>
      <c r="F4475" s="8"/>
      <c r="G4475" s="45"/>
      <c r="H4475" s="8"/>
      <c r="I4475" s="45"/>
      <c r="W4475" s="38"/>
      <c r="X4475" s="38"/>
      <c r="Y4475" s="35"/>
    </row>
    <row r="4476" customHeight="1" spans="1:25">
      <c r="A4476" s="44"/>
      <c r="B4476" s="44"/>
      <c r="C4476" s="44"/>
      <c r="D4476" s="14"/>
      <c r="E4476" s="13"/>
      <c r="F4476" s="8"/>
      <c r="G4476" s="45"/>
      <c r="H4476" s="8"/>
      <c r="I4476" s="45"/>
      <c r="W4476" s="38"/>
      <c r="X4476" s="38"/>
      <c r="Y4476" s="35"/>
    </row>
    <row r="4477" customHeight="1" spans="1:25">
      <c r="A4477" s="44"/>
      <c r="B4477" s="44"/>
      <c r="C4477" s="44"/>
      <c r="D4477" s="14"/>
      <c r="E4477" s="13"/>
      <c r="F4477" s="8"/>
      <c r="G4477" s="45"/>
      <c r="H4477" s="8"/>
      <c r="I4477" s="45"/>
      <c r="W4477" s="38"/>
      <c r="X4477" s="38"/>
      <c r="Y4477" s="35"/>
    </row>
    <row r="4478" customHeight="1" spans="1:25">
      <c r="A4478" s="44"/>
      <c r="B4478" s="44"/>
      <c r="C4478" s="44"/>
      <c r="D4478" s="14"/>
      <c r="E4478" s="13"/>
      <c r="F4478" s="8"/>
      <c r="G4478" s="45"/>
      <c r="H4478" s="8"/>
      <c r="I4478" s="45"/>
      <c r="W4478" s="38"/>
      <c r="X4478" s="38"/>
      <c r="Y4478" s="35"/>
    </row>
    <row r="4479" customHeight="1" spans="1:25">
      <c r="A4479" s="44"/>
      <c r="B4479" s="44"/>
      <c r="C4479" s="44"/>
      <c r="D4479" s="14"/>
      <c r="E4479" s="13"/>
      <c r="F4479" s="8"/>
      <c r="G4479" s="45"/>
      <c r="H4479" s="8"/>
      <c r="I4479" s="45"/>
      <c r="W4479" s="38"/>
      <c r="X4479" s="38"/>
      <c r="Y4479" s="35"/>
    </row>
    <row r="4480" customHeight="1" spans="1:25">
      <c r="A4480" s="44"/>
      <c r="B4480" s="44"/>
      <c r="C4480" s="44"/>
      <c r="D4480" s="14"/>
      <c r="E4480" s="13"/>
      <c r="F4480" s="8"/>
      <c r="G4480" s="45"/>
      <c r="H4480" s="8"/>
      <c r="I4480" s="45"/>
      <c r="W4480" s="38"/>
      <c r="X4480" s="38"/>
      <c r="Y4480" s="35"/>
    </row>
    <row r="4481" customHeight="1" spans="1:25">
      <c r="A4481" s="44"/>
      <c r="B4481" s="44"/>
      <c r="C4481" s="44"/>
      <c r="D4481" s="14"/>
      <c r="E4481" s="13"/>
      <c r="F4481" s="8"/>
      <c r="G4481" s="45"/>
      <c r="H4481" s="8"/>
      <c r="I4481" s="45"/>
      <c r="W4481" s="38"/>
      <c r="X4481" s="38"/>
      <c r="Y4481" s="35"/>
    </row>
    <row r="4482" customHeight="1" spans="1:25">
      <c r="A4482" s="44"/>
      <c r="B4482" s="44"/>
      <c r="C4482" s="44"/>
      <c r="D4482" s="14"/>
      <c r="E4482" s="13"/>
      <c r="F4482" s="8"/>
      <c r="G4482" s="45"/>
      <c r="H4482" s="8"/>
      <c r="I4482" s="45"/>
      <c r="W4482" s="38"/>
      <c r="X4482" s="38"/>
      <c r="Y4482" s="35"/>
    </row>
    <row r="4483" customHeight="1" spans="1:25">
      <c r="A4483" s="44"/>
      <c r="B4483" s="44"/>
      <c r="C4483" s="44"/>
      <c r="D4483" s="14"/>
      <c r="E4483" s="13"/>
      <c r="F4483" s="8"/>
      <c r="G4483" s="45"/>
      <c r="H4483" s="8"/>
      <c r="I4483" s="45"/>
      <c r="W4483" s="38"/>
      <c r="X4483" s="38"/>
      <c r="Y4483" s="35"/>
    </row>
    <row r="4484" customHeight="1" spans="1:25">
      <c r="A4484" s="44"/>
      <c r="B4484" s="44"/>
      <c r="C4484" s="44"/>
      <c r="D4484" s="14"/>
      <c r="E4484" s="13"/>
      <c r="F4484" s="8"/>
      <c r="G4484" s="45"/>
      <c r="H4484" s="8"/>
      <c r="I4484" s="45"/>
      <c r="W4484" s="38"/>
      <c r="X4484" s="38"/>
      <c r="Y4484" s="35"/>
    </row>
    <row r="4485" customHeight="1" spans="1:25">
      <c r="A4485" s="44"/>
      <c r="B4485" s="44"/>
      <c r="C4485" s="44"/>
      <c r="D4485" s="14"/>
      <c r="E4485" s="13"/>
      <c r="F4485" s="8"/>
      <c r="G4485" s="45"/>
      <c r="H4485" s="8"/>
      <c r="I4485" s="45"/>
      <c r="W4485" s="38"/>
      <c r="X4485" s="38"/>
      <c r="Y4485" s="35"/>
    </row>
    <row r="4486" customHeight="1" spans="1:25">
      <c r="A4486" s="44"/>
      <c r="B4486" s="44"/>
      <c r="C4486" s="44"/>
      <c r="D4486" s="14"/>
      <c r="E4486" s="13"/>
      <c r="F4486" s="8"/>
      <c r="G4486" s="45"/>
      <c r="H4486" s="8"/>
      <c r="I4486" s="45"/>
      <c r="W4486" s="38"/>
      <c r="X4486" s="38"/>
      <c r="Y4486" s="35"/>
    </row>
    <row r="4487" customHeight="1" spans="1:25">
      <c r="A4487" s="44"/>
      <c r="B4487" s="44"/>
      <c r="C4487" s="44"/>
      <c r="D4487" s="14"/>
      <c r="E4487" s="13"/>
      <c r="F4487" s="8"/>
      <c r="G4487" s="45"/>
      <c r="H4487" s="8"/>
      <c r="I4487" s="45"/>
      <c r="W4487" s="38"/>
      <c r="X4487" s="38"/>
      <c r="Y4487" s="35"/>
    </row>
    <row r="4488" customHeight="1" spans="1:25">
      <c r="A4488" s="44"/>
      <c r="B4488" s="44"/>
      <c r="C4488" s="44"/>
      <c r="D4488" s="14"/>
      <c r="E4488" s="13"/>
      <c r="F4488" s="8"/>
      <c r="G4488" s="45"/>
      <c r="H4488" s="8"/>
      <c r="I4488" s="45"/>
      <c r="W4488" s="38"/>
      <c r="X4488" s="38"/>
      <c r="Y4488" s="35"/>
    </row>
    <row r="4489" customHeight="1" spans="1:25">
      <c r="A4489" s="44"/>
      <c r="B4489" s="44"/>
      <c r="C4489" s="44"/>
      <c r="D4489" s="14"/>
      <c r="E4489" s="13"/>
      <c r="F4489" s="8"/>
      <c r="G4489" s="45"/>
      <c r="H4489" s="8"/>
      <c r="I4489" s="45"/>
      <c r="W4489" s="38"/>
      <c r="X4489" s="38"/>
      <c r="Y4489" s="35"/>
    </row>
    <row r="4490" customHeight="1" spans="1:25">
      <c r="A4490" s="44"/>
      <c r="B4490" s="44"/>
      <c r="C4490" s="44"/>
      <c r="D4490" s="14"/>
      <c r="E4490" s="13"/>
      <c r="F4490" s="8"/>
      <c r="G4490" s="45"/>
      <c r="H4490" s="8"/>
      <c r="I4490" s="45"/>
      <c r="W4490" s="38"/>
      <c r="X4490" s="38"/>
      <c r="Y4490" s="35"/>
    </row>
    <row r="4491" customHeight="1" spans="1:25">
      <c r="A4491" s="44"/>
      <c r="B4491" s="44"/>
      <c r="C4491" s="44"/>
      <c r="D4491" s="14"/>
      <c r="E4491" s="13"/>
      <c r="F4491" s="8"/>
      <c r="G4491" s="45"/>
      <c r="H4491" s="8"/>
      <c r="I4491" s="45"/>
      <c r="W4491" s="38"/>
      <c r="X4491" s="38"/>
      <c r="Y4491" s="35"/>
    </row>
    <row r="4492" customHeight="1" spans="1:25">
      <c r="A4492" s="44"/>
      <c r="B4492" s="44"/>
      <c r="C4492" s="44"/>
      <c r="D4492" s="14"/>
      <c r="E4492" s="13"/>
      <c r="F4492" s="8"/>
      <c r="G4492" s="45"/>
      <c r="H4492" s="8"/>
      <c r="I4492" s="45"/>
      <c r="W4492" s="38"/>
      <c r="X4492" s="38"/>
      <c r="Y4492" s="35"/>
    </row>
    <row r="4493" customHeight="1" spans="1:25">
      <c r="A4493" s="44"/>
      <c r="B4493" s="44"/>
      <c r="C4493" s="44"/>
      <c r="D4493" s="14"/>
      <c r="E4493" s="13"/>
      <c r="F4493" s="8"/>
      <c r="G4493" s="45"/>
      <c r="H4493" s="8"/>
      <c r="I4493" s="45"/>
      <c r="W4493" s="38"/>
      <c r="X4493" s="38"/>
      <c r="Y4493" s="35"/>
    </row>
    <row r="4494" customHeight="1" spans="1:25">
      <c r="A4494" s="44"/>
      <c r="B4494" s="44"/>
      <c r="C4494" s="44"/>
      <c r="D4494" s="14"/>
      <c r="E4494" s="13"/>
      <c r="F4494" s="8"/>
      <c r="G4494" s="45"/>
      <c r="H4494" s="8"/>
      <c r="I4494" s="45"/>
      <c r="W4494" s="38"/>
      <c r="X4494" s="38"/>
      <c r="Y4494" s="35"/>
    </row>
    <row r="4495" customHeight="1" spans="1:25">
      <c r="A4495" s="44"/>
      <c r="B4495" s="44"/>
      <c r="C4495" s="44"/>
      <c r="D4495" s="14"/>
      <c r="E4495" s="13"/>
      <c r="F4495" s="8"/>
      <c r="G4495" s="45"/>
      <c r="H4495" s="8"/>
      <c r="I4495" s="45"/>
      <c r="W4495" s="38"/>
      <c r="X4495" s="38"/>
      <c r="Y4495" s="35"/>
    </row>
    <row r="4496" customHeight="1" spans="1:25">
      <c r="A4496" s="44"/>
      <c r="B4496" s="44"/>
      <c r="C4496" s="44"/>
      <c r="D4496" s="14"/>
      <c r="E4496" s="13"/>
      <c r="F4496" s="8"/>
      <c r="G4496" s="45"/>
      <c r="H4496" s="8"/>
      <c r="I4496" s="45"/>
      <c r="W4496" s="38"/>
      <c r="X4496" s="38"/>
      <c r="Y4496" s="35"/>
    </row>
    <row r="4497" customHeight="1" spans="1:25">
      <c r="A4497" s="44"/>
      <c r="B4497" s="44"/>
      <c r="C4497" s="44"/>
      <c r="D4497" s="14"/>
      <c r="E4497" s="13"/>
      <c r="F4497" s="8"/>
      <c r="G4497" s="45"/>
      <c r="H4497" s="8"/>
      <c r="I4497" s="45"/>
      <c r="W4497" s="38"/>
      <c r="X4497" s="38"/>
      <c r="Y4497" s="35"/>
    </row>
    <row r="4498" customHeight="1" spans="1:25">
      <c r="A4498" s="44"/>
      <c r="B4498" s="44"/>
      <c r="C4498" s="44"/>
      <c r="D4498" s="14"/>
      <c r="E4498" s="13"/>
      <c r="F4498" s="8"/>
      <c r="G4498" s="45"/>
      <c r="H4498" s="8"/>
      <c r="I4498" s="45"/>
      <c r="W4498" s="38"/>
      <c r="X4498" s="38"/>
      <c r="Y4498" s="35"/>
    </row>
    <row r="4499" customHeight="1" spans="1:25">
      <c r="A4499" s="44"/>
      <c r="B4499" s="44"/>
      <c r="C4499" s="44"/>
      <c r="D4499" s="14"/>
      <c r="E4499" s="13"/>
      <c r="F4499" s="8"/>
      <c r="G4499" s="45"/>
      <c r="H4499" s="8"/>
      <c r="I4499" s="45"/>
      <c r="W4499" s="38"/>
      <c r="X4499" s="38"/>
      <c r="Y4499" s="35"/>
    </row>
    <row r="4500" customHeight="1" spans="1:25">
      <c r="A4500" s="44"/>
      <c r="B4500" s="44"/>
      <c r="C4500" s="44"/>
      <c r="D4500" s="14"/>
      <c r="E4500" s="13"/>
      <c r="F4500" s="8"/>
      <c r="G4500" s="45"/>
      <c r="H4500" s="8"/>
      <c r="I4500" s="45"/>
      <c r="W4500" s="38"/>
      <c r="X4500" s="38"/>
      <c r="Y4500" s="35"/>
    </row>
    <row r="4501" customHeight="1" spans="1:25">
      <c r="A4501" s="44"/>
      <c r="B4501" s="44"/>
      <c r="C4501" s="44"/>
      <c r="D4501" s="14"/>
      <c r="E4501" s="13"/>
      <c r="F4501" s="8"/>
      <c r="G4501" s="45"/>
      <c r="H4501" s="8"/>
      <c r="I4501" s="45"/>
      <c r="W4501" s="38"/>
      <c r="X4501" s="38"/>
      <c r="Y4501" s="35"/>
    </row>
    <row r="4502" customHeight="1" spans="1:25">
      <c r="A4502" s="44"/>
      <c r="B4502" s="44"/>
      <c r="C4502" s="44"/>
      <c r="D4502" s="14"/>
      <c r="E4502" s="13"/>
      <c r="F4502" s="8"/>
      <c r="G4502" s="45"/>
      <c r="H4502" s="8"/>
      <c r="I4502" s="45"/>
      <c r="W4502" s="38"/>
      <c r="X4502" s="38"/>
      <c r="Y4502" s="35"/>
    </row>
    <row r="4503" customHeight="1" spans="1:25">
      <c r="A4503" s="44"/>
      <c r="B4503" s="44"/>
      <c r="C4503" s="44"/>
      <c r="D4503" s="14"/>
      <c r="E4503" s="13"/>
      <c r="F4503" s="8"/>
      <c r="G4503" s="45"/>
      <c r="H4503" s="8"/>
      <c r="I4503" s="45"/>
      <c r="W4503" s="38"/>
      <c r="X4503" s="38"/>
      <c r="Y4503" s="35"/>
    </row>
    <row r="4504" customHeight="1" spans="1:25">
      <c r="A4504" s="44"/>
      <c r="B4504" s="44"/>
      <c r="C4504" s="44"/>
      <c r="D4504" s="14"/>
      <c r="E4504" s="13"/>
      <c r="F4504" s="8"/>
      <c r="G4504" s="45"/>
      <c r="H4504" s="8"/>
      <c r="I4504" s="45"/>
      <c r="W4504" s="38"/>
      <c r="X4504" s="38"/>
      <c r="Y4504" s="35"/>
    </row>
    <row r="4505" customHeight="1" spans="1:25">
      <c r="A4505" s="44"/>
      <c r="B4505" s="44"/>
      <c r="C4505" s="44"/>
      <c r="D4505" s="14"/>
      <c r="E4505" s="13"/>
      <c r="F4505" s="8"/>
      <c r="G4505" s="45"/>
      <c r="H4505" s="8"/>
      <c r="I4505" s="45"/>
      <c r="W4505" s="38"/>
      <c r="X4505" s="38"/>
      <c r="Y4505" s="35"/>
    </row>
    <row r="4506" customHeight="1" spans="1:25">
      <c r="A4506" s="44"/>
      <c r="B4506" s="44"/>
      <c r="C4506" s="44"/>
      <c r="D4506" s="14"/>
      <c r="E4506" s="13"/>
      <c r="F4506" s="8"/>
      <c r="G4506" s="45"/>
      <c r="H4506" s="8"/>
      <c r="I4506" s="45"/>
      <c r="W4506" s="38"/>
      <c r="X4506" s="38"/>
      <c r="Y4506" s="35"/>
    </row>
    <row r="4507" customHeight="1" spans="1:25">
      <c r="A4507" s="44"/>
      <c r="B4507" s="44"/>
      <c r="C4507" s="44"/>
      <c r="D4507" s="14"/>
      <c r="E4507" s="13"/>
      <c r="F4507" s="8"/>
      <c r="G4507" s="45"/>
      <c r="H4507" s="8"/>
      <c r="I4507" s="45"/>
      <c r="W4507" s="38"/>
      <c r="X4507" s="38"/>
      <c r="Y4507" s="35"/>
    </row>
    <row r="4508" customHeight="1" spans="1:25">
      <c r="A4508" s="44"/>
      <c r="B4508" s="44"/>
      <c r="C4508" s="44"/>
      <c r="D4508" s="14"/>
      <c r="E4508" s="13"/>
      <c r="F4508" s="8"/>
      <c r="G4508" s="45"/>
      <c r="H4508" s="8"/>
      <c r="I4508" s="45"/>
      <c r="W4508" s="38"/>
      <c r="X4508" s="38"/>
      <c r="Y4508" s="35"/>
    </row>
    <row r="4509" customHeight="1" spans="1:25">
      <c r="A4509" s="44"/>
      <c r="B4509" s="44"/>
      <c r="C4509" s="44"/>
      <c r="D4509" s="14"/>
      <c r="E4509" s="13"/>
      <c r="F4509" s="8"/>
      <c r="G4509" s="45"/>
      <c r="H4509" s="8"/>
      <c r="I4509" s="45"/>
      <c r="W4509" s="38"/>
      <c r="X4509" s="38"/>
      <c r="Y4509" s="35"/>
    </row>
    <row r="4510" customHeight="1" spans="1:25">
      <c r="A4510" s="44"/>
      <c r="B4510" s="44"/>
      <c r="C4510" s="44"/>
      <c r="D4510" s="14"/>
      <c r="E4510" s="13"/>
      <c r="F4510" s="8"/>
      <c r="G4510" s="45"/>
      <c r="H4510" s="8"/>
      <c r="I4510" s="45"/>
      <c r="W4510" s="38"/>
      <c r="X4510" s="38"/>
      <c r="Y4510" s="35"/>
    </row>
    <row r="4511" customHeight="1" spans="1:25">
      <c r="A4511" s="44"/>
      <c r="B4511" s="44"/>
      <c r="C4511" s="44"/>
      <c r="D4511" s="14"/>
      <c r="E4511" s="13"/>
      <c r="F4511" s="8"/>
      <c r="G4511" s="45"/>
      <c r="H4511" s="8"/>
      <c r="I4511" s="45"/>
      <c r="W4511" s="38"/>
      <c r="X4511" s="38"/>
      <c r="Y4511" s="35"/>
    </row>
    <row r="4512" customHeight="1" spans="1:25">
      <c r="A4512" s="44"/>
      <c r="B4512" s="44"/>
      <c r="C4512" s="44"/>
      <c r="D4512" s="14"/>
      <c r="E4512" s="13"/>
      <c r="F4512" s="8"/>
      <c r="G4512" s="45"/>
      <c r="H4512" s="8"/>
      <c r="I4512" s="45"/>
      <c r="W4512" s="38"/>
      <c r="X4512" s="38"/>
      <c r="Y4512" s="35"/>
    </row>
    <row r="4513" customHeight="1" spans="1:25">
      <c r="A4513" s="44"/>
      <c r="B4513" s="44"/>
      <c r="C4513" s="44"/>
      <c r="D4513" s="14"/>
      <c r="E4513" s="13"/>
      <c r="F4513" s="8"/>
      <c r="G4513" s="45"/>
      <c r="H4513" s="8"/>
      <c r="I4513" s="45"/>
      <c r="W4513" s="38"/>
      <c r="X4513" s="38"/>
      <c r="Y4513" s="35"/>
    </row>
    <row r="4514" customHeight="1" spans="1:25">
      <c r="A4514" s="44"/>
      <c r="B4514" s="44"/>
      <c r="C4514" s="44"/>
      <c r="D4514" s="14"/>
      <c r="E4514" s="13"/>
      <c r="F4514" s="8"/>
      <c r="G4514" s="45"/>
      <c r="H4514" s="8"/>
      <c r="I4514" s="45"/>
      <c r="W4514" s="38"/>
      <c r="X4514" s="38"/>
      <c r="Y4514" s="35"/>
    </row>
    <row r="4515" customHeight="1" spans="1:25">
      <c r="A4515" s="44"/>
      <c r="B4515" s="44"/>
      <c r="C4515" s="44"/>
      <c r="D4515" s="14"/>
      <c r="E4515" s="13"/>
      <c r="F4515" s="8"/>
      <c r="G4515" s="45"/>
      <c r="H4515" s="8"/>
      <c r="I4515" s="45"/>
      <c r="W4515" s="38"/>
      <c r="X4515" s="38"/>
      <c r="Y4515" s="35"/>
    </row>
    <row r="4516" customHeight="1" spans="1:25">
      <c r="A4516" s="44"/>
      <c r="B4516" s="44"/>
      <c r="C4516" s="44"/>
      <c r="D4516" s="14"/>
      <c r="E4516" s="13"/>
      <c r="F4516" s="8"/>
      <c r="G4516" s="45"/>
      <c r="H4516" s="8"/>
      <c r="I4516" s="45"/>
      <c r="W4516" s="38"/>
      <c r="X4516" s="38"/>
      <c r="Y4516" s="35"/>
    </row>
    <row r="4517" customHeight="1" spans="1:25">
      <c r="A4517" s="44"/>
      <c r="B4517" s="44"/>
      <c r="C4517" s="44"/>
      <c r="D4517" s="14"/>
      <c r="E4517" s="13"/>
      <c r="F4517" s="8"/>
      <c r="G4517" s="45"/>
      <c r="H4517" s="8"/>
      <c r="I4517" s="45"/>
      <c r="W4517" s="38"/>
      <c r="X4517" s="38"/>
      <c r="Y4517" s="35"/>
    </row>
    <row r="4518" customHeight="1" spans="1:25">
      <c r="A4518" s="44"/>
      <c r="B4518" s="44"/>
      <c r="C4518" s="44"/>
      <c r="D4518" s="14"/>
      <c r="E4518" s="13"/>
      <c r="F4518" s="8"/>
      <c r="G4518" s="45"/>
      <c r="H4518" s="8"/>
      <c r="I4518" s="45"/>
      <c r="W4518" s="38"/>
      <c r="X4518" s="38"/>
      <c r="Y4518" s="35"/>
    </row>
    <row r="4519" customHeight="1" spans="1:25">
      <c r="A4519" s="44"/>
      <c r="B4519" s="44"/>
      <c r="C4519" s="44"/>
      <c r="D4519" s="14"/>
      <c r="E4519" s="13"/>
      <c r="F4519" s="8"/>
      <c r="G4519" s="45"/>
      <c r="H4519" s="8"/>
      <c r="I4519" s="45"/>
      <c r="W4519" s="38"/>
      <c r="X4519" s="38"/>
      <c r="Y4519" s="35"/>
    </row>
    <row r="4520" customHeight="1" spans="1:25">
      <c r="A4520" s="44"/>
      <c r="B4520" s="44"/>
      <c r="C4520" s="44"/>
      <c r="D4520" s="14"/>
      <c r="E4520" s="13"/>
      <c r="F4520" s="8"/>
      <c r="G4520" s="45"/>
      <c r="H4520" s="8"/>
      <c r="I4520" s="45"/>
      <c r="W4520" s="38"/>
      <c r="X4520" s="38"/>
      <c r="Y4520" s="35"/>
    </row>
    <row r="4521" customHeight="1" spans="1:25">
      <c r="A4521" s="44"/>
      <c r="B4521" s="44"/>
      <c r="C4521" s="44"/>
      <c r="D4521" s="14"/>
      <c r="E4521" s="13"/>
      <c r="F4521" s="8"/>
      <c r="G4521" s="45"/>
      <c r="H4521" s="8"/>
      <c r="I4521" s="45"/>
      <c r="W4521" s="38"/>
      <c r="X4521" s="38"/>
      <c r="Y4521" s="35"/>
    </row>
    <row r="4522" customHeight="1" spans="1:25">
      <c r="A4522" s="44"/>
      <c r="B4522" s="44"/>
      <c r="C4522" s="44"/>
      <c r="D4522" s="14"/>
      <c r="E4522" s="13"/>
      <c r="F4522" s="8"/>
      <c r="G4522" s="45"/>
      <c r="H4522" s="8"/>
      <c r="I4522" s="45"/>
      <c r="W4522" s="38"/>
      <c r="X4522" s="38"/>
      <c r="Y4522" s="35"/>
    </row>
    <row r="4523" customHeight="1" spans="1:25">
      <c r="A4523" s="44"/>
      <c r="B4523" s="44"/>
      <c r="C4523" s="44"/>
      <c r="D4523" s="14"/>
      <c r="E4523" s="13"/>
      <c r="F4523" s="8"/>
      <c r="G4523" s="45"/>
      <c r="H4523" s="8"/>
      <c r="I4523" s="45"/>
      <c r="W4523" s="38"/>
      <c r="X4523" s="38"/>
      <c r="Y4523" s="35"/>
    </row>
    <row r="4524" customHeight="1" spans="1:25">
      <c r="A4524" s="44"/>
      <c r="B4524" s="44"/>
      <c r="C4524" s="44"/>
      <c r="D4524" s="14"/>
      <c r="E4524" s="13"/>
      <c r="F4524" s="8"/>
      <c r="G4524" s="45"/>
      <c r="H4524" s="8"/>
      <c r="I4524" s="45"/>
      <c r="W4524" s="38"/>
      <c r="X4524" s="38"/>
      <c r="Y4524" s="35"/>
    </row>
    <row r="4525" customHeight="1" spans="1:25">
      <c r="A4525" s="44"/>
      <c r="B4525" s="44"/>
      <c r="C4525" s="44"/>
      <c r="D4525" s="14"/>
      <c r="E4525" s="13"/>
      <c r="F4525" s="8"/>
      <c r="G4525" s="45"/>
      <c r="H4525" s="8"/>
      <c r="I4525" s="45"/>
      <c r="W4525" s="38"/>
      <c r="X4525" s="38"/>
      <c r="Y4525" s="35"/>
    </row>
    <row r="4526" customHeight="1" spans="1:25">
      <c r="A4526" s="44"/>
      <c r="B4526" s="44"/>
      <c r="C4526" s="44"/>
      <c r="D4526" s="14"/>
      <c r="E4526" s="13"/>
      <c r="F4526" s="8"/>
      <c r="G4526" s="45"/>
      <c r="H4526" s="8"/>
      <c r="I4526" s="45"/>
      <c r="W4526" s="38"/>
      <c r="X4526" s="38"/>
      <c r="Y4526" s="35"/>
    </row>
    <row r="4527" customHeight="1" spans="1:25">
      <c r="A4527" s="44"/>
      <c r="B4527" s="44"/>
      <c r="C4527" s="44"/>
      <c r="D4527" s="14"/>
      <c r="E4527" s="13"/>
      <c r="F4527" s="8"/>
      <c r="G4527" s="45"/>
      <c r="H4527" s="8"/>
      <c r="I4527" s="45"/>
      <c r="W4527" s="38"/>
      <c r="X4527" s="38"/>
      <c r="Y4527" s="35"/>
    </row>
    <row r="4528" customHeight="1" spans="1:25">
      <c r="A4528" s="44"/>
      <c r="B4528" s="44"/>
      <c r="C4528" s="44"/>
      <c r="D4528" s="14"/>
      <c r="E4528" s="13"/>
      <c r="F4528" s="8"/>
      <c r="G4528" s="45"/>
      <c r="H4528" s="8"/>
      <c r="I4528" s="45"/>
      <c r="W4528" s="38"/>
      <c r="X4528" s="38"/>
      <c r="Y4528" s="35"/>
    </row>
    <row r="4529" customHeight="1" spans="1:25">
      <c r="A4529" s="44"/>
      <c r="B4529" s="44"/>
      <c r="C4529" s="44"/>
      <c r="D4529" s="14"/>
      <c r="E4529" s="13"/>
      <c r="F4529" s="8"/>
      <c r="G4529" s="45"/>
      <c r="H4529" s="8"/>
      <c r="I4529" s="45"/>
      <c r="W4529" s="38"/>
      <c r="X4529" s="38"/>
      <c r="Y4529" s="35"/>
    </row>
    <row r="4530" customHeight="1" spans="1:25">
      <c r="A4530" s="44"/>
      <c r="B4530" s="44"/>
      <c r="C4530" s="44"/>
      <c r="D4530" s="14"/>
      <c r="E4530" s="13"/>
      <c r="F4530" s="8"/>
      <c r="G4530" s="45"/>
      <c r="H4530" s="8"/>
      <c r="I4530" s="45"/>
      <c r="W4530" s="38"/>
      <c r="X4530" s="38"/>
      <c r="Y4530" s="35"/>
    </row>
    <row r="4531" customHeight="1" spans="1:25">
      <c r="A4531" s="44"/>
      <c r="B4531" s="44"/>
      <c r="C4531" s="44"/>
      <c r="D4531" s="14"/>
      <c r="E4531" s="13"/>
      <c r="F4531" s="8"/>
      <c r="G4531" s="45"/>
      <c r="H4531" s="8"/>
      <c r="I4531" s="45"/>
      <c r="W4531" s="38"/>
      <c r="X4531" s="38"/>
      <c r="Y4531" s="35"/>
    </row>
    <row r="4532" customHeight="1" spans="1:25">
      <c r="A4532" s="44"/>
      <c r="B4532" s="44"/>
      <c r="C4532" s="44"/>
      <c r="D4532" s="14"/>
      <c r="E4532" s="13"/>
      <c r="F4532" s="8"/>
      <c r="G4532" s="45"/>
      <c r="H4532" s="8"/>
      <c r="I4532" s="45"/>
      <c r="W4532" s="38"/>
      <c r="X4532" s="38"/>
      <c r="Y4532" s="35"/>
    </row>
    <row r="4533" customHeight="1" spans="1:25">
      <c r="A4533" s="44"/>
      <c r="B4533" s="44"/>
      <c r="C4533" s="44"/>
      <c r="D4533" s="14"/>
      <c r="E4533" s="13"/>
      <c r="F4533" s="8"/>
      <c r="G4533" s="45"/>
      <c r="H4533" s="8"/>
      <c r="I4533" s="45"/>
      <c r="W4533" s="38"/>
      <c r="X4533" s="38"/>
      <c r="Y4533" s="35"/>
    </row>
    <row r="4534" customHeight="1" spans="1:25">
      <c r="A4534" s="44"/>
      <c r="B4534" s="44"/>
      <c r="C4534" s="44"/>
      <c r="D4534" s="14"/>
      <c r="E4534" s="13"/>
      <c r="F4534" s="8"/>
      <c r="G4534" s="45"/>
      <c r="H4534" s="8"/>
      <c r="I4534" s="45"/>
      <c r="W4534" s="38"/>
      <c r="X4534" s="38"/>
      <c r="Y4534" s="35"/>
    </row>
    <row r="4535" customHeight="1" spans="1:25">
      <c r="A4535" s="44"/>
      <c r="B4535" s="44"/>
      <c r="C4535" s="44"/>
      <c r="D4535" s="14"/>
      <c r="E4535" s="13"/>
      <c r="F4535" s="8"/>
      <c r="G4535" s="45"/>
      <c r="H4535" s="8"/>
      <c r="I4535" s="45"/>
      <c r="W4535" s="38"/>
      <c r="X4535" s="38"/>
      <c r="Y4535" s="35"/>
    </row>
    <row r="4536" customHeight="1" spans="1:25">
      <c r="A4536" s="44"/>
      <c r="B4536" s="44"/>
      <c r="C4536" s="44"/>
      <c r="D4536" s="14"/>
      <c r="E4536" s="13"/>
      <c r="F4536" s="8"/>
      <c r="G4536" s="45"/>
      <c r="H4536" s="8"/>
      <c r="I4536" s="45"/>
      <c r="W4536" s="38"/>
      <c r="X4536" s="38"/>
      <c r="Y4536" s="35"/>
    </row>
    <row r="4537" customHeight="1" spans="1:25">
      <c r="A4537" s="44"/>
      <c r="B4537" s="44"/>
      <c r="C4537" s="44"/>
      <c r="D4537" s="14"/>
      <c r="E4537" s="13"/>
      <c r="F4537" s="8"/>
      <c r="G4537" s="45"/>
      <c r="H4537" s="8"/>
      <c r="I4537" s="45"/>
      <c r="W4537" s="38"/>
      <c r="X4537" s="38"/>
      <c r="Y4537" s="35"/>
    </row>
    <row r="4538" customHeight="1" spans="1:25">
      <c r="A4538" s="44"/>
      <c r="B4538" s="44"/>
      <c r="C4538" s="44"/>
      <c r="D4538" s="14"/>
      <c r="E4538" s="13"/>
      <c r="F4538" s="8"/>
      <c r="G4538" s="45"/>
      <c r="H4538" s="8"/>
      <c r="I4538" s="45"/>
      <c r="W4538" s="38"/>
      <c r="X4538" s="38"/>
      <c r="Y4538" s="35"/>
    </row>
    <row r="4539" customHeight="1" spans="1:25">
      <c r="A4539" s="44"/>
      <c r="B4539" s="44"/>
      <c r="C4539" s="44"/>
      <c r="D4539" s="14"/>
      <c r="E4539" s="13"/>
      <c r="F4539" s="8"/>
      <c r="G4539" s="45"/>
      <c r="H4539" s="8"/>
      <c r="I4539" s="45"/>
      <c r="W4539" s="38"/>
      <c r="X4539" s="38"/>
      <c r="Y4539" s="35"/>
    </row>
    <row r="4540" customHeight="1" spans="1:25">
      <c r="A4540" s="44"/>
      <c r="B4540" s="44"/>
      <c r="C4540" s="44"/>
      <c r="D4540" s="14"/>
      <c r="E4540" s="13"/>
      <c r="F4540" s="8"/>
      <c r="G4540" s="45"/>
      <c r="H4540" s="8"/>
      <c r="I4540" s="45"/>
      <c r="W4540" s="38"/>
      <c r="X4540" s="38"/>
      <c r="Y4540" s="35"/>
    </row>
    <row r="4541" customHeight="1" spans="1:25">
      <c r="A4541" s="44"/>
      <c r="B4541" s="44"/>
      <c r="C4541" s="44"/>
      <c r="D4541" s="14"/>
      <c r="E4541" s="13"/>
      <c r="F4541" s="8"/>
      <c r="G4541" s="45"/>
      <c r="H4541" s="8"/>
      <c r="I4541" s="45"/>
      <c r="W4541" s="38"/>
      <c r="X4541" s="38"/>
      <c r="Y4541" s="35"/>
    </row>
    <row r="4542" customHeight="1" spans="1:25">
      <c r="A4542" s="44"/>
      <c r="B4542" s="44"/>
      <c r="C4542" s="44"/>
      <c r="D4542" s="14"/>
      <c r="E4542" s="13"/>
      <c r="F4542" s="8"/>
      <c r="G4542" s="45"/>
      <c r="H4542" s="8"/>
      <c r="I4542" s="45"/>
      <c r="W4542" s="38"/>
      <c r="X4542" s="38"/>
      <c r="Y4542" s="35"/>
    </row>
    <row r="4543" customHeight="1" spans="1:25">
      <c r="A4543" s="44"/>
      <c r="B4543" s="44"/>
      <c r="C4543" s="44"/>
      <c r="D4543" s="14"/>
      <c r="E4543" s="13"/>
      <c r="F4543" s="8"/>
      <c r="G4543" s="45"/>
      <c r="H4543" s="8"/>
      <c r="I4543" s="45"/>
      <c r="W4543" s="38"/>
      <c r="X4543" s="38"/>
      <c r="Y4543" s="35"/>
    </row>
    <row r="4544" customHeight="1" spans="1:25">
      <c r="A4544" s="44"/>
      <c r="B4544" s="44"/>
      <c r="C4544" s="44"/>
      <c r="D4544" s="14"/>
      <c r="E4544" s="13"/>
      <c r="F4544" s="8"/>
      <c r="G4544" s="45"/>
      <c r="H4544" s="8"/>
      <c r="I4544" s="45"/>
      <c r="W4544" s="38"/>
      <c r="X4544" s="38"/>
      <c r="Y4544" s="35"/>
    </row>
    <row r="4545" customHeight="1" spans="1:25">
      <c r="A4545" s="44"/>
      <c r="B4545" s="44"/>
      <c r="C4545" s="44"/>
      <c r="D4545" s="14"/>
      <c r="E4545" s="13"/>
      <c r="F4545" s="8"/>
      <c r="G4545" s="45"/>
      <c r="H4545" s="8"/>
      <c r="I4545" s="45"/>
      <c r="W4545" s="38"/>
      <c r="X4545" s="38"/>
      <c r="Y4545" s="35"/>
    </row>
    <row r="4546" customHeight="1" spans="1:25">
      <c r="A4546" s="44"/>
      <c r="B4546" s="44"/>
      <c r="C4546" s="44"/>
      <c r="D4546" s="14"/>
      <c r="E4546" s="13"/>
      <c r="F4546" s="8"/>
      <c r="G4546" s="45"/>
      <c r="H4546" s="8"/>
      <c r="I4546" s="45"/>
      <c r="W4546" s="38"/>
      <c r="X4546" s="38"/>
      <c r="Y4546" s="35"/>
    </row>
    <row r="4547" customHeight="1" spans="1:25">
      <c r="A4547" s="44"/>
      <c r="B4547" s="44"/>
      <c r="C4547" s="44"/>
      <c r="D4547" s="14"/>
      <c r="E4547" s="13"/>
      <c r="F4547" s="8"/>
      <c r="G4547" s="45"/>
      <c r="H4547" s="8"/>
      <c r="I4547" s="45"/>
      <c r="W4547" s="38"/>
      <c r="X4547" s="38"/>
      <c r="Y4547" s="35"/>
    </row>
    <row r="4548" customHeight="1" spans="1:25">
      <c r="A4548" s="44"/>
      <c r="B4548" s="44"/>
      <c r="C4548" s="44"/>
      <c r="D4548" s="14"/>
      <c r="E4548" s="13"/>
      <c r="F4548" s="8"/>
      <c r="G4548" s="45"/>
      <c r="H4548" s="8"/>
      <c r="I4548" s="45"/>
      <c r="W4548" s="38"/>
      <c r="X4548" s="38"/>
      <c r="Y4548" s="35"/>
    </row>
    <row r="4549" customHeight="1" spans="1:25">
      <c r="A4549" s="44"/>
      <c r="B4549" s="44"/>
      <c r="C4549" s="44"/>
      <c r="D4549" s="14"/>
      <c r="E4549" s="13"/>
      <c r="F4549" s="8"/>
      <c r="G4549" s="45"/>
      <c r="H4549" s="8"/>
      <c r="I4549" s="45"/>
      <c r="W4549" s="38"/>
      <c r="X4549" s="38"/>
      <c r="Y4549" s="35"/>
    </row>
    <row r="4550" customHeight="1" spans="1:25">
      <c r="A4550" s="44"/>
      <c r="B4550" s="44"/>
      <c r="C4550" s="44"/>
      <c r="D4550" s="14"/>
      <c r="E4550" s="13"/>
      <c r="F4550" s="8"/>
      <c r="G4550" s="45"/>
      <c r="H4550" s="8"/>
      <c r="I4550" s="45"/>
      <c r="W4550" s="38"/>
      <c r="X4550" s="38"/>
      <c r="Y4550" s="35"/>
    </row>
    <row r="4551" customHeight="1" spans="1:25">
      <c r="A4551" s="44"/>
      <c r="B4551" s="44"/>
      <c r="C4551" s="44"/>
      <c r="D4551" s="14"/>
      <c r="E4551" s="13"/>
      <c r="F4551" s="8"/>
      <c r="G4551" s="45"/>
      <c r="H4551" s="8"/>
      <c r="I4551" s="45"/>
      <c r="W4551" s="38"/>
      <c r="X4551" s="38"/>
      <c r="Y4551" s="35"/>
    </row>
    <row r="4552" customHeight="1" spans="1:25">
      <c r="A4552" s="44"/>
      <c r="B4552" s="44"/>
      <c r="C4552" s="44"/>
      <c r="D4552" s="14"/>
      <c r="E4552" s="13"/>
      <c r="F4552" s="8"/>
      <c r="G4552" s="45"/>
      <c r="H4552" s="8"/>
      <c r="I4552" s="45"/>
      <c r="W4552" s="38"/>
      <c r="X4552" s="38"/>
      <c r="Y4552" s="35"/>
    </row>
    <row r="4553" customHeight="1" spans="1:25">
      <c r="A4553" s="44"/>
      <c r="B4553" s="44"/>
      <c r="C4553" s="44"/>
      <c r="D4553" s="14"/>
      <c r="E4553" s="13"/>
      <c r="F4553" s="8"/>
      <c r="G4553" s="45"/>
      <c r="H4553" s="8"/>
      <c r="I4553" s="45"/>
      <c r="W4553" s="38"/>
      <c r="X4553" s="38"/>
      <c r="Y4553" s="35"/>
    </row>
    <row r="4554" customHeight="1" spans="1:25">
      <c r="A4554" s="44"/>
      <c r="B4554" s="44"/>
      <c r="C4554" s="44"/>
      <c r="D4554" s="14"/>
      <c r="E4554" s="13"/>
      <c r="F4554" s="8"/>
      <c r="G4554" s="45"/>
      <c r="H4554" s="8"/>
      <c r="I4554" s="45"/>
      <c r="W4554" s="38"/>
      <c r="X4554" s="38"/>
      <c r="Y4554" s="35"/>
    </row>
    <row r="4555" customHeight="1" spans="1:25">
      <c r="A4555" s="44"/>
      <c r="B4555" s="44"/>
      <c r="C4555" s="44"/>
      <c r="D4555" s="14"/>
      <c r="E4555" s="13"/>
      <c r="F4555" s="8"/>
      <c r="G4555" s="45"/>
      <c r="H4555" s="8"/>
      <c r="I4555" s="45"/>
      <c r="W4555" s="38"/>
      <c r="X4555" s="38"/>
      <c r="Y4555" s="35"/>
    </row>
    <row r="4556" customHeight="1" spans="1:25">
      <c r="A4556" s="44"/>
      <c r="B4556" s="44"/>
      <c r="C4556" s="44"/>
      <c r="D4556" s="14"/>
      <c r="E4556" s="13"/>
      <c r="F4556" s="8"/>
      <c r="G4556" s="45"/>
      <c r="H4556" s="8"/>
      <c r="I4556" s="45"/>
      <c r="W4556" s="38"/>
      <c r="X4556" s="38"/>
      <c r="Y4556" s="35"/>
    </row>
    <row r="4557" customHeight="1" spans="1:25">
      <c r="A4557" s="44"/>
      <c r="B4557" s="44"/>
      <c r="C4557" s="44"/>
      <c r="D4557" s="14"/>
      <c r="E4557" s="13"/>
      <c r="F4557" s="8"/>
      <c r="G4557" s="45"/>
      <c r="H4557" s="8"/>
      <c r="I4557" s="45"/>
      <c r="W4557" s="38"/>
      <c r="X4557" s="38"/>
      <c r="Y4557" s="35"/>
    </row>
    <row r="4558" customHeight="1" spans="1:25">
      <c r="A4558" s="44"/>
      <c r="B4558" s="44"/>
      <c r="C4558" s="44"/>
      <c r="D4558" s="14"/>
      <c r="E4558" s="13"/>
      <c r="F4558" s="8"/>
      <c r="G4558" s="45"/>
      <c r="H4558" s="8"/>
      <c r="I4558" s="45"/>
      <c r="W4558" s="38"/>
      <c r="X4558" s="38"/>
      <c r="Y4558" s="35"/>
    </row>
    <row r="4559" customHeight="1" spans="1:25">
      <c r="A4559" s="44"/>
      <c r="B4559" s="44"/>
      <c r="C4559" s="44"/>
      <c r="D4559" s="14"/>
      <c r="E4559" s="13"/>
      <c r="F4559" s="8"/>
      <c r="G4559" s="45"/>
      <c r="H4559" s="8"/>
      <c r="I4559" s="45"/>
      <c r="W4559" s="38"/>
      <c r="X4559" s="38"/>
      <c r="Y4559" s="35"/>
    </row>
    <row r="4560" customHeight="1" spans="1:25">
      <c r="A4560" s="44"/>
      <c r="B4560" s="44"/>
      <c r="C4560" s="44"/>
      <c r="D4560" s="14"/>
      <c r="E4560" s="13"/>
      <c r="F4560" s="8"/>
      <c r="G4560" s="45"/>
      <c r="H4560" s="8"/>
      <c r="I4560" s="45"/>
      <c r="W4560" s="38"/>
      <c r="X4560" s="38"/>
      <c r="Y4560" s="35"/>
    </row>
    <row r="4561" customHeight="1" spans="1:25">
      <c r="A4561" s="44"/>
      <c r="B4561" s="44"/>
      <c r="C4561" s="44"/>
      <c r="D4561" s="14"/>
      <c r="E4561" s="13"/>
      <c r="F4561" s="8"/>
      <c r="G4561" s="45"/>
      <c r="H4561" s="8"/>
      <c r="I4561" s="45"/>
      <c r="W4561" s="38"/>
      <c r="X4561" s="38"/>
      <c r="Y4561" s="35"/>
    </row>
    <row r="4562" customHeight="1" spans="1:25">
      <c r="A4562" s="44"/>
      <c r="B4562" s="44"/>
      <c r="C4562" s="44"/>
      <c r="D4562" s="14"/>
      <c r="E4562" s="13"/>
      <c r="F4562" s="8"/>
      <c r="G4562" s="45"/>
      <c r="H4562" s="8"/>
      <c r="I4562" s="45"/>
      <c r="W4562" s="38"/>
      <c r="X4562" s="38"/>
      <c r="Y4562" s="35"/>
    </row>
    <row r="4563" customHeight="1" spans="1:25">
      <c r="A4563" s="44"/>
      <c r="B4563" s="44"/>
      <c r="C4563" s="44"/>
      <c r="D4563" s="14"/>
      <c r="E4563" s="13"/>
      <c r="F4563" s="8"/>
      <c r="G4563" s="45"/>
      <c r="H4563" s="8"/>
      <c r="I4563" s="45"/>
      <c r="W4563" s="38"/>
      <c r="X4563" s="38"/>
      <c r="Y4563" s="35"/>
    </row>
    <row r="4564" customHeight="1" spans="1:25">
      <c r="A4564" s="44"/>
      <c r="B4564" s="44"/>
      <c r="C4564" s="44"/>
      <c r="D4564" s="14"/>
      <c r="E4564" s="13"/>
      <c r="F4564" s="8"/>
      <c r="G4564" s="45"/>
      <c r="H4564" s="8"/>
      <c r="I4564" s="45"/>
      <c r="W4564" s="38"/>
      <c r="X4564" s="38"/>
      <c r="Y4564" s="35"/>
    </row>
    <row r="4565" customHeight="1" spans="1:25">
      <c r="A4565" s="44"/>
      <c r="B4565" s="44"/>
      <c r="C4565" s="44"/>
      <c r="D4565" s="14"/>
      <c r="E4565" s="13"/>
      <c r="F4565" s="8"/>
      <c r="G4565" s="45"/>
      <c r="H4565" s="8"/>
      <c r="I4565" s="45"/>
      <c r="W4565" s="38"/>
      <c r="X4565" s="38"/>
      <c r="Y4565" s="35"/>
    </row>
    <row r="4566" customHeight="1" spans="1:25">
      <c r="A4566" s="44"/>
      <c r="B4566" s="44"/>
      <c r="C4566" s="44"/>
      <c r="D4566" s="14"/>
      <c r="E4566" s="13"/>
      <c r="F4566" s="8"/>
      <c r="G4566" s="45"/>
      <c r="H4566" s="8"/>
      <c r="I4566" s="45"/>
      <c r="W4566" s="38"/>
      <c r="X4566" s="38"/>
      <c r="Y4566" s="35"/>
    </row>
    <row r="4567" customHeight="1" spans="1:25">
      <c r="A4567" s="44"/>
      <c r="B4567" s="44"/>
      <c r="C4567" s="44"/>
      <c r="D4567" s="14"/>
      <c r="E4567" s="13"/>
      <c r="F4567" s="8"/>
      <c r="G4567" s="45"/>
      <c r="H4567" s="8"/>
      <c r="I4567" s="45"/>
      <c r="W4567" s="38"/>
      <c r="X4567" s="38"/>
      <c r="Y4567" s="35"/>
    </row>
    <row r="4568" customHeight="1" spans="1:25">
      <c r="A4568" s="44"/>
      <c r="B4568" s="44"/>
      <c r="C4568" s="44"/>
      <c r="D4568" s="14"/>
      <c r="E4568" s="13"/>
      <c r="F4568" s="8"/>
      <c r="G4568" s="45"/>
      <c r="H4568" s="8"/>
      <c r="I4568" s="45"/>
      <c r="W4568" s="38"/>
      <c r="X4568" s="38"/>
      <c r="Y4568" s="35"/>
    </row>
    <row r="4569" customHeight="1" spans="1:25">
      <c r="A4569" s="44"/>
      <c r="B4569" s="44"/>
      <c r="C4569" s="44"/>
      <c r="D4569" s="14"/>
      <c r="E4569" s="13"/>
      <c r="F4569" s="8"/>
      <c r="G4569" s="45"/>
      <c r="H4569" s="8"/>
      <c r="I4569" s="45"/>
      <c r="W4569" s="38"/>
      <c r="X4569" s="38"/>
      <c r="Y4569" s="35"/>
    </row>
    <row r="4570" customHeight="1" spans="1:25">
      <c r="A4570" s="44"/>
      <c r="B4570" s="44"/>
      <c r="C4570" s="44"/>
      <c r="D4570" s="14"/>
      <c r="E4570" s="13"/>
      <c r="F4570" s="8"/>
      <c r="G4570" s="45"/>
      <c r="H4570" s="8"/>
      <c r="I4570" s="45"/>
      <c r="W4570" s="38"/>
      <c r="X4570" s="38"/>
      <c r="Y4570" s="35"/>
    </row>
    <row r="4571" customHeight="1" spans="1:25">
      <c r="A4571" s="44"/>
      <c r="B4571" s="44"/>
      <c r="C4571" s="44"/>
      <c r="D4571" s="14"/>
      <c r="E4571" s="13"/>
      <c r="F4571" s="8"/>
      <c r="G4571" s="45"/>
      <c r="H4571" s="8"/>
      <c r="I4571" s="45"/>
      <c r="W4571" s="38"/>
      <c r="X4571" s="38"/>
      <c r="Y4571" s="35"/>
    </row>
    <row r="4572" customHeight="1" spans="1:25">
      <c r="A4572" s="44"/>
      <c r="B4572" s="44"/>
      <c r="C4572" s="44"/>
      <c r="D4572" s="14"/>
      <c r="E4572" s="13"/>
      <c r="F4572" s="8"/>
      <c r="G4572" s="45"/>
      <c r="H4572" s="8"/>
      <c r="I4572" s="45"/>
      <c r="W4572" s="38"/>
      <c r="X4572" s="38"/>
      <c r="Y4572" s="35"/>
    </row>
    <row r="4573" customHeight="1" spans="1:25">
      <c r="A4573" s="44"/>
      <c r="B4573" s="44"/>
      <c r="C4573" s="44"/>
      <c r="D4573" s="14"/>
      <c r="E4573" s="13"/>
      <c r="F4573" s="8"/>
      <c r="G4573" s="45"/>
      <c r="H4573" s="8"/>
      <c r="I4573" s="45"/>
      <c r="W4573" s="38"/>
      <c r="X4573" s="38"/>
      <c r="Y4573" s="35"/>
    </row>
    <row r="4574" customHeight="1" spans="1:25">
      <c r="A4574" s="44"/>
      <c r="B4574" s="44"/>
      <c r="C4574" s="44"/>
      <c r="D4574" s="14"/>
      <c r="E4574" s="13"/>
      <c r="F4574" s="8"/>
      <c r="G4574" s="45"/>
      <c r="H4574" s="8"/>
      <c r="I4574" s="45"/>
      <c r="W4574" s="38"/>
      <c r="X4574" s="38"/>
      <c r="Y4574" s="35"/>
    </row>
    <row r="4575" customHeight="1" spans="1:25">
      <c r="A4575" s="44"/>
      <c r="B4575" s="44"/>
      <c r="C4575" s="44"/>
      <c r="D4575" s="14"/>
      <c r="E4575" s="13"/>
      <c r="F4575" s="8"/>
      <c r="G4575" s="45"/>
      <c r="H4575" s="8"/>
      <c r="I4575" s="45"/>
      <c r="W4575" s="38"/>
      <c r="X4575" s="38"/>
      <c r="Y4575" s="35"/>
    </row>
    <row r="4576" customHeight="1" spans="1:25">
      <c r="A4576" s="44"/>
      <c r="B4576" s="44"/>
      <c r="C4576" s="44"/>
      <c r="D4576" s="14"/>
      <c r="E4576" s="13"/>
      <c r="F4576" s="8"/>
      <c r="G4576" s="45"/>
      <c r="H4576" s="8"/>
      <c r="I4576" s="45"/>
      <c r="W4576" s="38"/>
      <c r="X4576" s="38"/>
      <c r="Y4576" s="35"/>
    </row>
    <row r="4577" customHeight="1" spans="1:25">
      <c r="A4577" s="44"/>
      <c r="B4577" s="44"/>
      <c r="C4577" s="44"/>
      <c r="D4577" s="14"/>
      <c r="E4577" s="13"/>
      <c r="F4577" s="8"/>
      <c r="G4577" s="45"/>
      <c r="H4577" s="8"/>
      <c r="I4577" s="45"/>
      <c r="W4577" s="38"/>
      <c r="X4577" s="38"/>
      <c r="Y4577" s="35"/>
    </row>
    <row r="4578" customHeight="1" spans="1:25">
      <c r="A4578" s="44"/>
      <c r="B4578" s="44"/>
      <c r="C4578" s="44"/>
      <c r="D4578" s="14"/>
      <c r="E4578" s="13"/>
      <c r="F4578" s="8"/>
      <c r="G4578" s="45"/>
      <c r="H4578" s="8"/>
      <c r="I4578" s="45"/>
      <c r="W4578" s="38"/>
      <c r="X4578" s="38"/>
      <c r="Y4578" s="35"/>
    </row>
    <row r="4579" customHeight="1" spans="1:25">
      <c r="A4579" s="44"/>
      <c r="B4579" s="44"/>
      <c r="C4579" s="44"/>
      <c r="D4579" s="14"/>
      <c r="E4579" s="13"/>
      <c r="F4579" s="8"/>
      <c r="G4579" s="45"/>
      <c r="H4579" s="8"/>
      <c r="I4579" s="45"/>
      <c r="W4579" s="38"/>
      <c r="X4579" s="38"/>
      <c r="Y4579" s="35"/>
    </row>
    <row r="4580" customHeight="1" spans="1:25">
      <c r="A4580" s="44"/>
      <c r="B4580" s="44"/>
      <c r="C4580" s="44"/>
      <c r="D4580" s="14"/>
      <c r="E4580" s="13"/>
      <c r="F4580" s="8"/>
      <c r="G4580" s="45"/>
      <c r="H4580" s="8"/>
      <c r="I4580" s="45"/>
      <c r="W4580" s="38"/>
      <c r="X4580" s="38"/>
      <c r="Y4580" s="35"/>
    </row>
    <row r="4581" customHeight="1" spans="1:25">
      <c r="A4581" s="44"/>
      <c r="B4581" s="44"/>
      <c r="C4581" s="44"/>
      <c r="D4581" s="14"/>
      <c r="E4581" s="13"/>
      <c r="F4581" s="8"/>
      <c r="G4581" s="45"/>
      <c r="H4581" s="8"/>
      <c r="I4581" s="45"/>
      <c r="W4581" s="38"/>
      <c r="X4581" s="38"/>
      <c r="Y4581" s="35"/>
    </row>
    <row r="4582" customHeight="1" spans="1:25">
      <c r="A4582" s="44"/>
      <c r="B4582" s="44"/>
      <c r="C4582" s="44"/>
      <c r="D4582" s="14"/>
      <c r="E4582" s="13"/>
      <c r="F4582" s="8"/>
      <c r="G4582" s="45"/>
      <c r="H4582" s="8"/>
      <c r="I4582" s="45"/>
      <c r="W4582" s="38"/>
      <c r="X4582" s="38"/>
      <c r="Y4582" s="35"/>
    </row>
    <row r="4583" customHeight="1" spans="1:25">
      <c r="A4583" s="44"/>
      <c r="B4583" s="44"/>
      <c r="C4583" s="44"/>
      <c r="D4583" s="14"/>
      <c r="E4583" s="13"/>
      <c r="F4583" s="8"/>
      <c r="G4583" s="45"/>
      <c r="H4583" s="8"/>
      <c r="I4583" s="45"/>
      <c r="W4583" s="38"/>
      <c r="X4583" s="38"/>
      <c r="Y4583" s="35"/>
    </row>
    <row r="4584" customHeight="1" spans="1:25">
      <c r="A4584" s="44"/>
      <c r="B4584" s="44"/>
      <c r="C4584" s="44"/>
      <c r="D4584" s="14"/>
      <c r="E4584" s="13"/>
      <c r="F4584" s="8"/>
      <c r="G4584" s="45"/>
      <c r="H4584" s="8"/>
      <c r="I4584" s="45"/>
      <c r="W4584" s="38"/>
      <c r="X4584" s="38"/>
      <c r="Y4584" s="35"/>
    </row>
    <row r="4585" customHeight="1" spans="1:25">
      <c r="A4585" s="44"/>
      <c r="B4585" s="44"/>
      <c r="C4585" s="44"/>
      <c r="D4585" s="14"/>
      <c r="E4585" s="13"/>
      <c r="F4585" s="8"/>
      <c r="G4585" s="45"/>
      <c r="H4585" s="8"/>
      <c r="I4585" s="45"/>
      <c r="W4585" s="38"/>
      <c r="X4585" s="38"/>
      <c r="Y4585" s="35"/>
    </row>
    <row r="4586" customHeight="1" spans="1:25">
      <c r="A4586" s="44"/>
      <c r="B4586" s="44"/>
      <c r="C4586" s="44"/>
      <c r="D4586" s="14"/>
      <c r="E4586" s="13"/>
      <c r="F4586" s="8"/>
      <c r="G4586" s="45"/>
      <c r="H4586" s="8"/>
      <c r="I4586" s="45"/>
      <c r="W4586" s="38"/>
      <c r="X4586" s="38"/>
      <c r="Y4586" s="35"/>
    </row>
    <row r="4587" customHeight="1" spans="1:25">
      <c r="A4587" s="44"/>
      <c r="B4587" s="44"/>
      <c r="C4587" s="44"/>
      <c r="D4587" s="14"/>
      <c r="E4587" s="13"/>
      <c r="F4587" s="8"/>
      <c r="G4587" s="45"/>
      <c r="H4587" s="8"/>
      <c r="I4587" s="45"/>
      <c r="W4587" s="38"/>
      <c r="X4587" s="38"/>
      <c r="Y4587" s="35"/>
    </row>
    <row r="4588" customHeight="1" spans="1:25">
      <c r="A4588" s="44"/>
      <c r="B4588" s="44"/>
      <c r="C4588" s="44"/>
      <c r="D4588" s="14"/>
      <c r="E4588" s="13"/>
      <c r="F4588" s="8"/>
      <c r="G4588" s="45"/>
      <c r="H4588" s="8"/>
      <c r="I4588" s="45"/>
      <c r="W4588" s="38"/>
      <c r="X4588" s="38"/>
      <c r="Y4588" s="35"/>
    </row>
    <row r="4589" customHeight="1" spans="1:25">
      <c r="A4589" s="44"/>
      <c r="B4589" s="44"/>
      <c r="C4589" s="44"/>
      <c r="D4589" s="14"/>
      <c r="E4589" s="13"/>
      <c r="F4589" s="8"/>
      <c r="G4589" s="45"/>
      <c r="H4589" s="8"/>
      <c r="I4589" s="45"/>
      <c r="W4589" s="38"/>
      <c r="X4589" s="38"/>
      <c r="Y4589" s="35"/>
    </row>
    <row r="4590" customHeight="1" spans="1:25">
      <c r="A4590" s="44"/>
      <c r="B4590" s="44"/>
      <c r="C4590" s="44"/>
      <c r="D4590" s="14"/>
      <c r="E4590" s="13"/>
      <c r="F4590" s="8"/>
      <c r="G4590" s="45"/>
      <c r="H4590" s="8"/>
      <c r="I4590" s="45"/>
      <c r="W4590" s="38"/>
      <c r="X4590" s="38"/>
      <c r="Y4590" s="35"/>
    </row>
    <row r="4591" customHeight="1" spans="1:25">
      <c r="A4591" s="44"/>
      <c r="B4591" s="44"/>
      <c r="C4591" s="44"/>
      <c r="D4591" s="14"/>
      <c r="E4591" s="13"/>
      <c r="F4591" s="8"/>
      <c r="G4591" s="45"/>
      <c r="H4591" s="8"/>
      <c r="I4591" s="45"/>
      <c r="W4591" s="38"/>
      <c r="X4591" s="38"/>
      <c r="Y4591" s="35"/>
    </row>
    <row r="4592" customHeight="1" spans="1:25">
      <c r="A4592" s="44"/>
      <c r="B4592" s="44"/>
      <c r="C4592" s="44"/>
      <c r="D4592" s="14"/>
      <c r="E4592" s="13"/>
      <c r="F4592" s="8"/>
      <c r="G4592" s="45"/>
      <c r="H4592" s="8"/>
      <c r="I4592" s="45"/>
      <c r="W4592" s="38"/>
      <c r="X4592" s="38"/>
      <c r="Y4592" s="35"/>
    </row>
    <row r="4593" customHeight="1" spans="1:25">
      <c r="A4593" s="44"/>
      <c r="B4593" s="44"/>
      <c r="C4593" s="44"/>
      <c r="D4593" s="14"/>
      <c r="E4593" s="13"/>
      <c r="F4593" s="8"/>
      <c r="G4593" s="45"/>
      <c r="H4593" s="8"/>
      <c r="I4593" s="45"/>
      <c r="W4593" s="38"/>
      <c r="X4593" s="38"/>
      <c r="Y4593" s="35"/>
    </row>
    <row r="4594" customHeight="1" spans="1:25">
      <c r="A4594" s="44"/>
      <c r="B4594" s="44"/>
      <c r="C4594" s="44"/>
      <c r="D4594" s="14"/>
      <c r="E4594" s="13"/>
      <c r="F4594" s="8"/>
      <c r="G4594" s="45"/>
      <c r="H4594" s="8"/>
      <c r="I4594" s="45"/>
      <c r="W4594" s="38"/>
      <c r="X4594" s="38"/>
      <c r="Y4594" s="35"/>
    </row>
    <row r="4595" customHeight="1" spans="1:25">
      <c r="A4595" s="44"/>
      <c r="B4595" s="44"/>
      <c r="C4595" s="44"/>
      <c r="D4595" s="14"/>
      <c r="E4595" s="13"/>
      <c r="F4595" s="8"/>
      <c r="G4595" s="45"/>
      <c r="H4595" s="8"/>
      <c r="I4595" s="45"/>
      <c r="W4595" s="38"/>
      <c r="X4595" s="38"/>
      <c r="Y4595" s="35"/>
    </row>
    <row r="4596" customHeight="1" spans="1:25">
      <c r="A4596" s="44"/>
      <c r="B4596" s="44"/>
      <c r="C4596" s="44"/>
      <c r="D4596" s="14"/>
      <c r="E4596" s="13"/>
      <c r="F4596" s="8"/>
      <c r="G4596" s="45"/>
      <c r="H4596" s="8"/>
      <c r="I4596" s="45"/>
      <c r="W4596" s="38"/>
      <c r="X4596" s="38"/>
      <c r="Y4596" s="35"/>
    </row>
    <row r="4597" customHeight="1" spans="1:25">
      <c r="A4597" s="44"/>
      <c r="B4597" s="44"/>
      <c r="C4597" s="44"/>
      <c r="D4597" s="14"/>
      <c r="E4597" s="13"/>
      <c r="F4597" s="8"/>
      <c r="G4597" s="45"/>
      <c r="H4597" s="8"/>
      <c r="I4597" s="45"/>
      <c r="W4597" s="38"/>
      <c r="X4597" s="38"/>
      <c r="Y4597" s="35"/>
    </row>
    <row r="4598" customHeight="1" spans="1:25">
      <c r="A4598" s="44"/>
      <c r="B4598" s="44"/>
      <c r="C4598" s="44"/>
      <c r="D4598" s="14"/>
      <c r="E4598" s="13"/>
      <c r="F4598" s="8"/>
      <c r="G4598" s="45"/>
      <c r="H4598" s="8"/>
      <c r="I4598" s="45"/>
      <c r="W4598" s="38"/>
      <c r="X4598" s="38"/>
      <c r="Y4598" s="35"/>
    </row>
    <row r="4599" customHeight="1" spans="1:25">
      <c r="A4599" s="44"/>
      <c r="B4599" s="44"/>
      <c r="C4599" s="44"/>
      <c r="D4599" s="14"/>
      <c r="E4599" s="13"/>
      <c r="F4599" s="8"/>
      <c r="G4599" s="45"/>
      <c r="H4599" s="8"/>
      <c r="I4599" s="45"/>
      <c r="W4599" s="38"/>
      <c r="X4599" s="38"/>
      <c r="Y4599" s="35"/>
    </row>
    <row r="4600" customHeight="1" spans="1:25">
      <c r="A4600" s="44"/>
      <c r="B4600" s="44"/>
      <c r="C4600" s="44"/>
      <c r="D4600" s="14"/>
      <c r="E4600" s="13"/>
      <c r="F4600" s="8"/>
      <c r="G4600" s="45"/>
      <c r="H4600" s="8"/>
      <c r="I4600" s="45"/>
      <c r="W4600" s="38"/>
      <c r="X4600" s="38"/>
      <c r="Y4600" s="35"/>
    </row>
    <row r="4601" customHeight="1" spans="1:25">
      <c r="A4601" s="44"/>
      <c r="B4601" s="44"/>
      <c r="C4601" s="44"/>
      <c r="D4601" s="14"/>
      <c r="E4601" s="13"/>
      <c r="F4601" s="8"/>
      <c r="G4601" s="45"/>
      <c r="H4601" s="8"/>
      <c r="I4601" s="45"/>
      <c r="W4601" s="38"/>
      <c r="X4601" s="38"/>
      <c r="Y4601" s="35"/>
    </row>
    <row r="4602" customHeight="1" spans="1:25">
      <c r="A4602" s="44"/>
      <c r="B4602" s="44"/>
      <c r="C4602" s="44"/>
      <c r="D4602" s="14"/>
      <c r="E4602" s="13"/>
      <c r="F4602" s="8"/>
      <c r="G4602" s="45"/>
      <c r="H4602" s="8"/>
      <c r="I4602" s="45"/>
      <c r="W4602" s="38"/>
      <c r="X4602" s="38"/>
      <c r="Y4602" s="35"/>
    </row>
    <row r="4603" customHeight="1" spans="1:25">
      <c r="A4603" s="44"/>
      <c r="B4603" s="44"/>
      <c r="C4603" s="44"/>
      <c r="D4603" s="14"/>
      <c r="E4603" s="13"/>
      <c r="F4603" s="8"/>
      <c r="G4603" s="45"/>
      <c r="H4603" s="8"/>
      <c r="I4603" s="45"/>
      <c r="W4603" s="38"/>
      <c r="X4603" s="38"/>
      <c r="Y4603" s="35"/>
    </row>
    <row r="4604" customHeight="1" spans="1:25">
      <c r="A4604" s="44"/>
      <c r="B4604" s="44"/>
      <c r="C4604" s="44"/>
      <c r="D4604" s="14"/>
      <c r="E4604" s="13"/>
      <c r="F4604" s="8"/>
      <c r="G4604" s="45"/>
      <c r="H4604" s="8"/>
      <c r="I4604" s="45"/>
      <c r="W4604" s="38"/>
      <c r="X4604" s="38"/>
      <c r="Y4604" s="35"/>
    </row>
    <row r="4605" customHeight="1" spans="1:25">
      <c r="A4605" s="44"/>
      <c r="B4605" s="44"/>
      <c r="C4605" s="44"/>
      <c r="D4605" s="14"/>
      <c r="E4605" s="13"/>
      <c r="F4605" s="8"/>
      <c r="G4605" s="45"/>
      <c r="H4605" s="8"/>
      <c r="I4605" s="45"/>
      <c r="W4605" s="38"/>
      <c r="X4605" s="38"/>
      <c r="Y4605" s="35"/>
    </row>
    <row r="4606" customHeight="1" spans="1:25">
      <c r="A4606" s="44"/>
      <c r="B4606" s="44"/>
      <c r="C4606" s="44"/>
      <c r="D4606" s="14"/>
      <c r="E4606" s="13"/>
      <c r="F4606" s="8"/>
      <c r="G4606" s="45"/>
      <c r="H4606" s="8"/>
      <c r="I4606" s="45"/>
      <c r="W4606" s="38"/>
      <c r="X4606" s="38"/>
      <c r="Y4606" s="35"/>
    </row>
    <row r="4607" customHeight="1" spans="1:25">
      <c r="A4607" s="44"/>
      <c r="B4607" s="44"/>
      <c r="C4607" s="44"/>
      <c r="D4607" s="14"/>
      <c r="E4607" s="13"/>
      <c r="F4607" s="8"/>
      <c r="G4607" s="45"/>
      <c r="H4607" s="8"/>
      <c r="I4607" s="45"/>
      <c r="W4607" s="38"/>
      <c r="X4607" s="38"/>
      <c r="Y4607" s="35"/>
    </row>
    <row r="4608" customHeight="1" spans="1:25">
      <c r="A4608" s="44"/>
      <c r="B4608" s="44"/>
      <c r="C4608" s="44"/>
      <c r="D4608" s="14"/>
      <c r="E4608" s="13"/>
      <c r="F4608" s="8"/>
      <c r="G4608" s="45"/>
      <c r="H4608" s="8"/>
      <c r="I4608" s="45"/>
      <c r="W4608" s="38"/>
      <c r="X4608" s="38"/>
      <c r="Y4608" s="35"/>
    </row>
    <row r="4609" customHeight="1" spans="1:25">
      <c r="A4609" s="44"/>
      <c r="B4609" s="44"/>
      <c r="C4609" s="44"/>
      <c r="D4609" s="14"/>
      <c r="E4609" s="13"/>
      <c r="F4609" s="8"/>
      <c r="G4609" s="45"/>
      <c r="H4609" s="8"/>
      <c r="I4609" s="45"/>
      <c r="W4609" s="38"/>
      <c r="X4609" s="38"/>
      <c r="Y4609" s="35"/>
    </row>
    <row r="4610" customHeight="1" spans="1:25">
      <c r="A4610" s="44"/>
      <c r="B4610" s="44"/>
      <c r="C4610" s="44"/>
      <c r="D4610" s="14"/>
      <c r="E4610" s="13"/>
      <c r="F4610" s="8"/>
      <c r="G4610" s="45"/>
      <c r="H4610" s="8"/>
      <c r="I4610" s="45"/>
      <c r="W4610" s="38"/>
      <c r="X4610" s="38"/>
      <c r="Y4610" s="35"/>
    </row>
    <row r="4611" customHeight="1" spans="1:25">
      <c r="A4611" s="44"/>
      <c r="B4611" s="44"/>
      <c r="C4611" s="44"/>
      <c r="D4611" s="14"/>
      <c r="E4611" s="13"/>
      <c r="F4611" s="8"/>
      <c r="G4611" s="45"/>
      <c r="H4611" s="8"/>
      <c r="I4611" s="45"/>
      <c r="W4611" s="38"/>
      <c r="X4611" s="38"/>
      <c r="Y4611" s="35"/>
    </row>
    <row r="4612" customHeight="1" spans="1:25">
      <c r="A4612" s="44"/>
      <c r="B4612" s="44"/>
      <c r="C4612" s="44"/>
      <c r="D4612" s="14"/>
      <c r="E4612" s="13"/>
      <c r="F4612" s="8"/>
      <c r="G4612" s="45"/>
      <c r="H4612" s="8"/>
      <c r="I4612" s="45"/>
      <c r="W4612" s="38"/>
      <c r="X4612" s="38"/>
      <c r="Y4612" s="35"/>
    </row>
    <row r="4613" customHeight="1" spans="1:25">
      <c r="A4613" s="44"/>
      <c r="B4613" s="44"/>
      <c r="C4613" s="44"/>
      <c r="D4613" s="14"/>
      <c r="E4613" s="13"/>
      <c r="F4613" s="8"/>
      <c r="G4613" s="45"/>
      <c r="H4613" s="8"/>
      <c r="I4613" s="45"/>
      <c r="W4613" s="38"/>
      <c r="X4613" s="38"/>
      <c r="Y4613" s="35"/>
    </row>
    <row r="4614" customHeight="1" spans="1:25">
      <c r="A4614" s="44"/>
      <c r="B4614" s="44"/>
      <c r="C4614" s="44"/>
      <c r="D4614" s="14"/>
      <c r="E4614" s="13"/>
      <c r="F4614" s="8"/>
      <c r="G4614" s="45"/>
      <c r="H4614" s="8"/>
      <c r="I4614" s="45"/>
      <c r="W4614" s="38"/>
      <c r="X4614" s="38"/>
      <c r="Y4614" s="35"/>
    </row>
    <row r="4615" customHeight="1" spans="1:25">
      <c r="A4615" s="44"/>
      <c r="B4615" s="44"/>
      <c r="C4615" s="44"/>
      <c r="D4615" s="14"/>
      <c r="E4615" s="13"/>
      <c r="F4615" s="8"/>
      <c r="G4615" s="45"/>
      <c r="H4615" s="8"/>
      <c r="I4615" s="45"/>
      <c r="W4615" s="38"/>
      <c r="X4615" s="38"/>
      <c r="Y4615" s="35"/>
    </row>
    <row r="4616" customHeight="1" spans="1:25">
      <c r="A4616" s="44"/>
      <c r="B4616" s="44"/>
      <c r="C4616" s="44"/>
      <c r="D4616" s="14"/>
      <c r="E4616" s="13"/>
      <c r="F4616" s="8"/>
      <c r="G4616" s="45"/>
      <c r="H4616" s="8"/>
      <c r="I4616" s="45"/>
      <c r="W4616" s="38"/>
      <c r="X4616" s="38"/>
      <c r="Y4616" s="35"/>
    </row>
    <row r="4617" customHeight="1" spans="1:25">
      <c r="A4617" s="44"/>
      <c r="B4617" s="44"/>
      <c r="C4617" s="44"/>
      <c r="D4617" s="14"/>
      <c r="E4617" s="13"/>
      <c r="F4617" s="8"/>
      <c r="G4617" s="45"/>
      <c r="H4617" s="8"/>
      <c r="I4617" s="45"/>
      <c r="W4617" s="38"/>
      <c r="X4617" s="38"/>
      <c r="Y4617" s="35"/>
    </row>
    <row r="4618" customHeight="1" spans="1:25">
      <c r="A4618" s="44"/>
      <c r="B4618" s="44"/>
      <c r="C4618" s="44"/>
      <c r="D4618" s="14"/>
      <c r="E4618" s="13"/>
      <c r="F4618" s="8"/>
      <c r="G4618" s="45"/>
      <c r="H4618" s="8"/>
      <c r="I4618" s="45"/>
      <c r="W4618" s="38"/>
      <c r="X4618" s="38"/>
      <c r="Y4618" s="35"/>
    </row>
    <row r="4619" customHeight="1" spans="1:25">
      <c r="A4619" s="44"/>
      <c r="B4619" s="44"/>
      <c r="C4619" s="44"/>
      <c r="D4619" s="14"/>
      <c r="E4619" s="13"/>
      <c r="F4619" s="8"/>
      <c r="G4619" s="45"/>
      <c r="H4619" s="8"/>
      <c r="I4619" s="45"/>
      <c r="W4619" s="38"/>
      <c r="X4619" s="38"/>
      <c r="Y4619" s="35"/>
    </row>
    <row r="4620" customHeight="1" spans="1:25">
      <c r="A4620" s="44"/>
      <c r="B4620" s="44"/>
      <c r="C4620" s="44"/>
      <c r="D4620" s="14"/>
      <c r="E4620" s="13"/>
      <c r="F4620" s="8"/>
      <c r="G4620" s="45"/>
      <c r="H4620" s="8"/>
      <c r="I4620" s="45"/>
      <c r="W4620" s="38"/>
      <c r="X4620" s="38"/>
      <c r="Y4620" s="35"/>
    </row>
    <row r="4621" customHeight="1" spans="1:25">
      <c r="A4621" s="44"/>
      <c r="B4621" s="44"/>
      <c r="C4621" s="44"/>
      <c r="D4621" s="14"/>
      <c r="E4621" s="13"/>
      <c r="F4621" s="8"/>
      <c r="G4621" s="45"/>
      <c r="H4621" s="8"/>
      <c r="I4621" s="45"/>
      <c r="W4621" s="38"/>
      <c r="X4621" s="38"/>
      <c r="Y4621" s="35"/>
    </row>
    <row r="4622" customHeight="1" spans="1:25">
      <c r="A4622" s="44"/>
      <c r="B4622" s="44"/>
      <c r="C4622" s="44"/>
      <c r="D4622" s="14"/>
      <c r="E4622" s="13"/>
      <c r="F4622" s="8"/>
      <c r="G4622" s="45"/>
      <c r="H4622" s="8"/>
      <c r="I4622" s="45"/>
      <c r="W4622" s="38"/>
      <c r="X4622" s="38"/>
      <c r="Y4622" s="35"/>
    </row>
    <row r="4623" customHeight="1" spans="1:25">
      <c r="A4623" s="44"/>
      <c r="B4623" s="44"/>
      <c r="C4623" s="44"/>
      <c r="D4623" s="14"/>
      <c r="E4623" s="13"/>
      <c r="F4623" s="8"/>
      <c r="G4623" s="45"/>
      <c r="H4623" s="8"/>
      <c r="I4623" s="45"/>
      <c r="W4623" s="38"/>
      <c r="X4623" s="38"/>
      <c r="Y4623" s="35"/>
    </row>
    <row r="4624" customHeight="1" spans="1:25">
      <c r="A4624" s="44"/>
      <c r="B4624" s="44"/>
      <c r="C4624" s="44"/>
      <c r="D4624" s="14"/>
      <c r="E4624" s="13"/>
      <c r="F4624" s="8"/>
      <c r="G4624" s="45"/>
      <c r="H4624" s="8"/>
      <c r="I4624" s="45"/>
      <c r="W4624" s="38"/>
      <c r="X4624" s="38"/>
      <c r="Y4624" s="35"/>
    </row>
    <row r="4625" customHeight="1" spans="1:25">
      <c r="A4625" s="44"/>
      <c r="B4625" s="44"/>
      <c r="C4625" s="44"/>
      <c r="D4625" s="14"/>
      <c r="E4625" s="13"/>
      <c r="F4625" s="8"/>
      <c r="G4625" s="45"/>
      <c r="H4625" s="8"/>
      <c r="I4625" s="45"/>
      <c r="W4625" s="38"/>
      <c r="X4625" s="38"/>
      <c r="Y4625" s="35"/>
    </row>
    <row r="4626" customHeight="1" spans="1:25">
      <c r="A4626" s="44"/>
      <c r="B4626" s="44"/>
      <c r="C4626" s="44"/>
      <c r="D4626" s="14"/>
      <c r="E4626" s="13"/>
      <c r="F4626" s="8"/>
      <c r="G4626" s="45"/>
      <c r="H4626" s="8"/>
      <c r="I4626" s="45"/>
      <c r="W4626" s="38"/>
      <c r="X4626" s="38"/>
      <c r="Y4626" s="35"/>
    </row>
    <row r="4627" customHeight="1" spans="1:25">
      <c r="A4627" s="44"/>
      <c r="B4627" s="44"/>
      <c r="C4627" s="44"/>
      <c r="D4627" s="14"/>
      <c r="E4627" s="13"/>
      <c r="F4627" s="8"/>
      <c r="G4627" s="45"/>
      <c r="H4627" s="8"/>
      <c r="I4627" s="45"/>
      <c r="W4627" s="38"/>
      <c r="X4627" s="38"/>
      <c r="Y4627" s="35"/>
    </row>
    <row r="4628" customHeight="1" spans="1:25">
      <c r="A4628" s="44"/>
      <c r="B4628" s="44"/>
      <c r="C4628" s="44"/>
      <c r="D4628" s="14"/>
      <c r="E4628" s="13"/>
      <c r="F4628" s="8"/>
      <c r="G4628" s="45"/>
      <c r="H4628" s="8"/>
      <c r="I4628" s="45"/>
      <c r="W4628" s="38"/>
      <c r="X4628" s="38"/>
      <c r="Y4628" s="35"/>
    </row>
    <row r="4629" customHeight="1" spans="1:25">
      <c r="A4629" s="44"/>
      <c r="B4629" s="44"/>
      <c r="C4629" s="44"/>
      <c r="D4629" s="14"/>
      <c r="E4629" s="13"/>
      <c r="F4629" s="8"/>
      <c r="G4629" s="45"/>
      <c r="H4629" s="8"/>
      <c r="I4629" s="45"/>
      <c r="W4629" s="38"/>
      <c r="X4629" s="38"/>
      <c r="Y4629" s="35"/>
    </row>
    <row r="4630" customHeight="1" spans="1:25">
      <c r="A4630" s="44"/>
      <c r="B4630" s="44"/>
      <c r="C4630" s="44"/>
      <c r="D4630" s="14"/>
      <c r="E4630" s="13"/>
      <c r="F4630" s="8"/>
      <c r="G4630" s="45"/>
      <c r="H4630" s="8"/>
      <c r="I4630" s="45"/>
      <c r="W4630" s="38"/>
      <c r="X4630" s="38"/>
      <c r="Y4630" s="35"/>
    </row>
    <row r="4631" customHeight="1" spans="1:25">
      <c r="A4631" s="44"/>
      <c r="B4631" s="44"/>
      <c r="C4631" s="44"/>
      <c r="D4631" s="14"/>
      <c r="E4631" s="13"/>
      <c r="F4631" s="8"/>
      <c r="G4631" s="45"/>
      <c r="H4631" s="8"/>
      <c r="I4631" s="45"/>
      <c r="W4631" s="38"/>
      <c r="X4631" s="38"/>
      <c r="Y4631" s="35"/>
    </row>
    <row r="4632" customHeight="1" spans="1:25">
      <c r="A4632" s="44"/>
      <c r="B4632" s="44"/>
      <c r="C4632" s="44"/>
      <c r="D4632" s="14"/>
      <c r="E4632" s="13"/>
      <c r="F4632" s="8"/>
      <c r="G4632" s="45"/>
      <c r="H4632" s="8"/>
      <c r="I4632" s="45"/>
      <c r="W4632" s="38"/>
      <c r="X4632" s="38"/>
      <c r="Y4632" s="35"/>
    </row>
    <row r="4633" customHeight="1" spans="1:25">
      <c r="A4633" s="44"/>
      <c r="B4633" s="44"/>
      <c r="C4633" s="44"/>
      <c r="D4633" s="14"/>
      <c r="E4633" s="13"/>
      <c r="F4633" s="8"/>
      <c r="G4633" s="45"/>
      <c r="H4633" s="8"/>
      <c r="I4633" s="45"/>
      <c r="W4633" s="38"/>
      <c r="X4633" s="38"/>
      <c r="Y4633" s="35"/>
    </row>
    <row r="4634" customHeight="1" spans="1:25">
      <c r="A4634" s="44"/>
      <c r="B4634" s="44"/>
      <c r="C4634" s="44"/>
      <c r="D4634" s="14"/>
      <c r="E4634" s="13"/>
      <c r="F4634" s="8"/>
      <c r="G4634" s="45"/>
      <c r="H4634" s="8"/>
      <c r="I4634" s="45"/>
      <c r="W4634" s="38"/>
      <c r="X4634" s="38"/>
      <c r="Y4634" s="35"/>
    </row>
    <row r="4635" customHeight="1" spans="1:25">
      <c r="A4635" s="44"/>
      <c r="B4635" s="44"/>
      <c r="C4635" s="44"/>
      <c r="D4635" s="14"/>
      <c r="E4635" s="13"/>
      <c r="F4635" s="8"/>
      <c r="G4635" s="45"/>
      <c r="H4635" s="8"/>
      <c r="I4635" s="45"/>
      <c r="W4635" s="38"/>
      <c r="X4635" s="38"/>
      <c r="Y4635" s="35"/>
    </row>
    <row r="4636" customHeight="1" spans="1:25">
      <c r="A4636" s="44"/>
      <c r="B4636" s="44"/>
      <c r="C4636" s="44"/>
      <c r="D4636" s="14"/>
      <c r="E4636" s="13"/>
      <c r="F4636" s="8"/>
      <c r="G4636" s="45"/>
      <c r="H4636" s="8"/>
      <c r="I4636" s="45"/>
      <c r="W4636" s="38"/>
      <c r="X4636" s="38"/>
      <c r="Y4636" s="35"/>
    </row>
    <row r="4637" customHeight="1" spans="1:25">
      <c r="A4637" s="44"/>
      <c r="B4637" s="44"/>
      <c r="C4637" s="44"/>
      <c r="D4637" s="14"/>
      <c r="E4637" s="13"/>
      <c r="F4637" s="8"/>
      <c r="G4637" s="45"/>
      <c r="H4637" s="8"/>
      <c r="I4637" s="45"/>
      <c r="W4637" s="38"/>
      <c r="X4637" s="38"/>
      <c r="Y4637" s="35"/>
    </row>
    <row r="4638" customHeight="1" spans="1:25">
      <c r="A4638" s="44"/>
      <c r="B4638" s="44"/>
      <c r="C4638" s="44"/>
      <c r="D4638" s="14"/>
      <c r="E4638" s="13"/>
      <c r="F4638" s="8"/>
      <c r="G4638" s="45"/>
      <c r="H4638" s="8"/>
      <c r="I4638" s="45"/>
      <c r="W4638" s="38"/>
      <c r="X4638" s="38"/>
      <c r="Y4638" s="35"/>
    </row>
    <row r="4639" customHeight="1" spans="1:25">
      <c r="A4639" s="44"/>
      <c r="B4639" s="44"/>
      <c r="C4639" s="44"/>
      <c r="D4639" s="14"/>
      <c r="E4639" s="13"/>
      <c r="F4639" s="8"/>
      <c r="G4639" s="45"/>
      <c r="H4639" s="8"/>
      <c r="I4639" s="45"/>
      <c r="W4639" s="38"/>
      <c r="X4639" s="38"/>
      <c r="Y4639" s="35"/>
    </row>
    <row r="4640" customHeight="1" spans="1:25">
      <c r="A4640" s="44"/>
      <c r="B4640" s="44"/>
      <c r="C4640" s="44"/>
      <c r="D4640" s="14"/>
      <c r="E4640" s="13"/>
      <c r="F4640" s="8"/>
      <c r="G4640" s="45"/>
      <c r="H4640" s="8"/>
      <c r="I4640" s="45"/>
      <c r="W4640" s="38"/>
      <c r="X4640" s="38"/>
      <c r="Y4640" s="35"/>
    </row>
    <row r="4641" customHeight="1" spans="1:25">
      <c r="A4641" s="44"/>
      <c r="B4641" s="44"/>
      <c r="C4641" s="44"/>
      <c r="D4641" s="14"/>
      <c r="E4641" s="13"/>
      <c r="F4641" s="8"/>
      <c r="G4641" s="45"/>
      <c r="H4641" s="8"/>
      <c r="I4641" s="45"/>
      <c r="W4641" s="38"/>
      <c r="X4641" s="38"/>
      <c r="Y4641" s="35"/>
    </row>
    <row r="4642" customHeight="1" spans="1:25">
      <c r="A4642" s="44"/>
      <c r="B4642" s="44"/>
      <c r="C4642" s="44"/>
      <c r="D4642" s="14"/>
      <c r="E4642" s="13"/>
      <c r="F4642" s="8"/>
      <c r="G4642" s="45"/>
      <c r="H4642" s="8"/>
      <c r="I4642" s="45"/>
      <c r="W4642" s="38"/>
      <c r="X4642" s="38"/>
      <c r="Y4642" s="35"/>
    </row>
    <row r="4643" customHeight="1" spans="1:25">
      <c r="A4643" s="44"/>
      <c r="B4643" s="44"/>
      <c r="C4643" s="44"/>
      <c r="D4643" s="14"/>
      <c r="E4643" s="13"/>
      <c r="F4643" s="8"/>
      <c r="G4643" s="45"/>
      <c r="H4643" s="8"/>
      <c r="I4643" s="45"/>
      <c r="W4643" s="38"/>
      <c r="X4643" s="38"/>
      <c r="Y4643" s="35"/>
    </row>
    <row r="4644" customHeight="1" spans="1:25">
      <c r="A4644" s="44"/>
      <c r="B4644" s="44"/>
      <c r="C4644" s="44"/>
      <c r="D4644" s="14"/>
      <c r="E4644" s="13"/>
      <c r="F4644" s="8"/>
      <c r="G4644" s="45"/>
      <c r="H4644" s="8"/>
      <c r="I4644" s="45"/>
      <c r="W4644" s="38"/>
      <c r="X4644" s="38"/>
      <c r="Y4644" s="35"/>
    </row>
    <row r="4645" customHeight="1" spans="1:25">
      <c r="A4645" s="44"/>
      <c r="B4645" s="44"/>
      <c r="C4645" s="44"/>
      <c r="D4645" s="14"/>
      <c r="E4645" s="13"/>
      <c r="F4645" s="8"/>
      <c r="G4645" s="45"/>
      <c r="H4645" s="8"/>
      <c r="I4645" s="45"/>
      <c r="W4645" s="38"/>
      <c r="X4645" s="38"/>
      <c r="Y4645" s="35"/>
    </row>
    <row r="4646" customHeight="1" spans="1:25">
      <c r="A4646" s="44"/>
      <c r="B4646" s="44"/>
      <c r="C4646" s="44"/>
      <c r="D4646" s="14"/>
      <c r="E4646" s="13"/>
      <c r="F4646" s="8"/>
      <c r="G4646" s="45"/>
      <c r="H4646" s="8"/>
      <c r="I4646" s="45"/>
      <c r="W4646" s="38"/>
      <c r="X4646" s="38"/>
      <c r="Y4646" s="35"/>
    </row>
    <row r="4647" customHeight="1" spans="1:25">
      <c r="A4647" s="44"/>
      <c r="B4647" s="44"/>
      <c r="C4647" s="44"/>
      <c r="D4647" s="14"/>
      <c r="E4647" s="13"/>
      <c r="F4647" s="8"/>
      <c r="G4647" s="45"/>
      <c r="H4647" s="8"/>
      <c r="I4647" s="45"/>
      <c r="W4647" s="38"/>
      <c r="X4647" s="38"/>
      <c r="Y4647" s="35"/>
    </row>
    <row r="4648" customHeight="1" spans="1:25">
      <c r="A4648" s="44"/>
      <c r="B4648" s="44"/>
      <c r="C4648" s="44"/>
      <c r="D4648" s="14"/>
      <c r="E4648" s="13"/>
      <c r="F4648" s="8"/>
      <c r="G4648" s="45"/>
      <c r="H4648" s="8"/>
      <c r="I4648" s="45"/>
      <c r="W4648" s="38"/>
      <c r="X4648" s="38"/>
      <c r="Y4648" s="35"/>
    </row>
    <row r="4649" customHeight="1" spans="1:25">
      <c r="A4649" s="44"/>
      <c r="B4649" s="44"/>
      <c r="C4649" s="44"/>
      <c r="D4649" s="14"/>
      <c r="E4649" s="13"/>
      <c r="F4649" s="8"/>
      <c r="G4649" s="45"/>
      <c r="H4649" s="8"/>
      <c r="I4649" s="45"/>
      <c r="W4649" s="38"/>
      <c r="X4649" s="38"/>
      <c r="Y4649" s="35"/>
    </row>
    <row r="4650" customHeight="1" spans="1:25">
      <c r="A4650" s="44"/>
      <c r="B4650" s="44"/>
      <c r="C4650" s="44"/>
      <c r="D4650" s="14"/>
      <c r="E4650" s="13"/>
      <c r="F4650" s="8"/>
      <c r="G4650" s="45"/>
      <c r="H4650" s="8"/>
      <c r="I4650" s="45"/>
      <c r="W4650" s="38"/>
      <c r="X4650" s="38"/>
      <c r="Y4650" s="35"/>
    </row>
    <row r="4651" customHeight="1" spans="1:25">
      <c r="A4651" s="44"/>
      <c r="B4651" s="44"/>
      <c r="C4651" s="44"/>
      <c r="D4651" s="14"/>
      <c r="E4651" s="13"/>
      <c r="F4651" s="8"/>
      <c r="G4651" s="45"/>
      <c r="H4651" s="8"/>
      <c r="I4651" s="45"/>
      <c r="W4651" s="38"/>
      <c r="X4651" s="38"/>
      <c r="Y4651" s="35"/>
    </row>
    <row r="4652" customHeight="1" spans="1:25">
      <c r="A4652" s="44"/>
      <c r="B4652" s="44"/>
      <c r="C4652" s="44"/>
      <c r="D4652" s="14"/>
      <c r="E4652" s="13"/>
      <c r="F4652" s="8"/>
      <c r="G4652" s="45"/>
      <c r="H4652" s="8"/>
      <c r="I4652" s="45"/>
      <c r="W4652" s="38"/>
      <c r="X4652" s="38"/>
      <c r="Y4652" s="35"/>
    </row>
    <row r="4653" customHeight="1" spans="1:25">
      <c r="A4653" s="44"/>
      <c r="B4653" s="44"/>
      <c r="C4653" s="44"/>
      <c r="D4653" s="14"/>
      <c r="E4653" s="13"/>
      <c r="F4653" s="8"/>
      <c r="G4653" s="45"/>
      <c r="H4653" s="8"/>
      <c r="I4653" s="45"/>
      <c r="W4653" s="38"/>
      <c r="X4653" s="38"/>
      <c r="Y4653" s="35"/>
    </row>
    <row r="4654" customHeight="1" spans="1:25">
      <c r="A4654" s="44"/>
      <c r="B4654" s="44"/>
      <c r="C4654" s="44"/>
      <c r="D4654" s="14"/>
      <c r="E4654" s="13"/>
      <c r="F4654" s="8"/>
      <c r="G4654" s="45"/>
      <c r="H4654" s="8"/>
      <c r="I4654" s="45"/>
      <c r="W4654" s="38"/>
      <c r="X4654" s="38"/>
      <c r="Y4654" s="35"/>
    </row>
    <row r="4655" customHeight="1" spans="1:25">
      <c r="A4655" s="44"/>
      <c r="B4655" s="44"/>
      <c r="C4655" s="44"/>
      <c r="D4655" s="14"/>
      <c r="E4655" s="13"/>
      <c r="F4655" s="8"/>
      <c r="G4655" s="45"/>
      <c r="H4655" s="8"/>
      <c r="I4655" s="45"/>
      <c r="W4655" s="38"/>
      <c r="X4655" s="38"/>
      <c r="Y4655" s="35"/>
    </row>
    <row r="4656" customHeight="1" spans="1:25">
      <c r="A4656" s="44"/>
      <c r="B4656" s="44"/>
      <c r="C4656" s="44"/>
      <c r="D4656" s="14"/>
      <c r="E4656" s="13"/>
      <c r="F4656" s="8"/>
      <c r="G4656" s="45"/>
      <c r="H4656" s="8"/>
      <c r="I4656" s="45"/>
      <c r="W4656" s="38"/>
      <c r="X4656" s="38"/>
      <c r="Y4656" s="35"/>
    </row>
    <row r="4657" customHeight="1" spans="1:25">
      <c r="A4657" s="44"/>
      <c r="B4657" s="44"/>
      <c r="C4657" s="44"/>
      <c r="D4657" s="14"/>
      <c r="E4657" s="13"/>
      <c r="F4657" s="8"/>
      <c r="G4657" s="45"/>
      <c r="H4657" s="8"/>
      <c r="I4657" s="45"/>
      <c r="W4657" s="38"/>
      <c r="X4657" s="38"/>
      <c r="Y4657" s="35"/>
    </row>
    <row r="4658" customHeight="1" spans="1:25">
      <c r="A4658" s="44"/>
      <c r="B4658" s="44"/>
      <c r="C4658" s="44"/>
      <c r="D4658" s="14"/>
      <c r="E4658" s="13"/>
      <c r="F4658" s="8"/>
      <c r="G4658" s="45"/>
      <c r="H4658" s="8"/>
      <c r="I4658" s="45"/>
      <c r="W4658" s="38"/>
      <c r="X4658" s="38"/>
      <c r="Y4658" s="35"/>
    </row>
    <row r="4659" customHeight="1" spans="1:25">
      <c r="A4659" s="44"/>
      <c r="B4659" s="44"/>
      <c r="C4659" s="44"/>
      <c r="D4659" s="14"/>
      <c r="E4659" s="13"/>
      <c r="F4659" s="8"/>
      <c r="G4659" s="45"/>
      <c r="H4659" s="8"/>
      <c r="I4659" s="45"/>
      <c r="W4659" s="38"/>
      <c r="X4659" s="38"/>
      <c r="Y4659" s="35"/>
    </row>
    <row r="4660" customHeight="1" spans="1:25">
      <c r="A4660" s="44"/>
      <c r="B4660" s="44"/>
      <c r="C4660" s="44"/>
      <c r="D4660" s="14"/>
      <c r="E4660" s="13"/>
      <c r="F4660" s="8"/>
      <c r="G4660" s="45"/>
      <c r="H4660" s="8"/>
      <c r="I4660" s="45"/>
      <c r="W4660" s="38"/>
      <c r="X4660" s="38"/>
      <c r="Y4660" s="35"/>
    </row>
    <row r="4661" customHeight="1" spans="1:25">
      <c r="A4661" s="44"/>
      <c r="B4661" s="44"/>
      <c r="C4661" s="44"/>
      <c r="D4661" s="14"/>
      <c r="E4661" s="13"/>
      <c r="F4661" s="8"/>
      <c r="G4661" s="45"/>
      <c r="H4661" s="8"/>
      <c r="I4661" s="45"/>
      <c r="W4661" s="38"/>
      <c r="X4661" s="38"/>
      <c r="Y4661" s="35"/>
    </row>
    <row r="4662" customHeight="1" spans="1:25">
      <c r="A4662" s="44"/>
      <c r="B4662" s="44"/>
      <c r="C4662" s="44"/>
      <c r="D4662" s="14"/>
      <c r="E4662" s="13"/>
      <c r="F4662" s="8"/>
      <c r="G4662" s="45"/>
      <c r="H4662" s="8"/>
      <c r="I4662" s="45"/>
      <c r="W4662" s="38"/>
      <c r="X4662" s="38"/>
      <c r="Y4662" s="35"/>
    </row>
    <row r="4663" customHeight="1" spans="1:25">
      <c r="A4663" s="44"/>
      <c r="B4663" s="44"/>
      <c r="C4663" s="44"/>
      <c r="D4663" s="14"/>
      <c r="E4663" s="13"/>
      <c r="F4663" s="8"/>
      <c r="G4663" s="45"/>
      <c r="H4663" s="8"/>
      <c r="I4663" s="45"/>
      <c r="W4663" s="38"/>
      <c r="X4663" s="38"/>
      <c r="Y4663" s="35"/>
    </row>
    <row r="4664" customHeight="1" spans="1:25">
      <c r="A4664" s="44"/>
      <c r="B4664" s="44"/>
      <c r="C4664" s="44"/>
      <c r="D4664" s="14"/>
      <c r="E4664" s="13"/>
      <c r="F4664" s="8"/>
      <c r="G4664" s="45"/>
      <c r="H4664" s="8"/>
      <c r="I4664" s="45"/>
      <c r="W4664" s="38"/>
      <c r="X4664" s="38"/>
      <c r="Y4664" s="35"/>
    </row>
    <row r="4665" customHeight="1" spans="1:25">
      <c r="A4665" s="44"/>
      <c r="B4665" s="44"/>
      <c r="C4665" s="44"/>
      <c r="D4665" s="14"/>
      <c r="E4665" s="13"/>
      <c r="F4665" s="8"/>
      <c r="G4665" s="45"/>
      <c r="H4665" s="8"/>
      <c r="I4665" s="45"/>
      <c r="W4665" s="38"/>
      <c r="X4665" s="38"/>
      <c r="Y4665" s="35"/>
    </row>
    <row r="4666" customHeight="1" spans="1:25">
      <c r="A4666" s="44"/>
      <c r="B4666" s="44"/>
      <c r="C4666" s="44"/>
      <c r="D4666" s="14"/>
      <c r="E4666" s="13"/>
      <c r="F4666" s="8"/>
      <c r="G4666" s="45"/>
      <c r="H4666" s="8"/>
      <c r="I4666" s="45"/>
      <c r="W4666" s="38"/>
      <c r="X4666" s="38"/>
      <c r="Y4666" s="35"/>
    </row>
    <row r="4667" customHeight="1" spans="1:25">
      <c r="A4667" s="44"/>
      <c r="B4667" s="44"/>
      <c r="C4667" s="44"/>
      <c r="D4667" s="14"/>
      <c r="E4667" s="13"/>
      <c r="F4667" s="8"/>
      <c r="G4667" s="45"/>
      <c r="H4667" s="8"/>
      <c r="I4667" s="45"/>
      <c r="W4667" s="38"/>
      <c r="X4667" s="38"/>
      <c r="Y4667" s="35"/>
    </row>
    <row r="4668" customHeight="1" spans="1:25">
      <c r="A4668" s="44"/>
      <c r="B4668" s="44"/>
      <c r="C4668" s="44"/>
      <c r="D4668" s="14"/>
      <c r="E4668" s="13"/>
      <c r="F4668" s="8"/>
      <c r="G4668" s="45"/>
      <c r="H4668" s="8"/>
      <c r="I4668" s="45"/>
      <c r="W4668" s="38"/>
      <c r="X4668" s="38"/>
      <c r="Y4668" s="35"/>
    </row>
    <row r="4669" customHeight="1" spans="1:25">
      <c r="A4669" s="44"/>
      <c r="B4669" s="44"/>
      <c r="C4669" s="44"/>
      <c r="D4669" s="14"/>
      <c r="E4669" s="13"/>
      <c r="F4669" s="8"/>
      <c r="G4669" s="45"/>
      <c r="H4669" s="8"/>
      <c r="I4669" s="45"/>
      <c r="W4669" s="38"/>
      <c r="X4669" s="38"/>
      <c r="Y4669" s="35"/>
    </row>
    <row r="4670" customHeight="1" spans="1:25">
      <c r="A4670" s="44"/>
      <c r="B4670" s="44"/>
      <c r="C4670" s="44"/>
      <c r="D4670" s="14"/>
      <c r="E4670" s="13"/>
      <c r="F4670" s="8"/>
      <c r="G4670" s="45"/>
      <c r="H4670" s="8"/>
      <c r="I4670" s="45"/>
      <c r="W4670" s="38"/>
      <c r="X4670" s="38"/>
      <c r="Y4670" s="35"/>
    </row>
    <row r="4671" customHeight="1" spans="1:25">
      <c r="A4671" s="44"/>
      <c r="B4671" s="44"/>
      <c r="C4671" s="44"/>
      <c r="D4671" s="14"/>
      <c r="E4671" s="13"/>
      <c r="F4671" s="8"/>
      <c r="G4671" s="45"/>
      <c r="H4671" s="8"/>
      <c r="I4671" s="45"/>
      <c r="W4671" s="38"/>
      <c r="X4671" s="38"/>
      <c r="Y4671" s="35"/>
    </row>
    <row r="4672" customHeight="1" spans="1:25">
      <c r="A4672" s="44"/>
      <c r="B4672" s="44"/>
      <c r="C4672" s="44"/>
      <c r="D4672" s="14"/>
      <c r="E4672" s="13"/>
      <c r="F4672" s="8"/>
      <c r="G4672" s="45"/>
      <c r="H4672" s="8"/>
      <c r="I4672" s="45"/>
      <c r="W4672" s="38"/>
      <c r="X4672" s="38"/>
      <c r="Y4672" s="35"/>
    </row>
    <row r="4673" customHeight="1" spans="1:25">
      <c r="A4673" s="44"/>
      <c r="B4673" s="44"/>
      <c r="C4673" s="44"/>
      <c r="D4673" s="14"/>
      <c r="E4673" s="13"/>
      <c r="F4673" s="8"/>
      <c r="G4673" s="45"/>
      <c r="H4673" s="8"/>
      <c r="I4673" s="45"/>
      <c r="W4673" s="38"/>
      <c r="X4673" s="38"/>
      <c r="Y4673" s="35"/>
    </row>
    <row r="4674" customHeight="1" spans="1:25">
      <c r="A4674" s="44"/>
      <c r="B4674" s="44"/>
      <c r="C4674" s="44"/>
      <c r="D4674" s="14"/>
      <c r="E4674" s="13"/>
      <c r="F4674" s="8"/>
      <c r="G4674" s="45"/>
      <c r="H4674" s="8"/>
      <c r="I4674" s="45"/>
      <c r="W4674" s="38"/>
      <c r="X4674" s="38"/>
      <c r="Y4674" s="35"/>
    </row>
    <row r="4675" customHeight="1" spans="1:25">
      <c r="A4675" s="44"/>
      <c r="B4675" s="44"/>
      <c r="C4675" s="44"/>
      <c r="D4675" s="14"/>
      <c r="E4675" s="13"/>
      <c r="F4675" s="8"/>
      <c r="G4675" s="45"/>
      <c r="H4675" s="8"/>
      <c r="I4675" s="45"/>
      <c r="W4675" s="38"/>
      <c r="X4675" s="38"/>
      <c r="Y4675" s="35"/>
    </row>
    <row r="4676" customHeight="1" spans="1:25">
      <c r="A4676" s="44"/>
      <c r="B4676" s="44"/>
      <c r="C4676" s="44"/>
      <c r="D4676" s="14"/>
      <c r="E4676" s="13"/>
      <c r="F4676" s="8"/>
      <c r="G4676" s="45"/>
      <c r="H4676" s="8"/>
      <c r="I4676" s="45"/>
      <c r="W4676" s="38"/>
      <c r="X4676" s="38"/>
      <c r="Y4676" s="35"/>
    </row>
    <row r="4677" customHeight="1" spans="1:25">
      <c r="A4677" s="44"/>
      <c r="B4677" s="44"/>
      <c r="C4677" s="44"/>
      <c r="D4677" s="14"/>
      <c r="E4677" s="13"/>
      <c r="F4677" s="8"/>
      <c r="G4677" s="45"/>
      <c r="H4677" s="8"/>
      <c r="I4677" s="45"/>
      <c r="W4677" s="38"/>
      <c r="X4677" s="38"/>
      <c r="Y4677" s="35"/>
    </row>
    <row r="4678" customHeight="1" spans="1:25">
      <c r="A4678" s="44"/>
      <c r="B4678" s="44"/>
      <c r="C4678" s="44"/>
      <c r="D4678" s="14"/>
      <c r="E4678" s="13"/>
      <c r="F4678" s="8"/>
      <c r="G4678" s="45"/>
      <c r="H4678" s="8"/>
      <c r="I4678" s="45"/>
      <c r="W4678" s="38"/>
      <c r="X4678" s="38"/>
      <c r="Y4678" s="35"/>
    </row>
    <row r="4679" customHeight="1" spans="1:25">
      <c r="A4679" s="44"/>
      <c r="B4679" s="44"/>
      <c r="C4679" s="44"/>
      <c r="D4679" s="14"/>
      <c r="E4679" s="13"/>
      <c r="F4679" s="8"/>
      <c r="G4679" s="45"/>
      <c r="H4679" s="8"/>
      <c r="I4679" s="45"/>
      <c r="W4679" s="38"/>
      <c r="X4679" s="38"/>
      <c r="Y4679" s="35"/>
    </row>
    <row r="4680" customHeight="1" spans="1:25">
      <c r="A4680" s="44"/>
      <c r="B4680" s="44"/>
      <c r="C4680" s="44"/>
      <c r="D4680" s="14"/>
      <c r="E4680" s="13"/>
      <c r="F4680" s="8"/>
      <c r="G4680" s="45"/>
      <c r="H4680" s="8"/>
      <c r="I4680" s="45"/>
      <c r="W4680" s="38"/>
      <c r="X4680" s="38"/>
      <c r="Y4680" s="35"/>
    </row>
    <row r="4681" customHeight="1" spans="1:25">
      <c r="A4681" s="44"/>
      <c r="B4681" s="44"/>
      <c r="C4681" s="44"/>
      <c r="D4681" s="14"/>
      <c r="E4681" s="13"/>
      <c r="F4681" s="8"/>
      <c r="G4681" s="45"/>
      <c r="H4681" s="8"/>
      <c r="I4681" s="45"/>
      <c r="W4681" s="38"/>
      <c r="X4681" s="38"/>
      <c r="Y4681" s="35"/>
    </row>
    <row r="4682" customHeight="1" spans="1:25">
      <c r="A4682" s="44"/>
      <c r="B4682" s="44"/>
      <c r="C4682" s="44"/>
      <c r="D4682" s="14"/>
      <c r="E4682" s="13"/>
      <c r="F4682" s="8"/>
      <c r="G4682" s="45"/>
      <c r="H4682" s="8"/>
      <c r="I4682" s="45"/>
      <c r="W4682" s="38"/>
      <c r="X4682" s="38"/>
      <c r="Y4682" s="35"/>
    </row>
    <row r="4683" customHeight="1" spans="1:25">
      <c r="A4683" s="44"/>
      <c r="B4683" s="44"/>
      <c r="C4683" s="44"/>
      <c r="D4683" s="14"/>
      <c r="E4683" s="13"/>
      <c r="F4683" s="8"/>
      <c r="G4683" s="45"/>
      <c r="H4683" s="8"/>
      <c r="I4683" s="45"/>
      <c r="W4683" s="38"/>
      <c r="X4683" s="38"/>
      <c r="Y4683" s="35"/>
    </row>
    <row r="4684" customHeight="1" spans="1:25">
      <c r="A4684" s="44"/>
      <c r="B4684" s="44"/>
      <c r="C4684" s="44"/>
      <c r="D4684" s="14"/>
      <c r="E4684" s="13"/>
      <c r="F4684" s="8"/>
      <c r="G4684" s="45"/>
      <c r="H4684" s="8"/>
      <c r="I4684" s="45"/>
      <c r="W4684" s="38"/>
      <c r="X4684" s="38"/>
      <c r="Y4684" s="35"/>
    </row>
    <row r="4685" customHeight="1" spans="1:25">
      <c r="A4685" s="44"/>
      <c r="B4685" s="44"/>
      <c r="C4685" s="44"/>
      <c r="D4685" s="14"/>
      <c r="E4685" s="13"/>
      <c r="F4685" s="8"/>
      <c r="G4685" s="45"/>
      <c r="H4685" s="8"/>
      <c r="I4685" s="45"/>
      <c r="W4685" s="38"/>
      <c r="X4685" s="38"/>
      <c r="Y4685" s="35"/>
    </row>
    <row r="4686" customHeight="1" spans="1:25">
      <c r="A4686" s="44"/>
      <c r="B4686" s="44"/>
      <c r="C4686" s="44"/>
      <c r="D4686" s="14"/>
      <c r="E4686" s="13"/>
      <c r="F4686" s="8"/>
      <c r="G4686" s="45"/>
      <c r="H4686" s="8"/>
      <c r="I4686" s="45"/>
      <c r="W4686" s="38"/>
      <c r="X4686" s="38"/>
      <c r="Y4686" s="35"/>
    </row>
    <row r="4687" customHeight="1" spans="1:25">
      <c r="A4687" s="44"/>
      <c r="B4687" s="44"/>
      <c r="C4687" s="44"/>
      <c r="D4687" s="14"/>
      <c r="E4687" s="13"/>
      <c r="F4687" s="8"/>
      <c r="G4687" s="45"/>
      <c r="H4687" s="8"/>
      <c r="I4687" s="45"/>
      <c r="W4687" s="38"/>
      <c r="X4687" s="38"/>
      <c r="Y4687" s="35"/>
    </row>
    <row r="4688" customHeight="1" spans="1:25">
      <c r="A4688" s="44"/>
      <c r="B4688" s="44"/>
      <c r="C4688" s="44"/>
      <c r="D4688" s="14"/>
      <c r="E4688" s="13"/>
      <c r="F4688" s="8"/>
      <c r="G4688" s="45"/>
      <c r="H4688" s="8"/>
      <c r="I4688" s="45"/>
      <c r="W4688" s="38"/>
      <c r="X4688" s="38"/>
      <c r="Y4688" s="35"/>
    </row>
    <row r="4689" customHeight="1" spans="1:25">
      <c r="A4689" s="44"/>
      <c r="B4689" s="44"/>
      <c r="C4689" s="44"/>
      <c r="D4689" s="14"/>
      <c r="E4689" s="13"/>
      <c r="F4689" s="8"/>
      <c r="G4689" s="45"/>
      <c r="H4689" s="8"/>
      <c r="I4689" s="45"/>
      <c r="W4689" s="38"/>
      <c r="X4689" s="38"/>
      <c r="Y4689" s="35"/>
    </row>
    <row r="4690" customHeight="1" spans="1:25">
      <c r="A4690" s="44"/>
      <c r="B4690" s="44"/>
      <c r="C4690" s="44"/>
      <c r="D4690" s="14"/>
      <c r="E4690" s="13"/>
      <c r="F4690" s="8"/>
      <c r="G4690" s="45"/>
      <c r="H4690" s="8"/>
      <c r="I4690" s="45"/>
      <c r="W4690" s="38"/>
      <c r="X4690" s="38"/>
      <c r="Y4690" s="35"/>
    </row>
    <row r="4691" customHeight="1" spans="1:25">
      <c r="A4691" s="44"/>
      <c r="B4691" s="44"/>
      <c r="C4691" s="44"/>
      <c r="D4691" s="14"/>
      <c r="E4691" s="13"/>
      <c r="F4691" s="8"/>
      <c r="G4691" s="45"/>
      <c r="H4691" s="8"/>
      <c r="I4691" s="45"/>
      <c r="W4691" s="38"/>
      <c r="X4691" s="38"/>
      <c r="Y4691" s="35"/>
    </row>
    <row r="4692" customHeight="1" spans="1:25">
      <c r="A4692" s="44"/>
      <c r="B4692" s="44"/>
      <c r="C4692" s="44"/>
      <c r="D4692" s="14"/>
      <c r="E4692" s="13"/>
      <c r="F4692" s="8"/>
      <c r="G4692" s="45"/>
      <c r="H4692" s="8"/>
      <c r="I4692" s="45"/>
      <c r="W4692" s="38"/>
      <c r="X4692" s="38"/>
      <c r="Y4692" s="35"/>
    </row>
    <row r="4693" customHeight="1" spans="1:25">
      <c r="A4693" s="44"/>
      <c r="B4693" s="44"/>
      <c r="C4693" s="44"/>
      <c r="D4693" s="14"/>
      <c r="E4693" s="13"/>
      <c r="F4693" s="8"/>
      <c r="G4693" s="45"/>
      <c r="H4693" s="8"/>
      <c r="I4693" s="45"/>
      <c r="W4693" s="38"/>
      <c r="X4693" s="38"/>
      <c r="Y4693" s="35"/>
    </row>
    <row r="4694" customHeight="1" spans="1:25">
      <c r="A4694" s="44"/>
      <c r="B4694" s="44"/>
      <c r="C4694" s="44"/>
      <c r="D4694" s="14"/>
      <c r="E4694" s="13"/>
      <c r="F4694" s="8"/>
      <c r="G4694" s="45"/>
      <c r="H4694" s="8"/>
      <c r="I4694" s="45"/>
      <c r="W4694" s="38"/>
      <c r="X4694" s="38"/>
      <c r="Y4694" s="35"/>
    </row>
    <row r="4695" customHeight="1" spans="1:25">
      <c r="A4695" s="44"/>
      <c r="B4695" s="44"/>
      <c r="C4695" s="44"/>
      <c r="D4695" s="14"/>
      <c r="E4695" s="13"/>
      <c r="F4695" s="8"/>
      <c r="G4695" s="45"/>
      <c r="H4695" s="8"/>
      <c r="I4695" s="45"/>
      <c r="W4695" s="38"/>
      <c r="X4695" s="38"/>
      <c r="Y4695" s="35"/>
    </row>
    <row r="4696" customHeight="1" spans="1:25">
      <c r="A4696" s="44"/>
      <c r="B4696" s="44"/>
      <c r="C4696" s="44"/>
      <c r="D4696" s="14"/>
      <c r="E4696" s="13"/>
      <c r="F4696" s="8"/>
      <c r="G4696" s="45"/>
      <c r="H4696" s="8"/>
      <c r="I4696" s="45"/>
      <c r="W4696" s="38"/>
      <c r="X4696" s="38"/>
      <c r="Y4696" s="35"/>
    </row>
    <row r="4697" customHeight="1" spans="1:25">
      <c r="A4697" s="44"/>
      <c r="B4697" s="44"/>
      <c r="C4697" s="44"/>
      <c r="D4697" s="14"/>
      <c r="E4697" s="13"/>
      <c r="F4697" s="8"/>
      <c r="G4697" s="45"/>
      <c r="H4697" s="8"/>
      <c r="I4697" s="45"/>
      <c r="W4697" s="38"/>
      <c r="X4697" s="38"/>
      <c r="Y4697" s="35"/>
    </row>
    <row r="4698" customHeight="1" spans="1:25">
      <c r="A4698" s="44"/>
      <c r="B4698" s="44"/>
      <c r="C4698" s="44"/>
      <c r="D4698" s="14"/>
      <c r="E4698" s="13"/>
      <c r="F4698" s="8"/>
      <c r="G4698" s="45"/>
      <c r="H4698" s="8"/>
      <c r="I4698" s="45"/>
      <c r="W4698" s="38"/>
      <c r="X4698" s="38"/>
      <c r="Y4698" s="35"/>
    </row>
    <row r="4699" customHeight="1" spans="1:25">
      <c r="A4699" s="44"/>
      <c r="B4699" s="44"/>
      <c r="C4699" s="44"/>
      <c r="D4699" s="14"/>
      <c r="E4699" s="13"/>
      <c r="F4699" s="8"/>
      <c r="G4699" s="45"/>
      <c r="H4699" s="8"/>
      <c r="I4699" s="45"/>
      <c r="W4699" s="38"/>
      <c r="X4699" s="38"/>
      <c r="Y4699" s="35"/>
    </row>
    <row r="4700" customHeight="1" spans="1:25">
      <c r="A4700" s="44"/>
      <c r="B4700" s="44"/>
      <c r="C4700" s="44"/>
      <c r="D4700" s="14"/>
      <c r="E4700" s="13"/>
      <c r="F4700" s="8"/>
      <c r="G4700" s="45"/>
      <c r="H4700" s="8"/>
      <c r="I4700" s="45"/>
      <c r="W4700" s="38"/>
      <c r="X4700" s="38"/>
      <c r="Y4700" s="35"/>
    </row>
    <row r="4701" customHeight="1" spans="1:25">
      <c r="A4701" s="44"/>
      <c r="B4701" s="44"/>
      <c r="C4701" s="44"/>
      <c r="D4701" s="14"/>
      <c r="E4701" s="13"/>
      <c r="F4701" s="8"/>
      <c r="G4701" s="45"/>
      <c r="H4701" s="8"/>
      <c r="I4701" s="45"/>
      <c r="W4701" s="38"/>
      <c r="X4701" s="38"/>
      <c r="Y4701" s="35"/>
    </row>
    <row r="4702" customHeight="1" spans="1:25">
      <c r="A4702" s="44"/>
      <c r="B4702" s="44"/>
      <c r="C4702" s="44"/>
      <c r="D4702" s="14"/>
      <c r="E4702" s="13"/>
      <c r="F4702" s="8"/>
      <c r="G4702" s="45"/>
      <c r="H4702" s="8"/>
      <c r="I4702" s="45"/>
      <c r="W4702" s="38"/>
      <c r="X4702" s="38"/>
      <c r="Y4702" s="35"/>
    </row>
    <row r="4703" customHeight="1" spans="1:25">
      <c r="A4703" s="44"/>
      <c r="B4703" s="44"/>
      <c r="C4703" s="44"/>
      <c r="D4703" s="14"/>
      <c r="E4703" s="13"/>
      <c r="F4703" s="8"/>
      <c r="G4703" s="45"/>
      <c r="H4703" s="8"/>
      <c r="I4703" s="45"/>
      <c r="W4703" s="38"/>
      <c r="X4703" s="38"/>
      <c r="Y4703" s="35"/>
    </row>
    <row r="4704" customHeight="1" spans="1:25">
      <c r="A4704" s="44"/>
      <c r="B4704" s="44"/>
      <c r="C4704" s="44"/>
      <c r="D4704" s="14"/>
      <c r="E4704" s="13"/>
      <c r="F4704" s="8"/>
      <c r="G4704" s="45"/>
      <c r="H4704" s="8"/>
      <c r="I4704" s="45"/>
      <c r="W4704" s="38"/>
      <c r="X4704" s="38"/>
      <c r="Y4704" s="35"/>
    </row>
    <row r="4705" customHeight="1" spans="1:25">
      <c r="A4705" s="44"/>
      <c r="B4705" s="44"/>
      <c r="C4705" s="44"/>
      <c r="D4705" s="14"/>
      <c r="E4705" s="13"/>
      <c r="F4705" s="8"/>
      <c r="G4705" s="45"/>
      <c r="H4705" s="8"/>
      <c r="I4705" s="45"/>
      <c r="W4705" s="38"/>
      <c r="X4705" s="38"/>
      <c r="Y4705" s="35"/>
    </row>
    <row r="4706" customHeight="1" spans="1:25">
      <c r="A4706" s="44"/>
      <c r="B4706" s="44"/>
      <c r="C4706" s="44"/>
      <c r="D4706" s="14"/>
      <c r="E4706" s="13"/>
      <c r="F4706" s="8"/>
      <c r="G4706" s="45"/>
      <c r="H4706" s="8"/>
      <c r="I4706" s="45"/>
      <c r="W4706" s="38"/>
      <c r="X4706" s="38"/>
      <c r="Y4706" s="35"/>
    </row>
    <row r="4707" customHeight="1" spans="1:25">
      <c r="A4707" s="44"/>
      <c r="B4707" s="44"/>
      <c r="C4707" s="44"/>
      <c r="D4707" s="14"/>
      <c r="E4707" s="13"/>
      <c r="F4707" s="8"/>
      <c r="G4707" s="45"/>
      <c r="H4707" s="8"/>
      <c r="I4707" s="45"/>
      <c r="W4707" s="38"/>
      <c r="X4707" s="38"/>
      <c r="Y4707" s="35"/>
    </row>
    <row r="4708" customHeight="1" spans="1:25">
      <c r="A4708" s="44"/>
      <c r="B4708" s="44"/>
      <c r="C4708" s="44"/>
      <c r="D4708" s="14"/>
      <c r="E4708" s="13"/>
      <c r="F4708" s="8"/>
      <c r="G4708" s="45"/>
      <c r="H4708" s="8"/>
      <c r="I4708" s="45"/>
      <c r="W4708" s="38"/>
      <c r="X4708" s="38"/>
      <c r="Y4708" s="35"/>
    </row>
    <row r="4709" customHeight="1" spans="1:25">
      <c r="A4709" s="44"/>
      <c r="B4709" s="44"/>
      <c r="C4709" s="44"/>
      <c r="D4709" s="14"/>
      <c r="E4709" s="13"/>
      <c r="F4709" s="8"/>
      <c r="G4709" s="45"/>
      <c r="H4709" s="8"/>
      <c r="I4709" s="45"/>
      <c r="W4709" s="38"/>
      <c r="X4709" s="38"/>
      <c r="Y4709" s="35"/>
    </row>
    <row r="4710" customHeight="1" spans="1:25">
      <c r="A4710" s="44"/>
      <c r="B4710" s="44"/>
      <c r="C4710" s="44"/>
      <c r="D4710" s="14"/>
      <c r="E4710" s="13"/>
      <c r="F4710" s="8"/>
      <c r="G4710" s="45"/>
      <c r="H4710" s="8"/>
      <c r="I4710" s="45"/>
      <c r="W4710" s="38"/>
      <c r="X4710" s="38"/>
      <c r="Y4710" s="35"/>
    </row>
    <row r="4711" customHeight="1" spans="1:25">
      <c r="A4711" s="44"/>
      <c r="B4711" s="44"/>
      <c r="C4711" s="44"/>
      <c r="D4711" s="14"/>
      <c r="E4711" s="13"/>
      <c r="F4711" s="8"/>
      <c r="G4711" s="45"/>
      <c r="H4711" s="8"/>
      <c r="I4711" s="45"/>
      <c r="W4711" s="38"/>
      <c r="X4711" s="38"/>
      <c r="Y4711" s="35"/>
    </row>
    <row r="4712" customHeight="1" spans="1:25">
      <c r="A4712" s="44"/>
      <c r="B4712" s="44"/>
      <c r="C4712" s="44"/>
      <c r="D4712" s="14"/>
      <c r="E4712" s="13"/>
      <c r="F4712" s="8"/>
      <c r="G4712" s="45"/>
      <c r="H4712" s="8"/>
      <c r="I4712" s="45"/>
      <c r="W4712" s="38"/>
      <c r="X4712" s="38"/>
      <c r="Y4712" s="35"/>
    </row>
    <row r="4713" customHeight="1" spans="1:25">
      <c r="A4713" s="44"/>
      <c r="B4713" s="44"/>
      <c r="C4713" s="44"/>
      <c r="D4713" s="14"/>
      <c r="E4713" s="13"/>
      <c r="F4713" s="8"/>
      <c r="G4713" s="45"/>
      <c r="H4713" s="8"/>
      <c r="I4713" s="45"/>
      <c r="W4713" s="38"/>
      <c r="X4713" s="38"/>
      <c r="Y4713" s="35"/>
    </row>
    <row r="4714" customHeight="1" spans="1:25">
      <c r="A4714" s="44"/>
      <c r="B4714" s="44"/>
      <c r="C4714" s="44"/>
      <c r="D4714" s="14"/>
      <c r="E4714" s="13"/>
      <c r="F4714" s="8"/>
      <c r="G4714" s="45"/>
      <c r="H4714" s="8"/>
      <c r="I4714" s="45"/>
      <c r="W4714" s="38"/>
      <c r="X4714" s="38"/>
      <c r="Y4714" s="35"/>
    </row>
    <row r="4715" customHeight="1" spans="1:25">
      <c r="A4715" s="44"/>
      <c r="B4715" s="44"/>
      <c r="C4715" s="44"/>
      <c r="D4715" s="14"/>
      <c r="E4715" s="13"/>
      <c r="F4715" s="8"/>
      <c r="G4715" s="45"/>
      <c r="H4715" s="8"/>
      <c r="I4715" s="45"/>
      <c r="W4715" s="38"/>
      <c r="X4715" s="38"/>
      <c r="Y4715" s="35"/>
    </row>
    <row r="4716" customHeight="1" spans="1:25">
      <c r="A4716" s="44"/>
      <c r="B4716" s="44"/>
      <c r="C4716" s="44"/>
      <c r="D4716" s="14"/>
      <c r="E4716" s="13"/>
      <c r="F4716" s="8"/>
      <c r="G4716" s="45"/>
      <c r="H4716" s="8"/>
      <c r="I4716" s="45"/>
      <c r="W4716" s="38"/>
      <c r="X4716" s="38"/>
      <c r="Y4716" s="35"/>
    </row>
    <row r="4717" customHeight="1" spans="1:25">
      <c r="A4717" s="44"/>
      <c r="B4717" s="44"/>
      <c r="C4717" s="44"/>
      <c r="D4717" s="14"/>
      <c r="E4717" s="13"/>
      <c r="F4717" s="8"/>
      <c r="G4717" s="45"/>
      <c r="H4717" s="8"/>
      <c r="I4717" s="45"/>
      <c r="W4717" s="38"/>
      <c r="X4717" s="38"/>
      <c r="Y4717" s="35"/>
    </row>
    <row r="4718" customHeight="1" spans="1:25">
      <c r="A4718" s="44"/>
      <c r="B4718" s="44"/>
      <c r="C4718" s="44"/>
      <c r="D4718" s="14"/>
      <c r="E4718" s="13"/>
      <c r="F4718" s="8"/>
      <c r="G4718" s="45"/>
      <c r="H4718" s="8"/>
      <c r="I4718" s="45"/>
      <c r="W4718" s="38"/>
      <c r="X4718" s="38"/>
      <c r="Y4718" s="35"/>
    </row>
    <row r="4719" customHeight="1" spans="1:25">
      <c r="A4719" s="44"/>
      <c r="B4719" s="44"/>
      <c r="C4719" s="44"/>
      <c r="D4719" s="14"/>
      <c r="E4719" s="13"/>
      <c r="F4719" s="8"/>
      <c r="G4719" s="45"/>
      <c r="H4719" s="8"/>
      <c r="I4719" s="45"/>
      <c r="W4719" s="38"/>
      <c r="X4719" s="38"/>
      <c r="Y4719" s="35"/>
    </row>
    <row r="4720" customHeight="1" spans="1:25">
      <c r="A4720" s="44"/>
      <c r="B4720" s="44"/>
      <c r="C4720" s="44"/>
      <c r="D4720" s="14"/>
      <c r="E4720" s="13"/>
      <c r="F4720" s="8"/>
      <c r="G4720" s="45"/>
      <c r="H4720" s="8"/>
      <c r="I4720" s="45"/>
      <c r="W4720" s="38"/>
      <c r="X4720" s="38"/>
      <c r="Y4720" s="35"/>
    </row>
    <row r="4721" customHeight="1" spans="1:25">
      <c r="A4721" s="44"/>
      <c r="B4721" s="44"/>
      <c r="C4721" s="44"/>
      <c r="D4721" s="14"/>
      <c r="E4721" s="13"/>
      <c r="F4721" s="8"/>
      <c r="G4721" s="45"/>
      <c r="H4721" s="8"/>
      <c r="I4721" s="45"/>
      <c r="W4721" s="38"/>
      <c r="X4721" s="38"/>
      <c r="Y4721" s="35"/>
    </row>
    <row r="4722" customHeight="1" spans="1:25">
      <c r="A4722" s="44"/>
      <c r="B4722" s="44"/>
      <c r="C4722" s="44"/>
      <c r="D4722" s="14"/>
      <c r="E4722" s="13"/>
      <c r="F4722" s="8"/>
      <c r="G4722" s="45"/>
      <c r="H4722" s="8"/>
      <c r="I4722" s="45"/>
      <c r="W4722" s="38"/>
      <c r="X4722" s="38"/>
      <c r="Y4722" s="35"/>
    </row>
    <row r="4723" customHeight="1" spans="1:25">
      <c r="A4723" s="44"/>
      <c r="B4723" s="44"/>
      <c r="C4723" s="44"/>
      <c r="D4723" s="14"/>
      <c r="E4723" s="13"/>
      <c r="F4723" s="8"/>
      <c r="G4723" s="45"/>
      <c r="H4723" s="8"/>
      <c r="I4723" s="45"/>
      <c r="W4723" s="38"/>
      <c r="X4723" s="38"/>
      <c r="Y4723" s="35"/>
    </row>
    <row r="4724" customHeight="1" spans="1:25">
      <c r="A4724" s="44"/>
      <c r="B4724" s="44"/>
      <c r="C4724" s="44"/>
      <c r="D4724" s="14"/>
      <c r="E4724" s="13"/>
      <c r="F4724" s="8"/>
      <c r="G4724" s="45"/>
      <c r="H4724" s="8"/>
      <c r="I4724" s="45"/>
      <c r="W4724" s="38"/>
      <c r="X4724" s="38"/>
      <c r="Y4724" s="35"/>
    </row>
    <row r="4725" customHeight="1" spans="1:25">
      <c r="A4725" s="44"/>
      <c r="B4725" s="44"/>
      <c r="C4725" s="44"/>
      <c r="D4725" s="14"/>
      <c r="E4725" s="13"/>
      <c r="F4725" s="8"/>
      <c r="G4725" s="45"/>
      <c r="H4725" s="8"/>
      <c r="I4725" s="45"/>
      <c r="W4725" s="38"/>
      <c r="X4725" s="38"/>
      <c r="Y4725" s="35"/>
    </row>
    <row r="4726" customHeight="1" spans="1:25">
      <c r="A4726" s="44"/>
      <c r="B4726" s="44"/>
      <c r="C4726" s="44"/>
      <c r="D4726" s="14"/>
      <c r="E4726" s="13"/>
      <c r="F4726" s="8"/>
      <c r="G4726" s="45"/>
      <c r="H4726" s="8"/>
      <c r="I4726" s="45"/>
      <c r="W4726" s="38"/>
      <c r="X4726" s="38"/>
      <c r="Y4726" s="35"/>
    </row>
    <row r="4727" customHeight="1" spans="1:25">
      <c r="A4727" s="44"/>
      <c r="B4727" s="44"/>
      <c r="C4727" s="44"/>
      <c r="D4727" s="14"/>
      <c r="E4727" s="13"/>
      <c r="F4727" s="8"/>
      <c r="G4727" s="45"/>
      <c r="H4727" s="8"/>
      <c r="I4727" s="45"/>
      <c r="W4727" s="38"/>
      <c r="X4727" s="38"/>
      <c r="Y4727" s="35"/>
    </row>
    <row r="4728" customHeight="1" spans="1:25">
      <c r="A4728" s="44"/>
      <c r="B4728" s="44"/>
      <c r="C4728" s="44"/>
      <c r="D4728" s="14"/>
      <c r="E4728" s="13"/>
      <c r="F4728" s="8"/>
      <c r="G4728" s="45"/>
      <c r="H4728" s="8"/>
      <c r="I4728" s="45"/>
      <c r="W4728" s="38"/>
      <c r="X4728" s="38"/>
      <c r="Y4728" s="35"/>
    </row>
    <row r="4729" customHeight="1" spans="1:25">
      <c r="A4729" s="44"/>
      <c r="B4729" s="44"/>
      <c r="C4729" s="44"/>
      <c r="D4729" s="14"/>
      <c r="E4729" s="13"/>
      <c r="F4729" s="8"/>
      <c r="G4729" s="45"/>
      <c r="H4729" s="8"/>
      <c r="I4729" s="45"/>
      <c r="W4729" s="38"/>
      <c r="X4729" s="38"/>
      <c r="Y4729" s="35"/>
    </row>
    <row r="4730" customHeight="1" spans="1:25">
      <c r="A4730" s="44"/>
      <c r="B4730" s="44"/>
      <c r="C4730" s="44"/>
      <c r="D4730" s="14"/>
      <c r="E4730" s="13"/>
      <c r="F4730" s="8"/>
      <c r="G4730" s="45"/>
      <c r="H4730" s="8"/>
      <c r="I4730" s="45"/>
      <c r="W4730" s="38"/>
      <c r="X4730" s="38"/>
      <c r="Y4730" s="35"/>
    </row>
    <row r="4731" customHeight="1" spans="1:25">
      <c r="A4731" s="44"/>
      <c r="B4731" s="44"/>
      <c r="C4731" s="44"/>
      <c r="D4731" s="14"/>
      <c r="E4731" s="13"/>
      <c r="F4731" s="8"/>
      <c r="G4731" s="45"/>
      <c r="H4731" s="8"/>
      <c r="I4731" s="45"/>
      <c r="W4731" s="38"/>
      <c r="X4731" s="38"/>
      <c r="Y4731" s="35"/>
    </row>
    <row r="4732" customHeight="1" spans="1:25">
      <c r="A4732" s="44"/>
      <c r="B4732" s="44"/>
      <c r="C4732" s="44"/>
      <c r="D4732" s="14"/>
      <c r="E4732" s="13"/>
      <c r="F4732" s="8"/>
      <c r="G4732" s="45"/>
      <c r="H4732" s="8"/>
      <c r="I4732" s="45"/>
      <c r="W4732" s="38"/>
      <c r="X4732" s="38"/>
      <c r="Y4732" s="35"/>
    </row>
    <row r="4733" customHeight="1" spans="1:25">
      <c r="A4733" s="44"/>
      <c r="B4733" s="44"/>
      <c r="C4733" s="44"/>
      <c r="D4733" s="14"/>
      <c r="E4733" s="13"/>
      <c r="F4733" s="8"/>
      <c r="G4733" s="45"/>
      <c r="H4733" s="8"/>
      <c r="I4733" s="45"/>
      <c r="W4733" s="38"/>
      <c r="X4733" s="38"/>
      <c r="Y4733" s="35"/>
    </row>
    <row r="4734" customHeight="1" spans="1:25">
      <c r="A4734" s="44"/>
      <c r="B4734" s="44"/>
      <c r="C4734" s="44"/>
      <c r="D4734" s="14"/>
      <c r="E4734" s="13"/>
      <c r="F4734" s="8"/>
      <c r="G4734" s="45"/>
      <c r="H4734" s="8"/>
      <c r="I4734" s="45"/>
      <c r="W4734" s="38"/>
      <c r="X4734" s="38"/>
      <c r="Y4734" s="35"/>
    </row>
    <row r="4735" customHeight="1" spans="1:25">
      <c r="A4735" s="44"/>
      <c r="B4735" s="44"/>
      <c r="C4735" s="44"/>
      <c r="D4735" s="14"/>
      <c r="E4735" s="13"/>
      <c r="F4735" s="8"/>
      <c r="G4735" s="45"/>
      <c r="H4735" s="8"/>
      <c r="I4735" s="45"/>
      <c r="W4735" s="38"/>
      <c r="X4735" s="38"/>
      <c r="Y4735" s="35"/>
    </row>
    <row r="4736" customHeight="1" spans="1:25">
      <c r="A4736" s="44"/>
      <c r="B4736" s="44"/>
      <c r="C4736" s="44"/>
      <c r="D4736" s="14"/>
      <c r="E4736" s="13"/>
      <c r="F4736" s="8"/>
      <c r="G4736" s="45"/>
      <c r="H4736" s="8"/>
      <c r="I4736" s="45"/>
      <c r="W4736" s="38"/>
      <c r="X4736" s="38"/>
      <c r="Y4736" s="35"/>
    </row>
    <row r="4737" customHeight="1" spans="1:25">
      <c r="A4737" s="44"/>
      <c r="B4737" s="44"/>
      <c r="C4737" s="44"/>
      <c r="D4737" s="14"/>
      <c r="E4737" s="13"/>
      <c r="F4737" s="8"/>
      <c r="G4737" s="45"/>
      <c r="H4737" s="8"/>
      <c r="I4737" s="45"/>
      <c r="W4737" s="38"/>
      <c r="X4737" s="38"/>
      <c r="Y4737" s="35"/>
    </row>
    <row r="4738" customHeight="1" spans="1:25">
      <c r="A4738" s="44"/>
      <c r="B4738" s="44"/>
      <c r="C4738" s="44"/>
      <c r="D4738" s="14"/>
      <c r="E4738" s="13"/>
      <c r="F4738" s="8"/>
      <c r="G4738" s="45"/>
      <c r="H4738" s="8"/>
      <c r="I4738" s="45"/>
      <c r="W4738" s="38"/>
      <c r="X4738" s="38"/>
      <c r="Y4738" s="35"/>
    </row>
    <row r="4739" customHeight="1" spans="1:25">
      <c r="A4739" s="44"/>
      <c r="B4739" s="44"/>
      <c r="C4739" s="44"/>
      <c r="D4739" s="14"/>
      <c r="E4739" s="13"/>
      <c r="F4739" s="8"/>
      <c r="G4739" s="45"/>
      <c r="H4739" s="8"/>
      <c r="I4739" s="45"/>
      <c r="W4739" s="38"/>
      <c r="X4739" s="38"/>
      <c r="Y4739" s="35"/>
    </row>
    <row r="4740" customHeight="1" spans="1:25">
      <c r="A4740" s="44"/>
      <c r="B4740" s="44"/>
      <c r="C4740" s="44"/>
      <c r="D4740" s="14"/>
      <c r="E4740" s="13"/>
      <c r="F4740" s="8"/>
      <c r="G4740" s="45"/>
      <c r="H4740" s="8"/>
      <c r="I4740" s="45"/>
      <c r="W4740" s="38"/>
      <c r="X4740" s="38"/>
      <c r="Y4740" s="35"/>
    </row>
    <row r="4741" customHeight="1" spans="1:25">
      <c r="A4741" s="44"/>
      <c r="B4741" s="44"/>
      <c r="C4741" s="44"/>
      <c r="D4741" s="14"/>
      <c r="E4741" s="13"/>
      <c r="F4741" s="8"/>
      <c r="G4741" s="45"/>
      <c r="H4741" s="8"/>
      <c r="I4741" s="45"/>
      <c r="W4741" s="38"/>
      <c r="X4741" s="38"/>
      <c r="Y4741" s="35"/>
    </row>
    <row r="4742" customHeight="1" spans="1:25">
      <c r="A4742" s="44"/>
      <c r="B4742" s="44"/>
      <c r="C4742" s="44"/>
      <c r="D4742" s="14"/>
      <c r="E4742" s="13"/>
      <c r="F4742" s="8"/>
      <c r="G4742" s="45"/>
      <c r="H4742" s="8"/>
      <c r="I4742" s="45"/>
      <c r="W4742" s="38"/>
      <c r="X4742" s="38"/>
      <c r="Y4742" s="35"/>
    </row>
    <row r="4743" customHeight="1" spans="1:25">
      <c r="A4743" s="44"/>
      <c r="B4743" s="44"/>
      <c r="C4743" s="44"/>
      <c r="D4743" s="14"/>
      <c r="E4743" s="13"/>
      <c r="F4743" s="8"/>
      <c r="G4743" s="45"/>
      <c r="H4743" s="8"/>
      <c r="I4743" s="45"/>
      <c r="W4743" s="38"/>
      <c r="X4743" s="38"/>
      <c r="Y4743" s="35"/>
    </row>
    <row r="4744" customHeight="1" spans="1:25">
      <c r="A4744" s="44"/>
      <c r="B4744" s="44"/>
      <c r="C4744" s="44"/>
      <c r="D4744" s="14"/>
      <c r="E4744" s="13"/>
      <c r="F4744" s="8"/>
      <c r="G4744" s="45"/>
      <c r="H4744" s="8"/>
      <c r="I4744" s="45"/>
      <c r="W4744" s="38"/>
      <c r="X4744" s="38"/>
      <c r="Y4744" s="35"/>
    </row>
    <row r="4745" customHeight="1" spans="1:25">
      <c r="A4745" s="44"/>
      <c r="B4745" s="44"/>
      <c r="C4745" s="44"/>
      <c r="D4745" s="14"/>
      <c r="E4745" s="13"/>
      <c r="F4745" s="8"/>
      <c r="G4745" s="45"/>
      <c r="H4745" s="8"/>
      <c r="I4745" s="45"/>
      <c r="W4745" s="38"/>
      <c r="X4745" s="38"/>
      <c r="Y4745" s="35"/>
    </row>
    <row r="4746" customHeight="1" spans="1:25">
      <c r="A4746" s="44"/>
      <c r="B4746" s="44"/>
      <c r="C4746" s="44"/>
      <c r="D4746" s="14"/>
      <c r="E4746" s="13"/>
      <c r="F4746" s="8"/>
      <c r="G4746" s="45"/>
      <c r="H4746" s="8"/>
      <c r="I4746" s="45"/>
      <c r="W4746" s="38"/>
      <c r="X4746" s="38"/>
      <c r="Y4746" s="35"/>
    </row>
    <row r="4747" customHeight="1" spans="1:25">
      <c r="A4747" s="44"/>
      <c r="B4747" s="44"/>
      <c r="C4747" s="44"/>
      <c r="D4747" s="14"/>
      <c r="E4747" s="13"/>
      <c r="F4747" s="8"/>
      <c r="G4747" s="45"/>
      <c r="H4747" s="8"/>
      <c r="I4747" s="45"/>
      <c r="W4747" s="38"/>
      <c r="X4747" s="38"/>
      <c r="Y4747" s="35"/>
    </row>
    <row r="4748" customHeight="1" spans="1:25">
      <c r="A4748" s="44"/>
      <c r="B4748" s="44"/>
      <c r="C4748" s="44"/>
      <c r="D4748" s="14"/>
      <c r="E4748" s="13"/>
      <c r="F4748" s="8"/>
      <c r="G4748" s="45"/>
      <c r="H4748" s="8"/>
      <c r="I4748" s="45"/>
      <c r="W4748" s="38"/>
      <c r="X4748" s="38"/>
      <c r="Y4748" s="35"/>
    </row>
    <row r="4749" customHeight="1" spans="1:25">
      <c r="A4749" s="44"/>
      <c r="B4749" s="44"/>
      <c r="C4749" s="44"/>
      <c r="D4749" s="14"/>
      <c r="E4749" s="13"/>
      <c r="F4749" s="8"/>
      <c r="G4749" s="45"/>
      <c r="H4749" s="8"/>
      <c r="I4749" s="45"/>
      <c r="W4749" s="38"/>
      <c r="X4749" s="38"/>
      <c r="Y4749" s="35"/>
    </row>
    <row r="4750" customHeight="1" spans="1:25">
      <c r="A4750" s="44"/>
      <c r="B4750" s="44"/>
      <c r="C4750" s="44"/>
      <c r="D4750" s="14"/>
      <c r="E4750" s="13"/>
      <c r="F4750" s="8"/>
      <c r="G4750" s="45"/>
      <c r="H4750" s="8"/>
      <c r="I4750" s="45"/>
      <c r="W4750" s="38"/>
      <c r="X4750" s="38"/>
      <c r="Y4750" s="35"/>
    </row>
    <row r="4751" customHeight="1" spans="1:25">
      <c r="A4751" s="44"/>
      <c r="B4751" s="44"/>
      <c r="C4751" s="44"/>
      <c r="D4751" s="14"/>
      <c r="E4751" s="13"/>
      <c r="F4751" s="8"/>
      <c r="G4751" s="45"/>
      <c r="H4751" s="8"/>
      <c r="I4751" s="45"/>
      <c r="W4751" s="38"/>
      <c r="X4751" s="38"/>
      <c r="Y4751" s="35"/>
    </row>
    <row r="4752" customHeight="1" spans="1:25">
      <c r="A4752" s="44"/>
      <c r="B4752" s="44"/>
      <c r="C4752" s="44"/>
      <c r="D4752" s="14"/>
      <c r="E4752" s="13"/>
      <c r="F4752" s="8"/>
      <c r="G4752" s="45"/>
      <c r="H4752" s="8"/>
      <c r="I4752" s="45"/>
      <c r="W4752" s="38"/>
      <c r="X4752" s="38"/>
      <c r="Y4752" s="35"/>
    </row>
    <row r="4753" customHeight="1" spans="1:25">
      <c r="A4753" s="44"/>
      <c r="B4753" s="44"/>
      <c r="C4753" s="44"/>
      <c r="D4753" s="14"/>
      <c r="E4753" s="13"/>
      <c r="F4753" s="8"/>
      <c r="G4753" s="45"/>
      <c r="H4753" s="8"/>
      <c r="I4753" s="45"/>
      <c r="W4753" s="38"/>
      <c r="X4753" s="38"/>
      <c r="Y4753" s="35"/>
    </row>
    <row r="4754" customHeight="1" spans="1:25">
      <c r="A4754" s="44"/>
      <c r="B4754" s="44"/>
      <c r="C4754" s="44"/>
      <c r="D4754" s="14"/>
      <c r="E4754" s="13"/>
      <c r="F4754" s="8"/>
      <c r="G4754" s="45"/>
      <c r="H4754" s="8"/>
      <c r="I4754" s="45"/>
      <c r="W4754" s="38"/>
      <c r="X4754" s="38"/>
      <c r="Y4754" s="35"/>
    </row>
    <row r="4755" customHeight="1" spans="1:25">
      <c r="A4755" s="44"/>
      <c r="B4755" s="44"/>
      <c r="C4755" s="44"/>
      <c r="D4755" s="14"/>
      <c r="E4755" s="13"/>
      <c r="F4755" s="8"/>
      <c r="G4755" s="45"/>
      <c r="H4755" s="8"/>
      <c r="I4755" s="45"/>
      <c r="W4755" s="38"/>
      <c r="X4755" s="38"/>
      <c r="Y4755" s="35"/>
    </row>
    <row r="4756" customHeight="1" spans="1:25">
      <c r="A4756" s="44"/>
      <c r="B4756" s="44"/>
      <c r="C4756" s="44"/>
      <c r="D4756" s="14"/>
      <c r="E4756" s="13"/>
      <c r="F4756" s="8"/>
      <c r="G4756" s="45"/>
      <c r="H4756" s="8"/>
      <c r="I4756" s="45"/>
      <c r="W4756" s="38"/>
      <c r="X4756" s="38"/>
      <c r="Y4756" s="35"/>
    </row>
    <row r="4757" customHeight="1" spans="1:25">
      <c r="A4757" s="44"/>
      <c r="B4757" s="44"/>
      <c r="C4757" s="44"/>
      <c r="D4757" s="14"/>
      <c r="E4757" s="13"/>
      <c r="F4757" s="8"/>
      <c r="G4757" s="45"/>
      <c r="H4757" s="8"/>
      <c r="I4757" s="45"/>
      <c r="W4757" s="38"/>
      <c r="X4757" s="38"/>
      <c r="Y4757" s="35"/>
    </row>
    <row r="4758" customHeight="1" spans="1:25">
      <c r="A4758" s="44"/>
      <c r="B4758" s="44"/>
      <c r="C4758" s="44"/>
      <c r="D4758" s="14"/>
      <c r="E4758" s="13"/>
      <c r="F4758" s="8"/>
      <c r="G4758" s="45"/>
      <c r="H4758" s="8"/>
      <c r="I4758" s="45"/>
      <c r="W4758" s="38"/>
      <c r="X4758" s="38"/>
      <c r="Y4758" s="35"/>
    </row>
    <row r="4759" customHeight="1" spans="1:25">
      <c r="A4759" s="44"/>
      <c r="B4759" s="44"/>
      <c r="C4759" s="44"/>
      <c r="D4759" s="14"/>
      <c r="E4759" s="13"/>
      <c r="F4759" s="8"/>
      <c r="G4759" s="45"/>
      <c r="H4759" s="8"/>
      <c r="I4759" s="45"/>
      <c r="W4759" s="38"/>
      <c r="X4759" s="38"/>
      <c r="Y4759" s="35"/>
    </row>
    <row r="4760" customHeight="1" spans="1:25">
      <c r="A4760" s="44"/>
      <c r="B4760" s="44"/>
      <c r="C4760" s="44"/>
      <c r="D4760" s="14"/>
      <c r="E4760" s="13"/>
      <c r="F4760" s="8"/>
      <c r="G4760" s="45"/>
      <c r="H4760" s="8"/>
      <c r="I4760" s="45"/>
      <c r="W4760" s="38"/>
      <c r="X4760" s="38"/>
      <c r="Y4760" s="35"/>
    </row>
    <row r="4761" customHeight="1" spans="1:25">
      <c r="A4761" s="44"/>
      <c r="B4761" s="44"/>
      <c r="C4761" s="44"/>
      <c r="D4761" s="14"/>
      <c r="E4761" s="13"/>
      <c r="F4761" s="8"/>
      <c r="G4761" s="45"/>
      <c r="H4761" s="8"/>
      <c r="I4761" s="45"/>
      <c r="W4761" s="38"/>
      <c r="X4761" s="38"/>
      <c r="Y4761" s="35"/>
    </row>
    <row r="4762" customHeight="1" spans="1:25">
      <c r="A4762" s="44"/>
      <c r="B4762" s="44"/>
      <c r="C4762" s="44"/>
      <c r="D4762" s="14"/>
      <c r="E4762" s="13"/>
      <c r="F4762" s="8"/>
      <c r="G4762" s="45"/>
      <c r="H4762" s="8"/>
      <c r="I4762" s="45"/>
      <c r="W4762" s="38"/>
      <c r="X4762" s="38"/>
      <c r="Y4762" s="35"/>
    </row>
    <row r="4763" customHeight="1" spans="1:25">
      <c r="A4763" s="44"/>
      <c r="B4763" s="44"/>
      <c r="C4763" s="44"/>
      <c r="D4763" s="14"/>
      <c r="E4763" s="13"/>
      <c r="F4763" s="8"/>
      <c r="G4763" s="45"/>
      <c r="H4763" s="8"/>
      <c r="I4763" s="45"/>
      <c r="W4763" s="38"/>
      <c r="X4763" s="38"/>
      <c r="Y4763" s="35"/>
    </row>
    <row r="4764" customHeight="1" spans="1:25">
      <c r="A4764" s="44"/>
      <c r="B4764" s="44"/>
      <c r="C4764" s="44"/>
      <c r="D4764" s="14"/>
      <c r="E4764" s="13"/>
      <c r="F4764" s="8"/>
      <c r="G4764" s="45"/>
      <c r="H4764" s="8"/>
      <c r="I4764" s="45"/>
      <c r="W4764" s="38"/>
      <c r="X4764" s="38"/>
      <c r="Y4764" s="35"/>
    </row>
    <row r="4765" customHeight="1" spans="1:25">
      <c r="A4765" s="44"/>
      <c r="B4765" s="44"/>
      <c r="C4765" s="44"/>
      <c r="D4765" s="14"/>
      <c r="E4765" s="13"/>
      <c r="F4765" s="8"/>
      <c r="G4765" s="45"/>
      <c r="H4765" s="8"/>
      <c r="I4765" s="45"/>
      <c r="W4765" s="38"/>
      <c r="X4765" s="38"/>
      <c r="Y4765" s="35"/>
    </row>
    <row r="4766" customHeight="1" spans="1:25">
      <c r="A4766" s="44"/>
      <c r="B4766" s="44"/>
      <c r="C4766" s="44"/>
      <c r="D4766" s="14"/>
      <c r="E4766" s="13"/>
      <c r="F4766" s="8"/>
      <c r="G4766" s="45"/>
      <c r="H4766" s="8"/>
      <c r="I4766" s="45"/>
      <c r="W4766" s="38"/>
      <c r="X4766" s="38"/>
      <c r="Y4766" s="35"/>
    </row>
    <row r="4767" customHeight="1" spans="1:25">
      <c r="A4767" s="44"/>
      <c r="B4767" s="44"/>
      <c r="C4767" s="44"/>
      <c r="D4767" s="14"/>
      <c r="E4767" s="13"/>
      <c r="F4767" s="8"/>
      <c r="G4767" s="45"/>
      <c r="H4767" s="8"/>
      <c r="I4767" s="45"/>
      <c r="W4767" s="38"/>
      <c r="X4767" s="38"/>
      <c r="Y4767" s="35"/>
    </row>
    <row r="4768" customHeight="1" spans="1:25">
      <c r="A4768" s="44"/>
      <c r="B4768" s="44"/>
      <c r="C4768" s="44"/>
      <c r="D4768" s="14"/>
      <c r="E4768" s="13"/>
      <c r="F4768" s="8"/>
      <c r="G4768" s="45"/>
      <c r="H4768" s="8"/>
      <c r="I4768" s="45"/>
      <c r="W4768" s="38"/>
      <c r="X4768" s="38"/>
      <c r="Y4768" s="35"/>
    </row>
    <row r="4769" customHeight="1" spans="1:25">
      <c r="A4769" s="44"/>
      <c r="B4769" s="44"/>
      <c r="C4769" s="44"/>
      <c r="D4769" s="14"/>
      <c r="E4769" s="13"/>
      <c r="F4769" s="8"/>
      <c r="G4769" s="45"/>
      <c r="H4769" s="8"/>
      <c r="I4769" s="45"/>
      <c r="W4769" s="38"/>
      <c r="X4769" s="38"/>
      <c r="Y4769" s="35"/>
    </row>
    <row r="4770" customHeight="1" spans="1:25">
      <c r="A4770" s="44"/>
      <c r="B4770" s="44"/>
      <c r="C4770" s="44"/>
      <c r="D4770" s="14"/>
      <c r="E4770" s="13"/>
      <c r="F4770" s="8"/>
      <c r="G4770" s="45"/>
      <c r="H4770" s="8"/>
      <c r="I4770" s="45"/>
      <c r="W4770" s="38"/>
      <c r="X4770" s="38"/>
      <c r="Y4770" s="35"/>
    </row>
    <row r="4771" customHeight="1" spans="1:25">
      <c r="A4771" s="44"/>
      <c r="B4771" s="44"/>
      <c r="C4771" s="44"/>
      <c r="D4771" s="14"/>
      <c r="E4771" s="13"/>
      <c r="F4771" s="8"/>
      <c r="G4771" s="45"/>
      <c r="H4771" s="8"/>
      <c r="I4771" s="45"/>
      <c r="W4771" s="38"/>
      <c r="X4771" s="38"/>
      <c r="Y4771" s="35"/>
    </row>
    <row r="4772" customHeight="1" spans="1:25">
      <c r="A4772" s="44"/>
      <c r="B4772" s="44"/>
      <c r="C4772" s="44"/>
      <c r="D4772" s="14"/>
      <c r="E4772" s="13"/>
      <c r="F4772" s="8"/>
      <c r="G4772" s="45"/>
      <c r="H4772" s="8"/>
      <c r="I4772" s="45"/>
      <c r="W4772" s="38"/>
      <c r="X4772" s="38"/>
      <c r="Y4772" s="35"/>
    </row>
    <row r="4773" customHeight="1" spans="1:25">
      <c r="A4773" s="44"/>
      <c r="B4773" s="44"/>
      <c r="C4773" s="44"/>
      <c r="D4773" s="14"/>
      <c r="E4773" s="13"/>
      <c r="F4773" s="8"/>
      <c r="G4773" s="45"/>
      <c r="H4773" s="8"/>
      <c r="I4773" s="45"/>
      <c r="W4773" s="38"/>
      <c r="X4773" s="38"/>
      <c r="Y4773" s="35"/>
    </row>
    <row r="4774" customHeight="1" spans="1:25">
      <c r="A4774" s="44"/>
      <c r="B4774" s="44"/>
      <c r="C4774" s="44"/>
      <c r="D4774" s="14"/>
      <c r="E4774" s="13"/>
      <c r="F4774" s="8"/>
      <c r="G4774" s="45"/>
      <c r="H4774" s="8"/>
      <c r="I4774" s="45"/>
      <c r="W4774" s="38"/>
      <c r="X4774" s="38"/>
      <c r="Y4774" s="35"/>
    </row>
    <row r="4775" customHeight="1" spans="1:25">
      <c r="A4775" s="44"/>
      <c r="B4775" s="44"/>
      <c r="C4775" s="44"/>
      <c r="D4775" s="14"/>
      <c r="E4775" s="13"/>
      <c r="F4775" s="8"/>
      <c r="G4775" s="45"/>
      <c r="H4775" s="8"/>
      <c r="I4775" s="45"/>
      <c r="W4775" s="38"/>
      <c r="X4775" s="38"/>
      <c r="Y4775" s="35"/>
    </row>
    <row r="4776" customHeight="1" spans="1:25">
      <c r="A4776" s="44"/>
      <c r="B4776" s="44"/>
      <c r="C4776" s="44"/>
      <c r="D4776" s="14"/>
      <c r="E4776" s="13"/>
      <c r="F4776" s="8"/>
      <c r="G4776" s="45"/>
      <c r="H4776" s="8"/>
      <c r="I4776" s="45"/>
      <c r="W4776" s="38"/>
      <c r="X4776" s="38"/>
      <c r="Y4776" s="35"/>
    </row>
    <row r="4777" customHeight="1" spans="1:25">
      <c r="A4777" s="44"/>
      <c r="B4777" s="44"/>
      <c r="C4777" s="44"/>
      <c r="D4777" s="14"/>
      <c r="E4777" s="13"/>
      <c r="F4777" s="8"/>
      <c r="G4777" s="45"/>
      <c r="H4777" s="8"/>
      <c r="I4777" s="45"/>
      <c r="W4777" s="38"/>
      <c r="X4777" s="38"/>
      <c r="Y4777" s="35"/>
    </row>
    <row r="4778" customHeight="1" spans="1:25">
      <c r="A4778" s="44"/>
      <c r="B4778" s="44"/>
      <c r="C4778" s="44"/>
      <c r="D4778" s="14"/>
      <c r="E4778" s="13"/>
      <c r="F4778" s="8"/>
      <c r="G4778" s="45"/>
      <c r="H4778" s="8"/>
      <c r="I4778" s="45"/>
      <c r="W4778" s="38"/>
      <c r="X4778" s="38"/>
      <c r="Y4778" s="35"/>
    </row>
    <row r="4779" customHeight="1" spans="1:25">
      <c r="A4779" s="44"/>
      <c r="B4779" s="44"/>
      <c r="C4779" s="44"/>
      <c r="D4779" s="14"/>
      <c r="E4779" s="13"/>
      <c r="F4779" s="8"/>
      <c r="G4779" s="45"/>
      <c r="H4779" s="8"/>
      <c r="I4779" s="45"/>
      <c r="W4779" s="38"/>
      <c r="X4779" s="38"/>
      <c r="Y4779" s="35"/>
    </row>
    <row r="4780" customHeight="1" spans="1:25">
      <c r="A4780" s="44"/>
      <c r="B4780" s="44"/>
      <c r="C4780" s="44"/>
      <c r="D4780" s="14"/>
      <c r="E4780" s="13"/>
      <c r="F4780" s="8"/>
      <c r="G4780" s="45"/>
      <c r="H4780" s="8"/>
      <c r="I4780" s="45"/>
      <c r="W4780" s="38"/>
      <c r="X4780" s="38"/>
      <c r="Y4780" s="35"/>
    </row>
    <row r="4781" customHeight="1" spans="1:25">
      <c r="A4781" s="44"/>
      <c r="B4781" s="44"/>
      <c r="C4781" s="44"/>
      <c r="D4781" s="14"/>
      <c r="E4781" s="13"/>
      <c r="F4781" s="8"/>
      <c r="G4781" s="45"/>
      <c r="H4781" s="8"/>
      <c r="I4781" s="45"/>
      <c r="W4781" s="38"/>
      <c r="X4781" s="38"/>
      <c r="Y4781" s="35"/>
    </row>
    <row r="4782" customHeight="1" spans="1:25">
      <c r="A4782" s="44"/>
      <c r="B4782" s="44"/>
      <c r="C4782" s="44"/>
      <c r="D4782" s="14"/>
      <c r="E4782" s="13"/>
      <c r="F4782" s="8"/>
      <c r="G4782" s="45"/>
      <c r="H4782" s="8"/>
      <c r="I4782" s="45"/>
      <c r="W4782" s="38"/>
      <c r="X4782" s="38"/>
      <c r="Y4782" s="35"/>
    </row>
    <row r="4783" customHeight="1" spans="1:25">
      <c r="A4783" s="44"/>
      <c r="B4783" s="44"/>
      <c r="C4783" s="44"/>
      <c r="D4783" s="14"/>
      <c r="E4783" s="13"/>
      <c r="F4783" s="8"/>
      <c r="G4783" s="45"/>
      <c r="H4783" s="8"/>
      <c r="I4783" s="45"/>
      <c r="W4783" s="38"/>
      <c r="X4783" s="38"/>
      <c r="Y4783" s="35"/>
    </row>
    <row r="4784" customHeight="1" spans="1:25">
      <c r="A4784" s="44"/>
      <c r="B4784" s="44"/>
      <c r="C4784" s="44"/>
      <c r="D4784" s="14"/>
      <c r="E4784" s="13"/>
      <c r="F4784" s="8"/>
      <c r="G4784" s="45"/>
      <c r="H4784" s="8"/>
      <c r="I4784" s="45"/>
      <c r="W4784" s="38"/>
      <c r="X4784" s="38"/>
      <c r="Y4784" s="35"/>
    </row>
    <row r="4785" customHeight="1" spans="1:25">
      <c r="A4785" s="44"/>
      <c r="B4785" s="44"/>
      <c r="C4785" s="44"/>
      <c r="D4785" s="14"/>
      <c r="E4785" s="13"/>
      <c r="F4785" s="8"/>
      <c r="G4785" s="45"/>
      <c r="H4785" s="8"/>
      <c r="I4785" s="45"/>
      <c r="W4785" s="38"/>
      <c r="X4785" s="38"/>
      <c r="Y4785" s="35"/>
    </row>
    <row r="4786" customHeight="1" spans="1:25">
      <c r="A4786" s="44"/>
      <c r="B4786" s="44"/>
      <c r="C4786" s="44"/>
      <c r="D4786" s="14"/>
      <c r="E4786" s="13"/>
      <c r="F4786" s="8"/>
      <c r="G4786" s="45"/>
      <c r="H4786" s="8"/>
      <c r="I4786" s="45"/>
      <c r="W4786" s="38"/>
      <c r="X4786" s="38"/>
      <c r="Y4786" s="35"/>
    </row>
    <row r="4787" customHeight="1" spans="1:25">
      <c r="A4787" s="44"/>
      <c r="B4787" s="44"/>
      <c r="C4787" s="44"/>
      <c r="D4787" s="14"/>
      <c r="E4787" s="13"/>
      <c r="F4787" s="8"/>
      <c r="G4787" s="45"/>
      <c r="H4787" s="8"/>
      <c r="I4787" s="45"/>
      <c r="W4787" s="38"/>
      <c r="X4787" s="38"/>
      <c r="Y4787" s="35"/>
    </row>
    <row r="4788" customHeight="1" spans="1:25">
      <c r="A4788" s="44"/>
      <c r="B4788" s="44"/>
      <c r="C4788" s="44"/>
      <c r="D4788" s="14"/>
      <c r="E4788" s="13"/>
      <c r="F4788" s="8"/>
      <c r="G4788" s="45"/>
      <c r="H4788" s="8"/>
      <c r="I4788" s="45"/>
      <c r="W4788" s="38"/>
      <c r="X4788" s="38"/>
      <c r="Y4788" s="35"/>
    </row>
    <row r="4789" customHeight="1" spans="1:25">
      <c r="A4789" s="44"/>
      <c r="B4789" s="44"/>
      <c r="C4789" s="44"/>
      <c r="D4789" s="14"/>
      <c r="E4789" s="13"/>
      <c r="F4789" s="8"/>
      <c r="G4789" s="45"/>
      <c r="H4789" s="8"/>
      <c r="I4789" s="45"/>
      <c r="W4789" s="38"/>
      <c r="X4789" s="38"/>
      <c r="Y4789" s="35"/>
    </row>
    <row r="4790" customHeight="1" spans="1:25">
      <c r="A4790" s="44"/>
      <c r="B4790" s="44"/>
      <c r="C4790" s="44"/>
      <c r="D4790" s="14"/>
      <c r="E4790" s="13"/>
      <c r="F4790" s="8"/>
      <c r="G4790" s="45"/>
      <c r="H4790" s="8"/>
      <c r="I4790" s="45"/>
      <c r="W4790" s="38"/>
      <c r="X4790" s="38"/>
      <c r="Y4790" s="35"/>
    </row>
    <row r="4791" customHeight="1" spans="1:25">
      <c r="A4791" s="44"/>
      <c r="B4791" s="44"/>
      <c r="C4791" s="44"/>
      <c r="D4791" s="14"/>
      <c r="E4791" s="13"/>
      <c r="F4791" s="8"/>
      <c r="G4791" s="45"/>
      <c r="H4791" s="8"/>
      <c r="I4791" s="45"/>
      <c r="W4791" s="38"/>
      <c r="X4791" s="38"/>
      <c r="Y4791" s="35"/>
    </row>
    <row r="4792" customHeight="1" spans="1:25">
      <c r="A4792" s="44"/>
      <c r="B4792" s="44"/>
      <c r="C4792" s="44"/>
      <c r="D4792" s="14"/>
      <c r="E4792" s="13"/>
      <c r="F4792" s="8"/>
      <c r="G4792" s="45"/>
      <c r="H4792" s="8"/>
      <c r="I4792" s="45"/>
      <c r="W4792" s="38"/>
      <c r="X4792" s="38"/>
      <c r="Y4792" s="35"/>
    </row>
    <row r="4793" customHeight="1" spans="1:25">
      <c r="A4793" s="44"/>
      <c r="B4793" s="44"/>
      <c r="C4793" s="44"/>
      <c r="D4793" s="14"/>
      <c r="E4793" s="13"/>
      <c r="F4793" s="8"/>
      <c r="G4793" s="45"/>
      <c r="H4793" s="8"/>
      <c r="I4793" s="45"/>
      <c r="W4793" s="38"/>
      <c r="X4793" s="38"/>
      <c r="Y4793" s="35"/>
    </row>
    <row r="4794" customHeight="1" spans="1:25">
      <c r="A4794" s="44"/>
      <c r="B4794" s="44"/>
      <c r="C4794" s="44"/>
      <c r="D4794" s="14"/>
      <c r="E4794" s="13"/>
      <c r="F4794" s="8"/>
      <c r="G4794" s="45"/>
      <c r="H4794" s="8"/>
      <c r="I4794" s="45"/>
      <c r="W4794" s="38"/>
      <c r="X4794" s="38"/>
      <c r="Y4794" s="35"/>
    </row>
    <row r="4795" customHeight="1" spans="1:25">
      <c r="A4795" s="44"/>
      <c r="B4795" s="44"/>
      <c r="C4795" s="44"/>
      <c r="D4795" s="14"/>
      <c r="E4795" s="13"/>
      <c r="F4795" s="8"/>
      <c r="G4795" s="45"/>
      <c r="H4795" s="8"/>
      <c r="I4795" s="45"/>
      <c r="W4795" s="38"/>
      <c r="X4795" s="38"/>
      <c r="Y4795" s="35"/>
    </row>
    <row r="4796" customHeight="1" spans="1:25">
      <c r="A4796" s="44"/>
      <c r="B4796" s="44"/>
      <c r="C4796" s="44"/>
      <c r="D4796" s="14"/>
      <c r="E4796" s="13"/>
      <c r="F4796" s="8"/>
      <c r="G4796" s="45"/>
      <c r="H4796" s="8"/>
      <c r="I4796" s="45"/>
      <c r="W4796" s="38"/>
      <c r="X4796" s="38"/>
      <c r="Y4796" s="35"/>
    </row>
    <row r="4797" customHeight="1" spans="1:25">
      <c r="A4797" s="44"/>
      <c r="B4797" s="44"/>
      <c r="C4797" s="44"/>
      <c r="D4797" s="14"/>
      <c r="E4797" s="13"/>
      <c r="F4797" s="8"/>
      <c r="G4797" s="45"/>
      <c r="H4797" s="8"/>
      <c r="I4797" s="45"/>
      <c r="W4797" s="38"/>
      <c r="X4797" s="38"/>
      <c r="Y4797" s="35"/>
    </row>
    <row r="4798" customHeight="1" spans="1:25">
      <c r="A4798" s="44"/>
      <c r="B4798" s="44"/>
      <c r="C4798" s="44"/>
      <c r="D4798" s="14"/>
      <c r="E4798" s="13"/>
      <c r="F4798" s="8"/>
      <c r="G4798" s="45"/>
      <c r="H4798" s="8"/>
      <c r="I4798" s="45"/>
      <c r="W4798" s="38"/>
      <c r="X4798" s="38"/>
      <c r="Y4798" s="35"/>
    </row>
    <row r="4799" customHeight="1" spans="1:25">
      <c r="A4799" s="44"/>
      <c r="B4799" s="44"/>
      <c r="C4799" s="44"/>
      <c r="D4799" s="14"/>
      <c r="E4799" s="13"/>
      <c r="F4799" s="8"/>
      <c r="G4799" s="45"/>
      <c r="H4799" s="8"/>
      <c r="I4799" s="45"/>
      <c r="W4799" s="38"/>
      <c r="X4799" s="38"/>
      <c r="Y4799" s="35"/>
    </row>
    <row r="4800" customHeight="1" spans="1:25">
      <c r="A4800" s="44"/>
      <c r="B4800" s="44"/>
      <c r="C4800" s="44"/>
      <c r="D4800" s="14"/>
      <c r="E4800" s="13"/>
      <c r="F4800" s="8"/>
      <c r="G4800" s="45"/>
      <c r="H4800" s="8"/>
      <c r="I4800" s="45"/>
      <c r="W4800" s="38"/>
      <c r="X4800" s="38"/>
      <c r="Y4800" s="35"/>
    </row>
    <row r="4801" customHeight="1" spans="1:25">
      <c r="A4801" s="44"/>
      <c r="B4801" s="44"/>
      <c r="C4801" s="44"/>
      <c r="D4801" s="14"/>
      <c r="E4801" s="13"/>
      <c r="F4801" s="8"/>
      <c r="G4801" s="45"/>
      <c r="H4801" s="8"/>
      <c r="I4801" s="45"/>
      <c r="W4801" s="38"/>
      <c r="X4801" s="38"/>
      <c r="Y4801" s="35"/>
    </row>
    <row r="4802" customHeight="1" spans="1:25">
      <c r="A4802" s="44"/>
      <c r="B4802" s="44"/>
      <c r="C4802" s="44"/>
      <c r="D4802" s="14"/>
      <c r="E4802" s="13"/>
      <c r="F4802" s="8"/>
      <c r="G4802" s="45"/>
      <c r="H4802" s="8"/>
      <c r="I4802" s="45"/>
      <c r="W4802" s="38"/>
      <c r="X4802" s="38"/>
      <c r="Y4802" s="35"/>
    </row>
    <row r="4803" customHeight="1" spans="1:25">
      <c r="A4803" s="44"/>
      <c r="B4803" s="44"/>
      <c r="C4803" s="44"/>
      <c r="D4803" s="14"/>
      <c r="E4803" s="13"/>
      <c r="F4803" s="8"/>
      <c r="G4803" s="45"/>
      <c r="H4803" s="8"/>
      <c r="I4803" s="45"/>
      <c r="W4803" s="38"/>
      <c r="X4803" s="38"/>
      <c r="Y4803" s="35"/>
    </row>
    <row r="4804" customHeight="1" spans="1:25">
      <c r="A4804" s="44"/>
      <c r="B4804" s="44"/>
      <c r="C4804" s="44"/>
      <c r="D4804" s="14"/>
      <c r="E4804" s="13"/>
      <c r="F4804" s="8"/>
      <c r="G4804" s="45"/>
      <c r="H4804" s="8"/>
      <c r="I4804" s="45"/>
      <c r="W4804" s="38"/>
      <c r="X4804" s="38"/>
      <c r="Y4804" s="35"/>
    </row>
    <row r="4805" customHeight="1" spans="1:25">
      <c r="A4805" s="44"/>
      <c r="B4805" s="44"/>
      <c r="C4805" s="44"/>
      <c r="D4805" s="14"/>
      <c r="E4805" s="13"/>
      <c r="F4805" s="8"/>
      <c r="G4805" s="45"/>
      <c r="H4805" s="8"/>
      <c r="I4805" s="45"/>
      <c r="W4805" s="38"/>
      <c r="X4805" s="38"/>
      <c r="Y4805" s="35"/>
    </row>
    <row r="4806" customHeight="1" spans="1:25">
      <c r="A4806" s="44"/>
      <c r="B4806" s="44"/>
      <c r="C4806" s="44"/>
      <c r="D4806" s="14"/>
      <c r="E4806" s="13"/>
      <c r="F4806" s="8"/>
      <c r="G4806" s="45"/>
      <c r="H4806" s="8"/>
      <c r="I4806" s="45"/>
      <c r="W4806" s="38"/>
      <c r="X4806" s="38"/>
      <c r="Y4806" s="35"/>
    </row>
    <row r="4807" customHeight="1" spans="1:25">
      <c r="A4807" s="44"/>
      <c r="B4807" s="44"/>
      <c r="C4807" s="44"/>
      <c r="D4807" s="14"/>
      <c r="E4807" s="13"/>
      <c r="F4807" s="8"/>
      <c r="G4807" s="45"/>
      <c r="H4807" s="8"/>
      <c r="I4807" s="45"/>
      <c r="W4807" s="38"/>
      <c r="X4807" s="38"/>
      <c r="Y4807" s="35"/>
    </row>
    <row r="4808" customHeight="1" spans="1:25">
      <c r="A4808" s="44"/>
      <c r="B4808" s="44"/>
      <c r="C4808" s="44"/>
      <c r="D4808" s="14"/>
      <c r="E4808" s="13"/>
      <c r="F4808" s="8"/>
      <c r="G4808" s="45"/>
      <c r="H4808" s="8"/>
      <c r="I4808" s="45"/>
      <c r="W4808" s="38"/>
      <c r="X4808" s="38"/>
      <c r="Y4808" s="35"/>
    </row>
    <row r="4809" customHeight="1" spans="1:25">
      <c r="A4809" s="44"/>
      <c r="B4809" s="44"/>
      <c r="C4809" s="44"/>
      <c r="D4809" s="14"/>
      <c r="E4809" s="13"/>
      <c r="F4809" s="8"/>
      <c r="G4809" s="45"/>
      <c r="H4809" s="8"/>
      <c r="I4809" s="45"/>
      <c r="W4809" s="38"/>
      <c r="X4809" s="38"/>
      <c r="Y4809" s="35"/>
    </row>
    <row r="4810" customHeight="1" spans="1:25">
      <c r="A4810" s="44"/>
      <c r="B4810" s="44"/>
      <c r="C4810" s="44"/>
      <c r="D4810" s="14"/>
      <c r="E4810" s="13"/>
      <c r="F4810" s="8"/>
      <c r="G4810" s="45"/>
      <c r="H4810" s="8"/>
      <c r="I4810" s="45"/>
      <c r="W4810" s="38"/>
      <c r="X4810" s="38"/>
      <c r="Y4810" s="35"/>
    </row>
    <row r="4811" customHeight="1" spans="1:25">
      <c r="A4811" s="44"/>
      <c r="B4811" s="44"/>
      <c r="C4811" s="44"/>
      <c r="D4811" s="14"/>
      <c r="E4811" s="13"/>
      <c r="F4811" s="8"/>
      <c r="G4811" s="45"/>
      <c r="H4811" s="8"/>
      <c r="I4811" s="45"/>
      <c r="W4811" s="38"/>
      <c r="X4811" s="38"/>
      <c r="Y4811" s="35"/>
    </row>
    <row r="4812" customHeight="1" spans="1:25">
      <c r="A4812" s="44"/>
      <c r="B4812" s="44"/>
      <c r="C4812" s="44"/>
      <c r="D4812" s="14"/>
      <c r="E4812" s="13"/>
      <c r="F4812" s="8"/>
      <c r="G4812" s="45"/>
      <c r="H4812" s="8"/>
      <c r="I4812" s="45"/>
      <c r="W4812" s="38"/>
      <c r="X4812" s="38"/>
      <c r="Y4812" s="35"/>
    </row>
    <row r="4813" customHeight="1" spans="1:25">
      <c r="A4813" s="44"/>
      <c r="B4813" s="44"/>
      <c r="C4813" s="44"/>
      <c r="D4813" s="14"/>
      <c r="E4813" s="13"/>
      <c r="F4813" s="8"/>
      <c r="G4813" s="45"/>
      <c r="H4813" s="8"/>
      <c r="I4813" s="45"/>
      <c r="W4813" s="38"/>
      <c r="X4813" s="38"/>
      <c r="Y4813" s="35"/>
    </row>
    <row r="4814" customHeight="1" spans="1:25">
      <c r="A4814" s="44"/>
      <c r="B4814" s="44"/>
      <c r="C4814" s="44"/>
      <c r="D4814" s="14"/>
      <c r="E4814" s="13"/>
      <c r="F4814" s="8"/>
      <c r="G4814" s="45"/>
      <c r="H4814" s="8"/>
      <c r="I4814" s="45"/>
      <c r="W4814" s="38"/>
      <c r="X4814" s="38"/>
      <c r="Y4814" s="35"/>
    </row>
    <row r="4815" customHeight="1" spans="1:25">
      <c r="A4815" s="44"/>
      <c r="B4815" s="44"/>
      <c r="C4815" s="44"/>
      <c r="D4815" s="14"/>
      <c r="E4815" s="13"/>
      <c r="F4815" s="8"/>
      <c r="G4815" s="45"/>
      <c r="H4815" s="8"/>
      <c r="I4815" s="45"/>
      <c r="W4815" s="38"/>
      <c r="X4815" s="38"/>
      <c r="Y4815" s="35"/>
    </row>
    <row r="4816" customHeight="1" spans="1:25">
      <c r="A4816" s="44"/>
      <c r="B4816" s="44"/>
      <c r="C4816" s="44"/>
      <c r="D4816" s="14"/>
      <c r="E4816" s="13"/>
      <c r="F4816" s="8"/>
      <c r="G4816" s="45"/>
      <c r="H4816" s="8"/>
      <c r="I4816" s="45"/>
      <c r="W4816" s="38"/>
      <c r="X4816" s="38"/>
      <c r="Y4816" s="35"/>
    </row>
    <row r="4817" customHeight="1" spans="1:25">
      <c r="A4817" s="44"/>
      <c r="B4817" s="44"/>
      <c r="C4817" s="44"/>
      <c r="D4817" s="14"/>
      <c r="E4817" s="13"/>
      <c r="F4817" s="8"/>
      <c r="G4817" s="45"/>
      <c r="H4817" s="8"/>
      <c r="I4817" s="45"/>
      <c r="W4817" s="38"/>
      <c r="X4817" s="38"/>
      <c r="Y4817" s="35"/>
    </row>
    <row r="4818" customHeight="1" spans="1:25">
      <c r="A4818" s="44"/>
      <c r="B4818" s="44"/>
      <c r="C4818" s="44"/>
      <c r="D4818" s="14"/>
      <c r="E4818" s="13"/>
      <c r="F4818" s="8"/>
      <c r="G4818" s="45"/>
      <c r="H4818" s="8"/>
      <c r="I4818" s="45"/>
      <c r="W4818" s="38"/>
      <c r="X4818" s="38"/>
      <c r="Y4818" s="35"/>
    </row>
    <row r="4819" customHeight="1" spans="1:25">
      <c r="A4819" s="44"/>
      <c r="B4819" s="44"/>
      <c r="C4819" s="44"/>
      <c r="D4819" s="14"/>
      <c r="E4819" s="13"/>
      <c r="F4819" s="8"/>
      <c r="G4819" s="45"/>
      <c r="H4819" s="8"/>
      <c r="I4819" s="45"/>
      <c r="W4819" s="38"/>
      <c r="X4819" s="38"/>
      <c r="Y4819" s="35"/>
    </row>
    <row r="4820" customHeight="1" spans="1:25">
      <c r="A4820" s="44"/>
      <c r="B4820" s="44"/>
      <c r="C4820" s="44"/>
      <c r="D4820" s="14"/>
      <c r="E4820" s="13"/>
      <c r="F4820" s="8"/>
      <c r="G4820" s="45"/>
      <c r="H4820" s="8"/>
      <c r="I4820" s="45"/>
      <c r="W4820" s="38"/>
      <c r="X4820" s="38"/>
      <c r="Y4820" s="35"/>
    </row>
    <row r="4821" customHeight="1" spans="1:25">
      <c r="A4821" s="44"/>
      <c r="B4821" s="44"/>
      <c r="C4821" s="44"/>
      <c r="D4821" s="14"/>
      <c r="E4821" s="13"/>
      <c r="F4821" s="8"/>
      <c r="G4821" s="45"/>
      <c r="H4821" s="8"/>
      <c r="I4821" s="45"/>
      <c r="W4821" s="38"/>
      <c r="X4821" s="38"/>
      <c r="Y4821" s="35"/>
    </row>
    <row r="4822" customHeight="1" spans="1:25">
      <c r="A4822" s="44"/>
      <c r="B4822" s="44"/>
      <c r="C4822" s="44"/>
      <c r="D4822" s="14"/>
      <c r="E4822" s="13"/>
      <c r="F4822" s="8"/>
      <c r="G4822" s="45"/>
      <c r="H4822" s="8"/>
      <c r="I4822" s="45"/>
      <c r="W4822" s="38"/>
      <c r="X4822" s="38"/>
      <c r="Y4822" s="35"/>
    </row>
    <row r="4823" customHeight="1" spans="1:25">
      <c r="A4823" s="44"/>
      <c r="B4823" s="44"/>
      <c r="C4823" s="44"/>
      <c r="D4823" s="14"/>
      <c r="E4823" s="13"/>
      <c r="F4823" s="8"/>
      <c r="G4823" s="45"/>
      <c r="H4823" s="8"/>
      <c r="I4823" s="45"/>
      <c r="W4823" s="38"/>
      <c r="X4823" s="38"/>
      <c r="Y4823" s="35"/>
    </row>
    <row r="4824" customHeight="1" spans="1:25">
      <c r="A4824" s="44"/>
      <c r="B4824" s="44"/>
      <c r="C4824" s="44"/>
      <c r="D4824" s="14"/>
      <c r="E4824" s="13"/>
      <c r="F4824" s="8"/>
      <c r="G4824" s="45"/>
      <c r="H4824" s="8"/>
      <c r="I4824" s="45"/>
      <c r="W4824" s="38"/>
      <c r="X4824" s="38"/>
      <c r="Y4824" s="35"/>
    </row>
    <row r="4825" customHeight="1" spans="1:25">
      <c r="A4825" s="44"/>
      <c r="B4825" s="44"/>
      <c r="C4825" s="44"/>
      <c r="D4825" s="14"/>
      <c r="E4825" s="13"/>
      <c r="F4825" s="8"/>
      <c r="G4825" s="45"/>
      <c r="H4825" s="8"/>
      <c r="I4825" s="45"/>
      <c r="W4825" s="38"/>
      <c r="X4825" s="38"/>
      <c r="Y4825" s="35"/>
    </row>
    <row r="4826" customHeight="1" spans="1:25">
      <c r="A4826" s="44"/>
      <c r="B4826" s="44"/>
      <c r="C4826" s="44"/>
      <c r="D4826" s="14"/>
      <c r="E4826" s="13"/>
      <c r="F4826" s="8"/>
      <c r="G4826" s="45"/>
      <c r="H4826" s="8"/>
      <c r="I4826" s="45"/>
      <c r="W4826" s="38"/>
      <c r="X4826" s="38"/>
      <c r="Y4826" s="35"/>
    </row>
    <row r="4827" customHeight="1" spans="1:25">
      <c r="A4827" s="44"/>
      <c r="B4827" s="44"/>
      <c r="C4827" s="44"/>
      <c r="D4827" s="14"/>
      <c r="E4827" s="13"/>
      <c r="F4827" s="8"/>
      <c r="G4827" s="45"/>
      <c r="H4827" s="8"/>
      <c r="I4827" s="45"/>
      <c r="W4827" s="38"/>
      <c r="X4827" s="38"/>
      <c r="Y4827" s="35"/>
    </row>
    <row r="4828" customHeight="1" spans="1:25">
      <c r="A4828" s="44"/>
      <c r="B4828" s="44"/>
      <c r="C4828" s="44"/>
      <c r="D4828" s="14"/>
      <c r="E4828" s="13"/>
      <c r="F4828" s="8"/>
      <c r="G4828" s="45"/>
      <c r="H4828" s="8"/>
      <c r="I4828" s="45"/>
      <c r="W4828" s="38"/>
      <c r="X4828" s="38"/>
      <c r="Y4828" s="35"/>
    </row>
    <row r="4829" customHeight="1" spans="1:25">
      <c r="A4829" s="44"/>
      <c r="B4829" s="44"/>
      <c r="C4829" s="44"/>
      <c r="D4829" s="14"/>
      <c r="E4829" s="13"/>
      <c r="F4829" s="8"/>
      <c r="G4829" s="45"/>
      <c r="H4829" s="8"/>
      <c r="I4829" s="45"/>
      <c r="W4829" s="38"/>
      <c r="X4829" s="38"/>
      <c r="Y4829" s="35"/>
    </row>
    <row r="4830" customHeight="1" spans="1:25">
      <c r="A4830" s="44"/>
      <c r="B4830" s="44"/>
      <c r="C4830" s="44"/>
      <c r="D4830" s="14"/>
      <c r="E4830" s="13"/>
      <c r="F4830" s="8"/>
      <c r="G4830" s="45"/>
      <c r="H4830" s="8"/>
      <c r="I4830" s="45"/>
      <c r="W4830" s="38"/>
      <c r="X4830" s="38"/>
      <c r="Y4830" s="35"/>
    </row>
    <row r="4831" customHeight="1" spans="1:25">
      <c r="A4831" s="44"/>
      <c r="B4831" s="44"/>
      <c r="C4831" s="44"/>
      <c r="D4831" s="14"/>
      <c r="E4831" s="13"/>
      <c r="F4831" s="8"/>
      <c r="G4831" s="45"/>
      <c r="H4831" s="8"/>
      <c r="I4831" s="45"/>
      <c r="W4831" s="38"/>
      <c r="X4831" s="38"/>
      <c r="Y4831" s="35"/>
    </row>
    <row r="4832" customHeight="1" spans="1:25">
      <c r="A4832" s="44"/>
      <c r="B4832" s="44"/>
      <c r="C4832" s="44"/>
      <c r="D4832" s="14"/>
      <c r="E4832" s="13"/>
      <c r="F4832" s="8"/>
      <c r="G4832" s="45"/>
      <c r="H4832" s="8"/>
      <c r="I4832" s="45"/>
      <c r="W4832" s="38"/>
      <c r="X4832" s="38"/>
      <c r="Y4832" s="35"/>
    </row>
    <row r="4833" customHeight="1" spans="1:25">
      <c r="A4833" s="44"/>
      <c r="B4833" s="44"/>
      <c r="C4833" s="44"/>
      <c r="D4833" s="14"/>
      <c r="E4833" s="13"/>
      <c r="F4833" s="8"/>
      <c r="G4833" s="45"/>
      <c r="H4833" s="8"/>
      <c r="I4833" s="45"/>
      <c r="W4833" s="38"/>
      <c r="X4833" s="38"/>
      <c r="Y4833" s="35"/>
    </row>
    <row r="4834" customHeight="1" spans="1:25">
      <c r="A4834" s="44"/>
      <c r="B4834" s="44"/>
      <c r="C4834" s="44"/>
      <c r="D4834" s="14"/>
      <c r="E4834" s="13"/>
      <c r="F4834" s="8"/>
      <c r="G4834" s="45"/>
      <c r="H4834" s="8"/>
      <c r="I4834" s="45"/>
      <c r="W4834" s="38"/>
      <c r="X4834" s="38"/>
      <c r="Y4834" s="35"/>
    </row>
    <row r="4835" customHeight="1" spans="1:25">
      <c r="A4835" s="44"/>
      <c r="B4835" s="44"/>
      <c r="C4835" s="44"/>
      <c r="D4835" s="14"/>
      <c r="E4835" s="13"/>
      <c r="F4835" s="8"/>
      <c r="G4835" s="45"/>
      <c r="H4835" s="8"/>
      <c r="I4835" s="45"/>
      <c r="W4835" s="38"/>
      <c r="X4835" s="38"/>
      <c r="Y4835" s="35"/>
    </row>
    <row r="4836" customHeight="1" spans="1:25">
      <c r="A4836" s="44"/>
      <c r="B4836" s="44"/>
      <c r="C4836" s="44"/>
      <c r="D4836" s="14"/>
      <c r="E4836" s="13"/>
      <c r="F4836" s="8"/>
      <c r="G4836" s="45"/>
      <c r="H4836" s="8"/>
      <c r="I4836" s="45"/>
      <c r="W4836" s="38"/>
      <c r="X4836" s="38"/>
      <c r="Y4836" s="35"/>
    </row>
    <row r="4837" customHeight="1" spans="1:25">
      <c r="A4837" s="44"/>
      <c r="B4837" s="44"/>
      <c r="C4837" s="44"/>
      <c r="D4837" s="14"/>
      <c r="E4837" s="13"/>
      <c r="F4837" s="8"/>
      <c r="G4837" s="45"/>
      <c r="H4837" s="8"/>
      <c r="I4837" s="45"/>
      <c r="W4837" s="38"/>
      <c r="X4837" s="38"/>
      <c r="Y4837" s="35"/>
    </row>
    <row r="4838" customHeight="1" spans="1:25">
      <c r="A4838" s="44"/>
      <c r="B4838" s="44"/>
      <c r="C4838" s="44"/>
      <c r="D4838" s="14"/>
      <c r="E4838" s="13"/>
      <c r="F4838" s="8"/>
      <c r="G4838" s="45"/>
      <c r="H4838" s="8"/>
      <c r="I4838" s="45"/>
      <c r="W4838" s="38"/>
      <c r="X4838" s="38"/>
      <c r="Y4838" s="35"/>
    </row>
    <row r="4839" customHeight="1" spans="1:25">
      <c r="A4839" s="44"/>
      <c r="B4839" s="44"/>
      <c r="C4839" s="44"/>
      <c r="D4839" s="14"/>
      <c r="E4839" s="13"/>
      <c r="F4839" s="8"/>
      <c r="G4839" s="45"/>
      <c r="H4839" s="8"/>
      <c r="I4839" s="45"/>
      <c r="W4839" s="38"/>
      <c r="X4839" s="38"/>
      <c r="Y4839" s="35"/>
    </row>
    <row r="4840" customHeight="1" spans="1:25">
      <c r="A4840" s="44"/>
      <c r="B4840" s="44"/>
      <c r="C4840" s="44"/>
      <c r="D4840" s="14"/>
      <c r="E4840" s="13"/>
      <c r="F4840" s="8"/>
      <c r="G4840" s="45"/>
      <c r="H4840" s="8"/>
      <c r="I4840" s="45"/>
      <c r="W4840" s="38"/>
      <c r="X4840" s="38"/>
      <c r="Y4840" s="35"/>
    </row>
    <row r="4841" customHeight="1" spans="1:25">
      <c r="A4841" s="44"/>
      <c r="B4841" s="44"/>
      <c r="C4841" s="44"/>
      <c r="D4841" s="14"/>
      <c r="E4841" s="13"/>
      <c r="F4841" s="8"/>
      <c r="G4841" s="45"/>
      <c r="H4841" s="8"/>
      <c r="I4841" s="45"/>
      <c r="W4841" s="38"/>
      <c r="X4841" s="38"/>
      <c r="Y4841" s="35"/>
    </row>
    <row r="4842" customHeight="1" spans="1:25">
      <c r="A4842" s="44"/>
      <c r="B4842" s="44"/>
      <c r="C4842" s="44"/>
      <c r="D4842" s="14"/>
      <c r="E4842" s="13"/>
      <c r="F4842" s="8"/>
      <c r="G4842" s="45"/>
      <c r="H4842" s="8"/>
      <c r="I4842" s="45"/>
      <c r="W4842" s="38"/>
      <c r="X4842" s="38"/>
      <c r="Y4842" s="35"/>
    </row>
    <row r="4843" customHeight="1" spans="1:25">
      <c r="A4843" s="44"/>
      <c r="B4843" s="44"/>
      <c r="C4843" s="44"/>
      <c r="D4843" s="14"/>
      <c r="E4843" s="13"/>
      <c r="F4843" s="8"/>
      <c r="G4843" s="45"/>
      <c r="H4843" s="8"/>
      <c r="I4843" s="45"/>
      <c r="W4843" s="38"/>
      <c r="X4843" s="38"/>
      <c r="Y4843" s="35"/>
    </row>
    <row r="4844" customHeight="1" spans="1:25">
      <c r="A4844" s="44"/>
      <c r="B4844" s="44"/>
      <c r="C4844" s="44"/>
      <c r="D4844" s="14"/>
      <c r="E4844" s="13"/>
      <c r="F4844" s="8"/>
      <c r="G4844" s="45"/>
      <c r="H4844" s="8"/>
      <c r="I4844" s="45"/>
      <c r="W4844" s="38"/>
      <c r="X4844" s="38"/>
      <c r="Y4844" s="35"/>
    </row>
    <row r="4845" customHeight="1" spans="1:25">
      <c r="A4845" s="44"/>
      <c r="B4845" s="44"/>
      <c r="C4845" s="44"/>
      <c r="D4845" s="14"/>
      <c r="E4845" s="13"/>
      <c r="F4845" s="8"/>
      <c r="G4845" s="45"/>
      <c r="H4845" s="8"/>
      <c r="I4845" s="45"/>
      <c r="W4845" s="38"/>
      <c r="X4845" s="38"/>
      <c r="Y4845" s="35"/>
    </row>
    <row r="4846" customHeight="1" spans="1:25">
      <c r="A4846" s="44"/>
      <c r="B4846" s="44"/>
      <c r="C4846" s="44"/>
      <c r="D4846" s="14"/>
      <c r="E4846" s="13"/>
      <c r="F4846" s="8"/>
      <c r="G4846" s="45"/>
      <c r="H4846" s="8"/>
      <c r="I4846" s="45"/>
      <c r="W4846" s="38"/>
      <c r="X4846" s="38"/>
      <c r="Y4846" s="35"/>
    </row>
    <row r="4847" customHeight="1" spans="1:25">
      <c r="A4847" s="44"/>
      <c r="B4847" s="44"/>
      <c r="C4847" s="44"/>
      <c r="D4847" s="14"/>
      <c r="E4847" s="13"/>
      <c r="F4847" s="8"/>
      <c r="G4847" s="45"/>
      <c r="H4847" s="8"/>
      <c r="I4847" s="45"/>
      <c r="W4847" s="38"/>
      <c r="X4847" s="38"/>
      <c r="Y4847" s="35"/>
    </row>
    <row r="4848" customHeight="1" spans="1:25">
      <c r="A4848" s="44"/>
      <c r="B4848" s="44"/>
      <c r="C4848" s="44"/>
      <c r="D4848" s="14"/>
      <c r="E4848" s="13"/>
      <c r="F4848" s="8"/>
      <c r="G4848" s="45"/>
      <c r="H4848" s="8"/>
      <c r="I4848" s="45"/>
      <c r="W4848" s="38"/>
      <c r="X4848" s="38"/>
      <c r="Y4848" s="35"/>
    </row>
    <row r="4849" customHeight="1" spans="1:25">
      <c r="A4849" s="44"/>
      <c r="B4849" s="44"/>
      <c r="C4849" s="44"/>
      <c r="D4849" s="14"/>
      <c r="E4849" s="13"/>
      <c r="F4849" s="8"/>
      <c r="G4849" s="45"/>
      <c r="H4849" s="8"/>
      <c r="I4849" s="45"/>
      <c r="W4849" s="38"/>
      <c r="X4849" s="38"/>
      <c r="Y4849" s="35"/>
    </row>
    <row r="4850" customHeight="1" spans="1:25">
      <c r="A4850" s="44"/>
      <c r="B4850" s="44"/>
      <c r="C4850" s="44"/>
      <c r="D4850" s="14"/>
      <c r="E4850" s="13"/>
      <c r="F4850" s="8"/>
      <c r="G4850" s="45"/>
      <c r="H4850" s="8"/>
      <c r="I4850" s="45"/>
      <c r="W4850" s="38"/>
      <c r="X4850" s="38"/>
      <c r="Y4850" s="35"/>
    </row>
    <row r="4851" customHeight="1" spans="1:25">
      <c r="A4851" s="44"/>
      <c r="B4851" s="44"/>
      <c r="C4851" s="44"/>
      <c r="D4851" s="14"/>
      <c r="E4851" s="13"/>
      <c r="F4851" s="8"/>
      <c r="G4851" s="45"/>
      <c r="H4851" s="8"/>
      <c r="I4851" s="45"/>
      <c r="W4851" s="38"/>
      <c r="X4851" s="38"/>
      <c r="Y4851" s="35"/>
    </row>
    <row r="4852" customHeight="1" spans="1:25">
      <c r="A4852" s="44"/>
      <c r="B4852" s="44"/>
      <c r="C4852" s="44"/>
      <c r="D4852" s="14"/>
      <c r="E4852" s="13"/>
      <c r="F4852" s="8"/>
      <c r="G4852" s="45"/>
      <c r="H4852" s="8"/>
      <c r="I4852" s="45"/>
      <c r="W4852" s="38"/>
      <c r="X4852" s="38"/>
      <c r="Y4852" s="35"/>
    </row>
    <row r="4853" customHeight="1" spans="1:25">
      <c r="A4853" s="44"/>
      <c r="B4853" s="44"/>
      <c r="C4853" s="44"/>
      <c r="D4853" s="14"/>
      <c r="E4853" s="13"/>
      <c r="F4853" s="8"/>
      <c r="G4853" s="45"/>
      <c r="H4853" s="8"/>
      <c r="I4853" s="45"/>
      <c r="W4853" s="38"/>
      <c r="X4853" s="38"/>
      <c r="Y4853" s="35"/>
    </row>
    <row r="4854" customHeight="1" spans="1:25">
      <c r="A4854" s="44"/>
      <c r="B4854" s="44"/>
      <c r="C4854" s="44"/>
      <c r="D4854" s="14"/>
      <c r="E4854" s="13"/>
      <c r="F4854" s="8"/>
      <c r="G4854" s="45"/>
      <c r="H4854" s="8"/>
      <c r="I4854" s="45"/>
      <c r="W4854" s="38"/>
      <c r="X4854" s="38"/>
      <c r="Y4854" s="35"/>
    </row>
    <row r="4855" customHeight="1" spans="1:25">
      <c r="A4855" s="44"/>
      <c r="B4855" s="44"/>
      <c r="C4855" s="44"/>
      <c r="D4855" s="14"/>
      <c r="E4855" s="13"/>
      <c r="F4855" s="8"/>
      <c r="G4855" s="45"/>
      <c r="H4855" s="8"/>
      <c r="I4855" s="45"/>
      <c r="W4855" s="38"/>
      <c r="X4855" s="38"/>
      <c r="Y4855" s="35"/>
    </row>
    <row r="4856" customHeight="1" spans="1:25">
      <c r="A4856" s="44"/>
      <c r="B4856" s="44"/>
      <c r="C4856" s="44"/>
      <c r="D4856" s="14"/>
      <c r="E4856" s="13"/>
      <c r="F4856" s="8"/>
      <c r="G4856" s="45"/>
      <c r="H4856" s="8"/>
      <c r="I4856" s="45"/>
      <c r="W4856" s="38"/>
      <c r="X4856" s="38"/>
      <c r="Y4856" s="35"/>
    </row>
    <row r="4857" customHeight="1" spans="1:25">
      <c r="A4857" s="44"/>
      <c r="B4857" s="44"/>
      <c r="C4857" s="44"/>
      <c r="D4857" s="14"/>
      <c r="E4857" s="13"/>
      <c r="F4857" s="8"/>
      <c r="G4857" s="45"/>
      <c r="H4857" s="8"/>
      <c r="I4857" s="45"/>
      <c r="W4857" s="38"/>
      <c r="X4857" s="38"/>
      <c r="Y4857" s="35"/>
    </row>
    <row r="4858" customHeight="1" spans="1:25">
      <c r="A4858" s="44"/>
      <c r="B4858" s="44"/>
      <c r="C4858" s="44"/>
      <c r="D4858" s="14"/>
      <c r="E4858" s="13"/>
      <c r="F4858" s="8"/>
      <c r="G4858" s="45"/>
      <c r="H4858" s="8"/>
      <c r="I4858" s="45"/>
      <c r="W4858" s="38"/>
      <c r="X4858" s="38"/>
      <c r="Y4858" s="35"/>
    </row>
    <row r="4859" customHeight="1" spans="1:25">
      <c r="A4859" s="44"/>
      <c r="B4859" s="44"/>
      <c r="C4859" s="44"/>
      <c r="D4859" s="14"/>
      <c r="E4859" s="13"/>
      <c r="F4859" s="8"/>
      <c r="G4859" s="45"/>
      <c r="H4859" s="8"/>
      <c r="I4859" s="45"/>
      <c r="W4859" s="38"/>
      <c r="X4859" s="38"/>
      <c r="Y4859" s="35"/>
    </row>
    <row r="4860" customHeight="1" spans="1:25">
      <c r="A4860" s="44"/>
      <c r="B4860" s="44"/>
      <c r="C4860" s="44"/>
      <c r="D4860" s="14"/>
      <c r="E4860" s="13"/>
      <c r="F4860" s="8"/>
      <c r="G4860" s="45"/>
      <c r="H4860" s="8"/>
      <c r="I4860" s="45"/>
      <c r="W4860" s="38"/>
      <c r="X4860" s="38"/>
      <c r="Y4860" s="35"/>
    </row>
    <row r="4861" customHeight="1" spans="1:25">
      <c r="A4861" s="44"/>
      <c r="B4861" s="44"/>
      <c r="C4861" s="44"/>
      <c r="D4861" s="14"/>
      <c r="E4861" s="13"/>
      <c r="F4861" s="8"/>
      <c r="G4861" s="45"/>
      <c r="H4861" s="8"/>
      <c r="I4861" s="45"/>
      <c r="W4861" s="38"/>
      <c r="X4861" s="38"/>
      <c r="Y4861" s="35"/>
    </row>
    <row r="4862" customHeight="1" spans="1:25">
      <c r="A4862" s="44"/>
      <c r="B4862" s="44"/>
      <c r="C4862" s="44"/>
      <c r="D4862" s="14"/>
      <c r="E4862" s="13"/>
      <c r="F4862" s="8"/>
      <c r="G4862" s="45"/>
      <c r="H4862" s="8"/>
      <c r="I4862" s="45"/>
      <c r="W4862" s="38"/>
      <c r="X4862" s="38"/>
      <c r="Y4862" s="35"/>
    </row>
    <row r="4863" customHeight="1" spans="1:25">
      <c r="A4863" s="44"/>
      <c r="B4863" s="44"/>
      <c r="C4863" s="44"/>
      <c r="D4863" s="14"/>
      <c r="E4863" s="13"/>
      <c r="F4863" s="8"/>
      <c r="G4863" s="45"/>
      <c r="H4863" s="8"/>
      <c r="I4863" s="45"/>
      <c r="W4863" s="38"/>
      <c r="X4863" s="38"/>
      <c r="Y4863" s="35"/>
    </row>
    <row r="4864" customHeight="1" spans="1:25">
      <c r="A4864" s="44"/>
      <c r="B4864" s="44"/>
      <c r="C4864" s="44"/>
      <c r="D4864" s="14"/>
      <c r="E4864" s="13"/>
      <c r="F4864" s="8"/>
      <c r="G4864" s="45"/>
      <c r="H4864" s="8"/>
      <c r="I4864" s="45"/>
      <c r="W4864" s="38"/>
      <c r="X4864" s="38"/>
      <c r="Y4864" s="35"/>
    </row>
    <row r="4865" customHeight="1" spans="1:25">
      <c r="A4865" s="44"/>
      <c r="B4865" s="44"/>
      <c r="C4865" s="44"/>
      <c r="D4865" s="14"/>
      <c r="E4865" s="13"/>
      <c r="F4865" s="8"/>
      <c r="G4865" s="45"/>
      <c r="H4865" s="8"/>
      <c r="I4865" s="45"/>
      <c r="W4865" s="38"/>
      <c r="X4865" s="38"/>
      <c r="Y4865" s="35"/>
    </row>
    <row r="4866" customHeight="1" spans="1:25">
      <c r="A4866" s="44"/>
      <c r="B4866" s="44"/>
      <c r="C4866" s="44"/>
      <c r="D4866" s="14"/>
      <c r="E4866" s="13"/>
      <c r="F4866" s="8"/>
      <c r="G4866" s="45"/>
      <c r="H4866" s="8"/>
      <c r="I4866" s="45"/>
      <c r="W4866" s="38"/>
      <c r="X4866" s="38"/>
      <c r="Y4866" s="35"/>
    </row>
    <row r="4867" customHeight="1" spans="1:25">
      <c r="A4867" s="44"/>
      <c r="B4867" s="44"/>
      <c r="C4867" s="44"/>
      <c r="D4867" s="14"/>
      <c r="E4867" s="13"/>
      <c r="F4867" s="8"/>
      <c r="G4867" s="45"/>
      <c r="H4867" s="8"/>
      <c r="I4867" s="45"/>
      <c r="W4867" s="38"/>
      <c r="X4867" s="38"/>
      <c r="Y4867" s="35"/>
    </row>
    <row r="4868" customHeight="1" spans="1:25">
      <c r="A4868" s="44"/>
      <c r="B4868" s="44"/>
      <c r="C4868" s="44"/>
      <c r="D4868" s="14"/>
      <c r="E4868" s="13"/>
      <c r="F4868" s="8"/>
      <c r="G4868" s="45"/>
      <c r="H4868" s="8"/>
      <c r="I4868" s="45"/>
      <c r="W4868" s="38"/>
      <c r="X4868" s="38"/>
      <c r="Y4868" s="35"/>
    </row>
    <row r="4869" customHeight="1" spans="1:25">
      <c r="A4869" s="44"/>
      <c r="B4869" s="44"/>
      <c r="C4869" s="44"/>
      <c r="D4869" s="14"/>
      <c r="E4869" s="13"/>
      <c r="F4869" s="8"/>
      <c r="G4869" s="45"/>
      <c r="H4869" s="8"/>
      <c r="I4869" s="45"/>
      <c r="W4869" s="38"/>
      <c r="X4869" s="38"/>
      <c r="Y4869" s="35"/>
    </row>
    <row r="4870" customHeight="1" spans="1:25">
      <c r="A4870" s="44"/>
      <c r="B4870" s="44"/>
      <c r="C4870" s="44"/>
      <c r="D4870" s="14"/>
      <c r="E4870" s="13"/>
      <c r="F4870" s="8"/>
      <c r="G4870" s="45"/>
      <c r="H4870" s="8"/>
      <c r="I4870" s="45"/>
      <c r="W4870" s="38"/>
      <c r="X4870" s="38"/>
      <c r="Y4870" s="35"/>
    </row>
    <row r="4871" customHeight="1" spans="1:25">
      <c r="A4871" s="44"/>
      <c r="B4871" s="44"/>
      <c r="C4871" s="44"/>
      <c r="D4871" s="14"/>
      <c r="E4871" s="13"/>
      <c r="F4871" s="8"/>
      <c r="G4871" s="45"/>
      <c r="H4871" s="8"/>
      <c r="I4871" s="45"/>
      <c r="W4871" s="38"/>
      <c r="X4871" s="38"/>
      <c r="Y4871" s="35"/>
    </row>
    <row r="4872" customHeight="1" spans="1:25">
      <c r="A4872" s="44"/>
      <c r="B4872" s="44"/>
      <c r="C4872" s="44"/>
      <c r="D4872" s="14"/>
      <c r="E4872" s="13"/>
      <c r="F4872" s="8"/>
      <c r="G4872" s="45"/>
      <c r="H4872" s="8"/>
      <c r="I4872" s="45"/>
      <c r="W4872" s="38"/>
      <c r="X4872" s="38"/>
      <c r="Y4872" s="35"/>
    </row>
    <row r="4873" customHeight="1" spans="1:25">
      <c r="A4873" s="44"/>
      <c r="B4873" s="44"/>
      <c r="C4873" s="44"/>
      <c r="D4873" s="14"/>
      <c r="E4873" s="13"/>
      <c r="F4873" s="8"/>
      <c r="G4873" s="45"/>
      <c r="H4873" s="8"/>
      <c r="I4873" s="45"/>
      <c r="W4873" s="38"/>
      <c r="X4873" s="38"/>
      <c r="Y4873" s="35"/>
    </row>
    <row r="4874" customHeight="1" spans="1:25">
      <c r="A4874" s="44"/>
      <c r="B4874" s="44"/>
      <c r="C4874" s="44"/>
      <c r="D4874" s="14"/>
      <c r="E4874" s="13"/>
      <c r="F4874" s="8"/>
      <c r="G4874" s="45"/>
      <c r="H4874" s="8"/>
      <c r="I4874" s="45"/>
      <c r="W4874" s="38"/>
      <c r="X4874" s="38"/>
      <c r="Y4874" s="35"/>
    </row>
    <row r="4875" customHeight="1" spans="1:25">
      <c r="A4875" s="44"/>
      <c r="B4875" s="44"/>
      <c r="C4875" s="44"/>
      <c r="D4875" s="14"/>
      <c r="E4875" s="13"/>
      <c r="F4875" s="8"/>
      <c r="G4875" s="45"/>
      <c r="H4875" s="8"/>
      <c r="I4875" s="45"/>
      <c r="W4875" s="38"/>
      <c r="X4875" s="38"/>
      <c r="Y4875" s="35"/>
    </row>
    <row r="4876" customHeight="1" spans="1:25">
      <c r="A4876" s="44"/>
      <c r="B4876" s="44"/>
      <c r="C4876" s="44"/>
      <c r="D4876" s="14"/>
      <c r="E4876" s="13"/>
      <c r="F4876" s="8"/>
      <c r="G4876" s="45"/>
      <c r="H4876" s="8"/>
      <c r="I4876" s="45"/>
      <c r="W4876" s="38"/>
      <c r="X4876" s="38"/>
      <c r="Y4876" s="35"/>
    </row>
    <row r="4877" customHeight="1" spans="1:25">
      <c r="A4877" s="44"/>
      <c r="B4877" s="44"/>
      <c r="C4877" s="44"/>
      <c r="D4877" s="14"/>
      <c r="E4877" s="13"/>
      <c r="F4877" s="8"/>
      <c r="G4877" s="45"/>
      <c r="H4877" s="8"/>
      <c r="I4877" s="45"/>
      <c r="W4877" s="38"/>
      <c r="X4877" s="38"/>
      <c r="Y4877" s="35"/>
    </row>
    <row r="4878" customHeight="1" spans="1:25">
      <c r="A4878" s="44"/>
      <c r="B4878" s="44"/>
      <c r="C4878" s="44"/>
      <c r="D4878" s="14"/>
      <c r="E4878" s="13"/>
      <c r="F4878" s="8"/>
      <c r="G4878" s="45"/>
      <c r="H4878" s="8"/>
      <c r="I4878" s="45"/>
      <c r="W4878" s="38"/>
      <c r="X4878" s="38"/>
      <c r="Y4878" s="35"/>
    </row>
    <row r="4879" customHeight="1" spans="1:25">
      <c r="A4879" s="44"/>
      <c r="B4879" s="44"/>
      <c r="C4879" s="44"/>
      <c r="D4879" s="14"/>
      <c r="E4879" s="13"/>
      <c r="F4879" s="8"/>
      <c r="G4879" s="45"/>
      <c r="H4879" s="8"/>
      <c r="I4879" s="45"/>
      <c r="W4879" s="38"/>
      <c r="X4879" s="38"/>
      <c r="Y4879" s="35"/>
    </row>
    <row r="4880" customHeight="1" spans="1:25">
      <c r="A4880" s="44"/>
      <c r="B4880" s="44"/>
      <c r="C4880" s="44"/>
      <c r="D4880" s="14"/>
      <c r="E4880" s="13"/>
      <c r="F4880" s="8"/>
      <c r="G4880" s="45"/>
      <c r="H4880" s="8"/>
      <c r="I4880" s="45"/>
      <c r="W4880" s="38"/>
      <c r="X4880" s="38"/>
      <c r="Y4880" s="35"/>
    </row>
    <row r="4881" customHeight="1" spans="1:25">
      <c r="A4881" s="44"/>
      <c r="B4881" s="44"/>
      <c r="C4881" s="44"/>
      <c r="D4881" s="14"/>
      <c r="E4881" s="13"/>
      <c r="F4881" s="8"/>
      <c r="G4881" s="45"/>
      <c r="H4881" s="8"/>
      <c r="I4881" s="45"/>
      <c r="W4881" s="38"/>
      <c r="X4881" s="38"/>
      <c r="Y4881" s="35"/>
    </row>
    <row r="4882" customHeight="1" spans="1:25">
      <c r="A4882" s="44"/>
      <c r="B4882" s="44"/>
      <c r="C4882" s="44"/>
      <c r="D4882" s="14"/>
      <c r="E4882" s="13"/>
      <c r="F4882" s="8"/>
      <c r="G4882" s="45"/>
      <c r="H4882" s="8"/>
      <c r="I4882" s="45"/>
      <c r="W4882" s="38"/>
      <c r="X4882" s="38"/>
      <c r="Y4882" s="35"/>
    </row>
    <row r="4883" customHeight="1" spans="1:25">
      <c r="A4883" s="44"/>
      <c r="B4883" s="44"/>
      <c r="C4883" s="44"/>
      <c r="D4883" s="14"/>
      <c r="E4883" s="13"/>
      <c r="F4883" s="8"/>
      <c r="G4883" s="45"/>
      <c r="H4883" s="8"/>
      <c r="I4883" s="45"/>
      <c r="W4883" s="38"/>
      <c r="X4883" s="38"/>
      <c r="Y4883" s="35"/>
    </row>
    <row r="4884" customHeight="1" spans="1:25">
      <c r="A4884" s="44"/>
      <c r="B4884" s="44"/>
      <c r="C4884" s="44"/>
      <c r="D4884" s="14"/>
      <c r="E4884" s="13"/>
      <c r="F4884" s="8"/>
      <c r="G4884" s="45"/>
      <c r="H4884" s="8"/>
      <c r="I4884" s="45"/>
      <c r="W4884" s="38"/>
      <c r="X4884" s="38"/>
      <c r="Y4884" s="35"/>
    </row>
    <row r="4885" customHeight="1" spans="1:25">
      <c r="A4885" s="44"/>
      <c r="B4885" s="44"/>
      <c r="C4885" s="44"/>
      <c r="D4885" s="14"/>
      <c r="E4885" s="13"/>
      <c r="F4885" s="8"/>
      <c r="G4885" s="45"/>
      <c r="H4885" s="8"/>
      <c r="I4885" s="45"/>
      <c r="W4885" s="38"/>
      <c r="X4885" s="38"/>
      <c r="Y4885" s="35"/>
    </row>
    <row r="4886" customHeight="1" spans="1:25">
      <c r="A4886" s="44"/>
      <c r="B4886" s="44"/>
      <c r="C4886" s="44"/>
      <c r="D4886" s="14"/>
      <c r="E4886" s="13"/>
      <c r="F4886" s="8"/>
      <c r="G4886" s="45"/>
      <c r="H4886" s="8"/>
      <c r="I4886" s="45"/>
      <c r="W4886" s="38"/>
      <c r="X4886" s="38"/>
      <c r="Y4886" s="35"/>
    </row>
    <row r="4887" customHeight="1" spans="1:25">
      <c r="A4887" s="44"/>
      <c r="B4887" s="44"/>
      <c r="C4887" s="44"/>
      <c r="D4887" s="14"/>
      <c r="E4887" s="13"/>
      <c r="F4887" s="8"/>
      <c r="G4887" s="45"/>
      <c r="H4887" s="8"/>
      <c r="I4887" s="45"/>
      <c r="W4887" s="38"/>
      <c r="X4887" s="38"/>
      <c r="Y4887" s="35"/>
    </row>
    <row r="4888" customHeight="1" spans="1:25">
      <c r="A4888" s="44"/>
      <c r="B4888" s="44"/>
      <c r="C4888" s="44"/>
      <c r="D4888" s="14"/>
      <c r="E4888" s="13"/>
      <c r="F4888" s="8"/>
      <c r="G4888" s="45"/>
      <c r="H4888" s="8"/>
      <c r="I4888" s="45"/>
      <c r="W4888" s="38"/>
      <c r="X4888" s="38"/>
      <c r="Y4888" s="35"/>
    </row>
    <row r="4889" customHeight="1" spans="1:25">
      <c r="A4889" s="44"/>
      <c r="B4889" s="44"/>
      <c r="C4889" s="44"/>
      <c r="D4889" s="14"/>
      <c r="E4889" s="13"/>
      <c r="F4889" s="8"/>
      <c r="G4889" s="45"/>
      <c r="H4889" s="8"/>
      <c r="I4889" s="45"/>
      <c r="W4889" s="38"/>
      <c r="X4889" s="38"/>
      <c r="Y4889" s="35"/>
    </row>
    <row r="4890" customHeight="1" spans="1:25">
      <c r="A4890" s="44"/>
      <c r="B4890" s="44"/>
      <c r="C4890" s="44"/>
      <c r="D4890" s="14"/>
      <c r="E4890" s="13"/>
      <c r="F4890" s="8"/>
      <c r="G4890" s="45"/>
      <c r="H4890" s="8"/>
      <c r="I4890" s="45"/>
      <c r="W4890" s="38"/>
      <c r="X4890" s="38"/>
      <c r="Y4890" s="35"/>
    </row>
    <row r="4891" customHeight="1" spans="1:25">
      <c r="A4891" s="44"/>
      <c r="B4891" s="44"/>
      <c r="C4891" s="44"/>
      <c r="D4891" s="14"/>
      <c r="E4891" s="13"/>
      <c r="F4891" s="8"/>
      <c r="G4891" s="45"/>
      <c r="H4891" s="8"/>
      <c r="I4891" s="45"/>
      <c r="W4891" s="38"/>
      <c r="X4891" s="38"/>
      <c r="Y4891" s="35"/>
    </row>
    <row r="4892" customHeight="1" spans="1:25">
      <c r="A4892" s="44"/>
      <c r="B4892" s="44"/>
      <c r="C4892" s="44"/>
      <c r="D4892" s="14"/>
      <c r="E4892" s="13"/>
      <c r="F4892" s="8"/>
      <c r="G4892" s="45"/>
      <c r="H4892" s="8"/>
      <c r="I4892" s="45"/>
      <c r="W4892" s="38"/>
      <c r="X4892" s="38"/>
      <c r="Y4892" s="35"/>
    </row>
    <row r="4893" customHeight="1" spans="1:25">
      <c r="A4893" s="44"/>
      <c r="B4893" s="44"/>
      <c r="C4893" s="44"/>
      <c r="D4893" s="14"/>
      <c r="E4893" s="13"/>
      <c r="F4893" s="8"/>
      <c r="G4893" s="45"/>
      <c r="H4893" s="8"/>
      <c r="I4893" s="45"/>
      <c r="W4893" s="38"/>
      <c r="X4893" s="38"/>
      <c r="Y4893" s="35"/>
    </row>
    <row r="4894" customHeight="1" spans="1:25">
      <c r="A4894" s="44"/>
      <c r="B4894" s="44"/>
      <c r="C4894" s="44"/>
      <c r="D4894" s="14"/>
      <c r="E4894" s="13"/>
      <c r="F4894" s="8"/>
      <c r="G4894" s="45"/>
      <c r="H4894" s="8"/>
      <c r="I4894" s="45"/>
      <c r="W4894" s="38"/>
      <c r="X4894" s="38"/>
      <c r="Y4894" s="35"/>
    </row>
    <row r="4895" customHeight="1" spans="1:25">
      <c r="A4895" s="44"/>
      <c r="B4895" s="44"/>
      <c r="C4895" s="44"/>
      <c r="D4895" s="14"/>
      <c r="E4895" s="13"/>
      <c r="F4895" s="8"/>
      <c r="G4895" s="45"/>
      <c r="H4895" s="8"/>
      <c r="I4895" s="45"/>
      <c r="W4895" s="38"/>
      <c r="X4895" s="38"/>
      <c r="Y4895" s="35"/>
    </row>
    <row r="4896" customHeight="1" spans="1:25">
      <c r="A4896" s="44"/>
      <c r="B4896" s="44"/>
      <c r="C4896" s="44"/>
      <c r="D4896" s="14"/>
      <c r="E4896" s="13"/>
      <c r="F4896" s="8"/>
      <c r="G4896" s="45"/>
      <c r="H4896" s="8"/>
      <c r="I4896" s="45"/>
      <c r="W4896" s="38"/>
      <c r="X4896" s="38"/>
      <c r="Y4896" s="35"/>
    </row>
    <row r="4897" customHeight="1" spans="1:25">
      <c r="A4897" s="44"/>
      <c r="B4897" s="44"/>
      <c r="C4897" s="44"/>
      <c r="D4897" s="14"/>
      <c r="E4897" s="13"/>
      <c r="F4897" s="8"/>
      <c r="G4897" s="45"/>
      <c r="H4897" s="8"/>
      <c r="I4897" s="45"/>
      <c r="W4897" s="38"/>
      <c r="X4897" s="38"/>
      <c r="Y4897" s="35"/>
    </row>
    <row r="4898" customHeight="1" spans="1:25">
      <c r="A4898" s="44"/>
      <c r="B4898" s="44"/>
      <c r="C4898" s="44"/>
      <c r="D4898" s="14"/>
      <c r="E4898" s="13"/>
      <c r="F4898" s="8"/>
      <c r="G4898" s="45"/>
      <c r="H4898" s="8"/>
      <c r="I4898" s="45"/>
      <c r="W4898" s="38"/>
      <c r="X4898" s="38"/>
      <c r="Y4898" s="35"/>
    </row>
    <row r="4899" customHeight="1" spans="1:25">
      <c r="A4899" s="44"/>
      <c r="B4899" s="44"/>
      <c r="C4899" s="44"/>
      <c r="D4899" s="14"/>
      <c r="E4899" s="13"/>
      <c r="F4899" s="8"/>
      <c r="G4899" s="45"/>
      <c r="H4899" s="8"/>
      <c r="I4899" s="45"/>
      <c r="W4899" s="38"/>
      <c r="X4899" s="38"/>
      <c r="Y4899" s="35"/>
    </row>
    <row r="4900" customHeight="1" spans="1:25">
      <c r="A4900" s="44"/>
      <c r="B4900" s="44"/>
      <c r="C4900" s="44"/>
      <c r="D4900" s="14"/>
      <c r="E4900" s="13"/>
      <c r="F4900" s="8"/>
      <c r="G4900" s="45"/>
      <c r="H4900" s="8"/>
      <c r="I4900" s="45"/>
      <c r="W4900" s="38"/>
      <c r="X4900" s="38"/>
      <c r="Y4900" s="35"/>
    </row>
    <row r="4901" customHeight="1" spans="1:25">
      <c r="A4901" s="44"/>
      <c r="B4901" s="44"/>
      <c r="C4901" s="44"/>
      <c r="D4901" s="14"/>
      <c r="E4901" s="13"/>
      <c r="F4901" s="8"/>
      <c r="G4901" s="45"/>
      <c r="H4901" s="8"/>
      <c r="I4901" s="45"/>
      <c r="W4901" s="38"/>
      <c r="X4901" s="38"/>
      <c r="Y4901" s="35"/>
    </row>
    <row r="4902" customHeight="1" spans="1:25">
      <c r="A4902" s="44"/>
      <c r="B4902" s="44"/>
      <c r="C4902" s="44"/>
      <c r="D4902" s="14"/>
      <c r="E4902" s="13"/>
      <c r="F4902" s="8"/>
      <c r="G4902" s="45"/>
      <c r="H4902" s="8"/>
      <c r="I4902" s="45"/>
      <c r="W4902" s="38"/>
      <c r="X4902" s="38"/>
      <c r="Y4902" s="35"/>
    </row>
    <row r="4903" customHeight="1" spans="1:25">
      <c r="A4903" s="44"/>
      <c r="B4903" s="44"/>
      <c r="C4903" s="44"/>
      <c r="D4903" s="14"/>
      <c r="E4903" s="13"/>
      <c r="F4903" s="8"/>
      <c r="G4903" s="45"/>
      <c r="H4903" s="8"/>
      <c r="I4903" s="45"/>
      <c r="W4903" s="38"/>
      <c r="X4903" s="38"/>
      <c r="Y4903" s="35"/>
    </row>
    <row r="4904" customHeight="1" spans="1:25">
      <c r="A4904" s="44"/>
      <c r="B4904" s="44"/>
      <c r="C4904" s="44"/>
      <c r="D4904" s="14"/>
      <c r="E4904" s="13"/>
      <c r="F4904" s="8"/>
      <c r="G4904" s="45"/>
      <c r="H4904" s="8"/>
      <c r="I4904" s="45"/>
      <c r="W4904" s="38"/>
      <c r="X4904" s="38"/>
      <c r="Y4904" s="35"/>
    </row>
    <row r="4905" customHeight="1" spans="1:25">
      <c r="A4905" s="44"/>
      <c r="B4905" s="44"/>
      <c r="C4905" s="44"/>
      <c r="D4905" s="14"/>
      <c r="E4905" s="13"/>
      <c r="F4905" s="8"/>
      <c r="G4905" s="45"/>
      <c r="H4905" s="8"/>
      <c r="I4905" s="45"/>
      <c r="W4905" s="38"/>
      <c r="X4905" s="38"/>
      <c r="Y4905" s="35"/>
    </row>
    <row r="4906" customHeight="1" spans="1:25">
      <c r="A4906" s="44"/>
      <c r="B4906" s="44"/>
      <c r="C4906" s="44"/>
      <c r="D4906" s="14"/>
      <c r="E4906" s="13"/>
      <c r="F4906" s="8"/>
      <c r="G4906" s="45"/>
      <c r="H4906" s="8"/>
      <c r="I4906" s="45"/>
      <c r="W4906" s="38"/>
      <c r="X4906" s="38"/>
      <c r="Y4906" s="35"/>
    </row>
    <row r="4907" customHeight="1" spans="1:25">
      <c r="A4907" s="44"/>
      <c r="B4907" s="44"/>
      <c r="C4907" s="44"/>
      <c r="D4907" s="14"/>
      <c r="E4907" s="13"/>
      <c r="F4907" s="8"/>
      <c r="G4907" s="45"/>
      <c r="H4907" s="8"/>
      <c r="I4907" s="45"/>
      <c r="W4907" s="38"/>
      <c r="X4907" s="38"/>
      <c r="Y4907" s="35"/>
    </row>
    <row r="4908" customHeight="1" spans="1:25">
      <c r="A4908" s="44"/>
      <c r="B4908" s="44"/>
      <c r="C4908" s="44"/>
      <c r="D4908" s="14"/>
      <c r="E4908" s="13"/>
      <c r="F4908" s="8"/>
      <c r="G4908" s="45"/>
      <c r="H4908" s="8"/>
      <c r="I4908" s="45"/>
      <c r="W4908" s="38"/>
      <c r="X4908" s="38"/>
      <c r="Y4908" s="35"/>
    </row>
    <row r="4909" customHeight="1" spans="1:25">
      <c r="A4909" s="44"/>
      <c r="B4909" s="44"/>
      <c r="C4909" s="44"/>
      <c r="D4909" s="14"/>
      <c r="E4909" s="13"/>
      <c r="F4909" s="8"/>
      <c r="G4909" s="45"/>
      <c r="H4909" s="8"/>
      <c r="I4909" s="45"/>
      <c r="W4909" s="38"/>
      <c r="X4909" s="38"/>
      <c r="Y4909" s="35"/>
    </row>
    <row r="4910" customHeight="1" spans="1:25">
      <c r="A4910" s="44"/>
      <c r="B4910" s="44"/>
      <c r="C4910" s="44"/>
      <c r="D4910" s="14"/>
      <c r="E4910" s="13"/>
      <c r="F4910" s="8"/>
      <c r="G4910" s="45"/>
      <c r="H4910" s="8"/>
      <c r="I4910" s="45"/>
      <c r="W4910" s="38"/>
      <c r="X4910" s="38"/>
      <c r="Y4910" s="35"/>
    </row>
    <row r="4911" customHeight="1" spans="1:25">
      <c r="A4911" s="44"/>
      <c r="B4911" s="44"/>
      <c r="C4911" s="44"/>
      <c r="D4911" s="14"/>
      <c r="E4911" s="13"/>
      <c r="F4911" s="8"/>
      <c r="G4911" s="45"/>
      <c r="H4911" s="8"/>
      <c r="I4911" s="45"/>
      <c r="W4911" s="38"/>
      <c r="X4911" s="38"/>
      <c r="Y4911" s="35"/>
    </row>
    <row r="4912" customHeight="1" spans="1:25">
      <c r="A4912" s="44"/>
      <c r="B4912" s="44"/>
      <c r="C4912" s="44"/>
      <c r="D4912" s="14"/>
      <c r="E4912" s="13"/>
      <c r="F4912" s="8"/>
      <c r="G4912" s="45"/>
      <c r="H4912" s="8"/>
      <c r="I4912" s="45"/>
      <c r="W4912" s="38"/>
      <c r="X4912" s="38"/>
      <c r="Y4912" s="35"/>
    </row>
    <row r="4913" customHeight="1" spans="1:25">
      <c r="A4913" s="44"/>
      <c r="B4913" s="44"/>
      <c r="C4913" s="44"/>
      <c r="D4913" s="14"/>
      <c r="E4913" s="13"/>
      <c r="F4913" s="8"/>
      <c r="G4913" s="45"/>
      <c r="H4913" s="8"/>
      <c r="I4913" s="45"/>
      <c r="W4913" s="38"/>
      <c r="X4913" s="38"/>
      <c r="Y4913" s="35"/>
    </row>
    <row r="4914" customHeight="1" spans="1:25">
      <c r="A4914" s="44"/>
      <c r="B4914" s="44"/>
      <c r="C4914" s="44"/>
      <c r="D4914" s="14"/>
      <c r="E4914" s="13"/>
      <c r="F4914" s="8"/>
      <c r="G4914" s="45"/>
      <c r="H4914" s="8"/>
      <c r="I4914" s="45"/>
      <c r="W4914" s="38"/>
      <c r="X4914" s="38"/>
      <c r="Y4914" s="35"/>
    </row>
    <row r="4915" customHeight="1" spans="1:25">
      <c r="A4915" s="44"/>
      <c r="B4915" s="44"/>
      <c r="C4915" s="44"/>
      <c r="D4915" s="14"/>
      <c r="E4915" s="13"/>
      <c r="F4915" s="8"/>
      <c r="G4915" s="45"/>
      <c r="H4915" s="8"/>
      <c r="I4915" s="45"/>
      <c r="W4915" s="38"/>
      <c r="X4915" s="38"/>
      <c r="Y4915" s="35"/>
    </row>
    <row r="4916" customHeight="1" spans="1:25">
      <c r="A4916" s="44"/>
      <c r="B4916" s="44"/>
      <c r="C4916" s="44"/>
      <c r="D4916" s="14"/>
      <c r="E4916" s="13"/>
      <c r="F4916" s="8"/>
      <c r="G4916" s="45"/>
      <c r="H4916" s="8"/>
      <c r="I4916" s="45"/>
      <c r="W4916" s="38"/>
      <c r="X4916" s="38"/>
      <c r="Y4916" s="35"/>
    </row>
    <row r="4917" customHeight="1" spans="1:25">
      <c r="A4917" s="44"/>
      <c r="B4917" s="44"/>
      <c r="C4917" s="44"/>
      <c r="D4917" s="14"/>
      <c r="E4917" s="13"/>
      <c r="F4917" s="8"/>
      <c r="G4917" s="45"/>
      <c r="H4917" s="8"/>
      <c r="I4917" s="45"/>
      <c r="W4917" s="38"/>
      <c r="X4917" s="38"/>
      <c r="Y4917" s="35"/>
    </row>
    <row r="4918" customHeight="1" spans="1:25">
      <c r="A4918" s="44"/>
      <c r="B4918" s="44"/>
      <c r="C4918" s="44"/>
      <c r="D4918" s="14"/>
      <c r="E4918" s="13"/>
      <c r="F4918" s="8"/>
      <c r="G4918" s="45"/>
      <c r="H4918" s="8"/>
      <c r="I4918" s="45"/>
      <c r="W4918" s="38"/>
      <c r="X4918" s="38"/>
      <c r="Y4918" s="35"/>
    </row>
    <row r="4919" customHeight="1" spans="1:25">
      <c r="A4919" s="44"/>
      <c r="B4919" s="44"/>
      <c r="C4919" s="44"/>
      <c r="D4919" s="14"/>
      <c r="E4919" s="13"/>
      <c r="F4919" s="8"/>
      <c r="G4919" s="45"/>
      <c r="H4919" s="8"/>
      <c r="I4919" s="45"/>
      <c r="W4919" s="38"/>
      <c r="X4919" s="38"/>
      <c r="Y4919" s="35"/>
    </row>
    <row r="4920" customHeight="1" spans="1:25">
      <c r="A4920" s="44"/>
      <c r="B4920" s="44"/>
      <c r="C4920" s="44"/>
      <c r="D4920" s="14"/>
      <c r="E4920" s="13"/>
      <c r="F4920" s="8"/>
      <c r="G4920" s="45"/>
      <c r="H4920" s="8"/>
      <c r="I4920" s="45"/>
      <c r="W4920" s="38"/>
      <c r="X4920" s="38"/>
      <c r="Y4920" s="35"/>
    </row>
    <row r="4921" customHeight="1" spans="1:25">
      <c r="A4921" s="44"/>
      <c r="B4921" s="44"/>
      <c r="C4921" s="44"/>
      <c r="D4921" s="14"/>
      <c r="E4921" s="13"/>
      <c r="F4921" s="8"/>
      <c r="G4921" s="45"/>
      <c r="H4921" s="8"/>
      <c r="I4921" s="45"/>
      <c r="W4921" s="38"/>
      <c r="X4921" s="38"/>
      <c r="Y4921" s="35"/>
    </row>
    <row r="4922" customHeight="1" spans="1:25">
      <c r="A4922" s="44"/>
      <c r="B4922" s="44"/>
      <c r="C4922" s="44"/>
      <c r="D4922" s="14"/>
      <c r="E4922" s="13"/>
      <c r="F4922" s="8"/>
      <c r="G4922" s="45"/>
      <c r="H4922" s="8"/>
      <c r="I4922" s="45"/>
      <c r="W4922" s="38"/>
      <c r="X4922" s="38"/>
      <c r="Y4922" s="35"/>
    </row>
    <row r="4923" customHeight="1" spans="1:25">
      <c r="A4923" s="44"/>
      <c r="B4923" s="44"/>
      <c r="C4923" s="44"/>
      <c r="D4923" s="14"/>
      <c r="E4923" s="13"/>
      <c r="F4923" s="8"/>
      <c r="G4923" s="45"/>
      <c r="H4923" s="8"/>
      <c r="I4923" s="45"/>
      <c r="W4923" s="38"/>
      <c r="X4923" s="38"/>
      <c r="Y4923" s="35"/>
    </row>
    <row r="4924" customHeight="1" spans="1:25">
      <c r="A4924" s="44"/>
      <c r="B4924" s="44"/>
      <c r="C4924" s="44"/>
      <c r="D4924" s="14"/>
      <c r="E4924" s="13"/>
      <c r="F4924" s="8"/>
      <c r="G4924" s="45"/>
      <c r="H4924" s="8"/>
      <c r="I4924" s="45"/>
      <c r="W4924" s="38"/>
      <c r="X4924" s="38"/>
      <c r="Y4924" s="35"/>
    </row>
    <row r="4925" customHeight="1" spans="1:25">
      <c r="A4925" s="44"/>
      <c r="B4925" s="44"/>
      <c r="C4925" s="44"/>
      <c r="D4925" s="14"/>
      <c r="E4925" s="13"/>
      <c r="F4925" s="8"/>
      <c r="G4925" s="45"/>
      <c r="H4925" s="8"/>
      <c r="I4925" s="45"/>
      <c r="W4925" s="38"/>
      <c r="X4925" s="38"/>
      <c r="Y4925" s="35"/>
    </row>
    <row r="4926" customHeight="1" spans="1:25">
      <c r="A4926" s="44"/>
      <c r="B4926" s="44"/>
      <c r="C4926" s="44"/>
      <c r="D4926" s="14"/>
      <c r="E4926" s="13"/>
      <c r="F4926" s="8"/>
      <c r="G4926" s="45"/>
      <c r="H4926" s="8"/>
      <c r="I4926" s="45"/>
      <c r="W4926" s="38"/>
      <c r="X4926" s="38"/>
      <c r="Y4926" s="35"/>
    </row>
    <row r="4927" customHeight="1" spans="1:25">
      <c r="A4927" s="44"/>
      <c r="B4927" s="44"/>
      <c r="C4927" s="44"/>
      <c r="D4927" s="14"/>
      <c r="E4927" s="13"/>
      <c r="F4927" s="8"/>
      <c r="G4927" s="45"/>
      <c r="H4927" s="8"/>
      <c r="I4927" s="45"/>
      <c r="W4927" s="38"/>
      <c r="X4927" s="38"/>
      <c r="Y4927" s="35"/>
    </row>
    <row r="4928" customHeight="1" spans="1:25">
      <c r="A4928" s="44"/>
      <c r="B4928" s="44"/>
      <c r="C4928" s="44"/>
      <c r="D4928" s="14"/>
      <c r="E4928" s="13"/>
      <c r="F4928" s="8"/>
      <c r="G4928" s="45"/>
      <c r="H4928" s="8"/>
      <c r="I4928" s="45"/>
      <c r="W4928" s="38"/>
      <c r="X4928" s="38"/>
      <c r="Y4928" s="35"/>
    </row>
    <row r="4929" customHeight="1" spans="1:25">
      <c r="A4929" s="44"/>
      <c r="B4929" s="44"/>
      <c r="C4929" s="44"/>
      <c r="D4929" s="14"/>
      <c r="E4929" s="13"/>
      <c r="F4929" s="8"/>
      <c r="G4929" s="45"/>
      <c r="H4929" s="8"/>
      <c r="I4929" s="45"/>
      <c r="W4929" s="38"/>
      <c r="X4929" s="38"/>
      <c r="Y4929" s="35"/>
    </row>
    <row r="4930" customHeight="1" spans="1:25">
      <c r="A4930" s="44"/>
      <c r="B4930" s="44"/>
      <c r="C4930" s="44"/>
      <c r="D4930" s="14"/>
      <c r="E4930" s="13"/>
      <c r="F4930" s="8"/>
      <c r="G4930" s="45"/>
      <c r="H4930" s="8"/>
      <c r="I4930" s="45"/>
      <c r="W4930" s="38"/>
      <c r="X4930" s="38"/>
      <c r="Y4930" s="35"/>
    </row>
    <row r="4931" customHeight="1" spans="1:25">
      <c r="A4931" s="44"/>
      <c r="B4931" s="44"/>
      <c r="C4931" s="44"/>
      <c r="D4931" s="14"/>
      <c r="E4931" s="13"/>
      <c r="F4931" s="8"/>
      <c r="G4931" s="45"/>
      <c r="H4931" s="8"/>
      <c r="I4931" s="45"/>
      <c r="W4931" s="38"/>
      <c r="X4931" s="38"/>
      <c r="Y4931" s="35"/>
    </row>
    <row r="4932" customHeight="1" spans="1:25">
      <c r="A4932" s="44"/>
      <c r="B4932" s="44"/>
      <c r="C4932" s="44"/>
      <c r="D4932" s="14"/>
      <c r="E4932" s="13"/>
      <c r="F4932" s="8"/>
      <c r="G4932" s="45"/>
      <c r="H4932" s="8"/>
      <c r="I4932" s="45"/>
      <c r="W4932" s="38"/>
      <c r="X4932" s="38"/>
      <c r="Y4932" s="35"/>
    </row>
    <row r="4933" customHeight="1" spans="1:25">
      <c r="A4933" s="44"/>
      <c r="B4933" s="44"/>
      <c r="C4933" s="44"/>
      <c r="D4933" s="14"/>
      <c r="E4933" s="13"/>
      <c r="F4933" s="8"/>
      <c r="G4933" s="45"/>
      <c r="H4933" s="8"/>
      <c r="I4933" s="45"/>
      <c r="W4933" s="38"/>
      <c r="X4933" s="38"/>
      <c r="Y4933" s="35"/>
    </row>
    <row r="4934" customHeight="1" spans="1:25">
      <c r="A4934" s="44"/>
      <c r="B4934" s="44"/>
      <c r="C4934" s="44"/>
      <c r="D4934" s="14"/>
      <c r="E4934" s="13"/>
      <c r="F4934" s="8"/>
      <c r="G4934" s="45"/>
      <c r="H4934" s="8"/>
      <c r="I4934" s="45"/>
      <c r="W4934" s="38"/>
      <c r="X4934" s="38"/>
      <c r="Y4934" s="35"/>
    </row>
    <row r="4935" customHeight="1" spans="1:25">
      <c r="A4935" s="44"/>
      <c r="B4935" s="44"/>
      <c r="C4935" s="44"/>
      <c r="D4935" s="14"/>
      <c r="E4935" s="13"/>
      <c r="F4935" s="8"/>
      <c r="G4935" s="45"/>
      <c r="H4935" s="8"/>
      <c r="I4935" s="45"/>
      <c r="W4935" s="38"/>
      <c r="X4935" s="38"/>
      <c r="Y4935" s="35"/>
    </row>
    <row r="4936" customHeight="1" spans="1:25">
      <c r="A4936" s="44"/>
      <c r="B4936" s="44"/>
      <c r="C4936" s="44"/>
      <c r="D4936" s="14"/>
      <c r="E4936" s="13"/>
      <c r="F4936" s="8"/>
      <c r="G4936" s="45"/>
      <c r="H4936" s="8"/>
      <c r="I4936" s="45"/>
      <c r="W4936" s="38"/>
      <c r="X4936" s="38"/>
      <c r="Y4936" s="35"/>
    </row>
    <row r="4937" customHeight="1" spans="1:25">
      <c r="A4937" s="44"/>
      <c r="B4937" s="44"/>
      <c r="C4937" s="44"/>
      <c r="D4937" s="14"/>
      <c r="E4937" s="13"/>
      <c r="F4937" s="8"/>
      <c r="G4937" s="45"/>
      <c r="H4937" s="8"/>
      <c r="I4937" s="45"/>
      <c r="W4937" s="38"/>
      <c r="X4937" s="38"/>
      <c r="Y4937" s="35"/>
    </row>
    <row r="4938" customHeight="1" spans="1:25">
      <c r="A4938" s="44"/>
      <c r="B4938" s="44"/>
      <c r="C4938" s="44"/>
      <c r="D4938" s="14"/>
      <c r="E4938" s="13"/>
      <c r="F4938" s="8"/>
      <c r="G4938" s="45"/>
      <c r="H4938" s="8"/>
      <c r="I4938" s="45"/>
      <c r="W4938" s="38"/>
      <c r="X4938" s="38"/>
      <c r="Y4938" s="35"/>
    </row>
    <row r="4939" customHeight="1" spans="1:25">
      <c r="A4939" s="44"/>
      <c r="B4939" s="44"/>
      <c r="C4939" s="44"/>
      <c r="D4939" s="14"/>
      <c r="E4939" s="13"/>
      <c r="F4939" s="8"/>
      <c r="G4939" s="45"/>
      <c r="H4939" s="8"/>
      <c r="I4939" s="45"/>
      <c r="W4939" s="38"/>
      <c r="X4939" s="38"/>
      <c r="Y4939" s="35"/>
    </row>
    <row r="4940" customHeight="1" spans="1:25">
      <c r="A4940" s="44"/>
      <c r="B4940" s="44"/>
      <c r="C4940" s="44"/>
      <c r="D4940" s="14"/>
      <c r="E4940" s="13"/>
      <c r="F4940" s="8"/>
      <c r="G4940" s="45"/>
      <c r="H4940" s="8"/>
      <c r="I4940" s="45"/>
      <c r="W4940" s="38"/>
      <c r="X4940" s="38"/>
      <c r="Y4940" s="35"/>
    </row>
    <row r="4941" customHeight="1" spans="1:25">
      <c r="A4941" s="44"/>
      <c r="B4941" s="44"/>
      <c r="C4941" s="44"/>
      <c r="D4941" s="14"/>
      <c r="E4941" s="13"/>
      <c r="F4941" s="8"/>
      <c r="G4941" s="45"/>
      <c r="H4941" s="8"/>
      <c r="I4941" s="45"/>
      <c r="W4941" s="38"/>
      <c r="X4941" s="38"/>
      <c r="Y4941" s="35"/>
    </row>
    <row r="4942" customHeight="1" spans="1:25">
      <c r="A4942" s="44"/>
      <c r="B4942" s="44"/>
      <c r="C4942" s="44"/>
      <c r="D4942" s="14"/>
      <c r="E4942" s="13"/>
      <c r="F4942" s="8"/>
      <c r="G4942" s="45"/>
      <c r="H4942" s="8"/>
      <c r="I4942" s="45"/>
      <c r="W4942" s="38"/>
      <c r="X4942" s="38"/>
      <c r="Y4942" s="35"/>
    </row>
    <row r="4943" customHeight="1" spans="1:25">
      <c r="A4943" s="44"/>
      <c r="B4943" s="44"/>
      <c r="C4943" s="44"/>
      <c r="D4943" s="14"/>
      <c r="E4943" s="13"/>
      <c r="F4943" s="8"/>
      <c r="G4943" s="45"/>
      <c r="H4943" s="8"/>
      <c r="I4943" s="45"/>
      <c r="W4943" s="38"/>
      <c r="X4943" s="38"/>
      <c r="Y4943" s="35"/>
    </row>
    <row r="4944" customHeight="1" spans="1:25">
      <c r="A4944" s="44"/>
      <c r="B4944" s="44"/>
      <c r="C4944" s="44"/>
      <c r="D4944" s="14"/>
      <c r="E4944" s="13"/>
      <c r="F4944" s="8"/>
      <c r="G4944" s="45"/>
      <c r="H4944" s="8"/>
      <c r="I4944" s="45"/>
      <c r="W4944" s="38"/>
      <c r="X4944" s="38"/>
      <c r="Y4944" s="35"/>
    </row>
    <row r="4945" customHeight="1" spans="1:25">
      <c r="A4945" s="44"/>
      <c r="B4945" s="44"/>
      <c r="C4945" s="44"/>
      <c r="D4945" s="14"/>
      <c r="E4945" s="13"/>
      <c r="F4945" s="8"/>
      <c r="G4945" s="45"/>
      <c r="H4945" s="8"/>
      <c r="I4945" s="45"/>
      <c r="W4945" s="38"/>
      <c r="X4945" s="38"/>
      <c r="Y4945" s="35"/>
    </row>
    <row r="4946" customHeight="1" spans="1:25">
      <c r="A4946" s="44"/>
      <c r="B4946" s="44"/>
      <c r="C4946" s="44"/>
      <c r="D4946" s="14"/>
      <c r="E4946" s="13"/>
      <c r="F4946" s="8"/>
      <c r="G4946" s="45"/>
      <c r="H4946" s="8"/>
      <c r="I4946" s="45"/>
      <c r="W4946" s="38"/>
      <c r="X4946" s="38"/>
      <c r="Y4946" s="35"/>
    </row>
    <row r="4947" customHeight="1" spans="1:25">
      <c r="A4947" s="44"/>
      <c r="B4947" s="44"/>
      <c r="C4947" s="44"/>
      <c r="D4947" s="14"/>
      <c r="E4947" s="13"/>
      <c r="F4947" s="8"/>
      <c r="G4947" s="45"/>
      <c r="H4947" s="8"/>
      <c r="I4947" s="45"/>
      <c r="W4947" s="38"/>
      <c r="X4947" s="38"/>
      <c r="Y4947" s="35"/>
    </row>
    <row r="4948" customHeight="1" spans="1:25">
      <c r="A4948" s="44"/>
      <c r="B4948" s="44"/>
      <c r="C4948" s="44"/>
      <c r="D4948" s="14"/>
      <c r="E4948" s="13"/>
      <c r="F4948" s="8"/>
      <c r="G4948" s="45"/>
      <c r="H4948" s="8"/>
      <c r="I4948" s="45"/>
      <c r="W4948" s="38"/>
      <c r="X4948" s="38"/>
      <c r="Y4948" s="35"/>
    </row>
    <row r="4949" customHeight="1" spans="1:25">
      <c r="A4949" s="44"/>
      <c r="B4949" s="44"/>
      <c r="C4949" s="44"/>
      <c r="D4949" s="14"/>
      <c r="E4949" s="13"/>
      <c r="F4949" s="8"/>
      <c r="G4949" s="45"/>
      <c r="H4949" s="8"/>
      <c r="I4949" s="45"/>
      <c r="W4949" s="38"/>
      <c r="X4949" s="38"/>
      <c r="Y4949" s="35"/>
    </row>
    <row r="4950" customHeight="1" spans="1:25">
      <c r="A4950" s="44"/>
      <c r="B4950" s="44"/>
      <c r="C4950" s="44"/>
      <c r="D4950" s="14"/>
      <c r="E4950" s="13"/>
      <c r="F4950" s="8"/>
      <c r="G4950" s="45"/>
      <c r="H4950" s="8"/>
      <c r="I4950" s="45"/>
      <c r="W4950" s="38"/>
      <c r="X4950" s="38"/>
      <c r="Y4950" s="35"/>
    </row>
    <row r="4951" customHeight="1" spans="1:25">
      <c r="A4951" s="44"/>
      <c r="B4951" s="44"/>
      <c r="C4951" s="44"/>
      <c r="D4951" s="14"/>
      <c r="E4951" s="13"/>
      <c r="F4951" s="8"/>
      <c r="G4951" s="45"/>
      <c r="H4951" s="8"/>
      <c r="I4951" s="45"/>
      <c r="W4951" s="38"/>
      <c r="X4951" s="38"/>
      <c r="Y4951" s="35"/>
    </row>
    <row r="4952" customHeight="1" spans="1:25">
      <c r="A4952" s="44"/>
      <c r="B4952" s="44"/>
      <c r="C4952" s="44"/>
      <c r="D4952" s="14"/>
      <c r="E4952" s="13"/>
      <c r="F4952" s="8"/>
      <c r="G4952" s="45"/>
      <c r="H4952" s="8"/>
      <c r="I4952" s="45"/>
      <c r="W4952" s="38"/>
      <c r="X4952" s="38"/>
      <c r="Y4952" s="35"/>
    </row>
    <row r="4953" customHeight="1" spans="1:25">
      <c r="A4953" s="44"/>
      <c r="B4953" s="44"/>
      <c r="C4953" s="44"/>
      <c r="D4953" s="14"/>
      <c r="E4953" s="13"/>
      <c r="F4953" s="8"/>
      <c r="G4953" s="45"/>
      <c r="H4953" s="8"/>
      <c r="I4953" s="45"/>
      <c r="W4953" s="38"/>
      <c r="X4953" s="38"/>
      <c r="Y4953" s="35"/>
    </row>
    <row r="4954" customHeight="1" spans="1:25">
      <c r="A4954" s="44"/>
      <c r="B4954" s="44"/>
      <c r="C4954" s="44"/>
      <c r="D4954" s="14"/>
      <c r="E4954" s="13"/>
      <c r="F4954" s="8"/>
      <c r="G4954" s="45"/>
      <c r="H4954" s="8"/>
      <c r="I4954" s="45"/>
      <c r="W4954" s="38"/>
      <c r="X4954" s="38"/>
      <c r="Y4954" s="35"/>
    </row>
    <row r="4955" customHeight="1" spans="1:25">
      <c r="A4955" s="44"/>
      <c r="B4955" s="44"/>
      <c r="C4955" s="44"/>
      <c r="D4955" s="14"/>
      <c r="E4955" s="13"/>
      <c r="F4955" s="8"/>
      <c r="G4955" s="45"/>
      <c r="H4955" s="8"/>
      <c r="I4955" s="45"/>
      <c r="W4955" s="38"/>
      <c r="X4955" s="38"/>
      <c r="Y4955" s="35"/>
    </row>
    <row r="4956" customHeight="1" spans="1:25">
      <c r="A4956" s="44"/>
      <c r="B4956" s="44"/>
      <c r="C4956" s="44"/>
      <c r="D4956" s="14"/>
      <c r="E4956" s="13"/>
      <c r="F4956" s="8"/>
      <c r="G4956" s="45"/>
      <c r="H4956" s="8"/>
      <c r="I4956" s="45"/>
      <c r="W4956" s="38"/>
      <c r="X4956" s="38"/>
      <c r="Y4956" s="35"/>
    </row>
    <row r="4957" customHeight="1" spans="1:25">
      <c r="A4957" s="44"/>
      <c r="B4957" s="44"/>
      <c r="C4957" s="44"/>
      <c r="D4957" s="14"/>
      <c r="E4957" s="13"/>
      <c r="F4957" s="8"/>
      <c r="G4957" s="45"/>
      <c r="H4957" s="8"/>
      <c r="I4957" s="45"/>
      <c r="W4957" s="38"/>
      <c r="X4957" s="38"/>
      <c r="Y4957" s="35"/>
    </row>
    <row r="4958" customHeight="1" spans="1:25">
      <c r="A4958" s="44"/>
      <c r="B4958" s="44"/>
      <c r="C4958" s="44"/>
      <c r="D4958" s="14"/>
      <c r="E4958" s="13"/>
      <c r="F4958" s="8"/>
      <c r="G4958" s="45"/>
      <c r="H4958" s="8"/>
      <c r="I4958" s="45"/>
      <c r="W4958" s="38"/>
      <c r="X4958" s="38"/>
      <c r="Y4958" s="35"/>
    </row>
    <row r="4959" customHeight="1" spans="1:25">
      <c r="A4959" s="44"/>
      <c r="B4959" s="44"/>
      <c r="C4959" s="44"/>
      <c r="D4959" s="14"/>
      <c r="E4959" s="13"/>
      <c r="F4959" s="8"/>
      <c r="G4959" s="45"/>
      <c r="H4959" s="8"/>
      <c r="I4959" s="45"/>
      <c r="W4959" s="38"/>
      <c r="X4959" s="38"/>
      <c r="Y4959" s="35"/>
    </row>
    <row r="4960" customHeight="1" spans="1:25">
      <c r="A4960" s="44"/>
      <c r="B4960" s="44"/>
      <c r="C4960" s="44"/>
      <c r="D4960" s="14"/>
      <c r="E4960" s="13"/>
      <c r="F4960" s="8"/>
      <c r="G4960" s="45"/>
      <c r="H4960" s="8"/>
      <c r="I4960" s="45"/>
      <c r="W4960" s="38"/>
      <c r="X4960" s="38"/>
      <c r="Y4960" s="35"/>
    </row>
    <row r="4961" customHeight="1" spans="1:25">
      <c r="A4961" s="44"/>
      <c r="B4961" s="44"/>
      <c r="C4961" s="44"/>
      <c r="D4961" s="14"/>
      <c r="E4961" s="13"/>
      <c r="F4961" s="8"/>
      <c r="G4961" s="45"/>
      <c r="H4961" s="8"/>
      <c r="I4961" s="45"/>
      <c r="W4961" s="38"/>
      <c r="X4961" s="38"/>
      <c r="Y4961" s="35"/>
    </row>
    <row r="4962" customHeight="1" spans="1:25">
      <c r="A4962" s="44"/>
      <c r="B4962" s="44"/>
      <c r="C4962" s="44"/>
      <c r="D4962" s="14"/>
      <c r="E4962" s="13"/>
      <c r="F4962" s="8"/>
      <c r="G4962" s="45"/>
      <c r="H4962" s="8"/>
      <c r="I4962" s="45"/>
      <c r="W4962" s="38"/>
      <c r="X4962" s="38"/>
      <c r="Y4962" s="35"/>
    </row>
    <row r="4963" customHeight="1" spans="1:25">
      <c r="A4963" s="44"/>
      <c r="B4963" s="44"/>
      <c r="C4963" s="44"/>
      <c r="D4963" s="14"/>
      <c r="E4963" s="13"/>
      <c r="F4963" s="8"/>
      <c r="G4963" s="45"/>
      <c r="H4963" s="8"/>
      <c r="I4963" s="45"/>
      <c r="W4963" s="38"/>
      <c r="X4963" s="38"/>
      <c r="Y4963" s="35"/>
    </row>
    <row r="4964" customHeight="1" spans="1:25">
      <c r="A4964" s="44"/>
      <c r="B4964" s="44"/>
      <c r="C4964" s="44"/>
      <c r="D4964" s="14"/>
      <c r="E4964" s="13"/>
      <c r="F4964" s="8"/>
      <c r="G4964" s="45"/>
      <c r="H4964" s="8"/>
      <c r="I4964" s="45"/>
      <c r="W4964" s="38"/>
      <c r="X4964" s="38"/>
      <c r="Y4964" s="35"/>
    </row>
    <row r="4965" customHeight="1" spans="1:25">
      <c r="A4965" s="44"/>
      <c r="B4965" s="44"/>
      <c r="C4965" s="44"/>
      <c r="D4965" s="14"/>
      <c r="E4965" s="13"/>
      <c r="F4965" s="8"/>
      <c r="G4965" s="45"/>
      <c r="H4965" s="8"/>
      <c r="I4965" s="45"/>
      <c r="W4965" s="38"/>
      <c r="X4965" s="38"/>
      <c r="Y4965" s="35"/>
    </row>
    <row r="4966" customHeight="1" spans="1:25">
      <c r="A4966" s="44"/>
      <c r="B4966" s="44"/>
      <c r="C4966" s="44"/>
      <c r="D4966" s="14"/>
      <c r="E4966" s="13"/>
      <c r="F4966" s="8"/>
      <c r="G4966" s="45"/>
      <c r="H4966" s="8"/>
      <c r="I4966" s="45"/>
      <c r="W4966" s="38"/>
      <c r="X4966" s="38"/>
      <c r="Y4966" s="35"/>
    </row>
    <row r="4967" customHeight="1" spans="1:25">
      <c r="A4967" s="44"/>
      <c r="B4967" s="44"/>
      <c r="C4967" s="44"/>
      <c r="D4967" s="14"/>
      <c r="E4967" s="13"/>
      <c r="F4967" s="8"/>
      <c r="G4967" s="45"/>
      <c r="H4967" s="8"/>
      <c r="I4967" s="45"/>
      <c r="W4967" s="38"/>
      <c r="X4967" s="38"/>
      <c r="Y4967" s="35"/>
    </row>
    <row r="4968" customHeight="1" spans="1:25">
      <c r="A4968" s="44"/>
      <c r="B4968" s="44"/>
      <c r="C4968" s="44"/>
      <c r="D4968" s="14"/>
      <c r="E4968" s="13"/>
      <c r="F4968" s="8"/>
      <c r="G4968" s="45"/>
      <c r="H4968" s="8"/>
      <c r="I4968" s="45"/>
      <c r="W4968" s="38"/>
      <c r="X4968" s="38"/>
      <c r="Y4968" s="35"/>
    </row>
    <row r="4969" customHeight="1" spans="1:25">
      <c r="A4969" s="44"/>
      <c r="B4969" s="44"/>
      <c r="C4969" s="44"/>
      <c r="D4969" s="14"/>
      <c r="E4969" s="13"/>
      <c r="F4969" s="8"/>
      <c r="G4969" s="45"/>
      <c r="H4969" s="8"/>
      <c r="I4969" s="45"/>
      <c r="W4969" s="38"/>
      <c r="X4969" s="38"/>
      <c r="Y4969" s="35"/>
    </row>
    <row r="4970" customHeight="1" spans="1:25">
      <c r="A4970" s="44"/>
      <c r="B4970" s="44"/>
      <c r="C4970" s="44"/>
      <c r="D4970" s="14"/>
      <c r="E4970" s="13"/>
      <c r="F4970" s="8"/>
      <c r="G4970" s="45"/>
      <c r="H4970" s="8"/>
      <c r="I4970" s="45"/>
      <c r="W4970" s="38"/>
      <c r="X4970" s="38"/>
      <c r="Y4970" s="35"/>
    </row>
    <row r="4971" customHeight="1" spans="1:25">
      <c r="A4971" s="44"/>
      <c r="B4971" s="44"/>
      <c r="C4971" s="44"/>
      <c r="D4971" s="14"/>
      <c r="E4971" s="13"/>
      <c r="F4971" s="8"/>
      <c r="G4971" s="45"/>
      <c r="H4971" s="8"/>
      <c r="I4971" s="45"/>
      <c r="W4971" s="38"/>
      <c r="X4971" s="38"/>
      <c r="Y4971" s="35"/>
    </row>
    <row r="4972" customHeight="1" spans="1:25">
      <c r="A4972" s="44"/>
      <c r="B4972" s="44"/>
      <c r="C4972" s="44"/>
      <c r="D4972" s="14"/>
      <c r="E4972" s="13"/>
      <c r="F4972" s="8"/>
      <c r="G4972" s="45"/>
      <c r="H4972" s="8"/>
      <c r="I4972" s="45"/>
      <c r="W4972" s="38"/>
      <c r="X4972" s="38"/>
      <c r="Y4972" s="35"/>
    </row>
    <row r="4973" customHeight="1" spans="1:25">
      <c r="A4973" s="44"/>
      <c r="B4973" s="44"/>
      <c r="C4973" s="44"/>
      <c r="D4973" s="14"/>
      <c r="E4973" s="13"/>
      <c r="F4973" s="8"/>
      <c r="G4973" s="45"/>
      <c r="H4973" s="8"/>
      <c r="I4973" s="45"/>
      <c r="W4973" s="38"/>
      <c r="X4973" s="38"/>
      <c r="Y4973" s="35"/>
    </row>
    <row r="4974" customHeight="1" spans="1:25">
      <c r="A4974" s="44"/>
      <c r="B4974" s="44"/>
      <c r="C4974" s="44"/>
      <c r="D4974" s="14"/>
      <c r="E4974" s="13"/>
      <c r="F4974" s="8"/>
      <c r="G4974" s="45"/>
      <c r="H4974" s="8"/>
      <c r="I4974" s="45"/>
      <c r="W4974" s="38"/>
      <c r="X4974" s="38"/>
      <c r="Y4974" s="35"/>
    </row>
    <row r="4975" customHeight="1" spans="1:25">
      <c r="A4975" s="44"/>
      <c r="B4975" s="44"/>
      <c r="C4975" s="44"/>
      <c r="D4975" s="14"/>
      <c r="E4975" s="13"/>
      <c r="F4975" s="8"/>
      <c r="G4975" s="45"/>
      <c r="H4975" s="8"/>
      <c r="I4975" s="45"/>
      <c r="W4975" s="38"/>
      <c r="X4975" s="38"/>
      <c r="Y4975" s="35"/>
    </row>
    <row r="4976" customHeight="1" spans="1:25">
      <c r="A4976" s="44"/>
      <c r="B4976" s="44"/>
      <c r="C4976" s="44"/>
      <c r="D4976" s="14"/>
      <c r="E4976" s="13"/>
      <c r="F4976" s="8"/>
      <c r="G4976" s="45"/>
      <c r="H4976" s="8"/>
      <c r="I4976" s="45"/>
      <c r="W4976" s="38"/>
      <c r="X4976" s="38"/>
      <c r="Y4976" s="35"/>
    </row>
    <row r="4977" customHeight="1" spans="1:25">
      <c r="A4977" s="44"/>
      <c r="B4977" s="44"/>
      <c r="C4977" s="44"/>
      <c r="D4977" s="14"/>
      <c r="E4977" s="13"/>
      <c r="F4977" s="8"/>
      <c r="G4977" s="45"/>
      <c r="H4977" s="8"/>
      <c r="I4977" s="45"/>
      <c r="W4977" s="38"/>
      <c r="X4977" s="38"/>
      <c r="Y4977" s="35"/>
    </row>
    <row r="4978" customHeight="1" spans="1:25">
      <c r="A4978" s="44"/>
      <c r="B4978" s="44"/>
      <c r="C4978" s="44"/>
      <c r="D4978" s="14"/>
      <c r="E4978" s="13"/>
      <c r="F4978" s="8"/>
      <c r="G4978" s="45"/>
      <c r="H4978" s="8"/>
      <c r="I4978" s="45"/>
      <c r="W4978" s="38"/>
      <c r="X4978" s="38"/>
      <c r="Y4978" s="35"/>
    </row>
    <row r="4979" customHeight="1" spans="1:25">
      <c r="A4979" s="44"/>
      <c r="B4979" s="44"/>
      <c r="C4979" s="44"/>
      <c r="D4979" s="14"/>
      <c r="E4979" s="13"/>
      <c r="F4979" s="8"/>
      <c r="G4979" s="45"/>
      <c r="H4979" s="8"/>
      <c r="I4979" s="45"/>
      <c r="W4979" s="38"/>
      <c r="X4979" s="38"/>
      <c r="Y4979" s="35"/>
    </row>
    <row r="4980" customHeight="1" spans="1:25">
      <c r="A4980" s="44"/>
      <c r="B4980" s="44"/>
      <c r="C4980" s="44"/>
      <c r="D4980" s="14"/>
      <c r="E4980" s="13"/>
      <c r="F4980" s="8"/>
      <c r="G4980" s="45"/>
      <c r="H4980" s="8"/>
      <c r="I4980" s="45"/>
      <c r="W4980" s="38"/>
      <c r="X4980" s="38"/>
      <c r="Y4980" s="35"/>
    </row>
    <row r="4981" customHeight="1" spans="1:25">
      <c r="A4981" s="44"/>
      <c r="B4981" s="44"/>
      <c r="C4981" s="44"/>
      <c r="D4981" s="14"/>
      <c r="E4981" s="13"/>
      <c r="F4981" s="8"/>
      <c r="G4981" s="45"/>
      <c r="H4981" s="8"/>
      <c r="I4981" s="45"/>
      <c r="W4981" s="38"/>
      <c r="X4981" s="38"/>
      <c r="Y4981" s="35"/>
    </row>
    <row r="4982" customHeight="1" spans="1:25">
      <c r="A4982" s="44"/>
      <c r="B4982" s="44"/>
      <c r="C4982" s="44"/>
      <c r="D4982" s="14"/>
      <c r="E4982" s="13"/>
      <c r="F4982" s="8"/>
      <c r="G4982" s="45"/>
      <c r="H4982" s="8"/>
      <c r="I4982" s="45"/>
      <c r="W4982" s="38"/>
      <c r="X4982" s="38"/>
      <c r="Y4982" s="35"/>
    </row>
    <row r="4983" customHeight="1" spans="1:25">
      <c r="A4983" s="44"/>
      <c r="B4983" s="44"/>
      <c r="C4983" s="44"/>
      <c r="D4983" s="14"/>
      <c r="E4983" s="13"/>
      <c r="F4983" s="8"/>
      <c r="G4983" s="45"/>
      <c r="H4983" s="8"/>
      <c r="I4983" s="45"/>
      <c r="W4983" s="38"/>
      <c r="X4983" s="38"/>
      <c r="Y4983" s="35"/>
    </row>
    <row r="4984" customHeight="1" spans="1:25">
      <c r="A4984" s="44"/>
      <c r="B4984" s="44"/>
      <c r="C4984" s="44"/>
      <c r="D4984" s="14"/>
      <c r="E4984" s="13"/>
      <c r="F4984" s="8"/>
      <c r="G4984" s="45"/>
      <c r="H4984" s="8"/>
      <c r="I4984" s="45"/>
      <c r="W4984" s="38"/>
      <c r="X4984" s="38"/>
      <c r="Y4984" s="35"/>
    </row>
    <row r="4985" customHeight="1" spans="1:25">
      <c r="A4985" s="44"/>
      <c r="B4985" s="44"/>
      <c r="C4985" s="44"/>
      <c r="D4985" s="14"/>
      <c r="E4985" s="13"/>
      <c r="F4985" s="8"/>
      <c r="G4985" s="45"/>
      <c r="H4985" s="8"/>
      <c r="I4985" s="45"/>
      <c r="W4985" s="38"/>
      <c r="X4985" s="38"/>
      <c r="Y4985" s="35"/>
    </row>
    <row r="4986" customHeight="1" spans="1:25">
      <c r="A4986" s="44"/>
      <c r="B4986" s="44"/>
      <c r="C4986" s="44"/>
      <c r="D4986" s="14"/>
      <c r="E4986" s="13"/>
      <c r="F4986" s="8"/>
      <c r="G4986" s="45"/>
      <c r="H4986" s="8"/>
      <c r="I4986" s="45"/>
      <c r="W4986" s="38"/>
      <c r="X4986" s="38"/>
      <c r="Y4986" s="35"/>
    </row>
    <row r="4987" customHeight="1" spans="1:25">
      <c r="A4987" s="44"/>
      <c r="B4987" s="44"/>
      <c r="C4987" s="44"/>
      <c r="D4987" s="14"/>
      <c r="E4987" s="13"/>
      <c r="F4987" s="8"/>
      <c r="G4987" s="45"/>
      <c r="H4987" s="8"/>
      <c r="I4987" s="45"/>
      <c r="W4987" s="38"/>
      <c r="X4987" s="38"/>
      <c r="Y4987" s="35"/>
    </row>
    <row r="4988" customHeight="1" spans="1:25">
      <c r="A4988" s="44"/>
      <c r="B4988" s="44"/>
      <c r="C4988" s="44"/>
      <c r="D4988" s="14"/>
      <c r="E4988" s="13"/>
      <c r="F4988" s="8"/>
      <c r="G4988" s="45"/>
      <c r="H4988" s="8"/>
      <c r="I4988" s="45"/>
      <c r="W4988" s="38"/>
      <c r="X4988" s="38"/>
      <c r="Y4988" s="35"/>
    </row>
    <row r="4989" customHeight="1" spans="1:25">
      <c r="A4989" s="44"/>
      <c r="B4989" s="44"/>
      <c r="C4989" s="44"/>
      <c r="D4989" s="14"/>
      <c r="E4989" s="13"/>
      <c r="F4989" s="8"/>
      <c r="G4989" s="45"/>
      <c r="H4989" s="8"/>
      <c r="I4989" s="45"/>
      <c r="W4989" s="38"/>
      <c r="X4989" s="38"/>
      <c r="Y4989" s="35"/>
    </row>
    <row r="4990" customHeight="1" spans="1:25">
      <c r="A4990" s="44"/>
      <c r="B4990" s="44"/>
      <c r="C4990" s="44"/>
      <c r="D4990" s="14"/>
      <c r="E4990" s="13"/>
      <c r="F4990" s="8"/>
      <c r="G4990" s="45"/>
      <c r="H4990" s="8"/>
      <c r="I4990" s="45"/>
      <c r="W4990" s="38"/>
      <c r="X4990" s="38"/>
      <c r="Y4990" s="35"/>
    </row>
    <row r="4991" customHeight="1" spans="1:25">
      <c r="A4991" s="44"/>
      <c r="B4991" s="44"/>
      <c r="C4991" s="44"/>
      <c r="D4991" s="14"/>
      <c r="E4991" s="13"/>
      <c r="F4991" s="8"/>
      <c r="G4991" s="45"/>
      <c r="H4991" s="8"/>
      <c r="I4991" s="45"/>
      <c r="W4991" s="38"/>
      <c r="X4991" s="38"/>
      <c r="Y4991" s="35"/>
    </row>
    <row r="4992" customHeight="1" spans="1:25">
      <c r="A4992" s="44"/>
      <c r="B4992" s="44"/>
      <c r="C4992" s="44"/>
      <c r="D4992" s="14"/>
      <c r="E4992" s="13"/>
      <c r="F4992" s="8"/>
      <c r="G4992" s="45"/>
      <c r="H4992" s="8"/>
      <c r="I4992" s="45"/>
      <c r="W4992" s="38"/>
      <c r="X4992" s="38"/>
      <c r="Y4992" s="35"/>
    </row>
    <row r="4993" customHeight="1" spans="1:25">
      <c r="A4993" s="44"/>
      <c r="B4993" s="44"/>
      <c r="C4993" s="44"/>
      <c r="D4993" s="14"/>
      <c r="E4993" s="13"/>
      <c r="F4993" s="8"/>
      <c r="G4993" s="45"/>
      <c r="H4993" s="8"/>
      <c r="I4993" s="45"/>
      <c r="W4993" s="38"/>
      <c r="X4993" s="38"/>
      <c r="Y4993" s="35"/>
    </row>
    <row r="4994" customHeight="1" spans="1:25">
      <c r="A4994" s="44"/>
      <c r="B4994" s="44"/>
      <c r="C4994" s="44"/>
      <c r="D4994" s="14"/>
      <c r="E4994" s="13"/>
      <c r="F4994" s="8"/>
      <c r="G4994" s="45"/>
      <c r="H4994" s="8"/>
      <c r="I4994" s="45"/>
      <c r="W4994" s="38"/>
      <c r="X4994" s="38"/>
      <c r="Y4994" s="35"/>
    </row>
    <row r="4995" customHeight="1" spans="1:25">
      <c r="A4995" s="44"/>
      <c r="B4995" s="44"/>
      <c r="C4995" s="44"/>
      <c r="D4995" s="14"/>
      <c r="E4995" s="13"/>
      <c r="F4995" s="8"/>
      <c r="G4995" s="45"/>
      <c r="H4995" s="8"/>
      <c r="I4995" s="45"/>
      <c r="W4995" s="38"/>
      <c r="X4995" s="38"/>
      <c r="Y4995" s="35"/>
    </row>
    <row r="4996" customHeight="1" spans="1:25">
      <c r="A4996" s="44"/>
      <c r="B4996" s="44"/>
      <c r="C4996" s="44"/>
      <c r="D4996" s="14"/>
      <c r="E4996" s="13"/>
      <c r="F4996" s="8"/>
      <c r="G4996" s="45"/>
      <c r="H4996" s="8"/>
      <c r="I4996" s="45"/>
      <c r="W4996" s="38"/>
      <c r="X4996" s="38"/>
      <c r="Y4996" s="35"/>
    </row>
    <row r="4997" customHeight="1" spans="1:25">
      <c r="A4997" s="44"/>
      <c r="B4997" s="44"/>
      <c r="C4997" s="44"/>
      <c r="D4997" s="14"/>
      <c r="E4997" s="13"/>
      <c r="F4997" s="8"/>
      <c r="G4997" s="45"/>
      <c r="H4997" s="8"/>
      <c r="I4997" s="45"/>
      <c r="W4997" s="38"/>
      <c r="X4997" s="38"/>
      <c r="Y4997" s="35"/>
    </row>
    <row r="4998" customHeight="1" spans="1:25">
      <c r="A4998" s="44"/>
      <c r="B4998" s="44"/>
      <c r="C4998" s="44"/>
      <c r="D4998" s="14"/>
      <c r="E4998" s="13"/>
      <c r="F4998" s="8"/>
      <c r="G4998" s="45"/>
      <c r="H4998" s="8"/>
      <c r="I4998" s="45"/>
      <c r="W4998" s="38"/>
      <c r="X4998" s="38"/>
      <c r="Y4998" s="35"/>
    </row>
    <row r="4999" customHeight="1" spans="1:25">
      <c r="A4999" s="44"/>
      <c r="B4999" s="44"/>
      <c r="C4999" s="44"/>
      <c r="D4999" s="14"/>
      <c r="E4999" s="13"/>
      <c r="F4999" s="8"/>
      <c r="G4999" s="45"/>
      <c r="H4999" s="8"/>
      <c r="I4999" s="45"/>
      <c r="W4999" s="38"/>
      <c r="X4999" s="38"/>
      <c r="Y4999" s="35"/>
    </row>
    <row r="5000" customHeight="1" spans="1:25">
      <c r="A5000" s="44"/>
      <c r="B5000" s="44"/>
      <c r="C5000" s="44"/>
      <c r="D5000" s="14"/>
      <c r="E5000" s="13"/>
      <c r="F5000" s="8"/>
      <c r="G5000" s="45"/>
      <c r="H5000" s="8"/>
      <c r="I5000" s="45"/>
      <c r="W5000" s="38"/>
      <c r="X5000" s="38"/>
      <c r="Y5000" s="35"/>
    </row>
    <row r="5001" customHeight="1" spans="1:25">
      <c r="A5001" s="44"/>
      <c r="B5001" s="44"/>
      <c r="C5001" s="44"/>
      <c r="D5001" s="14"/>
      <c r="E5001" s="13"/>
      <c r="F5001" s="8"/>
      <c r="G5001" s="45"/>
      <c r="H5001" s="8"/>
      <c r="I5001" s="45"/>
      <c r="W5001" s="38"/>
      <c r="X5001" s="38"/>
      <c r="Y5001" s="35"/>
    </row>
    <row r="5002" customHeight="1" spans="1:25">
      <c r="A5002" s="44"/>
      <c r="B5002" s="44"/>
      <c r="C5002" s="44"/>
      <c r="D5002" s="14"/>
      <c r="E5002" s="13"/>
      <c r="F5002" s="8"/>
      <c r="G5002" s="45"/>
      <c r="H5002" s="8"/>
      <c r="I5002" s="45"/>
      <c r="W5002" s="38"/>
      <c r="X5002" s="38"/>
      <c r="Y5002" s="35"/>
    </row>
    <row r="5003" customHeight="1" spans="1:25">
      <c r="A5003" s="44"/>
      <c r="B5003" s="44"/>
      <c r="C5003" s="44"/>
      <c r="D5003" s="14"/>
      <c r="E5003" s="13"/>
      <c r="F5003" s="8"/>
      <c r="G5003" s="45"/>
      <c r="H5003" s="8"/>
      <c r="I5003" s="45"/>
      <c r="W5003" s="38"/>
      <c r="X5003" s="38"/>
      <c r="Y5003" s="35"/>
    </row>
    <row r="5004" customHeight="1" spans="1:25">
      <c r="A5004" s="44"/>
      <c r="B5004" s="44"/>
      <c r="C5004" s="44"/>
      <c r="D5004" s="14"/>
      <c r="E5004" s="13"/>
      <c r="F5004" s="8"/>
      <c r="G5004" s="45"/>
      <c r="H5004" s="8"/>
      <c r="I5004" s="45"/>
      <c r="W5004" s="38"/>
      <c r="X5004" s="38"/>
      <c r="Y5004" s="35"/>
    </row>
    <row r="5005" customHeight="1" spans="1:25">
      <c r="A5005" s="44"/>
      <c r="B5005" s="44"/>
      <c r="C5005" s="44"/>
      <c r="D5005" s="14"/>
      <c r="E5005" s="13"/>
      <c r="F5005" s="8"/>
      <c r="G5005" s="45"/>
      <c r="H5005" s="8"/>
      <c r="I5005" s="45"/>
      <c r="W5005" s="38"/>
      <c r="X5005" s="38"/>
      <c r="Y5005" s="35"/>
    </row>
    <row r="5006" customHeight="1" spans="1:25">
      <c r="A5006" s="44"/>
      <c r="B5006" s="44"/>
      <c r="C5006" s="44"/>
      <c r="D5006" s="14"/>
      <c r="E5006" s="13"/>
      <c r="F5006" s="8"/>
      <c r="G5006" s="45"/>
      <c r="H5006" s="8"/>
      <c r="I5006" s="45"/>
      <c r="W5006" s="38"/>
      <c r="X5006" s="38"/>
      <c r="Y5006" s="35"/>
    </row>
    <row r="5007" customHeight="1" spans="1:25">
      <c r="A5007" s="44"/>
      <c r="B5007" s="44"/>
      <c r="C5007" s="44"/>
      <c r="D5007" s="14"/>
      <c r="E5007" s="13"/>
      <c r="F5007" s="8"/>
      <c r="G5007" s="45"/>
      <c r="H5007" s="8"/>
      <c r="I5007" s="45"/>
      <c r="W5007" s="38"/>
      <c r="X5007" s="38"/>
      <c r="Y5007" s="35"/>
    </row>
    <row r="5008" customHeight="1" spans="1:25">
      <c r="A5008" s="44"/>
      <c r="B5008" s="44"/>
      <c r="C5008" s="44"/>
      <c r="D5008" s="14"/>
      <c r="E5008" s="13"/>
      <c r="F5008" s="8"/>
      <c r="G5008" s="45"/>
      <c r="H5008" s="8"/>
      <c r="I5008" s="45"/>
      <c r="W5008" s="38"/>
      <c r="X5008" s="38"/>
      <c r="Y5008" s="35"/>
    </row>
    <row r="5009" customHeight="1" spans="1:25">
      <c r="A5009" s="44"/>
      <c r="B5009" s="44"/>
      <c r="C5009" s="44"/>
      <c r="D5009" s="14"/>
      <c r="E5009" s="13"/>
      <c r="F5009" s="8"/>
      <c r="G5009" s="45"/>
      <c r="H5009" s="8"/>
      <c r="I5009" s="45"/>
      <c r="W5009" s="38"/>
      <c r="X5009" s="38"/>
      <c r="Y5009" s="35"/>
    </row>
    <row r="5010" customHeight="1" spans="1:25">
      <c r="A5010" s="44"/>
      <c r="B5010" s="44"/>
      <c r="C5010" s="44"/>
      <c r="D5010" s="14"/>
      <c r="E5010" s="13"/>
      <c r="F5010" s="8"/>
      <c r="G5010" s="45"/>
      <c r="H5010" s="8"/>
      <c r="I5010" s="45"/>
      <c r="W5010" s="38"/>
      <c r="X5010" s="38"/>
      <c r="Y5010" s="35"/>
    </row>
    <row r="5011" customHeight="1" spans="1:25">
      <c r="A5011" s="44"/>
      <c r="B5011" s="44"/>
      <c r="C5011" s="44"/>
      <c r="D5011" s="14"/>
      <c r="E5011" s="13"/>
      <c r="F5011" s="8"/>
      <c r="G5011" s="45"/>
      <c r="H5011" s="8"/>
      <c r="I5011" s="45"/>
      <c r="W5011" s="38"/>
      <c r="X5011" s="38"/>
      <c r="Y5011" s="35"/>
    </row>
    <row r="5012" customHeight="1" spans="1:25">
      <c r="A5012" s="44"/>
      <c r="B5012" s="44"/>
      <c r="C5012" s="44"/>
      <c r="D5012" s="14"/>
      <c r="E5012" s="13"/>
      <c r="F5012" s="8"/>
      <c r="G5012" s="45"/>
      <c r="H5012" s="8"/>
      <c r="I5012" s="45"/>
      <c r="W5012" s="38"/>
      <c r="X5012" s="38"/>
      <c r="Y5012" s="35"/>
    </row>
    <row r="5013" customHeight="1" spans="1:25">
      <c r="A5013" s="44"/>
      <c r="B5013" s="44"/>
      <c r="C5013" s="44"/>
      <c r="D5013" s="14"/>
      <c r="E5013" s="13"/>
      <c r="F5013" s="8"/>
      <c r="G5013" s="45"/>
      <c r="H5013" s="8"/>
      <c r="I5013" s="45"/>
      <c r="W5013" s="38"/>
      <c r="X5013" s="38"/>
      <c r="Y5013" s="35"/>
    </row>
    <row r="5014" customHeight="1" spans="1:25">
      <c r="A5014" s="44"/>
      <c r="B5014" s="44"/>
      <c r="C5014" s="44"/>
      <c r="D5014" s="14"/>
      <c r="E5014" s="13"/>
      <c r="F5014" s="8"/>
      <c r="G5014" s="45"/>
      <c r="H5014" s="8"/>
      <c r="I5014" s="45"/>
      <c r="W5014" s="38"/>
      <c r="X5014" s="38"/>
      <c r="Y5014" s="35"/>
    </row>
    <row r="5015" customHeight="1" spans="1:25">
      <c r="A5015" s="44"/>
      <c r="B5015" s="44"/>
      <c r="C5015" s="44"/>
      <c r="D5015" s="14"/>
      <c r="E5015" s="13"/>
      <c r="F5015" s="8"/>
      <c r="G5015" s="45"/>
      <c r="H5015" s="8"/>
      <c r="I5015" s="45"/>
      <c r="W5015" s="38"/>
      <c r="X5015" s="38"/>
      <c r="Y5015" s="35"/>
    </row>
    <row r="5016" customHeight="1" spans="1:25">
      <c r="A5016" s="44"/>
      <c r="B5016" s="44"/>
      <c r="C5016" s="44"/>
      <c r="D5016" s="14"/>
      <c r="E5016" s="13"/>
      <c r="F5016" s="8"/>
      <c r="G5016" s="45"/>
      <c r="H5016" s="8"/>
      <c r="I5016" s="45"/>
      <c r="W5016" s="38"/>
      <c r="X5016" s="38"/>
      <c r="Y5016" s="35"/>
    </row>
    <row r="5017" customHeight="1" spans="1:25">
      <c r="A5017" s="44"/>
      <c r="B5017" s="44"/>
      <c r="C5017" s="44"/>
      <c r="D5017" s="14"/>
      <c r="E5017" s="13"/>
      <c r="F5017" s="8"/>
      <c r="G5017" s="45"/>
      <c r="H5017" s="8"/>
      <c r="I5017" s="45"/>
      <c r="W5017" s="38"/>
      <c r="X5017" s="38"/>
      <c r="Y5017" s="35"/>
    </row>
    <row r="5018" customHeight="1" spans="1:25">
      <c r="A5018" s="44"/>
      <c r="B5018" s="44"/>
      <c r="C5018" s="44"/>
      <c r="D5018" s="14"/>
      <c r="E5018" s="13"/>
      <c r="F5018" s="8"/>
      <c r="G5018" s="45"/>
      <c r="H5018" s="8"/>
      <c r="I5018" s="45"/>
      <c r="W5018" s="38"/>
      <c r="X5018" s="38"/>
      <c r="Y5018" s="35"/>
    </row>
    <row r="5019" customHeight="1" spans="1:25">
      <c r="A5019" s="44"/>
      <c r="B5019" s="44"/>
      <c r="C5019" s="44"/>
      <c r="D5019" s="14"/>
      <c r="E5019" s="13"/>
      <c r="F5019" s="8"/>
      <c r="G5019" s="45"/>
      <c r="H5019" s="8"/>
      <c r="I5019" s="45"/>
      <c r="W5019" s="38"/>
      <c r="X5019" s="38"/>
      <c r="Y5019" s="35"/>
    </row>
    <row r="5020" customHeight="1" spans="1:25">
      <c r="A5020" s="44"/>
      <c r="B5020" s="44"/>
      <c r="C5020" s="44"/>
      <c r="D5020" s="14"/>
      <c r="E5020" s="13"/>
      <c r="F5020" s="8"/>
      <c r="G5020" s="45"/>
      <c r="H5020" s="8"/>
      <c r="I5020" s="45"/>
      <c r="W5020" s="38"/>
      <c r="X5020" s="38"/>
      <c r="Y5020" s="35"/>
    </row>
    <row r="5021" customHeight="1" spans="1:25">
      <c r="A5021" s="44"/>
      <c r="B5021" s="44"/>
      <c r="C5021" s="44"/>
      <c r="D5021" s="14"/>
      <c r="E5021" s="13"/>
      <c r="F5021" s="8"/>
      <c r="G5021" s="45"/>
      <c r="H5021" s="8"/>
      <c r="I5021" s="45"/>
      <c r="W5021" s="38"/>
      <c r="X5021" s="38"/>
      <c r="Y5021" s="35"/>
    </row>
    <row r="5022" customHeight="1" spans="1:25">
      <c r="A5022" s="44"/>
      <c r="B5022" s="44"/>
      <c r="C5022" s="44"/>
      <c r="D5022" s="14"/>
      <c r="E5022" s="13"/>
      <c r="F5022" s="8"/>
      <c r="G5022" s="45"/>
      <c r="H5022" s="8"/>
      <c r="I5022" s="45"/>
      <c r="W5022" s="38"/>
      <c r="X5022" s="38"/>
      <c r="Y5022" s="35"/>
    </row>
    <row r="5023" customHeight="1" spans="1:25">
      <c r="A5023" s="44"/>
      <c r="B5023" s="44"/>
      <c r="C5023" s="44"/>
      <c r="D5023" s="14"/>
      <c r="E5023" s="13"/>
      <c r="F5023" s="8"/>
      <c r="G5023" s="45"/>
      <c r="H5023" s="8"/>
      <c r="I5023" s="45"/>
      <c r="W5023" s="38"/>
      <c r="X5023" s="38"/>
      <c r="Y5023" s="35"/>
    </row>
    <row r="5024" customHeight="1" spans="1:25">
      <c r="A5024" s="44"/>
      <c r="B5024" s="44"/>
      <c r="C5024" s="44"/>
      <c r="D5024" s="14"/>
      <c r="E5024" s="13"/>
      <c r="F5024" s="8"/>
      <c r="G5024" s="45"/>
      <c r="H5024" s="8"/>
      <c r="I5024" s="45"/>
      <c r="W5024" s="38"/>
      <c r="X5024" s="38"/>
      <c r="Y5024" s="35"/>
    </row>
    <row r="5025" customHeight="1" spans="1:25">
      <c r="A5025" s="44"/>
      <c r="B5025" s="44"/>
      <c r="C5025" s="44"/>
      <c r="D5025" s="14"/>
      <c r="E5025" s="13"/>
      <c r="F5025" s="8"/>
      <c r="G5025" s="45"/>
      <c r="H5025" s="8"/>
      <c r="I5025" s="45"/>
      <c r="W5025" s="38"/>
      <c r="X5025" s="38"/>
      <c r="Y5025" s="35"/>
    </row>
    <row r="5026" customHeight="1" spans="1:25">
      <c r="A5026" s="44"/>
      <c r="B5026" s="44"/>
      <c r="C5026" s="44"/>
      <c r="D5026" s="14"/>
      <c r="E5026" s="13"/>
      <c r="F5026" s="8"/>
      <c r="G5026" s="45"/>
      <c r="H5026" s="8"/>
      <c r="I5026" s="45"/>
      <c r="W5026" s="38"/>
      <c r="X5026" s="38"/>
      <c r="Y5026" s="35"/>
    </row>
    <row r="5027" customHeight="1" spans="1:25">
      <c r="A5027" s="44"/>
      <c r="B5027" s="44"/>
      <c r="C5027" s="44"/>
      <c r="D5027" s="14"/>
      <c r="E5027" s="13"/>
      <c r="F5027" s="8"/>
      <c r="G5027" s="45"/>
      <c r="H5027" s="8"/>
      <c r="I5027" s="45"/>
      <c r="W5027" s="38"/>
      <c r="X5027" s="38"/>
      <c r="Y5027" s="35"/>
    </row>
    <row r="5028" customHeight="1" spans="1:25">
      <c r="A5028" s="44"/>
      <c r="B5028" s="44"/>
      <c r="C5028" s="44"/>
      <c r="D5028" s="14"/>
      <c r="E5028" s="13"/>
      <c r="F5028" s="8"/>
      <c r="G5028" s="45"/>
      <c r="H5028" s="8"/>
      <c r="I5028" s="45"/>
      <c r="W5028" s="38"/>
      <c r="X5028" s="38"/>
      <c r="Y5028" s="35"/>
    </row>
    <row r="5029" customHeight="1" spans="1:25">
      <c r="A5029" s="44"/>
      <c r="B5029" s="44"/>
      <c r="C5029" s="44"/>
      <c r="D5029" s="14"/>
      <c r="E5029" s="13"/>
      <c r="F5029" s="8"/>
      <c r="G5029" s="45"/>
      <c r="H5029" s="8"/>
      <c r="I5029" s="45"/>
      <c r="W5029" s="38"/>
      <c r="X5029" s="38"/>
      <c r="Y5029" s="35"/>
    </row>
    <row r="5030" customHeight="1" spans="1:25">
      <c r="A5030" s="44"/>
      <c r="B5030" s="44"/>
      <c r="C5030" s="44"/>
      <c r="D5030" s="14"/>
      <c r="E5030" s="13"/>
      <c r="F5030" s="8"/>
      <c r="G5030" s="45"/>
      <c r="H5030" s="8"/>
      <c r="I5030" s="45"/>
      <c r="W5030" s="38"/>
      <c r="X5030" s="38"/>
      <c r="Y5030" s="35"/>
    </row>
    <row r="5031" customHeight="1" spans="1:25">
      <c r="A5031" s="44"/>
      <c r="B5031" s="44"/>
      <c r="C5031" s="44"/>
      <c r="D5031" s="14"/>
      <c r="E5031" s="13"/>
      <c r="F5031" s="8"/>
      <c r="G5031" s="45"/>
      <c r="H5031" s="8"/>
      <c r="I5031" s="45"/>
      <c r="W5031" s="38"/>
      <c r="X5031" s="38"/>
      <c r="Y5031" s="35"/>
    </row>
    <row r="5032" customHeight="1" spans="1:25">
      <c r="A5032" s="44"/>
      <c r="B5032" s="44"/>
      <c r="C5032" s="44"/>
      <c r="D5032" s="14"/>
      <c r="E5032" s="13"/>
      <c r="F5032" s="8"/>
      <c r="G5032" s="45"/>
      <c r="H5032" s="8"/>
      <c r="I5032" s="45"/>
      <c r="W5032" s="38"/>
      <c r="X5032" s="38"/>
      <c r="Y5032" s="35"/>
    </row>
    <row r="5033" customHeight="1" spans="1:25">
      <c r="A5033" s="44"/>
      <c r="B5033" s="44"/>
      <c r="C5033" s="44"/>
      <c r="D5033" s="14"/>
      <c r="E5033" s="13"/>
      <c r="F5033" s="8"/>
      <c r="G5033" s="45"/>
      <c r="H5033" s="8"/>
      <c r="I5033" s="45"/>
      <c r="W5033" s="38"/>
      <c r="X5033" s="38"/>
      <c r="Y5033" s="35"/>
    </row>
    <row r="5034" customHeight="1" spans="1:25">
      <c r="A5034" s="44"/>
      <c r="B5034" s="44"/>
      <c r="C5034" s="44"/>
      <c r="D5034" s="14"/>
      <c r="E5034" s="13"/>
      <c r="F5034" s="8"/>
      <c r="G5034" s="45"/>
      <c r="H5034" s="8"/>
      <c r="I5034" s="45"/>
      <c r="W5034" s="38"/>
      <c r="X5034" s="38"/>
      <c r="Y5034" s="35"/>
    </row>
    <row r="5035" customHeight="1" spans="1:25">
      <c r="A5035" s="44"/>
      <c r="B5035" s="44"/>
      <c r="C5035" s="44"/>
      <c r="D5035" s="14"/>
      <c r="E5035" s="13"/>
      <c r="F5035" s="8"/>
      <c r="G5035" s="45"/>
      <c r="H5035" s="8"/>
      <c r="I5035" s="45"/>
      <c r="W5035" s="38"/>
      <c r="X5035" s="38"/>
      <c r="Y5035" s="35"/>
    </row>
    <row r="5036" customHeight="1" spans="1:25">
      <c r="A5036" s="44"/>
      <c r="B5036" s="44"/>
      <c r="C5036" s="44"/>
      <c r="D5036" s="14"/>
      <c r="E5036" s="13"/>
      <c r="F5036" s="8"/>
      <c r="G5036" s="45"/>
      <c r="H5036" s="8"/>
      <c r="I5036" s="45"/>
      <c r="W5036" s="38"/>
      <c r="X5036" s="38"/>
      <c r="Y5036" s="35"/>
    </row>
    <row r="5037" customHeight="1" spans="1:25">
      <c r="A5037" s="44"/>
      <c r="B5037" s="44"/>
      <c r="C5037" s="44"/>
      <c r="D5037" s="14"/>
      <c r="E5037" s="13"/>
      <c r="F5037" s="8"/>
      <c r="G5037" s="45"/>
      <c r="H5037" s="8"/>
      <c r="I5037" s="45"/>
      <c r="W5037" s="38"/>
      <c r="X5037" s="38"/>
      <c r="Y5037" s="35"/>
    </row>
    <row r="5038" customHeight="1" spans="1:25">
      <c r="A5038" s="44"/>
      <c r="B5038" s="44"/>
      <c r="C5038" s="44"/>
      <c r="D5038" s="14"/>
      <c r="E5038" s="13"/>
      <c r="F5038" s="8"/>
      <c r="G5038" s="45"/>
      <c r="H5038" s="8"/>
      <c r="I5038" s="45"/>
      <c r="W5038" s="38"/>
      <c r="X5038" s="38"/>
      <c r="Y5038" s="35"/>
    </row>
    <row r="5039" customHeight="1" spans="1:25">
      <c r="A5039" s="44"/>
      <c r="B5039" s="44"/>
      <c r="C5039" s="44"/>
      <c r="D5039" s="14"/>
      <c r="E5039" s="13"/>
      <c r="F5039" s="8"/>
      <c r="G5039" s="45"/>
      <c r="H5039" s="8"/>
      <c r="I5039" s="45"/>
      <c r="W5039" s="38"/>
      <c r="X5039" s="38"/>
      <c r="Y5039" s="35"/>
    </row>
    <row r="5040" customHeight="1" spans="1:25">
      <c r="A5040" s="44"/>
      <c r="B5040" s="44"/>
      <c r="C5040" s="44"/>
      <c r="D5040" s="14"/>
      <c r="E5040" s="13"/>
      <c r="F5040" s="8"/>
      <c r="G5040" s="45"/>
      <c r="H5040" s="8"/>
      <c r="I5040" s="45"/>
      <c r="W5040" s="38"/>
      <c r="X5040" s="38"/>
      <c r="Y5040" s="35"/>
    </row>
    <row r="5041" customHeight="1" spans="1:25">
      <c r="A5041" s="44"/>
      <c r="B5041" s="44"/>
      <c r="C5041" s="44"/>
      <c r="D5041" s="14"/>
      <c r="E5041" s="13"/>
      <c r="F5041" s="8"/>
      <c r="G5041" s="45"/>
      <c r="H5041" s="8"/>
      <c r="I5041" s="45"/>
      <c r="W5041" s="38"/>
      <c r="X5041" s="38"/>
      <c r="Y5041" s="35"/>
    </row>
    <row r="5042" customHeight="1" spans="1:25">
      <c r="A5042" s="44"/>
      <c r="B5042" s="44"/>
      <c r="C5042" s="44"/>
      <c r="D5042" s="14"/>
      <c r="E5042" s="13"/>
      <c r="F5042" s="8"/>
      <c r="G5042" s="45"/>
      <c r="H5042" s="8"/>
      <c r="I5042" s="45"/>
      <c r="W5042" s="38"/>
      <c r="X5042" s="38"/>
      <c r="Y5042" s="35"/>
    </row>
    <row r="5043" customHeight="1" spans="1:25">
      <c r="A5043" s="44"/>
      <c r="B5043" s="44"/>
      <c r="C5043" s="44"/>
      <c r="D5043" s="14"/>
      <c r="E5043" s="13"/>
      <c r="F5043" s="8"/>
      <c r="G5043" s="45"/>
      <c r="H5043" s="8"/>
      <c r="I5043" s="45"/>
      <c r="W5043" s="38"/>
      <c r="X5043" s="38"/>
      <c r="Y5043" s="35"/>
    </row>
    <row r="5044" customHeight="1" spans="1:25">
      <c r="A5044" s="44"/>
      <c r="B5044" s="44"/>
      <c r="C5044" s="44"/>
      <c r="D5044" s="14"/>
      <c r="E5044" s="13"/>
      <c r="F5044" s="8"/>
      <c r="G5044" s="45"/>
      <c r="H5044" s="8"/>
      <c r="I5044" s="45"/>
      <c r="W5044" s="38"/>
      <c r="X5044" s="38"/>
      <c r="Y5044" s="35"/>
    </row>
    <row r="5045" customHeight="1" spans="1:25">
      <c r="A5045" s="44"/>
      <c r="B5045" s="44"/>
      <c r="C5045" s="44"/>
      <c r="D5045" s="14"/>
      <c r="E5045" s="13"/>
      <c r="F5045" s="8"/>
      <c r="G5045" s="45"/>
      <c r="H5045" s="8"/>
      <c r="I5045" s="45"/>
      <c r="W5045" s="38"/>
      <c r="X5045" s="38"/>
      <c r="Y5045" s="35"/>
    </row>
    <row r="5046" customHeight="1" spans="1:25">
      <c r="A5046" s="44"/>
      <c r="B5046" s="44"/>
      <c r="C5046" s="44"/>
      <c r="D5046" s="14"/>
      <c r="E5046" s="13"/>
      <c r="F5046" s="8"/>
      <c r="G5046" s="45"/>
      <c r="H5046" s="8"/>
      <c r="I5046" s="45"/>
      <c r="W5046" s="38"/>
      <c r="X5046" s="38"/>
      <c r="Y5046" s="35"/>
    </row>
    <row r="5047" customHeight="1" spans="1:25">
      <c r="A5047" s="44"/>
      <c r="B5047" s="44"/>
      <c r="C5047" s="44"/>
      <c r="D5047" s="14"/>
      <c r="E5047" s="13"/>
      <c r="F5047" s="8"/>
      <c r="G5047" s="45"/>
      <c r="H5047" s="8"/>
      <c r="I5047" s="45"/>
      <c r="W5047" s="38"/>
      <c r="X5047" s="38"/>
      <c r="Y5047" s="35"/>
    </row>
    <row r="5048" customHeight="1" spans="1:25">
      <c r="A5048" s="44"/>
      <c r="B5048" s="44"/>
      <c r="C5048" s="44"/>
      <c r="D5048" s="14"/>
      <c r="E5048" s="13"/>
      <c r="F5048" s="8"/>
      <c r="G5048" s="45"/>
      <c r="H5048" s="8"/>
      <c r="I5048" s="45"/>
      <c r="W5048" s="38"/>
      <c r="X5048" s="38"/>
      <c r="Y5048" s="35"/>
    </row>
    <row r="5049" customHeight="1" spans="1:25">
      <c r="A5049" s="44"/>
      <c r="B5049" s="44"/>
      <c r="C5049" s="44"/>
      <c r="D5049" s="14"/>
      <c r="E5049" s="13"/>
      <c r="F5049" s="8"/>
      <c r="G5049" s="45"/>
      <c r="H5049" s="8"/>
      <c r="I5049" s="45"/>
      <c r="W5049" s="38"/>
      <c r="X5049" s="38"/>
      <c r="Y5049" s="35"/>
    </row>
    <row r="5050" customHeight="1" spans="1:25">
      <c r="A5050" s="44"/>
      <c r="B5050" s="44"/>
      <c r="C5050" s="44"/>
      <c r="D5050" s="14"/>
      <c r="E5050" s="13"/>
      <c r="F5050" s="8"/>
      <c r="G5050" s="45"/>
      <c r="H5050" s="8"/>
      <c r="I5050" s="45"/>
      <c r="W5050" s="38"/>
      <c r="X5050" s="38"/>
      <c r="Y5050" s="35"/>
    </row>
    <row r="5051" customHeight="1" spans="1:25">
      <c r="A5051" s="44"/>
      <c r="B5051" s="44"/>
      <c r="C5051" s="44"/>
      <c r="D5051" s="14"/>
      <c r="E5051" s="13"/>
      <c r="F5051" s="8"/>
      <c r="G5051" s="45"/>
      <c r="H5051" s="8"/>
      <c r="I5051" s="45"/>
      <c r="W5051" s="38"/>
      <c r="X5051" s="38"/>
      <c r="Y5051" s="35"/>
    </row>
    <row r="5052" customHeight="1" spans="1:25">
      <c r="A5052" s="44"/>
      <c r="B5052" s="44"/>
      <c r="C5052" s="44"/>
      <c r="D5052" s="14"/>
      <c r="E5052" s="13"/>
      <c r="F5052" s="8"/>
      <c r="G5052" s="45"/>
      <c r="H5052" s="8"/>
      <c r="I5052" s="45"/>
      <c r="W5052" s="38"/>
      <c r="X5052" s="38"/>
      <c r="Y5052" s="35"/>
    </row>
    <row r="5053" customHeight="1" spans="1:25">
      <c r="A5053" s="44"/>
      <c r="B5053" s="44"/>
      <c r="C5053" s="44"/>
      <c r="D5053" s="14"/>
      <c r="E5053" s="13"/>
      <c r="F5053" s="8"/>
      <c r="G5053" s="45"/>
      <c r="H5053" s="8"/>
      <c r="I5053" s="45"/>
      <c r="W5053" s="38"/>
      <c r="X5053" s="38"/>
      <c r="Y5053" s="35"/>
    </row>
    <row r="5054" customHeight="1" spans="1:25">
      <c r="A5054" s="44"/>
      <c r="B5054" s="44"/>
      <c r="C5054" s="44"/>
      <c r="D5054" s="14"/>
      <c r="E5054" s="13"/>
      <c r="F5054" s="8"/>
      <c r="G5054" s="45"/>
      <c r="H5054" s="8"/>
      <c r="I5054" s="45"/>
      <c r="W5054" s="38"/>
      <c r="X5054" s="38"/>
      <c r="Y5054" s="35"/>
    </row>
    <row r="5055" customHeight="1" spans="1:25">
      <c r="A5055" s="44"/>
      <c r="B5055" s="44"/>
      <c r="C5055" s="44"/>
      <c r="D5055" s="14"/>
      <c r="E5055" s="13"/>
      <c r="F5055" s="8"/>
      <c r="G5055" s="45"/>
      <c r="H5055" s="8"/>
      <c r="I5055" s="45"/>
      <c r="W5055" s="38"/>
      <c r="X5055" s="38"/>
      <c r="Y5055" s="35"/>
    </row>
    <row r="5056" customHeight="1" spans="1:25">
      <c r="A5056" s="44"/>
      <c r="B5056" s="44"/>
      <c r="C5056" s="44"/>
      <c r="D5056" s="14"/>
      <c r="E5056" s="13"/>
      <c r="F5056" s="8"/>
      <c r="G5056" s="45"/>
      <c r="H5056" s="8"/>
      <c r="I5056" s="45"/>
      <c r="W5056" s="38"/>
      <c r="X5056" s="38"/>
      <c r="Y5056" s="35"/>
    </row>
    <row r="5057" customHeight="1" spans="1:25">
      <c r="A5057" s="44"/>
      <c r="B5057" s="44"/>
      <c r="C5057" s="44"/>
      <c r="D5057" s="14"/>
      <c r="E5057" s="13"/>
      <c r="F5057" s="8"/>
      <c r="G5057" s="45"/>
      <c r="H5057" s="8"/>
      <c r="I5057" s="45"/>
      <c r="W5057" s="38"/>
      <c r="X5057" s="38"/>
      <c r="Y5057" s="35"/>
    </row>
    <row r="5058" customHeight="1" spans="1:25">
      <c r="A5058" s="44"/>
      <c r="B5058" s="44"/>
      <c r="C5058" s="44"/>
      <c r="D5058" s="14"/>
      <c r="E5058" s="13"/>
      <c r="F5058" s="8"/>
      <c r="G5058" s="45"/>
      <c r="H5058" s="8"/>
      <c r="I5058" s="45"/>
      <c r="W5058" s="38"/>
      <c r="X5058" s="38"/>
      <c r="Y5058" s="35"/>
    </row>
    <row r="5059" customHeight="1" spans="1:25">
      <c r="A5059" s="44"/>
      <c r="B5059" s="44"/>
      <c r="C5059" s="44"/>
      <c r="D5059" s="14"/>
      <c r="E5059" s="13"/>
      <c r="F5059" s="8"/>
      <c r="G5059" s="45"/>
      <c r="H5059" s="8"/>
      <c r="I5059" s="45"/>
      <c r="W5059" s="38"/>
      <c r="X5059" s="38"/>
      <c r="Y5059" s="35"/>
    </row>
    <row r="5060" customHeight="1" spans="1:25">
      <c r="A5060" s="44"/>
      <c r="B5060" s="44"/>
      <c r="C5060" s="44"/>
      <c r="D5060" s="14"/>
      <c r="E5060" s="13"/>
      <c r="F5060" s="8"/>
      <c r="G5060" s="45"/>
      <c r="H5060" s="8"/>
      <c r="I5060" s="45"/>
      <c r="W5060" s="38"/>
      <c r="X5060" s="38"/>
      <c r="Y5060" s="35"/>
    </row>
    <row r="5061" customHeight="1" spans="1:25">
      <c r="A5061" s="44"/>
      <c r="B5061" s="44"/>
      <c r="C5061" s="44"/>
      <c r="D5061" s="14"/>
      <c r="E5061" s="13"/>
      <c r="F5061" s="8"/>
      <c r="G5061" s="45"/>
      <c r="H5061" s="8"/>
      <c r="I5061" s="45"/>
      <c r="W5061" s="38"/>
      <c r="X5061" s="38"/>
      <c r="Y5061" s="35"/>
    </row>
    <row r="5062" customHeight="1" spans="1:25">
      <c r="A5062" s="44"/>
      <c r="B5062" s="44"/>
      <c r="C5062" s="44"/>
      <c r="D5062" s="14"/>
      <c r="E5062" s="13"/>
      <c r="F5062" s="8"/>
      <c r="G5062" s="45"/>
      <c r="H5062" s="8"/>
      <c r="I5062" s="45"/>
      <c r="W5062" s="38"/>
      <c r="X5062" s="38"/>
      <c r="Y5062" s="35"/>
    </row>
    <row r="5063" customHeight="1" spans="1:25">
      <c r="A5063" s="44"/>
      <c r="B5063" s="44"/>
      <c r="C5063" s="44"/>
      <c r="D5063" s="14"/>
      <c r="E5063" s="13"/>
      <c r="F5063" s="8"/>
      <c r="G5063" s="45"/>
      <c r="H5063" s="8"/>
      <c r="I5063" s="45"/>
      <c r="W5063" s="38"/>
      <c r="X5063" s="38"/>
      <c r="Y5063" s="35"/>
    </row>
    <row r="5064" customHeight="1" spans="1:25">
      <c r="A5064" s="44"/>
      <c r="B5064" s="44"/>
      <c r="C5064" s="44"/>
      <c r="D5064" s="14"/>
      <c r="E5064" s="13"/>
      <c r="F5064" s="8"/>
      <c r="G5064" s="45"/>
      <c r="H5064" s="8"/>
      <c r="I5064" s="45"/>
      <c r="W5064" s="38"/>
      <c r="X5064" s="38"/>
      <c r="Y5064" s="35"/>
    </row>
    <row r="5065" customHeight="1" spans="1:25">
      <c r="A5065" s="44"/>
      <c r="B5065" s="44"/>
      <c r="C5065" s="44"/>
      <c r="D5065" s="14"/>
      <c r="E5065" s="13"/>
      <c r="F5065" s="8"/>
      <c r="G5065" s="45"/>
      <c r="H5065" s="8"/>
      <c r="I5065" s="45"/>
      <c r="W5065" s="38"/>
      <c r="X5065" s="38"/>
      <c r="Y5065" s="35"/>
    </row>
    <row r="5066" customHeight="1" spans="1:25">
      <c r="A5066" s="44"/>
      <c r="B5066" s="44"/>
      <c r="C5066" s="44"/>
      <c r="D5066" s="14"/>
      <c r="E5066" s="13"/>
      <c r="F5066" s="8"/>
      <c r="G5066" s="45"/>
      <c r="H5066" s="8"/>
      <c r="I5066" s="45"/>
      <c r="W5066" s="38"/>
      <c r="X5066" s="38"/>
      <c r="Y5066" s="35"/>
    </row>
    <row r="5067" customHeight="1" spans="1:25">
      <c r="A5067" s="44"/>
      <c r="B5067" s="44"/>
      <c r="C5067" s="44"/>
      <c r="D5067" s="14"/>
      <c r="E5067" s="13"/>
      <c r="F5067" s="8"/>
      <c r="G5067" s="45"/>
      <c r="H5067" s="8"/>
      <c r="I5067" s="45"/>
      <c r="W5067" s="38"/>
      <c r="X5067" s="38"/>
      <c r="Y5067" s="35"/>
    </row>
    <row r="5068" customHeight="1" spans="1:25">
      <c r="A5068" s="44"/>
      <c r="B5068" s="44"/>
      <c r="C5068" s="44"/>
      <c r="D5068" s="14"/>
      <c r="E5068" s="13"/>
      <c r="F5068" s="8"/>
      <c r="G5068" s="45"/>
      <c r="H5068" s="8"/>
      <c r="I5068" s="45"/>
      <c r="W5068" s="38"/>
      <c r="X5068" s="38"/>
      <c r="Y5068" s="35"/>
    </row>
    <row r="5069" customHeight="1" spans="1:25">
      <c r="A5069" s="44"/>
      <c r="B5069" s="44"/>
      <c r="C5069" s="44"/>
      <c r="D5069" s="14"/>
      <c r="E5069" s="13"/>
      <c r="F5069" s="8"/>
      <c r="G5069" s="45"/>
      <c r="H5069" s="8"/>
      <c r="I5069" s="45"/>
      <c r="W5069" s="38"/>
      <c r="X5069" s="38"/>
      <c r="Y5069" s="35"/>
    </row>
    <row r="5070" customHeight="1" spans="1:25">
      <c r="A5070" s="44"/>
      <c r="B5070" s="44"/>
      <c r="C5070" s="44"/>
      <c r="D5070" s="14"/>
      <c r="E5070" s="13"/>
      <c r="F5070" s="8"/>
      <c r="G5070" s="45"/>
      <c r="H5070" s="8"/>
      <c r="I5070" s="45"/>
      <c r="W5070" s="38"/>
      <c r="X5070" s="38"/>
      <c r="Y5070" s="35"/>
    </row>
    <row r="5071" customHeight="1" spans="1:25">
      <c r="A5071" s="44"/>
      <c r="B5071" s="44"/>
      <c r="C5071" s="44"/>
      <c r="D5071" s="14"/>
      <c r="E5071" s="13"/>
      <c r="F5071" s="8"/>
      <c r="G5071" s="45"/>
      <c r="H5071" s="8"/>
      <c r="I5071" s="45"/>
      <c r="W5071" s="38"/>
      <c r="X5071" s="38"/>
      <c r="Y5071" s="35"/>
    </row>
    <row r="5072" customHeight="1" spans="1:25">
      <c r="A5072" s="44"/>
      <c r="B5072" s="44"/>
      <c r="C5072" s="44"/>
      <c r="D5072" s="14"/>
      <c r="E5072" s="13"/>
      <c r="F5072" s="8"/>
      <c r="G5072" s="45"/>
      <c r="H5072" s="8"/>
      <c r="I5072" s="45"/>
      <c r="W5072" s="38"/>
      <c r="X5072" s="38"/>
      <c r="Y5072" s="35"/>
    </row>
    <row r="5073" customHeight="1" spans="1:25">
      <c r="A5073" s="44"/>
      <c r="B5073" s="44"/>
      <c r="C5073" s="44"/>
      <c r="D5073" s="14"/>
      <c r="E5073" s="13"/>
      <c r="F5073" s="8"/>
      <c r="G5073" s="45"/>
      <c r="H5073" s="8"/>
      <c r="I5073" s="45"/>
      <c r="W5073" s="38"/>
      <c r="X5073" s="38"/>
      <c r="Y5073" s="35"/>
    </row>
    <row r="5074" customHeight="1" spans="1:25">
      <c r="A5074" s="44"/>
      <c r="B5074" s="44"/>
      <c r="C5074" s="44"/>
      <c r="D5074" s="14"/>
      <c r="E5074" s="13"/>
      <c r="F5074" s="8"/>
      <c r="G5074" s="45"/>
      <c r="H5074" s="8"/>
      <c r="I5074" s="45"/>
      <c r="W5074" s="38"/>
      <c r="X5074" s="38"/>
      <c r="Y5074" s="35"/>
    </row>
    <row r="5075" customHeight="1" spans="1:25">
      <c r="A5075" s="44"/>
      <c r="B5075" s="44"/>
      <c r="C5075" s="44"/>
      <c r="D5075" s="14"/>
      <c r="E5075" s="13"/>
      <c r="F5075" s="8"/>
      <c r="G5075" s="45"/>
      <c r="H5075" s="8"/>
      <c r="I5075" s="45"/>
      <c r="W5075" s="38"/>
      <c r="X5075" s="38"/>
      <c r="Y5075" s="35"/>
    </row>
    <row r="5076" customHeight="1" spans="1:25">
      <c r="A5076" s="44"/>
      <c r="B5076" s="44"/>
      <c r="C5076" s="44"/>
      <c r="D5076" s="14"/>
      <c r="E5076" s="13"/>
      <c r="F5076" s="8"/>
      <c r="G5076" s="45"/>
      <c r="H5076" s="8"/>
      <c r="I5076" s="45"/>
      <c r="W5076" s="38"/>
      <c r="X5076" s="38"/>
      <c r="Y5076" s="35"/>
    </row>
    <row r="5077" customHeight="1" spans="1:25">
      <c r="A5077" s="44"/>
      <c r="B5077" s="44"/>
      <c r="C5077" s="44"/>
      <c r="D5077" s="14"/>
      <c r="E5077" s="13"/>
      <c r="F5077" s="8"/>
      <c r="G5077" s="45"/>
      <c r="H5077" s="8"/>
      <c r="I5077" s="45"/>
      <c r="W5077" s="38"/>
      <c r="X5077" s="38"/>
      <c r="Y5077" s="35"/>
    </row>
    <row r="5078" customHeight="1" spans="1:25">
      <c r="A5078" s="44"/>
      <c r="B5078" s="44"/>
      <c r="C5078" s="44"/>
      <c r="D5078" s="14"/>
      <c r="E5078" s="13"/>
      <c r="F5078" s="8"/>
      <c r="G5078" s="45"/>
      <c r="H5078" s="8"/>
      <c r="I5078" s="45"/>
      <c r="W5078" s="38"/>
      <c r="X5078" s="38"/>
      <c r="Y5078" s="35"/>
    </row>
    <row r="5079" customHeight="1" spans="1:25">
      <c r="A5079" s="44"/>
      <c r="B5079" s="44"/>
      <c r="C5079" s="44"/>
      <c r="D5079" s="14"/>
      <c r="E5079" s="13"/>
      <c r="F5079" s="8"/>
      <c r="G5079" s="45"/>
      <c r="H5079" s="8"/>
      <c r="I5079" s="45"/>
      <c r="W5079" s="38"/>
      <c r="X5079" s="38"/>
      <c r="Y5079" s="35"/>
    </row>
    <row r="5080" customHeight="1" spans="1:25">
      <c r="A5080" s="44"/>
      <c r="B5080" s="44"/>
      <c r="C5080" s="44"/>
      <c r="D5080" s="14"/>
      <c r="E5080" s="13"/>
      <c r="F5080" s="8"/>
      <c r="G5080" s="45"/>
      <c r="H5080" s="8"/>
      <c r="I5080" s="45"/>
      <c r="W5080" s="38"/>
      <c r="X5080" s="38"/>
      <c r="Y5080" s="35"/>
    </row>
    <row r="5081" customHeight="1" spans="1:25">
      <c r="A5081" s="44"/>
      <c r="B5081" s="44"/>
      <c r="C5081" s="44"/>
      <c r="D5081" s="14"/>
      <c r="E5081" s="13"/>
      <c r="F5081" s="8"/>
      <c r="G5081" s="45"/>
      <c r="H5081" s="8"/>
      <c r="I5081" s="45"/>
      <c r="W5081" s="38"/>
      <c r="X5081" s="38"/>
      <c r="Y5081" s="35"/>
    </row>
    <row r="5082" customHeight="1" spans="1:25">
      <c r="A5082" s="44"/>
      <c r="B5082" s="44"/>
      <c r="C5082" s="44"/>
      <c r="D5082" s="14"/>
      <c r="E5082" s="13"/>
      <c r="F5082" s="8"/>
      <c r="G5082" s="45"/>
      <c r="H5082" s="8"/>
      <c r="I5082" s="45"/>
      <c r="W5082" s="38"/>
      <c r="X5082" s="38"/>
      <c r="Y5082" s="35"/>
    </row>
    <row r="5083" customHeight="1" spans="1:25">
      <c r="A5083" s="44"/>
      <c r="B5083" s="44"/>
      <c r="C5083" s="44"/>
      <c r="D5083" s="14"/>
      <c r="E5083" s="13"/>
      <c r="F5083" s="8"/>
      <c r="G5083" s="45"/>
      <c r="H5083" s="8"/>
      <c r="I5083" s="45"/>
      <c r="W5083" s="38"/>
      <c r="X5083" s="38"/>
      <c r="Y5083" s="35"/>
    </row>
    <row r="5084" customHeight="1" spans="1:25">
      <c r="A5084" s="44"/>
      <c r="B5084" s="44"/>
      <c r="C5084" s="44"/>
      <c r="D5084" s="14"/>
      <c r="E5084" s="13"/>
      <c r="F5084" s="8"/>
      <c r="G5084" s="45"/>
      <c r="H5084" s="8"/>
      <c r="I5084" s="45"/>
      <c r="W5084" s="38"/>
      <c r="X5084" s="38"/>
      <c r="Y5084" s="35"/>
    </row>
    <row r="5085" customHeight="1" spans="1:25">
      <c r="A5085" s="44"/>
      <c r="B5085" s="44"/>
      <c r="C5085" s="44"/>
      <c r="D5085" s="14"/>
      <c r="E5085" s="13"/>
      <c r="F5085" s="8"/>
      <c r="G5085" s="45"/>
      <c r="H5085" s="8"/>
      <c r="I5085" s="45"/>
      <c r="W5085" s="38"/>
      <c r="X5085" s="38"/>
      <c r="Y5085" s="35"/>
    </row>
    <row r="5086" customHeight="1" spans="1:25">
      <c r="A5086" s="44"/>
      <c r="B5086" s="44"/>
      <c r="C5086" s="44"/>
      <c r="D5086" s="14"/>
      <c r="E5086" s="13"/>
      <c r="F5086" s="8"/>
      <c r="G5086" s="45"/>
      <c r="H5086" s="8"/>
      <c r="I5086" s="45"/>
      <c r="W5086" s="38"/>
      <c r="X5086" s="38"/>
      <c r="Y5086" s="35"/>
    </row>
    <row r="5087" customHeight="1" spans="1:25">
      <c r="A5087" s="44"/>
      <c r="B5087" s="44"/>
      <c r="C5087" s="44"/>
      <c r="D5087" s="14"/>
      <c r="E5087" s="13"/>
      <c r="F5087" s="8"/>
      <c r="G5087" s="45"/>
      <c r="H5087" s="8"/>
      <c r="I5087" s="45"/>
      <c r="W5087" s="38"/>
      <c r="X5087" s="38"/>
      <c r="Y5087" s="35"/>
    </row>
    <row r="5088" customHeight="1" spans="1:25">
      <c r="A5088" s="44"/>
      <c r="B5088" s="44"/>
      <c r="C5088" s="44"/>
      <c r="D5088" s="14"/>
      <c r="E5088" s="13"/>
      <c r="F5088" s="8"/>
      <c r="G5088" s="45"/>
      <c r="H5088" s="8"/>
      <c r="I5088" s="45"/>
      <c r="W5088" s="38"/>
      <c r="X5088" s="38"/>
      <c r="Y5088" s="35"/>
    </row>
    <row r="5089" customHeight="1" spans="1:25">
      <c r="A5089" s="44"/>
      <c r="B5089" s="44"/>
      <c r="C5089" s="44"/>
      <c r="D5089" s="14"/>
      <c r="E5089" s="13"/>
      <c r="F5089" s="8"/>
      <c r="G5089" s="45"/>
      <c r="H5089" s="8"/>
      <c r="I5089" s="45"/>
      <c r="W5089" s="38"/>
      <c r="X5089" s="38"/>
      <c r="Y5089" s="35"/>
    </row>
    <row r="5090" customHeight="1" spans="1:25">
      <c r="A5090" s="44"/>
      <c r="B5090" s="44"/>
      <c r="C5090" s="44"/>
      <c r="D5090" s="14"/>
      <c r="E5090" s="13"/>
      <c r="F5090" s="8"/>
      <c r="G5090" s="45"/>
      <c r="H5090" s="8"/>
      <c r="I5090" s="45"/>
      <c r="W5090" s="38"/>
      <c r="X5090" s="38"/>
      <c r="Y5090" s="35"/>
    </row>
    <row r="5091" customHeight="1" spans="1:25">
      <c r="A5091" s="44"/>
      <c r="B5091" s="44"/>
      <c r="C5091" s="44"/>
      <c r="D5091" s="14"/>
      <c r="E5091" s="13"/>
      <c r="F5091" s="8"/>
      <c r="G5091" s="45"/>
      <c r="H5091" s="8"/>
      <c r="I5091" s="45"/>
      <c r="W5091" s="38"/>
      <c r="X5091" s="38"/>
      <c r="Y5091" s="35"/>
    </row>
    <row r="5092" customHeight="1" spans="1:25">
      <c r="A5092" s="44"/>
      <c r="B5092" s="44"/>
      <c r="C5092" s="44"/>
      <c r="D5092" s="14"/>
      <c r="E5092" s="13"/>
      <c r="F5092" s="8"/>
      <c r="G5092" s="45"/>
      <c r="H5092" s="8"/>
      <c r="I5092" s="45"/>
      <c r="W5092" s="38"/>
      <c r="X5092" s="38"/>
      <c r="Y5092" s="35"/>
    </row>
    <row r="5093" customHeight="1" spans="1:25">
      <c r="A5093" s="44"/>
      <c r="B5093" s="44"/>
      <c r="C5093" s="44"/>
      <c r="D5093" s="14"/>
      <c r="E5093" s="13"/>
      <c r="F5093" s="8"/>
      <c r="G5093" s="45"/>
      <c r="H5093" s="8"/>
      <c r="I5093" s="45"/>
      <c r="W5093" s="38"/>
      <c r="X5093" s="38"/>
      <c r="Y5093" s="35"/>
    </row>
    <row r="5094" customHeight="1" spans="1:25">
      <c r="A5094" s="44"/>
      <c r="B5094" s="44"/>
      <c r="C5094" s="44"/>
      <c r="D5094" s="14"/>
      <c r="E5094" s="13"/>
      <c r="F5094" s="8"/>
      <c r="G5094" s="45"/>
      <c r="H5094" s="8"/>
      <c r="I5094" s="45"/>
      <c r="W5094" s="38"/>
      <c r="X5094" s="38"/>
      <c r="Y5094" s="35"/>
    </row>
    <row r="5095" customHeight="1" spans="1:25">
      <c r="A5095" s="44"/>
      <c r="B5095" s="44"/>
      <c r="C5095" s="44"/>
      <c r="D5095" s="14"/>
      <c r="E5095" s="13"/>
      <c r="F5095" s="8"/>
      <c r="G5095" s="45"/>
      <c r="H5095" s="8"/>
      <c r="I5095" s="45"/>
      <c r="W5095" s="38"/>
      <c r="X5095" s="38"/>
      <c r="Y5095" s="35"/>
    </row>
    <row r="5096" customHeight="1" spans="1:25">
      <c r="A5096" s="44"/>
      <c r="B5096" s="44"/>
      <c r="C5096" s="44"/>
      <c r="D5096" s="14"/>
      <c r="E5096" s="13"/>
      <c r="F5096" s="8"/>
      <c r="G5096" s="45"/>
      <c r="H5096" s="8"/>
      <c r="I5096" s="45"/>
      <c r="W5096" s="38"/>
      <c r="X5096" s="38"/>
      <c r="Y5096" s="35"/>
    </row>
    <row r="5097" customHeight="1" spans="1:25">
      <c r="A5097" s="44"/>
      <c r="B5097" s="44"/>
      <c r="C5097" s="44"/>
      <c r="D5097" s="14"/>
      <c r="E5097" s="13"/>
      <c r="F5097" s="8"/>
      <c r="G5097" s="45"/>
      <c r="H5097" s="8"/>
      <c r="I5097" s="45"/>
      <c r="W5097" s="38"/>
      <c r="X5097" s="38"/>
      <c r="Y5097" s="35"/>
    </row>
    <row r="5098" customHeight="1" spans="1:25">
      <c r="A5098" s="44"/>
      <c r="B5098" s="44"/>
      <c r="C5098" s="44"/>
      <c r="D5098" s="14"/>
      <c r="E5098" s="13"/>
      <c r="F5098" s="8"/>
      <c r="G5098" s="45"/>
      <c r="H5098" s="8"/>
      <c r="I5098" s="45"/>
      <c r="W5098" s="38"/>
      <c r="X5098" s="38"/>
      <c r="Y5098" s="35"/>
    </row>
    <row r="5099" customHeight="1" spans="1:25">
      <c r="A5099" s="44"/>
      <c r="B5099" s="44"/>
      <c r="C5099" s="44"/>
      <c r="D5099" s="14"/>
      <c r="E5099" s="13"/>
      <c r="F5099" s="8"/>
      <c r="G5099" s="45"/>
      <c r="H5099" s="8"/>
      <c r="I5099" s="45"/>
      <c r="W5099" s="38"/>
      <c r="X5099" s="38"/>
      <c r="Y5099" s="35"/>
    </row>
    <row r="5100" customHeight="1" spans="1:25">
      <c r="A5100" s="44"/>
      <c r="B5100" s="44"/>
      <c r="C5100" s="44"/>
      <c r="D5100" s="14"/>
      <c r="E5100" s="13"/>
      <c r="F5100" s="8"/>
      <c r="G5100" s="45"/>
      <c r="H5100" s="8"/>
      <c r="I5100" s="45"/>
      <c r="W5100" s="38"/>
      <c r="X5100" s="38"/>
      <c r="Y5100" s="35"/>
    </row>
    <row r="5101" customHeight="1" spans="1:25">
      <c r="A5101" s="44"/>
      <c r="B5101" s="44"/>
      <c r="C5101" s="44"/>
      <c r="D5101" s="14"/>
      <c r="E5101" s="13"/>
      <c r="F5101" s="8"/>
      <c r="G5101" s="45"/>
      <c r="H5101" s="8"/>
      <c r="I5101" s="45"/>
      <c r="W5101" s="38"/>
      <c r="X5101" s="38"/>
      <c r="Y5101" s="35"/>
    </row>
    <row r="5102" customHeight="1" spans="1:25">
      <c r="A5102" s="44"/>
      <c r="B5102" s="44"/>
      <c r="C5102" s="44"/>
      <c r="D5102" s="14"/>
      <c r="E5102" s="13"/>
      <c r="F5102" s="8"/>
      <c r="G5102" s="45"/>
      <c r="H5102" s="8"/>
      <c r="I5102" s="45"/>
      <c r="W5102" s="38"/>
      <c r="X5102" s="38"/>
      <c r="Y5102" s="35"/>
    </row>
    <row r="5103" customHeight="1" spans="1:25">
      <c r="A5103" s="44"/>
      <c r="B5103" s="44"/>
      <c r="C5103" s="44"/>
      <c r="D5103" s="14"/>
      <c r="E5103" s="13"/>
      <c r="F5103" s="8"/>
      <c r="G5103" s="45"/>
      <c r="H5103" s="8"/>
      <c r="I5103" s="45"/>
      <c r="W5103" s="38"/>
      <c r="X5103" s="38"/>
      <c r="Y5103" s="35"/>
    </row>
    <row r="5104" customHeight="1" spans="1:25">
      <c r="A5104" s="44"/>
      <c r="B5104" s="44"/>
      <c r="C5104" s="44"/>
      <c r="D5104" s="14"/>
      <c r="E5104" s="13"/>
      <c r="F5104" s="8"/>
      <c r="G5104" s="45"/>
      <c r="H5104" s="8"/>
      <c r="I5104" s="45"/>
      <c r="W5104" s="38"/>
      <c r="X5104" s="38"/>
      <c r="Y5104" s="35"/>
    </row>
    <row r="5105" customHeight="1" spans="1:25">
      <c r="A5105" s="44"/>
      <c r="B5105" s="44"/>
      <c r="C5105" s="44"/>
      <c r="D5105" s="14"/>
      <c r="E5105" s="13"/>
      <c r="F5105" s="8"/>
      <c r="G5105" s="45"/>
      <c r="H5105" s="8"/>
      <c r="I5105" s="45"/>
      <c r="W5105" s="38"/>
      <c r="X5105" s="38"/>
      <c r="Y5105" s="35"/>
    </row>
    <row r="5106" customHeight="1" spans="1:25">
      <c r="A5106" s="44"/>
      <c r="B5106" s="44"/>
      <c r="C5106" s="44"/>
      <c r="D5106" s="14"/>
      <c r="E5106" s="13"/>
      <c r="F5106" s="8"/>
      <c r="G5106" s="45"/>
      <c r="H5106" s="8"/>
      <c r="I5106" s="45"/>
      <c r="W5106" s="38"/>
      <c r="X5106" s="38"/>
      <c r="Y5106" s="35"/>
    </row>
    <row r="5107" customHeight="1" spans="1:25">
      <c r="A5107" s="44"/>
      <c r="B5107" s="44"/>
      <c r="C5107" s="44"/>
      <c r="D5107" s="14"/>
      <c r="E5107" s="13"/>
      <c r="F5107" s="8"/>
      <c r="G5107" s="45"/>
      <c r="H5107" s="8"/>
      <c r="I5107" s="45"/>
      <c r="W5107" s="38"/>
      <c r="X5107" s="38"/>
      <c r="Y5107" s="35"/>
    </row>
    <row r="5108" customHeight="1" spans="1:25">
      <c r="A5108" s="44"/>
      <c r="B5108" s="44"/>
      <c r="C5108" s="44"/>
      <c r="D5108" s="14"/>
      <c r="E5108" s="13"/>
      <c r="F5108" s="8"/>
      <c r="G5108" s="45"/>
      <c r="H5108" s="8"/>
      <c r="I5108" s="45"/>
      <c r="W5108" s="38"/>
      <c r="X5108" s="38"/>
      <c r="Y5108" s="35"/>
    </row>
    <row r="5109" customHeight="1" spans="1:25">
      <c r="A5109" s="44"/>
      <c r="B5109" s="44"/>
      <c r="C5109" s="44"/>
      <c r="D5109" s="14"/>
      <c r="E5109" s="13"/>
      <c r="F5109" s="8"/>
      <c r="G5109" s="45"/>
      <c r="H5109" s="8"/>
      <c r="I5109" s="45"/>
      <c r="W5109" s="38"/>
      <c r="X5109" s="38"/>
      <c r="Y5109" s="35"/>
    </row>
    <row r="5110" customHeight="1" spans="1:25">
      <c r="A5110" s="44"/>
      <c r="B5110" s="44"/>
      <c r="C5110" s="44"/>
      <c r="D5110" s="14"/>
      <c r="E5110" s="13"/>
      <c r="F5110" s="8"/>
      <c r="G5110" s="45"/>
      <c r="H5110" s="8"/>
      <c r="I5110" s="45"/>
      <c r="W5110" s="38"/>
      <c r="X5110" s="38"/>
      <c r="Y5110" s="35"/>
    </row>
    <row r="5111" customHeight="1" spans="1:25">
      <c r="A5111" s="44"/>
      <c r="B5111" s="44"/>
      <c r="C5111" s="44"/>
      <c r="D5111" s="14"/>
      <c r="E5111" s="13"/>
      <c r="F5111" s="8"/>
      <c r="G5111" s="45"/>
      <c r="H5111" s="8"/>
      <c r="I5111" s="45"/>
      <c r="W5111" s="38"/>
      <c r="X5111" s="38"/>
      <c r="Y5111" s="35"/>
    </row>
    <row r="5112" customHeight="1" spans="1:25">
      <c r="A5112" s="44"/>
      <c r="B5112" s="44"/>
      <c r="C5112" s="44"/>
      <c r="D5112" s="14"/>
      <c r="E5112" s="13"/>
      <c r="F5112" s="8"/>
      <c r="G5112" s="45"/>
      <c r="H5112" s="8"/>
      <c r="I5112" s="45"/>
      <c r="W5112" s="38"/>
      <c r="X5112" s="38"/>
      <c r="Y5112" s="35"/>
    </row>
    <row r="5113" customHeight="1" spans="1:25">
      <c r="A5113" s="44"/>
      <c r="B5113" s="44"/>
      <c r="C5113" s="44"/>
      <c r="D5113" s="14"/>
      <c r="E5113" s="13"/>
      <c r="F5113" s="8"/>
      <c r="G5113" s="45"/>
      <c r="H5113" s="8"/>
      <c r="I5113" s="45"/>
      <c r="W5113" s="38"/>
      <c r="X5113" s="38"/>
      <c r="Y5113" s="35"/>
    </row>
    <row r="5114" customHeight="1" spans="1:25">
      <c r="A5114" s="44"/>
      <c r="B5114" s="44"/>
      <c r="C5114" s="44"/>
      <c r="D5114" s="14"/>
      <c r="E5114" s="13"/>
      <c r="F5114" s="8"/>
      <c r="G5114" s="45"/>
      <c r="H5114" s="8"/>
      <c r="I5114" s="45"/>
      <c r="W5114" s="38"/>
      <c r="X5114" s="38"/>
      <c r="Y5114" s="35"/>
    </row>
    <row r="5115" customHeight="1" spans="1:25">
      <c r="A5115" s="44"/>
      <c r="B5115" s="44"/>
      <c r="C5115" s="44"/>
      <c r="D5115" s="14"/>
      <c r="E5115" s="13"/>
      <c r="F5115" s="8"/>
      <c r="G5115" s="45"/>
      <c r="H5115" s="8"/>
      <c r="I5115" s="45"/>
      <c r="W5115" s="38"/>
      <c r="X5115" s="38"/>
      <c r="Y5115" s="35"/>
    </row>
    <row r="5116" customHeight="1" spans="1:25">
      <c r="A5116" s="44"/>
      <c r="B5116" s="44"/>
      <c r="C5116" s="44"/>
      <c r="D5116" s="14"/>
      <c r="E5116" s="13"/>
      <c r="F5116" s="8"/>
      <c r="G5116" s="45"/>
      <c r="H5116" s="8"/>
      <c r="I5116" s="45"/>
      <c r="W5116" s="38"/>
      <c r="X5116" s="38"/>
      <c r="Y5116" s="35"/>
    </row>
    <row r="5117" customHeight="1" spans="1:25">
      <c r="A5117" s="44"/>
      <c r="B5117" s="44"/>
      <c r="C5117" s="44"/>
      <c r="D5117" s="14"/>
      <c r="E5117" s="13"/>
      <c r="F5117" s="8"/>
      <c r="G5117" s="45"/>
      <c r="H5117" s="8"/>
      <c r="I5117" s="45"/>
      <c r="W5117" s="38"/>
      <c r="X5117" s="38"/>
      <c r="Y5117" s="35"/>
    </row>
    <row r="5118" customHeight="1" spans="1:25">
      <c r="A5118" s="44"/>
      <c r="B5118" s="44"/>
      <c r="C5118" s="44"/>
      <c r="D5118" s="14"/>
      <c r="E5118" s="13"/>
      <c r="F5118" s="8"/>
      <c r="G5118" s="45"/>
      <c r="H5118" s="8"/>
      <c r="I5118" s="45"/>
      <c r="W5118" s="38"/>
      <c r="X5118" s="38"/>
      <c r="Y5118" s="35"/>
    </row>
    <row r="5119" customHeight="1" spans="1:25">
      <c r="A5119" s="44"/>
      <c r="B5119" s="44"/>
      <c r="C5119" s="44"/>
      <c r="D5119" s="14"/>
      <c r="E5119" s="13"/>
      <c r="F5119" s="8"/>
      <c r="G5119" s="45"/>
      <c r="H5119" s="8"/>
      <c r="I5119" s="45"/>
      <c r="W5119" s="38"/>
      <c r="X5119" s="38"/>
      <c r="Y5119" s="35"/>
    </row>
    <row r="5120" customHeight="1" spans="1:25">
      <c r="A5120" s="44"/>
      <c r="B5120" s="44"/>
      <c r="C5120" s="44"/>
      <c r="D5120" s="14"/>
      <c r="E5120" s="13"/>
      <c r="F5120" s="8"/>
      <c r="G5120" s="45"/>
      <c r="H5120" s="8"/>
      <c r="I5120" s="45"/>
      <c r="W5120" s="38"/>
      <c r="X5120" s="38"/>
      <c r="Y5120" s="35"/>
    </row>
    <row r="5121" customHeight="1" spans="1:25">
      <c r="A5121" s="44"/>
      <c r="B5121" s="44"/>
      <c r="C5121" s="44"/>
      <c r="D5121" s="14"/>
      <c r="E5121" s="13"/>
      <c r="F5121" s="8"/>
      <c r="G5121" s="45"/>
      <c r="H5121" s="8"/>
      <c r="I5121" s="45"/>
      <c r="W5121" s="38"/>
      <c r="X5121" s="38"/>
      <c r="Y5121" s="35"/>
    </row>
    <row r="5122" customHeight="1" spans="1:25">
      <c r="A5122" s="44"/>
      <c r="B5122" s="44"/>
      <c r="C5122" s="44"/>
      <c r="D5122" s="14"/>
      <c r="E5122" s="13"/>
      <c r="F5122" s="8"/>
      <c r="G5122" s="45"/>
      <c r="H5122" s="8"/>
      <c r="I5122" s="45"/>
      <c r="W5122" s="38"/>
      <c r="X5122" s="38"/>
      <c r="Y5122" s="35"/>
    </row>
    <row r="5123" customHeight="1" spans="1:25">
      <c r="A5123" s="44"/>
      <c r="B5123" s="44"/>
      <c r="C5123" s="44"/>
      <c r="D5123" s="14"/>
      <c r="E5123" s="13"/>
      <c r="F5123" s="8"/>
      <c r="G5123" s="45"/>
      <c r="H5123" s="8"/>
      <c r="I5123" s="45"/>
      <c r="W5123" s="38"/>
      <c r="X5123" s="38"/>
      <c r="Y5123" s="35"/>
    </row>
    <row r="5124" customHeight="1" spans="1:25">
      <c r="A5124" s="44"/>
      <c r="B5124" s="44"/>
      <c r="C5124" s="44"/>
      <c r="D5124" s="14"/>
      <c r="E5124" s="13"/>
      <c r="F5124" s="8"/>
      <c r="G5124" s="45"/>
      <c r="H5124" s="8"/>
      <c r="I5124" s="45"/>
      <c r="W5124" s="38"/>
      <c r="X5124" s="38"/>
      <c r="Y5124" s="35"/>
    </row>
    <row r="5125" customHeight="1" spans="1:25">
      <c r="A5125" s="44"/>
      <c r="B5125" s="44"/>
      <c r="C5125" s="44"/>
      <c r="D5125" s="14"/>
      <c r="E5125" s="13"/>
      <c r="F5125" s="8"/>
      <c r="G5125" s="45"/>
      <c r="H5125" s="8"/>
      <c r="I5125" s="45"/>
      <c r="W5125" s="38"/>
      <c r="X5125" s="38"/>
      <c r="Y5125" s="35"/>
    </row>
    <row r="5126" customHeight="1" spans="1:25">
      <c r="A5126" s="44"/>
      <c r="B5126" s="44"/>
      <c r="C5126" s="44"/>
      <c r="D5126" s="14"/>
      <c r="E5126" s="13"/>
      <c r="F5126" s="8"/>
      <c r="G5126" s="45"/>
      <c r="H5126" s="8"/>
      <c r="I5126" s="45"/>
      <c r="W5126" s="38"/>
      <c r="X5126" s="38"/>
      <c r="Y5126" s="35"/>
    </row>
    <row r="5127" customHeight="1" spans="1:25">
      <c r="A5127" s="44"/>
      <c r="B5127" s="44"/>
      <c r="C5127" s="44"/>
      <c r="D5127" s="14"/>
      <c r="E5127" s="13"/>
      <c r="F5127" s="8"/>
      <c r="G5127" s="45"/>
      <c r="H5127" s="8"/>
      <c r="I5127" s="45"/>
      <c r="W5127" s="38"/>
      <c r="X5127" s="38"/>
      <c r="Y5127" s="35"/>
    </row>
    <row r="5128" customHeight="1" spans="1:25">
      <c r="A5128" s="44"/>
      <c r="B5128" s="44"/>
      <c r="C5128" s="44"/>
      <c r="D5128" s="14"/>
      <c r="E5128" s="13"/>
      <c r="F5128" s="8"/>
      <c r="G5128" s="45"/>
      <c r="H5128" s="8"/>
      <c r="I5128" s="45"/>
      <c r="W5128" s="38"/>
      <c r="X5128" s="38"/>
      <c r="Y5128" s="35"/>
    </row>
    <row r="5129" customHeight="1" spans="1:25">
      <c r="A5129" s="44"/>
      <c r="B5129" s="44"/>
      <c r="C5129" s="44"/>
      <c r="D5129" s="14"/>
      <c r="E5129" s="13"/>
      <c r="F5129" s="8"/>
      <c r="G5129" s="45"/>
      <c r="H5129" s="8"/>
      <c r="I5129" s="45"/>
      <c r="W5129" s="38"/>
      <c r="X5129" s="38"/>
      <c r="Y5129" s="35"/>
    </row>
    <row r="5130" customHeight="1" spans="1:25">
      <c r="A5130" s="44"/>
      <c r="B5130" s="44"/>
      <c r="C5130" s="44"/>
      <c r="D5130" s="14"/>
      <c r="E5130" s="13"/>
      <c r="F5130" s="8"/>
      <c r="G5130" s="45"/>
      <c r="H5130" s="8"/>
      <c r="I5130" s="45"/>
      <c r="W5130" s="38"/>
      <c r="X5130" s="38"/>
      <c r="Y5130" s="35"/>
    </row>
    <row r="5131" customHeight="1" spans="1:25">
      <c r="A5131" s="44"/>
      <c r="B5131" s="44"/>
      <c r="C5131" s="44"/>
      <c r="D5131" s="14"/>
      <c r="E5131" s="13"/>
      <c r="F5131" s="8"/>
      <c r="G5131" s="45"/>
      <c r="H5131" s="8"/>
      <c r="I5131" s="45"/>
      <c r="W5131" s="38"/>
      <c r="X5131" s="38"/>
      <c r="Y5131" s="35"/>
    </row>
    <row r="5132" customHeight="1" spans="1:25">
      <c r="A5132" s="44"/>
      <c r="B5132" s="44"/>
      <c r="C5132" s="44"/>
      <c r="D5132" s="14"/>
      <c r="E5132" s="13"/>
      <c r="F5132" s="8"/>
      <c r="G5132" s="45"/>
      <c r="H5132" s="8"/>
      <c r="I5132" s="45"/>
      <c r="W5132" s="38"/>
      <c r="X5132" s="38"/>
      <c r="Y5132" s="35"/>
    </row>
    <row r="5133" customHeight="1" spans="1:25">
      <c r="A5133" s="44"/>
      <c r="B5133" s="44"/>
      <c r="C5133" s="44"/>
      <c r="D5133" s="14"/>
      <c r="E5133" s="13"/>
      <c r="F5133" s="8"/>
      <c r="G5133" s="45"/>
      <c r="H5133" s="8"/>
      <c r="I5133" s="45"/>
      <c r="W5133" s="38"/>
      <c r="X5133" s="38"/>
      <c r="Y5133" s="35"/>
    </row>
    <row r="5134" customHeight="1" spans="1:25">
      <c r="A5134" s="44"/>
      <c r="B5134" s="44"/>
      <c r="C5134" s="44"/>
      <c r="D5134" s="14"/>
      <c r="E5134" s="13"/>
      <c r="F5134" s="8"/>
      <c r="G5134" s="45"/>
      <c r="H5134" s="8"/>
      <c r="I5134" s="45"/>
      <c r="W5134" s="38"/>
      <c r="X5134" s="38"/>
      <c r="Y5134" s="35"/>
    </row>
    <row r="5135" customHeight="1" spans="1:25">
      <c r="A5135" s="44"/>
      <c r="B5135" s="44"/>
      <c r="C5135" s="44"/>
      <c r="D5135" s="14"/>
      <c r="E5135" s="13"/>
      <c r="F5135" s="8"/>
      <c r="G5135" s="45"/>
      <c r="H5135" s="8"/>
      <c r="I5135" s="45"/>
      <c r="W5135" s="38"/>
      <c r="X5135" s="38"/>
      <c r="Y5135" s="35"/>
    </row>
    <row r="5136" customHeight="1" spans="1:25">
      <c r="A5136" s="44"/>
      <c r="B5136" s="44"/>
      <c r="C5136" s="44"/>
      <c r="D5136" s="14"/>
      <c r="E5136" s="13"/>
      <c r="F5136" s="8"/>
      <c r="G5136" s="45"/>
      <c r="H5136" s="8"/>
      <c r="I5136" s="45"/>
      <c r="W5136" s="38"/>
      <c r="X5136" s="38"/>
      <c r="Y5136" s="35"/>
    </row>
    <row r="5137" customHeight="1" spans="1:25">
      <c r="A5137" s="44"/>
      <c r="B5137" s="44"/>
      <c r="C5137" s="44"/>
      <c r="D5137" s="14"/>
      <c r="E5137" s="13"/>
      <c r="F5137" s="8"/>
      <c r="G5137" s="45"/>
      <c r="H5137" s="8"/>
      <c r="I5137" s="45"/>
      <c r="W5137" s="38"/>
      <c r="X5137" s="38"/>
      <c r="Y5137" s="35"/>
    </row>
    <row r="5138" customHeight="1" spans="1:25">
      <c r="A5138" s="44"/>
      <c r="B5138" s="44"/>
      <c r="C5138" s="44"/>
      <c r="D5138" s="14"/>
      <c r="E5138" s="13"/>
      <c r="F5138" s="8"/>
      <c r="G5138" s="45"/>
      <c r="H5138" s="8"/>
      <c r="I5138" s="45"/>
      <c r="W5138" s="38"/>
      <c r="X5138" s="38"/>
      <c r="Y5138" s="35"/>
    </row>
    <row r="5139" customHeight="1" spans="1:25">
      <c r="A5139" s="44"/>
      <c r="B5139" s="44"/>
      <c r="C5139" s="44"/>
      <c r="D5139" s="14"/>
      <c r="E5139" s="13"/>
      <c r="F5139" s="8"/>
      <c r="G5139" s="45"/>
      <c r="H5139" s="8"/>
      <c r="I5139" s="45"/>
      <c r="W5139" s="38"/>
      <c r="X5139" s="38"/>
      <c r="Y5139" s="35"/>
    </row>
    <row r="5140" customHeight="1" spans="1:25">
      <c r="A5140" s="44"/>
      <c r="B5140" s="44"/>
      <c r="C5140" s="44"/>
      <c r="D5140" s="14"/>
      <c r="E5140" s="13"/>
      <c r="F5140" s="8"/>
      <c r="G5140" s="45"/>
      <c r="H5140" s="8"/>
      <c r="I5140" s="45"/>
      <c r="W5140" s="38"/>
      <c r="X5140" s="38"/>
      <c r="Y5140" s="35"/>
    </row>
    <row r="5141" customHeight="1" spans="1:25">
      <c r="A5141" s="44"/>
      <c r="B5141" s="44"/>
      <c r="C5141" s="44"/>
      <c r="D5141" s="14"/>
      <c r="E5141" s="13"/>
      <c r="F5141" s="8"/>
      <c r="G5141" s="45"/>
      <c r="H5141" s="8"/>
      <c r="I5141" s="45"/>
      <c r="W5141" s="38"/>
      <c r="X5141" s="38"/>
      <c r="Y5141" s="35"/>
    </row>
    <row r="5142" customHeight="1" spans="1:25">
      <c r="A5142" s="44"/>
      <c r="B5142" s="44"/>
      <c r="C5142" s="44"/>
      <c r="D5142" s="14"/>
      <c r="E5142" s="13"/>
      <c r="F5142" s="8"/>
      <c r="G5142" s="45"/>
      <c r="H5142" s="8"/>
      <c r="I5142" s="45"/>
      <c r="W5142" s="38"/>
      <c r="X5142" s="38"/>
      <c r="Y5142" s="35"/>
    </row>
    <row r="5143" customHeight="1" spans="1:25">
      <c r="A5143" s="44"/>
      <c r="B5143" s="44"/>
      <c r="C5143" s="44"/>
      <c r="D5143" s="14"/>
      <c r="E5143" s="13"/>
      <c r="F5143" s="8"/>
      <c r="G5143" s="45"/>
      <c r="H5143" s="8"/>
      <c r="I5143" s="45"/>
      <c r="W5143" s="38"/>
      <c r="X5143" s="38"/>
      <c r="Y5143" s="35"/>
    </row>
    <row r="5144" customHeight="1" spans="1:25">
      <c r="A5144" s="44"/>
      <c r="B5144" s="44"/>
      <c r="C5144" s="44"/>
      <c r="D5144" s="14"/>
      <c r="E5144" s="13"/>
      <c r="F5144" s="8"/>
      <c r="G5144" s="45"/>
      <c r="H5144" s="8"/>
      <c r="I5144" s="45"/>
      <c r="W5144" s="38"/>
      <c r="X5144" s="38"/>
      <c r="Y5144" s="35"/>
    </row>
    <row r="5145" customHeight="1" spans="1:25">
      <c r="A5145" s="44"/>
      <c r="B5145" s="44"/>
      <c r="C5145" s="44"/>
      <c r="D5145" s="14"/>
      <c r="E5145" s="13"/>
      <c r="F5145" s="8"/>
      <c r="G5145" s="45"/>
      <c r="H5145" s="8"/>
      <c r="I5145" s="45"/>
      <c r="W5145" s="38"/>
      <c r="X5145" s="38"/>
      <c r="Y5145" s="35"/>
    </row>
    <row r="5146" customHeight="1" spans="1:25">
      <c r="A5146" s="44"/>
      <c r="B5146" s="44"/>
      <c r="C5146" s="44"/>
      <c r="D5146" s="14"/>
      <c r="E5146" s="13"/>
      <c r="F5146" s="8"/>
      <c r="G5146" s="45"/>
      <c r="H5146" s="8"/>
      <c r="I5146" s="45"/>
      <c r="W5146" s="38"/>
      <c r="X5146" s="38"/>
      <c r="Y5146" s="35"/>
    </row>
    <row r="5147" customHeight="1" spans="1:25">
      <c r="A5147" s="44"/>
      <c r="B5147" s="44"/>
      <c r="C5147" s="44"/>
      <c r="D5147" s="14"/>
      <c r="E5147" s="13"/>
      <c r="F5147" s="8"/>
      <c r="G5147" s="45"/>
      <c r="H5147" s="8"/>
      <c r="I5147" s="45"/>
      <c r="W5147" s="38"/>
      <c r="X5147" s="38"/>
      <c r="Y5147" s="35"/>
    </row>
    <row r="5148" customHeight="1" spans="1:25">
      <c r="A5148" s="44"/>
      <c r="B5148" s="44"/>
      <c r="C5148" s="44"/>
      <c r="D5148" s="14"/>
      <c r="E5148" s="13"/>
      <c r="F5148" s="8"/>
      <c r="G5148" s="45"/>
      <c r="H5148" s="8"/>
      <c r="I5148" s="45"/>
      <c r="W5148" s="38"/>
      <c r="X5148" s="38"/>
      <c r="Y5148" s="35"/>
    </row>
    <row r="5149" customHeight="1" spans="1:25">
      <c r="A5149" s="44"/>
      <c r="B5149" s="44"/>
      <c r="C5149" s="44"/>
      <c r="D5149" s="14"/>
      <c r="E5149" s="13"/>
      <c r="F5149" s="8"/>
      <c r="G5149" s="45"/>
      <c r="H5149" s="8"/>
      <c r="I5149" s="45"/>
      <c r="W5149" s="38"/>
      <c r="X5149" s="38"/>
      <c r="Y5149" s="35"/>
    </row>
    <row r="5150" customHeight="1" spans="1:25">
      <c r="A5150" s="44"/>
      <c r="B5150" s="44"/>
      <c r="C5150" s="44"/>
      <c r="D5150" s="14"/>
      <c r="E5150" s="13"/>
      <c r="F5150" s="8"/>
      <c r="G5150" s="45"/>
      <c r="H5150" s="8"/>
      <c r="I5150" s="45"/>
      <c r="W5150" s="38"/>
      <c r="X5150" s="38"/>
      <c r="Y5150" s="35"/>
    </row>
    <row r="5151" customHeight="1" spans="1:25">
      <c r="A5151" s="44"/>
      <c r="B5151" s="44"/>
      <c r="C5151" s="44"/>
      <c r="D5151" s="14"/>
      <c r="E5151" s="13"/>
      <c r="F5151" s="8"/>
      <c r="G5151" s="45"/>
      <c r="H5151" s="8"/>
      <c r="I5151" s="45"/>
      <c r="W5151" s="38"/>
      <c r="X5151" s="38"/>
      <c r="Y5151" s="35"/>
    </row>
    <row r="5152" customHeight="1" spans="1:25">
      <c r="A5152" s="44"/>
      <c r="B5152" s="44"/>
      <c r="C5152" s="44"/>
      <c r="D5152" s="14"/>
      <c r="E5152" s="13"/>
      <c r="F5152" s="8"/>
      <c r="G5152" s="45"/>
      <c r="H5152" s="8"/>
      <c r="I5152" s="45"/>
      <c r="W5152" s="38"/>
      <c r="X5152" s="38"/>
      <c r="Y5152" s="35"/>
    </row>
    <row r="5153" customHeight="1" spans="1:25">
      <c r="A5153" s="44"/>
      <c r="B5153" s="44"/>
      <c r="C5153" s="44"/>
      <c r="D5153" s="14"/>
      <c r="E5153" s="13"/>
      <c r="F5153" s="8"/>
      <c r="G5153" s="45"/>
      <c r="H5153" s="8"/>
      <c r="I5153" s="45"/>
      <c r="W5153" s="38"/>
      <c r="X5153" s="38"/>
      <c r="Y5153" s="35"/>
    </row>
    <row r="5154" customHeight="1" spans="1:25">
      <c r="A5154" s="44"/>
      <c r="B5154" s="44"/>
      <c r="C5154" s="44"/>
      <c r="D5154" s="14"/>
      <c r="E5154" s="13"/>
      <c r="F5154" s="8"/>
      <c r="G5154" s="45"/>
      <c r="H5154" s="8"/>
      <c r="I5154" s="45"/>
      <c r="W5154" s="38"/>
      <c r="X5154" s="38"/>
      <c r="Y5154" s="35"/>
    </row>
    <row r="5155" customHeight="1" spans="1:25">
      <c r="A5155" s="44"/>
      <c r="B5155" s="44"/>
      <c r="C5155" s="44"/>
      <c r="D5155" s="14"/>
      <c r="E5155" s="13"/>
      <c r="F5155" s="8"/>
      <c r="G5155" s="45"/>
      <c r="H5155" s="8"/>
      <c r="I5155" s="45"/>
      <c r="W5155" s="38"/>
      <c r="X5155" s="38"/>
      <c r="Y5155" s="35"/>
    </row>
    <row r="5156" customHeight="1" spans="1:25">
      <c r="A5156" s="44"/>
      <c r="B5156" s="44"/>
      <c r="C5156" s="44"/>
      <c r="D5156" s="14"/>
      <c r="E5156" s="13"/>
      <c r="F5156" s="8"/>
      <c r="G5156" s="45"/>
      <c r="H5156" s="8"/>
      <c r="I5156" s="45"/>
      <c r="W5156" s="38"/>
      <c r="X5156" s="38"/>
      <c r="Y5156" s="35"/>
    </row>
    <row r="5157" customHeight="1" spans="1:25">
      <c r="A5157" s="44"/>
      <c r="B5157" s="44"/>
      <c r="C5157" s="44"/>
      <c r="D5157" s="14"/>
      <c r="E5157" s="13"/>
      <c r="F5157" s="8"/>
      <c r="G5157" s="45"/>
      <c r="H5157" s="8"/>
      <c r="I5157" s="45"/>
      <c r="W5157" s="38"/>
      <c r="X5157" s="38"/>
      <c r="Y5157" s="35"/>
    </row>
    <row r="5158" customHeight="1" spans="1:25">
      <c r="A5158" s="44"/>
      <c r="B5158" s="44"/>
      <c r="C5158" s="44"/>
      <c r="D5158" s="14"/>
      <c r="E5158" s="13"/>
      <c r="F5158" s="8"/>
      <c r="G5158" s="45"/>
      <c r="H5158" s="8"/>
      <c r="I5158" s="45"/>
      <c r="W5158" s="38"/>
      <c r="X5158" s="38"/>
      <c r="Y5158" s="35"/>
    </row>
    <row r="5159" customHeight="1" spans="1:25">
      <c r="A5159" s="44"/>
      <c r="B5159" s="44"/>
      <c r="C5159" s="44"/>
      <c r="D5159" s="14"/>
      <c r="E5159" s="13"/>
      <c r="F5159" s="8"/>
      <c r="G5159" s="45"/>
      <c r="H5159" s="8"/>
      <c r="I5159" s="45"/>
      <c r="W5159" s="38"/>
      <c r="X5159" s="38"/>
      <c r="Y5159" s="35"/>
    </row>
    <row r="5160" customHeight="1" spans="1:25">
      <c r="A5160" s="44"/>
      <c r="B5160" s="44"/>
      <c r="C5160" s="44"/>
      <c r="D5160" s="14"/>
      <c r="E5160" s="13"/>
      <c r="F5160" s="8"/>
      <c r="G5160" s="45"/>
      <c r="H5160" s="8"/>
      <c r="I5160" s="45"/>
      <c r="W5160" s="38"/>
      <c r="X5160" s="38"/>
      <c r="Y5160" s="35"/>
    </row>
    <row r="5161" customHeight="1" spans="1:25">
      <c r="A5161" s="44"/>
      <c r="B5161" s="44"/>
      <c r="C5161" s="44"/>
      <c r="D5161" s="14"/>
      <c r="E5161" s="13"/>
      <c r="F5161" s="8"/>
      <c r="G5161" s="45"/>
      <c r="H5161" s="8"/>
      <c r="I5161" s="45"/>
      <c r="W5161" s="38"/>
      <c r="X5161" s="38"/>
      <c r="Y5161" s="35"/>
    </row>
    <row r="5162" customHeight="1" spans="1:25">
      <c r="A5162" s="44"/>
      <c r="B5162" s="44"/>
      <c r="C5162" s="44"/>
      <c r="D5162" s="14"/>
      <c r="E5162" s="13"/>
      <c r="F5162" s="8"/>
      <c r="G5162" s="45"/>
      <c r="H5162" s="8"/>
      <c r="I5162" s="45"/>
      <c r="W5162" s="38"/>
      <c r="X5162" s="38"/>
      <c r="Y5162" s="35"/>
    </row>
    <row r="5163" customHeight="1" spans="1:25">
      <c r="A5163" s="44"/>
      <c r="B5163" s="44"/>
      <c r="C5163" s="44"/>
      <c r="D5163" s="14"/>
      <c r="E5163" s="13"/>
      <c r="F5163" s="8"/>
      <c r="G5163" s="45"/>
      <c r="H5163" s="8"/>
      <c r="I5163" s="45"/>
      <c r="W5163" s="38"/>
      <c r="X5163" s="38"/>
      <c r="Y5163" s="35"/>
    </row>
    <row r="5164" customHeight="1" spans="1:25">
      <c r="A5164" s="44"/>
      <c r="B5164" s="44"/>
      <c r="C5164" s="44"/>
      <c r="D5164" s="14"/>
      <c r="E5164" s="13"/>
      <c r="F5164" s="8"/>
      <c r="G5164" s="45"/>
      <c r="H5164" s="8"/>
      <c r="I5164" s="45"/>
      <c r="W5164" s="38"/>
      <c r="X5164" s="38"/>
      <c r="Y5164" s="35"/>
    </row>
    <row r="5165" customHeight="1" spans="1:25">
      <c r="A5165" s="44"/>
      <c r="B5165" s="44"/>
      <c r="C5165" s="44"/>
      <c r="D5165" s="14"/>
      <c r="E5165" s="13"/>
      <c r="F5165" s="8"/>
      <c r="G5165" s="45"/>
      <c r="H5165" s="8"/>
      <c r="I5165" s="45"/>
      <c r="W5165" s="38"/>
      <c r="X5165" s="38"/>
      <c r="Y5165" s="35"/>
    </row>
    <row r="5166" customHeight="1" spans="1:25">
      <c r="A5166" s="44"/>
      <c r="B5166" s="44"/>
      <c r="C5166" s="44"/>
      <c r="D5166" s="14"/>
      <c r="E5166" s="13"/>
      <c r="F5166" s="8"/>
      <c r="G5166" s="45"/>
      <c r="H5166" s="8"/>
      <c r="I5166" s="45"/>
      <c r="W5166" s="38"/>
      <c r="X5166" s="38"/>
      <c r="Y5166" s="35"/>
    </row>
    <row r="5167" customHeight="1" spans="1:25">
      <c r="A5167" s="44"/>
      <c r="B5167" s="44"/>
      <c r="C5167" s="44"/>
      <c r="D5167" s="14"/>
      <c r="E5167" s="13"/>
      <c r="F5167" s="8"/>
      <c r="G5167" s="45"/>
      <c r="H5167" s="8"/>
      <c r="I5167" s="45"/>
      <c r="W5167" s="38"/>
      <c r="X5167" s="38"/>
      <c r="Y5167" s="35"/>
    </row>
    <row r="5168" customHeight="1" spans="1:25">
      <c r="A5168" s="44"/>
      <c r="B5168" s="44"/>
      <c r="C5168" s="44"/>
      <c r="D5168" s="14"/>
      <c r="E5168" s="13"/>
      <c r="F5168" s="8"/>
      <c r="G5168" s="45"/>
      <c r="H5168" s="8"/>
      <c r="I5168" s="45"/>
      <c r="W5168" s="38"/>
      <c r="X5168" s="38"/>
      <c r="Y5168" s="35"/>
    </row>
    <row r="5169" customHeight="1" spans="1:25">
      <c r="A5169" s="44"/>
      <c r="B5169" s="44"/>
      <c r="C5169" s="44"/>
      <c r="D5169" s="14"/>
      <c r="E5169" s="13"/>
      <c r="F5169" s="8"/>
      <c r="G5169" s="45"/>
      <c r="H5169" s="8"/>
      <c r="I5169" s="45"/>
      <c r="W5169" s="38"/>
      <c r="X5169" s="38"/>
      <c r="Y5169" s="35"/>
    </row>
    <row r="5170" customHeight="1" spans="1:25">
      <c r="A5170" s="44"/>
      <c r="B5170" s="44"/>
      <c r="C5170" s="44"/>
      <c r="D5170" s="14"/>
      <c r="E5170" s="13"/>
      <c r="F5170" s="8"/>
      <c r="G5170" s="45"/>
      <c r="H5170" s="8"/>
      <c r="I5170" s="45"/>
      <c r="W5170" s="38"/>
      <c r="X5170" s="38"/>
      <c r="Y5170" s="35"/>
    </row>
    <row r="5171" customHeight="1" spans="1:25">
      <c r="A5171" s="44"/>
      <c r="B5171" s="44"/>
      <c r="C5171" s="44"/>
      <c r="D5171" s="14"/>
      <c r="E5171" s="13"/>
      <c r="F5171" s="8"/>
      <c r="G5171" s="45"/>
      <c r="H5171" s="8"/>
      <c r="I5171" s="45"/>
      <c r="W5171" s="38"/>
      <c r="X5171" s="38"/>
      <c r="Y5171" s="35"/>
    </row>
    <row r="5172" customHeight="1" spans="1:25">
      <c r="A5172" s="44"/>
      <c r="B5172" s="44"/>
      <c r="C5172" s="44"/>
      <c r="D5172" s="14"/>
      <c r="E5172" s="13"/>
      <c r="F5172" s="8"/>
      <c r="G5172" s="45"/>
      <c r="H5172" s="8"/>
      <c r="I5172" s="45"/>
      <c r="W5172" s="38"/>
      <c r="X5172" s="38"/>
      <c r="Y5172" s="35"/>
    </row>
    <row r="5173" customHeight="1" spans="1:25">
      <c r="A5173" s="44"/>
      <c r="B5173" s="44"/>
      <c r="C5173" s="44"/>
      <c r="D5173" s="14"/>
      <c r="E5173" s="13"/>
      <c r="F5173" s="8"/>
      <c r="G5173" s="45"/>
      <c r="H5173" s="8"/>
      <c r="I5173" s="45"/>
      <c r="W5173" s="38"/>
      <c r="X5173" s="38"/>
      <c r="Y5173" s="35"/>
    </row>
    <row r="5174" customHeight="1" spans="1:25">
      <c r="A5174" s="44"/>
      <c r="B5174" s="44"/>
      <c r="C5174" s="44"/>
      <c r="D5174" s="14"/>
      <c r="E5174" s="13"/>
      <c r="F5174" s="8"/>
      <c r="G5174" s="45"/>
      <c r="H5174" s="8"/>
      <c r="I5174" s="45"/>
      <c r="W5174" s="38"/>
      <c r="X5174" s="38"/>
      <c r="Y5174" s="35"/>
    </row>
    <row r="5175" customHeight="1" spans="1:25">
      <c r="A5175" s="44"/>
      <c r="B5175" s="44"/>
      <c r="C5175" s="44"/>
      <c r="D5175" s="14"/>
      <c r="E5175" s="13"/>
      <c r="F5175" s="8"/>
      <c r="G5175" s="45"/>
      <c r="H5175" s="8"/>
      <c r="I5175" s="45"/>
      <c r="W5175" s="38"/>
      <c r="X5175" s="38"/>
      <c r="Y5175" s="35"/>
    </row>
    <row r="5176" customHeight="1" spans="1:25">
      <c r="A5176" s="44"/>
      <c r="B5176" s="44"/>
      <c r="C5176" s="44"/>
      <c r="D5176" s="14"/>
      <c r="E5176" s="13"/>
      <c r="F5176" s="8"/>
      <c r="G5176" s="45"/>
      <c r="H5176" s="8"/>
      <c r="I5176" s="45"/>
      <c r="W5176" s="38"/>
      <c r="X5176" s="38"/>
      <c r="Y5176" s="35"/>
    </row>
    <row r="5177" customHeight="1" spans="1:25">
      <c r="A5177" s="44"/>
      <c r="B5177" s="44"/>
      <c r="C5177" s="44"/>
      <c r="D5177" s="14"/>
      <c r="E5177" s="13"/>
      <c r="F5177" s="8"/>
      <c r="G5177" s="45"/>
      <c r="H5177" s="8"/>
      <c r="I5177" s="45"/>
      <c r="W5177" s="38"/>
      <c r="X5177" s="38"/>
      <c r="Y5177" s="35"/>
    </row>
    <row r="5178" customHeight="1" spans="1:25">
      <c r="A5178" s="44"/>
      <c r="B5178" s="44"/>
      <c r="C5178" s="44"/>
      <c r="D5178" s="14"/>
      <c r="E5178" s="13"/>
      <c r="F5178" s="8"/>
      <c r="G5178" s="45"/>
      <c r="H5178" s="8"/>
      <c r="I5178" s="45"/>
      <c r="W5178" s="38"/>
      <c r="X5178" s="38"/>
      <c r="Y5178" s="35"/>
    </row>
    <row r="5179" customHeight="1" spans="1:25">
      <c r="A5179" s="44"/>
      <c r="B5179" s="44"/>
      <c r="C5179" s="44"/>
      <c r="D5179" s="14"/>
      <c r="E5179" s="13"/>
      <c r="F5179" s="8"/>
      <c r="G5179" s="45"/>
      <c r="H5179" s="8"/>
      <c r="I5179" s="45"/>
      <c r="W5179" s="38"/>
      <c r="X5179" s="38"/>
      <c r="Y5179" s="35"/>
    </row>
    <row r="5180" customHeight="1" spans="1:25">
      <c r="A5180" s="44"/>
      <c r="B5180" s="44"/>
      <c r="C5180" s="44"/>
      <c r="D5180" s="14"/>
      <c r="E5180" s="13"/>
      <c r="F5180" s="8"/>
      <c r="G5180" s="45"/>
      <c r="H5180" s="8"/>
      <c r="I5180" s="45"/>
      <c r="W5180" s="38"/>
      <c r="X5180" s="38"/>
      <c r="Y5180" s="35"/>
    </row>
    <row r="5181" customHeight="1" spans="1:25">
      <c r="A5181" s="44"/>
      <c r="B5181" s="44"/>
      <c r="C5181" s="44"/>
      <c r="D5181" s="14"/>
      <c r="E5181" s="13"/>
      <c r="F5181" s="8"/>
      <c r="G5181" s="45"/>
      <c r="H5181" s="8"/>
      <c r="I5181" s="45"/>
      <c r="W5181" s="38"/>
      <c r="X5181" s="38"/>
      <c r="Y5181" s="35"/>
    </row>
    <row r="5182" customHeight="1" spans="1:25">
      <c r="A5182" s="44"/>
      <c r="B5182" s="44"/>
      <c r="C5182" s="44"/>
      <c r="D5182" s="14"/>
      <c r="E5182" s="13"/>
      <c r="F5182" s="8"/>
      <c r="G5182" s="45"/>
      <c r="H5182" s="8"/>
      <c r="I5182" s="45"/>
      <c r="W5182" s="38"/>
      <c r="X5182" s="38"/>
      <c r="Y5182" s="35"/>
    </row>
    <row r="5183" customHeight="1" spans="1:25">
      <c r="A5183" s="44"/>
      <c r="B5183" s="44"/>
      <c r="C5183" s="44"/>
      <c r="D5183" s="14"/>
      <c r="E5183" s="13"/>
      <c r="F5183" s="8"/>
      <c r="G5183" s="45"/>
      <c r="H5183" s="8"/>
      <c r="I5183" s="45"/>
      <c r="W5183" s="38"/>
      <c r="X5183" s="38"/>
      <c r="Y5183" s="35"/>
    </row>
    <row r="5184" customHeight="1" spans="1:25">
      <c r="A5184" s="44"/>
      <c r="B5184" s="44"/>
      <c r="C5184" s="44"/>
      <c r="D5184" s="14"/>
      <c r="E5184" s="13"/>
      <c r="F5184" s="8"/>
      <c r="G5184" s="45"/>
      <c r="H5184" s="8"/>
      <c r="I5184" s="45"/>
      <c r="W5184" s="38"/>
      <c r="X5184" s="38"/>
      <c r="Y5184" s="35"/>
    </row>
    <row r="5185" customHeight="1" spans="1:25">
      <c r="A5185" s="44"/>
      <c r="B5185" s="44"/>
      <c r="C5185" s="44"/>
      <c r="D5185" s="14"/>
      <c r="E5185" s="13"/>
      <c r="F5185" s="8"/>
      <c r="G5185" s="45"/>
      <c r="H5185" s="8"/>
      <c r="I5185" s="45"/>
      <c r="W5185" s="38"/>
      <c r="X5185" s="38"/>
      <c r="Y5185" s="35"/>
    </row>
    <row r="5186" customHeight="1" spans="1:25">
      <c r="A5186" s="44"/>
      <c r="B5186" s="44"/>
      <c r="C5186" s="44"/>
      <c r="D5186" s="14"/>
      <c r="E5186" s="13"/>
      <c r="F5186" s="8"/>
      <c r="G5186" s="45"/>
      <c r="H5186" s="8"/>
      <c r="I5186" s="45"/>
      <c r="W5186" s="38"/>
      <c r="X5186" s="38"/>
      <c r="Y5186" s="35"/>
    </row>
    <row r="5187" customHeight="1" spans="1:25">
      <c r="A5187" s="44"/>
      <c r="B5187" s="44"/>
      <c r="C5187" s="44"/>
      <c r="D5187" s="14"/>
      <c r="E5187" s="13"/>
      <c r="F5187" s="8"/>
      <c r="G5187" s="45"/>
      <c r="H5187" s="8"/>
      <c r="I5187" s="45"/>
      <c r="W5187" s="38"/>
      <c r="X5187" s="38"/>
      <c r="Y5187" s="35"/>
    </row>
    <row r="5188" customHeight="1" spans="1:25">
      <c r="A5188" s="44"/>
      <c r="B5188" s="44"/>
      <c r="C5188" s="44"/>
      <c r="D5188" s="14"/>
      <c r="E5188" s="13"/>
      <c r="F5188" s="8"/>
      <c r="G5188" s="45"/>
      <c r="H5188" s="8"/>
      <c r="I5188" s="45"/>
      <c r="W5188" s="38"/>
      <c r="X5188" s="38"/>
      <c r="Y5188" s="35"/>
    </row>
    <row r="5189" customHeight="1" spans="1:25">
      <c r="A5189" s="44"/>
      <c r="B5189" s="44"/>
      <c r="C5189" s="44"/>
      <c r="D5189" s="14"/>
      <c r="E5189" s="13"/>
      <c r="F5189" s="8"/>
      <c r="G5189" s="45"/>
      <c r="H5189" s="8"/>
      <c r="I5189" s="45"/>
      <c r="W5189" s="38"/>
      <c r="X5189" s="38"/>
      <c r="Y5189" s="35"/>
    </row>
    <row r="5190" customHeight="1" spans="1:25">
      <c r="A5190" s="44"/>
      <c r="B5190" s="44"/>
      <c r="C5190" s="44"/>
      <c r="D5190" s="14"/>
      <c r="E5190" s="13"/>
      <c r="F5190" s="8"/>
      <c r="G5190" s="45"/>
      <c r="H5190" s="8"/>
      <c r="I5190" s="45"/>
      <c r="W5190" s="38"/>
      <c r="X5190" s="38"/>
      <c r="Y5190" s="35"/>
    </row>
    <row r="5191" customHeight="1" spans="1:25">
      <c r="A5191" s="44"/>
      <c r="B5191" s="44"/>
      <c r="C5191" s="44"/>
      <c r="D5191" s="14"/>
      <c r="E5191" s="13"/>
      <c r="F5191" s="8"/>
      <c r="G5191" s="45"/>
      <c r="H5191" s="8"/>
      <c r="I5191" s="45"/>
      <c r="W5191" s="38"/>
      <c r="X5191" s="38"/>
      <c r="Y5191" s="35"/>
    </row>
    <row r="5192" customHeight="1" spans="1:25">
      <c r="A5192" s="44"/>
      <c r="B5192" s="44"/>
      <c r="C5192" s="44"/>
      <c r="D5192" s="14"/>
      <c r="E5192" s="13"/>
      <c r="F5192" s="8"/>
      <c r="G5192" s="45"/>
      <c r="H5192" s="8"/>
      <c r="I5192" s="45"/>
      <c r="W5192" s="38"/>
      <c r="X5192" s="38"/>
      <c r="Y5192" s="35"/>
    </row>
    <row r="5193" customHeight="1" spans="1:25">
      <c r="A5193" s="44"/>
      <c r="B5193" s="44"/>
      <c r="C5193" s="44"/>
      <c r="D5193" s="14"/>
      <c r="E5193" s="13"/>
      <c r="F5193" s="8"/>
      <c r="G5193" s="45"/>
      <c r="H5193" s="8"/>
      <c r="I5193" s="45"/>
      <c r="W5193" s="38"/>
      <c r="X5193" s="38"/>
      <c r="Y5193" s="35"/>
    </row>
    <row r="5194" customHeight="1" spans="1:25">
      <c r="A5194" s="44"/>
      <c r="B5194" s="44"/>
      <c r="C5194" s="44"/>
      <c r="D5194" s="14"/>
      <c r="E5194" s="13"/>
      <c r="F5194" s="8"/>
      <c r="G5194" s="45"/>
      <c r="H5194" s="8"/>
      <c r="I5194" s="45"/>
      <c r="W5194" s="38"/>
      <c r="X5194" s="38"/>
      <c r="Y5194" s="35"/>
    </row>
    <row r="5195" customHeight="1" spans="1:25">
      <c r="A5195" s="44"/>
      <c r="B5195" s="44"/>
      <c r="C5195" s="44"/>
      <c r="D5195" s="14"/>
      <c r="E5195" s="13"/>
      <c r="F5195" s="8"/>
      <c r="G5195" s="45"/>
      <c r="H5195" s="8"/>
      <c r="I5195" s="45"/>
      <c r="W5195" s="38"/>
      <c r="X5195" s="38"/>
      <c r="Y5195" s="35"/>
    </row>
    <row r="5196" customHeight="1" spans="1:25">
      <c r="A5196" s="44"/>
      <c r="B5196" s="44"/>
      <c r="C5196" s="44"/>
      <c r="D5196" s="14"/>
      <c r="E5196" s="13"/>
      <c r="F5196" s="8"/>
      <c r="G5196" s="45"/>
      <c r="H5196" s="8"/>
      <c r="I5196" s="45"/>
      <c r="W5196" s="38"/>
      <c r="X5196" s="38"/>
      <c r="Y5196" s="35"/>
    </row>
    <row r="5197" customHeight="1" spans="1:25">
      <c r="A5197" s="44"/>
      <c r="B5197" s="44"/>
      <c r="C5197" s="44"/>
      <c r="D5197" s="14"/>
      <c r="E5197" s="13"/>
      <c r="F5197" s="8"/>
      <c r="G5197" s="45"/>
      <c r="H5197" s="8"/>
      <c r="I5197" s="45"/>
      <c r="W5197" s="38"/>
      <c r="X5197" s="38"/>
      <c r="Y5197" s="35"/>
    </row>
    <row r="5198" customHeight="1" spans="1:25">
      <c r="A5198" s="44"/>
      <c r="B5198" s="44"/>
      <c r="C5198" s="44"/>
      <c r="D5198" s="14"/>
      <c r="E5198" s="13"/>
      <c r="F5198" s="8"/>
      <c r="G5198" s="45"/>
      <c r="H5198" s="8"/>
      <c r="I5198" s="45"/>
      <c r="W5198" s="38"/>
      <c r="X5198" s="38"/>
      <c r="Y5198" s="35"/>
    </row>
    <row r="5199" customHeight="1" spans="1:25">
      <c r="A5199" s="44"/>
      <c r="B5199" s="44"/>
      <c r="C5199" s="44"/>
      <c r="D5199" s="14"/>
      <c r="E5199" s="13"/>
      <c r="F5199" s="8"/>
      <c r="G5199" s="45"/>
      <c r="H5199" s="8"/>
      <c r="I5199" s="45"/>
      <c r="W5199" s="38"/>
      <c r="X5199" s="38"/>
      <c r="Y5199" s="35"/>
    </row>
    <row r="5200" customHeight="1" spans="1:25">
      <c r="A5200" s="44"/>
      <c r="B5200" s="44"/>
      <c r="C5200" s="44"/>
      <c r="D5200" s="14"/>
      <c r="E5200" s="13"/>
      <c r="F5200" s="8"/>
      <c r="G5200" s="45"/>
      <c r="H5200" s="8"/>
      <c r="I5200" s="45"/>
      <c r="W5200" s="38"/>
      <c r="X5200" s="38"/>
      <c r="Y5200" s="35"/>
    </row>
    <row r="5201" customHeight="1" spans="1:25">
      <c r="A5201" s="44"/>
      <c r="B5201" s="44"/>
      <c r="C5201" s="44"/>
      <c r="D5201" s="14"/>
      <c r="E5201" s="13"/>
      <c r="F5201" s="8"/>
      <c r="G5201" s="45"/>
      <c r="H5201" s="8"/>
      <c r="I5201" s="45"/>
      <c r="W5201" s="38"/>
      <c r="X5201" s="38"/>
      <c r="Y5201" s="35"/>
    </row>
    <row r="5202" customHeight="1" spans="1:25">
      <c r="A5202" s="44"/>
      <c r="B5202" s="44"/>
      <c r="C5202" s="44"/>
      <c r="D5202" s="14"/>
      <c r="E5202" s="13"/>
      <c r="F5202" s="8"/>
      <c r="G5202" s="45"/>
      <c r="H5202" s="8"/>
      <c r="I5202" s="45"/>
      <c r="W5202" s="38"/>
      <c r="X5202" s="38"/>
      <c r="Y5202" s="35"/>
    </row>
    <row r="5203" customHeight="1" spans="1:25">
      <c r="A5203" s="44"/>
      <c r="B5203" s="44"/>
      <c r="C5203" s="44"/>
      <c r="D5203" s="14"/>
      <c r="E5203" s="13"/>
      <c r="F5203" s="8"/>
      <c r="G5203" s="45"/>
      <c r="H5203" s="8"/>
      <c r="I5203" s="45"/>
      <c r="W5203" s="38"/>
      <c r="X5203" s="38"/>
      <c r="Y5203" s="35"/>
    </row>
    <row r="5204" customHeight="1" spans="1:25">
      <c r="A5204" s="44"/>
      <c r="B5204" s="44"/>
      <c r="C5204" s="44"/>
      <c r="D5204" s="14"/>
      <c r="E5204" s="13"/>
      <c r="F5204" s="8"/>
      <c r="G5204" s="45"/>
      <c r="H5204" s="8"/>
      <c r="I5204" s="45"/>
      <c r="W5204" s="38"/>
      <c r="X5204" s="38"/>
      <c r="Y5204" s="35"/>
    </row>
    <row r="5205" customHeight="1" spans="1:25">
      <c r="A5205" s="44"/>
      <c r="B5205" s="44"/>
      <c r="C5205" s="44"/>
      <c r="D5205" s="14"/>
      <c r="E5205" s="13"/>
      <c r="F5205" s="8"/>
      <c r="G5205" s="45"/>
      <c r="H5205" s="8"/>
      <c r="I5205" s="45"/>
      <c r="W5205" s="38"/>
      <c r="X5205" s="38"/>
      <c r="Y5205" s="35"/>
    </row>
    <row r="5206" customHeight="1" spans="1:25">
      <c r="A5206" s="44"/>
      <c r="B5206" s="44"/>
      <c r="C5206" s="44"/>
      <c r="D5206" s="14"/>
      <c r="E5206" s="13"/>
      <c r="F5206" s="8"/>
      <c r="G5206" s="45"/>
      <c r="H5206" s="8"/>
      <c r="I5206" s="45"/>
      <c r="W5206" s="38"/>
      <c r="X5206" s="38"/>
      <c r="Y5206" s="35"/>
    </row>
    <row r="5207" customHeight="1" spans="1:25">
      <c r="A5207" s="44"/>
      <c r="B5207" s="44"/>
      <c r="C5207" s="44"/>
      <c r="D5207" s="14"/>
      <c r="E5207" s="13"/>
      <c r="F5207" s="8"/>
      <c r="G5207" s="45"/>
      <c r="H5207" s="8"/>
      <c r="I5207" s="45"/>
      <c r="W5207" s="38"/>
      <c r="X5207" s="38"/>
      <c r="Y5207" s="35"/>
    </row>
    <row r="5208" customHeight="1" spans="1:25">
      <c r="A5208" s="44"/>
      <c r="B5208" s="44"/>
      <c r="C5208" s="44"/>
      <c r="D5208" s="14"/>
      <c r="E5208" s="13"/>
      <c r="F5208" s="8"/>
      <c r="G5208" s="45"/>
      <c r="H5208" s="8"/>
      <c r="I5208" s="45"/>
      <c r="W5208" s="38"/>
      <c r="X5208" s="38"/>
      <c r="Y5208" s="35"/>
    </row>
    <row r="5209" customHeight="1" spans="1:25">
      <c r="A5209" s="44"/>
      <c r="B5209" s="44"/>
      <c r="C5209" s="44"/>
      <c r="D5209" s="14"/>
      <c r="E5209" s="13"/>
      <c r="F5209" s="8"/>
      <c r="G5209" s="45"/>
      <c r="H5209" s="8"/>
      <c r="I5209" s="45"/>
      <c r="W5209" s="38"/>
      <c r="X5209" s="38"/>
      <c r="Y5209" s="35"/>
    </row>
    <row r="5210" customHeight="1" spans="1:25">
      <c r="A5210" s="44"/>
      <c r="B5210" s="44"/>
      <c r="C5210" s="44"/>
      <c r="D5210" s="14"/>
      <c r="E5210" s="13"/>
      <c r="F5210" s="8"/>
      <c r="G5210" s="45"/>
      <c r="H5210" s="8"/>
      <c r="I5210" s="45"/>
      <c r="W5210" s="38"/>
      <c r="X5210" s="38"/>
      <c r="Y5210" s="35"/>
    </row>
    <row r="5211" customHeight="1" spans="1:25">
      <c r="A5211" s="44"/>
      <c r="B5211" s="44"/>
      <c r="C5211" s="44"/>
      <c r="D5211" s="14"/>
      <c r="E5211" s="13"/>
      <c r="F5211" s="8"/>
      <c r="G5211" s="45"/>
      <c r="H5211" s="8"/>
      <c r="I5211" s="45"/>
      <c r="W5211" s="38"/>
      <c r="X5211" s="38"/>
      <c r="Y5211" s="35"/>
    </row>
    <row r="5212" customHeight="1" spans="1:25">
      <c r="A5212" s="44"/>
      <c r="B5212" s="44"/>
      <c r="C5212" s="44"/>
      <c r="D5212" s="14"/>
      <c r="E5212" s="13"/>
      <c r="F5212" s="8"/>
      <c r="G5212" s="45"/>
      <c r="H5212" s="8"/>
      <c r="I5212" s="45"/>
      <c r="W5212" s="38"/>
      <c r="X5212" s="38"/>
      <c r="Y5212" s="35"/>
    </row>
    <row r="5213" customHeight="1" spans="1:25">
      <c r="A5213" s="44"/>
      <c r="B5213" s="44"/>
      <c r="C5213" s="44"/>
      <c r="D5213" s="14"/>
      <c r="E5213" s="13"/>
      <c r="F5213" s="8"/>
      <c r="G5213" s="45"/>
      <c r="H5213" s="8"/>
      <c r="I5213" s="45"/>
      <c r="W5213" s="38"/>
      <c r="X5213" s="38"/>
      <c r="Y5213" s="35"/>
    </row>
    <row r="5214" customHeight="1" spans="1:25">
      <c r="A5214" s="44"/>
      <c r="B5214" s="44"/>
      <c r="C5214" s="44"/>
      <c r="D5214" s="14"/>
      <c r="E5214" s="13"/>
      <c r="F5214" s="8"/>
      <c r="G5214" s="45"/>
      <c r="H5214" s="8"/>
      <c r="I5214" s="45"/>
      <c r="W5214" s="38"/>
      <c r="X5214" s="38"/>
      <c r="Y5214" s="35"/>
    </row>
    <row r="5215" customHeight="1" spans="1:25">
      <c r="A5215" s="44"/>
      <c r="B5215" s="44"/>
      <c r="C5215" s="44"/>
      <c r="D5215" s="14"/>
      <c r="E5215" s="13"/>
      <c r="F5215" s="8"/>
      <c r="G5215" s="45"/>
      <c r="H5215" s="8"/>
      <c r="I5215" s="45"/>
      <c r="W5215" s="38"/>
      <c r="X5215" s="38"/>
      <c r="Y5215" s="35"/>
    </row>
    <row r="5216" customHeight="1" spans="1:25">
      <c r="A5216" s="44"/>
      <c r="B5216" s="44"/>
      <c r="C5216" s="44"/>
      <c r="D5216" s="14"/>
      <c r="E5216" s="13"/>
      <c r="F5216" s="8"/>
      <c r="G5216" s="45"/>
      <c r="H5216" s="8"/>
      <c r="I5216" s="45"/>
      <c r="W5216" s="38"/>
      <c r="X5216" s="38"/>
      <c r="Y5216" s="35"/>
    </row>
    <row r="5217" customHeight="1" spans="1:25">
      <c r="A5217" s="44"/>
      <c r="B5217" s="44"/>
      <c r="C5217" s="44"/>
      <c r="D5217" s="14"/>
      <c r="E5217" s="13"/>
      <c r="F5217" s="8"/>
      <c r="G5217" s="45"/>
      <c r="H5217" s="8"/>
      <c r="I5217" s="45"/>
      <c r="W5217" s="38"/>
      <c r="X5217" s="38"/>
      <c r="Y5217" s="35"/>
    </row>
    <row r="5218" customHeight="1" spans="1:25">
      <c r="A5218" s="44"/>
      <c r="B5218" s="44"/>
      <c r="C5218" s="44"/>
      <c r="D5218" s="14"/>
      <c r="E5218" s="13"/>
      <c r="F5218" s="8"/>
      <c r="G5218" s="45"/>
      <c r="H5218" s="8"/>
      <c r="I5218" s="45"/>
      <c r="W5218" s="38"/>
      <c r="X5218" s="38"/>
      <c r="Y5218" s="35"/>
    </row>
    <row r="5219" customHeight="1" spans="1:25">
      <c r="A5219" s="44"/>
      <c r="B5219" s="44"/>
      <c r="C5219" s="44"/>
      <c r="D5219" s="14"/>
      <c r="E5219" s="13"/>
      <c r="F5219" s="8"/>
      <c r="G5219" s="45"/>
      <c r="H5219" s="8"/>
      <c r="I5219" s="45"/>
      <c r="W5219" s="38"/>
      <c r="X5219" s="38"/>
      <c r="Y5219" s="35"/>
    </row>
    <row r="5220" customHeight="1" spans="1:25">
      <c r="A5220" s="44"/>
      <c r="B5220" s="44"/>
      <c r="C5220" s="44"/>
      <c r="D5220" s="14"/>
      <c r="E5220" s="13"/>
      <c r="F5220" s="8"/>
      <c r="G5220" s="45"/>
      <c r="H5220" s="8"/>
      <c r="I5220" s="45"/>
      <c r="W5220" s="38"/>
      <c r="X5220" s="38"/>
      <c r="Y5220" s="35"/>
    </row>
    <row r="5221" customHeight="1" spans="1:25">
      <c r="A5221" s="44"/>
      <c r="B5221" s="44"/>
      <c r="C5221" s="44"/>
      <c r="D5221" s="14"/>
      <c r="E5221" s="13"/>
      <c r="F5221" s="8"/>
      <c r="G5221" s="45"/>
      <c r="H5221" s="8"/>
      <c r="I5221" s="45"/>
      <c r="W5221" s="38"/>
      <c r="X5221" s="38"/>
      <c r="Y5221" s="35"/>
    </row>
    <row r="5222" customHeight="1" spans="1:25">
      <c r="A5222" s="44"/>
      <c r="B5222" s="44"/>
      <c r="C5222" s="44"/>
      <c r="D5222" s="14"/>
      <c r="E5222" s="13"/>
      <c r="F5222" s="8"/>
      <c r="G5222" s="45"/>
      <c r="H5222" s="8"/>
      <c r="I5222" s="45"/>
      <c r="W5222" s="38"/>
      <c r="X5222" s="38"/>
      <c r="Y5222" s="35"/>
    </row>
    <row r="5223" customHeight="1" spans="1:25">
      <c r="A5223" s="44"/>
      <c r="B5223" s="44"/>
      <c r="C5223" s="44"/>
      <c r="D5223" s="14"/>
      <c r="E5223" s="13"/>
      <c r="F5223" s="8"/>
      <c r="G5223" s="45"/>
      <c r="H5223" s="8"/>
      <c r="I5223" s="45"/>
      <c r="W5223" s="38"/>
      <c r="X5223" s="38"/>
      <c r="Y5223" s="35"/>
    </row>
    <row r="5224" customHeight="1" spans="1:25">
      <c r="A5224" s="44"/>
      <c r="B5224" s="44"/>
      <c r="C5224" s="44"/>
      <c r="D5224" s="14"/>
      <c r="E5224" s="13"/>
      <c r="F5224" s="8"/>
      <c r="G5224" s="45"/>
      <c r="H5224" s="8"/>
      <c r="I5224" s="45"/>
      <c r="W5224" s="38"/>
      <c r="X5224" s="38"/>
      <c r="Y5224" s="35"/>
    </row>
    <row r="5225" customHeight="1" spans="1:25">
      <c r="A5225" s="44"/>
      <c r="B5225" s="44"/>
      <c r="C5225" s="44"/>
      <c r="D5225" s="14"/>
      <c r="E5225" s="13"/>
      <c r="F5225" s="8"/>
      <c r="G5225" s="45"/>
      <c r="H5225" s="8"/>
      <c r="I5225" s="45"/>
      <c r="W5225" s="38"/>
      <c r="X5225" s="38"/>
      <c r="Y5225" s="35"/>
    </row>
    <row r="5226" customHeight="1" spans="1:25">
      <c r="A5226" s="44"/>
      <c r="B5226" s="44"/>
      <c r="C5226" s="44"/>
      <c r="D5226" s="14"/>
      <c r="E5226" s="13"/>
      <c r="F5226" s="8"/>
      <c r="G5226" s="45"/>
      <c r="H5226" s="8"/>
      <c r="I5226" s="45"/>
      <c r="W5226" s="38"/>
      <c r="X5226" s="38"/>
      <c r="Y5226" s="35"/>
    </row>
    <row r="5227" customHeight="1" spans="1:25">
      <c r="A5227" s="44"/>
      <c r="B5227" s="44"/>
      <c r="C5227" s="44"/>
      <c r="D5227" s="14"/>
      <c r="E5227" s="13"/>
      <c r="F5227" s="8"/>
      <c r="G5227" s="45"/>
      <c r="H5227" s="8"/>
      <c r="I5227" s="45"/>
      <c r="W5227" s="38"/>
      <c r="X5227" s="38"/>
      <c r="Y5227" s="35"/>
    </row>
    <row r="5228" customHeight="1" spans="1:25">
      <c r="A5228" s="44"/>
      <c r="B5228" s="44"/>
      <c r="C5228" s="44"/>
      <c r="D5228" s="14"/>
      <c r="E5228" s="13"/>
      <c r="F5228" s="8"/>
      <c r="G5228" s="45"/>
      <c r="H5228" s="8"/>
      <c r="I5228" s="45"/>
      <c r="W5228" s="38"/>
      <c r="X5228" s="38"/>
      <c r="Y5228" s="35"/>
    </row>
    <row r="5229" customHeight="1" spans="1:25">
      <c r="A5229" s="44"/>
      <c r="B5229" s="44"/>
      <c r="C5229" s="44"/>
      <c r="D5229" s="14"/>
      <c r="E5229" s="13"/>
      <c r="F5229" s="8"/>
      <c r="G5229" s="45"/>
      <c r="H5229" s="8"/>
      <c r="I5229" s="45"/>
      <c r="W5229" s="38"/>
      <c r="X5229" s="38"/>
      <c r="Y5229" s="35"/>
    </row>
    <row r="5230" customHeight="1" spans="1:25">
      <c r="A5230" s="44"/>
      <c r="B5230" s="44"/>
      <c r="C5230" s="44"/>
      <c r="D5230" s="14"/>
      <c r="E5230" s="13"/>
      <c r="F5230" s="8"/>
      <c r="G5230" s="45"/>
      <c r="H5230" s="8"/>
      <c r="I5230" s="45"/>
      <c r="W5230" s="38"/>
      <c r="X5230" s="38"/>
      <c r="Y5230" s="35"/>
    </row>
    <row r="5231" customHeight="1" spans="1:25">
      <c r="A5231" s="44"/>
      <c r="B5231" s="44"/>
      <c r="C5231" s="44"/>
      <c r="D5231" s="14"/>
      <c r="E5231" s="13"/>
      <c r="F5231" s="8"/>
      <c r="G5231" s="45"/>
      <c r="H5231" s="8"/>
      <c r="I5231" s="45"/>
      <c r="W5231" s="38"/>
      <c r="X5231" s="38"/>
      <c r="Y5231" s="35"/>
    </row>
    <row r="5232" customHeight="1" spans="1:25">
      <c r="A5232" s="44"/>
      <c r="B5232" s="44"/>
      <c r="C5232" s="44"/>
      <c r="D5232" s="14"/>
      <c r="E5232" s="13"/>
      <c r="F5232" s="8"/>
      <c r="G5232" s="45"/>
      <c r="H5232" s="8"/>
      <c r="I5232" s="45"/>
      <c r="W5232" s="38"/>
      <c r="X5232" s="38"/>
      <c r="Y5232" s="35"/>
    </row>
    <row r="5233" customHeight="1" spans="1:25">
      <c r="A5233" s="44"/>
      <c r="B5233" s="44"/>
      <c r="C5233" s="44"/>
      <c r="D5233" s="14"/>
      <c r="E5233" s="13"/>
      <c r="F5233" s="8"/>
      <c r="G5233" s="45"/>
      <c r="H5233" s="8"/>
      <c r="I5233" s="45"/>
      <c r="W5233" s="38"/>
      <c r="X5233" s="38"/>
      <c r="Y5233" s="35"/>
    </row>
    <row r="5234" customHeight="1" spans="1:25">
      <c r="A5234" s="44"/>
      <c r="B5234" s="44"/>
      <c r="C5234" s="44"/>
      <c r="D5234" s="14"/>
      <c r="E5234" s="13"/>
      <c r="F5234" s="8"/>
      <c r="G5234" s="45"/>
      <c r="H5234" s="8"/>
      <c r="I5234" s="45"/>
      <c r="W5234" s="38"/>
      <c r="X5234" s="38"/>
      <c r="Y5234" s="35"/>
    </row>
    <row r="5235" customHeight="1" spans="1:25">
      <c r="A5235" s="44"/>
      <c r="B5235" s="44"/>
      <c r="C5235" s="44"/>
      <c r="D5235" s="14"/>
      <c r="E5235" s="13"/>
      <c r="F5235" s="8"/>
      <c r="G5235" s="45"/>
      <c r="H5235" s="8"/>
      <c r="I5235" s="45"/>
      <c r="W5235" s="38"/>
      <c r="X5235" s="38"/>
      <c r="Y5235" s="35"/>
    </row>
    <row r="5236" customHeight="1" spans="1:25">
      <c r="A5236" s="44"/>
      <c r="B5236" s="44"/>
      <c r="C5236" s="44"/>
      <c r="D5236" s="14"/>
      <c r="E5236" s="13"/>
      <c r="F5236" s="8"/>
      <c r="G5236" s="45"/>
      <c r="H5236" s="8"/>
      <c r="I5236" s="45"/>
      <c r="W5236" s="38"/>
      <c r="X5236" s="38"/>
      <c r="Y5236" s="35"/>
    </row>
    <row r="5237" customHeight="1" spans="1:25">
      <c r="A5237" s="44"/>
      <c r="B5237" s="44"/>
      <c r="C5237" s="44"/>
      <c r="D5237" s="14"/>
      <c r="E5237" s="13"/>
      <c r="F5237" s="8"/>
      <c r="G5237" s="45"/>
      <c r="H5237" s="8"/>
      <c r="I5237" s="45"/>
      <c r="W5237" s="38"/>
      <c r="X5237" s="38"/>
      <c r="Y5237" s="35"/>
    </row>
    <row r="5238" customHeight="1" spans="1:25">
      <c r="A5238" s="44"/>
      <c r="B5238" s="44"/>
      <c r="C5238" s="44"/>
      <c r="D5238" s="14"/>
      <c r="E5238" s="13"/>
      <c r="F5238" s="8"/>
      <c r="G5238" s="45"/>
      <c r="H5238" s="8"/>
      <c r="I5238" s="45"/>
      <c r="W5238" s="38"/>
      <c r="X5238" s="38"/>
      <c r="Y5238" s="35"/>
    </row>
    <row r="5239" customHeight="1" spans="1:25">
      <c r="A5239" s="44"/>
      <c r="B5239" s="44"/>
      <c r="C5239" s="44"/>
      <c r="D5239" s="14"/>
      <c r="E5239" s="13"/>
      <c r="F5239" s="8"/>
      <c r="G5239" s="45"/>
      <c r="H5239" s="8"/>
      <c r="I5239" s="45"/>
      <c r="W5239" s="38"/>
      <c r="X5239" s="38"/>
      <c r="Y5239" s="35"/>
    </row>
    <row r="5240" customHeight="1" spans="1:25">
      <c r="A5240" s="44"/>
      <c r="B5240" s="44"/>
      <c r="C5240" s="44"/>
      <c r="D5240" s="14"/>
      <c r="E5240" s="13"/>
      <c r="F5240" s="8"/>
      <c r="G5240" s="45"/>
      <c r="H5240" s="8"/>
      <c r="I5240" s="45"/>
      <c r="W5240" s="38"/>
      <c r="X5240" s="38"/>
      <c r="Y5240" s="35"/>
    </row>
    <row r="5241" customHeight="1" spans="1:25">
      <c r="A5241" s="44"/>
      <c r="B5241" s="44"/>
      <c r="C5241" s="44"/>
      <c r="D5241" s="14"/>
      <c r="E5241" s="13"/>
      <c r="F5241" s="8"/>
      <c r="G5241" s="45"/>
      <c r="H5241" s="8"/>
      <c r="I5241" s="45"/>
      <c r="W5241" s="38"/>
      <c r="X5241" s="38"/>
      <c r="Y5241" s="35"/>
    </row>
    <row r="5242" customHeight="1" spans="1:25">
      <c r="A5242" s="44"/>
      <c r="B5242" s="44"/>
      <c r="C5242" s="44"/>
      <c r="D5242" s="14"/>
      <c r="E5242" s="13"/>
      <c r="F5242" s="8"/>
      <c r="G5242" s="45"/>
      <c r="H5242" s="8"/>
      <c r="I5242" s="45"/>
      <c r="W5242" s="38"/>
      <c r="X5242" s="38"/>
      <c r="Y5242" s="35"/>
    </row>
    <row r="5243" customHeight="1" spans="1:25">
      <c r="A5243" s="44"/>
      <c r="B5243" s="44"/>
      <c r="C5243" s="44"/>
      <c r="D5243" s="14"/>
      <c r="E5243" s="13"/>
      <c r="F5243" s="8"/>
      <c r="G5243" s="45"/>
      <c r="H5243" s="8"/>
      <c r="I5243" s="45"/>
      <c r="W5243" s="38"/>
      <c r="X5243" s="38"/>
      <c r="Y5243" s="35"/>
    </row>
    <row r="5244" customHeight="1" spans="1:25">
      <c r="A5244" s="44"/>
      <c r="B5244" s="44"/>
      <c r="C5244" s="44"/>
      <c r="D5244" s="14"/>
      <c r="E5244" s="13"/>
      <c r="F5244" s="8"/>
      <c r="G5244" s="45"/>
      <c r="H5244" s="8"/>
      <c r="I5244" s="45"/>
      <c r="W5244" s="38"/>
      <c r="X5244" s="38"/>
      <c r="Y5244" s="35"/>
    </row>
    <row r="5245" customHeight="1" spans="1:25">
      <c r="A5245" s="44"/>
      <c r="B5245" s="44"/>
      <c r="C5245" s="44"/>
      <c r="D5245" s="14"/>
      <c r="E5245" s="13"/>
      <c r="F5245" s="8"/>
      <c r="G5245" s="45"/>
      <c r="H5245" s="8"/>
      <c r="I5245" s="45"/>
      <c r="W5245" s="38"/>
      <c r="X5245" s="38"/>
      <c r="Y5245" s="35"/>
    </row>
    <row r="5246" customHeight="1" spans="1:25">
      <c r="A5246" s="44"/>
      <c r="B5246" s="44"/>
      <c r="C5246" s="44"/>
      <c r="D5246" s="14"/>
      <c r="E5246" s="13"/>
      <c r="F5246" s="8"/>
      <c r="G5246" s="45"/>
      <c r="H5246" s="8"/>
      <c r="I5246" s="45"/>
      <c r="W5246" s="38"/>
      <c r="X5246" s="38"/>
      <c r="Y5246" s="35"/>
    </row>
    <row r="5247" customHeight="1" spans="1:25">
      <c r="A5247" s="44"/>
      <c r="B5247" s="44"/>
      <c r="C5247" s="44"/>
      <c r="D5247" s="14"/>
      <c r="E5247" s="13"/>
      <c r="F5247" s="8"/>
      <c r="G5247" s="45"/>
      <c r="H5247" s="8"/>
      <c r="I5247" s="45"/>
      <c r="W5247" s="38"/>
      <c r="X5247" s="38"/>
      <c r="Y5247" s="35"/>
    </row>
    <row r="5248" customHeight="1" spans="1:25">
      <c r="A5248" s="44"/>
      <c r="B5248" s="44"/>
      <c r="C5248" s="44"/>
      <c r="D5248" s="14"/>
      <c r="E5248" s="13"/>
      <c r="F5248" s="8"/>
      <c r="G5248" s="45"/>
      <c r="H5248" s="8"/>
      <c r="I5248" s="45"/>
      <c r="W5248" s="38"/>
      <c r="X5248" s="38"/>
      <c r="Y5248" s="35"/>
    </row>
    <row r="5249" customHeight="1" spans="1:25">
      <c r="A5249" s="44"/>
      <c r="B5249" s="44"/>
      <c r="C5249" s="44"/>
      <c r="D5249" s="14"/>
      <c r="E5249" s="13"/>
      <c r="F5249" s="8"/>
      <c r="G5249" s="45"/>
      <c r="H5249" s="8"/>
      <c r="I5249" s="45"/>
      <c r="W5249" s="38"/>
      <c r="X5249" s="38"/>
      <c r="Y5249" s="35"/>
    </row>
    <row r="5250" customHeight="1" spans="1:25">
      <c r="A5250" s="44"/>
      <c r="B5250" s="44"/>
      <c r="C5250" s="44"/>
      <c r="D5250" s="14"/>
      <c r="E5250" s="13"/>
      <c r="F5250" s="8"/>
      <c r="G5250" s="45"/>
      <c r="H5250" s="8"/>
      <c r="I5250" s="45"/>
      <c r="W5250" s="38"/>
      <c r="X5250" s="38"/>
      <c r="Y5250" s="35"/>
    </row>
    <row r="5251" customHeight="1" spans="1:25">
      <c r="A5251" s="44"/>
      <c r="B5251" s="44"/>
      <c r="C5251" s="44"/>
      <c r="D5251" s="14"/>
      <c r="E5251" s="13"/>
      <c r="F5251" s="8"/>
      <c r="G5251" s="45"/>
      <c r="H5251" s="8"/>
      <c r="I5251" s="45"/>
      <c r="W5251" s="38"/>
      <c r="X5251" s="38"/>
      <c r="Y5251" s="35"/>
    </row>
    <row r="5252" customHeight="1" spans="1:25">
      <c r="A5252" s="44"/>
      <c r="B5252" s="44"/>
      <c r="C5252" s="44"/>
      <c r="D5252" s="14"/>
      <c r="E5252" s="13"/>
      <c r="F5252" s="8"/>
      <c r="G5252" s="45"/>
      <c r="H5252" s="8"/>
      <c r="I5252" s="45"/>
      <c r="W5252" s="38"/>
      <c r="X5252" s="38"/>
      <c r="Y5252" s="35"/>
    </row>
    <row r="5253" customHeight="1" spans="1:25">
      <c r="A5253" s="44"/>
      <c r="B5253" s="44"/>
      <c r="C5253" s="44"/>
      <c r="D5253" s="14"/>
      <c r="E5253" s="13"/>
      <c r="F5253" s="8"/>
      <c r="G5253" s="45"/>
      <c r="H5253" s="8"/>
      <c r="I5253" s="45"/>
      <c r="W5253" s="38"/>
      <c r="X5253" s="38"/>
      <c r="Y5253" s="35"/>
    </row>
    <row r="5254" customHeight="1" spans="1:25">
      <c r="A5254" s="44"/>
      <c r="B5254" s="44"/>
      <c r="C5254" s="44"/>
      <c r="D5254" s="14"/>
      <c r="E5254" s="13"/>
      <c r="F5254" s="8"/>
      <c r="G5254" s="45"/>
      <c r="H5254" s="8"/>
      <c r="I5254" s="45"/>
      <c r="W5254" s="38"/>
      <c r="X5254" s="38"/>
      <c r="Y5254" s="35"/>
    </row>
    <row r="5255" customHeight="1" spans="1:25">
      <c r="A5255" s="44"/>
      <c r="B5255" s="44"/>
      <c r="C5255" s="44"/>
      <c r="D5255" s="14"/>
      <c r="E5255" s="13"/>
      <c r="F5255" s="8"/>
      <c r="G5255" s="45"/>
      <c r="H5255" s="8"/>
      <c r="I5255" s="45"/>
      <c r="W5255" s="38"/>
      <c r="X5255" s="38"/>
      <c r="Y5255" s="35"/>
    </row>
    <row r="5256" customHeight="1" spans="1:25">
      <c r="A5256" s="44"/>
      <c r="B5256" s="44"/>
      <c r="C5256" s="44"/>
      <c r="D5256" s="14"/>
      <c r="E5256" s="13"/>
      <c r="F5256" s="8"/>
      <c r="G5256" s="45"/>
      <c r="H5256" s="8"/>
      <c r="I5256" s="45"/>
      <c r="W5256" s="38"/>
      <c r="X5256" s="38"/>
      <c r="Y5256" s="35"/>
    </row>
    <row r="5257" customHeight="1" spans="1:25">
      <c r="A5257" s="44"/>
      <c r="B5257" s="44"/>
      <c r="C5257" s="44"/>
      <c r="D5257" s="14"/>
      <c r="E5257" s="13"/>
      <c r="F5257" s="8"/>
      <c r="G5257" s="45"/>
      <c r="H5257" s="8"/>
      <c r="I5257" s="45"/>
      <c r="W5257" s="38"/>
      <c r="X5257" s="38"/>
      <c r="Y5257" s="35"/>
    </row>
    <row r="5258" customHeight="1" spans="1:25">
      <c r="A5258" s="44"/>
      <c r="B5258" s="44"/>
      <c r="C5258" s="44"/>
      <c r="D5258" s="14"/>
      <c r="E5258" s="13"/>
      <c r="F5258" s="8"/>
      <c r="G5258" s="45"/>
      <c r="H5258" s="8"/>
      <c r="I5258" s="45"/>
      <c r="W5258" s="38"/>
      <c r="X5258" s="38"/>
      <c r="Y5258" s="35"/>
    </row>
    <row r="5259" customHeight="1" spans="1:25">
      <c r="A5259" s="44"/>
      <c r="B5259" s="44"/>
      <c r="C5259" s="44"/>
      <c r="D5259" s="14"/>
      <c r="E5259" s="13"/>
      <c r="F5259" s="8"/>
      <c r="G5259" s="45"/>
      <c r="H5259" s="8"/>
      <c r="I5259" s="45"/>
      <c r="W5259" s="38"/>
      <c r="X5259" s="38"/>
      <c r="Y5259" s="35"/>
    </row>
    <row r="5260" customHeight="1" spans="1:25">
      <c r="A5260" s="44"/>
      <c r="B5260" s="44"/>
      <c r="C5260" s="44"/>
      <c r="D5260" s="14"/>
      <c r="E5260" s="13"/>
      <c r="F5260" s="8"/>
      <c r="G5260" s="45"/>
      <c r="H5260" s="8"/>
      <c r="I5260" s="45"/>
      <c r="W5260" s="38"/>
      <c r="X5260" s="38"/>
      <c r="Y5260" s="35"/>
    </row>
    <row r="5261" customHeight="1" spans="1:25">
      <c r="A5261" s="44"/>
      <c r="B5261" s="44"/>
      <c r="C5261" s="44"/>
      <c r="D5261" s="14"/>
      <c r="E5261" s="13"/>
      <c r="F5261" s="8"/>
      <c r="G5261" s="45"/>
      <c r="H5261" s="8"/>
      <c r="I5261" s="45"/>
      <c r="W5261" s="38"/>
      <c r="X5261" s="38"/>
      <c r="Y5261" s="35"/>
    </row>
    <row r="5262" customHeight="1" spans="1:25">
      <c r="A5262" s="44"/>
      <c r="B5262" s="44"/>
      <c r="C5262" s="44"/>
      <c r="D5262" s="14"/>
      <c r="E5262" s="13"/>
      <c r="F5262" s="8"/>
      <c r="G5262" s="45"/>
      <c r="H5262" s="8"/>
      <c r="I5262" s="45"/>
      <c r="W5262" s="38"/>
      <c r="X5262" s="38"/>
      <c r="Y5262" s="35"/>
    </row>
    <row r="5263" customHeight="1" spans="1:25">
      <c r="A5263" s="44"/>
      <c r="B5263" s="44"/>
      <c r="C5263" s="44"/>
      <c r="D5263" s="14"/>
      <c r="E5263" s="13"/>
      <c r="F5263" s="8"/>
      <c r="G5263" s="45"/>
      <c r="H5263" s="8"/>
      <c r="I5263" s="45"/>
      <c r="W5263" s="38"/>
      <c r="X5263" s="38"/>
      <c r="Y5263" s="35"/>
    </row>
    <row r="5264" customHeight="1" spans="1:25">
      <c r="A5264" s="44"/>
      <c r="B5264" s="44"/>
      <c r="C5264" s="44"/>
      <c r="D5264" s="14"/>
      <c r="E5264" s="13"/>
      <c r="F5264" s="8"/>
      <c r="G5264" s="45"/>
      <c r="H5264" s="8"/>
      <c r="I5264" s="45"/>
      <c r="W5264" s="38"/>
      <c r="X5264" s="38"/>
      <c r="Y5264" s="35"/>
    </row>
    <row r="5265" customHeight="1" spans="1:25">
      <c r="A5265" s="44"/>
      <c r="B5265" s="44"/>
      <c r="C5265" s="44"/>
      <c r="D5265" s="14"/>
      <c r="E5265" s="13"/>
      <c r="F5265" s="8"/>
      <c r="G5265" s="45"/>
      <c r="H5265" s="8"/>
      <c r="I5265" s="45"/>
      <c r="W5265" s="38"/>
      <c r="X5265" s="38"/>
      <c r="Y5265" s="35"/>
    </row>
    <row r="5266" customHeight="1" spans="1:25">
      <c r="A5266" s="44"/>
      <c r="B5266" s="44"/>
      <c r="C5266" s="44"/>
      <c r="D5266" s="14"/>
      <c r="E5266" s="13"/>
      <c r="F5266" s="8"/>
      <c r="G5266" s="45"/>
      <c r="H5266" s="8"/>
      <c r="I5266" s="45"/>
      <c r="W5266" s="38"/>
      <c r="X5266" s="38"/>
      <c r="Y5266" s="35"/>
    </row>
    <row r="5267" customHeight="1" spans="1:25">
      <c r="A5267" s="44"/>
      <c r="B5267" s="44"/>
      <c r="C5267" s="44"/>
      <c r="D5267" s="14"/>
      <c r="E5267" s="13"/>
      <c r="F5267" s="8"/>
      <c r="G5267" s="45"/>
      <c r="H5267" s="8"/>
      <c r="I5267" s="45"/>
      <c r="W5267" s="38"/>
      <c r="X5267" s="38"/>
      <c r="Y5267" s="35"/>
    </row>
    <row r="5268" customHeight="1" spans="1:25">
      <c r="A5268" s="44"/>
      <c r="B5268" s="44"/>
      <c r="C5268" s="44"/>
      <c r="D5268" s="14"/>
      <c r="E5268" s="13"/>
      <c r="F5268" s="8"/>
      <c r="G5268" s="45"/>
      <c r="H5268" s="8"/>
      <c r="I5268" s="45"/>
      <c r="W5268" s="38"/>
      <c r="X5268" s="38"/>
      <c r="Y5268" s="35"/>
    </row>
    <row r="5269" customHeight="1" spans="1:25">
      <c r="A5269" s="44"/>
      <c r="B5269" s="44"/>
      <c r="C5269" s="44"/>
      <c r="D5269" s="14"/>
      <c r="E5269" s="13"/>
      <c r="F5269" s="8"/>
      <c r="G5269" s="45"/>
      <c r="H5269" s="8"/>
      <c r="I5269" s="45"/>
      <c r="W5269" s="38"/>
      <c r="X5269" s="38"/>
      <c r="Y5269" s="35"/>
    </row>
    <row r="5270" customHeight="1" spans="1:25">
      <c r="A5270" s="44"/>
      <c r="B5270" s="44"/>
      <c r="C5270" s="44"/>
      <c r="D5270" s="14"/>
      <c r="E5270" s="13"/>
      <c r="F5270" s="8"/>
      <c r="G5270" s="45"/>
      <c r="H5270" s="8"/>
      <c r="I5270" s="45"/>
      <c r="W5270" s="38"/>
      <c r="X5270" s="38"/>
      <c r="Y5270" s="35"/>
    </row>
    <row r="5271" customHeight="1" spans="1:25">
      <c r="A5271" s="44"/>
      <c r="B5271" s="44"/>
      <c r="C5271" s="44"/>
      <c r="D5271" s="14"/>
      <c r="E5271" s="13"/>
      <c r="F5271" s="8"/>
      <c r="G5271" s="45"/>
      <c r="H5271" s="8"/>
      <c r="I5271" s="45"/>
      <c r="W5271" s="38"/>
      <c r="X5271" s="38"/>
      <c r="Y5271" s="35"/>
    </row>
    <row r="5272" customHeight="1" spans="1:25">
      <c r="A5272" s="44"/>
      <c r="B5272" s="44"/>
      <c r="C5272" s="44"/>
      <c r="D5272" s="14"/>
      <c r="E5272" s="13"/>
      <c r="F5272" s="8"/>
      <c r="G5272" s="45"/>
      <c r="H5272" s="8"/>
      <c r="I5272" s="45"/>
      <c r="W5272" s="38"/>
      <c r="X5272" s="38"/>
      <c r="Y5272" s="35"/>
    </row>
    <row r="5273" customHeight="1" spans="1:25">
      <c r="A5273" s="44"/>
      <c r="B5273" s="44"/>
      <c r="C5273" s="44"/>
      <c r="D5273" s="14"/>
      <c r="E5273" s="13"/>
      <c r="F5273" s="8"/>
      <c r="G5273" s="45"/>
      <c r="H5273" s="8"/>
      <c r="I5273" s="45"/>
      <c r="W5273" s="38"/>
      <c r="X5273" s="38"/>
      <c r="Y5273" s="35"/>
    </row>
    <row r="5274" customHeight="1" spans="1:25">
      <c r="A5274" s="44"/>
      <c r="B5274" s="44"/>
      <c r="C5274" s="44"/>
      <c r="D5274" s="14"/>
      <c r="E5274" s="13"/>
      <c r="F5274" s="8"/>
      <c r="G5274" s="45"/>
      <c r="H5274" s="8"/>
      <c r="I5274" s="45"/>
      <c r="W5274" s="38"/>
      <c r="X5274" s="38"/>
      <c r="Y5274" s="35"/>
    </row>
    <row r="5275" customHeight="1" spans="1:25">
      <c r="A5275" s="44"/>
      <c r="B5275" s="44"/>
      <c r="C5275" s="44"/>
      <c r="D5275" s="14"/>
      <c r="E5275" s="13"/>
      <c r="F5275" s="8"/>
      <c r="G5275" s="45"/>
      <c r="H5275" s="8"/>
      <c r="I5275" s="45"/>
      <c r="W5275" s="38"/>
      <c r="X5275" s="38"/>
      <c r="Y5275" s="35"/>
    </row>
    <row r="5276" customHeight="1" spans="1:25">
      <c r="A5276" s="44"/>
      <c r="B5276" s="44"/>
      <c r="C5276" s="44"/>
      <c r="D5276" s="14"/>
      <c r="E5276" s="13"/>
      <c r="F5276" s="8"/>
      <c r="G5276" s="45"/>
      <c r="H5276" s="8"/>
      <c r="I5276" s="45"/>
      <c r="W5276" s="38"/>
      <c r="X5276" s="38"/>
      <c r="Y5276" s="35"/>
    </row>
    <row r="5277" customHeight="1" spans="1:25">
      <c r="A5277" s="44"/>
      <c r="B5277" s="44"/>
      <c r="C5277" s="44"/>
      <c r="D5277" s="14"/>
      <c r="E5277" s="13"/>
      <c r="F5277" s="8"/>
      <c r="G5277" s="45"/>
      <c r="H5277" s="8"/>
      <c r="I5277" s="45"/>
      <c r="W5277" s="38"/>
      <c r="X5277" s="38"/>
      <c r="Y5277" s="35"/>
    </row>
    <row r="5278" customHeight="1" spans="1:25">
      <c r="A5278" s="44"/>
      <c r="B5278" s="44"/>
      <c r="C5278" s="44"/>
      <c r="D5278" s="14"/>
      <c r="E5278" s="13"/>
      <c r="F5278" s="8"/>
      <c r="G5278" s="45"/>
      <c r="H5278" s="8"/>
      <c r="I5278" s="45"/>
      <c r="W5278" s="38"/>
      <c r="X5278" s="38"/>
      <c r="Y5278" s="35"/>
    </row>
    <row r="5279" customHeight="1" spans="1:25">
      <c r="A5279" s="44"/>
      <c r="B5279" s="44"/>
      <c r="C5279" s="44"/>
      <c r="D5279" s="14"/>
      <c r="E5279" s="13"/>
      <c r="F5279" s="8"/>
      <c r="G5279" s="45"/>
      <c r="H5279" s="8"/>
      <c r="I5279" s="45"/>
      <c r="W5279" s="38"/>
      <c r="X5279" s="38"/>
      <c r="Y5279" s="35"/>
    </row>
    <row r="5280" customHeight="1" spans="1:25">
      <c r="A5280" s="44"/>
      <c r="B5280" s="44"/>
      <c r="C5280" s="44"/>
      <c r="D5280" s="14"/>
      <c r="E5280" s="13"/>
      <c r="F5280" s="8"/>
      <c r="G5280" s="45"/>
      <c r="H5280" s="8"/>
      <c r="I5280" s="45"/>
      <c r="W5280" s="38"/>
      <c r="X5280" s="38"/>
      <c r="Y5280" s="35"/>
    </row>
    <row r="5281" customHeight="1" spans="1:25">
      <c r="A5281" s="44"/>
      <c r="B5281" s="44"/>
      <c r="C5281" s="44"/>
      <c r="D5281" s="14"/>
      <c r="E5281" s="13"/>
      <c r="F5281" s="8"/>
      <c r="G5281" s="45"/>
      <c r="H5281" s="8"/>
      <c r="I5281" s="45"/>
      <c r="W5281" s="38"/>
      <c r="X5281" s="38"/>
      <c r="Y5281" s="35"/>
    </row>
    <row r="5282" customHeight="1" spans="1:25">
      <c r="A5282" s="44"/>
      <c r="B5282" s="44"/>
      <c r="C5282" s="44"/>
      <c r="D5282" s="14"/>
      <c r="E5282" s="13"/>
      <c r="F5282" s="8"/>
      <c r="G5282" s="45"/>
      <c r="H5282" s="8"/>
      <c r="I5282" s="45"/>
      <c r="W5282" s="38"/>
      <c r="X5282" s="38"/>
      <c r="Y5282" s="35"/>
    </row>
    <row r="5283" customHeight="1" spans="1:25">
      <c r="A5283" s="44"/>
      <c r="B5283" s="44"/>
      <c r="C5283" s="44"/>
      <c r="D5283" s="14"/>
      <c r="E5283" s="13"/>
      <c r="F5283" s="8"/>
      <c r="G5283" s="45"/>
      <c r="H5283" s="8"/>
      <c r="I5283" s="45"/>
      <c r="W5283" s="38"/>
      <c r="X5283" s="38"/>
      <c r="Y5283" s="35"/>
    </row>
    <row r="5284" customHeight="1" spans="1:25">
      <c r="A5284" s="44"/>
      <c r="B5284" s="44"/>
      <c r="C5284" s="44"/>
      <c r="D5284" s="14"/>
      <c r="E5284" s="13"/>
      <c r="F5284" s="8"/>
      <c r="G5284" s="45"/>
      <c r="H5284" s="8"/>
      <c r="I5284" s="45"/>
      <c r="W5284" s="38"/>
      <c r="X5284" s="38"/>
      <c r="Y5284" s="35"/>
    </row>
    <row r="5285" customHeight="1" spans="1:25">
      <c r="A5285" s="44"/>
      <c r="B5285" s="44"/>
      <c r="C5285" s="44"/>
      <c r="D5285" s="14"/>
      <c r="E5285" s="13"/>
      <c r="F5285" s="8"/>
      <c r="G5285" s="45"/>
      <c r="H5285" s="8"/>
      <c r="I5285" s="45"/>
      <c r="W5285" s="38"/>
      <c r="X5285" s="38"/>
      <c r="Y5285" s="35"/>
    </row>
    <row r="5286" customHeight="1" spans="1:25">
      <c r="A5286" s="44"/>
      <c r="B5286" s="44"/>
      <c r="C5286" s="44"/>
      <c r="D5286" s="14"/>
      <c r="E5286" s="13"/>
      <c r="F5286" s="8"/>
      <c r="G5286" s="45"/>
      <c r="H5286" s="8"/>
      <c r="I5286" s="45"/>
      <c r="W5286" s="38"/>
      <c r="X5286" s="38"/>
      <c r="Y5286" s="35"/>
    </row>
    <row r="5287" customHeight="1" spans="1:25">
      <c r="A5287" s="44"/>
      <c r="B5287" s="44"/>
      <c r="C5287" s="44"/>
      <c r="D5287" s="14"/>
      <c r="E5287" s="13"/>
      <c r="F5287" s="8"/>
      <c r="G5287" s="45"/>
      <c r="H5287" s="8"/>
      <c r="I5287" s="45"/>
      <c r="W5287" s="38"/>
      <c r="X5287" s="38"/>
      <c r="Y5287" s="35"/>
    </row>
    <row r="5288" customHeight="1" spans="1:25">
      <c r="A5288" s="44"/>
      <c r="B5288" s="44"/>
      <c r="C5288" s="44"/>
      <c r="D5288" s="14"/>
      <c r="E5288" s="13"/>
      <c r="F5288" s="8"/>
      <c r="G5288" s="45"/>
      <c r="H5288" s="8"/>
      <c r="I5288" s="45"/>
      <c r="W5288" s="38"/>
      <c r="X5288" s="38"/>
      <c r="Y5288" s="35"/>
    </row>
    <row r="5289" customHeight="1" spans="1:25">
      <c r="A5289" s="44"/>
      <c r="B5289" s="44"/>
      <c r="C5289" s="44"/>
      <c r="D5289" s="14"/>
      <c r="E5289" s="13"/>
      <c r="F5289" s="8"/>
      <c r="G5289" s="45"/>
      <c r="H5289" s="8"/>
      <c r="I5289" s="45"/>
      <c r="W5289" s="38"/>
      <c r="X5289" s="38"/>
      <c r="Y5289" s="35"/>
    </row>
    <row r="5290" customHeight="1" spans="1:25">
      <c r="A5290" s="44"/>
      <c r="B5290" s="44"/>
      <c r="C5290" s="44"/>
      <c r="D5290" s="14"/>
      <c r="E5290" s="13"/>
      <c r="F5290" s="8"/>
      <c r="G5290" s="45"/>
      <c r="H5290" s="8"/>
      <c r="I5290" s="45"/>
      <c r="W5290" s="38"/>
      <c r="X5290" s="38"/>
      <c r="Y5290" s="35"/>
    </row>
    <row r="5291" customHeight="1" spans="1:25">
      <c r="A5291" s="44"/>
      <c r="B5291" s="44"/>
      <c r="C5291" s="44"/>
      <c r="D5291" s="14"/>
      <c r="E5291" s="13"/>
      <c r="F5291" s="8"/>
      <c r="G5291" s="45"/>
      <c r="H5291" s="8"/>
      <c r="I5291" s="45"/>
      <c r="W5291" s="38"/>
      <c r="X5291" s="38"/>
      <c r="Y5291" s="35"/>
    </row>
    <row r="5292" customHeight="1" spans="1:25">
      <c r="A5292" s="44"/>
      <c r="B5292" s="44"/>
      <c r="C5292" s="44"/>
      <c r="D5292" s="14"/>
      <c r="E5292" s="13"/>
      <c r="F5292" s="8"/>
      <c r="G5292" s="45"/>
      <c r="H5292" s="8"/>
      <c r="I5292" s="45"/>
      <c r="W5292" s="38"/>
      <c r="X5292" s="38"/>
      <c r="Y5292" s="35"/>
    </row>
    <row r="5293" customHeight="1" spans="1:25">
      <c r="A5293" s="44"/>
      <c r="B5293" s="44"/>
      <c r="C5293" s="44"/>
      <c r="D5293" s="14"/>
      <c r="E5293" s="13"/>
      <c r="F5293" s="8"/>
      <c r="G5293" s="45"/>
      <c r="H5293" s="8"/>
      <c r="I5293" s="45"/>
      <c r="W5293" s="38"/>
      <c r="X5293" s="38"/>
      <c r="Y5293" s="35"/>
    </row>
    <row r="5294" customHeight="1" spans="1:25">
      <c r="A5294" s="44"/>
      <c r="B5294" s="44"/>
      <c r="C5294" s="44"/>
      <c r="D5294" s="14"/>
      <c r="E5294" s="13"/>
      <c r="F5294" s="8"/>
      <c r="G5294" s="45"/>
      <c r="H5294" s="8"/>
      <c r="I5294" s="45"/>
      <c r="W5294" s="38"/>
      <c r="X5294" s="38"/>
      <c r="Y5294" s="35"/>
    </row>
    <row r="5295" customHeight="1" spans="1:25">
      <c r="A5295" s="44"/>
      <c r="B5295" s="44"/>
      <c r="C5295" s="44"/>
      <c r="D5295" s="14"/>
      <c r="E5295" s="13"/>
      <c r="F5295" s="8"/>
      <c r="G5295" s="45"/>
      <c r="H5295" s="8"/>
      <c r="I5295" s="45"/>
      <c r="W5295" s="38"/>
      <c r="X5295" s="38"/>
      <c r="Y5295" s="35"/>
    </row>
    <row r="5296" customHeight="1" spans="1:25">
      <c r="A5296" s="44"/>
      <c r="B5296" s="44"/>
      <c r="C5296" s="44"/>
      <c r="D5296" s="14"/>
      <c r="E5296" s="13"/>
      <c r="F5296" s="8"/>
      <c r="G5296" s="45"/>
      <c r="H5296" s="8"/>
      <c r="I5296" s="45"/>
      <c r="W5296" s="38"/>
      <c r="X5296" s="38"/>
      <c r="Y5296" s="35"/>
    </row>
    <row r="5297" customHeight="1" spans="1:25">
      <c r="A5297" s="44"/>
      <c r="B5297" s="44"/>
      <c r="C5297" s="44"/>
      <c r="D5297" s="14"/>
      <c r="E5297" s="13"/>
      <c r="F5297" s="8"/>
      <c r="G5297" s="45"/>
      <c r="H5297" s="8"/>
      <c r="I5297" s="45"/>
      <c r="W5297" s="38"/>
      <c r="X5297" s="38"/>
      <c r="Y5297" s="35"/>
    </row>
    <row r="5298" customHeight="1" spans="1:25">
      <c r="A5298" s="44"/>
      <c r="B5298" s="44"/>
      <c r="C5298" s="44"/>
      <c r="D5298" s="14"/>
      <c r="E5298" s="13"/>
      <c r="F5298" s="8"/>
      <c r="G5298" s="45"/>
      <c r="H5298" s="8"/>
      <c r="I5298" s="45"/>
      <c r="W5298" s="38"/>
      <c r="X5298" s="38"/>
      <c r="Y5298" s="35"/>
    </row>
    <row r="5299" customHeight="1" spans="1:25">
      <c r="A5299" s="44"/>
      <c r="B5299" s="44"/>
      <c r="C5299" s="44"/>
      <c r="D5299" s="14"/>
      <c r="E5299" s="13"/>
      <c r="F5299" s="8"/>
      <c r="G5299" s="45"/>
      <c r="H5299" s="8"/>
      <c r="I5299" s="45"/>
      <c r="W5299" s="38"/>
      <c r="X5299" s="38"/>
      <c r="Y5299" s="35"/>
    </row>
    <row r="5300" customHeight="1" spans="1:25">
      <c r="A5300" s="44"/>
      <c r="B5300" s="44"/>
      <c r="C5300" s="44"/>
      <c r="D5300" s="14"/>
      <c r="E5300" s="13"/>
      <c r="F5300" s="8"/>
      <c r="G5300" s="45"/>
      <c r="H5300" s="8"/>
      <c r="I5300" s="45"/>
      <c r="W5300" s="38"/>
      <c r="X5300" s="38"/>
      <c r="Y5300" s="35"/>
    </row>
    <row r="5301" customHeight="1" spans="1:25">
      <c r="A5301" s="44"/>
      <c r="B5301" s="44"/>
      <c r="C5301" s="44"/>
      <c r="D5301" s="14"/>
      <c r="E5301" s="13"/>
      <c r="F5301" s="8"/>
      <c r="G5301" s="45"/>
      <c r="H5301" s="8"/>
      <c r="I5301" s="45"/>
      <c r="W5301" s="38"/>
      <c r="X5301" s="38"/>
      <c r="Y5301" s="35"/>
    </row>
    <row r="5302" customHeight="1" spans="1:25">
      <c r="A5302" s="44"/>
      <c r="B5302" s="44"/>
      <c r="C5302" s="44"/>
      <c r="D5302" s="14"/>
      <c r="E5302" s="13"/>
      <c r="F5302" s="8"/>
      <c r="G5302" s="45"/>
      <c r="H5302" s="8"/>
      <c r="I5302" s="45"/>
      <c r="W5302" s="38"/>
      <c r="X5302" s="38"/>
      <c r="Y5302" s="35"/>
    </row>
    <row r="5303" customHeight="1" spans="1:25">
      <c r="A5303" s="44"/>
      <c r="B5303" s="44"/>
      <c r="C5303" s="44"/>
      <c r="D5303" s="14"/>
      <c r="E5303" s="13"/>
      <c r="F5303" s="8"/>
      <c r="G5303" s="45"/>
      <c r="H5303" s="8"/>
      <c r="I5303" s="45"/>
      <c r="W5303" s="38"/>
      <c r="X5303" s="38"/>
      <c r="Y5303" s="35"/>
    </row>
    <row r="5304" customHeight="1" spans="1:25">
      <c r="A5304" s="44"/>
      <c r="B5304" s="44"/>
      <c r="C5304" s="44"/>
      <c r="D5304" s="14"/>
      <c r="E5304" s="13"/>
      <c r="F5304" s="8"/>
      <c r="G5304" s="45"/>
      <c r="H5304" s="8"/>
      <c r="I5304" s="45"/>
      <c r="W5304" s="38"/>
      <c r="X5304" s="38"/>
      <c r="Y5304" s="35"/>
    </row>
    <row r="5305" customHeight="1" spans="1:25">
      <c r="A5305" s="44"/>
      <c r="B5305" s="44"/>
      <c r="C5305" s="44"/>
      <c r="D5305" s="14"/>
      <c r="E5305" s="13"/>
      <c r="F5305" s="8"/>
      <c r="G5305" s="45"/>
      <c r="H5305" s="8"/>
      <c r="I5305" s="45"/>
      <c r="W5305" s="38"/>
      <c r="X5305" s="38"/>
      <c r="Y5305" s="35"/>
    </row>
    <row r="5306" customHeight="1" spans="1:25">
      <c r="A5306" s="44"/>
      <c r="B5306" s="44"/>
      <c r="C5306" s="44"/>
      <c r="D5306" s="14"/>
      <c r="E5306" s="13"/>
      <c r="F5306" s="8"/>
      <c r="G5306" s="45"/>
      <c r="H5306" s="8"/>
      <c r="I5306" s="45"/>
      <c r="W5306" s="38"/>
      <c r="X5306" s="38"/>
      <c r="Y5306" s="35"/>
    </row>
    <row r="5307" customHeight="1" spans="1:25">
      <c r="A5307" s="44"/>
      <c r="B5307" s="44"/>
      <c r="C5307" s="44"/>
      <c r="D5307" s="14"/>
      <c r="E5307" s="13"/>
      <c r="F5307" s="8"/>
      <c r="G5307" s="45"/>
      <c r="H5307" s="8"/>
      <c r="I5307" s="45"/>
      <c r="W5307" s="38"/>
      <c r="X5307" s="38"/>
      <c r="Y5307" s="35"/>
    </row>
    <row r="5308" customHeight="1" spans="1:25">
      <c r="A5308" s="44"/>
      <c r="B5308" s="44"/>
      <c r="C5308" s="44"/>
      <c r="D5308" s="14"/>
      <c r="E5308" s="13"/>
      <c r="F5308" s="8"/>
      <c r="G5308" s="45"/>
      <c r="H5308" s="8"/>
      <c r="I5308" s="45"/>
      <c r="W5308" s="38"/>
      <c r="X5308" s="38"/>
      <c r="Y5308" s="35"/>
    </row>
    <row r="5309" customHeight="1" spans="1:25">
      <c r="A5309" s="44"/>
      <c r="B5309" s="44"/>
      <c r="C5309" s="44"/>
      <c r="D5309" s="14"/>
      <c r="E5309" s="13"/>
      <c r="F5309" s="8"/>
      <c r="G5309" s="45"/>
      <c r="H5309" s="8"/>
      <c r="I5309" s="45"/>
      <c r="W5309" s="38"/>
      <c r="X5309" s="38"/>
      <c r="Y5309" s="35"/>
    </row>
    <row r="5310" customHeight="1" spans="1:25">
      <c r="A5310" s="44"/>
      <c r="B5310" s="44"/>
      <c r="C5310" s="44"/>
      <c r="D5310" s="14"/>
      <c r="E5310" s="13"/>
      <c r="F5310" s="8"/>
      <c r="G5310" s="45"/>
      <c r="H5310" s="8"/>
      <c r="I5310" s="45"/>
      <c r="W5310" s="38"/>
      <c r="X5310" s="38"/>
      <c r="Y5310" s="35"/>
    </row>
    <row r="5311" customHeight="1" spans="1:25">
      <c r="A5311" s="44"/>
      <c r="B5311" s="44"/>
      <c r="C5311" s="44"/>
      <c r="D5311" s="14"/>
      <c r="E5311" s="13"/>
      <c r="F5311" s="8"/>
      <c r="G5311" s="45"/>
      <c r="H5311" s="8"/>
      <c r="I5311" s="45"/>
      <c r="W5311" s="38"/>
      <c r="X5311" s="38"/>
      <c r="Y5311" s="35"/>
    </row>
    <row r="5312" customHeight="1" spans="1:25">
      <c r="A5312" s="44"/>
      <c r="B5312" s="44"/>
      <c r="C5312" s="44"/>
      <c r="D5312" s="14"/>
      <c r="E5312" s="13"/>
      <c r="F5312" s="8"/>
      <c r="G5312" s="45"/>
      <c r="H5312" s="8"/>
      <c r="I5312" s="45"/>
      <c r="W5312" s="38"/>
      <c r="X5312" s="38"/>
      <c r="Y5312" s="35"/>
    </row>
    <row r="5313" customHeight="1" spans="1:25">
      <c r="A5313" s="44"/>
      <c r="B5313" s="44"/>
      <c r="C5313" s="44"/>
      <c r="D5313" s="14"/>
      <c r="E5313" s="13"/>
      <c r="F5313" s="8"/>
      <c r="G5313" s="45"/>
      <c r="H5313" s="8"/>
      <c r="I5313" s="45"/>
      <c r="W5313" s="38"/>
      <c r="X5313" s="38"/>
      <c r="Y5313" s="35"/>
    </row>
    <row r="5314" customHeight="1" spans="1:25">
      <c r="A5314" s="44"/>
      <c r="B5314" s="44"/>
      <c r="C5314" s="44"/>
      <c r="D5314" s="14"/>
      <c r="E5314" s="13"/>
      <c r="F5314" s="8"/>
      <c r="G5314" s="45"/>
      <c r="H5314" s="8"/>
      <c r="I5314" s="45"/>
      <c r="W5314" s="38"/>
      <c r="X5314" s="38"/>
      <c r="Y5314" s="35"/>
    </row>
    <row r="5315" customHeight="1" spans="1:25">
      <c r="A5315" s="44"/>
      <c r="B5315" s="44"/>
      <c r="C5315" s="44"/>
      <c r="D5315" s="14"/>
      <c r="E5315" s="13"/>
      <c r="F5315" s="8"/>
      <c r="G5315" s="45"/>
      <c r="H5315" s="8"/>
      <c r="I5315" s="45"/>
      <c r="W5315" s="38"/>
      <c r="X5315" s="38"/>
      <c r="Y5315" s="35"/>
    </row>
    <row r="5316" customHeight="1" spans="1:25">
      <c r="A5316" s="44"/>
      <c r="B5316" s="44"/>
      <c r="C5316" s="44"/>
      <c r="D5316" s="14"/>
      <c r="E5316" s="13"/>
      <c r="F5316" s="8"/>
      <c r="G5316" s="45"/>
      <c r="H5316" s="8"/>
      <c r="I5316" s="45"/>
      <c r="W5316" s="38"/>
      <c r="X5316" s="38"/>
      <c r="Y5316" s="35"/>
    </row>
    <row r="5317" customHeight="1" spans="1:25">
      <c r="A5317" s="44"/>
      <c r="B5317" s="44"/>
      <c r="C5317" s="44"/>
      <c r="D5317" s="14"/>
      <c r="E5317" s="13"/>
      <c r="F5317" s="8"/>
      <c r="G5317" s="45"/>
      <c r="H5317" s="8"/>
      <c r="I5317" s="45"/>
      <c r="W5317" s="38"/>
      <c r="X5317" s="38"/>
      <c r="Y5317" s="35"/>
    </row>
    <row r="5318" customHeight="1" spans="1:25">
      <c r="A5318" s="44"/>
      <c r="B5318" s="44"/>
      <c r="C5318" s="44"/>
      <c r="D5318" s="14"/>
      <c r="E5318" s="13"/>
      <c r="F5318" s="8"/>
      <c r="G5318" s="45"/>
      <c r="H5318" s="8"/>
      <c r="I5318" s="45"/>
      <c r="W5318" s="38"/>
      <c r="X5318" s="38"/>
      <c r="Y5318" s="35"/>
    </row>
    <row r="5319" customHeight="1" spans="1:25">
      <c r="A5319" s="44"/>
      <c r="B5319" s="44"/>
      <c r="C5319" s="44"/>
      <c r="D5319" s="14"/>
      <c r="E5319" s="13"/>
      <c r="F5319" s="8"/>
      <c r="G5319" s="45"/>
      <c r="H5319" s="8"/>
      <c r="I5319" s="45"/>
      <c r="W5319" s="38"/>
      <c r="X5319" s="38"/>
      <c r="Y5319" s="35"/>
    </row>
    <row r="5320" customHeight="1" spans="1:25">
      <c r="A5320" s="44"/>
      <c r="B5320" s="44"/>
      <c r="C5320" s="44"/>
      <c r="D5320" s="14"/>
      <c r="E5320" s="13"/>
      <c r="F5320" s="8"/>
      <c r="G5320" s="45"/>
      <c r="H5320" s="8"/>
      <c r="I5320" s="45"/>
      <c r="W5320" s="38"/>
      <c r="X5320" s="38"/>
      <c r="Y5320" s="35"/>
    </row>
    <row r="5321" customHeight="1" spans="1:25">
      <c r="A5321" s="44"/>
      <c r="B5321" s="44"/>
      <c r="C5321" s="44"/>
      <c r="D5321" s="14"/>
      <c r="E5321" s="13"/>
      <c r="F5321" s="8"/>
      <c r="G5321" s="45"/>
      <c r="H5321" s="8"/>
      <c r="I5321" s="45"/>
      <c r="W5321" s="38"/>
      <c r="X5321" s="38"/>
      <c r="Y5321" s="35"/>
    </row>
    <row r="5322" customHeight="1" spans="1:25">
      <c r="A5322" s="44"/>
      <c r="B5322" s="44"/>
      <c r="C5322" s="44"/>
      <c r="D5322" s="14"/>
      <c r="E5322" s="13"/>
      <c r="F5322" s="8"/>
      <c r="G5322" s="45"/>
      <c r="H5322" s="8"/>
      <c r="I5322" s="45"/>
      <c r="W5322" s="38"/>
      <c r="X5322" s="38"/>
      <c r="Y5322" s="35"/>
    </row>
    <row r="5323" customHeight="1" spans="1:25">
      <c r="A5323" s="44"/>
      <c r="B5323" s="44"/>
      <c r="C5323" s="44"/>
      <c r="D5323" s="14"/>
      <c r="E5323" s="13"/>
      <c r="F5323" s="8"/>
      <c r="G5323" s="45"/>
      <c r="H5323" s="8"/>
      <c r="I5323" s="45"/>
      <c r="W5323" s="38"/>
      <c r="X5323" s="38"/>
      <c r="Y5323" s="35"/>
    </row>
    <row r="5324" customHeight="1" spans="1:25">
      <c r="A5324" s="44"/>
      <c r="B5324" s="44"/>
      <c r="C5324" s="44"/>
      <c r="D5324" s="14"/>
      <c r="E5324" s="13"/>
      <c r="F5324" s="8"/>
      <c r="G5324" s="45"/>
      <c r="H5324" s="8"/>
      <c r="I5324" s="45"/>
      <c r="W5324" s="38"/>
      <c r="X5324" s="38"/>
      <c r="Y5324" s="35"/>
    </row>
    <row r="5325" customHeight="1" spans="1:25">
      <c r="A5325" s="44"/>
      <c r="B5325" s="44"/>
      <c r="C5325" s="44"/>
      <c r="D5325" s="14"/>
      <c r="E5325" s="13"/>
      <c r="F5325" s="8"/>
      <c r="G5325" s="45"/>
      <c r="H5325" s="8"/>
      <c r="I5325" s="45"/>
      <c r="W5325" s="38"/>
      <c r="X5325" s="38"/>
      <c r="Y5325" s="35"/>
    </row>
    <row r="5326" customHeight="1" spans="1:25">
      <c r="A5326" s="44"/>
      <c r="B5326" s="44"/>
      <c r="C5326" s="44"/>
      <c r="D5326" s="14"/>
      <c r="E5326" s="13"/>
      <c r="F5326" s="8"/>
      <c r="G5326" s="45"/>
      <c r="H5326" s="8"/>
      <c r="I5326" s="45"/>
      <c r="W5326" s="38"/>
      <c r="X5326" s="38"/>
      <c r="Y5326" s="35"/>
    </row>
    <row r="5327" customHeight="1" spans="1:25">
      <c r="A5327" s="44"/>
      <c r="B5327" s="44"/>
      <c r="C5327" s="44"/>
      <c r="D5327" s="14"/>
      <c r="E5327" s="13"/>
      <c r="F5327" s="8"/>
      <c r="G5327" s="45"/>
      <c r="H5327" s="8"/>
      <c r="I5327" s="45"/>
      <c r="W5327" s="38"/>
      <c r="X5327" s="38"/>
      <c r="Y5327" s="35"/>
    </row>
    <row r="5328" customHeight="1" spans="1:25">
      <c r="A5328" s="44"/>
      <c r="B5328" s="44"/>
      <c r="C5328" s="44"/>
      <c r="D5328" s="14"/>
      <c r="E5328" s="13"/>
      <c r="F5328" s="8"/>
      <c r="G5328" s="45"/>
      <c r="H5328" s="8"/>
      <c r="I5328" s="45"/>
      <c r="W5328" s="38"/>
      <c r="X5328" s="38"/>
      <c r="Y5328" s="35"/>
    </row>
    <row r="5329" customHeight="1" spans="1:25">
      <c r="A5329" s="44"/>
      <c r="B5329" s="44"/>
      <c r="C5329" s="44"/>
      <c r="D5329" s="14"/>
      <c r="E5329" s="13"/>
      <c r="F5329" s="8"/>
      <c r="G5329" s="45"/>
      <c r="H5329" s="8"/>
      <c r="I5329" s="45"/>
      <c r="W5329" s="38"/>
      <c r="X5329" s="38"/>
      <c r="Y5329" s="35"/>
    </row>
    <row r="5330" customHeight="1" spans="1:25">
      <c r="A5330" s="44"/>
      <c r="B5330" s="44"/>
      <c r="C5330" s="44"/>
      <c r="D5330" s="14"/>
      <c r="E5330" s="13"/>
      <c r="F5330" s="8"/>
      <c r="G5330" s="45"/>
      <c r="H5330" s="8"/>
      <c r="I5330" s="45"/>
      <c r="W5330" s="38"/>
      <c r="X5330" s="38"/>
      <c r="Y5330" s="35"/>
    </row>
    <row r="5331" customHeight="1" spans="1:25">
      <c r="A5331" s="44"/>
      <c r="B5331" s="44"/>
      <c r="C5331" s="44"/>
      <c r="D5331" s="14"/>
      <c r="E5331" s="13"/>
      <c r="F5331" s="8"/>
      <c r="G5331" s="45"/>
      <c r="H5331" s="8"/>
      <c r="I5331" s="45"/>
      <c r="W5331" s="38"/>
      <c r="X5331" s="38"/>
      <c r="Y5331" s="35"/>
    </row>
    <row r="5332" customHeight="1" spans="1:25">
      <c r="A5332" s="44"/>
      <c r="B5332" s="44"/>
      <c r="C5332" s="44"/>
      <c r="D5332" s="14"/>
      <c r="E5332" s="13"/>
      <c r="F5332" s="8"/>
      <c r="G5332" s="45"/>
      <c r="H5332" s="8"/>
      <c r="I5332" s="45"/>
      <c r="W5332" s="38"/>
      <c r="X5332" s="38"/>
      <c r="Y5332" s="35"/>
    </row>
    <row r="5333" customHeight="1" spans="1:25">
      <c r="A5333" s="44"/>
      <c r="B5333" s="44"/>
      <c r="C5333" s="44"/>
      <c r="D5333" s="14"/>
      <c r="E5333" s="13"/>
      <c r="F5333" s="8"/>
      <c r="G5333" s="45"/>
      <c r="H5333" s="8"/>
      <c r="I5333" s="45"/>
      <c r="W5333" s="38"/>
      <c r="X5333" s="38"/>
      <c r="Y5333" s="35"/>
    </row>
    <row r="5334" customHeight="1" spans="1:25">
      <c r="A5334" s="44"/>
      <c r="B5334" s="44"/>
      <c r="C5334" s="44"/>
      <c r="D5334" s="14"/>
      <c r="E5334" s="13"/>
      <c r="F5334" s="8"/>
      <c r="G5334" s="45"/>
      <c r="H5334" s="8"/>
      <c r="I5334" s="45"/>
      <c r="W5334" s="38"/>
      <c r="X5334" s="38"/>
      <c r="Y5334" s="35"/>
    </row>
    <row r="5335" customHeight="1" spans="1:25">
      <c r="A5335" s="44"/>
      <c r="B5335" s="44"/>
      <c r="C5335" s="44"/>
      <c r="D5335" s="14"/>
      <c r="E5335" s="13"/>
      <c r="F5335" s="8"/>
      <c r="G5335" s="45"/>
      <c r="H5335" s="8"/>
      <c r="I5335" s="45"/>
      <c r="W5335" s="38"/>
      <c r="X5335" s="38"/>
      <c r="Y5335" s="35"/>
    </row>
    <row r="5336" customHeight="1" spans="1:25">
      <c r="A5336" s="44"/>
      <c r="B5336" s="44"/>
      <c r="C5336" s="44"/>
      <c r="D5336" s="14"/>
      <c r="E5336" s="13"/>
      <c r="F5336" s="8"/>
      <c r="G5336" s="45"/>
      <c r="H5336" s="8"/>
      <c r="I5336" s="45"/>
      <c r="W5336" s="38"/>
      <c r="X5336" s="38"/>
      <c r="Y5336" s="35"/>
    </row>
    <row r="5337" customHeight="1" spans="1:25">
      <c r="A5337" s="44"/>
      <c r="B5337" s="44"/>
      <c r="C5337" s="44"/>
      <c r="D5337" s="14"/>
      <c r="E5337" s="13"/>
      <c r="F5337" s="8"/>
      <c r="G5337" s="45"/>
      <c r="H5337" s="8"/>
      <c r="I5337" s="45"/>
      <c r="W5337" s="38"/>
      <c r="X5337" s="38"/>
      <c r="Y5337" s="35"/>
    </row>
    <row r="5338" customHeight="1" spans="1:25">
      <c r="A5338" s="44"/>
      <c r="B5338" s="44"/>
      <c r="C5338" s="44"/>
      <c r="D5338" s="14"/>
      <c r="E5338" s="13"/>
      <c r="F5338" s="8"/>
      <c r="G5338" s="45"/>
      <c r="H5338" s="8"/>
      <c r="I5338" s="45"/>
      <c r="W5338" s="38"/>
      <c r="X5338" s="38"/>
      <c r="Y5338" s="35"/>
    </row>
    <row r="5339" customHeight="1" spans="1:25">
      <c r="A5339" s="44"/>
      <c r="B5339" s="44"/>
      <c r="C5339" s="44"/>
      <c r="D5339" s="14"/>
      <c r="E5339" s="13"/>
      <c r="F5339" s="8"/>
      <c r="G5339" s="45"/>
      <c r="H5339" s="8"/>
      <c r="I5339" s="45"/>
      <c r="W5339" s="38"/>
      <c r="X5339" s="38"/>
      <c r="Y5339" s="35"/>
    </row>
    <row r="5340" customHeight="1" spans="1:25">
      <c r="A5340" s="44"/>
      <c r="B5340" s="44"/>
      <c r="C5340" s="44"/>
      <c r="D5340" s="14"/>
      <c r="E5340" s="13"/>
      <c r="F5340" s="8"/>
      <c r="G5340" s="45"/>
      <c r="H5340" s="8"/>
      <c r="I5340" s="45"/>
      <c r="W5340" s="38"/>
      <c r="X5340" s="38"/>
      <c r="Y5340" s="35"/>
    </row>
    <row r="5341" customHeight="1" spans="1:25">
      <c r="A5341" s="44"/>
      <c r="B5341" s="44"/>
      <c r="C5341" s="44"/>
      <c r="D5341" s="14"/>
      <c r="E5341" s="13"/>
      <c r="F5341" s="8"/>
      <c r="G5341" s="45"/>
      <c r="H5341" s="8"/>
      <c r="I5341" s="45"/>
      <c r="W5341" s="38"/>
      <c r="X5341" s="38"/>
      <c r="Y5341" s="35"/>
    </row>
    <row r="5342" customHeight="1" spans="1:25">
      <c r="A5342" s="44"/>
      <c r="B5342" s="44"/>
      <c r="C5342" s="44"/>
      <c r="D5342" s="14"/>
      <c r="E5342" s="13"/>
      <c r="F5342" s="8"/>
      <c r="G5342" s="45"/>
      <c r="H5342" s="8"/>
      <c r="I5342" s="45"/>
      <c r="W5342" s="38"/>
      <c r="X5342" s="38"/>
      <c r="Y5342" s="35"/>
    </row>
    <row r="5343" customHeight="1" spans="1:25">
      <c r="A5343" s="44"/>
      <c r="B5343" s="44"/>
      <c r="C5343" s="44"/>
      <c r="D5343" s="14"/>
      <c r="E5343" s="13"/>
      <c r="F5343" s="8"/>
      <c r="G5343" s="45"/>
      <c r="H5343" s="8"/>
      <c r="I5343" s="45"/>
      <c r="W5343" s="38"/>
      <c r="X5343" s="38"/>
      <c r="Y5343" s="35"/>
    </row>
    <row r="5344" customHeight="1" spans="1:25">
      <c r="A5344" s="44"/>
      <c r="B5344" s="44"/>
      <c r="C5344" s="44"/>
      <c r="D5344" s="14"/>
      <c r="E5344" s="13"/>
      <c r="F5344" s="8"/>
      <c r="G5344" s="45"/>
      <c r="H5344" s="8"/>
      <c r="I5344" s="45"/>
      <c r="W5344" s="38"/>
      <c r="X5344" s="38"/>
      <c r="Y5344" s="35"/>
    </row>
    <row r="5345" customHeight="1" spans="1:25">
      <c r="A5345" s="44"/>
      <c r="B5345" s="44"/>
      <c r="C5345" s="44"/>
      <c r="D5345" s="14"/>
      <c r="E5345" s="13"/>
      <c r="F5345" s="8"/>
      <c r="G5345" s="45"/>
      <c r="H5345" s="8"/>
      <c r="I5345" s="45"/>
      <c r="W5345" s="38"/>
      <c r="X5345" s="38"/>
      <c r="Y5345" s="35"/>
    </row>
    <row r="5346" customHeight="1" spans="1:25">
      <c r="A5346" s="44"/>
      <c r="B5346" s="44"/>
      <c r="C5346" s="44"/>
      <c r="D5346" s="14"/>
      <c r="E5346" s="13"/>
      <c r="F5346" s="8"/>
      <c r="G5346" s="45"/>
      <c r="H5346" s="8"/>
      <c r="I5346" s="45"/>
      <c r="W5346" s="38"/>
      <c r="X5346" s="38"/>
      <c r="Y5346" s="35"/>
    </row>
    <row r="5347" customHeight="1" spans="1:25">
      <c r="A5347" s="44"/>
      <c r="B5347" s="44"/>
      <c r="C5347" s="44"/>
      <c r="D5347" s="14"/>
      <c r="E5347" s="13"/>
      <c r="F5347" s="8"/>
      <c r="G5347" s="45"/>
      <c r="H5347" s="8"/>
      <c r="I5347" s="45"/>
      <c r="W5347" s="38"/>
      <c r="X5347" s="38"/>
      <c r="Y5347" s="35"/>
    </row>
    <row r="5348" customHeight="1" spans="1:25">
      <c r="A5348" s="44"/>
      <c r="B5348" s="44"/>
      <c r="C5348" s="44"/>
      <c r="D5348" s="14"/>
      <c r="E5348" s="13"/>
      <c r="F5348" s="8"/>
      <c r="G5348" s="45"/>
      <c r="H5348" s="8"/>
      <c r="I5348" s="45"/>
      <c r="W5348" s="38"/>
      <c r="X5348" s="38"/>
      <c r="Y5348" s="35"/>
    </row>
    <row r="5349" customHeight="1" spans="1:25">
      <c r="A5349" s="44"/>
      <c r="B5349" s="44"/>
      <c r="C5349" s="44"/>
      <c r="D5349" s="14"/>
      <c r="E5349" s="13"/>
      <c r="F5349" s="8"/>
      <c r="G5349" s="45"/>
      <c r="H5349" s="8"/>
      <c r="I5349" s="45"/>
      <c r="W5349" s="38"/>
      <c r="X5349" s="38"/>
      <c r="Y5349" s="35"/>
    </row>
    <row r="5350" customHeight="1" spans="1:25">
      <c r="A5350" s="44"/>
      <c r="B5350" s="44"/>
      <c r="C5350" s="44"/>
      <c r="D5350" s="14"/>
      <c r="E5350" s="13"/>
      <c r="F5350" s="8"/>
      <c r="G5350" s="45"/>
      <c r="H5350" s="8"/>
      <c r="I5350" s="45"/>
      <c r="W5350" s="38"/>
      <c r="X5350" s="38"/>
      <c r="Y5350" s="35"/>
    </row>
    <row r="5351" customHeight="1" spans="1:25">
      <c r="A5351" s="44"/>
      <c r="B5351" s="44"/>
      <c r="C5351" s="44"/>
      <c r="D5351" s="14"/>
      <c r="E5351" s="13"/>
      <c r="F5351" s="8"/>
      <c r="G5351" s="45"/>
      <c r="H5351" s="8"/>
      <c r="I5351" s="45"/>
      <c r="W5351" s="38"/>
      <c r="X5351" s="38"/>
      <c r="Y5351" s="35"/>
    </row>
    <row r="5352" customHeight="1" spans="1:25">
      <c r="A5352" s="44"/>
      <c r="B5352" s="44"/>
      <c r="C5352" s="44"/>
      <c r="D5352" s="14"/>
      <c r="E5352" s="13"/>
      <c r="F5352" s="8"/>
      <c r="G5352" s="45"/>
      <c r="H5352" s="8"/>
      <c r="I5352" s="45"/>
      <c r="W5352" s="38"/>
      <c r="X5352" s="38"/>
      <c r="Y5352" s="35"/>
    </row>
    <row r="5353" customHeight="1" spans="1:25">
      <c r="A5353" s="44"/>
      <c r="B5353" s="44"/>
      <c r="C5353" s="44"/>
      <c r="D5353" s="14"/>
      <c r="E5353" s="13"/>
      <c r="F5353" s="8"/>
      <c r="G5353" s="45"/>
      <c r="H5353" s="8"/>
      <c r="I5353" s="45"/>
      <c r="W5353" s="38"/>
      <c r="X5353" s="38"/>
      <c r="Y5353" s="35"/>
    </row>
    <row r="5354" customHeight="1" spans="1:25">
      <c r="A5354" s="44"/>
      <c r="B5354" s="44"/>
      <c r="C5354" s="44"/>
      <c r="D5354" s="14"/>
      <c r="E5354" s="13"/>
      <c r="F5354" s="8"/>
      <c r="G5354" s="45"/>
      <c r="H5354" s="8"/>
      <c r="I5354" s="45"/>
      <c r="W5354" s="38"/>
      <c r="X5354" s="38"/>
      <c r="Y5354" s="35"/>
    </row>
    <row r="5355" customHeight="1" spans="1:25">
      <c r="A5355" s="44"/>
      <c r="B5355" s="44"/>
      <c r="C5355" s="44"/>
      <c r="D5355" s="14"/>
      <c r="E5355" s="13"/>
      <c r="F5355" s="8"/>
      <c r="G5355" s="45"/>
      <c r="H5355" s="8"/>
      <c r="I5355" s="45"/>
      <c r="W5355" s="38"/>
      <c r="X5355" s="38"/>
      <c r="Y5355" s="35"/>
    </row>
    <row r="5356" customHeight="1" spans="1:25">
      <c r="A5356" s="44"/>
      <c r="B5356" s="44"/>
      <c r="C5356" s="44"/>
      <c r="D5356" s="14"/>
      <c r="E5356" s="13"/>
      <c r="F5356" s="8"/>
      <c r="G5356" s="45"/>
      <c r="H5356" s="8"/>
      <c r="I5356" s="45"/>
      <c r="W5356" s="38"/>
      <c r="X5356" s="38"/>
      <c r="Y5356" s="35"/>
    </row>
    <row r="5357" customHeight="1" spans="1:25">
      <c r="A5357" s="44"/>
      <c r="B5357" s="44"/>
      <c r="C5357" s="44"/>
      <c r="D5357" s="14"/>
      <c r="E5357" s="13"/>
      <c r="F5357" s="8"/>
      <c r="G5357" s="45"/>
      <c r="H5357" s="8"/>
      <c r="I5357" s="45"/>
      <c r="W5357" s="38"/>
      <c r="X5357" s="38"/>
      <c r="Y5357" s="35"/>
    </row>
    <row r="5358" customHeight="1" spans="1:25">
      <c r="A5358" s="44"/>
      <c r="B5358" s="44"/>
      <c r="C5358" s="44"/>
      <c r="D5358" s="14"/>
      <c r="E5358" s="13"/>
      <c r="F5358" s="8"/>
      <c r="G5358" s="45"/>
      <c r="H5358" s="8"/>
      <c r="I5358" s="45"/>
      <c r="W5358" s="38"/>
      <c r="X5358" s="38"/>
      <c r="Y5358" s="35"/>
    </row>
    <row r="5359" customHeight="1" spans="1:25">
      <c r="A5359" s="44"/>
      <c r="B5359" s="44"/>
      <c r="C5359" s="44"/>
      <c r="D5359" s="14"/>
      <c r="E5359" s="13"/>
      <c r="F5359" s="8"/>
      <c r="G5359" s="45"/>
      <c r="H5359" s="8"/>
      <c r="I5359" s="45"/>
      <c r="W5359" s="38"/>
      <c r="X5359" s="38"/>
      <c r="Y5359" s="35"/>
    </row>
    <row r="5360" customHeight="1" spans="1:25">
      <c r="A5360" s="44"/>
      <c r="B5360" s="44"/>
      <c r="C5360" s="44"/>
      <c r="D5360" s="14"/>
      <c r="E5360" s="13"/>
      <c r="F5360" s="8"/>
      <c r="G5360" s="45"/>
      <c r="H5360" s="8"/>
      <c r="I5360" s="45"/>
      <c r="W5360" s="38"/>
      <c r="X5360" s="38"/>
      <c r="Y5360" s="35"/>
    </row>
    <row r="5361" customHeight="1" spans="1:25">
      <c r="A5361" s="44"/>
      <c r="B5361" s="44"/>
      <c r="C5361" s="44"/>
      <c r="D5361" s="14"/>
      <c r="E5361" s="13"/>
      <c r="F5361" s="8"/>
      <c r="G5361" s="45"/>
      <c r="H5361" s="8"/>
      <c r="I5361" s="45"/>
      <c r="W5361" s="38"/>
      <c r="X5361" s="38"/>
      <c r="Y5361" s="35"/>
    </row>
    <row r="5362" customHeight="1" spans="1:25">
      <c r="A5362" s="44"/>
      <c r="B5362" s="44"/>
      <c r="C5362" s="44"/>
      <c r="D5362" s="14"/>
      <c r="E5362" s="13"/>
      <c r="F5362" s="8"/>
      <c r="G5362" s="45"/>
      <c r="H5362" s="8"/>
      <c r="I5362" s="45"/>
      <c r="W5362" s="38"/>
      <c r="X5362" s="38"/>
      <c r="Y5362" s="35"/>
    </row>
    <row r="5363" customHeight="1" spans="1:25">
      <c r="A5363" s="44"/>
      <c r="B5363" s="44"/>
      <c r="C5363" s="44"/>
      <c r="D5363" s="14"/>
      <c r="E5363" s="13"/>
      <c r="F5363" s="8"/>
      <c r="G5363" s="45"/>
      <c r="H5363" s="8"/>
      <c r="I5363" s="45"/>
      <c r="W5363" s="38"/>
      <c r="X5363" s="38"/>
      <c r="Y5363" s="35"/>
    </row>
    <row r="5364" customHeight="1" spans="1:25">
      <c r="A5364" s="44"/>
      <c r="B5364" s="44"/>
      <c r="C5364" s="44"/>
      <c r="D5364" s="14"/>
      <c r="E5364" s="13"/>
      <c r="F5364" s="8"/>
      <c r="G5364" s="45"/>
      <c r="H5364" s="8"/>
      <c r="I5364" s="45"/>
      <c r="W5364" s="38"/>
      <c r="X5364" s="38"/>
      <c r="Y5364" s="35"/>
    </row>
    <row r="5365" customHeight="1" spans="1:25">
      <c r="A5365" s="44"/>
      <c r="B5365" s="44"/>
      <c r="C5365" s="44"/>
      <c r="D5365" s="14"/>
      <c r="E5365" s="13"/>
      <c r="F5365" s="8"/>
      <c r="G5365" s="45"/>
      <c r="H5365" s="8"/>
      <c r="I5365" s="45"/>
      <c r="W5365" s="38"/>
      <c r="X5365" s="38"/>
      <c r="Y5365" s="35"/>
    </row>
    <row r="5366" customHeight="1" spans="1:25">
      <c r="A5366" s="44"/>
      <c r="B5366" s="44"/>
      <c r="C5366" s="44"/>
      <c r="D5366" s="14"/>
      <c r="E5366" s="13"/>
      <c r="F5366" s="8"/>
      <c r="G5366" s="45"/>
      <c r="H5366" s="8"/>
      <c r="I5366" s="45"/>
      <c r="W5366" s="38"/>
      <c r="X5366" s="38"/>
      <c r="Y5366" s="35"/>
    </row>
    <row r="5367" customHeight="1" spans="1:25">
      <c r="A5367" s="44"/>
      <c r="B5367" s="44"/>
      <c r="C5367" s="44"/>
      <c r="D5367" s="14"/>
      <c r="E5367" s="13"/>
      <c r="F5367" s="8"/>
      <c r="G5367" s="45"/>
      <c r="H5367" s="8"/>
      <c r="I5367" s="45"/>
      <c r="W5367" s="38"/>
      <c r="X5367" s="38"/>
      <c r="Y5367" s="35"/>
    </row>
    <row r="5368" customHeight="1" spans="1:25">
      <c r="A5368" s="44"/>
      <c r="B5368" s="44"/>
      <c r="C5368" s="44"/>
      <c r="D5368" s="14"/>
      <c r="E5368" s="13"/>
      <c r="F5368" s="8"/>
      <c r="G5368" s="45"/>
      <c r="H5368" s="8"/>
      <c r="I5368" s="45"/>
      <c r="W5368" s="38"/>
      <c r="X5368" s="38"/>
      <c r="Y5368" s="35"/>
    </row>
    <row r="5369" customHeight="1" spans="1:25">
      <c r="A5369" s="44"/>
      <c r="B5369" s="44"/>
      <c r="C5369" s="44"/>
      <c r="D5369" s="14"/>
      <c r="E5369" s="13"/>
      <c r="F5369" s="8"/>
      <c r="G5369" s="45"/>
      <c r="H5369" s="8"/>
      <c r="I5369" s="45"/>
      <c r="W5369" s="38"/>
      <c r="X5369" s="38"/>
      <c r="Y5369" s="35"/>
    </row>
    <row r="5370" customHeight="1" spans="1:25">
      <c r="A5370" s="44"/>
      <c r="B5370" s="44"/>
      <c r="C5370" s="44"/>
      <c r="D5370" s="14"/>
      <c r="E5370" s="13"/>
      <c r="F5370" s="8"/>
      <c r="G5370" s="45"/>
      <c r="H5370" s="8"/>
      <c r="I5370" s="45"/>
      <c r="W5370" s="38"/>
      <c r="X5370" s="38"/>
      <c r="Y5370" s="35"/>
    </row>
    <row r="5371" customHeight="1" spans="1:25">
      <c r="A5371" s="44"/>
      <c r="B5371" s="44"/>
      <c r="C5371" s="44"/>
      <c r="D5371" s="14"/>
      <c r="E5371" s="13"/>
      <c r="F5371" s="8"/>
      <c r="G5371" s="45"/>
      <c r="H5371" s="8"/>
      <c r="I5371" s="45"/>
      <c r="W5371" s="38"/>
      <c r="X5371" s="38"/>
      <c r="Y5371" s="35"/>
    </row>
    <row r="5372" customHeight="1" spans="1:25">
      <c r="A5372" s="44"/>
      <c r="B5372" s="44"/>
      <c r="C5372" s="44"/>
      <c r="D5372" s="14"/>
      <c r="E5372" s="13"/>
      <c r="F5372" s="8"/>
      <c r="G5372" s="45"/>
      <c r="H5372" s="8"/>
      <c r="I5372" s="45"/>
      <c r="W5372" s="38"/>
      <c r="X5372" s="38"/>
      <c r="Y5372" s="35"/>
    </row>
    <row r="5373" customHeight="1" spans="1:25">
      <c r="A5373" s="44"/>
      <c r="B5373" s="44"/>
      <c r="C5373" s="44"/>
      <c r="D5373" s="14"/>
      <c r="E5373" s="13"/>
      <c r="F5373" s="8"/>
      <c r="G5373" s="45"/>
      <c r="H5373" s="8"/>
      <c r="I5373" s="45"/>
      <c r="W5373" s="38"/>
      <c r="X5373" s="38"/>
      <c r="Y5373" s="35"/>
    </row>
    <row r="5374" customHeight="1" spans="1:25">
      <c r="A5374" s="44"/>
      <c r="B5374" s="44"/>
      <c r="C5374" s="44"/>
      <c r="D5374" s="14"/>
      <c r="E5374" s="13"/>
      <c r="F5374" s="8"/>
      <c r="G5374" s="45"/>
      <c r="H5374" s="8"/>
      <c r="I5374" s="45"/>
      <c r="W5374" s="38"/>
      <c r="X5374" s="38"/>
      <c r="Y5374" s="35"/>
    </row>
    <row r="5375" customHeight="1" spans="1:25">
      <c r="A5375" s="44"/>
      <c r="B5375" s="44"/>
      <c r="C5375" s="44"/>
      <c r="D5375" s="14"/>
      <c r="E5375" s="13"/>
      <c r="F5375" s="8"/>
      <c r="G5375" s="45"/>
      <c r="H5375" s="8"/>
      <c r="I5375" s="45"/>
      <c r="W5375" s="38"/>
      <c r="X5375" s="38"/>
      <c r="Y5375" s="35"/>
    </row>
    <row r="5376" customHeight="1" spans="1:25">
      <c r="A5376" s="44"/>
      <c r="B5376" s="44"/>
      <c r="C5376" s="44"/>
      <c r="D5376" s="14"/>
      <c r="E5376" s="13"/>
      <c r="F5376" s="8"/>
      <c r="G5376" s="45"/>
      <c r="H5376" s="8"/>
      <c r="I5376" s="45"/>
      <c r="W5376" s="38"/>
      <c r="X5376" s="38"/>
      <c r="Y5376" s="35"/>
    </row>
    <row r="5377" customHeight="1" spans="1:25">
      <c r="A5377" s="44"/>
      <c r="B5377" s="44"/>
      <c r="C5377" s="44"/>
      <c r="D5377" s="14"/>
      <c r="E5377" s="13"/>
      <c r="F5377" s="8"/>
      <c r="G5377" s="45"/>
      <c r="H5377" s="8"/>
      <c r="I5377" s="45"/>
      <c r="W5377" s="38"/>
      <c r="X5377" s="38"/>
      <c r="Y5377" s="35"/>
    </row>
    <row r="5378" customHeight="1" spans="1:25">
      <c r="A5378" s="44"/>
      <c r="B5378" s="44"/>
      <c r="C5378" s="44"/>
      <c r="D5378" s="14"/>
      <c r="E5378" s="13"/>
      <c r="F5378" s="8"/>
      <c r="G5378" s="45"/>
      <c r="H5378" s="8"/>
      <c r="I5378" s="45"/>
      <c r="W5378" s="38"/>
      <c r="X5378" s="38"/>
      <c r="Y5378" s="35"/>
    </row>
    <row r="5379" customHeight="1" spans="1:25">
      <c r="A5379" s="44"/>
      <c r="B5379" s="44"/>
      <c r="C5379" s="44"/>
      <c r="D5379" s="14"/>
      <c r="E5379" s="13"/>
      <c r="F5379" s="8"/>
      <c r="G5379" s="45"/>
      <c r="H5379" s="8"/>
      <c r="I5379" s="45"/>
      <c r="W5379" s="38"/>
      <c r="X5379" s="38"/>
      <c r="Y5379" s="35"/>
    </row>
    <row r="5380" customHeight="1" spans="1:25">
      <c r="A5380" s="44"/>
      <c r="B5380" s="44"/>
      <c r="C5380" s="44"/>
      <c r="D5380" s="14"/>
      <c r="E5380" s="13"/>
      <c r="F5380" s="8"/>
      <c r="G5380" s="45"/>
      <c r="H5380" s="8"/>
      <c r="I5380" s="45"/>
      <c r="W5380" s="38"/>
      <c r="X5380" s="38"/>
      <c r="Y5380" s="35"/>
    </row>
    <row r="5381" customHeight="1" spans="1:25">
      <c r="A5381" s="44"/>
      <c r="B5381" s="44"/>
      <c r="C5381" s="44"/>
      <c r="D5381" s="14"/>
      <c r="E5381" s="13"/>
      <c r="F5381" s="8"/>
      <c r="G5381" s="45"/>
      <c r="H5381" s="8"/>
      <c r="I5381" s="45"/>
      <c r="W5381" s="38"/>
      <c r="X5381" s="38"/>
      <c r="Y5381" s="35"/>
    </row>
    <row r="5382" customHeight="1" spans="1:25">
      <c r="A5382" s="44"/>
      <c r="B5382" s="44"/>
      <c r="C5382" s="44"/>
      <c r="D5382" s="14"/>
      <c r="E5382" s="13"/>
      <c r="F5382" s="8"/>
      <c r="G5382" s="45"/>
      <c r="H5382" s="8"/>
      <c r="I5382" s="45"/>
      <c r="W5382" s="38"/>
      <c r="X5382" s="38"/>
      <c r="Y5382" s="35"/>
    </row>
    <row r="5383" customHeight="1" spans="1:25">
      <c r="A5383" s="44"/>
      <c r="B5383" s="44"/>
      <c r="C5383" s="44"/>
      <c r="D5383" s="14"/>
      <c r="E5383" s="13"/>
      <c r="F5383" s="8"/>
      <c r="G5383" s="45"/>
      <c r="H5383" s="8"/>
      <c r="I5383" s="45"/>
      <c r="W5383" s="38"/>
      <c r="X5383" s="38"/>
      <c r="Y5383" s="35"/>
    </row>
    <row r="5384" customHeight="1" spans="1:25">
      <c r="A5384" s="44"/>
      <c r="B5384" s="44"/>
      <c r="C5384" s="44"/>
      <c r="D5384" s="14"/>
      <c r="E5384" s="13"/>
      <c r="F5384" s="8"/>
      <c r="G5384" s="45"/>
      <c r="H5384" s="8"/>
      <c r="I5384" s="45"/>
      <c r="W5384" s="38"/>
      <c r="X5384" s="38"/>
      <c r="Y5384" s="35"/>
    </row>
    <row r="5385" customHeight="1" spans="1:25">
      <c r="A5385" s="44"/>
      <c r="B5385" s="44"/>
      <c r="C5385" s="44"/>
      <c r="D5385" s="14"/>
      <c r="E5385" s="13"/>
      <c r="F5385" s="8"/>
      <c r="G5385" s="45"/>
      <c r="H5385" s="8"/>
      <c r="I5385" s="45"/>
      <c r="W5385" s="38"/>
      <c r="X5385" s="38"/>
      <c r="Y5385" s="35"/>
    </row>
    <row r="5386" customHeight="1" spans="1:25">
      <c r="A5386" s="44"/>
      <c r="B5386" s="44"/>
      <c r="C5386" s="44"/>
      <c r="D5386" s="14"/>
      <c r="E5386" s="13"/>
      <c r="F5386" s="8"/>
      <c r="G5386" s="45"/>
      <c r="H5386" s="8"/>
      <c r="I5386" s="45"/>
      <c r="W5386" s="38"/>
      <c r="X5386" s="38"/>
      <c r="Y5386" s="35"/>
    </row>
    <row r="5387" customHeight="1" spans="1:25">
      <c r="A5387" s="44"/>
      <c r="B5387" s="44"/>
      <c r="C5387" s="44"/>
      <c r="D5387" s="14"/>
      <c r="E5387" s="13"/>
      <c r="F5387" s="8"/>
      <c r="G5387" s="45"/>
      <c r="H5387" s="8"/>
      <c r="I5387" s="45"/>
      <c r="W5387" s="38"/>
      <c r="X5387" s="38"/>
      <c r="Y5387" s="35"/>
    </row>
    <row r="5388" customHeight="1" spans="1:25">
      <c r="A5388" s="44"/>
      <c r="B5388" s="44"/>
      <c r="C5388" s="44"/>
      <c r="D5388" s="14"/>
      <c r="E5388" s="13"/>
      <c r="F5388" s="8"/>
      <c r="G5388" s="45"/>
      <c r="H5388" s="8"/>
      <c r="I5388" s="45"/>
      <c r="W5388" s="38"/>
      <c r="X5388" s="38"/>
      <c r="Y5388" s="35"/>
    </row>
    <row r="5389" customHeight="1" spans="1:25">
      <c r="A5389" s="44"/>
      <c r="B5389" s="44"/>
      <c r="C5389" s="44"/>
      <c r="D5389" s="14"/>
      <c r="E5389" s="13"/>
      <c r="F5389" s="8"/>
      <c r="G5389" s="45"/>
      <c r="H5389" s="8"/>
      <c r="I5389" s="45"/>
      <c r="W5389" s="38"/>
      <c r="X5389" s="38"/>
      <c r="Y5389" s="35"/>
    </row>
    <row r="5390" customHeight="1" spans="1:25">
      <c r="A5390" s="44"/>
      <c r="B5390" s="44"/>
      <c r="C5390" s="44"/>
      <c r="D5390" s="14"/>
      <c r="E5390" s="13"/>
      <c r="F5390" s="8"/>
      <c r="G5390" s="45"/>
      <c r="H5390" s="8"/>
      <c r="I5390" s="45"/>
      <c r="W5390" s="38"/>
      <c r="X5390" s="38"/>
      <c r="Y5390" s="35"/>
    </row>
    <row r="5391" customHeight="1" spans="1:25">
      <c r="A5391" s="44"/>
      <c r="B5391" s="44"/>
      <c r="C5391" s="44"/>
      <c r="D5391" s="14"/>
      <c r="E5391" s="13"/>
      <c r="F5391" s="8"/>
      <c r="G5391" s="45"/>
      <c r="H5391" s="8"/>
      <c r="I5391" s="45"/>
      <c r="W5391" s="38"/>
      <c r="X5391" s="38"/>
      <c r="Y5391" s="35"/>
    </row>
    <row r="5392" customHeight="1" spans="1:25">
      <c r="A5392" s="44"/>
      <c r="B5392" s="44"/>
      <c r="C5392" s="44"/>
      <c r="D5392" s="14"/>
      <c r="E5392" s="13"/>
      <c r="F5392" s="8"/>
      <c r="G5392" s="45"/>
      <c r="H5392" s="8"/>
      <c r="I5392" s="45"/>
      <c r="W5392" s="38"/>
      <c r="X5392" s="38"/>
      <c r="Y5392" s="35"/>
    </row>
    <row r="5393" customHeight="1" spans="1:25">
      <c r="A5393" s="44"/>
      <c r="B5393" s="44"/>
      <c r="C5393" s="44"/>
      <c r="D5393" s="14"/>
      <c r="E5393" s="13"/>
      <c r="F5393" s="8"/>
      <c r="G5393" s="45"/>
      <c r="H5393" s="8"/>
      <c r="I5393" s="45"/>
      <c r="W5393" s="38"/>
      <c r="X5393" s="38"/>
      <c r="Y5393" s="35"/>
    </row>
    <row r="5394" customHeight="1" spans="1:25">
      <c r="A5394" s="44"/>
      <c r="B5394" s="44"/>
      <c r="C5394" s="44"/>
      <c r="D5394" s="14"/>
      <c r="E5394" s="13"/>
      <c r="F5394" s="8"/>
      <c r="G5394" s="45"/>
      <c r="H5394" s="8"/>
      <c r="I5394" s="45"/>
      <c r="W5394" s="38"/>
      <c r="X5394" s="38"/>
      <c r="Y5394" s="35"/>
    </row>
    <row r="5395" customHeight="1" spans="1:25">
      <c r="A5395" s="44"/>
      <c r="B5395" s="44"/>
      <c r="C5395" s="44"/>
      <c r="D5395" s="14"/>
      <c r="E5395" s="13"/>
      <c r="F5395" s="8"/>
      <c r="G5395" s="45"/>
      <c r="H5395" s="8"/>
      <c r="I5395" s="45"/>
      <c r="W5395" s="38"/>
      <c r="X5395" s="38"/>
      <c r="Y5395" s="35"/>
    </row>
    <row r="5396" customHeight="1" spans="1:25">
      <c r="A5396" s="44"/>
      <c r="B5396" s="44"/>
      <c r="C5396" s="44"/>
      <c r="D5396" s="14"/>
      <c r="E5396" s="13"/>
      <c r="F5396" s="8"/>
      <c r="G5396" s="45"/>
      <c r="H5396" s="8"/>
      <c r="I5396" s="45"/>
      <c r="W5396" s="38"/>
      <c r="X5396" s="38"/>
      <c r="Y5396" s="35"/>
    </row>
    <row r="5397" customHeight="1" spans="1:25">
      <c r="A5397" s="44"/>
      <c r="B5397" s="44"/>
      <c r="C5397" s="44"/>
      <c r="D5397" s="14"/>
      <c r="E5397" s="13"/>
      <c r="F5397" s="8"/>
      <c r="G5397" s="45"/>
      <c r="H5397" s="8"/>
      <c r="I5397" s="45"/>
      <c r="W5397" s="38"/>
      <c r="X5397" s="38"/>
      <c r="Y5397" s="35"/>
    </row>
    <row r="5398" customHeight="1" spans="1:25">
      <c r="A5398" s="44"/>
      <c r="B5398" s="44"/>
      <c r="C5398" s="44"/>
      <c r="D5398" s="14"/>
      <c r="E5398" s="13"/>
      <c r="F5398" s="8"/>
      <c r="G5398" s="45"/>
      <c r="H5398" s="8"/>
      <c r="I5398" s="45"/>
      <c r="W5398" s="38"/>
      <c r="X5398" s="38"/>
      <c r="Y5398" s="35"/>
    </row>
    <row r="5399" customHeight="1" spans="1:25">
      <c r="A5399" s="44"/>
      <c r="B5399" s="44"/>
      <c r="C5399" s="44"/>
      <c r="D5399" s="14"/>
      <c r="E5399" s="13"/>
      <c r="F5399" s="8"/>
      <c r="G5399" s="45"/>
      <c r="H5399" s="8"/>
      <c r="I5399" s="45"/>
      <c r="W5399" s="38"/>
      <c r="X5399" s="38"/>
      <c r="Y5399" s="35"/>
    </row>
    <row r="5400" customHeight="1" spans="1:25">
      <c r="A5400" s="44"/>
      <c r="B5400" s="44"/>
      <c r="C5400" s="44"/>
      <c r="D5400" s="14"/>
      <c r="E5400" s="13"/>
      <c r="F5400" s="8"/>
      <c r="G5400" s="45"/>
      <c r="H5400" s="8"/>
      <c r="I5400" s="45"/>
      <c r="W5400" s="38"/>
      <c r="X5400" s="38"/>
      <c r="Y5400" s="35"/>
    </row>
    <row r="5401" customHeight="1" spans="1:25">
      <c r="A5401" s="44"/>
      <c r="B5401" s="44"/>
      <c r="C5401" s="44"/>
      <c r="D5401" s="14"/>
      <c r="E5401" s="13"/>
      <c r="F5401" s="8"/>
      <c r="G5401" s="45"/>
      <c r="H5401" s="8"/>
      <c r="I5401" s="45"/>
      <c r="W5401" s="38"/>
      <c r="X5401" s="38"/>
      <c r="Y5401" s="35"/>
    </row>
    <row r="5402" customHeight="1" spans="1:25">
      <c r="A5402" s="44"/>
      <c r="B5402" s="44"/>
      <c r="C5402" s="44"/>
      <c r="D5402" s="14"/>
      <c r="E5402" s="13"/>
      <c r="F5402" s="8"/>
      <c r="G5402" s="45"/>
      <c r="H5402" s="8"/>
      <c r="I5402" s="45"/>
      <c r="W5402" s="38"/>
      <c r="X5402" s="38"/>
      <c r="Y5402" s="35"/>
    </row>
    <row r="5403" customHeight="1" spans="1:25">
      <c r="A5403" s="44"/>
      <c r="B5403" s="44"/>
      <c r="C5403" s="44"/>
      <c r="D5403" s="14"/>
      <c r="E5403" s="13"/>
      <c r="F5403" s="8"/>
      <c r="G5403" s="45"/>
      <c r="H5403" s="8"/>
      <c r="I5403" s="45"/>
      <c r="W5403" s="38"/>
      <c r="X5403" s="38"/>
      <c r="Y5403" s="35"/>
    </row>
    <row r="5404" customHeight="1" spans="1:25">
      <c r="A5404" s="44"/>
      <c r="B5404" s="44"/>
      <c r="C5404" s="44"/>
      <c r="D5404" s="14"/>
      <c r="E5404" s="13"/>
      <c r="F5404" s="8"/>
      <c r="G5404" s="45"/>
      <c r="H5404" s="8"/>
      <c r="I5404" s="45"/>
      <c r="W5404" s="38"/>
      <c r="X5404" s="38"/>
      <c r="Y5404" s="35"/>
    </row>
    <row r="5405" customHeight="1" spans="1:25">
      <c r="A5405" s="44"/>
      <c r="B5405" s="44"/>
      <c r="C5405" s="44"/>
      <c r="D5405" s="14"/>
      <c r="E5405" s="13"/>
      <c r="F5405" s="8"/>
      <c r="G5405" s="45"/>
      <c r="H5405" s="8"/>
      <c r="I5405" s="45"/>
      <c r="W5405" s="38"/>
      <c r="X5405" s="38"/>
      <c r="Y5405" s="35"/>
    </row>
    <row r="5406" customHeight="1" spans="1:25">
      <c r="A5406" s="44"/>
      <c r="B5406" s="44"/>
      <c r="C5406" s="44"/>
      <c r="D5406" s="14"/>
      <c r="E5406" s="13"/>
      <c r="F5406" s="8"/>
      <c r="G5406" s="45"/>
      <c r="H5406" s="8"/>
      <c r="I5406" s="45"/>
      <c r="W5406" s="38"/>
      <c r="X5406" s="38"/>
      <c r="Y5406" s="35"/>
    </row>
    <row r="5407" customHeight="1" spans="1:25">
      <c r="A5407" s="44"/>
      <c r="B5407" s="44"/>
      <c r="C5407" s="44"/>
      <c r="D5407" s="14"/>
      <c r="E5407" s="13"/>
      <c r="F5407" s="8"/>
      <c r="G5407" s="45"/>
      <c r="H5407" s="8"/>
      <c r="I5407" s="45"/>
      <c r="W5407" s="38"/>
      <c r="X5407" s="38"/>
      <c r="Y5407" s="35"/>
    </row>
    <row r="5408" customHeight="1" spans="1:25">
      <c r="A5408" s="44"/>
      <c r="B5408" s="44"/>
      <c r="C5408" s="44"/>
      <c r="D5408" s="14"/>
      <c r="E5408" s="13"/>
      <c r="F5408" s="8"/>
      <c r="G5408" s="45"/>
      <c r="H5408" s="8"/>
      <c r="I5408" s="45"/>
      <c r="W5408" s="38"/>
      <c r="X5408" s="38"/>
      <c r="Y5408" s="35"/>
    </row>
    <row r="5409" customHeight="1" spans="1:25">
      <c r="A5409" s="44"/>
      <c r="B5409" s="44"/>
      <c r="C5409" s="44"/>
      <c r="D5409" s="14"/>
      <c r="E5409" s="13"/>
      <c r="F5409" s="8"/>
      <c r="G5409" s="45"/>
      <c r="H5409" s="8"/>
      <c r="I5409" s="45"/>
      <c r="W5409" s="38"/>
      <c r="X5409" s="38"/>
      <c r="Y5409" s="35"/>
    </row>
    <row r="5410" customHeight="1" spans="1:25">
      <c r="A5410" s="44"/>
      <c r="B5410" s="44"/>
      <c r="C5410" s="44"/>
      <c r="D5410" s="14"/>
      <c r="E5410" s="13"/>
      <c r="F5410" s="8"/>
      <c r="G5410" s="45"/>
      <c r="H5410" s="8"/>
      <c r="I5410" s="45"/>
      <c r="W5410" s="38"/>
      <c r="X5410" s="38"/>
      <c r="Y5410" s="35"/>
    </row>
    <row r="5411" customHeight="1" spans="1:25">
      <c r="A5411" s="44"/>
      <c r="B5411" s="44"/>
      <c r="C5411" s="44"/>
      <c r="D5411" s="14"/>
      <c r="E5411" s="13"/>
      <c r="F5411" s="8"/>
      <c r="G5411" s="45"/>
      <c r="H5411" s="8"/>
      <c r="I5411" s="45"/>
      <c r="W5411" s="38"/>
      <c r="X5411" s="38"/>
      <c r="Y5411" s="35"/>
    </row>
    <row r="5412" customHeight="1" spans="1:25">
      <c r="A5412" s="44"/>
      <c r="B5412" s="44"/>
      <c r="C5412" s="44"/>
      <c r="D5412" s="14"/>
      <c r="E5412" s="13"/>
      <c r="F5412" s="8"/>
      <c r="G5412" s="45"/>
      <c r="H5412" s="8"/>
      <c r="I5412" s="45"/>
      <c r="W5412" s="38"/>
      <c r="X5412" s="38"/>
      <c r="Y5412" s="35"/>
    </row>
    <row r="5413" customHeight="1" spans="1:25">
      <c r="A5413" s="44"/>
      <c r="B5413" s="44"/>
      <c r="C5413" s="44"/>
      <c r="D5413" s="14"/>
      <c r="E5413" s="13"/>
      <c r="F5413" s="8"/>
      <c r="G5413" s="45"/>
      <c r="H5413" s="8"/>
      <c r="I5413" s="45"/>
      <c r="W5413" s="38"/>
      <c r="X5413" s="38"/>
      <c r="Y5413" s="35"/>
    </row>
    <row r="5414" customHeight="1" spans="1:25">
      <c r="A5414" s="44"/>
      <c r="B5414" s="44"/>
      <c r="C5414" s="44"/>
      <c r="D5414" s="14"/>
      <c r="E5414" s="13"/>
      <c r="F5414" s="8"/>
      <c r="G5414" s="45"/>
      <c r="H5414" s="8"/>
      <c r="I5414" s="45"/>
      <c r="W5414" s="38"/>
      <c r="X5414" s="38"/>
      <c r="Y5414" s="35"/>
    </row>
    <row r="5415" customHeight="1" spans="1:25">
      <c r="A5415" s="44"/>
      <c r="B5415" s="44"/>
      <c r="C5415" s="44"/>
      <c r="D5415" s="14"/>
      <c r="E5415" s="13"/>
      <c r="F5415" s="8"/>
      <c r="G5415" s="45"/>
      <c r="H5415" s="8"/>
      <c r="I5415" s="45"/>
      <c r="W5415" s="38"/>
      <c r="X5415" s="38"/>
      <c r="Y5415" s="35"/>
    </row>
    <row r="5416" customHeight="1" spans="1:25">
      <c r="A5416" s="44"/>
      <c r="B5416" s="44"/>
      <c r="C5416" s="44"/>
      <c r="D5416" s="14"/>
      <c r="E5416" s="13"/>
      <c r="F5416" s="8"/>
      <c r="G5416" s="45"/>
      <c r="H5416" s="8"/>
      <c r="I5416" s="45"/>
      <c r="W5416" s="38"/>
      <c r="X5416" s="38"/>
      <c r="Y5416" s="35"/>
    </row>
    <row r="5417" customHeight="1" spans="1:25">
      <c r="A5417" s="44"/>
      <c r="B5417" s="44"/>
      <c r="C5417" s="44"/>
      <c r="D5417" s="14"/>
      <c r="E5417" s="13"/>
      <c r="F5417" s="8"/>
      <c r="G5417" s="45"/>
      <c r="H5417" s="8"/>
      <c r="I5417" s="45"/>
      <c r="W5417" s="38"/>
      <c r="X5417" s="38"/>
      <c r="Y5417" s="35"/>
    </row>
    <row r="5418" customHeight="1" spans="1:25">
      <c r="A5418" s="44"/>
      <c r="B5418" s="44"/>
      <c r="C5418" s="44"/>
      <c r="D5418" s="14"/>
      <c r="E5418" s="13"/>
      <c r="F5418" s="8"/>
      <c r="G5418" s="45"/>
      <c r="H5418" s="8"/>
      <c r="I5418" s="45"/>
      <c r="W5418" s="38"/>
      <c r="X5418" s="38"/>
      <c r="Y5418" s="35"/>
    </row>
    <row r="5419" customHeight="1" spans="1:25">
      <c r="A5419" s="44"/>
      <c r="B5419" s="44"/>
      <c r="C5419" s="44"/>
      <c r="D5419" s="14"/>
      <c r="E5419" s="13"/>
      <c r="F5419" s="8"/>
      <c r="G5419" s="45"/>
      <c r="H5419" s="8"/>
      <c r="I5419" s="45"/>
      <c r="W5419" s="38"/>
      <c r="X5419" s="38"/>
      <c r="Y5419" s="35"/>
    </row>
    <row r="5420" customHeight="1" spans="1:25">
      <c r="A5420" s="44"/>
      <c r="B5420" s="44"/>
      <c r="C5420" s="44"/>
      <c r="D5420" s="14"/>
      <c r="E5420" s="13"/>
      <c r="F5420" s="8"/>
      <c r="G5420" s="45"/>
      <c r="H5420" s="8"/>
      <c r="I5420" s="45"/>
      <c r="W5420" s="38"/>
      <c r="X5420" s="38"/>
      <c r="Y5420" s="35"/>
    </row>
    <row r="5421" customHeight="1" spans="1:25">
      <c r="A5421" s="44"/>
      <c r="B5421" s="44"/>
      <c r="C5421" s="44"/>
      <c r="D5421" s="14"/>
      <c r="E5421" s="13"/>
      <c r="F5421" s="8"/>
      <c r="G5421" s="45"/>
      <c r="H5421" s="8"/>
      <c r="I5421" s="45"/>
      <c r="W5421" s="38"/>
      <c r="X5421" s="38"/>
      <c r="Y5421" s="35"/>
    </row>
    <row r="5422" customHeight="1" spans="1:25">
      <c r="A5422" s="44"/>
      <c r="B5422" s="44"/>
      <c r="C5422" s="44"/>
      <c r="D5422" s="14"/>
      <c r="E5422" s="13"/>
      <c r="F5422" s="8"/>
      <c r="G5422" s="45"/>
      <c r="H5422" s="8"/>
      <c r="I5422" s="45"/>
      <c r="W5422" s="38"/>
      <c r="X5422" s="38"/>
      <c r="Y5422" s="35"/>
    </row>
    <row r="5423" customHeight="1" spans="1:25">
      <c r="A5423" s="44"/>
      <c r="B5423" s="44"/>
      <c r="C5423" s="44"/>
      <c r="D5423" s="14"/>
      <c r="E5423" s="13"/>
      <c r="F5423" s="8"/>
      <c r="G5423" s="45"/>
      <c r="H5423" s="8"/>
      <c r="I5423" s="45"/>
      <c r="W5423" s="38"/>
      <c r="X5423" s="38"/>
      <c r="Y5423" s="35"/>
    </row>
    <row r="5424" customHeight="1" spans="1:25">
      <c r="A5424" s="44"/>
      <c r="B5424" s="44"/>
      <c r="C5424" s="44"/>
      <c r="D5424" s="14"/>
      <c r="E5424" s="13"/>
      <c r="F5424" s="8"/>
      <c r="G5424" s="45"/>
      <c r="H5424" s="8"/>
      <c r="I5424" s="45"/>
      <c r="W5424" s="38"/>
      <c r="X5424" s="38"/>
      <c r="Y5424" s="35"/>
    </row>
    <row r="5425" customHeight="1" spans="1:25">
      <c r="A5425" s="44"/>
      <c r="B5425" s="44"/>
      <c r="C5425" s="44"/>
      <c r="D5425" s="14"/>
      <c r="E5425" s="13"/>
      <c r="F5425" s="8"/>
      <c r="G5425" s="45"/>
      <c r="H5425" s="8"/>
      <c r="I5425" s="45"/>
      <c r="W5425" s="38"/>
      <c r="X5425" s="38"/>
      <c r="Y5425" s="35"/>
    </row>
    <row r="5426" customHeight="1" spans="1:25">
      <c r="A5426" s="44"/>
      <c r="B5426" s="44"/>
      <c r="C5426" s="44"/>
      <c r="D5426" s="14"/>
      <c r="E5426" s="13"/>
      <c r="F5426" s="8"/>
      <c r="G5426" s="45"/>
      <c r="H5426" s="8"/>
      <c r="I5426" s="45"/>
      <c r="W5426" s="38"/>
      <c r="X5426" s="38"/>
      <c r="Y5426" s="35"/>
    </row>
    <row r="5427" customHeight="1" spans="1:25">
      <c r="A5427" s="44"/>
      <c r="B5427" s="44"/>
      <c r="C5427" s="44"/>
      <c r="D5427" s="14"/>
      <c r="E5427" s="13"/>
      <c r="F5427" s="8"/>
      <c r="G5427" s="45"/>
      <c r="H5427" s="8"/>
      <c r="I5427" s="45"/>
      <c r="W5427" s="38"/>
      <c r="X5427" s="38"/>
      <c r="Y5427" s="35"/>
    </row>
    <row r="5428" customHeight="1" spans="1:25">
      <c r="A5428" s="44"/>
      <c r="B5428" s="44"/>
      <c r="C5428" s="44"/>
      <c r="D5428" s="14"/>
      <c r="E5428" s="13"/>
      <c r="F5428" s="8"/>
      <c r="G5428" s="45"/>
      <c r="H5428" s="8"/>
      <c r="I5428" s="45"/>
      <c r="W5428" s="38"/>
      <c r="X5428" s="38"/>
      <c r="Y5428" s="35"/>
    </row>
    <row r="5429" customHeight="1" spans="1:25">
      <c r="A5429" s="44"/>
      <c r="B5429" s="44"/>
      <c r="C5429" s="44"/>
      <c r="D5429" s="14"/>
      <c r="E5429" s="13"/>
      <c r="F5429" s="8"/>
      <c r="G5429" s="45"/>
      <c r="H5429" s="8"/>
      <c r="I5429" s="45"/>
      <c r="W5429" s="38"/>
      <c r="X5429" s="38"/>
      <c r="Y5429" s="35"/>
    </row>
    <row r="5430" customHeight="1" spans="1:25">
      <c r="A5430" s="44"/>
      <c r="B5430" s="44"/>
      <c r="C5430" s="44"/>
      <c r="D5430" s="14"/>
      <c r="E5430" s="13"/>
      <c r="F5430" s="8"/>
      <c r="G5430" s="45"/>
      <c r="H5430" s="8"/>
      <c r="I5430" s="45"/>
      <c r="W5430" s="38"/>
      <c r="X5430" s="38"/>
      <c r="Y5430" s="35"/>
    </row>
    <row r="5431" customHeight="1" spans="1:25">
      <c r="A5431" s="44"/>
      <c r="B5431" s="44"/>
      <c r="C5431" s="44"/>
      <c r="D5431" s="14"/>
      <c r="E5431" s="13"/>
      <c r="F5431" s="8"/>
      <c r="G5431" s="45"/>
      <c r="H5431" s="8"/>
      <c r="I5431" s="45"/>
      <c r="W5431" s="38"/>
      <c r="X5431" s="38"/>
      <c r="Y5431" s="35"/>
    </row>
    <row r="5432" customHeight="1" spans="1:25">
      <c r="A5432" s="44"/>
      <c r="B5432" s="44"/>
      <c r="C5432" s="44"/>
      <c r="D5432" s="14"/>
      <c r="E5432" s="13"/>
      <c r="F5432" s="8"/>
      <c r="G5432" s="45"/>
      <c r="H5432" s="8"/>
      <c r="I5432" s="45"/>
      <c r="W5432" s="38"/>
      <c r="X5432" s="38"/>
      <c r="Y5432" s="35"/>
    </row>
    <row r="5433" customHeight="1" spans="1:25">
      <c r="A5433" s="44"/>
      <c r="B5433" s="44"/>
      <c r="C5433" s="44"/>
      <c r="D5433" s="14"/>
      <c r="E5433" s="13"/>
      <c r="F5433" s="8"/>
      <c r="G5433" s="45"/>
      <c r="H5433" s="8"/>
      <c r="I5433" s="45"/>
      <c r="W5433" s="38"/>
      <c r="X5433" s="38"/>
      <c r="Y5433" s="35"/>
    </row>
    <row r="5434" customHeight="1" spans="1:25">
      <c r="A5434" s="44"/>
      <c r="B5434" s="44"/>
      <c r="C5434" s="44"/>
      <c r="D5434" s="14"/>
      <c r="E5434" s="13"/>
      <c r="F5434" s="8"/>
      <c r="G5434" s="45"/>
      <c r="H5434" s="8"/>
      <c r="I5434" s="45"/>
      <c r="W5434" s="38"/>
      <c r="X5434" s="38"/>
      <c r="Y5434" s="35"/>
    </row>
    <row r="5435" customHeight="1" spans="1:25">
      <c r="A5435" s="44"/>
      <c r="B5435" s="44"/>
      <c r="C5435" s="44"/>
      <c r="D5435" s="14"/>
      <c r="E5435" s="13"/>
      <c r="F5435" s="8"/>
      <c r="G5435" s="45"/>
      <c r="H5435" s="8"/>
      <c r="I5435" s="45"/>
      <c r="W5435" s="38"/>
      <c r="X5435" s="38"/>
      <c r="Y5435" s="35"/>
    </row>
    <row r="5436" customHeight="1" spans="1:25">
      <c r="A5436" s="44"/>
      <c r="B5436" s="44"/>
      <c r="C5436" s="44"/>
      <c r="D5436" s="14"/>
      <c r="E5436" s="13"/>
      <c r="F5436" s="8"/>
      <c r="G5436" s="45"/>
      <c r="H5436" s="8"/>
      <c r="I5436" s="45"/>
      <c r="W5436" s="38"/>
      <c r="X5436" s="38"/>
      <c r="Y5436" s="35"/>
    </row>
    <row r="5437" customHeight="1" spans="1:25">
      <c r="A5437" s="44"/>
      <c r="B5437" s="44"/>
      <c r="C5437" s="44"/>
      <c r="D5437" s="14"/>
      <c r="E5437" s="13"/>
      <c r="F5437" s="8"/>
      <c r="G5437" s="45"/>
      <c r="H5437" s="8"/>
      <c r="I5437" s="45"/>
      <c r="W5437" s="38"/>
      <c r="X5437" s="38"/>
      <c r="Y5437" s="35"/>
    </row>
    <row r="5438" customHeight="1" spans="1:25">
      <c r="A5438" s="44"/>
      <c r="B5438" s="44"/>
      <c r="C5438" s="44"/>
      <c r="D5438" s="14"/>
      <c r="E5438" s="13"/>
      <c r="F5438" s="8"/>
      <c r="G5438" s="45"/>
      <c r="H5438" s="8"/>
      <c r="I5438" s="45"/>
      <c r="W5438" s="38"/>
      <c r="X5438" s="38"/>
      <c r="Y5438" s="35"/>
    </row>
    <row r="5439" customHeight="1" spans="1:25">
      <c r="A5439" s="44"/>
      <c r="B5439" s="44"/>
      <c r="C5439" s="44"/>
      <c r="D5439" s="14"/>
      <c r="E5439" s="13"/>
      <c r="F5439" s="8"/>
      <c r="G5439" s="45"/>
      <c r="H5439" s="8"/>
      <c r="I5439" s="45"/>
      <c r="W5439" s="38"/>
      <c r="X5439" s="38"/>
      <c r="Y5439" s="35"/>
    </row>
    <row r="5440" customHeight="1" spans="1:25">
      <c r="A5440" s="44"/>
      <c r="B5440" s="44"/>
      <c r="C5440" s="44"/>
      <c r="D5440" s="14"/>
      <c r="E5440" s="13"/>
      <c r="F5440" s="8"/>
      <c r="G5440" s="45"/>
      <c r="H5440" s="8"/>
      <c r="I5440" s="45"/>
      <c r="W5440" s="38"/>
      <c r="X5440" s="38"/>
      <c r="Y5440" s="35"/>
    </row>
    <row r="5441" customHeight="1" spans="1:25">
      <c r="A5441" s="44"/>
      <c r="B5441" s="44"/>
      <c r="C5441" s="44"/>
      <c r="D5441" s="14"/>
      <c r="E5441" s="13"/>
      <c r="F5441" s="8"/>
      <c r="G5441" s="45"/>
      <c r="H5441" s="8"/>
      <c r="I5441" s="45"/>
      <c r="W5441" s="38"/>
      <c r="X5441" s="38"/>
      <c r="Y5441" s="35"/>
    </row>
    <row r="5442" customHeight="1" spans="1:25">
      <c r="A5442" s="44"/>
      <c r="B5442" s="44"/>
      <c r="C5442" s="44"/>
      <c r="D5442" s="14"/>
      <c r="E5442" s="13"/>
      <c r="F5442" s="8"/>
      <c r="G5442" s="45"/>
      <c r="H5442" s="8"/>
      <c r="I5442" s="45"/>
      <c r="W5442" s="38"/>
      <c r="X5442" s="38"/>
      <c r="Y5442" s="35"/>
    </row>
    <row r="5443" customHeight="1" spans="1:25">
      <c r="A5443" s="44"/>
      <c r="B5443" s="44"/>
      <c r="C5443" s="44"/>
      <c r="D5443" s="14"/>
      <c r="E5443" s="13"/>
      <c r="F5443" s="8"/>
      <c r="G5443" s="45"/>
      <c r="H5443" s="8"/>
      <c r="I5443" s="45"/>
      <c r="W5443" s="38"/>
      <c r="X5443" s="38"/>
      <c r="Y5443" s="35"/>
    </row>
    <row r="5444" customHeight="1" spans="1:25">
      <c r="A5444" s="44"/>
      <c r="B5444" s="44"/>
      <c r="C5444" s="44"/>
      <c r="D5444" s="14"/>
      <c r="E5444" s="13"/>
      <c r="F5444" s="8"/>
      <c r="G5444" s="45"/>
      <c r="H5444" s="8"/>
      <c r="I5444" s="45"/>
      <c r="W5444" s="38"/>
      <c r="X5444" s="38"/>
      <c r="Y5444" s="35"/>
    </row>
    <row r="5445" customHeight="1" spans="1:25">
      <c r="A5445" s="44"/>
      <c r="B5445" s="44"/>
      <c r="C5445" s="44"/>
      <c r="D5445" s="14"/>
      <c r="E5445" s="13"/>
      <c r="F5445" s="8"/>
      <c r="G5445" s="45"/>
      <c r="H5445" s="8"/>
      <c r="I5445" s="45"/>
      <c r="W5445" s="38"/>
      <c r="X5445" s="38"/>
      <c r="Y5445" s="35"/>
    </row>
    <row r="5446" customHeight="1" spans="1:25">
      <c r="A5446" s="44"/>
      <c r="B5446" s="44"/>
      <c r="C5446" s="44"/>
      <c r="D5446" s="14"/>
      <c r="E5446" s="13"/>
      <c r="F5446" s="8"/>
      <c r="G5446" s="45"/>
      <c r="H5446" s="8"/>
      <c r="I5446" s="45"/>
      <c r="W5446" s="38"/>
      <c r="X5446" s="38"/>
      <c r="Y5446" s="35"/>
    </row>
    <row r="5447" customHeight="1" spans="1:25">
      <c r="A5447" s="44"/>
      <c r="B5447" s="44"/>
      <c r="C5447" s="44"/>
      <c r="D5447" s="14"/>
      <c r="E5447" s="13"/>
      <c r="F5447" s="8"/>
      <c r="G5447" s="45"/>
      <c r="H5447" s="8"/>
      <c r="I5447" s="45"/>
      <c r="W5447" s="38"/>
      <c r="X5447" s="38"/>
      <c r="Y5447" s="35"/>
    </row>
    <row r="5448" customHeight="1" spans="1:25">
      <c r="A5448" s="44"/>
      <c r="B5448" s="44"/>
      <c r="C5448" s="44"/>
      <c r="D5448" s="14"/>
      <c r="E5448" s="13"/>
      <c r="F5448" s="8"/>
      <c r="G5448" s="45"/>
      <c r="H5448" s="8"/>
      <c r="I5448" s="45"/>
      <c r="W5448" s="38"/>
      <c r="X5448" s="38"/>
      <c r="Y5448" s="35"/>
    </row>
    <row r="5449" customHeight="1" spans="1:25">
      <c r="A5449" s="44"/>
      <c r="B5449" s="44"/>
      <c r="C5449" s="44"/>
      <c r="D5449" s="14"/>
      <c r="E5449" s="13"/>
      <c r="F5449" s="8"/>
      <c r="G5449" s="45"/>
      <c r="H5449" s="8"/>
      <c r="I5449" s="45"/>
      <c r="W5449" s="38"/>
      <c r="X5449" s="38"/>
      <c r="Y5449" s="35"/>
    </row>
    <row r="5450" customHeight="1" spans="1:25">
      <c r="A5450" s="44"/>
      <c r="B5450" s="44"/>
      <c r="C5450" s="44"/>
      <c r="D5450" s="14"/>
      <c r="E5450" s="13"/>
      <c r="F5450" s="8"/>
      <c r="G5450" s="45"/>
      <c r="H5450" s="8"/>
      <c r="I5450" s="45"/>
      <c r="W5450" s="38"/>
      <c r="X5450" s="38"/>
      <c r="Y5450" s="35"/>
    </row>
    <row r="5451" customHeight="1" spans="1:25">
      <c r="A5451" s="44"/>
      <c r="B5451" s="44"/>
      <c r="C5451" s="44"/>
      <c r="D5451" s="14"/>
      <c r="E5451" s="13"/>
      <c r="F5451" s="8"/>
      <c r="G5451" s="45"/>
      <c r="H5451" s="8"/>
      <c r="I5451" s="45"/>
      <c r="W5451" s="38"/>
      <c r="X5451" s="38"/>
      <c r="Y5451" s="35"/>
    </row>
    <row r="5452" customHeight="1" spans="1:25">
      <c r="A5452" s="44"/>
      <c r="B5452" s="44"/>
      <c r="C5452" s="44"/>
      <c r="D5452" s="14"/>
      <c r="E5452" s="13"/>
      <c r="F5452" s="8"/>
      <c r="G5452" s="45"/>
      <c r="H5452" s="8"/>
      <c r="I5452" s="45"/>
      <c r="W5452" s="38"/>
      <c r="X5452" s="38"/>
      <c r="Y5452" s="35"/>
    </row>
    <row r="5453" customHeight="1" spans="1:25">
      <c r="A5453" s="44"/>
      <c r="B5453" s="44"/>
      <c r="C5453" s="44"/>
      <c r="D5453" s="14"/>
      <c r="E5453" s="13"/>
      <c r="F5453" s="8"/>
      <c r="G5453" s="45"/>
      <c r="H5453" s="8"/>
      <c r="I5453" s="45"/>
      <c r="W5453" s="38"/>
      <c r="X5453" s="38"/>
      <c r="Y5453" s="35"/>
    </row>
    <row r="5454" customHeight="1" spans="1:25">
      <c r="A5454" s="44"/>
      <c r="B5454" s="44"/>
      <c r="C5454" s="44"/>
      <c r="D5454" s="14"/>
      <c r="E5454" s="13"/>
      <c r="F5454" s="8"/>
      <c r="G5454" s="45"/>
      <c r="H5454" s="8"/>
      <c r="I5454" s="45"/>
      <c r="W5454" s="38"/>
      <c r="X5454" s="38"/>
      <c r="Y5454" s="35"/>
    </row>
    <row r="5455" customHeight="1" spans="1:25">
      <c r="A5455" s="44"/>
      <c r="B5455" s="44"/>
      <c r="C5455" s="44"/>
      <c r="D5455" s="14"/>
      <c r="E5455" s="13"/>
      <c r="F5455" s="8"/>
      <c r="G5455" s="45"/>
      <c r="H5455" s="8"/>
      <c r="I5455" s="45"/>
      <c r="W5455" s="38"/>
      <c r="X5455" s="38"/>
      <c r="Y5455" s="35"/>
    </row>
    <row r="5456" customHeight="1" spans="1:25">
      <c r="A5456" s="44"/>
      <c r="B5456" s="44"/>
      <c r="C5456" s="44"/>
      <c r="D5456" s="14"/>
      <c r="E5456" s="13"/>
      <c r="F5456" s="8"/>
      <c r="G5456" s="45"/>
      <c r="H5456" s="8"/>
      <c r="I5456" s="45"/>
      <c r="W5456" s="38"/>
      <c r="X5456" s="38"/>
      <c r="Y5456" s="35"/>
    </row>
    <row r="5457" customHeight="1" spans="1:25">
      <c r="A5457" s="44"/>
      <c r="B5457" s="44"/>
      <c r="C5457" s="44"/>
      <c r="D5457" s="14"/>
      <c r="E5457" s="13"/>
      <c r="F5457" s="8"/>
      <c r="G5457" s="45"/>
      <c r="H5457" s="8"/>
      <c r="I5457" s="45"/>
      <c r="W5457" s="38"/>
      <c r="X5457" s="38"/>
      <c r="Y5457" s="35"/>
    </row>
    <row r="5458" customHeight="1" spans="1:25">
      <c r="A5458" s="44"/>
      <c r="B5458" s="44"/>
      <c r="C5458" s="44"/>
      <c r="D5458" s="14"/>
      <c r="E5458" s="13"/>
      <c r="F5458" s="8"/>
      <c r="G5458" s="45"/>
      <c r="H5458" s="8"/>
      <c r="I5458" s="45"/>
      <c r="W5458" s="38"/>
      <c r="X5458" s="38"/>
      <c r="Y5458" s="35"/>
    </row>
    <row r="5459" customHeight="1" spans="1:25">
      <c r="A5459" s="44"/>
      <c r="B5459" s="44"/>
      <c r="C5459" s="44"/>
      <c r="D5459" s="14"/>
      <c r="E5459" s="13"/>
      <c r="F5459" s="8"/>
      <c r="G5459" s="45"/>
      <c r="H5459" s="8"/>
      <c r="I5459" s="45"/>
      <c r="W5459" s="38"/>
      <c r="X5459" s="38"/>
      <c r="Y5459" s="35"/>
    </row>
    <row r="5460" customHeight="1" spans="1:25">
      <c r="A5460" s="44"/>
      <c r="B5460" s="44"/>
      <c r="C5460" s="44"/>
      <c r="D5460" s="14"/>
      <c r="E5460" s="13"/>
      <c r="F5460" s="8"/>
      <c r="G5460" s="45"/>
      <c r="H5460" s="8"/>
      <c r="I5460" s="45"/>
      <c r="W5460" s="38"/>
      <c r="X5460" s="38"/>
      <c r="Y5460" s="35"/>
    </row>
    <row r="5461" customHeight="1" spans="1:25">
      <c r="A5461" s="44"/>
      <c r="B5461" s="44"/>
      <c r="C5461" s="44"/>
      <c r="D5461" s="14"/>
      <c r="E5461" s="13"/>
      <c r="F5461" s="8"/>
      <c r="G5461" s="45"/>
      <c r="H5461" s="8"/>
      <c r="I5461" s="45"/>
      <c r="W5461" s="38"/>
      <c r="X5461" s="38"/>
      <c r="Y5461" s="35"/>
    </row>
    <row r="5462" customHeight="1" spans="1:25">
      <c r="A5462" s="44"/>
      <c r="B5462" s="44"/>
      <c r="C5462" s="44"/>
      <c r="D5462" s="14"/>
      <c r="E5462" s="13"/>
      <c r="F5462" s="8"/>
      <c r="G5462" s="45"/>
      <c r="H5462" s="8"/>
      <c r="I5462" s="45"/>
      <c r="W5462" s="38"/>
      <c r="X5462" s="38"/>
      <c r="Y5462" s="35"/>
    </row>
    <row r="5463" customHeight="1" spans="1:25">
      <c r="A5463" s="44"/>
      <c r="B5463" s="44"/>
      <c r="C5463" s="44"/>
      <c r="D5463" s="14"/>
      <c r="E5463" s="13"/>
      <c r="F5463" s="8"/>
      <c r="G5463" s="45"/>
      <c r="H5463" s="8"/>
      <c r="I5463" s="45"/>
      <c r="W5463" s="38"/>
      <c r="X5463" s="38"/>
      <c r="Y5463" s="35"/>
    </row>
    <row r="5464" customHeight="1" spans="1:25">
      <c r="A5464" s="44"/>
      <c r="B5464" s="44"/>
      <c r="C5464" s="44"/>
      <c r="D5464" s="14"/>
      <c r="E5464" s="13"/>
      <c r="F5464" s="8"/>
      <c r="G5464" s="45"/>
      <c r="H5464" s="8"/>
      <c r="I5464" s="45"/>
      <c r="W5464" s="38"/>
      <c r="X5464" s="38"/>
      <c r="Y5464" s="35"/>
    </row>
    <row r="5465" customHeight="1" spans="1:25">
      <c r="A5465" s="44"/>
      <c r="B5465" s="44"/>
      <c r="C5465" s="44"/>
      <c r="D5465" s="14"/>
      <c r="E5465" s="13"/>
      <c r="F5465" s="8"/>
      <c r="G5465" s="45"/>
      <c r="H5465" s="8"/>
      <c r="I5465" s="45"/>
      <c r="W5465" s="38"/>
      <c r="X5465" s="38"/>
      <c r="Y5465" s="35"/>
    </row>
    <row r="5466" customHeight="1" spans="1:25">
      <c r="A5466" s="44"/>
      <c r="B5466" s="44"/>
      <c r="C5466" s="44"/>
      <c r="D5466" s="14"/>
      <c r="E5466" s="13"/>
      <c r="F5466" s="8"/>
      <c r="G5466" s="45"/>
      <c r="H5466" s="8"/>
      <c r="I5466" s="45"/>
      <c r="W5466" s="38"/>
      <c r="X5466" s="38"/>
      <c r="Y5466" s="35"/>
    </row>
    <row r="5467" customHeight="1" spans="1:25">
      <c r="A5467" s="44"/>
      <c r="B5467" s="44"/>
      <c r="C5467" s="44"/>
      <c r="D5467" s="14"/>
      <c r="E5467" s="13"/>
      <c r="F5467" s="8"/>
      <c r="G5467" s="45"/>
      <c r="H5467" s="8"/>
      <c r="I5467" s="45"/>
      <c r="W5467" s="38"/>
      <c r="X5467" s="38"/>
      <c r="Y5467" s="35"/>
    </row>
    <row r="5468" customHeight="1" spans="1:25">
      <c r="A5468" s="44"/>
      <c r="B5468" s="44"/>
      <c r="C5468" s="44"/>
      <c r="D5468" s="14"/>
      <c r="E5468" s="13"/>
      <c r="F5468" s="8"/>
      <c r="G5468" s="45"/>
      <c r="H5468" s="8"/>
      <c r="I5468" s="45"/>
      <c r="W5468" s="38"/>
      <c r="X5468" s="38"/>
      <c r="Y5468" s="35"/>
    </row>
    <row r="5469" customHeight="1" spans="1:25">
      <c r="A5469" s="44"/>
      <c r="B5469" s="44"/>
      <c r="C5469" s="44"/>
      <c r="D5469" s="14"/>
      <c r="E5469" s="13"/>
      <c r="F5469" s="8"/>
      <c r="G5469" s="45"/>
      <c r="H5469" s="8"/>
      <c r="I5469" s="45"/>
      <c r="W5469" s="38"/>
      <c r="X5469" s="38"/>
      <c r="Y5469" s="35"/>
    </row>
    <row r="5470" customHeight="1" spans="1:25">
      <c r="A5470" s="44"/>
      <c r="B5470" s="44"/>
      <c r="C5470" s="44"/>
      <c r="D5470" s="14"/>
      <c r="E5470" s="13"/>
      <c r="F5470" s="8"/>
      <c r="G5470" s="45"/>
      <c r="H5470" s="8"/>
      <c r="I5470" s="45"/>
      <c r="W5470" s="38"/>
      <c r="X5470" s="38"/>
      <c r="Y5470" s="35"/>
    </row>
    <row r="5471" customHeight="1" spans="1:25">
      <c r="A5471" s="44"/>
      <c r="B5471" s="44"/>
      <c r="C5471" s="44"/>
      <c r="D5471" s="14"/>
      <c r="E5471" s="13"/>
      <c r="F5471" s="8"/>
      <c r="G5471" s="45"/>
      <c r="H5471" s="8"/>
      <c r="I5471" s="45"/>
      <c r="W5471" s="38"/>
      <c r="X5471" s="38"/>
      <c r="Y5471" s="35"/>
    </row>
    <row r="5472" customHeight="1" spans="1:25">
      <c r="A5472" s="44"/>
      <c r="B5472" s="44"/>
      <c r="C5472" s="44"/>
      <c r="D5472" s="14"/>
      <c r="E5472" s="13"/>
      <c r="F5472" s="8"/>
      <c r="G5472" s="45"/>
      <c r="H5472" s="8"/>
      <c r="I5472" s="45"/>
      <c r="W5472" s="38"/>
      <c r="X5472" s="38"/>
      <c r="Y5472" s="35"/>
    </row>
    <row r="5473" customHeight="1" spans="1:25">
      <c r="A5473" s="44"/>
      <c r="B5473" s="44"/>
      <c r="C5473" s="44"/>
      <c r="D5473" s="14"/>
      <c r="E5473" s="13"/>
      <c r="F5473" s="8"/>
      <c r="G5473" s="45"/>
      <c r="H5473" s="8"/>
      <c r="I5473" s="45"/>
      <c r="W5473" s="38"/>
      <c r="X5473" s="38"/>
      <c r="Y5473" s="35"/>
    </row>
    <row r="5474" customHeight="1" spans="1:25">
      <c r="A5474" s="44"/>
      <c r="B5474" s="44"/>
      <c r="C5474" s="44"/>
      <c r="D5474" s="14"/>
      <c r="E5474" s="13"/>
      <c r="F5474" s="8"/>
      <c r="G5474" s="45"/>
      <c r="H5474" s="8"/>
      <c r="I5474" s="45"/>
      <c r="W5474" s="38"/>
      <c r="X5474" s="38"/>
      <c r="Y5474" s="35"/>
    </row>
    <row r="5475" customHeight="1" spans="1:25">
      <c r="A5475" s="44"/>
      <c r="B5475" s="44"/>
      <c r="C5475" s="44"/>
      <c r="D5475" s="14"/>
      <c r="E5475" s="13"/>
      <c r="F5475" s="8"/>
      <c r="G5475" s="45"/>
      <c r="H5475" s="8"/>
      <c r="I5475" s="45"/>
      <c r="W5475" s="38"/>
      <c r="X5475" s="38"/>
      <c r="Y5475" s="35"/>
    </row>
    <row r="5476" customHeight="1" spans="1:25">
      <c r="A5476" s="44"/>
      <c r="B5476" s="44"/>
      <c r="C5476" s="44"/>
      <c r="D5476" s="14"/>
      <c r="E5476" s="13"/>
      <c r="F5476" s="8"/>
      <c r="G5476" s="45"/>
      <c r="H5476" s="8"/>
      <c r="I5476" s="45"/>
      <c r="W5476" s="38"/>
      <c r="X5476" s="38"/>
      <c r="Y5476" s="35"/>
    </row>
    <row r="5477" customHeight="1" spans="1:25">
      <c r="A5477" s="44"/>
      <c r="B5477" s="44"/>
      <c r="C5477" s="44"/>
      <c r="D5477" s="14"/>
      <c r="E5477" s="13"/>
      <c r="F5477" s="8"/>
      <c r="G5477" s="45"/>
      <c r="H5477" s="8"/>
      <c r="I5477" s="45"/>
      <c r="W5477" s="38"/>
      <c r="X5477" s="38"/>
      <c r="Y5477" s="35"/>
    </row>
    <row r="5478" customHeight="1" spans="1:25">
      <c r="A5478" s="44"/>
      <c r="B5478" s="44"/>
      <c r="C5478" s="44"/>
      <c r="D5478" s="14"/>
      <c r="E5478" s="13"/>
      <c r="F5478" s="8"/>
      <c r="G5478" s="45"/>
      <c r="H5478" s="8"/>
      <c r="I5478" s="45"/>
      <c r="W5478" s="38"/>
      <c r="X5478" s="38"/>
      <c r="Y5478" s="35"/>
    </row>
    <row r="5479" customHeight="1" spans="1:25">
      <c r="A5479" s="44"/>
      <c r="B5479" s="44"/>
      <c r="C5479" s="44"/>
      <c r="D5479" s="14"/>
      <c r="E5479" s="13"/>
      <c r="F5479" s="8"/>
      <c r="G5479" s="45"/>
      <c r="H5479" s="8"/>
      <c r="I5479" s="45"/>
      <c r="W5479" s="38"/>
      <c r="X5479" s="38"/>
      <c r="Y5479" s="35"/>
    </row>
    <row r="5480" customHeight="1" spans="1:25">
      <c r="A5480" s="44"/>
      <c r="B5480" s="44"/>
      <c r="C5480" s="44"/>
      <c r="D5480" s="14"/>
      <c r="E5480" s="13"/>
      <c r="F5480" s="8"/>
      <c r="G5480" s="45"/>
      <c r="H5480" s="8"/>
      <c r="I5480" s="45"/>
      <c r="W5480" s="38"/>
      <c r="X5480" s="38"/>
      <c r="Y5480" s="35"/>
    </row>
    <row r="5481" customHeight="1" spans="1:25">
      <c r="A5481" s="44"/>
      <c r="B5481" s="44"/>
      <c r="C5481" s="44"/>
      <c r="D5481" s="14"/>
      <c r="E5481" s="13"/>
      <c r="F5481" s="8"/>
      <c r="G5481" s="45"/>
      <c r="H5481" s="8"/>
      <c r="I5481" s="45"/>
      <c r="W5481" s="38"/>
      <c r="X5481" s="38"/>
      <c r="Y5481" s="35"/>
    </row>
    <row r="5482" customHeight="1" spans="1:25">
      <c r="A5482" s="44"/>
      <c r="B5482" s="44"/>
      <c r="C5482" s="44"/>
      <c r="D5482" s="14"/>
      <c r="E5482" s="13"/>
      <c r="F5482" s="8"/>
      <c r="G5482" s="45"/>
      <c r="H5482" s="8"/>
      <c r="I5482" s="45"/>
      <c r="W5482" s="38"/>
      <c r="X5482" s="38"/>
      <c r="Y5482" s="35"/>
    </row>
    <row r="5483" customHeight="1" spans="1:25">
      <c r="A5483" s="44"/>
      <c r="B5483" s="44"/>
      <c r="C5483" s="44"/>
      <c r="D5483" s="14"/>
      <c r="E5483" s="13"/>
      <c r="F5483" s="8"/>
      <c r="G5483" s="45"/>
      <c r="H5483" s="8"/>
      <c r="I5483" s="45"/>
      <c r="W5483" s="38"/>
      <c r="X5483" s="38"/>
      <c r="Y5483" s="35"/>
    </row>
    <row r="5484" customHeight="1" spans="1:25">
      <c r="A5484" s="44"/>
      <c r="B5484" s="44"/>
      <c r="C5484" s="44"/>
      <c r="D5484" s="14"/>
      <c r="E5484" s="13"/>
      <c r="F5484" s="8"/>
      <c r="G5484" s="45"/>
      <c r="H5484" s="8"/>
      <c r="I5484" s="45"/>
      <c r="W5484" s="38"/>
      <c r="X5484" s="38"/>
      <c r="Y5484" s="35"/>
    </row>
    <row r="5485" customHeight="1" spans="1:25">
      <c r="A5485" s="44"/>
      <c r="B5485" s="44"/>
      <c r="C5485" s="44"/>
      <c r="D5485" s="14"/>
      <c r="E5485" s="13"/>
      <c r="F5485" s="8"/>
      <c r="G5485" s="45"/>
      <c r="H5485" s="8"/>
      <c r="I5485" s="45"/>
      <c r="W5485" s="38"/>
      <c r="X5485" s="38"/>
      <c r="Y5485" s="35"/>
    </row>
    <row r="5486" customHeight="1" spans="1:25">
      <c r="A5486" s="44"/>
      <c r="B5486" s="44"/>
      <c r="C5486" s="44"/>
      <c r="D5486" s="14"/>
      <c r="E5486" s="13"/>
      <c r="F5486" s="8"/>
      <c r="G5486" s="45"/>
      <c r="H5486" s="8"/>
      <c r="I5486" s="45"/>
      <c r="W5486" s="38"/>
      <c r="X5486" s="38"/>
      <c r="Y5486" s="35"/>
    </row>
    <row r="5487" customHeight="1" spans="1:25">
      <c r="A5487" s="44"/>
      <c r="B5487" s="44"/>
      <c r="C5487" s="44"/>
      <c r="D5487" s="14"/>
      <c r="E5487" s="13"/>
      <c r="F5487" s="8"/>
      <c r="G5487" s="45"/>
      <c r="H5487" s="8"/>
      <c r="I5487" s="45"/>
      <c r="W5487" s="38"/>
      <c r="X5487" s="38"/>
      <c r="Y5487" s="35"/>
    </row>
    <row r="5488" customHeight="1" spans="1:25">
      <c r="A5488" s="44"/>
      <c r="B5488" s="44"/>
      <c r="C5488" s="44"/>
      <c r="D5488" s="14"/>
      <c r="E5488" s="13"/>
      <c r="F5488" s="8"/>
      <c r="G5488" s="45"/>
      <c r="H5488" s="8"/>
      <c r="I5488" s="45"/>
      <c r="W5488" s="38"/>
      <c r="X5488" s="38"/>
      <c r="Y5488" s="35"/>
    </row>
    <row r="5489" customHeight="1" spans="1:25">
      <c r="A5489" s="44"/>
      <c r="B5489" s="44"/>
      <c r="C5489" s="44"/>
      <c r="D5489" s="14"/>
      <c r="E5489" s="13"/>
      <c r="F5489" s="8"/>
      <c r="G5489" s="45"/>
      <c r="H5489" s="8"/>
      <c r="I5489" s="45"/>
      <c r="W5489" s="38"/>
      <c r="X5489" s="38"/>
      <c r="Y5489" s="35"/>
    </row>
    <row r="5490" customHeight="1" spans="1:25">
      <c r="A5490" s="44"/>
      <c r="B5490" s="44"/>
      <c r="C5490" s="44"/>
      <c r="D5490" s="14"/>
      <c r="E5490" s="13"/>
      <c r="F5490" s="8"/>
      <c r="G5490" s="45"/>
      <c r="H5490" s="8"/>
      <c r="I5490" s="45"/>
      <c r="W5490" s="38"/>
      <c r="X5490" s="38"/>
      <c r="Y5490" s="35"/>
    </row>
    <row r="5491" customHeight="1" spans="1:25">
      <c r="A5491" s="44"/>
      <c r="B5491" s="44"/>
      <c r="C5491" s="44"/>
      <c r="D5491" s="14"/>
      <c r="E5491" s="13"/>
      <c r="F5491" s="8"/>
      <c r="G5491" s="45"/>
      <c r="H5491" s="8"/>
      <c r="I5491" s="45"/>
      <c r="W5491" s="38"/>
      <c r="X5491" s="38"/>
      <c r="Y5491" s="35"/>
    </row>
    <row r="5492" customHeight="1" spans="1:25">
      <c r="A5492" s="44"/>
      <c r="B5492" s="44"/>
      <c r="C5492" s="44"/>
      <c r="D5492" s="14"/>
      <c r="E5492" s="13"/>
      <c r="F5492" s="8"/>
      <c r="G5492" s="45"/>
      <c r="H5492" s="8"/>
      <c r="I5492" s="45"/>
      <c r="W5492" s="38"/>
      <c r="X5492" s="38"/>
      <c r="Y5492" s="35"/>
    </row>
    <row r="5493" customHeight="1" spans="1:25">
      <c r="A5493" s="44"/>
      <c r="B5493" s="44"/>
      <c r="C5493" s="44"/>
      <c r="D5493" s="14"/>
      <c r="E5493" s="13"/>
      <c r="F5493" s="8"/>
      <c r="G5493" s="45"/>
      <c r="H5493" s="8"/>
      <c r="I5493" s="45"/>
      <c r="W5493" s="38"/>
      <c r="X5493" s="38"/>
      <c r="Y5493" s="35"/>
    </row>
    <row r="5494" customHeight="1" spans="1:25">
      <c r="A5494" s="44"/>
      <c r="B5494" s="44"/>
      <c r="C5494" s="44"/>
      <c r="D5494" s="14"/>
      <c r="E5494" s="13"/>
      <c r="F5494" s="8"/>
      <c r="G5494" s="45"/>
      <c r="H5494" s="8"/>
      <c r="I5494" s="45"/>
      <c r="W5494" s="38"/>
      <c r="X5494" s="38"/>
      <c r="Y5494" s="35"/>
    </row>
    <row r="5495" customHeight="1" spans="1:25">
      <c r="A5495" s="44"/>
      <c r="B5495" s="44"/>
      <c r="C5495" s="44"/>
      <c r="D5495" s="14"/>
      <c r="E5495" s="13"/>
      <c r="F5495" s="8"/>
      <c r="G5495" s="45"/>
      <c r="H5495" s="8"/>
      <c r="I5495" s="45"/>
      <c r="W5495" s="38"/>
      <c r="X5495" s="38"/>
      <c r="Y5495" s="35"/>
    </row>
    <row r="5496" customHeight="1" spans="1:25">
      <c r="A5496" s="44"/>
      <c r="B5496" s="44"/>
      <c r="C5496" s="44"/>
      <c r="D5496" s="14"/>
      <c r="E5496" s="13"/>
      <c r="F5496" s="8"/>
      <c r="G5496" s="45"/>
      <c r="H5496" s="8"/>
      <c r="I5496" s="45"/>
      <c r="W5496" s="38"/>
      <c r="X5496" s="38"/>
      <c r="Y5496" s="35"/>
    </row>
    <row r="5497" customHeight="1" spans="1:25">
      <c r="A5497" s="44"/>
      <c r="B5497" s="44"/>
      <c r="C5497" s="44"/>
      <c r="D5497" s="14"/>
      <c r="E5497" s="13"/>
      <c r="F5497" s="8"/>
      <c r="G5497" s="45"/>
      <c r="H5497" s="8"/>
      <c r="I5497" s="45"/>
      <c r="W5497" s="38"/>
      <c r="X5497" s="38"/>
      <c r="Y5497" s="35"/>
    </row>
    <row r="5498" customHeight="1" spans="1:25">
      <c r="A5498" s="44"/>
      <c r="B5498" s="44"/>
      <c r="C5498" s="44"/>
      <c r="D5498" s="14"/>
      <c r="E5498" s="13"/>
      <c r="F5498" s="8"/>
      <c r="G5498" s="45"/>
      <c r="H5498" s="8"/>
      <c r="I5498" s="45"/>
      <c r="W5498" s="38"/>
      <c r="X5498" s="38"/>
      <c r="Y5498" s="35"/>
    </row>
    <row r="5499" customHeight="1" spans="1:25">
      <c r="A5499" s="44"/>
      <c r="B5499" s="44"/>
      <c r="C5499" s="44"/>
      <c r="D5499" s="14"/>
      <c r="E5499" s="13"/>
      <c r="F5499" s="8"/>
      <c r="G5499" s="45"/>
      <c r="H5499" s="8"/>
      <c r="I5499" s="45"/>
      <c r="W5499" s="38"/>
      <c r="X5499" s="38"/>
      <c r="Y5499" s="35"/>
    </row>
    <row r="5500" customHeight="1" spans="1:25">
      <c r="A5500" s="44"/>
      <c r="B5500" s="44"/>
      <c r="C5500" s="44"/>
      <c r="D5500" s="14"/>
      <c r="E5500" s="13"/>
      <c r="F5500" s="8"/>
      <c r="G5500" s="45"/>
      <c r="H5500" s="8"/>
      <c r="I5500" s="45"/>
      <c r="W5500" s="38"/>
      <c r="X5500" s="38"/>
      <c r="Y5500" s="35"/>
    </row>
    <row r="5501" customHeight="1" spans="1:25">
      <c r="A5501" s="44"/>
      <c r="B5501" s="44"/>
      <c r="C5501" s="44"/>
      <c r="D5501" s="14"/>
      <c r="E5501" s="13"/>
      <c r="F5501" s="8"/>
      <c r="G5501" s="45"/>
      <c r="H5501" s="8"/>
      <c r="I5501" s="45"/>
      <c r="W5501" s="38"/>
      <c r="X5501" s="38"/>
      <c r="Y5501" s="35"/>
    </row>
    <row r="5502" customHeight="1" spans="1:25">
      <c r="A5502" s="44"/>
      <c r="B5502" s="44"/>
      <c r="C5502" s="44"/>
      <c r="D5502" s="14"/>
      <c r="E5502" s="13"/>
      <c r="F5502" s="8"/>
      <c r="G5502" s="45"/>
      <c r="H5502" s="8"/>
      <c r="I5502" s="45"/>
      <c r="W5502" s="38"/>
      <c r="X5502" s="38"/>
      <c r="Y5502" s="35"/>
    </row>
    <row r="5503" customHeight="1" spans="1:25">
      <c r="A5503" s="44"/>
      <c r="B5503" s="44"/>
      <c r="C5503" s="44"/>
      <c r="D5503" s="14"/>
      <c r="E5503" s="13"/>
      <c r="F5503" s="8"/>
      <c r="G5503" s="45"/>
      <c r="H5503" s="8"/>
      <c r="I5503" s="45"/>
      <c r="W5503" s="38"/>
      <c r="X5503" s="38"/>
      <c r="Y5503" s="35"/>
    </row>
    <row r="5504" customHeight="1" spans="1:25">
      <c r="A5504" s="44"/>
      <c r="B5504" s="44"/>
      <c r="C5504" s="44"/>
      <c r="D5504" s="14"/>
      <c r="E5504" s="13"/>
      <c r="F5504" s="8"/>
      <c r="G5504" s="45"/>
      <c r="H5504" s="8"/>
      <c r="I5504" s="45"/>
      <c r="W5504" s="38"/>
      <c r="X5504" s="38"/>
      <c r="Y5504" s="35"/>
    </row>
    <row r="5505" customHeight="1" spans="1:25">
      <c r="A5505" s="44"/>
      <c r="B5505" s="44"/>
      <c r="C5505" s="44"/>
      <c r="D5505" s="14"/>
      <c r="E5505" s="13"/>
      <c r="F5505" s="8"/>
      <c r="G5505" s="45"/>
      <c r="H5505" s="8"/>
      <c r="I5505" s="45"/>
      <c r="W5505" s="38"/>
      <c r="X5505" s="38"/>
      <c r="Y5505" s="35"/>
    </row>
    <row r="5506" customHeight="1" spans="1:25">
      <c r="A5506" s="44"/>
      <c r="B5506" s="44"/>
      <c r="C5506" s="44"/>
      <c r="D5506" s="14"/>
      <c r="E5506" s="13"/>
      <c r="F5506" s="8"/>
      <c r="G5506" s="45"/>
      <c r="H5506" s="8"/>
      <c r="I5506" s="45"/>
      <c r="W5506" s="38"/>
      <c r="X5506" s="38"/>
      <c r="Y5506" s="35"/>
    </row>
    <row r="5507" customHeight="1" spans="1:25">
      <c r="A5507" s="44"/>
      <c r="B5507" s="44"/>
      <c r="C5507" s="44"/>
      <c r="D5507" s="14"/>
      <c r="E5507" s="13"/>
      <c r="F5507" s="8"/>
      <c r="G5507" s="45"/>
      <c r="H5507" s="8"/>
      <c r="I5507" s="45"/>
      <c r="W5507" s="38"/>
      <c r="X5507" s="38"/>
      <c r="Y5507" s="35"/>
    </row>
    <row r="5508" customHeight="1" spans="1:25">
      <c r="A5508" s="44"/>
      <c r="B5508" s="44"/>
      <c r="C5508" s="44"/>
      <c r="D5508" s="14"/>
      <c r="E5508" s="13"/>
      <c r="F5508" s="8"/>
      <c r="G5508" s="45"/>
      <c r="H5508" s="8"/>
      <c r="I5508" s="45"/>
      <c r="W5508" s="38"/>
      <c r="X5508" s="38"/>
      <c r="Y5508" s="35"/>
    </row>
    <row r="5509" customHeight="1" spans="1:25">
      <c r="A5509" s="44"/>
      <c r="B5509" s="44"/>
      <c r="C5509" s="44"/>
      <c r="D5509" s="14"/>
      <c r="E5509" s="13"/>
      <c r="F5509" s="8"/>
      <c r="G5509" s="45"/>
      <c r="H5509" s="8"/>
      <c r="I5509" s="45"/>
      <c r="W5509" s="38"/>
      <c r="X5509" s="38"/>
      <c r="Y5509" s="35"/>
    </row>
    <row r="5510" customHeight="1" spans="1:25">
      <c r="A5510" s="44"/>
      <c r="B5510" s="44"/>
      <c r="C5510" s="44"/>
      <c r="D5510" s="14"/>
      <c r="E5510" s="13"/>
      <c r="F5510" s="8"/>
      <c r="G5510" s="45"/>
      <c r="H5510" s="8"/>
      <c r="I5510" s="45"/>
      <c r="W5510" s="38"/>
      <c r="X5510" s="38"/>
      <c r="Y5510" s="35"/>
    </row>
    <row r="5511" customHeight="1" spans="1:25">
      <c r="A5511" s="44"/>
      <c r="B5511" s="44"/>
      <c r="C5511" s="44"/>
      <c r="D5511" s="14"/>
      <c r="E5511" s="13"/>
      <c r="F5511" s="8"/>
      <c r="G5511" s="45"/>
      <c r="H5511" s="8"/>
      <c r="I5511" s="45"/>
      <c r="W5511" s="38"/>
      <c r="X5511" s="38"/>
      <c r="Y5511" s="35"/>
    </row>
    <row r="5512" customHeight="1" spans="1:25">
      <c r="A5512" s="44"/>
      <c r="B5512" s="44"/>
      <c r="C5512" s="44"/>
      <c r="D5512" s="14"/>
      <c r="E5512" s="13"/>
      <c r="F5512" s="8"/>
      <c r="G5512" s="45"/>
      <c r="H5512" s="8"/>
      <c r="I5512" s="45"/>
      <c r="W5512" s="38"/>
      <c r="X5512" s="38"/>
      <c r="Y5512" s="35"/>
    </row>
    <row r="5513" customHeight="1" spans="1:25">
      <c r="A5513" s="44"/>
      <c r="B5513" s="44"/>
      <c r="C5513" s="44"/>
      <c r="D5513" s="14"/>
      <c r="E5513" s="13"/>
      <c r="F5513" s="8"/>
      <c r="G5513" s="45"/>
      <c r="H5513" s="8"/>
      <c r="I5513" s="45"/>
      <c r="W5513" s="38"/>
      <c r="X5513" s="38"/>
      <c r="Y5513" s="35"/>
    </row>
    <row r="5514" customHeight="1" spans="1:25">
      <c r="A5514" s="44"/>
      <c r="B5514" s="44"/>
      <c r="C5514" s="44"/>
      <c r="D5514" s="14"/>
      <c r="E5514" s="13"/>
      <c r="F5514" s="8"/>
      <c r="G5514" s="45"/>
      <c r="H5514" s="8"/>
      <c r="I5514" s="45"/>
      <c r="W5514" s="38"/>
      <c r="X5514" s="38"/>
      <c r="Y5514" s="35"/>
    </row>
    <row r="5515" customHeight="1" spans="1:25">
      <c r="A5515" s="44"/>
      <c r="B5515" s="44"/>
      <c r="C5515" s="44"/>
      <c r="D5515" s="14"/>
      <c r="E5515" s="13"/>
      <c r="F5515" s="8"/>
      <c r="G5515" s="45"/>
      <c r="H5515" s="8"/>
      <c r="I5515" s="45"/>
      <c r="W5515" s="38"/>
      <c r="X5515" s="38"/>
      <c r="Y5515" s="35"/>
    </row>
    <row r="5516" customHeight="1" spans="1:25">
      <c r="A5516" s="44"/>
      <c r="B5516" s="44"/>
      <c r="C5516" s="44"/>
      <c r="D5516" s="14"/>
      <c r="E5516" s="13"/>
      <c r="F5516" s="8"/>
      <c r="G5516" s="45"/>
      <c r="H5516" s="8"/>
      <c r="I5516" s="45"/>
      <c r="W5516" s="38"/>
      <c r="X5516" s="38"/>
      <c r="Y5516" s="35"/>
    </row>
    <row r="5517" customHeight="1" spans="1:25">
      <c r="A5517" s="44"/>
      <c r="B5517" s="44"/>
      <c r="C5517" s="44"/>
      <c r="D5517" s="14"/>
      <c r="E5517" s="13"/>
      <c r="F5517" s="8"/>
      <c r="G5517" s="45"/>
      <c r="H5517" s="8"/>
      <c r="I5517" s="45"/>
      <c r="W5517" s="38"/>
      <c r="X5517" s="38"/>
      <c r="Y5517" s="35"/>
    </row>
    <row r="5518" customHeight="1" spans="1:25">
      <c r="A5518" s="44"/>
      <c r="B5518" s="44"/>
      <c r="C5518" s="44"/>
      <c r="D5518" s="14"/>
      <c r="E5518" s="13"/>
      <c r="F5518" s="8"/>
      <c r="G5518" s="45"/>
      <c r="H5518" s="8"/>
      <c r="I5518" s="45"/>
      <c r="W5518" s="38"/>
      <c r="X5518" s="38"/>
      <c r="Y5518" s="35"/>
    </row>
    <row r="5519" customHeight="1" spans="1:25">
      <c r="A5519" s="44"/>
      <c r="B5519" s="44"/>
      <c r="C5519" s="44"/>
      <c r="D5519" s="14"/>
      <c r="E5519" s="13"/>
      <c r="F5519" s="8"/>
      <c r="G5519" s="45"/>
      <c r="H5519" s="8"/>
      <c r="I5519" s="45"/>
      <c r="W5519" s="38"/>
      <c r="X5519" s="38"/>
      <c r="Y5519" s="35"/>
    </row>
    <row r="5520" customHeight="1" spans="1:25">
      <c r="A5520" s="44"/>
      <c r="B5520" s="44"/>
      <c r="C5520" s="44"/>
      <c r="D5520" s="14"/>
      <c r="E5520" s="13"/>
      <c r="F5520" s="8"/>
      <c r="G5520" s="45"/>
      <c r="H5520" s="8"/>
      <c r="I5520" s="45"/>
      <c r="W5520" s="38"/>
      <c r="X5520" s="38"/>
      <c r="Y5520" s="35"/>
    </row>
    <row r="5521" customHeight="1" spans="1:25">
      <c r="A5521" s="44"/>
      <c r="B5521" s="44"/>
      <c r="C5521" s="44"/>
      <c r="D5521" s="14"/>
      <c r="E5521" s="13"/>
      <c r="F5521" s="8"/>
      <c r="G5521" s="45"/>
      <c r="H5521" s="8"/>
      <c r="I5521" s="45"/>
      <c r="W5521" s="38"/>
      <c r="X5521" s="38"/>
      <c r="Y5521" s="35"/>
    </row>
    <row r="5522" customHeight="1" spans="1:25">
      <c r="A5522" s="44"/>
      <c r="B5522" s="44"/>
      <c r="C5522" s="44"/>
      <c r="D5522" s="14"/>
      <c r="E5522" s="13"/>
      <c r="F5522" s="8"/>
      <c r="G5522" s="45"/>
      <c r="H5522" s="8"/>
      <c r="I5522" s="45"/>
      <c r="W5522" s="38"/>
      <c r="X5522" s="38"/>
      <c r="Y5522" s="35"/>
    </row>
    <row r="5523" customHeight="1" spans="1:25">
      <c r="A5523" s="44"/>
      <c r="B5523" s="44"/>
      <c r="C5523" s="44"/>
      <c r="D5523" s="14"/>
      <c r="E5523" s="13"/>
      <c r="F5523" s="8"/>
      <c r="G5523" s="45"/>
      <c r="H5523" s="8"/>
      <c r="I5523" s="45"/>
      <c r="W5523" s="38"/>
      <c r="X5523" s="38"/>
      <c r="Y5523" s="35"/>
    </row>
    <row r="5524" customHeight="1" spans="1:25">
      <c r="A5524" s="44"/>
      <c r="B5524" s="44"/>
      <c r="C5524" s="44"/>
      <c r="D5524" s="14"/>
      <c r="E5524" s="13"/>
      <c r="F5524" s="8"/>
      <c r="G5524" s="45"/>
      <c r="H5524" s="8"/>
      <c r="I5524" s="45"/>
      <c r="W5524" s="38"/>
      <c r="X5524" s="38"/>
      <c r="Y5524" s="35"/>
    </row>
    <row r="5525" customHeight="1" spans="1:25">
      <c r="A5525" s="44"/>
      <c r="B5525" s="44"/>
      <c r="C5525" s="44"/>
      <c r="D5525" s="14"/>
      <c r="E5525" s="13"/>
      <c r="F5525" s="8"/>
      <c r="G5525" s="45"/>
      <c r="H5525" s="8"/>
      <c r="I5525" s="45"/>
      <c r="W5525" s="38"/>
      <c r="X5525" s="38"/>
      <c r="Y5525" s="35"/>
    </row>
    <row r="5526" customHeight="1" spans="1:25">
      <c r="A5526" s="44"/>
      <c r="B5526" s="44"/>
      <c r="C5526" s="44"/>
      <c r="D5526" s="14"/>
      <c r="E5526" s="13"/>
      <c r="F5526" s="8"/>
      <c r="G5526" s="45"/>
      <c r="H5526" s="8"/>
      <c r="I5526" s="45"/>
      <c r="W5526" s="38"/>
      <c r="X5526" s="38"/>
      <c r="Y5526" s="35"/>
    </row>
    <row r="5527" customHeight="1" spans="1:25">
      <c r="A5527" s="44"/>
      <c r="B5527" s="44"/>
      <c r="C5527" s="44"/>
      <c r="D5527" s="14"/>
      <c r="E5527" s="13"/>
      <c r="F5527" s="8"/>
      <c r="G5527" s="45"/>
      <c r="H5527" s="8"/>
      <c r="I5527" s="45"/>
      <c r="W5527" s="38"/>
      <c r="X5527" s="38"/>
      <c r="Y5527" s="35"/>
    </row>
    <row r="5528" customHeight="1" spans="1:25">
      <c r="A5528" s="44"/>
      <c r="B5528" s="44"/>
      <c r="C5528" s="44"/>
      <c r="D5528" s="14"/>
      <c r="E5528" s="13"/>
      <c r="F5528" s="8"/>
      <c r="G5528" s="45"/>
      <c r="H5528" s="8"/>
      <c r="I5528" s="45"/>
      <c r="W5528" s="38"/>
      <c r="X5528" s="38"/>
      <c r="Y5528" s="35"/>
    </row>
    <row r="5529" customHeight="1" spans="1:25">
      <c r="A5529" s="44"/>
      <c r="B5529" s="44"/>
      <c r="C5529" s="44"/>
      <c r="D5529" s="14"/>
      <c r="E5529" s="13"/>
      <c r="F5529" s="8"/>
      <c r="G5529" s="45"/>
      <c r="H5529" s="8"/>
      <c r="I5529" s="45"/>
      <c r="W5529" s="38"/>
      <c r="X5529" s="38"/>
      <c r="Y5529" s="35"/>
    </row>
    <row r="5530" customHeight="1" spans="1:25">
      <c r="A5530" s="44"/>
      <c r="B5530" s="44"/>
      <c r="C5530" s="44"/>
      <c r="D5530" s="14"/>
      <c r="E5530" s="13"/>
      <c r="F5530" s="8"/>
      <c r="G5530" s="45"/>
      <c r="H5530" s="8"/>
      <c r="I5530" s="45"/>
      <c r="W5530" s="38"/>
      <c r="X5530" s="38"/>
      <c r="Y5530" s="35"/>
    </row>
    <row r="5531" customHeight="1" spans="1:25">
      <c r="A5531" s="44"/>
      <c r="B5531" s="44"/>
      <c r="C5531" s="44"/>
      <c r="D5531" s="14"/>
      <c r="E5531" s="13"/>
      <c r="F5531" s="8"/>
      <c r="G5531" s="45"/>
      <c r="H5531" s="8"/>
      <c r="I5531" s="45"/>
      <c r="W5531" s="38"/>
      <c r="X5531" s="38"/>
      <c r="Y5531" s="35"/>
    </row>
    <row r="5532" customHeight="1" spans="1:25">
      <c r="A5532" s="44"/>
      <c r="B5532" s="44"/>
      <c r="C5532" s="44"/>
      <c r="D5532" s="14"/>
      <c r="E5532" s="13"/>
      <c r="F5532" s="8"/>
      <c r="G5532" s="45"/>
      <c r="H5532" s="8"/>
      <c r="I5532" s="45"/>
      <c r="W5532" s="38"/>
      <c r="X5532" s="38"/>
      <c r="Y5532" s="35"/>
    </row>
    <row r="5533" customHeight="1" spans="1:25">
      <c r="A5533" s="44"/>
      <c r="B5533" s="44"/>
      <c r="C5533" s="44"/>
      <c r="D5533" s="14"/>
      <c r="E5533" s="13"/>
      <c r="F5533" s="8"/>
      <c r="G5533" s="45"/>
      <c r="H5533" s="8"/>
      <c r="I5533" s="45"/>
      <c r="W5533" s="38"/>
      <c r="X5533" s="38"/>
      <c r="Y5533" s="35"/>
    </row>
    <row r="5534" customHeight="1" spans="1:25">
      <c r="A5534" s="44"/>
      <c r="B5534" s="44"/>
      <c r="C5534" s="44"/>
      <c r="D5534" s="14"/>
      <c r="E5534" s="13"/>
      <c r="F5534" s="8"/>
      <c r="G5534" s="45"/>
      <c r="H5534" s="8"/>
      <c r="I5534" s="45"/>
      <c r="W5534" s="38"/>
      <c r="X5534" s="38"/>
      <c r="Y5534" s="35"/>
    </row>
    <row r="5535" customHeight="1" spans="1:25">
      <c r="A5535" s="44"/>
      <c r="B5535" s="44"/>
      <c r="C5535" s="44"/>
      <c r="D5535" s="14"/>
      <c r="E5535" s="13"/>
      <c r="F5535" s="8"/>
      <c r="G5535" s="45"/>
      <c r="H5535" s="8"/>
      <c r="I5535" s="45"/>
      <c r="W5535" s="38"/>
      <c r="X5535" s="38"/>
      <c r="Y5535" s="35"/>
    </row>
    <row r="5536" customHeight="1" spans="1:25">
      <c r="A5536" s="44"/>
      <c r="B5536" s="44"/>
      <c r="C5536" s="44"/>
      <c r="D5536" s="14"/>
      <c r="E5536" s="13"/>
      <c r="F5536" s="8"/>
      <c r="G5536" s="45"/>
      <c r="H5536" s="8"/>
      <c r="I5536" s="45"/>
      <c r="W5536" s="38"/>
      <c r="X5536" s="38"/>
      <c r="Y5536" s="35"/>
    </row>
    <row r="5537" customHeight="1" spans="1:25">
      <c r="A5537" s="44"/>
      <c r="B5537" s="44"/>
      <c r="C5537" s="44"/>
      <c r="D5537" s="14"/>
      <c r="E5537" s="13"/>
      <c r="F5537" s="8"/>
      <c r="G5537" s="45"/>
      <c r="H5537" s="8"/>
      <c r="I5537" s="45"/>
      <c r="W5537" s="38"/>
      <c r="X5537" s="38"/>
      <c r="Y5537" s="35"/>
    </row>
    <row r="5538" customHeight="1" spans="1:25">
      <c r="A5538" s="44"/>
      <c r="B5538" s="44"/>
      <c r="C5538" s="44"/>
      <c r="D5538" s="14"/>
      <c r="E5538" s="13"/>
      <c r="F5538" s="8"/>
      <c r="G5538" s="45"/>
      <c r="H5538" s="8"/>
      <c r="I5538" s="45"/>
      <c r="W5538" s="38"/>
      <c r="X5538" s="38"/>
      <c r="Y5538" s="35"/>
    </row>
    <row r="5539" customHeight="1" spans="1:25">
      <c r="A5539" s="44"/>
      <c r="B5539" s="44"/>
      <c r="C5539" s="44"/>
      <c r="D5539" s="14"/>
      <c r="E5539" s="13"/>
      <c r="F5539" s="8"/>
      <c r="G5539" s="45"/>
      <c r="H5539" s="8"/>
      <c r="I5539" s="45"/>
      <c r="W5539" s="38"/>
      <c r="X5539" s="38"/>
      <c r="Y5539" s="35"/>
    </row>
    <row r="5540" customHeight="1" spans="1:25">
      <c r="A5540" s="44"/>
      <c r="B5540" s="44"/>
      <c r="C5540" s="44"/>
      <c r="D5540" s="14"/>
      <c r="E5540" s="13"/>
      <c r="F5540" s="8"/>
      <c r="G5540" s="45"/>
      <c r="H5540" s="8"/>
      <c r="I5540" s="45"/>
      <c r="W5540" s="38"/>
      <c r="X5540" s="38"/>
      <c r="Y5540" s="35"/>
    </row>
    <row r="5541" customHeight="1" spans="1:25">
      <c r="A5541" s="44"/>
      <c r="B5541" s="44"/>
      <c r="C5541" s="44"/>
      <c r="D5541" s="14"/>
      <c r="E5541" s="13"/>
      <c r="F5541" s="8"/>
      <c r="G5541" s="45"/>
      <c r="H5541" s="8"/>
      <c r="I5541" s="45"/>
      <c r="W5541" s="38"/>
      <c r="X5541" s="38"/>
      <c r="Y5541" s="35"/>
    </row>
    <row r="5542" customHeight="1" spans="1:25">
      <c r="A5542" s="44"/>
      <c r="B5542" s="44"/>
      <c r="C5542" s="44"/>
      <c r="D5542" s="14"/>
      <c r="E5542" s="13"/>
      <c r="F5542" s="8"/>
      <c r="G5542" s="45"/>
      <c r="H5542" s="8"/>
      <c r="I5542" s="45"/>
      <c r="W5542" s="38"/>
      <c r="X5542" s="38"/>
      <c r="Y5542" s="35"/>
    </row>
    <row r="5543" customHeight="1" spans="1:25">
      <c r="A5543" s="44"/>
      <c r="B5543" s="44"/>
      <c r="C5543" s="44"/>
      <c r="D5543" s="14"/>
      <c r="E5543" s="13"/>
      <c r="F5543" s="8"/>
      <c r="G5543" s="45"/>
      <c r="H5543" s="8"/>
      <c r="I5543" s="45"/>
      <c r="W5543" s="38"/>
      <c r="X5543" s="38"/>
      <c r="Y5543" s="35"/>
    </row>
    <row r="5544" customHeight="1" spans="1:25">
      <c r="A5544" s="44"/>
      <c r="B5544" s="44"/>
      <c r="C5544" s="44"/>
      <c r="D5544" s="14"/>
      <c r="E5544" s="13"/>
      <c r="F5544" s="8"/>
      <c r="G5544" s="45"/>
      <c r="H5544" s="8"/>
      <c r="I5544" s="45"/>
      <c r="W5544" s="38"/>
      <c r="X5544" s="38"/>
      <c r="Y5544" s="35"/>
    </row>
    <row r="5545" customHeight="1" spans="1:25">
      <c r="A5545" s="44"/>
      <c r="B5545" s="44"/>
      <c r="C5545" s="44"/>
      <c r="D5545" s="14"/>
      <c r="E5545" s="13"/>
      <c r="F5545" s="8"/>
      <c r="G5545" s="45"/>
      <c r="H5545" s="8"/>
      <c r="I5545" s="45"/>
      <c r="W5545" s="38"/>
      <c r="X5545" s="38"/>
      <c r="Y5545" s="35"/>
    </row>
    <row r="5546" customHeight="1" spans="1:25">
      <c r="A5546" s="44"/>
      <c r="B5546" s="44"/>
      <c r="C5546" s="44"/>
      <c r="D5546" s="14"/>
      <c r="E5546" s="13"/>
      <c r="F5546" s="8"/>
      <c r="G5546" s="45"/>
      <c r="H5546" s="8"/>
      <c r="I5546" s="45"/>
      <c r="W5546" s="38"/>
      <c r="X5546" s="38"/>
      <c r="Y5546" s="35"/>
    </row>
    <row r="5547" customHeight="1" spans="1:25">
      <c r="A5547" s="44"/>
      <c r="B5547" s="44"/>
      <c r="C5547" s="44"/>
      <c r="D5547" s="14"/>
      <c r="E5547" s="13"/>
      <c r="F5547" s="8"/>
      <c r="G5547" s="45"/>
      <c r="H5547" s="8"/>
      <c r="I5547" s="45"/>
      <c r="W5547" s="38"/>
      <c r="X5547" s="38"/>
      <c r="Y5547" s="35"/>
    </row>
    <row r="5548" customHeight="1" spans="1:25">
      <c r="A5548" s="44"/>
      <c r="B5548" s="44"/>
      <c r="C5548" s="44"/>
      <c r="D5548" s="14"/>
      <c r="E5548" s="13"/>
      <c r="F5548" s="8"/>
      <c r="G5548" s="45"/>
      <c r="H5548" s="8"/>
      <c r="I5548" s="45"/>
      <c r="W5548" s="38"/>
      <c r="X5548" s="38"/>
      <c r="Y5548" s="35"/>
    </row>
    <row r="5549" customHeight="1" spans="1:25">
      <c r="A5549" s="44"/>
      <c r="B5549" s="44"/>
      <c r="C5549" s="44"/>
      <c r="D5549" s="14"/>
      <c r="E5549" s="13"/>
      <c r="F5549" s="8"/>
      <c r="G5549" s="45"/>
      <c r="H5549" s="8"/>
      <c r="I5549" s="45"/>
      <c r="W5549" s="38"/>
      <c r="X5549" s="38"/>
      <c r="Y5549" s="35"/>
    </row>
    <row r="5550" customHeight="1" spans="1:25">
      <c r="A5550" s="44"/>
      <c r="B5550" s="44"/>
      <c r="C5550" s="44"/>
      <c r="D5550" s="14"/>
      <c r="E5550" s="13"/>
      <c r="F5550" s="8"/>
      <c r="G5550" s="45"/>
      <c r="H5550" s="8"/>
      <c r="I5550" s="45"/>
      <c r="W5550" s="38"/>
      <c r="X5550" s="38"/>
      <c r="Y5550" s="35"/>
    </row>
    <row r="5551" customHeight="1" spans="1:25">
      <c r="A5551" s="44"/>
      <c r="B5551" s="44"/>
      <c r="C5551" s="44"/>
      <c r="D5551" s="14"/>
      <c r="E5551" s="13"/>
      <c r="F5551" s="8"/>
      <c r="G5551" s="45"/>
      <c r="H5551" s="8"/>
      <c r="I5551" s="45"/>
      <c r="W5551" s="38"/>
      <c r="X5551" s="38"/>
      <c r="Y5551" s="35"/>
    </row>
    <row r="5552" customHeight="1" spans="1:25">
      <c r="A5552" s="44"/>
      <c r="B5552" s="44"/>
      <c r="C5552" s="44"/>
      <c r="D5552" s="14"/>
      <c r="E5552" s="13"/>
      <c r="F5552" s="8"/>
      <c r="G5552" s="45"/>
      <c r="H5552" s="8"/>
      <c r="I5552" s="45"/>
      <c r="W5552" s="38"/>
      <c r="X5552" s="38"/>
      <c r="Y5552" s="35"/>
    </row>
    <row r="5553" customHeight="1" spans="1:25">
      <c r="A5553" s="44"/>
      <c r="B5553" s="44"/>
      <c r="C5553" s="44"/>
      <c r="D5553" s="14"/>
      <c r="E5553" s="13"/>
      <c r="F5553" s="8"/>
      <c r="G5553" s="45"/>
      <c r="H5553" s="8"/>
      <c r="I5553" s="45"/>
      <c r="W5553" s="38"/>
      <c r="X5553" s="38"/>
      <c r="Y5553" s="35"/>
    </row>
    <row r="5554" customHeight="1" spans="1:25">
      <c r="A5554" s="44"/>
      <c r="B5554" s="44"/>
      <c r="C5554" s="44"/>
      <c r="D5554" s="14"/>
      <c r="E5554" s="13"/>
      <c r="F5554" s="8"/>
      <c r="G5554" s="45"/>
      <c r="H5554" s="8"/>
      <c r="I5554" s="45"/>
      <c r="W5554" s="38"/>
      <c r="X5554" s="38"/>
      <c r="Y5554" s="35"/>
    </row>
    <row r="5555" customHeight="1" spans="1:25">
      <c r="A5555" s="44"/>
      <c r="B5555" s="44"/>
      <c r="C5555" s="44"/>
      <c r="D5555" s="14"/>
      <c r="E5555" s="13"/>
      <c r="F5555" s="8"/>
      <c r="G5555" s="45"/>
      <c r="H5555" s="8"/>
      <c r="I5555" s="45"/>
      <c r="W5555" s="38"/>
      <c r="X5555" s="38"/>
      <c r="Y5555" s="35"/>
    </row>
    <row r="5556" customHeight="1" spans="1:25">
      <c r="A5556" s="44"/>
      <c r="B5556" s="44"/>
      <c r="C5556" s="44"/>
      <c r="D5556" s="14"/>
      <c r="E5556" s="13"/>
      <c r="F5556" s="8"/>
      <c r="G5556" s="45"/>
      <c r="H5556" s="8"/>
      <c r="I5556" s="45"/>
      <c r="W5556" s="38"/>
      <c r="X5556" s="38"/>
      <c r="Y5556" s="35"/>
    </row>
    <row r="5557" customHeight="1" spans="1:25">
      <c r="A5557" s="44"/>
      <c r="B5557" s="44"/>
      <c r="C5557" s="44"/>
      <c r="D5557" s="14"/>
      <c r="E5557" s="13"/>
      <c r="F5557" s="8"/>
      <c r="G5557" s="45"/>
      <c r="H5557" s="8"/>
      <c r="I5557" s="45"/>
      <c r="W5557" s="38"/>
      <c r="X5557" s="38"/>
      <c r="Y5557" s="35"/>
    </row>
    <row r="5558" customHeight="1" spans="1:25">
      <c r="A5558" s="44"/>
      <c r="B5558" s="44"/>
      <c r="C5558" s="44"/>
      <c r="D5558" s="14"/>
      <c r="E5558" s="13"/>
      <c r="F5558" s="8"/>
      <c r="G5558" s="45"/>
      <c r="H5558" s="8"/>
      <c r="I5558" s="45"/>
      <c r="W5558" s="38"/>
      <c r="X5558" s="38"/>
      <c r="Y5558" s="35"/>
    </row>
    <row r="5559" customHeight="1" spans="1:25">
      <c r="A5559" s="44"/>
      <c r="B5559" s="44"/>
      <c r="C5559" s="44"/>
      <c r="D5559" s="14"/>
      <c r="E5559" s="13"/>
      <c r="F5559" s="8"/>
      <c r="G5559" s="45"/>
      <c r="H5559" s="8"/>
      <c r="I5559" s="45"/>
      <c r="W5559" s="38"/>
      <c r="X5559" s="38"/>
      <c r="Y5559" s="35"/>
    </row>
    <row r="5560" customHeight="1" spans="1:25">
      <c r="A5560" s="44"/>
      <c r="B5560" s="44"/>
      <c r="C5560" s="44"/>
      <c r="D5560" s="14"/>
      <c r="E5560" s="13"/>
      <c r="F5560" s="8"/>
      <c r="G5560" s="45"/>
      <c r="H5560" s="8"/>
      <c r="I5560" s="45"/>
      <c r="W5560" s="38"/>
      <c r="X5560" s="38"/>
      <c r="Y5560" s="35"/>
    </row>
    <row r="5561" customHeight="1" spans="1:25">
      <c r="A5561" s="44"/>
      <c r="B5561" s="44"/>
      <c r="C5561" s="44"/>
      <c r="D5561" s="14"/>
      <c r="E5561" s="13"/>
      <c r="F5561" s="8"/>
      <c r="G5561" s="45"/>
      <c r="H5561" s="8"/>
      <c r="I5561" s="45"/>
      <c r="W5561" s="38"/>
      <c r="X5561" s="38"/>
      <c r="Y5561" s="35"/>
    </row>
    <row r="5562" customHeight="1" spans="1:25">
      <c r="A5562" s="44"/>
      <c r="B5562" s="44"/>
      <c r="C5562" s="44"/>
      <c r="D5562" s="14"/>
      <c r="E5562" s="13"/>
      <c r="F5562" s="8"/>
      <c r="G5562" s="45"/>
      <c r="H5562" s="8"/>
      <c r="I5562" s="45"/>
      <c r="W5562" s="38"/>
      <c r="X5562" s="38"/>
      <c r="Y5562" s="35"/>
    </row>
    <row r="5563" customHeight="1" spans="1:25">
      <c r="A5563" s="44"/>
      <c r="B5563" s="44"/>
      <c r="C5563" s="44"/>
      <c r="D5563" s="14"/>
      <c r="E5563" s="13"/>
      <c r="F5563" s="8"/>
      <c r="G5563" s="45"/>
      <c r="H5563" s="8"/>
      <c r="I5563" s="45"/>
      <c r="W5563" s="38"/>
      <c r="X5563" s="38"/>
      <c r="Y5563" s="35"/>
    </row>
    <row r="5564" customHeight="1" spans="1:25">
      <c r="A5564" s="44"/>
      <c r="B5564" s="44"/>
      <c r="C5564" s="44"/>
      <c r="D5564" s="14"/>
      <c r="E5564" s="13"/>
      <c r="F5564" s="8"/>
      <c r="G5564" s="45"/>
      <c r="H5564" s="8"/>
      <c r="I5564" s="45"/>
      <c r="W5564" s="38"/>
      <c r="X5564" s="38"/>
      <c r="Y5564" s="35"/>
    </row>
    <row r="5565" customHeight="1" spans="1:25">
      <c r="A5565" s="44"/>
      <c r="B5565" s="44"/>
      <c r="C5565" s="44"/>
      <c r="D5565" s="14"/>
      <c r="E5565" s="13"/>
      <c r="F5565" s="8"/>
      <c r="G5565" s="45"/>
      <c r="H5565" s="8"/>
      <c r="I5565" s="45"/>
      <c r="W5565" s="38"/>
      <c r="X5565" s="38"/>
      <c r="Y5565" s="35"/>
    </row>
    <row r="5566" customHeight="1" spans="1:25">
      <c r="A5566" s="44"/>
      <c r="B5566" s="44"/>
      <c r="C5566" s="44"/>
      <c r="D5566" s="14"/>
      <c r="E5566" s="13"/>
      <c r="F5566" s="8"/>
      <c r="G5566" s="45"/>
      <c r="H5566" s="8"/>
      <c r="I5566" s="45"/>
      <c r="W5566" s="38"/>
      <c r="X5566" s="38"/>
      <c r="Y5566" s="35"/>
    </row>
    <row r="5567" customHeight="1" spans="1:25">
      <c r="A5567" s="44"/>
      <c r="B5567" s="44"/>
      <c r="C5567" s="44"/>
      <c r="D5567" s="14"/>
      <c r="E5567" s="13"/>
      <c r="F5567" s="8"/>
      <c r="G5567" s="45"/>
      <c r="H5567" s="8"/>
      <c r="I5567" s="45"/>
      <c r="W5567" s="38"/>
      <c r="X5567" s="38"/>
      <c r="Y5567" s="35"/>
    </row>
    <row r="5568" customHeight="1" spans="1:25">
      <c r="A5568" s="44"/>
      <c r="B5568" s="44"/>
      <c r="C5568" s="44"/>
      <c r="D5568" s="14"/>
      <c r="E5568" s="13"/>
      <c r="F5568" s="8"/>
      <c r="G5568" s="45"/>
      <c r="H5568" s="8"/>
      <c r="I5568" s="45"/>
      <c r="W5568" s="38"/>
      <c r="X5568" s="38"/>
      <c r="Y5568" s="35"/>
    </row>
    <row r="5569" customHeight="1" spans="1:25">
      <c r="A5569" s="44"/>
      <c r="B5569" s="44"/>
      <c r="C5569" s="44"/>
      <c r="D5569" s="14"/>
      <c r="E5569" s="13"/>
      <c r="F5569" s="8"/>
      <c r="G5569" s="45"/>
      <c r="H5569" s="8"/>
      <c r="I5569" s="45"/>
      <c r="W5569" s="38"/>
      <c r="X5569" s="38"/>
      <c r="Y5569" s="35"/>
    </row>
    <row r="5570" customHeight="1" spans="1:25">
      <c r="A5570" s="44"/>
      <c r="B5570" s="44"/>
      <c r="C5570" s="44"/>
      <c r="D5570" s="14"/>
      <c r="E5570" s="13"/>
      <c r="F5570" s="8"/>
      <c r="G5570" s="45"/>
      <c r="H5570" s="8"/>
      <c r="I5570" s="45"/>
      <c r="W5570" s="38"/>
      <c r="X5570" s="38"/>
      <c r="Y5570" s="35"/>
    </row>
    <row r="5571" customHeight="1" spans="1:25">
      <c r="A5571" s="44"/>
      <c r="B5571" s="44"/>
      <c r="C5571" s="44"/>
      <c r="D5571" s="14"/>
      <c r="E5571" s="13"/>
      <c r="F5571" s="8"/>
      <c r="G5571" s="45"/>
      <c r="H5571" s="8"/>
      <c r="I5571" s="45"/>
      <c r="W5571" s="38"/>
      <c r="X5571" s="38"/>
      <c r="Y5571" s="35"/>
    </row>
    <row r="5572" customHeight="1" spans="1:25">
      <c r="A5572" s="44"/>
      <c r="B5572" s="44"/>
      <c r="C5572" s="44"/>
      <c r="D5572" s="14"/>
      <c r="E5572" s="13"/>
      <c r="F5572" s="8"/>
      <c r="G5572" s="45"/>
      <c r="H5572" s="8"/>
      <c r="I5572" s="45"/>
      <c r="W5572" s="38"/>
      <c r="X5572" s="38"/>
      <c r="Y5572" s="35"/>
    </row>
    <row r="5573" customHeight="1" spans="1:25">
      <c r="A5573" s="44"/>
      <c r="B5573" s="44"/>
      <c r="C5573" s="44"/>
      <c r="D5573" s="14"/>
      <c r="E5573" s="13"/>
      <c r="F5573" s="8"/>
      <c r="G5573" s="45"/>
      <c r="H5573" s="8"/>
      <c r="I5573" s="45"/>
      <c r="W5573" s="38"/>
      <c r="X5573" s="38"/>
      <c r="Y5573" s="35"/>
    </row>
    <row r="5574" customHeight="1" spans="1:25">
      <c r="A5574" s="44"/>
      <c r="B5574" s="44"/>
      <c r="C5574" s="44"/>
      <c r="D5574" s="14"/>
      <c r="E5574" s="13"/>
      <c r="F5574" s="8"/>
      <c r="G5574" s="45"/>
      <c r="H5574" s="8"/>
      <c r="I5574" s="45"/>
      <c r="W5574" s="38"/>
      <c r="X5574" s="38"/>
      <c r="Y5574" s="35"/>
    </row>
    <row r="5575" customHeight="1" spans="1:25">
      <c r="A5575" s="44"/>
      <c r="B5575" s="44"/>
      <c r="C5575" s="44"/>
      <c r="D5575" s="14"/>
      <c r="E5575" s="13"/>
      <c r="F5575" s="8"/>
      <c r="G5575" s="45"/>
      <c r="H5575" s="8"/>
      <c r="I5575" s="45"/>
      <c r="W5575" s="38"/>
      <c r="X5575" s="38"/>
      <c r="Y5575" s="35"/>
    </row>
    <row r="5576" customHeight="1" spans="1:25">
      <c r="A5576" s="44"/>
      <c r="B5576" s="44"/>
      <c r="C5576" s="44"/>
      <c r="D5576" s="14"/>
      <c r="E5576" s="13"/>
      <c r="F5576" s="8"/>
      <c r="G5576" s="45"/>
      <c r="H5576" s="8"/>
      <c r="I5576" s="45"/>
      <c r="W5576" s="38"/>
      <c r="X5576" s="38"/>
      <c r="Y5576" s="35"/>
    </row>
    <row r="5577" customHeight="1" spans="1:25">
      <c r="A5577" s="44"/>
      <c r="B5577" s="44"/>
      <c r="C5577" s="44"/>
      <c r="D5577" s="14"/>
      <c r="E5577" s="13"/>
      <c r="F5577" s="8"/>
      <c r="G5577" s="45"/>
      <c r="H5577" s="8"/>
      <c r="I5577" s="45"/>
      <c r="W5577" s="38"/>
      <c r="X5577" s="38"/>
      <c r="Y5577" s="35"/>
    </row>
    <row r="5578" customHeight="1" spans="1:25">
      <c r="A5578" s="44"/>
      <c r="B5578" s="44"/>
      <c r="C5578" s="44"/>
      <c r="D5578" s="14"/>
      <c r="E5578" s="13"/>
      <c r="F5578" s="8"/>
      <c r="G5578" s="45"/>
      <c r="H5578" s="8"/>
      <c r="I5578" s="45"/>
      <c r="W5578" s="38"/>
      <c r="X5578" s="38"/>
      <c r="Y5578" s="35"/>
    </row>
    <row r="5579" customHeight="1" spans="1:25">
      <c r="A5579" s="44"/>
      <c r="B5579" s="44"/>
      <c r="C5579" s="44"/>
      <c r="D5579" s="14"/>
      <c r="E5579" s="13"/>
      <c r="F5579" s="8"/>
      <c r="G5579" s="45"/>
      <c r="H5579" s="8"/>
      <c r="I5579" s="45"/>
      <c r="W5579" s="38"/>
      <c r="X5579" s="38"/>
      <c r="Y5579" s="35"/>
    </row>
    <row r="5580" customHeight="1" spans="1:25">
      <c r="A5580" s="44"/>
      <c r="B5580" s="44"/>
      <c r="C5580" s="44"/>
      <c r="D5580" s="14"/>
      <c r="E5580" s="13"/>
      <c r="F5580" s="8"/>
      <c r="G5580" s="45"/>
      <c r="H5580" s="8"/>
      <c r="I5580" s="45"/>
      <c r="W5580" s="38"/>
      <c r="X5580" s="38"/>
      <c r="Y5580" s="35"/>
    </row>
    <row r="5581" customHeight="1" spans="1:25">
      <c r="A5581" s="44"/>
      <c r="B5581" s="44"/>
      <c r="C5581" s="44"/>
      <c r="D5581" s="14"/>
      <c r="E5581" s="13"/>
      <c r="F5581" s="8"/>
      <c r="G5581" s="45"/>
      <c r="H5581" s="8"/>
      <c r="I5581" s="45"/>
      <c r="W5581" s="38"/>
      <c r="X5581" s="38"/>
      <c r="Y5581" s="35"/>
    </row>
    <row r="5582" customHeight="1" spans="1:25">
      <c r="A5582" s="44"/>
      <c r="B5582" s="44"/>
      <c r="C5582" s="44"/>
      <c r="D5582" s="14"/>
      <c r="E5582" s="13"/>
      <c r="F5582" s="8"/>
      <c r="G5582" s="45"/>
      <c r="H5582" s="8"/>
      <c r="I5582" s="45"/>
      <c r="W5582" s="38"/>
      <c r="X5582" s="38"/>
      <c r="Y5582" s="35"/>
    </row>
    <row r="5583" customHeight="1" spans="1:25">
      <c r="A5583" s="44"/>
      <c r="B5583" s="44"/>
      <c r="C5583" s="44"/>
      <c r="D5583" s="14"/>
      <c r="E5583" s="13"/>
      <c r="F5583" s="8"/>
      <c r="G5583" s="45"/>
      <c r="H5583" s="8"/>
      <c r="I5583" s="45"/>
      <c r="W5583" s="38"/>
      <c r="X5583" s="38"/>
      <c r="Y5583" s="35"/>
    </row>
    <row r="5584" customHeight="1" spans="1:25">
      <c r="A5584" s="44"/>
      <c r="B5584" s="44"/>
      <c r="C5584" s="44"/>
      <c r="D5584" s="14"/>
      <c r="E5584" s="13"/>
      <c r="F5584" s="8"/>
      <c r="G5584" s="45"/>
      <c r="H5584" s="8"/>
      <c r="I5584" s="45"/>
      <c r="W5584" s="38"/>
      <c r="X5584" s="38"/>
      <c r="Y5584" s="35"/>
    </row>
    <row r="5585" customHeight="1" spans="1:25">
      <c r="A5585" s="44"/>
      <c r="B5585" s="44"/>
      <c r="C5585" s="44"/>
      <c r="D5585" s="14"/>
      <c r="E5585" s="13"/>
      <c r="F5585" s="8"/>
      <c r="G5585" s="45"/>
      <c r="H5585" s="8"/>
      <c r="I5585" s="45"/>
      <c r="W5585" s="38"/>
      <c r="X5585" s="38"/>
      <c r="Y5585" s="35"/>
    </row>
    <row r="5586" customHeight="1" spans="1:25">
      <c r="A5586" s="44"/>
      <c r="B5586" s="44"/>
      <c r="C5586" s="44"/>
      <c r="D5586" s="14"/>
      <c r="E5586" s="13"/>
      <c r="F5586" s="8"/>
      <c r="G5586" s="45"/>
      <c r="H5586" s="8"/>
      <c r="I5586" s="45"/>
      <c r="W5586" s="38"/>
      <c r="X5586" s="38"/>
      <c r="Y5586" s="35"/>
    </row>
    <row r="5587" customHeight="1" spans="1:25">
      <c r="A5587" s="44"/>
      <c r="B5587" s="44"/>
      <c r="C5587" s="44"/>
      <c r="D5587" s="14"/>
      <c r="E5587" s="13"/>
      <c r="F5587" s="8"/>
      <c r="G5587" s="45"/>
      <c r="H5587" s="8"/>
      <c r="I5587" s="45"/>
      <c r="W5587" s="38"/>
      <c r="X5587" s="38"/>
      <c r="Y5587" s="35"/>
    </row>
    <row r="5588" customHeight="1" spans="1:25">
      <c r="A5588" s="44"/>
      <c r="B5588" s="44"/>
      <c r="C5588" s="44"/>
      <c r="D5588" s="14"/>
      <c r="E5588" s="13"/>
      <c r="F5588" s="8"/>
      <c r="G5588" s="45"/>
      <c r="H5588" s="8"/>
      <c r="I5588" s="45"/>
      <c r="W5588" s="38"/>
      <c r="X5588" s="38"/>
      <c r="Y5588" s="35"/>
    </row>
    <row r="5589" customHeight="1" spans="1:25">
      <c r="A5589" s="44"/>
      <c r="B5589" s="44"/>
      <c r="C5589" s="44"/>
      <c r="D5589" s="14"/>
      <c r="E5589" s="13"/>
      <c r="F5589" s="8"/>
      <c r="G5589" s="45"/>
      <c r="H5589" s="8"/>
      <c r="I5589" s="45"/>
      <c r="W5589" s="38"/>
      <c r="X5589" s="38"/>
      <c r="Y5589" s="35"/>
    </row>
    <row r="5590" customHeight="1" spans="1:25">
      <c r="A5590" s="44"/>
      <c r="B5590" s="44"/>
      <c r="C5590" s="44"/>
      <c r="D5590" s="14"/>
      <c r="E5590" s="13"/>
      <c r="F5590" s="8"/>
      <c r="G5590" s="45"/>
      <c r="H5590" s="8"/>
      <c r="I5590" s="45"/>
      <c r="W5590" s="38"/>
      <c r="X5590" s="38"/>
      <c r="Y5590" s="35"/>
    </row>
    <row r="5591" customHeight="1" spans="1:25">
      <c r="A5591" s="44"/>
      <c r="B5591" s="44"/>
      <c r="C5591" s="44"/>
      <c r="D5591" s="14"/>
      <c r="E5591" s="13"/>
      <c r="F5591" s="8"/>
      <c r="G5591" s="45"/>
      <c r="H5591" s="8"/>
      <c r="I5591" s="45"/>
      <c r="W5591" s="38"/>
      <c r="X5591" s="38"/>
      <c r="Y5591" s="35"/>
    </row>
    <row r="5592" customHeight="1" spans="1:25">
      <c r="A5592" s="44"/>
      <c r="B5592" s="44"/>
      <c r="C5592" s="44"/>
      <c r="D5592" s="14"/>
      <c r="E5592" s="13"/>
      <c r="F5592" s="8"/>
      <c r="G5592" s="45"/>
      <c r="H5592" s="8"/>
      <c r="I5592" s="45"/>
      <c r="W5592" s="38"/>
      <c r="X5592" s="38"/>
      <c r="Y5592" s="35"/>
    </row>
    <row r="5593" customHeight="1" spans="1:25">
      <c r="A5593" s="44"/>
      <c r="B5593" s="44"/>
      <c r="C5593" s="44"/>
      <c r="D5593" s="14"/>
      <c r="E5593" s="13"/>
      <c r="F5593" s="8"/>
      <c r="G5593" s="45"/>
      <c r="H5593" s="8"/>
      <c r="I5593" s="45"/>
      <c r="W5593" s="38"/>
      <c r="X5593" s="38"/>
      <c r="Y5593" s="35"/>
    </row>
    <row r="5594" customHeight="1" spans="1:25">
      <c r="A5594" s="44"/>
      <c r="B5594" s="44"/>
      <c r="C5594" s="44"/>
      <c r="D5594" s="14"/>
      <c r="E5594" s="13"/>
      <c r="F5594" s="8"/>
      <c r="G5594" s="45"/>
      <c r="H5594" s="8"/>
      <c r="I5594" s="45"/>
      <c r="W5594" s="38"/>
      <c r="X5594" s="38"/>
      <c r="Y5594" s="35"/>
    </row>
    <row r="5595" customHeight="1" spans="1:25">
      <c r="A5595" s="44"/>
      <c r="B5595" s="44"/>
      <c r="C5595" s="44"/>
      <c r="D5595" s="14"/>
      <c r="E5595" s="13"/>
      <c r="F5595" s="8"/>
      <c r="G5595" s="45"/>
      <c r="H5595" s="8"/>
      <c r="I5595" s="45"/>
      <c r="W5595" s="38"/>
      <c r="X5595" s="38"/>
      <c r="Y5595" s="35"/>
    </row>
    <row r="5596" customHeight="1" spans="1:25">
      <c r="A5596" s="44"/>
      <c r="B5596" s="44"/>
      <c r="C5596" s="44"/>
      <c r="D5596" s="14"/>
      <c r="E5596" s="13"/>
      <c r="F5596" s="8"/>
      <c r="G5596" s="45"/>
      <c r="H5596" s="8"/>
      <c r="I5596" s="45"/>
      <c r="W5596" s="38"/>
      <c r="X5596" s="38"/>
      <c r="Y5596" s="35"/>
    </row>
    <row r="5597" customHeight="1" spans="1:25">
      <c r="A5597" s="44"/>
      <c r="B5597" s="44"/>
      <c r="C5597" s="44"/>
      <c r="D5597" s="14"/>
      <c r="E5597" s="13"/>
      <c r="F5597" s="8"/>
      <c r="G5597" s="45"/>
      <c r="H5597" s="8"/>
      <c r="I5597" s="45"/>
      <c r="W5597" s="38"/>
      <c r="X5597" s="38"/>
      <c r="Y5597" s="35"/>
    </row>
    <row r="5598" customHeight="1" spans="1:25">
      <c r="A5598" s="44"/>
      <c r="B5598" s="44"/>
      <c r="C5598" s="44"/>
      <c r="D5598" s="14"/>
      <c r="E5598" s="13"/>
      <c r="F5598" s="8"/>
      <c r="G5598" s="45"/>
      <c r="H5598" s="8"/>
      <c r="I5598" s="45"/>
      <c r="W5598" s="38"/>
      <c r="X5598" s="38"/>
      <c r="Y5598" s="35"/>
    </row>
    <row r="5599" customHeight="1" spans="1:25">
      <c r="A5599" s="44"/>
      <c r="B5599" s="44"/>
      <c r="C5599" s="44"/>
      <c r="D5599" s="14"/>
      <c r="E5599" s="13"/>
      <c r="F5599" s="8"/>
      <c r="G5599" s="45"/>
      <c r="H5599" s="8"/>
      <c r="I5599" s="45"/>
      <c r="W5599" s="38"/>
      <c r="X5599" s="38"/>
      <c r="Y5599" s="35"/>
    </row>
    <row r="5600" customHeight="1" spans="1:25">
      <c r="A5600" s="44"/>
      <c r="B5600" s="44"/>
      <c r="C5600" s="44"/>
      <c r="D5600" s="14"/>
      <c r="E5600" s="13"/>
      <c r="F5600" s="8"/>
      <c r="G5600" s="45"/>
      <c r="H5600" s="8"/>
      <c r="I5600" s="45"/>
      <c r="W5600" s="38"/>
      <c r="X5600" s="38"/>
      <c r="Y5600" s="35"/>
    </row>
    <row r="5601" customHeight="1" spans="1:25">
      <c r="A5601" s="44"/>
      <c r="B5601" s="44"/>
      <c r="C5601" s="44"/>
      <c r="D5601" s="14"/>
      <c r="E5601" s="13"/>
      <c r="F5601" s="8"/>
      <c r="G5601" s="45"/>
      <c r="H5601" s="8"/>
      <c r="I5601" s="45"/>
      <c r="W5601" s="38"/>
      <c r="X5601" s="38"/>
      <c r="Y5601" s="35"/>
    </row>
    <row r="5602" customHeight="1" spans="1:25">
      <c r="A5602" s="44"/>
      <c r="B5602" s="44"/>
      <c r="C5602" s="44"/>
      <c r="D5602" s="14"/>
      <c r="E5602" s="13"/>
      <c r="F5602" s="8"/>
      <c r="G5602" s="45"/>
      <c r="H5602" s="8"/>
      <c r="I5602" s="45"/>
      <c r="W5602" s="38"/>
      <c r="X5602" s="38"/>
      <c r="Y5602" s="35"/>
    </row>
    <row r="5603" customHeight="1" spans="1:25">
      <c r="A5603" s="44"/>
      <c r="B5603" s="44"/>
      <c r="C5603" s="44"/>
      <c r="D5603" s="14"/>
      <c r="E5603" s="13"/>
      <c r="F5603" s="8"/>
      <c r="G5603" s="45"/>
      <c r="H5603" s="8"/>
      <c r="I5603" s="45"/>
      <c r="W5603" s="38"/>
      <c r="X5603" s="38"/>
      <c r="Y5603" s="35"/>
    </row>
    <row r="5604" customHeight="1" spans="1:25">
      <c r="A5604" s="44"/>
      <c r="B5604" s="44"/>
      <c r="C5604" s="44"/>
      <c r="D5604" s="14"/>
      <c r="E5604" s="13"/>
      <c r="F5604" s="8"/>
      <c r="G5604" s="45"/>
      <c r="H5604" s="8"/>
      <c r="I5604" s="45"/>
      <c r="W5604" s="38"/>
      <c r="X5604" s="38"/>
      <c r="Y5604" s="35"/>
    </row>
    <row r="5605" customHeight="1" spans="1:25">
      <c r="A5605" s="44"/>
      <c r="B5605" s="44"/>
      <c r="C5605" s="44"/>
      <c r="D5605" s="14"/>
      <c r="E5605" s="13"/>
      <c r="F5605" s="8"/>
      <c r="G5605" s="45"/>
      <c r="H5605" s="8"/>
      <c r="I5605" s="45"/>
      <c r="W5605" s="38"/>
      <c r="X5605" s="38"/>
      <c r="Y5605" s="35"/>
    </row>
    <row r="5606" customHeight="1" spans="1:25">
      <c r="A5606" s="44"/>
      <c r="B5606" s="44"/>
      <c r="C5606" s="44"/>
      <c r="D5606" s="14"/>
      <c r="E5606" s="13"/>
      <c r="F5606" s="8"/>
      <c r="G5606" s="45"/>
      <c r="H5606" s="8"/>
      <c r="I5606" s="45"/>
      <c r="W5606" s="38"/>
      <c r="X5606" s="38"/>
      <c r="Y5606" s="35"/>
    </row>
    <row r="5607" customHeight="1" spans="1:25">
      <c r="A5607" s="44"/>
      <c r="B5607" s="44"/>
      <c r="C5607" s="44"/>
      <c r="D5607" s="14"/>
      <c r="E5607" s="13"/>
      <c r="F5607" s="8"/>
      <c r="G5607" s="45"/>
      <c r="H5607" s="8"/>
      <c r="I5607" s="45"/>
      <c r="W5607" s="38"/>
      <c r="X5607" s="38"/>
      <c r="Y5607" s="35"/>
    </row>
    <row r="5608" customHeight="1" spans="1:25">
      <c r="A5608" s="44"/>
      <c r="B5608" s="44"/>
      <c r="C5608" s="44"/>
      <c r="D5608" s="14"/>
      <c r="E5608" s="13"/>
      <c r="F5608" s="8"/>
      <c r="G5608" s="45"/>
      <c r="H5608" s="8"/>
      <c r="I5608" s="45"/>
      <c r="W5608" s="38"/>
      <c r="X5608" s="38"/>
      <c r="Y5608" s="35"/>
    </row>
    <row r="5609" customHeight="1" spans="1:25">
      <c r="A5609" s="44"/>
      <c r="B5609" s="44"/>
      <c r="C5609" s="44"/>
      <c r="D5609" s="14"/>
      <c r="E5609" s="13"/>
      <c r="F5609" s="8"/>
      <c r="G5609" s="45"/>
      <c r="H5609" s="8"/>
      <c r="I5609" s="45"/>
      <c r="W5609" s="38"/>
      <c r="X5609" s="38"/>
      <c r="Y5609" s="35"/>
    </row>
    <row r="5610" customHeight="1" spans="1:25">
      <c r="A5610" s="44"/>
      <c r="B5610" s="44"/>
      <c r="C5610" s="44"/>
      <c r="D5610" s="14"/>
      <c r="E5610" s="13"/>
      <c r="F5610" s="8"/>
      <c r="G5610" s="45"/>
      <c r="H5610" s="8"/>
      <c r="I5610" s="45"/>
      <c r="W5610" s="38"/>
      <c r="X5610" s="38"/>
      <c r="Y5610" s="35"/>
    </row>
    <row r="5611" customHeight="1" spans="1:25">
      <c r="A5611" s="44"/>
      <c r="B5611" s="44"/>
      <c r="C5611" s="44"/>
      <c r="D5611" s="14"/>
      <c r="E5611" s="13"/>
      <c r="F5611" s="8"/>
      <c r="G5611" s="45"/>
      <c r="H5611" s="8"/>
      <c r="I5611" s="45"/>
      <c r="W5611" s="38"/>
      <c r="X5611" s="38"/>
      <c r="Y5611" s="35"/>
    </row>
    <row r="5612" customHeight="1" spans="1:25">
      <c r="A5612" s="44"/>
      <c r="B5612" s="44"/>
      <c r="C5612" s="44"/>
      <c r="D5612" s="14"/>
      <c r="E5612" s="13"/>
      <c r="F5612" s="8"/>
      <c r="G5612" s="45"/>
      <c r="H5612" s="8"/>
      <c r="I5612" s="45"/>
      <c r="W5612" s="38"/>
      <c r="X5612" s="38"/>
      <c r="Y5612" s="35"/>
    </row>
    <row r="5613" customHeight="1" spans="1:25">
      <c r="A5613" s="44"/>
      <c r="B5613" s="44"/>
      <c r="C5613" s="44"/>
      <c r="D5613" s="14"/>
      <c r="E5613" s="13"/>
      <c r="F5613" s="8"/>
      <c r="G5613" s="45"/>
      <c r="H5613" s="8"/>
      <c r="I5613" s="45"/>
      <c r="W5613" s="38"/>
      <c r="X5613" s="38"/>
      <c r="Y5613" s="35"/>
    </row>
    <row r="5614" customHeight="1" spans="1:25">
      <c r="A5614" s="44"/>
      <c r="B5614" s="44"/>
      <c r="C5614" s="44"/>
      <c r="D5614" s="14"/>
      <c r="E5614" s="13"/>
      <c r="F5614" s="8"/>
      <c r="G5614" s="45"/>
      <c r="H5614" s="8"/>
      <c r="I5614" s="45"/>
      <c r="W5614" s="38"/>
      <c r="X5614" s="38"/>
      <c r="Y5614" s="35"/>
    </row>
    <row r="5615" customHeight="1" spans="1:25">
      <c r="A5615" s="44"/>
      <c r="B5615" s="44"/>
      <c r="C5615" s="44"/>
      <c r="D5615" s="14"/>
      <c r="E5615" s="13"/>
      <c r="F5615" s="8"/>
      <c r="G5615" s="45"/>
      <c r="H5615" s="8"/>
      <c r="I5615" s="45"/>
      <c r="W5615" s="38"/>
      <c r="X5615" s="38"/>
      <c r="Y5615" s="35"/>
    </row>
    <row r="5616" customHeight="1" spans="1:25">
      <c r="A5616" s="44"/>
      <c r="B5616" s="44"/>
      <c r="C5616" s="44"/>
      <c r="D5616" s="14"/>
      <c r="E5616" s="13"/>
      <c r="F5616" s="8"/>
      <c r="G5616" s="45"/>
      <c r="H5616" s="8"/>
      <c r="I5616" s="45"/>
      <c r="W5616" s="38"/>
      <c r="X5616" s="38"/>
      <c r="Y5616" s="35"/>
    </row>
    <row r="5617" customHeight="1" spans="1:25">
      <c r="A5617" s="44"/>
      <c r="B5617" s="44"/>
      <c r="C5617" s="44"/>
      <c r="D5617" s="14"/>
      <c r="E5617" s="13"/>
      <c r="F5617" s="8"/>
      <c r="G5617" s="45"/>
      <c r="H5617" s="8"/>
      <c r="I5617" s="45"/>
      <c r="W5617" s="38"/>
      <c r="X5617" s="38"/>
      <c r="Y5617" s="35"/>
    </row>
    <row r="5618" customHeight="1" spans="1:25">
      <c r="A5618" s="44"/>
      <c r="B5618" s="44"/>
      <c r="C5618" s="44"/>
      <c r="D5618" s="14"/>
      <c r="E5618" s="13"/>
      <c r="F5618" s="8"/>
      <c r="G5618" s="45"/>
      <c r="H5618" s="8"/>
      <c r="I5618" s="45"/>
      <c r="W5618" s="38"/>
      <c r="X5618" s="38"/>
      <c r="Y5618" s="35"/>
    </row>
    <row r="5619" customHeight="1" spans="1:25">
      <c r="A5619" s="44"/>
      <c r="B5619" s="44"/>
      <c r="C5619" s="44"/>
      <c r="D5619" s="14"/>
      <c r="E5619" s="13"/>
      <c r="F5619" s="8"/>
      <c r="G5619" s="45"/>
      <c r="H5619" s="8"/>
      <c r="I5619" s="45"/>
      <c r="W5619" s="38"/>
      <c r="X5619" s="38"/>
      <c r="Y5619" s="35"/>
    </row>
    <row r="5620" customHeight="1" spans="1:25">
      <c r="A5620" s="44"/>
      <c r="B5620" s="44"/>
      <c r="C5620" s="44"/>
      <c r="D5620" s="14"/>
      <c r="E5620" s="13"/>
      <c r="F5620" s="8"/>
      <c r="G5620" s="45"/>
      <c r="H5620" s="8"/>
      <c r="I5620" s="45"/>
      <c r="W5620" s="38"/>
      <c r="X5620" s="38"/>
      <c r="Y5620" s="35"/>
    </row>
    <row r="5621" customHeight="1" spans="1:25">
      <c r="A5621" s="44"/>
      <c r="B5621" s="44"/>
      <c r="C5621" s="44"/>
      <c r="D5621" s="14"/>
      <c r="E5621" s="13"/>
      <c r="F5621" s="8"/>
      <c r="G5621" s="45"/>
      <c r="H5621" s="8"/>
      <c r="I5621" s="45"/>
      <c r="W5621" s="38"/>
      <c r="X5621" s="38"/>
      <c r="Y5621" s="35"/>
    </row>
    <row r="5622" customHeight="1" spans="1:25">
      <c r="A5622" s="44"/>
      <c r="B5622" s="44"/>
      <c r="C5622" s="44"/>
      <c r="D5622" s="14"/>
      <c r="E5622" s="13"/>
      <c r="F5622" s="8"/>
      <c r="G5622" s="45"/>
      <c r="H5622" s="8"/>
      <c r="I5622" s="45"/>
      <c r="W5622" s="38"/>
      <c r="X5622" s="38"/>
      <c r="Y5622" s="35"/>
    </row>
    <row r="5623" customHeight="1" spans="1:25">
      <c r="A5623" s="44"/>
      <c r="B5623" s="44"/>
      <c r="C5623" s="44"/>
      <c r="D5623" s="14"/>
      <c r="E5623" s="13"/>
      <c r="F5623" s="8"/>
      <c r="G5623" s="45"/>
      <c r="H5623" s="8"/>
      <c r="I5623" s="45"/>
      <c r="W5623" s="38"/>
      <c r="X5623" s="38"/>
      <c r="Y5623" s="35"/>
    </row>
    <row r="5624" customHeight="1" spans="1:25">
      <c r="A5624" s="44"/>
      <c r="B5624" s="44"/>
      <c r="C5624" s="44"/>
      <c r="D5624" s="14"/>
      <c r="E5624" s="13"/>
      <c r="F5624" s="8"/>
      <c r="G5624" s="45"/>
      <c r="H5624" s="8"/>
      <c r="I5624" s="45"/>
      <c r="W5624" s="38"/>
      <c r="X5624" s="38"/>
      <c r="Y5624" s="35"/>
    </row>
    <row r="5625" customHeight="1" spans="1:25">
      <c r="A5625" s="44"/>
      <c r="B5625" s="44"/>
      <c r="C5625" s="44"/>
      <c r="D5625" s="14"/>
      <c r="E5625" s="13"/>
      <c r="F5625" s="8"/>
      <c r="G5625" s="45"/>
      <c r="H5625" s="8"/>
      <c r="I5625" s="45"/>
      <c r="W5625" s="38"/>
      <c r="X5625" s="38"/>
      <c r="Y5625" s="35"/>
    </row>
    <row r="5626" customHeight="1" spans="1:25">
      <c r="A5626" s="44"/>
      <c r="B5626" s="44"/>
      <c r="C5626" s="44"/>
      <c r="D5626" s="14"/>
      <c r="E5626" s="13"/>
      <c r="F5626" s="8"/>
      <c r="G5626" s="45"/>
      <c r="H5626" s="8"/>
      <c r="I5626" s="45"/>
      <c r="W5626" s="38"/>
      <c r="X5626" s="38"/>
      <c r="Y5626" s="35"/>
    </row>
    <row r="5627" customHeight="1" spans="1:25">
      <c r="A5627" s="44"/>
      <c r="B5627" s="44"/>
      <c r="C5627" s="44"/>
      <c r="D5627" s="14"/>
      <c r="E5627" s="13"/>
      <c r="F5627" s="8"/>
      <c r="G5627" s="45"/>
      <c r="H5627" s="8"/>
      <c r="I5627" s="45"/>
      <c r="W5627" s="38"/>
      <c r="X5627" s="38"/>
      <c r="Y5627" s="35"/>
    </row>
    <row r="5628" customHeight="1" spans="1:25">
      <c r="A5628" s="44"/>
      <c r="B5628" s="44"/>
      <c r="C5628" s="44"/>
      <c r="D5628" s="14"/>
      <c r="E5628" s="13"/>
      <c r="F5628" s="8"/>
      <c r="G5628" s="45"/>
      <c r="H5628" s="8"/>
      <c r="I5628" s="45"/>
      <c r="W5628" s="38"/>
      <c r="X5628" s="38"/>
      <c r="Y5628" s="35"/>
    </row>
    <row r="5629" customHeight="1" spans="1:25">
      <c r="A5629" s="44"/>
      <c r="B5629" s="44"/>
      <c r="C5629" s="44"/>
      <c r="D5629" s="14"/>
      <c r="E5629" s="13"/>
      <c r="F5629" s="8"/>
      <c r="G5629" s="45"/>
      <c r="H5629" s="8"/>
      <c r="I5629" s="45"/>
      <c r="W5629" s="38"/>
      <c r="X5629" s="38"/>
      <c r="Y5629" s="35"/>
    </row>
    <row r="5630" customHeight="1" spans="1:25">
      <c r="A5630" s="44"/>
      <c r="B5630" s="44"/>
      <c r="C5630" s="44"/>
      <c r="D5630" s="14"/>
      <c r="E5630" s="13"/>
      <c r="F5630" s="8"/>
      <c r="G5630" s="45"/>
      <c r="H5630" s="8"/>
      <c r="I5630" s="45"/>
      <c r="W5630" s="38"/>
      <c r="X5630" s="38"/>
      <c r="Y5630" s="35"/>
    </row>
    <row r="5631" customHeight="1" spans="1:25">
      <c r="A5631" s="44"/>
      <c r="B5631" s="44"/>
      <c r="C5631" s="44"/>
      <c r="D5631" s="14"/>
      <c r="E5631" s="13"/>
      <c r="F5631" s="8"/>
      <c r="G5631" s="45"/>
      <c r="H5631" s="8"/>
      <c r="I5631" s="45"/>
      <c r="W5631" s="38"/>
      <c r="X5631" s="38"/>
      <c r="Y5631" s="35"/>
    </row>
    <row r="5632" customHeight="1" spans="1:25">
      <c r="A5632" s="44"/>
      <c r="B5632" s="44"/>
      <c r="C5632" s="44"/>
      <c r="D5632" s="14"/>
      <c r="E5632" s="13"/>
      <c r="F5632" s="8"/>
      <c r="G5632" s="45"/>
      <c r="H5632" s="8"/>
      <c r="I5632" s="45"/>
      <c r="W5632" s="38"/>
      <c r="X5632" s="38"/>
      <c r="Y5632" s="35"/>
    </row>
    <row r="5633" customHeight="1" spans="1:25">
      <c r="A5633" s="44"/>
      <c r="B5633" s="44"/>
      <c r="C5633" s="44"/>
      <c r="D5633" s="14"/>
      <c r="E5633" s="13"/>
      <c r="F5633" s="8"/>
      <c r="G5633" s="45"/>
      <c r="H5633" s="8"/>
      <c r="I5633" s="45"/>
      <c r="W5633" s="38"/>
      <c r="X5633" s="38"/>
      <c r="Y5633" s="35"/>
    </row>
    <row r="5634" customHeight="1" spans="1:25">
      <c r="A5634" s="44"/>
      <c r="B5634" s="44"/>
      <c r="C5634" s="44"/>
      <c r="D5634" s="14"/>
      <c r="E5634" s="13"/>
      <c r="F5634" s="8"/>
      <c r="G5634" s="45"/>
      <c r="H5634" s="8"/>
      <c r="I5634" s="45"/>
      <c r="W5634" s="38"/>
      <c r="X5634" s="38"/>
      <c r="Y5634" s="35"/>
    </row>
    <row r="5635" customHeight="1" spans="1:25">
      <c r="A5635" s="44"/>
      <c r="B5635" s="44"/>
      <c r="C5635" s="44"/>
      <c r="D5635" s="14"/>
      <c r="E5635" s="13"/>
      <c r="F5635" s="8"/>
      <c r="G5635" s="45"/>
      <c r="H5635" s="8"/>
      <c r="I5635" s="45"/>
      <c r="W5635" s="38"/>
      <c r="X5635" s="38"/>
      <c r="Y5635" s="35"/>
    </row>
    <row r="5636" customHeight="1" spans="1:25">
      <c r="A5636" s="44"/>
      <c r="B5636" s="44"/>
      <c r="C5636" s="44"/>
      <c r="D5636" s="14"/>
      <c r="E5636" s="13"/>
      <c r="F5636" s="8"/>
      <c r="G5636" s="45"/>
      <c r="H5636" s="8"/>
      <c r="I5636" s="45"/>
      <c r="W5636" s="38"/>
      <c r="X5636" s="38"/>
      <c r="Y5636" s="35"/>
    </row>
    <row r="5637" customHeight="1" spans="1:25">
      <c r="A5637" s="44"/>
      <c r="B5637" s="44"/>
      <c r="C5637" s="44"/>
      <c r="D5637" s="14"/>
      <c r="E5637" s="13"/>
      <c r="F5637" s="8"/>
      <c r="G5637" s="45"/>
      <c r="H5637" s="8"/>
      <c r="I5637" s="45"/>
      <c r="W5637" s="38"/>
      <c r="X5637" s="38"/>
      <c r="Y5637" s="35"/>
    </row>
    <row r="5638" customHeight="1" spans="1:25">
      <c r="A5638" s="44"/>
      <c r="B5638" s="44"/>
      <c r="C5638" s="44"/>
      <c r="D5638" s="14"/>
      <c r="E5638" s="13"/>
      <c r="F5638" s="8"/>
      <c r="G5638" s="45"/>
      <c r="H5638" s="8"/>
      <c r="I5638" s="45"/>
      <c r="W5638" s="38"/>
      <c r="X5638" s="38"/>
      <c r="Y5638" s="35"/>
    </row>
    <row r="5639" customHeight="1" spans="1:25">
      <c r="A5639" s="44"/>
      <c r="B5639" s="44"/>
      <c r="C5639" s="44"/>
      <c r="D5639" s="14"/>
      <c r="E5639" s="13"/>
      <c r="F5639" s="8"/>
      <c r="G5639" s="45"/>
      <c r="H5639" s="8"/>
      <c r="I5639" s="45"/>
      <c r="W5639" s="38"/>
      <c r="X5639" s="38"/>
      <c r="Y5639" s="35"/>
    </row>
    <row r="5640" customHeight="1" spans="1:25">
      <c r="A5640" s="44"/>
      <c r="B5640" s="44"/>
      <c r="C5640" s="44"/>
      <c r="D5640" s="14"/>
      <c r="E5640" s="13"/>
      <c r="F5640" s="8"/>
      <c r="G5640" s="45"/>
      <c r="H5640" s="8"/>
      <c r="I5640" s="45"/>
      <c r="W5640" s="38"/>
      <c r="X5640" s="38"/>
      <c r="Y5640" s="35"/>
    </row>
    <row r="5641" customHeight="1" spans="1:25">
      <c r="A5641" s="44"/>
      <c r="B5641" s="44"/>
      <c r="C5641" s="44"/>
      <c r="D5641" s="14"/>
      <c r="E5641" s="13"/>
      <c r="F5641" s="8"/>
      <c r="G5641" s="45"/>
      <c r="H5641" s="8"/>
      <c r="I5641" s="45"/>
      <c r="W5641" s="38"/>
      <c r="X5641" s="38"/>
      <c r="Y5641" s="35"/>
    </row>
    <row r="5642" customHeight="1" spans="1:25">
      <c r="A5642" s="44"/>
      <c r="B5642" s="44"/>
      <c r="C5642" s="44"/>
      <c r="D5642" s="14"/>
      <c r="E5642" s="13"/>
      <c r="F5642" s="8"/>
      <c r="G5642" s="45"/>
      <c r="H5642" s="8"/>
      <c r="I5642" s="45"/>
      <c r="W5642" s="38"/>
      <c r="X5642" s="38"/>
      <c r="Y5642" s="35"/>
    </row>
    <row r="5643" customHeight="1" spans="1:25">
      <c r="A5643" s="44"/>
      <c r="B5643" s="44"/>
      <c r="C5643" s="44"/>
      <c r="D5643" s="14"/>
      <c r="E5643" s="13"/>
      <c r="F5643" s="8"/>
      <c r="G5643" s="45"/>
      <c r="H5643" s="8"/>
      <c r="I5643" s="45"/>
      <c r="W5643" s="38"/>
      <c r="X5643" s="38"/>
      <c r="Y5643" s="35"/>
    </row>
    <row r="5644" customHeight="1" spans="1:25">
      <c r="A5644" s="44"/>
      <c r="B5644" s="44"/>
      <c r="C5644" s="44"/>
      <c r="D5644" s="14"/>
      <c r="E5644" s="13"/>
      <c r="F5644" s="8"/>
      <c r="G5644" s="45"/>
      <c r="H5644" s="8"/>
      <c r="I5644" s="45"/>
      <c r="W5644" s="38"/>
      <c r="X5644" s="38"/>
      <c r="Y5644" s="35"/>
    </row>
    <row r="5645" customHeight="1" spans="1:25">
      <c r="A5645" s="44"/>
      <c r="B5645" s="44"/>
      <c r="C5645" s="44"/>
      <c r="D5645" s="14"/>
      <c r="E5645" s="13"/>
      <c r="F5645" s="8"/>
      <c r="G5645" s="45"/>
      <c r="H5645" s="8"/>
      <c r="I5645" s="45"/>
      <c r="W5645" s="38"/>
      <c r="X5645" s="38"/>
      <c r="Y5645" s="35"/>
    </row>
    <row r="5646" customHeight="1" spans="1:25">
      <c r="A5646" s="44"/>
      <c r="B5646" s="44"/>
      <c r="C5646" s="44"/>
      <c r="D5646" s="14"/>
      <c r="E5646" s="13"/>
      <c r="F5646" s="8"/>
      <c r="G5646" s="45"/>
      <c r="H5646" s="8"/>
      <c r="I5646" s="45"/>
      <c r="W5646" s="38"/>
      <c r="X5646" s="38"/>
      <c r="Y5646" s="35"/>
    </row>
    <row r="5647" customHeight="1" spans="1:25">
      <c r="A5647" s="44"/>
      <c r="B5647" s="44"/>
      <c r="C5647" s="44"/>
      <c r="D5647" s="14"/>
      <c r="E5647" s="13"/>
      <c r="F5647" s="8"/>
      <c r="G5647" s="45"/>
      <c r="H5647" s="8"/>
      <c r="I5647" s="45"/>
      <c r="W5647" s="38"/>
      <c r="X5647" s="38"/>
      <c r="Y5647" s="35"/>
    </row>
    <row r="5648" customHeight="1" spans="1:25">
      <c r="A5648" s="44"/>
      <c r="B5648" s="44"/>
      <c r="C5648" s="44"/>
      <c r="D5648" s="14"/>
      <c r="E5648" s="13"/>
      <c r="F5648" s="8"/>
      <c r="G5648" s="45"/>
      <c r="H5648" s="8"/>
      <c r="I5648" s="45"/>
      <c r="W5648" s="38"/>
      <c r="X5648" s="38"/>
      <c r="Y5648" s="35"/>
    </row>
    <row r="5649" customHeight="1" spans="1:25">
      <c r="A5649" s="44"/>
      <c r="B5649" s="44"/>
      <c r="C5649" s="44"/>
      <c r="D5649" s="14"/>
      <c r="E5649" s="13"/>
      <c r="F5649" s="8"/>
      <c r="G5649" s="45"/>
      <c r="H5649" s="8"/>
      <c r="I5649" s="45"/>
      <c r="W5649" s="38"/>
      <c r="X5649" s="38"/>
      <c r="Y5649" s="35"/>
    </row>
    <row r="5650" customHeight="1" spans="1:25">
      <c r="A5650" s="44"/>
      <c r="B5650" s="44"/>
      <c r="C5650" s="44"/>
      <c r="D5650" s="14"/>
      <c r="E5650" s="13"/>
      <c r="F5650" s="8"/>
      <c r="G5650" s="45"/>
      <c r="H5650" s="8"/>
      <c r="I5650" s="45"/>
      <c r="W5650" s="38"/>
      <c r="X5650" s="38"/>
      <c r="Y5650" s="35"/>
    </row>
    <row r="5651" customHeight="1" spans="1:25">
      <c r="A5651" s="44"/>
      <c r="B5651" s="44"/>
      <c r="C5651" s="44"/>
      <c r="D5651" s="14"/>
      <c r="E5651" s="13"/>
      <c r="F5651" s="8"/>
      <c r="G5651" s="45"/>
      <c r="H5651" s="8"/>
      <c r="I5651" s="45"/>
      <c r="W5651" s="38"/>
      <c r="X5651" s="38"/>
      <c r="Y5651" s="35"/>
    </row>
    <row r="5652" customHeight="1" spans="1:25">
      <c r="A5652" s="44"/>
      <c r="B5652" s="44"/>
      <c r="C5652" s="44"/>
      <c r="D5652" s="14"/>
      <c r="E5652" s="13"/>
      <c r="F5652" s="8"/>
      <c r="G5652" s="45"/>
      <c r="H5652" s="8"/>
      <c r="I5652" s="45"/>
      <c r="W5652" s="38"/>
      <c r="X5652" s="38"/>
      <c r="Y5652" s="35"/>
    </row>
    <row r="5653" customHeight="1" spans="1:25">
      <c r="A5653" s="44"/>
      <c r="B5653" s="44"/>
      <c r="C5653" s="44"/>
      <c r="D5653" s="14"/>
      <c r="E5653" s="13"/>
      <c r="F5653" s="8"/>
      <c r="G5653" s="45"/>
      <c r="H5653" s="8"/>
      <c r="I5653" s="45"/>
      <c r="W5653" s="38"/>
      <c r="X5653" s="38"/>
      <c r="Y5653" s="35"/>
    </row>
    <row r="5654" customHeight="1" spans="1:25">
      <c r="A5654" s="44"/>
      <c r="B5654" s="44"/>
      <c r="C5654" s="44"/>
      <c r="D5654" s="14"/>
      <c r="E5654" s="13"/>
      <c r="F5654" s="8"/>
      <c r="G5654" s="45"/>
      <c r="H5654" s="8"/>
      <c r="I5654" s="45"/>
      <c r="W5654" s="38"/>
      <c r="X5654" s="38"/>
      <c r="Y5654" s="35"/>
    </row>
    <row r="5655" customHeight="1" spans="1:25">
      <c r="A5655" s="44"/>
      <c r="B5655" s="44"/>
      <c r="C5655" s="44"/>
      <c r="D5655" s="14"/>
      <c r="E5655" s="13"/>
      <c r="F5655" s="8"/>
      <c r="G5655" s="45"/>
      <c r="H5655" s="8"/>
      <c r="I5655" s="45"/>
      <c r="W5655" s="38"/>
      <c r="X5655" s="38"/>
      <c r="Y5655" s="35"/>
    </row>
    <row r="5656" customHeight="1" spans="1:25">
      <c r="A5656" s="44"/>
      <c r="B5656" s="44"/>
      <c r="C5656" s="44"/>
      <c r="D5656" s="14"/>
      <c r="E5656" s="13"/>
      <c r="F5656" s="8"/>
      <c r="G5656" s="45"/>
      <c r="H5656" s="8"/>
      <c r="I5656" s="45"/>
      <c r="W5656" s="38"/>
      <c r="X5656" s="38"/>
      <c r="Y5656" s="35"/>
    </row>
    <row r="5657" customHeight="1" spans="1:25">
      <c r="A5657" s="44"/>
      <c r="B5657" s="44"/>
      <c r="C5657" s="44"/>
      <c r="D5657" s="14"/>
      <c r="E5657" s="13"/>
      <c r="F5657" s="8"/>
      <c r="G5657" s="45"/>
      <c r="H5657" s="8"/>
      <c r="I5657" s="45"/>
      <c r="W5657" s="38"/>
      <c r="X5657" s="38"/>
      <c r="Y5657" s="35"/>
    </row>
    <row r="5658" customHeight="1" spans="1:25">
      <c r="A5658" s="44"/>
      <c r="B5658" s="44"/>
      <c r="C5658" s="44"/>
      <c r="D5658" s="14"/>
      <c r="E5658" s="13"/>
      <c r="F5658" s="8"/>
      <c r="G5658" s="45"/>
      <c r="H5658" s="8"/>
      <c r="I5658" s="45"/>
      <c r="W5658" s="38"/>
      <c r="X5658" s="38"/>
      <c r="Y5658" s="35"/>
    </row>
    <row r="5659" customHeight="1" spans="1:25">
      <c r="A5659" s="44"/>
      <c r="B5659" s="44"/>
      <c r="C5659" s="44"/>
      <c r="D5659" s="14"/>
      <c r="E5659" s="13"/>
      <c r="F5659" s="8"/>
      <c r="G5659" s="45"/>
      <c r="H5659" s="8"/>
      <c r="I5659" s="45"/>
      <c r="W5659" s="38"/>
      <c r="X5659" s="38"/>
      <c r="Y5659" s="35"/>
    </row>
    <row r="5660" customHeight="1" spans="1:25">
      <c r="A5660" s="44"/>
      <c r="B5660" s="44"/>
      <c r="C5660" s="44"/>
      <c r="D5660" s="14"/>
      <c r="E5660" s="13"/>
      <c r="F5660" s="8"/>
      <c r="G5660" s="45"/>
      <c r="H5660" s="8"/>
      <c r="I5660" s="45"/>
      <c r="W5660" s="38"/>
      <c r="X5660" s="38"/>
      <c r="Y5660" s="35"/>
    </row>
    <row r="5661" customHeight="1" spans="1:25">
      <c r="A5661" s="44"/>
      <c r="B5661" s="44"/>
      <c r="C5661" s="44"/>
      <c r="D5661" s="14"/>
      <c r="E5661" s="13"/>
      <c r="F5661" s="8"/>
      <c r="G5661" s="45"/>
      <c r="H5661" s="8"/>
      <c r="I5661" s="45"/>
      <c r="W5661" s="38"/>
      <c r="X5661" s="38"/>
      <c r="Y5661" s="35"/>
    </row>
    <row r="5662" customHeight="1" spans="1:25">
      <c r="A5662" s="44"/>
      <c r="B5662" s="44"/>
      <c r="C5662" s="44"/>
      <c r="D5662" s="14"/>
      <c r="E5662" s="13"/>
      <c r="F5662" s="8"/>
      <c r="G5662" s="45"/>
      <c r="H5662" s="8"/>
      <c r="I5662" s="45"/>
      <c r="W5662" s="38"/>
      <c r="X5662" s="38"/>
      <c r="Y5662" s="35"/>
    </row>
    <row r="5663" customHeight="1" spans="1:25">
      <c r="A5663" s="44"/>
      <c r="B5663" s="44"/>
      <c r="C5663" s="44"/>
      <c r="D5663" s="14"/>
      <c r="E5663" s="13"/>
      <c r="F5663" s="8"/>
      <c r="G5663" s="45"/>
      <c r="H5663" s="8"/>
      <c r="I5663" s="45"/>
      <c r="W5663" s="38"/>
      <c r="X5663" s="38"/>
      <c r="Y5663" s="35"/>
    </row>
    <row r="5664" customHeight="1" spans="1:25">
      <c r="A5664" s="44"/>
      <c r="B5664" s="44"/>
      <c r="C5664" s="44"/>
      <c r="D5664" s="14"/>
      <c r="E5664" s="13"/>
      <c r="F5664" s="8"/>
      <c r="G5664" s="45"/>
      <c r="H5664" s="8"/>
      <c r="I5664" s="45"/>
      <c r="W5664" s="38"/>
      <c r="X5664" s="38"/>
      <c r="Y5664" s="35"/>
    </row>
    <row r="5665" customHeight="1" spans="1:25">
      <c r="A5665" s="44"/>
      <c r="B5665" s="44"/>
      <c r="C5665" s="44"/>
      <c r="D5665" s="14"/>
      <c r="E5665" s="13"/>
      <c r="F5665" s="8"/>
      <c r="G5665" s="45"/>
      <c r="H5665" s="8"/>
      <c r="I5665" s="45"/>
      <c r="W5665" s="38"/>
      <c r="X5665" s="38"/>
      <c r="Y5665" s="35"/>
    </row>
    <row r="5666" customHeight="1" spans="1:25">
      <c r="A5666" s="44"/>
      <c r="B5666" s="44"/>
      <c r="C5666" s="44"/>
      <c r="D5666" s="14"/>
      <c r="E5666" s="13"/>
      <c r="F5666" s="8"/>
      <c r="G5666" s="45"/>
      <c r="H5666" s="8"/>
      <c r="I5666" s="45"/>
      <c r="W5666" s="38"/>
      <c r="X5666" s="38"/>
      <c r="Y5666" s="35"/>
    </row>
    <row r="5667" customHeight="1" spans="1:25">
      <c r="A5667" s="44"/>
      <c r="B5667" s="44"/>
      <c r="C5667" s="44"/>
      <c r="D5667" s="14"/>
      <c r="E5667" s="13"/>
      <c r="F5667" s="8"/>
      <c r="G5667" s="45"/>
      <c r="H5667" s="8"/>
      <c r="I5667" s="45"/>
      <c r="W5667" s="38"/>
      <c r="X5667" s="38"/>
      <c r="Y5667" s="35"/>
    </row>
    <row r="5668" customHeight="1" spans="1:25">
      <c r="A5668" s="44"/>
      <c r="B5668" s="44"/>
      <c r="C5668" s="44"/>
      <c r="D5668" s="14"/>
      <c r="E5668" s="13"/>
      <c r="F5668" s="8"/>
      <c r="G5668" s="45"/>
      <c r="H5668" s="8"/>
      <c r="I5668" s="45"/>
      <c r="W5668" s="38"/>
      <c r="X5668" s="38"/>
      <c r="Y5668" s="35"/>
    </row>
    <row r="5669" customHeight="1" spans="1:25">
      <c r="A5669" s="44"/>
      <c r="B5669" s="44"/>
      <c r="C5669" s="44"/>
      <c r="D5669" s="14"/>
      <c r="E5669" s="13"/>
      <c r="F5669" s="8"/>
      <c r="G5669" s="45"/>
      <c r="H5669" s="8"/>
      <c r="I5669" s="45"/>
      <c r="W5669" s="38"/>
      <c r="X5669" s="38"/>
      <c r="Y5669" s="35"/>
    </row>
    <row r="5670" customHeight="1" spans="1:25">
      <c r="A5670" s="44"/>
      <c r="B5670" s="44"/>
      <c r="C5670" s="44"/>
      <c r="D5670" s="14"/>
      <c r="E5670" s="13"/>
      <c r="F5670" s="8"/>
      <c r="G5670" s="45"/>
      <c r="H5670" s="8"/>
      <c r="I5670" s="45"/>
      <c r="W5670" s="38"/>
      <c r="X5670" s="38"/>
      <c r="Y5670" s="35"/>
    </row>
    <row r="5671" customHeight="1" spans="1:25">
      <c r="A5671" s="44"/>
      <c r="B5671" s="44"/>
      <c r="C5671" s="44"/>
      <c r="D5671" s="14"/>
      <c r="E5671" s="13"/>
      <c r="F5671" s="8"/>
      <c r="G5671" s="45"/>
      <c r="H5671" s="8"/>
      <c r="I5671" s="45"/>
      <c r="W5671" s="38"/>
      <c r="X5671" s="38"/>
      <c r="Y5671" s="35"/>
    </row>
    <row r="5672" customHeight="1" spans="1:25">
      <c r="A5672" s="44"/>
      <c r="B5672" s="44"/>
      <c r="C5672" s="44"/>
      <c r="D5672" s="14"/>
      <c r="E5672" s="13"/>
      <c r="F5672" s="8"/>
      <c r="G5672" s="45"/>
      <c r="H5672" s="8"/>
      <c r="I5672" s="45"/>
      <c r="W5672" s="38"/>
      <c r="X5672" s="38"/>
      <c r="Y5672" s="35"/>
    </row>
    <row r="5673" customHeight="1" spans="1:25">
      <c r="A5673" s="44"/>
      <c r="B5673" s="44"/>
      <c r="C5673" s="44"/>
      <c r="D5673" s="14"/>
      <c r="E5673" s="13"/>
      <c r="F5673" s="8"/>
      <c r="G5673" s="45"/>
      <c r="H5673" s="8"/>
      <c r="I5673" s="45"/>
      <c r="W5673" s="38"/>
      <c r="X5673" s="38"/>
      <c r="Y5673" s="35"/>
    </row>
    <row r="5674" customHeight="1" spans="1:25">
      <c r="A5674" s="44"/>
      <c r="B5674" s="44"/>
      <c r="C5674" s="44"/>
      <c r="D5674" s="14"/>
      <c r="E5674" s="13"/>
      <c r="F5674" s="8"/>
      <c r="G5674" s="45"/>
      <c r="H5674" s="8"/>
      <c r="I5674" s="45"/>
      <c r="W5674" s="38"/>
      <c r="X5674" s="38"/>
      <c r="Y5674" s="35"/>
    </row>
    <row r="5675" customHeight="1" spans="1:25">
      <c r="A5675" s="44"/>
      <c r="B5675" s="44"/>
      <c r="C5675" s="44"/>
      <c r="D5675" s="14"/>
      <c r="E5675" s="13"/>
      <c r="F5675" s="8"/>
      <c r="G5675" s="45"/>
      <c r="H5675" s="8"/>
      <c r="I5675" s="45"/>
      <c r="W5675" s="38"/>
      <c r="X5675" s="38"/>
      <c r="Y5675" s="35"/>
    </row>
    <row r="5676" customHeight="1" spans="1:25">
      <c r="A5676" s="44"/>
      <c r="B5676" s="44"/>
      <c r="C5676" s="44"/>
      <c r="D5676" s="14"/>
      <c r="E5676" s="13"/>
      <c r="F5676" s="8"/>
      <c r="G5676" s="45"/>
      <c r="H5676" s="8"/>
      <c r="I5676" s="45"/>
      <c r="W5676" s="38"/>
      <c r="X5676" s="38"/>
      <c r="Y5676" s="35"/>
    </row>
    <row r="5677" customHeight="1" spans="1:25">
      <c r="A5677" s="44"/>
      <c r="B5677" s="44"/>
      <c r="C5677" s="44"/>
      <c r="D5677" s="14"/>
      <c r="E5677" s="13"/>
      <c r="F5677" s="8"/>
      <c r="G5677" s="45"/>
      <c r="H5677" s="8"/>
      <c r="I5677" s="45"/>
      <c r="W5677" s="38"/>
      <c r="X5677" s="38"/>
      <c r="Y5677" s="35"/>
    </row>
    <row r="5678" customHeight="1" spans="1:25">
      <c r="A5678" s="44"/>
      <c r="B5678" s="44"/>
      <c r="C5678" s="44"/>
      <c r="D5678" s="14"/>
      <c r="E5678" s="13"/>
      <c r="F5678" s="8"/>
      <c r="G5678" s="45"/>
      <c r="H5678" s="8"/>
      <c r="I5678" s="45"/>
      <c r="W5678" s="38"/>
      <c r="X5678" s="38"/>
      <c r="Y5678" s="35"/>
    </row>
    <row r="5679" customHeight="1" spans="1:25">
      <c r="A5679" s="44"/>
      <c r="B5679" s="44"/>
      <c r="C5679" s="44"/>
      <c r="D5679" s="14"/>
      <c r="E5679" s="13"/>
      <c r="F5679" s="8"/>
      <c r="G5679" s="45"/>
      <c r="H5679" s="8"/>
      <c r="I5679" s="45"/>
      <c r="W5679" s="38"/>
      <c r="X5679" s="38"/>
      <c r="Y5679" s="35"/>
    </row>
    <row r="5680" customHeight="1" spans="1:25">
      <c r="A5680" s="44"/>
      <c r="B5680" s="44"/>
      <c r="C5680" s="44"/>
      <c r="D5680" s="14"/>
      <c r="E5680" s="13"/>
      <c r="F5680" s="8"/>
      <c r="G5680" s="45"/>
      <c r="H5680" s="8"/>
      <c r="I5680" s="45"/>
      <c r="W5680" s="38"/>
      <c r="X5680" s="38"/>
      <c r="Y5680" s="35"/>
    </row>
    <row r="5681" customHeight="1" spans="1:25">
      <c r="A5681" s="44"/>
      <c r="B5681" s="44"/>
      <c r="C5681" s="44"/>
      <c r="D5681" s="14"/>
      <c r="E5681" s="13"/>
      <c r="F5681" s="8"/>
      <c r="G5681" s="45"/>
      <c r="H5681" s="8"/>
      <c r="I5681" s="45"/>
      <c r="W5681" s="38"/>
      <c r="X5681" s="38"/>
      <c r="Y5681" s="35"/>
    </row>
    <row r="5682" customHeight="1" spans="1:25">
      <c r="A5682" s="44"/>
      <c r="B5682" s="44"/>
      <c r="C5682" s="44"/>
      <c r="D5682" s="14"/>
      <c r="E5682" s="13"/>
      <c r="F5682" s="8"/>
      <c r="G5682" s="45"/>
      <c r="H5682" s="8"/>
      <c r="I5682" s="45"/>
      <c r="W5682" s="38"/>
      <c r="X5682" s="38"/>
      <c r="Y5682" s="35"/>
    </row>
    <row r="5683" customHeight="1" spans="1:25">
      <c r="A5683" s="44"/>
      <c r="B5683" s="44"/>
      <c r="C5683" s="44"/>
      <c r="D5683" s="14"/>
      <c r="E5683" s="13"/>
      <c r="F5683" s="8"/>
      <c r="G5683" s="45"/>
      <c r="H5683" s="8"/>
      <c r="I5683" s="45"/>
      <c r="W5683" s="38"/>
      <c r="X5683" s="38"/>
      <c r="Y5683" s="35"/>
    </row>
    <row r="5684" customHeight="1" spans="1:25">
      <c r="A5684" s="44"/>
      <c r="B5684" s="44"/>
      <c r="C5684" s="44"/>
      <c r="D5684" s="14"/>
      <c r="E5684" s="13"/>
      <c r="F5684" s="8"/>
      <c r="G5684" s="45"/>
      <c r="H5684" s="8"/>
      <c r="I5684" s="45"/>
      <c r="W5684" s="38"/>
      <c r="X5684" s="38"/>
      <c r="Y5684" s="35"/>
    </row>
    <row r="5685" customHeight="1" spans="1:25">
      <c r="A5685" s="44"/>
      <c r="B5685" s="44"/>
      <c r="C5685" s="44"/>
      <c r="D5685" s="14"/>
      <c r="E5685" s="13"/>
      <c r="F5685" s="8"/>
      <c r="G5685" s="45"/>
      <c r="H5685" s="8"/>
      <c r="I5685" s="45"/>
      <c r="W5685" s="38"/>
      <c r="X5685" s="38"/>
      <c r="Y5685" s="35"/>
    </row>
    <row r="5686" customHeight="1" spans="1:25">
      <c r="A5686" s="44"/>
      <c r="B5686" s="44"/>
      <c r="C5686" s="44"/>
      <c r="D5686" s="14"/>
      <c r="E5686" s="13"/>
      <c r="F5686" s="8"/>
      <c r="G5686" s="45"/>
      <c r="H5686" s="8"/>
      <c r="I5686" s="45"/>
      <c r="W5686" s="38"/>
      <c r="X5686" s="38"/>
      <c r="Y5686" s="35"/>
    </row>
    <row r="5687" customHeight="1" spans="1:25">
      <c r="A5687" s="44"/>
      <c r="B5687" s="44"/>
      <c r="C5687" s="44"/>
      <c r="D5687" s="14"/>
      <c r="E5687" s="13"/>
      <c r="F5687" s="8"/>
      <c r="G5687" s="45"/>
      <c r="H5687" s="8"/>
      <c r="I5687" s="45"/>
      <c r="W5687" s="38"/>
      <c r="X5687" s="38"/>
      <c r="Y5687" s="35"/>
    </row>
    <row r="5688" customHeight="1" spans="1:25">
      <c r="A5688" s="44"/>
      <c r="B5688" s="44"/>
      <c r="C5688" s="44"/>
      <c r="D5688" s="14"/>
      <c r="E5688" s="13"/>
      <c r="F5688" s="8"/>
      <c r="G5688" s="45"/>
      <c r="H5688" s="8"/>
      <c r="I5688" s="45"/>
      <c r="W5688" s="38"/>
      <c r="X5688" s="38"/>
      <c r="Y5688" s="35"/>
    </row>
    <row r="5689" customHeight="1" spans="1:25">
      <c r="A5689" s="44"/>
      <c r="B5689" s="44"/>
      <c r="C5689" s="44"/>
      <c r="D5689" s="14"/>
      <c r="E5689" s="13"/>
      <c r="F5689" s="8"/>
      <c r="G5689" s="45"/>
      <c r="H5689" s="8"/>
      <c r="I5689" s="45"/>
      <c r="W5689" s="38"/>
      <c r="X5689" s="38"/>
      <c r="Y5689" s="35"/>
    </row>
    <row r="5690" customHeight="1" spans="1:25">
      <c r="A5690" s="44"/>
      <c r="B5690" s="44"/>
      <c r="C5690" s="44"/>
      <c r="D5690" s="14"/>
      <c r="E5690" s="13"/>
      <c r="F5690" s="8"/>
      <c r="G5690" s="45"/>
      <c r="H5690" s="8"/>
      <c r="I5690" s="45"/>
      <c r="W5690" s="38"/>
      <c r="X5690" s="38"/>
      <c r="Y5690" s="35"/>
    </row>
    <row r="5691" customHeight="1" spans="1:25">
      <c r="A5691" s="44"/>
      <c r="B5691" s="44"/>
      <c r="C5691" s="44"/>
      <c r="D5691" s="14"/>
      <c r="E5691" s="13"/>
      <c r="F5691" s="8"/>
      <c r="G5691" s="45"/>
      <c r="H5691" s="8"/>
      <c r="I5691" s="45"/>
      <c r="W5691" s="38"/>
      <c r="X5691" s="38"/>
      <c r="Y5691" s="35"/>
    </row>
    <row r="5692" customHeight="1" spans="1:25">
      <c r="A5692" s="44"/>
      <c r="B5692" s="44"/>
      <c r="C5692" s="44"/>
      <c r="D5692" s="14"/>
      <c r="E5692" s="13"/>
      <c r="F5692" s="8"/>
      <c r="G5692" s="45"/>
      <c r="H5692" s="8"/>
      <c r="I5692" s="45"/>
      <c r="W5692" s="38"/>
      <c r="X5692" s="38"/>
      <c r="Y5692" s="35"/>
    </row>
    <row r="5693" customHeight="1" spans="1:25">
      <c r="A5693" s="44"/>
      <c r="B5693" s="44"/>
      <c r="C5693" s="44"/>
      <c r="D5693" s="14"/>
      <c r="E5693" s="13"/>
      <c r="F5693" s="8"/>
      <c r="G5693" s="45"/>
      <c r="H5693" s="8"/>
      <c r="I5693" s="45"/>
      <c r="W5693" s="38"/>
      <c r="X5693" s="38"/>
      <c r="Y5693" s="35"/>
    </row>
    <row r="5694" customHeight="1" spans="1:25">
      <c r="A5694" s="44"/>
      <c r="B5694" s="44"/>
      <c r="C5694" s="44"/>
      <c r="D5694" s="14"/>
      <c r="E5694" s="13"/>
      <c r="F5694" s="8"/>
      <c r="G5694" s="45"/>
      <c r="H5694" s="8"/>
      <c r="I5694" s="45"/>
      <c r="W5694" s="38"/>
      <c r="X5694" s="38"/>
      <c r="Y5694" s="35"/>
    </row>
    <row r="5695" customHeight="1" spans="1:25">
      <c r="A5695" s="44"/>
      <c r="B5695" s="44"/>
      <c r="C5695" s="44"/>
      <c r="D5695" s="14"/>
      <c r="E5695" s="13"/>
      <c r="F5695" s="8"/>
      <c r="G5695" s="45"/>
      <c r="H5695" s="8"/>
      <c r="I5695" s="45"/>
      <c r="W5695" s="38"/>
      <c r="X5695" s="38"/>
      <c r="Y5695" s="35"/>
    </row>
    <row r="5696" customHeight="1" spans="1:25">
      <c r="A5696" s="44"/>
      <c r="B5696" s="44"/>
      <c r="C5696" s="44"/>
      <c r="D5696" s="14"/>
      <c r="E5696" s="13"/>
      <c r="F5696" s="8"/>
      <c r="G5696" s="45"/>
      <c r="H5696" s="8"/>
      <c r="I5696" s="45"/>
      <c r="W5696" s="38"/>
      <c r="X5696" s="38"/>
      <c r="Y5696" s="35"/>
    </row>
    <row r="5697" customHeight="1" spans="1:25">
      <c r="A5697" s="44"/>
      <c r="B5697" s="44"/>
      <c r="C5697" s="44"/>
      <c r="D5697" s="14"/>
      <c r="E5697" s="13"/>
      <c r="F5697" s="8"/>
      <c r="G5697" s="45"/>
      <c r="H5697" s="8"/>
      <c r="I5697" s="45"/>
      <c r="W5697" s="38"/>
      <c r="X5697" s="38"/>
      <c r="Y5697" s="35"/>
    </row>
    <row r="5698" customHeight="1" spans="1:25">
      <c r="A5698" s="44"/>
      <c r="B5698" s="44"/>
      <c r="C5698" s="44"/>
      <c r="D5698" s="14"/>
      <c r="E5698" s="13"/>
      <c r="F5698" s="8"/>
      <c r="G5698" s="45"/>
      <c r="H5698" s="8"/>
      <c r="I5698" s="45"/>
      <c r="W5698" s="38"/>
      <c r="X5698" s="38"/>
      <c r="Y5698" s="35"/>
    </row>
    <row r="5699" customHeight="1" spans="1:25">
      <c r="A5699" s="44"/>
      <c r="B5699" s="44"/>
      <c r="C5699" s="44"/>
      <c r="D5699" s="14"/>
      <c r="E5699" s="13"/>
      <c r="F5699" s="8"/>
      <c r="G5699" s="45"/>
      <c r="H5699" s="8"/>
      <c r="I5699" s="45"/>
      <c r="W5699" s="38"/>
      <c r="X5699" s="38"/>
      <c r="Y5699" s="35"/>
    </row>
    <row r="5700" customHeight="1" spans="1:25">
      <c r="A5700" s="44"/>
      <c r="B5700" s="44"/>
      <c r="C5700" s="44"/>
      <c r="D5700" s="14"/>
      <c r="E5700" s="13"/>
      <c r="F5700" s="8"/>
      <c r="G5700" s="45"/>
      <c r="H5700" s="8"/>
      <c r="I5700" s="45"/>
      <c r="W5700" s="38"/>
      <c r="X5700" s="38"/>
      <c r="Y5700" s="35"/>
    </row>
    <row r="5701" customHeight="1" spans="1:25">
      <c r="A5701" s="44"/>
      <c r="B5701" s="44"/>
      <c r="C5701" s="44"/>
      <c r="D5701" s="14"/>
      <c r="E5701" s="13"/>
      <c r="F5701" s="8"/>
      <c r="G5701" s="45"/>
      <c r="H5701" s="8"/>
      <c r="I5701" s="45"/>
      <c r="W5701" s="38"/>
      <c r="X5701" s="38"/>
      <c r="Y5701" s="35"/>
    </row>
    <row r="5702" customHeight="1" spans="1:25">
      <c r="A5702" s="44"/>
      <c r="B5702" s="44"/>
      <c r="C5702" s="44"/>
      <c r="D5702" s="14"/>
      <c r="E5702" s="13"/>
      <c r="F5702" s="8"/>
      <c r="G5702" s="45"/>
      <c r="H5702" s="8"/>
      <c r="I5702" s="45"/>
      <c r="W5702" s="38"/>
      <c r="X5702" s="38"/>
      <c r="Y5702" s="35"/>
    </row>
    <row r="5703" customHeight="1" spans="1:25">
      <c r="A5703" s="44"/>
      <c r="B5703" s="44"/>
      <c r="C5703" s="44"/>
      <c r="D5703" s="14"/>
      <c r="E5703" s="13"/>
      <c r="F5703" s="8"/>
      <c r="G5703" s="45"/>
      <c r="H5703" s="8"/>
      <c r="I5703" s="45"/>
      <c r="W5703" s="38"/>
      <c r="X5703" s="38"/>
      <c r="Y5703" s="35"/>
    </row>
    <row r="5704" customHeight="1" spans="1:25">
      <c r="A5704" s="44"/>
      <c r="B5704" s="44"/>
      <c r="C5704" s="44"/>
      <c r="D5704" s="14"/>
      <c r="E5704" s="13"/>
      <c r="F5704" s="8"/>
      <c r="G5704" s="45"/>
      <c r="H5704" s="8"/>
      <c r="I5704" s="45"/>
      <c r="W5704" s="38"/>
      <c r="X5704" s="38"/>
      <c r="Y5704" s="35"/>
    </row>
    <row r="5705" customHeight="1" spans="1:25">
      <c r="A5705" s="44"/>
      <c r="B5705" s="44"/>
      <c r="C5705" s="44"/>
      <c r="D5705" s="14"/>
      <c r="E5705" s="13"/>
      <c r="F5705" s="8"/>
      <c r="G5705" s="45"/>
      <c r="H5705" s="8"/>
      <c r="I5705" s="45"/>
      <c r="W5705" s="38"/>
      <c r="X5705" s="38"/>
      <c r="Y5705" s="35"/>
    </row>
    <row r="5706" customHeight="1" spans="1:25">
      <c r="A5706" s="44"/>
      <c r="B5706" s="44"/>
      <c r="C5706" s="44"/>
      <c r="D5706" s="14"/>
      <c r="E5706" s="13"/>
      <c r="F5706" s="8"/>
      <c r="G5706" s="45"/>
      <c r="H5706" s="8"/>
      <c r="I5706" s="45"/>
      <c r="W5706" s="38"/>
      <c r="X5706" s="38"/>
      <c r="Y5706" s="35"/>
    </row>
    <row r="5707" customHeight="1" spans="1:25">
      <c r="A5707" s="44"/>
      <c r="B5707" s="44"/>
      <c r="C5707" s="44"/>
      <c r="D5707" s="14"/>
      <c r="E5707" s="13"/>
      <c r="F5707" s="8"/>
      <c r="G5707" s="45"/>
      <c r="H5707" s="8"/>
      <c r="I5707" s="45"/>
      <c r="W5707" s="38"/>
      <c r="X5707" s="38"/>
      <c r="Y5707" s="35"/>
    </row>
    <row r="5708" customHeight="1" spans="1:25">
      <c r="A5708" s="44"/>
      <c r="B5708" s="44"/>
      <c r="C5708" s="44"/>
      <c r="D5708" s="14"/>
      <c r="E5708" s="13"/>
      <c r="F5708" s="8"/>
      <c r="G5708" s="45"/>
      <c r="H5708" s="8"/>
      <c r="I5708" s="45"/>
      <c r="W5708" s="38"/>
      <c r="X5708" s="38"/>
      <c r="Y5708" s="35"/>
    </row>
    <row r="5709" customHeight="1" spans="1:25">
      <c r="A5709" s="44"/>
      <c r="B5709" s="44"/>
      <c r="C5709" s="44"/>
      <c r="D5709" s="14"/>
      <c r="E5709" s="13"/>
      <c r="F5709" s="8"/>
      <c r="G5709" s="45"/>
      <c r="H5709" s="8"/>
      <c r="I5709" s="45"/>
      <c r="W5709" s="38"/>
      <c r="X5709" s="38"/>
      <c r="Y5709" s="35"/>
    </row>
    <row r="5710" customHeight="1" spans="1:25">
      <c r="A5710" s="44"/>
      <c r="B5710" s="44"/>
      <c r="C5710" s="44"/>
      <c r="D5710" s="14"/>
      <c r="E5710" s="13"/>
      <c r="F5710" s="8"/>
      <c r="G5710" s="45"/>
      <c r="H5710" s="8"/>
      <c r="I5710" s="45"/>
      <c r="W5710" s="38"/>
      <c r="X5710" s="38"/>
      <c r="Y5710" s="35"/>
    </row>
    <row r="5711" customHeight="1" spans="1:25">
      <c r="A5711" s="44"/>
      <c r="B5711" s="44"/>
      <c r="C5711" s="44"/>
      <c r="D5711" s="14"/>
      <c r="E5711" s="13"/>
      <c r="F5711" s="8"/>
      <c r="G5711" s="45"/>
      <c r="H5711" s="8"/>
      <c r="I5711" s="45"/>
      <c r="W5711" s="38"/>
      <c r="X5711" s="38"/>
      <c r="Y5711" s="35"/>
    </row>
    <row r="5712" customHeight="1" spans="1:25">
      <c r="A5712" s="44"/>
      <c r="B5712" s="44"/>
      <c r="C5712" s="44"/>
      <c r="D5712" s="14"/>
      <c r="E5712" s="13"/>
      <c r="F5712" s="8"/>
      <c r="G5712" s="45"/>
      <c r="H5712" s="8"/>
      <c r="I5712" s="45"/>
      <c r="W5712" s="38"/>
      <c r="X5712" s="38"/>
      <c r="Y5712" s="35"/>
    </row>
    <row r="5713" customHeight="1" spans="1:25">
      <c r="A5713" s="44"/>
      <c r="B5713" s="44"/>
      <c r="C5713" s="44"/>
      <c r="D5713" s="14"/>
      <c r="E5713" s="13"/>
      <c r="F5713" s="8"/>
      <c r="G5713" s="45"/>
      <c r="H5713" s="8"/>
      <c r="I5713" s="45"/>
      <c r="W5713" s="38"/>
      <c r="X5713" s="38"/>
      <c r="Y5713" s="35"/>
    </row>
    <row r="5714" customHeight="1" spans="1:25">
      <c r="A5714" s="44"/>
      <c r="B5714" s="44"/>
      <c r="C5714" s="44"/>
      <c r="D5714" s="14"/>
      <c r="E5714" s="13"/>
      <c r="F5714" s="8"/>
      <c r="G5714" s="45"/>
      <c r="H5714" s="8"/>
      <c r="I5714" s="45"/>
      <c r="W5714" s="38"/>
      <c r="X5714" s="38"/>
      <c r="Y5714" s="35"/>
    </row>
    <row r="5715" customHeight="1" spans="1:25">
      <c r="A5715" s="44"/>
      <c r="B5715" s="44"/>
      <c r="C5715" s="44"/>
      <c r="D5715" s="14"/>
      <c r="E5715" s="13"/>
      <c r="F5715" s="8"/>
      <c r="G5715" s="45"/>
      <c r="H5715" s="8"/>
      <c r="I5715" s="45"/>
      <c r="W5715" s="38"/>
      <c r="X5715" s="38"/>
      <c r="Y5715" s="35"/>
    </row>
    <row r="5716" customHeight="1" spans="1:25">
      <c r="A5716" s="44"/>
      <c r="B5716" s="44"/>
      <c r="C5716" s="44"/>
      <c r="D5716" s="14"/>
      <c r="E5716" s="13"/>
      <c r="F5716" s="8"/>
      <c r="G5716" s="45"/>
      <c r="H5716" s="8"/>
      <c r="I5716" s="45"/>
      <c r="W5716" s="38"/>
      <c r="X5716" s="38"/>
      <c r="Y5716" s="35"/>
    </row>
    <row r="5717" customHeight="1" spans="1:25">
      <c r="A5717" s="44"/>
      <c r="B5717" s="44"/>
      <c r="C5717" s="44"/>
      <c r="D5717" s="14"/>
      <c r="E5717" s="13"/>
      <c r="F5717" s="8"/>
      <c r="G5717" s="45"/>
      <c r="H5717" s="8"/>
      <c r="I5717" s="45"/>
      <c r="W5717" s="38"/>
      <c r="X5717" s="38"/>
      <c r="Y5717" s="35"/>
    </row>
    <row r="5718" customHeight="1" spans="1:25">
      <c r="A5718" s="44"/>
      <c r="B5718" s="44"/>
      <c r="C5718" s="44"/>
      <c r="D5718" s="14"/>
      <c r="E5718" s="13"/>
      <c r="F5718" s="8"/>
      <c r="G5718" s="45"/>
      <c r="H5718" s="8"/>
      <c r="I5718" s="45"/>
      <c r="W5718" s="38"/>
      <c r="X5718" s="38"/>
      <c r="Y5718" s="35"/>
    </row>
    <row r="5719" customHeight="1" spans="1:25">
      <c r="A5719" s="44"/>
      <c r="B5719" s="44"/>
      <c r="C5719" s="44"/>
      <c r="D5719" s="14"/>
      <c r="E5719" s="13"/>
      <c r="F5719" s="8"/>
      <c r="G5719" s="45"/>
      <c r="H5719" s="8"/>
      <c r="I5719" s="45"/>
      <c r="W5719" s="38"/>
      <c r="X5719" s="38"/>
      <c r="Y5719" s="35"/>
    </row>
    <row r="5720" customHeight="1" spans="1:25">
      <c r="A5720" s="44"/>
      <c r="B5720" s="44"/>
      <c r="C5720" s="44"/>
      <c r="D5720" s="14"/>
      <c r="E5720" s="13"/>
      <c r="F5720" s="8"/>
      <c r="G5720" s="45"/>
      <c r="H5720" s="8"/>
      <c r="I5720" s="45"/>
      <c r="W5720" s="38"/>
      <c r="X5720" s="38"/>
      <c r="Y5720" s="35"/>
    </row>
    <row r="5721" customHeight="1" spans="1:25">
      <c r="A5721" s="44"/>
      <c r="B5721" s="44"/>
      <c r="C5721" s="44"/>
      <c r="D5721" s="14"/>
      <c r="E5721" s="13"/>
      <c r="F5721" s="8"/>
      <c r="G5721" s="45"/>
      <c r="H5721" s="8"/>
      <c r="I5721" s="45"/>
      <c r="W5721" s="38"/>
      <c r="X5721" s="38"/>
      <c r="Y5721" s="35"/>
    </row>
    <row r="5722" customHeight="1" spans="1:25">
      <c r="A5722" s="44"/>
      <c r="B5722" s="44"/>
      <c r="C5722" s="44"/>
      <c r="D5722" s="14"/>
      <c r="E5722" s="13"/>
      <c r="F5722" s="8"/>
      <c r="G5722" s="45"/>
      <c r="H5722" s="8"/>
      <c r="I5722" s="45"/>
      <c r="W5722" s="38"/>
      <c r="X5722" s="38"/>
      <c r="Y5722" s="35"/>
    </row>
    <row r="5723" customHeight="1" spans="1:25">
      <c r="A5723" s="44"/>
      <c r="B5723" s="44"/>
      <c r="C5723" s="44"/>
      <c r="D5723" s="14"/>
      <c r="E5723" s="13"/>
      <c r="F5723" s="8"/>
      <c r="G5723" s="45"/>
      <c r="H5723" s="8"/>
      <c r="I5723" s="45"/>
      <c r="W5723" s="38"/>
      <c r="X5723" s="38"/>
      <c r="Y5723" s="35"/>
    </row>
    <row r="5724" customHeight="1" spans="1:25">
      <c r="A5724" s="44"/>
      <c r="B5724" s="44"/>
      <c r="C5724" s="44"/>
      <c r="D5724" s="14"/>
      <c r="E5724" s="13"/>
      <c r="F5724" s="8"/>
      <c r="G5724" s="45"/>
      <c r="H5724" s="8"/>
      <c r="I5724" s="45"/>
      <c r="W5724" s="38"/>
      <c r="X5724" s="38"/>
      <c r="Y5724" s="35"/>
    </row>
    <row r="5725" customHeight="1" spans="1:25">
      <c r="A5725" s="44"/>
      <c r="B5725" s="44"/>
      <c r="C5725" s="44"/>
      <c r="D5725" s="14"/>
      <c r="E5725" s="13"/>
      <c r="F5725" s="8"/>
      <c r="G5725" s="45"/>
      <c r="H5725" s="8"/>
      <c r="I5725" s="45"/>
      <c r="W5725" s="38"/>
      <c r="X5725" s="38"/>
      <c r="Y5725" s="35"/>
    </row>
    <row r="5726" customHeight="1" spans="1:25">
      <c r="A5726" s="44"/>
      <c r="B5726" s="44"/>
      <c r="C5726" s="44"/>
      <c r="D5726" s="14"/>
      <c r="E5726" s="13"/>
      <c r="F5726" s="8"/>
      <c r="G5726" s="45"/>
      <c r="H5726" s="8"/>
      <c r="I5726" s="45"/>
      <c r="W5726" s="38"/>
      <c r="X5726" s="38"/>
      <c r="Y5726" s="35"/>
    </row>
    <row r="5727" customHeight="1" spans="1:25">
      <c r="A5727" s="44"/>
      <c r="B5727" s="44"/>
      <c r="C5727" s="44"/>
      <c r="D5727" s="14"/>
      <c r="E5727" s="13"/>
      <c r="F5727" s="8"/>
      <c r="G5727" s="45"/>
      <c r="H5727" s="8"/>
      <c r="I5727" s="45"/>
      <c r="W5727" s="38"/>
      <c r="X5727" s="38"/>
      <c r="Y5727" s="35"/>
    </row>
    <row r="5728" customHeight="1" spans="1:25">
      <c r="A5728" s="44"/>
      <c r="B5728" s="44"/>
      <c r="C5728" s="44"/>
      <c r="D5728" s="14"/>
      <c r="E5728" s="13"/>
      <c r="F5728" s="8"/>
      <c r="G5728" s="45"/>
      <c r="H5728" s="8"/>
      <c r="I5728" s="45"/>
      <c r="W5728" s="38"/>
      <c r="X5728" s="38"/>
      <c r="Y5728" s="35"/>
    </row>
    <row r="5729" customHeight="1" spans="1:25">
      <c r="A5729" s="44"/>
      <c r="B5729" s="44"/>
      <c r="C5729" s="44"/>
      <c r="D5729" s="14"/>
      <c r="E5729" s="13"/>
      <c r="F5729" s="8"/>
      <c r="G5729" s="45"/>
      <c r="H5729" s="8"/>
      <c r="I5729" s="45"/>
      <c r="W5729" s="38"/>
      <c r="X5729" s="38"/>
      <c r="Y5729" s="35"/>
    </row>
    <row r="5730" customHeight="1" spans="1:25">
      <c r="A5730" s="44"/>
      <c r="B5730" s="44"/>
      <c r="C5730" s="44"/>
      <c r="D5730" s="14"/>
      <c r="E5730" s="13"/>
      <c r="F5730" s="8"/>
      <c r="G5730" s="45"/>
      <c r="H5730" s="8"/>
      <c r="I5730" s="45"/>
      <c r="W5730" s="38"/>
      <c r="X5730" s="38"/>
      <c r="Y5730" s="35"/>
    </row>
    <row r="5731" customHeight="1" spans="1:25">
      <c r="A5731" s="44"/>
      <c r="B5731" s="44"/>
      <c r="C5731" s="44"/>
      <c r="D5731" s="14"/>
      <c r="E5731" s="13"/>
      <c r="F5731" s="8"/>
      <c r="G5731" s="45"/>
      <c r="H5731" s="8"/>
      <c r="I5731" s="45"/>
      <c r="W5731" s="38"/>
      <c r="X5731" s="38"/>
      <c r="Y5731" s="35"/>
    </row>
    <row r="5732" customHeight="1" spans="1:25">
      <c r="A5732" s="44"/>
      <c r="B5732" s="44"/>
      <c r="C5732" s="44"/>
      <c r="D5732" s="14"/>
      <c r="E5732" s="13"/>
      <c r="F5732" s="8"/>
      <c r="G5732" s="45"/>
      <c r="H5732" s="8"/>
      <c r="I5732" s="45"/>
      <c r="W5732" s="38"/>
      <c r="X5732" s="38"/>
      <c r="Y5732" s="35"/>
    </row>
    <row r="5733" customHeight="1" spans="1:25">
      <c r="A5733" s="44"/>
      <c r="B5733" s="44"/>
      <c r="C5733" s="44"/>
      <c r="D5733" s="14"/>
      <c r="E5733" s="13"/>
      <c r="F5733" s="8"/>
      <c r="G5733" s="45"/>
      <c r="H5733" s="8"/>
      <c r="I5733" s="45"/>
      <c r="W5733" s="38"/>
      <c r="X5733" s="38"/>
      <c r="Y5733" s="35"/>
    </row>
    <row r="5734" customHeight="1" spans="1:25">
      <c r="A5734" s="44"/>
      <c r="B5734" s="44"/>
      <c r="C5734" s="44"/>
      <c r="D5734" s="14"/>
      <c r="E5734" s="13"/>
      <c r="F5734" s="8"/>
      <c r="G5734" s="45"/>
      <c r="H5734" s="8"/>
      <c r="I5734" s="45"/>
      <c r="W5734" s="38"/>
      <c r="X5734" s="38"/>
      <c r="Y5734" s="35"/>
    </row>
    <row r="5735" customHeight="1" spans="1:25">
      <c r="A5735" s="44"/>
      <c r="B5735" s="44"/>
      <c r="C5735" s="44"/>
      <c r="D5735" s="14"/>
      <c r="E5735" s="13"/>
      <c r="F5735" s="8"/>
      <c r="G5735" s="45"/>
      <c r="H5735" s="8"/>
      <c r="I5735" s="45"/>
      <c r="W5735" s="38"/>
      <c r="X5735" s="38"/>
      <c r="Y5735" s="35"/>
    </row>
    <row r="5736" customHeight="1" spans="1:25">
      <c r="A5736" s="44"/>
      <c r="B5736" s="44"/>
      <c r="C5736" s="44"/>
      <c r="D5736" s="14"/>
      <c r="E5736" s="13"/>
      <c r="F5736" s="8"/>
      <c r="G5736" s="45"/>
      <c r="H5736" s="8"/>
      <c r="I5736" s="45"/>
      <c r="W5736" s="38"/>
      <c r="X5736" s="38"/>
      <c r="Y5736" s="35"/>
    </row>
    <row r="5737" customHeight="1" spans="1:25">
      <c r="A5737" s="44"/>
      <c r="B5737" s="44"/>
      <c r="C5737" s="44"/>
      <c r="D5737" s="14"/>
      <c r="E5737" s="13"/>
      <c r="F5737" s="8"/>
      <c r="G5737" s="45"/>
      <c r="H5737" s="8"/>
      <c r="I5737" s="45"/>
      <c r="W5737" s="38"/>
      <c r="X5737" s="38"/>
      <c r="Y5737" s="35"/>
    </row>
    <row r="5738" customHeight="1" spans="1:25">
      <c r="A5738" s="44"/>
      <c r="B5738" s="44"/>
      <c r="C5738" s="44"/>
      <c r="D5738" s="14"/>
      <c r="E5738" s="13"/>
      <c r="F5738" s="8"/>
      <c r="G5738" s="45"/>
      <c r="H5738" s="8"/>
      <c r="I5738" s="45"/>
      <c r="W5738" s="38"/>
      <c r="X5738" s="38"/>
      <c r="Y5738" s="35"/>
    </row>
    <row r="5739" customHeight="1" spans="1:25">
      <c r="A5739" s="44"/>
      <c r="B5739" s="44"/>
      <c r="C5739" s="44"/>
      <c r="D5739" s="14"/>
      <c r="E5739" s="13"/>
      <c r="F5739" s="8"/>
      <c r="G5739" s="45"/>
      <c r="H5739" s="8"/>
      <c r="I5739" s="45"/>
      <c r="W5739" s="38"/>
      <c r="X5739" s="38"/>
      <c r="Y5739" s="35"/>
    </row>
    <row r="5740" customHeight="1" spans="1:25">
      <c r="A5740" s="44"/>
      <c r="B5740" s="44"/>
      <c r="C5740" s="44"/>
      <c r="D5740" s="14"/>
      <c r="E5740" s="13"/>
      <c r="F5740" s="8"/>
      <c r="G5740" s="45"/>
      <c r="H5740" s="8"/>
      <c r="I5740" s="45"/>
      <c r="W5740" s="38"/>
      <c r="X5740" s="38"/>
      <c r="Y5740" s="35"/>
    </row>
    <row r="5741" customHeight="1" spans="1:25">
      <c r="A5741" s="44"/>
      <c r="B5741" s="44"/>
      <c r="C5741" s="44"/>
      <c r="D5741" s="14"/>
      <c r="E5741" s="13"/>
      <c r="F5741" s="8"/>
      <c r="G5741" s="45"/>
      <c r="H5741" s="8"/>
      <c r="I5741" s="45"/>
      <c r="W5741" s="38"/>
      <c r="X5741" s="38"/>
      <c r="Y5741" s="35"/>
    </row>
    <row r="5742" customHeight="1" spans="1:25">
      <c r="A5742" s="44"/>
      <c r="B5742" s="44"/>
      <c r="C5742" s="44"/>
      <c r="D5742" s="14"/>
      <c r="E5742" s="13"/>
      <c r="F5742" s="8"/>
      <c r="G5742" s="45"/>
      <c r="H5742" s="8"/>
      <c r="I5742" s="45"/>
      <c r="W5742" s="38"/>
      <c r="X5742" s="38"/>
      <c r="Y5742" s="35"/>
    </row>
    <row r="5743" customHeight="1" spans="1:25">
      <c r="A5743" s="44"/>
      <c r="B5743" s="44"/>
      <c r="C5743" s="44"/>
      <c r="D5743" s="14"/>
      <c r="E5743" s="13"/>
      <c r="F5743" s="8"/>
      <c r="G5743" s="45"/>
      <c r="H5743" s="8"/>
      <c r="I5743" s="45"/>
      <c r="W5743" s="38"/>
      <c r="X5743" s="38"/>
      <c r="Y5743" s="35"/>
    </row>
    <row r="5744" customHeight="1" spans="1:25">
      <c r="A5744" s="44"/>
      <c r="B5744" s="44"/>
      <c r="C5744" s="44"/>
      <c r="D5744" s="14"/>
      <c r="E5744" s="13"/>
      <c r="F5744" s="8"/>
      <c r="G5744" s="45"/>
      <c r="H5744" s="8"/>
      <c r="I5744" s="45"/>
      <c r="W5744" s="38"/>
      <c r="X5744" s="38"/>
      <c r="Y5744" s="35"/>
    </row>
    <row r="5745" customHeight="1" spans="1:25">
      <c r="A5745" s="44"/>
      <c r="B5745" s="44"/>
      <c r="C5745" s="44"/>
      <c r="D5745" s="14"/>
      <c r="E5745" s="13"/>
      <c r="F5745" s="8"/>
      <c r="G5745" s="45"/>
      <c r="H5745" s="8"/>
      <c r="I5745" s="45"/>
      <c r="W5745" s="38"/>
      <c r="X5745" s="38"/>
      <c r="Y5745" s="35"/>
    </row>
    <row r="5746" customHeight="1" spans="1:25">
      <c r="A5746" s="44"/>
      <c r="B5746" s="44"/>
      <c r="C5746" s="44"/>
      <c r="D5746" s="14"/>
      <c r="E5746" s="13"/>
      <c r="F5746" s="8"/>
      <c r="G5746" s="45"/>
      <c r="H5746" s="8"/>
      <c r="I5746" s="45"/>
      <c r="W5746" s="38"/>
      <c r="X5746" s="38"/>
      <c r="Y5746" s="35"/>
    </row>
    <row r="5747" customHeight="1" spans="1:25">
      <c r="A5747" s="44"/>
      <c r="B5747" s="44"/>
      <c r="C5747" s="44"/>
      <c r="D5747" s="14"/>
      <c r="E5747" s="13"/>
      <c r="F5747" s="8"/>
      <c r="G5747" s="45"/>
      <c r="H5747" s="8"/>
      <c r="I5747" s="45"/>
      <c r="W5747" s="38"/>
      <c r="X5747" s="38"/>
      <c r="Y5747" s="35"/>
    </row>
    <row r="5748" customHeight="1" spans="1:25">
      <c r="A5748" s="44"/>
      <c r="B5748" s="44"/>
      <c r="C5748" s="44"/>
      <c r="D5748" s="14"/>
      <c r="E5748" s="13"/>
      <c r="F5748" s="8"/>
      <c r="G5748" s="45"/>
      <c r="H5748" s="8"/>
      <c r="I5748" s="45"/>
      <c r="W5748" s="38"/>
      <c r="X5748" s="38"/>
      <c r="Y5748" s="35"/>
    </row>
    <row r="5749" customHeight="1" spans="1:25">
      <c r="A5749" s="44"/>
      <c r="B5749" s="44"/>
      <c r="C5749" s="44"/>
      <c r="D5749" s="14"/>
      <c r="E5749" s="13"/>
      <c r="F5749" s="8"/>
      <c r="G5749" s="45"/>
      <c r="H5749" s="8"/>
      <c r="I5749" s="45"/>
      <c r="W5749" s="38"/>
      <c r="X5749" s="38"/>
      <c r="Y5749" s="35"/>
    </row>
    <row r="5750" customHeight="1" spans="1:25">
      <c r="A5750" s="44"/>
      <c r="B5750" s="44"/>
      <c r="C5750" s="44"/>
      <c r="D5750" s="14"/>
      <c r="E5750" s="13"/>
      <c r="F5750" s="8"/>
      <c r="G5750" s="45"/>
      <c r="H5750" s="8"/>
      <c r="I5750" s="45"/>
      <c r="W5750" s="38"/>
      <c r="X5750" s="38"/>
      <c r="Y5750" s="35"/>
    </row>
    <row r="5751" customHeight="1" spans="1:25">
      <c r="A5751" s="44"/>
      <c r="B5751" s="44"/>
      <c r="C5751" s="44"/>
      <c r="D5751" s="14"/>
      <c r="E5751" s="13"/>
      <c r="F5751" s="8"/>
      <c r="G5751" s="45"/>
      <c r="H5751" s="8"/>
      <c r="I5751" s="45"/>
      <c r="W5751" s="38"/>
      <c r="X5751" s="38"/>
      <c r="Y5751" s="35"/>
    </row>
    <row r="5752" customHeight="1" spans="1:25">
      <c r="A5752" s="44"/>
      <c r="B5752" s="44"/>
      <c r="C5752" s="44"/>
      <c r="D5752" s="14"/>
      <c r="E5752" s="13"/>
      <c r="F5752" s="8"/>
      <c r="G5752" s="45"/>
      <c r="H5752" s="8"/>
      <c r="I5752" s="45"/>
      <c r="W5752" s="38"/>
      <c r="X5752" s="38"/>
      <c r="Y5752" s="35"/>
    </row>
    <row r="5753" customHeight="1" spans="1:25">
      <c r="A5753" s="44"/>
      <c r="B5753" s="44"/>
      <c r="C5753" s="44"/>
      <c r="D5753" s="14"/>
      <c r="E5753" s="13"/>
      <c r="F5753" s="8"/>
      <c r="G5753" s="45"/>
      <c r="H5753" s="8"/>
      <c r="I5753" s="45"/>
      <c r="W5753" s="38"/>
      <c r="X5753" s="38"/>
      <c r="Y5753" s="35"/>
    </row>
    <row r="5754" customHeight="1" spans="1:25">
      <c r="A5754" s="44"/>
      <c r="B5754" s="44"/>
      <c r="C5754" s="44"/>
      <c r="D5754" s="14"/>
      <c r="E5754" s="13"/>
      <c r="F5754" s="8"/>
      <c r="G5754" s="45"/>
      <c r="H5754" s="8"/>
      <c r="I5754" s="45"/>
      <c r="W5754" s="38"/>
      <c r="X5754" s="38"/>
      <c r="Y5754" s="35"/>
    </row>
    <row r="5755" customHeight="1" spans="1:25">
      <c r="A5755" s="44"/>
      <c r="B5755" s="44"/>
      <c r="C5755" s="44"/>
      <c r="D5755" s="14"/>
      <c r="E5755" s="13"/>
      <c r="F5755" s="8"/>
      <c r="G5755" s="45"/>
      <c r="H5755" s="8"/>
      <c r="I5755" s="45"/>
      <c r="W5755" s="38"/>
      <c r="X5755" s="38"/>
      <c r="Y5755" s="35"/>
    </row>
    <row r="5756" customHeight="1" spans="1:25">
      <c r="A5756" s="44"/>
      <c r="B5756" s="44"/>
      <c r="C5756" s="44"/>
      <c r="D5756" s="14"/>
      <c r="E5756" s="13"/>
      <c r="F5756" s="8"/>
      <c r="G5756" s="45"/>
      <c r="H5756" s="8"/>
      <c r="I5756" s="45"/>
      <c r="W5756" s="38"/>
      <c r="X5756" s="38"/>
      <c r="Y5756" s="35"/>
    </row>
    <row r="5757" customHeight="1" spans="1:25">
      <c r="A5757" s="44"/>
      <c r="B5757" s="44"/>
      <c r="C5757" s="44"/>
      <c r="D5757" s="14"/>
      <c r="E5757" s="13"/>
      <c r="F5757" s="8"/>
      <c r="G5757" s="45"/>
      <c r="H5757" s="8"/>
      <c r="I5757" s="45"/>
      <c r="W5757" s="38"/>
      <c r="X5757" s="38"/>
      <c r="Y5757" s="35"/>
    </row>
    <row r="5758" customHeight="1" spans="1:25">
      <c r="A5758" s="44"/>
      <c r="B5758" s="44"/>
      <c r="C5758" s="44"/>
      <c r="D5758" s="14"/>
      <c r="E5758" s="13"/>
      <c r="F5758" s="8"/>
      <c r="G5758" s="45"/>
      <c r="H5758" s="8"/>
      <c r="I5758" s="45"/>
      <c r="W5758" s="38"/>
      <c r="X5758" s="38"/>
      <c r="Y5758" s="35"/>
    </row>
    <row r="5759" customHeight="1" spans="1:25">
      <c r="A5759" s="44"/>
      <c r="B5759" s="44"/>
      <c r="C5759" s="44"/>
      <c r="D5759" s="14"/>
      <c r="E5759" s="13"/>
      <c r="F5759" s="8"/>
      <c r="G5759" s="45"/>
      <c r="H5759" s="8"/>
      <c r="I5759" s="45"/>
      <c r="W5759" s="38"/>
      <c r="X5759" s="38"/>
      <c r="Y5759" s="35"/>
    </row>
    <row r="5760" customHeight="1" spans="1:25">
      <c r="A5760" s="44"/>
      <c r="B5760" s="44"/>
      <c r="C5760" s="44"/>
      <c r="D5760" s="14"/>
      <c r="E5760" s="13"/>
      <c r="F5760" s="8"/>
      <c r="G5760" s="45"/>
      <c r="H5760" s="8"/>
      <c r="I5760" s="45"/>
      <c r="W5760" s="38"/>
      <c r="X5760" s="38"/>
      <c r="Y5760" s="35"/>
    </row>
    <row r="5761" customHeight="1" spans="1:25">
      <c r="A5761" s="44"/>
      <c r="B5761" s="44"/>
      <c r="C5761" s="44"/>
      <c r="D5761" s="14"/>
      <c r="E5761" s="13"/>
      <c r="F5761" s="8"/>
      <c r="G5761" s="45"/>
      <c r="H5761" s="8"/>
      <c r="I5761" s="45"/>
      <c r="W5761" s="38"/>
      <c r="X5761" s="38"/>
      <c r="Y5761" s="35"/>
    </row>
    <row r="5762" customHeight="1" spans="1:25">
      <c r="A5762" s="44"/>
      <c r="B5762" s="44"/>
      <c r="C5762" s="44"/>
      <c r="D5762" s="14"/>
      <c r="E5762" s="13"/>
      <c r="F5762" s="8"/>
      <c r="G5762" s="45"/>
      <c r="H5762" s="8"/>
      <c r="I5762" s="45"/>
      <c r="W5762" s="38"/>
      <c r="X5762" s="38"/>
      <c r="Y5762" s="35"/>
    </row>
    <row r="5763" customHeight="1" spans="1:25">
      <c r="A5763" s="44"/>
      <c r="B5763" s="44"/>
      <c r="C5763" s="44"/>
      <c r="D5763" s="14"/>
      <c r="E5763" s="13"/>
      <c r="F5763" s="8"/>
      <c r="G5763" s="45"/>
      <c r="H5763" s="8"/>
      <c r="I5763" s="45"/>
      <c r="W5763" s="38"/>
      <c r="X5763" s="38"/>
      <c r="Y5763" s="35"/>
    </row>
    <row r="5764" customHeight="1" spans="1:25">
      <c r="A5764" s="44"/>
      <c r="B5764" s="44"/>
      <c r="C5764" s="44"/>
      <c r="D5764" s="14"/>
      <c r="E5764" s="13"/>
      <c r="F5764" s="8"/>
      <c r="G5764" s="45"/>
      <c r="H5764" s="8"/>
      <c r="I5764" s="45"/>
      <c r="W5764" s="38"/>
      <c r="X5764" s="38"/>
      <c r="Y5764" s="35"/>
    </row>
    <row r="5765" customHeight="1" spans="1:25">
      <c r="A5765" s="44"/>
      <c r="B5765" s="44"/>
      <c r="C5765" s="44"/>
      <c r="D5765" s="14"/>
      <c r="E5765" s="13"/>
      <c r="F5765" s="8"/>
      <c r="G5765" s="45"/>
      <c r="H5765" s="8"/>
      <c r="I5765" s="45"/>
      <c r="W5765" s="38"/>
      <c r="X5765" s="38"/>
      <c r="Y5765" s="35"/>
    </row>
    <row r="5766" customHeight="1" spans="1:25">
      <c r="A5766" s="44"/>
      <c r="B5766" s="44"/>
      <c r="C5766" s="44"/>
      <c r="D5766" s="14"/>
      <c r="E5766" s="13"/>
      <c r="F5766" s="8"/>
      <c r="G5766" s="45"/>
      <c r="H5766" s="8"/>
      <c r="I5766" s="45"/>
      <c r="W5766" s="38"/>
      <c r="X5766" s="38"/>
      <c r="Y5766" s="35"/>
    </row>
    <row r="5767" customHeight="1" spans="1:25">
      <c r="A5767" s="44"/>
      <c r="B5767" s="44"/>
      <c r="C5767" s="44"/>
      <c r="D5767" s="14"/>
      <c r="E5767" s="13"/>
      <c r="F5767" s="8"/>
      <c r="G5767" s="45"/>
      <c r="H5767" s="8"/>
      <c r="I5767" s="45"/>
      <c r="W5767" s="38"/>
      <c r="X5767" s="38"/>
      <c r="Y5767" s="35"/>
    </row>
    <row r="5768" customHeight="1" spans="1:25">
      <c r="A5768" s="44"/>
      <c r="B5768" s="44"/>
      <c r="C5768" s="44"/>
      <c r="D5768" s="14"/>
      <c r="E5768" s="13"/>
      <c r="F5768" s="8"/>
      <c r="G5768" s="45"/>
      <c r="H5768" s="8"/>
      <c r="I5768" s="45"/>
      <c r="W5768" s="38"/>
      <c r="X5768" s="38"/>
      <c r="Y5768" s="35"/>
    </row>
    <row r="5769" customHeight="1" spans="1:25">
      <c r="A5769" s="44"/>
      <c r="B5769" s="44"/>
      <c r="C5769" s="44"/>
      <c r="D5769" s="14"/>
      <c r="E5769" s="13"/>
      <c r="F5769" s="8"/>
      <c r="G5769" s="45"/>
      <c r="H5769" s="8"/>
      <c r="I5769" s="45"/>
      <c r="W5769" s="38"/>
      <c r="X5769" s="38"/>
      <c r="Y5769" s="35"/>
    </row>
    <row r="5770" customHeight="1" spans="1:25">
      <c r="A5770" s="44"/>
      <c r="B5770" s="44"/>
      <c r="C5770" s="44"/>
      <c r="D5770" s="14"/>
      <c r="E5770" s="13"/>
      <c r="F5770" s="8"/>
      <c r="G5770" s="45"/>
      <c r="H5770" s="8"/>
      <c r="I5770" s="45"/>
      <c r="W5770" s="38"/>
      <c r="X5770" s="38"/>
      <c r="Y5770" s="35"/>
    </row>
    <row r="5771" customHeight="1" spans="1:25">
      <c r="A5771" s="44"/>
      <c r="B5771" s="44"/>
      <c r="C5771" s="44"/>
      <c r="D5771" s="14"/>
      <c r="E5771" s="13"/>
      <c r="F5771" s="8"/>
      <c r="G5771" s="45"/>
      <c r="H5771" s="8"/>
      <c r="I5771" s="45"/>
      <c r="W5771" s="38"/>
      <c r="X5771" s="38"/>
      <c r="Y5771" s="35"/>
    </row>
    <row r="5772" customHeight="1" spans="1:25">
      <c r="A5772" s="44"/>
      <c r="B5772" s="44"/>
      <c r="C5772" s="44"/>
      <c r="D5772" s="14"/>
      <c r="E5772" s="13"/>
      <c r="F5772" s="8"/>
      <c r="G5772" s="45"/>
      <c r="H5772" s="8"/>
      <c r="I5772" s="45"/>
      <c r="W5772" s="38"/>
      <c r="X5772" s="38"/>
      <c r="Y5772" s="35"/>
    </row>
    <row r="5773" customHeight="1" spans="1:25">
      <c r="A5773" s="44"/>
      <c r="B5773" s="44"/>
      <c r="C5773" s="44"/>
      <c r="D5773" s="14"/>
      <c r="E5773" s="13"/>
      <c r="F5773" s="8"/>
      <c r="G5773" s="45"/>
      <c r="H5773" s="8"/>
      <c r="I5773" s="45"/>
      <c r="W5773" s="38"/>
      <c r="X5773" s="38"/>
      <c r="Y5773" s="35"/>
    </row>
    <row r="5774" customHeight="1" spans="1:25">
      <c r="A5774" s="44"/>
      <c r="B5774" s="44"/>
      <c r="C5774" s="44"/>
      <c r="D5774" s="14"/>
      <c r="E5774" s="13"/>
      <c r="F5774" s="8"/>
      <c r="G5774" s="45"/>
      <c r="H5774" s="8"/>
      <c r="I5774" s="45"/>
      <c r="W5774" s="38"/>
      <c r="X5774" s="38"/>
      <c r="Y5774" s="35"/>
    </row>
    <row r="5775" customHeight="1" spans="1:25">
      <c r="A5775" s="44"/>
      <c r="B5775" s="44"/>
      <c r="C5775" s="44"/>
      <c r="D5775" s="14"/>
      <c r="E5775" s="13"/>
      <c r="F5775" s="8"/>
      <c r="G5775" s="45"/>
      <c r="H5775" s="8"/>
      <c r="I5775" s="45"/>
      <c r="W5775" s="38"/>
      <c r="X5775" s="38"/>
      <c r="Y5775" s="35"/>
    </row>
    <row r="5776" customHeight="1" spans="1:25">
      <c r="A5776" s="44"/>
      <c r="B5776" s="44"/>
      <c r="C5776" s="44"/>
      <c r="D5776" s="14"/>
      <c r="E5776" s="13"/>
      <c r="F5776" s="8"/>
      <c r="G5776" s="45"/>
      <c r="H5776" s="8"/>
      <c r="I5776" s="45"/>
      <c r="W5776" s="38"/>
      <c r="X5776" s="38"/>
      <c r="Y5776" s="35"/>
    </row>
    <row r="5777" customHeight="1" spans="1:25">
      <c r="A5777" s="44"/>
      <c r="B5777" s="44"/>
      <c r="C5777" s="44"/>
      <c r="D5777" s="14"/>
      <c r="E5777" s="13"/>
      <c r="F5777" s="8"/>
      <c r="G5777" s="45"/>
      <c r="H5777" s="8"/>
      <c r="I5777" s="45"/>
      <c r="W5777" s="38"/>
      <c r="X5777" s="38"/>
      <c r="Y5777" s="35"/>
    </row>
    <row r="5778" customHeight="1" spans="1:25">
      <c r="A5778" s="44"/>
      <c r="B5778" s="44"/>
      <c r="C5778" s="44"/>
      <c r="D5778" s="14"/>
      <c r="E5778" s="13"/>
      <c r="F5778" s="8"/>
      <c r="G5778" s="45"/>
      <c r="H5778" s="8"/>
      <c r="I5778" s="45"/>
      <c r="W5778" s="38"/>
      <c r="X5778" s="38"/>
      <c r="Y5778" s="35"/>
    </row>
    <row r="5779" customHeight="1" spans="1:25">
      <c r="A5779" s="44"/>
      <c r="B5779" s="44"/>
      <c r="C5779" s="44"/>
      <c r="D5779" s="14"/>
      <c r="E5779" s="13"/>
      <c r="F5779" s="8"/>
      <c r="G5779" s="45"/>
      <c r="H5779" s="8"/>
      <c r="I5779" s="45"/>
      <c r="W5779" s="38"/>
      <c r="X5779" s="38"/>
      <c r="Y5779" s="35"/>
    </row>
    <row r="5780" customHeight="1" spans="1:25">
      <c r="A5780" s="44"/>
      <c r="B5780" s="44"/>
      <c r="C5780" s="44"/>
      <c r="D5780" s="14"/>
      <c r="E5780" s="13"/>
      <c r="F5780" s="8"/>
      <c r="G5780" s="45"/>
      <c r="H5780" s="8"/>
      <c r="I5780" s="45"/>
      <c r="W5780" s="38"/>
      <c r="X5780" s="38"/>
      <c r="Y5780" s="35"/>
    </row>
    <row r="5781" customHeight="1" spans="1:25">
      <c r="A5781" s="44"/>
      <c r="B5781" s="44"/>
      <c r="C5781" s="44"/>
      <c r="D5781" s="14"/>
      <c r="E5781" s="13"/>
      <c r="F5781" s="8"/>
      <c r="G5781" s="45"/>
      <c r="H5781" s="8"/>
      <c r="I5781" s="45"/>
      <c r="W5781" s="38"/>
      <c r="X5781" s="38"/>
      <c r="Y5781" s="35"/>
    </row>
    <row r="5782" customHeight="1" spans="1:25">
      <c r="A5782" s="44"/>
      <c r="B5782" s="44"/>
      <c r="C5782" s="44"/>
      <c r="D5782" s="14"/>
      <c r="E5782" s="13"/>
      <c r="F5782" s="8"/>
      <c r="G5782" s="45"/>
      <c r="H5782" s="8"/>
      <c r="I5782" s="45"/>
      <c r="W5782" s="38"/>
      <c r="X5782" s="38"/>
      <c r="Y5782" s="35"/>
    </row>
    <row r="5783" customHeight="1" spans="1:25">
      <c r="A5783" s="44"/>
      <c r="B5783" s="44"/>
      <c r="C5783" s="44"/>
      <c r="D5783" s="14"/>
      <c r="E5783" s="13"/>
      <c r="F5783" s="8"/>
      <c r="G5783" s="45"/>
      <c r="H5783" s="8"/>
      <c r="I5783" s="45"/>
      <c r="W5783" s="38"/>
      <c r="X5783" s="38"/>
      <c r="Y5783" s="35"/>
    </row>
    <row r="5784" customHeight="1" spans="1:25">
      <c r="A5784" s="44"/>
      <c r="B5784" s="44"/>
      <c r="C5784" s="44"/>
      <c r="D5784" s="14"/>
      <c r="E5784" s="13"/>
      <c r="F5784" s="8"/>
      <c r="G5784" s="45"/>
      <c r="H5784" s="8"/>
      <c r="I5784" s="45"/>
      <c r="W5784" s="38"/>
      <c r="X5784" s="38"/>
      <c r="Y5784" s="35"/>
    </row>
    <row r="5785" customHeight="1" spans="1:25">
      <c r="A5785" s="44"/>
      <c r="B5785" s="44"/>
      <c r="C5785" s="44"/>
      <c r="D5785" s="14"/>
      <c r="E5785" s="13"/>
      <c r="F5785" s="8"/>
      <c r="G5785" s="45"/>
      <c r="H5785" s="8"/>
      <c r="I5785" s="45"/>
      <c r="W5785" s="38"/>
      <c r="X5785" s="38"/>
      <c r="Y5785" s="35"/>
    </row>
    <row r="5786" customHeight="1" spans="1:25">
      <c r="A5786" s="44"/>
      <c r="B5786" s="44"/>
      <c r="C5786" s="44"/>
      <c r="D5786" s="14"/>
      <c r="E5786" s="13"/>
      <c r="F5786" s="8"/>
      <c r="G5786" s="45"/>
      <c r="H5786" s="8"/>
      <c r="I5786" s="45"/>
      <c r="W5786" s="38"/>
      <c r="X5786" s="38"/>
      <c r="Y5786" s="35"/>
    </row>
    <row r="5787" customHeight="1" spans="1:25">
      <c r="A5787" s="44"/>
      <c r="B5787" s="44"/>
      <c r="C5787" s="44"/>
      <c r="D5787" s="14"/>
      <c r="E5787" s="13"/>
      <c r="F5787" s="8"/>
      <c r="G5787" s="45"/>
      <c r="H5787" s="8"/>
      <c r="I5787" s="45"/>
      <c r="W5787" s="38"/>
      <c r="X5787" s="38"/>
      <c r="Y5787" s="35"/>
    </row>
    <row r="5788" customHeight="1" spans="1:25">
      <c r="A5788" s="44"/>
      <c r="B5788" s="44"/>
      <c r="C5788" s="44"/>
      <c r="D5788" s="14"/>
      <c r="E5788" s="13"/>
      <c r="F5788" s="8"/>
      <c r="G5788" s="45"/>
      <c r="H5788" s="8"/>
      <c r="I5788" s="45"/>
      <c r="W5788" s="38"/>
      <c r="X5788" s="38"/>
      <c r="Y5788" s="35"/>
    </row>
    <row r="5789" customHeight="1" spans="1:25">
      <c r="A5789" s="44"/>
      <c r="B5789" s="44"/>
      <c r="C5789" s="44"/>
      <c r="D5789" s="14"/>
      <c r="E5789" s="13"/>
      <c r="F5789" s="8"/>
      <c r="G5789" s="45"/>
      <c r="H5789" s="8"/>
      <c r="I5789" s="45"/>
      <c r="W5789" s="38"/>
      <c r="X5789" s="38"/>
      <c r="Y5789" s="35"/>
    </row>
    <row r="5790" customHeight="1" spans="1:25">
      <c r="A5790" s="44"/>
      <c r="B5790" s="44"/>
      <c r="C5790" s="44"/>
      <c r="D5790" s="14"/>
      <c r="E5790" s="13"/>
      <c r="F5790" s="8"/>
      <c r="G5790" s="45"/>
      <c r="H5790" s="8"/>
      <c r="I5790" s="45"/>
      <c r="W5790" s="38"/>
      <c r="X5790" s="38"/>
      <c r="Y5790" s="35"/>
    </row>
    <row r="5791" customHeight="1" spans="1:25">
      <c r="A5791" s="44"/>
      <c r="B5791" s="44"/>
      <c r="C5791" s="44"/>
      <c r="D5791" s="14"/>
      <c r="E5791" s="13"/>
      <c r="F5791" s="8"/>
      <c r="G5791" s="45"/>
      <c r="H5791" s="8"/>
      <c r="I5791" s="45"/>
      <c r="W5791" s="38"/>
      <c r="X5791" s="38"/>
      <c r="Y5791" s="35"/>
    </row>
    <row r="5792" customHeight="1" spans="1:25">
      <c r="A5792" s="44"/>
      <c r="B5792" s="44"/>
      <c r="C5792" s="44"/>
      <c r="D5792" s="14"/>
      <c r="E5792" s="13"/>
      <c r="F5792" s="8"/>
      <c r="G5792" s="45"/>
      <c r="H5792" s="8"/>
      <c r="I5792" s="45"/>
      <c r="W5792" s="38"/>
      <c r="X5792" s="38"/>
      <c r="Y5792" s="35"/>
    </row>
    <row r="5793" customHeight="1" spans="1:25">
      <c r="A5793" s="44"/>
      <c r="B5793" s="44"/>
      <c r="C5793" s="44"/>
      <c r="D5793" s="14"/>
      <c r="E5793" s="13"/>
      <c r="F5793" s="8"/>
      <c r="G5793" s="45"/>
      <c r="H5793" s="8"/>
      <c r="I5793" s="45"/>
      <c r="W5793" s="38"/>
      <c r="X5793" s="38"/>
      <c r="Y5793" s="35"/>
    </row>
    <row r="5794" customHeight="1" spans="1:25">
      <c r="A5794" s="44"/>
      <c r="B5794" s="44"/>
      <c r="C5794" s="44"/>
      <c r="D5794" s="14"/>
      <c r="E5794" s="13"/>
      <c r="F5794" s="8"/>
      <c r="G5794" s="45"/>
      <c r="H5794" s="8"/>
      <c r="I5794" s="45"/>
      <c r="W5794" s="38"/>
      <c r="X5794" s="38"/>
      <c r="Y5794" s="35"/>
    </row>
    <row r="5795" customHeight="1" spans="1:25">
      <c r="A5795" s="44"/>
      <c r="B5795" s="44"/>
      <c r="C5795" s="44"/>
      <c r="D5795" s="14"/>
      <c r="E5795" s="13"/>
      <c r="F5795" s="8"/>
      <c r="G5795" s="45"/>
      <c r="H5795" s="8"/>
      <c r="I5795" s="45"/>
      <c r="W5795" s="38"/>
      <c r="X5795" s="38"/>
      <c r="Y5795" s="35"/>
    </row>
    <row r="5796" customHeight="1" spans="1:25">
      <c r="A5796" s="44"/>
      <c r="B5796" s="44"/>
      <c r="C5796" s="44"/>
      <c r="D5796" s="14"/>
      <c r="E5796" s="13"/>
      <c r="F5796" s="8"/>
      <c r="G5796" s="45"/>
      <c r="H5796" s="8"/>
      <c r="I5796" s="45"/>
      <c r="W5796" s="38"/>
      <c r="X5796" s="38"/>
      <c r="Y5796" s="35"/>
    </row>
    <row r="5797" customHeight="1" spans="1:25">
      <c r="A5797" s="44"/>
      <c r="B5797" s="44"/>
      <c r="C5797" s="44"/>
      <c r="D5797" s="14"/>
      <c r="E5797" s="13"/>
      <c r="F5797" s="8"/>
      <c r="G5797" s="45"/>
      <c r="H5797" s="8"/>
      <c r="I5797" s="45"/>
      <c r="W5797" s="38"/>
      <c r="X5797" s="38"/>
      <c r="Y5797" s="35"/>
    </row>
    <row r="5798" customHeight="1" spans="1:25">
      <c r="A5798" s="44"/>
      <c r="B5798" s="44"/>
      <c r="C5798" s="44"/>
      <c r="D5798" s="14"/>
      <c r="E5798" s="13"/>
      <c r="F5798" s="8"/>
      <c r="G5798" s="45"/>
      <c r="H5798" s="8"/>
      <c r="I5798" s="45"/>
      <c r="W5798" s="38"/>
      <c r="X5798" s="38"/>
      <c r="Y5798" s="35"/>
    </row>
    <row r="5799" customHeight="1" spans="1:25">
      <c r="A5799" s="44"/>
      <c r="B5799" s="44"/>
      <c r="C5799" s="44"/>
      <c r="D5799" s="14"/>
      <c r="E5799" s="13"/>
      <c r="F5799" s="8"/>
      <c r="G5799" s="45"/>
      <c r="H5799" s="8"/>
      <c r="I5799" s="45"/>
      <c r="W5799" s="38"/>
      <c r="X5799" s="38"/>
      <c r="Y5799" s="35"/>
    </row>
    <row r="5800" customHeight="1" spans="1:25">
      <c r="A5800" s="44"/>
      <c r="B5800" s="44"/>
      <c r="C5800" s="44"/>
      <c r="D5800" s="14"/>
      <c r="E5800" s="13"/>
      <c r="F5800" s="8"/>
      <c r="G5800" s="45"/>
      <c r="H5800" s="8"/>
      <c r="I5800" s="45"/>
      <c r="W5800" s="38"/>
      <c r="X5800" s="38"/>
      <c r="Y5800" s="35"/>
    </row>
    <row r="5801" customHeight="1" spans="1:25">
      <c r="A5801" s="44"/>
      <c r="B5801" s="44"/>
      <c r="C5801" s="44"/>
      <c r="D5801" s="14"/>
      <c r="E5801" s="13"/>
      <c r="F5801" s="8"/>
      <c r="G5801" s="45"/>
      <c r="H5801" s="8"/>
      <c r="I5801" s="45"/>
      <c r="W5801" s="38"/>
      <c r="X5801" s="38"/>
      <c r="Y5801" s="35"/>
    </row>
    <row r="5802" customHeight="1" spans="1:25">
      <c r="A5802" s="44"/>
      <c r="B5802" s="44"/>
      <c r="C5802" s="44"/>
      <c r="D5802" s="14"/>
      <c r="E5802" s="13"/>
      <c r="F5802" s="8"/>
      <c r="G5802" s="45"/>
      <c r="H5802" s="8"/>
      <c r="I5802" s="45"/>
      <c r="W5802" s="38"/>
      <c r="X5802" s="38"/>
      <c r="Y5802" s="35"/>
    </row>
    <row r="5803" customHeight="1" spans="1:25">
      <c r="A5803" s="44"/>
      <c r="B5803" s="44"/>
      <c r="C5803" s="44"/>
      <c r="D5803" s="14"/>
      <c r="E5803" s="13"/>
      <c r="F5803" s="8"/>
      <c r="G5803" s="45"/>
      <c r="H5803" s="8"/>
      <c r="I5803" s="45"/>
      <c r="W5803" s="38"/>
      <c r="X5803" s="38"/>
      <c r="Y5803" s="35"/>
    </row>
    <row r="5804" customHeight="1" spans="1:25">
      <c r="A5804" s="44"/>
      <c r="B5804" s="44"/>
      <c r="C5804" s="44"/>
      <c r="D5804" s="14"/>
      <c r="E5804" s="13"/>
      <c r="F5804" s="8"/>
      <c r="G5804" s="45"/>
      <c r="H5804" s="8"/>
      <c r="I5804" s="45"/>
      <c r="W5804" s="38"/>
      <c r="X5804" s="38"/>
      <c r="Y5804" s="35"/>
    </row>
    <row r="5805" customHeight="1" spans="1:25">
      <c r="A5805" s="44"/>
      <c r="B5805" s="44"/>
      <c r="C5805" s="44"/>
      <c r="D5805" s="14"/>
      <c r="E5805" s="13"/>
      <c r="F5805" s="8"/>
      <c r="G5805" s="45"/>
      <c r="H5805" s="8"/>
      <c r="I5805" s="45"/>
      <c r="W5805" s="38"/>
      <c r="X5805" s="38"/>
      <c r="Y5805" s="35"/>
    </row>
    <row r="5806" customHeight="1" spans="1:25">
      <c r="A5806" s="44"/>
      <c r="B5806" s="44"/>
      <c r="C5806" s="44"/>
      <c r="D5806" s="14"/>
      <c r="E5806" s="13"/>
      <c r="F5806" s="8"/>
      <c r="G5806" s="45"/>
      <c r="H5806" s="8"/>
      <c r="I5806" s="45"/>
      <c r="W5806" s="38"/>
      <c r="X5806" s="38"/>
      <c r="Y5806" s="35"/>
    </row>
    <row r="5807" customHeight="1" spans="1:25">
      <c r="A5807" s="44"/>
      <c r="B5807" s="44"/>
      <c r="C5807" s="44"/>
      <c r="D5807" s="14"/>
      <c r="E5807" s="13"/>
      <c r="F5807" s="8"/>
      <c r="G5807" s="45"/>
      <c r="H5807" s="8"/>
      <c r="I5807" s="45"/>
      <c r="W5807" s="38"/>
      <c r="X5807" s="38"/>
      <c r="Y5807" s="35"/>
    </row>
    <row r="5808" customHeight="1" spans="1:25">
      <c r="A5808" s="44"/>
      <c r="B5808" s="44"/>
      <c r="C5808" s="44"/>
      <c r="D5808" s="14"/>
      <c r="E5808" s="13"/>
      <c r="F5808" s="8"/>
      <c r="G5808" s="45"/>
      <c r="H5808" s="8"/>
      <c r="I5808" s="45"/>
      <c r="W5808" s="38"/>
      <c r="X5808" s="38"/>
      <c r="Y5808" s="35"/>
    </row>
    <row r="5809" customHeight="1" spans="1:25">
      <c r="A5809" s="44"/>
      <c r="B5809" s="44"/>
      <c r="C5809" s="44"/>
      <c r="D5809" s="14"/>
      <c r="E5809" s="13"/>
      <c r="F5809" s="8"/>
      <c r="G5809" s="45"/>
      <c r="H5809" s="8"/>
      <c r="I5809" s="45"/>
      <c r="W5809" s="38"/>
      <c r="X5809" s="38"/>
      <c r="Y5809" s="35"/>
    </row>
    <row r="5810" customHeight="1" spans="1:25">
      <c r="A5810" s="44"/>
      <c r="B5810" s="44"/>
      <c r="C5810" s="44"/>
      <c r="D5810" s="14"/>
      <c r="E5810" s="13"/>
      <c r="F5810" s="8"/>
      <c r="G5810" s="45"/>
      <c r="H5810" s="8"/>
      <c r="I5810" s="45"/>
      <c r="W5810" s="38"/>
      <c r="X5810" s="38"/>
      <c r="Y5810" s="35"/>
    </row>
    <row r="5811" customHeight="1" spans="1:25">
      <c r="A5811" s="44"/>
      <c r="B5811" s="44"/>
      <c r="C5811" s="44"/>
      <c r="D5811" s="14"/>
      <c r="E5811" s="13"/>
      <c r="F5811" s="8"/>
      <c r="G5811" s="45"/>
      <c r="H5811" s="8"/>
      <c r="I5811" s="45"/>
      <c r="W5811" s="38"/>
      <c r="X5811" s="38"/>
      <c r="Y5811" s="35"/>
    </row>
    <row r="5812" customHeight="1" spans="1:25">
      <c r="A5812" s="44"/>
      <c r="B5812" s="44"/>
      <c r="C5812" s="44"/>
      <c r="D5812" s="14"/>
      <c r="E5812" s="13"/>
      <c r="F5812" s="8"/>
      <c r="G5812" s="45"/>
      <c r="H5812" s="8"/>
      <c r="I5812" s="45"/>
      <c r="W5812" s="38"/>
      <c r="X5812" s="38"/>
      <c r="Y5812" s="35"/>
    </row>
    <row r="5813" customHeight="1" spans="1:25">
      <c r="A5813" s="44"/>
      <c r="B5813" s="44"/>
      <c r="C5813" s="44"/>
      <c r="D5813" s="14"/>
      <c r="E5813" s="13"/>
      <c r="F5813" s="8"/>
      <c r="G5813" s="45"/>
      <c r="H5813" s="8"/>
      <c r="I5813" s="45"/>
      <c r="W5813" s="38"/>
      <c r="X5813" s="38"/>
      <c r="Y5813" s="35"/>
    </row>
    <row r="5814" customHeight="1" spans="1:25">
      <c r="A5814" s="44"/>
      <c r="B5814" s="44"/>
      <c r="C5814" s="44"/>
      <c r="D5814" s="14"/>
      <c r="E5814" s="13"/>
      <c r="F5814" s="8"/>
      <c r="G5814" s="45"/>
      <c r="H5814" s="8"/>
      <c r="I5814" s="45"/>
      <c r="W5814" s="38"/>
      <c r="X5814" s="38"/>
      <c r="Y5814" s="35"/>
    </row>
    <row r="5815" customHeight="1" spans="1:25">
      <c r="A5815" s="44"/>
      <c r="B5815" s="44"/>
      <c r="C5815" s="44"/>
      <c r="D5815" s="14"/>
      <c r="E5815" s="13"/>
      <c r="F5815" s="8"/>
      <c r="G5815" s="45"/>
      <c r="H5815" s="8"/>
      <c r="I5815" s="45"/>
      <c r="W5815" s="38"/>
      <c r="X5815" s="38"/>
      <c r="Y5815" s="35"/>
    </row>
    <row r="5816" customHeight="1" spans="1:25">
      <c r="A5816" s="44"/>
      <c r="B5816" s="44"/>
      <c r="C5816" s="44"/>
      <c r="D5816" s="14"/>
      <c r="E5816" s="13"/>
      <c r="F5816" s="8"/>
      <c r="G5816" s="45"/>
      <c r="H5816" s="8"/>
      <c r="I5816" s="45"/>
      <c r="W5816" s="38"/>
      <c r="X5816" s="38"/>
      <c r="Y5816" s="35"/>
    </row>
    <row r="5817" customHeight="1" spans="1:25">
      <c r="A5817" s="44"/>
      <c r="B5817" s="44"/>
      <c r="C5817" s="44"/>
      <c r="D5817" s="14"/>
      <c r="E5817" s="13"/>
      <c r="F5817" s="8"/>
      <c r="G5817" s="45"/>
      <c r="H5817" s="8"/>
      <c r="I5817" s="45"/>
      <c r="W5817" s="38"/>
      <c r="X5817" s="38"/>
      <c r="Y5817" s="35"/>
    </row>
    <row r="5818" customHeight="1" spans="1:25">
      <c r="A5818" s="44"/>
      <c r="B5818" s="44"/>
      <c r="C5818" s="44"/>
      <c r="D5818" s="14"/>
      <c r="E5818" s="13"/>
      <c r="F5818" s="8"/>
      <c r="G5818" s="45"/>
      <c r="H5818" s="8"/>
      <c r="I5818" s="45"/>
      <c r="W5818" s="38"/>
      <c r="X5818" s="38"/>
      <c r="Y5818" s="35"/>
    </row>
    <row r="5819" customHeight="1" spans="1:25">
      <c r="A5819" s="44"/>
      <c r="B5819" s="44"/>
      <c r="C5819" s="44"/>
      <c r="D5819" s="14"/>
      <c r="E5819" s="13"/>
      <c r="F5819" s="8"/>
      <c r="G5819" s="45"/>
      <c r="H5819" s="8"/>
      <c r="I5819" s="45"/>
      <c r="W5819" s="38"/>
      <c r="X5819" s="38"/>
      <c r="Y5819" s="35"/>
    </row>
    <row r="5820" customHeight="1" spans="1:25">
      <c r="A5820" s="44"/>
      <c r="B5820" s="44"/>
      <c r="C5820" s="44"/>
      <c r="D5820" s="14"/>
      <c r="E5820" s="13"/>
      <c r="F5820" s="8"/>
      <c r="G5820" s="45"/>
      <c r="H5820" s="8"/>
      <c r="I5820" s="45"/>
      <c r="W5820" s="38"/>
      <c r="X5820" s="38"/>
      <c r="Y5820" s="35"/>
    </row>
    <row r="5821" customHeight="1" spans="1:25">
      <c r="A5821" s="44"/>
      <c r="B5821" s="44"/>
      <c r="C5821" s="44"/>
      <c r="D5821" s="14"/>
      <c r="E5821" s="13"/>
      <c r="F5821" s="8"/>
      <c r="G5821" s="45"/>
      <c r="H5821" s="8"/>
      <c r="I5821" s="45"/>
      <c r="W5821" s="38"/>
      <c r="X5821" s="38"/>
      <c r="Y5821" s="35"/>
    </row>
    <row r="5822" customHeight="1" spans="1:25">
      <c r="A5822" s="44"/>
      <c r="B5822" s="44"/>
      <c r="C5822" s="44"/>
      <c r="D5822" s="14"/>
      <c r="E5822" s="13"/>
      <c r="F5822" s="8"/>
      <c r="G5822" s="45"/>
      <c r="H5822" s="8"/>
      <c r="I5822" s="45"/>
      <c r="W5822" s="38"/>
      <c r="X5822" s="38"/>
      <c r="Y5822" s="35"/>
    </row>
    <row r="5823" customHeight="1" spans="1:25">
      <c r="A5823" s="44"/>
      <c r="B5823" s="44"/>
      <c r="C5823" s="44"/>
      <c r="D5823" s="14"/>
      <c r="E5823" s="13"/>
      <c r="F5823" s="8"/>
      <c r="G5823" s="45"/>
      <c r="H5823" s="8"/>
      <c r="I5823" s="45"/>
      <c r="W5823" s="38"/>
      <c r="X5823" s="38"/>
      <c r="Y5823" s="35"/>
    </row>
    <row r="5824" customHeight="1" spans="1:25">
      <c r="A5824" s="44"/>
      <c r="B5824" s="44"/>
      <c r="C5824" s="44"/>
      <c r="D5824" s="14"/>
      <c r="E5824" s="13"/>
      <c r="F5824" s="8"/>
      <c r="G5824" s="45"/>
      <c r="H5824" s="8"/>
      <c r="I5824" s="45"/>
      <c r="W5824" s="38"/>
      <c r="X5824" s="38"/>
      <c r="Y5824" s="35"/>
    </row>
    <row r="5825" customHeight="1" spans="1:25">
      <c r="A5825" s="44"/>
      <c r="B5825" s="44"/>
      <c r="C5825" s="44"/>
      <c r="D5825" s="14"/>
      <c r="E5825" s="13"/>
      <c r="F5825" s="8"/>
      <c r="G5825" s="45"/>
      <c r="H5825" s="8"/>
      <c r="I5825" s="45"/>
      <c r="W5825" s="38"/>
      <c r="X5825" s="38"/>
      <c r="Y5825" s="35"/>
    </row>
    <row r="5826" customHeight="1" spans="1:25">
      <c r="A5826" s="44"/>
      <c r="B5826" s="44"/>
      <c r="C5826" s="44"/>
      <c r="D5826" s="14"/>
      <c r="E5826" s="13"/>
      <c r="F5826" s="8"/>
      <c r="G5826" s="45"/>
      <c r="H5826" s="8"/>
      <c r="I5826" s="45"/>
      <c r="W5826" s="38"/>
      <c r="X5826" s="38"/>
      <c r="Y5826" s="35"/>
    </row>
    <row r="5827" customHeight="1" spans="1:25">
      <c r="A5827" s="44"/>
      <c r="B5827" s="44"/>
      <c r="C5827" s="44"/>
      <c r="D5827" s="14"/>
      <c r="E5827" s="13"/>
      <c r="F5827" s="8"/>
      <c r="G5827" s="45"/>
      <c r="H5827" s="8"/>
      <c r="I5827" s="45"/>
      <c r="W5827" s="38"/>
      <c r="X5827" s="38"/>
      <c r="Y5827" s="35"/>
    </row>
    <row r="5828" customHeight="1" spans="1:25">
      <c r="A5828" s="44"/>
      <c r="B5828" s="44"/>
      <c r="C5828" s="44"/>
      <c r="D5828" s="14"/>
      <c r="E5828" s="13"/>
      <c r="F5828" s="8"/>
      <c r="G5828" s="45"/>
      <c r="H5828" s="8"/>
      <c r="I5828" s="45"/>
      <c r="W5828" s="38"/>
      <c r="X5828" s="38"/>
      <c r="Y5828" s="35"/>
    </row>
    <row r="5829" customHeight="1" spans="1:25">
      <c r="A5829" s="44"/>
      <c r="B5829" s="44"/>
      <c r="C5829" s="44"/>
      <c r="D5829" s="14"/>
      <c r="E5829" s="13"/>
      <c r="F5829" s="8"/>
      <c r="G5829" s="45"/>
      <c r="H5829" s="8"/>
      <c r="I5829" s="45"/>
      <c r="W5829" s="38"/>
      <c r="X5829" s="38"/>
      <c r="Y5829" s="35"/>
    </row>
    <row r="5830" customHeight="1" spans="1:25">
      <c r="A5830" s="44"/>
      <c r="B5830" s="44"/>
      <c r="C5830" s="44"/>
      <c r="D5830" s="14"/>
      <c r="E5830" s="13"/>
      <c r="F5830" s="8"/>
      <c r="G5830" s="45"/>
      <c r="H5830" s="8"/>
      <c r="I5830" s="45"/>
      <c r="W5830" s="38"/>
      <c r="X5830" s="38"/>
      <c r="Y5830" s="35"/>
    </row>
    <row r="5831" customHeight="1" spans="1:25">
      <c r="A5831" s="44"/>
      <c r="B5831" s="44"/>
      <c r="C5831" s="44"/>
      <c r="D5831" s="14"/>
      <c r="E5831" s="13"/>
      <c r="F5831" s="8"/>
      <c r="G5831" s="45"/>
      <c r="H5831" s="8"/>
      <c r="I5831" s="45"/>
      <c r="W5831" s="38"/>
      <c r="X5831" s="38"/>
      <c r="Y5831" s="35"/>
    </row>
    <row r="5832" customHeight="1" spans="1:25">
      <c r="A5832" s="44"/>
      <c r="B5832" s="44"/>
      <c r="C5832" s="44"/>
      <c r="D5832" s="14"/>
      <c r="E5832" s="13"/>
      <c r="F5832" s="8"/>
      <c r="G5832" s="45"/>
      <c r="H5832" s="8"/>
      <c r="I5832" s="45"/>
      <c r="W5832" s="38"/>
      <c r="X5832" s="38"/>
      <c r="Y5832" s="35"/>
    </row>
    <row r="5833" customHeight="1" spans="1:25">
      <c r="A5833" s="44"/>
      <c r="B5833" s="44"/>
      <c r="C5833" s="44"/>
      <c r="D5833" s="14"/>
      <c r="E5833" s="13"/>
      <c r="F5833" s="8"/>
      <c r="G5833" s="45"/>
      <c r="H5833" s="8"/>
      <c r="I5833" s="45"/>
      <c r="W5833" s="38"/>
      <c r="X5833" s="38"/>
      <c r="Y5833" s="35"/>
    </row>
    <row r="5834" customHeight="1" spans="1:25">
      <c r="A5834" s="44"/>
      <c r="B5834" s="44"/>
      <c r="C5834" s="44"/>
      <c r="D5834" s="14"/>
      <c r="E5834" s="13"/>
      <c r="F5834" s="8"/>
      <c r="G5834" s="45"/>
      <c r="H5834" s="8"/>
      <c r="I5834" s="45"/>
      <c r="W5834" s="38"/>
      <c r="X5834" s="38"/>
      <c r="Y5834" s="35"/>
    </row>
    <row r="5835" customHeight="1" spans="1:25">
      <c r="A5835" s="44"/>
      <c r="B5835" s="44"/>
      <c r="C5835" s="44"/>
      <c r="D5835" s="14"/>
      <c r="E5835" s="13"/>
      <c r="F5835" s="8"/>
      <c r="G5835" s="45"/>
      <c r="H5835" s="8"/>
      <c r="I5835" s="45"/>
      <c r="W5835" s="38"/>
      <c r="X5835" s="38"/>
      <c r="Y5835" s="35"/>
    </row>
    <row r="5836" customHeight="1" spans="1:25">
      <c r="A5836" s="44"/>
      <c r="B5836" s="44"/>
      <c r="C5836" s="44"/>
      <c r="D5836" s="14"/>
      <c r="E5836" s="13"/>
      <c r="F5836" s="8"/>
      <c r="G5836" s="45"/>
      <c r="H5836" s="8"/>
      <c r="I5836" s="45"/>
      <c r="W5836" s="38"/>
      <c r="X5836" s="38"/>
      <c r="Y5836" s="35"/>
    </row>
    <row r="5837" customHeight="1" spans="1:25">
      <c r="A5837" s="44"/>
      <c r="B5837" s="44"/>
      <c r="C5837" s="44"/>
      <c r="D5837" s="14"/>
      <c r="E5837" s="13"/>
      <c r="F5837" s="8"/>
      <c r="G5837" s="45"/>
      <c r="H5837" s="8"/>
      <c r="I5837" s="45"/>
      <c r="W5837" s="38"/>
      <c r="X5837" s="38"/>
      <c r="Y5837" s="35"/>
    </row>
    <row r="5838" customHeight="1" spans="1:25">
      <c r="A5838" s="44"/>
      <c r="B5838" s="44"/>
      <c r="C5838" s="44"/>
      <c r="D5838" s="14"/>
      <c r="E5838" s="13"/>
      <c r="F5838" s="8"/>
      <c r="G5838" s="45"/>
      <c r="H5838" s="8"/>
      <c r="I5838" s="45"/>
      <c r="W5838" s="38"/>
      <c r="X5838" s="38"/>
      <c r="Y5838" s="35"/>
    </row>
    <row r="5839" customHeight="1" spans="1:25">
      <c r="A5839" s="44"/>
      <c r="B5839" s="44"/>
      <c r="C5839" s="44"/>
      <c r="D5839" s="14"/>
      <c r="E5839" s="13"/>
      <c r="F5839" s="8"/>
      <c r="G5839" s="45"/>
      <c r="H5839" s="8"/>
      <c r="I5839" s="45"/>
      <c r="W5839" s="38"/>
      <c r="X5839" s="38"/>
      <c r="Y5839" s="35"/>
    </row>
    <row r="5840" customHeight="1" spans="1:25">
      <c r="A5840" s="44"/>
      <c r="B5840" s="44"/>
      <c r="C5840" s="44"/>
      <c r="D5840" s="14"/>
      <c r="E5840" s="13"/>
      <c r="F5840" s="8"/>
      <c r="G5840" s="45"/>
      <c r="H5840" s="8"/>
      <c r="I5840" s="45"/>
      <c r="W5840" s="38"/>
      <c r="X5840" s="38"/>
      <c r="Y5840" s="35"/>
    </row>
    <row r="5841" customHeight="1" spans="1:25">
      <c r="A5841" s="44"/>
      <c r="B5841" s="44"/>
      <c r="C5841" s="44"/>
      <c r="D5841" s="14"/>
      <c r="E5841" s="13"/>
      <c r="F5841" s="8"/>
      <c r="G5841" s="45"/>
      <c r="H5841" s="8"/>
      <c r="I5841" s="45"/>
      <c r="W5841" s="38"/>
      <c r="X5841" s="38"/>
      <c r="Y5841" s="35"/>
    </row>
    <row r="5842" customHeight="1" spans="1:25">
      <c r="A5842" s="44"/>
      <c r="B5842" s="44"/>
      <c r="C5842" s="44"/>
      <c r="D5842" s="14"/>
      <c r="E5842" s="13"/>
      <c r="F5842" s="8"/>
      <c r="G5842" s="45"/>
      <c r="H5842" s="8"/>
      <c r="I5842" s="45"/>
      <c r="W5842" s="38"/>
      <c r="X5842" s="38"/>
      <c r="Y5842" s="35"/>
    </row>
    <row r="5843" customHeight="1" spans="1:25">
      <c r="A5843" s="44"/>
      <c r="B5843" s="44"/>
      <c r="C5843" s="44"/>
      <c r="D5843" s="14"/>
      <c r="E5843" s="13"/>
      <c r="F5843" s="8"/>
      <c r="G5843" s="45"/>
      <c r="H5843" s="8"/>
      <c r="I5843" s="45"/>
      <c r="W5843" s="38"/>
      <c r="X5843" s="38"/>
      <c r="Y5843" s="35"/>
    </row>
    <row r="5844" customHeight="1" spans="1:25">
      <c r="A5844" s="44"/>
      <c r="B5844" s="44"/>
      <c r="C5844" s="44"/>
      <c r="D5844" s="14"/>
      <c r="E5844" s="13"/>
      <c r="F5844" s="8"/>
      <c r="G5844" s="45"/>
      <c r="H5844" s="8"/>
      <c r="I5844" s="45"/>
      <c r="W5844" s="38"/>
      <c r="X5844" s="38"/>
      <c r="Y5844" s="35"/>
    </row>
    <row r="5845" customHeight="1" spans="1:25">
      <c r="A5845" s="44"/>
      <c r="B5845" s="44"/>
      <c r="C5845" s="44"/>
      <c r="D5845" s="14"/>
      <c r="E5845" s="13"/>
      <c r="F5845" s="8"/>
      <c r="G5845" s="45"/>
      <c r="H5845" s="8"/>
      <c r="I5845" s="45"/>
      <c r="W5845" s="38"/>
      <c r="X5845" s="38"/>
      <c r="Y5845" s="35"/>
    </row>
    <row r="5846" customHeight="1" spans="1:25">
      <c r="A5846" s="44"/>
      <c r="B5846" s="44"/>
      <c r="C5846" s="44"/>
      <c r="D5846" s="14"/>
      <c r="E5846" s="13"/>
      <c r="F5846" s="8"/>
      <c r="G5846" s="45"/>
      <c r="H5846" s="8"/>
      <c r="I5846" s="45"/>
      <c r="W5846" s="38"/>
      <c r="X5846" s="38"/>
      <c r="Y5846" s="35"/>
    </row>
    <row r="5847" customHeight="1" spans="1:25">
      <c r="A5847" s="44"/>
      <c r="B5847" s="44"/>
      <c r="C5847" s="44"/>
      <c r="D5847" s="14"/>
      <c r="E5847" s="13"/>
      <c r="F5847" s="8"/>
      <c r="G5847" s="45"/>
      <c r="H5847" s="8"/>
      <c r="I5847" s="45"/>
      <c r="W5847" s="38"/>
      <c r="X5847" s="38"/>
      <c r="Y5847" s="35"/>
    </row>
    <row r="5848" customHeight="1" spans="1:25">
      <c r="A5848" s="44"/>
      <c r="B5848" s="44"/>
      <c r="C5848" s="44"/>
      <c r="D5848" s="14"/>
      <c r="E5848" s="13"/>
      <c r="F5848" s="8"/>
      <c r="G5848" s="45"/>
      <c r="H5848" s="8"/>
      <c r="I5848" s="45"/>
      <c r="W5848" s="38"/>
      <c r="X5848" s="38"/>
      <c r="Y5848" s="35"/>
    </row>
    <row r="5849" customHeight="1" spans="1:25">
      <c r="A5849" s="44"/>
      <c r="B5849" s="44"/>
      <c r="C5849" s="44"/>
      <c r="D5849" s="14"/>
      <c r="E5849" s="13"/>
      <c r="F5849" s="8"/>
      <c r="G5849" s="45"/>
      <c r="H5849" s="8"/>
      <c r="I5849" s="45"/>
      <c r="W5849" s="38"/>
      <c r="X5849" s="38"/>
      <c r="Y5849" s="35"/>
    </row>
    <row r="5850" customHeight="1" spans="1:25">
      <c r="A5850" s="44"/>
      <c r="B5850" s="44"/>
      <c r="C5850" s="44"/>
      <c r="D5850" s="14"/>
      <c r="E5850" s="13"/>
      <c r="F5850" s="8"/>
      <c r="G5850" s="45"/>
      <c r="H5850" s="8"/>
      <c r="I5850" s="45"/>
      <c r="W5850" s="38"/>
      <c r="X5850" s="38"/>
      <c r="Y5850" s="35"/>
    </row>
    <row r="5851" customHeight="1" spans="1:25">
      <c r="A5851" s="44"/>
      <c r="B5851" s="44"/>
      <c r="C5851" s="44"/>
      <c r="D5851" s="14"/>
      <c r="E5851" s="13"/>
      <c r="F5851" s="8"/>
      <c r="G5851" s="45"/>
      <c r="H5851" s="8"/>
      <c r="I5851" s="45"/>
      <c r="W5851" s="38"/>
      <c r="X5851" s="38"/>
      <c r="Y5851" s="35"/>
    </row>
    <row r="5852" customHeight="1" spans="1:25">
      <c r="A5852" s="44"/>
      <c r="B5852" s="44"/>
      <c r="C5852" s="44"/>
      <c r="D5852" s="14"/>
      <c r="E5852" s="13"/>
      <c r="F5852" s="8"/>
      <c r="G5852" s="45"/>
      <c r="H5852" s="8"/>
      <c r="I5852" s="45"/>
      <c r="W5852" s="38"/>
      <c r="X5852" s="38"/>
      <c r="Y5852" s="35"/>
    </row>
    <row r="5853" customHeight="1" spans="1:25">
      <c r="A5853" s="44"/>
      <c r="B5853" s="44"/>
      <c r="C5853" s="44"/>
      <c r="D5853" s="14"/>
      <c r="E5853" s="13"/>
      <c r="F5853" s="8"/>
      <c r="G5853" s="45"/>
      <c r="H5853" s="8"/>
      <c r="I5853" s="45"/>
      <c r="W5853" s="38"/>
      <c r="X5853" s="38"/>
      <c r="Y5853" s="35"/>
    </row>
    <row r="5854" customHeight="1" spans="1:25">
      <c r="A5854" s="44"/>
      <c r="B5854" s="44"/>
      <c r="C5854" s="44"/>
      <c r="D5854" s="14"/>
      <c r="E5854" s="13"/>
      <c r="F5854" s="8"/>
      <c r="G5854" s="45"/>
      <c r="H5854" s="8"/>
      <c r="I5854" s="45"/>
      <c r="W5854" s="38"/>
      <c r="X5854" s="38"/>
      <c r="Y5854" s="35"/>
    </row>
    <row r="5855" customHeight="1" spans="1:25">
      <c r="A5855" s="44"/>
      <c r="B5855" s="44"/>
      <c r="C5855" s="44"/>
      <c r="D5855" s="14"/>
      <c r="E5855" s="13"/>
      <c r="F5855" s="8"/>
      <c r="G5855" s="45"/>
      <c r="H5855" s="8"/>
      <c r="I5855" s="45"/>
      <c r="W5855" s="38"/>
      <c r="X5855" s="38"/>
      <c r="Y5855" s="35"/>
    </row>
    <row r="5856" customHeight="1" spans="1:25">
      <c r="A5856" s="44"/>
      <c r="B5856" s="44"/>
      <c r="C5856" s="44"/>
      <c r="D5856" s="14"/>
      <c r="E5856" s="13"/>
      <c r="F5856" s="8"/>
      <c r="G5856" s="45"/>
      <c r="H5856" s="8"/>
      <c r="I5856" s="45"/>
      <c r="W5856" s="38"/>
      <c r="X5856" s="38"/>
      <c r="Y5856" s="35"/>
    </row>
    <row r="5857" customHeight="1" spans="1:25">
      <c r="A5857" s="44"/>
      <c r="B5857" s="44"/>
      <c r="C5857" s="44"/>
      <c r="D5857" s="14"/>
      <c r="E5857" s="13"/>
      <c r="F5857" s="8"/>
      <c r="G5857" s="45"/>
      <c r="H5857" s="8"/>
      <c r="I5857" s="45"/>
      <c r="W5857" s="38"/>
      <c r="X5857" s="38"/>
      <c r="Y5857" s="35"/>
    </row>
    <row r="5858" customHeight="1" spans="1:25">
      <c r="A5858" s="44"/>
      <c r="B5858" s="44"/>
      <c r="C5858" s="44"/>
      <c r="D5858" s="14"/>
      <c r="E5858" s="13"/>
      <c r="F5858" s="8"/>
      <c r="G5858" s="45"/>
      <c r="H5858" s="8"/>
      <c r="I5858" s="45"/>
      <c r="W5858" s="38"/>
      <c r="X5858" s="38"/>
      <c r="Y5858" s="35"/>
    </row>
    <row r="5859" customHeight="1" spans="1:25">
      <c r="A5859" s="44"/>
      <c r="B5859" s="44"/>
      <c r="C5859" s="44"/>
      <c r="D5859" s="14"/>
      <c r="E5859" s="13"/>
      <c r="F5859" s="8"/>
      <c r="G5859" s="45"/>
      <c r="H5859" s="8"/>
      <c r="I5859" s="45"/>
      <c r="W5859" s="38"/>
      <c r="X5859" s="38"/>
      <c r="Y5859" s="35"/>
    </row>
    <row r="5860" customHeight="1" spans="1:25">
      <c r="A5860" s="44"/>
      <c r="B5860" s="44"/>
      <c r="C5860" s="44"/>
      <c r="D5860" s="14"/>
      <c r="E5860" s="13"/>
      <c r="F5860" s="8"/>
      <c r="G5860" s="45"/>
      <c r="H5860" s="8"/>
      <c r="I5860" s="45"/>
      <c r="W5860" s="38"/>
      <c r="X5860" s="38"/>
      <c r="Y5860" s="35"/>
    </row>
    <row r="5861" customHeight="1" spans="1:25">
      <c r="A5861" s="44"/>
      <c r="B5861" s="44"/>
      <c r="C5861" s="44"/>
      <c r="D5861" s="14"/>
      <c r="E5861" s="13"/>
      <c r="F5861" s="8"/>
      <c r="G5861" s="45"/>
      <c r="H5861" s="8"/>
      <c r="I5861" s="45"/>
      <c r="W5861" s="38"/>
      <c r="X5861" s="38"/>
      <c r="Y5861" s="35"/>
    </row>
    <row r="5862" customHeight="1" spans="1:25">
      <c r="A5862" s="44"/>
      <c r="B5862" s="44"/>
      <c r="C5862" s="44"/>
      <c r="D5862" s="14"/>
      <c r="E5862" s="13"/>
      <c r="F5862" s="8"/>
      <c r="G5862" s="45"/>
      <c r="H5862" s="8"/>
      <c r="I5862" s="45"/>
      <c r="W5862" s="38"/>
      <c r="X5862" s="38"/>
      <c r="Y5862" s="35"/>
    </row>
    <row r="5863" customHeight="1" spans="1:25">
      <c r="A5863" s="44"/>
      <c r="B5863" s="44"/>
      <c r="C5863" s="44"/>
      <c r="D5863" s="14"/>
      <c r="E5863" s="13"/>
      <c r="F5863" s="8"/>
      <c r="G5863" s="45"/>
      <c r="H5863" s="8"/>
      <c r="I5863" s="45"/>
      <c r="W5863" s="38"/>
      <c r="X5863" s="38"/>
      <c r="Y5863" s="35"/>
    </row>
    <row r="5864" customHeight="1" spans="1:25">
      <c r="A5864" s="44"/>
      <c r="B5864" s="44"/>
      <c r="C5864" s="44"/>
      <c r="D5864" s="14"/>
      <c r="E5864" s="13"/>
      <c r="F5864" s="8"/>
      <c r="G5864" s="45"/>
      <c r="H5864" s="8"/>
      <c r="I5864" s="45"/>
      <c r="W5864" s="38"/>
      <c r="X5864" s="38"/>
      <c r="Y5864" s="35"/>
    </row>
    <row r="5865" customHeight="1" spans="1:25">
      <c r="A5865" s="44"/>
      <c r="B5865" s="44"/>
      <c r="C5865" s="44"/>
      <c r="D5865" s="14"/>
      <c r="E5865" s="13"/>
      <c r="F5865" s="8"/>
      <c r="G5865" s="45"/>
      <c r="H5865" s="8"/>
      <c r="I5865" s="45"/>
      <c r="W5865" s="38"/>
      <c r="X5865" s="38"/>
      <c r="Y5865" s="35"/>
    </row>
    <row r="5866" customHeight="1" spans="1:25">
      <c r="A5866" s="44"/>
      <c r="B5866" s="44"/>
      <c r="C5866" s="44"/>
      <c r="D5866" s="14"/>
      <c r="E5866" s="13"/>
      <c r="F5866" s="8"/>
      <c r="G5866" s="45"/>
      <c r="H5866" s="8"/>
      <c r="I5866" s="45"/>
      <c r="W5866" s="38"/>
      <c r="X5866" s="38"/>
      <c r="Y5866" s="35"/>
    </row>
    <row r="5867" customHeight="1" spans="1:25">
      <c r="A5867" s="44"/>
      <c r="B5867" s="44"/>
      <c r="C5867" s="44"/>
      <c r="D5867" s="14"/>
      <c r="E5867" s="13"/>
      <c r="F5867" s="8"/>
      <c r="G5867" s="45"/>
      <c r="H5867" s="8"/>
      <c r="I5867" s="45"/>
      <c r="W5867" s="38"/>
      <c r="X5867" s="38"/>
      <c r="Y5867" s="35"/>
    </row>
    <row r="5868" customHeight="1" spans="1:25">
      <c r="A5868" s="44"/>
      <c r="B5868" s="44"/>
      <c r="C5868" s="44"/>
      <c r="D5868" s="14"/>
      <c r="E5868" s="13"/>
      <c r="F5868" s="8"/>
      <c r="G5868" s="45"/>
      <c r="H5868" s="8"/>
      <c r="I5868" s="45"/>
      <c r="W5868" s="38"/>
      <c r="X5868" s="38"/>
      <c r="Y5868" s="35"/>
    </row>
    <row r="5869" customHeight="1" spans="1:25">
      <c r="A5869" s="44"/>
      <c r="B5869" s="44"/>
      <c r="C5869" s="44"/>
      <c r="D5869" s="14"/>
      <c r="E5869" s="13"/>
      <c r="F5869" s="8"/>
      <c r="G5869" s="45"/>
      <c r="H5869" s="8"/>
      <c r="I5869" s="45"/>
      <c r="W5869" s="38"/>
      <c r="X5869" s="38"/>
      <c r="Y5869" s="35"/>
    </row>
    <row r="5870" customHeight="1" spans="1:25">
      <c r="A5870" s="44"/>
      <c r="B5870" s="44"/>
      <c r="C5870" s="44"/>
      <c r="D5870" s="14"/>
      <c r="E5870" s="13"/>
      <c r="F5870" s="8"/>
      <c r="G5870" s="45"/>
      <c r="H5870" s="8"/>
      <c r="I5870" s="45"/>
      <c r="W5870" s="38"/>
      <c r="X5870" s="38"/>
      <c r="Y5870" s="35"/>
    </row>
    <row r="5871" customHeight="1" spans="1:25">
      <c r="A5871" s="44"/>
      <c r="B5871" s="44"/>
      <c r="C5871" s="44"/>
      <c r="D5871" s="14"/>
      <c r="E5871" s="13"/>
      <c r="F5871" s="8"/>
      <c r="G5871" s="45"/>
      <c r="H5871" s="8"/>
      <c r="I5871" s="45"/>
      <c r="W5871" s="38"/>
      <c r="X5871" s="38"/>
      <c r="Y5871" s="35"/>
    </row>
    <row r="5872" customHeight="1" spans="1:25">
      <c r="A5872" s="44"/>
      <c r="B5872" s="44"/>
      <c r="C5872" s="44"/>
      <c r="D5872" s="14"/>
      <c r="E5872" s="13"/>
      <c r="F5872" s="8"/>
      <c r="G5872" s="45"/>
      <c r="H5872" s="8"/>
      <c r="I5872" s="45"/>
      <c r="W5872" s="38"/>
      <c r="X5872" s="38"/>
      <c r="Y5872" s="35"/>
    </row>
    <row r="5873" customHeight="1" spans="1:25">
      <c r="A5873" s="44"/>
      <c r="B5873" s="44"/>
      <c r="C5873" s="44"/>
      <c r="D5873" s="14"/>
      <c r="E5873" s="13"/>
      <c r="F5873" s="8"/>
      <c r="G5873" s="45"/>
      <c r="H5873" s="8"/>
      <c r="I5873" s="45"/>
      <c r="W5873" s="38"/>
      <c r="X5873" s="38"/>
      <c r="Y5873" s="35"/>
    </row>
    <row r="5874" customHeight="1" spans="1:25">
      <c r="A5874" s="44"/>
      <c r="B5874" s="44"/>
      <c r="C5874" s="44"/>
      <c r="D5874" s="14"/>
      <c r="E5874" s="13"/>
      <c r="F5874" s="8"/>
      <c r="G5874" s="45"/>
      <c r="H5874" s="8"/>
      <c r="I5874" s="45"/>
      <c r="W5874" s="38"/>
      <c r="X5874" s="38"/>
      <c r="Y5874" s="35"/>
    </row>
    <row r="5875" customHeight="1" spans="1:25">
      <c r="A5875" s="44"/>
      <c r="B5875" s="44"/>
      <c r="C5875" s="44"/>
      <c r="D5875" s="14"/>
      <c r="E5875" s="13"/>
      <c r="F5875" s="8"/>
      <c r="G5875" s="45"/>
      <c r="H5875" s="8"/>
      <c r="I5875" s="45"/>
      <c r="W5875" s="38"/>
      <c r="X5875" s="38"/>
      <c r="Y5875" s="35"/>
    </row>
    <row r="5876" customHeight="1" spans="1:25">
      <c r="A5876" s="44"/>
      <c r="B5876" s="44"/>
      <c r="C5876" s="44"/>
      <c r="D5876" s="14"/>
      <c r="E5876" s="13"/>
      <c r="F5876" s="8"/>
      <c r="G5876" s="45"/>
      <c r="H5876" s="8"/>
      <c r="I5876" s="45"/>
      <c r="W5876" s="38"/>
      <c r="X5876" s="38"/>
      <c r="Y5876" s="35"/>
    </row>
    <row r="5877" customHeight="1" spans="1:25">
      <c r="A5877" s="44"/>
      <c r="B5877" s="44"/>
      <c r="C5877" s="44"/>
      <c r="D5877" s="14"/>
      <c r="E5877" s="13"/>
      <c r="F5877" s="8"/>
      <c r="G5877" s="45"/>
      <c r="H5877" s="8"/>
      <c r="I5877" s="45"/>
      <c r="W5877" s="38"/>
      <c r="X5877" s="38"/>
      <c r="Y5877" s="35"/>
    </row>
    <row r="5878" customHeight="1" spans="1:25">
      <c r="A5878" s="44"/>
      <c r="B5878" s="44"/>
      <c r="C5878" s="44"/>
      <c r="D5878" s="14"/>
      <c r="E5878" s="13"/>
      <c r="F5878" s="8"/>
      <c r="G5878" s="45"/>
      <c r="H5878" s="8"/>
      <c r="I5878" s="45"/>
      <c r="W5878" s="38"/>
      <c r="X5878" s="38"/>
      <c r="Y5878" s="35"/>
    </row>
    <row r="5879" customHeight="1" spans="1:25">
      <c r="A5879" s="44"/>
      <c r="B5879" s="44"/>
      <c r="C5879" s="44"/>
      <c r="D5879" s="14"/>
      <c r="E5879" s="13"/>
      <c r="F5879" s="8"/>
      <c r="G5879" s="45"/>
      <c r="H5879" s="8"/>
      <c r="I5879" s="45"/>
      <c r="W5879" s="38"/>
      <c r="X5879" s="38"/>
      <c r="Y5879" s="35"/>
    </row>
    <row r="5880" customHeight="1" spans="1:25">
      <c r="A5880" s="44"/>
      <c r="B5880" s="44"/>
      <c r="C5880" s="44"/>
      <c r="D5880" s="14"/>
      <c r="E5880" s="13"/>
      <c r="F5880" s="8"/>
      <c r="G5880" s="45"/>
      <c r="H5880" s="8"/>
      <c r="I5880" s="45"/>
      <c r="W5880" s="38"/>
      <c r="X5880" s="38"/>
      <c r="Y5880" s="35"/>
    </row>
    <row r="5881" customHeight="1" spans="1:25">
      <c r="A5881" s="44"/>
      <c r="B5881" s="44"/>
      <c r="C5881" s="44"/>
      <c r="D5881" s="14"/>
      <c r="E5881" s="13"/>
      <c r="F5881" s="8"/>
      <c r="G5881" s="45"/>
      <c r="H5881" s="8"/>
      <c r="I5881" s="45"/>
      <c r="W5881" s="38"/>
      <c r="X5881" s="38"/>
      <c r="Y5881" s="35"/>
    </row>
    <row r="5882" customHeight="1" spans="1:25">
      <c r="A5882" s="44"/>
      <c r="B5882" s="44"/>
      <c r="C5882" s="44"/>
      <c r="D5882" s="14"/>
      <c r="E5882" s="13"/>
      <c r="F5882" s="8"/>
      <c r="G5882" s="45"/>
      <c r="H5882" s="8"/>
      <c r="I5882" s="45"/>
      <c r="W5882" s="38"/>
      <c r="X5882" s="38"/>
      <c r="Y5882" s="35"/>
    </row>
    <row r="5883" customHeight="1" spans="1:25">
      <c r="A5883" s="44"/>
      <c r="B5883" s="44"/>
      <c r="C5883" s="44"/>
      <c r="D5883" s="14"/>
      <c r="E5883" s="13"/>
      <c r="F5883" s="8"/>
      <c r="G5883" s="45"/>
      <c r="H5883" s="8"/>
      <c r="I5883" s="45"/>
      <c r="W5883" s="38"/>
      <c r="X5883" s="38"/>
      <c r="Y5883" s="35"/>
    </row>
    <row r="5884" customHeight="1" spans="1:25">
      <c r="A5884" s="44"/>
      <c r="B5884" s="44"/>
      <c r="C5884" s="44"/>
      <c r="D5884" s="14"/>
      <c r="E5884" s="13"/>
      <c r="F5884" s="8"/>
      <c r="G5884" s="45"/>
      <c r="H5884" s="8"/>
      <c r="I5884" s="45"/>
      <c r="W5884" s="38"/>
      <c r="X5884" s="38"/>
      <c r="Y5884" s="35"/>
    </row>
    <row r="5885" customHeight="1" spans="1:25">
      <c r="A5885" s="44"/>
      <c r="B5885" s="44"/>
      <c r="C5885" s="44"/>
      <c r="D5885" s="14"/>
      <c r="E5885" s="13"/>
      <c r="F5885" s="8"/>
      <c r="G5885" s="45"/>
      <c r="H5885" s="8"/>
      <c r="I5885" s="45"/>
      <c r="W5885" s="38"/>
      <c r="X5885" s="38"/>
      <c r="Y5885" s="35"/>
    </row>
    <row r="5886" customHeight="1" spans="1:25">
      <c r="A5886" s="44"/>
      <c r="B5886" s="44"/>
      <c r="C5886" s="44"/>
      <c r="D5886" s="14"/>
      <c r="E5886" s="13"/>
      <c r="F5886" s="8"/>
      <c r="G5886" s="45"/>
      <c r="H5886" s="8"/>
      <c r="I5886" s="45"/>
      <c r="W5886" s="38"/>
      <c r="X5886" s="38"/>
      <c r="Y5886" s="35"/>
    </row>
    <row r="5887" customHeight="1" spans="1:25">
      <c r="A5887" s="44"/>
      <c r="B5887" s="44"/>
      <c r="C5887" s="44"/>
      <c r="D5887" s="14"/>
      <c r="E5887" s="13"/>
      <c r="F5887" s="8"/>
      <c r="G5887" s="45"/>
      <c r="H5887" s="8"/>
      <c r="I5887" s="45"/>
      <c r="W5887" s="38"/>
      <c r="X5887" s="38"/>
      <c r="Y5887" s="35"/>
    </row>
    <row r="5888" customHeight="1" spans="1:25">
      <c r="A5888" s="44"/>
      <c r="B5888" s="44"/>
      <c r="C5888" s="44"/>
      <c r="D5888" s="14"/>
      <c r="E5888" s="13"/>
      <c r="F5888" s="8"/>
      <c r="G5888" s="45"/>
      <c r="H5888" s="8"/>
      <c r="I5888" s="45"/>
      <c r="W5888" s="38"/>
      <c r="X5888" s="38"/>
      <c r="Y5888" s="35"/>
    </row>
    <row r="5889" customHeight="1" spans="1:25">
      <c r="A5889" s="44"/>
      <c r="B5889" s="44"/>
      <c r="C5889" s="44"/>
      <c r="D5889" s="14"/>
      <c r="E5889" s="13"/>
      <c r="F5889" s="8"/>
      <c r="G5889" s="45"/>
      <c r="H5889" s="8"/>
      <c r="I5889" s="45"/>
      <c r="W5889" s="38"/>
      <c r="X5889" s="38"/>
      <c r="Y5889" s="35"/>
    </row>
    <row r="5890" customHeight="1" spans="1:25">
      <c r="A5890" s="44"/>
      <c r="B5890" s="44"/>
      <c r="C5890" s="44"/>
      <c r="D5890" s="14"/>
      <c r="E5890" s="13"/>
      <c r="F5890" s="8"/>
      <c r="G5890" s="45"/>
      <c r="H5890" s="8"/>
      <c r="I5890" s="45"/>
      <c r="W5890" s="38"/>
      <c r="X5890" s="38"/>
      <c r="Y5890" s="35"/>
    </row>
    <row r="5891" customHeight="1" spans="1:25">
      <c r="A5891" s="44"/>
      <c r="B5891" s="44"/>
      <c r="C5891" s="44"/>
      <c r="D5891" s="14"/>
      <c r="E5891" s="13"/>
      <c r="F5891" s="8"/>
      <c r="G5891" s="45"/>
      <c r="H5891" s="8"/>
      <c r="I5891" s="45"/>
      <c r="W5891" s="38"/>
      <c r="X5891" s="38"/>
      <c r="Y5891" s="35"/>
    </row>
    <row r="5892" customHeight="1" spans="1:25">
      <c r="A5892" s="44"/>
      <c r="B5892" s="44"/>
      <c r="C5892" s="44"/>
      <c r="D5892" s="14"/>
      <c r="E5892" s="13"/>
      <c r="F5892" s="8"/>
      <c r="G5892" s="45"/>
      <c r="H5892" s="8"/>
      <c r="I5892" s="45"/>
      <c r="W5892" s="38"/>
      <c r="X5892" s="38"/>
      <c r="Y5892" s="35"/>
    </row>
    <row r="5893" customHeight="1" spans="1:25">
      <c r="A5893" s="44"/>
      <c r="B5893" s="44"/>
      <c r="C5893" s="44"/>
      <c r="D5893" s="14"/>
      <c r="E5893" s="13"/>
      <c r="F5893" s="8"/>
      <c r="G5893" s="45"/>
      <c r="H5893" s="8"/>
      <c r="I5893" s="45"/>
      <c r="W5893" s="38"/>
      <c r="X5893" s="38"/>
      <c r="Y5893" s="35"/>
    </row>
    <row r="5894" customHeight="1" spans="1:25">
      <c r="A5894" s="44"/>
      <c r="B5894" s="44"/>
      <c r="C5894" s="44"/>
      <c r="D5894" s="14"/>
      <c r="E5894" s="13"/>
      <c r="F5894" s="8"/>
      <c r="G5894" s="45"/>
      <c r="H5894" s="8"/>
      <c r="I5894" s="45"/>
      <c r="W5894" s="38"/>
      <c r="X5894" s="38"/>
      <c r="Y5894" s="35"/>
    </row>
    <row r="5895" customHeight="1" spans="1:25">
      <c r="A5895" s="44"/>
      <c r="B5895" s="44"/>
      <c r="C5895" s="44"/>
      <c r="D5895" s="14"/>
      <c r="E5895" s="13"/>
      <c r="F5895" s="8"/>
      <c r="G5895" s="45"/>
      <c r="H5895" s="8"/>
      <c r="I5895" s="45"/>
      <c r="W5895" s="38"/>
      <c r="X5895" s="38"/>
      <c r="Y5895" s="35"/>
    </row>
    <row r="5896" customHeight="1" spans="1:25">
      <c r="A5896" s="44"/>
      <c r="B5896" s="44"/>
      <c r="C5896" s="44"/>
      <c r="D5896" s="14"/>
      <c r="E5896" s="13"/>
      <c r="F5896" s="8"/>
      <c r="G5896" s="45"/>
      <c r="H5896" s="8"/>
      <c r="I5896" s="45"/>
      <c r="W5896" s="38"/>
      <c r="X5896" s="38"/>
      <c r="Y5896" s="35"/>
    </row>
    <row r="5897" customHeight="1" spans="1:25">
      <c r="A5897" s="44"/>
      <c r="B5897" s="44"/>
      <c r="C5897" s="44"/>
      <c r="D5897" s="14"/>
      <c r="E5897" s="13"/>
      <c r="F5897" s="8"/>
      <c r="G5897" s="45"/>
      <c r="H5897" s="8"/>
      <c r="I5897" s="45"/>
      <c r="W5897" s="38"/>
      <c r="X5897" s="38"/>
      <c r="Y5897" s="35"/>
    </row>
    <row r="5898" customHeight="1" spans="1:25">
      <c r="A5898" s="44"/>
      <c r="B5898" s="44"/>
      <c r="C5898" s="44"/>
      <c r="D5898" s="14"/>
      <c r="E5898" s="13"/>
      <c r="F5898" s="8"/>
      <c r="G5898" s="45"/>
      <c r="H5898" s="8"/>
      <c r="I5898" s="45"/>
      <c r="W5898" s="38"/>
      <c r="X5898" s="38"/>
      <c r="Y5898" s="35"/>
    </row>
    <row r="5899" customHeight="1" spans="1:25">
      <c r="A5899" s="44"/>
      <c r="B5899" s="44"/>
      <c r="C5899" s="44"/>
      <c r="D5899" s="14"/>
      <c r="E5899" s="13"/>
      <c r="F5899" s="8"/>
      <c r="G5899" s="45"/>
      <c r="H5899" s="8"/>
      <c r="I5899" s="45"/>
      <c r="W5899" s="38"/>
      <c r="X5899" s="38"/>
      <c r="Y5899" s="35"/>
    </row>
    <row r="5900" customHeight="1" spans="1:25">
      <c r="A5900" s="44"/>
      <c r="B5900" s="44"/>
      <c r="C5900" s="44"/>
      <c r="D5900" s="14"/>
      <c r="E5900" s="13"/>
      <c r="F5900" s="8"/>
      <c r="G5900" s="45"/>
      <c r="H5900" s="8"/>
      <c r="I5900" s="45"/>
      <c r="W5900" s="38"/>
      <c r="X5900" s="38"/>
      <c r="Y5900" s="35"/>
    </row>
    <row r="5901" customHeight="1" spans="1:25">
      <c r="A5901" s="44"/>
      <c r="B5901" s="44"/>
      <c r="C5901" s="44"/>
      <c r="D5901" s="14"/>
      <c r="E5901" s="13"/>
      <c r="F5901" s="8"/>
      <c r="G5901" s="45"/>
      <c r="H5901" s="8"/>
      <c r="I5901" s="45"/>
      <c r="W5901" s="38"/>
      <c r="X5901" s="38"/>
      <c r="Y5901" s="35"/>
    </row>
    <row r="5902" customHeight="1" spans="1:25">
      <c r="A5902" s="44"/>
      <c r="B5902" s="44"/>
      <c r="C5902" s="44"/>
      <c r="D5902" s="14"/>
      <c r="E5902" s="13"/>
      <c r="F5902" s="8"/>
      <c r="G5902" s="45"/>
      <c r="H5902" s="8"/>
      <c r="I5902" s="45"/>
      <c r="W5902" s="38"/>
      <c r="X5902" s="38"/>
      <c r="Y5902" s="35"/>
    </row>
    <row r="5903" customHeight="1" spans="1:25">
      <c r="A5903" s="44"/>
      <c r="B5903" s="44"/>
      <c r="C5903" s="44"/>
      <c r="D5903" s="14"/>
      <c r="E5903" s="13"/>
      <c r="F5903" s="8"/>
      <c r="G5903" s="45"/>
      <c r="H5903" s="8"/>
      <c r="I5903" s="45"/>
      <c r="W5903" s="38"/>
      <c r="X5903" s="38"/>
      <c r="Y5903" s="35"/>
    </row>
    <row r="5904" customHeight="1" spans="1:25">
      <c r="A5904" s="44"/>
      <c r="B5904" s="44"/>
      <c r="C5904" s="44"/>
      <c r="D5904" s="14"/>
      <c r="E5904" s="13"/>
      <c r="F5904" s="8"/>
      <c r="G5904" s="45"/>
      <c r="H5904" s="8"/>
      <c r="I5904" s="45"/>
      <c r="W5904" s="38"/>
      <c r="X5904" s="38"/>
      <c r="Y5904" s="35"/>
    </row>
    <row r="5905" customHeight="1" spans="1:25">
      <c r="A5905" s="44"/>
      <c r="B5905" s="44"/>
      <c r="C5905" s="44"/>
      <c r="D5905" s="14"/>
      <c r="E5905" s="13"/>
      <c r="F5905" s="8"/>
      <c r="G5905" s="45"/>
      <c r="H5905" s="8"/>
      <c r="I5905" s="45"/>
      <c r="W5905" s="38"/>
      <c r="X5905" s="38"/>
      <c r="Y5905" s="35"/>
    </row>
    <row r="5906" customHeight="1" spans="1:25">
      <c r="A5906" s="44"/>
      <c r="B5906" s="44"/>
      <c r="C5906" s="44"/>
      <c r="D5906" s="14"/>
      <c r="E5906" s="13"/>
      <c r="F5906" s="8"/>
      <c r="G5906" s="45"/>
      <c r="H5906" s="8"/>
      <c r="I5906" s="45"/>
      <c r="W5906" s="38"/>
      <c r="X5906" s="38"/>
      <c r="Y5906" s="35"/>
    </row>
    <row r="5907" customHeight="1" spans="1:25">
      <c r="A5907" s="44"/>
      <c r="B5907" s="44"/>
      <c r="C5907" s="44"/>
      <c r="D5907" s="14"/>
      <c r="E5907" s="13"/>
      <c r="F5907" s="8"/>
      <c r="G5907" s="45"/>
      <c r="H5907" s="8"/>
      <c r="I5907" s="45"/>
      <c r="W5907" s="38"/>
      <c r="X5907" s="38"/>
      <c r="Y5907" s="35"/>
    </row>
    <row r="5908" customHeight="1" spans="1:25">
      <c r="A5908" s="44"/>
      <c r="B5908" s="44"/>
      <c r="C5908" s="44"/>
      <c r="D5908" s="14"/>
      <c r="E5908" s="13"/>
      <c r="F5908" s="8"/>
      <c r="G5908" s="45"/>
      <c r="H5908" s="8"/>
      <c r="I5908" s="45"/>
      <c r="W5908" s="38"/>
      <c r="X5908" s="38"/>
      <c r="Y5908" s="35"/>
    </row>
    <row r="5909" customHeight="1" spans="1:25">
      <c r="A5909" s="44"/>
      <c r="B5909" s="44"/>
      <c r="C5909" s="44"/>
      <c r="D5909" s="14"/>
      <c r="E5909" s="13"/>
      <c r="F5909" s="8"/>
      <c r="G5909" s="45"/>
      <c r="H5909" s="8"/>
      <c r="I5909" s="45"/>
      <c r="W5909" s="38"/>
      <c r="X5909" s="38"/>
      <c r="Y5909" s="35"/>
    </row>
    <row r="5910" customHeight="1" spans="1:25">
      <c r="A5910" s="44"/>
      <c r="B5910" s="44"/>
      <c r="C5910" s="44"/>
      <c r="D5910" s="14"/>
      <c r="E5910" s="13"/>
      <c r="F5910" s="8"/>
      <c r="G5910" s="45"/>
      <c r="H5910" s="8"/>
      <c r="I5910" s="45"/>
      <c r="W5910" s="38"/>
      <c r="X5910" s="38"/>
      <c r="Y5910" s="35"/>
    </row>
    <row r="5911" customHeight="1" spans="1:25">
      <c r="A5911" s="44"/>
      <c r="B5911" s="44"/>
      <c r="C5911" s="44"/>
      <c r="D5911" s="14"/>
      <c r="E5911" s="13"/>
      <c r="F5911" s="8"/>
      <c r="G5911" s="45"/>
      <c r="H5911" s="8"/>
      <c r="I5911" s="45"/>
      <c r="W5911" s="38"/>
      <c r="X5911" s="38"/>
      <c r="Y5911" s="35"/>
    </row>
    <row r="5912" customHeight="1" spans="1:25">
      <c r="A5912" s="44"/>
      <c r="B5912" s="44"/>
      <c r="C5912" s="44"/>
      <c r="D5912" s="14"/>
      <c r="E5912" s="13"/>
      <c r="F5912" s="8"/>
      <c r="G5912" s="45"/>
      <c r="H5912" s="8"/>
      <c r="I5912" s="45"/>
      <c r="W5912" s="38"/>
      <c r="X5912" s="38"/>
      <c r="Y5912" s="35"/>
    </row>
    <row r="5913" customHeight="1" spans="1:25">
      <c r="A5913" s="44"/>
      <c r="B5913" s="44"/>
      <c r="C5913" s="44"/>
      <c r="D5913" s="14"/>
      <c r="E5913" s="13"/>
      <c r="F5913" s="8"/>
      <c r="G5913" s="45"/>
      <c r="H5913" s="8"/>
      <c r="I5913" s="45"/>
      <c r="W5913" s="38"/>
      <c r="X5913" s="38"/>
      <c r="Y5913" s="35"/>
    </row>
    <row r="5914" customHeight="1" spans="1:25">
      <c r="A5914" s="44"/>
      <c r="B5914" s="44"/>
      <c r="C5914" s="44"/>
      <c r="D5914" s="14"/>
      <c r="E5914" s="13"/>
      <c r="F5914" s="8"/>
      <c r="G5914" s="45"/>
      <c r="H5914" s="8"/>
      <c r="I5914" s="45"/>
      <c r="W5914" s="38"/>
      <c r="X5914" s="38"/>
      <c r="Y5914" s="35"/>
    </row>
    <row r="5915" customHeight="1" spans="1:25">
      <c r="A5915" s="44"/>
      <c r="B5915" s="44"/>
      <c r="C5915" s="44"/>
      <c r="D5915" s="14"/>
      <c r="E5915" s="13"/>
      <c r="F5915" s="8"/>
      <c r="G5915" s="45"/>
      <c r="H5915" s="8"/>
      <c r="I5915" s="45"/>
      <c r="W5915" s="38"/>
      <c r="X5915" s="38"/>
      <c r="Y5915" s="35"/>
    </row>
    <row r="5916" customHeight="1" spans="1:25">
      <c r="A5916" s="44"/>
      <c r="B5916" s="44"/>
      <c r="C5916" s="44"/>
      <c r="D5916" s="14"/>
      <c r="E5916" s="13"/>
      <c r="F5916" s="8"/>
      <c r="G5916" s="45"/>
      <c r="H5916" s="8"/>
      <c r="I5916" s="45"/>
      <c r="W5916" s="38"/>
      <c r="X5916" s="38"/>
      <c r="Y5916" s="35"/>
    </row>
    <row r="5917" customHeight="1" spans="1:25">
      <c r="A5917" s="44"/>
      <c r="B5917" s="44"/>
      <c r="C5917" s="44"/>
      <c r="D5917" s="14"/>
      <c r="E5917" s="13"/>
      <c r="F5917" s="8"/>
      <c r="G5917" s="45"/>
      <c r="H5917" s="8"/>
      <c r="I5917" s="45"/>
      <c r="W5917" s="38"/>
      <c r="X5917" s="38"/>
      <c r="Y5917" s="35"/>
    </row>
    <row r="5918" customHeight="1" spans="1:25">
      <c r="A5918" s="44"/>
      <c r="B5918" s="44"/>
      <c r="C5918" s="44"/>
      <c r="D5918" s="14"/>
      <c r="E5918" s="13"/>
      <c r="F5918" s="8"/>
      <c r="G5918" s="45"/>
      <c r="H5918" s="8"/>
      <c r="I5918" s="45"/>
      <c r="W5918" s="38"/>
      <c r="X5918" s="38"/>
      <c r="Y5918" s="35"/>
    </row>
    <row r="5919" customHeight="1" spans="1:25">
      <c r="A5919" s="44"/>
      <c r="B5919" s="44"/>
      <c r="C5919" s="44"/>
      <c r="D5919" s="14"/>
      <c r="E5919" s="13"/>
      <c r="F5919" s="8"/>
      <c r="G5919" s="45"/>
      <c r="H5919" s="8"/>
      <c r="I5919" s="45"/>
      <c r="W5919" s="38"/>
      <c r="X5919" s="38"/>
      <c r="Y5919" s="35"/>
    </row>
    <row r="5920" customHeight="1" spans="1:25">
      <c r="A5920" s="44"/>
      <c r="B5920" s="44"/>
      <c r="C5920" s="44"/>
      <c r="D5920" s="14"/>
      <c r="E5920" s="13"/>
      <c r="F5920" s="8"/>
      <c r="G5920" s="45"/>
      <c r="H5920" s="8"/>
      <c r="I5920" s="45"/>
      <c r="W5920" s="38"/>
      <c r="X5920" s="38"/>
      <c r="Y5920" s="35"/>
    </row>
    <row r="5921" customHeight="1" spans="1:25">
      <c r="A5921" s="44"/>
      <c r="B5921" s="44"/>
      <c r="C5921" s="44"/>
      <c r="D5921" s="14"/>
      <c r="E5921" s="13"/>
      <c r="F5921" s="8"/>
      <c r="G5921" s="45"/>
      <c r="H5921" s="8"/>
      <c r="I5921" s="45"/>
      <c r="W5921" s="38"/>
      <c r="X5921" s="38"/>
      <c r="Y5921" s="35"/>
    </row>
    <row r="5922" customHeight="1" spans="1:25">
      <c r="A5922" s="44"/>
      <c r="B5922" s="44"/>
      <c r="C5922" s="44"/>
      <c r="D5922" s="14"/>
      <c r="E5922" s="13"/>
      <c r="F5922" s="8"/>
      <c r="G5922" s="45"/>
      <c r="H5922" s="8"/>
      <c r="I5922" s="45"/>
      <c r="W5922" s="38"/>
      <c r="X5922" s="38"/>
      <c r="Y5922" s="35"/>
    </row>
    <row r="5923" customHeight="1" spans="1:25">
      <c r="A5923" s="44"/>
      <c r="B5923" s="44"/>
      <c r="C5923" s="44"/>
      <c r="D5923" s="14"/>
      <c r="E5923" s="13"/>
      <c r="F5923" s="8"/>
      <c r="G5923" s="45"/>
      <c r="H5923" s="8"/>
      <c r="I5923" s="45"/>
      <c r="W5923" s="38"/>
      <c r="X5923" s="38"/>
      <c r="Y5923" s="35"/>
    </row>
    <row r="5924" customHeight="1" spans="1:25">
      <c r="A5924" s="44"/>
      <c r="B5924" s="44"/>
      <c r="C5924" s="44"/>
      <c r="D5924" s="14"/>
      <c r="E5924" s="13"/>
      <c r="F5924" s="8"/>
      <c r="G5924" s="45"/>
      <c r="H5924" s="8"/>
      <c r="I5924" s="45"/>
      <c r="W5924" s="38"/>
      <c r="X5924" s="38"/>
      <c r="Y5924" s="35"/>
    </row>
    <row r="5925" customHeight="1" spans="1:25">
      <c r="A5925" s="44"/>
      <c r="B5925" s="44"/>
      <c r="C5925" s="44"/>
      <c r="D5925" s="14"/>
      <c r="E5925" s="13"/>
      <c r="F5925" s="8"/>
      <c r="G5925" s="45"/>
      <c r="H5925" s="8"/>
      <c r="I5925" s="45"/>
      <c r="W5925" s="38"/>
      <c r="X5925" s="38"/>
      <c r="Y5925" s="35"/>
    </row>
    <row r="5926" customHeight="1" spans="1:25">
      <c r="A5926" s="44"/>
      <c r="B5926" s="44"/>
      <c r="C5926" s="44"/>
      <c r="D5926" s="14"/>
      <c r="E5926" s="13"/>
      <c r="F5926" s="8"/>
      <c r="G5926" s="45"/>
      <c r="H5926" s="8"/>
      <c r="I5926" s="45"/>
      <c r="W5926" s="38"/>
      <c r="X5926" s="38"/>
      <c r="Y5926" s="35"/>
    </row>
    <row r="5927" customHeight="1" spans="1:25">
      <c r="A5927" s="44"/>
      <c r="B5927" s="44"/>
      <c r="C5927" s="44"/>
      <c r="D5927" s="14"/>
      <c r="E5927" s="13"/>
      <c r="F5927" s="8"/>
      <c r="G5927" s="45"/>
      <c r="H5927" s="8"/>
      <c r="I5927" s="45"/>
      <c r="W5927" s="38"/>
      <c r="X5927" s="38"/>
      <c r="Y5927" s="35"/>
    </row>
    <row r="5928" customHeight="1" spans="1:25">
      <c r="A5928" s="44"/>
      <c r="B5928" s="44"/>
      <c r="C5928" s="44"/>
      <c r="D5928" s="14"/>
      <c r="E5928" s="13"/>
      <c r="F5928" s="8"/>
      <c r="G5928" s="45"/>
      <c r="H5928" s="8"/>
      <c r="I5928" s="45"/>
      <c r="W5928" s="38"/>
      <c r="X5928" s="38"/>
      <c r="Y5928" s="35"/>
    </row>
    <row r="5929" customHeight="1" spans="1:25">
      <c r="A5929" s="44"/>
      <c r="B5929" s="44"/>
      <c r="C5929" s="44"/>
      <c r="D5929" s="14"/>
      <c r="E5929" s="13"/>
      <c r="F5929" s="8"/>
      <c r="G5929" s="45"/>
      <c r="H5929" s="8"/>
      <c r="I5929" s="45"/>
      <c r="W5929" s="38"/>
      <c r="X5929" s="38"/>
      <c r="Y5929" s="35"/>
    </row>
    <row r="5930" customHeight="1" spans="1:25">
      <c r="A5930" s="44"/>
      <c r="B5930" s="44"/>
      <c r="C5930" s="44"/>
      <c r="D5930" s="14"/>
      <c r="E5930" s="13"/>
      <c r="F5930" s="8"/>
      <c r="G5930" s="45"/>
      <c r="H5930" s="8"/>
      <c r="I5930" s="45"/>
      <c r="W5930" s="38"/>
      <c r="X5930" s="38"/>
      <c r="Y5930" s="35"/>
    </row>
    <row r="5931" customHeight="1" spans="1:25">
      <c r="A5931" s="44"/>
      <c r="B5931" s="44"/>
      <c r="C5931" s="44"/>
      <c r="D5931" s="14"/>
      <c r="E5931" s="13"/>
      <c r="F5931" s="8"/>
      <c r="G5931" s="45"/>
      <c r="H5931" s="8"/>
      <c r="I5931" s="45"/>
      <c r="W5931" s="38"/>
      <c r="X5931" s="38"/>
      <c r="Y5931" s="35"/>
    </row>
    <row r="5932" customHeight="1" spans="1:25">
      <c r="A5932" s="44"/>
      <c r="B5932" s="44"/>
      <c r="C5932" s="44"/>
      <c r="D5932" s="14"/>
      <c r="E5932" s="13"/>
      <c r="F5932" s="8"/>
      <c r="G5932" s="45"/>
      <c r="H5932" s="8"/>
      <c r="I5932" s="45"/>
      <c r="W5932" s="38"/>
      <c r="X5932" s="38"/>
      <c r="Y5932" s="35"/>
    </row>
    <row r="5933" customHeight="1" spans="1:25">
      <c r="A5933" s="44"/>
      <c r="B5933" s="44"/>
      <c r="C5933" s="44"/>
      <c r="D5933" s="14"/>
      <c r="E5933" s="13"/>
      <c r="F5933" s="8"/>
      <c r="G5933" s="45"/>
      <c r="H5933" s="8"/>
      <c r="I5933" s="45"/>
      <c r="W5933" s="38"/>
      <c r="X5933" s="38"/>
      <c r="Y5933" s="35"/>
    </row>
    <row r="5934" customHeight="1" spans="1:25">
      <c r="A5934" s="44"/>
      <c r="B5934" s="44"/>
      <c r="C5934" s="44"/>
      <c r="D5934" s="14"/>
      <c r="E5934" s="13"/>
      <c r="F5934" s="8"/>
      <c r="G5934" s="45"/>
      <c r="H5934" s="8"/>
      <c r="I5934" s="45"/>
      <c r="W5934" s="38"/>
      <c r="X5934" s="38"/>
      <c r="Y5934" s="35"/>
    </row>
    <row r="5935" customHeight="1" spans="1:25">
      <c r="A5935" s="44"/>
      <c r="B5935" s="44"/>
      <c r="C5935" s="44"/>
      <c r="D5935" s="14"/>
      <c r="E5935" s="13"/>
      <c r="F5935" s="8"/>
      <c r="G5935" s="45"/>
      <c r="H5935" s="8"/>
      <c r="I5935" s="45"/>
      <c r="W5935" s="38"/>
      <c r="X5935" s="38"/>
      <c r="Y5935" s="35"/>
    </row>
    <row r="5936" customHeight="1" spans="1:25">
      <c r="A5936" s="44"/>
      <c r="B5936" s="44"/>
      <c r="C5936" s="44"/>
      <c r="D5936" s="14"/>
      <c r="E5936" s="13"/>
      <c r="F5936" s="8"/>
      <c r="G5936" s="45"/>
      <c r="H5936" s="8"/>
      <c r="I5936" s="45"/>
      <c r="W5936" s="38"/>
      <c r="X5936" s="38"/>
      <c r="Y5936" s="35"/>
    </row>
    <row r="5937" customHeight="1" spans="1:25">
      <c r="A5937" s="44"/>
      <c r="B5937" s="44"/>
      <c r="C5937" s="44"/>
      <c r="D5937" s="14"/>
      <c r="E5937" s="13"/>
      <c r="F5937" s="8"/>
      <c r="G5937" s="45"/>
      <c r="H5937" s="8"/>
      <c r="I5937" s="45"/>
      <c r="W5937" s="38"/>
      <c r="X5937" s="38"/>
      <c r="Y5937" s="35"/>
    </row>
    <row r="5938" customHeight="1" spans="1:25">
      <c r="A5938" s="44"/>
      <c r="B5938" s="44"/>
      <c r="C5938" s="44"/>
      <c r="D5938" s="14"/>
      <c r="E5938" s="13"/>
      <c r="F5938" s="8"/>
      <c r="G5938" s="45"/>
      <c r="H5938" s="8"/>
      <c r="I5938" s="45"/>
      <c r="W5938" s="38"/>
      <c r="X5938" s="38"/>
      <c r="Y5938" s="35"/>
    </row>
    <row r="5939" customHeight="1" spans="1:25">
      <c r="A5939" s="44"/>
      <c r="B5939" s="44"/>
      <c r="C5939" s="44"/>
      <c r="D5939" s="14"/>
      <c r="E5939" s="13"/>
      <c r="F5939" s="8"/>
      <c r="G5939" s="45"/>
      <c r="H5939" s="8"/>
      <c r="I5939" s="45"/>
      <c r="W5939" s="38"/>
      <c r="X5939" s="38"/>
      <c r="Y5939" s="35"/>
    </row>
    <row r="5940" customHeight="1" spans="1:25">
      <c r="A5940" s="44"/>
      <c r="B5940" s="44"/>
      <c r="C5940" s="44"/>
      <c r="D5940" s="14"/>
      <c r="E5940" s="13"/>
      <c r="F5940" s="8"/>
      <c r="G5940" s="45"/>
      <c r="H5940" s="8"/>
      <c r="I5940" s="45"/>
      <c r="W5940" s="38"/>
      <c r="X5940" s="38"/>
      <c r="Y5940" s="35"/>
    </row>
    <row r="5941" customHeight="1" spans="1:25">
      <c r="A5941" s="44"/>
      <c r="B5941" s="44"/>
      <c r="C5941" s="44"/>
      <c r="D5941" s="14"/>
      <c r="E5941" s="13"/>
      <c r="F5941" s="8"/>
      <c r="G5941" s="45"/>
      <c r="H5941" s="8"/>
      <c r="I5941" s="45"/>
      <c r="W5941" s="38"/>
      <c r="X5941" s="38"/>
      <c r="Y5941" s="35"/>
    </row>
    <row r="5942" customHeight="1" spans="1:25">
      <c r="A5942" s="44"/>
      <c r="B5942" s="44"/>
      <c r="C5942" s="44"/>
      <c r="D5942" s="14"/>
      <c r="E5942" s="13"/>
      <c r="F5942" s="8"/>
      <c r="G5942" s="45"/>
      <c r="H5942" s="8"/>
      <c r="I5942" s="45"/>
      <c r="W5942" s="38"/>
      <c r="X5942" s="38"/>
      <c r="Y5942" s="35"/>
    </row>
    <row r="5943" customHeight="1" spans="1:25">
      <c r="A5943" s="44"/>
      <c r="B5943" s="44"/>
      <c r="C5943" s="44"/>
      <c r="D5943" s="14"/>
      <c r="E5943" s="13"/>
      <c r="F5943" s="8"/>
      <c r="G5943" s="45"/>
      <c r="H5943" s="8"/>
      <c r="I5943" s="45"/>
      <c r="W5943" s="38"/>
      <c r="X5943" s="38"/>
      <c r="Y5943" s="35"/>
    </row>
    <row r="5944" customHeight="1" spans="1:25">
      <c r="A5944" s="44"/>
      <c r="B5944" s="44"/>
      <c r="C5944" s="44"/>
      <c r="D5944" s="14"/>
      <c r="E5944" s="13"/>
      <c r="F5944" s="8"/>
      <c r="G5944" s="45"/>
      <c r="H5944" s="8"/>
      <c r="I5944" s="45"/>
      <c r="W5944" s="38"/>
      <c r="X5944" s="38"/>
      <c r="Y5944" s="35"/>
    </row>
    <row r="5945" customHeight="1" spans="1:25">
      <c r="A5945" s="44"/>
      <c r="B5945" s="44"/>
      <c r="C5945" s="44"/>
      <c r="D5945" s="14"/>
      <c r="E5945" s="13"/>
      <c r="F5945" s="8"/>
      <c r="G5945" s="45"/>
      <c r="H5945" s="8"/>
      <c r="I5945" s="45"/>
      <c r="W5945" s="38"/>
      <c r="X5945" s="38"/>
      <c r="Y5945" s="35"/>
    </row>
    <row r="5946" customHeight="1" spans="1:25">
      <c r="A5946" s="44"/>
      <c r="B5946" s="44"/>
      <c r="C5946" s="44"/>
      <c r="D5946" s="14"/>
      <c r="E5946" s="13"/>
      <c r="F5946" s="8"/>
      <c r="G5946" s="45"/>
      <c r="H5946" s="8"/>
      <c r="I5946" s="45"/>
      <c r="W5946" s="38"/>
      <c r="X5946" s="38"/>
      <c r="Y5946" s="35"/>
    </row>
    <row r="5947" customHeight="1" spans="1:25">
      <c r="A5947" s="44"/>
      <c r="B5947" s="44"/>
      <c r="C5947" s="44"/>
      <c r="D5947" s="14"/>
      <c r="E5947" s="13"/>
      <c r="F5947" s="8"/>
      <c r="G5947" s="45"/>
      <c r="H5947" s="8"/>
      <c r="I5947" s="45"/>
      <c r="W5947" s="38"/>
      <c r="X5947" s="38"/>
      <c r="Y5947" s="35"/>
    </row>
    <row r="5948" customHeight="1" spans="1:25">
      <c r="A5948" s="44"/>
      <c r="B5948" s="44"/>
      <c r="C5948" s="44"/>
      <c r="D5948" s="14"/>
      <c r="E5948" s="13"/>
      <c r="F5948" s="8"/>
      <c r="G5948" s="45"/>
      <c r="H5948" s="8"/>
      <c r="I5948" s="45"/>
      <c r="W5948" s="38"/>
      <c r="X5948" s="38"/>
      <c r="Y5948" s="35"/>
    </row>
    <row r="5949" customHeight="1" spans="1:25">
      <c r="A5949" s="44"/>
      <c r="B5949" s="44"/>
      <c r="C5949" s="44"/>
      <c r="D5949" s="14"/>
      <c r="E5949" s="13"/>
      <c r="F5949" s="8"/>
      <c r="G5949" s="45"/>
      <c r="H5949" s="8"/>
      <c r="I5949" s="45"/>
      <c r="W5949" s="38"/>
      <c r="X5949" s="38"/>
      <c r="Y5949" s="35"/>
    </row>
    <row r="5950" customHeight="1" spans="1:25">
      <c r="A5950" s="44"/>
      <c r="B5950" s="44"/>
      <c r="C5950" s="44"/>
      <c r="D5950" s="14"/>
      <c r="E5950" s="13"/>
      <c r="F5950" s="8"/>
      <c r="G5950" s="45"/>
      <c r="H5950" s="8"/>
      <c r="I5950" s="45"/>
      <c r="W5950" s="38"/>
      <c r="X5950" s="38"/>
      <c r="Y5950" s="35"/>
    </row>
    <row r="5951" customHeight="1" spans="1:25">
      <c r="A5951" s="44"/>
      <c r="B5951" s="44"/>
      <c r="C5951" s="44"/>
      <c r="D5951" s="14"/>
      <c r="E5951" s="13"/>
      <c r="F5951" s="8"/>
      <c r="G5951" s="45"/>
      <c r="H5951" s="8"/>
      <c r="I5951" s="45"/>
      <c r="W5951" s="38"/>
      <c r="X5951" s="38"/>
      <c r="Y5951" s="35"/>
    </row>
    <row r="5952" customHeight="1" spans="1:25">
      <c r="A5952" s="44"/>
      <c r="B5952" s="44"/>
      <c r="C5952" s="44"/>
      <c r="D5952" s="14"/>
      <c r="E5952" s="13"/>
      <c r="F5952" s="8"/>
      <c r="G5952" s="45"/>
      <c r="H5952" s="8"/>
      <c r="I5952" s="45"/>
      <c r="W5952" s="38"/>
      <c r="X5952" s="38"/>
      <c r="Y5952" s="35"/>
    </row>
    <row r="5953" customHeight="1" spans="1:25">
      <c r="A5953" s="44"/>
      <c r="B5953" s="44"/>
      <c r="C5953" s="44"/>
      <c r="D5953" s="14"/>
      <c r="E5953" s="13"/>
      <c r="F5953" s="8"/>
      <c r="G5953" s="45"/>
      <c r="H5953" s="8"/>
      <c r="I5953" s="45"/>
      <c r="W5953" s="38"/>
      <c r="X5953" s="38"/>
      <c r="Y5953" s="35"/>
    </row>
    <row r="5954" customHeight="1" spans="1:25">
      <c r="A5954" s="44"/>
      <c r="B5954" s="44"/>
      <c r="C5954" s="44"/>
      <c r="D5954" s="14"/>
      <c r="E5954" s="13"/>
      <c r="F5954" s="8"/>
      <c r="G5954" s="45"/>
      <c r="H5954" s="8"/>
      <c r="I5954" s="45"/>
      <c r="W5954" s="38"/>
      <c r="X5954" s="38"/>
      <c r="Y5954" s="35"/>
    </row>
    <row r="5955" customHeight="1" spans="1:25">
      <c r="A5955" s="44"/>
      <c r="B5955" s="44"/>
      <c r="C5955" s="44"/>
      <c r="D5955" s="14"/>
      <c r="E5955" s="13"/>
      <c r="F5955" s="8"/>
      <c r="G5955" s="45"/>
      <c r="H5955" s="8"/>
      <c r="I5955" s="45"/>
      <c r="W5955" s="38"/>
      <c r="X5955" s="38"/>
      <c r="Y5955" s="35"/>
    </row>
    <row r="5956" customHeight="1" spans="1:25">
      <c r="A5956" s="44"/>
      <c r="B5956" s="44"/>
      <c r="C5956" s="44"/>
      <c r="D5956" s="14"/>
      <c r="E5956" s="13"/>
      <c r="F5956" s="8"/>
      <c r="G5956" s="45"/>
      <c r="H5956" s="8"/>
      <c r="I5956" s="45"/>
      <c r="W5956" s="38"/>
      <c r="X5956" s="38"/>
      <c r="Y5956" s="35"/>
    </row>
    <row r="5957" customHeight="1" spans="1:25">
      <c r="A5957" s="44"/>
      <c r="B5957" s="44"/>
      <c r="C5957" s="44"/>
      <c r="D5957" s="14"/>
      <c r="E5957" s="13"/>
      <c r="F5957" s="8"/>
      <c r="G5957" s="45"/>
      <c r="H5957" s="8"/>
      <c r="I5957" s="45"/>
      <c r="W5957" s="38"/>
      <c r="X5957" s="38"/>
      <c r="Y5957" s="35"/>
    </row>
    <row r="5958" customHeight="1" spans="1:25">
      <c r="A5958" s="44"/>
      <c r="B5958" s="44"/>
      <c r="C5958" s="44"/>
      <c r="D5958" s="14"/>
      <c r="E5958" s="13"/>
      <c r="F5958" s="8"/>
      <c r="G5958" s="45"/>
      <c r="H5958" s="8"/>
      <c r="I5958" s="45"/>
      <c r="W5958" s="38"/>
      <c r="X5958" s="38"/>
      <c r="Y5958" s="35"/>
    </row>
    <row r="5959" customHeight="1" spans="1:25">
      <c r="A5959" s="44"/>
      <c r="B5959" s="44"/>
      <c r="C5959" s="44"/>
      <c r="D5959" s="14"/>
      <c r="E5959" s="13"/>
      <c r="F5959" s="8"/>
      <c r="G5959" s="45"/>
      <c r="H5959" s="8"/>
      <c r="I5959" s="45"/>
      <c r="W5959" s="38"/>
      <c r="X5959" s="38"/>
      <c r="Y5959" s="35"/>
    </row>
    <row r="5960" customHeight="1" spans="1:25">
      <c r="A5960" s="44"/>
      <c r="B5960" s="44"/>
      <c r="C5960" s="44"/>
      <c r="D5960" s="14"/>
      <c r="E5960" s="13"/>
      <c r="F5960" s="8"/>
      <c r="G5960" s="45"/>
      <c r="H5960" s="8"/>
      <c r="I5960" s="45"/>
      <c r="W5960" s="38"/>
      <c r="X5960" s="38"/>
      <c r="Y5960" s="35"/>
    </row>
    <row r="5961" customHeight="1" spans="1:25">
      <c r="A5961" s="44"/>
      <c r="B5961" s="44"/>
      <c r="C5961" s="44"/>
      <c r="D5961" s="14"/>
      <c r="E5961" s="13"/>
      <c r="F5961" s="8"/>
      <c r="G5961" s="45"/>
      <c r="H5961" s="8"/>
      <c r="I5961" s="45"/>
      <c r="W5961" s="38"/>
      <c r="X5961" s="38"/>
      <c r="Y5961" s="35"/>
    </row>
    <row r="5962" customHeight="1" spans="1:25">
      <c r="A5962" s="44"/>
      <c r="B5962" s="44"/>
      <c r="C5962" s="44"/>
      <c r="D5962" s="14"/>
      <c r="E5962" s="13"/>
      <c r="F5962" s="8"/>
      <c r="G5962" s="45"/>
      <c r="H5962" s="8"/>
      <c r="I5962" s="45"/>
      <c r="W5962" s="38"/>
      <c r="X5962" s="38"/>
      <c r="Y5962" s="35"/>
    </row>
    <row r="5963" customHeight="1" spans="1:25">
      <c r="A5963" s="44"/>
      <c r="B5963" s="44"/>
      <c r="C5963" s="44"/>
      <c r="D5963" s="14"/>
      <c r="E5963" s="13"/>
      <c r="F5963" s="8"/>
      <c r="G5963" s="45"/>
      <c r="H5963" s="8"/>
      <c r="I5963" s="45"/>
      <c r="W5963" s="38"/>
      <c r="X5963" s="38"/>
      <c r="Y5963" s="35"/>
    </row>
    <row r="5964" customHeight="1" spans="1:25">
      <c r="A5964" s="44"/>
      <c r="B5964" s="44"/>
      <c r="C5964" s="44"/>
      <c r="D5964" s="14"/>
      <c r="E5964" s="13"/>
      <c r="F5964" s="8"/>
      <c r="G5964" s="45"/>
      <c r="H5964" s="8"/>
      <c r="I5964" s="45"/>
      <c r="W5964" s="38"/>
      <c r="X5964" s="38"/>
      <c r="Y5964" s="35"/>
    </row>
    <row r="5965" customHeight="1" spans="1:25">
      <c r="A5965" s="44"/>
      <c r="B5965" s="44"/>
      <c r="C5965" s="44"/>
      <c r="D5965" s="14"/>
      <c r="E5965" s="13"/>
      <c r="F5965" s="8"/>
      <c r="G5965" s="45"/>
      <c r="H5965" s="8"/>
      <c r="I5965" s="45"/>
      <c r="W5965" s="38"/>
      <c r="X5965" s="38"/>
      <c r="Y5965" s="35"/>
    </row>
    <row r="5966" customHeight="1" spans="1:25">
      <c r="A5966" s="44"/>
      <c r="B5966" s="44"/>
      <c r="C5966" s="44"/>
      <c r="D5966" s="14"/>
      <c r="E5966" s="13"/>
      <c r="F5966" s="8"/>
      <c r="G5966" s="45"/>
      <c r="H5966" s="8"/>
      <c r="I5966" s="45"/>
      <c r="W5966" s="38"/>
      <c r="X5966" s="38"/>
      <c r="Y5966" s="35"/>
    </row>
    <row r="5967" customHeight="1" spans="1:25">
      <c r="A5967" s="44"/>
      <c r="B5967" s="44"/>
      <c r="C5967" s="44"/>
      <c r="D5967" s="14"/>
      <c r="E5967" s="13"/>
      <c r="F5967" s="8"/>
      <c r="G5967" s="45"/>
      <c r="H5967" s="8"/>
      <c r="I5967" s="45"/>
      <c r="W5967" s="38"/>
      <c r="X5967" s="38"/>
      <c r="Y5967" s="35"/>
    </row>
    <row r="5968" customHeight="1" spans="1:25">
      <c r="A5968" s="44"/>
      <c r="B5968" s="44"/>
      <c r="C5968" s="44"/>
      <c r="D5968" s="14"/>
      <c r="E5968" s="13"/>
      <c r="F5968" s="8"/>
      <c r="G5968" s="45"/>
      <c r="H5968" s="8"/>
      <c r="I5968" s="45"/>
      <c r="W5968" s="38"/>
      <c r="X5968" s="38"/>
      <c r="Y5968" s="35"/>
    </row>
    <row r="5969" customHeight="1" spans="1:25">
      <c r="A5969" s="44"/>
      <c r="B5969" s="44"/>
      <c r="C5969" s="44"/>
      <c r="D5969" s="14"/>
      <c r="E5969" s="13"/>
      <c r="F5969" s="8"/>
      <c r="G5969" s="45"/>
      <c r="H5969" s="8"/>
      <c r="I5969" s="45"/>
      <c r="W5969" s="38"/>
      <c r="X5969" s="38"/>
      <c r="Y5969" s="35"/>
    </row>
    <row r="5970" customHeight="1" spans="1:25">
      <c r="A5970" s="44"/>
      <c r="B5970" s="44"/>
      <c r="C5970" s="44"/>
      <c r="D5970" s="14"/>
      <c r="E5970" s="13"/>
      <c r="F5970" s="8"/>
      <c r="G5970" s="45"/>
      <c r="H5970" s="8"/>
      <c r="I5970" s="45"/>
      <c r="W5970" s="38"/>
      <c r="X5970" s="38"/>
      <c r="Y5970" s="35"/>
    </row>
    <row r="5971" customHeight="1" spans="1:25">
      <c r="A5971" s="44"/>
      <c r="B5971" s="44"/>
      <c r="C5971" s="44"/>
      <c r="D5971" s="14"/>
      <c r="E5971" s="13"/>
      <c r="F5971" s="8"/>
      <c r="G5971" s="45"/>
      <c r="H5971" s="8"/>
      <c r="I5971" s="45"/>
      <c r="W5971" s="38"/>
      <c r="X5971" s="38"/>
      <c r="Y5971" s="35"/>
    </row>
    <row r="5972" customHeight="1" spans="1:25">
      <c r="A5972" s="44"/>
      <c r="B5972" s="44"/>
      <c r="C5972" s="44"/>
      <c r="D5972" s="14"/>
      <c r="E5972" s="13"/>
      <c r="F5972" s="8"/>
      <c r="G5972" s="45"/>
      <c r="H5972" s="8"/>
      <c r="I5972" s="45"/>
      <c r="W5972" s="38"/>
      <c r="X5972" s="38"/>
      <c r="Y5972" s="35"/>
    </row>
    <row r="5973" customHeight="1" spans="1:25">
      <c r="A5973" s="44"/>
      <c r="B5973" s="44"/>
      <c r="C5973" s="44"/>
      <c r="D5973" s="14"/>
      <c r="E5973" s="13"/>
      <c r="F5973" s="8"/>
      <c r="G5973" s="45"/>
      <c r="H5973" s="8"/>
      <c r="I5973" s="45"/>
      <c r="W5973" s="38"/>
      <c r="X5973" s="38"/>
      <c r="Y5973" s="35"/>
    </row>
    <row r="5974" customHeight="1" spans="1:25">
      <c r="A5974" s="44"/>
      <c r="B5974" s="44"/>
      <c r="C5974" s="44"/>
      <c r="D5974" s="14"/>
      <c r="E5974" s="13"/>
      <c r="F5974" s="8"/>
      <c r="G5974" s="45"/>
      <c r="H5974" s="8"/>
      <c r="I5974" s="45"/>
      <c r="W5974" s="38"/>
      <c r="X5974" s="38"/>
      <c r="Y5974" s="35"/>
    </row>
    <row r="5975" customHeight="1" spans="1:25">
      <c r="A5975" s="44"/>
      <c r="B5975" s="44"/>
      <c r="C5975" s="44"/>
      <c r="D5975" s="14"/>
      <c r="E5975" s="13"/>
      <c r="F5975" s="8"/>
      <c r="G5975" s="45"/>
      <c r="H5975" s="8"/>
      <c r="I5975" s="45"/>
      <c r="W5975" s="38"/>
      <c r="X5975" s="38"/>
      <c r="Y5975" s="35"/>
    </row>
    <row r="5976" customHeight="1" spans="1:25">
      <c r="A5976" s="44"/>
      <c r="B5976" s="44"/>
      <c r="C5976" s="44"/>
      <c r="D5976" s="14"/>
      <c r="E5976" s="13"/>
      <c r="F5976" s="8"/>
      <c r="G5976" s="45"/>
      <c r="H5976" s="8"/>
      <c r="I5976" s="45"/>
      <c r="W5976" s="38"/>
      <c r="X5976" s="38"/>
      <c r="Y5976" s="35"/>
    </row>
    <row r="5977" customHeight="1" spans="1:25">
      <c r="A5977" s="44"/>
      <c r="B5977" s="44"/>
      <c r="C5977" s="44"/>
      <c r="D5977" s="14"/>
      <c r="E5977" s="13"/>
      <c r="F5977" s="8"/>
      <c r="G5977" s="45"/>
      <c r="H5977" s="8"/>
      <c r="I5977" s="45"/>
      <c r="W5977" s="38"/>
      <c r="X5977" s="38"/>
      <c r="Y5977" s="35"/>
    </row>
    <row r="5978" customHeight="1" spans="1:25">
      <c r="A5978" s="44"/>
      <c r="B5978" s="44"/>
      <c r="C5978" s="44"/>
      <c r="D5978" s="14"/>
      <c r="E5978" s="13"/>
      <c r="F5978" s="8"/>
      <c r="G5978" s="45"/>
      <c r="H5978" s="8"/>
      <c r="I5978" s="45"/>
      <c r="W5978" s="38"/>
      <c r="X5978" s="38"/>
      <c r="Y5978" s="35"/>
    </row>
    <row r="5979" customHeight="1" spans="1:25">
      <c r="A5979" s="44"/>
      <c r="B5979" s="44"/>
      <c r="C5979" s="44"/>
      <c r="D5979" s="14"/>
      <c r="E5979" s="13"/>
      <c r="F5979" s="8"/>
      <c r="G5979" s="45"/>
      <c r="H5979" s="8"/>
      <c r="I5979" s="45"/>
      <c r="W5979" s="38"/>
      <c r="X5979" s="38"/>
      <c r="Y5979" s="35"/>
    </row>
    <row r="5980" customHeight="1" spans="1:25">
      <c r="A5980" s="44"/>
      <c r="B5980" s="44"/>
      <c r="C5980" s="44"/>
      <c r="D5980" s="14"/>
      <c r="E5980" s="13"/>
      <c r="F5980" s="8"/>
      <c r="G5980" s="45"/>
      <c r="H5980" s="8"/>
      <c r="I5980" s="45"/>
      <c r="W5980" s="38"/>
      <c r="X5980" s="38"/>
      <c r="Y5980" s="35"/>
    </row>
    <row r="5981" customHeight="1" spans="1:25">
      <c r="A5981" s="44"/>
      <c r="B5981" s="44"/>
      <c r="C5981" s="44"/>
      <c r="D5981" s="14"/>
      <c r="E5981" s="13"/>
      <c r="F5981" s="8"/>
      <c r="G5981" s="45"/>
      <c r="H5981" s="8"/>
      <c r="I5981" s="45"/>
      <c r="W5981" s="38"/>
      <c r="X5981" s="38"/>
      <c r="Y5981" s="35"/>
    </row>
    <row r="5982" customHeight="1" spans="1:25">
      <c r="A5982" s="44"/>
      <c r="B5982" s="44"/>
      <c r="C5982" s="44"/>
      <c r="D5982" s="14"/>
      <c r="E5982" s="13"/>
      <c r="F5982" s="8"/>
      <c r="G5982" s="45"/>
      <c r="H5982" s="8"/>
      <c r="I5982" s="45"/>
      <c r="W5982" s="38"/>
      <c r="X5982" s="38"/>
      <c r="Y5982" s="35"/>
    </row>
    <row r="5983" customHeight="1" spans="1:25">
      <c r="A5983" s="44"/>
      <c r="B5983" s="44"/>
      <c r="C5983" s="44"/>
      <c r="D5983" s="14"/>
      <c r="E5983" s="13"/>
      <c r="F5983" s="8"/>
      <c r="G5983" s="45"/>
      <c r="H5983" s="8"/>
      <c r="I5983" s="45"/>
      <c r="W5983" s="38"/>
      <c r="X5983" s="38"/>
      <c r="Y5983" s="35"/>
    </row>
    <row r="5984" customHeight="1" spans="1:25">
      <c r="A5984" s="44"/>
      <c r="B5984" s="44"/>
      <c r="C5984" s="44"/>
      <c r="D5984" s="14"/>
      <c r="E5984" s="13"/>
      <c r="F5984" s="8"/>
      <c r="G5984" s="45"/>
      <c r="H5984" s="8"/>
      <c r="I5984" s="45"/>
      <c r="W5984" s="38"/>
      <c r="X5984" s="38"/>
      <c r="Y5984" s="35"/>
    </row>
    <row r="5985" customHeight="1" spans="1:25">
      <c r="A5985" s="44"/>
      <c r="B5985" s="44"/>
      <c r="C5985" s="44"/>
      <c r="D5985" s="14"/>
      <c r="E5985" s="13"/>
      <c r="F5985" s="8"/>
      <c r="G5985" s="45"/>
      <c r="H5985" s="8"/>
      <c r="I5985" s="45"/>
      <c r="W5985" s="38"/>
      <c r="X5985" s="38"/>
      <c r="Y5985" s="35"/>
    </row>
    <row r="5986" customHeight="1" spans="1:25">
      <c r="A5986" s="44"/>
      <c r="B5986" s="44"/>
      <c r="C5986" s="44"/>
      <c r="D5986" s="14"/>
      <c r="E5986" s="13"/>
      <c r="F5986" s="8"/>
      <c r="G5986" s="45"/>
      <c r="H5986" s="8"/>
      <c r="I5986" s="45"/>
      <c r="W5986" s="38"/>
      <c r="X5986" s="38"/>
      <c r="Y5986" s="35"/>
    </row>
    <row r="5987" customHeight="1" spans="1:25">
      <c r="A5987" s="44"/>
      <c r="B5987" s="44"/>
      <c r="C5987" s="44"/>
      <c r="D5987" s="14"/>
      <c r="E5987" s="13"/>
      <c r="F5987" s="8"/>
      <c r="G5987" s="45"/>
      <c r="H5987" s="8"/>
      <c r="I5987" s="45"/>
      <c r="W5987" s="38"/>
      <c r="X5987" s="38"/>
      <c r="Y5987" s="35"/>
    </row>
    <row r="5988" customHeight="1" spans="1:25">
      <c r="A5988" s="44"/>
      <c r="B5988" s="44"/>
      <c r="C5988" s="44"/>
      <c r="D5988" s="14"/>
      <c r="E5988" s="13"/>
      <c r="F5988" s="8"/>
      <c r="G5988" s="45"/>
      <c r="H5988" s="8"/>
      <c r="I5988" s="45"/>
      <c r="W5988" s="38"/>
      <c r="X5988" s="38"/>
      <c r="Y5988" s="35"/>
    </row>
    <row r="5989" customHeight="1" spans="1:25">
      <c r="A5989" s="44"/>
      <c r="B5989" s="44"/>
      <c r="C5989" s="44"/>
      <c r="D5989" s="14"/>
      <c r="E5989" s="13"/>
      <c r="F5989" s="8"/>
      <c r="G5989" s="45"/>
      <c r="H5989" s="8"/>
      <c r="I5989" s="45"/>
      <c r="W5989" s="38"/>
      <c r="X5989" s="38"/>
      <c r="Y5989" s="35"/>
    </row>
    <row r="5990" customHeight="1" spans="1:25">
      <c r="A5990" s="44"/>
      <c r="B5990" s="44"/>
      <c r="C5990" s="44"/>
      <c r="D5990" s="14"/>
      <c r="E5990" s="13"/>
      <c r="F5990" s="8"/>
      <c r="G5990" s="45"/>
      <c r="H5990" s="8"/>
      <c r="I5990" s="45"/>
      <c r="W5990" s="38"/>
      <c r="X5990" s="38"/>
      <c r="Y5990" s="35"/>
    </row>
    <row r="5991" customHeight="1" spans="1:25">
      <c r="A5991" s="44"/>
      <c r="B5991" s="44"/>
      <c r="C5991" s="44"/>
      <c r="D5991" s="14"/>
      <c r="E5991" s="13"/>
      <c r="F5991" s="8"/>
      <c r="G5991" s="45"/>
      <c r="H5991" s="8"/>
      <c r="I5991" s="45"/>
      <c r="W5991" s="38"/>
      <c r="X5991" s="38"/>
      <c r="Y5991" s="35"/>
    </row>
    <row r="5992" customHeight="1" spans="1:25">
      <c r="A5992" s="44"/>
      <c r="B5992" s="44"/>
      <c r="C5992" s="44"/>
      <c r="D5992" s="14"/>
      <c r="E5992" s="13"/>
      <c r="F5992" s="8"/>
      <c r="G5992" s="45"/>
      <c r="H5992" s="8"/>
      <c r="I5992" s="45"/>
      <c r="W5992" s="38"/>
      <c r="X5992" s="38"/>
      <c r="Y5992" s="35"/>
    </row>
    <row r="5993" customHeight="1" spans="1:25">
      <c r="A5993" s="44"/>
      <c r="B5993" s="44"/>
      <c r="C5993" s="44"/>
      <c r="D5993" s="14"/>
      <c r="E5993" s="13"/>
      <c r="F5993" s="8"/>
      <c r="G5993" s="45"/>
      <c r="H5993" s="8"/>
      <c r="I5993" s="45"/>
      <c r="W5993" s="38"/>
      <c r="X5993" s="38"/>
      <c r="Y5993" s="35"/>
    </row>
    <row r="5994" customHeight="1" spans="1:25">
      <c r="A5994" s="44"/>
      <c r="B5994" s="44"/>
      <c r="C5994" s="44"/>
      <c r="D5994" s="14"/>
      <c r="E5994" s="13"/>
      <c r="F5994" s="8"/>
      <c r="G5994" s="45"/>
      <c r="H5994" s="8"/>
      <c r="I5994" s="45"/>
      <c r="W5994" s="38"/>
      <c r="X5994" s="38"/>
      <c r="Y5994" s="35"/>
    </row>
    <row r="5995" customHeight="1" spans="1:25">
      <c r="A5995" s="44"/>
      <c r="B5995" s="44"/>
      <c r="C5995" s="44"/>
      <c r="D5995" s="14"/>
      <c r="E5995" s="13"/>
      <c r="F5995" s="8"/>
      <c r="G5995" s="45"/>
      <c r="H5995" s="8"/>
      <c r="I5995" s="45"/>
      <c r="W5995" s="38"/>
      <c r="X5995" s="38"/>
      <c r="Y5995" s="35"/>
    </row>
    <row r="5996" customHeight="1" spans="1:25">
      <c r="A5996" s="44"/>
      <c r="B5996" s="44"/>
      <c r="C5996" s="44"/>
      <c r="D5996" s="14"/>
      <c r="E5996" s="13"/>
      <c r="F5996" s="8"/>
      <c r="G5996" s="45"/>
      <c r="H5996" s="8"/>
      <c r="I5996" s="45"/>
      <c r="W5996" s="38"/>
      <c r="X5996" s="38"/>
      <c r="Y5996" s="35"/>
    </row>
    <row r="5997" customHeight="1" spans="1:25">
      <c r="A5997" s="44"/>
      <c r="B5997" s="44"/>
      <c r="C5997" s="44"/>
      <c r="D5997" s="14"/>
      <c r="E5997" s="13"/>
      <c r="F5997" s="8"/>
      <c r="G5997" s="45"/>
      <c r="H5997" s="8"/>
      <c r="I5997" s="45"/>
      <c r="W5997" s="38"/>
      <c r="X5997" s="38"/>
      <c r="Y5997" s="35"/>
    </row>
    <row r="5998" customHeight="1" spans="1:25">
      <c r="A5998" s="44"/>
      <c r="B5998" s="44"/>
      <c r="C5998" s="44"/>
      <c r="D5998" s="14"/>
      <c r="E5998" s="13"/>
      <c r="F5998" s="8"/>
      <c r="G5998" s="45"/>
      <c r="H5998" s="8"/>
      <c r="I5998" s="45"/>
      <c r="W5998" s="38"/>
      <c r="X5998" s="38"/>
      <c r="Y5998" s="35"/>
    </row>
    <row r="5999" customHeight="1" spans="1:25">
      <c r="A5999" s="44"/>
      <c r="B5999" s="44"/>
      <c r="C5999" s="44"/>
      <c r="D5999" s="14"/>
      <c r="E5999" s="13"/>
      <c r="F5999" s="8"/>
      <c r="G5999" s="45"/>
      <c r="H5999" s="8"/>
      <c r="I5999" s="45"/>
      <c r="W5999" s="38"/>
      <c r="X5999" s="38"/>
      <c r="Y5999" s="35"/>
    </row>
    <row r="6000" customHeight="1" spans="1:25">
      <c r="A6000" s="44"/>
      <c r="B6000" s="44"/>
      <c r="C6000" s="44"/>
      <c r="D6000" s="14"/>
      <c r="E6000" s="13"/>
      <c r="F6000" s="8"/>
      <c r="G6000" s="45"/>
      <c r="H6000" s="8"/>
      <c r="I6000" s="45"/>
      <c r="W6000" s="38"/>
      <c r="X6000" s="38"/>
      <c r="Y6000" s="35"/>
    </row>
    <row r="6001" customHeight="1" spans="1:25">
      <c r="A6001" s="44"/>
      <c r="B6001" s="44"/>
      <c r="C6001" s="44"/>
      <c r="D6001" s="14"/>
      <c r="E6001" s="13"/>
      <c r="F6001" s="8"/>
      <c r="G6001" s="45"/>
      <c r="H6001" s="8"/>
      <c r="I6001" s="45"/>
      <c r="W6001" s="38"/>
      <c r="X6001" s="38"/>
      <c r="Y6001" s="35"/>
    </row>
    <row r="6002" customHeight="1" spans="1:25">
      <c r="A6002" s="44"/>
      <c r="B6002" s="44"/>
      <c r="C6002" s="44"/>
      <c r="D6002" s="14"/>
      <c r="E6002" s="13"/>
      <c r="F6002" s="8"/>
      <c r="G6002" s="45"/>
      <c r="H6002" s="8"/>
      <c r="I6002" s="45"/>
      <c r="W6002" s="38"/>
      <c r="X6002" s="38"/>
      <c r="Y6002" s="35"/>
    </row>
    <row r="6003" customHeight="1" spans="1:25">
      <c r="A6003" s="44"/>
      <c r="B6003" s="44"/>
      <c r="C6003" s="44"/>
      <c r="D6003" s="14"/>
      <c r="E6003" s="13"/>
      <c r="F6003" s="8"/>
      <c r="G6003" s="45"/>
      <c r="H6003" s="8"/>
      <c r="I6003" s="45"/>
      <c r="W6003" s="38"/>
      <c r="X6003" s="38"/>
      <c r="Y6003" s="35"/>
    </row>
    <row r="6004" customHeight="1" spans="1:25">
      <c r="A6004" s="44"/>
      <c r="B6004" s="44"/>
      <c r="C6004" s="44"/>
      <c r="D6004" s="14"/>
      <c r="E6004" s="13"/>
      <c r="F6004" s="8"/>
      <c r="G6004" s="45"/>
      <c r="H6004" s="8"/>
      <c r="I6004" s="45"/>
      <c r="W6004" s="38"/>
      <c r="X6004" s="38"/>
      <c r="Y6004" s="35"/>
    </row>
    <row r="6005" customHeight="1" spans="1:25">
      <c r="A6005" s="44"/>
      <c r="B6005" s="44"/>
      <c r="C6005" s="44"/>
      <c r="D6005" s="14"/>
      <c r="E6005" s="13"/>
      <c r="F6005" s="8"/>
      <c r="G6005" s="45"/>
      <c r="H6005" s="8"/>
      <c r="I6005" s="45"/>
      <c r="W6005" s="38"/>
      <c r="X6005" s="38"/>
      <c r="Y6005" s="35"/>
    </row>
    <row r="6006" customHeight="1" spans="1:25">
      <c r="A6006" s="44"/>
      <c r="B6006" s="44"/>
      <c r="C6006" s="44"/>
      <c r="D6006" s="14"/>
      <c r="E6006" s="13"/>
      <c r="F6006" s="8"/>
      <c r="G6006" s="45"/>
      <c r="H6006" s="8"/>
      <c r="I6006" s="45"/>
      <c r="W6006" s="38"/>
      <c r="X6006" s="38"/>
      <c r="Y6006" s="35"/>
    </row>
    <row r="6007" customHeight="1" spans="1:25">
      <c r="A6007" s="44"/>
      <c r="B6007" s="44"/>
      <c r="C6007" s="44"/>
      <c r="D6007" s="14"/>
      <c r="E6007" s="13"/>
      <c r="F6007" s="8"/>
      <c r="G6007" s="45"/>
      <c r="H6007" s="8"/>
      <c r="I6007" s="45"/>
      <c r="W6007" s="38"/>
      <c r="X6007" s="38"/>
      <c r="Y6007" s="35"/>
    </row>
    <row r="6008" customHeight="1" spans="1:25">
      <c r="A6008" s="44"/>
      <c r="B6008" s="44"/>
      <c r="C6008" s="44"/>
      <c r="D6008" s="14"/>
      <c r="E6008" s="13"/>
      <c r="F6008" s="8"/>
      <c r="G6008" s="45"/>
      <c r="H6008" s="8"/>
      <c r="I6008" s="45"/>
      <c r="W6008" s="38"/>
      <c r="X6008" s="38"/>
      <c r="Y6008" s="35"/>
    </row>
    <row r="6009" customHeight="1" spans="1:25">
      <c r="A6009" s="44"/>
      <c r="B6009" s="44"/>
      <c r="C6009" s="44"/>
      <c r="D6009" s="14"/>
      <c r="E6009" s="13"/>
      <c r="F6009" s="8"/>
      <c r="G6009" s="45"/>
      <c r="H6009" s="8"/>
      <c r="I6009" s="45"/>
      <c r="W6009" s="38"/>
      <c r="X6009" s="38"/>
      <c r="Y6009" s="35"/>
    </row>
    <row r="6010" customHeight="1" spans="1:25">
      <c r="A6010" s="44"/>
      <c r="B6010" s="44"/>
      <c r="C6010" s="44"/>
      <c r="D6010" s="14"/>
      <c r="E6010" s="13"/>
      <c r="F6010" s="8"/>
      <c r="G6010" s="45"/>
      <c r="H6010" s="8"/>
      <c r="I6010" s="45"/>
      <c r="W6010" s="38"/>
      <c r="X6010" s="38"/>
      <c r="Y6010" s="35"/>
    </row>
    <row r="6011" customHeight="1" spans="1:25">
      <c r="A6011" s="44"/>
      <c r="B6011" s="44"/>
      <c r="C6011" s="44"/>
      <c r="D6011" s="14"/>
      <c r="E6011" s="13"/>
      <c r="F6011" s="8"/>
      <c r="G6011" s="45"/>
      <c r="H6011" s="8"/>
      <c r="I6011" s="45"/>
      <c r="W6011" s="38"/>
      <c r="X6011" s="38"/>
      <c r="Y6011" s="35"/>
    </row>
    <row r="6012" customHeight="1" spans="1:25">
      <c r="A6012" s="44"/>
      <c r="B6012" s="44"/>
      <c r="C6012" s="44"/>
      <c r="D6012" s="14"/>
      <c r="E6012" s="13"/>
      <c r="F6012" s="8"/>
      <c r="G6012" s="45"/>
      <c r="H6012" s="8"/>
      <c r="I6012" s="45"/>
      <c r="W6012" s="38"/>
      <c r="X6012" s="38"/>
      <c r="Y6012" s="35"/>
    </row>
    <row r="6013" customHeight="1" spans="1:25">
      <c r="A6013" s="44"/>
      <c r="B6013" s="44"/>
      <c r="C6013" s="44"/>
      <c r="D6013" s="14"/>
      <c r="E6013" s="13"/>
      <c r="F6013" s="8"/>
      <c r="G6013" s="45"/>
      <c r="H6013" s="8"/>
      <c r="I6013" s="45"/>
      <c r="W6013" s="38"/>
      <c r="X6013" s="38"/>
      <c r="Y6013" s="35"/>
    </row>
    <row r="6014" customHeight="1" spans="1:25">
      <c r="A6014" s="44"/>
      <c r="B6014" s="44"/>
      <c r="C6014" s="44"/>
      <c r="D6014" s="14"/>
      <c r="E6014" s="13"/>
      <c r="F6014" s="8"/>
      <c r="G6014" s="45"/>
      <c r="H6014" s="8"/>
      <c r="I6014" s="45"/>
      <c r="W6014" s="38"/>
      <c r="X6014" s="38"/>
      <c r="Y6014" s="35"/>
    </row>
    <row r="6015" customHeight="1" spans="1:25">
      <c r="A6015" s="44"/>
      <c r="B6015" s="44"/>
      <c r="C6015" s="44"/>
      <c r="D6015" s="14"/>
      <c r="E6015" s="13"/>
      <c r="F6015" s="8"/>
      <c r="G6015" s="45"/>
      <c r="H6015" s="8"/>
      <c r="I6015" s="45"/>
      <c r="W6015" s="38"/>
      <c r="X6015" s="38"/>
      <c r="Y6015" s="35"/>
    </row>
    <row r="6016" customHeight="1" spans="1:25">
      <c r="A6016" s="44"/>
      <c r="B6016" s="44"/>
      <c r="C6016" s="44"/>
      <c r="D6016" s="14"/>
      <c r="E6016" s="13"/>
      <c r="F6016" s="8"/>
      <c r="G6016" s="45"/>
      <c r="H6016" s="8"/>
      <c r="I6016" s="45"/>
      <c r="W6016" s="38"/>
      <c r="X6016" s="38"/>
      <c r="Y6016" s="35"/>
    </row>
    <row r="6017" customHeight="1" spans="1:25">
      <c r="A6017" s="44"/>
      <c r="B6017" s="44"/>
      <c r="C6017" s="44"/>
      <c r="D6017" s="14"/>
      <c r="E6017" s="13"/>
      <c r="F6017" s="8"/>
      <c r="G6017" s="45"/>
      <c r="H6017" s="8"/>
      <c r="I6017" s="45"/>
      <c r="W6017" s="38"/>
      <c r="X6017" s="38"/>
      <c r="Y6017" s="35"/>
    </row>
    <row r="6018" customHeight="1" spans="1:25">
      <c r="A6018" s="44"/>
      <c r="B6018" s="44"/>
      <c r="C6018" s="44"/>
      <c r="D6018" s="14"/>
      <c r="E6018" s="13"/>
      <c r="F6018" s="8"/>
      <c r="G6018" s="45"/>
      <c r="H6018" s="8"/>
      <c r="I6018" s="45"/>
      <c r="W6018" s="38"/>
      <c r="X6018" s="38"/>
      <c r="Y6018" s="35"/>
    </row>
    <row r="6019" customHeight="1" spans="1:25">
      <c r="A6019" s="44"/>
      <c r="B6019" s="44"/>
      <c r="C6019" s="44"/>
      <c r="D6019" s="14"/>
      <c r="E6019" s="13"/>
      <c r="F6019" s="8"/>
      <c r="G6019" s="45"/>
      <c r="H6019" s="8"/>
      <c r="I6019" s="45"/>
      <c r="W6019" s="38"/>
      <c r="X6019" s="38"/>
      <c r="Y6019" s="35"/>
    </row>
    <row r="6020" customHeight="1" spans="1:25">
      <c r="A6020" s="44"/>
      <c r="B6020" s="44"/>
      <c r="C6020" s="44"/>
      <c r="D6020" s="14"/>
      <c r="E6020" s="13"/>
      <c r="F6020" s="8"/>
      <c r="G6020" s="45"/>
      <c r="H6020" s="8"/>
      <c r="I6020" s="45"/>
      <c r="W6020" s="38"/>
      <c r="X6020" s="38"/>
      <c r="Y6020" s="35"/>
    </row>
    <row r="6021" customHeight="1" spans="1:25">
      <c r="A6021" s="44"/>
      <c r="B6021" s="44"/>
      <c r="C6021" s="44"/>
      <c r="D6021" s="14"/>
      <c r="E6021" s="13"/>
      <c r="F6021" s="8"/>
      <c r="G6021" s="45"/>
      <c r="H6021" s="8"/>
      <c r="I6021" s="45"/>
      <c r="W6021" s="38"/>
      <c r="X6021" s="38"/>
      <c r="Y6021" s="35"/>
    </row>
    <row r="6022" customHeight="1" spans="1:25">
      <c r="A6022" s="44"/>
      <c r="B6022" s="44"/>
      <c r="C6022" s="44"/>
      <c r="D6022" s="14"/>
      <c r="E6022" s="13"/>
      <c r="F6022" s="8"/>
      <c r="G6022" s="45"/>
      <c r="H6022" s="8"/>
      <c r="I6022" s="45"/>
      <c r="W6022" s="38"/>
      <c r="X6022" s="38"/>
      <c r="Y6022" s="35"/>
    </row>
    <row r="6023" customHeight="1" spans="1:25">
      <c r="A6023" s="44"/>
      <c r="B6023" s="44"/>
      <c r="C6023" s="44"/>
      <c r="D6023" s="14"/>
      <c r="E6023" s="13"/>
      <c r="F6023" s="8"/>
      <c r="G6023" s="45"/>
      <c r="H6023" s="8"/>
      <c r="I6023" s="45"/>
      <c r="W6023" s="38"/>
      <c r="X6023" s="38"/>
      <c r="Y6023" s="35"/>
    </row>
    <row r="6024" customHeight="1" spans="1:25">
      <c r="A6024" s="44"/>
      <c r="B6024" s="44"/>
      <c r="C6024" s="44"/>
      <c r="D6024" s="14"/>
      <c r="E6024" s="13"/>
      <c r="F6024" s="8"/>
      <c r="G6024" s="45"/>
      <c r="H6024" s="8"/>
      <c r="I6024" s="45"/>
      <c r="W6024" s="38"/>
      <c r="X6024" s="38"/>
      <c r="Y6024" s="35"/>
    </row>
    <row r="6025" customHeight="1" spans="1:25">
      <c r="A6025" s="44"/>
      <c r="B6025" s="44"/>
      <c r="C6025" s="44"/>
      <c r="D6025" s="14"/>
      <c r="E6025" s="13"/>
      <c r="F6025" s="8"/>
      <c r="G6025" s="45"/>
      <c r="H6025" s="8"/>
      <c r="I6025" s="45"/>
      <c r="W6025" s="38"/>
      <c r="X6025" s="38"/>
      <c r="Y6025" s="35"/>
    </row>
    <row r="6026" customHeight="1" spans="1:25">
      <c r="A6026" s="44"/>
      <c r="B6026" s="44"/>
      <c r="C6026" s="44"/>
      <c r="D6026" s="14"/>
      <c r="E6026" s="13"/>
      <c r="F6026" s="8"/>
      <c r="G6026" s="45"/>
      <c r="H6026" s="8"/>
      <c r="I6026" s="45"/>
      <c r="W6026" s="38"/>
      <c r="X6026" s="38"/>
      <c r="Y6026" s="35"/>
    </row>
    <row r="6027" customHeight="1" spans="1:25">
      <c r="A6027" s="44"/>
      <c r="B6027" s="44"/>
      <c r="C6027" s="44"/>
      <c r="D6027" s="14"/>
      <c r="E6027" s="13"/>
      <c r="F6027" s="8"/>
      <c r="G6027" s="45"/>
      <c r="H6027" s="8"/>
      <c r="I6027" s="45"/>
      <c r="W6027" s="38"/>
      <c r="X6027" s="38"/>
      <c r="Y6027" s="35"/>
    </row>
    <row r="6028" customHeight="1" spans="1:25">
      <c r="A6028" s="44"/>
      <c r="B6028" s="44"/>
      <c r="C6028" s="44"/>
      <c r="D6028" s="14"/>
      <c r="E6028" s="13"/>
      <c r="F6028" s="8"/>
      <c r="G6028" s="45"/>
      <c r="H6028" s="8"/>
      <c r="I6028" s="45"/>
      <c r="W6028" s="38"/>
      <c r="X6028" s="38"/>
      <c r="Y6028" s="35"/>
    </row>
    <row r="6029" customHeight="1" spans="1:25">
      <c r="A6029" s="44"/>
      <c r="B6029" s="44"/>
      <c r="C6029" s="44"/>
      <c r="D6029" s="14"/>
      <c r="E6029" s="13"/>
      <c r="F6029" s="8"/>
      <c r="G6029" s="45"/>
      <c r="H6029" s="8"/>
      <c r="I6029" s="45"/>
      <c r="W6029" s="38"/>
      <c r="X6029" s="38"/>
      <c r="Y6029" s="35"/>
    </row>
    <row r="6030" customHeight="1" spans="1:25">
      <c r="A6030" s="44"/>
      <c r="B6030" s="44"/>
      <c r="C6030" s="44"/>
      <c r="D6030" s="14"/>
      <c r="E6030" s="13"/>
      <c r="F6030" s="8"/>
      <c r="G6030" s="45"/>
      <c r="H6030" s="8"/>
      <c r="I6030" s="45"/>
      <c r="W6030" s="38"/>
      <c r="X6030" s="38"/>
      <c r="Y6030" s="35"/>
    </row>
    <row r="6031" customHeight="1" spans="1:25">
      <c r="A6031" s="44"/>
      <c r="B6031" s="44"/>
      <c r="C6031" s="44"/>
      <c r="D6031" s="14"/>
      <c r="E6031" s="13"/>
      <c r="F6031" s="8"/>
      <c r="G6031" s="45"/>
      <c r="H6031" s="8"/>
      <c r="I6031" s="45"/>
      <c r="W6031" s="38"/>
      <c r="X6031" s="38"/>
      <c r="Y6031" s="35"/>
    </row>
    <row r="6032" customHeight="1" spans="1:25">
      <c r="A6032" s="44"/>
      <c r="B6032" s="44"/>
      <c r="C6032" s="44"/>
      <c r="D6032" s="14"/>
      <c r="E6032" s="13"/>
      <c r="F6032" s="8"/>
      <c r="G6032" s="45"/>
      <c r="H6032" s="8"/>
      <c r="I6032" s="45"/>
      <c r="W6032" s="38"/>
      <c r="X6032" s="38"/>
      <c r="Y6032" s="35"/>
    </row>
    <row r="6033" customHeight="1" spans="1:25">
      <c r="A6033" s="44"/>
      <c r="B6033" s="44"/>
      <c r="C6033" s="44"/>
      <c r="D6033" s="14"/>
      <c r="E6033" s="13"/>
      <c r="F6033" s="8"/>
      <c r="G6033" s="45"/>
      <c r="H6033" s="8"/>
      <c r="I6033" s="45"/>
      <c r="W6033" s="38"/>
      <c r="X6033" s="38"/>
      <c r="Y6033" s="35"/>
    </row>
    <row r="6034" customHeight="1" spans="1:25">
      <c r="A6034" s="44"/>
      <c r="B6034" s="44"/>
      <c r="C6034" s="44"/>
      <c r="D6034" s="14"/>
      <c r="E6034" s="13"/>
      <c r="F6034" s="8"/>
      <c r="G6034" s="45"/>
      <c r="H6034" s="8"/>
      <c r="I6034" s="45"/>
      <c r="W6034" s="38"/>
      <c r="X6034" s="38"/>
      <c r="Y6034" s="35"/>
    </row>
    <row r="6035" customHeight="1" spans="1:25">
      <c r="A6035" s="44"/>
      <c r="B6035" s="44"/>
      <c r="C6035" s="44"/>
      <c r="D6035" s="14"/>
      <c r="E6035" s="13"/>
      <c r="F6035" s="8"/>
      <c r="G6035" s="45"/>
      <c r="H6035" s="8"/>
      <c r="I6035" s="45"/>
      <c r="W6035" s="38"/>
      <c r="X6035" s="38"/>
      <c r="Y6035" s="35"/>
    </row>
    <row r="6036" customHeight="1" spans="1:25">
      <c r="A6036" s="44"/>
      <c r="B6036" s="44"/>
      <c r="C6036" s="44"/>
      <c r="D6036" s="14"/>
      <c r="E6036" s="13"/>
      <c r="F6036" s="8"/>
      <c r="G6036" s="45"/>
      <c r="H6036" s="8"/>
      <c r="I6036" s="45"/>
      <c r="W6036" s="38"/>
      <c r="X6036" s="38"/>
      <c r="Y6036" s="35"/>
    </row>
    <row r="6037" customHeight="1" spans="1:25">
      <c r="A6037" s="44"/>
      <c r="B6037" s="44"/>
      <c r="C6037" s="44"/>
      <c r="D6037" s="14"/>
      <c r="E6037" s="13"/>
      <c r="F6037" s="8"/>
      <c r="G6037" s="45"/>
      <c r="H6037" s="8"/>
      <c r="I6037" s="45"/>
      <c r="W6037" s="38"/>
      <c r="X6037" s="38"/>
      <c r="Y6037" s="35"/>
    </row>
    <row r="6038" customHeight="1" spans="1:25">
      <c r="A6038" s="44"/>
      <c r="B6038" s="44"/>
      <c r="C6038" s="44"/>
      <c r="D6038" s="14"/>
      <c r="E6038" s="13"/>
      <c r="F6038" s="8"/>
      <c r="G6038" s="45"/>
      <c r="H6038" s="8"/>
      <c r="I6038" s="45"/>
      <c r="W6038" s="38"/>
      <c r="X6038" s="38"/>
      <c r="Y6038" s="35"/>
    </row>
    <row r="6039" customHeight="1" spans="1:25">
      <c r="A6039" s="44"/>
      <c r="B6039" s="44"/>
      <c r="C6039" s="44"/>
      <c r="D6039" s="14"/>
      <c r="E6039" s="13"/>
      <c r="F6039" s="8"/>
      <c r="G6039" s="45"/>
      <c r="H6039" s="8"/>
      <c r="I6039" s="45"/>
      <c r="W6039" s="38"/>
      <c r="X6039" s="38"/>
      <c r="Y6039" s="35"/>
    </row>
    <row r="6040" customHeight="1" spans="1:25">
      <c r="A6040" s="44"/>
      <c r="B6040" s="44"/>
      <c r="C6040" s="44"/>
      <c r="D6040" s="14"/>
      <c r="E6040" s="13"/>
      <c r="F6040" s="8"/>
      <c r="G6040" s="45"/>
      <c r="H6040" s="8"/>
      <c r="I6040" s="45"/>
      <c r="W6040" s="38"/>
      <c r="X6040" s="38"/>
      <c r="Y6040" s="35"/>
    </row>
    <row r="6041" customHeight="1" spans="1:25">
      <c r="A6041" s="44"/>
      <c r="B6041" s="44"/>
      <c r="C6041" s="44"/>
      <c r="D6041" s="14"/>
      <c r="E6041" s="13"/>
      <c r="F6041" s="8"/>
      <c r="G6041" s="45"/>
      <c r="H6041" s="8"/>
      <c r="I6041" s="45"/>
      <c r="W6041" s="38"/>
      <c r="X6041" s="38"/>
      <c r="Y6041" s="35"/>
    </row>
    <row r="6042" customHeight="1" spans="1:25">
      <c r="A6042" s="44"/>
      <c r="B6042" s="44"/>
      <c r="C6042" s="44"/>
      <c r="D6042" s="14"/>
      <c r="E6042" s="13"/>
      <c r="F6042" s="8"/>
      <c r="G6042" s="45"/>
      <c r="H6042" s="8"/>
      <c r="I6042" s="45"/>
      <c r="W6042" s="38"/>
      <c r="X6042" s="38"/>
      <c r="Y6042" s="35"/>
    </row>
    <row r="6043" customHeight="1" spans="1:25">
      <c r="A6043" s="44"/>
      <c r="B6043" s="44"/>
      <c r="C6043" s="44"/>
      <c r="D6043" s="14"/>
      <c r="E6043" s="13"/>
      <c r="F6043" s="8"/>
      <c r="G6043" s="45"/>
      <c r="H6043" s="8"/>
      <c r="I6043" s="45"/>
      <c r="W6043" s="38"/>
      <c r="X6043" s="38"/>
      <c r="Y6043" s="35"/>
    </row>
    <row r="6044" customHeight="1" spans="1:25">
      <c r="A6044" s="44"/>
      <c r="B6044" s="44"/>
      <c r="C6044" s="44"/>
      <c r="D6044" s="14"/>
      <c r="E6044" s="13"/>
      <c r="F6044" s="8"/>
      <c r="G6044" s="45"/>
      <c r="H6044" s="8"/>
      <c r="I6044" s="45"/>
      <c r="W6044" s="38"/>
      <c r="X6044" s="38"/>
      <c r="Y6044" s="35"/>
    </row>
    <row r="6045" customHeight="1" spans="1:25">
      <c r="A6045" s="44"/>
      <c r="B6045" s="44"/>
      <c r="C6045" s="44"/>
      <c r="D6045" s="14"/>
      <c r="E6045" s="13"/>
      <c r="F6045" s="8"/>
      <c r="G6045" s="45"/>
      <c r="H6045" s="8"/>
      <c r="I6045" s="45"/>
      <c r="W6045" s="38"/>
      <c r="X6045" s="38"/>
      <c r="Y6045" s="35"/>
    </row>
    <row r="6046" customHeight="1" spans="1:25">
      <c r="A6046" s="44"/>
      <c r="B6046" s="44"/>
      <c r="C6046" s="44"/>
      <c r="D6046" s="14"/>
      <c r="E6046" s="13"/>
      <c r="F6046" s="8"/>
      <c r="G6046" s="45"/>
      <c r="H6046" s="8"/>
      <c r="I6046" s="45"/>
      <c r="W6046" s="38"/>
      <c r="X6046" s="38"/>
      <c r="Y6046" s="35"/>
    </row>
    <row r="6047" customHeight="1" spans="1:25">
      <c r="A6047" s="44"/>
      <c r="B6047" s="44"/>
      <c r="C6047" s="44"/>
      <c r="D6047" s="14"/>
      <c r="E6047" s="13"/>
      <c r="F6047" s="8"/>
      <c r="G6047" s="45"/>
      <c r="H6047" s="8"/>
      <c r="I6047" s="45"/>
      <c r="W6047" s="38"/>
      <c r="X6047" s="38"/>
      <c r="Y6047" s="35"/>
    </row>
    <row r="6048" customHeight="1" spans="1:25">
      <c r="A6048" s="44"/>
      <c r="B6048" s="44"/>
      <c r="C6048" s="44"/>
      <c r="D6048" s="14"/>
      <c r="E6048" s="13"/>
      <c r="F6048" s="8"/>
      <c r="G6048" s="45"/>
      <c r="H6048" s="8"/>
      <c r="I6048" s="45"/>
      <c r="W6048" s="38"/>
      <c r="X6048" s="38"/>
      <c r="Y6048" s="35"/>
    </row>
    <row r="6049" customHeight="1" spans="1:25">
      <c r="A6049" s="44"/>
      <c r="B6049" s="44"/>
      <c r="C6049" s="44"/>
      <c r="D6049" s="14"/>
      <c r="E6049" s="13"/>
      <c r="F6049" s="8"/>
      <c r="G6049" s="45"/>
      <c r="H6049" s="8"/>
      <c r="I6049" s="45"/>
      <c r="W6049" s="38"/>
      <c r="X6049" s="38"/>
      <c r="Y6049" s="35"/>
    </row>
    <row r="6050" customHeight="1" spans="1:25">
      <c r="A6050" s="44"/>
      <c r="B6050" s="44"/>
      <c r="C6050" s="44"/>
      <c r="D6050" s="14"/>
      <c r="E6050" s="13"/>
      <c r="F6050" s="8"/>
      <c r="G6050" s="45"/>
      <c r="H6050" s="8"/>
      <c r="I6050" s="45"/>
      <c r="W6050" s="38"/>
      <c r="X6050" s="38"/>
      <c r="Y6050" s="35"/>
    </row>
    <row r="6051" customHeight="1" spans="1:25">
      <c r="A6051" s="44"/>
      <c r="B6051" s="44"/>
      <c r="C6051" s="44"/>
      <c r="D6051" s="14"/>
      <c r="E6051" s="13"/>
      <c r="F6051" s="8"/>
      <c r="G6051" s="45"/>
      <c r="H6051" s="8"/>
      <c r="I6051" s="45"/>
      <c r="W6051" s="38"/>
      <c r="X6051" s="38"/>
      <c r="Y6051" s="35"/>
    </row>
    <row r="6052" customHeight="1" spans="1:25">
      <c r="A6052" s="44"/>
      <c r="B6052" s="44"/>
      <c r="C6052" s="44"/>
      <c r="D6052" s="14"/>
      <c r="E6052" s="13"/>
      <c r="F6052" s="8"/>
      <c r="G6052" s="45"/>
      <c r="H6052" s="8"/>
      <c r="I6052" s="45"/>
      <c r="W6052" s="38"/>
      <c r="X6052" s="38"/>
      <c r="Y6052" s="35"/>
    </row>
    <row r="6053" customHeight="1" spans="1:25">
      <c r="A6053" s="44"/>
      <c r="B6053" s="44"/>
      <c r="C6053" s="44"/>
      <c r="D6053" s="14"/>
      <c r="E6053" s="13"/>
      <c r="F6053" s="8"/>
      <c r="G6053" s="45"/>
      <c r="H6053" s="8"/>
      <c r="I6053" s="45"/>
      <c r="W6053" s="38"/>
      <c r="X6053" s="38"/>
      <c r="Y6053" s="35"/>
    </row>
    <row r="6054" customHeight="1" spans="1:25">
      <c r="A6054" s="44"/>
      <c r="B6054" s="44"/>
      <c r="C6054" s="44"/>
      <c r="D6054" s="14"/>
      <c r="E6054" s="13"/>
      <c r="F6054" s="8"/>
      <c r="G6054" s="45"/>
      <c r="H6054" s="8"/>
      <c r="I6054" s="45"/>
      <c r="W6054" s="38"/>
      <c r="X6054" s="38"/>
      <c r="Y6054" s="35"/>
    </row>
    <row r="6055" customHeight="1" spans="1:25">
      <c r="A6055" s="44"/>
      <c r="B6055" s="44"/>
      <c r="C6055" s="44"/>
      <c r="D6055" s="14"/>
      <c r="E6055" s="13"/>
      <c r="F6055" s="8"/>
      <c r="G6055" s="45"/>
      <c r="H6055" s="8"/>
      <c r="I6055" s="45"/>
      <c r="W6055" s="38"/>
      <c r="X6055" s="38"/>
      <c r="Y6055" s="35"/>
    </row>
    <row r="6056" customHeight="1" spans="1:25">
      <c r="A6056" s="44"/>
      <c r="B6056" s="44"/>
      <c r="C6056" s="44"/>
      <c r="D6056" s="14"/>
      <c r="E6056" s="13"/>
      <c r="F6056" s="8"/>
      <c r="G6056" s="45"/>
      <c r="H6056" s="8"/>
      <c r="I6056" s="45"/>
      <c r="W6056" s="38"/>
      <c r="X6056" s="38"/>
      <c r="Y6056" s="35"/>
    </row>
    <row r="6057" customHeight="1" spans="1:25">
      <c r="A6057" s="44"/>
      <c r="B6057" s="44"/>
      <c r="C6057" s="44"/>
      <c r="D6057" s="14"/>
      <c r="E6057" s="13"/>
      <c r="F6057" s="8"/>
      <c r="G6057" s="45"/>
      <c r="H6057" s="8"/>
      <c r="I6057" s="45"/>
      <c r="W6057" s="38"/>
      <c r="X6057" s="38"/>
      <c r="Y6057" s="35"/>
    </row>
    <row r="6058" customHeight="1" spans="1:25">
      <c r="A6058" s="44"/>
      <c r="B6058" s="44"/>
      <c r="C6058" s="44"/>
      <c r="D6058" s="14"/>
      <c r="E6058" s="13"/>
      <c r="F6058" s="8"/>
      <c r="G6058" s="45"/>
      <c r="H6058" s="8"/>
      <c r="I6058" s="45"/>
      <c r="W6058" s="38"/>
      <c r="X6058" s="38"/>
      <c r="Y6058" s="35"/>
    </row>
    <row r="6059" customHeight="1" spans="1:25">
      <c r="A6059" s="44"/>
      <c r="B6059" s="44"/>
      <c r="C6059" s="44"/>
      <c r="D6059" s="14"/>
      <c r="E6059" s="13"/>
      <c r="F6059" s="8"/>
      <c r="G6059" s="45"/>
      <c r="H6059" s="8"/>
      <c r="I6059" s="45"/>
      <c r="W6059" s="38"/>
      <c r="X6059" s="38"/>
      <c r="Y6059" s="35"/>
    </row>
    <row r="6060" customHeight="1" spans="1:25">
      <c r="A6060" s="44"/>
      <c r="B6060" s="44"/>
      <c r="C6060" s="44"/>
      <c r="D6060" s="14"/>
      <c r="E6060" s="13"/>
      <c r="F6060" s="8"/>
      <c r="G6060" s="45"/>
      <c r="H6060" s="8"/>
      <c r="I6060" s="45"/>
      <c r="W6060" s="38"/>
      <c r="X6060" s="38"/>
      <c r="Y6060" s="35"/>
    </row>
    <row r="6061" customHeight="1" spans="1:25">
      <c r="A6061" s="44"/>
      <c r="B6061" s="44"/>
      <c r="C6061" s="44"/>
      <c r="D6061" s="14"/>
      <c r="E6061" s="13"/>
      <c r="F6061" s="8"/>
      <c r="G6061" s="45"/>
      <c r="H6061" s="8"/>
      <c r="I6061" s="45"/>
      <c r="W6061" s="38"/>
      <c r="X6061" s="38"/>
      <c r="Y6061" s="35"/>
    </row>
    <row r="6062" customHeight="1" spans="1:25">
      <c r="A6062" s="44"/>
      <c r="B6062" s="44"/>
      <c r="C6062" s="44"/>
      <c r="D6062" s="14"/>
      <c r="E6062" s="13"/>
      <c r="F6062" s="8"/>
      <c r="G6062" s="45"/>
      <c r="H6062" s="8"/>
      <c r="I6062" s="45"/>
      <c r="W6062" s="38"/>
      <c r="X6062" s="38"/>
      <c r="Y6062" s="35"/>
    </row>
    <row r="6063" customHeight="1" spans="1:25">
      <c r="A6063" s="44"/>
      <c r="B6063" s="44"/>
      <c r="C6063" s="44"/>
      <c r="D6063" s="14"/>
      <c r="E6063" s="13"/>
      <c r="F6063" s="8"/>
      <c r="G6063" s="45"/>
      <c r="H6063" s="8"/>
      <c r="I6063" s="45"/>
      <c r="W6063" s="38"/>
      <c r="X6063" s="38"/>
      <c r="Y6063" s="35"/>
    </row>
    <row r="6064" customHeight="1" spans="1:25">
      <c r="A6064" s="44"/>
      <c r="B6064" s="44"/>
      <c r="C6064" s="44"/>
      <c r="D6064" s="14"/>
      <c r="E6064" s="13"/>
      <c r="F6064" s="8"/>
      <c r="G6064" s="45"/>
      <c r="H6064" s="8"/>
      <c r="I6064" s="45"/>
      <c r="W6064" s="38"/>
      <c r="X6064" s="38"/>
      <c r="Y6064" s="35"/>
    </row>
    <row r="6065" customHeight="1" spans="1:25">
      <c r="A6065" s="44"/>
      <c r="B6065" s="44"/>
      <c r="C6065" s="44"/>
      <c r="D6065" s="14"/>
      <c r="E6065" s="13"/>
      <c r="F6065" s="8"/>
      <c r="G6065" s="45"/>
      <c r="H6065" s="8"/>
      <c r="I6065" s="45"/>
      <c r="W6065" s="38"/>
      <c r="X6065" s="38"/>
      <c r="Y6065" s="35"/>
    </row>
    <row r="6066" customHeight="1" spans="1:25">
      <c r="A6066" s="44"/>
      <c r="B6066" s="44"/>
      <c r="C6066" s="44"/>
      <c r="D6066" s="14"/>
      <c r="E6066" s="13"/>
      <c r="F6066" s="8"/>
      <c r="G6066" s="45"/>
      <c r="H6066" s="8"/>
      <c r="I6066" s="45"/>
      <c r="W6066" s="38"/>
      <c r="X6066" s="38"/>
      <c r="Y6066" s="35"/>
    </row>
    <row r="6067" customHeight="1" spans="1:25">
      <c r="A6067" s="44"/>
      <c r="B6067" s="44"/>
      <c r="C6067" s="44"/>
      <c r="D6067" s="14"/>
      <c r="E6067" s="13"/>
      <c r="F6067" s="8"/>
      <c r="G6067" s="45"/>
      <c r="H6067" s="8"/>
      <c r="I6067" s="45"/>
      <c r="W6067" s="38"/>
      <c r="X6067" s="38"/>
      <c r="Y6067" s="35"/>
    </row>
    <row r="6068" customHeight="1" spans="1:25">
      <c r="A6068" s="44"/>
      <c r="B6068" s="44"/>
      <c r="C6068" s="44"/>
      <c r="D6068" s="14"/>
      <c r="E6068" s="13"/>
      <c r="F6068" s="8"/>
      <c r="G6068" s="45"/>
      <c r="H6068" s="8"/>
      <c r="I6068" s="45"/>
      <c r="W6068" s="38"/>
      <c r="X6068" s="38"/>
      <c r="Y6068" s="35"/>
    </row>
    <row r="6069" customHeight="1" spans="1:25">
      <c r="A6069" s="44"/>
      <c r="B6069" s="44"/>
      <c r="C6069" s="44"/>
      <c r="D6069" s="14"/>
      <c r="E6069" s="13"/>
      <c r="F6069" s="8"/>
      <c r="G6069" s="45"/>
      <c r="H6069" s="8"/>
      <c r="I6069" s="45"/>
      <c r="W6069" s="38"/>
      <c r="X6069" s="38"/>
      <c r="Y6069" s="35"/>
    </row>
    <row r="6070" customHeight="1" spans="1:25">
      <c r="A6070" s="44"/>
      <c r="B6070" s="44"/>
      <c r="C6070" s="44"/>
      <c r="D6070" s="14"/>
      <c r="E6070" s="13"/>
      <c r="F6070" s="8"/>
      <c r="G6070" s="45"/>
      <c r="H6070" s="8"/>
      <c r="I6070" s="45"/>
      <c r="W6070" s="38"/>
      <c r="X6070" s="38"/>
      <c r="Y6070" s="35"/>
    </row>
    <row r="6071" customHeight="1" spans="1:25">
      <c r="A6071" s="44"/>
      <c r="B6071" s="44"/>
      <c r="C6071" s="44"/>
      <c r="D6071" s="14"/>
      <c r="E6071" s="13"/>
      <c r="F6071" s="8"/>
      <c r="G6071" s="45"/>
      <c r="H6071" s="8"/>
      <c r="I6071" s="45"/>
      <c r="W6071" s="38"/>
      <c r="X6071" s="38"/>
      <c r="Y6071" s="35"/>
    </row>
    <row r="6072" customHeight="1" spans="1:25">
      <c r="A6072" s="44"/>
      <c r="B6072" s="44"/>
      <c r="C6072" s="44"/>
      <c r="D6072" s="14"/>
      <c r="E6072" s="13"/>
      <c r="F6072" s="8"/>
      <c r="G6072" s="45"/>
      <c r="H6072" s="8"/>
      <c r="I6072" s="45"/>
      <c r="W6072" s="38"/>
      <c r="X6072" s="38"/>
      <c r="Y6072" s="35"/>
    </row>
    <row r="6073" customHeight="1" spans="1:25">
      <c r="A6073" s="44"/>
      <c r="B6073" s="44"/>
      <c r="C6073" s="44"/>
      <c r="D6073" s="14"/>
      <c r="E6073" s="13"/>
      <c r="F6073" s="8"/>
      <c r="G6073" s="45"/>
      <c r="H6073" s="8"/>
      <c r="I6073" s="45"/>
      <c r="W6073" s="38"/>
      <c r="X6073" s="38"/>
      <c r="Y6073" s="35"/>
    </row>
    <row r="6074" customHeight="1" spans="1:25">
      <c r="A6074" s="44"/>
      <c r="B6074" s="44"/>
      <c r="C6074" s="44"/>
      <c r="D6074" s="14"/>
      <c r="E6074" s="13"/>
      <c r="F6074" s="8"/>
      <c r="G6074" s="45"/>
      <c r="H6074" s="8"/>
      <c r="I6074" s="45"/>
      <c r="W6074" s="38"/>
      <c r="X6074" s="38"/>
      <c r="Y6074" s="35"/>
    </row>
    <row r="6075" customHeight="1" spans="1:25">
      <c r="A6075" s="44"/>
      <c r="B6075" s="44"/>
      <c r="C6075" s="44"/>
      <c r="D6075" s="14"/>
      <c r="E6075" s="13"/>
      <c r="F6075" s="8"/>
      <c r="G6075" s="45"/>
      <c r="H6075" s="8"/>
      <c r="I6075" s="45"/>
      <c r="W6075" s="38"/>
      <c r="X6075" s="38"/>
      <c r="Y6075" s="35"/>
    </row>
    <row r="6076" customHeight="1" spans="1:25">
      <c r="A6076" s="44"/>
      <c r="B6076" s="44"/>
      <c r="C6076" s="44"/>
      <c r="D6076" s="14"/>
      <c r="E6076" s="13"/>
      <c r="F6076" s="8"/>
      <c r="G6076" s="45"/>
      <c r="H6076" s="8"/>
      <c r="I6076" s="45"/>
      <c r="W6076" s="38"/>
      <c r="X6076" s="38"/>
      <c r="Y6076" s="35"/>
    </row>
    <row r="6077" customHeight="1" spans="1:25">
      <c r="A6077" s="44"/>
      <c r="B6077" s="44"/>
      <c r="C6077" s="44"/>
      <c r="D6077" s="14"/>
      <c r="E6077" s="13"/>
      <c r="F6077" s="8"/>
      <c r="G6077" s="45"/>
      <c r="H6077" s="8"/>
      <c r="I6077" s="45"/>
      <c r="W6077" s="38"/>
      <c r="X6077" s="38"/>
      <c r="Y6077" s="35"/>
    </row>
    <row r="6078" customHeight="1" spans="1:25">
      <c r="A6078" s="44"/>
      <c r="B6078" s="44"/>
      <c r="C6078" s="44"/>
      <c r="D6078" s="14"/>
      <c r="E6078" s="13"/>
      <c r="F6078" s="8"/>
      <c r="G6078" s="45"/>
      <c r="H6078" s="8"/>
      <c r="I6078" s="45"/>
      <c r="W6078" s="38"/>
      <c r="X6078" s="38"/>
      <c r="Y6078" s="35"/>
    </row>
    <row r="6079" customHeight="1" spans="1:25">
      <c r="A6079" s="44"/>
      <c r="B6079" s="44"/>
      <c r="C6079" s="44"/>
      <c r="D6079" s="14"/>
      <c r="E6079" s="13"/>
      <c r="F6079" s="8"/>
      <c r="G6079" s="45"/>
      <c r="H6079" s="8"/>
      <c r="I6079" s="45"/>
      <c r="W6079" s="38"/>
      <c r="X6079" s="38"/>
      <c r="Y6079" s="35"/>
    </row>
    <row r="6080" customHeight="1" spans="1:25">
      <c r="A6080" s="44"/>
      <c r="B6080" s="44"/>
      <c r="C6080" s="44"/>
      <c r="D6080" s="14"/>
      <c r="E6080" s="13"/>
      <c r="F6080" s="8"/>
      <c r="G6080" s="45"/>
      <c r="H6080" s="8"/>
      <c r="I6080" s="45"/>
      <c r="W6080" s="38"/>
      <c r="X6080" s="38"/>
      <c r="Y6080" s="35"/>
    </row>
    <row r="6081" customHeight="1" spans="1:25">
      <c r="A6081" s="44"/>
      <c r="B6081" s="44"/>
      <c r="C6081" s="44"/>
      <c r="D6081" s="14"/>
      <c r="E6081" s="13"/>
      <c r="F6081" s="8"/>
      <c r="G6081" s="45"/>
      <c r="H6081" s="8"/>
      <c r="I6081" s="45"/>
      <c r="W6081" s="38"/>
      <c r="X6081" s="38"/>
      <c r="Y6081" s="35"/>
    </row>
    <row r="6082" customHeight="1" spans="1:25">
      <c r="A6082" s="44"/>
      <c r="B6082" s="44"/>
      <c r="C6082" s="44"/>
      <c r="D6082" s="14"/>
      <c r="E6082" s="13"/>
      <c r="F6082" s="8"/>
      <c r="G6082" s="45"/>
      <c r="H6082" s="8"/>
      <c r="I6082" s="45"/>
      <c r="W6082" s="38"/>
      <c r="X6082" s="38"/>
      <c r="Y6082" s="35"/>
    </row>
    <row r="6083" customHeight="1" spans="1:25">
      <c r="A6083" s="44"/>
      <c r="B6083" s="44"/>
      <c r="C6083" s="44"/>
      <c r="D6083" s="14"/>
      <c r="E6083" s="13"/>
      <c r="F6083" s="8"/>
      <c r="G6083" s="45"/>
      <c r="H6083" s="8"/>
      <c r="I6083" s="45"/>
      <c r="W6083" s="38"/>
      <c r="X6083" s="38"/>
      <c r="Y6083" s="35"/>
    </row>
    <row r="6084" customHeight="1" spans="1:25">
      <c r="A6084" s="44"/>
      <c r="B6084" s="44"/>
      <c r="C6084" s="44"/>
      <c r="D6084" s="14"/>
      <c r="E6084" s="13"/>
      <c r="F6084" s="8"/>
      <c r="G6084" s="45"/>
      <c r="H6084" s="8"/>
      <c r="I6084" s="45"/>
      <c r="W6084" s="38"/>
      <c r="X6084" s="38"/>
      <c r="Y6084" s="35"/>
    </row>
    <row r="6085" customHeight="1" spans="1:25">
      <c r="A6085" s="44"/>
      <c r="B6085" s="44"/>
      <c r="C6085" s="44"/>
      <c r="D6085" s="14"/>
      <c r="E6085" s="13"/>
      <c r="F6085" s="8"/>
      <c r="G6085" s="45"/>
      <c r="H6085" s="8"/>
      <c r="I6085" s="45"/>
      <c r="W6085" s="38"/>
      <c r="X6085" s="38"/>
      <c r="Y6085" s="35"/>
    </row>
    <row r="6086" customHeight="1" spans="1:25">
      <c r="A6086" s="44"/>
      <c r="B6086" s="44"/>
      <c r="C6086" s="44"/>
      <c r="D6086" s="14"/>
      <c r="E6086" s="13"/>
      <c r="F6086" s="8"/>
      <c r="G6086" s="45"/>
      <c r="H6086" s="8"/>
      <c r="I6086" s="45"/>
      <c r="W6086" s="38"/>
      <c r="X6086" s="38"/>
      <c r="Y6086" s="35"/>
    </row>
    <row r="6087" customHeight="1" spans="1:25">
      <c r="A6087" s="44"/>
      <c r="B6087" s="44"/>
      <c r="C6087" s="44"/>
      <c r="D6087" s="14"/>
      <c r="E6087" s="13"/>
      <c r="F6087" s="8"/>
      <c r="G6087" s="45"/>
      <c r="H6087" s="8"/>
      <c r="I6087" s="45"/>
      <c r="W6087" s="38"/>
      <c r="X6087" s="38"/>
      <c r="Y6087" s="35"/>
    </row>
    <row r="6088" customHeight="1" spans="1:25">
      <c r="A6088" s="44"/>
      <c r="B6088" s="44"/>
      <c r="C6088" s="44"/>
      <c r="D6088" s="14"/>
      <c r="E6088" s="13"/>
      <c r="F6088" s="8"/>
      <c r="G6088" s="45"/>
      <c r="H6088" s="8"/>
      <c r="I6088" s="45"/>
      <c r="W6088" s="38"/>
      <c r="X6088" s="38"/>
      <c r="Y6088" s="35"/>
    </row>
    <row r="6089" customHeight="1" spans="1:25">
      <c r="A6089" s="44"/>
      <c r="B6089" s="44"/>
      <c r="C6089" s="44"/>
      <c r="D6089" s="14"/>
      <c r="E6089" s="13"/>
      <c r="F6089" s="8"/>
      <c r="G6089" s="45"/>
      <c r="H6089" s="8"/>
      <c r="I6089" s="45"/>
      <c r="W6089" s="38"/>
      <c r="X6089" s="38"/>
      <c r="Y6089" s="35"/>
    </row>
    <row r="6090" customHeight="1" spans="1:25">
      <c r="A6090" s="44"/>
      <c r="B6090" s="44"/>
      <c r="C6090" s="44"/>
      <c r="D6090" s="14"/>
      <c r="E6090" s="13"/>
      <c r="F6090" s="8"/>
      <c r="G6090" s="45"/>
      <c r="H6090" s="8"/>
      <c r="I6090" s="45"/>
      <c r="W6090" s="38"/>
      <c r="X6090" s="38"/>
      <c r="Y6090" s="35"/>
    </row>
    <row r="6091" customHeight="1" spans="1:25">
      <c r="A6091" s="44"/>
      <c r="B6091" s="44"/>
      <c r="C6091" s="44"/>
      <c r="D6091" s="14"/>
      <c r="E6091" s="13"/>
      <c r="F6091" s="8"/>
      <c r="G6091" s="45"/>
      <c r="H6091" s="8"/>
      <c r="I6091" s="45"/>
      <c r="W6091" s="38"/>
      <c r="X6091" s="38"/>
      <c r="Y6091" s="35"/>
    </row>
    <row r="6092" customHeight="1" spans="1:25">
      <c r="A6092" s="44"/>
      <c r="B6092" s="44"/>
      <c r="C6092" s="44"/>
      <c r="D6092" s="14"/>
      <c r="E6092" s="13"/>
      <c r="F6092" s="8"/>
      <c r="G6092" s="45"/>
      <c r="H6092" s="8"/>
      <c r="I6092" s="45"/>
      <c r="W6092" s="38"/>
      <c r="X6092" s="38"/>
      <c r="Y6092" s="35"/>
    </row>
    <row r="6093" customHeight="1" spans="1:25">
      <c r="A6093" s="44"/>
      <c r="B6093" s="44"/>
      <c r="C6093" s="44"/>
      <c r="D6093" s="14"/>
      <c r="E6093" s="13"/>
      <c r="F6093" s="8"/>
      <c r="G6093" s="45"/>
      <c r="H6093" s="8"/>
      <c r="I6093" s="45"/>
      <c r="W6093" s="38"/>
      <c r="X6093" s="38"/>
      <c r="Y6093" s="35"/>
    </row>
    <row r="6094" customHeight="1" spans="1:25">
      <c r="A6094" s="44"/>
      <c r="B6094" s="44"/>
      <c r="C6094" s="44"/>
      <c r="D6094" s="14"/>
      <c r="E6094" s="13"/>
      <c r="F6094" s="8"/>
      <c r="G6094" s="45"/>
      <c r="H6094" s="8"/>
      <c r="I6094" s="45"/>
      <c r="W6094" s="38"/>
      <c r="X6094" s="38"/>
      <c r="Y6094" s="35"/>
    </row>
    <row r="6095" customHeight="1" spans="1:25">
      <c r="A6095" s="44"/>
      <c r="B6095" s="44"/>
      <c r="C6095" s="44"/>
      <c r="D6095" s="14"/>
      <c r="E6095" s="13"/>
      <c r="F6095" s="8"/>
      <c r="G6095" s="45"/>
      <c r="H6095" s="8"/>
      <c r="I6095" s="45"/>
      <c r="W6095" s="38"/>
      <c r="X6095" s="38"/>
      <c r="Y6095" s="35"/>
    </row>
    <row r="6096" customHeight="1" spans="1:25">
      <c r="A6096" s="44"/>
      <c r="B6096" s="44"/>
      <c r="C6096" s="44"/>
      <c r="D6096" s="14"/>
      <c r="E6096" s="13"/>
      <c r="F6096" s="8"/>
      <c r="G6096" s="45"/>
      <c r="H6096" s="8"/>
      <c r="I6096" s="45"/>
      <c r="W6096" s="38"/>
      <c r="X6096" s="38"/>
      <c r="Y6096" s="35"/>
    </row>
    <row r="6097" customHeight="1" spans="1:25">
      <c r="A6097" s="44"/>
      <c r="B6097" s="44"/>
      <c r="C6097" s="44"/>
      <c r="D6097" s="14"/>
      <c r="E6097" s="13"/>
      <c r="F6097" s="8"/>
      <c r="G6097" s="45"/>
      <c r="H6097" s="8"/>
      <c r="I6097" s="45"/>
      <c r="W6097" s="38"/>
      <c r="X6097" s="38"/>
      <c r="Y6097" s="35"/>
    </row>
    <row r="6098" customHeight="1" spans="1:25">
      <c r="A6098" s="44"/>
      <c r="B6098" s="44"/>
      <c r="C6098" s="44"/>
      <c r="D6098" s="14"/>
      <c r="E6098" s="13"/>
      <c r="F6098" s="8"/>
      <c r="G6098" s="45"/>
      <c r="H6098" s="8"/>
      <c r="I6098" s="45"/>
      <c r="W6098" s="38"/>
      <c r="X6098" s="38"/>
      <c r="Y6098" s="35"/>
    </row>
    <row r="6099" customHeight="1" spans="1:25">
      <c r="A6099" s="44"/>
      <c r="B6099" s="44"/>
      <c r="C6099" s="44"/>
      <c r="D6099" s="14"/>
      <c r="E6099" s="13"/>
      <c r="F6099" s="8"/>
      <c r="G6099" s="45"/>
      <c r="H6099" s="8"/>
      <c r="I6099" s="45"/>
      <c r="W6099" s="38"/>
      <c r="X6099" s="38"/>
      <c r="Y6099" s="35"/>
    </row>
    <row r="6100" customHeight="1" spans="1:25">
      <c r="A6100" s="44"/>
      <c r="B6100" s="44"/>
      <c r="C6100" s="44"/>
      <c r="D6100" s="14"/>
      <c r="E6100" s="13"/>
      <c r="F6100" s="8"/>
      <c r="G6100" s="45"/>
      <c r="H6100" s="8"/>
      <c r="I6100" s="45"/>
      <c r="W6100" s="38"/>
      <c r="X6100" s="38"/>
      <c r="Y6100" s="35"/>
    </row>
    <row r="6101" customHeight="1" spans="1:25">
      <c r="A6101" s="44"/>
      <c r="B6101" s="44"/>
      <c r="C6101" s="44"/>
      <c r="D6101" s="14"/>
      <c r="E6101" s="13"/>
      <c r="F6101" s="8"/>
      <c r="G6101" s="45"/>
      <c r="H6101" s="8"/>
      <c r="I6101" s="45"/>
      <c r="W6101" s="38"/>
      <c r="X6101" s="38"/>
      <c r="Y6101" s="35"/>
    </row>
    <row r="6102" customHeight="1" spans="1:25">
      <c r="A6102" s="44"/>
      <c r="B6102" s="44"/>
      <c r="C6102" s="44"/>
      <c r="D6102" s="14"/>
      <c r="E6102" s="13"/>
      <c r="F6102" s="8"/>
      <c r="G6102" s="45"/>
      <c r="H6102" s="8"/>
      <c r="I6102" s="45"/>
      <c r="W6102" s="38"/>
      <c r="X6102" s="38"/>
      <c r="Y6102" s="35"/>
    </row>
    <row r="6103" customHeight="1" spans="1:25">
      <c r="A6103" s="44"/>
      <c r="B6103" s="44"/>
      <c r="C6103" s="44"/>
      <c r="D6103" s="14"/>
      <c r="E6103" s="13"/>
      <c r="F6103" s="8"/>
      <c r="G6103" s="45"/>
      <c r="H6103" s="8"/>
      <c r="I6103" s="45"/>
      <c r="W6103" s="38"/>
      <c r="X6103" s="38"/>
      <c r="Y6103" s="35"/>
    </row>
    <row r="6104" customHeight="1" spans="1:25">
      <c r="A6104" s="44"/>
      <c r="B6104" s="44"/>
      <c r="C6104" s="44"/>
      <c r="D6104" s="14"/>
      <c r="E6104" s="13"/>
      <c r="F6104" s="8"/>
      <c r="G6104" s="45"/>
      <c r="H6104" s="8"/>
      <c r="I6104" s="45"/>
      <c r="W6104" s="38"/>
      <c r="X6104" s="38"/>
      <c r="Y6104" s="35"/>
    </row>
    <row r="6105" customHeight="1" spans="1:25">
      <c r="A6105" s="44"/>
      <c r="B6105" s="44"/>
      <c r="C6105" s="44"/>
      <c r="D6105" s="14"/>
      <c r="E6105" s="13"/>
      <c r="F6105" s="8"/>
      <c r="G6105" s="45"/>
      <c r="H6105" s="8"/>
      <c r="I6105" s="45"/>
      <c r="W6105" s="38"/>
      <c r="X6105" s="38"/>
      <c r="Y6105" s="35"/>
    </row>
    <row r="6106" customHeight="1" spans="1:25">
      <c r="A6106" s="44"/>
      <c r="B6106" s="44"/>
      <c r="C6106" s="44"/>
      <c r="D6106" s="14"/>
      <c r="E6106" s="13"/>
      <c r="F6106" s="8"/>
      <c r="G6106" s="45"/>
      <c r="H6106" s="8"/>
      <c r="I6106" s="45"/>
      <c r="W6106" s="38"/>
      <c r="X6106" s="38"/>
      <c r="Y6106" s="35"/>
    </row>
    <row r="6107" customHeight="1" spans="1:25">
      <c r="A6107" s="44"/>
      <c r="B6107" s="44"/>
      <c r="C6107" s="44"/>
      <c r="D6107" s="14"/>
      <c r="E6107" s="13"/>
      <c r="F6107" s="8"/>
      <c r="G6107" s="45"/>
      <c r="H6107" s="8"/>
      <c r="I6107" s="45"/>
      <c r="W6107" s="38"/>
      <c r="X6107" s="38"/>
      <c r="Y6107" s="35"/>
    </row>
    <row r="6108" customHeight="1" spans="1:25">
      <c r="A6108" s="44"/>
      <c r="B6108" s="44"/>
      <c r="C6108" s="44"/>
      <c r="D6108" s="14"/>
      <c r="E6108" s="13"/>
      <c r="F6108" s="8"/>
      <c r="G6108" s="45"/>
      <c r="H6108" s="8"/>
      <c r="I6108" s="45"/>
      <c r="W6108" s="38"/>
      <c r="X6108" s="38"/>
      <c r="Y6108" s="35"/>
    </row>
    <row r="6109" customHeight="1" spans="1:25">
      <c r="A6109" s="44"/>
      <c r="B6109" s="44"/>
      <c r="C6109" s="44"/>
      <c r="D6109" s="14"/>
      <c r="E6109" s="13"/>
      <c r="F6109" s="8"/>
      <c r="G6109" s="45"/>
      <c r="H6109" s="8"/>
      <c r="I6109" s="45"/>
      <c r="W6109" s="38"/>
      <c r="X6109" s="38"/>
      <c r="Y6109" s="35"/>
    </row>
    <row r="6110" customHeight="1" spans="1:25">
      <c r="A6110" s="44"/>
      <c r="B6110" s="44"/>
      <c r="C6110" s="44"/>
      <c r="D6110" s="14"/>
      <c r="E6110" s="13"/>
      <c r="F6110" s="8"/>
      <c r="G6110" s="45"/>
      <c r="H6110" s="8"/>
      <c r="I6110" s="45"/>
      <c r="W6110" s="38"/>
      <c r="X6110" s="38"/>
      <c r="Y6110" s="35"/>
    </row>
    <row r="6111" customHeight="1" spans="1:25">
      <c r="A6111" s="44"/>
      <c r="B6111" s="44"/>
      <c r="C6111" s="44"/>
      <c r="D6111" s="14"/>
      <c r="E6111" s="13"/>
      <c r="F6111" s="8"/>
      <c r="G6111" s="45"/>
      <c r="H6111" s="8"/>
      <c r="I6111" s="45"/>
      <c r="W6111" s="38"/>
      <c r="X6111" s="38"/>
      <c r="Y6111" s="35"/>
    </row>
    <row r="6112" customHeight="1" spans="1:25">
      <c r="A6112" s="44"/>
      <c r="B6112" s="44"/>
      <c r="C6112" s="44"/>
      <c r="D6112" s="14"/>
      <c r="E6112" s="13"/>
      <c r="F6112" s="8"/>
      <c r="G6112" s="45"/>
      <c r="H6112" s="8"/>
      <c r="I6112" s="45"/>
      <c r="W6112" s="38"/>
      <c r="X6112" s="38"/>
      <c r="Y6112" s="35"/>
    </row>
    <row r="6113" customHeight="1" spans="1:25">
      <c r="A6113" s="44"/>
      <c r="B6113" s="44"/>
      <c r="C6113" s="44"/>
      <c r="D6113" s="14"/>
      <c r="E6113" s="13"/>
      <c r="F6113" s="8"/>
      <c r="G6113" s="45"/>
      <c r="H6113" s="8"/>
      <c r="I6113" s="45"/>
      <c r="W6113" s="38"/>
      <c r="X6113" s="38"/>
      <c r="Y6113" s="35"/>
    </row>
    <row r="6114" customHeight="1" spans="1:25">
      <c r="A6114" s="44"/>
      <c r="B6114" s="44"/>
      <c r="C6114" s="44"/>
      <c r="D6114" s="14"/>
      <c r="E6114" s="13"/>
      <c r="F6114" s="8"/>
      <c r="G6114" s="45"/>
      <c r="H6114" s="8"/>
      <c r="I6114" s="45"/>
      <c r="W6114" s="38"/>
      <c r="X6114" s="38"/>
      <c r="Y6114" s="35"/>
    </row>
    <row r="6115" customHeight="1" spans="1:25">
      <c r="A6115" s="44"/>
      <c r="B6115" s="44"/>
      <c r="C6115" s="44"/>
      <c r="D6115" s="14"/>
      <c r="E6115" s="13"/>
      <c r="F6115" s="8"/>
      <c r="G6115" s="45"/>
      <c r="H6115" s="8"/>
      <c r="I6115" s="45"/>
      <c r="W6115" s="38"/>
      <c r="X6115" s="38"/>
      <c r="Y6115" s="35"/>
    </row>
    <row r="6116" customHeight="1" spans="1:25">
      <c r="A6116" s="44"/>
      <c r="B6116" s="44"/>
      <c r="C6116" s="44"/>
      <c r="D6116" s="14"/>
      <c r="E6116" s="13"/>
      <c r="F6116" s="8"/>
      <c r="G6116" s="45"/>
      <c r="H6116" s="8"/>
      <c r="I6116" s="45"/>
      <c r="W6116" s="38"/>
      <c r="X6116" s="38"/>
      <c r="Y6116" s="35"/>
    </row>
    <row r="6117" customHeight="1" spans="1:25">
      <c r="A6117" s="44"/>
      <c r="B6117" s="44"/>
      <c r="C6117" s="44"/>
      <c r="D6117" s="14"/>
      <c r="E6117" s="13"/>
      <c r="F6117" s="8"/>
      <c r="G6117" s="45"/>
      <c r="H6117" s="8"/>
      <c r="I6117" s="45"/>
      <c r="W6117" s="38"/>
      <c r="X6117" s="38"/>
      <c r="Y6117" s="35"/>
    </row>
    <row r="6118" customHeight="1" spans="1:25">
      <c r="A6118" s="44"/>
      <c r="B6118" s="44"/>
      <c r="C6118" s="44"/>
      <c r="D6118" s="14"/>
      <c r="E6118" s="13"/>
      <c r="F6118" s="8"/>
      <c r="G6118" s="45"/>
      <c r="H6118" s="8"/>
      <c r="I6118" s="45"/>
      <c r="W6118" s="38"/>
      <c r="X6118" s="38"/>
      <c r="Y6118" s="35"/>
    </row>
    <row r="6119" customHeight="1" spans="1:25">
      <c r="A6119" s="44"/>
      <c r="B6119" s="44"/>
      <c r="C6119" s="44"/>
      <c r="D6119" s="14"/>
      <c r="E6119" s="13"/>
      <c r="F6119" s="8"/>
      <c r="G6119" s="45"/>
      <c r="H6119" s="8"/>
      <c r="I6119" s="45"/>
      <c r="W6119" s="38"/>
      <c r="X6119" s="38"/>
      <c r="Y6119" s="35"/>
    </row>
    <row r="6120" customHeight="1" spans="1:25">
      <c r="A6120" s="44"/>
      <c r="B6120" s="44"/>
      <c r="C6120" s="44"/>
      <c r="D6120" s="14"/>
      <c r="E6120" s="13"/>
      <c r="F6120" s="8"/>
      <c r="G6120" s="45"/>
      <c r="H6120" s="8"/>
      <c r="I6120" s="45"/>
      <c r="W6120" s="38"/>
      <c r="X6120" s="38"/>
      <c r="Y6120" s="35"/>
    </row>
    <row r="6121" customHeight="1" spans="1:25">
      <c r="A6121" s="44"/>
      <c r="B6121" s="44"/>
      <c r="C6121" s="44"/>
      <c r="D6121" s="14"/>
      <c r="E6121" s="13"/>
      <c r="F6121" s="8"/>
      <c r="G6121" s="45"/>
      <c r="H6121" s="8"/>
      <c r="I6121" s="45"/>
      <c r="W6121" s="38"/>
      <c r="X6121" s="38"/>
      <c r="Y6121" s="35"/>
    </row>
    <row r="6122" customHeight="1" spans="1:25">
      <c r="A6122" s="44"/>
      <c r="B6122" s="44"/>
      <c r="C6122" s="44"/>
      <c r="D6122" s="14"/>
      <c r="E6122" s="13"/>
      <c r="F6122" s="8"/>
      <c r="G6122" s="45"/>
      <c r="H6122" s="8"/>
      <c r="I6122" s="45"/>
      <c r="W6122" s="38"/>
      <c r="X6122" s="38"/>
      <c r="Y6122" s="35"/>
    </row>
    <row r="6123" customHeight="1" spans="1:25">
      <c r="A6123" s="44"/>
      <c r="B6123" s="44"/>
      <c r="C6123" s="44"/>
      <c r="D6123" s="14"/>
      <c r="E6123" s="13"/>
      <c r="F6123" s="8"/>
      <c r="G6123" s="45"/>
      <c r="H6123" s="8"/>
      <c r="I6123" s="45"/>
      <c r="W6123" s="38"/>
      <c r="X6123" s="38"/>
      <c r="Y6123" s="35"/>
    </row>
    <row r="6124" customHeight="1" spans="1:25">
      <c r="A6124" s="44"/>
      <c r="B6124" s="44"/>
      <c r="C6124" s="44"/>
      <c r="D6124" s="14"/>
      <c r="E6124" s="13"/>
      <c r="F6124" s="8"/>
      <c r="G6124" s="45"/>
      <c r="H6124" s="8"/>
      <c r="I6124" s="45"/>
      <c r="W6124" s="38"/>
      <c r="X6124" s="38"/>
      <c r="Y6124" s="35"/>
    </row>
    <row r="6125" customHeight="1" spans="1:25">
      <c r="A6125" s="44"/>
      <c r="B6125" s="44"/>
      <c r="C6125" s="44"/>
      <c r="D6125" s="14"/>
      <c r="E6125" s="13"/>
      <c r="F6125" s="8"/>
      <c r="G6125" s="45"/>
      <c r="H6125" s="8"/>
      <c r="I6125" s="45"/>
      <c r="W6125" s="38"/>
      <c r="X6125" s="38"/>
      <c r="Y6125" s="35"/>
    </row>
    <row r="6126" customHeight="1" spans="1:25">
      <c r="A6126" s="44"/>
      <c r="B6126" s="44"/>
      <c r="C6126" s="44"/>
      <c r="D6126" s="14"/>
      <c r="E6126" s="13"/>
      <c r="F6126" s="8"/>
      <c r="G6126" s="45"/>
      <c r="H6126" s="8"/>
      <c r="I6126" s="45"/>
      <c r="W6126" s="38"/>
      <c r="X6126" s="38"/>
      <c r="Y6126" s="35"/>
    </row>
    <row r="6127" customHeight="1" spans="1:25">
      <c r="A6127" s="44"/>
      <c r="B6127" s="44"/>
      <c r="C6127" s="44"/>
      <c r="D6127" s="14"/>
      <c r="E6127" s="13"/>
      <c r="F6127" s="8"/>
      <c r="G6127" s="45"/>
      <c r="H6127" s="8"/>
      <c r="I6127" s="45"/>
      <c r="W6127" s="38"/>
      <c r="X6127" s="38"/>
      <c r="Y6127" s="35"/>
    </row>
    <row r="6128" customHeight="1" spans="1:25">
      <c r="A6128" s="44"/>
      <c r="B6128" s="44"/>
      <c r="C6128" s="44"/>
      <c r="D6128" s="14"/>
      <c r="E6128" s="13"/>
      <c r="F6128" s="8"/>
      <c r="G6128" s="45"/>
      <c r="H6128" s="8"/>
      <c r="I6128" s="45"/>
      <c r="W6128" s="38"/>
      <c r="X6128" s="38"/>
      <c r="Y6128" s="35"/>
    </row>
    <row r="6129" customHeight="1" spans="1:25">
      <c r="A6129" s="44"/>
      <c r="B6129" s="44"/>
      <c r="C6129" s="44"/>
      <c r="D6129" s="14"/>
      <c r="E6129" s="13"/>
      <c r="F6129" s="8"/>
      <c r="G6129" s="45"/>
      <c r="H6129" s="8"/>
      <c r="I6129" s="45"/>
      <c r="W6129" s="38"/>
      <c r="X6129" s="38"/>
      <c r="Y6129" s="35"/>
    </row>
    <row r="6130" customHeight="1" spans="1:25">
      <c r="A6130" s="44"/>
      <c r="B6130" s="44"/>
      <c r="C6130" s="44"/>
      <c r="D6130" s="14"/>
      <c r="E6130" s="13"/>
      <c r="F6130" s="8"/>
      <c r="G6130" s="45"/>
      <c r="H6130" s="8"/>
      <c r="I6130" s="45"/>
      <c r="W6130" s="38"/>
      <c r="X6130" s="38"/>
      <c r="Y6130" s="35"/>
    </row>
    <row r="6131" customHeight="1" spans="1:25">
      <c r="A6131" s="44"/>
      <c r="B6131" s="44"/>
      <c r="C6131" s="44"/>
      <c r="D6131" s="14"/>
      <c r="E6131" s="13"/>
      <c r="F6131" s="8"/>
      <c r="G6131" s="45"/>
      <c r="H6131" s="8"/>
      <c r="I6131" s="45"/>
      <c r="W6131" s="38"/>
      <c r="X6131" s="38"/>
      <c r="Y6131" s="35"/>
    </row>
    <row r="6132" customHeight="1" spans="1:25">
      <c r="A6132" s="44"/>
      <c r="B6132" s="44"/>
      <c r="C6132" s="44"/>
      <c r="D6132" s="14"/>
      <c r="E6132" s="13"/>
      <c r="F6132" s="8"/>
      <c r="G6132" s="45"/>
      <c r="H6132" s="8"/>
      <c r="I6132" s="45"/>
      <c r="W6132" s="38"/>
      <c r="X6132" s="38"/>
      <c r="Y6132" s="35"/>
    </row>
    <row r="6133" customHeight="1" spans="1:25">
      <c r="A6133" s="44"/>
      <c r="B6133" s="44"/>
      <c r="C6133" s="44"/>
      <c r="D6133" s="14"/>
      <c r="E6133" s="13"/>
      <c r="F6133" s="8"/>
      <c r="G6133" s="45"/>
      <c r="H6133" s="8"/>
      <c r="I6133" s="45"/>
      <c r="W6133" s="38"/>
      <c r="X6133" s="38"/>
      <c r="Y6133" s="35"/>
    </row>
    <row r="6134" customHeight="1" spans="1:25">
      <c r="A6134" s="44"/>
      <c r="B6134" s="44"/>
      <c r="C6134" s="44"/>
      <c r="D6134" s="14"/>
      <c r="E6134" s="13"/>
      <c r="F6134" s="8"/>
      <c r="G6134" s="45"/>
      <c r="H6134" s="8"/>
      <c r="I6134" s="45"/>
      <c r="W6134" s="38"/>
      <c r="X6134" s="38"/>
      <c r="Y6134" s="35"/>
    </row>
    <row r="6135" customHeight="1" spans="1:25">
      <c r="A6135" s="44"/>
      <c r="B6135" s="44"/>
      <c r="C6135" s="44"/>
      <c r="D6135" s="14"/>
      <c r="E6135" s="13"/>
      <c r="F6135" s="8"/>
      <c r="G6135" s="45"/>
      <c r="H6135" s="8"/>
      <c r="I6135" s="45"/>
      <c r="W6135" s="38"/>
      <c r="X6135" s="38"/>
      <c r="Y6135" s="35"/>
    </row>
    <row r="6136" customHeight="1" spans="1:25">
      <c r="A6136" s="44"/>
      <c r="B6136" s="44"/>
      <c r="C6136" s="44"/>
      <c r="D6136" s="14"/>
      <c r="E6136" s="13"/>
      <c r="F6136" s="8"/>
      <c r="G6136" s="45"/>
      <c r="H6136" s="8"/>
      <c r="I6136" s="45"/>
      <c r="W6136" s="38"/>
      <c r="X6136" s="38"/>
      <c r="Y6136" s="35"/>
    </row>
    <row r="6137" customHeight="1" spans="1:25">
      <c r="A6137" s="44"/>
      <c r="B6137" s="44"/>
      <c r="C6137" s="44"/>
      <c r="D6137" s="14"/>
      <c r="E6137" s="13"/>
      <c r="F6137" s="8"/>
      <c r="G6137" s="45"/>
      <c r="H6137" s="8"/>
      <c r="I6137" s="45"/>
      <c r="W6137" s="38"/>
      <c r="X6137" s="38"/>
      <c r="Y6137" s="35"/>
    </row>
    <row r="6138" customHeight="1" spans="1:25">
      <c r="A6138" s="44"/>
      <c r="B6138" s="44"/>
      <c r="C6138" s="44"/>
      <c r="D6138" s="14"/>
      <c r="E6138" s="13"/>
      <c r="F6138" s="8"/>
      <c r="G6138" s="45"/>
      <c r="H6138" s="8"/>
      <c r="I6138" s="45"/>
      <c r="W6138" s="38"/>
      <c r="X6138" s="38"/>
      <c r="Y6138" s="35"/>
    </row>
    <row r="6139" customHeight="1" spans="1:25">
      <c r="A6139" s="44"/>
      <c r="B6139" s="44"/>
      <c r="C6139" s="44"/>
      <c r="D6139" s="14"/>
      <c r="E6139" s="13"/>
      <c r="F6139" s="8"/>
      <c r="G6139" s="45"/>
      <c r="H6139" s="8"/>
      <c r="I6139" s="45"/>
      <c r="W6139" s="38"/>
      <c r="X6139" s="38"/>
      <c r="Y6139" s="35"/>
    </row>
    <row r="6140" customHeight="1" spans="1:25">
      <c r="A6140" s="44"/>
      <c r="B6140" s="44"/>
      <c r="C6140" s="44"/>
      <c r="D6140" s="14"/>
      <c r="E6140" s="13"/>
      <c r="F6140" s="8"/>
      <c r="G6140" s="45"/>
      <c r="H6140" s="8"/>
      <c r="I6140" s="45"/>
      <c r="W6140" s="38"/>
      <c r="X6140" s="38"/>
      <c r="Y6140" s="35"/>
    </row>
    <row r="6141" customHeight="1" spans="1:25">
      <c r="A6141" s="44"/>
      <c r="B6141" s="44"/>
      <c r="C6141" s="44"/>
      <c r="D6141" s="14"/>
      <c r="E6141" s="13"/>
      <c r="F6141" s="8"/>
      <c r="G6141" s="45"/>
      <c r="H6141" s="8"/>
      <c r="I6141" s="45"/>
      <c r="W6141" s="38"/>
      <c r="X6141" s="38"/>
      <c r="Y6141" s="35"/>
    </row>
    <row r="6142" customHeight="1" spans="1:25">
      <c r="A6142" s="44"/>
      <c r="B6142" s="44"/>
      <c r="C6142" s="44"/>
      <c r="D6142" s="14"/>
      <c r="E6142" s="13"/>
      <c r="F6142" s="8"/>
      <c r="G6142" s="45"/>
      <c r="H6142" s="8"/>
      <c r="I6142" s="45"/>
      <c r="W6142" s="38"/>
      <c r="X6142" s="38"/>
      <c r="Y6142" s="35"/>
    </row>
    <row r="6143" customHeight="1" spans="1:25">
      <c r="A6143" s="44"/>
      <c r="B6143" s="44"/>
      <c r="C6143" s="44"/>
      <c r="D6143" s="14"/>
      <c r="E6143" s="13"/>
      <c r="F6143" s="8"/>
      <c r="G6143" s="45"/>
      <c r="H6143" s="8"/>
      <c r="I6143" s="45"/>
      <c r="W6143" s="38"/>
      <c r="X6143" s="38"/>
      <c r="Y6143" s="35"/>
    </row>
    <row r="6144" customHeight="1" spans="1:25">
      <c r="A6144" s="44"/>
      <c r="B6144" s="44"/>
      <c r="C6144" s="44"/>
      <c r="D6144" s="14"/>
      <c r="E6144" s="13"/>
      <c r="F6144" s="8"/>
      <c r="G6144" s="45"/>
      <c r="H6144" s="8"/>
      <c r="I6144" s="45"/>
      <c r="W6144" s="38"/>
      <c r="X6144" s="38"/>
      <c r="Y6144" s="35"/>
    </row>
    <row r="6145" customHeight="1" spans="1:25">
      <c r="A6145" s="44"/>
      <c r="B6145" s="44"/>
      <c r="C6145" s="44"/>
      <c r="D6145" s="14"/>
      <c r="E6145" s="13"/>
      <c r="F6145" s="8"/>
      <c r="G6145" s="45"/>
      <c r="H6145" s="8"/>
      <c r="I6145" s="45"/>
      <c r="W6145" s="38"/>
      <c r="X6145" s="38"/>
      <c r="Y6145" s="35"/>
    </row>
    <row r="6146" customHeight="1" spans="1:25">
      <c r="A6146" s="44"/>
      <c r="B6146" s="44"/>
      <c r="C6146" s="44"/>
      <c r="D6146" s="14"/>
      <c r="E6146" s="13"/>
      <c r="F6146" s="8"/>
      <c r="G6146" s="45"/>
      <c r="H6146" s="8"/>
      <c r="I6146" s="45"/>
      <c r="W6146" s="38"/>
      <c r="X6146" s="38"/>
      <c r="Y6146" s="35"/>
    </row>
    <row r="6147" customHeight="1" spans="1:25">
      <c r="A6147" s="44"/>
      <c r="B6147" s="44"/>
      <c r="C6147" s="44"/>
      <c r="D6147" s="14"/>
      <c r="E6147" s="13"/>
      <c r="F6147" s="8"/>
      <c r="G6147" s="45"/>
      <c r="H6147" s="8"/>
      <c r="I6147" s="45"/>
      <c r="W6147" s="38"/>
      <c r="X6147" s="38"/>
      <c r="Y6147" s="35"/>
    </row>
    <row r="6148" customHeight="1" spans="1:25">
      <c r="A6148" s="44"/>
      <c r="B6148" s="44"/>
      <c r="C6148" s="44"/>
      <c r="D6148" s="14"/>
      <c r="E6148" s="13"/>
      <c r="F6148" s="8"/>
      <c r="G6148" s="45"/>
      <c r="H6148" s="8"/>
      <c r="I6148" s="45"/>
      <c r="W6148" s="38"/>
      <c r="X6148" s="38"/>
      <c r="Y6148" s="35"/>
    </row>
    <row r="6149" customHeight="1" spans="1:25">
      <c r="A6149" s="44"/>
      <c r="B6149" s="44"/>
      <c r="C6149" s="44"/>
      <c r="D6149" s="14"/>
      <c r="E6149" s="13"/>
      <c r="F6149" s="8"/>
      <c r="G6149" s="45"/>
      <c r="H6149" s="8"/>
      <c r="I6149" s="45"/>
      <c r="W6149" s="38"/>
      <c r="X6149" s="38"/>
      <c r="Y6149" s="35"/>
    </row>
    <row r="6150" customHeight="1" spans="1:25">
      <c r="A6150" s="44"/>
      <c r="B6150" s="44"/>
      <c r="C6150" s="44"/>
      <c r="D6150" s="14"/>
      <c r="E6150" s="13"/>
      <c r="F6150" s="8"/>
      <c r="G6150" s="45"/>
      <c r="H6150" s="8"/>
      <c r="I6150" s="45"/>
      <c r="W6150" s="38"/>
      <c r="X6150" s="38"/>
      <c r="Y6150" s="35"/>
    </row>
    <row r="6151" customHeight="1" spans="1:25">
      <c r="A6151" s="44"/>
      <c r="B6151" s="44"/>
      <c r="C6151" s="44"/>
      <c r="D6151" s="14"/>
      <c r="E6151" s="13"/>
      <c r="F6151" s="8"/>
      <c r="G6151" s="45"/>
      <c r="H6151" s="8"/>
      <c r="I6151" s="45"/>
      <c r="W6151" s="38"/>
      <c r="X6151" s="38"/>
      <c r="Y6151" s="35"/>
    </row>
    <row r="6152" customHeight="1" spans="1:25">
      <c r="A6152" s="44"/>
      <c r="B6152" s="44"/>
      <c r="C6152" s="44"/>
      <c r="D6152" s="14"/>
      <c r="E6152" s="13"/>
      <c r="F6152" s="8"/>
      <c r="G6152" s="45"/>
      <c r="H6152" s="8"/>
      <c r="I6152" s="45"/>
      <c r="W6152" s="38"/>
      <c r="X6152" s="38"/>
      <c r="Y6152" s="35"/>
    </row>
    <row r="6153" customHeight="1" spans="1:25">
      <c r="A6153" s="44"/>
      <c r="B6153" s="44"/>
      <c r="C6153" s="44"/>
      <c r="D6153" s="14"/>
      <c r="E6153" s="13"/>
      <c r="F6153" s="8"/>
      <c r="G6153" s="45"/>
      <c r="H6153" s="8"/>
      <c r="I6153" s="45"/>
      <c r="W6153" s="38"/>
      <c r="X6153" s="38"/>
      <c r="Y6153" s="35"/>
    </row>
    <row r="6154" customHeight="1" spans="1:25">
      <c r="A6154" s="44"/>
      <c r="B6154" s="44"/>
      <c r="C6154" s="44"/>
      <c r="D6154" s="14"/>
      <c r="E6154" s="13"/>
      <c r="F6154" s="8"/>
      <c r="G6154" s="45"/>
      <c r="H6154" s="8"/>
      <c r="I6154" s="45"/>
      <c r="W6154" s="38"/>
      <c r="X6154" s="38"/>
      <c r="Y6154" s="35"/>
    </row>
    <row r="6155" customHeight="1" spans="1:25">
      <c r="A6155" s="44"/>
      <c r="B6155" s="44"/>
      <c r="C6155" s="44"/>
      <c r="D6155" s="14"/>
      <c r="E6155" s="13"/>
      <c r="F6155" s="8"/>
      <c r="G6155" s="45"/>
      <c r="H6155" s="8"/>
      <c r="I6155" s="45"/>
      <c r="W6155" s="38"/>
      <c r="X6155" s="38"/>
      <c r="Y6155" s="35"/>
    </row>
    <row r="6156" customHeight="1" spans="1:25">
      <c r="A6156" s="44"/>
      <c r="B6156" s="44"/>
      <c r="C6156" s="44"/>
      <c r="D6156" s="14"/>
      <c r="E6156" s="13"/>
      <c r="F6156" s="8"/>
      <c r="G6156" s="45"/>
      <c r="H6156" s="8"/>
      <c r="I6156" s="45"/>
      <c r="W6156" s="38"/>
      <c r="X6156" s="38"/>
      <c r="Y6156" s="35"/>
    </row>
    <row r="6157" customHeight="1" spans="1:25">
      <c r="A6157" s="44"/>
      <c r="B6157" s="44"/>
      <c r="C6157" s="44"/>
      <c r="D6157" s="14"/>
      <c r="E6157" s="13"/>
      <c r="F6157" s="8"/>
      <c r="G6157" s="45"/>
      <c r="H6157" s="8"/>
      <c r="I6157" s="45"/>
      <c r="W6157" s="38"/>
      <c r="X6157" s="38"/>
      <c r="Y6157" s="35"/>
    </row>
    <row r="6158" customHeight="1" spans="1:25">
      <c r="A6158" s="44"/>
      <c r="B6158" s="44"/>
      <c r="C6158" s="44"/>
      <c r="D6158" s="14"/>
      <c r="E6158" s="13"/>
      <c r="F6158" s="8"/>
      <c r="G6158" s="45"/>
      <c r="H6158" s="8"/>
      <c r="I6158" s="45"/>
      <c r="W6158" s="38"/>
      <c r="X6158" s="38"/>
      <c r="Y6158" s="35"/>
    </row>
    <row r="6159" customHeight="1" spans="1:25">
      <c r="A6159" s="44"/>
      <c r="B6159" s="44"/>
      <c r="C6159" s="44"/>
      <c r="D6159" s="14"/>
      <c r="E6159" s="13"/>
      <c r="F6159" s="8"/>
      <c r="G6159" s="45"/>
      <c r="H6159" s="8"/>
      <c r="I6159" s="45"/>
      <c r="W6159" s="38"/>
      <c r="X6159" s="38"/>
      <c r="Y6159" s="35"/>
    </row>
    <row r="6160" customHeight="1" spans="1:25">
      <c r="A6160" s="44"/>
      <c r="B6160" s="44"/>
      <c r="C6160" s="44"/>
      <c r="D6160" s="14"/>
      <c r="E6160" s="13"/>
      <c r="F6160" s="8"/>
      <c r="G6160" s="45"/>
      <c r="H6160" s="8"/>
      <c r="I6160" s="45"/>
      <c r="W6160" s="38"/>
      <c r="X6160" s="38"/>
      <c r="Y6160" s="35"/>
    </row>
    <row r="6161" customHeight="1" spans="1:25">
      <c r="A6161" s="44"/>
      <c r="B6161" s="44"/>
      <c r="C6161" s="44"/>
      <c r="D6161" s="14"/>
      <c r="E6161" s="13"/>
      <c r="F6161" s="8"/>
      <c r="G6161" s="45"/>
      <c r="H6161" s="8"/>
      <c r="I6161" s="45"/>
      <c r="W6161" s="38"/>
      <c r="X6161" s="38"/>
      <c r="Y6161" s="35"/>
    </row>
    <row r="6162" customHeight="1" spans="1:25">
      <c r="A6162" s="44"/>
      <c r="B6162" s="44"/>
      <c r="C6162" s="44"/>
      <c r="D6162" s="14"/>
      <c r="E6162" s="13"/>
      <c r="F6162" s="8"/>
      <c r="G6162" s="45"/>
      <c r="H6162" s="8"/>
      <c r="I6162" s="45"/>
      <c r="W6162" s="38"/>
      <c r="X6162" s="38"/>
      <c r="Y6162" s="35"/>
    </row>
    <row r="6163" customHeight="1" spans="1:25">
      <c r="A6163" s="44"/>
      <c r="B6163" s="44"/>
      <c r="C6163" s="44"/>
      <c r="D6163" s="14"/>
      <c r="E6163" s="13"/>
      <c r="F6163" s="8"/>
      <c r="G6163" s="45"/>
      <c r="H6163" s="8"/>
      <c r="I6163" s="45"/>
      <c r="W6163" s="38"/>
      <c r="X6163" s="38"/>
      <c r="Y6163" s="35"/>
    </row>
    <row r="6164" customHeight="1" spans="1:25">
      <c r="A6164" s="44"/>
      <c r="B6164" s="44"/>
      <c r="C6164" s="44"/>
      <c r="D6164" s="14"/>
      <c r="E6164" s="13"/>
      <c r="F6164" s="8"/>
      <c r="G6164" s="45"/>
      <c r="H6164" s="8"/>
      <c r="I6164" s="45"/>
      <c r="W6164" s="38"/>
      <c r="X6164" s="38"/>
      <c r="Y6164" s="35"/>
    </row>
    <row r="6165" customHeight="1" spans="1:25">
      <c r="A6165" s="44"/>
      <c r="B6165" s="44"/>
      <c r="C6165" s="44"/>
      <c r="D6165" s="14"/>
      <c r="E6165" s="13"/>
      <c r="F6165" s="8"/>
      <c r="G6165" s="45"/>
      <c r="H6165" s="8"/>
      <c r="I6165" s="45"/>
      <c r="W6165" s="38"/>
      <c r="X6165" s="38"/>
      <c r="Y6165" s="35"/>
    </row>
    <row r="6166" customHeight="1" spans="1:25">
      <c r="A6166" s="44"/>
      <c r="B6166" s="44"/>
      <c r="C6166" s="44"/>
      <c r="D6166" s="14"/>
      <c r="E6166" s="13"/>
      <c r="F6166" s="8"/>
      <c r="G6166" s="45"/>
      <c r="H6166" s="8"/>
      <c r="I6166" s="45"/>
      <c r="W6166" s="38"/>
      <c r="X6166" s="38"/>
      <c r="Y6166" s="35"/>
    </row>
    <row r="6167" customHeight="1" spans="1:25">
      <c r="A6167" s="44"/>
      <c r="B6167" s="44"/>
      <c r="C6167" s="44"/>
      <c r="D6167" s="14"/>
      <c r="E6167" s="13"/>
      <c r="F6167" s="8"/>
      <c r="G6167" s="45"/>
      <c r="H6167" s="8"/>
      <c r="I6167" s="45"/>
      <c r="W6167" s="38"/>
      <c r="X6167" s="38"/>
      <c r="Y6167" s="35"/>
    </row>
    <row r="6168" customHeight="1" spans="1:25">
      <c r="A6168" s="44"/>
      <c r="B6168" s="44"/>
      <c r="C6168" s="44"/>
      <c r="D6168" s="14"/>
      <c r="E6168" s="13"/>
      <c r="F6168" s="8"/>
      <c r="G6168" s="45"/>
      <c r="H6168" s="8"/>
      <c r="I6168" s="45"/>
      <c r="W6168" s="38"/>
      <c r="X6168" s="38"/>
      <c r="Y6168" s="35"/>
    </row>
    <row r="6169" customHeight="1" spans="1:25">
      <c r="A6169" s="44"/>
      <c r="B6169" s="44"/>
      <c r="C6169" s="44"/>
      <c r="D6169" s="14"/>
      <c r="E6169" s="13"/>
      <c r="F6169" s="8"/>
      <c r="G6169" s="45"/>
      <c r="H6169" s="8"/>
      <c r="I6169" s="45"/>
      <c r="W6169" s="38"/>
      <c r="X6169" s="38"/>
      <c r="Y6169" s="35"/>
    </row>
    <row r="6170" customHeight="1" spans="1:25">
      <c r="A6170" s="44"/>
      <c r="B6170" s="44"/>
      <c r="C6170" s="44"/>
      <c r="D6170" s="14"/>
      <c r="E6170" s="13"/>
      <c r="F6170" s="8"/>
      <c r="G6170" s="45"/>
      <c r="H6170" s="8"/>
      <c r="I6170" s="45"/>
      <c r="W6170" s="38"/>
      <c r="X6170" s="38"/>
      <c r="Y6170" s="35"/>
    </row>
    <row r="6171" customHeight="1" spans="1:25">
      <c r="A6171" s="44"/>
      <c r="B6171" s="44"/>
      <c r="C6171" s="44"/>
      <c r="D6171" s="14"/>
      <c r="E6171" s="13"/>
      <c r="F6171" s="8"/>
      <c r="G6171" s="45"/>
      <c r="H6171" s="8"/>
      <c r="I6171" s="45"/>
      <c r="W6171" s="38"/>
      <c r="X6171" s="38"/>
      <c r="Y6171" s="35"/>
    </row>
    <row r="6172" customHeight="1" spans="1:25">
      <c r="A6172" s="44"/>
      <c r="B6172" s="44"/>
      <c r="C6172" s="44"/>
      <c r="D6172" s="14"/>
      <c r="E6172" s="13"/>
      <c r="F6172" s="8"/>
      <c r="G6172" s="45"/>
      <c r="H6172" s="8"/>
      <c r="I6172" s="45"/>
      <c r="W6172" s="38"/>
      <c r="X6172" s="38"/>
      <c r="Y6172" s="35"/>
    </row>
    <row r="6173" customHeight="1" spans="1:25">
      <c r="A6173" s="44"/>
      <c r="B6173" s="44"/>
      <c r="C6173" s="44"/>
      <c r="D6173" s="14"/>
      <c r="E6173" s="13"/>
      <c r="F6173" s="8"/>
      <c r="G6173" s="45"/>
      <c r="H6173" s="8"/>
      <c r="I6173" s="45"/>
      <c r="W6173" s="38"/>
      <c r="X6173" s="38"/>
      <c r="Y6173" s="35"/>
    </row>
    <row r="6174" customHeight="1" spans="1:25">
      <c r="A6174" s="44"/>
      <c r="B6174" s="44"/>
      <c r="C6174" s="44"/>
      <c r="D6174" s="14"/>
      <c r="E6174" s="13"/>
      <c r="F6174" s="8"/>
      <c r="G6174" s="45"/>
      <c r="H6174" s="8"/>
      <c r="I6174" s="45"/>
      <c r="W6174" s="38"/>
      <c r="X6174" s="38"/>
      <c r="Y6174" s="35"/>
    </row>
    <row r="6175" customHeight="1" spans="1:25">
      <c r="A6175" s="44"/>
      <c r="B6175" s="44"/>
      <c r="C6175" s="44"/>
      <c r="D6175" s="14"/>
      <c r="E6175" s="13"/>
      <c r="F6175" s="8"/>
      <c r="G6175" s="45"/>
      <c r="H6175" s="8"/>
      <c r="I6175" s="45"/>
      <c r="W6175" s="38"/>
      <c r="X6175" s="38"/>
      <c r="Y6175" s="35"/>
    </row>
    <row r="6176" customHeight="1" spans="1:25">
      <c r="A6176" s="44"/>
      <c r="B6176" s="44"/>
      <c r="C6176" s="44"/>
      <c r="D6176" s="14"/>
      <c r="E6176" s="13"/>
      <c r="F6176" s="8"/>
      <c r="G6176" s="45"/>
      <c r="H6176" s="8"/>
      <c r="I6176" s="45"/>
      <c r="W6176" s="38"/>
      <c r="X6176" s="38"/>
      <c r="Y6176" s="35"/>
    </row>
    <row r="6177" customHeight="1" spans="1:25">
      <c r="A6177" s="44"/>
      <c r="B6177" s="44"/>
      <c r="C6177" s="44"/>
      <c r="D6177" s="14"/>
      <c r="E6177" s="13"/>
      <c r="F6177" s="8"/>
      <c r="G6177" s="45"/>
      <c r="H6177" s="8"/>
      <c r="I6177" s="45"/>
      <c r="W6177" s="38"/>
      <c r="X6177" s="38"/>
      <c r="Y6177" s="35"/>
    </row>
    <row r="6178" customHeight="1" spans="1:25">
      <c r="A6178" s="44"/>
      <c r="B6178" s="44"/>
      <c r="C6178" s="44"/>
      <c r="D6178" s="14"/>
      <c r="E6178" s="13"/>
      <c r="F6178" s="8"/>
      <c r="G6178" s="45"/>
      <c r="H6178" s="8"/>
      <c r="I6178" s="45"/>
      <c r="W6178" s="38"/>
      <c r="X6178" s="38"/>
      <c r="Y6178" s="35"/>
    </row>
    <row r="6179" customHeight="1" spans="1:25">
      <c r="A6179" s="44"/>
      <c r="B6179" s="44"/>
      <c r="C6179" s="44"/>
      <c r="D6179" s="14"/>
      <c r="E6179" s="13"/>
      <c r="F6179" s="8"/>
      <c r="G6179" s="45"/>
      <c r="H6179" s="8"/>
      <c r="I6179" s="45"/>
      <c r="W6179" s="38"/>
      <c r="X6179" s="38"/>
      <c r="Y6179" s="35"/>
    </row>
    <row r="6180" customHeight="1" spans="1:25">
      <c r="A6180" s="44"/>
      <c r="B6180" s="44"/>
      <c r="C6180" s="44"/>
      <c r="D6180" s="14"/>
      <c r="E6180" s="13"/>
      <c r="F6180" s="8"/>
      <c r="G6180" s="45"/>
      <c r="H6180" s="8"/>
      <c r="I6180" s="45"/>
      <c r="W6180" s="38"/>
      <c r="X6180" s="38"/>
      <c r="Y6180" s="35"/>
    </row>
    <row r="6181" customHeight="1" spans="1:25">
      <c r="A6181" s="44"/>
      <c r="B6181" s="44"/>
      <c r="C6181" s="44"/>
      <c r="D6181" s="14"/>
      <c r="E6181" s="13"/>
      <c r="F6181" s="8"/>
      <c r="G6181" s="45"/>
      <c r="H6181" s="8"/>
      <c r="I6181" s="45"/>
      <c r="W6181" s="38"/>
      <c r="X6181" s="38"/>
      <c r="Y6181" s="35"/>
    </row>
    <row r="6182" customHeight="1" spans="1:25">
      <c r="A6182" s="44"/>
      <c r="B6182" s="44"/>
      <c r="C6182" s="44"/>
      <c r="D6182" s="14"/>
      <c r="E6182" s="13"/>
      <c r="F6182" s="8"/>
      <c r="G6182" s="45"/>
      <c r="H6182" s="8"/>
      <c r="I6182" s="45"/>
      <c r="W6182" s="38"/>
      <c r="X6182" s="38"/>
      <c r="Y6182" s="35"/>
    </row>
    <row r="6183" customHeight="1" spans="1:25">
      <c r="A6183" s="44"/>
      <c r="B6183" s="44"/>
      <c r="C6183" s="44"/>
      <c r="D6183" s="14"/>
      <c r="E6183" s="13"/>
      <c r="F6183" s="8"/>
      <c r="G6183" s="45"/>
      <c r="H6183" s="8"/>
      <c r="I6183" s="45"/>
      <c r="W6183" s="38"/>
      <c r="X6183" s="38"/>
      <c r="Y6183" s="35"/>
    </row>
    <row r="6184" customHeight="1" spans="1:25">
      <c r="A6184" s="44"/>
      <c r="B6184" s="44"/>
      <c r="C6184" s="44"/>
      <c r="D6184" s="14"/>
      <c r="E6184" s="13"/>
      <c r="F6184" s="8"/>
      <c r="G6184" s="45"/>
      <c r="H6184" s="8"/>
      <c r="I6184" s="45"/>
      <c r="W6184" s="38"/>
      <c r="X6184" s="38"/>
      <c r="Y6184" s="35"/>
    </row>
    <row r="6185" customHeight="1" spans="1:25">
      <c r="A6185" s="44"/>
      <c r="B6185" s="44"/>
      <c r="C6185" s="44"/>
      <c r="D6185" s="14"/>
      <c r="E6185" s="13"/>
      <c r="F6185" s="8"/>
      <c r="G6185" s="45"/>
      <c r="H6185" s="8"/>
      <c r="I6185" s="45"/>
      <c r="W6185" s="38"/>
      <c r="X6185" s="38"/>
      <c r="Y6185" s="35"/>
    </row>
    <row r="6186" customHeight="1" spans="1:25">
      <c r="A6186" s="44"/>
      <c r="B6186" s="44"/>
      <c r="C6186" s="44"/>
      <c r="D6186" s="14"/>
      <c r="E6186" s="13"/>
      <c r="F6186" s="8"/>
      <c r="G6186" s="45"/>
      <c r="H6186" s="8"/>
      <c r="I6186" s="45"/>
      <c r="W6186" s="38"/>
      <c r="X6186" s="38"/>
      <c r="Y6186" s="35"/>
    </row>
    <row r="6187" customHeight="1" spans="1:25">
      <c r="A6187" s="44"/>
      <c r="B6187" s="44"/>
      <c r="C6187" s="44"/>
      <c r="D6187" s="14"/>
      <c r="E6187" s="13"/>
      <c r="F6187" s="8"/>
      <c r="G6187" s="45"/>
      <c r="H6187" s="8"/>
      <c r="I6187" s="45"/>
      <c r="W6187" s="38"/>
      <c r="X6187" s="38"/>
      <c r="Y6187" s="35"/>
    </row>
    <row r="6188" customHeight="1" spans="1:25">
      <c r="A6188" s="44"/>
      <c r="B6188" s="44"/>
      <c r="C6188" s="44"/>
      <c r="D6188" s="14"/>
      <c r="E6188" s="13"/>
      <c r="F6188" s="8"/>
      <c r="G6188" s="45"/>
      <c r="H6188" s="8"/>
      <c r="I6188" s="45"/>
      <c r="W6188" s="38"/>
      <c r="X6188" s="38"/>
      <c r="Y6188" s="35"/>
    </row>
    <row r="6189" customHeight="1" spans="1:25">
      <c r="A6189" s="44"/>
      <c r="B6189" s="44"/>
      <c r="C6189" s="44"/>
      <c r="D6189" s="14"/>
      <c r="E6189" s="13"/>
      <c r="F6189" s="8"/>
      <c r="G6189" s="45"/>
      <c r="H6189" s="8"/>
      <c r="I6189" s="45"/>
      <c r="W6189" s="38"/>
      <c r="X6189" s="38"/>
      <c r="Y6189" s="35"/>
    </row>
    <row r="6190" customHeight="1" spans="1:25">
      <c r="A6190" s="44"/>
      <c r="B6190" s="44"/>
      <c r="C6190" s="44"/>
      <c r="D6190" s="14"/>
      <c r="E6190" s="13"/>
      <c r="F6190" s="8"/>
      <c r="G6190" s="45"/>
      <c r="H6190" s="8"/>
      <c r="I6190" s="45"/>
      <c r="W6190" s="38"/>
      <c r="X6190" s="38"/>
      <c r="Y6190" s="35"/>
    </row>
    <row r="6191" customHeight="1" spans="1:25">
      <c r="A6191" s="44"/>
      <c r="B6191" s="44"/>
      <c r="C6191" s="44"/>
      <c r="D6191" s="14"/>
      <c r="E6191" s="13"/>
      <c r="F6191" s="8"/>
      <c r="G6191" s="45"/>
      <c r="H6191" s="8"/>
      <c r="I6191" s="45"/>
      <c r="W6191" s="38"/>
      <c r="X6191" s="38"/>
      <c r="Y6191" s="35"/>
    </row>
    <row r="6192" customHeight="1" spans="1:25">
      <c r="A6192" s="44"/>
      <c r="B6192" s="44"/>
      <c r="C6192" s="44"/>
      <c r="D6192" s="14"/>
      <c r="E6192" s="13"/>
      <c r="F6192" s="8"/>
      <c r="G6192" s="45"/>
      <c r="H6192" s="8"/>
      <c r="I6192" s="45"/>
      <c r="W6192" s="38"/>
      <c r="X6192" s="38"/>
      <c r="Y6192" s="35"/>
    </row>
    <row r="6193" customHeight="1" spans="1:25">
      <c r="A6193" s="44"/>
      <c r="B6193" s="44"/>
      <c r="C6193" s="44"/>
      <c r="D6193" s="14"/>
      <c r="E6193" s="13"/>
      <c r="F6193" s="8"/>
      <c r="G6193" s="45"/>
      <c r="H6193" s="8"/>
      <c r="I6193" s="45"/>
      <c r="W6193" s="38"/>
      <c r="X6193" s="38"/>
      <c r="Y6193" s="35"/>
    </row>
    <row r="6194" customHeight="1" spans="1:25">
      <c r="A6194" s="44"/>
      <c r="B6194" s="44"/>
      <c r="C6194" s="44"/>
      <c r="D6194" s="14"/>
      <c r="E6194" s="13"/>
      <c r="F6194" s="8"/>
      <c r="G6194" s="45"/>
      <c r="H6194" s="8"/>
      <c r="I6194" s="45"/>
      <c r="W6194" s="38"/>
      <c r="X6194" s="38"/>
      <c r="Y6194" s="35"/>
    </row>
    <row r="6195" customHeight="1" spans="1:25">
      <c r="A6195" s="44"/>
      <c r="B6195" s="44"/>
      <c r="C6195" s="44"/>
      <c r="D6195" s="14"/>
      <c r="E6195" s="13"/>
      <c r="F6195" s="8"/>
      <c r="G6195" s="45"/>
      <c r="H6195" s="8"/>
      <c r="I6195" s="45"/>
      <c r="W6195" s="38"/>
      <c r="X6195" s="38"/>
      <c r="Y6195" s="35"/>
    </row>
    <row r="6196" customHeight="1" spans="1:25">
      <c r="A6196" s="44"/>
      <c r="B6196" s="44"/>
      <c r="C6196" s="44"/>
      <c r="D6196" s="14"/>
      <c r="E6196" s="13"/>
      <c r="F6196" s="8"/>
      <c r="G6196" s="45"/>
      <c r="H6196" s="8"/>
      <c r="I6196" s="45"/>
      <c r="W6196" s="38"/>
      <c r="X6196" s="38"/>
      <c r="Y6196" s="35"/>
    </row>
    <row r="6197" customHeight="1" spans="1:25">
      <c r="A6197" s="44"/>
      <c r="B6197" s="44"/>
      <c r="C6197" s="44"/>
      <c r="D6197" s="14"/>
      <c r="E6197" s="13"/>
      <c r="F6197" s="8"/>
      <c r="G6197" s="45"/>
      <c r="H6197" s="8"/>
      <c r="I6197" s="45"/>
      <c r="W6197" s="38"/>
      <c r="X6197" s="38"/>
      <c r="Y6197" s="35"/>
    </row>
    <row r="6198" customHeight="1" spans="1:25">
      <c r="A6198" s="44"/>
      <c r="B6198" s="44"/>
      <c r="C6198" s="44"/>
      <c r="D6198" s="14"/>
      <c r="E6198" s="13"/>
      <c r="F6198" s="8"/>
      <c r="G6198" s="45"/>
      <c r="H6198" s="8"/>
      <c r="I6198" s="45"/>
      <c r="W6198" s="38"/>
      <c r="X6198" s="38"/>
      <c r="Y6198" s="35"/>
    </row>
    <row r="6199" customHeight="1" spans="1:25">
      <c r="A6199" s="44"/>
      <c r="B6199" s="44"/>
      <c r="C6199" s="44"/>
      <c r="D6199" s="14"/>
      <c r="E6199" s="13"/>
      <c r="F6199" s="8"/>
      <c r="G6199" s="45"/>
      <c r="H6199" s="8"/>
      <c r="I6199" s="45"/>
      <c r="W6199" s="38"/>
      <c r="X6199" s="38"/>
      <c r="Y6199" s="35"/>
    </row>
    <row r="6200" customHeight="1" spans="1:25">
      <c r="A6200" s="44"/>
      <c r="B6200" s="44"/>
      <c r="C6200" s="44"/>
      <c r="D6200" s="14"/>
      <c r="E6200" s="13"/>
      <c r="F6200" s="8"/>
      <c r="G6200" s="45"/>
      <c r="H6200" s="8"/>
      <c r="I6200" s="45"/>
      <c r="W6200" s="38"/>
      <c r="X6200" s="38"/>
      <c r="Y6200" s="35"/>
    </row>
    <row r="6201" customHeight="1" spans="1:25">
      <c r="A6201" s="44"/>
      <c r="B6201" s="44"/>
      <c r="C6201" s="44"/>
      <c r="D6201" s="14"/>
      <c r="E6201" s="13"/>
      <c r="F6201" s="8"/>
      <c r="G6201" s="45"/>
      <c r="H6201" s="8"/>
      <c r="I6201" s="45"/>
      <c r="W6201" s="38"/>
      <c r="X6201" s="38"/>
      <c r="Y6201" s="35"/>
    </row>
    <row r="6202" customHeight="1" spans="1:25">
      <c r="A6202" s="44"/>
      <c r="B6202" s="44"/>
      <c r="C6202" s="44"/>
      <c r="D6202" s="14"/>
      <c r="E6202" s="13"/>
      <c r="F6202" s="8"/>
      <c r="G6202" s="45"/>
      <c r="H6202" s="8"/>
      <c r="I6202" s="45"/>
      <c r="W6202" s="38"/>
      <c r="X6202" s="38"/>
      <c r="Y6202" s="35"/>
    </row>
    <row r="6203" customHeight="1" spans="1:25">
      <c r="A6203" s="44"/>
      <c r="B6203" s="44"/>
      <c r="C6203" s="44"/>
      <c r="D6203" s="14"/>
      <c r="E6203" s="13"/>
      <c r="F6203" s="8"/>
      <c r="G6203" s="45"/>
      <c r="H6203" s="8"/>
      <c r="I6203" s="45"/>
      <c r="W6203" s="38"/>
      <c r="X6203" s="38"/>
      <c r="Y6203" s="35"/>
    </row>
    <row r="6204" customHeight="1" spans="1:25">
      <c r="A6204" s="44"/>
      <c r="B6204" s="44"/>
      <c r="C6204" s="44"/>
      <c r="D6204" s="14"/>
      <c r="E6204" s="13"/>
      <c r="F6204" s="8"/>
      <c r="G6204" s="45"/>
      <c r="H6204" s="8"/>
      <c r="I6204" s="45"/>
      <c r="W6204" s="38"/>
      <c r="X6204" s="38"/>
      <c r="Y6204" s="35"/>
    </row>
    <row r="6205" customHeight="1" spans="1:25">
      <c r="A6205" s="44"/>
      <c r="B6205" s="44"/>
      <c r="C6205" s="44"/>
      <c r="D6205" s="14"/>
      <c r="E6205" s="13"/>
      <c r="F6205" s="8"/>
      <c r="G6205" s="45"/>
      <c r="H6205" s="8"/>
      <c r="I6205" s="45"/>
      <c r="W6205" s="38"/>
      <c r="X6205" s="38"/>
      <c r="Y6205" s="35"/>
    </row>
    <row r="6206" customHeight="1" spans="1:25">
      <c r="A6206" s="44"/>
      <c r="B6206" s="44"/>
      <c r="C6206" s="44"/>
      <c r="D6206" s="14"/>
      <c r="E6206" s="13"/>
      <c r="F6206" s="8"/>
      <c r="G6206" s="45"/>
      <c r="H6206" s="8"/>
      <c r="I6206" s="45"/>
      <c r="W6206" s="38"/>
      <c r="X6206" s="38"/>
      <c r="Y6206" s="35"/>
    </row>
    <row r="6207" customHeight="1" spans="1:25">
      <c r="A6207" s="44"/>
      <c r="B6207" s="44"/>
      <c r="C6207" s="44"/>
      <c r="D6207" s="14"/>
      <c r="E6207" s="13"/>
      <c r="F6207" s="8"/>
      <c r="G6207" s="45"/>
      <c r="H6207" s="8"/>
      <c r="I6207" s="45"/>
      <c r="W6207" s="38"/>
      <c r="X6207" s="38"/>
      <c r="Y6207" s="35"/>
    </row>
    <row r="6208" customHeight="1" spans="1:25">
      <c r="A6208" s="44"/>
      <c r="B6208" s="44"/>
      <c r="C6208" s="44"/>
      <c r="D6208" s="14"/>
      <c r="E6208" s="13"/>
      <c r="F6208" s="8"/>
      <c r="G6208" s="45"/>
      <c r="H6208" s="8"/>
      <c r="I6208" s="45"/>
      <c r="W6208" s="38"/>
      <c r="X6208" s="38"/>
      <c r="Y6208" s="35"/>
    </row>
    <row r="6209" customHeight="1" spans="1:25">
      <c r="A6209" s="44"/>
      <c r="B6209" s="44"/>
      <c r="C6209" s="44"/>
      <c r="D6209" s="14"/>
      <c r="E6209" s="13"/>
      <c r="F6209" s="8"/>
      <c r="G6209" s="45"/>
      <c r="H6209" s="8"/>
      <c r="I6209" s="45"/>
      <c r="W6209" s="38"/>
      <c r="X6209" s="38"/>
      <c r="Y6209" s="35"/>
    </row>
    <row r="6210" customHeight="1" spans="1:25">
      <c r="A6210" s="44"/>
      <c r="B6210" s="44"/>
      <c r="C6210" s="44"/>
      <c r="D6210" s="14"/>
      <c r="E6210" s="13"/>
      <c r="F6210" s="8"/>
      <c r="G6210" s="45"/>
      <c r="H6210" s="8"/>
      <c r="I6210" s="45"/>
      <c r="W6210" s="38"/>
      <c r="X6210" s="38"/>
      <c r="Y6210" s="35"/>
    </row>
    <row r="6211" customHeight="1" spans="1:25">
      <c r="A6211" s="44"/>
      <c r="B6211" s="44"/>
      <c r="C6211" s="44"/>
      <c r="D6211" s="14"/>
      <c r="E6211" s="13"/>
      <c r="F6211" s="8"/>
      <c r="G6211" s="45"/>
      <c r="H6211" s="8"/>
      <c r="I6211" s="45"/>
      <c r="W6211" s="38"/>
      <c r="X6211" s="38"/>
      <c r="Y6211" s="35"/>
    </row>
    <row r="6212" customHeight="1" spans="1:25">
      <c r="A6212" s="44"/>
      <c r="B6212" s="44"/>
      <c r="C6212" s="44"/>
      <c r="D6212" s="14"/>
      <c r="E6212" s="13"/>
      <c r="F6212" s="8"/>
      <c r="G6212" s="45"/>
      <c r="H6212" s="8"/>
      <c r="I6212" s="45"/>
      <c r="W6212" s="38"/>
      <c r="X6212" s="38"/>
      <c r="Y6212" s="35"/>
    </row>
    <row r="6213" customHeight="1" spans="1:25">
      <c r="A6213" s="44"/>
      <c r="B6213" s="44"/>
      <c r="C6213" s="44"/>
      <c r="D6213" s="14"/>
      <c r="E6213" s="13"/>
      <c r="F6213" s="8"/>
      <c r="G6213" s="45"/>
      <c r="H6213" s="8"/>
      <c r="I6213" s="45"/>
      <c r="W6213" s="38"/>
      <c r="X6213" s="38"/>
      <c r="Y6213" s="35"/>
    </row>
    <row r="6214" customHeight="1" spans="1:25">
      <c r="A6214" s="44"/>
      <c r="B6214" s="44"/>
      <c r="C6214" s="44"/>
      <c r="D6214" s="14"/>
      <c r="E6214" s="13"/>
      <c r="F6214" s="8"/>
      <c r="G6214" s="45"/>
      <c r="H6214" s="8"/>
      <c r="I6214" s="45"/>
      <c r="W6214" s="38"/>
      <c r="X6214" s="38"/>
      <c r="Y6214" s="35"/>
    </row>
    <row r="6215" customHeight="1" spans="1:25">
      <c r="A6215" s="44"/>
      <c r="B6215" s="44"/>
      <c r="C6215" s="44"/>
      <c r="D6215" s="14"/>
      <c r="E6215" s="13"/>
      <c r="F6215" s="8"/>
      <c r="G6215" s="45"/>
      <c r="H6215" s="8"/>
      <c r="I6215" s="45"/>
      <c r="W6215" s="38"/>
      <c r="X6215" s="38"/>
      <c r="Y6215" s="35"/>
    </row>
    <row r="6216" customHeight="1" spans="1:25">
      <c r="A6216" s="44"/>
      <c r="B6216" s="44"/>
      <c r="C6216" s="44"/>
      <c r="D6216" s="14"/>
      <c r="E6216" s="13"/>
      <c r="F6216" s="8"/>
      <c r="G6216" s="45"/>
      <c r="H6216" s="8"/>
      <c r="I6216" s="45"/>
      <c r="W6216" s="38"/>
      <c r="X6216" s="38"/>
      <c r="Y6216" s="35"/>
    </row>
    <row r="6217" customHeight="1" spans="1:25">
      <c r="A6217" s="44"/>
      <c r="B6217" s="44"/>
      <c r="C6217" s="44"/>
      <c r="D6217" s="14"/>
      <c r="E6217" s="13"/>
      <c r="F6217" s="8"/>
      <c r="G6217" s="45"/>
      <c r="H6217" s="8"/>
      <c r="I6217" s="45"/>
      <c r="W6217" s="38"/>
      <c r="X6217" s="38"/>
      <c r="Y6217" s="35"/>
    </row>
    <row r="6218" customHeight="1" spans="1:25">
      <c r="A6218" s="44"/>
      <c r="B6218" s="44"/>
      <c r="C6218" s="44"/>
      <c r="D6218" s="14"/>
      <c r="E6218" s="13"/>
      <c r="F6218" s="8"/>
      <c r="G6218" s="45"/>
      <c r="H6218" s="8"/>
      <c r="I6218" s="45"/>
      <c r="W6218" s="38"/>
      <c r="X6218" s="38"/>
      <c r="Y6218" s="35"/>
    </row>
    <row r="6219" customHeight="1" spans="1:25">
      <c r="A6219" s="44"/>
      <c r="B6219" s="44"/>
      <c r="C6219" s="44"/>
      <c r="D6219" s="14"/>
      <c r="E6219" s="13"/>
      <c r="F6219" s="8"/>
      <c r="G6219" s="45"/>
      <c r="H6219" s="8"/>
      <c r="I6219" s="45"/>
      <c r="W6219" s="38"/>
      <c r="X6219" s="38"/>
      <c r="Y6219" s="35"/>
    </row>
    <row r="6220" customHeight="1" spans="1:25">
      <c r="A6220" s="44"/>
      <c r="B6220" s="44"/>
      <c r="C6220" s="44"/>
      <c r="D6220" s="14"/>
      <c r="E6220" s="13"/>
      <c r="F6220" s="8"/>
      <c r="G6220" s="45"/>
      <c r="H6220" s="8"/>
      <c r="I6220" s="45"/>
      <c r="W6220" s="38"/>
      <c r="X6220" s="38"/>
      <c r="Y6220" s="35"/>
    </row>
    <row r="6221" customHeight="1" spans="1:25">
      <c r="A6221" s="44"/>
      <c r="B6221" s="44"/>
      <c r="C6221" s="44"/>
      <c r="D6221" s="14"/>
      <c r="E6221" s="13"/>
      <c r="F6221" s="8"/>
      <c r="G6221" s="45"/>
      <c r="H6221" s="8"/>
      <c r="I6221" s="45"/>
      <c r="W6221" s="38"/>
      <c r="X6221" s="38"/>
      <c r="Y6221" s="35"/>
    </row>
    <row r="6222" customHeight="1" spans="1:25">
      <c r="A6222" s="44"/>
      <c r="B6222" s="44"/>
      <c r="C6222" s="44"/>
      <c r="D6222" s="14"/>
      <c r="E6222" s="13"/>
      <c r="F6222" s="8"/>
      <c r="G6222" s="45"/>
      <c r="H6222" s="8"/>
      <c r="I6222" s="45"/>
      <c r="W6222" s="38"/>
      <c r="X6222" s="38"/>
      <c r="Y6222" s="35"/>
    </row>
    <row r="6223" customHeight="1" spans="1:25">
      <c r="A6223" s="44"/>
      <c r="B6223" s="44"/>
      <c r="C6223" s="44"/>
      <c r="D6223" s="14"/>
      <c r="E6223" s="13"/>
      <c r="F6223" s="8"/>
      <c r="G6223" s="45"/>
      <c r="H6223" s="8"/>
      <c r="I6223" s="45"/>
      <c r="W6223" s="38"/>
      <c r="X6223" s="38"/>
      <c r="Y6223" s="35"/>
    </row>
    <row r="6224" customHeight="1" spans="1:25">
      <c r="A6224" s="44"/>
      <c r="B6224" s="44"/>
      <c r="C6224" s="44"/>
      <c r="D6224" s="14"/>
      <c r="E6224" s="13"/>
      <c r="F6224" s="8"/>
      <c r="G6224" s="45"/>
      <c r="H6224" s="8"/>
      <c r="I6224" s="45"/>
      <c r="W6224" s="38"/>
      <c r="X6224" s="38"/>
      <c r="Y6224" s="35"/>
    </row>
    <row r="6225" customHeight="1" spans="1:25">
      <c r="A6225" s="44"/>
      <c r="B6225" s="44"/>
      <c r="C6225" s="44"/>
      <c r="D6225" s="14"/>
      <c r="E6225" s="13"/>
      <c r="F6225" s="8"/>
      <c r="G6225" s="45"/>
      <c r="H6225" s="8"/>
      <c r="I6225" s="45"/>
      <c r="W6225" s="38"/>
      <c r="X6225" s="38"/>
      <c r="Y6225" s="35"/>
    </row>
    <row r="6226" customHeight="1" spans="1:25">
      <c r="A6226" s="44"/>
      <c r="B6226" s="44"/>
      <c r="C6226" s="44"/>
      <c r="D6226" s="14"/>
      <c r="E6226" s="13"/>
      <c r="F6226" s="8"/>
      <c r="G6226" s="45"/>
      <c r="H6226" s="8"/>
      <c r="I6226" s="45"/>
      <c r="W6226" s="38"/>
      <c r="X6226" s="38"/>
      <c r="Y6226" s="35"/>
    </row>
    <row r="6227" customHeight="1" spans="1:25">
      <c r="A6227" s="44"/>
      <c r="B6227" s="44"/>
      <c r="C6227" s="44"/>
      <c r="D6227" s="14"/>
      <c r="E6227" s="13"/>
      <c r="F6227" s="8"/>
      <c r="G6227" s="45"/>
      <c r="H6227" s="8"/>
      <c r="I6227" s="45"/>
      <c r="W6227" s="38"/>
      <c r="X6227" s="38"/>
      <c r="Y6227" s="35"/>
    </row>
    <row r="6228" customHeight="1" spans="1:25">
      <c r="A6228" s="44"/>
      <c r="B6228" s="44"/>
      <c r="C6228" s="44"/>
      <c r="D6228" s="14"/>
      <c r="E6228" s="13"/>
      <c r="F6228" s="8"/>
      <c r="G6228" s="45"/>
      <c r="H6228" s="8"/>
      <c r="I6228" s="45"/>
      <c r="W6228" s="38"/>
      <c r="X6228" s="38"/>
      <c r="Y6228" s="35"/>
    </row>
    <row r="6229" customHeight="1" spans="1:25">
      <c r="A6229" s="44"/>
      <c r="B6229" s="44"/>
      <c r="C6229" s="44"/>
      <c r="D6229" s="14"/>
      <c r="E6229" s="13"/>
      <c r="F6229" s="8"/>
      <c r="G6229" s="45"/>
      <c r="H6229" s="8"/>
      <c r="I6229" s="45"/>
      <c r="W6229" s="38"/>
      <c r="X6229" s="38"/>
      <c r="Y6229" s="35"/>
    </row>
    <row r="6230" customHeight="1" spans="1:25">
      <c r="A6230" s="44"/>
      <c r="B6230" s="44"/>
      <c r="C6230" s="44"/>
      <c r="D6230" s="14"/>
      <c r="E6230" s="13"/>
      <c r="F6230" s="8"/>
      <c r="G6230" s="45"/>
      <c r="H6230" s="8"/>
      <c r="I6230" s="45"/>
      <c r="W6230" s="38"/>
      <c r="X6230" s="38"/>
      <c r="Y6230" s="35"/>
    </row>
    <row r="6231" customHeight="1" spans="1:25">
      <c r="A6231" s="44"/>
      <c r="B6231" s="44"/>
      <c r="C6231" s="44"/>
      <c r="D6231" s="14"/>
      <c r="E6231" s="13"/>
      <c r="F6231" s="8"/>
      <c r="G6231" s="45"/>
      <c r="H6231" s="8"/>
      <c r="I6231" s="45"/>
      <c r="W6231" s="38"/>
      <c r="X6231" s="38"/>
      <c r="Y6231" s="35"/>
    </row>
    <row r="6232" customHeight="1" spans="1:25">
      <c r="A6232" s="44"/>
      <c r="B6232" s="44"/>
      <c r="C6232" s="44"/>
      <c r="D6232" s="14"/>
      <c r="E6232" s="13"/>
      <c r="F6232" s="8"/>
      <c r="G6232" s="45"/>
      <c r="H6232" s="8"/>
      <c r="I6232" s="45"/>
      <c r="W6232" s="38"/>
      <c r="X6232" s="38"/>
      <c r="Y6232" s="35"/>
    </row>
    <row r="6233" customHeight="1" spans="1:25">
      <c r="A6233" s="44"/>
      <c r="B6233" s="44"/>
      <c r="C6233" s="44"/>
      <c r="D6233" s="14"/>
      <c r="E6233" s="13"/>
      <c r="F6233" s="8"/>
      <c r="G6233" s="45"/>
      <c r="H6233" s="8"/>
      <c r="I6233" s="45"/>
      <c r="W6233" s="38"/>
      <c r="X6233" s="38"/>
      <c r="Y6233" s="35"/>
    </row>
    <row r="6234" customHeight="1" spans="1:25">
      <c r="A6234" s="44"/>
      <c r="B6234" s="44"/>
      <c r="C6234" s="44"/>
      <c r="D6234" s="14"/>
      <c r="E6234" s="13"/>
      <c r="F6234" s="8"/>
      <c r="G6234" s="45"/>
      <c r="H6234" s="8"/>
      <c r="I6234" s="45"/>
      <c r="W6234" s="38"/>
      <c r="X6234" s="38"/>
      <c r="Y6234" s="35"/>
    </row>
    <row r="6235" customHeight="1" spans="1:25">
      <c r="A6235" s="44"/>
      <c r="B6235" s="44"/>
      <c r="C6235" s="44"/>
      <c r="D6235" s="14"/>
      <c r="E6235" s="13"/>
      <c r="F6235" s="8"/>
      <c r="G6235" s="45"/>
      <c r="H6235" s="8"/>
      <c r="I6235" s="45"/>
      <c r="W6235" s="38"/>
      <c r="X6235" s="38"/>
      <c r="Y6235" s="35"/>
    </row>
    <row r="6236" customHeight="1" spans="1:25">
      <c r="A6236" s="44"/>
      <c r="B6236" s="44"/>
      <c r="C6236" s="44"/>
      <c r="D6236" s="14"/>
      <c r="E6236" s="13"/>
      <c r="F6236" s="8"/>
      <c r="G6236" s="45"/>
      <c r="H6236" s="8"/>
      <c r="I6236" s="45"/>
      <c r="W6236" s="38"/>
      <c r="X6236" s="38"/>
      <c r="Y6236" s="35"/>
    </row>
    <row r="6237" customHeight="1" spans="1:25">
      <c r="A6237" s="44"/>
      <c r="B6237" s="44"/>
      <c r="C6237" s="44"/>
      <c r="D6237" s="14"/>
      <c r="E6237" s="13"/>
      <c r="F6237" s="8"/>
      <c r="G6237" s="45"/>
      <c r="H6237" s="8"/>
      <c r="I6237" s="45"/>
      <c r="W6237" s="38"/>
      <c r="X6237" s="38"/>
      <c r="Y6237" s="35"/>
    </row>
    <row r="6238" customHeight="1" spans="1:25">
      <c r="A6238" s="44"/>
      <c r="B6238" s="44"/>
      <c r="C6238" s="44"/>
      <c r="D6238" s="14"/>
      <c r="E6238" s="13"/>
      <c r="F6238" s="8"/>
      <c r="G6238" s="45"/>
      <c r="H6238" s="8"/>
      <c r="I6238" s="45"/>
      <c r="W6238" s="38"/>
      <c r="X6238" s="38"/>
      <c r="Y6238" s="35"/>
    </row>
    <row r="6239" customHeight="1" spans="1:25">
      <c r="A6239" s="44"/>
      <c r="B6239" s="44"/>
      <c r="C6239" s="44"/>
      <c r="D6239" s="14"/>
      <c r="E6239" s="13"/>
      <c r="F6239" s="8"/>
      <c r="G6239" s="45"/>
      <c r="H6239" s="8"/>
      <c r="I6239" s="45"/>
      <c r="W6239" s="38"/>
      <c r="X6239" s="38"/>
      <c r="Y6239" s="35"/>
    </row>
    <row r="6240" customHeight="1" spans="1:25">
      <c r="A6240" s="44"/>
      <c r="B6240" s="44"/>
      <c r="C6240" s="44"/>
      <c r="D6240" s="14"/>
      <c r="E6240" s="13"/>
      <c r="F6240" s="8"/>
      <c r="G6240" s="45"/>
      <c r="H6240" s="8"/>
      <c r="I6240" s="45"/>
      <c r="W6240" s="38"/>
      <c r="X6240" s="38"/>
      <c r="Y6240" s="35"/>
    </row>
    <row r="6241" customHeight="1" spans="1:25">
      <c r="A6241" s="44"/>
      <c r="B6241" s="44"/>
      <c r="C6241" s="44"/>
      <c r="D6241" s="14"/>
      <c r="E6241" s="13"/>
      <c r="F6241" s="8"/>
      <c r="G6241" s="45"/>
      <c r="H6241" s="8"/>
      <c r="I6241" s="45"/>
      <c r="W6241" s="38"/>
      <c r="X6241" s="38"/>
      <c r="Y6241" s="35"/>
    </row>
    <row r="6242" customHeight="1" spans="1:25">
      <c r="A6242" s="44"/>
      <c r="B6242" s="44"/>
      <c r="C6242" s="44"/>
      <c r="D6242" s="14"/>
      <c r="E6242" s="13"/>
      <c r="F6242" s="8"/>
      <c r="G6242" s="45"/>
      <c r="H6242" s="8"/>
      <c r="I6242" s="45"/>
      <c r="W6242" s="38"/>
      <c r="X6242" s="38"/>
      <c r="Y6242" s="35"/>
    </row>
    <row r="6243" customHeight="1" spans="1:25">
      <c r="A6243" s="44"/>
      <c r="B6243" s="44"/>
      <c r="C6243" s="44"/>
      <c r="D6243" s="14"/>
      <c r="E6243" s="13"/>
      <c r="F6243" s="8"/>
      <c r="G6243" s="45"/>
      <c r="H6243" s="8"/>
      <c r="I6243" s="45"/>
      <c r="W6243" s="38"/>
      <c r="X6243" s="38"/>
      <c r="Y6243" s="35"/>
    </row>
    <row r="6244" customHeight="1" spans="1:25">
      <c r="A6244" s="44"/>
      <c r="B6244" s="44"/>
      <c r="C6244" s="44"/>
      <c r="D6244" s="14"/>
      <c r="E6244" s="13"/>
      <c r="F6244" s="8"/>
      <c r="G6244" s="45"/>
      <c r="H6244" s="8"/>
      <c r="I6244" s="45"/>
      <c r="W6244" s="38"/>
      <c r="X6244" s="38"/>
      <c r="Y6244" s="35"/>
    </row>
    <row r="6245" customHeight="1" spans="1:25">
      <c r="A6245" s="44"/>
      <c r="B6245" s="44"/>
      <c r="C6245" s="44"/>
      <c r="D6245" s="14"/>
      <c r="E6245" s="13"/>
      <c r="F6245" s="8"/>
      <c r="G6245" s="45"/>
      <c r="H6245" s="8"/>
      <c r="I6245" s="45"/>
      <c r="W6245" s="38"/>
      <c r="X6245" s="38"/>
      <c r="Y6245" s="35"/>
    </row>
    <row r="6246" customHeight="1" spans="1:25">
      <c r="A6246" s="44"/>
      <c r="B6246" s="44"/>
      <c r="C6246" s="44"/>
      <c r="D6246" s="14"/>
      <c r="E6246" s="13"/>
      <c r="F6246" s="8"/>
      <c r="G6246" s="45"/>
      <c r="H6246" s="8"/>
      <c r="I6246" s="45"/>
      <c r="W6246" s="38"/>
      <c r="X6246" s="38"/>
      <c r="Y6246" s="35"/>
    </row>
    <row r="6247" customHeight="1" spans="1:25">
      <c r="A6247" s="44"/>
      <c r="B6247" s="44"/>
      <c r="C6247" s="44"/>
      <c r="D6247" s="14"/>
      <c r="E6247" s="13"/>
      <c r="F6247" s="8"/>
      <c r="G6247" s="45"/>
      <c r="H6247" s="8"/>
      <c r="I6247" s="45"/>
      <c r="W6247" s="38"/>
      <c r="X6247" s="38"/>
      <c r="Y6247" s="35"/>
    </row>
    <row r="6248" customHeight="1" spans="1:25">
      <c r="A6248" s="44"/>
      <c r="B6248" s="44"/>
      <c r="C6248" s="44"/>
      <c r="D6248" s="14"/>
      <c r="E6248" s="13"/>
      <c r="F6248" s="8"/>
      <c r="G6248" s="45"/>
      <c r="H6248" s="8"/>
      <c r="I6248" s="45"/>
      <c r="W6248" s="38"/>
      <c r="X6248" s="38"/>
      <c r="Y6248" s="35"/>
    </row>
    <row r="6249" customHeight="1" spans="1:25">
      <c r="A6249" s="44"/>
      <c r="B6249" s="44"/>
      <c r="C6249" s="44"/>
      <c r="D6249" s="14"/>
      <c r="E6249" s="13"/>
      <c r="F6249" s="8"/>
      <c r="G6249" s="45"/>
      <c r="H6249" s="8"/>
      <c r="I6249" s="45"/>
      <c r="W6249" s="38"/>
      <c r="X6249" s="38"/>
      <c r="Y6249" s="35"/>
    </row>
    <row r="6250" customHeight="1" spans="1:25">
      <c r="A6250" s="44"/>
      <c r="B6250" s="44"/>
      <c r="C6250" s="44"/>
      <c r="D6250" s="14"/>
      <c r="E6250" s="13"/>
      <c r="F6250" s="8"/>
      <c r="G6250" s="45"/>
      <c r="H6250" s="8"/>
      <c r="I6250" s="45"/>
      <c r="W6250" s="38"/>
      <c r="X6250" s="38"/>
      <c r="Y6250" s="35"/>
    </row>
    <row r="6251" customHeight="1" spans="1:25">
      <c r="A6251" s="44"/>
      <c r="B6251" s="44"/>
      <c r="C6251" s="44"/>
      <c r="D6251" s="14"/>
      <c r="E6251" s="13"/>
      <c r="F6251" s="8"/>
      <c r="G6251" s="45"/>
      <c r="H6251" s="8"/>
      <c r="I6251" s="45"/>
      <c r="W6251" s="38"/>
      <c r="X6251" s="38"/>
      <c r="Y6251" s="35"/>
    </row>
    <row r="6252" customHeight="1" spans="1:25">
      <c r="A6252" s="44"/>
      <c r="B6252" s="44"/>
      <c r="C6252" s="44"/>
      <c r="D6252" s="14"/>
      <c r="E6252" s="13"/>
      <c r="F6252" s="8"/>
      <c r="G6252" s="45"/>
      <c r="H6252" s="8"/>
      <c r="I6252" s="45"/>
      <c r="W6252" s="38"/>
      <c r="X6252" s="38"/>
      <c r="Y6252" s="35"/>
    </row>
    <row r="6253" customHeight="1" spans="1:25">
      <c r="A6253" s="44"/>
      <c r="B6253" s="44"/>
      <c r="C6253" s="44"/>
      <c r="D6253" s="14"/>
      <c r="E6253" s="13"/>
      <c r="F6253" s="8"/>
      <c r="G6253" s="45"/>
      <c r="H6253" s="8"/>
      <c r="I6253" s="45"/>
      <c r="W6253" s="38"/>
      <c r="X6253" s="38"/>
      <c r="Y6253" s="35"/>
    </row>
    <row r="6254" customHeight="1" spans="1:25">
      <c r="A6254" s="44"/>
      <c r="B6254" s="44"/>
      <c r="C6254" s="44"/>
      <c r="D6254" s="14"/>
      <c r="E6254" s="13"/>
      <c r="F6254" s="8"/>
      <c r="G6254" s="45"/>
      <c r="H6254" s="8"/>
      <c r="I6254" s="45"/>
      <c r="W6254" s="38"/>
      <c r="X6254" s="38"/>
      <c r="Y6254" s="35"/>
    </row>
    <row r="6255" customHeight="1" spans="1:25">
      <c r="A6255" s="44"/>
      <c r="B6255" s="44"/>
      <c r="C6255" s="44"/>
      <c r="D6255" s="14"/>
      <c r="E6255" s="13"/>
      <c r="F6255" s="8"/>
      <c r="G6255" s="45"/>
      <c r="H6255" s="8"/>
      <c r="I6255" s="45"/>
      <c r="W6255" s="38"/>
      <c r="X6255" s="38"/>
      <c r="Y6255" s="35"/>
    </row>
    <row r="6256" customHeight="1" spans="1:25">
      <c r="A6256" s="44"/>
      <c r="B6256" s="44"/>
      <c r="C6256" s="44"/>
      <c r="D6256" s="14"/>
      <c r="E6256" s="13"/>
      <c r="F6256" s="8"/>
      <c r="G6256" s="45"/>
      <c r="H6256" s="8"/>
      <c r="I6256" s="45"/>
      <c r="W6256" s="38"/>
      <c r="X6256" s="38"/>
      <c r="Y6256" s="35"/>
    </row>
    <row r="6257" customHeight="1" spans="1:25">
      <c r="A6257" s="44"/>
      <c r="B6257" s="44"/>
      <c r="C6257" s="44"/>
      <c r="D6257" s="14"/>
      <c r="E6257" s="13"/>
      <c r="F6257" s="8"/>
      <c r="G6257" s="45"/>
      <c r="H6257" s="8"/>
      <c r="I6257" s="45"/>
      <c r="W6257" s="38"/>
      <c r="X6257" s="38"/>
      <c r="Y6257" s="35"/>
    </row>
    <row r="6258" customHeight="1" spans="1:25">
      <c r="A6258" s="44"/>
      <c r="B6258" s="44"/>
      <c r="C6258" s="44"/>
      <c r="D6258" s="14"/>
      <c r="E6258" s="13"/>
      <c r="F6258" s="8"/>
      <c r="G6258" s="45"/>
      <c r="H6258" s="8"/>
      <c r="I6258" s="45"/>
      <c r="W6258" s="38"/>
      <c r="X6258" s="38"/>
      <c r="Y6258" s="35"/>
    </row>
    <row r="6259" customHeight="1" spans="1:25">
      <c r="A6259" s="44"/>
      <c r="B6259" s="44"/>
      <c r="C6259" s="44"/>
      <c r="D6259" s="14"/>
      <c r="E6259" s="13"/>
      <c r="F6259" s="8"/>
      <c r="G6259" s="45"/>
      <c r="H6259" s="8"/>
      <c r="I6259" s="45"/>
      <c r="W6259" s="38"/>
      <c r="X6259" s="38"/>
      <c r="Y6259" s="35"/>
    </row>
    <row r="6260" customHeight="1" spans="1:25">
      <c r="A6260" s="44"/>
      <c r="B6260" s="44"/>
      <c r="C6260" s="44"/>
      <c r="D6260" s="14"/>
      <c r="E6260" s="13"/>
      <c r="F6260" s="8"/>
      <c r="G6260" s="45"/>
      <c r="H6260" s="8"/>
      <c r="I6260" s="45"/>
      <c r="W6260" s="38"/>
      <c r="X6260" s="38"/>
      <c r="Y6260" s="35"/>
    </row>
    <row r="6261" customHeight="1" spans="1:25">
      <c r="A6261" s="44"/>
      <c r="B6261" s="44"/>
      <c r="C6261" s="44"/>
      <c r="D6261" s="14"/>
      <c r="E6261" s="13"/>
      <c r="F6261" s="8"/>
      <c r="G6261" s="45"/>
      <c r="H6261" s="8"/>
      <c r="I6261" s="45"/>
      <c r="W6261" s="38"/>
      <c r="X6261" s="38"/>
      <c r="Y6261" s="35"/>
    </row>
    <row r="6262" customHeight="1" spans="1:25">
      <c r="A6262" s="44"/>
      <c r="B6262" s="44"/>
      <c r="C6262" s="44"/>
      <c r="D6262" s="14"/>
      <c r="E6262" s="13"/>
      <c r="F6262" s="8"/>
      <c r="G6262" s="45"/>
      <c r="H6262" s="8"/>
      <c r="I6262" s="45"/>
      <c r="W6262" s="38"/>
      <c r="X6262" s="38"/>
      <c r="Y6262" s="35"/>
    </row>
    <row r="6263" customHeight="1" spans="1:25">
      <c r="A6263" s="44"/>
      <c r="B6263" s="44"/>
      <c r="C6263" s="44"/>
      <c r="D6263" s="14"/>
      <c r="E6263" s="13"/>
      <c r="F6263" s="8"/>
      <c r="G6263" s="45"/>
      <c r="H6263" s="8"/>
      <c r="I6263" s="45"/>
      <c r="W6263" s="38"/>
      <c r="X6263" s="38"/>
      <c r="Y6263" s="35"/>
    </row>
    <row r="6264" customHeight="1" spans="1:25">
      <c r="A6264" s="44"/>
      <c r="B6264" s="44"/>
      <c r="C6264" s="44"/>
      <c r="D6264" s="14"/>
      <c r="E6264" s="13"/>
      <c r="F6264" s="8"/>
      <c r="G6264" s="45"/>
      <c r="H6264" s="8"/>
      <c r="I6264" s="45"/>
      <c r="W6264" s="38"/>
      <c r="X6264" s="38"/>
      <c r="Y6264" s="35"/>
    </row>
    <row r="6265" customHeight="1" spans="1:25">
      <c r="A6265" s="44"/>
      <c r="B6265" s="44"/>
      <c r="C6265" s="44"/>
      <c r="D6265" s="14"/>
      <c r="E6265" s="13"/>
      <c r="F6265" s="8"/>
      <c r="G6265" s="45"/>
      <c r="H6265" s="8"/>
      <c r="I6265" s="45"/>
      <c r="W6265" s="38"/>
      <c r="X6265" s="38"/>
      <c r="Y6265" s="35"/>
    </row>
    <row r="6266" customHeight="1" spans="1:25">
      <c r="A6266" s="44"/>
      <c r="B6266" s="44"/>
      <c r="C6266" s="44"/>
      <c r="D6266" s="14"/>
      <c r="E6266" s="13"/>
      <c r="F6266" s="8"/>
      <c r="G6266" s="45"/>
      <c r="H6266" s="8"/>
      <c r="I6266" s="45"/>
      <c r="W6266" s="38"/>
      <c r="X6266" s="38"/>
      <c r="Y6266" s="35"/>
    </row>
    <row r="6267" customHeight="1" spans="1:25">
      <c r="A6267" s="44"/>
      <c r="B6267" s="44"/>
      <c r="C6267" s="44"/>
      <c r="D6267" s="14"/>
      <c r="E6267" s="13"/>
      <c r="F6267" s="8"/>
      <c r="G6267" s="45"/>
      <c r="H6267" s="8"/>
      <c r="I6267" s="45"/>
      <c r="W6267" s="38"/>
      <c r="X6267" s="38"/>
      <c r="Y6267" s="35"/>
    </row>
    <row r="6268" customHeight="1" spans="1:25">
      <c r="A6268" s="44"/>
      <c r="B6268" s="44"/>
      <c r="C6268" s="44"/>
      <c r="D6268" s="14"/>
      <c r="E6268" s="13"/>
      <c r="F6268" s="8"/>
      <c r="G6268" s="45"/>
      <c r="H6268" s="8"/>
      <c r="I6268" s="45"/>
      <c r="W6268" s="38"/>
      <c r="X6268" s="38"/>
      <c r="Y6268" s="35"/>
    </row>
    <row r="6269" customHeight="1" spans="1:25">
      <c r="A6269" s="44"/>
      <c r="B6269" s="44"/>
      <c r="C6269" s="44"/>
      <c r="D6269" s="14"/>
      <c r="E6269" s="13"/>
      <c r="F6269" s="8"/>
      <c r="G6269" s="45"/>
      <c r="H6269" s="8"/>
      <c r="I6269" s="45"/>
      <c r="W6269" s="38"/>
      <c r="X6269" s="38"/>
      <c r="Y6269" s="35"/>
    </row>
    <row r="6270" customHeight="1" spans="1:25">
      <c r="A6270" s="44"/>
      <c r="B6270" s="44"/>
      <c r="C6270" s="44"/>
      <c r="D6270" s="14"/>
      <c r="E6270" s="13"/>
      <c r="F6270" s="8"/>
      <c r="G6270" s="45"/>
      <c r="H6270" s="8"/>
      <c r="I6270" s="45"/>
      <c r="W6270" s="38"/>
      <c r="X6270" s="38"/>
      <c r="Y6270" s="35"/>
    </row>
    <row r="6271" customHeight="1" spans="1:25">
      <c r="A6271" s="44"/>
      <c r="B6271" s="44"/>
      <c r="C6271" s="44"/>
      <c r="D6271" s="14"/>
      <c r="E6271" s="13"/>
      <c r="F6271" s="8"/>
      <c r="G6271" s="45"/>
      <c r="H6271" s="8"/>
      <c r="I6271" s="45"/>
      <c r="W6271" s="38"/>
      <c r="X6271" s="38"/>
      <c r="Y6271" s="35"/>
    </row>
    <row r="6272" customHeight="1" spans="1:25">
      <c r="A6272" s="44"/>
      <c r="B6272" s="44"/>
      <c r="C6272" s="44"/>
      <c r="D6272" s="14"/>
      <c r="E6272" s="13"/>
      <c r="F6272" s="8"/>
      <c r="G6272" s="45"/>
      <c r="H6272" s="8"/>
      <c r="I6272" s="45"/>
      <c r="W6272" s="38"/>
      <c r="X6272" s="38"/>
      <c r="Y6272" s="35"/>
    </row>
    <row r="6273" customHeight="1" spans="1:25">
      <c r="A6273" s="44"/>
      <c r="B6273" s="44"/>
      <c r="C6273" s="44"/>
      <c r="D6273" s="14"/>
      <c r="E6273" s="13"/>
      <c r="F6273" s="8"/>
      <c r="G6273" s="45"/>
      <c r="H6273" s="8"/>
      <c r="I6273" s="45"/>
      <c r="W6273" s="38"/>
      <c r="X6273" s="38"/>
      <c r="Y6273" s="35"/>
    </row>
    <row r="6274" customHeight="1" spans="1:25">
      <c r="A6274" s="44"/>
      <c r="B6274" s="44"/>
      <c r="C6274" s="44"/>
      <c r="D6274" s="14"/>
      <c r="E6274" s="13"/>
      <c r="F6274" s="8"/>
      <c r="G6274" s="45"/>
      <c r="H6274" s="8"/>
      <c r="I6274" s="45"/>
      <c r="W6274" s="38"/>
      <c r="X6274" s="38"/>
      <c r="Y6274" s="35"/>
    </row>
    <row r="6275" customHeight="1" spans="1:25">
      <c r="A6275" s="44"/>
      <c r="B6275" s="44"/>
      <c r="C6275" s="44"/>
      <c r="D6275" s="14"/>
      <c r="E6275" s="13"/>
      <c r="F6275" s="8"/>
      <c r="G6275" s="45"/>
      <c r="H6275" s="8"/>
      <c r="I6275" s="45"/>
      <c r="W6275" s="38"/>
      <c r="X6275" s="38"/>
      <c r="Y6275" s="35"/>
    </row>
    <row r="6276" customHeight="1" spans="1:25">
      <c r="A6276" s="44"/>
      <c r="B6276" s="44"/>
      <c r="C6276" s="44"/>
      <c r="D6276" s="14"/>
      <c r="E6276" s="13"/>
      <c r="F6276" s="8"/>
      <c r="G6276" s="45"/>
      <c r="H6276" s="8"/>
      <c r="I6276" s="45"/>
      <c r="W6276" s="38"/>
      <c r="X6276" s="38"/>
      <c r="Y6276" s="35"/>
    </row>
    <row r="6277" customHeight="1" spans="1:25">
      <c r="A6277" s="44"/>
      <c r="B6277" s="44"/>
      <c r="C6277" s="44"/>
      <c r="D6277" s="14"/>
      <c r="E6277" s="13"/>
      <c r="F6277" s="8"/>
      <c r="G6277" s="45"/>
      <c r="H6277" s="8"/>
      <c r="I6277" s="45"/>
      <c r="W6277" s="38"/>
      <c r="X6277" s="38"/>
      <c r="Y6277" s="35"/>
    </row>
    <row r="6278" customHeight="1" spans="1:25">
      <c r="A6278" s="44"/>
      <c r="B6278" s="44"/>
      <c r="C6278" s="44"/>
      <c r="D6278" s="14"/>
      <c r="E6278" s="13"/>
      <c r="F6278" s="8"/>
      <c r="G6278" s="45"/>
      <c r="H6278" s="8"/>
      <c r="I6278" s="45"/>
      <c r="W6278" s="38"/>
      <c r="X6278" s="38"/>
      <c r="Y6278" s="35"/>
    </row>
    <row r="6279" customHeight="1" spans="1:25">
      <c r="A6279" s="44"/>
      <c r="B6279" s="44"/>
      <c r="C6279" s="44"/>
      <c r="D6279" s="14"/>
      <c r="E6279" s="13"/>
      <c r="F6279" s="8"/>
      <c r="G6279" s="45"/>
      <c r="H6279" s="8"/>
      <c r="I6279" s="45"/>
      <c r="W6279" s="38"/>
      <c r="X6279" s="38"/>
      <c r="Y6279" s="35"/>
    </row>
    <row r="6280" customHeight="1" spans="1:25">
      <c r="A6280" s="44"/>
      <c r="B6280" s="44"/>
      <c r="C6280" s="44"/>
      <c r="D6280" s="14"/>
      <c r="E6280" s="13"/>
      <c r="F6280" s="8"/>
      <c r="G6280" s="45"/>
      <c r="H6280" s="8"/>
      <c r="I6280" s="45"/>
      <c r="W6280" s="38"/>
      <c r="X6280" s="38"/>
      <c r="Y6280" s="35"/>
    </row>
    <row r="6281" customHeight="1" spans="1:25">
      <c r="A6281" s="44"/>
      <c r="B6281" s="44"/>
      <c r="C6281" s="44"/>
      <c r="D6281" s="14"/>
      <c r="E6281" s="13"/>
      <c r="F6281" s="8"/>
      <c r="G6281" s="45"/>
      <c r="H6281" s="8"/>
      <c r="I6281" s="45"/>
      <c r="W6281" s="38"/>
      <c r="X6281" s="38"/>
      <c r="Y6281" s="35"/>
    </row>
    <row r="6282" customHeight="1" spans="1:25">
      <c r="A6282" s="44"/>
      <c r="B6282" s="44"/>
      <c r="C6282" s="44"/>
      <c r="D6282" s="14"/>
      <c r="E6282" s="13"/>
      <c r="F6282" s="8"/>
      <c r="G6282" s="45"/>
      <c r="H6282" s="8"/>
      <c r="I6282" s="45"/>
      <c r="W6282" s="38"/>
      <c r="X6282" s="38"/>
      <c r="Y6282" s="35"/>
    </row>
    <row r="6283" customHeight="1" spans="1:25">
      <c r="A6283" s="44"/>
      <c r="B6283" s="44"/>
      <c r="C6283" s="44"/>
      <c r="D6283" s="14"/>
      <c r="E6283" s="13"/>
      <c r="F6283" s="8"/>
      <c r="G6283" s="45"/>
      <c r="H6283" s="8"/>
      <c r="I6283" s="45"/>
      <c r="W6283" s="38"/>
      <c r="X6283" s="38"/>
      <c r="Y6283" s="35"/>
    </row>
    <row r="6284" customHeight="1" spans="1:25">
      <c r="A6284" s="44"/>
      <c r="B6284" s="44"/>
      <c r="C6284" s="44"/>
      <c r="D6284" s="14"/>
      <c r="E6284" s="13"/>
      <c r="F6284" s="8"/>
      <c r="G6284" s="45"/>
      <c r="H6284" s="8"/>
      <c r="I6284" s="45"/>
      <c r="W6284" s="38"/>
      <c r="X6284" s="38"/>
      <c r="Y6284" s="35"/>
    </row>
    <row r="6285" customHeight="1" spans="1:25">
      <c r="A6285" s="44"/>
      <c r="B6285" s="44"/>
      <c r="C6285" s="44"/>
      <c r="D6285" s="14"/>
      <c r="E6285" s="13"/>
      <c r="F6285" s="8"/>
      <c r="G6285" s="45"/>
      <c r="H6285" s="8"/>
      <c r="I6285" s="45"/>
      <c r="W6285" s="38"/>
      <c r="X6285" s="38"/>
      <c r="Y6285" s="35"/>
    </row>
    <row r="6286" customHeight="1" spans="1:25">
      <c r="A6286" s="44"/>
      <c r="B6286" s="44"/>
      <c r="C6286" s="44"/>
      <c r="D6286" s="14"/>
      <c r="E6286" s="13"/>
      <c r="F6286" s="8"/>
      <c r="G6286" s="45"/>
      <c r="H6286" s="8"/>
      <c r="I6286" s="45"/>
      <c r="W6286" s="38"/>
      <c r="X6286" s="38"/>
      <c r="Y6286" s="35"/>
    </row>
    <row r="6287" customHeight="1" spans="1:25">
      <c r="A6287" s="44"/>
      <c r="B6287" s="44"/>
      <c r="C6287" s="44"/>
      <c r="D6287" s="14"/>
      <c r="E6287" s="13"/>
      <c r="F6287" s="8"/>
      <c r="G6287" s="45"/>
      <c r="H6287" s="8"/>
      <c r="I6287" s="45"/>
      <c r="W6287" s="38"/>
      <c r="X6287" s="38"/>
      <c r="Y6287" s="35"/>
    </row>
    <row r="6288" customHeight="1" spans="1:25">
      <c r="A6288" s="44"/>
      <c r="B6288" s="44"/>
      <c r="C6288" s="44"/>
      <c r="D6288" s="14"/>
      <c r="E6288" s="13"/>
      <c r="F6288" s="8"/>
      <c r="G6288" s="45"/>
      <c r="H6288" s="8"/>
      <c r="I6288" s="45"/>
      <c r="W6288" s="38"/>
      <c r="X6288" s="38"/>
      <c r="Y6288" s="35"/>
    </row>
    <row r="6289" customHeight="1" spans="1:25">
      <c r="A6289" s="44"/>
      <c r="B6289" s="44"/>
      <c r="C6289" s="44"/>
      <c r="D6289" s="14"/>
      <c r="E6289" s="13"/>
      <c r="F6289" s="8"/>
      <c r="G6289" s="45"/>
      <c r="H6289" s="8"/>
      <c r="I6289" s="45"/>
      <c r="W6289" s="38"/>
      <c r="X6289" s="38"/>
      <c r="Y6289" s="35"/>
    </row>
    <row r="6290" customHeight="1" spans="1:25">
      <c r="A6290" s="44"/>
      <c r="B6290" s="44"/>
      <c r="C6290" s="44"/>
      <c r="D6290" s="14"/>
      <c r="E6290" s="13"/>
      <c r="F6290" s="8"/>
      <c r="G6290" s="45"/>
      <c r="H6290" s="8"/>
      <c r="I6290" s="45"/>
      <c r="W6290" s="38"/>
      <c r="X6290" s="38"/>
      <c r="Y6290" s="35"/>
    </row>
    <row r="6291" customHeight="1" spans="1:25">
      <c r="A6291" s="44"/>
      <c r="B6291" s="44"/>
      <c r="C6291" s="44"/>
      <c r="D6291" s="14"/>
      <c r="E6291" s="13"/>
      <c r="F6291" s="8"/>
      <c r="G6291" s="45"/>
      <c r="H6291" s="8"/>
      <c r="I6291" s="45"/>
      <c r="W6291" s="38"/>
      <c r="X6291" s="38"/>
      <c r="Y6291" s="35"/>
    </row>
    <row r="6292" customHeight="1" spans="1:25">
      <c r="A6292" s="44"/>
      <c r="B6292" s="44"/>
      <c r="C6292" s="44"/>
      <c r="D6292" s="14"/>
      <c r="E6292" s="13"/>
      <c r="F6292" s="8"/>
      <c r="G6292" s="45"/>
      <c r="H6292" s="8"/>
      <c r="I6292" s="45"/>
      <c r="W6292" s="38"/>
      <c r="X6292" s="38"/>
      <c r="Y6292" s="35"/>
    </row>
    <row r="6293" customHeight="1" spans="1:25">
      <c r="A6293" s="44"/>
      <c r="B6293" s="44"/>
      <c r="C6293" s="44"/>
      <c r="D6293" s="14"/>
      <c r="E6293" s="13"/>
      <c r="F6293" s="8"/>
      <c r="G6293" s="45"/>
      <c r="H6293" s="8"/>
      <c r="I6293" s="45"/>
      <c r="W6293" s="38"/>
      <c r="X6293" s="38"/>
      <c r="Y6293" s="35"/>
    </row>
    <row r="6294" customHeight="1" spans="1:25">
      <c r="A6294" s="44"/>
      <c r="B6294" s="44"/>
      <c r="C6294" s="44"/>
      <c r="D6294" s="14"/>
      <c r="E6294" s="13"/>
      <c r="F6294" s="8"/>
      <c r="G6294" s="45"/>
      <c r="H6294" s="8"/>
      <c r="I6294" s="45"/>
      <c r="W6294" s="38"/>
      <c r="X6294" s="38"/>
      <c r="Y6294" s="35"/>
    </row>
    <row r="6295" customHeight="1" spans="1:25">
      <c r="A6295" s="44"/>
      <c r="B6295" s="44"/>
      <c r="C6295" s="44"/>
      <c r="D6295" s="14"/>
      <c r="E6295" s="13"/>
      <c r="F6295" s="8"/>
      <c r="G6295" s="45"/>
      <c r="H6295" s="8"/>
      <c r="I6295" s="45"/>
      <c r="W6295" s="38"/>
      <c r="X6295" s="38"/>
      <c r="Y6295" s="35"/>
    </row>
    <row r="6296" customHeight="1" spans="1:25">
      <c r="A6296" s="44"/>
      <c r="B6296" s="44"/>
      <c r="C6296" s="44"/>
      <c r="D6296" s="14"/>
      <c r="E6296" s="13"/>
      <c r="F6296" s="8"/>
      <c r="G6296" s="45"/>
      <c r="H6296" s="8"/>
      <c r="I6296" s="45"/>
      <c r="W6296" s="38"/>
      <c r="X6296" s="38"/>
      <c r="Y6296" s="35"/>
    </row>
    <row r="6297" customHeight="1" spans="1:25">
      <c r="A6297" s="44"/>
      <c r="B6297" s="44"/>
      <c r="C6297" s="44"/>
      <c r="D6297" s="14"/>
      <c r="E6297" s="13"/>
      <c r="F6297" s="8"/>
      <c r="G6297" s="45"/>
      <c r="H6297" s="8"/>
      <c r="I6297" s="45"/>
      <c r="W6297" s="38"/>
      <c r="X6297" s="38"/>
      <c r="Y6297" s="35"/>
    </row>
    <row r="6298" customHeight="1" spans="1:25">
      <c r="A6298" s="44"/>
      <c r="B6298" s="44"/>
      <c r="C6298" s="44"/>
      <c r="D6298" s="14"/>
      <c r="E6298" s="13"/>
      <c r="F6298" s="8"/>
      <c r="G6298" s="45"/>
      <c r="H6298" s="8"/>
      <c r="I6298" s="45"/>
      <c r="W6298" s="38"/>
      <c r="X6298" s="38"/>
      <c r="Y6298" s="35"/>
    </row>
    <row r="6299" customHeight="1" spans="1:25">
      <c r="A6299" s="44"/>
      <c r="B6299" s="44"/>
      <c r="C6299" s="44"/>
      <c r="D6299" s="14"/>
      <c r="E6299" s="13"/>
      <c r="F6299" s="8"/>
      <c r="G6299" s="45"/>
      <c r="H6299" s="8"/>
      <c r="I6299" s="45"/>
      <c r="W6299" s="38"/>
      <c r="X6299" s="38"/>
      <c r="Y6299" s="35"/>
    </row>
    <row r="6300" customHeight="1" spans="1:25">
      <c r="A6300" s="44"/>
      <c r="B6300" s="44"/>
      <c r="C6300" s="44"/>
      <c r="D6300" s="14"/>
      <c r="E6300" s="13"/>
      <c r="F6300" s="8"/>
      <c r="G6300" s="45"/>
      <c r="H6300" s="8"/>
      <c r="I6300" s="45"/>
      <c r="W6300" s="38"/>
      <c r="X6300" s="38"/>
      <c r="Y6300" s="35"/>
    </row>
    <row r="6301" customHeight="1" spans="1:25">
      <c r="A6301" s="44"/>
      <c r="B6301" s="44"/>
      <c r="C6301" s="44"/>
      <c r="D6301" s="14"/>
      <c r="E6301" s="13"/>
      <c r="F6301" s="8"/>
      <c r="G6301" s="45"/>
      <c r="H6301" s="8"/>
      <c r="I6301" s="45"/>
      <c r="W6301" s="38"/>
      <c r="X6301" s="38"/>
      <c r="Y6301" s="35"/>
    </row>
    <row r="6302" customHeight="1" spans="1:25">
      <c r="A6302" s="44"/>
      <c r="B6302" s="44"/>
      <c r="C6302" s="44"/>
      <c r="D6302" s="14"/>
      <c r="E6302" s="13"/>
      <c r="F6302" s="8"/>
      <c r="G6302" s="45"/>
      <c r="H6302" s="8"/>
      <c r="I6302" s="45"/>
      <c r="W6302" s="38"/>
      <c r="X6302" s="38"/>
      <c r="Y6302" s="35"/>
    </row>
    <row r="6303" customHeight="1" spans="1:25">
      <c r="A6303" s="44"/>
      <c r="B6303" s="44"/>
      <c r="C6303" s="44"/>
      <c r="D6303" s="14"/>
      <c r="E6303" s="13"/>
      <c r="F6303" s="8"/>
      <c r="G6303" s="45"/>
      <c r="H6303" s="8"/>
      <c r="I6303" s="45"/>
      <c r="W6303" s="38"/>
      <c r="X6303" s="38"/>
      <c r="Y6303" s="35"/>
    </row>
    <row r="6304" customHeight="1" spans="1:25">
      <c r="A6304" s="44"/>
      <c r="B6304" s="44"/>
      <c r="C6304" s="44"/>
      <c r="D6304" s="14"/>
      <c r="E6304" s="13"/>
      <c r="F6304" s="8"/>
      <c r="G6304" s="45"/>
      <c r="H6304" s="8"/>
      <c r="I6304" s="45"/>
      <c r="W6304" s="38"/>
      <c r="X6304" s="38"/>
      <c r="Y6304" s="35"/>
    </row>
    <row r="6305" customHeight="1" spans="1:25">
      <c r="A6305" s="44"/>
      <c r="B6305" s="44"/>
      <c r="C6305" s="44"/>
      <c r="D6305" s="14"/>
      <c r="E6305" s="13"/>
      <c r="F6305" s="8"/>
      <c r="G6305" s="45"/>
      <c r="H6305" s="8"/>
      <c r="I6305" s="45"/>
      <c r="W6305" s="38"/>
      <c r="X6305" s="38"/>
      <c r="Y6305" s="35"/>
    </row>
    <row r="6306" customHeight="1" spans="1:25">
      <c r="A6306" s="44"/>
      <c r="B6306" s="44"/>
      <c r="C6306" s="44"/>
      <c r="D6306" s="14"/>
      <c r="E6306" s="13"/>
      <c r="F6306" s="8"/>
      <c r="G6306" s="45"/>
      <c r="H6306" s="8"/>
      <c r="I6306" s="45"/>
      <c r="W6306" s="38"/>
      <c r="X6306" s="38"/>
      <c r="Y6306" s="35"/>
    </row>
    <row r="6307" customHeight="1" spans="1:25">
      <c r="A6307" s="44"/>
      <c r="B6307" s="44"/>
      <c r="C6307" s="44"/>
      <c r="D6307" s="14"/>
      <c r="E6307" s="13"/>
      <c r="F6307" s="8"/>
      <c r="G6307" s="45"/>
      <c r="H6307" s="8"/>
      <c r="I6307" s="45"/>
      <c r="W6307" s="38"/>
      <c r="X6307" s="38"/>
      <c r="Y6307" s="35"/>
    </row>
    <row r="6308" customHeight="1" spans="1:25">
      <c r="A6308" s="44"/>
      <c r="B6308" s="44"/>
      <c r="C6308" s="44"/>
      <c r="D6308" s="14"/>
      <c r="E6308" s="13"/>
      <c r="F6308" s="8"/>
      <c r="G6308" s="45"/>
      <c r="H6308" s="8"/>
      <c r="I6308" s="45"/>
      <c r="W6308" s="38"/>
      <c r="X6308" s="38"/>
      <c r="Y6308" s="35"/>
    </row>
    <row r="6309" customHeight="1" spans="1:25">
      <c r="A6309" s="44"/>
      <c r="B6309" s="44"/>
      <c r="C6309" s="44"/>
      <c r="D6309" s="14"/>
      <c r="E6309" s="13"/>
      <c r="F6309" s="8"/>
      <c r="G6309" s="45"/>
      <c r="H6309" s="8"/>
      <c r="I6309" s="45"/>
      <c r="W6309" s="38"/>
      <c r="X6309" s="38"/>
      <c r="Y6309" s="35"/>
    </row>
    <row r="6310" customHeight="1" spans="1:25">
      <c r="A6310" s="44"/>
      <c r="B6310" s="44"/>
      <c r="C6310" s="44"/>
      <c r="D6310" s="14"/>
      <c r="E6310" s="13"/>
      <c r="F6310" s="8"/>
      <c r="G6310" s="45"/>
      <c r="H6310" s="8"/>
      <c r="I6310" s="45"/>
      <c r="W6310" s="38"/>
      <c r="X6310" s="38"/>
      <c r="Y6310" s="35"/>
    </row>
    <row r="6311" customHeight="1" spans="1:25">
      <c r="A6311" s="44"/>
      <c r="B6311" s="44"/>
      <c r="C6311" s="44"/>
      <c r="D6311" s="14"/>
      <c r="E6311" s="13"/>
      <c r="F6311" s="8"/>
      <c r="G6311" s="45"/>
      <c r="H6311" s="8"/>
      <c r="I6311" s="45"/>
      <c r="W6311" s="38"/>
      <c r="X6311" s="38"/>
      <c r="Y6311" s="35"/>
    </row>
    <row r="6312" customHeight="1" spans="1:25">
      <c r="A6312" s="44"/>
      <c r="B6312" s="44"/>
      <c r="C6312" s="44"/>
      <c r="D6312" s="14"/>
      <c r="E6312" s="13"/>
      <c r="F6312" s="8"/>
      <c r="G6312" s="45"/>
      <c r="H6312" s="8"/>
      <c r="I6312" s="45"/>
      <c r="W6312" s="38"/>
      <c r="X6312" s="38"/>
      <c r="Y6312" s="35"/>
    </row>
    <row r="6313" customHeight="1" spans="1:25">
      <c r="A6313" s="44"/>
      <c r="B6313" s="44"/>
      <c r="C6313" s="44"/>
      <c r="D6313" s="14"/>
      <c r="E6313" s="13"/>
      <c r="F6313" s="8"/>
      <c r="G6313" s="45"/>
      <c r="H6313" s="8"/>
      <c r="I6313" s="45"/>
      <c r="W6313" s="38"/>
      <c r="X6313" s="38"/>
      <c r="Y6313" s="35"/>
    </row>
    <row r="6314" customHeight="1" spans="1:25">
      <c r="A6314" s="44"/>
      <c r="B6314" s="44"/>
      <c r="C6314" s="44"/>
      <c r="D6314" s="14"/>
      <c r="E6314" s="13"/>
      <c r="F6314" s="8"/>
      <c r="G6314" s="45"/>
      <c r="H6314" s="8"/>
      <c r="I6314" s="45"/>
      <c r="W6314" s="38"/>
      <c r="X6314" s="38"/>
      <c r="Y6314" s="35"/>
    </row>
    <row r="6315" customHeight="1" spans="1:25">
      <c r="A6315" s="44"/>
      <c r="B6315" s="44"/>
      <c r="C6315" s="44"/>
      <c r="D6315" s="14"/>
      <c r="E6315" s="13"/>
      <c r="F6315" s="8"/>
      <c r="G6315" s="45"/>
      <c r="H6315" s="8"/>
      <c r="I6315" s="45"/>
      <c r="W6315" s="38"/>
      <c r="X6315" s="38"/>
      <c r="Y6315" s="35"/>
    </row>
    <row r="6316" customHeight="1" spans="1:25">
      <c r="A6316" s="44"/>
      <c r="B6316" s="44"/>
      <c r="C6316" s="44"/>
      <c r="D6316" s="14"/>
      <c r="E6316" s="13"/>
      <c r="F6316" s="8"/>
      <c r="G6316" s="45"/>
      <c r="H6316" s="8"/>
      <c r="I6316" s="45"/>
      <c r="W6316" s="38"/>
      <c r="X6316" s="38"/>
      <c r="Y6316" s="35"/>
    </row>
    <row r="6317" customHeight="1" spans="1:25">
      <c r="A6317" s="44"/>
      <c r="B6317" s="44"/>
      <c r="C6317" s="44"/>
      <c r="D6317" s="14"/>
      <c r="E6317" s="13"/>
      <c r="F6317" s="8"/>
      <c r="G6317" s="45"/>
      <c r="H6317" s="8"/>
      <c r="I6317" s="45"/>
      <c r="W6317" s="38"/>
      <c r="X6317" s="38"/>
      <c r="Y6317" s="35"/>
    </row>
    <row r="6318" customHeight="1" spans="1:25">
      <c r="A6318" s="44"/>
      <c r="B6318" s="44"/>
      <c r="C6318" s="44"/>
      <c r="D6318" s="14"/>
      <c r="E6318" s="13"/>
      <c r="F6318" s="8"/>
      <c r="G6318" s="45"/>
      <c r="H6318" s="8"/>
      <c r="I6318" s="45"/>
      <c r="W6318" s="38"/>
      <c r="X6318" s="38"/>
      <c r="Y6318" s="35"/>
    </row>
    <row r="6319" customHeight="1" spans="1:25">
      <c r="A6319" s="44"/>
      <c r="B6319" s="44"/>
      <c r="C6319" s="44"/>
      <c r="D6319" s="14"/>
      <c r="E6319" s="13"/>
      <c r="F6319" s="8"/>
      <c r="G6319" s="45"/>
      <c r="H6319" s="8"/>
      <c r="I6319" s="45"/>
      <c r="W6319" s="38"/>
      <c r="X6319" s="38"/>
      <c r="Y6319" s="35"/>
    </row>
    <row r="6320" customHeight="1" spans="1:25">
      <c r="A6320" s="44"/>
      <c r="B6320" s="44"/>
      <c r="C6320" s="44"/>
      <c r="D6320" s="14"/>
      <c r="E6320" s="13"/>
      <c r="F6320" s="8"/>
      <c r="G6320" s="45"/>
      <c r="H6320" s="8"/>
      <c r="I6320" s="45"/>
      <c r="W6320" s="38"/>
      <c r="X6320" s="38"/>
      <c r="Y6320" s="35"/>
    </row>
    <row r="6321" customHeight="1" spans="1:25">
      <c r="A6321" s="44"/>
      <c r="B6321" s="44"/>
      <c r="C6321" s="44"/>
      <c r="D6321" s="14"/>
      <c r="E6321" s="13"/>
      <c r="F6321" s="8"/>
      <c r="G6321" s="45"/>
      <c r="H6321" s="8"/>
      <c r="I6321" s="45"/>
      <c r="W6321" s="38"/>
      <c r="X6321" s="38"/>
      <c r="Y6321" s="35"/>
    </row>
    <row r="6322" customHeight="1" spans="1:25">
      <c r="A6322" s="44"/>
      <c r="B6322" s="44"/>
      <c r="C6322" s="44"/>
      <c r="D6322" s="14"/>
      <c r="E6322" s="13"/>
      <c r="F6322" s="8"/>
      <c r="G6322" s="45"/>
      <c r="H6322" s="8"/>
      <c r="I6322" s="45"/>
      <c r="W6322" s="38"/>
      <c r="X6322" s="38"/>
      <c r="Y6322" s="35"/>
    </row>
    <row r="6323" customHeight="1" spans="1:25">
      <c r="A6323" s="44"/>
      <c r="B6323" s="44"/>
      <c r="C6323" s="44"/>
      <c r="D6323" s="14"/>
      <c r="E6323" s="13"/>
      <c r="F6323" s="8"/>
      <c r="G6323" s="45"/>
      <c r="H6323" s="8"/>
      <c r="I6323" s="45"/>
      <c r="W6323" s="38"/>
      <c r="X6323" s="38"/>
      <c r="Y6323" s="35"/>
    </row>
    <row r="6324" customHeight="1" spans="1:25">
      <c r="A6324" s="44"/>
      <c r="B6324" s="44"/>
      <c r="C6324" s="44"/>
      <c r="D6324" s="14"/>
      <c r="E6324" s="13"/>
      <c r="F6324" s="8"/>
      <c r="G6324" s="45"/>
      <c r="H6324" s="8"/>
      <c r="I6324" s="45"/>
      <c r="W6324" s="38"/>
      <c r="X6324" s="38"/>
      <c r="Y6324" s="35"/>
    </row>
    <row r="6325" customHeight="1" spans="1:25">
      <c r="A6325" s="44"/>
      <c r="B6325" s="44"/>
      <c r="C6325" s="44"/>
      <c r="D6325" s="14"/>
      <c r="E6325" s="13"/>
      <c r="F6325" s="8"/>
      <c r="G6325" s="45"/>
      <c r="H6325" s="8"/>
      <c r="I6325" s="45"/>
      <c r="W6325" s="38"/>
      <c r="X6325" s="38"/>
      <c r="Y6325" s="35"/>
    </row>
    <row r="6326" customHeight="1" spans="1:25">
      <c r="A6326" s="44"/>
      <c r="B6326" s="44"/>
      <c r="C6326" s="44"/>
      <c r="D6326" s="14"/>
      <c r="E6326" s="13"/>
      <c r="F6326" s="8"/>
      <c r="G6326" s="45"/>
      <c r="H6326" s="8"/>
      <c r="I6326" s="45"/>
      <c r="W6326" s="38"/>
      <c r="X6326" s="38"/>
      <c r="Y6326" s="35"/>
    </row>
    <row r="6327" customHeight="1" spans="1:25">
      <c r="A6327" s="44"/>
      <c r="B6327" s="44"/>
      <c r="C6327" s="44"/>
      <c r="D6327" s="14"/>
      <c r="E6327" s="13"/>
      <c r="F6327" s="8"/>
      <c r="G6327" s="45"/>
      <c r="H6327" s="8"/>
      <c r="I6327" s="45"/>
      <c r="W6327" s="38"/>
      <c r="X6327" s="38"/>
      <c r="Y6327" s="35"/>
    </row>
    <row r="6328" customHeight="1" spans="1:25">
      <c r="A6328" s="44"/>
      <c r="B6328" s="44"/>
      <c r="C6328" s="44"/>
      <c r="D6328" s="14"/>
      <c r="E6328" s="13"/>
      <c r="F6328" s="8"/>
      <c r="G6328" s="45"/>
      <c r="H6328" s="8"/>
      <c r="I6328" s="45"/>
      <c r="W6328" s="38"/>
      <c r="X6328" s="38"/>
      <c r="Y6328" s="35"/>
    </row>
    <row r="6329" customHeight="1" spans="1:25">
      <c r="A6329" s="44"/>
      <c r="B6329" s="44"/>
      <c r="C6329" s="44"/>
      <c r="D6329" s="14"/>
      <c r="E6329" s="13"/>
      <c r="F6329" s="8"/>
      <c r="G6329" s="45"/>
      <c r="H6329" s="8"/>
      <c r="I6329" s="45"/>
      <c r="W6329" s="38"/>
      <c r="X6329" s="38"/>
      <c r="Y6329" s="35"/>
    </row>
    <row r="6330" customHeight="1" spans="1:25">
      <c r="A6330" s="44"/>
      <c r="B6330" s="44"/>
      <c r="C6330" s="44"/>
      <c r="D6330" s="14"/>
      <c r="E6330" s="13"/>
      <c r="F6330" s="8"/>
      <c r="G6330" s="45"/>
      <c r="H6330" s="8"/>
      <c r="I6330" s="45"/>
      <c r="W6330" s="38"/>
      <c r="X6330" s="38"/>
      <c r="Y6330" s="35"/>
    </row>
    <row r="6331" customHeight="1" spans="1:25">
      <c r="A6331" s="44"/>
      <c r="B6331" s="44"/>
      <c r="C6331" s="44"/>
      <c r="D6331" s="14"/>
      <c r="E6331" s="13"/>
      <c r="F6331" s="8"/>
      <c r="G6331" s="45"/>
      <c r="H6331" s="8"/>
      <c r="I6331" s="45"/>
      <c r="W6331" s="38"/>
      <c r="X6331" s="38"/>
      <c r="Y6331" s="35"/>
    </row>
    <row r="6332" customHeight="1" spans="1:25">
      <c r="A6332" s="44"/>
      <c r="B6332" s="44"/>
      <c r="C6332" s="44"/>
      <c r="D6332" s="14"/>
      <c r="E6332" s="13"/>
      <c r="F6332" s="8"/>
      <c r="G6332" s="45"/>
      <c r="H6332" s="8"/>
      <c r="I6332" s="45"/>
      <c r="W6332" s="38"/>
      <c r="X6332" s="38"/>
      <c r="Y6332" s="35"/>
    </row>
    <row r="6333" customHeight="1" spans="1:25">
      <c r="A6333" s="44"/>
      <c r="B6333" s="44"/>
      <c r="C6333" s="44"/>
      <c r="D6333" s="14"/>
      <c r="E6333" s="13"/>
      <c r="F6333" s="8"/>
      <c r="G6333" s="45"/>
      <c r="H6333" s="8"/>
      <c r="I6333" s="45"/>
      <c r="W6333" s="38"/>
      <c r="X6333" s="38"/>
      <c r="Y6333" s="35"/>
    </row>
    <row r="6334" customHeight="1" spans="1:25">
      <c r="A6334" s="44"/>
      <c r="B6334" s="44"/>
      <c r="C6334" s="44"/>
      <c r="D6334" s="14"/>
      <c r="E6334" s="13"/>
      <c r="F6334" s="8"/>
      <c r="G6334" s="45"/>
      <c r="H6334" s="8"/>
      <c r="I6334" s="45"/>
      <c r="W6334" s="38"/>
      <c r="X6334" s="38"/>
      <c r="Y6334" s="35"/>
    </row>
    <row r="6335" customHeight="1" spans="1:25">
      <c r="A6335" s="44"/>
      <c r="B6335" s="44"/>
      <c r="C6335" s="44"/>
      <c r="D6335" s="14"/>
      <c r="E6335" s="13"/>
      <c r="F6335" s="8"/>
      <c r="G6335" s="45"/>
      <c r="H6335" s="8"/>
      <c r="I6335" s="45"/>
      <c r="W6335" s="38"/>
      <c r="X6335" s="38"/>
      <c r="Y6335" s="35"/>
    </row>
    <row r="6336" customHeight="1" spans="1:25">
      <c r="A6336" s="44"/>
      <c r="B6336" s="44"/>
      <c r="C6336" s="44"/>
      <c r="D6336" s="14"/>
      <c r="E6336" s="13"/>
      <c r="F6336" s="8"/>
      <c r="G6336" s="45"/>
      <c r="H6336" s="8"/>
      <c r="I6336" s="45"/>
      <c r="W6336" s="38"/>
      <c r="X6336" s="38"/>
      <c r="Y6336" s="35"/>
    </row>
    <row r="6337" customHeight="1" spans="1:25">
      <c r="A6337" s="44"/>
      <c r="B6337" s="44"/>
      <c r="C6337" s="44"/>
      <c r="D6337" s="14"/>
      <c r="E6337" s="13"/>
      <c r="F6337" s="8"/>
      <c r="G6337" s="45"/>
      <c r="H6337" s="8"/>
      <c r="I6337" s="45"/>
      <c r="W6337" s="38"/>
      <c r="X6337" s="38"/>
      <c r="Y6337" s="35"/>
    </row>
    <row r="6338" customHeight="1" spans="1:25">
      <c r="A6338" s="44"/>
      <c r="B6338" s="44"/>
      <c r="C6338" s="44"/>
      <c r="D6338" s="14"/>
      <c r="E6338" s="13"/>
      <c r="F6338" s="8"/>
      <c r="G6338" s="45"/>
      <c r="H6338" s="8"/>
      <c r="I6338" s="45"/>
      <c r="W6338" s="38"/>
      <c r="X6338" s="38"/>
      <c r="Y6338" s="35"/>
    </row>
    <row r="6339" customHeight="1" spans="1:25">
      <c r="A6339" s="44"/>
      <c r="B6339" s="44"/>
      <c r="C6339" s="44"/>
      <c r="D6339" s="14"/>
      <c r="E6339" s="13"/>
      <c r="F6339" s="8"/>
      <c r="G6339" s="45"/>
      <c r="H6339" s="8"/>
      <c r="I6339" s="45"/>
      <c r="W6339" s="38"/>
      <c r="X6339" s="38"/>
      <c r="Y6339" s="35"/>
    </row>
    <row r="6340" customHeight="1" spans="1:25">
      <c r="A6340" s="44"/>
      <c r="B6340" s="44"/>
      <c r="C6340" s="44"/>
      <c r="D6340" s="14"/>
      <c r="E6340" s="13"/>
      <c r="F6340" s="8"/>
      <c r="G6340" s="45"/>
      <c r="H6340" s="8"/>
      <c r="I6340" s="45"/>
      <c r="W6340" s="38"/>
      <c r="X6340" s="38"/>
      <c r="Y6340" s="35"/>
    </row>
    <row r="6341" customHeight="1" spans="1:25">
      <c r="A6341" s="44"/>
      <c r="B6341" s="44"/>
      <c r="C6341" s="44"/>
      <c r="D6341" s="14"/>
      <c r="E6341" s="13"/>
      <c r="F6341" s="8"/>
      <c r="G6341" s="45"/>
      <c r="H6341" s="8"/>
      <c r="I6341" s="45"/>
      <c r="W6341" s="38"/>
      <c r="X6341" s="38"/>
      <c r="Y6341" s="35"/>
    </row>
    <row r="6342" customHeight="1" spans="1:25">
      <c r="A6342" s="44"/>
      <c r="B6342" s="44"/>
      <c r="C6342" s="44"/>
      <c r="D6342" s="14"/>
      <c r="E6342" s="13"/>
      <c r="F6342" s="8"/>
      <c r="G6342" s="45"/>
      <c r="H6342" s="8"/>
      <c r="I6342" s="45"/>
      <c r="W6342" s="38"/>
      <c r="X6342" s="38"/>
      <c r="Y6342" s="35"/>
    </row>
    <row r="6343" customHeight="1" spans="1:25">
      <c r="A6343" s="44"/>
      <c r="B6343" s="44"/>
      <c r="C6343" s="44"/>
      <c r="D6343" s="14"/>
      <c r="E6343" s="13"/>
      <c r="F6343" s="8"/>
      <c r="G6343" s="45"/>
      <c r="H6343" s="8"/>
      <c r="I6343" s="45"/>
      <c r="W6343" s="38"/>
      <c r="X6343" s="38"/>
      <c r="Y6343" s="35"/>
    </row>
    <row r="6344" customHeight="1" spans="1:25">
      <c r="A6344" s="44"/>
      <c r="B6344" s="44"/>
      <c r="C6344" s="44"/>
      <c r="D6344" s="14"/>
      <c r="E6344" s="13"/>
      <c r="F6344" s="8"/>
      <c r="G6344" s="45"/>
      <c r="H6344" s="8"/>
      <c r="I6344" s="45"/>
      <c r="W6344" s="38"/>
      <c r="X6344" s="38"/>
      <c r="Y6344" s="35"/>
    </row>
    <row r="6345" customHeight="1" spans="1:25">
      <c r="A6345" s="44"/>
      <c r="B6345" s="44"/>
      <c r="C6345" s="44"/>
      <c r="D6345" s="14"/>
      <c r="E6345" s="13"/>
      <c r="F6345" s="8"/>
      <c r="G6345" s="45"/>
      <c r="H6345" s="8"/>
      <c r="I6345" s="45"/>
      <c r="W6345" s="38"/>
      <c r="X6345" s="38"/>
      <c r="Y6345" s="35"/>
    </row>
    <row r="6346" customHeight="1" spans="1:25">
      <c r="A6346" s="44"/>
      <c r="B6346" s="44"/>
      <c r="C6346" s="44"/>
      <c r="D6346" s="14"/>
      <c r="E6346" s="13"/>
      <c r="F6346" s="8"/>
      <c r="G6346" s="45"/>
      <c r="H6346" s="8"/>
      <c r="I6346" s="45"/>
      <c r="W6346" s="38"/>
      <c r="X6346" s="38"/>
      <c r="Y6346" s="35"/>
    </row>
    <row r="6347" customHeight="1" spans="1:25">
      <c r="A6347" s="44"/>
      <c r="B6347" s="44"/>
      <c r="C6347" s="44"/>
      <c r="D6347" s="14"/>
      <c r="E6347" s="13"/>
      <c r="F6347" s="8"/>
      <c r="G6347" s="45"/>
      <c r="H6347" s="8"/>
      <c r="I6347" s="45"/>
      <c r="W6347" s="38"/>
      <c r="X6347" s="38"/>
      <c r="Y6347" s="35"/>
    </row>
    <row r="6348" customHeight="1" spans="1:25">
      <c r="A6348" s="44"/>
      <c r="B6348" s="44"/>
      <c r="C6348" s="44"/>
      <c r="D6348" s="14"/>
      <c r="E6348" s="13"/>
      <c r="F6348" s="8"/>
      <c r="G6348" s="45"/>
      <c r="H6348" s="8"/>
      <c r="I6348" s="45"/>
      <c r="W6348" s="38"/>
      <c r="X6348" s="38"/>
      <c r="Y6348" s="35"/>
    </row>
    <row r="6349" customHeight="1" spans="1:25">
      <c r="A6349" s="44"/>
      <c r="B6349" s="44"/>
      <c r="C6349" s="44"/>
      <c r="D6349" s="14"/>
      <c r="E6349" s="13"/>
      <c r="F6349" s="8"/>
      <c r="G6349" s="45"/>
      <c r="H6349" s="8"/>
      <c r="I6349" s="45"/>
      <c r="W6349" s="38"/>
      <c r="X6349" s="38"/>
      <c r="Y6349" s="35"/>
    </row>
    <row r="6350" customHeight="1" spans="1:25">
      <c r="A6350" s="44"/>
      <c r="B6350" s="44"/>
      <c r="C6350" s="44"/>
      <c r="D6350" s="14"/>
      <c r="E6350" s="13"/>
      <c r="F6350" s="8"/>
      <c r="G6350" s="45"/>
      <c r="H6350" s="8"/>
      <c r="I6350" s="45"/>
      <c r="W6350" s="38"/>
      <c r="X6350" s="38"/>
      <c r="Y6350" s="35"/>
    </row>
    <row r="6351" customHeight="1" spans="1:25">
      <c r="A6351" s="44"/>
      <c r="B6351" s="44"/>
      <c r="C6351" s="44"/>
      <c r="D6351" s="14"/>
      <c r="E6351" s="13"/>
      <c r="F6351" s="8"/>
      <c r="G6351" s="45"/>
      <c r="H6351" s="8"/>
      <c r="I6351" s="45"/>
      <c r="W6351" s="38"/>
      <c r="X6351" s="38"/>
      <c r="Y6351" s="35"/>
    </row>
    <row r="6352" customHeight="1" spans="1:25">
      <c r="A6352" s="44"/>
      <c r="B6352" s="44"/>
      <c r="C6352" s="44"/>
      <c r="D6352" s="14"/>
      <c r="E6352" s="13"/>
      <c r="F6352" s="8"/>
      <c r="G6352" s="45"/>
      <c r="H6352" s="8"/>
      <c r="I6352" s="45"/>
      <c r="W6352" s="38"/>
      <c r="X6352" s="38"/>
      <c r="Y6352" s="35"/>
    </row>
    <row r="6353" customHeight="1" spans="1:25">
      <c r="A6353" s="44"/>
      <c r="B6353" s="44"/>
      <c r="C6353" s="44"/>
      <c r="D6353" s="14"/>
      <c r="E6353" s="13"/>
      <c r="F6353" s="8"/>
      <c r="G6353" s="45"/>
      <c r="H6353" s="8"/>
      <c r="I6353" s="45"/>
      <c r="W6353" s="38"/>
      <c r="X6353" s="38"/>
      <c r="Y6353" s="35"/>
    </row>
    <row r="6354" customHeight="1" spans="1:25">
      <c r="A6354" s="44"/>
      <c r="B6354" s="44"/>
      <c r="C6354" s="44"/>
      <c r="D6354" s="14"/>
      <c r="E6354" s="13"/>
      <c r="F6354" s="8"/>
      <c r="G6354" s="45"/>
      <c r="H6354" s="8"/>
      <c r="I6354" s="45"/>
      <c r="W6354" s="38"/>
      <c r="X6354" s="38"/>
      <c r="Y6354" s="35"/>
    </row>
    <row r="6355" customHeight="1" spans="1:25">
      <c r="A6355" s="44"/>
      <c r="B6355" s="44"/>
      <c r="C6355" s="44"/>
      <c r="D6355" s="14"/>
      <c r="E6355" s="13"/>
      <c r="F6355" s="8"/>
      <c r="G6355" s="45"/>
      <c r="H6355" s="8"/>
      <c r="I6355" s="45"/>
      <c r="W6355" s="38"/>
      <c r="X6355" s="38"/>
      <c r="Y6355" s="35"/>
    </row>
    <row r="6356" customHeight="1" spans="1:25">
      <c r="A6356" s="44"/>
      <c r="B6356" s="44"/>
      <c r="C6356" s="44"/>
      <c r="D6356" s="14"/>
      <c r="E6356" s="13"/>
      <c r="F6356" s="8"/>
      <c r="G6356" s="45"/>
      <c r="H6356" s="8"/>
      <c r="I6356" s="45"/>
      <c r="W6356" s="38"/>
      <c r="X6356" s="38"/>
      <c r="Y6356" s="35"/>
    </row>
    <row r="6357" customHeight="1" spans="1:25">
      <c r="A6357" s="44"/>
      <c r="B6357" s="44"/>
      <c r="C6357" s="44"/>
      <c r="D6357" s="14"/>
      <c r="E6357" s="13"/>
      <c r="F6357" s="8"/>
      <c r="G6357" s="45"/>
      <c r="H6357" s="8"/>
      <c r="I6357" s="45"/>
      <c r="W6357" s="38"/>
      <c r="X6357" s="38"/>
      <c r="Y6357" s="35"/>
    </row>
    <row r="6358" customHeight="1" spans="1:25">
      <c r="A6358" s="44"/>
      <c r="B6358" s="44"/>
      <c r="C6358" s="44"/>
      <c r="D6358" s="14"/>
      <c r="E6358" s="13"/>
      <c r="F6358" s="8"/>
      <c r="G6358" s="45"/>
      <c r="H6358" s="8"/>
      <c r="I6358" s="45"/>
      <c r="W6358" s="38"/>
      <c r="X6358" s="38"/>
      <c r="Y6358" s="35"/>
    </row>
    <row r="6359" customHeight="1" spans="1:25">
      <c r="A6359" s="44"/>
      <c r="B6359" s="44"/>
      <c r="C6359" s="44"/>
      <c r="D6359" s="14"/>
      <c r="E6359" s="13"/>
      <c r="F6359" s="8"/>
      <c r="G6359" s="45"/>
      <c r="H6359" s="8"/>
      <c r="I6359" s="45"/>
      <c r="W6359" s="38"/>
      <c r="X6359" s="38"/>
      <c r="Y6359" s="35"/>
    </row>
    <row r="6360" customHeight="1" spans="1:25">
      <c r="A6360" s="44"/>
      <c r="B6360" s="44"/>
      <c r="C6360" s="44"/>
      <c r="D6360" s="14"/>
      <c r="E6360" s="13"/>
      <c r="F6360" s="8"/>
      <c r="G6360" s="45"/>
      <c r="H6360" s="8"/>
      <c r="I6360" s="45"/>
      <c r="W6360" s="38"/>
      <c r="X6360" s="38"/>
      <c r="Y6360" s="35"/>
    </row>
    <row r="6361" customHeight="1" spans="1:25">
      <c r="A6361" s="44"/>
      <c r="B6361" s="44"/>
      <c r="C6361" s="44"/>
      <c r="D6361" s="14"/>
      <c r="E6361" s="13"/>
      <c r="F6361" s="8"/>
      <c r="G6361" s="45"/>
      <c r="H6361" s="8"/>
      <c r="I6361" s="45"/>
      <c r="W6361" s="38"/>
      <c r="X6361" s="38"/>
      <c r="Y6361" s="35"/>
    </row>
    <row r="6362" customHeight="1" spans="1:25">
      <c r="A6362" s="44"/>
      <c r="B6362" s="44"/>
      <c r="C6362" s="44"/>
      <c r="D6362" s="14"/>
      <c r="E6362" s="13"/>
      <c r="F6362" s="8"/>
      <c r="G6362" s="45"/>
      <c r="H6362" s="8"/>
      <c r="I6362" s="45"/>
      <c r="W6362" s="38"/>
      <c r="X6362" s="38"/>
      <c r="Y6362" s="35"/>
    </row>
    <row r="6363" customHeight="1" spans="1:25">
      <c r="A6363" s="44"/>
      <c r="B6363" s="44"/>
      <c r="C6363" s="44"/>
      <c r="D6363" s="14"/>
      <c r="E6363" s="13"/>
      <c r="F6363" s="8"/>
      <c r="G6363" s="45"/>
      <c r="H6363" s="8"/>
      <c r="I6363" s="45"/>
      <c r="W6363" s="38"/>
      <c r="X6363" s="38"/>
      <c r="Y6363" s="35"/>
    </row>
    <row r="6364" customHeight="1" spans="1:25">
      <c r="A6364" s="44"/>
      <c r="B6364" s="44"/>
      <c r="C6364" s="44"/>
      <c r="D6364" s="14"/>
      <c r="E6364" s="13"/>
      <c r="F6364" s="8"/>
      <c r="G6364" s="45"/>
      <c r="H6364" s="8"/>
      <c r="I6364" s="45"/>
      <c r="W6364" s="38"/>
      <c r="X6364" s="38"/>
      <c r="Y6364" s="35"/>
    </row>
    <row r="6365" customHeight="1" spans="1:25">
      <c r="A6365" s="44"/>
      <c r="B6365" s="44"/>
      <c r="C6365" s="44"/>
      <c r="D6365" s="14"/>
      <c r="E6365" s="13"/>
      <c r="F6365" s="8"/>
      <c r="G6365" s="45"/>
      <c r="H6365" s="8"/>
      <c r="I6365" s="45"/>
      <c r="W6365" s="38"/>
      <c r="X6365" s="38"/>
      <c r="Y6365" s="35"/>
    </row>
    <row r="6366" customHeight="1" spans="1:25">
      <c r="A6366" s="44"/>
      <c r="B6366" s="44"/>
      <c r="C6366" s="44"/>
      <c r="D6366" s="14"/>
      <c r="E6366" s="13"/>
      <c r="F6366" s="8"/>
      <c r="G6366" s="45"/>
      <c r="H6366" s="8"/>
      <c r="I6366" s="45"/>
      <c r="W6366" s="38"/>
      <c r="X6366" s="38"/>
      <c r="Y6366" s="35"/>
    </row>
    <row r="6367" customHeight="1" spans="1:25">
      <c r="A6367" s="44"/>
      <c r="B6367" s="44"/>
      <c r="C6367" s="44"/>
      <c r="D6367" s="14"/>
      <c r="E6367" s="13"/>
      <c r="F6367" s="8"/>
      <c r="G6367" s="45"/>
      <c r="H6367" s="8"/>
      <c r="I6367" s="45"/>
      <c r="W6367" s="38"/>
      <c r="X6367" s="38"/>
      <c r="Y6367" s="35"/>
    </row>
    <row r="6368" customHeight="1" spans="1:25">
      <c r="A6368" s="44"/>
      <c r="B6368" s="44"/>
      <c r="C6368" s="44"/>
      <c r="D6368" s="14"/>
      <c r="E6368" s="13"/>
      <c r="F6368" s="8"/>
      <c r="G6368" s="45"/>
      <c r="H6368" s="8"/>
      <c r="I6368" s="45"/>
      <c r="W6368" s="38"/>
      <c r="X6368" s="38"/>
      <c r="Y6368" s="35"/>
    </row>
    <row r="6369" customHeight="1" spans="1:25">
      <c r="A6369" s="44"/>
      <c r="B6369" s="44"/>
      <c r="C6369" s="44"/>
      <c r="D6369" s="14"/>
      <c r="E6369" s="13"/>
      <c r="F6369" s="8"/>
      <c r="G6369" s="45"/>
      <c r="H6369" s="8"/>
      <c r="I6369" s="45"/>
      <c r="W6369" s="38"/>
      <c r="X6369" s="38"/>
      <c r="Y6369" s="35"/>
    </row>
    <row r="6370" customHeight="1" spans="1:25">
      <c r="A6370" s="44"/>
      <c r="B6370" s="44"/>
      <c r="C6370" s="44"/>
      <c r="D6370" s="14"/>
      <c r="E6370" s="13"/>
      <c r="F6370" s="8"/>
      <c r="G6370" s="45"/>
      <c r="H6370" s="8"/>
      <c r="I6370" s="45"/>
      <c r="W6370" s="38"/>
      <c r="X6370" s="38"/>
      <c r="Y6370" s="35"/>
    </row>
    <row r="6371" customHeight="1" spans="1:25">
      <c r="A6371" s="44"/>
      <c r="B6371" s="44"/>
      <c r="C6371" s="44"/>
      <c r="D6371" s="14"/>
      <c r="E6371" s="13"/>
      <c r="F6371" s="8"/>
      <c r="G6371" s="45"/>
      <c r="H6371" s="8"/>
      <c r="I6371" s="45"/>
      <c r="W6371" s="38"/>
      <c r="X6371" s="38"/>
      <c r="Y6371" s="35"/>
    </row>
    <row r="6372" customHeight="1" spans="1:25">
      <c r="A6372" s="44"/>
      <c r="B6372" s="44"/>
      <c r="C6372" s="44"/>
      <c r="D6372" s="14"/>
      <c r="E6372" s="13"/>
      <c r="F6372" s="8"/>
      <c r="G6372" s="45"/>
      <c r="H6372" s="8"/>
      <c r="I6372" s="45"/>
      <c r="W6372" s="38"/>
      <c r="X6372" s="38"/>
      <c r="Y6372" s="35"/>
    </row>
    <row r="6373" customHeight="1" spans="1:25">
      <c r="A6373" s="44"/>
      <c r="B6373" s="44"/>
      <c r="C6373" s="44"/>
      <c r="D6373" s="14"/>
      <c r="E6373" s="13"/>
      <c r="F6373" s="8"/>
      <c r="G6373" s="45"/>
      <c r="H6373" s="8"/>
      <c r="I6373" s="45"/>
      <c r="W6373" s="38"/>
      <c r="X6373" s="38"/>
      <c r="Y6373" s="35"/>
    </row>
    <row r="6374" customHeight="1" spans="1:25">
      <c r="A6374" s="44"/>
      <c r="B6374" s="44"/>
      <c r="C6374" s="44"/>
      <c r="D6374" s="14"/>
      <c r="E6374" s="13"/>
      <c r="F6374" s="8"/>
      <c r="G6374" s="45"/>
      <c r="H6374" s="8"/>
      <c r="I6374" s="45"/>
      <c r="W6374" s="38"/>
      <c r="X6374" s="38"/>
      <c r="Y6374" s="35"/>
    </row>
    <row r="6375" customHeight="1" spans="1:25">
      <c r="A6375" s="44"/>
      <c r="B6375" s="44"/>
      <c r="C6375" s="44"/>
      <c r="D6375" s="14"/>
      <c r="E6375" s="13"/>
      <c r="F6375" s="8"/>
      <c r="G6375" s="45"/>
      <c r="H6375" s="8"/>
      <c r="I6375" s="45"/>
      <c r="W6375" s="38"/>
      <c r="X6375" s="38"/>
      <c r="Y6375" s="35"/>
    </row>
    <row r="6376" customHeight="1" spans="1:25">
      <c r="A6376" s="44"/>
      <c r="B6376" s="44"/>
      <c r="C6376" s="44"/>
      <c r="D6376" s="14"/>
      <c r="E6376" s="13"/>
      <c r="F6376" s="8"/>
      <c r="G6376" s="45"/>
      <c r="H6376" s="8"/>
      <c r="I6376" s="45"/>
      <c r="W6376" s="38"/>
      <c r="X6376" s="38"/>
      <c r="Y6376" s="35"/>
    </row>
    <row r="6377" customHeight="1" spans="1:25">
      <c r="A6377" s="44"/>
      <c r="B6377" s="44"/>
      <c r="C6377" s="44"/>
      <c r="D6377" s="14"/>
      <c r="E6377" s="13"/>
      <c r="F6377" s="8"/>
      <c r="G6377" s="45"/>
      <c r="H6377" s="8"/>
      <c r="I6377" s="45"/>
      <c r="W6377" s="38"/>
      <c r="X6377" s="38"/>
      <c r="Y6377" s="35"/>
    </row>
    <row r="6378" customHeight="1" spans="1:25">
      <c r="A6378" s="44"/>
      <c r="B6378" s="44"/>
      <c r="C6378" s="44"/>
      <c r="D6378" s="14"/>
      <c r="E6378" s="13"/>
      <c r="F6378" s="8"/>
      <c r="G6378" s="45"/>
      <c r="H6378" s="8"/>
      <c r="I6378" s="45"/>
      <c r="W6378" s="38"/>
      <c r="X6378" s="38"/>
      <c r="Y6378" s="35"/>
    </row>
    <row r="6379" customHeight="1" spans="1:25">
      <c r="A6379" s="44"/>
      <c r="B6379" s="44"/>
      <c r="C6379" s="44"/>
      <c r="D6379" s="14"/>
      <c r="E6379" s="13"/>
      <c r="F6379" s="8"/>
      <c r="G6379" s="45"/>
      <c r="H6379" s="8"/>
      <c r="I6379" s="45"/>
      <c r="W6379" s="38"/>
      <c r="X6379" s="38"/>
      <c r="Y6379" s="35"/>
    </row>
    <row r="6380" customHeight="1" spans="1:25">
      <c r="A6380" s="44"/>
      <c r="B6380" s="44"/>
      <c r="C6380" s="44"/>
      <c r="D6380" s="14"/>
      <c r="E6380" s="13"/>
      <c r="F6380" s="8"/>
      <c r="G6380" s="45"/>
      <c r="H6380" s="8"/>
      <c r="I6380" s="45"/>
      <c r="W6380" s="38"/>
      <c r="X6380" s="38"/>
      <c r="Y6380" s="35"/>
    </row>
    <row r="6381" customHeight="1" spans="1:25">
      <c r="A6381" s="44"/>
      <c r="B6381" s="44"/>
      <c r="C6381" s="44"/>
      <c r="D6381" s="14"/>
      <c r="E6381" s="13"/>
      <c r="F6381" s="8"/>
      <c r="G6381" s="45"/>
      <c r="H6381" s="8"/>
      <c r="I6381" s="45"/>
      <c r="W6381" s="38"/>
      <c r="X6381" s="38"/>
      <c r="Y6381" s="35"/>
    </row>
    <row r="6382" customHeight="1" spans="1:25">
      <c r="A6382" s="44"/>
      <c r="B6382" s="44"/>
      <c r="C6382" s="44"/>
      <c r="D6382" s="14"/>
      <c r="E6382" s="13"/>
      <c r="F6382" s="8"/>
      <c r="G6382" s="45"/>
      <c r="H6382" s="8"/>
      <c r="I6382" s="45"/>
      <c r="W6382" s="38"/>
      <c r="X6382" s="38"/>
      <c r="Y6382" s="35"/>
    </row>
    <row r="6383" customHeight="1" spans="1:25">
      <c r="A6383" s="44"/>
      <c r="B6383" s="44"/>
      <c r="C6383" s="44"/>
      <c r="D6383" s="14"/>
      <c r="E6383" s="13"/>
      <c r="F6383" s="8"/>
      <c r="G6383" s="45"/>
      <c r="H6383" s="8"/>
      <c r="I6383" s="45"/>
      <c r="W6383" s="38"/>
      <c r="X6383" s="38"/>
      <c r="Y6383" s="35"/>
    </row>
    <row r="6384" customHeight="1" spans="1:25">
      <c r="A6384" s="44"/>
      <c r="B6384" s="44"/>
      <c r="C6384" s="44"/>
      <c r="D6384" s="14"/>
      <c r="E6384" s="13"/>
      <c r="F6384" s="8"/>
      <c r="G6384" s="45"/>
      <c r="H6384" s="8"/>
      <c r="I6384" s="45"/>
      <c r="W6384" s="38"/>
      <c r="X6384" s="38"/>
      <c r="Y6384" s="35"/>
    </row>
    <row r="6385" customHeight="1" spans="1:25">
      <c r="A6385" s="44"/>
      <c r="B6385" s="44"/>
      <c r="C6385" s="44"/>
      <c r="D6385" s="14"/>
      <c r="E6385" s="13"/>
      <c r="F6385" s="8"/>
      <c r="G6385" s="45"/>
      <c r="H6385" s="8"/>
      <c r="I6385" s="45"/>
      <c r="W6385" s="38"/>
      <c r="X6385" s="38"/>
      <c r="Y6385" s="35"/>
    </row>
    <row r="6386" customHeight="1" spans="1:25">
      <c r="A6386" s="44"/>
      <c r="B6386" s="44"/>
      <c r="C6386" s="44"/>
      <c r="D6386" s="14"/>
      <c r="E6386" s="13"/>
      <c r="F6386" s="8"/>
      <c r="G6386" s="45"/>
      <c r="H6386" s="8"/>
      <c r="I6386" s="45"/>
      <c r="W6386" s="38"/>
      <c r="X6386" s="38"/>
      <c r="Y6386" s="35"/>
    </row>
    <row r="6387" customHeight="1" spans="1:25">
      <c r="A6387" s="44"/>
      <c r="B6387" s="44"/>
      <c r="C6387" s="44"/>
      <c r="D6387" s="14"/>
      <c r="E6387" s="13"/>
      <c r="F6387" s="8"/>
      <c r="G6387" s="45"/>
      <c r="H6387" s="8"/>
      <c r="I6387" s="45"/>
      <c r="W6387" s="38"/>
      <c r="X6387" s="38"/>
      <c r="Y6387" s="35"/>
    </row>
    <row r="6388" customHeight="1" spans="1:25">
      <c r="A6388" s="44"/>
      <c r="B6388" s="44"/>
      <c r="C6388" s="44"/>
      <c r="D6388" s="14"/>
      <c r="E6388" s="13"/>
      <c r="F6388" s="8"/>
      <c r="G6388" s="45"/>
      <c r="H6388" s="8"/>
      <c r="I6388" s="45"/>
      <c r="W6388" s="38"/>
      <c r="X6388" s="38"/>
      <c r="Y6388" s="35"/>
    </row>
    <row r="6389" customHeight="1" spans="1:25">
      <c r="A6389" s="44"/>
      <c r="B6389" s="44"/>
      <c r="C6389" s="44"/>
      <c r="D6389" s="14"/>
      <c r="E6389" s="13"/>
      <c r="F6389" s="8"/>
      <c r="G6389" s="45"/>
      <c r="H6389" s="8"/>
      <c r="I6389" s="45"/>
      <c r="W6389" s="38"/>
      <c r="X6389" s="38"/>
      <c r="Y6389" s="35"/>
    </row>
    <row r="6390" customHeight="1" spans="1:25">
      <c r="A6390" s="44"/>
      <c r="B6390" s="44"/>
      <c r="C6390" s="44"/>
      <c r="D6390" s="14"/>
      <c r="E6390" s="13"/>
      <c r="F6390" s="8"/>
      <c r="G6390" s="45"/>
      <c r="H6390" s="8"/>
      <c r="I6390" s="45"/>
      <c r="W6390" s="38"/>
      <c r="X6390" s="38"/>
      <c r="Y6390" s="35"/>
    </row>
    <row r="6391" customHeight="1" spans="1:25">
      <c r="A6391" s="44"/>
      <c r="B6391" s="44"/>
      <c r="C6391" s="44"/>
      <c r="D6391" s="14"/>
      <c r="E6391" s="13"/>
      <c r="F6391" s="8"/>
      <c r="G6391" s="45"/>
      <c r="H6391" s="8"/>
      <c r="I6391" s="45"/>
      <c r="W6391" s="38"/>
      <c r="X6391" s="38"/>
      <c r="Y6391" s="35"/>
    </row>
    <row r="6392" customHeight="1" spans="1:25">
      <c r="A6392" s="44"/>
      <c r="B6392" s="44"/>
      <c r="C6392" s="44"/>
      <c r="D6392" s="14"/>
      <c r="E6392" s="13"/>
      <c r="F6392" s="8"/>
      <c r="G6392" s="45"/>
      <c r="H6392" s="8"/>
      <c r="I6392" s="45"/>
      <c r="W6392" s="38"/>
      <c r="X6392" s="38"/>
      <c r="Y6392" s="35"/>
    </row>
    <row r="6393" customHeight="1" spans="1:25">
      <c r="A6393" s="44"/>
      <c r="B6393" s="44"/>
      <c r="C6393" s="44"/>
      <c r="D6393" s="14"/>
      <c r="E6393" s="13"/>
      <c r="F6393" s="8"/>
      <c r="G6393" s="45"/>
      <c r="H6393" s="8"/>
      <c r="I6393" s="45"/>
      <c r="W6393" s="38"/>
      <c r="X6393" s="38"/>
      <c r="Y6393" s="35"/>
    </row>
    <row r="6394" customHeight="1" spans="1:25">
      <c r="A6394" s="44"/>
      <c r="B6394" s="44"/>
      <c r="C6394" s="44"/>
      <c r="D6394" s="14"/>
      <c r="E6394" s="13"/>
      <c r="F6394" s="8"/>
      <c r="G6394" s="45"/>
      <c r="H6394" s="8"/>
      <c r="I6394" s="45"/>
      <c r="W6394" s="38"/>
      <c r="X6394" s="38"/>
      <c r="Y6394" s="35"/>
    </row>
    <row r="6395" customHeight="1" spans="1:25">
      <c r="A6395" s="44"/>
      <c r="B6395" s="44"/>
      <c r="C6395" s="44"/>
      <c r="D6395" s="14"/>
      <c r="E6395" s="13"/>
      <c r="F6395" s="8"/>
      <c r="G6395" s="45"/>
      <c r="H6395" s="8"/>
      <c r="I6395" s="45"/>
      <c r="W6395" s="38"/>
      <c r="X6395" s="38"/>
      <c r="Y6395" s="35"/>
    </row>
    <row r="6396" customHeight="1" spans="1:25">
      <c r="A6396" s="44"/>
      <c r="B6396" s="44"/>
      <c r="C6396" s="44"/>
      <c r="D6396" s="14"/>
      <c r="E6396" s="13"/>
      <c r="F6396" s="8"/>
      <c r="G6396" s="45"/>
      <c r="H6396" s="8"/>
      <c r="I6396" s="45"/>
      <c r="W6396" s="38"/>
      <c r="X6396" s="38"/>
      <c r="Y6396" s="35"/>
    </row>
    <row r="6397" customHeight="1" spans="1:25">
      <c r="A6397" s="44"/>
      <c r="B6397" s="44"/>
      <c r="C6397" s="44"/>
      <c r="D6397" s="14"/>
      <c r="E6397" s="13"/>
      <c r="F6397" s="8"/>
      <c r="G6397" s="45"/>
      <c r="H6397" s="8"/>
      <c r="I6397" s="45"/>
      <c r="W6397" s="38"/>
      <c r="X6397" s="38"/>
      <c r="Y6397" s="35"/>
    </row>
    <row r="6398" customHeight="1" spans="1:25">
      <c r="A6398" s="44"/>
      <c r="B6398" s="44"/>
      <c r="C6398" s="44"/>
      <c r="D6398" s="14"/>
      <c r="E6398" s="13"/>
      <c r="F6398" s="8"/>
      <c r="G6398" s="45"/>
      <c r="H6398" s="8"/>
      <c r="I6398" s="45"/>
      <c r="W6398" s="38"/>
      <c r="X6398" s="38"/>
      <c r="Y6398" s="35"/>
    </row>
    <row r="6399" customHeight="1" spans="1:25">
      <c r="A6399" s="44"/>
      <c r="B6399" s="44"/>
      <c r="C6399" s="44"/>
      <c r="D6399" s="14"/>
      <c r="E6399" s="13"/>
      <c r="F6399" s="8"/>
      <c r="G6399" s="45"/>
      <c r="H6399" s="8"/>
      <c r="I6399" s="45"/>
      <c r="W6399" s="38"/>
      <c r="X6399" s="38"/>
      <c r="Y6399" s="35"/>
    </row>
    <row r="6400" customHeight="1" spans="1:25">
      <c r="A6400" s="44"/>
      <c r="B6400" s="44"/>
      <c r="C6400" s="44"/>
      <c r="D6400" s="14"/>
      <c r="E6400" s="13"/>
      <c r="F6400" s="8"/>
      <c r="G6400" s="45"/>
      <c r="H6400" s="8"/>
      <c r="I6400" s="45"/>
      <c r="W6400" s="38"/>
      <c r="X6400" s="38"/>
      <c r="Y6400" s="35"/>
    </row>
    <row r="6401" customHeight="1" spans="1:25">
      <c r="A6401" s="44"/>
      <c r="B6401" s="44"/>
      <c r="C6401" s="44"/>
      <c r="D6401" s="14"/>
      <c r="E6401" s="13"/>
      <c r="F6401" s="8"/>
      <c r="G6401" s="45"/>
      <c r="H6401" s="8"/>
      <c r="I6401" s="45"/>
      <c r="W6401" s="38"/>
      <c r="X6401" s="38"/>
      <c r="Y6401" s="35"/>
    </row>
    <row r="6402" customHeight="1" spans="1:25">
      <c r="A6402" s="44"/>
      <c r="B6402" s="44"/>
      <c r="C6402" s="44"/>
      <c r="D6402" s="14"/>
      <c r="E6402" s="13"/>
      <c r="F6402" s="8"/>
      <c r="G6402" s="45"/>
      <c r="H6402" s="8"/>
      <c r="I6402" s="45"/>
      <c r="W6402" s="38"/>
      <c r="X6402" s="38"/>
      <c r="Y6402" s="35"/>
    </row>
    <row r="6403" customHeight="1" spans="1:25">
      <c r="A6403" s="44"/>
      <c r="B6403" s="44"/>
      <c r="C6403" s="44"/>
      <c r="D6403" s="14"/>
      <c r="E6403" s="13"/>
      <c r="F6403" s="8"/>
      <c r="G6403" s="45"/>
      <c r="H6403" s="8"/>
      <c r="I6403" s="45"/>
      <c r="W6403" s="38"/>
      <c r="X6403" s="38"/>
      <c r="Y6403" s="35"/>
    </row>
    <row r="6404" customHeight="1" spans="1:25">
      <c r="A6404" s="44"/>
      <c r="B6404" s="44"/>
      <c r="C6404" s="44"/>
      <c r="D6404" s="14"/>
      <c r="E6404" s="13"/>
      <c r="F6404" s="8"/>
      <c r="G6404" s="45"/>
      <c r="H6404" s="8"/>
      <c r="I6404" s="45"/>
      <c r="W6404" s="38"/>
      <c r="X6404" s="38"/>
      <c r="Y6404" s="35"/>
    </row>
    <row r="6405" customHeight="1" spans="1:25">
      <c r="A6405" s="44"/>
      <c r="B6405" s="44"/>
      <c r="C6405" s="44"/>
      <c r="D6405" s="14"/>
      <c r="E6405" s="13"/>
      <c r="F6405" s="8"/>
      <c r="G6405" s="45"/>
      <c r="H6405" s="8"/>
      <c r="I6405" s="45"/>
      <c r="W6405" s="38"/>
      <c r="X6405" s="38"/>
      <c r="Y6405" s="35"/>
    </row>
    <row r="6406" customHeight="1" spans="1:25">
      <c r="A6406" s="44"/>
      <c r="B6406" s="44"/>
      <c r="C6406" s="44"/>
      <c r="D6406" s="14"/>
      <c r="E6406" s="13"/>
      <c r="F6406" s="8"/>
      <c r="G6406" s="45"/>
      <c r="H6406" s="8"/>
      <c r="I6406" s="45"/>
      <c r="W6406" s="38"/>
      <c r="X6406" s="38"/>
      <c r="Y6406" s="35"/>
    </row>
    <row r="6407" customHeight="1" spans="1:25">
      <c r="A6407" s="44"/>
      <c r="B6407" s="44"/>
      <c r="C6407" s="44"/>
      <c r="D6407" s="14"/>
      <c r="E6407" s="13"/>
      <c r="F6407" s="8"/>
      <c r="G6407" s="45"/>
      <c r="H6407" s="8"/>
      <c r="I6407" s="45"/>
      <c r="W6407" s="38"/>
      <c r="X6407" s="38"/>
      <c r="Y6407" s="35"/>
    </row>
    <row r="6408" customHeight="1" spans="1:25">
      <c r="A6408" s="44"/>
      <c r="B6408" s="44"/>
      <c r="C6408" s="44"/>
      <c r="D6408" s="14"/>
      <c r="E6408" s="13"/>
      <c r="F6408" s="8"/>
      <c r="G6408" s="45"/>
      <c r="H6408" s="8"/>
      <c r="I6408" s="45"/>
      <c r="W6408" s="38"/>
      <c r="X6408" s="38"/>
      <c r="Y6408" s="35"/>
    </row>
    <row r="6409" customHeight="1" spans="1:25">
      <c r="A6409" s="44"/>
      <c r="B6409" s="44"/>
      <c r="C6409" s="44"/>
      <c r="D6409" s="14"/>
      <c r="E6409" s="13"/>
      <c r="F6409" s="8"/>
      <c r="G6409" s="45"/>
      <c r="H6409" s="8"/>
      <c r="I6409" s="45"/>
      <c r="W6409" s="38"/>
      <c r="X6409" s="38"/>
      <c r="Y6409" s="35"/>
    </row>
    <row r="6410" customHeight="1" spans="1:25">
      <c r="A6410" s="44"/>
      <c r="B6410" s="44"/>
      <c r="C6410" s="44"/>
      <c r="D6410" s="14"/>
      <c r="E6410" s="13"/>
      <c r="F6410" s="8"/>
      <c r="G6410" s="45"/>
      <c r="H6410" s="8"/>
      <c r="I6410" s="45"/>
      <c r="W6410" s="38"/>
      <c r="X6410" s="38"/>
      <c r="Y6410" s="35"/>
    </row>
    <row r="6411" customHeight="1" spans="1:25">
      <c r="A6411" s="44"/>
      <c r="B6411" s="44"/>
      <c r="C6411" s="44"/>
      <c r="D6411" s="14"/>
      <c r="E6411" s="13"/>
      <c r="F6411" s="8"/>
      <c r="G6411" s="45"/>
      <c r="H6411" s="8"/>
      <c r="I6411" s="45"/>
      <c r="W6411" s="38"/>
      <c r="X6411" s="38"/>
      <c r="Y6411" s="35"/>
    </row>
    <row r="6412" customHeight="1" spans="1:25">
      <c r="A6412" s="44"/>
      <c r="B6412" s="44"/>
      <c r="C6412" s="44"/>
      <c r="D6412" s="14"/>
      <c r="E6412" s="13"/>
      <c r="F6412" s="8"/>
      <c r="G6412" s="45"/>
      <c r="H6412" s="8"/>
      <c r="I6412" s="45"/>
      <c r="W6412" s="38"/>
      <c r="X6412" s="38"/>
      <c r="Y6412" s="35"/>
    </row>
    <row r="6413" customHeight="1" spans="1:25">
      <c r="A6413" s="44"/>
      <c r="B6413" s="44"/>
      <c r="C6413" s="44"/>
      <c r="D6413" s="14"/>
      <c r="E6413" s="13"/>
      <c r="F6413" s="8"/>
      <c r="G6413" s="45"/>
      <c r="H6413" s="8"/>
      <c r="I6413" s="45"/>
      <c r="W6413" s="38"/>
      <c r="X6413" s="38"/>
      <c r="Y6413" s="35"/>
    </row>
    <row r="6414" customHeight="1" spans="1:25">
      <c r="A6414" s="44"/>
      <c r="B6414" s="44"/>
      <c r="C6414" s="44"/>
      <c r="D6414" s="14"/>
      <c r="E6414" s="13"/>
      <c r="F6414" s="8"/>
      <c r="G6414" s="45"/>
      <c r="H6414" s="8"/>
      <c r="I6414" s="45"/>
      <c r="W6414" s="38"/>
      <c r="X6414" s="38"/>
      <c r="Y6414" s="35"/>
    </row>
    <row r="6415" customHeight="1" spans="1:25">
      <c r="A6415" s="44"/>
      <c r="B6415" s="44"/>
      <c r="C6415" s="44"/>
      <c r="D6415" s="14"/>
      <c r="E6415" s="13"/>
      <c r="F6415" s="8"/>
      <c r="G6415" s="45"/>
      <c r="H6415" s="8"/>
      <c r="I6415" s="45"/>
      <c r="W6415" s="38"/>
      <c r="X6415" s="38"/>
      <c r="Y6415" s="35"/>
    </row>
    <row r="6416" customHeight="1" spans="1:25">
      <c r="A6416" s="44"/>
      <c r="B6416" s="44"/>
      <c r="C6416" s="44"/>
      <c r="D6416" s="14"/>
      <c r="E6416" s="13"/>
      <c r="F6416" s="8"/>
      <c r="G6416" s="45"/>
      <c r="H6416" s="8"/>
      <c r="I6416" s="45"/>
      <c r="W6416" s="38"/>
      <c r="X6416" s="38"/>
      <c r="Y6416" s="35"/>
    </row>
    <row r="6417" customHeight="1" spans="1:25">
      <c r="A6417" s="44"/>
      <c r="B6417" s="44"/>
      <c r="C6417" s="44"/>
      <c r="D6417" s="14"/>
      <c r="E6417" s="13"/>
      <c r="F6417" s="8"/>
      <c r="G6417" s="45"/>
      <c r="H6417" s="8"/>
      <c r="I6417" s="45"/>
      <c r="W6417" s="38"/>
      <c r="X6417" s="38"/>
      <c r="Y6417" s="35"/>
    </row>
    <row r="6418" customHeight="1" spans="1:25">
      <c r="A6418" s="44"/>
      <c r="B6418" s="44"/>
      <c r="C6418" s="44"/>
      <c r="D6418" s="14"/>
      <c r="E6418" s="13"/>
      <c r="F6418" s="8"/>
      <c r="G6418" s="45"/>
      <c r="H6418" s="8"/>
      <c r="I6418" s="45"/>
      <c r="W6418" s="38"/>
      <c r="X6418" s="38"/>
      <c r="Y6418" s="35"/>
    </row>
    <row r="6419" customHeight="1" spans="1:25">
      <c r="A6419" s="44"/>
      <c r="B6419" s="44"/>
      <c r="C6419" s="44"/>
      <c r="D6419" s="14"/>
      <c r="E6419" s="13"/>
      <c r="F6419" s="8"/>
      <c r="G6419" s="45"/>
      <c r="H6419" s="8"/>
      <c r="I6419" s="45"/>
      <c r="W6419" s="38"/>
      <c r="X6419" s="38"/>
      <c r="Y6419" s="35"/>
    </row>
    <row r="6420" customHeight="1" spans="1:25">
      <c r="A6420" s="44"/>
      <c r="B6420" s="44"/>
      <c r="C6420" s="44"/>
      <c r="D6420" s="14"/>
      <c r="E6420" s="13"/>
      <c r="F6420" s="8"/>
      <c r="G6420" s="45"/>
      <c r="H6420" s="8"/>
      <c r="I6420" s="45"/>
      <c r="W6420" s="38"/>
      <c r="X6420" s="38"/>
      <c r="Y6420" s="35"/>
    </row>
    <row r="6421" customHeight="1" spans="1:25">
      <c r="A6421" s="44"/>
      <c r="B6421" s="44"/>
      <c r="C6421" s="44"/>
      <c r="D6421" s="14"/>
      <c r="E6421" s="13"/>
      <c r="F6421" s="8"/>
      <c r="G6421" s="45"/>
      <c r="H6421" s="8"/>
      <c r="I6421" s="45"/>
      <c r="W6421" s="38"/>
      <c r="X6421" s="38"/>
      <c r="Y6421" s="35"/>
    </row>
    <row r="6422" customHeight="1" spans="1:25">
      <c r="A6422" s="44"/>
      <c r="B6422" s="44"/>
      <c r="C6422" s="44"/>
      <c r="D6422" s="14"/>
      <c r="E6422" s="13"/>
      <c r="F6422" s="8"/>
      <c r="G6422" s="45"/>
      <c r="H6422" s="8"/>
      <c r="I6422" s="45"/>
      <c r="W6422" s="38"/>
      <c r="X6422" s="38"/>
      <c r="Y6422" s="35"/>
    </row>
    <row r="6423" customHeight="1" spans="1:25">
      <c r="A6423" s="44"/>
      <c r="B6423" s="44"/>
      <c r="C6423" s="44"/>
      <c r="D6423" s="14"/>
      <c r="E6423" s="13"/>
      <c r="F6423" s="8"/>
      <c r="G6423" s="45"/>
      <c r="H6423" s="8"/>
      <c r="I6423" s="45"/>
      <c r="W6423" s="38"/>
      <c r="X6423" s="38"/>
      <c r="Y6423" s="35"/>
    </row>
    <row r="6424" customHeight="1" spans="1:25">
      <c r="A6424" s="44"/>
      <c r="B6424" s="44"/>
      <c r="C6424" s="44"/>
      <c r="D6424" s="14"/>
      <c r="E6424" s="13"/>
      <c r="F6424" s="8"/>
      <c r="G6424" s="45"/>
      <c r="H6424" s="8"/>
      <c r="I6424" s="45"/>
      <c r="W6424" s="38"/>
      <c r="X6424" s="38"/>
      <c r="Y6424" s="35"/>
    </row>
    <row r="6425" customHeight="1" spans="1:25">
      <c r="A6425" s="44"/>
      <c r="B6425" s="44"/>
      <c r="C6425" s="44"/>
      <c r="D6425" s="14"/>
      <c r="E6425" s="13"/>
      <c r="F6425" s="8"/>
      <c r="G6425" s="45"/>
      <c r="H6425" s="8"/>
      <c r="I6425" s="45"/>
      <c r="W6425" s="38"/>
      <c r="X6425" s="38"/>
      <c r="Y6425" s="35"/>
    </row>
    <row r="6426" customHeight="1" spans="1:25">
      <c r="A6426" s="44"/>
      <c r="B6426" s="44"/>
      <c r="C6426" s="44"/>
      <c r="D6426" s="14"/>
      <c r="E6426" s="13"/>
      <c r="F6426" s="8"/>
      <c r="G6426" s="45"/>
      <c r="H6426" s="8"/>
      <c r="I6426" s="45"/>
      <c r="W6426" s="38"/>
      <c r="X6426" s="38"/>
      <c r="Y6426" s="35"/>
    </row>
    <row r="6427" customHeight="1" spans="1:25">
      <c r="A6427" s="44"/>
      <c r="B6427" s="44"/>
      <c r="C6427" s="44"/>
      <c r="D6427" s="14"/>
      <c r="E6427" s="13"/>
      <c r="F6427" s="8"/>
      <c r="G6427" s="45"/>
      <c r="H6427" s="8"/>
      <c r="I6427" s="45"/>
      <c r="W6427" s="38"/>
      <c r="X6427" s="38"/>
      <c r="Y6427" s="35"/>
    </row>
    <row r="6428" customHeight="1" spans="1:25">
      <c r="A6428" s="44"/>
      <c r="B6428" s="44"/>
      <c r="C6428" s="44"/>
      <c r="D6428" s="14"/>
      <c r="E6428" s="13"/>
      <c r="F6428" s="8"/>
      <c r="G6428" s="45"/>
      <c r="H6428" s="8"/>
      <c r="I6428" s="45"/>
      <c r="W6428" s="38"/>
      <c r="X6428" s="38"/>
      <c r="Y6428" s="35"/>
    </row>
    <row r="6429" customHeight="1" spans="1:25">
      <c r="A6429" s="44"/>
      <c r="B6429" s="44"/>
      <c r="C6429" s="44"/>
      <c r="D6429" s="14"/>
      <c r="E6429" s="13"/>
      <c r="F6429" s="8"/>
      <c r="G6429" s="45"/>
      <c r="H6429" s="8"/>
      <c r="I6429" s="45"/>
      <c r="W6429" s="38"/>
      <c r="X6429" s="38"/>
      <c r="Y6429" s="35"/>
    </row>
    <row r="6430" customHeight="1" spans="1:25">
      <c r="A6430" s="44"/>
      <c r="B6430" s="44"/>
      <c r="C6430" s="44"/>
      <c r="D6430" s="14"/>
      <c r="E6430" s="13"/>
      <c r="F6430" s="8"/>
      <c r="G6430" s="45"/>
      <c r="H6430" s="8"/>
      <c r="I6430" s="45"/>
      <c r="W6430" s="38"/>
      <c r="X6430" s="38"/>
      <c r="Y6430" s="35"/>
    </row>
    <row r="6431" customHeight="1" spans="1:25">
      <c r="A6431" s="44"/>
      <c r="B6431" s="44"/>
      <c r="C6431" s="44"/>
      <c r="D6431" s="14"/>
      <c r="E6431" s="13"/>
      <c r="F6431" s="8"/>
      <c r="G6431" s="45"/>
      <c r="H6431" s="8"/>
      <c r="I6431" s="45"/>
      <c r="W6431" s="38"/>
      <c r="X6431" s="38"/>
      <c r="Y6431" s="35"/>
    </row>
    <row r="6432" customHeight="1" spans="1:25">
      <c r="A6432" s="44"/>
      <c r="B6432" s="44"/>
      <c r="C6432" s="44"/>
      <c r="D6432" s="14"/>
      <c r="E6432" s="13"/>
      <c r="F6432" s="8"/>
      <c r="G6432" s="45"/>
      <c r="H6432" s="8"/>
      <c r="I6432" s="45"/>
      <c r="W6432" s="38"/>
      <c r="X6432" s="38"/>
      <c r="Y6432" s="35"/>
    </row>
    <row r="6433" customHeight="1" spans="1:25">
      <c r="A6433" s="44"/>
      <c r="B6433" s="44"/>
      <c r="C6433" s="44"/>
      <c r="D6433" s="14"/>
      <c r="E6433" s="13"/>
      <c r="F6433" s="8"/>
      <c r="G6433" s="45"/>
      <c r="H6433" s="8"/>
      <c r="I6433" s="45"/>
      <c r="W6433" s="38"/>
      <c r="X6433" s="38"/>
      <c r="Y6433" s="35"/>
    </row>
    <row r="6434" customHeight="1" spans="1:25">
      <c r="A6434" s="44"/>
      <c r="B6434" s="44"/>
      <c r="C6434" s="44"/>
      <c r="D6434" s="14"/>
      <c r="E6434" s="13"/>
      <c r="F6434" s="8"/>
      <c r="G6434" s="45"/>
      <c r="H6434" s="8"/>
      <c r="I6434" s="45"/>
      <c r="W6434" s="38"/>
      <c r="X6434" s="38"/>
      <c r="Y6434" s="35"/>
    </row>
    <row r="6435" customHeight="1" spans="1:25">
      <c r="A6435" s="44"/>
      <c r="B6435" s="44"/>
      <c r="C6435" s="44"/>
      <c r="D6435" s="14"/>
      <c r="E6435" s="13"/>
      <c r="F6435" s="8"/>
      <c r="G6435" s="45"/>
      <c r="H6435" s="8"/>
      <c r="I6435" s="45"/>
      <c r="W6435" s="38"/>
      <c r="X6435" s="38"/>
      <c r="Y6435" s="35"/>
    </row>
    <row r="6436" customHeight="1" spans="1:25">
      <c r="A6436" s="44"/>
      <c r="B6436" s="44"/>
      <c r="C6436" s="44"/>
      <c r="D6436" s="14"/>
      <c r="E6436" s="13"/>
      <c r="F6436" s="8"/>
      <c r="G6436" s="45"/>
      <c r="H6436" s="8"/>
      <c r="I6436" s="45"/>
      <c r="W6436" s="38"/>
      <c r="X6436" s="38"/>
      <c r="Y6436" s="35"/>
    </row>
    <row r="6437" customHeight="1" spans="1:25">
      <c r="A6437" s="44"/>
      <c r="B6437" s="44"/>
      <c r="C6437" s="44"/>
      <c r="D6437" s="14"/>
      <c r="E6437" s="13"/>
      <c r="F6437" s="8"/>
      <c r="G6437" s="45"/>
      <c r="H6437" s="8"/>
      <c r="I6437" s="45"/>
      <c r="W6437" s="38"/>
      <c r="X6437" s="38"/>
      <c r="Y6437" s="35"/>
    </row>
    <row r="6438" customHeight="1" spans="1:25">
      <c r="A6438" s="44"/>
      <c r="B6438" s="44"/>
      <c r="C6438" s="44"/>
      <c r="D6438" s="14"/>
      <c r="E6438" s="13"/>
      <c r="F6438" s="8"/>
      <c r="G6438" s="45"/>
      <c r="H6438" s="8"/>
      <c r="I6438" s="45"/>
      <c r="W6438" s="38"/>
      <c r="X6438" s="38"/>
      <c r="Y6438" s="35"/>
    </row>
    <row r="6439" customHeight="1" spans="1:25">
      <c r="A6439" s="44"/>
      <c r="B6439" s="44"/>
      <c r="C6439" s="44"/>
      <c r="D6439" s="14"/>
      <c r="E6439" s="13"/>
      <c r="F6439" s="8"/>
      <c r="G6439" s="45"/>
      <c r="H6439" s="8"/>
      <c r="I6439" s="45"/>
      <c r="W6439" s="38"/>
      <c r="X6439" s="38"/>
      <c r="Y6439" s="35"/>
    </row>
    <row r="6440" customHeight="1" spans="1:25">
      <c r="A6440" s="44"/>
      <c r="B6440" s="44"/>
      <c r="C6440" s="44"/>
      <c r="D6440" s="14"/>
      <c r="E6440" s="13"/>
      <c r="F6440" s="8"/>
      <c r="G6440" s="45"/>
      <c r="H6440" s="8"/>
      <c r="I6440" s="45"/>
      <c r="W6440" s="38"/>
      <c r="X6440" s="38"/>
      <c r="Y6440" s="35"/>
    </row>
    <row r="6441" customHeight="1" spans="1:25">
      <c r="A6441" s="44"/>
      <c r="B6441" s="44"/>
      <c r="C6441" s="44"/>
      <c r="D6441" s="14"/>
      <c r="E6441" s="13"/>
      <c r="F6441" s="8"/>
      <c r="G6441" s="45"/>
      <c r="H6441" s="8"/>
      <c r="I6441" s="45"/>
      <c r="W6441" s="38"/>
      <c r="X6441" s="38"/>
      <c r="Y6441" s="35"/>
    </row>
    <row r="6442" customHeight="1" spans="1:25">
      <c r="A6442" s="44"/>
      <c r="B6442" s="44"/>
      <c r="C6442" s="44"/>
      <c r="D6442" s="14"/>
      <c r="E6442" s="13"/>
      <c r="F6442" s="8"/>
      <c r="G6442" s="45"/>
      <c r="H6442" s="8"/>
      <c r="I6442" s="45"/>
      <c r="W6442" s="38"/>
      <c r="X6442" s="38"/>
      <c r="Y6442" s="35"/>
    </row>
    <row r="6443" customHeight="1" spans="1:25">
      <c r="A6443" s="44"/>
      <c r="B6443" s="44"/>
      <c r="C6443" s="44"/>
      <c r="D6443" s="14"/>
      <c r="E6443" s="13"/>
      <c r="F6443" s="8"/>
      <c r="G6443" s="45"/>
      <c r="H6443" s="8"/>
      <c r="I6443" s="45"/>
      <c r="W6443" s="38"/>
      <c r="X6443" s="38"/>
      <c r="Y6443" s="35"/>
    </row>
    <row r="6444" customHeight="1" spans="1:25">
      <c r="A6444" s="44"/>
      <c r="B6444" s="44"/>
      <c r="C6444" s="44"/>
      <c r="D6444" s="14"/>
      <c r="E6444" s="13"/>
      <c r="F6444" s="8"/>
      <c r="G6444" s="45"/>
      <c r="H6444" s="8"/>
      <c r="I6444" s="45"/>
      <c r="W6444" s="38"/>
      <c r="X6444" s="38"/>
      <c r="Y6444" s="35"/>
    </row>
    <row r="6445" customHeight="1" spans="1:25">
      <c r="A6445" s="44"/>
      <c r="B6445" s="44"/>
      <c r="C6445" s="44"/>
      <c r="D6445" s="14"/>
      <c r="E6445" s="13"/>
      <c r="F6445" s="8"/>
      <c r="G6445" s="45"/>
      <c r="H6445" s="8"/>
      <c r="I6445" s="45"/>
      <c r="W6445" s="38"/>
      <c r="X6445" s="38"/>
      <c r="Y6445" s="35"/>
    </row>
    <row r="6446" customHeight="1" spans="1:25">
      <c r="A6446" s="44"/>
      <c r="B6446" s="44"/>
      <c r="C6446" s="44"/>
      <c r="D6446" s="14"/>
      <c r="E6446" s="13"/>
      <c r="F6446" s="8"/>
      <c r="G6446" s="45"/>
      <c r="H6446" s="8"/>
      <c r="I6446" s="45"/>
      <c r="W6446" s="38"/>
      <c r="X6446" s="38"/>
      <c r="Y6446" s="35"/>
    </row>
    <row r="6447" customHeight="1" spans="1:25">
      <c r="A6447" s="44"/>
      <c r="B6447" s="44"/>
      <c r="C6447" s="44"/>
      <c r="D6447" s="14"/>
      <c r="E6447" s="13"/>
      <c r="F6447" s="8"/>
      <c r="G6447" s="45"/>
      <c r="H6447" s="8"/>
      <c r="I6447" s="45"/>
      <c r="W6447" s="38"/>
      <c r="X6447" s="38"/>
      <c r="Y6447" s="35"/>
    </row>
    <row r="6448" customHeight="1" spans="1:25">
      <c r="A6448" s="44"/>
      <c r="B6448" s="44"/>
      <c r="C6448" s="44"/>
      <c r="D6448" s="14"/>
      <c r="E6448" s="13"/>
      <c r="F6448" s="8"/>
      <c r="G6448" s="45"/>
      <c r="H6448" s="8"/>
      <c r="I6448" s="45"/>
      <c r="W6448" s="38"/>
      <c r="X6448" s="38"/>
      <c r="Y6448" s="35"/>
    </row>
    <row r="6449" customHeight="1" spans="1:25">
      <c r="A6449" s="44"/>
      <c r="B6449" s="44"/>
      <c r="C6449" s="44"/>
      <c r="D6449" s="14"/>
      <c r="E6449" s="13"/>
      <c r="F6449" s="8"/>
      <c r="G6449" s="45"/>
      <c r="H6449" s="8"/>
      <c r="I6449" s="45"/>
      <c r="W6449" s="38"/>
      <c r="X6449" s="38"/>
      <c r="Y6449" s="35"/>
    </row>
    <row r="6450" customHeight="1" spans="1:25">
      <c r="A6450" s="44"/>
      <c r="B6450" s="44"/>
      <c r="C6450" s="44"/>
      <c r="D6450" s="14"/>
      <c r="E6450" s="13"/>
      <c r="F6450" s="8"/>
      <c r="G6450" s="45"/>
      <c r="H6450" s="8"/>
      <c r="I6450" s="45"/>
      <c r="W6450" s="38"/>
      <c r="X6450" s="38"/>
      <c r="Y6450" s="35"/>
    </row>
    <row r="6451" customHeight="1" spans="1:25">
      <c r="A6451" s="44"/>
      <c r="B6451" s="44"/>
      <c r="C6451" s="44"/>
      <c r="D6451" s="14"/>
      <c r="E6451" s="13"/>
      <c r="F6451" s="8"/>
      <c r="G6451" s="45"/>
      <c r="H6451" s="8"/>
      <c r="I6451" s="45"/>
      <c r="W6451" s="38"/>
      <c r="X6451" s="38"/>
      <c r="Y6451" s="35"/>
    </row>
    <row r="6452" customHeight="1" spans="1:25">
      <c r="A6452" s="44"/>
      <c r="B6452" s="44"/>
      <c r="C6452" s="44"/>
      <c r="D6452" s="14"/>
      <c r="E6452" s="13"/>
      <c r="F6452" s="8"/>
      <c r="G6452" s="45"/>
      <c r="H6452" s="8"/>
      <c r="I6452" s="45"/>
      <c r="W6452" s="38"/>
      <c r="X6452" s="38"/>
      <c r="Y6452" s="35"/>
    </row>
    <row r="6453" customHeight="1" spans="1:25">
      <c r="A6453" s="44"/>
      <c r="B6453" s="44"/>
      <c r="C6453" s="44"/>
      <c r="D6453" s="14"/>
      <c r="E6453" s="13"/>
      <c r="F6453" s="8"/>
      <c r="G6453" s="45"/>
      <c r="H6453" s="8"/>
      <c r="I6453" s="45"/>
      <c r="W6453" s="38"/>
      <c r="X6453" s="38"/>
      <c r="Y6453" s="35"/>
    </row>
    <row r="6454" customHeight="1" spans="1:25">
      <c r="A6454" s="44"/>
      <c r="B6454" s="44"/>
      <c r="C6454" s="44"/>
      <c r="D6454" s="14"/>
      <c r="E6454" s="13"/>
      <c r="F6454" s="8"/>
      <c r="G6454" s="45"/>
      <c r="H6454" s="8"/>
      <c r="I6454" s="45"/>
      <c r="W6454" s="38"/>
      <c r="X6454" s="38"/>
      <c r="Y6454" s="35"/>
    </row>
    <row r="6455" customHeight="1" spans="1:25">
      <c r="A6455" s="44"/>
      <c r="B6455" s="44"/>
      <c r="C6455" s="44"/>
      <c r="D6455" s="14"/>
      <c r="E6455" s="13"/>
      <c r="F6455" s="8"/>
      <c r="G6455" s="45"/>
      <c r="H6455" s="8"/>
      <c r="I6455" s="45"/>
      <c r="W6455" s="38"/>
      <c r="X6455" s="38"/>
      <c r="Y6455" s="35"/>
    </row>
    <row r="6456" customHeight="1" spans="1:25">
      <c r="A6456" s="44"/>
      <c r="B6456" s="44"/>
      <c r="C6456" s="44"/>
      <c r="D6456" s="14"/>
      <c r="E6456" s="13"/>
      <c r="F6456" s="8"/>
      <c r="G6456" s="45"/>
      <c r="H6456" s="8"/>
      <c r="I6456" s="45"/>
      <c r="W6456" s="38"/>
      <c r="X6456" s="38"/>
      <c r="Y6456" s="35"/>
    </row>
    <row r="6457" customHeight="1" spans="1:25">
      <c r="A6457" s="44"/>
      <c r="B6457" s="44"/>
      <c r="C6457" s="44"/>
      <c r="D6457" s="14"/>
      <c r="E6457" s="13"/>
      <c r="F6457" s="8"/>
      <c r="G6457" s="45"/>
      <c r="H6457" s="8"/>
      <c r="I6457" s="45"/>
      <c r="W6457" s="38"/>
      <c r="X6457" s="38"/>
      <c r="Y6457" s="35"/>
    </row>
    <row r="6458" customHeight="1" spans="1:25">
      <c r="A6458" s="44"/>
      <c r="B6458" s="44"/>
      <c r="C6458" s="44"/>
      <c r="D6458" s="14"/>
      <c r="E6458" s="13"/>
      <c r="F6458" s="8"/>
      <c r="G6458" s="45"/>
      <c r="H6458" s="8"/>
      <c r="I6458" s="45"/>
      <c r="W6458" s="38"/>
      <c r="X6458" s="38"/>
      <c r="Y6458" s="35"/>
    </row>
    <row r="6459" customHeight="1" spans="1:25">
      <c r="A6459" s="44"/>
      <c r="B6459" s="44"/>
      <c r="C6459" s="44"/>
      <c r="D6459" s="14"/>
      <c r="E6459" s="13"/>
      <c r="F6459" s="8"/>
      <c r="G6459" s="45"/>
      <c r="H6459" s="8"/>
      <c r="I6459" s="45"/>
      <c r="W6459" s="38"/>
      <c r="X6459" s="38"/>
      <c r="Y6459" s="35"/>
    </row>
    <row r="6460" customHeight="1" spans="1:25">
      <c r="A6460" s="44"/>
      <c r="B6460" s="44"/>
      <c r="C6460" s="44"/>
      <c r="D6460" s="14"/>
      <c r="E6460" s="13"/>
      <c r="F6460" s="8"/>
      <c r="G6460" s="45"/>
      <c r="H6460" s="8"/>
      <c r="I6460" s="45"/>
      <c r="W6460" s="38"/>
      <c r="X6460" s="38"/>
      <c r="Y6460" s="35"/>
    </row>
    <row r="6461" customHeight="1" spans="1:25">
      <c r="A6461" s="44"/>
      <c r="B6461" s="44"/>
      <c r="C6461" s="44"/>
      <c r="D6461" s="14"/>
      <c r="E6461" s="13"/>
      <c r="F6461" s="8"/>
      <c r="G6461" s="45"/>
      <c r="H6461" s="8"/>
      <c r="I6461" s="45"/>
      <c r="W6461" s="38"/>
      <c r="X6461" s="38"/>
      <c r="Y6461" s="35"/>
    </row>
    <row r="6462" customHeight="1" spans="1:25">
      <c r="A6462" s="44"/>
      <c r="B6462" s="44"/>
      <c r="C6462" s="44"/>
      <c r="D6462" s="14"/>
      <c r="E6462" s="13"/>
      <c r="F6462" s="8"/>
      <c r="G6462" s="45"/>
      <c r="H6462" s="8"/>
      <c r="I6462" s="45"/>
      <c r="W6462" s="38"/>
      <c r="X6462" s="38"/>
      <c r="Y6462" s="35"/>
    </row>
    <row r="6463" customHeight="1" spans="1:25">
      <c r="A6463" s="44"/>
      <c r="B6463" s="44"/>
      <c r="C6463" s="44"/>
      <c r="D6463" s="14"/>
      <c r="E6463" s="13"/>
      <c r="F6463" s="8"/>
      <c r="G6463" s="45"/>
      <c r="H6463" s="8"/>
      <c r="I6463" s="45"/>
      <c r="W6463" s="38"/>
      <c r="X6463" s="38"/>
      <c r="Y6463" s="35"/>
    </row>
    <row r="6464" customHeight="1" spans="1:25">
      <c r="A6464" s="44"/>
      <c r="B6464" s="44"/>
      <c r="C6464" s="44"/>
      <c r="D6464" s="14"/>
      <c r="E6464" s="13"/>
      <c r="F6464" s="8"/>
      <c r="G6464" s="45"/>
      <c r="H6464" s="8"/>
      <c r="I6464" s="45"/>
      <c r="W6464" s="38"/>
      <c r="X6464" s="38"/>
      <c r="Y6464" s="35"/>
    </row>
    <row r="6465" customHeight="1" spans="1:25">
      <c r="A6465" s="44"/>
      <c r="B6465" s="44"/>
      <c r="C6465" s="44"/>
      <c r="D6465" s="14"/>
      <c r="E6465" s="13"/>
      <c r="F6465" s="8"/>
      <c r="G6465" s="45"/>
      <c r="H6465" s="8"/>
      <c r="I6465" s="45"/>
      <c r="W6465" s="38"/>
      <c r="X6465" s="38"/>
      <c r="Y6465" s="35"/>
    </row>
    <row r="6466" customHeight="1" spans="1:25">
      <c r="A6466" s="44"/>
      <c r="B6466" s="44"/>
      <c r="C6466" s="44"/>
      <c r="D6466" s="14"/>
      <c r="E6466" s="13"/>
      <c r="F6466" s="8"/>
      <c r="G6466" s="45"/>
      <c r="H6466" s="8"/>
      <c r="I6466" s="45"/>
      <c r="W6466" s="38"/>
      <c r="X6466" s="38"/>
      <c r="Y6466" s="35"/>
    </row>
    <row r="6467" customHeight="1" spans="1:25">
      <c r="A6467" s="44"/>
      <c r="B6467" s="44"/>
      <c r="C6467" s="44"/>
      <c r="D6467" s="14"/>
      <c r="E6467" s="13"/>
      <c r="F6467" s="8"/>
      <c r="G6467" s="45"/>
      <c r="H6467" s="8"/>
      <c r="I6467" s="45"/>
      <c r="W6467" s="38"/>
      <c r="X6467" s="38"/>
      <c r="Y6467" s="35"/>
    </row>
    <row r="6468" customHeight="1" spans="1:25">
      <c r="A6468" s="44"/>
      <c r="B6468" s="44"/>
      <c r="C6468" s="44"/>
      <c r="D6468" s="14"/>
      <c r="E6468" s="13"/>
      <c r="F6468" s="8"/>
      <c r="G6468" s="45"/>
      <c r="H6468" s="8"/>
      <c r="I6468" s="45"/>
      <c r="W6468" s="38"/>
      <c r="X6468" s="38"/>
      <c r="Y6468" s="35"/>
    </row>
    <row r="6469" customHeight="1" spans="1:25">
      <c r="A6469" s="44"/>
      <c r="B6469" s="44"/>
      <c r="C6469" s="44"/>
      <c r="D6469" s="14"/>
      <c r="E6469" s="13"/>
      <c r="F6469" s="8"/>
      <c r="G6469" s="45"/>
      <c r="H6469" s="8"/>
      <c r="I6469" s="45"/>
      <c r="W6469" s="38"/>
      <c r="X6469" s="38"/>
      <c r="Y6469" s="35"/>
    </row>
    <row r="6470" customHeight="1" spans="1:25">
      <c r="A6470" s="44"/>
      <c r="B6470" s="44"/>
      <c r="C6470" s="44"/>
      <c r="D6470" s="14"/>
      <c r="E6470" s="13"/>
      <c r="F6470" s="8"/>
      <c r="G6470" s="45"/>
      <c r="H6470" s="8"/>
      <c r="I6470" s="45"/>
      <c r="W6470" s="38"/>
      <c r="X6470" s="38"/>
      <c r="Y6470" s="35"/>
    </row>
    <row r="6471" customHeight="1" spans="1:25">
      <c r="A6471" s="44"/>
      <c r="B6471" s="44"/>
      <c r="C6471" s="44"/>
      <c r="D6471" s="14"/>
      <c r="E6471" s="13"/>
      <c r="F6471" s="8"/>
      <c r="G6471" s="45"/>
      <c r="H6471" s="8"/>
      <c r="I6471" s="45"/>
      <c r="W6471" s="38"/>
      <c r="X6471" s="38"/>
      <c r="Y6471" s="35"/>
    </row>
    <row r="6472" customHeight="1" spans="1:25">
      <c r="A6472" s="44"/>
      <c r="B6472" s="44"/>
      <c r="C6472" s="44"/>
      <c r="D6472" s="14"/>
      <c r="E6472" s="13"/>
      <c r="F6472" s="8"/>
      <c r="G6472" s="45"/>
      <c r="H6472" s="8"/>
      <c r="I6472" s="45"/>
      <c r="W6472" s="38"/>
      <c r="X6472" s="38"/>
      <c r="Y6472" s="35"/>
    </row>
    <row r="6473" customHeight="1" spans="1:25">
      <c r="A6473" s="44"/>
      <c r="B6473" s="44"/>
      <c r="C6473" s="44"/>
      <c r="D6473" s="14"/>
      <c r="E6473" s="13"/>
      <c r="F6473" s="8"/>
      <c r="G6473" s="45"/>
      <c r="H6473" s="8"/>
      <c r="I6473" s="45"/>
      <c r="W6473" s="38"/>
      <c r="X6473" s="38"/>
      <c r="Y6473" s="35"/>
    </row>
    <row r="6474" customHeight="1" spans="1:25">
      <c r="A6474" s="44"/>
      <c r="B6474" s="44"/>
      <c r="C6474" s="44"/>
      <c r="D6474" s="14"/>
      <c r="E6474" s="13"/>
      <c r="F6474" s="8"/>
      <c r="G6474" s="45"/>
      <c r="H6474" s="8"/>
      <c r="I6474" s="45"/>
      <c r="W6474" s="38"/>
      <c r="X6474" s="38"/>
      <c r="Y6474" s="35"/>
    </row>
    <row r="6475" customHeight="1" spans="1:25">
      <c r="A6475" s="44"/>
      <c r="B6475" s="44"/>
      <c r="C6475" s="44"/>
      <c r="D6475" s="14"/>
      <c r="E6475" s="13"/>
      <c r="F6475" s="8"/>
      <c r="G6475" s="45"/>
      <c r="H6475" s="8"/>
      <c r="I6475" s="45"/>
      <c r="W6475" s="38"/>
      <c r="X6475" s="38"/>
      <c r="Y6475" s="35"/>
    </row>
    <row r="6476" customHeight="1" spans="1:25">
      <c r="A6476" s="44"/>
      <c r="B6476" s="44"/>
      <c r="C6476" s="44"/>
      <c r="D6476" s="14"/>
      <c r="E6476" s="13"/>
      <c r="F6476" s="8"/>
      <c r="G6476" s="45"/>
      <c r="H6476" s="8"/>
      <c r="I6476" s="45"/>
      <c r="W6476" s="38"/>
      <c r="X6476" s="38"/>
      <c r="Y6476" s="35"/>
    </row>
    <row r="6477" customHeight="1" spans="1:25">
      <c r="A6477" s="44"/>
      <c r="B6477" s="44"/>
      <c r="C6477" s="44"/>
      <c r="D6477" s="14"/>
      <c r="E6477" s="13"/>
      <c r="F6477" s="8"/>
      <c r="G6477" s="45"/>
      <c r="H6477" s="8"/>
      <c r="I6477" s="45"/>
      <c r="W6477" s="38"/>
      <c r="X6477" s="38"/>
      <c r="Y6477" s="35"/>
    </row>
    <row r="6478" customHeight="1" spans="1:25">
      <c r="A6478" s="44"/>
      <c r="B6478" s="44"/>
      <c r="C6478" s="44"/>
      <c r="D6478" s="14"/>
      <c r="E6478" s="13"/>
      <c r="F6478" s="8"/>
      <c r="G6478" s="45"/>
      <c r="H6478" s="8"/>
      <c r="I6478" s="45"/>
      <c r="W6478" s="38"/>
      <c r="X6478" s="38"/>
      <c r="Y6478" s="35"/>
    </row>
    <row r="6479" customHeight="1" spans="1:25">
      <c r="A6479" s="44"/>
      <c r="B6479" s="44"/>
      <c r="C6479" s="44"/>
      <c r="D6479" s="14"/>
      <c r="E6479" s="13"/>
      <c r="F6479" s="8"/>
      <c r="G6479" s="45"/>
      <c r="H6479" s="8"/>
      <c r="I6479" s="45"/>
      <c r="W6479" s="38"/>
      <c r="X6479" s="38"/>
      <c r="Y6479" s="35"/>
    </row>
    <row r="6480" customHeight="1" spans="1:25">
      <c r="A6480" s="44"/>
      <c r="B6480" s="44"/>
      <c r="C6480" s="44"/>
      <c r="D6480" s="14"/>
      <c r="E6480" s="13"/>
      <c r="F6480" s="8"/>
      <c r="G6480" s="45"/>
      <c r="H6480" s="8"/>
      <c r="I6480" s="45"/>
      <c r="W6480" s="38"/>
      <c r="X6480" s="38"/>
      <c r="Y6480" s="35"/>
    </row>
    <row r="6481" customHeight="1" spans="1:25">
      <c r="A6481" s="44"/>
      <c r="B6481" s="44"/>
      <c r="C6481" s="44"/>
      <c r="D6481" s="14"/>
      <c r="E6481" s="13"/>
      <c r="F6481" s="8"/>
      <c r="G6481" s="45"/>
      <c r="H6481" s="8"/>
      <c r="I6481" s="45"/>
      <c r="W6481" s="38"/>
      <c r="X6481" s="38"/>
      <c r="Y6481" s="35"/>
    </row>
    <row r="6482" customHeight="1" spans="1:25">
      <c r="A6482" s="44"/>
      <c r="B6482" s="44"/>
      <c r="C6482" s="44"/>
      <c r="D6482" s="14"/>
      <c r="E6482" s="13"/>
      <c r="F6482" s="8"/>
      <c r="G6482" s="45"/>
      <c r="H6482" s="8"/>
      <c r="I6482" s="45"/>
      <c r="W6482" s="38"/>
      <c r="X6482" s="38"/>
      <c r="Y6482" s="35"/>
    </row>
    <row r="6483" customHeight="1" spans="1:25">
      <c r="A6483" s="44"/>
      <c r="B6483" s="44"/>
      <c r="C6483" s="44"/>
      <c r="D6483" s="14"/>
      <c r="E6483" s="13"/>
      <c r="F6483" s="8"/>
      <c r="G6483" s="45"/>
      <c r="H6483" s="8"/>
      <c r="I6483" s="45"/>
      <c r="W6483" s="38"/>
      <c r="X6483" s="38"/>
      <c r="Y6483" s="35"/>
    </row>
    <row r="6484" customHeight="1" spans="1:25">
      <c r="A6484" s="44"/>
      <c r="B6484" s="44"/>
      <c r="C6484" s="44"/>
      <c r="D6484" s="14"/>
      <c r="E6484" s="13"/>
      <c r="F6484" s="8"/>
      <c r="G6484" s="45"/>
      <c r="H6484" s="8"/>
      <c r="I6484" s="45"/>
      <c r="W6484" s="38"/>
      <c r="X6484" s="38"/>
      <c r="Y6484" s="35"/>
    </row>
    <row r="6485" customHeight="1" spans="1:25">
      <c r="A6485" s="44"/>
      <c r="B6485" s="44"/>
      <c r="C6485" s="44"/>
      <c r="D6485" s="14"/>
      <c r="E6485" s="13"/>
      <c r="F6485" s="8"/>
      <c r="G6485" s="45"/>
      <c r="H6485" s="8"/>
      <c r="I6485" s="45"/>
      <c r="W6485" s="38"/>
      <c r="X6485" s="38"/>
      <c r="Y6485" s="35"/>
    </row>
    <row r="6486" customHeight="1" spans="1:25">
      <c r="A6486" s="44"/>
      <c r="B6486" s="44"/>
      <c r="C6486" s="44"/>
      <c r="D6486" s="14"/>
      <c r="E6486" s="13"/>
      <c r="F6486" s="8"/>
      <c r="G6486" s="45"/>
      <c r="H6486" s="8"/>
      <c r="I6486" s="45"/>
      <c r="W6486" s="38"/>
      <c r="X6486" s="38"/>
      <c r="Y6486" s="35"/>
    </row>
    <row r="6487" customHeight="1" spans="1:25">
      <c r="A6487" s="44"/>
      <c r="B6487" s="44"/>
      <c r="C6487" s="44"/>
      <c r="D6487" s="14"/>
      <c r="E6487" s="13"/>
      <c r="F6487" s="8"/>
      <c r="G6487" s="45"/>
      <c r="H6487" s="8"/>
      <c r="I6487" s="45"/>
      <c r="W6487" s="38"/>
      <c r="X6487" s="38"/>
      <c r="Y6487" s="35"/>
    </row>
    <row r="6488" customHeight="1" spans="1:25">
      <c r="A6488" s="44"/>
      <c r="B6488" s="44"/>
      <c r="C6488" s="44"/>
      <c r="D6488" s="14"/>
      <c r="E6488" s="13"/>
      <c r="F6488" s="8"/>
      <c r="G6488" s="45"/>
      <c r="H6488" s="8"/>
      <c r="I6488" s="45"/>
      <c r="W6488" s="38"/>
      <c r="X6488" s="38"/>
      <c r="Y6488" s="35"/>
    </row>
    <row r="6489" customHeight="1" spans="1:25">
      <c r="A6489" s="44"/>
      <c r="B6489" s="44"/>
      <c r="C6489" s="44"/>
      <c r="D6489" s="14"/>
      <c r="E6489" s="13"/>
      <c r="F6489" s="8"/>
      <c r="G6489" s="45"/>
      <c r="H6489" s="8"/>
      <c r="I6489" s="45"/>
      <c r="W6489" s="38"/>
      <c r="X6489" s="38"/>
      <c r="Y6489" s="35"/>
    </row>
    <row r="6490" customHeight="1" spans="1:25">
      <c r="A6490" s="44"/>
      <c r="B6490" s="44"/>
      <c r="C6490" s="44"/>
      <c r="D6490" s="14"/>
      <c r="E6490" s="13"/>
      <c r="F6490" s="8"/>
      <c r="G6490" s="45"/>
      <c r="H6490" s="8"/>
      <c r="I6490" s="45"/>
      <c r="W6490" s="38"/>
      <c r="X6490" s="38"/>
      <c r="Y6490" s="35"/>
    </row>
    <row r="6491" customHeight="1" spans="1:25">
      <c r="A6491" s="44"/>
      <c r="B6491" s="44"/>
      <c r="C6491" s="44"/>
      <c r="D6491" s="14"/>
      <c r="E6491" s="13"/>
      <c r="F6491" s="8"/>
      <c r="G6491" s="45"/>
      <c r="H6491" s="8"/>
      <c r="I6491" s="45"/>
      <c r="W6491" s="38"/>
      <c r="X6491" s="38"/>
      <c r="Y6491" s="35"/>
    </row>
    <row r="6492" customHeight="1" spans="1:25">
      <c r="A6492" s="44"/>
      <c r="B6492" s="44"/>
      <c r="C6492" s="44"/>
      <c r="D6492" s="14"/>
      <c r="E6492" s="13"/>
      <c r="F6492" s="8"/>
      <c r="G6492" s="45"/>
      <c r="H6492" s="8"/>
      <c r="I6492" s="45"/>
      <c r="W6492" s="38"/>
      <c r="X6492" s="38"/>
      <c r="Y6492" s="35"/>
    </row>
    <row r="6493" customHeight="1" spans="1:25">
      <c r="A6493" s="44"/>
      <c r="B6493" s="44"/>
      <c r="C6493" s="44"/>
      <c r="D6493" s="14"/>
      <c r="E6493" s="13"/>
      <c r="F6493" s="8"/>
      <c r="G6493" s="45"/>
      <c r="H6493" s="8"/>
      <c r="I6493" s="45"/>
      <c r="W6493" s="38"/>
      <c r="X6493" s="38"/>
      <c r="Y6493" s="35"/>
    </row>
    <row r="6494" customHeight="1" spans="1:25">
      <c r="A6494" s="44"/>
      <c r="B6494" s="44"/>
      <c r="C6494" s="44"/>
      <c r="D6494" s="14"/>
      <c r="E6494" s="13"/>
      <c r="F6494" s="8"/>
      <c r="G6494" s="45"/>
      <c r="H6494" s="8"/>
      <c r="I6494" s="45"/>
      <c r="W6494" s="38"/>
      <c r="X6494" s="38"/>
      <c r="Y6494" s="35"/>
    </row>
    <row r="6495" customHeight="1" spans="1:25">
      <c r="A6495" s="44"/>
      <c r="B6495" s="44"/>
      <c r="C6495" s="44"/>
      <c r="D6495" s="14"/>
      <c r="E6495" s="13"/>
      <c r="F6495" s="8"/>
      <c r="G6495" s="45"/>
      <c r="H6495" s="8"/>
      <c r="I6495" s="45"/>
      <c r="W6495" s="38"/>
      <c r="X6495" s="38"/>
      <c r="Y6495" s="35"/>
    </row>
    <row r="6496" customHeight="1" spans="1:25">
      <c r="A6496" s="44"/>
      <c r="B6496" s="44"/>
      <c r="C6496" s="44"/>
      <c r="D6496" s="14"/>
      <c r="E6496" s="13"/>
      <c r="F6496" s="8"/>
      <c r="G6496" s="45"/>
      <c r="H6496" s="8"/>
      <c r="I6496" s="45"/>
      <c r="W6496" s="38"/>
      <c r="X6496" s="38"/>
      <c r="Y6496" s="35"/>
    </row>
    <row r="6497" customHeight="1" spans="1:25">
      <c r="A6497" s="44"/>
      <c r="B6497" s="44"/>
      <c r="C6497" s="44"/>
      <c r="D6497" s="14"/>
      <c r="E6497" s="13"/>
      <c r="F6497" s="8"/>
      <c r="G6497" s="45"/>
      <c r="H6497" s="8"/>
      <c r="I6497" s="45"/>
      <c r="W6497" s="38"/>
      <c r="X6497" s="38"/>
      <c r="Y6497" s="35"/>
    </row>
    <row r="6498" customHeight="1" spans="1:25">
      <c r="A6498" s="44"/>
      <c r="B6498" s="44"/>
      <c r="C6498" s="44"/>
      <c r="D6498" s="14"/>
      <c r="E6498" s="13"/>
      <c r="F6498" s="8"/>
      <c r="G6498" s="45"/>
      <c r="H6498" s="8"/>
      <c r="I6498" s="45"/>
      <c r="W6498" s="38"/>
      <c r="X6498" s="38"/>
      <c r="Y6498" s="35"/>
    </row>
    <row r="6499" customHeight="1" spans="1:25">
      <c r="A6499" s="44"/>
      <c r="B6499" s="44"/>
      <c r="C6499" s="44"/>
      <c r="D6499" s="14"/>
      <c r="E6499" s="13"/>
      <c r="F6499" s="8"/>
      <c r="G6499" s="45"/>
      <c r="H6499" s="8"/>
      <c r="I6499" s="45"/>
      <c r="W6499" s="38"/>
      <c r="X6499" s="38"/>
      <c r="Y6499" s="35"/>
    </row>
    <row r="6500" customHeight="1" spans="1:25">
      <c r="A6500" s="44"/>
      <c r="B6500" s="44"/>
      <c r="C6500" s="44"/>
      <c r="D6500" s="14"/>
      <c r="E6500" s="13"/>
      <c r="F6500" s="8"/>
      <c r="G6500" s="45"/>
      <c r="H6500" s="8"/>
      <c r="I6500" s="45"/>
      <c r="W6500" s="38"/>
      <c r="X6500" s="38"/>
      <c r="Y6500" s="35"/>
    </row>
    <row r="6501" customHeight="1" spans="1:25">
      <c r="A6501" s="44"/>
      <c r="B6501" s="44"/>
      <c r="C6501" s="44"/>
      <c r="D6501" s="14"/>
      <c r="E6501" s="13"/>
      <c r="F6501" s="8"/>
      <c r="G6501" s="45"/>
      <c r="H6501" s="8"/>
      <c r="I6501" s="45"/>
      <c r="W6501" s="38"/>
      <c r="X6501" s="38"/>
      <c r="Y6501" s="35"/>
    </row>
    <row r="6502" customHeight="1" spans="1:25">
      <c r="A6502" s="44"/>
      <c r="B6502" s="44"/>
      <c r="C6502" s="44"/>
      <c r="D6502" s="14"/>
      <c r="E6502" s="13"/>
      <c r="F6502" s="8"/>
      <c r="G6502" s="45"/>
      <c r="H6502" s="8"/>
      <c r="I6502" s="45"/>
      <c r="W6502" s="38"/>
      <c r="X6502" s="38"/>
      <c r="Y6502" s="35"/>
    </row>
    <row r="6503" customHeight="1" spans="1:25">
      <c r="A6503" s="44"/>
      <c r="B6503" s="44"/>
      <c r="C6503" s="44"/>
      <c r="D6503" s="14"/>
      <c r="E6503" s="13"/>
      <c r="F6503" s="8"/>
      <c r="G6503" s="45"/>
      <c r="H6503" s="8"/>
      <c r="I6503" s="45"/>
      <c r="W6503" s="38"/>
      <c r="X6503" s="38"/>
      <c r="Y6503" s="35"/>
    </row>
    <row r="6504" customHeight="1" spans="1:25">
      <c r="A6504" s="44"/>
      <c r="B6504" s="44"/>
      <c r="C6504" s="44"/>
      <c r="D6504" s="14"/>
      <c r="E6504" s="13"/>
      <c r="F6504" s="8"/>
      <c r="G6504" s="45"/>
      <c r="H6504" s="8"/>
      <c r="I6504" s="45"/>
      <c r="W6504" s="38"/>
      <c r="X6504" s="38"/>
      <c r="Y6504" s="35"/>
    </row>
    <row r="6505" customHeight="1" spans="1:25">
      <c r="A6505" s="44"/>
      <c r="B6505" s="44"/>
      <c r="C6505" s="44"/>
      <c r="D6505" s="14"/>
      <c r="E6505" s="13"/>
      <c r="F6505" s="8"/>
      <c r="G6505" s="45"/>
      <c r="H6505" s="8"/>
      <c r="I6505" s="45"/>
      <c r="W6505" s="38"/>
      <c r="X6505" s="38"/>
      <c r="Y6505" s="35"/>
    </row>
    <row r="6506" customHeight="1" spans="1:25">
      <c r="A6506" s="44"/>
      <c r="B6506" s="44"/>
      <c r="C6506" s="44"/>
      <c r="D6506" s="14"/>
      <c r="E6506" s="13"/>
      <c r="F6506" s="8"/>
      <c r="G6506" s="45"/>
      <c r="H6506" s="8"/>
      <c r="I6506" s="45"/>
      <c r="W6506" s="38"/>
      <c r="X6506" s="38"/>
      <c r="Y6506" s="35"/>
    </row>
    <row r="6507" customHeight="1" spans="1:25">
      <c r="A6507" s="44"/>
      <c r="B6507" s="44"/>
      <c r="C6507" s="44"/>
      <c r="D6507" s="14"/>
      <c r="E6507" s="13"/>
      <c r="F6507" s="8"/>
      <c r="G6507" s="45"/>
      <c r="H6507" s="8"/>
      <c r="I6507" s="45"/>
      <c r="W6507" s="38"/>
      <c r="X6507" s="38"/>
      <c r="Y6507" s="35"/>
    </row>
    <row r="6508" customHeight="1" spans="1:25">
      <c r="A6508" s="44"/>
      <c r="B6508" s="44"/>
      <c r="C6508" s="44"/>
      <c r="D6508" s="14"/>
      <c r="E6508" s="13"/>
      <c r="F6508" s="8"/>
      <c r="G6508" s="45"/>
      <c r="H6508" s="8"/>
      <c r="I6508" s="45"/>
      <c r="W6508" s="38"/>
      <c r="X6508" s="38"/>
      <c r="Y6508" s="35"/>
    </row>
    <row r="6509" customHeight="1" spans="1:25">
      <c r="A6509" s="44"/>
      <c r="B6509" s="44"/>
      <c r="C6509" s="44"/>
      <c r="D6509" s="14"/>
      <c r="E6509" s="13"/>
      <c r="F6509" s="8"/>
      <c r="G6509" s="45"/>
      <c r="H6509" s="8"/>
      <c r="I6509" s="45"/>
      <c r="W6509" s="38"/>
      <c r="X6509" s="38"/>
      <c r="Y6509" s="35"/>
    </row>
    <row r="6510" customHeight="1" spans="1:25">
      <c r="A6510" s="44"/>
      <c r="B6510" s="44"/>
      <c r="C6510" s="44"/>
      <c r="D6510" s="14"/>
      <c r="E6510" s="13"/>
      <c r="F6510" s="8"/>
      <c r="G6510" s="45"/>
      <c r="H6510" s="8"/>
      <c r="I6510" s="45"/>
      <c r="W6510" s="38"/>
      <c r="X6510" s="38"/>
      <c r="Y6510" s="35"/>
    </row>
    <row r="6511" customHeight="1" spans="1:25">
      <c r="A6511" s="44"/>
      <c r="B6511" s="44"/>
      <c r="C6511" s="44"/>
      <c r="D6511" s="14"/>
      <c r="E6511" s="13"/>
      <c r="F6511" s="8"/>
      <c r="G6511" s="45"/>
      <c r="H6511" s="8"/>
      <c r="I6511" s="45"/>
      <c r="W6511" s="38"/>
      <c r="X6511" s="38"/>
      <c r="Y6511" s="35"/>
    </row>
    <row r="6512" customHeight="1" spans="1:25">
      <c r="A6512" s="44"/>
      <c r="B6512" s="44"/>
      <c r="C6512" s="44"/>
      <c r="D6512" s="14"/>
      <c r="E6512" s="13"/>
      <c r="F6512" s="8"/>
      <c r="G6512" s="45"/>
      <c r="H6512" s="8"/>
      <c r="I6512" s="45"/>
      <c r="W6512" s="38"/>
      <c r="X6512" s="38"/>
      <c r="Y6512" s="35"/>
    </row>
    <row r="6513" customHeight="1" spans="1:25">
      <c r="A6513" s="44"/>
      <c r="B6513" s="44"/>
      <c r="C6513" s="44"/>
      <c r="D6513" s="14"/>
      <c r="E6513" s="13"/>
      <c r="F6513" s="8"/>
      <c r="G6513" s="45"/>
      <c r="H6513" s="8"/>
      <c r="I6513" s="45"/>
      <c r="W6513" s="38"/>
      <c r="X6513" s="38"/>
      <c r="Y6513" s="35"/>
    </row>
    <row r="6514" customHeight="1" spans="1:25">
      <c r="A6514" s="44"/>
      <c r="B6514" s="44"/>
      <c r="C6514" s="44"/>
      <c r="D6514" s="14"/>
      <c r="E6514" s="13"/>
      <c r="F6514" s="8"/>
      <c r="G6514" s="45"/>
      <c r="H6514" s="8"/>
      <c r="I6514" s="45"/>
      <c r="W6514" s="38"/>
      <c r="X6514" s="38"/>
      <c r="Y6514" s="35"/>
    </row>
    <row r="6515" customHeight="1" spans="1:25">
      <c r="A6515" s="44"/>
      <c r="B6515" s="44"/>
      <c r="C6515" s="44"/>
      <c r="D6515" s="14"/>
      <c r="E6515" s="13"/>
      <c r="F6515" s="8"/>
      <c r="G6515" s="45"/>
      <c r="H6515" s="8"/>
      <c r="I6515" s="45"/>
      <c r="W6515" s="38"/>
      <c r="X6515" s="38"/>
      <c r="Y6515" s="35"/>
    </row>
    <row r="6516" customHeight="1" spans="1:25">
      <c r="A6516" s="44"/>
      <c r="B6516" s="44"/>
      <c r="C6516" s="44"/>
      <c r="D6516" s="14"/>
      <c r="E6516" s="13"/>
      <c r="F6516" s="8"/>
      <c r="G6516" s="45"/>
      <c r="H6516" s="8"/>
      <c r="I6516" s="45"/>
      <c r="W6516" s="38"/>
      <c r="X6516" s="38"/>
      <c r="Y6516" s="35"/>
    </row>
    <row r="6517" customHeight="1" spans="1:25">
      <c r="A6517" s="44"/>
      <c r="B6517" s="44"/>
      <c r="C6517" s="44"/>
      <c r="D6517" s="14"/>
      <c r="E6517" s="13"/>
      <c r="F6517" s="8"/>
      <c r="G6517" s="45"/>
      <c r="H6517" s="8"/>
      <c r="I6517" s="45"/>
      <c r="W6517" s="38"/>
      <c r="X6517" s="38"/>
      <c r="Y6517" s="35"/>
    </row>
    <row r="6518" customHeight="1" spans="1:25">
      <c r="A6518" s="44"/>
      <c r="B6518" s="44"/>
      <c r="C6518" s="44"/>
      <c r="D6518" s="14"/>
      <c r="E6518" s="13"/>
      <c r="F6518" s="8"/>
      <c r="G6518" s="45"/>
      <c r="H6518" s="8"/>
      <c r="I6518" s="45"/>
      <c r="W6518" s="38"/>
      <c r="X6518" s="38"/>
      <c r="Y6518" s="35"/>
    </row>
    <row r="6519" customHeight="1" spans="1:25">
      <c r="A6519" s="44"/>
      <c r="B6519" s="44"/>
      <c r="C6519" s="44"/>
      <c r="D6519" s="14"/>
      <c r="E6519" s="13"/>
      <c r="F6519" s="8"/>
      <c r="G6519" s="45"/>
      <c r="H6519" s="8"/>
      <c r="I6519" s="45"/>
      <c r="W6519" s="38"/>
      <c r="X6519" s="38"/>
      <c r="Y6519" s="35"/>
    </row>
    <row r="6520" customHeight="1" spans="1:25">
      <c r="A6520" s="44"/>
      <c r="B6520" s="44"/>
      <c r="C6520" s="44"/>
      <c r="D6520" s="14"/>
      <c r="E6520" s="13"/>
      <c r="F6520" s="8"/>
      <c r="G6520" s="45"/>
      <c r="H6520" s="8"/>
      <c r="I6520" s="45"/>
      <c r="W6520" s="38"/>
      <c r="X6520" s="38"/>
      <c r="Y6520" s="35"/>
    </row>
    <row r="6521" customHeight="1" spans="1:25">
      <c r="A6521" s="44"/>
      <c r="B6521" s="44"/>
      <c r="C6521" s="44"/>
      <c r="D6521" s="14"/>
      <c r="E6521" s="13"/>
      <c r="F6521" s="8"/>
      <c r="G6521" s="45"/>
      <c r="H6521" s="8"/>
      <c r="I6521" s="45"/>
      <c r="W6521" s="38"/>
      <c r="X6521" s="38"/>
      <c r="Y6521" s="35"/>
    </row>
    <row r="6522" customHeight="1" spans="1:25">
      <c r="A6522" s="44"/>
      <c r="B6522" s="44"/>
      <c r="C6522" s="44"/>
      <c r="D6522" s="14"/>
      <c r="E6522" s="13"/>
      <c r="F6522" s="8"/>
      <c r="G6522" s="45"/>
      <c r="H6522" s="8"/>
      <c r="I6522" s="45"/>
      <c r="W6522" s="38"/>
      <c r="X6522" s="38"/>
      <c r="Y6522" s="35"/>
    </row>
    <row r="6523" customHeight="1" spans="1:25">
      <c r="A6523" s="44"/>
      <c r="B6523" s="44"/>
      <c r="C6523" s="44"/>
      <c r="D6523" s="14"/>
      <c r="E6523" s="13"/>
      <c r="F6523" s="8"/>
      <c r="G6523" s="45"/>
      <c r="H6523" s="8"/>
      <c r="I6523" s="45"/>
      <c r="W6523" s="38"/>
      <c r="X6523" s="38"/>
      <c r="Y6523" s="35"/>
    </row>
    <row r="6524" customHeight="1" spans="1:25">
      <c r="A6524" s="44"/>
      <c r="B6524" s="44"/>
      <c r="C6524" s="44"/>
      <c r="D6524" s="14"/>
      <c r="E6524" s="13"/>
      <c r="F6524" s="8"/>
      <c r="G6524" s="45"/>
      <c r="H6524" s="8"/>
      <c r="I6524" s="45"/>
      <c r="W6524" s="38"/>
      <c r="X6524" s="38"/>
      <c r="Y6524" s="35"/>
    </row>
    <row r="6525" customHeight="1" spans="1:25">
      <c r="A6525" s="44"/>
      <c r="B6525" s="44"/>
      <c r="C6525" s="44"/>
      <c r="D6525" s="14"/>
      <c r="E6525" s="13"/>
      <c r="F6525" s="8"/>
      <c r="G6525" s="45"/>
      <c r="H6525" s="8"/>
      <c r="I6525" s="45"/>
      <c r="W6525" s="38"/>
      <c r="X6525" s="38"/>
      <c r="Y6525" s="35"/>
    </row>
    <row r="6526" customHeight="1" spans="1:25">
      <c r="A6526" s="44"/>
      <c r="B6526" s="44"/>
      <c r="C6526" s="44"/>
      <c r="D6526" s="14"/>
      <c r="E6526" s="13"/>
      <c r="F6526" s="8"/>
      <c r="G6526" s="45"/>
      <c r="H6526" s="8"/>
      <c r="I6526" s="45"/>
      <c r="W6526" s="38"/>
      <c r="X6526" s="38"/>
      <c r="Y6526" s="35"/>
    </row>
    <row r="6527" customHeight="1" spans="1:25">
      <c r="A6527" s="44"/>
      <c r="B6527" s="44"/>
      <c r="C6527" s="44"/>
      <c r="D6527" s="14"/>
      <c r="E6527" s="13"/>
      <c r="F6527" s="8"/>
      <c r="G6527" s="45"/>
      <c r="H6527" s="8"/>
      <c r="I6527" s="45"/>
      <c r="W6527" s="38"/>
      <c r="X6527" s="38"/>
      <c r="Y6527" s="35"/>
    </row>
    <row r="6528" customHeight="1" spans="1:25">
      <c r="A6528" s="44"/>
      <c r="B6528" s="44"/>
      <c r="C6528" s="44"/>
      <c r="D6528" s="14"/>
      <c r="E6528" s="13"/>
      <c r="F6528" s="8"/>
      <c r="G6528" s="45"/>
      <c r="H6528" s="8"/>
      <c r="I6528" s="45"/>
      <c r="W6528" s="38"/>
      <c r="X6528" s="38"/>
      <c r="Y6528" s="35"/>
    </row>
    <row r="6529" customHeight="1" spans="1:25">
      <c r="A6529" s="44"/>
      <c r="B6529" s="44"/>
      <c r="C6529" s="44"/>
      <c r="D6529" s="14"/>
      <c r="E6529" s="13"/>
      <c r="F6529" s="8"/>
      <c r="G6529" s="45"/>
      <c r="H6529" s="8"/>
      <c r="I6529" s="45"/>
      <c r="W6529" s="38"/>
      <c r="X6529" s="38"/>
      <c r="Y6529" s="35"/>
    </row>
    <row r="6530" customHeight="1" spans="1:25">
      <c r="A6530" s="44"/>
      <c r="B6530" s="44"/>
      <c r="C6530" s="44"/>
      <c r="D6530" s="14"/>
      <c r="E6530" s="13"/>
      <c r="F6530" s="8"/>
      <c r="G6530" s="45"/>
      <c r="H6530" s="8"/>
      <c r="I6530" s="45"/>
      <c r="W6530" s="38"/>
      <c r="X6530" s="38"/>
      <c r="Y6530" s="35"/>
    </row>
    <row r="6531" customHeight="1" spans="1:25">
      <c r="A6531" s="44"/>
      <c r="B6531" s="44"/>
      <c r="C6531" s="44"/>
      <c r="D6531" s="14"/>
      <c r="E6531" s="13"/>
      <c r="F6531" s="8"/>
      <c r="G6531" s="45"/>
      <c r="H6531" s="8"/>
      <c r="I6531" s="45"/>
      <c r="W6531" s="38"/>
      <c r="X6531" s="38"/>
      <c r="Y6531" s="35"/>
    </row>
    <row r="6532" customHeight="1" spans="1:25">
      <c r="A6532" s="44"/>
      <c r="B6532" s="44"/>
      <c r="C6532" s="44"/>
      <c r="D6532" s="14"/>
      <c r="E6532" s="13"/>
      <c r="F6532" s="8"/>
      <c r="G6532" s="45"/>
      <c r="H6532" s="8"/>
      <c r="I6532" s="45"/>
      <c r="W6532" s="38"/>
      <c r="X6532" s="38"/>
      <c r="Y6532" s="35"/>
    </row>
    <row r="6533" customHeight="1" spans="1:25">
      <c r="A6533" s="44"/>
      <c r="B6533" s="44"/>
      <c r="C6533" s="44"/>
      <c r="D6533" s="14"/>
      <c r="E6533" s="13"/>
      <c r="F6533" s="8"/>
      <c r="G6533" s="45"/>
      <c r="H6533" s="8"/>
      <c r="I6533" s="45"/>
      <c r="W6533" s="38"/>
      <c r="X6533" s="38"/>
      <c r="Y6533" s="35"/>
    </row>
    <row r="6534" customHeight="1" spans="1:25">
      <c r="A6534" s="44"/>
      <c r="B6534" s="44"/>
      <c r="C6534" s="44"/>
      <c r="D6534" s="14"/>
      <c r="E6534" s="13"/>
      <c r="F6534" s="8"/>
      <c r="G6534" s="45"/>
      <c r="H6534" s="8"/>
      <c r="I6534" s="45"/>
      <c r="W6534" s="38"/>
      <c r="X6534" s="38"/>
      <c r="Y6534" s="35"/>
    </row>
    <row r="6535" customHeight="1" spans="1:25">
      <c r="A6535" s="44"/>
      <c r="B6535" s="44"/>
      <c r="C6535" s="44"/>
      <c r="D6535" s="14"/>
      <c r="E6535" s="13"/>
      <c r="F6535" s="8"/>
      <c r="G6535" s="45"/>
      <c r="H6535" s="8"/>
      <c r="I6535" s="45"/>
      <c r="W6535" s="38"/>
      <c r="X6535" s="38"/>
      <c r="Y6535" s="35"/>
    </row>
    <row r="6536" customHeight="1" spans="1:25">
      <c r="A6536" s="44"/>
      <c r="B6536" s="44"/>
      <c r="C6536" s="44"/>
      <c r="D6536" s="14"/>
      <c r="E6536" s="13"/>
      <c r="F6536" s="8"/>
      <c r="G6536" s="45"/>
      <c r="H6536" s="8"/>
      <c r="I6536" s="45"/>
      <c r="W6536" s="38"/>
      <c r="X6536" s="38"/>
      <c r="Y6536" s="35"/>
    </row>
    <row r="6537" customHeight="1" spans="1:25">
      <c r="A6537" s="44"/>
      <c r="B6537" s="44"/>
      <c r="C6537" s="44"/>
      <c r="D6537" s="14"/>
      <c r="E6537" s="13"/>
      <c r="F6537" s="8"/>
      <c r="G6537" s="45"/>
      <c r="H6537" s="8"/>
      <c r="I6537" s="45"/>
      <c r="W6537" s="38"/>
      <c r="X6537" s="38"/>
      <c r="Y6537" s="35"/>
    </row>
    <row r="6538" customHeight="1" spans="1:25">
      <c r="A6538" s="44"/>
      <c r="B6538" s="44"/>
      <c r="C6538" s="44"/>
      <c r="D6538" s="14"/>
      <c r="E6538" s="13"/>
      <c r="F6538" s="8"/>
      <c r="G6538" s="45"/>
      <c r="H6538" s="8"/>
      <c r="I6538" s="45"/>
      <c r="W6538" s="38"/>
      <c r="X6538" s="38"/>
      <c r="Y6538" s="35"/>
    </row>
    <row r="6539" customHeight="1" spans="1:25">
      <c r="A6539" s="44"/>
      <c r="B6539" s="44"/>
      <c r="C6539" s="44"/>
      <c r="D6539" s="14"/>
      <c r="E6539" s="13"/>
      <c r="F6539" s="8"/>
      <c r="G6539" s="45"/>
      <c r="H6539" s="8"/>
      <c r="I6539" s="45"/>
      <c r="W6539" s="38"/>
      <c r="X6539" s="38"/>
      <c r="Y6539" s="35"/>
    </row>
    <row r="6540" customHeight="1" spans="1:25">
      <c r="A6540" s="44"/>
      <c r="B6540" s="44"/>
      <c r="C6540" s="44"/>
      <c r="D6540" s="14"/>
      <c r="E6540" s="13"/>
      <c r="F6540" s="8"/>
      <c r="G6540" s="45"/>
      <c r="H6540" s="8"/>
      <c r="I6540" s="45"/>
      <c r="W6540" s="38"/>
      <c r="X6540" s="38"/>
      <c r="Y6540" s="35"/>
    </row>
    <row r="6541" customHeight="1" spans="1:25">
      <c r="A6541" s="44"/>
      <c r="B6541" s="44"/>
      <c r="C6541" s="44"/>
      <c r="D6541" s="14"/>
      <c r="E6541" s="13"/>
      <c r="F6541" s="8"/>
      <c r="G6541" s="45"/>
      <c r="H6541" s="8"/>
      <c r="I6541" s="45"/>
      <c r="W6541" s="38"/>
      <c r="X6541" s="38"/>
      <c r="Y6541" s="35"/>
    </row>
    <row r="6542" customHeight="1" spans="1:25">
      <c r="A6542" s="44"/>
      <c r="B6542" s="44"/>
      <c r="C6542" s="44"/>
      <c r="D6542" s="14"/>
      <c r="E6542" s="13"/>
      <c r="F6542" s="8"/>
      <c r="G6542" s="45"/>
      <c r="H6542" s="8"/>
      <c r="I6542" s="45"/>
      <c r="W6542" s="38"/>
      <c r="X6542" s="38"/>
      <c r="Y6542" s="35"/>
    </row>
    <row r="6543" customHeight="1" spans="1:25">
      <c r="A6543" s="44"/>
      <c r="B6543" s="44"/>
      <c r="C6543" s="44"/>
      <c r="D6543" s="14"/>
      <c r="E6543" s="13"/>
      <c r="F6543" s="8"/>
      <c r="G6543" s="45"/>
      <c r="H6543" s="8"/>
      <c r="I6543" s="45"/>
      <c r="W6543" s="38"/>
      <c r="X6543" s="38"/>
      <c r="Y6543" s="35"/>
    </row>
    <row r="6544" customHeight="1" spans="1:25">
      <c r="A6544" s="44"/>
      <c r="B6544" s="44"/>
      <c r="C6544" s="44"/>
      <c r="D6544" s="14"/>
      <c r="E6544" s="13"/>
      <c r="F6544" s="8"/>
      <c r="G6544" s="45"/>
      <c r="H6544" s="8"/>
      <c r="I6544" s="45"/>
      <c r="W6544" s="38"/>
      <c r="X6544" s="38"/>
      <c r="Y6544" s="35"/>
    </row>
    <row r="6545" customHeight="1" spans="1:25">
      <c r="A6545" s="44"/>
      <c r="B6545" s="44"/>
      <c r="C6545" s="44"/>
      <c r="D6545" s="14"/>
      <c r="E6545" s="13"/>
      <c r="F6545" s="8"/>
      <c r="G6545" s="45"/>
      <c r="H6545" s="8"/>
      <c r="I6545" s="45"/>
      <c r="W6545" s="38"/>
      <c r="X6545" s="38"/>
      <c r="Y6545" s="35"/>
    </row>
    <row r="6546" customHeight="1" spans="1:25">
      <c r="A6546" s="44"/>
      <c r="B6546" s="44"/>
      <c r="C6546" s="44"/>
      <c r="D6546" s="14"/>
      <c r="E6546" s="13"/>
      <c r="F6546" s="8"/>
      <c r="G6546" s="45"/>
      <c r="H6546" s="8"/>
      <c r="I6546" s="45"/>
      <c r="W6546" s="38"/>
      <c r="X6546" s="38"/>
      <c r="Y6546" s="35"/>
    </row>
    <row r="6547" customHeight="1" spans="1:25">
      <c r="A6547" s="44"/>
      <c r="B6547" s="44"/>
      <c r="C6547" s="44"/>
      <c r="D6547" s="14"/>
      <c r="E6547" s="13"/>
      <c r="F6547" s="8"/>
      <c r="G6547" s="45"/>
      <c r="H6547" s="8"/>
      <c r="I6547" s="45"/>
      <c r="W6547" s="38"/>
      <c r="X6547" s="38"/>
      <c r="Y6547" s="35"/>
    </row>
    <row r="6548" customHeight="1" spans="1:25">
      <c r="A6548" s="44"/>
      <c r="B6548" s="44"/>
      <c r="C6548" s="44"/>
      <c r="D6548" s="14"/>
      <c r="E6548" s="13"/>
      <c r="F6548" s="8"/>
      <c r="G6548" s="45"/>
      <c r="H6548" s="8"/>
      <c r="I6548" s="45"/>
      <c r="W6548" s="38"/>
      <c r="X6548" s="38"/>
      <c r="Y6548" s="35"/>
    </row>
    <row r="6549" customHeight="1" spans="1:25">
      <c r="A6549" s="44"/>
      <c r="B6549" s="44"/>
      <c r="C6549" s="44"/>
      <c r="D6549" s="14"/>
      <c r="E6549" s="13"/>
      <c r="F6549" s="8"/>
      <c r="G6549" s="45"/>
      <c r="H6549" s="8"/>
      <c r="I6549" s="45"/>
      <c r="W6549" s="38"/>
      <c r="X6549" s="38"/>
      <c r="Y6549" s="35"/>
    </row>
    <row r="6550" customHeight="1" spans="1:25">
      <c r="A6550" s="44"/>
      <c r="B6550" s="44"/>
      <c r="C6550" s="44"/>
      <c r="D6550" s="14"/>
      <c r="E6550" s="13"/>
      <c r="F6550" s="8"/>
      <c r="G6550" s="45"/>
      <c r="H6550" s="8"/>
      <c r="I6550" s="45"/>
      <c r="W6550" s="38"/>
      <c r="X6550" s="38"/>
      <c r="Y6550" s="35"/>
    </row>
    <row r="6551" customHeight="1" spans="1:25">
      <c r="A6551" s="44"/>
      <c r="B6551" s="44"/>
      <c r="C6551" s="44"/>
      <c r="D6551" s="14"/>
      <c r="E6551" s="13"/>
      <c r="F6551" s="8"/>
      <c r="G6551" s="45"/>
      <c r="H6551" s="8"/>
      <c r="I6551" s="45"/>
      <c r="W6551" s="38"/>
      <c r="X6551" s="38"/>
      <c r="Y6551" s="35"/>
    </row>
    <row r="6552" customHeight="1" spans="1:25">
      <c r="A6552" s="44"/>
      <c r="B6552" s="44"/>
      <c r="C6552" s="44"/>
      <c r="D6552" s="14"/>
      <c r="E6552" s="13"/>
      <c r="F6552" s="8"/>
      <c r="G6552" s="45"/>
      <c r="H6552" s="8"/>
      <c r="I6552" s="45"/>
      <c r="W6552" s="38"/>
      <c r="X6552" s="38"/>
      <c r="Y6552" s="35"/>
    </row>
    <row r="6553" customHeight="1" spans="1:25">
      <c r="A6553" s="44"/>
      <c r="B6553" s="44"/>
      <c r="C6553" s="44"/>
      <c r="D6553" s="14"/>
      <c r="E6553" s="13"/>
      <c r="F6553" s="8"/>
      <c r="G6553" s="45"/>
      <c r="H6553" s="8"/>
      <c r="I6553" s="45"/>
      <c r="W6553" s="38"/>
      <c r="X6553" s="38"/>
      <c r="Y6553" s="35"/>
    </row>
    <row r="6554" customHeight="1" spans="1:25">
      <c r="A6554" s="44"/>
      <c r="B6554" s="44"/>
      <c r="C6554" s="44"/>
      <c r="D6554" s="14"/>
      <c r="E6554" s="13"/>
      <c r="F6554" s="8"/>
      <c r="G6554" s="45"/>
      <c r="H6554" s="8"/>
      <c r="I6554" s="45"/>
      <c r="W6554" s="38"/>
      <c r="X6554" s="38"/>
      <c r="Y6554" s="35"/>
    </row>
    <row r="6555" customHeight="1" spans="1:25">
      <c r="A6555" s="44"/>
      <c r="B6555" s="44"/>
      <c r="C6555" s="44"/>
      <c r="D6555" s="14"/>
      <c r="E6555" s="13"/>
      <c r="F6555" s="8"/>
      <c r="G6555" s="45"/>
      <c r="H6555" s="8"/>
      <c r="I6555" s="45"/>
      <c r="W6555" s="38"/>
      <c r="X6555" s="38"/>
      <c r="Y6555" s="35"/>
    </row>
    <row r="6556" customHeight="1" spans="1:25">
      <c r="A6556" s="44"/>
      <c r="B6556" s="44"/>
      <c r="C6556" s="44"/>
      <c r="D6556" s="14"/>
      <c r="E6556" s="13"/>
      <c r="F6556" s="8"/>
      <c r="G6556" s="45"/>
      <c r="H6556" s="8"/>
      <c r="I6556" s="45"/>
      <c r="W6556" s="38"/>
      <c r="X6556" s="38"/>
      <c r="Y6556" s="35"/>
    </row>
    <row r="6557" customHeight="1" spans="1:25">
      <c r="A6557" s="44"/>
      <c r="B6557" s="44"/>
      <c r="C6557" s="44"/>
      <c r="D6557" s="14"/>
      <c r="E6557" s="13"/>
      <c r="F6557" s="8"/>
      <c r="G6557" s="45"/>
      <c r="H6557" s="8"/>
      <c r="I6557" s="45"/>
      <c r="W6557" s="38"/>
      <c r="X6557" s="38"/>
      <c r="Y6557" s="35"/>
    </row>
    <row r="6558" customHeight="1" spans="1:25">
      <c r="A6558" s="44"/>
      <c r="B6558" s="44"/>
      <c r="C6558" s="44"/>
      <c r="D6558" s="14"/>
      <c r="E6558" s="13"/>
      <c r="F6558" s="8"/>
      <c r="G6558" s="45"/>
      <c r="H6558" s="8"/>
      <c r="I6558" s="45"/>
      <c r="W6558" s="38"/>
      <c r="X6558" s="38"/>
      <c r="Y6558" s="35"/>
    </row>
    <row r="6559" customHeight="1" spans="1:25">
      <c r="A6559" s="44"/>
      <c r="B6559" s="44"/>
      <c r="C6559" s="44"/>
      <c r="D6559" s="14"/>
      <c r="E6559" s="13"/>
      <c r="F6559" s="8"/>
      <c r="G6559" s="45"/>
      <c r="H6559" s="8"/>
      <c r="I6559" s="45"/>
      <c r="W6559" s="38"/>
      <c r="X6559" s="38"/>
      <c r="Y6559" s="35"/>
    </row>
    <row r="6560" customHeight="1" spans="1:25">
      <c r="A6560" s="44"/>
      <c r="B6560" s="44"/>
      <c r="C6560" s="44"/>
      <c r="D6560" s="14"/>
      <c r="E6560" s="13"/>
      <c r="F6560" s="8"/>
      <c r="G6560" s="45"/>
      <c r="H6560" s="8"/>
      <c r="I6560" s="45"/>
      <c r="W6560" s="38"/>
      <c r="X6560" s="38"/>
      <c r="Y6560" s="35"/>
    </row>
    <row r="6561" customHeight="1" spans="1:25">
      <c r="A6561" s="44"/>
      <c r="B6561" s="44"/>
      <c r="C6561" s="44"/>
      <c r="D6561" s="14"/>
      <c r="E6561" s="13"/>
      <c r="F6561" s="8"/>
      <c r="G6561" s="45"/>
      <c r="H6561" s="8"/>
      <c r="I6561" s="45"/>
      <c r="W6561" s="38"/>
      <c r="X6561" s="38"/>
      <c r="Y6561" s="35"/>
    </row>
    <row r="6562" customHeight="1" spans="1:25">
      <c r="A6562" s="44"/>
      <c r="B6562" s="44"/>
      <c r="C6562" s="44"/>
      <c r="D6562" s="14"/>
      <c r="E6562" s="13"/>
      <c r="F6562" s="8"/>
      <c r="G6562" s="45"/>
      <c r="H6562" s="8"/>
      <c r="I6562" s="45"/>
      <c r="W6562" s="38"/>
      <c r="X6562" s="38"/>
      <c r="Y6562" s="35"/>
    </row>
    <row r="6563" customHeight="1" spans="1:25">
      <c r="A6563" s="44"/>
      <c r="B6563" s="44"/>
      <c r="C6563" s="44"/>
      <c r="D6563" s="14"/>
      <c r="E6563" s="13"/>
      <c r="F6563" s="8"/>
      <c r="G6563" s="45"/>
      <c r="H6563" s="8"/>
      <c r="I6563" s="45"/>
      <c r="W6563" s="38"/>
      <c r="X6563" s="38"/>
      <c r="Y6563" s="35"/>
    </row>
    <row r="6564" customHeight="1" spans="1:25">
      <c r="A6564" s="44"/>
      <c r="B6564" s="44"/>
      <c r="C6564" s="44"/>
      <c r="D6564" s="14"/>
      <c r="E6564" s="13"/>
      <c r="F6564" s="8"/>
      <c r="G6564" s="45"/>
      <c r="H6564" s="8"/>
      <c r="I6564" s="45"/>
      <c r="W6564" s="38"/>
      <c r="X6564" s="38"/>
      <c r="Y6564" s="35"/>
    </row>
    <row r="6565" customHeight="1" spans="1:25">
      <c r="A6565" s="44"/>
      <c r="B6565" s="44"/>
      <c r="C6565" s="44"/>
      <c r="D6565" s="14"/>
      <c r="E6565" s="13"/>
      <c r="F6565" s="8"/>
      <c r="G6565" s="45"/>
      <c r="H6565" s="8"/>
      <c r="I6565" s="45"/>
      <c r="W6565" s="38"/>
      <c r="X6565" s="38"/>
      <c r="Y6565" s="35"/>
    </row>
    <row r="6566" customHeight="1" spans="1:25">
      <c r="A6566" s="44"/>
      <c r="B6566" s="44"/>
      <c r="C6566" s="44"/>
      <c r="D6566" s="14"/>
      <c r="E6566" s="13"/>
      <c r="F6566" s="8"/>
      <c r="G6566" s="45"/>
      <c r="H6566" s="8"/>
      <c r="I6566" s="45"/>
      <c r="W6566" s="38"/>
      <c r="X6566" s="38"/>
      <c r="Y6566" s="35"/>
    </row>
    <row r="6567" customHeight="1" spans="1:25">
      <c r="A6567" s="44"/>
      <c r="B6567" s="44"/>
      <c r="C6567" s="44"/>
      <c r="D6567" s="14"/>
      <c r="E6567" s="13"/>
      <c r="F6567" s="8"/>
      <c r="G6567" s="45"/>
      <c r="H6567" s="8"/>
      <c r="I6567" s="45"/>
      <c r="W6567" s="38"/>
      <c r="X6567" s="38"/>
      <c r="Y6567" s="35"/>
    </row>
    <row r="6568" customHeight="1" spans="1:25">
      <c r="A6568" s="44"/>
      <c r="B6568" s="44"/>
      <c r="C6568" s="44"/>
      <c r="D6568" s="14"/>
      <c r="E6568" s="13"/>
      <c r="F6568" s="8"/>
      <c r="G6568" s="45"/>
      <c r="H6568" s="8"/>
      <c r="I6568" s="45"/>
      <c r="W6568" s="38"/>
      <c r="X6568" s="38"/>
      <c r="Y6568" s="35"/>
    </row>
    <row r="6569" customHeight="1" spans="1:25">
      <c r="A6569" s="44"/>
      <c r="B6569" s="44"/>
      <c r="C6569" s="44"/>
      <c r="D6569" s="14"/>
      <c r="E6569" s="13"/>
      <c r="F6569" s="8"/>
      <c r="G6569" s="45"/>
      <c r="H6569" s="8"/>
      <c r="I6569" s="45"/>
      <c r="W6569" s="38"/>
      <c r="X6569" s="38"/>
      <c r="Y6569" s="35"/>
    </row>
    <row r="6570" customHeight="1" spans="1:25">
      <c r="A6570" s="44"/>
      <c r="B6570" s="44"/>
      <c r="C6570" s="44"/>
      <c r="D6570" s="14"/>
      <c r="E6570" s="13"/>
      <c r="F6570" s="8"/>
      <c r="G6570" s="45"/>
      <c r="H6570" s="8"/>
      <c r="I6570" s="45"/>
      <c r="W6570" s="38"/>
      <c r="X6570" s="38"/>
      <c r="Y6570" s="35"/>
    </row>
    <row r="6571" customHeight="1" spans="1:25">
      <c r="A6571" s="44"/>
      <c r="B6571" s="44"/>
      <c r="C6571" s="44"/>
      <c r="D6571" s="14"/>
      <c r="E6571" s="13"/>
      <c r="F6571" s="8"/>
      <c r="G6571" s="45"/>
      <c r="H6571" s="8"/>
      <c r="I6571" s="45"/>
      <c r="W6571" s="38"/>
      <c r="X6571" s="38"/>
      <c r="Y6571" s="35"/>
    </row>
    <row r="6572" customHeight="1" spans="1:25">
      <c r="A6572" s="44"/>
      <c r="B6572" s="44"/>
      <c r="C6572" s="44"/>
      <c r="D6572" s="14"/>
      <c r="E6572" s="13"/>
      <c r="F6572" s="8"/>
      <c r="G6572" s="45"/>
      <c r="H6572" s="8"/>
      <c r="I6572" s="45"/>
      <c r="W6572" s="38"/>
      <c r="X6572" s="38"/>
      <c r="Y6572" s="35"/>
    </row>
    <row r="6573" customHeight="1" spans="1:25">
      <c r="A6573" s="44"/>
      <c r="B6573" s="44"/>
      <c r="C6573" s="44"/>
      <c r="D6573" s="14"/>
      <c r="E6573" s="13"/>
      <c r="F6573" s="8"/>
      <c r="G6573" s="45"/>
      <c r="H6573" s="8"/>
      <c r="I6573" s="45"/>
      <c r="W6573" s="38"/>
      <c r="X6573" s="38"/>
      <c r="Y6573" s="35"/>
    </row>
    <row r="6574" customHeight="1" spans="1:25">
      <c r="A6574" s="44"/>
      <c r="B6574" s="44"/>
      <c r="C6574" s="44"/>
      <c r="D6574" s="14"/>
      <c r="E6574" s="13"/>
      <c r="F6574" s="8"/>
      <c r="G6574" s="45"/>
      <c r="H6574" s="8"/>
      <c r="I6574" s="45"/>
      <c r="W6574" s="38"/>
      <c r="X6574" s="38"/>
      <c r="Y6574" s="35"/>
    </row>
    <row r="6575" customHeight="1" spans="1:25">
      <c r="A6575" s="44"/>
      <c r="B6575" s="44"/>
      <c r="C6575" s="44"/>
      <c r="D6575" s="14"/>
      <c r="E6575" s="13"/>
      <c r="F6575" s="8"/>
      <c r="G6575" s="45"/>
      <c r="H6575" s="8"/>
      <c r="I6575" s="45"/>
      <c r="W6575" s="38"/>
      <c r="X6575" s="38"/>
      <c r="Y6575" s="35"/>
    </row>
    <row r="6576" customHeight="1" spans="1:25">
      <c r="A6576" s="44"/>
      <c r="B6576" s="44"/>
      <c r="C6576" s="44"/>
      <c r="D6576" s="14"/>
      <c r="E6576" s="13"/>
      <c r="F6576" s="8"/>
      <c r="G6576" s="45"/>
      <c r="H6576" s="8"/>
      <c r="I6576" s="45"/>
      <c r="W6576" s="38"/>
      <c r="X6576" s="38"/>
      <c r="Y6576" s="35"/>
    </row>
    <row r="6577" customHeight="1" spans="1:25">
      <c r="A6577" s="44"/>
      <c r="B6577" s="44"/>
      <c r="C6577" s="44"/>
      <c r="D6577" s="14"/>
      <c r="E6577" s="13"/>
      <c r="F6577" s="8"/>
      <c r="G6577" s="45"/>
      <c r="H6577" s="8"/>
      <c r="I6577" s="45"/>
      <c r="W6577" s="38"/>
      <c r="X6577" s="38"/>
      <c r="Y6577" s="35"/>
    </row>
    <row r="6578" customHeight="1" spans="1:25">
      <c r="A6578" s="44"/>
      <c r="B6578" s="44"/>
      <c r="C6578" s="44"/>
      <c r="D6578" s="14"/>
      <c r="E6578" s="13"/>
      <c r="F6578" s="8"/>
      <c r="G6578" s="45"/>
      <c r="H6578" s="8"/>
      <c r="I6578" s="45"/>
      <c r="W6578" s="38"/>
      <c r="X6578" s="38"/>
      <c r="Y6578" s="35"/>
    </row>
    <row r="6579" customHeight="1" spans="1:25">
      <c r="A6579" s="44"/>
      <c r="B6579" s="44"/>
      <c r="C6579" s="44"/>
      <c r="D6579" s="14"/>
      <c r="E6579" s="13"/>
      <c r="F6579" s="8"/>
      <c r="G6579" s="45"/>
      <c r="H6579" s="8"/>
      <c r="I6579" s="45"/>
      <c r="W6579" s="38"/>
      <c r="X6579" s="38"/>
      <c r="Y6579" s="35"/>
    </row>
    <row r="6580" customHeight="1" spans="1:25">
      <c r="A6580" s="44"/>
      <c r="B6580" s="44"/>
      <c r="C6580" s="44"/>
      <c r="D6580" s="14"/>
      <c r="E6580" s="13"/>
      <c r="F6580" s="8"/>
      <c r="G6580" s="45"/>
      <c r="H6580" s="8"/>
      <c r="I6580" s="45"/>
      <c r="W6580" s="38"/>
      <c r="X6580" s="38"/>
      <c r="Y6580" s="35"/>
    </row>
    <row r="6581" customHeight="1" spans="1:25">
      <c r="A6581" s="44"/>
      <c r="B6581" s="44"/>
      <c r="C6581" s="44"/>
      <c r="D6581" s="14"/>
      <c r="E6581" s="13"/>
      <c r="F6581" s="8"/>
      <c r="G6581" s="45"/>
      <c r="H6581" s="8"/>
      <c r="I6581" s="45"/>
      <c r="W6581" s="38"/>
      <c r="X6581" s="38"/>
      <c r="Y6581" s="35"/>
    </row>
    <row r="6582" customHeight="1" spans="1:25">
      <c r="A6582" s="44"/>
      <c r="B6582" s="44"/>
      <c r="C6582" s="44"/>
      <c r="D6582" s="14"/>
      <c r="E6582" s="13"/>
      <c r="F6582" s="8"/>
      <c r="G6582" s="45"/>
      <c r="H6582" s="8"/>
      <c r="I6582" s="45"/>
      <c r="W6582" s="38"/>
      <c r="X6582" s="38"/>
      <c r="Y6582" s="35"/>
    </row>
    <row r="6583" customHeight="1" spans="1:25">
      <c r="A6583" s="44"/>
      <c r="B6583" s="44"/>
      <c r="C6583" s="44"/>
      <c r="D6583" s="14"/>
      <c r="E6583" s="13"/>
      <c r="F6583" s="8"/>
      <c r="G6583" s="45"/>
      <c r="H6583" s="8"/>
      <c r="I6583" s="45"/>
      <c r="W6583" s="38"/>
      <c r="X6583" s="38"/>
      <c r="Y6583" s="35"/>
    </row>
    <row r="6584" customHeight="1" spans="1:25">
      <c r="A6584" s="44"/>
      <c r="B6584" s="44"/>
      <c r="C6584" s="44"/>
      <c r="D6584" s="14"/>
      <c r="E6584" s="13"/>
      <c r="F6584" s="8"/>
      <c r="G6584" s="45"/>
      <c r="H6584" s="8"/>
      <c r="I6584" s="45"/>
      <c r="W6584" s="38"/>
      <c r="X6584" s="38"/>
      <c r="Y6584" s="35"/>
    </row>
    <row r="6585" customHeight="1" spans="1:25">
      <c r="A6585" s="44"/>
      <c r="B6585" s="44"/>
      <c r="C6585" s="44"/>
      <c r="D6585" s="14"/>
      <c r="E6585" s="13"/>
      <c r="F6585" s="8"/>
      <c r="G6585" s="45"/>
      <c r="H6585" s="8"/>
      <c r="I6585" s="45"/>
      <c r="W6585" s="38"/>
      <c r="X6585" s="38"/>
      <c r="Y6585" s="35"/>
    </row>
    <row r="6586" customHeight="1" spans="1:25">
      <c r="A6586" s="44"/>
      <c r="B6586" s="44"/>
      <c r="C6586" s="44"/>
      <c r="D6586" s="14"/>
      <c r="E6586" s="13"/>
      <c r="F6586" s="8"/>
      <c r="G6586" s="45"/>
      <c r="H6586" s="8"/>
      <c r="I6586" s="45"/>
      <c r="W6586" s="38"/>
      <c r="X6586" s="38"/>
      <c r="Y6586" s="35"/>
    </row>
    <row r="6587" customHeight="1" spans="1:25">
      <c r="A6587" s="44"/>
      <c r="B6587" s="44"/>
      <c r="C6587" s="44"/>
      <c r="D6587" s="14"/>
      <c r="E6587" s="13"/>
      <c r="F6587" s="8"/>
      <c r="G6587" s="45"/>
      <c r="H6587" s="8"/>
      <c r="I6587" s="45"/>
      <c r="W6587" s="38"/>
      <c r="X6587" s="38"/>
      <c r="Y6587" s="35"/>
    </row>
    <row r="6588" customHeight="1" spans="1:25">
      <c r="A6588" s="44"/>
      <c r="B6588" s="44"/>
      <c r="C6588" s="44"/>
      <c r="D6588" s="14"/>
      <c r="E6588" s="13"/>
      <c r="F6588" s="8"/>
      <c r="G6588" s="45"/>
      <c r="H6588" s="8"/>
      <c r="I6588" s="45"/>
      <c r="W6588" s="38"/>
      <c r="X6588" s="38"/>
      <c r="Y6588" s="35"/>
    </row>
    <row r="6589" customHeight="1" spans="1:25">
      <c r="A6589" s="44"/>
      <c r="B6589" s="44"/>
      <c r="C6589" s="44"/>
      <c r="D6589" s="14"/>
      <c r="E6589" s="13"/>
      <c r="F6589" s="8"/>
      <c r="G6589" s="45"/>
      <c r="H6589" s="8"/>
      <c r="I6589" s="45"/>
      <c r="W6589" s="38"/>
      <c r="X6589" s="38"/>
      <c r="Y6589" s="35"/>
    </row>
    <row r="6590" customHeight="1" spans="1:25">
      <c r="A6590" s="44"/>
      <c r="B6590" s="44"/>
      <c r="C6590" s="44"/>
      <c r="D6590" s="14"/>
      <c r="E6590" s="13"/>
      <c r="F6590" s="8"/>
      <c r="G6590" s="45"/>
      <c r="H6590" s="8"/>
      <c r="I6590" s="45"/>
      <c r="W6590" s="38"/>
      <c r="X6590" s="38"/>
      <c r="Y6590" s="35"/>
    </row>
    <row r="6591" customHeight="1" spans="1:25">
      <c r="A6591" s="44"/>
      <c r="B6591" s="44"/>
      <c r="C6591" s="44"/>
      <c r="D6591" s="14"/>
      <c r="E6591" s="13"/>
      <c r="F6591" s="8"/>
      <c r="G6591" s="45"/>
      <c r="H6591" s="8"/>
      <c r="I6591" s="45"/>
      <c r="W6591" s="38"/>
      <c r="X6591" s="38"/>
      <c r="Y6591" s="35"/>
    </row>
    <row r="6592" customHeight="1" spans="1:25">
      <c r="A6592" s="44"/>
      <c r="B6592" s="44"/>
      <c r="C6592" s="44"/>
      <c r="D6592" s="14"/>
      <c r="E6592" s="13"/>
      <c r="F6592" s="8"/>
      <c r="G6592" s="45"/>
      <c r="H6592" s="8"/>
      <c r="I6592" s="45"/>
      <c r="W6592" s="38"/>
      <c r="X6592" s="38"/>
      <c r="Y6592" s="35"/>
    </row>
    <row r="6593" customHeight="1" spans="1:25">
      <c r="A6593" s="44"/>
      <c r="B6593" s="44"/>
      <c r="C6593" s="44"/>
      <c r="D6593" s="14"/>
      <c r="E6593" s="13"/>
      <c r="F6593" s="8"/>
      <c r="G6593" s="45"/>
      <c r="H6593" s="8"/>
      <c r="I6593" s="45"/>
      <c r="W6593" s="38"/>
      <c r="X6593" s="38"/>
      <c r="Y6593" s="35"/>
    </row>
    <row r="6594" customHeight="1" spans="1:25">
      <c r="A6594" s="44"/>
      <c r="B6594" s="44"/>
      <c r="C6594" s="44"/>
      <c r="D6594" s="14"/>
      <c r="E6594" s="13"/>
      <c r="F6594" s="8"/>
      <c r="G6594" s="45"/>
      <c r="H6594" s="8"/>
      <c r="I6594" s="45"/>
      <c r="W6594" s="38"/>
      <c r="X6594" s="38"/>
      <c r="Y6594" s="35"/>
    </row>
    <row r="6595" customHeight="1" spans="1:25">
      <c r="A6595" s="44"/>
      <c r="B6595" s="44"/>
      <c r="C6595" s="44"/>
      <c r="D6595" s="14"/>
      <c r="E6595" s="13"/>
      <c r="F6595" s="8"/>
      <c r="G6595" s="45"/>
      <c r="H6595" s="8"/>
      <c r="I6595" s="45"/>
      <c r="W6595" s="38"/>
      <c r="X6595" s="38"/>
      <c r="Y6595" s="35"/>
    </row>
    <row r="6596" customHeight="1" spans="1:25">
      <c r="A6596" s="44"/>
      <c r="B6596" s="44"/>
      <c r="C6596" s="44"/>
      <c r="D6596" s="14"/>
      <c r="E6596" s="13"/>
      <c r="F6596" s="8"/>
      <c r="G6596" s="45"/>
      <c r="H6596" s="8"/>
      <c r="I6596" s="45"/>
      <c r="W6596" s="38"/>
      <c r="X6596" s="38"/>
      <c r="Y6596" s="35"/>
    </row>
    <row r="6597" customHeight="1" spans="1:25">
      <c r="A6597" s="44"/>
      <c r="B6597" s="44"/>
      <c r="C6597" s="44"/>
      <c r="D6597" s="14"/>
      <c r="E6597" s="13"/>
      <c r="F6597" s="8"/>
      <c r="G6597" s="45"/>
      <c r="H6597" s="8"/>
      <c r="I6597" s="45"/>
      <c r="W6597" s="38"/>
      <c r="X6597" s="38"/>
      <c r="Y6597" s="35"/>
    </row>
    <row r="6598" customHeight="1" spans="1:25">
      <c r="A6598" s="44"/>
      <c r="B6598" s="44"/>
      <c r="C6598" s="44"/>
      <c r="D6598" s="14"/>
      <c r="E6598" s="13"/>
      <c r="F6598" s="8"/>
      <c r="G6598" s="45"/>
      <c r="H6598" s="8"/>
      <c r="I6598" s="45"/>
      <c r="W6598" s="38"/>
      <c r="X6598" s="38"/>
      <c r="Y6598" s="35"/>
    </row>
    <row r="6599" customHeight="1" spans="1:25">
      <c r="A6599" s="44"/>
      <c r="B6599" s="44"/>
      <c r="C6599" s="44"/>
      <c r="D6599" s="14"/>
      <c r="E6599" s="13"/>
      <c r="F6599" s="8"/>
      <c r="G6599" s="45"/>
      <c r="H6599" s="8"/>
      <c r="I6599" s="45"/>
      <c r="W6599" s="38"/>
      <c r="X6599" s="38"/>
      <c r="Y6599" s="35"/>
    </row>
    <row r="6600" customHeight="1" spans="1:25">
      <c r="A6600" s="44"/>
      <c r="B6600" s="44"/>
      <c r="C6600" s="44"/>
      <c r="D6600" s="14"/>
      <c r="E6600" s="13"/>
      <c r="F6600" s="8"/>
      <c r="G6600" s="45"/>
      <c r="H6600" s="8"/>
      <c r="I6600" s="45"/>
      <c r="W6600" s="38"/>
      <c r="X6600" s="38"/>
      <c r="Y6600" s="35"/>
    </row>
    <row r="6601" customHeight="1" spans="1:25">
      <c r="A6601" s="44"/>
      <c r="B6601" s="44"/>
      <c r="C6601" s="44"/>
      <c r="D6601" s="14"/>
      <c r="E6601" s="13"/>
      <c r="F6601" s="8"/>
      <c r="G6601" s="45"/>
      <c r="H6601" s="8"/>
      <c r="I6601" s="45"/>
      <c r="W6601" s="38"/>
      <c r="X6601" s="38"/>
      <c r="Y6601" s="35"/>
    </row>
    <row r="6602" customHeight="1" spans="1:25">
      <c r="A6602" s="44"/>
      <c r="B6602" s="44"/>
      <c r="C6602" s="44"/>
      <c r="D6602" s="14"/>
      <c r="E6602" s="13"/>
      <c r="F6602" s="8"/>
      <c r="G6602" s="45"/>
      <c r="H6602" s="8"/>
      <c r="I6602" s="45"/>
      <c r="W6602" s="38"/>
      <c r="X6602" s="38"/>
      <c r="Y6602" s="35"/>
    </row>
    <row r="6603" customHeight="1" spans="1:25">
      <c r="A6603" s="44"/>
      <c r="B6603" s="44"/>
      <c r="C6603" s="44"/>
      <c r="D6603" s="14"/>
      <c r="E6603" s="13"/>
      <c r="F6603" s="8"/>
      <c r="G6603" s="45"/>
      <c r="H6603" s="8"/>
      <c r="I6603" s="45"/>
      <c r="W6603" s="38"/>
      <c r="X6603" s="38"/>
      <c r="Y6603" s="35"/>
    </row>
    <row r="6604" customHeight="1" spans="1:25">
      <c r="A6604" s="44"/>
      <c r="B6604" s="44"/>
      <c r="C6604" s="44"/>
      <c r="D6604" s="14"/>
      <c r="E6604" s="13"/>
      <c r="F6604" s="8"/>
      <c r="G6604" s="45"/>
      <c r="H6604" s="8"/>
      <c r="I6604" s="45"/>
      <c r="W6604" s="38"/>
      <c r="X6604" s="38"/>
      <c r="Y6604" s="35"/>
    </row>
    <row r="6605" customHeight="1" spans="1:25">
      <c r="A6605" s="44"/>
      <c r="B6605" s="44"/>
      <c r="C6605" s="44"/>
      <c r="D6605" s="14"/>
      <c r="E6605" s="13"/>
      <c r="F6605" s="8"/>
      <c r="G6605" s="45"/>
      <c r="H6605" s="8"/>
      <c r="I6605" s="45"/>
      <c r="W6605" s="38"/>
      <c r="X6605" s="38"/>
      <c r="Y6605" s="35"/>
    </row>
    <row r="6606" customHeight="1" spans="1:25">
      <c r="A6606" s="44"/>
      <c r="B6606" s="44"/>
      <c r="C6606" s="44"/>
      <c r="D6606" s="14"/>
      <c r="E6606" s="13"/>
      <c r="F6606" s="8"/>
      <c r="G6606" s="45"/>
      <c r="H6606" s="8"/>
      <c r="I6606" s="45"/>
      <c r="W6606" s="38"/>
      <c r="X6606" s="38"/>
      <c r="Y6606" s="35"/>
    </row>
    <row r="6607" customHeight="1" spans="1:25">
      <c r="A6607" s="44"/>
      <c r="B6607" s="44"/>
      <c r="C6607" s="44"/>
      <c r="D6607" s="14"/>
      <c r="E6607" s="13"/>
      <c r="F6607" s="8"/>
      <c r="G6607" s="45"/>
      <c r="H6607" s="8"/>
      <c r="I6607" s="45"/>
      <c r="W6607" s="38"/>
      <c r="X6607" s="38"/>
      <c r="Y6607" s="35"/>
    </row>
    <row r="6608" customHeight="1" spans="1:25">
      <c r="A6608" s="44"/>
      <c r="B6608" s="44"/>
      <c r="C6608" s="44"/>
      <c r="D6608" s="14"/>
      <c r="E6608" s="13"/>
      <c r="F6608" s="8"/>
      <c r="G6608" s="45"/>
      <c r="H6608" s="8"/>
      <c r="I6608" s="45"/>
      <c r="W6608" s="38"/>
      <c r="X6608" s="38"/>
      <c r="Y6608" s="35"/>
    </row>
    <row r="6609" customHeight="1" spans="1:25">
      <c r="A6609" s="44"/>
      <c r="B6609" s="44"/>
      <c r="C6609" s="44"/>
      <c r="D6609" s="14"/>
      <c r="E6609" s="13"/>
      <c r="F6609" s="8"/>
      <c r="G6609" s="45"/>
      <c r="H6609" s="8"/>
      <c r="I6609" s="45"/>
      <c r="W6609" s="38"/>
      <c r="X6609" s="38"/>
      <c r="Y6609" s="35"/>
    </row>
    <row r="6610" customHeight="1" spans="1:25">
      <c r="A6610" s="44"/>
      <c r="B6610" s="44"/>
      <c r="C6610" s="44"/>
      <c r="D6610" s="14"/>
      <c r="E6610" s="13"/>
      <c r="F6610" s="8"/>
      <c r="G6610" s="45"/>
      <c r="H6610" s="8"/>
      <c r="I6610" s="45"/>
      <c r="W6610" s="38"/>
      <c r="X6610" s="38"/>
      <c r="Y6610" s="35"/>
    </row>
    <row r="6611" customHeight="1" spans="1:25">
      <c r="A6611" s="44"/>
      <c r="B6611" s="44"/>
      <c r="C6611" s="44"/>
      <c r="D6611" s="14"/>
      <c r="E6611" s="13"/>
      <c r="F6611" s="8"/>
      <c r="G6611" s="45"/>
      <c r="H6611" s="8"/>
      <c r="I6611" s="45"/>
      <c r="W6611" s="38"/>
      <c r="X6611" s="38"/>
      <c r="Y6611" s="35"/>
    </row>
    <row r="6612" customHeight="1" spans="1:25">
      <c r="A6612" s="44"/>
      <c r="B6612" s="44"/>
      <c r="C6612" s="44"/>
      <c r="D6612" s="14"/>
      <c r="E6612" s="13"/>
      <c r="F6612" s="8"/>
      <c r="G6612" s="45"/>
      <c r="H6612" s="8"/>
      <c r="I6612" s="45"/>
      <c r="W6612" s="38"/>
      <c r="X6612" s="38"/>
      <c r="Y6612" s="35"/>
    </row>
    <row r="6613" customHeight="1" spans="1:25">
      <c r="A6613" s="44"/>
      <c r="B6613" s="44"/>
      <c r="C6613" s="44"/>
      <c r="D6613" s="14"/>
      <c r="E6613" s="13"/>
      <c r="F6613" s="8"/>
      <c r="G6613" s="45"/>
      <c r="H6613" s="8"/>
      <c r="I6613" s="45"/>
      <c r="W6613" s="38"/>
      <c r="X6613" s="38"/>
      <c r="Y6613" s="35"/>
    </row>
    <row r="6614" customHeight="1" spans="1:25">
      <c r="A6614" s="44"/>
      <c r="B6614" s="44"/>
      <c r="C6614" s="44"/>
      <c r="D6614" s="14"/>
      <c r="E6614" s="13"/>
      <c r="F6614" s="8"/>
      <c r="G6614" s="45"/>
      <c r="H6614" s="8"/>
      <c r="I6614" s="45"/>
      <c r="W6614" s="38"/>
      <c r="X6614" s="38"/>
      <c r="Y6614" s="35"/>
    </row>
    <row r="6615" customHeight="1" spans="1:25">
      <c r="A6615" s="44"/>
      <c r="B6615" s="44"/>
      <c r="C6615" s="44"/>
      <c r="D6615" s="14"/>
      <c r="E6615" s="13"/>
      <c r="F6615" s="8"/>
      <c r="G6615" s="45"/>
      <c r="H6615" s="8"/>
      <c r="I6615" s="45"/>
      <c r="W6615" s="38"/>
      <c r="X6615" s="38"/>
      <c r="Y6615" s="35"/>
    </row>
    <row r="6616" customHeight="1" spans="1:25">
      <c r="A6616" s="44"/>
      <c r="B6616" s="44"/>
      <c r="C6616" s="44"/>
      <c r="D6616" s="14"/>
      <c r="E6616" s="13"/>
      <c r="F6616" s="8"/>
      <c r="G6616" s="45"/>
      <c r="H6616" s="8"/>
      <c r="I6616" s="45"/>
      <c r="W6616" s="38"/>
      <c r="X6616" s="38"/>
      <c r="Y6616" s="35"/>
    </row>
    <row r="6617" customHeight="1" spans="1:25">
      <c r="A6617" s="44"/>
      <c r="B6617" s="44"/>
      <c r="C6617" s="44"/>
      <c r="D6617" s="14"/>
      <c r="E6617" s="13"/>
      <c r="F6617" s="8"/>
      <c r="G6617" s="45"/>
      <c r="H6617" s="8"/>
      <c r="I6617" s="45"/>
      <c r="W6617" s="38"/>
      <c r="X6617" s="38"/>
      <c r="Y6617" s="35"/>
    </row>
    <row r="6618" customHeight="1" spans="1:25">
      <c r="A6618" s="44"/>
      <c r="B6618" s="44"/>
      <c r="C6618" s="44"/>
      <c r="D6618" s="14"/>
      <c r="E6618" s="13"/>
      <c r="F6618" s="8"/>
      <c r="G6618" s="45"/>
      <c r="H6618" s="8"/>
      <c r="I6618" s="45"/>
      <c r="W6618" s="38"/>
      <c r="X6618" s="38"/>
      <c r="Y6618" s="35"/>
    </row>
    <row r="6619" customHeight="1" spans="1:25">
      <c r="A6619" s="44"/>
      <c r="B6619" s="44"/>
      <c r="C6619" s="44"/>
      <c r="D6619" s="14"/>
      <c r="E6619" s="13"/>
      <c r="F6619" s="8"/>
      <c r="G6619" s="45"/>
      <c r="H6619" s="8"/>
      <c r="I6619" s="45"/>
      <c r="W6619" s="38"/>
      <c r="X6619" s="38"/>
      <c r="Y6619" s="35"/>
    </row>
    <row r="6620" customHeight="1" spans="1:25">
      <c r="A6620" s="44"/>
      <c r="B6620" s="44"/>
      <c r="C6620" s="44"/>
      <c r="D6620" s="14"/>
      <c r="E6620" s="13"/>
      <c r="F6620" s="8"/>
      <c r="G6620" s="45"/>
      <c r="H6620" s="8"/>
      <c r="I6620" s="45"/>
      <c r="W6620" s="38"/>
      <c r="X6620" s="38"/>
      <c r="Y6620" s="35"/>
    </row>
    <row r="6621" customHeight="1" spans="1:25">
      <c r="A6621" s="44"/>
      <c r="B6621" s="44"/>
      <c r="C6621" s="44"/>
      <c r="D6621" s="14"/>
      <c r="E6621" s="13"/>
      <c r="F6621" s="8"/>
      <c r="G6621" s="45"/>
      <c r="H6621" s="8"/>
      <c r="I6621" s="45"/>
      <c r="W6621" s="38"/>
      <c r="X6621" s="38"/>
      <c r="Y6621" s="35"/>
    </row>
    <row r="6622" customHeight="1" spans="1:25">
      <c r="A6622" s="44"/>
      <c r="B6622" s="44"/>
      <c r="C6622" s="44"/>
      <c r="D6622" s="14"/>
      <c r="E6622" s="13"/>
      <c r="F6622" s="8"/>
      <c r="G6622" s="45"/>
      <c r="H6622" s="8"/>
      <c r="I6622" s="45"/>
      <c r="W6622" s="38"/>
      <c r="X6622" s="38"/>
      <c r="Y6622" s="35"/>
    </row>
    <row r="6623" customHeight="1" spans="1:25">
      <c r="A6623" s="44"/>
      <c r="B6623" s="44"/>
      <c r="C6623" s="44"/>
      <c r="D6623" s="14"/>
      <c r="E6623" s="13"/>
      <c r="F6623" s="8"/>
      <c r="G6623" s="45"/>
      <c r="H6623" s="8"/>
      <c r="I6623" s="45"/>
      <c r="W6623" s="38"/>
      <c r="X6623" s="38"/>
      <c r="Y6623" s="35"/>
    </row>
    <row r="6624" customHeight="1" spans="1:25">
      <c r="A6624" s="44"/>
      <c r="B6624" s="44"/>
      <c r="C6624" s="44"/>
      <c r="D6624" s="14"/>
      <c r="E6624" s="13"/>
      <c r="F6624" s="8"/>
      <c r="G6624" s="45"/>
      <c r="H6624" s="8"/>
      <c r="I6624" s="45"/>
      <c r="W6624" s="38"/>
      <c r="X6624" s="38"/>
      <c r="Y6624" s="35"/>
    </row>
    <row r="6625" customHeight="1" spans="1:25">
      <c r="A6625" s="44"/>
      <c r="B6625" s="44"/>
      <c r="C6625" s="44"/>
      <c r="D6625" s="14"/>
      <c r="E6625" s="13"/>
      <c r="F6625" s="8"/>
      <c r="G6625" s="45"/>
      <c r="H6625" s="8"/>
      <c r="I6625" s="45"/>
      <c r="W6625" s="38"/>
      <c r="X6625" s="38"/>
      <c r="Y6625" s="35"/>
    </row>
    <row r="6626" customHeight="1" spans="1:25">
      <c r="A6626" s="44"/>
      <c r="B6626" s="44"/>
      <c r="C6626" s="44"/>
      <c r="D6626" s="14"/>
      <c r="E6626" s="13"/>
      <c r="F6626" s="8"/>
      <c r="G6626" s="45"/>
      <c r="H6626" s="8"/>
      <c r="I6626" s="45"/>
      <c r="W6626" s="38"/>
      <c r="X6626" s="38"/>
      <c r="Y6626" s="35"/>
    </row>
    <row r="6627" customHeight="1" spans="1:25">
      <c r="A6627" s="44"/>
      <c r="B6627" s="44"/>
      <c r="C6627" s="44"/>
      <c r="D6627" s="14"/>
      <c r="E6627" s="13"/>
      <c r="F6627" s="8"/>
      <c r="G6627" s="45"/>
      <c r="H6627" s="8"/>
      <c r="I6627" s="45"/>
      <c r="W6627" s="38"/>
      <c r="X6627" s="38"/>
      <c r="Y6627" s="35"/>
    </row>
    <row r="6628" customHeight="1" spans="1:25">
      <c r="A6628" s="44"/>
      <c r="B6628" s="44"/>
      <c r="C6628" s="44"/>
      <c r="D6628" s="14"/>
      <c r="E6628" s="13"/>
      <c r="F6628" s="8"/>
      <c r="G6628" s="45"/>
      <c r="H6628" s="8"/>
      <c r="I6628" s="45"/>
      <c r="W6628" s="38"/>
      <c r="X6628" s="38"/>
      <c r="Y6628" s="35"/>
    </row>
    <row r="6629" customHeight="1" spans="1:25">
      <c r="A6629" s="44"/>
      <c r="B6629" s="44"/>
      <c r="C6629" s="44"/>
      <c r="D6629" s="14"/>
      <c r="E6629" s="13"/>
      <c r="F6629" s="8"/>
      <c r="G6629" s="45"/>
      <c r="H6629" s="8"/>
      <c r="I6629" s="45"/>
      <c r="W6629" s="38"/>
      <c r="X6629" s="38"/>
      <c r="Y6629" s="35"/>
    </row>
    <row r="6630" customHeight="1" spans="1:25">
      <c r="A6630" s="44"/>
      <c r="B6630" s="44"/>
      <c r="C6630" s="44"/>
      <c r="D6630" s="14"/>
      <c r="E6630" s="13"/>
      <c r="F6630" s="8"/>
      <c r="G6630" s="45"/>
      <c r="H6630" s="8"/>
      <c r="I6630" s="45"/>
      <c r="W6630" s="38"/>
      <c r="X6630" s="38"/>
      <c r="Y6630" s="35"/>
    </row>
    <row r="6631" customHeight="1" spans="1:25">
      <c r="A6631" s="44"/>
      <c r="B6631" s="44"/>
      <c r="C6631" s="44"/>
      <c r="D6631" s="14"/>
      <c r="E6631" s="13"/>
      <c r="F6631" s="8"/>
      <c r="G6631" s="45"/>
      <c r="H6631" s="8"/>
      <c r="I6631" s="45"/>
      <c r="W6631" s="38"/>
      <c r="X6631" s="38"/>
      <c r="Y6631" s="35"/>
    </row>
    <row r="6632" customHeight="1" spans="1:25">
      <c r="A6632" s="44"/>
      <c r="B6632" s="44"/>
      <c r="C6632" s="44"/>
      <c r="D6632" s="14"/>
      <c r="E6632" s="13"/>
      <c r="F6632" s="8"/>
      <c r="G6632" s="45"/>
      <c r="H6632" s="8"/>
      <c r="I6632" s="45"/>
      <c r="W6632" s="38"/>
      <c r="X6632" s="38"/>
      <c r="Y6632" s="35"/>
    </row>
    <row r="6633" customHeight="1" spans="1:25">
      <c r="A6633" s="44"/>
      <c r="B6633" s="44"/>
      <c r="C6633" s="44"/>
      <c r="D6633" s="14"/>
      <c r="E6633" s="13"/>
      <c r="F6633" s="8"/>
      <c r="G6633" s="45"/>
      <c r="H6633" s="8"/>
      <c r="I6633" s="45"/>
      <c r="W6633" s="38"/>
      <c r="X6633" s="38"/>
      <c r="Y6633" s="35"/>
    </row>
    <row r="6634" customHeight="1" spans="1:25">
      <c r="A6634" s="44"/>
      <c r="B6634" s="44"/>
      <c r="C6634" s="44"/>
      <c r="D6634" s="14"/>
      <c r="E6634" s="13"/>
      <c r="F6634" s="8"/>
      <c r="G6634" s="45"/>
      <c r="H6634" s="8"/>
      <c r="I6634" s="45"/>
      <c r="W6634" s="38"/>
      <c r="X6634" s="38"/>
      <c r="Y6634" s="35"/>
    </row>
    <row r="6635" customHeight="1" spans="1:25">
      <c r="A6635" s="44"/>
      <c r="B6635" s="44"/>
      <c r="C6635" s="44"/>
      <c r="D6635" s="14"/>
      <c r="E6635" s="13"/>
      <c r="F6635" s="8"/>
      <c r="G6635" s="45"/>
      <c r="H6635" s="8"/>
      <c r="I6635" s="45"/>
      <c r="W6635" s="38"/>
      <c r="X6635" s="38"/>
      <c r="Y6635" s="35"/>
    </row>
    <row r="6636" customHeight="1" spans="1:25">
      <c r="A6636" s="44"/>
      <c r="B6636" s="44"/>
      <c r="C6636" s="44"/>
      <c r="D6636" s="14"/>
      <c r="E6636" s="13"/>
      <c r="F6636" s="8"/>
      <c r="G6636" s="45"/>
      <c r="H6636" s="8"/>
      <c r="I6636" s="45"/>
      <c r="W6636" s="38"/>
      <c r="X6636" s="38"/>
      <c r="Y6636" s="35"/>
    </row>
    <row r="6637" customHeight="1" spans="1:25">
      <c r="A6637" s="44"/>
      <c r="B6637" s="44"/>
      <c r="C6637" s="44"/>
      <c r="D6637" s="14"/>
      <c r="E6637" s="13"/>
      <c r="F6637" s="8"/>
      <c r="G6637" s="45"/>
      <c r="H6637" s="8"/>
      <c r="I6637" s="45"/>
      <c r="W6637" s="38"/>
      <c r="X6637" s="38"/>
      <c r="Y6637" s="35"/>
    </row>
    <row r="6638" customHeight="1" spans="1:25">
      <c r="A6638" s="44"/>
      <c r="B6638" s="44"/>
      <c r="C6638" s="44"/>
      <c r="D6638" s="14"/>
      <c r="E6638" s="13"/>
      <c r="F6638" s="8"/>
      <c r="G6638" s="45"/>
      <c r="H6638" s="8"/>
      <c r="I6638" s="45"/>
      <c r="W6638" s="38"/>
      <c r="X6638" s="38"/>
      <c r="Y6638" s="35"/>
    </row>
    <row r="6639" customHeight="1" spans="1:25">
      <c r="A6639" s="44"/>
      <c r="B6639" s="44"/>
      <c r="C6639" s="44"/>
      <c r="D6639" s="14"/>
      <c r="E6639" s="13"/>
      <c r="F6639" s="8"/>
      <c r="G6639" s="45"/>
      <c r="H6639" s="8"/>
      <c r="I6639" s="45"/>
      <c r="W6639" s="38"/>
      <c r="X6639" s="38"/>
      <c r="Y6639" s="35"/>
    </row>
    <row r="6640" customHeight="1" spans="1:25">
      <c r="A6640" s="44"/>
      <c r="B6640" s="44"/>
      <c r="C6640" s="44"/>
      <c r="D6640" s="14"/>
      <c r="E6640" s="13"/>
      <c r="F6640" s="8"/>
      <c r="G6640" s="45"/>
      <c r="H6640" s="8"/>
      <c r="I6640" s="45"/>
      <c r="W6640" s="38"/>
      <c r="X6640" s="38"/>
      <c r="Y6640" s="35"/>
    </row>
    <row r="6641" customHeight="1" spans="1:25">
      <c r="A6641" s="44"/>
      <c r="B6641" s="44"/>
      <c r="C6641" s="44"/>
      <c r="D6641" s="14"/>
      <c r="E6641" s="13"/>
      <c r="F6641" s="8"/>
      <c r="G6641" s="45"/>
      <c r="H6641" s="8"/>
      <c r="I6641" s="45"/>
      <c r="W6641" s="38"/>
      <c r="X6641" s="38"/>
      <c r="Y6641" s="35"/>
    </row>
    <row r="6642" customHeight="1" spans="1:25">
      <c r="A6642" s="44"/>
      <c r="B6642" s="44"/>
      <c r="C6642" s="44"/>
      <c r="D6642" s="14"/>
      <c r="E6642" s="13"/>
      <c r="F6642" s="8"/>
      <c r="G6642" s="45"/>
      <c r="H6642" s="8"/>
      <c r="I6642" s="45"/>
      <c r="W6642" s="38"/>
      <c r="X6642" s="38"/>
      <c r="Y6642" s="35"/>
    </row>
    <row r="6643" customHeight="1" spans="1:25">
      <c r="A6643" s="44"/>
      <c r="B6643" s="44"/>
      <c r="C6643" s="44"/>
      <c r="D6643" s="14"/>
      <c r="E6643" s="13"/>
      <c r="F6643" s="8"/>
      <c r="G6643" s="45"/>
      <c r="H6643" s="8"/>
      <c r="I6643" s="45"/>
      <c r="W6643" s="38"/>
      <c r="X6643" s="38"/>
      <c r="Y6643" s="35"/>
    </row>
    <row r="6644" customHeight="1" spans="1:25">
      <c r="A6644" s="44"/>
      <c r="B6644" s="44"/>
      <c r="C6644" s="44"/>
      <c r="D6644" s="14"/>
      <c r="E6644" s="13"/>
      <c r="F6644" s="8"/>
      <c r="G6644" s="45"/>
      <c r="H6644" s="8"/>
      <c r="I6644" s="45"/>
      <c r="W6644" s="38"/>
      <c r="X6644" s="38"/>
      <c r="Y6644" s="35"/>
    </row>
    <row r="6645" customHeight="1" spans="1:25">
      <c r="A6645" s="44"/>
      <c r="B6645" s="44"/>
      <c r="C6645" s="44"/>
      <c r="D6645" s="14"/>
      <c r="E6645" s="13"/>
      <c r="F6645" s="8"/>
      <c r="G6645" s="45"/>
      <c r="H6645" s="8"/>
      <c r="I6645" s="45"/>
      <c r="W6645" s="38"/>
      <c r="X6645" s="38"/>
      <c r="Y6645" s="35"/>
    </row>
    <row r="6646" customHeight="1" spans="1:25">
      <c r="A6646" s="44"/>
      <c r="B6646" s="44"/>
      <c r="C6646" s="44"/>
      <c r="D6646" s="14"/>
      <c r="E6646" s="13"/>
      <c r="F6646" s="8"/>
      <c r="G6646" s="45"/>
      <c r="H6646" s="8"/>
      <c r="I6646" s="45"/>
      <c r="W6646" s="38"/>
      <c r="X6646" s="38"/>
      <c r="Y6646" s="35"/>
    </row>
    <row r="6647" customHeight="1" spans="1:25">
      <c r="A6647" s="44"/>
      <c r="B6647" s="44"/>
      <c r="C6647" s="44"/>
      <c r="D6647" s="14"/>
      <c r="E6647" s="13"/>
      <c r="F6647" s="8"/>
      <c r="G6647" s="45"/>
      <c r="H6647" s="8"/>
      <c r="I6647" s="45"/>
      <c r="W6647" s="38"/>
      <c r="X6647" s="38"/>
      <c r="Y6647" s="35"/>
    </row>
    <row r="6648" customHeight="1" spans="1:25">
      <c r="A6648" s="44"/>
      <c r="B6648" s="44"/>
      <c r="C6648" s="44"/>
      <c r="D6648" s="14"/>
      <c r="E6648" s="13"/>
      <c r="F6648" s="8"/>
      <c r="G6648" s="45"/>
      <c r="H6648" s="8"/>
      <c r="I6648" s="45"/>
      <c r="W6648" s="38"/>
      <c r="X6648" s="38"/>
      <c r="Y6648" s="35"/>
    </row>
    <row r="6649" customHeight="1" spans="1:25">
      <c r="A6649" s="44"/>
      <c r="B6649" s="44"/>
      <c r="C6649" s="44"/>
      <c r="D6649" s="14"/>
      <c r="E6649" s="13"/>
      <c r="F6649" s="8"/>
      <c r="G6649" s="45"/>
      <c r="H6649" s="8"/>
      <c r="I6649" s="45"/>
      <c r="W6649" s="38"/>
      <c r="X6649" s="38"/>
      <c r="Y6649" s="35"/>
    </row>
    <row r="6650" customHeight="1" spans="1:25">
      <c r="A6650" s="44"/>
      <c r="B6650" s="44"/>
      <c r="C6650" s="44"/>
      <c r="D6650" s="14"/>
      <c r="E6650" s="13"/>
      <c r="F6650" s="8"/>
      <c r="G6650" s="45"/>
      <c r="H6650" s="8"/>
      <c r="I6650" s="45"/>
      <c r="W6650" s="38"/>
      <c r="X6650" s="38"/>
      <c r="Y6650" s="35"/>
    </row>
    <row r="6651" customHeight="1" spans="1:25">
      <c r="A6651" s="44"/>
      <c r="B6651" s="44"/>
      <c r="C6651" s="44"/>
      <c r="D6651" s="14"/>
      <c r="E6651" s="13"/>
      <c r="F6651" s="8"/>
      <c r="G6651" s="45"/>
      <c r="H6651" s="8"/>
      <c r="I6651" s="45"/>
      <c r="W6651" s="38"/>
      <c r="X6651" s="38"/>
      <c r="Y6651" s="35"/>
    </row>
    <row r="6652" customHeight="1" spans="1:25">
      <c r="A6652" s="44"/>
      <c r="B6652" s="44"/>
      <c r="C6652" s="44"/>
      <c r="D6652" s="14"/>
      <c r="E6652" s="13"/>
      <c r="F6652" s="8"/>
      <c r="G6652" s="45"/>
      <c r="H6652" s="8"/>
      <c r="I6652" s="45"/>
      <c r="W6652" s="38"/>
      <c r="X6652" s="38"/>
      <c r="Y6652" s="35"/>
    </row>
    <row r="6653" customHeight="1" spans="1:25">
      <c r="A6653" s="44"/>
      <c r="B6653" s="44"/>
      <c r="C6653" s="44"/>
      <c r="D6653" s="14"/>
      <c r="E6653" s="13"/>
      <c r="F6653" s="8"/>
      <c r="G6653" s="45"/>
      <c r="H6653" s="8"/>
      <c r="I6653" s="45"/>
      <c r="W6653" s="38"/>
      <c r="X6653" s="38"/>
      <c r="Y6653" s="35"/>
    </row>
    <row r="6654" customHeight="1" spans="1:25">
      <c r="A6654" s="44"/>
      <c r="B6654" s="44"/>
      <c r="C6654" s="44"/>
      <c r="D6654" s="14"/>
      <c r="E6654" s="13"/>
      <c r="F6654" s="8"/>
      <c r="G6654" s="45"/>
      <c r="H6654" s="8"/>
      <c r="I6654" s="45"/>
      <c r="W6654" s="38"/>
      <c r="X6654" s="38"/>
      <c r="Y6654" s="35"/>
    </row>
    <row r="6655" customHeight="1" spans="1:25">
      <c r="A6655" s="44"/>
      <c r="B6655" s="44"/>
      <c r="C6655" s="44"/>
      <c r="D6655" s="14"/>
      <c r="E6655" s="13"/>
      <c r="F6655" s="8"/>
      <c r="G6655" s="45"/>
      <c r="H6655" s="8"/>
      <c r="I6655" s="45"/>
      <c r="W6655" s="38"/>
      <c r="X6655" s="38"/>
      <c r="Y6655" s="35"/>
    </row>
    <row r="6656" customHeight="1" spans="1:25">
      <c r="A6656" s="44"/>
      <c r="B6656" s="44"/>
      <c r="C6656" s="44"/>
      <c r="D6656" s="14"/>
      <c r="E6656" s="13"/>
      <c r="F6656" s="8"/>
      <c r="G6656" s="45"/>
      <c r="H6656" s="8"/>
      <c r="I6656" s="45"/>
      <c r="W6656" s="38"/>
      <c r="X6656" s="38"/>
      <c r="Y6656" s="35"/>
    </row>
    <row r="6657" customHeight="1" spans="1:25">
      <c r="A6657" s="44"/>
      <c r="B6657" s="44"/>
      <c r="C6657" s="44"/>
      <c r="D6657" s="14"/>
      <c r="E6657" s="13"/>
      <c r="F6657" s="8"/>
      <c r="G6657" s="45"/>
      <c r="H6657" s="8"/>
      <c r="I6657" s="45"/>
      <c r="W6657" s="38"/>
      <c r="X6657" s="38"/>
      <c r="Y6657" s="35"/>
    </row>
    <row r="6658" customHeight="1" spans="1:25">
      <c r="A6658" s="44"/>
      <c r="B6658" s="44"/>
      <c r="C6658" s="44"/>
      <c r="D6658" s="14"/>
      <c r="E6658" s="13"/>
      <c r="F6658" s="8"/>
      <c r="G6658" s="45"/>
      <c r="H6658" s="8"/>
      <c r="I6658" s="45"/>
      <c r="W6658" s="38"/>
      <c r="X6658" s="38"/>
      <c r="Y6658" s="35"/>
    </row>
    <row r="6659" customHeight="1" spans="1:25">
      <c r="A6659" s="44"/>
      <c r="B6659" s="44"/>
      <c r="C6659" s="44"/>
      <c r="D6659" s="14"/>
      <c r="E6659" s="13"/>
      <c r="F6659" s="8"/>
      <c r="G6659" s="45"/>
      <c r="H6659" s="8"/>
      <c r="I6659" s="45"/>
      <c r="W6659" s="38"/>
      <c r="X6659" s="38"/>
      <c r="Y6659" s="35"/>
    </row>
    <row r="6660" customHeight="1" spans="1:25">
      <c r="A6660" s="44"/>
      <c r="B6660" s="44"/>
      <c r="C6660" s="44"/>
      <c r="D6660" s="14"/>
      <c r="E6660" s="13"/>
      <c r="F6660" s="8"/>
      <c r="G6660" s="45"/>
      <c r="H6660" s="8"/>
      <c r="I6660" s="45"/>
      <c r="W6660" s="38"/>
      <c r="X6660" s="38"/>
      <c r="Y6660" s="35"/>
    </row>
    <row r="6661" customHeight="1" spans="1:25">
      <c r="A6661" s="44"/>
      <c r="B6661" s="44"/>
      <c r="C6661" s="44"/>
      <c r="D6661" s="14"/>
      <c r="E6661" s="13"/>
      <c r="F6661" s="8"/>
      <c r="G6661" s="45"/>
      <c r="H6661" s="8"/>
      <c r="I6661" s="45"/>
      <c r="W6661" s="38"/>
      <c r="X6661" s="38"/>
      <c r="Y6661" s="35"/>
    </row>
    <row r="6662" customHeight="1" spans="1:25">
      <c r="A6662" s="44"/>
      <c r="B6662" s="44"/>
      <c r="C6662" s="44"/>
      <c r="D6662" s="14"/>
      <c r="E6662" s="13"/>
      <c r="F6662" s="8"/>
      <c r="G6662" s="45"/>
      <c r="H6662" s="8"/>
      <c r="I6662" s="45"/>
      <c r="W6662" s="38"/>
      <c r="X6662" s="38"/>
      <c r="Y6662" s="35"/>
    </row>
    <row r="6663" customHeight="1" spans="1:25">
      <c r="A6663" s="44"/>
      <c r="B6663" s="44"/>
      <c r="C6663" s="44"/>
      <c r="D6663" s="14"/>
      <c r="E6663" s="13"/>
      <c r="F6663" s="8"/>
      <c r="G6663" s="45"/>
      <c r="H6663" s="8"/>
      <c r="I6663" s="45"/>
      <c r="W6663" s="38"/>
      <c r="X6663" s="38"/>
      <c r="Y6663" s="35"/>
    </row>
    <row r="6664" customHeight="1" spans="1:25">
      <c r="A6664" s="44"/>
      <c r="B6664" s="44"/>
      <c r="C6664" s="44"/>
      <c r="D6664" s="14"/>
      <c r="E6664" s="13"/>
      <c r="F6664" s="8"/>
      <c r="G6664" s="45"/>
      <c r="H6664" s="8"/>
      <c r="I6664" s="45"/>
      <c r="W6664" s="38"/>
      <c r="X6664" s="38"/>
      <c r="Y6664" s="35"/>
    </row>
    <row r="6665" customHeight="1" spans="1:25">
      <c r="A6665" s="44"/>
      <c r="B6665" s="44"/>
      <c r="C6665" s="44"/>
      <c r="D6665" s="14"/>
      <c r="E6665" s="13"/>
      <c r="F6665" s="8"/>
      <c r="G6665" s="45"/>
      <c r="H6665" s="8"/>
      <c r="I6665" s="45"/>
      <c r="W6665" s="38"/>
      <c r="X6665" s="38"/>
      <c r="Y6665" s="35"/>
    </row>
    <row r="6666" customHeight="1" spans="1:25">
      <c r="A6666" s="44"/>
      <c r="B6666" s="44"/>
      <c r="C6666" s="44"/>
      <c r="D6666" s="14"/>
      <c r="E6666" s="13"/>
      <c r="F6666" s="8"/>
      <c r="G6666" s="45"/>
      <c r="H6666" s="8"/>
      <c r="I6666" s="45"/>
      <c r="W6666" s="38"/>
      <c r="X6666" s="38"/>
      <c r="Y6666" s="35"/>
    </row>
    <row r="6667" customHeight="1" spans="1:25">
      <c r="A6667" s="44"/>
      <c r="B6667" s="44"/>
      <c r="C6667" s="44"/>
      <c r="D6667" s="14"/>
      <c r="E6667" s="13"/>
      <c r="F6667" s="8"/>
      <c r="G6667" s="45"/>
      <c r="H6667" s="8"/>
      <c r="I6667" s="45"/>
      <c r="W6667" s="38"/>
      <c r="X6667" s="38"/>
      <c r="Y6667" s="35"/>
    </row>
    <row r="6668" customHeight="1" spans="1:25">
      <c r="A6668" s="44"/>
      <c r="B6668" s="44"/>
      <c r="C6668" s="44"/>
      <c r="D6668" s="14"/>
      <c r="E6668" s="13"/>
      <c r="F6668" s="8"/>
      <c r="G6668" s="45"/>
      <c r="H6668" s="8"/>
      <c r="I6668" s="45"/>
      <c r="W6668" s="38"/>
      <c r="X6668" s="38"/>
      <c r="Y6668" s="35"/>
    </row>
    <row r="6669" customHeight="1" spans="1:25">
      <c r="A6669" s="44"/>
      <c r="B6669" s="44"/>
      <c r="C6669" s="44"/>
      <c r="D6669" s="14"/>
      <c r="E6669" s="13"/>
      <c r="F6669" s="8"/>
      <c r="G6669" s="45"/>
      <c r="H6669" s="8"/>
      <c r="I6669" s="45"/>
      <c r="W6669" s="38"/>
      <c r="X6669" s="38"/>
      <c r="Y6669" s="35"/>
    </row>
    <row r="6670" customHeight="1" spans="1:25">
      <c r="A6670" s="44"/>
      <c r="B6670" s="44"/>
      <c r="C6670" s="44"/>
      <c r="D6670" s="14"/>
      <c r="E6670" s="13"/>
      <c r="F6670" s="8"/>
      <c r="G6670" s="45"/>
      <c r="H6670" s="8"/>
      <c r="I6670" s="45"/>
      <c r="W6670" s="38"/>
      <c r="X6670" s="38"/>
      <c r="Y6670" s="35"/>
    </row>
    <row r="6671" customHeight="1" spans="1:25">
      <c r="A6671" s="44"/>
      <c r="B6671" s="44"/>
      <c r="C6671" s="44"/>
      <c r="D6671" s="14"/>
      <c r="E6671" s="13"/>
      <c r="F6671" s="8"/>
      <c r="G6671" s="45"/>
      <c r="H6671" s="8"/>
      <c r="I6671" s="45"/>
      <c r="W6671" s="38"/>
      <c r="X6671" s="38"/>
      <c r="Y6671" s="35"/>
    </row>
    <row r="6672" customHeight="1" spans="1:25">
      <c r="A6672" s="44"/>
      <c r="B6672" s="44"/>
      <c r="C6672" s="44"/>
      <c r="D6672" s="14"/>
      <c r="E6672" s="13"/>
      <c r="F6672" s="8"/>
      <c r="G6672" s="45"/>
      <c r="H6672" s="8"/>
      <c r="I6672" s="45"/>
      <c r="W6672" s="38"/>
      <c r="X6672" s="38"/>
      <c r="Y6672" s="35"/>
    </row>
    <row r="6673" customHeight="1" spans="1:25">
      <c r="A6673" s="44"/>
      <c r="B6673" s="44"/>
      <c r="C6673" s="44"/>
      <c r="D6673" s="14"/>
      <c r="E6673" s="13"/>
      <c r="F6673" s="8"/>
      <c r="G6673" s="45"/>
      <c r="H6673" s="8"/>
      <c r="I6673" s="45"/>
      <c r="W6673" s="38"/>
      <c r="X6673" s="38"/>
      <c r="Y6673" s="35"/>
    </row>
    <row r="6674" customHeight="1" spans="1:25">
      <c r="A6674" s="44"/>
      <c r="B6674" s="44"/>
      <c r="C6674" s="44"/>
      <c r="D6674" s="14"/>
      <c r="E6674" s="13"/>
      <c r="F6674" s="8"/>
      <c r="G6674" s="45"/>
      <c r="H6674" s="8"/>
      <c r="I6674" s="45"/>
      <c r="W6674" s="38"/>
      <c r="X6674" s="38"/>
      <c r="Y6674" s="35"/>
    </row>
    <row r="6675" customHeight="1" spans="1:25">
      <c r="A6675" s="44"/>
      <c r="B6675" s="44"/>
      <c r="C6675" s="44"/>
      <c r="D6675" s="14"/>
      <c r="E6675" s="13"/>
      <c r="F6675" s="8"/>
      <c r="G6675" s="45"/>
      <c r="H6675" s="8"/>
      <c r="I6675" s="45"/>
      <c r="W6675" s="38"/>
      <c r="X6675" s="38"/>
      <c r="Y6675" s="35"/>
    </row>
    <row r="6676" customHeight="1" spans="1:25">
      <c r="A6676" s="44"/>
      <c r="B6676" s="44"/>
      <c r="C6676" s="44"/>
      <c r="D6676" s="14"/>
      <c r="E6676" s="13"/>
      <c r="F6676" s="8"/>
      <c r="G6676" s="45"/>
      <c r="H6676" s="8"/>
      <c r="I6676" s="45"/>
      <c r="W6676" s="38"/>
      <c r="X6676" s="38"/>
      <c r="Y6676" s="35"/>
    </row>
    <row r="6677" customHeight="1" spans="1:25">
      <c r="A6677" s="44"/>
      <c r="B6677" s="44"/>
      <c r="C6677" s="44"/>
      <c r="D6677" s="14"/>
      <c r="E6677" s="13"/>
      <c r="F6677" s="8"/>
      <c r="G6677" s="45"/>
      <c r="H6677" s="8"/>
      <c r="I6677" s="45"/>
      <c r="W6677" s="38"/>
      <c r="X6677" s="38"/>
      <c r="Y6677" s="35"/>
    </row>
    <row r="6678" customHeight="1" spans="1:25">
      <c r="A6678" s="44"/>
      <c r="B6678" s="44"/>
      <c r="C6678" s="44"/>
      <c r="D6678" s="14"/>
      <c r="E6678" s="13"/>
      <c r="F6678" s="8"/>
      <c r="G6678" s="45"/>
      <c r="H6678" s="8"/>
      <c r="I6678" s="45"/>
      <c r="W6678" s="38"/>
      <c r="X6678" s="38"/>
      <c r="Y6678" s="35"/>
    </row>
    <row r="6679" customHeight="1" spans="1:25">
      <c r="A6679" s="44"/>
      <c r="B6679" s="44"/>
      <c r="C6679" s="44"/>
      <c r="D6679" s="14"/>
      <c r="E6679" s="13"/>
      <c r="F6679" s="8"/>
      <c r="G6679" s="45"/>
      <c r="H6679" s="8"/>
      <c r="I6679" s="45"/>
      <c r="W6679" s="38"/>
      <c r="X6679" s="38"/>
      <c r="Y6679" s="35"/>
    </row>
    <row r="6680" customHeight="1" spans="1:25">
      <c r="A6680" s="44"/>
      <c r="B6680" s="44"/>
      <c r="C6680" s="44"/>
      <c r="D6680" s="14"/>
      <c r="E6680" s="13"/>
      <c r="F6680" s="8"/>
      <c r="G6680" s="45"/>
      <c r="H6680" s="8"/>
      <c r="I6680" s="45"/>
      <c r="W6680" s="38"/>
      <c r="X6680" s="38"/>
      <c r="Y6680" s="35"/>
    </row>
    <row r="6681" customHeight="1" spans="1:25">
      <c r="A6681" s="44"/>
      <c r="B6681" s="44"/>
      <c r="C6681" s="44"/>
      <c r="D6681" s="14"/>
      <c r="E6681" s="13"/>
      <c r="F6681" s="8"/>
      <c r="G6681" s="45"/>
      <c r="H6681" s="8"/>
      <c r="I6681" s="45"/>
      <c r="W6681" s="38"/>
      <c r="X6681" s="38"/>
      <c r="Y6681" s="35"/>
    </row>
    <row r="6682" customHeight="1" spans="1:25">
      <c r="A6682" s="44"/>
      <c r="B6682" s="44"/>
      <c r="C6682" s="44"/>
      <c r="D6682" s="14"/>
      <c r="E6682" s="13"/>
      <c r="F6682" s="8"/>
      <c r="G6682" s="45"/>
      <c r="H6682" s="8"/>
      <c r="I6682" s="45"/>
      <c r="W6682" s="38"/>
      <c r="X6682" s="38"/>
      <c r="Y6682" s="35"/>
    </row>
    <row r="6683" customHeight="1" spans="1:25">
      <c r="A6683" s="44"/>
      <c r="B6683" s="44"/>
      <c r="C6683" s="44"/>
      <c r="D6683" s="14"/>
      <c r="E6683" s="13"/>
      <c r="F6683" s="8"/>
      <c r="G6683" s="45"/>
      <c r="H6683" s="8"/>
      <c r="I6683" s="45"/>
      <c r="W6683" s="38"/>
      <c r="X6683" s="38"/>
      <c r="Y6683" s="35"/>
    </row>
    <row r="6684" customHeight="1" spans="1:25">
      <c r="A6684" s="44"/>
      <c r="B6684" s="44"/>
      <c r="C6684" s="44"/>
      <c r="D6684" s="14"/>
      <c r="E6684" s="13"/>
      <c r="F6684" s="8"/>
      <c r="G6684" s="45"/>
      <c r="H6684" s="8"/>
      <c r="I6684" s="45"/>
      <c r="W6684" s="38"/>
      <c r="X6684" s="38"/>
      <c r="Y6684" s="35"/>
    </row>
    <row r="6685" customHeight="1" spans="1:25">
      <c r="A6685" s="44"/>
      <c r="B6685" s="44"/>
      <c r="C6685" s="44"/>
      <c r="D6685" s="14"/>
      <c r="E6685" s="13"/>
      <c r="F6685" s="8"/>
      <c r="G6685" s="45"/>
      <c r="H6685" s="8"/>
      <c r="I6685" s="45"/>
      <c r="W6685" s="38"/>
      <c r="X6685" s="38"/>
      <c r="Y6685" s="35"/>
    </row>
    <row r="6686" customHeight="1" spans="1:25">
      <c r="A6686" s="44"/>
      <c r="B6686" s="44"/>
      <c r="C6686" s="44"/>
      <c r="D6686" s="14"/>
      <c r="E6686" s="13"/>
      <c r="F6686" s="8"/>
      <c r="G6686" s="45"/>
      <c r="H6686" s="8"/>
      <c r="I6686" s="45"/>
      <c r="W6686" s="38"/>
      <c r="X6686" s="38"/>
      <c r="Y6686" s="35"/>
    </row>
    <row r="6687" customHeight="1" spans="1:25">
      <c r="A6687" s="44"/>
      <c r="B6687" s="44"/>
      <c r="C6687" s="44"/>
      <c r="D6687" s="14"/>
      <c r="E6687" s="13"/>
      <c r="F6687" s="8"/>
      <c r="G6687" s="45"/>
      <c r="H6687" s="8"/>
      <c r="I6687" s="45"/>
      <c r="W6687" s="38"/>
      <c r="X6687" s="38"/>
      <c r="Y6687" s="35"/>
    </row>
    <row r="6688" customHeight="1" spans="1:25">
      <c r="A6688" s="44"/>
      <c r="B6688" s="44"/>
      <c r="C6688" s="44"/>
      <c r="D6688" s="14"/>
      <c r="E6688" s="13"/>
      <c r="F6688" s="8"/>
      <c r="G6688" s="45"/>
      <c r="H6688" s="8"/>
      <c r="I6688" s="45"/>
      <c r="W6688" s="38"/>
      <c r="X6688" s="38"/>
      <c r="Y6688" s="35"/>
    </row>
    <row r="6689" customHeight="1" spans="1:25">
      <c r="A6689" s="44"/>
      <c r="B6689" s="44"/>
      <c r="C6689" s="44"/>
      <c r="D6689" s="14"/>
      <c r="E6689" s="13"/>
      <c r="F6689" s="8"/>
      <c r="G6689" s="45"/>
      <c r="H6689" s="8"/>
      <c r="I6689" s="45"/>
      <c r="W6689" s="38"/>
      <c r="X6689" s="38"/>
      <c r="Y6689" s="35"/>
    </row>
    <row r="6690" customHeight="1" spans="1:25">
      <c r="A6690" s="44"/>
      <c r="B6690" s="44"/>
      <c r="C6690" s="44"/>
      <c r="D6690" s="14"/>
      <c r="E6690" s="13"/>
      <c r="F6690" s="8"/>
      <c r="G6690" s="45"/>
      <c r="H6690" s="8"/>
      <c r="I6690" s="45"/>
      <c r="W6690" s="38"/>
      <c r="X6690" s="38"/>
      <c r="Y6690" s="35"/>
    </row>
    <row r="6691" customHeight="1" spans="1:25">
      <c r="A6691" s="44"/>
      <c r="B6691" s="44"/>
      <c r="C6691" s="44"/>
      <c r="D6691" s="14"/>
      <c r="E6691" s="13"/>
      <c r="F6691" s="8"/>
      <c r="G6691" s="45"/>
      <c r="H6691" s="8"/>
      <c r="I6691" s="45"/>
      <c r="W6691" s="38"/>
      <c r="X6691" s="38"/>
      <c r="Y6691" s="35"/>
    </row>
    <row r="6692" customHeight="1" spans="1:25">
      <c r="A6692" s="44"/>
      <c r="B6692" s="44"/>
      <c r="C6692" s="44"/>
      <c r="D6692" s="14"/>
      <c r="E6692" s="13"/>
      <c r="F6692" s="8"/>
      <c r="G6692" s="45"/>
      <c r="H6692" s="8"/>
      <c r="I6692" s="45"/>
      <c r="W6692" s="38"/>
      <c r="X6692" s="38"/>
      <c r="Y6692" s="35"/>
    </row>
    <row r="6693" customHeight="1" spans="1:25">
      <c r="A6693" s="44"/>
      <c r="B6693" s="44"/>
      <c r="C6693" s="44"/>
      <c r="D6693" s="14"/>
      <c r="E6693" s="13"/>
      <c r="F6693" s="8"/>
      <c r="G6693" s="45"/>
      <c r="H6693" s="8"/>
      <c r="I6693" s="45"/>
      <c r="W6693" s="38"/>
      <c r="X6693" s="38"/>
      <c r="Y6693" s="35"/>
    </row>
    <row r="6694" customHeight="1" spans="1:25">
      <c r="A6694" s="44"/>
      <c r="B6694" s="44"/>
      <c r="C6694" s="44"/>
      <c r="D6694" s="14"/>
      <c r="E6694" s="13"/>
      <c r="F6694" s="8"/>
      <c r="G6694" s="45"/>
      <c r="H6694" s="8"/>
      <c r="I6694" s="45"/>
      <c r="W6694" s="38"/>
      <c r="X6694" s="38"/>
      <c r="Y6694" s="35"/>
    </row>
    <row r="6695" customHeight="1" spans="1:25">
      <c r="A6695" s="44"/>
      <c r="B6695" s="44"/>
      <c r="C6695" s="44"/>
      <c r="D6695" s="14"/>
      <c r="E6695" s="13"/>
      <c r="F6695" s="8"/>
      <c r="G6695" s="45"/>
      <c r="H6695" s="8"/>
      <c r="I6695" s="45"/>
      <c r="W6695" s="38"/>
      <c r="X6695" s="38"/>
      <c r="Y6695" s="35"/>
    </row>
    <row r="6696" customHeight="1" spans="1:25">
      <c r="A6696" s="44"/>
      <c r="B6696" s="44"/>
      <c r="C6696" s="44"/>
      <c r="D6696" s="14"/>
      <c r="E6696" s="13"/>
      <c r="F6696" s="8"/>
      <c r="G6696" s="45"/>
      <c r="H6696" s="8"/>
      <c r="I6696" s="45"/>
      <c r="W6696" s="38"/>
      <c r="X6696" s="38"/>
      <c r="Y6696" s="35"/>
    </row>
    <row r="6697" customHeight="1" spans="1:25">
      <c r="A6697" s="44"/>
      <c r="B6697" s="44"/>
      <c r="C6697" s="44"/>
      <c r="D6697" s="14"/>
      <c r="E6697" s="13"/>
      <c r="F6697" s="8"/>
      <c r="G6697" s="45"/>
      <c r="H6697" s="8"/>
      <c r="I6697" s="45"/>
      <c r="W6697" s="38"/>
      <c r="X6697" s="38"/>
      <c r="Y6697" s="35"/>
    </row>
    <row r="6698" customHeight="1" spans="1:25">
      <c r="A6698" s="44"/>
      <c r="B6698" s="44"/>
      <c r="C6698" s="44"/>
      <c r="D6698" s="14"/>
      <c r="E6698" s="13"/>
      <c r="F6698" s="8"/>
      <c r="G6698" s="45"/>
      <c r="H6698" s="8"/>
      <c r="I6698" s="45"/>
      <c r="W6698" s="38"/>
      <c r="X6698" s="38"/>
      <c r="Y6698" s="35"/>
    </row>
    <row r="6699" customHeight="1" spans="1:25">
      <c r="A6699" s="44"/>
      <c r="B6699" s="44"/>
      <c r="C6699" s="44"/>
      <c r="D6699" s="14"/>
      <c r="E6699" s="13"/>
      <c r="F6699" s="8"/>
      <c r="G6699" s="45"/>
      <c r="H6699" s="8"/>
      <c r="I6699" s="45"/>
      <c r="W6699" s="38"/>
      <c r="X6699" s="38"/>
      <c r="Y6699" s="35"/>
    </row>
    <row r="6700" customHeight="1" spans="1:25">
      <c r="A6700" s="44"/>
      <c r="B6700" s="44"/>
      <c r="C6700" s="44"/>
      <c r="D6700" s="14"/>
      <c r="E6700" s="13"/>
      <c r="F6700" s="8"/>
      <c r="G6700" s="45"/>
      <c r="H6700" s="8"/>
      <c r="I6700" s="45"/>
      <c r="W6700" s="38"/>
      <c r="X6700" s="38"/>
      <c r="Y6700" s="35"/>
    </row>
    <row r="6701" customHeight="1" spans="1:25">
      <c r="A6701" s="44"/>
      <c r="B6701" s="44"/>
      <c r="C6701" s="44"/>
      <c r="D6701" s="14"/>
      <c r="E6701" s="13"/>
      <c r="F6701" s="8"/>
      <c r="G6701" s="45"/>
      <c r="H6701" s="8"/>
      <c r="I6701" s="45"/>
      <c r="W6701" s="38"/>
      <c r="X6701" s="38"/>
      <c r="Y6701" s="35"/>
    </row>
    <row r="6702" customHeight="1" spans="1:25">
      <c r="A6702" s="44"/>
      <c r="B6702" s="44"/>
      <c r="C6702" s="44"/>
      <c r="D6702" s="14"/>
      <c r="E6702" s="13"/>
      <c r="F6702" s="8"/>
      <c r="G6702" s="45"/>
      <c r="H6702" s="8"/>
      <c r="I6702" s="45"/>
      <c r="W6702" s="38"/>
      <c r="X6702" s="38"/>
      <c r="Y6702" s="35"/>
    </row>
    <row r="6703" customHeight="1" spans="1:25">
      <c r="A6703" s="44"/>
      <c r="B6703" s="44"/>
      <c r="C6703" s="44"/>
      <c r="D6703" s="14"/>
      <c r="E6703" s="13"/>
      <c r="F6703" s="8"/>
      <c r="G6703" s="45"/>
      <c r="H6703" s="8"/>
      <c r="I6703" s="45"/>
      <c r="W6703" s="38"/>
      <c r="X6703" s="38"/>
      <c r="Y6703" s="35"/>
    </row>
    <row r="6704" customHeight="1" spans="1:25">
      <c r="A6704" s="44"/>
      <c r="B6704" s="44"/>
      <c r="C6704" s="44"/>
      <c r="D6704" s="14"/>
      <c r="E6704" s="13"/>
      <c r="F6704" s="8"/>
      <c r="G6704" s="45"/>
      <c r="H6704" s="8"/>
      <c r="I6704" s="45"/>
      <c r="W6704" s="38"/>
      <c r="X6704" s="38"/>
      <c r="Y6704" s="35"/>
    </row>
    <row r="6705" customHeight="1" spans="1:25">
      <c r="A6705" s="44"/>
      <c r="B6705" s="44"/>
      <c r="C6705" s="44"/>
      <c r="D6705" s="14"/>
      <c r="E6705" s="13"/>
      <c r="F6705" s="8"/>
      <c r="G6705" s="45"/>
      <c r="H6705" s="8"/>
      <c r="I6705" s="45"/>
      <c r="W6705" s="38"/>
      <c r="X6705" s="38"/>
      <c r="Y6705" s="35"/>
    </row>
    <row r="6706" customHeight="1" spans="1:25">
      <c r="A6706" s="44"/>
      <c r="B6706" s="44"/>
      <c r="C6706" s="44"/>
      <c r="D6706" s="14"/>
      <c r="E6706" s="13"/>
      <c r="F6706" s="8"/>
      <c r="G6706" s="45"/>
      <c r="H6706" s="8"/>
      <c r="I6706" s="45"/>
      <c r="W6706" s="38"/>
      <c r="X6706" s="38"/>
      <c r="Y6706" s="35"/>
    </row>
    <row r="6707" customHeight="1" spans="1:25">
      <c r="A6707" s="44"/>
      <c r="B6707" s="44"/>
      <c r="C6707" s="44"/>
      <c r="D6707" s="14"/>
      <c r="E6707" s="13"/>
      <c r="F6707" s="8"/>
      <c r="G6707" s="45"/>
      <c r="H6707" s="8"/>
      <c r="I6707" s="45"/>
      <c r="W6707" s="38"/>
      <c r="X6707" s="38"/>
      <c r="Y6707" s="35"/>
    </row>
    <row r="6708" customHeight="1" spans="1:25">
      <c r="A6708" s="44"/>
      <c r="B6708" s="44"/>
      <c r="C6708" s="44"/>
      <c r="D6708" s="14"/>
      <c r="E6708" s="13"/>
      <c r="F6708" s="8"/>
      <c r="G6708" s="45"/>
      <c r="H6708" s="8"/>
      <c r="I6708" s="45"/>
      <c r="W6708" s="38"/>
      <c r="X6708" s="38"/>
      <c r="Y6708" s="35"/>
    </row>
    <row r="6709" customHeight="1" spans="1:25">
      <c r="A6709" s="44"/>
      <c r="B6709" s="44"/>
      <c r="C6709" s="44"/>
      <c r="D6709" s="14"/>
      <c r="E6709" s="13"/>
      <c r="F6709" s="8"/>
      <c r="G6709" s="45"/>
      <c r="H6709" s="8"/>
      <c r="I6709" s="45"/>
      <c r="W6709" s="38"/>
      <c r="X6709" s="38"/>
      <c r="Y6709" s="35"/>
    </row>
    <row r="6710" customHeight="1" spans="1:25">
      <c r="A6710" s="44"/>
      <c r="B6710" s="44"/>
      <c r="C6710" s="44"/>
      <c r="D6710" s="14"/>
      <c r="E6710" s="13"/>
      <c r="F6710" s="8"/>
      <c r="G6710" s="45"/>
      <c r="H6710" s="8"/>
      <c r="I6710" s="45"/>
      <c r="W6710" s="38"/>
      <c r="X6710" s="38"/>
      <c r="Y6710" s="35"/>
    </row>
    <row r="6711" customHeight="1" spans="1:25">
      <c r="A6711" s="44"/>
      <c r="B6711" s="44"/>
      <c r="C6711" s="44"/>
      <c r="D6711" s="14"/>
      <c r="E6711" s="13"/>
      <c r="F6711" s="8"/>
      <c r="G6711" s="45"/>
      <c r="H6711" s="8"/>
      <c r="I6711" s="45"/>
      <c r="W6711" s="38"/>
      <c r="X6711" s="38"/>
      <c r="Y6711" s="35"/>
    </row>
    <row r="6712" customHeight="1" spans="1:25">
      <c r="A6712" s="44"/>
      <c r="B6712" s="44"/>
      <c r="C6712" s="44"/>
      <c r="D6712" s="14"/>
      <c r="E6712" s="13"/>
      <c r="F6712" s="8"/>
      <c r="G6712" s="45"/>
      <c r="H6712" s="8"/>
      <c r="I6712" s="45"/>
      <c r="W6712" s="38"/>
      <c r="X6712" s="38"/>
      <c r="Y6712" s="35"/>
    </row>
    <row r="6713" customHeight="1" spans="1:25">
      <c r="A6713" s="44"/>
      <c r="B6713" s="44"/>
      <c r="C6713" s="44"/>
      <c r="D6713" s="14"/>
      <c r="E6713" s="13"/>
      <c r="F6713" s="8"/>
      <c r="G6713" s="45"/>
      <c r="H6713" s="8"/>
      <c r="I6713" s="45"/>
      <c r="W6713" s="38"/>
      <c r="X6713" s="38"/>
      <c r="Y6713" s="35"/>
    </row>
    <row r="6714" customHeight="1" spans="1:25">
      <c r="A6714" s="44"/>
      <c r="B6714" s="44"/>
      <c r="C6714" s="44"/>
      <c r="D6714" s="14"/>
      <c r="E6714" s="13"/>
      <c r="F6714" s="8"/>
      <c r="G6714" s="45"/>
      <c r="H6714" s="8"/>
      <c r="I6714" s="45"/>
      <c r="W6714" s="38"/>
      <c r="X6714" s="38"/>
      <c r="Y6714" s="35"/>
    </row>
    <row r="6715" customHeight="1" spans="1:25">
      <c r="A6715" s="44"/>
      <c r="B6715" s="44"/>
      <c r="C6715" s="44"/>
      <c r="D6715" s="14"/>
      <c r="E6715" s="13"/>
      <c r="F6715" s="8"/>
      <c r="G6715" s="45"/>
      <c r="H6715" s="8"/>
      <c r="I6715" s="45"/>
      <c r="W6715" s="38"/>
      <c r="X6715" s="38"/>
      <c r="Y6715" s="35"/>
    </row>
    <row r="6716" customHeight="1" spans="1:25">
      <c r="A6716" s="44"/>
      <c r="B6716" s="44"/>
      <c r="C6716" s="44"/>
      <c r="D6716" s="14"/>
      <c r="E6716" s="13"/>
      <c r="F6716" s="8"/>
      <c r="G6716" s="45"/>
      <c r="H6716" s="8"/>
      <c r="I6716" s="45"/>
      <c r="W6716" s="38"/>
      <c r="X6716" s="38"/>
      <c r="Y6716" s="35"/>
    </row>
    <row r="6717" customHeight="1" spans="1:25">
      <c r="A6717" s="44"/>
      <c r="B6717" s="44"/>
      <c r="C6717" s="44"/>
      <c r="D6717" s="14"/>
      <c r="E6717" s="13"/>
      <c r="F6717" s="8"/>
      <c r="G6717" s="45"/>
      <c r="H6717" s="8"/>
      <c r="I6717" s="45"/>
      <c r="W6717" s="38"/>
      <c r="X6717" s="38"/>
      <c r="Y6717" s="35"/>
    </row>
    <row r="6718" customHeight="1" spans="1:25">
      <c r="A6718" s="44"/>
      <c r="B6718" s="44"/>
      <c r="C6718" s="44"/>
      <c r="D6718" s="14"/>
      <c r="E6718" s="13"/>
      <c r="F6718" s="8"/>
      <c r="G6718" s="45"/>
      <c r="H6718" s="8"/>
      <c r="I6718" s="45"/>
      <c r="W6718" s="38"/>
      <c r="X6718" s="38"/>
      <c r="Y6718" s="35"/>
    </row>
    <row r="6719" customHeight="1" spans="1:25">
      <c r="A6719" s="44"/>
      <c r="B6719" s="44"/>
      <c r="C6719" s="44"/>
      <c r="D6719" s="14"/>
      <c r="E6719" s="13"/>
      <c r="F6719" s="8"/>
      <c r="G6719" s="45"/>
      <c r="H6719" s="8"/>
      <c r="I6719" s="45"/>
      <c r="W6719" s="38"/>
      <c r="X6719" s="38"/>
      <c r="Y6719" s="35"/>
    </row>
    <row r="6720" customHeight="1" spans="1:25">
      <c r="A6720" s="44"/>
      <c r="B6720" s="44"/>
      <c r="C6720" s="44"/>
      <c r="D6720" s="14"/>
      <c r="E6720" s="13"/>
      <c r="F6720" s="8"/>
      <c r="G6720" s="45"/>
      <c r="H6720" s="8"/>
      <c r="I6720" s="45"/>
      <c r="W6720" s="38"/>
      <c r="X6720" s="38"/>
      <c r="Y6720" s="35"/>
    </row>
    <row r="6721" customHeight="1" spans="1:25">
      <c r="A6721" s="44"/>
      <c r="B6721" s="44"/>
      <c r="C6721" s="44"/>
      <c r="D6721" s="14"/>
      <c r="E6721" s="13"/>
      <c r="F6721" s="8"/>
      <c r="G6721" s="45"/>
      <c r="H6721" s="8"/>
      <c r="I6721" s="45"/>
      <c r="W6721" s="38"/>
      <c r="X6721" s="38"/>
      <c r="Y6721" s="35"/>
    </row>
    <row r="6722" customHeight="1" spans="1:25">
      <c r="A6722" s="44"/>
      <c r="B6722" s="44"/>
      <c r="C6722" s="44"/>
      <c r="D6722" s="14"/>
      <c r="E6722" s="13"/>
      <c r="F6722" s="8"/>
      <c r="G6722" s="45"/>
      <c r="H6722" s="8"/>
      <c r="I6722" s="45"/>
      <c r="W6722" s="38"/>
      <c r="X6722" s="38"/>
      <c r="Y6722" s="35"/>
    </row>
    <row r="6723" customHeight="1" spans="1:25">
      <c r="A6723" s="44"/>
      <c r="B6723" s="44"/>
      <c r="C6723" s="44"/>
      <c r="D6723" s="14"/>
      <c r="E6723" s="13"/>
      <c r="F6723" s="8"/>
      <c r="G6723" s="45"/>
      <c r="H6723" s="8"/>
      <c r="I6723" s="45"/>
      <c r="W6723" s="38"/>
      <c r="X6723" s="38"/>
      <c r="Y6723" s="35"/>
    </row>
    <row r="6724" customHeight="1" spans="1:25">
      <c r="A6724" s="44"/>
      <c r="B6724" s="44"/>
      <c r="C6724" s="44"/>
      <c r="D6724" s="14"/>
      <c r="E6724" s="13"/>
      <c r="F6724" s="8"/>
      <c r="G6724" s="45"/>
      <c r="H6724" s="8"/>
      <c r="I6724" s="45"/>
      <c r="W6724" s="38"/>
      <c r="X6724" s="38"/>
      <c r="Y6724" s="35"/>
    </row>
    <row r="6725" customHeight="1" spans="1:25">
      <c r="A6725" s="44"/>
      <c r="B6725" s="44"/>
      <c r="C6725" s="44"/>
      <c r="D6725" s="14"/>
      <c r="E6725" s="13"/>
      <c r="F6725" s="8"/>
      <c r="G6725" s="45"/>
      <c r="H6725" s="8"/>
      <c r="I6725" s="45"/>
      <c r="W6725" s="38"/>
      <c r="X6725" s="38"/>
      <c r="Y6725" s="35"/>
    </row>
    <row r="6726" customHeight="1" spans="1:25">
      <c r="A6726" s="44"/>
      <c r="B6726" s="44"/>
      <c r="C6726" s="44"/>
      <c r="D6726" s="14"/>
      <c r="E6726" s="13"/>
      <c r="F6726" s="8"/>
      <c r="G6726" s="45"/>
      <c r="H6726" s="8"/>
      <c r="I6726" s="45"/>
      <c r="W6726" s="38"/>
      <c r="X6726" s="38"/>
      <c r="Y6726" s="35"/>
    </row>
    <row r="6727" customHeight="1" spans="1:25">
      <c r="A6727" s="44"/>
      <c r="B6727" s="44"/>
      <c r="C6727" s="44"/>
      <c r="D6727" s="14"/>
      <c r="E6727" s="13"/>
      <c r="F6727" s="8"/>
      <c r="G6727" s="45"/>
      <c r="H6727" s="8"/>
      <c r="I6727" s="45"/>
      <c r="W6727" s="38"/>
      <c r="X6727" s="38"/>
      <c r="Y6727" s="35"/>
    </row>
    <row r="6728" customHeight="1" spans="1:25">
      <c r="A6728" s="44"/>
      <c r="B6728" s="44"/>
      <c r="C6728" s="44"/>
      <c r="D6728" s="14"/>
      <c r="E6728" s="13"/>
      <c r="F6728" s="8"/>
      <c r="G6728" s="45"/>
      <c r="H6728" s="8"/>
      <c r="I6728" s="45"/>
      <c r="W6728" s="38"/>
      <c r="X6728" s="38"/>
      <c r="Y6728" s="35"/>
    </row>
    <row r="6729" customHeight="1" spans="1:25">
      <c r="A6729" s="44"/>
      <c r="B6729" s="44"/>
      <c r="C6729" s="44"/>
      <c r="D6729" s="14"/>
      <c r="E6729" s="13"/>
      <c r="F6729" s="8"/>
      <c r="G6729" s="45"/>
      <c r="H6729" s="8"/>
      <c r="I6729" s="45"/>
      <c r="W6729" s="38"/>
      <c r="X6729" s="38"/>
      <c r="Y6729" s="35"/>
    </row>
    <row r="6730" customHeight="1" spans="1:25">
      <c r="A6730" s="44"/>
      <c r="B6730" s="44"/>
      <c r="C6730" s="44"/>
      <c r="D6730" s="14"/>
      <c r="E6730" s="13"/>
      <c r="F6730" s="8"/>
      <c r="G6730" s="45"/>
      <c r="H6730" s="8"/>
      <c r="I6730" s="45"/>
      <c r="W6730" s="38"/>
      <c r="X6730" s="38"/>
      <c r="Y6730" s="35"/>
    </row>
    <row r="6731" customHeight="1" spans="1:25">
      <c r="A6731" s="44"/>
      <c r="B6731" s="44"/>
      <c r="C6731" s="44"/>
      <c r="D6731" s="14"/>
      <c r="E6731" s="13"/>
      <c r="F6731" s="8"/>
      <c r="G6731" s="45"/>
      <c r="H6731" s="8"/>
      <c r="I6731" s="45"/>
      <c r="W6731" s="38"/>
      <c r="X6731" s="38"/>
      <c r="Y6731" s="35"/>
    </row>
    <row r="6732" customHeight="1" spans="1:25">
      <c r="A6732" s="44"/>
      <c r="B6732" s="44"/>
      <c r="C6732" s="44"/>
      <c r="D6732" s="14"/>
      <c r="E6732" s="13"/>
      <c r="F6732" s="8"/>
      <c r="G6732" s="45"/>
      <c r="H6732" s="8"/>
      <c r="I6732" s="45"/>
      <c r="W6732" s="38"/>
      <c r="X6732" s="38"/>
      <c r="Y6732" s="35"/>
    </row>
    <row r="6733" customHeight="1" spans="1:25">
      <c r="A6733" s="44"/>
      <c r="B6733" s="44"/>
      <c r="C6733" s="44"/>
      <c r="D6733" s="14"/>
      <c r="E6733" s="13"/>
      <c r="F6733" s="8"/>
      <c r="G6733" s="45"/>
      <c r="H6733" s="8"/>
      <c r="I6733" s="45"/>
      <c r="W6733" s="38"/>
      <c r="X6733" s="38"/>
      <c r="Y6733" s="35"/>
    </row>
    <row r="6734" customHeight="1" spans="1:25">
      <c r="A6734" s="44"/>
      <c r="B6734" s="44"/>
      <c r="C6734" s="44"/>
      <c r="D6734" s="14"/>
      <c r="E6734" s="13"/>
      <c r="F6734" s="8"/>
      <c r="G6734" s="45"/>
      <c r="H6734" s="8"/>
      <c r="I6734" s="45"/>
      <c r="W6734" s="38"/>
      <c r="X6734" s="38"/>
      <c r="Y6734" s="35"/>
    </row>
    <row r="6735" customHeight="1" spans="1:25">
      <c r="A6735" s="44"/>
      <c r="B6735" s="44"/>
      <c r="C6735" s="44"/>
      <c r="D6735" s="14"/>
      <c r="E6735" s="13"/>
      <c r="F6735" s="8"/>
      <c r="G6735" s="45"/>
      <c r="H6735" s="8"/>
      <c r="I6735" s="45"/>
      <c r="W6735" s="38"/>
      <c r="X6735" s="38"/>
      <c r="Y6735" s="35"/>
    </row>
    <row r="6736" customHeight="1" spans="1:25">
      <c r="A6736" s="44"/>
      <c r="B6736" s="44"/>
      <c r="C6736" s="44"/>
      <c r="D6736" s="14"/>
      <c r="E6736" s="13"/>
      <c r="F6736" s="8"/>
      <c r="G6736" s="45"/>
      <c r="H6736" s="8"/>
      <c r="I6736" s="45"/>
      <c r="W6736" s="38"/>
      <c r="X6736" s="38"/>
      <c r="Y6736" s="35"/>
    </row>
    <row r="6737" customHeight="1" spans="1:25">
      <c r="A6737" s="44"/>
      <c r="B6737" s="44"/>
      <c r="C6737" s="44"/>
      <c r="D6737" s="14"/>
      <c r="E6737" s="13"/>
      <c r="F6737" s="8"/>
      <c r="G6737" s="45"/>
      <c r="H6737" s="8"/>
      <c r="I6737" s="45"/>
      <c r="W6737" s="38"/>
      <c r="X6737" s="38"/>
      <c r="Y6737" s="35"/>
    </row>
    <row r="6738" customHeight="1" spans="1:25">
      <c r="A6738" s="44"/>
      <c r="B6738" s="44"/>
      <c r="C6738" s="44"/>
      <c r="D6738" s="14"/>
      <c r="E6738" s="13"/>
      <c r="F6738" s="8"/>
      <c r="G6738" s="45"/>
      <c r="H6738" s="8"/>
      <c r="I6738" s="45"/>
      <c r="W6738" s="38"/>
      <c r="X6738" s="38"/>
      <c r="Y6738" s="35"/>
    </row>
    <row r="6739" customHeight="1" spans="1:25">
      <c r="A6739" s="44"/>
      <c r="B6739" s="44"/>
      <c r="C6739" s="44"/>
      <c r="D6739" s="14"/>
      <c r="E6739" s="13"/>
      <c r="F6739" s="8"/>
      <c r="G6739" s="45"/>
      <c r="H6739" s="8"/>
      <c r="I6739" s="45"/>
      <c r="W6739" s="38"/>
      <c r="X6739" s="38"/>
      <c r="Y6739" s="35"/>
    </row>
    <row r="6740" customHeight="1" spans="1:25">
      <c r="A6740" s="44"/>
      <c r="B6740" s="44"/>
      <c r="C6740" s="44"/>
      <c r="D6740" s="14"/>
      <c r="E6740" s="13"/>
      <c r="F6740" s="8"/>
      <c r="G6740" s="45"/>
      <c r="H6740" s="8"/>
      <c r="I6740" s="45"/>
      <c r="W6740" s="38"/>
      <c r="X6740" s="38"/>
      <c r="Y6740" s="35"/>
    </row>
    <row r="6741" customHeight="1" spans="1:25">
      <c r="A6741" s="44"/>
      <c r="B6741" s="44"/>
      <c r="C6741" s="44"/>
      <c r="D6741" s="14"/>
      <c r="E6741" s="13"/>
      <c r="F6741" s="8"/>
      <c r="G6741" s="45"/>
      <c r="H6741" s="8"/>
      <c r="I6741" s="45"/>
      <c r="W6741" s="38"/>
      <c r="X6741" s="38"/>
      <c r="Y6741" s="35"/>
    </row>
    <row r="6742" customHeight="1" spans="1:25">
      <c r="A6742" s="44"/>
      <c r="B6742" s="44"/>
      <c r="C6742" s="44"/>
      <c r="D6742" s="14"/>
      <c r="E6742" s="13"/>
      <c r="F6742" s="8"/>
      <c r="G6742" s="45"/>
      <c r="H6742" s="8"/>
      <c r="I6742" s="45"/>
      <c r="W6742" s="38"/>
      <c r="X6742" s="38"/>
      <c r="Y6742" s="35"/>
    </row>
    <row r="6743" customHeight="1" spans="1:25">
      <c r="A6743" s="44"/>
      <c r="B6743" s="44"/>
      <c r="C6743" s="44"/>
      <c r="D6743" s="14"/>
      <c r="E6743" s="13"/>
      <c r="F6743" s="8"/>
      <c r="G6743" s="45"/>
      <c r="H6743" s="8"/>
      <c r="I6743" s="45"/>
      <c r="W6743" s="38"/>
      <c r="X6743" s="38"/>
      <c r="Y6743" s="35"/>
    </row>
    <row r="6744" customHeight="1" spans="1:25">
      <c r="A6744" s="44"/>
      <c r="B6744" s="44"/>
      <c r="C6744" s="44"/>
      <c r="D6744" s="14"/>
      <c r="E6744" s="13"/>
      <c r="F6744" s="8"/>
      <c r="G6744" s="45"/>
      <c r="H6744" s="8"/>
      <c r="I6744" s="45"/>
      <c r="W6744" s="38"/>
      <c r="X6744" s="38"/>
      <c r="Y6744" s="35"/>
    </row>
    <row r="6745" customHeight="1" spans="1:25">
      <c r="A6745" s="44"/>
      <c r="B6745" s="44"/>
      <c r="C6745" s="44"/>
      <c r="D6745" s="14"/>
      <c r="E6745" s="13"/>
      <c r="F6745" s="8"/>
      <c r="G6745" s="45"/>
      <c r="H6745" s="8"/>
      <c r="I6745" s="45"/>
      <c r="W6745" s="38"/>
      <c r="X6745" s="38"/>
      <c r="Y6745" s="35"/>
    </row>
    <row r="6746" customHeight="1" spans="1:25">
      <c r="A6746" s="44"/>
      <c r="B6746" s="44"/>
      <c r="C6746" s="44"/>
      <c r="D6746" s="14"/>
      <c r="E6746" s="13"/>
      <c r="F6746" s="8"/>
      <c r="G6746" s="45"/>
      <c r="H6746" s="8"/>
      <c r="I6746" s="45"/>
      <c r="W6746" s="38"/>
      <c r="X6746" s="38"/>
      <c r="Y6746" s="35"/>
    </row>
    <row r="6747" customHeight="1" spans="1:25">
      <c r="A6747" s="44"/>
      <c r="B6747" s="44"/>
      <c r="C6747" s="44"/>
      <c r="D6747" s="14"/>
      <c r="E6747" s="13"/>
      <c r="F6747" s="8"/>
      <c r="G6747" s="45"/>
      <c r="H6747" s="8"/>
      <c r="I6747" s="45"/>
      <c r="W6747" s="38"/>
      <c r="X6747" s="38"/>
      <c r="Y6747" s="35"/>
    </row>
    <row r="6748" customHeight="1" spans="1:25">
      <c r="A6748" s="44"/>
      <c r="B6748" s="44"/>
      <c r="C6748" s="44"/>
      <c r="D6748" s="14"/>
      <c r="E6748" s="13"/>
      <c r="F6748" s="8"/>
      <c r="G6748" s="45"/>
      <c r="H6748" s="8"/>
      <c r="I6748" s="45"/>
      <c r="W6748" s="38"/>
      <c r="X6748" s="38"/>
      <c r="Y6748" s="35"/>
    </row>
    <row r="6749" customHeight="1" spans="1:25">
      <c r="A6749" s="44"/>
      <c r="B6749" s="44"/>
      <c r="C6749" s="44"/>
      <c r="D6749" s="14"/>
      <c r="E6749" s="13"/>
      <c r="F6749" s="8"/>
      <c r="G6749" s="45"/>
      <c r="H6749" s="8"/>
      <c r="I6749" s="45"/>
      <c r="W6749" s="38"/>
      <c r="X6749" s="38"/>
      <c r="Y6749" s="35"/>
    </row>
    <row r="6750" customHeight="1" spans="1:25">
      <c r="A6750" s="44"/>
      <c r="B6750" s="44"/>
      <c r="C6750" s="44"/>
      <c r="D6750" s="14"/>
      <c r="E6750" s="13"/>
      <c r="F6750" s="8"/>
      <c r="G6750" s="45"/>
      <c r="H6750" s="8"/>
      <c r="I6750" s="45"/>
      <c r="W6750" s="38"/>
      <c r="X6750" s="38"/>
      <c r="Y6750" s="35"/>
    </row>
    <row r="6751" customHeight="1" spans="1:25">
      <c r="A6751" s="44"/>
      <c r="B6751" s="44"/>
      <c r="C6751" s="44"/>
      <c r="D6751" s="14"/>
      <c r="E6751" s="13"/>
      <c r="F6751" s="8"/>
      <c r="G6751" s="45"/>
      <c r="H6751" s="8"/>
      <c r="I6751" s="45"/>
      <c r="W6751" s="38"/>
      <c r="X6751" s="38"/>
      <c r="Y6751" s="35"/>
    </row>
    <row r="6752" customHeight="1" spans="1:25">
      <c r="A6752" s="44"/>
      <c r="B6752" s="44"/>
      <c r="C6752" s="44"/>
      <c r="D6752" s="14"/>
      <c r="E6752" s="13"/>
      <c r="F6752" s="8"/>
      <c r="G6752" s="45"/>
      <c r="H6752" s="8"/>
      <c r="I6752" s="45"/>
      <c r="W6752" s="38"/>
      <c r="X6752" s="38"/>
      <c r="Y6752" s="35"/>
    </row>
    <row r="6753" customHeight="1" spans="1:25">
      <c r="A6753" s="44"/>
      <c r="B6753" s="44"/>
      <c r="C6753" s="44"/>
      <c r="D6753" s="14"/>
      <c r="E6753" s="13"/>
      <c r="F6753" s="8"/>
      <c r="G6753" s="45"/>
      <c r="H6753" s="8"/>
      <c r="I6753" s="45"/>
      <c r="W6753" s="38"/>
      <c r="X6753" s="38"/>
      <c r="Y6753" s="35"/>
    </row>
    <row r="6754" customHeight="1" spans="1:25">
      <c r="A6754" s="44"/>
      <c r="B6754" s="44"/>
      <c r="C6754" s="44"/>
      <c r="D6754" s="14"/>
      <c r="E6754" s="13"/>
      <c r="F6754" s="8"/>
      <c r="G6754" s="45"/>
      <c r="H6754" s="8"/>
      <c r="I6754" s="45"/>
      <c r="W6754" s="38"/>
      <c r="X6754" s="38"/>
      <c r="Y6754" s="35"/>
    </row>
    <row r="6755" customHeight="1" spans="1:25">
      <c r="A6755" s="44"/>
      <c r="B6755" s="44"/>
      <c r="C6755" s="44"/>
      <c r="D6755" s="14"/>
      <c r="E6755" s="13"/>
      <c r="F6755" s="8"/>
      <c r="G6755" s="45"/>
      <c r="H6755" s="8"/>
      <c r="I6755" s="45"/>
      <c r="W6755" s="38"/>
      <c r="X6755" s="38"/>
      <c r="Y6755" s="35"/>
    </row>
    <row r="6756" customHeight="1" spans="1:25">
      <c r="A6756" s="44"/>
      <c r="B6756" s="44"/>
      <c r="C6756" s="44"/>
      <c r="D6756" s="14"/>
      <c r="E6756" s="13"/>
      <c r="F6756" s="8"/>
      <c r="G6756" s="45"/>
      <c r="H6756" s="8"/>
      <c r="I6756" s="45"/>
      <c r="W6756" s="38"/>
      <c r="X6756" s="38"/>
      <c r="Y6756" s="35"/>
    </row>
    <row r="6757" customHeight="1" spans="1:25">
      <c r="A6757" s="44"/>
      <c r="B6757" s="44"/>
      <c r="C6757" s="44"/>
      <c r="D6757" s="14"/>
      <c r="E6757" s="13"/>
      <c r="F6757" s="8"/>
      <c r="G6757" s="45"/>
      <c r="H6757" s="8"/>
      <c r="I6757" s="45"/>
      <c r="W6757" s="38"/>
      <c r="X6757" s="38"/>
      <c r="Y6757" s="35"/>
    </row>
    <row r="6758" customHeight="1" spans="1:25">
      <c r="A6758" s="44"/>
      <c r="B6758" s="44"/>
      <c r="C6758" s="44"/>
      <c r="D6758" s="14"/>
      <c r="E6758" s="13"/>
      <c r="F6758" s="8"/>
      <c r="G6758" s="45"/>
      <c r="H6758" s="8"/>
      <c r="I6758" s="45"/>
      <c r="W6758" s="38"/>
      <c r="X6758" s="38"/>
      <c r="Y6758" s="35"/>
    </row>
    <row r="6759" customHeight="1" spans="1:25">
      <c r="A6759" s="44"/>
      <c r="B6759" s="44"/>
      <c r="C6759" s="44"/>
      <c r="D6759" s="14"/>
      <c r="E6759" s="13"/>
      <c r="F6759" s="8"/>
      <c r="G6759" s="45"/>
      <c r="H6759" s="8"/>
      <c r="I6759" s="45"/>
      <c r="W6759" s="38"/>
      <c r="X6759" s="38"/>
      <c r="Y6759" s="35"/>
    </row>
    <row r="6760" customHeight="1" spans="1:25">
      <c r="A6760" s="44"/>
      <c r="B6760" s="44"/>
      <c r="C6760" s="44"/>
      <c r="D6760" s="14"/>
      <c r="E6760" s="13"/>
      <c r="F6760" s="8"/>
      <c r="G6760" s="45"/>
      <c r="H6760" s="8"/>
      <c r="I6760" s="45"/>
      <c r="W6760" s="38"/>
      <c r="X6760" s="38"/>
      <c r="Y6760" s="35"/>
    </row>
    <row r="6761" customHeight="1" spans="1:25">
      <c r="A6761" s="44"/>
      <c r="B6761" s="44"/>
      <c r="C6761" s="44"/>
      <c r="D6761" s="14"/>
      <c r="E6761" s="13"/>
      <c r="F6761" s="8"/>
      <c r="G6761" s="45"/>
      <c r="H6761" s="8"/>
      <c r="I6761" s="45"/>
      <c r="W6761" s="38"/>
      <c r="X6761" s="38"/>
      <c r="Y6761" s="35"/>
    </row>
    <row r="6762" customHeight="1" spans="1:25">
      <c r="A6762" s="44"/>
      <c r="B6762" s="44"/>
      <c r="C6762" s="44"/>
      <c r="D6762" s="14"/>
      <c r="E6762" s="13"/>
      <c r="F6762" s="8"/>
      <c r="G6762" s="45"/>
      <c r="H6762" s="8"/>
      <c r="I6762" s="45"/>
      <c r="W6762" s="38"/>
      <c r="X6762" s="38"/>
      <c r="Y6762" s="35"/>
    </row>
    <row r="6763" customHeight="1" spans="1:25">
      <c r="A6763" s="44"/>
      <c r="B6763" s="44"/>
      <c r="C6763" s="44"/>
      <c r="D6763" s="14"/>
      <c r="E6763" s="13"/>
      <c r="F6763" s="8"/>
      <c r="G6763" s="45"/>
      <c r="H6763" s="8"/>
      <c r="I6763" s="45"/>
      <c r="W6763" s="38"/>
      <c r="X6763" s="38"/>
      <c r="Y6763" s="35"/>
    </row>
    <row r="6764" customHeight="1" spans="1:25">
      <c r="A6764" s="44"/>
      <c r="B6764" s="44"/>
      <c r="C6764" s="44"/>
      <c r="D6764" s="14"/>
      <c r="E6764" s="13"/>
      <c r="F6764" s="8"/>
      <c r="G6764" s="45"/>
      <c r="H6764" s="8"/>
      <c r="I6764" s="45"/>
      <c r="W6764" s="38"/>
      <c r="X6764" s="38"/>
      <c r="Y6764" s="35"/>
    </row>
    <row r="6765" customHeight="1" spans="1:25">
      <c r="A6765" s="44"/>
      <c r="B6765" s="44"/>
      <c r="C6765" s="44"/>
      <c r="D6765" s="14"/>
      <c r="E6765" s="13"/>
      <c r="F6765" s="8"/>
      <c r="G6765" s="45"/>
      <c r="H6765" s="8"/>
      <c r="I6765" s="45"/>
      <c r="W6765" s="38"/>
      <c r="X6765" s="38"/>
      <c r="Y6765" s="35"/>
    </row>
    <row r="6766" customHeight="1" spans="1:25">
      <c r="A6766" s="44"/>
      <c r="B6766" s="44"/>
      <c r="C6766" s="44"/>
      <c r="D6766" s="14"/>
      <c r="E6766" s="13"/>
      <c r="F6766" s="8"/>
      <c r="G6766" s="45"/>
      <c r="H6766" s="8"/>
      <c r="I6766" s="45"/>
      <c r="W6766" s="38"/>
      <c r="X6766" s="38"/>
      <c r="Y6766" s="35"/>
    </row>
    <row r="6767" customHeight="1" spans="1:25">
      <c r="A6767" s="44"/>
      <c r="B6767" s="44"/>
      <c r="C6767" s="44"/>
      <c r="D6767" s="14"/>
      <c r="E6767" s="13"/>
      <c r="F6767" s="8"/>
      <c r="G6767" s="45"/>
      <c r="H6767" s="8"/>
      <c r="I6767" s="45"/>
      <c r="W6767" s="38"/>
      <c r="X6767" s="38"/>
      <c r="Y6767" s="35"/>
    </row>
    <row r="6768" customHeight="1" spans="1:25">
      <c r="A6768" s="44"/>
      <c r="B6768" s="44"/>
      <c r="C6768" s="44"/>
      <c r="D6768" s="14"/>
      <c r="E6768" s="13"/>
      <c r="F6768" s="8"/>
      <c r="G6768" s="45"/>
      <c r="H6768" s="8"/>
      <c r="I6768" s="45"/>
      <c r="W6768" s="38"/>
      <c r="X6768" s="38"/>
      <c r="Y6768" s="35"/>
    </row>
    <row r="6769" customHeight="1" spans="1:25">
      <c r="A6769" s="44"/>
      <c r="B6769" s="44"/>
      <c r="C6769" s="44"/>
      <c r="D6769" s="14"/>
      <c r="E6769" s="13"/>
      <c r="F6769" s="8"/>
      <c r="G6769" s="45"/>
      <c r="H6769" s="8"/>
      <c r="I6769" s="45"/>
      <c r="W6769" s="38"/>
      <c r="X6769" s="38"/>
      <c r="Y6769" s="35"/>
    </row>
    <row r="6770" customHeight="1" spans="1:25">
      <c r="A6770" s="44"/>
      <c r="B6770" s="44"/>
      <c r="C6770" s="44"/>
      <c r="D6770" s="14"/>
      <c r="E6770" s="13"/>
      <c r="F6770" s="8"/>
      <c r="G6770" s="45"/>
      <c r="H6770" s="8"/>
      <c r="I6770" s="45"/>
      <c r="W6770" s="38"/>
      <c r="X6770" s="38"/>
      <c r="Y6770" s="35"/>
    </row>
    <row r="6771" customHeight="1" spans="1:25">
      <c r="A6771" s="44"/>
      <c r="B6771" s="44"/>
      <c r="C6771" s="44"/>
      <c r="D6771" s="14"/>
      <c r="E6771" s="13"/>
      <c r="F6771" s="8"/>
      <c r="G6771" s="45"/>
      <c r="H6771" s="8"/>
      <c r="I6771" s="45"/>
      <c r="W6771" s="38"/>
      <c r="X6771" s="38"/>
      <c r="Y6771" s="35"/>
    </row>
    <row r="6772" customHeight="1" spans="1:25">
      <c r="A6772" s="44"/>
      <c r="B6772" s="44"/>
      <c r="C6772" s="44"/>
      <c r="D6772" s="14"/>
      <c r="E6772" s="13"/>
      <c r="F6772" s="8"/>
      <c r="G6772" s="45"/>
      <c r="H6772" s="8"/>
      <c r="I6772" s="45"/>
      <c r="W6772" s="38"/>
      <c r="X6772" s="38"/>
      <c r="Y6772" s="35"/>
    </row>
    <row r="6773" customHeight="1" spans="1:25">
      <c r="A6773" s="44"/>
      <c r="B6773" s="44"/>
      <c r="C6773" s="44"/>
      <c r="D6773" s="14"/>
      <c r="E6773" s="13"/>
      <c r="F6773" s="8"/>
      <c r="G6773" s="45"/>
      <c r="H6773" s="8"/>
      <c r="I6773" s="45"/>
      <c r="W6773" s="38"/>
      <c r="X6773" s="38"/>
      <c r="Y6773" s="35"/>
    </row>
    <row r="6774" customHeight="1" spans="1:25">
      <c r="A6774" s="44"/>
      <c r="B6774" s="44"/>
      <c r="C6774" s="44"/>
      <c r="D6774" s="14"/>
      <c r="E6774" s="13"/>
      <c r="F6774" s="8"/>
      <c r="G6774" s="45"/>
      <c r="H6774" s="8"/>
      <c r="I6774" s="45"/>
      <c r="W6774" s="38"/>
      <c r="X6774" s="38"/>
      <c r="Y6774" s="35"/>
    </row>
    <row r="6775" customHeight="1" spans="1:25">
      <c r="A6775" s="44"/>
      <c r="B6775" s="44"/>
      <c r="C6775" s="44"/>
      <c r="D6775" s="14"/>
      <c r="E6775" s="13"/>
      <c r="F6775" s="8"/>
      <c r="G6775" s="45"/>
      <c r="H6775" s="8"/>
      <c r="I6775" s="45"/>
      <c r="W6775" s="38"/>
      <c r="X6775" s="38"/>
      <c r="Y6775" s="35"/>
    </row>
    <row r="6776" customHeight="1" spans="1:25">
      <c r="A6776" s="44"/>
      <c r="B6776" s="44"/>
      <c r="C6776" s="44"/>
      <c r="D6776" s="14"/>
      <c r="E6776" s="13"/>
      <c r="F6776" s="8"/>
      <c r="G6776" s="45"/>
      <c r="H6776" s="8"/>
      <c r="I6776" s="45"/>
      <c r="W6776" s="38"/>
      <c r="X6776" s="38"/>
      <c r="Y6776" s="35"/>
    </row>
    <row r="6777" customHeight="1" spans="1:25">
      <c r="A6777" s="44"/>
      <c r="B6777" s="44"/>
      <c r="C6777" s="44"/>
      <c r="D6777" s="14"/>
      <c r="E6777" s="13"/>
      <c r="F6777" s="8"/>
      <c r="G6777" s="45"/>
      <c r="H6777" s="8"/>
      <c r="I6777" s="45"/>
      <c r="W6777" s="38"/>
      <c r="X6777" s="38"/>
      <c r="Y6777" s="35"/>
    </row>
    <row r="6778" customHeight="1" spans="1:25">
      <c r="A6778" s="44"/>
      <c r="B6778" s="44"/>
      <c r="C6778" s="44"/>
      <c r="D6778" s="14"/>
      <c r="E6778" s="13"/>
      <c r="F6778" s="8"/>
      <c r="G6778" s="45"/>
      <c r="H6778" s="8"/>
      <c r="I6778" s="45"/>
      <c r="W6778" s="38"/>
      <c r="X6778" s="38"/>
      <c r="Y6778" s="35"/>
    </row>
    <row r="6779" customHeight="1" spans="1:25">
      <c r="A6779" s="44"/>
      <c r="B6779" s="44"/>
      <c r="C6779" s="44"/>
      <c r="D6779" s="14"/>
      <c r="E6779" s="13"/>
      <c r="F6779" s="8"/>
      <c r="G6779" s="45"/>
      <c r="H6779" s="8"/>
      <c r="I6779" s="45"/>
      <c r="W6779" s="38"/>
      <c r="X6779" s="38"/>
      <c r="Y6779" s="35"/>
    </row>
    <row r="6780" customHeight="1" spans="1:25">
      <c r="A6780" s="44"/>
      <c r="B6780" s="44"/>
      <c r="C6780" s="44"/>
      <c r="D6780" s="14"/>
      <c r="E6780" s="13"/>
      <c r="F6780" s="8"/>
      <c r="G6780" s="45"/>
      <c r="H6780" s="8"/>
      <c r="I6780" s="45"/>
      <c r="W6780" s="38"/>
      <c r="X6780" s="38"/>
      <c r="Y6780" s="35"/>
    </row>
    <row r="6781" customHeight="1" spans="1:25">
      <c r="A6781" s="44"/>
      <c r="B6781" s="44"/>
      <c r="C6781" s="44"/>
      <c r="D6781" s="14"/>
      <c r="E6781" s="13"/>
      <c r="F6781" s="8"/>
      <c r="G6781" s="45"/>
      <c r="H6781" s="8"/>
      <c r="I6781" s="45"/>
      <c r="W6781" s="38"/>
      <c r="X6781" s="38"/>
      <c r="Y6781" s="35"/>
    </row>
    <row r="6782" customHeight="1" spans="1:25">
      <c r="A6782" s="44"/>
      <c r="B6782" s="44"/>
      <c r="C6782" s="44"/>
      <c r="D6782" s="14"/>
      <c r="E6782" s="13"/>
      <c r="F6782" s="8"/>
      <c r="G6782" s="45"/>
      <c r="H6782" s="8"/>
      <c r="I6782" s="45"/>
      <c r="W6782" s="38"/>
      <c r="X6782" s="38"/>
      <c r="Y6782" s="35"/>
    </row>
    <row r="6783" customHeight="1" spans="1:25">
      <c r="A6783" s="44"/>
      <c r="B6783" s="44"/>
      <c r="C6783" s="44"/>
      <c r="D6783" s="14"/>
      <c r="E6783" s="13"/>
      <c r="F6783" s="8"/>
      <c r="G6783" s="45"/>
      <c r="H6783" s="8"/>
      <c r="I6783" s="45"/>
      <c r="W6783" s="38"/>
      <c r="X6783" s="38"/>
      <c r="Y6783" s="35"/>
    </row>
    <row r="6784" customHeight="1" spans="1:25">
      <c r="A6784" s="44"/>
      <c r="B6784" s="44"/>
      <c r="C6784" s="44"/>
      <c r="D6784" s="14"/>
      <c r="E6784" s="13"/>
      <c r="F6784" s="8"/>
      <c r="G6784" s="45"/>
      <c r="H6784" s="8"/>
      <c r="I6784" s="45"/>
      <c r="W6784" s="38"/>
      <c r="X6784" s="38"/>
      <c r="Y6784" s="35"/>
    </row>
    <row r="6785" customHeight="1" spans="1:25">
      <c r="A6785" s="44"/>
      <c r="B6785" s="44"/>
      <c r="C6785" s="44"/>
      <c r="D6785" s="14"/>
      <c r="E6785" s="13"/>
      <c r="F6785" s="8"/>
      <c r="G6785" s="45"/>
      <c r="H6785" s="8"/>
      <c r="I6785" s="45"/>
      <c r="W6785" s="38"/>
      <c r="X6785" s="38"/>
      <c r="Y6785" s="35"/>
    </row>
    <row r="6786" customHeight="1" spans="1:25">
      <c r="A6786" s="44"/>
      <c r="B6786" s="44"/>
      <c r="C6786" s="44"/>
      <c r="D6786" s="14"/>
      <c r="E6786" s="13"/>
      <c r="F6786" s="8"/>
      <c r="G6786" s="45"/>
      <c r="H6786" s="8"/>
      <c r="I6786" s="45"/>
      <c r="W6786" s="38"/>
      <c r="X6786" s="38"/>
      <c r="Y6786" s="35"/>
    </row>
    <row r="6787" customHeight="1" spans="1:25">
      <c r="A6787" s="44"/>
      <c r="B6787" s="44"/>
      <c r="C6787" s="44"/>
      <c r="D6787" s="14"/>
      <c r="E6787" s="13"/>
      <c r="F6787" s="8"/>
      <c r="G6787" s="45"/>
      <c r="H6787" s="8"/>
      <c r="I6787" s="45"/>
      <c r="W6787" s="38"/>
      <c r="X6787" s="38"/>
      <c r="Y6787" s="35"/>
    </row>
    <row r="6788" customHeight="1" spans="1:25">
      <c r="A6788" s="44"/>
      <c r="B6788" s="44"/>
      <c r="C6788" s="44"/>
      <c r="D6788" s="14"/>
      <c r="E6788" s="13"/>
      <c r="F6788" s="8"/>
      <c r="G6788" s="45"/>
      <c r="H6788" s="8"/>
      <c r="I6788" s="45"/>
      <c r="W6788" s="38"/>
      <c r="X6788" s="38"/>
      <c r="Y6788" s="35"/>
    </row>
    <row r="6789" customHeight="1" spans="1:25">
      <c r="A6789" s="44"/>
      <c r="B6789" s="44"/>
      <c r="C6789" s="44"/>
      <c r="D6789" s="14"/>
      <c r="E6789" s="13"/>
      <c r="F6789" s="8"/>
      <c r="G6789" s="45"/>
      <c r="H6789" s="8"/>
      <c r="I6789" s="45"/>
      <c r="W6789" s="38"/>
      <c r="X6789" s="38"/>
      <c r="Y6789" s="35"/>
    </row>
    <row r="6790" customHeight="1" spans="1:25">
      <c r="A6790" s="44"/>
      <c r="B6790" s="44"/>
      <c r="C6790" s="44"/>
      <c r="D6790" s="14"/>
      <c r="E6790" s="13"/>
      <c r="F6790" s="8"/>
      <c r="G6790" s="45"/>
      <c r="H6790" s="8"/>
      <c r="I6790" s="45"/>
      <c r="W6790" s="38"/>
      <c r="X6790" s="38"/>
      <c r="Y6790" s="35"/>
    </row>
    <row r="6791" customHeight="1" spans="1:25">
      <c r="A6791" s="44"/>
      <c r="B6791" s="44"/>
      <c r="C6791" s="44"/>
      <c r="D6791" s="14"/>
      <c r="E6791" s="13"/>
      <c r="F6791" s="8"/>
      <c r="G6791" s="45"/>
      <c r="H6791" s="8"/>
      <c r="I6791" s="45"/>
      <c r="W6791" s="38"/>
      <c r="X6791" s="38"/>
      <c r="Y6791" s="35"/>
    </row>
    <row r="6792" customHeight="1" spans="1:25">
      <c r="A6792" s="44"/>
      <c r="B6792" s="44"/>
      <c r="C6792" s="44"/>
      <c r="D6792" s="14"/>
      <c r="E6792" s="13"/>
      <c r="F6792" s="8"/>
      <c r="G6792" s="45"/>
      <c r="H6792" s="8"/>
      <c r="I6792" s="45"/>
      <c r="W6792" s="38"/>
      <c r="X6792" s="38"/>
      <c r="Y6792" s="35"/>
    </row>
    <row r="6793" customHeight="1" spans="1:25">
      <c r="A6793" s="44"/>
      <c r="B6793" s="44"/>
      <c r="C6793" s="44"/>
      <c r="D6793" s="14"/>
      <c r="E6793" s="13"/>
      <c r="F6793" s="8"/>
      <c r="G6793" s="45"/>
      <c r="H6793" s="8"/>
      <c r="I6793" s="45"/>
      <c r="W6793" s="38"/>
      <c r="X6793" s="38"/>
      <c r="Y6793" s="35"/>
    </row>
    <row r="6794" customHeight="1" spans="1:25">
      <c r="A6794" s="44"/>
      <c r="B6794" s="44"/>
      <c r="C6794" s="44"/>
      <c r="D6794" s="14"/>
      <c r="E6794" s="13"/>
      <c r="F6794" s="8"/>
      <c r="G6794" s="45"/>
      <c r="H6794" s="8"/>
      <c r="I6794" s="45"/>
      <c r="W6794" s="38"/>
      <c r="X6794" s="38"/>
      <c r="Y6794" s="35"/>
    </row>
    <row r="6795" customHeight="1" spans="1:25">
      <c r="A6795" s="44"/>
      <c r="B6795" s="44"/>
      <c r="C6795" s="44"/>
      <c r="D6795" s="14"/>
      <c r="E6795" s="13"/>
      <c r="F6795" s="8"/>
      <c r="G6795" s="45"/>
      <c r="H6795" s="8"/>
      <c r="I6795" s="45"/>
      <c r="W6795" s="38"/>
      <c r="X6795" s="38"/>
      <c r="Y6795" s="35"/>
    </row>
    <row r="6796" customHeight="1" spans="1:25">
      <c r="A6796" s="44"/>
      <c r="B6796" s="44"/>
      <c r="C6796" s="44"/>
      <c r="D6796" s="14"/>
      <c r="E6796" s="13"/>
      <c r="F6796" s="8"/>
      <c r="G6796" s="45"/>
      <c r="H6796" s="8"/>
      <c r="I6796" s="45"/>
      <c r="W6796" s="38"/>
      <c r="X6796" s="38"/>
      <c r="Y6796" s="35"/>
    </row>
    <row r="6797" customHeight="1" spans="1:25">
      <c r="A6797" s="44"/>
      <c r="B6797" s="44"/>
      <c r="C6797" s="44"/>
      <c r="D6797" s="14"/>
      <c r="E6797" s="13"/>
      <c r="F6797" s="8"/>
      <c r="G6797" s="45"/>
      <c r="H6797" s="8"/>
      <c r="I6797" s="45"/>
      <c r="W6797" s="38"/>
      <c r="X6797" s="38"/>
      <c r="Y6797" s="35"/>
    </row>
    <row r="6798" customHeight="1" spans="1:25">
      <c r="A6798" s="44"/>
      <c r="B6798" s="44"/>
      <c r="C6798" s="44"/>
      <c r="D6798" s="14"/>
      <c r="E6798" s="13"/>
      <c r="F6798" s="8"/>
      <c r="G6798" s="45"/>
      <c r="H6798" s="8"/>
      <c r="I6798" s="45"/>
      <c r="W6798" s="38"/>
      <c r="X6798" s="38"/>
      <c r="Y6798" s="35"/>
    </row>
    <row r="6799" customHeight="1" spans="1:25">
      <c r="A6799" s="44"/>
      <c r="B6799" s="44"/>
      <c r="C6799" s="44"/>
      <c r="D6799" s="14"/>
      <c r="E6799" s="13"/>
      <c r="F6799" s="8"/>
      <c r="G6799" s="45"/>
      <c r="H6799" s="8"/>
      <c r="I6799" s="45"/>
      <c r="W6799" s="38"/>
      <c r="X6799" s="38"/>
      <c r="Y6799" s="35"/>
    </row>
    <row r="6800" customHeight="1" spans="1:25">
      <c r="A6800" s="44"/>
      <c r="B6800" s="44"/>
      <c r="C6800" s="44"/>
      <c r="D6800" s="14"/>
      <c r="E6800" s="13"/>
      <c r="F6800" s="8"/>
      <c r="G6800" s="45"/>
      <c r="H6800" s="8"/>
      <c r="I6800" s="45"/>
      <c r="W6800" s="38"/>
      <c r="X6800" s="38"/>
      <c r="Y6800" s="35"/>
    </row>
    <row r="6801" customHeight="1" spans="1:25">
      <c r="A6801" s="44"/>
      <c r="B6801" s="44"/>
      <c r="C6801" s="44"/>
      <c r="D6801" s="14"/>
      <c r="E6801" s="13"/>
      <c r="F6801" s="8"/>
      <c r="G6801" s="45"/>
      <c r="H6801" s="8"/>
      <c r="I6801" s="45"/>
      <c r="W6801" s="38"/>
      <c r="X6801" s="38"/>
      <c r="Y6801" s="35"/>
    </row>
    <row r="6802" customHeight="1" spans="1:25">
      <c r="A6802" s="44"/>
      <c r="B6802" s="44"/>
      <c r="C6802" s="44"/>
      <c r="D6802" s="14"/>
      <c r="E6802" s="13"/>
      <c r="F6802" s="8"/>
      <c r="G6802" s="45"/>
      <c r="H6802" s="8"/>
      <c r="I6802" s="45"/>
      <c r="W6802" s="38"/>
      <c r="X6802" s="38"/>
      <c r="Y6802" s="35"/>
    </row>
    <row r="6803" customHeight="1" spans="1:25">
      <c r="A6803" s="44"/>
      <c r="B6803" s="44"/>
      <c r="C6803" s="44"/>
      <c r="D6803" s="14"/>
      <c r="E6803" s="13"/>
      <c r="F6803" s="8"/>
      <c r="G6803" s="45"/>
      <c r="H6803" s="8"/>
      <c r="I6803" s="45"/>
      <c r="W6803" s="38"/>
      <c r="X6803" s="38"/>
      <c r="Y6803" s="35"/>
    </row>
    <row r="6804" customHeight="1" spans="1:25">
      <c r="A6804" s="44"/>
      <c r="B6804" s="44"/>
      <c r="C6804" s="44"/>
      <c r="D6804" s="14"/>
      <c r="E6804" s="13"/>
      <c r="F6804" s="8"/>
      <c r="G6804" s="45"/>
      <c r="H6804" s="8"/>
      <c r="I6804" s="45"/>
      <c r="W6804" s="38"/>
      <c r="X6804" s="38"/>
      <c r="Y6804" s="35"/>
    </row>
    <row r="6805" customHeight="1" spans="1:25">
      <c r="A6805" s="44"/>
      <c r="B6805" s="44"/>
      <c r="C6805" s="44"/>
      <c r="D6805" s="14"/>
      <c r="E6805" s="13"/>
      <c r="F6805" s="8"/>
      <c r="G6805" s="45"/>
      <c r="H6805" s="8"/>
      <c r="I6805" s="45"/>
      <c r="W6805" s="38"/>
      <c r="X6805" s="38"/>
      <c r="Y6805" s="35"/>
    </row>
    <row r="6806" customHeight="1" spans="1:25">
      <c r="A6806" s="44"/>
      <c r="B6806" s="44"/>
      <c r="C6806" s="44"/>
      <c r="D6806" s="14"/>
      <c r="E6806" s="13"/>
      <c r="F6806" s="8"/>
      <c r="G6806" s="45"/>
      <c r="H6806" s="8"/>
      <c r="I6806" s="45"/>
      <c r="W6806" s="38"/>
      <c r="X6806" s="38"/>
      <c r="Y6806" s="35"/>
    </row>
    <row r="6807" customHeight="1" spans="1:25">
      <c r="A6807" s="44"/>
      <c r="B6807" s="44"/>
      <c r="C6807" s="44"/>
      <c r="D6807" s="14"/>
      <c r="E6807" s="13"/>
      <c r="F6807" s="8"/>
      <c r="G6807" s="45"/>
      <c r="H6807" s="8"/>
      <c r="I6807" s="45"/>
      <c r="W6807" s="38"/>
      <c r="X6807" s="38"/>
      <c r="Y6807" s="35"/>
    </row>
    <row r="6808" customHeight="1" spans="1:25">
      <c r="A6808" s="44"/>
      <c r="B6808" s="44"/>
      <c r="C6808" s="44"/>
      <c r="D6808" s="14"/>
      <c r="E6808" s="13"/>
      <c r="F6808" s="8"/>
      <c r="G6808" s="45"/>
      <c r="H6808" s="8"/>
      <c r="I6808" s="45"/>
      <c r="W6808" s="38"/>
      <c r="X6808" s="38"/>
      <c r="Y6808" s="35"/>
    </row>
    <row r="6809" customHeight="1" spans="1:25">
      <c r="A6809" s="44"/>
      <c r="B6809" s="44"/>
      <c r="C6809" s="44"/>
      <c r="D6809" s="14"/>
      <c r="E6809" s="13"/>
      <c r="F6809" s="8"/>
      <c r="G6809" s="45"/>
      <c r="H6809" s="8"/>
      <c r="I6809" s="45"/>
      <c r="W6809" s="38"/>
      <c r="X6809" s="38"/>
      <c r="Y6809" s="35"/>
    </row>
    <row r="6810" customHeight="1" spans="1:25">
      <c r="A6810" s="44"/>
      <c r="B6810" s="44"/>
      <c r="C6810" s="44"/>
      <c r="D6810" s="14"/>
      <c r="E6810" s="13"/>
      <c r="F6810" s="8"/>
      <c r="G6810" s="45"/>
      <c r="H6810" s="8"/>
      <c r="I6810" s="45"/>
      <c r="W6810" s="38"/>
      <c r="X6810" s="38"/>
      <c r="Y6810" s="35"/>
    </row>
    <row r="6811" customHeight="1" spans="1:25">
      <c r="A6811" s="44"/>
      <c r="B6811" s="44"/>
      <c r="C6811" s="44"/>
      <c r="D6811" s="14"/>
      <c r="E6811" s="13"/>
      <c r="F6811" s="8"/>
      <c r="G6811" s="45"/>
      <c r="H6811" s="8"/>
      <c r="I6811" s="45"/>
      <c r="W6811" s="38"/>
      <c r="X6811" s="38"/>
      <c r="Y6811" s="35"/>
    </row>
    <row r="6812" customHeight="1" spans="1:25">
      <c r="A6812" s="44"/>
      <c r="B6812" s="44"/>
      <c r="C6812" s="44"/>
      <c r="D6812" s="14"/>
      <c r="E6812" s="13"/>
      <c r="F6812" s="8"/>
      <c r="G6812" s="45"/>
      <c r="H6812" s="8"/>
      <c r="I6812" s="45"/>
      <c r="W6812" s="38"/>
      <c r="X6812" s="38"/>
      <c r="Y6812" s="35"/>
    </row>
    <row r="6813" customHeight="1" spans="1:25">
      <c r="A6813" s="44"/>
      <c r="B6813" s="44"/>
      <c r="C6813" s="44"/>
      <c r="D6813" s="14"/>
      <c r="E6813" s="13"/>
      <c r="F6813" s="8"/>
      <c r="G6813" s="45"/>
      <c r="H6813" s="8"/>
      <c r="I6813" s="45"/>
      <c r="W6813" s="38"/>
      <c r="X6813" s="38"/>
      <c r="Y6813" s="35"/>
    </row>
    <row r="6814" customHeight="1" spans="1:25">
      <c r="A6814" s="44"/>
      <c r="B6814" s="44"/>
      <c r="C6814" s="44"/>
      <c r="D6814" s="14"/>
      <c r="E6814" s="13"/>
      <c r="F6814" s="8"/>
      <c r="G6814" s="45"/>
      <c r="H6814" s="8"/>
      <c r="I6814" s="45"/>
      <c r="W6814" s="38"/>
      <c r="X6814" s="38"/>
      <c r="Y6814" s="35"/>
    </row>
    <row r="6815" customHeight="1" spans="1:25">
      <c r="A6815" s="44"/>
      <c r="B6815" s="44"/>
      <c r="C6815" s="44"/>
      <c r="D6815" s="14"/>
      <c r="E6815" s="13"/>
      <c r="F6815" s="8"/>
      <c r="G6815" s="45"/>
      <c r="H6815" s="8"/>
      <c r="I6815" s="45"/>
      <c r="W6815" s="38"/>
      <c r="X6815" s="38"/>
      <c r="Y6815" s="35"/>
    </row>
    <row r="6816" customHeight="1" spans="1:25">
      <c r="A6816" s="44"/>
      <c r="B6816" s="44"/>
      <c r="C6816" s="44"/>
      <c r="D6816" s="14"/>
      <c r="E6816" s="13"/>
      <c r="F6816" s="8"/>
      <c r="G6816" s="45"/>
      <c r="H6816" s="8"/>
      <c r="I6816" s="45"/>
      <c r="W6816" s="38"/>
      <c r="X6816" s="38"/>
      <c r="Y6816" s="35"/>
    </row>
    <row r="6817" customHeight="1" spans="1:25">
      <c r="A6817" s="44"/>
      <c r="B6817" s="44"/>
      <c r="C6817" s="44"/>
      <c r="D6817" s="14"/>
      <c r="E6817" s="13"/>
      <c r="F6817" s="8"/>
      <c r="G6817" s="45"/>
      <c r="H6817" s="8"/>
      <c r="I6817" s="45"/>
      <c r="W6817" s="38"/>
      <c r="X6817" s="38"/>
      <c r="Y6817" s="35"/>
    </row>
    <row r="6818" customHeight="1" spans="1:25">
      <c r="A6818" s="44"/>
      <c r="B6818" s="44"/>
      <c r="C6818" s="44"/>
      <c r="D6818" s="14"/>
      <c r="E6818" s="13"/>
      <c r="F6818" s="8"/>
      <c r="G6818" s="45"/>
      <c r="H6818" s="8"/>
      <c r="I6818" s="45"/>
      <c r="W6818" s="38"/>
      <c r="X6818" s="38"/>
      <c r="Y6818" s="35"/>
    </row>
    <row r="6819" customHeight="1" spans="1:25">
      <c r="A6819" s="44"/>
      <c r="B6819" s="44"/>
      <c r="C6819" s="44"/>
      <c r="D6819" s="14"/>
      <c r="E6819" s="13"/>
      <c r="F6819" s="8"/>
      <c r="G6819" s="45"/>
      <c r="H6819" s="8"/>
      <c r="I6819" s="45"/>
      <c r="W6819" s="38"/>
      <c r="X6819" s="38"/>
      <c r="Y6819" s="35"/>
    </row>
    <row r="6820" customHeight="1" spans="1:25">
      <c r="A6820" s="44"/>
      <c r="B6820" s="44"/>
      <c r="C6820" s="44"/>
      <c r="D6820" s="14"/>
      <c r="E6820" s="13"/>
      <c r="F6820" s="8"/>
      <c r="G6820" s="45"/>
      <c r="H6820" s="8"/>
      <c r="I6820" s="45"/>
      <c r="W6820" s="38"/>
      <c r="X6820" s="38"/>
      <c r="Y6820" s="35"/>
    </row>
    <row r="6821" customHeight="1" spans="1:25">
      <c r="A6821" s="44"/>
      <c r="B6821" s="44"/>
      <c r="C6821" s="44"/>
      <c r="D6821" s="14"/>
      <c r="E6821" s="13"/>
      <c r="F6821" s="8"/>
      <c r="G6821" s="45"/>
      <c r="H6821" s="8"/>
      <c r="I6821" s="45"/>
      <c r="W6821" s="38"/>
      <c r="X6821" s="38"/>
      <c r="Y6821" s="35"/>
    </row>
    <row r="6822" customHeight="1" spans="1:25">
      <c r="A6822" s="44"/>
      <c r="B6822" s="44"/>
      <c r="C6822" s="44"/>
      <c r="D6822" s="14"/>
      <c r="E6822" s="13"/>
      <c r="F6822" s="8"/>
      <c r="G6822" s="45"/>
      <c r="H6822" s="8"/>
      <c r="I6822" s="45"/>
      <c r="W6822" s="38"/>
      <c r="X6822" s="38"/>
      <c r="Y6822" s="35"/>
    </row>
    <row r="6823" customHeight="1" spans="1:25">
      <c r="A6823" s="44"/>
      <c r="B6823" s="44"/>
      <c r="C6823" s="44"/>
      <c r="D6823" s="14"/>
      <c r="E6823" s="13"/>
      <c r="F6823" s="8"/>
      <c r="G6823" s="45"/>
      <c r="H6823" s="8"/>
      <c r="I6823" s="45"/>
      <c r="W6823" s="38"/>
      <c r="X6823" s="38"/>
      <c r="Y6823" s="35"/>
    </row>
    <row r="6824" customHeight="1" spans="1:25">
      <c r="A6824" s="44"/>
      <c r="B6824" s="44"/>
      <c r="C6824" s="44"/>
      <c r="D6824" s="14"/>
      <c r="E6824" s="13"/>
      <c r="F6824" s="8"/>
      <c r="G6824" s="45"/>
      <c r="H6824" s="8"/>
      <c r="I6824" s="45"/>
      <c r="W6824" s="38"/>
      <c r="X6824" s="38"/>
      <c r="Y6824" s="35"/>
    </row>
    <row r="6825" customHeight="1" spans="1:25">
      <c r="A6825" s="44"/>
      <c r="B6825" s="44"/>
      <c r="C6825" s="44"/>
      <c r="D6825" s="14"/>
      <c r="E6825" s="13"/>
      <c r="F6825" s="8"/>
      <c r="G6825" s="45"/>
      <c r="H6825" s="8"/>
      <c r="I6825" s="45"/>
      <c r="W6825" s="38"/>
      <c r="X6825" s="38"/>
      <c r="Y6825" s="35"/>
    </row>
    <row r="6826" customHeight="1" spans="1:25">
      <c r="A6826" s="44"/>
      <c r="B6826" s="44"/>
      <c r="C6826" s="44"/>
      <c r="D6826" s="14"/>
      <c r="E6826" s="13"/>
      <c r="F6826" s="8"/>
      <c r="G6826" s="45"/>
      <c r="H6826" s="8"/>
      <c r="I6826" s="45"/>
      <c r="W6826" s="38"/>
      <c r="X6826" s="38"/>
      <c r="Y6826" s="35"/>
    </row>
    <row r="6827" customHeight="1" spans="1:25">
      <c r="A6827" s="44"/>
      <c r="B6827" s="44"/>
      <c r="C6827" s="44"/>
      <c r="D6827" s="14"/>
      <c r="E6827" s="13"/>
      <c r="F6827" s="8"/>
      <c r="G6827" s="45"/>
      <c r="H6827" s="8"/>
      <c r="I6827" s="45"/>
      <c r="W6827" s="38"/>
      <c r="X6827" s="38"/>
      <c r="Y6827" s="35"/>
    </row>
    <row r="6828" customHeight="1" spans="1:25">
      <c r="A6828" s="44"/>
      <c r="B6828" s="44"/>
      <c r="C6828" s="44"/>
      <c r="D6828" s="14"/>
      <c r="E6828" s="13"/>
      <c r="F6828" s="8"/>
      <c r="G6828" s="45"/>
      <c r="H6828" s="8"/>
      <c r="I6828" s="45"/>
      <c r="W6828" s="38"/>
      <c r="X6828" s="38"/>
      <c r="Y6828" s="35"/>
    </row>
    <row r="6829" customHeight="1" spans="1:25">
      <c r="A6829" s="44"/>
      <c r="B6829" s="44"/>
      <c r="C6829" s="44"/>
      <c r="D6829" s="14"/>
      <c r="E6829" s="13"/>
      <c r="F6829" s="8"/>
      <c r="G6829" s="45"/>
      <c r="H6829" s="8"/>
      <c r="I6829" s="45"/>
      <c r="W6829" s="38"/>
      <c r="X6829" s="38"/>
      <c r="Y6829" s="35"/>
    </row>
    <row r="6830" customHeight="1" spans="1:25">
      <c r="A6830" s="44"/>
      <c r="B6830" s="44"/>
      <c r="C6830" s="44"/>
      <c r="D6830" s="14"/>
      <c r="E6830" s="13"/>
      <c r="F6830" s="8"/>
      <c r="G6830" s="45"/>
      <c r="H6830" s="8"/>
      <c r="I6830" s="45"/>
      <c r="W6830" s="38"/>
      <c r="X6830" s="38"/>
      <c r="Y6830" s="35"/>
    </row>
    <row r="6831" customHeight="1" spans="1:25">
      <c r="A6831" s="44"/>
      <c r="B6831" s="44"/>
      <c r="C6831" s="44"/>
      <c r="D6831" s="14"/>
      <c r="E6831" s="13"/>
      <c r="F6831" s="8"/>
      <c r="G6831" s="45"/>
      <c r="H6831" s="8"/>
      <c r="I6831" s="45"/>
      <c r="W6831" s="38"/>
      <c r="X6831" s="38"/>
      <c r="Y6831" s="35"/>
    </row>
    <row r="6832" customHeight="1" spans="1:25">
      <c r="A6832" s="44"/>
      <c r="B6832" s="44"/>
      <c r="C6832" s="44"/>
      <c r="D6832" s="14"/>
      <c r="E6832" s="13"/>
      <c r="F6832" s="8"/>
      <c r="G6832" s="45"/>
      <c r="H6832" s="8"/>
      <c r="I6832" s="45"/>
      <c r="W6832" s="38"/>
      <c r="X6832" s="38"/>
      <c r="Y6832" s="35"/>
    </row>
    <row r="6833" customHeight="1" spans="1:25">
      <c r="A6833" s="44"/>
      <c r="B6833" s="44"/>
      <c r="C6833" s="44"/>
      <c r="D6833" s="14"/>
      <c r="E6833" s="13"/>
      <c r="F6833" s="8"/>
      <c r="G6833" s="45"/>
      <c r="H6833" s="8"/>
      <c r="I6833" s="45"/>
      <c r="W6833" s="38"/>
      <c r="X6833" s="38"/>
      <c r="Y6833" s="35"/>
    </row>
    <row r="6834" customHeight="1" spans="1:25">
      <c r="A6834" s="44"/>
      <c r="B6834" s="44"/>
      <c r="C6834" s="44"/>
      <c r="D6834" s="14"/>
      <c r="E6834" s="13"/>
      <c r="F6834" s="8"/>
      <c r="G6834" s="45"/>
      <c r="H6834" s="8"/>
      <c r="I6834" s="45"/>
      <c r="W6834" s="38"/>
      <c r="X6834" s="38"/>
      <c r="Y6834" s="35"/>
    </row>
    <row r="6835" customHeight="1" spans="1:25">
      <c r="A6835" s="44"/>
      <c r="B6835" s="44"/>
      <c r="C6835" s="44"/>
      <c r="D6835" s="14"/>
      <c r="E6835" s="13"/>
      <c r="F6835" s="8"/>
      <c r="G6835" s="45"/>
      <c r="H6835" s="8"/>
      <c r="I6835" s="45"/>
      <c r="W6835" s="38"/>
      <c r="X6835" s="38"/>
      <c r="Y6835" s="35"/>
    </row>
    <row r="6836" customHeight="1" spans="1:25">
      <c r="A6836" s="44"/>
      <c r="B6836" s="44"/>
      <c r="C6836" s="44"/>
      <c r="D6836" s="14"/>
      <c r="E6836" s="13"/>
      <c r="F6836" s="8"/>
      <c r="G6836" s="45"/>
      <c r="H6836" s="8"/>
      <c r="I6836" s="45"/>
      <c r="W6836" s="38"/>
      <c r="X6836" s="38"/>
      <c r="Y6836" s="35"/>
    </row>
    <row r="6837" customHeight="1" spans="1:25">
      <c r="A6837" s="44"/>
      <c r="B6837" s="44"/>
      <c r="C6837" s="44"/>
      <c r="D6837" s="14"/>
      <c r="E6837" s="13"/>
      <c r="F6837" s="8"/>
      <c r="G6837" s="45"/>
      <c r="H6837" s="8"/>
      <c r="I6837" s="45"/>
      <c r="W6837" s="38"/>
      <c r="X6837" s="38"/>
      <c r="Y6837" s="35"/>
    </row>
    <row r="6838" customHeight="1" spans="1:25">
      <c r="A6838" s="44"/>
      <c r="B6838" s="44"/>
      <c r="C6838" s="44"/>
      <c r="D6838" s="14"/>
      <c r="E6838" s="13"/>
      <c r="F6838" s="8"/>
      <c r="G6838" s="45"/>
      <c r="H6838" s="8"/>
      <c r="I6838" s="45"/>
      <c r="W6838" s="38"/>
      <c r="X6838" s="38"/>
      <c r="Y6838" s="35"/>
    </row>
    <row r="6839" customHeight="1" spans="1:25">
      <c r="A6839" s="44"/>
      <c r="B6839" s="44"/>
      <c r="C6839" s="44"/>
      <c r="D6839" s="14"/>
      <c r="E6839" s="13"/>
      <c r="F6839" s="8"/>
      <c r="G6839" s="45"/>
      <c r="H6839" s="8"/>
      <c r="I6839" s="45"/>
      <c r="W6839" s="38"/>
      <c r="X6839" s="38"/>
      <c r="Y6839" s="35"/>
    </row>
    <row r="6840" customHeight="1" spans="1:25">
      <c r="A6840" s="44"/>
      <c r="B6840" s="44"/>
      <c r="C6840" s="44"/>
      <c r="D6840" s="14"/>
      <c r="E6840" s="13"/>
      <c r="F6840" s="8"/>
      <c r="G6840" s="45"/>
      <c r="H6840" s="8"/>
      <c r="I6840" s="45"/>
      <c r="W6840" s="38"/>
      <c r="X6840" s="38"/>
      <c r="Y6840" s="35"/>
    </row>
    <row r="6841" customHeight="1" spans="1:25">
      <c r="A6841" s="44"/>
      <c r="B6841" s="44"/>
      <c r="C6841" s="44"/>
      <c r="D6841" s="14"/>
      <c r="E6841" s="13"/>
      <c r="F6841" s="8"/>
      <c r="G6841" s="45"/>
      <c r="H6841" s="8"/>
      <c r="I6841" s="45"/>
      <c r="W6841" s="38"/>
      <c r="X6841" s="38"/>
      <c r="Y6841" s="35"/>
    </row>
    <row r="6842" customHeight="1" spans="1:25">
      <c r="A6842" s="44"/>
      <c r="B6842" s="44"/>
      <c r="C6842" s="44"/>
      <c r="D6842" s="14"/>
      <c r="E6842" s="13"/>
      <c r="F6842" s="8"/>
      <c r="G6842" s="45"/>
      <c r="H6842" s="8"/>
      <c r="I6842" s="45"/>
      <c r="W6842" s="38"/>
      <c r="X6842" s="38"/>
      <c r="Y6842" s="35"/>
    </row>
    <row r="6843" customHeight="1" spans="1:25">
      <c r="A6843" s="44"/>
      <c r="B6843" s="44"/>
      <c r="C6843" s="44"/>
      <c r="D6843" s="14"/>
      <c r="E6843" s="13"/>
      <c r="F6843" s="8"/>
      <c r="G6843" s="45"/>
      <c r="H6843" s="8"/>
      <c r="I6843" s="45"/>
      <c r="W6843" s="38"/>
      <c r="X6843" s="38"/>
      <c r="Y6843" s="35"/>
    </row>
    <row r="6844" customHeight="1" spans="1:25">
      <c r="A6844" s="44"/>
      <c r="B6844" s="44"/>
      <c r="C6844" s="44"/>
      <c r="D6844" s="14"/>
      <c r="E6844" s="13"/>
      <c r="F6844" s="8"/>
      <c r="G6844" s="45"/>
      <c r="H6844" s="8"/>
      <c r="I6844" s="45"/>
      <c r="W6844" s="38"/>
      <c r="X6844" s="38"/>
      <c r="Y6844" s="35"/>
    </row>
    <row r="6845" customHeight="1" spans="1:25">
      <c r="A6845" s="44"/>
      <c r="B6845" s="44"/>
      <c r="C6845" s="44"/>
      <c r="D6845" s="14"/>
      <c r="E6845" s="13"/>
      <c r="F6845" s="8"/>
      <c r="G6845" s="45"/>
      <c r="H6845" s="8"/>
      <c r="I6845" s="45"/>
      <c r="W6845" s="38"/>
      <c r="X6845" s="38"/>
      <c r="Y6845" s="35"/>
    </row>
    <row r="6846" customHeight="1" spans="1:25">
      <c r="A6846" s="44"/>
      <c r="B6846" s="44"/>
      <c r="C6846" s="44"/>
      <c r="D6846" s="14"/>
      <c r="E6846" s="13"/>
      <c r="F6846" s="8"/>
      <c r="G6846" s="45"/>
      <c r="H6846" s="8"/>
      <c r="I6846" s="45"/>
      <c r="W6846" s="38"/>
      <c r="X6846" s="38"/>
      <c r="Y6846" s="35"/>
    </row>
    <row r="6847" customHeight="1" spans="1:25">
      <c r="A6847" s="44"/>
      <c r="B6847" s="44"/>
      <c r="C6847" s="44"/>
      <c r="D6847" s="14"/>
      <c r="E6847" s="13"/>
      <c r="F6847" s="8"/>
      <c r="G6847" s="45"/>
      <c r="H6847" s="8"/>
      <c r="I6847" s="45"/>
      <c r="W6847" s="38"/>
      <c r="X6847" s="38"/>
      <c r="Y6847" s="35"/>
    </row>
    <row r="6848" customHeight="1" spans="1:25">
      <c r="A6848" s="44"/>
      <c r="B6848" s="44"/>
      <c r="C6848" s="44"/>
      <c r="D6848" s="14"/>
      <c r="E6848" s="13"/>
      <c r="F6848" s="8"/>
      <c r="G6848" s="45"/>
      <c r="H6848" s="8"/>
      <c r="I6848" s="45"/>
      <c r="W6848" s="38"/>
      <c r="X6848" s="38"/>
      <c r="Y6848" s="35"/>
    </row>
    <row r="6849" customHeight="1" spans="1:25">
      <c r="A6849" s="44"/>
      <c r="B6849" s="44"/>
      <c r="C6849" s="44"/>
      <c r="D6849" s="14"/>
      <c r="E6849" s="13"/>
      <c r="F6849" s="8"/>
      <c r="G6849" s="45"/>
      <c r="H6849" s="8"/>
      <c r="I6849" s="45"/>
      <c r="W6849" s="38"/>
      <c r="X6849" s="38"/>
      <c r="Y6849" s="35"/>
    </row>
    <row r="6850" customHeight="1" spans="1:25">
      <c r="A6850" s="44"/>
      <c r="B6850" s="44"/>
      <c r="C6850" s="44"/>
      <c r="D6850" s="14"/>
      <c r="E6850" s="13"/>
      <c r="F6850" s="8"/>
      <c r="G6850" s="45"/>
      <c r="H6850" s="8"/>
      <c r="I6850" s="45"/>
      <c r="W6850" s="38"/>
      <c r="X6850" s="38"/>
      <c r="Y6850" s="35"/>
    </row>
    <row r="6851" customHeight="1" spans="1:25">
      <c r="A6851" s="44"/>
      <c r="B6851" s="44"/>
      <c r="C6851" s="44"/>
      <c r="D6851" s="14"/>
      <c r="E6851" s="13"/>
      <c r="F6851" s="8"/>
      <c r="G6851" s="45"/>
      <c r="H6851" s="8"/>
      <c r="I6851" s="45"/>
      <c r="W6851" s="38"/>
      <c r="X6851" s="38"/>
      <c r="Y6851" s="35"/>
    </row>
    <row r="6852" customHeight="1" spans="1:25">
      <c r="A6852" s="44"/>
      <c r="B6852" s="44"/>
      <c r="C6852" s="44"/>
      <c r="D6852" s="14"/>
      <c r="E6852" s="13"/>
      <c r="F6852" s="8"/>
      <c r="G6852" s="45"/>
      <c r="H6852" s="8"/>
      <c r="I6852" s="45"/>
      <c r="W6852" s="38"/>
      <c r="X6852" s="38"/>
      <c r="Y6852" s="35"/>
    </row>
    <row r="6853" customHeight="1" spans="1:25">
      <c r="A6853" s="44"/>
      <c r="B6853" s="44"/>
      <c r="C6853" s="44"/>
      <c r="D6853" s="14"/>
      <c r="E6853" s="13"/>
      <c r="F6853" s="8"/>
      <c r="G6853" s="45"/>
      <c r="H6853" s="8"/>
      <c r="I6853" s="45"/>
      <c r="W6853" s="38"/>
      <c r="X6853" s="38"/>
      <c r="Y6853" s="35"/>
    </row>
    <row r="6854" customHeight="1" spans="1:25">
      <c r="A6854" s="44"/>
      <c r="B6854" s="44"/>
      <c r="C6854" s="44"/>
      <c r="D6854" s="14"/>
      <c r="E6854" s="13"/>
      <c r="F6854" s="8"/>
      <c r="G6854" s="45"/>
      <c r="H6854" s="8"/>
      <c r="I6854" s="45"/>
      <c r="W6854" s="38"/>
      <c r="X6854" s="38"/>
      <c r="Y6854" s="35"/>
    </row>
    <row r="6855" customHeight="1" spans="1:25">
      <c r="A6855" s="44"/>
      <c r="B6855" s="44"/>
      <c r="C6855" s="44"/>
      <c r="D6855" s="14"/>
      <c r="E6855" s="13"/>
      <c r="F6855" s="8"/>
      <c r="G6855" s="45"/>
      <c r="H6855" s="8"/>
      <c r="I6855" s="45"/>
      <c r="W6855" s="38"/>
      <c r="X6855" s="38"/>
      <c r="Y6855" s="35"/>
    </row>
    <row r="6856" customHeight="1" spans="1:25">
      <c r="A6856" s="44"/>
      <c r="B6856" s="44"/>
      <c r="C6856" s="44"/>
      <c r="D6856" s="14"/>
      <c r="E6856" s="13"/>
      <c r="F6856" s="8"/>
      <c r="G6856" s="45"/>
      <c r="H6856" s="8"/>
      <c r="I6856" s="45"/>
      <c r="W6856" s="38"/>
      <c r="X6856" s="38"/>
      <c r="Y6856" s="35"/>
    </row>
    <row r="6857" customHeight="1" spans="1:25">
      <c r="A6857" s="44"/>
      <c r="B6857" s="44"/>
      <c r="C6857" s="44"/>
      <c r="D6857" s="14"/>
      <c r="E6857" s="13"/>
      <c r="F6857" s="8"/>
      <c r="G6857" s="45"/>
      <c r="H6857" s="8"/>
      <c r="I6857" s="45"/>
      <c r="W6857" s="38"/>
      <c r="X6857" s="38"/>
      <c r="Y6857" s="35"/>
    </row>
    <row r="6858" customHeight="1" spans="1:25">
      <c r="A6858" s="44"/>
      <c r="B6858" s="44"/>
      <c r="C6858" s="44"/>
      <c r="D6858" s="14"/>
      <c r="E6858" s="13"/>
      <c r="F6858" s="8"/>
      <c r="G6858" s="45"/>
      <c r="H6858" s="8"/>
      <c r="I6858" s="45"/>
      <c r="W6858" s="38"/>
      <c r="X6858" s="38"/>
      <c r="Y6858" s="35"/>
    </row>
    <row r="6859" customHeight="1" spans="1:25">
      <c r="A6859" s="44"/>
      <c r="B6859" s="44"/>
      <c r="C6859" s="44"/>
      <c r="D6859" s="14"/>
      <c r="E6859" s="13"/>
      <c r="F6859" s="8"/>
      <c r="G6859" s="45"/>
      <c r="H6859" s="8"/>
      <c r="I6859" s="45"/>
      <c r="W6859" s="38"/>
      <c r="X6859" s="38"/>
      <c r="Y6859" s="35"/>
    </row>
    <row r="6860" customHeight="1" spans="1:25">
      <c r="A6860" s="44"/>
      <c r="B6860" s="44"/>
      <c r="C6860" s="44"/>
      <c r="D6860" s="14"/>
      <c r="E6860" s="13"/>
      <c r="F6860" s="8"/>
      <c r="G6860" s="45"/>
      <c r="H6860" s="8"/>
      <c r="I6860" s="45"/>
      <c r="W6860" s="38"/>
      <c r="X6860" s="38"/>
      <c r="Y6860" s="35"/>
    </row>
    <row r="6861" customHeight="1" spans="1:25">
      <c r="A6861" s="44"/>
      <c r="B6861" s="44"/>
      <c r="C6861" s="44"/>
      <c r="D6861" s="14"/>
      <c r="E6861" s="13"/>
      <c r="F6861" s="8"/>
      <c r="G6861" s="45"/>
      <c r="H6861" s="8"/>
      <c r="I6861" s="45"/>
      <c r="W6861" s="38"/>
      <c r="X6861" s="38"/>
      <c r="Y6861" s="35"/>
    </row>
    <row r="6862" customHeight="1" spans="1:25">
      <c r="A6862" s="44"/>
      <c r="B6862" s="44"/>
      <c r="C6862" s="44"/>
      <c r="D6862" s="14"/>
      <c r="E6862" s="13"/>
      <c r="F6862" s="8"/>
      <c r="G6862" s="45"/>
      <c r="H6862" s="8"/>
      <c r="I6862" s="45"/>
      <c r="W6862" s="38"/>
      <c r="X6862" s="38"/>
      <c r="Y6862" s="35"/>
    </row>
    <row r="6863" customHeight="1" spans="1:25">
      <c r="A6863" s="44"/>
      <c r="B6863" s="44"/>
      <c r="C6863" s="44"/>
      <c r="D6863" s="14"/>
      <c r="E6863" s="13"/>
      <c r="F6863" s="8"/>
      <c r="G6863" s="45"/>
      <c r="H6863" s="8"/>
      <c r="I6863" s="45"/>
      <c r="W6863" s="38"/>
      <c r="X6863" s="38"/>
      <c r="Y6863" s="35"/>
    </row>
    <row r="6864" customHeight="1" spans="1:25">
      <c r="A6864" s="44"/>
      <c r="B6864" s="44"/>
      <c r="C6864" s="44"/>
      <c r="D6864" s="14"/>
      <c r="E6864" s="13"/>
      <c r="F6864" s="8"/>
      <c r="G6864" s="45"/>
      <c r="H6864" s="8"/>
      <c r="I6864" s="45"/>
      <c r="W6864" s="38"/>
      <c r="X6864" s="38"/>
      <c r="Y6864" s="35"/>
    </row>
    <row r="6865" customHeight="1" spans="1:25">
      <c r="A6865" s="44"/>
      <c r="B6865" s="44"/>
      <c r="C6865" s="44"/>
      <c r="D6865" s="14"/>
      <c r="E6865" s="13"/>
      <c r="F6865" s="8"/>
      <c r="G6865" s="45"/>
      <c r="H6865" s="8"/>
      <c r="I6865" s="45"/>
      <c r="W6865" s="38"/>
      <c r="X6865" s="38"/>
      <c r="Y6865" s="35"/>
    </row>
    <row r="6866" customHeight="1" spans="1:25">
      <c r="A6866" s="44"/>
      <c r="B6866" s="44"/>
      <c r="C6866" s="44"/>
      <c r="D6866" s="14"/>
      <c r="E6866" s="13"/>
      <c r="F6866" s="8"/>
      <c r="G6866" s="45"/>
      <c r="H6866" s="8"/>
      <c r="I6866" s="45"/>
      <c r="W6866" s="38"/>
      <c r="X6866" s="38"/>
      <c r="Y6866" s="35"/>
    </row>
    <row r="6867" customHeight="1" spans="1:25">
      <c r="A6867" s="44"/>
      <c r="B6867" s="44"/>
      <c r="C6867" s="44"/>
      <c r="D6867" s="14"/>
      <c r="E6867" s="13"/>
      <c r="F6867" s="8"/>
      <c r="G6867" s="45"/>
      <c r="H6867" s="8"/>
      <c r="I6867" s="45"/>
      <c r="W6867" s="38"/>
      <c r="X6867" s="38"/>
      <c r="Y6867" s="35"/>
    </row>
    <row r="6868" customHeight="1" spans="1:25">
      <c r="A6868" s="44"/>
      <c r="B6868" s="44"/>
      <c r="C6868" s="44"/>
      <c r="D6868" s="14"/>
      <c r="E6868" s="13"/>
      <c r="F6868" s="8"/>
      <c r="G6868" s="45"/>
      <c r="H6868" s="8"/>
      <c r="I6868" s="45"/>
      <c r="W6868" s="38"/>
      <c r="X6868" s="38"/>
      <c r="Y6868" s="35"/>
    </row>
    <row r="6869" customHeight="1" spans="1:25">
      <c r="A6869" s="44"/>
      <c r="B6869" s="44"/>
      <c r="C6869" s="44"/>
      <c r="D6869" s="14"/>
      <c r="E6869" s="13"/>
      <c r="F6869" s="8"/>
      <c r="G6869" s="45"/>
      <c r="H6869" s="8"/>
      <c r="I6869" s="45"/>
      <c r="W6869" s="38"/>
      <c r="X6869" s="38"/>
      <c r="Y6869" s="35"/>
    </row>
    <row r="6870" customHeight="1" spans="1:25">
      <c r="A6870" s="44"/>
      <c r="B6870" s="44"/>
      <c r="C6870" s="44"/>
      <c r="D6870" s="14"/>
      <c r="E6870" s="13"/>
      <c r="F6870" s="8"/>
      <c r="G6870" s="45"/>
      <c r="H6870" s="8"/>
      <c r="I6870" s="45"/>
      <c r="W6870" s="38"/>
      <c r="X6870" s="38"/>
      <c r="Y6870" s="35"/>
    </row>
    <row r="6871" customHeight="1" spans="1:25">
      <c r="A6871" s="44"/>
      <c r="B6871" s="44"/>
      <c r="C6871" s="44"/>
      <c r="D6871" s="14"/>
      <c r="E6871" s="13"/>
      <c r="F6871" s="8"/>
      <c r="G6871" s="45"/>
      <c r="H6871" s="8"/>
      <c r="I6871" s="45"/>
      <c r="W6871" s="38"/>
      <c r="X6871" s="38"/>
      <c r="Y6871" s="35"/>
    </row>
    <row r="6872" customHeight="1" spans="1:25">
      <c r="A6872" s="44"/>
      <c r="B6872" s="44"/>
      <c r="C6872" s="44"/>
      <c r="D6872" s="14"/>
      <c r="E6872" s="13"/>
      <c r="F6872" s="8"/>
      <c r="G6872" s="45"/>
      <c r="H6872" s="8"/>
      <c r="I6872" s="45"/>
      <c r="W6872" s="38"/>
      <c r="X6872" s="38"/>
      <c r="Y6872" s="35"/>
    </row>
    <row r="6873" customHeight="1" spans="1:25">
      <c r="A6873" s="44"/>
      <c r="B6873" s="44"/>
      <c r="C6873" s="44"/>
      <c r="D6873" s="14"/>
      <c r="E6873" s="13"/>
      <c r="F6873" s="8"/>
      <c r="G6873" s="45"/>
      <c r="H6873" s="8"/>
      <c r="I6873" s="45"/>
      <c r="W6873" s="38"/>
      <c r="X6873" s="38"/>
      <c r="Y6873" s="35"/>
    </row>
    <row r="6874" customHeight="1" spans="1:25">
      <c r="A6874" s="44"/>
      <c r="B6874" s="44"/>
      <c r="C6874" s="44"/>
      <c r="D6874" s="14"/>
      <c r="E6874" s="13"/>
      <c r="F6874" s="8"/>
      <c r="G6874" s="45"/>
      <c r="H6874" s="8"/>
      <c r="I6874" s="45"/>
      <c r="W6874" s="38"/>
      <c r="X6874" s="38"/>
      <c r="Y6874" s="35"/>
    </row>
    <row r="6875" customHeight="1" spans="1:25">
      <c r="A6875" s="44"/>
      <c r="B6875" s="44"/>
      <c r="C6875" s="44"/>
      <c r="D6875" s="14"/>
      <c r="E6875" s="13"/>
      <c r="F6875" s="8"/>
      <c r="G6875" s="45"/>
      <c r="H6875" s="8"/>
      <c r="I6875" s="45"/>
      <c r="W6875" s="38"/>
      <c r="X6875" s="38"/>
      <c r="Y6875" s="35"/>
    </row>
    <row r="6876" customHeight="1" spans="1:25">
      <c r="A6876" s="44"/>
      <c r="B6876" s="44"/>
      <c r="C6876" s="44"/>
      <c r="D6876" s="14"/>
      <c r="E6876" s="13"/>
      <c r="F6876" s="8"/>
      <c r="G6876" s="45"/>
      <c r="H6876" s="8"/>
      <c r="I6876" s="45"/>
      <c r="W6876" s="38"/>
      <c r="X6876" s="38"/>
      <c r="Y6876" s="35"/>
    </row>
    <row r="6877" customHeight="1" spans="1:25">
      <c r="A6877" s="44"/>
      <c r="B6877" s="44"/>
      <c r="C6877" s="44"/>
      <c r="D6877" s="14"/>
      <c r="E6877" s="13"/>
      <c r="F6877" s="8"/>
      <c r="G6877" s="45"/>
      <c r="H6877" s="8"/>
      <c r="I6877" s="45"/>
      <c r="W6877" s="38"/>
      <c r="X6877" s="38"/>
      <c r="Y6877" s="35"/>
    </row>
    <row r="6878" customHeight="1" spans="1:25">
      <c r="A6878" s="44"/>
      <c r="B6878" s="44"/>
      <c r="C6878" s="44"/>
      <c r="D6878" s="14"/>
      <c r="E6878" s="13"/>
      <c r="F6878" s="8"/>
      <c r="G6878" s="45"/>
      <c r="H6878" s="8"/>
      <c r="I6878" s="45"/>
      <c r="W6878" s="38"/>
      <c r="X6878" s="38"/>
      <c r="Y6878" s="35"/>
    </row>
    <row r="6879" customHeight="1" spans="1:25">
      <c r="A6879" s="44"/>
      <c r="B6879" s="44"/>
      <c r="C6879" s="44"/>
      <c r="D6879" s="14"/>
      <c r="E6879" s="13"/>
      <c r="F6879" s="8"/>
      <c r="G6879" s="45"/>
      <c r="H6879" s="8"/>
      <c r="I6879" s="45"/>
      <c r="W6879" s="38"/>
      <c r="X6879" s="38"/>
      <c r="Y6879" s="35"/>
    </row>
    <row r="6880" customHeight="1" spans="1:25">
      <c r="A6880" s="44"/>
      <c r="B6880" s="44"/>
      <c r="C6880" s="44"/>
      <c r="D6880" s="14"/>
      <c r="E6880" s="13"/>
      <c r="F6880" s="8"/>
      <c r="G6880" s="45"/>
      <c r="H6880" s="8"/>
      <c r="I6880" s="45"/>
      <c r="W6880" s="38"/>
      <c r="X6880" s="38"/>
      <c r="Y6880" s="35"/>
    </row>
    <row r="6881" customHeight="1" spans="1:25">
      <c r="A6881" s="44"/>
      <c r="B6881" s="44"/>
      <c r="C6881" s="44"/>
      <c r="D6881" s="14"/>
      <c r="E6881" s="13"/>
      <c r="F6881" s="8"/>
      <c r="G6881" s="45"/>
      <c r="H6881" s="8"/>
      <c r="I6881" s="45"/>
      <c r="W6881" s="38"/>
      <c r="X6881" s="38"/>
      <c r="Y6881" s="35"/>
    </row>
    <row r="6882" customHeight="1" spans="1:25">
      <c r="A6882" s="44"/>
      <c r="B6882" s="44"/>
      <c r="C6882" s="44"/>
      <c r="D6882" s="14"/>
      <c r="E6882" s="13"/>
      <c r="F6882" s="8"/>
      <c r="G6882" s="45"/>
      <c r="H6882" s="8"/>
      <c r="I6882" s="45"/>
      <c r="W6882" s="38"/>
      <c r="X6882" s="38"/>
      <c r="Y6882" s="35"/>
    </row>
    <row r="6883" customHeight="1" spans="1:25">
      <c r="A6883" s="44"/>
      <c r="B6883" s="44"/>
      <c r="C6883" s="44"/>
      <c r="D6883" s="14"/>
      <c r="E6883" s="13"/>
      <c r="F6883" s="8"/>
      <c r="G6883" s="45"/>
      <c r="H6883" s="8"/>
      <c r="I6883" s="45"/>
      <c r="W6883" s="38"/>
      <c r="X6883" s="38"/>
      <c r="Y6883" s="35"/>
    </row>
    <row r="6884" customHeight="1" spans="1:25">
      <c r="A6884" s="44"/>
      <c r="B6884" s="44"/>
      <c r="C6884" s="44"/>
      <c r="D6884" s="14"/>
      <c r="E6884" s="13"/>
      <c r="F6884" s="8"/>
      <c r="G6884" s="45"/>
      <c r="H6884" s="8"/>
      <c r="I6884" s="45"/>
      <c r="W6884" s="38"/>
      <c r="X6884" s="38"/>
      <c r="Y6884" s="35"/>
    </row>
    <row r="6885" customHeight="1" spans="1:25">
      <c r="A6885" s="44"/>
      <c r="B6885" s="44"/>
      <c r="C6885" s="44"/>
      <c r="D6885" s="14"/>
      <c r="E6885" s="13"/>
      <c r="F6885" s="8"/>
      <c r="G6885" s="45"/>
      <c r="H6885" s="8"/>
      <c r="I6885" s="45"/>
      <c r="W6885" s="38"/>
      <c r="X6885" s="38"/>
      <c r="Y6885" s="35"/>
    </row>
    <row r="6886" customHeight="1" spans="1:25">
      <c r="A6886" s="44"/>
      <c r="B6886" s="44"/>
      <c r="C6886" s="44"/>
      <c r="D6886" s="14"/>
      <c r="E6886" s="13"/>
      <c r="F6886" s="8"/>
      <c r="G6886" s="45"/>
      <c r="H6886" s="8"/>
      <c r="I6886" s="45"/>
      <c r="W6886" s="38"/>
      <c r="X6886" s="38"/>
      <c r="Y6886" s="35"/>
    </row>
    <row r="6887" customHeight="1" spans="1:25">
      <c r="A6887" s="44"/>
      <c r="B6887" s="44"/>
      <c r="C6887" s="44"/>
      <c r="D6887" s="14"/>
      <c r="E6887" s="13"/>
      <c r="F6887" s="8"/>
      <c r="G6887" s="45"/>
      <c r="H6887" s="8"/>
      <c r="I6887" s="45"/>
      <c r="W6887" s="38"/>
      <c r="X6887" s="38"/>
      <c r="Y6887" s="35"/>
    </row>
    <row r="6888" customHeight="1" spans="1:25">
      <c r="A6888" s="44"/>
      <c r="B6888" s="44"/>
      <c r="C6888" s="44"/>
      <c r="D6888" s="14"/>
      <c r="E6888" s="13"/>
      <c r="F6888" s="8"/>
      <c r="G6888" s="45"/>
      <c r="H6888" s="8"/>
      <c r="I6888" s="45"/>
      <c r="W6888" s="38"/>
      <c r="X6888" s="38"/>
      <c r="Y6888" s="35"/>
    </row>
    <row r="6889" customHeight="1" spans="1:25">
      <c r="A6889" s="44"/>
      <c r="B6889" s="44"/>
      <c r="C6889" s="44"/>
      <c r="D6889" s="14"/>
      <c r="E6889" s="13"/>
      <c r="F6889" s="8"/>
      <c r="G6889" s="45"/>
      <c r="H6889" s="8"/>
      <c r="I6889" s="45"/>
      <c r="W6889" s="38"/>
      <c r="X6889" s="38"/>
      <c r="Y6889" s="35"/>
    </row>
    <row r="6890" customHeight="1" spans="1:25">
      <c r="A6890" s="44"/>
      <c r="B6890" s="44"/>
      <c r="C6890" s="44"/>
      <c r="D6890" s="14"/>
      <c r="E6890" s="13"/>
      <c r="F6890" s="8"/>
      <c r="G6890" s="45"/>
      <c r="H6890" s="8"/>
      <c r="I6890" s="45"/>
      <c r="W6890" s="38"/>
      <c r="X6890" s="38"/>
      <c r="Y6890" s="35"/>
    </row>
    <row r="6891" customHeight="1" spans="1:25">
      <c r="A6891" s="44"/>
      <c r="B6891" s="44"/>
      <c r="C6891" s="44"/>
      <c r="D6891" s="14"/>
      <c r="E6891" s="13"/>
      <c r="F6891" s="8"/>
      <c r="G6891" s="45"/>
      <c r="H6891" s="8"/>
      <c r="I6891" s="45"/>
      <c r="W6891" s="38"/>
      <c r="X6891" s="38"/>
      <c r="Y6891" s="35"/>
    </row>
    <row r="6892" customHeight="1" spans="1:25">
      <c r="A6892" s="44"/>
      <c r="B6892" s="44"/>
      <c r="C6892" s="44"/>
      <c r="D6892" s="14"/>
      <c r="E6892" s="13"/>
      <c r="F6892" s="8"/>
      <c r="G6892" s="45"/>
      <c r="H6892" s="8"/>
      <c r="I6892" s="45"/>
      <c r="W6892" s="38"/>
      <c r="X6892" s="38"/>
      <c r="Y6892" s="35"/>
    </row>
    <row r="6893" customHeight="1" spans="1:25">
      <c r="A6893" s="44"/>
      <c r="B6893" s="44"/>
      <c r="C6893" s="44"/>
      <c r="D6893" s="14"/>
      <c r="E6893" s="13"/>
      <c r="F6893" s="8"/>
      <c r="G6893" s="45"/>
      <c r="H6893" s="8"/>
      <c r="I6893" s="45"/>
      <c r="W6893" s="38"/>
      <c r="X6893" s="38"/>
      <c r="Y6893" s="35"/>
    </row>
    <row r="6894" customHeight="1" spans="1:25">
      <c r="A6894" s="44"/>
      <c r="B6894" s="44"/>
      <c r="C6894" s="44"/>
      <c r="D6894" s="14"/>
      <c r="E6894" s="13"/>
      <c r="F6894" s="8"/>
      <c r="G6894" s="45"/>
      <c r="H6894" s="8"/>
      <c r="I6894" s="45"/>
      <c r="W6894" s="38"/>
      <c r="X6894" s="38"/>
      <c r="Y6894" s="35"/>
    </row>
    <row r="6895" customHeight="1" spans="1:25">
      <c r="A6895" s="44"/>
      <c r="B6895" s="44"/>
      <c r="C6895" s="44"/>
      <c r="D6895" s="14"/>
      <c r="E6895" s="13"/>
      <c r="F6895" s="8"/>
      <c r="G6895" s="45"/>
      <c r="H6895" s="8"/>
      <c r="I6895" s="45"/>
      <c r="W6895" s="38"/>
      <c r="X6895" s="38"/>
      <c r="Y6895" s="35"/>
    </row>
    <row r="6896" customHeight="1" spans="1:25">
      <c r="A6896" s="44"/>
      <c r="B6896" s="44"/>
      <c r="C6896" s="44"/>
      <c r="D6896" s="14"/>
      <c r="E6896" s="13"/>
      <c r="F6896" s="8"/>
      <c r="G6896" s="45"/>
      <c r="H6896" s="8"/>
      <c r="I6896" s="45"/>
      <c r="W6896" s="38"/>
      <c r="X6896" s="38"/>
      <c r="Y6896" s="35"/>
    </row>
    <row r="6897" customHeight="1" spans="1:25">
      <c r="A6897" s="44"/>
      <c r="B6897" s="44"/>
      <c r="C6897" s="44"/>
      <c r="D6897" s="14"/>
      <c r="E6897" s="13"/>
      <c r="F6897" s="8"/>
      <c r="G6897" s="45"/>
      <c r="H6897" s="8"/>
      <c r="I6897" s="45"/>
      <c r="W6897" s="38"/>
      <c r="X6897" s="38"/>
      <c r="Y6897" s="35"/>
    </row>
    <row r="6898" customHeight="1" spans="1:25">
      <c r="A6898" s="44"/>
      <c r="B6898" s="44"/>
      <c r="C6898" s="44"/>
      <c r="D6898" s="14"/>
      <c r="E6898" s="13"/>
      <c r="F6898" s="8"/>
      <c r="G6898" s="45"/>
      <c r="H6898" s="8"/>
      <c r="I6898" s="45"/>
      <c r="W6898" s="38"/>
      <c r="X6898" s="38"/>
      <c r="Y6898" s="35"/>
    </row>
    <row r="6899" customHeight="1" spans="1:25">
      <c r="A6899" s="44"/>
      <c r="B6899" s="44"/>
      <c r="C6899" s="44"/>
      <c r="D6899" s="14"/>
      <c r="E6899" s="13"/>
      <c r="F6899" s="8"/>
      <c r="G6899" s="45"/>
      <c r="H6899" s="8"/>
      <c r="I6899" s="45"/>
      <c r="W6899" s="38"/>
      <c r="X6899" s="38"/>
      <c r="Y6899" s="35"/>
    </row>
    <row r="6900" customHeight="1" spans="1:25">
      <c r="A6900" s="44"/>
      <c r="B6900" s="44"/>
      <c r="C6900" s="44"/>
      <c r="D6900" s="14"/>
      <c r="E6900" s="13"/>
      <c r="F6900" s="8"/>
      <c r="G6900" s="45"/>
      <c r="H6900" s="8"/>
      <c r="I6900" s="45"/>
      <c r="W6900" s="38"/>
      <c r="X6900" s="38"/>
      <c r="Y6900" s="35"/>
    </row>
    <row r="6901" customHeight="1" spans="1:25">
      <c r="A6901" s="44"/>
      <c r="B6901" s="44"/>
      <c r="C6901" s="44"/>
      <c r="D6901" s="14"/>
      <c r="E6901" s="13"/>
      <c r="F6901" s="8"/>
      <c r="G6901" s="45"/>
      <c r="H6901" s="8"/>
      <c r="I6901" s="45"/>
      <c r="W6901" s="38"/>
      <c r="X6901" s="38"/>
      <c r="Y6901" s="35"/>
    </row>
    <row r="6902" customHeight="1" spans="1:25">
      <c r="A6902" s="44"/>
      <c r="B6902" s="44"/>
      <c r="C6902" s="44"/>
      <c r="D6902" s="14"/>
      <c r="E6902" s="13"/>
      <c r="F6902" s="8"/>
      <c r="G6902" s="45"/>
      <c r="H6902" s="8"/>
      <c r="I6902" s="45"/>
      <c r="W6902" s="38"/>
      <c r="X6902" s="38"/>
      <c r="Y6902" s="35"/>
    </row>
    <row r="6903" customHeight="1" spans="1:25">
      <c r="A6903" s="44"/>
      <c r="B6903" s="44"/>
      <c r="C6903" s="44"/>
      <c r="D6903" s="14"/>
      <c r="E6903" s="13"/>
      <c r="F6903" s="8"/>
      <c r="G6903" s="45"/>
      <c r="H6903" s="8"/>
      <c r="I6903" s="45"/>
      <c r="W6903" s="38"/>
      <c r="X6903" s="38"/>
      <c r="Y6903" s="35"/>
    </row>
    <row r="6904" customHeight="1" spans="1:25">
      <c r="A6904" s="44"/>
      <c r="B6904" s="44"/>
      <c r="C6904" s="44"/>
      <c r="D6904" s="14"/>
      <c r="E6904" s="13"/>
      <c r="F6904" s="8"/>
      <c r="G6904" s="45"/>
      <c r="H6904" s="8"/>
      <c r="I6904" s="45"/>
      <c r="W6904" s="38"/>
      <c r="X6904" s="38"/>
      <c r="Y6904" s="35"/>
    </row>
    <row r="6905" customHeight="1" spans="1:25">
      <c r="A6905" s="44"/>
      <c r="B6905" s="44"/>
      <c r="C6905" s="44"/>
      <c r="D6905" s="14"/>
      <c r="E6905" s="13"/>
      <c r="F6905" s="8"/>
      <c r="G6905" s="45"/>
      <c r="H6905" s="8"/>
      <c r="I6905" s="45"/>
      <c r="W6905" s="38"/>
      <c r="X6905" s="38"/>
      <c r="Y6905" s="35"/>
    </row>
    <row r="6906" customHeight="1" spans="1:25">
      <c r="A6906" s="44"/>
      <c r="B6906" s="44"/>
      <c r="C6906" s="44"/>
      <c r="D6906" s="14"/>
      <c r="E6906" s="13"/>
      <c r="F6906" s="8"/>
      <c r="G6906" s="45"/>
      <c r="H6906" s="8"/>
      <c r="I6906" s="45"/>
      <c r="W6906" s="38"/>
      <c r="X6906" s="38"/>
      <c r="Y6906" s="35"/>
    </row>
    <row r="6907" customHeight="1" spans="1:25">
      <c r="A6907" s="44"/>
      <c r="B6907" s="44"/>
      <c r="C6907" s="44"/>
      <c r="D6907" s="14"/>
      <c r="E6907" s="13"/>
      <c r="F6907" s="8"/>
      <c r="G6907" s="45"/>
      <c r="H6907" s="8"/>
      <c r="I6907" s="45"/>
      <c r="W6907" s="38"/>
      <c r="X6907" s="38"/>
      <c r="Y6907" s="35"/>
    </row>
    <row r="6908" customHeight="1" spans="1:25">
      <c r="A6908" s="44"/>
      <c r="B6908" s="44"/>
      <c r="C6908" s="44"/>
      <c r="D6908" s="14"/>
      <c r="E6908" s="13"/>
      <c r="F6908" s="8"/>
      <c r="G6908" s="45"/>
      <c r="H6908" s="8"/>
      <c r="I6908" s="45"/>
      <c r="W6908" s="38"/>
      <c r="X6908" s="38"/>
      <c r="Y6908" s="35"/>
    </row>
    <row r="6909" customHeight="1" spans="1:25">
      <c r="A6909" s="44"/>
      <c r="B6909" s="44"/>
      <c r="C6909" s="44"/>
      <c r="D6909" s="14"/>
      <c r="E6909" s="13"/>
      <c r="F6909" s="8"/>
      <c r="G6909" s="45"/>
      <c r="H6909" s="8"/>
      <c r="I6909" s="45"/>
      <c r="W6909" s="38"/>
      <c r="X6909" s="38"/>
      <c r="Y6909" s="35"/>
    </row>
    <row r="6910" customHeight="1" spans="1:25">
      <c r="A6910" s="44"/>
      <c r="B6910" s="44"/>
      <c r="C6910" s="44"/>
      <c r="D6910" s="14"/>
      <c r="E6910" s="13"/>
      <c r="F6910" s="8"/>
      <c r="G6910" s="45"/>
      <c r="H6910" s="8"/>
      <c r="I6910" s="45"/>
      <c r="W6910" s="38"/>
      <c r="X6910" s="38"/>
      <c r="Y6910" s="35"/>
    </row>
    <row r="6911" customHeight="1" spans="1:25">
      <c r="A6911" s="44"/>
      <c r="B6911" s="44"/>
      <c r="C6911" s="44"/>
      <c r="D6911" s="14"/>
      <c r="E6911" s="13"/>
      <c r="F6911" s="8"/>
      <c r="G6911" s="45"/>
      <c r="H6911" s="8"/>
      <c r="I6911" s="45"/>
      <c r="W6911" s="38"/>
      <c r="X6911" s="38"/>
      <c r="Y6911" s="35"/>
    </row>
    <row r="6912" customHeight="1" spans="1:25">
      <c r="A6912" s="44"/>
      <c r="B6912" s="44"/>
      <c r="C6912" s="44"/>
      <c r="D6912" s="14"/>
      <c r="E6912" s="13"/>
      <c r="F6912" s="8"/>
      <c r="G6912" s="45"/>
      <c r="H6912" s="8"/>
      <c r="I6912" s="45"/>
      <c r="W6912" s="38"/>
      <c r="X6912" s="38"/>
      <c r="Y6912" s="35"/>
    </row>
    <row r="6913" customHeight="1" spans="1:25">
      <c r="A6913" s="44"/>
      <c r="B6913" s="44"/>
      <c r="C6913" s="44"/>
      <c r="D6913" s="14"/>
      <c r="E6913" s="13"/>
      <c r="F6913" s="8"/>
      <c r="G6913" s="45"/>
      <c r="H6913" s="8"/>
      <c r="I6913" s="45"/>
      <c r="W6913" s="38"/>
      <c r="X6913" s="38"/>
      <c r="Y6913" s="35"/>
    </row>
    <row r="6914" customHeight="1" spans="1:25">
      <c r="A6914" s="44"/>
      <c r="B6914" s="44"/>
      <c r="C6914" s="44"/>
      <c r="D6914" s="14"/>
      <c r="E6914" s="13"/>
      <c r="F6914" s="8"/>
      <c r="G6914" s="45"/>
      <c r="H6914" s="8"/>
      <c r="I6914" s="45"/>
      <c r="W6914" s="38"/>
      <c r="X6914" s="38"/>
      <c r="Y6914" s="35"/>
    </row>
    <row r="6915" customHeight="1" spans="1:25">
      <c r="A6915" s="44"/>
      <c r="B6915" s="44"/>
      <c r="C6915" s="44"/>
      <c r="D6915" s="14"/>
      <c r="E6915" s="13"/>
      <c r="F6915" s="8"/>
      <c r="G6915" s="45"/>
      <c r="H6915" s="8"/>
      <c r="I6915" s="45"/>
      <c r="W6915" s="38"/>
      <c r="X6915" s="38"/>
      <c r="Y6915" s="35"/>
    </row>
    <row r="6916" customHeight="1" spans="1:25">
      <c r="A6916" s="44"/>
      <c r="B6916" s="44"/>
      <c r="C6916" s="44"/>
      <c r="D6916" s="14"/>
      <c r="E6916" s="13"/>
      <c r="F6916" s="8"/>
      <c r="G6916" s="45"/>
      <c r="H6916" s="8"/>
      <c r="I6916" s="45"/>
      <c r="W6916" s="38"/>
      <c r="X6916" s="38"/>
      <c r="Y6916" s="35"/>
    </row>
    <row r="6917" customHeight="1" spans="1:25">
      <c r="A6917" s="44"/>
      <c r="B6917" s="44"/>
      <c r="C6917" s="44"/>
      <c r="D6917" s="14"/>
      <c r="E6917" s="13"/>
      <c r="F6917" s="8"/>
      <c r="G6917" s="45"/>
      <c r="H6917" s="8"/>
      <c r="I6917" s="45"/>
      <c r="W6917" s="38"/>
      <c r="X6917" s="38"/>
      <c r="Y6917" s="35"/>
    </row>
    <row r="6918" customHeight="1" spans="1:25">
      <c r="A6918" s="44"/>
      <c r="B6918" s="44"/>
      <c r="C6918" s="44"/>
      <c r="D6918" s="14"/>
      <c r="E6918" s="13"/>
      <c r="F6918" s="8"/>
      <c r="G6918" s="45"/>
      <c r="H6918" s="8"/>
      <c r="I6918" s="45"/>
      <c r="W6918" s="38"/>
      <c r="X6918" s="38"/>
      <c r="Y6918" s="35"/>
    </row>
    <row r="6919" customHeight="1" spans="1:25">
      <c r="A6919" s="44"/>
      <c r="B6919" s="44"/>
      <c r="C6919" s="44"/>
      <c r="D6919" s="14"/>
      <c r="E6919" s="13"/>
      <c r="F6919" s="8"/>
      <c r="G6919" s="45"/>
      <c r="H6919" s="8"/>
      <c r="I6919" s="45"/>
      <c r="W6919" s="38"/>
      <c r="X6919" s="38"/>
      <c r="Y6919" s="35"/>
    </row>
    <row r="6920" customHeight="1" spans="1:25">
      <c r="A6920" s="44"/>
      <c r="B6920" s="44"/>
      <c r="C6920" s="44"/>
      <c r="D6920" s="14"/>
      <c r="E6920" s="13"/>
      <c r="F6920" s="8"/>
      <c r="G6920" s="45"/>
      <c r="H6920" s="8"/>
      <c r="I6920" s="45"/>
      <c r="W6920" s="38"/>
      <c r="X6920" s="38"/>
      <c r="Y6920" s="35"/>
    </row>
    <row r="6921" customHeight="1" spans="1:25">
      <c r="A6921" s="44"/>
      <c r="B6921" s="44"/>
      <c r="C6921" s="44"/>
      <c r="D6921" s="14"/>
      <c r="E6921" s="13"/>
      <c r="F6921" s="8"/>
      <c r="G6921" s="45"/>
      <c r="H6921" s="8"/>
      <c r="I6921" s="45"/>
      <c r="W6921" s="38"/>
      <c r="X6921" s="38"/>
      <c r="Y6921" s="35"/>
    </row>
    <row r="6922" customHeight="1" spans="1:25">
      <c r="A6922" s="44"/>
      <c r="B6922" s="44"/>
      <c r="C6922" s="44"/>
      <c r="D6922" s="14"/>
      <c r="E6922" s="13"/>
      <c r="F6922" s="8"/>
      <c r="G6922" s="45"/>
      <c r="H6922" s="8"/>
      <c r="I6922" s="45"/>
      <c r="W6922" s="38"/>
      <c r="X6922" s="38"/>
      <c r="Y6922" s="35"/>
    </row>
    <row r="6923" customHeight="1" spans="1:25">
      <c r="A6923" s="44"/>
      <c r="B6923" s="44"/>
      <c r="C6923" s="44"/>
      <c r="D6923" s="14"/>
      <c r="E6923" s="13"/>
      <c r="F6923" s="8"/>
      <c r="G6923" s="45"/>
      <c r="H6923" s="8"/>
      <c r="I6923" s="45"/>
      <c r="W6923" s="38"/>
      <c r="X6923" s="38"/>
      <c r="Y6923" s="35"/>
    </row>
    <row r="6924" customHeight="1" spans="1:25">
      <c r="A6924" s="44"/>
      <c r="B6924" s="44"/>
      <c r="C6924" s="44"/>
      <c r="D6924" s="14"/>
      <c r="E6924" s="13"/>
      <c r="F6924" s="8"/>
      <c r="G6924" s="45"/>
      <c r="H6924" s="8"/>
      <c r="I6924" s="45"/>
      <c r="W6924" s="38"/>
      <c r="X6924" s="38"/>
      <c r="Y6924" s="35"/>
    </row>
    <row r="6925" customHeight="1" spans="1:25">
      <c r="A6925" s="44"/>
      <c r="B6925" s="44"/>
      <c r="C6925" s="44"/>
      <c r="D6925" s="14"/>
      <c r="E6925" s="13"/>
      <c r="F6925" s="8"/>
      <c r="G6925" s="45"/>
      <c r="H6925" s="8"/>
      <c r="I6925" s="45"/>
      <c r="W6925" s="38"/>
      <c r="X6925" s="38"/>
      <c r="Y6925" s="35"/>
    </row>
    <row r="6926" customHeight="1" spans="1:25">
      <c r="A6926" s="44"/>
      <c r="B6926" s="44"/>
      <c r="C6926" s="44"/>
      <c r="D6926" s="14"/>
      <c r="E6926" s="13"/>
      <c r="F6926" s="8"/>
      <c r="G6926" s="45"/>
      <c r="H6926" s="8"/>
      <c r="I6926" s="45"/>
      <c r="W6926" s="38"/>
      <c r="X6926" s="38"/>
      <c r="Y6926" s="35"/>
    </row>
    <row r="6927" customHeight="1" spans="1:25">
      <c r="A6927" s="44"/>
      <c r="B6927" s="44"/>
      <c r="C6927" s="44"/>
      <c r="D6927" s="14"/>
      <c r="E6927" s="13"/>
      <c r="F6927" s="8"/>
      <c r="G6927" s="45"/>
      <c r="H6927" s="8"/>
      <c r="I6927" s="45"/>
      <c r="W6927" s="38"/>
      <c r="X6927" s="38"/>
      <c r="Y6927" s="35"/>
    </row>
    <row r="6928" customHeight="1" spans="1:25">
      <c r="A6928" s="44"/>
      <c r="B6928" s="44"/>
      <c r="C6928" s="44"/>
      <c r="D6928" s="14"/>
      <c r="E6928" s="13"/>
      <c r="F6928" s="8"/>
      <c r="G6928" s="45"/>
      <c r="H6928" s="8"/>
      <c r="I6928" s="45"/>
      <c r="W6928" s="38"/>
      <c r="X6928" s="38"/>
      <c r="Y6928" s="35"/>
    </row>
    <row r="6929" customHeight="1" spans="1:25">
      <c r="A6929" s="44"/>
      <c r="B6929" s="44"/>
      <c r="C6929" s="44"/>
      <c r="D6929" s="14"/>
      <c r="E6929" s="13"/>
      <c r="F6929" s="8"/>
      <c r="G6929" s="45"/>
      <c r="H6929" s="8"/>
      <c r="I6929" s="45"/>
      <c r="W6929" s="38"/>
      <c r="X6929" s="38"/>
      <c r="Y6929" s="35"/>
    </row>
    <row r="6930" customHeight="1" spans="1:25">
      <c r="A6930" s="44"/>
      <c r="B6930" s="44"/>
      <c r="C6930" s="44"/>
      <c r="D6930" s="14"/>
      <c r="E6930" s="13"/>
      <c r="F6930" s="8"/>
      <c r="G6930" s="45"/>
      <c r="H6930" s="8"/>
      <c r="I6930" s="45"/>
      <c r="W6930" s="38"/>
      <c r="X6930" s="38"/>
      <c r="Y6930" s="35"/>
    </row>
    <row r="6931" customHeight="1" spans="1:25">
      <c r="A6931" s="44"/>
      <c r="B6931" s="44"/>
      <c r="C6931" s="44"/>
      <c r="D6931" s="14"/>
      <c r="E6931" s="13"/>
      <c r="F6931" s="8"/>
      <c r="G6931" s="45"/>
      <c r="H6931" s="8"/>
      <c r="I6931" s="45"/>
      <c r="W6931" s="38"/>
      <c r="X6931" s="38"/>
      <c r="Y6931" s="35"/>
    </row>
    <row r="6932" customHeight="1" spans="1:25">
      <c r="A6932" s="44"/>
      <c r="B6932" s="44"/>
      <c r="C6932" s="44"/>
      <c r="D6932" s="14"/>
      <c r="E6932" s="13"/>
      <c r="F6932" s="8"/>
      <c r="G6932" s="45"/>
      <c r="H6932" s="8"/>
      <c r="I6932" s="45"/>
      <c r="W6932" s="38"/>
      <c r="X6932" s="38"/>
      <c r="Y6932" s="35"/>
    </row>
    <row r="6933" customHeight="1" spans="1:25">
      <c r="A6933" s="44"/>
      <c r="B6933" s="44"/>
      <c r="C6933" s="44"/>
      <c r="D6933" s="14"/>
      <c r="E6933" s="13"/>
      <c r="F6933" s="8"/>
      <c r="G6933" s="45"/>
      <c r="H6933" s="8"/>
      <c r="I6933" s="45"/>
      <c r="W6933" s="38"/>
      <c r="X6933" s="38"/>
      <c r="Y6933" s="35"/>
    </row>
    <row r="6934" customHeight="1" spans="1:25">
      <c r="A6934" s="44"/>
      <c r="B6934" s="44"/>
      <c r="C6934" s="44"/>
      <c r="D6934" s="14"/>
      <c r="E6934" s="13"/>
      <c r="F6934" s="8"/>
      <c r="G6934" s="45"/>
      <c r="H6934" s="8"/>
      <c r="I6934" s="45"/>
      <c r="W6934" s="38"/>
      <c r="X6934" s="38"/>
      <c r="Y6934" s="35"/>
    </row>
    <row r="6935" customHeight="1" spans="1:25">
      <c r="A6935" s="44"/>
      <c r="B6935" s="44"/>
      <c r="C6935" s="44"/>
      <c r="D6935" s="14"/>
      <c r="E6935" s="13"/>
      <c r="F6935" s="8"/>
      <c r="G6935" s="45"/>
      <c r="H6935" s="8"/>
      <c r="I6935" s="45"/>
      <c r="W6935" s="38"/>
      <c r="X6935" s="38"/>
      <c r="Y6935" s="35"/>
    </row>
    <row r="6936" customHeight="1" spans="1:25">
      <c r="A6936" s="44"/>
      <c r="B6936" s="44"/>
      <c r="C6936" s="44"/>
      <c r="D6936" s="14"/>
      <c r="E6936" s="13"/>
      <c r="F6936" s="8"/>
      <c r="G6936" s="45"/>
      <c r="H6936" s="8"/>
      <c r="I6936" s="45"/>
      <c r="W6936" s="38"/>
      <c r="X6936" s="38"/>
      <c r="Y6936" s="35"/>
    </row>
    <row r="6937" customHeight="1" spans="1:25">
      <c r="A6937" s="44"/>
      <c r="B6937" s="44"/>
      <c r="C6937" s="44"/>
      <c r="D6937" s="14"/>
      <c r="E6937" s="13"/>
      <c r="F6937" s="8"/>
      <c r="G6937" s="45"/>
      <c r="H6937" s="8"/>
      <c r="I6937" s="45"/>
      <c r="W6937" s="38"/>
      <c r="X6937" s="38"/>
      <c r="Y6937" s="35"/>
    </row>
    <row r="6938" customHeight="1" spans="1:25">
      <c r="A6938" s="44"/>
      <c r="B6938" s="44"/>
      <c r="C6938" s="44"/>
      <c r="D6938" s="14"/>
      <c r="E6938" s="13"/>
      <c r="F6938" s="8"/>
      <c r="G6938" s="45"/>
      <c r="H6938" s="8"/>
      <c r="I6938" s="45"/>
      <c r="W6938" s="38"/>
      <c r="X6938" s="38"/>
      <c r="Y6938" s="35"/>
    </row>
    <row r="6939" customHeight="1" spans="1:25">
      <c r="A6939" s="44"/>
      <c r="B6939" s="44"/>
      <c r="C6939" s="44"/>
      <c r="D6939" s="14"/>
      <c r="E6939" s="13"/>
      <c r="F6939" s="8"/>
      <c r="G6939" s="45"/>
      <c r="H6939" s="8"/>
      <c r="I6939" s="45"/>
      <c r="W6939" s="38"/>
      <c r="X6939" s="38"/>
      <c r="Y6939" s="35"/>
    </row>
    <row r="6940" customHeight="1" spans="1:25">
      <c r="A6940" s="44"/>
      <c r="B6940" s="44"/>
      <c r="C6940" s="44"/>
      <c r="D6940" s="14"/>
      <c r="E6940" s="13"/>
      <c r="F6940" s="8"/>
      <c r="G6940" s="45"/>
      <c r="H6940" s="8"/>
      <c r="I6940" s="45"/>
      <c r="W6940" s="38"/>
      <c r="X6940" s="38"/>
      <c r="Y6940" s="35"/>
    </row>
    <row r="6941" customHeight="1" spans="1:25">
      <c r="A6941" s="44"/>
      <c r="B6941" s="44"/>
      <c r="C6941" s="44"/>
      <c r="D6941" s="14"/>
      <c r="E6941" s="13"/>
      <c r="F6941" s="8"/>
      <c r="G6941" s="45"/>
      <c r="H6941" s="8"/>
      <c r="I6941" s="45"/>
      <c r="W6941" s="38"/>
      <c r="X6941" s="38"/>
      <c r="Y6941" s="35"/>
    </row>
    <row r="6942" customHeight="1" spans="1:25">
      <c r="A6942" s="44"/>
      <c r="B6942" s="44"/>
      <c r="C6942" s="44"/>
      <c r="D6942" s="14"/>
      <c r="E6942" s="13"/>
      <c r="F6942" s="8"/>
      <c r="G6942" s="45"/>
      <c r="H6942" s="8"/>
      <c r="I6942" s="45"/>
      <c r="W6942" s="38"/>
      <c r="X6942" s="38"/>
      <c r="Y6942" s="35"/>
    </row>
    <row r="6943" customHeight="1" spans="1:25">
      <c r="A6943" s="44"/>
      <c r="B6943" s="44"/>
      <c r="C6943" s="44"/>
      <c r="D6943" s="14"/>
      <c r="E6943" s="13"/>
      <c r="F6943" s="8"/>
      <c r="G6943" s="45"/>
      <c r="H6943" s="8"/>
      <c r="I6943" s="45"/>
      <c r="W6943" s="38"/>
      <c r="X6943" s="38"/>
      <c r="Y6943" s="35"/>
    </row>
    <row r="6944" customHeight="1" spans="1:25">
      <c r="A6944" s="44"/>
      <c r="B6944" s="44"/>
      <c r="C6944" s="44"/>
      <c r="D6944" s="14"/>
      <c r="E6944" s="13"/>
      <c r="F6944" s="8"/>
      <c r="G6944" s="45"/>
      <c r="H6944" s="8"/>
      <c r="I6944" s="45"/>
      <c r="W6944" s="38"/>
      <c r="X6944" s="38"/>
      <c r="Y6944" s="35"/>
    </row>
    <row r="6945" customHeight="1" spans="1:25">
      <c r="A6945" s="44"/>
      <c r="B6945" s="44"/>
      <c r="C6945" s="44"/>
      <c r="D6945" s="14"/>
      <c r="E6945" s="13"/>
      <c r="F6945" s="8"/>
      <c r="G6945" s="45"/>
      <c r="H6945" s="8"/>
      <c r="I6945" s="45"/>
      <c r="W6945" s="38"/>
      <c r="X6945" s="38"/>
      <c r="Y6945" s="35"/>
    </row>
    <row r="6946" customHeight="1" spans="1:25">
      <c r="A6946" s="44"/>
      <c r="B6946" s="44"/>
      <c r="C6946" s="44"/>
      <c r="D6946" s="14"/>
      <c r="E6946" s="13"/>
      <c r="F6946" s="8"/>
      <c r="G6946" s="45"/>
      <c r="H6946" s="8"/>
      <c r="I6946" s="45"/>
      <c r="W6946" s="38"/>
      <c r="X6946" s="38"/>
      <c r="Y6946" s="35"/>
    </row>
    <row r="6947" customHeight="1" spans="1:25">
      <c r="A6947" s="44"/>
      <c r="B6947" s="44"/>
      <c r="C6947" s="44"/>
      <c r="D6947" s="14"/>
      <c r="E6947" s="13"/>
      <c r="F6947" s="8"/>
      <c r="G6947" s="45"/>
      <c r="H6947" s="8"/>
      <c r="I6947" s="45"/>
      <c r="W6947" s="38"/>
      <c r="X6947" s="38"/>
      <c r="Y6947" s="35"/>
    </row>
    <row r="6948" customHeight="1" spans="1:25">
      <c r="A6948" s="44"/>
      <c r="B6948" s="44"/>
      <c r="C6948" s="44"/>
      <c r="D6948" s="14"/>
      <c r="E6948" s="13"/>
      <c r="F6948" s="8"/>
      <c r="G6948" s="45"/>
      <c r="H6948" s="8"/>
      <c r="I6948" s="45"/>
      <c r="W6948" s="38"/>
      <c r="X6948" s="38"/>
      <c r="Y6948" s="35"/>
    </row>
    <row r="6949" customHeight="1" spans="1:25">
      <c r="A6949" s="44"/>
      <c r="B6949" s="44"/>
      <c r="C6949" s="44"/>
      <c r="D6949" s="14"/>
      <c r="E6949" s="13"/>
      <c r="F6949" s="8"/>
      <c r="G6949" s="45"/>
      <c r="H6949" s="8"/>
      <c r="I6949" s="45"/>
      <c r="W6949" s="38"/>
      <c r="X6949" s="38"/>
      <c r="Y6949" s="35"/>
    </row>
    <row r="6950" customHeight="1" spans="1:25">
      <c r="A6950" s="44"/>
      <c r="B6950" s="44"/>
      <c r="C6950" s="44"/>
      <c r="D6950" s="14"/>
      <c r="E6950" s="13"/>
      <c r="F6950" s="8"/>
      <c r="G6950" s="45"/>
      <c r="H6950" s="8"/>
      <c r="I6950" s="45"/>
      <c r="W6950" s="38"/>
      <c r="X6950" s="38"/>
      <c r="Y6950" s="35"/>
    </row>
    <row r="6951" customHeight="1" spans="1:25">
      <c r="A6951" s="44"/>
      <c r="B6951" s="44"/>
      <c r="C6951" s="44"/>
      <c r="D6951" s="14"/>
      <c r="E6951" s="13"/>
      <c r="F6951" s="8"/>
      <c r="G6951" s="45"/>
      <c r="H6951" s="8"/>
      <c r="I6951" s="45"/>
      <c r="W6951" s="38"/>
      <c r="X6951" s="38"/>
      <c r="Y6951" s="35"/>
    </row>
    <row r="6952" customHeight="1" spans="1:25">
      <c r="A6952" s="44"/>
      <c r="B6952" s="44"/>
      <c r="C6952" s="44"/>
      <c r="D6952" s="14"/>
      <c r="E6952" s="13"/>
      <c r="F6952" s="8"/>
      <c r="G6952" s="45"/>
      <c r="H6952" s="8"/>
      <c r="I6952" s="45"/>
      <c r="W6952" s="38"/>
      <c r="X6952" s="38"/>
      <c r="Y6952" s="35"/>
    </row>
    <row r="6953" customHeight="1" spans="1:25">
      <c r="A6953" s="44"/>
      <c r="B6953" s="44"/>
      <c r="C6953" s="44"/>
      <c r="D6953" s="14"/>
      <c r="E6953" s="13"/>
      <c r="F6953" s="8"/>
      <c r="G6953" s="45"/>
      <c r="H6953" s="8"/>
      <c r="I6953" s="45"/>
      <c r="W6953" s="38"/>
      <c r="X6953" s="38"/>
      <c r="Y6953" s="35"/>
    </row>
    <row r="6954" customHeight="1" spans="1:25">
      <c r="A6954" s="44"/>
      <c r="B6954" s="44"/>
      <c r="C6954" s="44"/>
      <c r="D6954" s="14"/>
      <c r="E6954" s="13"/>
      <c r="F6954" s="8"/>
      <c r="G6954" s="45"/>
      <c r="H6954" s="8"/>
      <c r="I6954" s="45"/>
      <c r="W6954" s="38"/>
      <c r="X6954" s="38"/>
      <c r="Y6954" s="35"/>
    </row>
    <row r="6955" customHeight="1" spans="1:25">
      <c r="A6955" s="44"/>
      <c r="B6955" s="44"/>
      <c r="C6955" s="44"/>
      <c r="D6955" s="14"/>
      <c r="E6955" s="13"/>
      <c r="F6955" s="8"/>
      <c r="G6955" s="45"/>
      <c r="H6955" s="8"/>
      <c r="I6955" s="45"/>
      <c r="W6955" s="38"/>
      <c r="X6955" s="38"/>
      <c r="Y6955" s="35"/>
    </row>
    <row r="6956" customHeight="1" spans="1:25">
      <c r="A6956" s="44"/>
      <c r="B6956" s="44"/>
      <c r="C6956" s="44"/>
      <c r="D6956" s="14"/>
      <c r="E6956" s="13"/>
      <c r="F6956" s="8"/>
      <c r="G6956" s="45"/>
      <c r="H6956" s="8"/>
      <c r="I6956" s="45"/>
      <c r="W6956" s="38"/>
      <c r="X6956" s="38"/>
      <c r="Y6956" s="35"/>
    </row>
    <row r="6957" customHeight="1" spans="1:25">
      <c r="A6957" s="44"/>
      <c r="B6957" s="44"/>
      <c r="C6957" s="44"/>
      <c r="D6957" s="14"/>
      <c r="E6957" s="13"/>
      <c r="F6957" s="8"/>
      <c r="G6957" s="45"/>
      <c r="H6957" s="8"/>
      <c r="I6957" s="45"/>
      <c r="W6957" s="38"/>
      <c r="X6957" s="38"/>
      <c r="Y6957" s="35"/>
    </row>
    <row r="6958" customHeight="1" spans="1:25">
      <c r="A6958" s="44"/>
      <c r="B6958" s="44"/>
      <c r="C6958" s="44"/>
      <c r="D6958" s="14"/>
      <c r="E6958" s="13"/>
      <c r="F6958" s="8"/>
      <c r="G6958" s="45"/>
      <c r="H6958" s="8"/>
      <c r="I6958" s="45"/>
      <c r="W6958" s="38"/>
      <c r="X6958" s="38"/>
      <c r="Y6958" s="35"/>
    </row>
    <row r="6959" customHeight="1" spans="1:25">
      <c r="A6959" s="44"/>
      <c r="B6959" s="44"/>
      <c r="C6959" s="44"/>
      <c r="D6959" s="14"/>
      <c r="E6959" s="13"/>
      <c r="F6959" s="8"/>
      <c r="G6959" s="45"/>
      <c r="H6959" s="8"/>
      <c r="I6959" s="45"/>
      <c r="W6959" s="38"/>
      <c r="X6959" s="38"/>
      <c r="Y6959" s="35"/>
    </row>
    <row r="6960" customHeight="1" spans="1:25">
      <c r="A6960" s="44"/>
      <c r="B6960" s="44"/>
      <c r="C6960" s="44"/>
      <c r="D6960" s="14"/>
      <c r="E6960" s="13"/>
      <c r="F6960" s="8"/>
      <c r="G6960" s="45"/>
      <c r="H6960" s="8"/>
      <c r="I6960" s="45"/>
      <c r="W6960" s="38"/>
      <c r="X6960" s="38"/>
      <c r="Y6960" s="35"/>
    </row>
    <row r="6961" customHeight="1" spans="1:25">
      <c r="A6961" s="44"/>
      <c r="B6961" s="44"/>
      <c r="C6961" s="44"/>
      <c r="D6961" s="14"/>
      <c r="E6961" s="13"/>
      <c r="F6961" s="8"/>
      <c r="G6961" s="45"/>
      <c r="H6961" s="8"/>
      <c r="I6961" s="45"/>
      <c r="W6961" s="38"/>
      <c r="X6961" s="38"/>
      <c r="Y6961" s="35"/>
    </row>
    <row r="6962" customHeight="1" spans="1:25">
      <c r="A6962" s="44"/>
      <c r="B6962" s="44"/>
      <c r="C6962" s="44"/>
      <c r="D6962" s="14"/>
      <c r="E6962" s="13"/>
      <c r="F6962" s="8"/>
      <c r="G6962" s="45"/>
      <c r="H6962" s="8"/>
      <c r="I6962" s="45"/>
      <c r="W6962" s="38"/>
      <c r="X6962" s="38"/>
      <c r="Y6962" s="35"/>
    </row>
    <row r="6963" customHeight="1" spans="1:25">
      <c r="A6963" s="44"/>
      <c r="B6963" s="44"/>
      <c r="C6963" s="44"/>
      <c r="D6963" s="14"/>
      <c r="E6963" s="13"/>
      <c r="F6963" s="8"/>
      <c r="G6963" s="45"/>
      <c r="H6963" s="8"/>
      <c r="I6963" s="45"/>
      <c r="W6963" s="38"/>
      <c r="X6963" s="38"/>
      <c r="Y6963" s="35"/>
    </row>
    <row r="6964" customHeight="1" spans="1:25">
      <c r="A6964" s="44"/>
      <c r="B6964" s="44"/>
      <c r="C6964" s="44"/>
      <c r="D6964" s="14"/>
      <c r="E6964" s="13"/>
      <c r="F6964" s="8"/>
      <c r="G6964" s="45"/>
      <c r="H6964" s="8"/>
      <c r="I6964" s="45"/>
      <c r="W6964" s="38"/>
      <c r="X6964" s="38"/>
      <c r="Y6964" s="35"/>
    </row>
    <row r="6965" customHeight="1" spans="1:25">
      <c r="A6965" s="44"/>
      <c r="B6965" s="44"/>
      <c r="C6965" s="44"/>
      <c r="D6965" s="14"/>
      <c r="E6965" s="13"/>
      <c r="F6965" s="8"/>
      <c r="G6965" s="45"/>
      <c r="H6965" s="8"/>
      <c r="I6965" s="45"/>
      <c r="W6965" s="38"/>
      <c r="X6965" s="38"/>
      <c r="Y6965" s="35"/>
    </row>
    <row r="6966" customHeight="1" spans="1:25">
      <c r="A6966" s="44"/>
      <c r="B6966" s="44"/>
      <c r="C6966" s="44"/>
      <c r="D6966" s="14"/>
      <c r="E6966" s="13"/>
      <c r="F6966" s="8"/>
      <c r="G6966" s="45"/>
      <c r="H6966" s="8"/>
      <c r="I6966" s="45"/>
      <c r="W6966" s="38"/>
      <c r="X6966" s="38"/>
      <c r="Y6966" s="35"/>
    </row>
    <row r="6967" customHeight="1" spans="1:25">
      <c r="A6967" s="44"/>
      <c r="B6967" s="44"/>
      <c r="C6967" s="44"/>
      <c r="D6967" s="14"/>
      <c r="E6967" s="13"/>
      <c r="F6967" s="8"/>
      <c r="G6967" s="45"/>
      <c r="H6967" s="8"/>
      <c r="I6967" s="45"/>
      <c r="W6967" s="38"/>
      <c r="X6967" s="38"/>
      <c r="Y6967" s="35"/>
    </row>
    <row r="6968" customHeight="1" spans="1:25">
      <c r="A6968" s="44"/>
      <c r="B6968" s="44"/>
      <c r="C6968" s="44"/>
      <c r="D6968" s="14"/>
      <c r="E6968" s="13"/>
      <c r="F6968" s="8"/>
      <c r="G6968" s="45"/>
      <c r="H6968" s="8"/>
      <c r="I6968" s="45"/>
      <c r="W6968" s="38"/>
      <c r="X6968" s="38"/>
      <c r="Y6968" s="35"/>
    </row>
    <row r="6969" customHeight="1" spans="1:25">
      <c r="A6969" s="44"/>
      <c r="B6969" s="44"/>
      <c r="C6969" s="44"/>
      <c r="D6969" s="14"/>
      <c r="E6969" s="13"/>
      <c r="F6969" s="8"/>
      <c r="G6969" s="45"/>
      <c r="H6969" s="8"/>
      <c r="I6969" s="45"/>
      <c r="W6969" s="38"/>
      <c r="X6969" s="38"/>
      <c r="Y6969" s="35"/>
    </row>
    <row r="6970" customHeight="1" spans="1:25">
      <c r="A6970" s="44"/>
      <c r="B6970" s="44"/>
      <c r="C6970" s="44"/>
      <c r="D6970" s="14"/>
      <c r="E6970" s="13"/>
      <c r="F6970" s="8"/>
      <c r="G6970" s="45"/>
      <c r="H6970" s="8"/>
      <c r="I6970" s="45"/>
      <c r="W6970" s="38"/>
      <c r="X6970" s="38"/>
      <c r="Y6970" s="35"/>
    </row>
    <row r="6971" customHeight="1" spans="1:25">
      <c r="A6971" s="44"/>
      <c r="B6971" s="44"/>
      <c r="C6971" s="44"/>
      <c r="D6971" s="14"/>
      <c r="E6971" s="13"/>
      <c r="F6971" s="8"/>
      <c r="G6971" s="45"/>
      <c r="H6971" s="8"/>
      <c r="I6971" s="45"/>
      <c r="W6971" s="38"/>
      <c r="X6971" s="38"/>
      <c r="Y6971" s="35"/>
    </row>
    <row r="6972" customHeight="1" spans="1:25">
      <c r="A6972" s="44"/>
      <c r="B6972" s="44"/>
      <c r="C6972" s="44"/>
      <c r="D6972" s="14"/>
      <c r="E6972" s="13"/>
      <c r="F6972" s="8"/>
      <c r="G6972" s="45"/>
      <c r="H6972" s="8"/>
      <c r="I6972" s="45"/>
      <c r="W6972" s="38"/>
      <c r="X6972" s="38"/>
      <c r="Y6972" s="35"/>
    </row>
    <row r="6973" customHeight="1" spans="1:25">
      <c r="A6973" s="44"/>
      <c r="B6973" s="44"/>
      <c r="C6973" s="44"/>
      <c r="D6973" s="14"/>
      <c r="E6973" s="13"/>
      <c r="F6973" s="8"/>
      <c r="G6973" s="45"/>
      <c r="H6973" s="8"/>
      <c r="I6973" s="45"/>
      <c r="W6973" s="38"/>
      <c r="X6973" s="38"/>
      <c r="Y6973" s="35"/>
    </row>
    <row r="6974" customHeight="1" spans="1:25">
      <c r="A6974" s="44"/>
      <c r="B6974" s="44"/>
      <c r="C6974" s="44"/>
      <c r="D6974" s="14"/>
      <c r="E6974" s="13"/>
      <c r="F6974" s="8"/>
      <c r="G6974" s="45"/>
      <c r="H6974" s="8"/>
      <c r="I6974" s="45"/>
      <c r="W6974" s="38"/>
      <c r="X6974" s="38"/>
      <c r="Y6974" s="35"/>
    </row>
    <row r="6975" customHeight="1" spans="1:25">
      <c r="A6975" s="44"/>
      <c r="B6975" s="44"/>
      <c r="C6975" s="44"/>
      <c r="D6975" s="14"/>
      <c r="E6975" s="13"/>
      <c r="F6975" s="8"/>
      <c r="G6975" s="45"/>
      <c r="H6975" s="8"/>
      <c r="I6975" s="45"/>
      <c r="W6975" s="38"/>
      <c r="X6975" s="38"/>
      <c r="Y6975" s="35"/>
    </row>
    <row r="6976" customHeight="1" spans="1:25">
      <c r="A6976" s="44"/>
      <c r="B6976" s="44"/>
      <c r="C6976" s="44"/>
      <c r="D6976" s="14"/>
      <c r="E6976" s="13"/>
      <c r="F6976" s="8"/>
      <c r="G6976" s="45"/>
      <c r="H6976" s="8"/>
      <c r="I6976" s="45"/>
      <c r="W6976" s="38"/>
      <c r="X6976" s="38"/>
      <c r="Y6976" s="35"/>
    </row>
    <row r="6977" customHeight="1" spans="1:25">
      <c r="A6977" s="44"/>
      <c r="B6977" s="44"/>
      <c r="C6977" s="44"/>
      <c r="D6977" s="14"/>
      <c r="E6977" s="13"/>
      <c r="F6977" s="8"/>
      <c r="G6977" s="45"/>
      <c r="H6977" s="8"/>
      <c r="I6977" s="45"/>
      <c r="W6977" s="38"/>
      <c r="X6977" s="38"/>
      <c r="Y6977" s="35"/>
    </row>
    <row r="6978" customHeight="1" spans="1:25">
      <c r="A6978" s="44"/>
      <c r="B6978" s="44"/>
      <c r="C6978" s="44"/>
      <c r="D6978" s="14"/>
      <c r="E6978" s="13"/>
      <c r="F6978" s="8"/>
      <c r="G6978" s="45"/>
      <c r="H6978" s="8"/>
      <c r="I6978" s="45"/>
      <c r="W6978" s="38"/>
      <c r="X6978" s="38"/>
      <c r="Y6978" s="35"/>
    </row>
    <row r="6979" customHeight="1" spans="1:25">
      <c r="A6979" s="44"/>
      <c r="B6979" s="44"/>
      <c r="C6979" s="44"/>
      <c r="D6979" s="14"/>
      <c r="E6979" s="13"/>
      <c r="F6979" s="8"/>
      <c r="G6979" s="45"/>
      <c r="H6979" s="8"/>
      <c r="I6979" s="45"/>
      <c r="W6979" s="38"/>
      <c r="X6979" s="38"/>
      <c r="Y6979" s="35"/>
    </row>
    <row r="6980" customHeight="1" spans="1:25">
      <c r="A6980" s="44"/>
      <c r="B6980" s="44"/>
      <c r="C6980" s="44"/>
      <c r="D6980" s="14"/>
      <c r="E6980" s="13"/>
      <c r="F6980" s="8"/>
      <c r="G6980" s="45"/>
      <c r="H6980" s="8"/>
      <c r="I6980" s="45"/>
      <c r="W6980" s="38"/>
      <c r="X6980" s="38"/>
      <c r="Y6980" s="35"/>
    </row>
    <row r="6981" customHeight="1" spans="1:25">
      <c r="A6981" s="44"/>
      <c r="B6981" s="44"/>
      <c r="C6981" s="44"/>
      <c r="D6981" s="14"/>
      <c r="E6981" s="13"/>
      <c r="F6981" s="8"/>
      <c r="G6981" s="45"/>
      <c r="H6981" s="8"/>
      <c r="I6981" s="45"/>
      <c r="W6981" s="38"/>
      <c r="X6981" s="38"/>
      <c r="Y6981" s="35"/>
    </row>
    <row r="6982" customHeight="1" spans="1:25">
      <c r="A6982" s="44"/>
      <c r="B6982" s="44"/>
      <c r="C6982" s="44"/>
      <c r="D6982" s="14"/>
      <c r="E6982" s="13"/>
      <c r="F6982" s="8"/>
      <c r="G6982" s="45"/>
      <c r="H6982" s="8"/>
      <c r="I6982" s="45"/>
      <c r="W6982" s="38"/>
      <c r="X6982" s="38"/>
      <c r="Y6982" s="35"/>
    </row>
    <row r="6983" customHeight="1" spans="1:25">
      <c r="A6983" s="44"/>
      <c r="B6983" s="44"/>
      <c r="C6983" s="44"/>
      <c r="D6983" s="14"/>
      <c r="E6983" s="13"/>
      <c r="F6983" s="8"/>
      <c r="G6983" s="45"/>
      <c r="H6983" s="8"/>
      <c r="I6983" s="45"/>
      <c r="W6983" s="38"/>
      <c r="X6983" s="38"/>
      <c r="Y6983" s="35"/>
    </row>
    <row r="6984" customHeight="1" spans="1:25">
      <c r="A6984" s="44"/>
      <c r="B6984" s="44"/>
      <c r="C6984" s="44"/>
      <c r="D6984" s="14"/>
      <c r="E6984" s="13"/>
      <c r="F6984" s="8"/>
      <c r="G6984" s="45"/>
      <c r="H6984" s="8"/>
      <c r="I6984" s="45"/>
      <c r="W6984" s="38"/>
      <c r="X6984" s="38"/>
      <c r="Y6984" s="35"/>
    </row>
    <row r="6985" customHeight="1" spans="1:25">
      <c r="A6985" s="44"/>
      <c r="B6985" s="44"/>
      <c r="C6985" s="44"/>
      <c r="D6985" s="14"/>
      <c r="E6985" s="13"/>
      <c r="F6985" s="8"/>
      <c r="G6985" s="45"/>
      <c r="H6985" s="8"/>
      <c r="I6985" s="45"/>
      <c r="W6985" s="38"/>
      <c r="X6985" s="38"/>
      <c r="Y6985" s="35"/>
    </row>
    <row r="6986" customHeight="1" spans="1:25">
      <c r="A6986" s="44"/>
      <c r="B6986" s="44"/>
      <c r="C6986" s="44"/>
      <c r="D6986" s="14"/>
      <c r="E6986" s="13"/>
      <c r="F6986" s="8"/>
      <c r="G6986" s="45"/>
      <c r="H6986" s="8"/>
      <c r="I6986" s="45"/>
      <c r="W6986" s="38"/>
      <c r="X6986" s="38"/>
      <c r="Y6986" s="35"/>
    </row>
    <row r="6987" customHeight="1" spans="1:25">
      <c r="A6987" s="44"/>
      <c r="B6987" s="44"/>
      <c r="C6987" s="44"/>
      <c r="D6987" s="14"/>
      <c r="E6987" s="13"/>
      <c r="F6987" s="8"/>
      <c r="G6987" s="45"/>
      <c r="H6987" s="8"/>
      <c r="I6987" s="45"/>
      <c r="W6987" s="38"/>
      <c r="X6987" s="38"/>
      <c r="Y6987" s="35"/>
    </row>
    <row r="6988" customHeight="1" spans="1:25">
      <c r="A6988" s="44"/>
      <c r="B6988" s="44"/>
      <c r="C6988" s="44"/>
      <c r="D6988" s="14"/>
      <c r="E6988" s="13"/>
      <c r="F6988" s="8"/>
      <c r="G6988" s="45"/>
      <c r="H6988" s="8"/>
      <c r="I6988" s="45"/>
      <c r="W6988" s="38"/>
      <c r="X6988" s="38"/>
      <c r="Y6988" s="35"/>
    </row>
    <row r="6989" customHeight="1" spans="1:25">
      <c r="A6989" s="44"/>
      <c r="B6989" s="44"/>
      <c r="C6989" s="44"/>
      <c r="D6989" s="14"/>
      <c r="E6989" s="13"/>
      <c r="F6989" s="8"/>
      <c r="G6989" s="45"/>
      <c r="H6989" s="8"/>
      <c r="I6989" s="45"/>
      <c r="W6989" s="38"/>
      <c r="X6989" s="38"/>
      <c r="Y6989" s="35"/>
    </row>
    <row r="6990" customHeight="1" spans="1:25">
      <c r="A6990" s="44"/>
      <c r="B6990" s="44"/>
      <c r="C6990" s="44"/>
      <c r="D6990" s="14"/>
      <c r="E6990" s="13"/>
      <c r="F6990" s="8"/>
      <c r="G6990" s="45"/>
      <c r="H6990" s="8"/>
      <c r="I6990" s="45"/>
      <c r="W6990" s="38"/>
      <c r="X6990" s="38"/>
      <c r="Y6990" s="35"/>
    </row>
    <row r="6991" customHeight="1" spans="1:25">
      <c r="A6991" s="44"/>
      <c r="B6991" s="44"/>
      <c r="C6991" s="44"/>
      <c r="D6991" s="14"/>
      <c r="E6991" s="13"/>
      <c r="F6991" s="8"/>
      <c r="G6991" s="45"/>
      <c r="H6991" s="8"/>
      <c r="I6991" s="45"/>
      <c r="W6991" s="38"/>
      <c r="X6991" s="38"/>
      <c r="Y6991" s="35"/>
    </row>
    <row r="6992" customHeight="1" spans="1:25">
      <c r="A6992" s="44"/>
      <c r="B6992" s="44"/>
      <c r="C6992" s="44"/>
      <c r="D6992" s="14"/>
      <c r="E6992" s="13"/>
      <c r="F6992" s="8"/>
      <c r="G6992" s="45"/>
      <c r="H6992" s="8"/>
      <c r="I6992" s="45"/>
      <c r="W6992" s="38"/>
      <c r="X6992" s="38"/>
      <c r="Y6992" s="35"/>
    </row>
    <row r="6993" customHeight="1" spans="1:25">
      <c r="A6993" s="44"/>
      <c r="B6993" s="44"/>
      <c r="C6993" s="44"/>
      <c r="D6993" s="14"/>
      <c r="E6993" s="13"/>
      <c r="F6993" s="8"/>
      <c r="G6993" s="45"/>
      <c r="H6993" s="8"/>
      <c r="I6993" s="45"/>
      <c r="W6993" s="38"/>
      <c r="X6993" s="38"/>
      <c r="Y6993" s="35"/>
    </row>
    <row r="6994" customHeight="1" spans="1:25">
      <c r="A6994" s="44"/>
      <c r="B6994" s="44"/>
      <c r="C6994" s="44"/>
      <c r="D6994" s="14"/>
      <c r="E6994" s="13"/>
      <c r="F6994" s="8"/>
      <c r="G6994" s="45"/>
      <c r="H6994" s="8"/>
      <c r="I6994" s="45"/>
      <c r="W6994" s="38"/>
      <c r="X6994" s="38"/>
      <c r="Y6994" s="35"/>
    </row>
    <row r="6995" customHeight="1" spans="1:25">
      <c r="A6995" s="44"/>
      <c r="B6995" s="44"/>
      <c r="C6995" s="44"/>
      <c r="D6995" s="14"/>
      <c r="E6995" s="13"/>
      <c r="F6995" s="8"/>
      <c r="G6995" s="45"/>
      <c r="H6995" s="8"/>
      <c r="I6995" s="45"/>
      <c r="W6995" s="38"/>
      <c r="X6995" s="38"/>
      <c r="Y6995" s="35"/>
    </row>
    <row r="6996" customHeight="1" spans="1:25">
      <c r="A6996" s="44"/>
      <c r="B6996" s="44"/>
      <c r="C6996" s="44"/>
      <c r="D6996" s="14"/>
      <c r="E6996" s="13"/>
      <c r="F6996" s="8"/>
      <c r="G6996" s="45"/>
      <c r="H6996" s="8"/>
      <c r="I6996" s="45"/>
      <c r="W6996" s="38"/>
      <c r="X6996" s="38"/>
      <c r="Y6996" s="35"/>
    </row>
    <row r="6997" customHeight="1" spans="1:25">
      <c r="A6997" s="44"/>
      <c r="B6997" s="44"/>
      <c r="C6997" s="44"/>
      <c r="D6997" s="14"/>
      <c r="E6997" s="13"/>
      <c r="F6997" s="8"/>
      <c r="G6997" s="45"/>
      <c r="H6997" s="8"/>
      <c r="I6997" s="45"/>
      <c r="W6997" s="38"/>
      <c r="X6997" s="38"/>
      <c r="Y6997" s="35"/>
    </row>
    <row r="6998" customHeight="1" spans="1:25">
      <c r="A6998" s="44"/>
      <c r="B6998" s="44"/>
      <c r="C6998" s="44"/>
      <c r="D6998" s="14"/>
      <c r="E6998" s="13"/>
      <c r="F6998" s="8"/>
      <c r="G6998" s="45"/>
      <c r="H6998" s="8"/>
      <c r="I6998" s="45"/>
      <c r="W6998" s="38"/>
      <c r="X6998" s="38"/>
      <c r="Y6998" s="35"/>
    </row>
    <row r="6999" customHeight="1" spans="1:25">
      <c r="A6999" s="44"/>
      <c r="B6999" s="44"/>
      <c r="C6999" s="44"/>
      <c r="D6999" s="14"/>
      <c r="E6999" s="13"/>
      <c r="F6999" s="8"/>
      <c r="G6999" s="45"/>
      <c r="H6999" s="8"/>
      <c r="I6999" s="45"/>
      <c r="W6999" s="38"/>
      <c r="X6999" s="38"/>
      <c r="Y6999" s="35"/>
    </row>
    <row r="7000" customHeight="1" spans="1:25">
      <c r="A7000" s="44"/>
      <c r="B7000" s="44"/>
      <c r="C7000" s="44"/>
      <c r="D7000" s="14"/>
      <c r="E7000" s="13"/>
      <c r="F7000" s="8"/>
      <c r="G7000" s="45"/>
      <c r="H7000" s="8"/>
      <c r="I7000" s="45"/>
      <c r="W7000" s="38"/>
      <c r="X7000" s="38"/>
      <c r="Y7000" s="35"/>
    </row>
    <row r="7001" customHeight="1" spans="1:25">
      <c r="A7001" s="44"/>
      <c r="B7001" s="44"/>
      <c r="C7001" s="44"/>
      <c r="D7001" s="14"/>
      <c r="E7001" s="13"/>
      <c r="F7001" s="8"/>
      <c r="G7001" s="45"/>
      <c r="H7001" s="8"/>
      <c r="I7001" s="45"/>
      <c r="W7001" s="38"/>
      <c r="X7001" s="38"/>
      <c r="Y7001" s="35"/>
    </row>
    <row r="7002" customHeight="1" spans="1:25">
      <c r="A7002" s="44"/>
      <c r="B7002" s="44"/>
      <c r="C7002" s="44"/>
      <c r="D7002" s="14"/>
      <c r="E7002" s="13"/>
      <c r="F7002" s="8"/>
      <c r="G7002" s="45"/>
      <c r="H7002" s="8"/>
      <c r="I7002" s="45"/>
      <c r="W7002" s="38"/>
      <c r="X7002" s="38"/>
      <c r="Y7002" s="35"/>
    </row>
    <row r="7003" customHeight="1" spans="1:25">
      <c r="A7003" s="44"/>
      <c r="B7003" s="44"/>
      <c r="C7003" s="44"/>
      <c r="D7003" s="14"/>
      <c r="E7003" s="13"/>
      <c r="F7003" s="8"/>
      <c r="G7003" s="45"/>
      <c r="H7003" s="8"/>
      <c r="I7003" s="45"/>
      <c r="W7003" s="38"/>
      <c r="X7003" s="38"/>
      <c r="Y7003" s="35"/>
    </row>
    <row r="7004" customHeight="1" spans="1:25">
      <c r="A7004" s="44"/>
      <c r="B7004" s="44"/>
      <c r="C7004" s="44"/>
      <c r="D7004" s="14"/>
      <c r="E7004" s="13"/>
      <c r="F7004" s="8"/>
      <c r="G7004" s="45"/>
      <c r="H7004" s="8"/>
      <c r="I7004" s="45"/>
      <c r="W7004" s="38"/>
      <c r="X7004" s="38"/>
      <c r="Y7004" s="35"/>
    </row>
    <row r="7005" customHeight="1" spans="1:25">
      <c r="A7005" s="44"/>
      <c r="B7005" s="44"/>
      <c r="C7005" s="44"/>
      <c r="D7005" s="14"/>
      <c r="E7005" s="13"/>
      <c r="F7005" s="8"/>
      <c r="G7005" s="45"/>
      <c r="H7005" s="8"/>
      <c r="I7005" s="45"/>
      <c r="W7005" s="38"/>
      <c r="X7005" s="38"/>
      <c r="Y7005" s="35"/>
    </row>
    <row r="7006" customHeight="1" spans="1:25">
      <c r="A7006" s="44"/>
      <c r="B7006" s="44"/>
      <c r="C7006" s="44"/>
      <c r="D7006" s="14"/>
      <c r="E7006" s="13"/>
      <c r="F7006" s="8"/>
      <c r="G7006" s="45"/>
      <c r="H7006" s="8"/>
      <c r="I7006" s="45"/>
      <c r="W7006" s="38"/>
      <c r="X7006" s="38"/>
      <c r="Y7006" s="35"/>
    </row>
    <row r="7007" customHeight="1" spans="1:25">
      <c r="A7007" s="44"/>
      <c r="B7007" s="44"/>
      <c r="C7007" s="44"/>
      <c r="D7007" s="14"/>
      <c r="E7007" s="13"/>
      <c r="F7007" s="8"/>
      <c r="G7007" s="45"/>
      <c r="H7007" s="8"/>
      <c r="I7007" s="45"/>
      <c r="W7007" s="38"/>
      <c r="X7007" s="38"/>
      <c r="Y7007" s="35"/>
    </row>
    <row r="7008" customHeight="1" spans="1:25">
      <c r="A7008" s="44"/>
      <c r="B7008" s="44"/>
      <c r="C7008" s="44"/>
      <c r="D7008" s="14"/>
      <c r="E7008" s="13"/>
      <c r="F7008" s="8"/>
      <c r="G7008" s="45"/>
      <c r="H7008" s="8"/>
      <c r="I7008" s="45"/>
      <c r="W7008" s="38"/>
      <c r="X7008" s="38"/>
      <c r="Y7008" s="35"/>
    </row>
    <row r="7009" customHeight="1" spans="1:25">
      <c r="A7009" s="44"/>
      <c r="B7009" s="44"/>
      <c r="C7009" s="44"/>
      <c r="D7009" s="14"/>
      <c r="E7009" s="13"/>
      <c r="F7009" s="8"/>
      <c r="G7009" s="45"/>
      <c r="H7009" s="8"/>
      <c r="I7009" s="45"/>
      <c r="W7009" s="38"/>
      <c r="X7009" s="38"/>
      <c r="Y7009" s="35"/>
    </row>
    <row r="7010" customHeight="1" spans="1:25">
      <c r="A7010" s="44"/>
      <c r="B7010" s="44"/>
      <c r="C7010" s="44"/>
      <c r="D7010" s="14"/>
      <c r="E7010" s="13"/>
      <c r="F7010" s="8"/>
      <c r="G7010" s="45"/>
      <c r="H7010" s="8"/>
      <c r="I7010" s="45"/>
      <c r="W7010" s="38"/>
      <c r="X7010" s="38"/>
      <c r="Y7010" s="35"/>
    </row>
    <row r="7011" customHeight="1" spans="1:25">
      <c r="A7011" s="44"/>
      <c r="B7011" s="44"/>
      <c r="C7011" s="44"/>
      <c r="D7011" s="14"/>
      <c r="E7011" s="13"/>
      <c r="F7011" s="8"/>
      <c r="G7011" s="45"/>
      <c r="H7011" s="8"/>
      <c r="I7011" s="45"/>
      <c r="W7011" s="38"/>
      <c r="X7011" s="38"/>
      <c r="Y7011" s="35"/>
    </row>
    <row r="7012" customHeight="1" spans="1:25">
      <c r="A7012" s="44"/>
      <c r="B7012" s="44"/>
      <c r="C7012" s="44"/>
      <c r="D7012" s="14"/>
      <c r="E7012" s="13"/>
      <c r="F7012" s="8"/>
      <c r="G7012" s="45"/>
      <c r="H7012" s="8"/>
      <c r="I7012" s="45"/>
      <c r="W7012" s="38"/>
      <c r="X7012" s="38"/>
      <c r="Y7012" s="35"/>
    </row>
    <row r="7013" customHeight="1" spans="1:25">
      <c r="A7013" s="44"/>
      <c r="B7013" s="44"/>
      <c r="C7013" s="44"/>
      <c r="D7013" s="14"/>
      <c r="E7013" s="13"/>
      <c r="F7013" s="8"/>
      <c r="G7013" s="45"/>
      <c r="H7013" s="8"/>
      <c r="I7013" s="45"/>
      <c r="W7013" s="38"/>
      <c r="X7013" s="38"/>
      <c r="Y7013" s="35"/>
    </row>
    <row r="7014" customHeight="1" spans="1:25">
      <c r="A7014" s="44"/>
      <c r="B7014" s="44"/>
      <c r="C7014" s="44"/>
      <c r="D7014" s="14"/>
      <c r="E7014" s="13"/>
      <c r="F7014" s="8"/>
      <c r="G7014" s="45"/>
      <c r="H7014" s="8"/>
      <c r="I7014" s="45"/>
      <c r="W7014" s="38"/>
      <c r="X7014" s="38"/>
      <c r="Y7014" s="35"/>
    </row>
    <row r="7015" customHeight="1" spans="1:25">
      <c r="A7015" s="44"/>
      <c r="B7015" s="44"/>
      <c r="C7015" s="44"/>
      <c r="D7015" s="14"/>
      <c r="E7015" s="13"/>
      <c r="F7015" s="8"/>
      <c r="G7015" s="45"/>
      <c r="H7015" s="8"/>
      <c r="I7015" s="45"/>
      <c r="W7015" s="38"/>
      <c r="X7015" s="38"/>
      <c r="Y7015" s="35"/>
    </row>
    <row r="7016" customHeight="1" spans="1:25">
      <c r="A7016" s="44"/>
      <c r="B7016" s="44"/>
      <c r="C7016" s="44"/>
      <c r="D7016" s="14"/>
      <c r="E7016" s="13"/>
      <c r="F7016" s="8"/>
      <c r="G7016" s="45"/>
      <c r="H7016" s="8"/>
      <c r="I7016" s="45"/>
      <c r="W7016" s="38"/>
      <c r="X7016" s="38"/>
      <c r="Y7016" s="35"/>
    </row>
    <row r="7017" customHeight="1" spans="1:25">
      <c r="A7017" s="44"/>
      <c r="B7017" s="44"/>
      <c r="C7017" s="44"/>
      <c r="D7017" s="14"/>
      <c r="E7017" s="13"/>
      <c r="F7017" s="8"/>
      <c r="G7017" s="45"/>
      <c r="H7017" s="8"/>
      <c r="I7017" s="45"/>
      <c r="W7017" s="38"/>
      <c r="X7017" s="38"/>
      <c r="Y7017" s="35"/>
    </row>
    <row r="7018" customHeight="1" spans="1:25">
      <c r="A7018" s="44"/>
      <c r="B7018" s="44"/>
      <c r="C7018" s="44"/>
      <c r="D7018" s="14"/>
      <c r="E7018" s="13"/>
      <c r="F7018" s="8"/>
      <c r="G7018" s="45"/>
      <c r="H7018" s="8"/>
      <c r="I7018" s="45"/>
      <c r="W7018" s="38"/>
      <c r="X7018" s="38"/>
      <c r="Y7018" s="35"/>
    </row>
    <row r="7019" customHeight="1" spans="1:25">
      <c r="A7019" s="44"/>
      <c r="B7019" s="44"/>
      <c r="C7019" s="44"/>
      <c r="D7019" s="14"/>
      <c r="E7019" s="13"/>
      <c r="F7019" s="8"/>
      <c r="G7019" s="45"/>
      <c r="H7019" s="8"/>
      <c r="I7019" s="45"/>
      <c r="W7019" s="38"/>
      <c r="X7019" s="38"/>
      <c r="Y7019" s="35"/>
    </row>
    <row r="7020" customHeight="1" spans="1:25">
      <c r="A7020" s="44"/>
      <c r="B7020" s="44"/>
      <c r="C7020" s="44"/>
      <c r="D7020" s="14"/>
      <c r="E7020" s="13"/>
      <c r="F7020" s="8"/>
      <c r="G7020" s="45"/>
      <c r="H7020" s="8"/>
      <c r="I7020" s="45"/>
      <c r="W7020" s="38"/>
      <c r="X7020" s="38"/>
      <c r="Y7020" s="35"/>
    </row>
    <row r="7021" customHeight="1" spans="1:25">
      <c r="A7021" s="44"/>
      <c r="B7021" s="44"/>
      <c r="C7021" s="44"/>
      <c r="D7021" s="14"/>
      <c r="E7021" s="13"/>
      <c r="F7021" s="8"/>
      <c r="G7021" s="45"/>
      <c r="H7021" s="8"/>
      <c r="I7021" s="45"/>
      <c r="W7021" s="38"/>
      <c r="X7021" s="38"/>
      <c r="Y7021" s="35"/>
    </row>
    <row r="7022" customHeight="1" spans="1:25">
      <c r="A7022" s="44"/>
      <c r="B7022" s="44"/>
      <c r="C7022" s="44"/>
      <c r="D7022" s="14"/>
      <c r="E7022" s="13"/>
      <c r="F7022" s="8"/>
      <c r="G7022" s="45"/>
      <c r="H7022" s="8"/>
      <c r="I7022" s="45"/>
      <c r="W7022" s="38"/>
      <c r="X7022" s="38"/>
      <c r="Y7022" s="35"/>
    </row>
    <row r="7023" customHeight="1" spans="1:25">
      <c r="A7023" s="44"/>
      <c r="B7023" s="44"/>
      <c r="C7023" s="44"/>
      <c r="D7023" s="14"/>
      <c r="E7023" s="13"/>
      <c r="F7023" s="8"/>
      <c r="G7023" s="45"/>
      <c r="H7023" s="8"/>
      <c r="I7023" s="45"/>
      <c r="W7023" s="38"/>
      <c r="X7023" s="38"/>
      <c r="Y7023" s="35"/>
    </row>
    <row r="7024" customHeight="1" spans="1:25">
      <c r="A7024" s="44"/>
      <c r="B7024" s="44"/>
      <c r="C7024" s="44"/>
      <c r="D7024" s="14"/>
      <c r="E7024" s="13"/>
      <c r="F7024" s="8"/>
      <c r="G7024" s="45"/>
      <c r="H7024" s="8"/>
      <c r="I7024" s="45"/>
      <c r="W7024" s="38"/>
      <c r="X7024" s="38"/>
      <c r="Y7024" s="35"/>
    </row>
    <row r="7025" customHeight="1" spans="1:25">
      <c r="A7025" s="44"/>
      <c r="B7025" s="44"/>
      <c r="C7025" s="44"/>
      <c r="D7025" s="14"/>
      <c r="E7025" s="13"/>
      <c r="F7025" s="8"/>
      <c r="G7025" s="45"/>
      <c r="H7025" s="8"/>
      <c r="I7025" s="45"/>
      <c r="W7025" s="38"/>
      <c r="X7025" s="38"/>
      <c r="Y7025" s="35"/>
    </row>
    <row r="7026" customHeight="1" spans="1:25">
      <c r="A7026" s="44"/>
      <c r="B7026" s="44"/>
      <c r="C7026" s="44"/>
      <c r="D7026" s="14"/>
      <c r="E7026" s="13"/>
      <c r="F7026" s="8"/>
      <c r="G7026" s="45"/>
      <c r="H7026" s="8"/>
      <c r="I7026" s="45"/>
      <c r="W7026" s="38"/>
      <c r="X7026" s="38"/>
      <c r="Y7026" s="35"/>
    </row>
    <row r="7027" customHeight="1" spans="1:25">
      <c r="A7027" s="44"/>
      <c r="B7027" s="44"/>
      <c r="C7027" s="44"/>
      <c r="D7027" s="14"/>
      <c r="E7027" s="13"/>
      <c r="F7027" s="8"/>
      <c r="G7027" s="45"/>
      <c r="H7027" s="8"/>
      <c r="I7027" s="45"/>
      <c r="W7027" s="38"/>
      <c r="X7027" s="38"/>
      <c r="Y7027" s="35"/>
    </row>
    <row r="7028" customHeight="1" spans="1:25">
      <c r="A7028" s="44"/>
      <c r="B7028" s="44"/>
      <c r="C7028" s="44"/>
      <c r="D7028" s="14"/>
      <c r="E7028" s="13"/>
      <c r="F7028" s="8"/>
      <c r="G7028" s="45"/>
      <c r="H7028" s="8"/>
      <c r="I7028" s="45"/>
      <c r="W7028" s="38"/>
      <c r="X7028" s="38"/>
      <c r="Y7028" s="35"/>
    </row>
    <row r="7029" customHeight="1" spans="1:25">
      <c r="A7029" s="44"/>
      <c r="B7029" s="44"/>
      <c r="C7029" s="44"/>
      <c r="D7029" s="14"/>
      <c r="E7029" s="13"/>
      <c r="F7029" s="8"/>
      <c r="G7029" s="45"/>
      <c r="H7029" s="8"/>
      <c r="I7029" s="45"/>
      <c r="W7029" s="38"/>
      <c r="X7029" s="38"/>
      <c r="Y7029" s="35"/>
    </row>
    <row r="7030" customHeight="1" spans="1:25">
      <c r="A7030" s="44"/>
      <c r="B7030" s="44"/>
      <c r="C7030" s="44"/>
      <c r="D7030" s="14"/>
      <c r="E7030" s="13"/>
      <c r="F7030" s="8"/>
      <c r="G7030" s="45"/>
      <c r="H7030" s="8"/>
      <c r="I7030" s="45"/>
      <c r="W7030" s="38"/>
      <c r="X7030" s="38"/>
      <c r="Y7030" s="35"/>
    </row>
    <row r="7031" customHeight="1" spans="1:25">
      <c r="A7031" s="44"/>
      <c r="B7031" s="44"/>
      <c r="C7031" s="44"/>
      <c r="D7031" s="14"/>
      <c r="E7031" s="13"/>
      <c r="F7031" s="8"/>
      <c r="G7031" s="45"/>
      <c r="H7031" s="8"/>
      <c r="I7031" s="45"/>
      <c r="W7031" s="38"/>
      <c r="X7031" s="38"/>
      <c r="Y7031" s="35"/>
    </row>
    <row r="7032" customHeight="1" spans="1:25">
      <c r="A7032" s="44"/>
      <c r="B7032" s="44"/>
      <c r="C7032" s="44"/>
      <c r="D7032" s="14"/>
      <c r="E7032" s="13"/>
      <c r="F7032" s="8"/>
      <c r="G7032" s="45"/>
      <c r="H7032" s="8"/>
      <c r="I7032" s="45"/>
      <c r="W7032" s="38"/>
      <c r="X7032" s="38"/>
      <c r="Y7032" s="35"/>
    </row>
    <row r="7033" customHeight="1" spans="1:25">
      <c r="A7033" s="44"/>
      <c r="B7033" s="44"/>
      <c r="C7033" s="44"/>
      <c r="D7033" s="14"/>
      <c r="E7033" s="13"/>
      <c r="F7033" s="8"/>
      <c r="G7033" s="45"/>
      <c r="H7033" s="8"/>
      <c r="I7033" s="45"/>
      <c r="W7033" s="38"/>
      <c r="X7033" s="38"/>
      <c r="Y7033" s="35"/>
    </row>
    <row r="7034" customHeight="1" spans="1:25">
      <c r="A7034" s="44"/>
      <c r="B7034" s="44"/>
      <c r="C7034" s="44"/>
      <c r="D7034" s="14"/>
      <c r="E7034" s="13"/>
      <c r="F7034" s="8"/>
      <c r="G7034" s="45"/>
      <c r="H7034" s="8"/>
      <c r="I7034" s="45"/>
      <c r="W7034" s="38"/>
      <c r="X7034" s="38"/>
      <c r="Y7034" s="35"/>
    </row>
    <row r="7035" customHeight="1" spans="1:25">
      <c r="A7035" s="44"/>
      <c r="B7035" s="44"/>
      <c r="C7035" s="44"/>
      <c r="D7035" s="14"/>
      <c r="E7035" s="13"/>
      <c r="F7035" s="8"/>
      <c r="G7035" s="45"/>
      <c r="H7035" s="8"/>
      <c r="I7035" s="45"/>
      <c r="W7035" s="38"/>
      <c r="X7035" s="38"/>
      <c r="Y7035" s="35"/>
    </row>
    <row r="7036" customHeight="1" spans="1:25">
      <c r="A7036" s="44"/>
      <c r="B7036" s="44"/>
      <c r="C7036" s="44"/>
      <c r="D7036" s="14"/>
      <c r="E7036" s="13"/>
      <c r="F7036" s="8"/>
      <c r="G7036" s="45"/>
      <c r="H7036" s="8"/>
      <c r="I7036" s="45"/>
      <c r="W7036" s="38"/>
      <c r="X7036" s="38"/>
      <c r="Y7036" s="35"/>
    </row>
    <row r="7037" customHeight="1" spans="1:25">
      <c r="A7037" s="44"/>
      <c r="B7037" s="44"/>
      <c r="C7037" s="44"/>
      <c r="D7037" s="14"/>
      <c r="E7037" s="13"/>
      <c r="F7037" s="8"/>
      <c r="G7037" s="45"/>
      <c r="H7037" s="8"/>
      <c r="I7037" s="45"/>
      <c r="W7037" s="38"/>
      <c r="X7037" s="38"/>
      <c r="Y7037" s="35"/>
    </row>
    <row r="7038" customHeight="1" spans="1:25">
      <c r="A7038" s="44"/>
      <c r="B7038" s="44"/>
      <c r="C7038" s="44"/>
      <c r="D7038" s="14"/>
      <c r="E7038" s="13"/>
      <c r="F7038" s="8"/>
      <c r="G7038" s="45"/>
      <c r="H7038" s="8"/>
      <c r="I7038" s="45"/>
      <c r="W7038" s="38"/>
      <c r="X7038" s="38"/>
      <c r="Y7038" s="35"/>
    </row>
    <row r="7039" customHeight="1" spans="1:25">
      <c r="A7039" s="44"/>
      <c r="B7039" s="44"/>
      <c r="C7039" s="44"/>
      <c r="D7039" s="14"/>
      <c r="E7039" s="13"/>
      <c r="F7039" s="8"/>
      <c r="G7039" s="45"/>
      <c r="H7039" s="8"/>
      <c r="I7039" s="45"/>
      <c r="W7039" s="38"/>
      <c r="X7039" s="38"/>
      <c r="Y7039" s="35"/>
    </row>
    <row r="7040" customHeight="1" spans="1:25">
      <c r="A7040" s="44"/>
      <c r="B7040" s="44"/>
      <c r="C7040" s="44"/>
      <c r="D7040" s="14"/>
      <c r="E7040" s="13"/>
      <c r="F7040" s="8"/>
      <c r="G7040" s="45"/>
      <c r="H7040" s="8"/>
      <c r="I7040" s="45"/>
      <c r="W7040" s="38"/>
      <c r="X7040" s="38"/>
      <c r="Y7040" s="35"/>
    </row>
    <row r="7041" customHeight="1" spans="1:25">
      <c r="A7041" s="44"/>
      <c r="B7041" s="44"/>
      <c r="C7041" s="44"/>
      <c r="D7041" s="14"/>
      <c r="E7041" s="13"/>
      <c r="F7041" s="8"/>
      <c r="G7041" s="45"/>
      <c r="H7041" s="8"/>
      <c r="I7041" s="45"/>
      <c r="W7041" s="38"/>
      <c r="X7041" s="38"/>
      <c r="Y7041" s="35"/>
    </row>
    <row r="7042" customHeight="1" spans="1:25">
      <c r="A7042" s="44"/>
      <c r="B7042" s="44"/>
      <c r="C7042" s="44"/>
      <c r="D7042" s="14"/>
      <c r="E7042" s="13"/>
      <c r="F7042" s="8"/>
      <c r="G7042" s="45"/>
      <c r="H7042" s="8"/>
      <c r="I7042" s="45"/>
      <c r="W7042" s="38"/>
      <c r="X7042" s="38"/>
      <c r="Y7042" s="35"/>
    </row>
    <row r="7043" customHeight="1" spans="1:25">
      <c r="A7043" s="44"/>
      <c r="B7043" s="44"/>
      <c r="C7043" s="44"/>
      <c r="D7043" s="14"/>
      <c r="E7043" s="13"/>
      <c r="F7043" s="8"/>
      <c r="G7043" s="45"/>
      <c r="H7043" s="8"/>
      <c r="I7043" s="45"/>
      <c r="W7043" s="38"/>
      <c r="X7043" s="38"/>
      <c r="Y7043" s="35"/>
    </row>
    <row r="7044" customHeight="1" spans="1:25">
      <c r="A7044" s="44"/>
      <c r="B7044" s="44"/>
      <c r="C7044" s="44"/>
      <c r="D7044" s="14"/>
      <c r="E7044" s="13"/>
      <c r="F7044" s="8"/>
      <c r="G7044" s="45"/>
      <c r="H7044" s="8"/>
      <c r="I7044" s="45"/>
      <c r="W7044" s="38"/>
      <c r="X7044" s="38"/>
      <c r="Y7044" s="35"/>
    </row>
    <row r="7045" customHeight="1" spans="1:25">
      <c r="A7045" s="44"/>
      <c r="B7045" s="44"/>
      <c r="C7045" s="44"/>
      <c r="D7045" s="14"/>
      <c r="E7045" s="13"/>
      <c r="F7045" s="8"/>
      <c r="G7045" s="45"/>
      <c r="H7045" s="8"/>
      <c r="I7045" s="45"/>
      <c r="W7045" s="38"/>
      <c r="X7045" s="38"/>
      <c r="Y7045" s="35"/>
    </row>
    <row r="7046" customHeight="1" spans="1:25">
      <c r="A7046" s="44"/>
      <c r="B7046" s="44"/>
      <c r="C7046" s="44"/>
      <c r="D7046" s="14"/>
      <c r="E7046" s="13"/>
      <c r="F7046" s="8"/>
      <c r="G7046" s="45"/>
      <c r="H7046" s="8"/>
      <c r="I7046" s="45"/>
      <c r="W7046" s="38"/>
      <c r="X7046" s="38"/>
      <c r="Y7046" s="35"/>
    </row>
    <row r="7047" customHeight="1" spans="1:25">
      <c r="A7047" s="44"/>
      <c r="B7047" s="44"/>
      <c r="C7047" s="44"/>
      <c r="D7047" s="14"/>
      <c r="E7047" s="13"/>
      <c r="F7047" s="8"/>
      <c r="G7047" s="45"/>
      <c r="H7047" s="8"/>
      <c r="I7047" s="45"/>
      <c r="W7047" s="38"/>
      <c r="X7047" s="38"/>
      <c r="Y7047" s="35"/>
    </row>
    <row r="7048" customHeight="1" spans="1:25">
      <c r="A7048" s="44"/>
      <c r="B7048" s="44"/>
      <c r="C7048" s="44"/>
      <c r="D7048" s="14"/>
      <c r="E7048" s="13"/>
      <c r="F7048" s="8"/>
      <c r="G7048" s="45"/>
      <c r="H7048" s="8"/>
      <c r="I7048" s="45"/>
      <c r="W7048" s="38"/>
      <c r="X7048" s="38"/>
      <c r="Y7048" s="35"/>
    </row>
    <row r="7049" customHeight="1" spans="1:25">
      <c r="A7049" s="44"/>
      <c r="B7049" s="44"/>
      <c r="C7049" s="44"/>
      <c r="D7049" s="14"/>
      <c r="E7049" s="13"/>
      <c r="F7049" s="8"/>
      <c r="G7049" s="45"/>
      <c r="H7049" s="8"/>
      <c r="I7049" s="45"/>
      <c r="W7049" s="38"/>
      <c r="X7049" s="38"/>
      <c r="Y7049" s="35"/>
    </row>
    <row r="7050" customHeight="1" spans="1:25">
      <c r="A7050" s="44"/>
      <c r="B7050" s="44"/>
      <c r="C7050" s="44"/>
      <c r="D7050" s="14"/>
      <c r="E7050" s="13"/>
      <c r="F7050" s="8"/>
      <c r="G7050" s="45"/>
      <c r="H7050" s="8"/>
      <c r="I7050" s="45"/>
      <c r="W7050" s="38"/>
      <c r="X7050" s="38"/>
      <c r="Y7050" s="35"/>
    </row>
    <row r="7051" customHeight="1" spans="1:25">
      <c r="A7051" s="44"/>
      <c r="B7051" s="44"/>
      <c r="C7051" s="44"/>
      <c r="D7051" s="14"/>
      <c r="E7051" s="13"/>
      <c r="F7051" s="8"/>
      <c r="G7051" s="45"/>
      <c r="H7051" s="8"/>
      <c r="I7051" s="45"/>
      <c r="W7051" s="38"/>
      <c r="X7051" s="38"/>
      <c r="Y7051" s="35"/>
    </row>
    <row r="7052" customHeight="1" spans="1:25">
      <c r="A7052" s="44"/>
      <c r="B7052" s="44"/>
      <c r="C7052" s="44"/>
      <c r="D7052" s="14"/>
      <c r="E7052" s="13"/>
      <c r="F7052" s="8"/>
      <c r="G7052" s="45"/>
      <c r="H7052" s="8"/>
      <c r="I7052" s="45"/>
      <c r="W7052" s="38"/>
      <c r="X7052" s="38"/>
      <c r="Y7052" s="35"/>
    </row>
    <row r="7053" customHeight="1" spans="1:25">
      <c r="A7053" s="44"/>
      <c r="B7053" s="44"/>
      <c r="C7053" s="44"/>
      <c r="D7053" s="14"/>
      <c r="E7053" s="13"/>
      <c r="F7053" s="8"/>
      <c r="G7053" s="45"/>
      <c r="H7053" s="8"/>
      <c r="I7053" s="45"/>
      <c r="W7053" s="38"/>
      <c r="X7053" s="38"/>
      <c r="Y7053" s="35"/>
    </row>
    <row r="7054" customHeight="1" spans="1:25">
      <c r="A7054" s="44"/>
      <c r="B7054" s="44"/>
      <c r="C7054" s="44"/>
      <c r="D7054" s="14"/>
      <c r="E7054" s="13"/>
      <c r="F7054" s="8"/>
      <c r="G7054" s="45"/>
      <c r="H7054" s="8"/>
      <c r="I7054" s="45"/>
      <c r="W7054" s="38"/>
      <c r="X7054" s="38"/>
      <c r="Y7054" s="35"/>
    </row>
    <row r="7055" customHeight="1" spans="1:25">
      <c r="A7055" s="44"/>
      <c r="B7055" s="44"/>
      <c r="C7055" s="44"/>
      <c r="D7055" s="14"/>
      <c r="E7055" s="13"/>
      <c r="F7055" s="8"/>
      <c r="G7055" s="45"/>
      <c r="H7055" s="8"/>
      <c r="I7055" s="45"/>
      <c r="W7055" s="38"/>
      <c r="X7055" s="38"/>
      <c r="Y7055" s="35"/>
    </row>
    <row r="7056" customHeight="1" spans="1:25">
      <c r="A7056" s="44"/>
      <c r="B7056" s="44"/>
      <c r="C7056" s="44"/>
      <c r="D7056" s="14"/>
      <c r="E7056" s="13"/>
      <c r="F7056" s="8"/>
      <c r="G7056" s="45"/>
      <c r="H7056" s="8"/>
      <c r="I7056" s="45"/>
      <c r="W7056" s="38"/>
      <c r="X7056" s="38"/>
      <c r="Y7056" s="35"/>
    </row>
    <row r="7057" customHeight="1" spans="1:25">
      <c r="A7057" s="44"/>
      <c r="B7057" s="44"/>
      <c r="C7057" s="44"/>
      <c r="D7057" s="14"/>
      <c r="E7057" s="13"/>
      <c r="F7057" s="8"/>
      <c r="G7057" s="45"/>
      <c r="H7057" s="8"/>
      <c r="I7057" s="45"/>
      <c r="W7057" s="38"/>
      <c r="X7057" s="38"/>
      <c r="Y7057" s="35"/>
    </row>
    <row r="7058" customHeight="1" spans="1:25">
      <c r="A7058" s="44"/>
      <c r="B7058" s="44"/>
      <c r="C7058" s="44"/>
      <c r="D7058" s="14"/>
      <c r="E7058" s="13"/>
      <c r="F7058" s="8"/>
      <c r="G7058" s="45"/>
      <c r="H7058" s="8"/>
      <c r="I7058" s="45"/>
      <c r="W7058" s="38"/>
      <c r="X7058" s="38"/>
      <c r="Y7058" s="35"/>
    </row>
    <row r="7059" customHeight="1" spans="1:25">
      <c r="A7059" s="44"/>
      <c r="B7059" s="44"/>
      <c r="C7059" s="44"/>
      <c r="D7059" s="14"/>
      <c r="E7059" s="13"/>
      <c r="F7059" s="8"/>
      <c r="G7059" s="45"/>
      <c r="H7059" s="8"/>
      <c r="I7059" s="45"/>
      <c r="W7059" s="38"/>
      <c r="X7059" s="38"/>
      <c r="Y7059" s="35"/>
    </row>
    <row r="7060" customHeight="1" spans="1:25">
      <c r="A7060" s="44"/>
      <c r="B7060" s="44"/>
      <c r="C7060" s="44"/>
      <c r="D7060" s="14"/>
      <c r="E7060" s="13"/>
      <c r="F7060" s="8"/>
      <c r="G7060" s="45"/>
      <c r="H7060" s="8"/>
      <c r="I7060" s="45"/>
      <c r="W7060" s="38"/>
      <c r="X7060" s="38"/>
      <c r="Y7060" s="35"/>
    </row>
    <row r="7061" customHeight="1" spans="1:25">
      <c r="A7061" s="44"/>
      <c r="B7061" s="44"/>
      <c r="C7061" s="44"/>
      <c r="D7061" s="14"/>
      <c r="E7061" s="13"/>
      <c r="F7061" s="8"/>
      <c r="G7061" s="45"/>
      <c r="H7061" s="8"/>
      <c r="I7061" s="45"/>
      <c r="W7061" s="38"/>
      <c r="X7061" s="38"/>
      <c r="Y7061" s="35"/>
    </row>
    <row r="7062" customHeight="1" spans="1:25">
      <c r="A7062" s="44"/>
      <c r="B7062" s="44"/>
      <c r="C7062" s="44"/>
      <c r="D7062" s="14"/>
      <c r="E7062" s="13"/>
      <c r="F7062" s="8"/>
      <c r="G7062" s="45"/>
      <c r="H7062" s="8"/>
      <c r="I7062" s="45"/>
      <c r="W7062" s="38"/>
      <c r="X7062" s="38"/>
      <c r="Y7062" s="35"/>
    </row>
    <row r="7063" customHeight="1" spans="1:25">
      <c r="A7063" s="44"/>
      <c r="B7063" s="44"/>
      <c r="C7063" s="44"/>
      <c r="D7063" s="14"/>
      <c r="E7063" s="13"/>
      <c r="F7063" s="8"/>
      <c r="G7063" s="45"/>
      <c r="H7063" s="8"/>
      <c r="I7063" s="45"/>
      <c r="W7063" s="38"/>
      <c r="X7063" s="38"/>
      <c r="Y7063" s="35"/>
    </row>
    <row r="7064" customHeight="1" spans="1:25">
      <c r="A7064" s="44"/>
      <c r="B7064" s="44"/>
      <c r="C7064" s="44"/>
      <c r="D7064" s="14"/>
      <c r="E7064" s="13"/>
      <c r="F7064" s="8"/>
      <c r="G7064" s="45"/>
      <c r="H7064" s="8"/>
      <c r="I7064" s="45"/>
      <c r="W7064" s="38"/>
      <c r="X7064" s="38"/>
      <c r="Y7064" s="35"/>
    </row>
    <row r="7065" customHeight="1" spans="1:25">
      <c r="A7065" s="44"/>
      <c r="B7065" s="44"/>
      <c r="C7065" s="44"/>
      <c r="D7065" s="14"/>
      <c r="E7065" s="13"/>
      <c r="F7065" s="8"/>
      <c r="G7065" s="45"/>
      <c r="H7065" s="8"/>
      <c r="I7065" s="45"/>
      <c r="W7065" s="38"/>
      <c r="X7065" s="38"/>
      <c r="Y7065" s="35"/>
    </row>
    <row r="7066" customHeight="1" spans="1:25">
      <c r="A7066" s="44"/>
      <c r="B7066" s="44"/>
      <c r="C7066" s="44"/>
      <c r="D7066" s="14"/>
      <c r="E7066" s="13"/>
      <c r="F7066" s="8"/>
      <c r="G7066" s="45"/>
      <c r="H7066" s="8"/>
      <c r="I7066" s="45"/>
      <c r="W7066" s="38"/>
      <c r="X7066" s="38"/>
      <c r="Y7066" s="35"/>
    </row>
    <row r="7067" customHeight="1" spans="1:25">
      <c r="A7067" s="44"/>
      <c r="B7067" s="44"/>
      <c r="C7067" s="44"/>
      <c r="D7067" s="14"/>
      <c r="E7067" s="13"/>
      <c r="F7067" s="8"/>
      <c r="G7067" s="45"/>
      <c r="H7067" s="8"/>
      <c r="I7067" s="45"/>
      <c r="W7067" s="38"/>
      <c r="X7067" s="38"/>
      <c r="Y7067" s="35"/>
    </row>
    <row r="7068" customHeight="1" spans="1:25">
      <c r="A7068" s="44"/>
      <c r="B7068" s="44"/>
      <c r="C7068" s="44"/>
      <c r="D7068" s="14"/>
      <c r="E7068" s="13"/>
      <c r="F7068" s="8"/>
      <c r="G7068" s="45"/>
      <c r="H7068" s="8"/>
      <c r="I7068" s="45"/>
      <c r="W7068" s="38"/>
      <c r="X7068" s="38"/>
      <c r="Y7068" s="35"/>
    </row>
    <row r="7069" customHeight="1" spans="1:25">
      <c r="A7069" s="44"/>
      <c r="B7069" s="44"/>
      <c r="C7069" s="44"/>
      <c r="D7069" s="14"/>
      <c r="E7069" s="13"/>
      <c r="F7069" s="8"/>
      <c r="G7069" s="45"/>
      <c r="H7069" s="8"/>
      <c r="I7069" s="45"/>
      <c r="W7069" s="38"/>
      <c r="X7069" s="38"/>
      <c r="Y7069" s="35"/>
    </row>
    <row r="7070" customHeight="1" spans="1:25">
      <c r="A7070" s="44"/>
      <c r="B7070" s="44"/>
      <c r="C7070" s="44"/>
      <c r="D7070" s="14"/>
      <c r="E7070" s="13"/>
      <c r="F7070" s="8"/>
      <c r="G7070" s="45"/>
      <c r="H7070" s="8"/>
      <c r="I7070" s="45"/>
      <c r="W7070" s="38"/>
      <c r="X7070" s="38"/>
      <c r="Y7070" s="35"/>
    </row>
    <row r="7071" customHeight="1" spans="1:25">
      <c r="A7071" s="44"/>
      <c r="B7071" s="44"/>
      <c r="C7071" s="44"/>
      <c r="D7071" s="14"/>
      <c r="E7071" s="13"/>
      <c r="F7071" s="8"/>
      <c r="G7071" s="45"/>
      <c r="H7071" s="8"/>
      <c r="I7071" s="45"/>
      <c r="W7071" s="38"/>
      <c r="X7071" s="38"/>
      <c r="Y7071" s="35"/>
    </row>
    <row r="7072" customHeight="1" spans="1:25">
      <c r="A7072" s="44"/>
      <c r="B7072" s="44"/>
      <c r="C7072" s="44"/>
      <c r="D7072" s="14"/>
      <c r="E7072" s="13"/>
      <c r="F7072" s="8"/>
      <c r="G7072" s="45"/>
      <c r="H7072" s="8"/>
      <c r="I7072" s="45"/>
      <c r="W7072" s="38"/>
      <c r="X7072" s="38"/>
      <c r="Y7072" s="35"/>
    </row>
    <row r="7073" customHeight="1" spans="1:25">
      <c r="A7073" s="44"/>
      <c r="B7073" s="44"/>
      <c r="C7073" s="44"/>
      <c r="D7073" s="14"/>
      <c r="E7073" s="13"/>
      <c r="F7073" s="8"/>
      <c r="G7073" s="45"/>
      <c r="H7073" s="8"/>
      <c r="I7073" s="45"/>
      <c r="W7073" s="38"/>
      <c r="X7073" s="38"/>
      <c r="Y7073" s="35"/>
    </row>
    <row r="7074" customHeight="1" spans="1:25">
      <c r="A7074" s="44"/>
      <c r="B7074" s="44"/>
      <c r="C7074" s="44"/>
      <c r="D7074" s="14"/>
      <c r="E7074" s="13"/>
      <c r="F7074" s="8"/>
      <c r="G7074" s="45"/>
      <c r="H7074" s="8"/>
      <c r="I7074" s="45"/>
      <c r="W7074" s="38"/>
      <c r="X7074" s="38"/>
      <c r="Y7074" s="35"/>
    </row>
    <row r="7075" customHeight="1" spans="1:25">
      <c r="A7075" s="44"/>
      <c r="B7075" s="44"/>
      <c r="C7075" s="44"/>
      <c r="D7075" s="14"/>
      <c r="E7075" s="13"/>
      <c r="F7075" s="8"/>
      <c r="G7075" s="45"/>
      <c r="H7075" s="8"/>
      <c r="I7075" s="45"/>
      <c r="W7075" s="38"/>
      <c r="X7075" s="38"/>
      <c r="Y7075" s="35"/>
    </row>
    <row r="7076" customHeight="1" spans="1:25">
      <c r="A7076" s="44"/>
      <c r="B7076" s="44"/>
      <c r="C7076" s="44"/>
      <c r="D7076" s="14"/>
      <c r="E7076" s="13"/>
      <c r="F7076" s="8"/>
      <c r="G7076" s="45"/>
      <c r="H7076" s="8"/>
      <c r="I7076" s="45"/>
      <c r="W7076" s="38"/>
      <c r="X7076" s="38"/>
      <c r="Y7076" s="35"/>
    </row>
    <row r="7077" customHeight="1" spans="1:25">
      <c r="A7077" s="44"/>
      <c r="B7077" s="44"/>
      <c r="C7077" s="44"/>
      <c r="D7077" s="14"/>
      <c r="E7077" s="13"/>
      <c r="F7077" s="8"/>
      <c r="G7077" s="45"/>
      <c r="H7077" s="8"/>
      <c r="I7077" s="45"/>
      <c r="W7077" s="38"/>
      <c r="X7077" s="38"/>
      <c r="Y7077" s="35"/>
    </row>
    <row r="7078" customHeight="1" spans="1:25">
      <c r="A7078" s="44"/>
      <c r="B7078" s="44"/>
      <c r="C7078" s="44"/>
      <c r="D7078" s="14"/>
      <c r="E7078" s="13"/>
      <c r="F7078" s="8"/>
      <c r="G7078" s="45"/>
      <c r="H7078" s="8"/>
      <c r="I7078" s="45"/>
      <c r="W7078" s="38"/>
      <c r="X7078" s="38"/>
      <c r="Y7078" s="35"/>
    </row>
    <row r="7079" customHeight="1" spans="1:25">
      <c r="A7079" s="44"/>
      <c r="B7079" s="44"/>
      <c r="C7079" s="44"/>
      <c r="D7079" s="14"/>
      <c r="E7079" s="13"/>
      <c r="F7079" s="8"/>
      <c r="G7079" s="45"/>
      <c r="H7079" s="8"/>
      <c r="I7079" s="45"/>
      <c r="W7079" s="38"/>
      <c r="X7079" s="38"/>
      <c r="Y7079" s="35"/>
    </row>
    <row r="7080" customHeight="1" spans="1:25">
      <c r="A7080" s="44"/>
      <c r="B7080" s="44"/>
      <c r="C7080" s="44"/>
      <c r="D7080" s="14"/>
      <c r="E7080" s="13"/>
      <c r="F7080" s="8"/>
      <c r="G7080" s="45"/>
      <c r="H7080" s="8"/>
      <c r="I7080" s="45"/>
      <c r="W7080" s="38"/>
      <c r="X7080" s="38"/>
      <c r="Y7080" s="35"/>
    </row>
    <row r="7081" customHeight="1" spans="1:25">
      <c r="A7081" s="44"/>
      <c r="B7081" s="44"/>
      <c r="C7081" s="44"/>
      <c r="D7081" s="14"/>
      <c r="E7081" s="13"/>
      <c r="F7081" s="8"/>
      <c r="G7081" s="45"/>
      <c r="H7081" s="8"/>
      <c r="I7081" s="45"/>
      <c r="W7081" s="38"/>
      <c r="X7081" s="38"/>
      <c r="Y7081" s="35"/>
    </row>
    <row r="7082" customHeight="1" spans="1:25">
      <c r="A7082" s="44"/>
      <c r="B7082" s="44"/>
      <c r="C7082" s="44"/>
      <c r="D7082" s="14"/>
      <c r="E7082" s="13"/>
      <c r="F7082" s="8"/>
      <c r="G7082" s="45"/>
      <c r="H7082" s="8"/>
      <c r="I7082" s="45"/>
      <c r="W7082" s="38"/>
      <c r="X7082" s="38"/>
      <c r="Y7082" s="35"/>
    </row>
    <row r="7083" customHeight="1" spans="1:25">
      <c r="A7083" s="44"/>
      <c r="B7083" s="44"/>
      <c r="C7083" s="44"/>
      <c r="D7083" s="14"/>
      <c r="E7083" s="13"/>
      <c r="F7083" s="8"/>
      <c r="G7083" s="45"/>
      <c r="H7083" s="8"/>
      <c r="I7083" s="45"/>
      <c r="W7083" s="38"/>
      <c r="X7083" s="38"/>
      <c r="Y7083" s="35"/>
    </row>
    <row r="7084" customHeight="1" spans="1:25">
      <c r="A7084" s="44"/>
      <c r="B7084" s="44"/>
      <c r="C7084" s="44"/>
      <c r="D7084" s="14"/>
      <c r="E7084" s="13"/>
      <c r="F7084" s="8"/>
      <c r="G7084" s="45"/>
      <c r="H7084" s="8"/>
      <c r="I7084" s="45"/>
      <c r="W7084" s="38"/>
      <c r="X7084" s="38"/>
      <c r="Y7084" s="35"/>
    </row>
    <row r="7085" customHeight="1" spans="1:25">
      <c r="A7085" s="44"/>
      <c r="B7085" s="44"/>
      <c r="C7085" s="44"/>
      <c r="D7085" s="14"/>
      <c r="E7085" s="13"/>
      <c r="F7085" s="8"/>
      <c r="G7085" s="45"/>
      <c r="H7085" s="8"/>
      <c r="I7085" s="45"/>
      <c r="W7085" s="38"/>
      <c r="X7085" s="38"/>
      <c r="Y7085" s="35"/>
    </row>
    <row r="7086" customHeight="1" spans="1:25">
      <c r="A7086" s="44"/>
      <c r="B7086" s="44"/>
      <c r="C7086" s="44"/>
      <c r="D7086" s="14"/>
      <c r="E7086" s="13"/>
      <c r="F7086" s="8"/>
      <c r="G7086" s="45"/>
      <c r="H7086" s="8"/>
      <c r="I7086" s="45"/>
      <c r="W7086" s="38"/>
      <c r="X7086" s="38"/>
      <c r="Y7086" s="35"/>
    </row>
    <row r="7087" customHeight="1" spans="1:25">
      <c r="A7087" s="44"/>
      <c r="B7087" s="44"/>
      <c r="C7087" s="44"/>
      <c r="D7087" s="14"/>
      <c r="E7087" s="13"/>
      <c r="F7087" s="8"/>
      <c r="G7087" s="45"/>
      <c r="H7087" s="8"/>
      <c r="I7087" s="45"/>
      <c r="W7087" s="38"/>
      <c r="X7087" s="38"/>
      <c r="Y7087" s="35"/>
    </row>
    <row r="7088" customHeight="1" spans="1:25">
      <c r="A7088" s="44"/>
      <c r="B7088" s="44"/>
      <c r="C7088" s="44"/>
      <c r="D7088" s="14"/>
      <c r="E7088" s="13"/>
      <c r="F7088" s="8"/>
      <c r="G7088" s="45"/>
      <c r="H7088" s="8"/>
      <c r="I7088" s="45"/>
      <c r="W7088" s="38"/>
      <c r="X7088" s="38"/>
      <c r="Y7088" s="35"/>
    </row>
    <row r="7089" customHeight="1" spans="1:25">
      <c r="A7089" s="44"/>
      <c r="B7089" s="44"/>
      <c r="C7089" s="44"/>
      <c r="D7089" s="14"/>
      <c r="E7089" s="13"/>
      <c r="F7089" s="8"/>
      <c r="G7089" s="45"/>
      <c r="H7089" s="8"/>
      <c r="I7089" s="45"/>
      <c r="W7089" s="38"/>
      <c r="X7089" s="38"/>
      <c r="Y7089" s="35"/>
    </row>
    <row r="7090" customHeight="1" spans="1:25">
      <c r="A7090" s="44"/>
      <c r="B7090" s="44"/>
      <c r="C7090" s="44"/>
      <c r="D7090" s="14"/>
      <c r="E7090" s="13"/>
      <c r="F7090" s="8"/>
      <c r="G7090" s="45"/>
      <c r="H7090" s="8"/>
      <c r="I7090" s="45"/>
      <c r="W7090" s="38"/>
      <c r="X7090" s="38"/>
      <c r="Y7090" s="35"/>
    </row>
    <row r="7091" customHeight="1" spans="1:25">
      <c r="A7091" s="44"/>
      <c r="B7091" s="44"/>
      <c r="C7091" s="44"/>
      <c r="D7091" s="14"/>
      <c r="E7091" s="13"/>
      <c r="F7091" s="8"/>
      <c r="G7091" s="45"/>
      <c r="H7091" s="8"/>
      <c r="I7091" s="45"/>
      <c r="W7091" s="38"/>
      <c r="X7091" s="38"/>
      <c r="Y7091" s="35"/>
    </row>
    <row r="7092" customHeight="1" spans="1:25">
      <c r="A7092" s="44"/>
      <c r="B7092" s="44"/>
      <c r="C7092" s="44"/>
      <c r="D7092" s="14"/>
      <c r="E7092" s="13"/>
      <c r="F7092" s="8"/>
      <c r="G7092" s="45"/>
      <c r="H7092" s="8"/>
      <c r="I7092" s="45"/>
      <c r="W7092" s="38"/>
      <c r="X7092" s="38"/>
      <c r="Y7092" s="35"/>
    </row>
    <row r="7093" customHeight="1" spans="1:25">
      <c r="A7093" s="44"/>
      <c r="B7093" s="44"/>
      <c r="C7093" s="44"/>
      <c r="D7093" s="14"/>
      <c r="E7093" s="13"/>
      <c r="F7093" s="8"/>
      <c r="G7093" s="45"/>
      <c r="H7093" s="8"/>
      <c r="I7093" s="45"/>
      <c r="W7093" s="38"/>
      <c r="X7093" s="38"/>
      <c r="Y7093" s="35"/>
    </row>
    <row r="7094" customHeight="1" spans="1:25">
      <c r="A7094" s="44"/>
      <c r="B7094" s="44"/>
      <c r="C7094" s="44"/>
      <c r="D7094" s="14"/>
      <c r="E7094" s="13"/>
      <c r="F7094" s="8"/>
      <c r="G7094" s="45"/>
      <c r="H7094" s="8"/>
      <c r="I7094" s="45"/>
      <c r="W7094" s="38"/>
      <c r="X7094" s="38"/>
      <c r="Y7094" s="35"/>
    </row>
    <row r="7095" customHeight="1" spans="1:25">
      <c r="A7095" s="44"/>
      <c r="B7095" s="44"/>
      <c r="C7095" s="44"/>
      <c r="D7095" s="14"/>
      <c r="E7095" s="13"/>
      <c r="F7095" s="8"/>
      <c r="G7095" s="45"/>
      <c r="H7095" s="8"/>
      <c r="I7095" s="45"/>
      <c r="W7095" s="38"/>
      <c r="X7095" s="38"/>
      <c r="Y7095" s="35"/>
    </row>
    <row r="7096" customHeight="1" spans="1:25">
      <c r="A7096" s="44"/>
      <c r="B7096" s="44"/>
      <c r="C7096" s="44"/>
      <c r="D7096" s="14"/>
      <c r="E7096" s="13"/>
      <c r="F7096" s="8"/>
      <c r="G7096" s="45"/>
      <c r="H7096" s="8"/>
      <c r="I7096" s="45"/>
      <c r="W7096" s="38"/>
      <c r="X7096" s="38"/>
      <c r="Y7096" s="35"/>
    </row>
    <row r="7097" customHeight="1" spans="1:25">
      <c r="A7097" s="44"/>
      <c r="B7097" s="44"/>
      <c r="C7097" s="44"/>
      <c r="D7097" s="14"/>
      <c r="E7097" s="13"/>
      <c r="F7097" s="8"/>
      <c r="G7097" s="45"/>
      <c r="H7097" s="8"/>
      <c r="I7097" s="45"/>
      <c r="W7097" s="38"/>
      <c r="X7097" s="38"/>
      <c r="Y7097" s="35"/>
    </row>
    <row r="7098" customHeight="1" spans="1:25">
      <c r="A7098" s="44"/>
      <c r="B7098" s="44"/>
      <c r="C7098" s="44"/>
      <c r="D7098" s="14"/>
      <c r="E7098" s="13"/>
      <c r="F7098" s="8"/>
      <c r="G7098" s="45"/>
      <c r="H7098" s="8"/>
      <c r="I7098" s="45"/>
      <c r="W7098" s="38"/>
      <c r="X7098" s="38"/>
      <c r="Y7098" s="35"/>
    </row>
    <row r="7099" customHeight="1" spans="1:25">
      <c r="A7099" s="44"/>
      <c r="B7099" s="44"/>
      <c r="C7099" s="44"/>
      <c r="D7099" s="14"/>
      <c r="E7099" s="13"/>
      <c r="F7099" s="8"/>
      <c r="G7099" s="45"/>
      <c r="H7099" s="8"/>
      <c r="I7099" s="45"/>
      <c r="W7099" s="38"/>
      <c r="X7099" s="38"/>
      <c r="Y7099" s="35"/>
    </row>
    <row r="7100" customHeight="1" spans="1:25">
      <c r="A7100" s="44"/>
      <c r="B7100" s="44"/>
      <c r="C7100" s="44"/>
      <c r="D7100" s="14"/>
      <c r="E7100" s="13"/>
      <c r="F7100" s="8"/>
      <c r="G7100" s="45"/>
      <c r="H7100" s="8"/>
      <c r="I7100" s="45"/>
      <c r="W7100" s="38"/>
      <c r="X7100" s="38"/>
      <c r="Y7100" s="35"/>
    </row>
    <row r="7101" customHeight="1" spans="1:25">
      <c r="A7101" s="44"/>
      <c r="B7101" s="44"/>
      <c r="C7101" s="44"/>
      <c r="D7101" s="14"/>
      <c r="E7101" s="13"/>
      <c r="F7101" s="8"/>
      <c r="G7101" s="45"/>
      <c r="H7101" s="8"/>
      <c r="I7101" s="45"/>
      <c r="W7101" s="38"/>
      <c r="X7101" s="38"/>
      <c r="Y7101" s="35"/>
    </row>
    <row r="7102" customHeight="1" spans="1:25">
      <c r="A7102" s="44"/>
      <c r="B7102" s="44"/>
      <c r="C7102" s="44"/>
      <c r="D7102" s="14"/>
      <c r="E7102" s="13"/>
      <c r="F7102" s="8"/>
      <c r="G7102" s="45"/>
      <c r="H7102" s="8"/>
      <c r="I7102" s="45"/>
      <c r="W7102" s="38"/>
      <c r="X7102" s="38"/>
      <c r="Y7102" s="35"/>
    </row>
    <row r="7103" customHeight="1" spans="1:25">
      <c r="A7103" s="44"/>
      <c r="B7103" s="44"/>
      <c r="C7103" s="44"/>
      <c r="D7103" s="14"/>
      <c r="E7103" s="13"/>
      <c r="F7103" s="8"/>
      <c r="G7103" s="45"/>
      <c r="H7103" s="8"/>
      <c r="I7103" s="45"/>
      <c r="W7103" s="38"/>
      <c r="X7103" s="38"/>
      <c r="Y7103" s="35"/>
    </row>
    <row r="7104" customHeight="1" spans="1:25">
      <c r="A7104" s="44"/>
      <c r="B7104" s="44"/>
      <c r="C7104" s="44"/>
      <c r="D7104" s="14"/>
      <c r="E7104" s="13"/>
      <c r="F7104" s="8"/>
      <c r="G7104" s="45"/>
      <c r="H7104" s="8"/>
      <c r="I7104" s="45"/>
      <c r="W7104" s="38"/>
      <c r="X7104" s="38"/>
      <c r="Y7104" s="35"/>
    </row>
    <row r="7105" customHeight="1" spans="1:25">
      <c r="A7105" s="44"/>
      <c r="B7105" s="44"/>
      <c r="C7105" s="44"/>
      <c r="D7105" s="14"/>
      <c r="E7105" s="13"/>
      <c r="F7105" s="8"/>
      <c r="G7105" s="45"/>
      <c r="H7105" s="8"/>
      <c r="I7105" s="45"/>
      <c r="W7105" s="38"/>
      <c r="X7105" s="38"/>
      <c r="Y7105" s="35"/>
    </row>
    <row r="7106" customHeight="1" spans="1:25">
      <c r="A7106" s="44"/>
      <c r="B7106" s="44"/>
      <c r="C7106" s="44"/>
      <c r="D7106" s="14"/>
      <c r="E7106" s="13"/>
      <c r="F7106" s="8"/>
      <c r="G7106" s="45"/>
      <c r="H7106" s="8"/>
      <c r="I7106" s="45"/>
      <c r="W7106" s="38"/>
      <c r="X7106" s="38"/>
      <c r="Y7106" s="35"/>
    </row>
    <row r="7107" customHeight="1" spans="1:25">
      <c r="A7107" s="44"/>
      <c r="B7107" s="44"/>
      <c r="C7107" s="44"/>
      <c r="D7107" s="14"/>
      <c r="E7107" s="13"/>
      <c r="F7107" s="8"/>
      <c r="G7107" s="45"/>
      <c r="H7107" s="8"/>
      <c r="I7107" s="45"/>
      <c r="W7107" s="38"/>
      <c r="X7107" s="38"/>
      <c r="Y7107" s="35"/>
    </row>
    <row r="7108" customHeight="1" spans="1:25">
      <c r="A7108" s="44"/>
      <c r="B7108" s="44"/>
      <c r="C7108" s="44"/>
      <c r="D7108" s="14"/>
      <c r="E7108" s="13"/>
      <c r="F7108" s="8"/>
      <c r="G7108" s="45"/>
      <c r="H7108" s="8"/>
      <c r="I7108" s="45"/>
      <c r="W7108" s="38"/>
      <c r="X7108" s="38"/>
      <c r="Y7108" s="35"/>
    </row>
    <row r="7109" customHeight="1" spans="1:25">
      <c r="A7109" s="44"/>
      <c r="B7109" s="44"/>
      <c r="C7109" s="44"/>
      <c r="D7109" s="14"/>
      <c r="E7109" s="13"/>
      <c r="F7109" s="8"/>
      <c r="G7109" s="45"/>
      <c r="H7109" s="8"/>
      <c r="I7109" s="45"/>
      <c r="W7109" s="38"/>
      <c r="X7109" s="38"/>
      <c r="Y7109" s="35"/>
    </row>
    <row r="7110" customHeight="1" spans="1:25">
      <c r="A7110" s="44"/>
      <c r="B7110" s="44"/>
      <c r="C7110" s="44"/>
      <c r="D7110" s="14"/>
      <c r="E7110" s="13"/>
      <c r="F7110" s="8"/>
      <c r="G7110" s="45"/>
      <c r="H7110" s="8"/>
      <c r="I7110" s="45"/>
      <c r="W7110" s="38"/>
      <c r="X7110" s="38"/>
      <c r="Y7110" s="35"/>
    </row>
    <row r="7111" customHeight="1" spans="1:25">
      <c r="A7111" s="44"/>
      <c r="B7111" s="44"/>
      <c r="C7111" s="44"/>
      <c r="D7111" s="14"/>
      <c r="E7111" s="13"/>
      <c r="F7111" s="8"/>
      <c r="G7111" s="45"/>
      <c r="H7111" s="8"/>
      <c r="I7111" s="45"/>
      <c r="W7111" s="38"/>
      <c r="X7111" s="38"/>
      <c r="Y7111" s="35"/>
    </row>
    <row r="7112" customHeight="1" spans="1:25">
      <c r="A7112" s="44"/>
      <c r="B7112" s="44"/>
      <c r="C7112" s="44"/>
      <c r="D7112" s="14"/>
      <c r="E7112" s="13"/>
      <c r="F7112" s="8"/>
      <c r="G7112" s="45"/>
      <c r="H7112" s="8"/>
      <c r="I7112" s="45"/>
      <c r="W7112" s="38"/>
      <c r="X7112" s="38"/>
      <c r="Y7112" s="35"/>
    </row>
    <row r="7113" customHeight="1" spans="1:25">
      <c r="A7113" s="44"/>
      <c r="B7113" s="44"/>
      <c r="C7113" s="44"/>
      <c r="D7113" s="14"/>
      <c r="E7113" s="13"/>
      <c r="F7113" s="8"/>
      <c r="G7113" s="45"/>
      <c r="H7113" s="8"/>
      <c r="I7113" s="45"/>
      <c r="W7113" s="38"/>
      <c r="X7113" s="38"/>
      <c r="Y7113" s="35"/>
    </row>
    <row r="7114" customHeight="1" spans="1:25">
      <c r="A7114" s="44"/>
      <c r="B7114" s="44"/>
      <c r="C7114" s="44"/>
      <c r="D7114" s="14"/>
      <c r="E7114" s="13"/>
      <c r="F7114" s="8"/>
      <c r="G7114" s="45"/>
      <c r="H7114" s="8"/>
      <c r="I7114" s="45"/>
      <c r="W7114" s="38"/>
      <c r="X7114" s="38"/>
      <c r="Y7114" s="35"/>
    </row>
    <row r="7115" customHeight="1" spans="1:25">
      <c r="A7115" s="44"/>
      <c r="B7115" s="44"/>
      <c r="C7115" s="44"/>
      <c r="D7115" s="14"/>
      <c r="E7115" s="13"/>
      <c r="F7115" s="8"/>
      <c r="G7115" s="45"/>
      <c r="H7115" s="8"/>
      <c r="I7115" s="45"/>
      <c r="W7115" s="38"/>
      <c r="X7115" s="38"/>
      <c r="Y7115" s="35"/>
    </row>
    <row r="7116" customHeight="1" spans="1:25">
      <c r="A7116" s="44"/>
      <c r="B7116" s="44"/>
      <c r="C7116" s="44"/>
      <c r="D7116" s="14"/>
      <c r="E7116" s="13"/>
      <c r="F7116" s="8"/>
      <c r="G7116" s="45"/>
      <c r="H7116" s="8"/>
      <c r="I7116" s="45"/>
      <c r="W7116" s="38"/>
      <c r="X7116" s="38"/>
      <c r="Y7116" s="35"/>
    </row>
    <row r="7117" customHeight="1" spans="1:25">
      <c r="A7117" s="44"/>
      <c r="B7117" s="44"/>
      <c r="C7117" s="44"/>
      <c r="D7117" s="14"/>
      <c r="E7117" s="13"/>
      <c r="F7117" s="8"/>
      <c r="G7117" s="45"/>
      <c r="H7117" s="8"/>
      <c r="I7117" s="45"/>
      <c r="W7117" s="38"/>
      <c r="X7117" s="38"/>
      <c r="Y7117" s="35"/>
    </row>
    <row r="7118" customHeight="1" spans="1:25">
      <c r="A7118" s="44"/>
      <c r="B7118" s="44"/>
      <c r="C7118" s="44"/>
      <c r="D7118" s="14"/>
      <c r="E7118" s="13"/>
      <c r="F7118" s="8"/>
      <c r="G7118" s="45"/>
      <c r="H7118" s="8"/>
      <c r="I7118" s="45"/>
      <c r="W7118" s="38"/>
      <c r="X7118" s="38"/>
      <c r="Y7118" s="35"/>
    </row>
    <row r="7119" customHeight="1" spans="1:25">
      <c r="A7119" s="44"/>
      <c r="B7119" s="44"/>
      <c r="C7119" s="44"/>
      <c r="D7119" s="14"/>
      <c r="E7119" s="13"/>
      <c r="F7119" s="8"/>
      <c r="G7119" s="45"/>
      <c r="H7119" s="8"/>
      <c r="I7119" s="45"/>
      <c r="W7119" s="38"/>
      <c r="X7119" s="38"/>
      <c r="Y7119" s="35"/>
    </row>
    <row r="7120" customHeight="1" spans="1:25">
      <c r="A7120" s="44"/>
      <c r="B7120" s="44"/>
      <c r="C7120" s="44"/>
      <c r="D7120" s="14"/>
      <c r="E7120" s="13"/>
      <c r="F7120" s="8"/>
      <c r="G7120" s="45"/>
      <c r="H7120" s="8"/>
      <c r="I7120" s="45"/>
      <c r="W7120" s="38"/>
      <c r="X7120" s="38"/>
      <c r="Y7120" s="35"/>
    </row>
    <row r="7121" customHeight="1" spans="1:25">
      <c r="A7121" s="44"/>
      <c r="B7121" s="44"/>
      <c r="C7121" s="44"/>
      <c r="D7121" s="14"/>
      <c r="E7121" s="13"/>
      <c r="F7121" s="8"/>
      <c r="G7121" s="45"/>
      <c r="H7121" s="8"/>
      <c r="I7121" s="45"/>
      <c r="W7121" s="38"/>
      <c r="X7121" s="38"/>
      <c r="Y7121" s="35"/>
    </row>
    <row r="7122" customHeight="1" spans="1:25">
      <c r="A7122" s="44"/>
      <c r="B7122" s="44"/>
      <c r="C7122" s="44"/>
      <c r="D7122" s="14"/>
      <c r="E7122" s="13"/>
      <c r="F7122" s="8"/>
      <c r="G7122" s="45"/>
      <c r="H7122" s="8"/>
      <c r="I7122" s="45"/>
      <c r="W7122" s="38"/>
      <c r="X7122" s="38"/>
      <c r="Y7122" s="35"/>
    </row>
    <row r="7123" customHeight="1" spans="1:25">
      <c r="A7123" s="44"/>
      <c r="B7123" s="44"/>
      <c r="C7123" s="44"/>
      <c r="D7123" s="14"/>
      <c r="E7123" s="13"/>
      <c r="F7123" s="8"/>
      <c r="G7123" s="45"/>
      <c r="H7123" s="8"/>
      <c r="I7123" s="45"/>
      <c r="W7123" s="38"/>
      <c r="X7123" s="38"/>
      <c r="Y7123" s="35"/>
    </row>
    <row r="7124" customHeight="1" spans="1:25">
      <c r="A7124" s="44"/>
      <c r="B7124" s="44"/>
      <c r="C7124" s="44"/>
      <c r="D7124" s="14"/>
      <c r="E7124" s="13"/>
      <c r="F7124" s="8"/>
      <c r="G7124" s="45"/>
      <c r="H7124" s="8"/>
      <c r="I7124" s="45"/>
      <c r="W7124" s="38"/>
      <c r="X7124" s="38"/>
      <c r="Y7124" s="35"/>
    </row>
    <row r="7125" customHeight="1" spans="1:25">
      <c r="A7125" s="44"/>
      <c r="B7125" s="44"/>
      <c r="C7125" s="44"/>
      <c r="D7125" s="14"/>
      <c r="E7125" s="13"/>
      <c r="F7125" s="8"/>
      <c r="G7125" s="45"/>
      <c r="H7125" s="8"/>
      <c r="I7125" s="45"/>
      <c r="W7125" s="38"/>
      <c r="X7125" s="38"/>
      <c r="Y7125" s="35"/>
    </row>
    <row r="7126" customHeight="1" spans="1:25">
      <c r="A7126" s="44"/>
      <c r="B7126" s="44"/>
      <c r="C7126" s="44"/>
      <c r="D7126" s="14"/>
      <c r="E7126" s="13"/>
      <c r="F7126" s="8"/>
      <c r="G7126" s="45"/>
      <c r="H7126" s="8"/>
      <c r="I7126" s="45"/>
      <c r="W7126" s="38"/>
      <c r="X7126" s="38"/>
      <c r="Y7126" s="35"/>
    </row>
    <row r="7127" customHeight="1" spans="1:25">
      <c r="A7127" s="44"/>
      <c r="B7127" s="44"/>
      <c r="C7127" s="44"/>
      <c r="D7127" s="14"/>
      <c r="E7127" s="13"/>
      <c r="F7127" s="8"/>
      <c r="G7127" s="45"/>
      <c r="H7127" s="8"/>
      <c r="I7127" s="45"/>
      <c r="W7127" s="38"/>
      <c r="X7127" s="38"/>
      <c r="Y7127" s="35"/>
    </row>
    <row r="7128" customHeight="1" spans="1:25">
      <c r="A7128" s="44"/>
      <c r="B7128" s="44"/>
      <c r="C7128" s="44"/>
      <c r="D7128" s="14"/>
      <c r="E7128" s="13"/>
      <c r="F7128" s="8"/>
      <c r="G7128" s="45"/>
      <c r="H7128" s="8"/>
      <c r="I7128" s="45"/>
      <c r="W7128" s="38"/>
      <c r="X7128" s="38"/>
      <c r="Y7128" s="35"/>
    </row>
    <row r="7129" customHeight="1" spans="1:25">
      <c r="A7129" s="44"/>
      <c r="B7129" s="44"/>
      <c r="C7129" s="44"/>
      <c r="D7129" s="14"/>
      <c r="E7129" s="13"/>
      <c r="F7129" s="8"/>
      <c r="G7129" s="45"/>
      <c r="H7129" s="8"/>
      <c r="I7129" s="45"/>
      <c r="W7129" s="38"/>
      <c r="X7129" s="38"/>
      <c r="Y7129" s="35"/>
    </row>
    <row r="7130" customHeight="1" spans="1:25">
      <c r="A7130" s="44"/>
      <c r="B7130" s="44"/>
      <c r="C7130" s="44"/>
      <c r="D7130" s="14"/>
      <c r="E7130" s="13"/>
      <c r="F7130" s="8"/>
      <c r="G7130" s="45"/>
      <c r="H7130" s="8"/>
      <c r="I7130" s="45"/>
      <c r="W7130" s="38"/>
      <c r="X7130" s="38"/>
      <c r="Y7130" s="35"/>
    </row>
    <row r="7131" customHeight="1" spans="1:25">
      <c r="A7131" s="44"/>
      <c r="B7131" s="44"/>
      <c r="C7131" s="44"/>
      <c r="D7131" s="14"/>
      <c r="E7131" s="13"/>
      <c r="F7131" s="8"/>
      <c r="G7131" s="45"/>
      <c r="H7131" s="8"/>
      <c r="I7131" s="45"/>
      <c r="W7131" s="38"/>
      <c r="X7131" s="38"/>
      <c r="Y7131" s="35"/>
    </row>
    <row r="7132" customHeight="1" spans="1:25">
      <c r="A7132" s="44"/>
      <c r="B7132" s="44"/>
      <c r="C7132" s="44"/>
      <c r="D7132" s="14"/>
      <c r="E7132" s="13"/>
      <c r="F7132" s="8"/>
      <c r="G7132" s="45"/>
      <c r="H7132" s="8"/>
      <c r="I7132" s="45"/>
      <c r="W7132" s="38"/>
      <c r="X7132" s="38"/>
      <c r="Y7132" s="35"/>
    </row>
    <row r="7133" customHeight="1" spans="1:25">
      <c r="A7133" s="44"/>
      <c r="B7133" s="44"/>
      <c r="C7133" s="44"/>
      <c r="D7133" s="14"/>
      <c r="E7133" s="13"/>
      <c r="F7133" s="8"/>
      <c r="G7133" s="45"/>
      <c r="H7133" s="8"/>
      <c r="I7133" s="45"/>
      <c r="W7133" s="38"/>
      <c r="X7133" s="38"/>
      <c r="Y7133" s="35"/>
    </row>
    <row r="7134" customHeight="1" spans="1:25">
      <c r="A7134" s="44"/>
      <c r="B7134" s="44"/>
      <c r="C7134" s="44"/>
      <c r="D7134" s="14"/>
      <c r="E7134" s="13"/>
      <c r="F7134" s="8"/>
      <c r="G7134" s="45"/>
      <c r="H7134" s="8"/>
      <c r="I7134" s="45"/>
      <c r="W7134" s="38"/>
      <c r="X7134" s="38"/>
      <c r="Y7134" s="35"/>
    </row>
    <row r="7135" customHeight="1" spans="1:25">
      <c r="A7135" s="44"/>
      <c r="B7135" s="44"/>
      <c r="C7135" s="44"/>
      <c r="D7135" s="14"/>
      <c r="E7135" s="13"/>
      <c r="F7135" s="8"/>
      <c r="G7135" s="45"/>
      <c r="H7135" s="8"/>
      <c r="I7135" s="45"/>
      <c r="W7135" s="38"/>
      <c r="X7135" s="38"/>
      <c r="Y7135" s="35"/>
    </row>
    <row r="7136" customHeight="1" spans="1:25">
      <c r="A7136" s="44"/>
      <c r="B7136" s="44"/>
      <c r="C7136" s="44"/>
      <c r="D7136" s="14"/>
      <c r="E7136" s="13"/>
      <c r="F7136" s="8"/>
      <c r="G7136" s="45"/>
      <c r="H7136" s="8"/>
      <c r="I7136" s="45"/>
      <c r="W7136" s="38"/>
      <c r="X7136" s="38"/>
      <c r="Y7136" s="35"/>
    </row>
    <row r="7137" customHeight="1" spans="1:25">
      <c r="A7137" s="44"/>
      <c r="B7137" s="44"/>
      <c r="C7137" s="44"/>
      <c r="D7137" s="14"/>
      <c r="E7137" s="13"/>
      <c r="F7137" s="8"/>
      <c r="G7137" s="45"/>
      <c r="H7137" s="8"/>
      <c r="I7137" s="45"/>
      <c r="W7137" s="38"/>
      <c r="X7137" s="38"/>
      <c r="Y7137" s="35"/>
    </row>
    <row r="7138" customHeight="1" spans="1:25">
      <c r="A7138" s="44"/>
      <c r="B7138" s="44"/>
      <c r="C7138" s="44"/>
      <c r="D7138" s="14"/>
      <c r="E7138" s="13"/>
      <c r="F7138" s="8"/>
      <c r="G7138" s="45"/>
      <c r="H7138" s="8"/>
      <c r="I7138" s="45"/>
      <c r="W7138" s="38"/>
      <c r="X7138" s="38"/>
      <c r="Y7138" s="35"/>
    </row>
    <row r="7139" customHeight="1" spans="1:25">
      <c r="A7139" s="44"/>
      <c r="B7139" s="44"/>
      <c r="C7139" s="44"/>
      <c r="D7139" s="14"/>
      <c r="E7139" s="13"/>
      <c r="F7139" s="8"/>
      <c r="G7139" s="45"/>
      <c r="H7139" s="8"/>
      <c r="I7139" s="45"/>
      <c r="W7139" s="38"/>
      <c r="X7139" s="38"/>
      <c r="Y7139" s="35"/>
    </row>
    <row r="7140" customHeight="1" spans="1:25">
      <c r="A7140" s="44"/>
      <c r="B7140" s="44"/>
      <c r="C7140" s="44"/>
      <c r="D7140" s="14"/>
      <c r="E7140" s="13"/>
      <c r="F7140" s="8"/>
      <c r="G7140" s="45"/>
      <c r="H7140" s="8"/>
      <c r="I7140" s="45"/>
      <c r="W7140" s="38"/>
      <c r="X7140" s="38"/>
      <c r="Y7140" s="35"/>
    </row>
    <row r="7141" customHeight="1" spans="1:25">
      <c r="A7141" s="44"/>
      <c r="B7141" s="44"/>
      <c r="C7141" s="44"/>
      <c r="D7141" s="14"/>
      <c r="E7141" s="13"/>
      <c r="F7141" s="8"/>
      <c r="G7141" s="45"/>
      <c r="H7141" s="8"/>
      <c r="I7141" s="45"/>
      <c r="W7141" s="38"/>
      <c r="X7141" s="38"/>
      <c r="Y7141" s="35"/>
    </row>
    <row r="7142" customHeight="1" spans="1:25">
      <c r="A7142" s="44"/>
      <c r="B7142" s="44"/>
      <c r="C7142" s="44"/>
      <c r="D7142" s="14"/>
      <c r="E7142" s="13"/>
      <c r="F7142" s="8"/>
      <c r="G7142" s="45"/>
      <c r="H7142" s="8"/>
      <c r="I7142" s="45"/>
      <c r="W7142" s="38"/>
      <c r="X7142" s="38"/>
      <c r="Y7142" s="35"/>
    </row>
    <row r="7143" customHeight="1" spans="1:25">
      <c r="A7143" s="44"/>
      <c r="B7143" s="44"/>
      <c r="C7143" s="44"/>
      <c r="D7143" s="14"/>
      <c r="E7143" s="13"/>
      <c r="F7143" s="8"/>
      <c r="G7143" s="45"/>
      <c r="H7143" s="8"/>
      <c r="I7143" s="45"/>
      <c r="W7143" s="38"/>
      <c r="X7143" s="38"/>
      <c r="Y7143" s="35"/>
    </row>
    <row r="7144" customHeight="1" spans="1:25">
      <c r="A7144" s="44"/>
      <c r="B7144" s="44"/>
      <c r="C7144" s="44"/>
      <c r="D7144" s="14"/>
      <c r="E7144" s="13"/>
      <c r="F7144" s="8"/>
      <c r="G7144" s="45"/>
      <c r="H7144" s="8"/>
      <c r="I7144" s="45"/>
      <c r="W7144" s="38"/>
      <c r="X7144" s="38"/>
      <c r="Y7144" s="35"/>
    </row>
    <row r="7145" customHeight="1" spans="1:25">
      <c r="A7145" s="44"/>
      <c r="B7145" s="44"/>
      <c r="C7145" s="44"/>
      <c r="D7145" s="14"/>
      <c r="E7145" s="13"/>
      <c r="F7145" s="8"/>
      <c r="G7145" s="45"/>
      <c r="H7145" s="8"/>
      <c r="I7145" s="45"/>
      <c r="W7145" s="38"/>
      <c r="X7145" s="38"/>
      <c r="Y7145" s="35"/>
    </row>
    <row r="7146" customHeight="1" spans="1:25">
      <c r="A7146" s="44"/>
      <c r="B7146" s="44"/>
      <c r="C7146" s="44"/>
      <c r="D7146" s="14"/>
      <c r="E7146" s="13"/>
      <c r="F7146" s="8"/>
      <c r="G7146" s="45"/>
      <c r="H7146" s="8"/>
      <c r="I7146" s="45"/>
      <c r="W7146" s="38"/>
      <c r="X7146" s="38"/>
      <c r="Y7146" s="35"/>
    </row>
    <row r="7147" customHeight="1" spans="1:25">
      <c r="A7147" s="44"/>
      <c r="B7147" s="44"/>
      <c r="C7147" s="44"/>
      <c r="D7147" s="14"/>
      <c r="E7147" s="13"/>
      <c r="F7147" s="8"/>
      <c r="G7147" s="45"/>
      <c r="H7147" s="8"/>
      <c r="I7147" s="45"/>
      <c r="W7147" s="38"/>
      <c r="X7147" s="38"/>
      <c r="Y7147" s="35"/>
    </row>
    <row r="7148" customHeight="1" spans="1:25">
      <c r="A7148" s="44"/>
      <c r="B7148" s="44"/>
      <c r="C7148" s="44"/>
      <c r="D7148" s="14"/>
      <c r="E7148" s="13"/>
      <c r="F7148" s="8"/>
      <c r="G7148" s="45"/>
      <c r="H7148" s="8"/>
      <c r="I7148" s="45"/>
      <c r="W7148" s="38"/>
      <c r="X7148" s="38"/>
      <c r="Y7148" s="35"/>
    </row>
    <row r="7149" customHeight="1" spans="1:25">
      <c r="A7149" s="44"/>
      <c r="B7149" s="44"/>
      <c r="C7149" s="44"/>
      <c r="D7149" s="14"/>
      <c r="E7149" s="13"/>
      <c r="F7149" s="8"/>
      <c r="G7149" s="45"/>
      <c r="H7149" s="8"/>
      <c r="I7149" s="45"/>
      <c r="W7149" s="38"/>
      <c r="X7149" s="38"/>
      <c r="Y7149" s="35"/>
    </row>
    <row r="7150" customHeight="1" spans="1:25">
      <c r="A7150" s="44"/>
      <c r="B7150" s="44"/>
      <c r="C7150" s="44"/>
      <c r="D7150" s="14"/>
      <c r="E7150" s="13"/>
      <c r="F7150" s="8"/>
      <c r="G7150" s="45"/>
      <c r="H7150" s="8"/>
      <c r="I7150" s="45"/>
      <c r="W7150" s="38"/>
      <c r="X7150" s="38"/>
      <c r="Y7150" s="35"/>
    </row>
    <row r="7151" customHeight="1" spans="1:25">
      <c r="A7151" s="44"/>
      <c r="B7151" s="44"/>
      <c r="C7151" s="44"/>
      <c r="D7151" s="14"/>
      <c r="E7151" s="13"/>
      <c r="F7151" s="8"/>
      <c r="G7151" s="45"/>
      <c r="H7151" s="8"/>
      <c r="I7151" s="45"/>
      <c r="W7151" s="38"/>
      <c r="X7151" s="38"/>
      <c r="Y7151" s="35"/>
    </row>
    <row r="7152" customHeight="1" spans="1:25">
      <c r="A7152" s="44"/>
      <c r="B7152" s="44"/>
      <c r="C7152" s="44"/>
      <c r="D7152" s="14"/>
      <c r="E7152" s="13"/>
      <c r="F7152" s="8"/>
      <c r="G7152" s="45"/>
      <c r="H7152" s="8"/>
      <c r="I7152" s="45"/>
      <c r="W7152" s="38"/>
      <c r="X7152" s="38"/>
      <c r="Y7152" s="35"/>
    </row>
    <row r="7153" customHeight="1" spans="1:25">
      <c r="A7153" s="44"/>
      <c r="B7153" s="44"/>
      <c r="C7153" s="44"/>
      <c r="D7153" s="14"/>
      <c r="E7153" s="13"/>
      <c r="F7153" s="8"/>
      <c r="G7153" s="45"/>
      <c r="H7153" s="8"/>
      <c r="I7153" s="45"/>
      <c r="W7153" s="38"/>
      <c r="X7153" s="38"/>
      <c r="Y7153" s="35"/>
    </row>
    <row r="7154" customHeight="1" spans="1:25">
      <c r="A7154" s="44"/>
      <c r="B7154" s="44"/>
      <c r="C7154" s="44"/>
      <c r="D7154" s="14"/>
      <c r="E7154" s="13"/>
      <c r="F7154" s="8"/>
      <c r="G7154" s="45"/>
      <c r="H7154" s="8"/>
      <c r="I7154" s="45"/>
      <c r="W7154" s="38"/>
      <c r="X7154" s="38"/>
      <c r="Y7154" s="35"/>
    </row>
    <row r="7155" customHeight="1" spans="1:25">
      <c r="A7155" s="44"/>
      <c r="B7155" s="44"/>
      <c r="C7155" s="44"/>
      <c r="D7155" s="14"/>
      <c r="E7155" s="13"/>
      <c r="F7155" s="8"/>
      <c r="G7155" s="45"/>
      <c r="H7155" s="8"/>
      <c r="I7155" s="45"/>
      <c r="W7155" s="38"/>
      <c r="X7155" s="38"/>
      <c r="Y7155" s="35"/>
    </row>
    <row r="7156" customHeight="1" spans="1:25">
      <c r="A7156" s="44"/>
      <c r="B7156" s="44"/>
      <c r="C7156" s="44"/>
      <c r="D7156" s="14"/>
      <c r="E7156" s="13"/>
      <c r="F7156" s="8"/>
      <c r="G7156" s="45"/>
      <c r="H7156" s="8"/>
      <c r="I7156" s="45"/>
      <c r="W7156" s="38"/>
      <c r="X7156" s="38"/>
      <c r="Y7156" s="35"/>
    </row>
    <row r="7157" customHeight="1" spans="1:25">
      <c r="A7157" s="44"/>
      <c r="B7157" s="44"/>
      <c r="C7157" s="44"/>
      <c r="D7157" s="14"/>
      <c r="E7157" s="13"/>
      <c r="F7157" s="8"/>
      <c r="G7157" s="45"/>
      <c r="H7157" s="8"/>
      <c r="I7157" s="45"/>
      <c r="W7157" s="38"/>
      <c r="X7157" s="38"/>
      <c r="Y7157" s="35"/>
    </row>
    <row r="7158" customHeight="1" spans="1:25">
      <c r="A7158" s="44"/>
      <c r="B7158" s="44"/>
      <c r="C7158" s="44"/>
      <c r="D7158" s="14"/>
      <c r="E7158" s="13"/>
      <c r="F7158" s="8"/>
      <c r="G7158" s="45"/>
      <c r="H7158" s="8"/>
      <c r="I7158" s="45"/>
      <c r="W7158" s="38"/>
      <c r="X7158" s="38"/>
      <c r="Y7158" s="35"/>
    </row>
    <row r="7159" customHeight="1" spans="1:25">
      <c r="A7159" s="44"/>
      <c r="B7159" s="44"/>
      <c r="C7159" s="44"/>
      <c r="D7159" s="14"/>
      <c r="E7159" s="13"/>
      <c r="F7159" s="8"/>
      <c r="G7159" s="45"/>
      <c r="H7159" s="8"/>
      <c r="I7159" s="45"/>
      <c r="W7159" s="38"/>
      <c r="X7159" s="38"/>
      <c r="Y7159" s="35"/>
    </row>
    <row r="7160" customHeight="1" spans="1:25">
      <c r="A7160" s="44"/>
      <c r="B7160" s="44"/>
      <c r="C7160" s="44"/>
      <c r="D7160" s="14"/>
      <c r="E7160" s="13"/>
      <c r="F7160" s="8"/>
      <c r="G7160" s="45"/>
      <c r="H7160" s="8"/>
      <c r="I7160" s="45"/>
      <c r="W7160" s="38"/>
      <c r="X7160" s="38"/>
      <c r="Y7160" s="35"/>
    </row>
    <row r="7161" customHeight="1" spans="1:25">
      <c r="A7161" s="44"/>
      <c r="B7161" s="44"/>
      <c r="C7161" s="44"/>
      <c r="D7161" s="14"/>
      <c r="E7161" s="13"/>
      <c r="F7161" s="8"/>
      <c r="G7161" s="45"/>
      <c r="H7161" s="8"/>
      <c r="I7161" s="45"/>
      <c r="W7161" s="38"/>
      <c r="X7161" s="38"/>
      <c r="Y7161" s="35"/>
    </row>
    <row r="7162" customHeight="1" spans="1:25">
      <c r="A7162" s="44"/>
      <c r="B7162" s="44"/>
      <c r="C7162" s="44"/>
      <c r="D7162" s="14"/>
      <c r="E7162" s="13"/>
      <c r="F7162" s="8"/>
      <c r="G7162" s="45"/>
      <c r="H7162" s="8"/>
      <c r="I7162" s="45"/>
      <c r="W7162" s="38"/>
      <c r="X7162" s="38"/>
      <c r="Y7162" s="35"/>
    </row>
    <row r="7163" customHeight="1" spans="1:25">
      <c r="A7163" s="44"/>
      <c r="B7163" s="44"/>
      <c r="C7163" s="44"/>
      <c r="D7163" s="14"/>
      <c r="E7163" s="13"/>
      <c r="F7163" s="8"/>
      <c r="G7163" s="45"/>
      <c r="H7163" s="8"/>
      <c r="I7163" s="45"/>
      <c r="W7163" s="38"/>
      <c r="X7163" s="38"/>
      <c r="Y7163" s="35"/>
    </row>
    <row r="7164" customHeight="1" spans="1:25">
      <c r="A7164" s="44"/>
      <c r="B7164" s="44"/>
      <c r="C7164" s="44"/>
      <c r="D7164" s="14"/>
      <c r="E7164" s="13"/>
      <c r="F7164" s="8"/>
      <c r="G7164" s="45"/>
      <c r="H7164" s="8"/>
      <c r="I7164" s="45"/>
      <c r="W7164" s="38"/>
      <c r="X7164" s="38"/>
      <c r="Y7164" s="35"/>
    </row>
    <row r="7165" customHeight="1" spans="1:25">
      <c r="A7165" s="44"/>
      <c r="B7165" s="44"/>
      <c r="C7165" s="44"/>
      <c r="D7165" s="14"/>
      <c r="E7165" s="13"/>
      <c r="F7165" s="8"/>
      <c r="G7165" s="45"/>
      <c r="H7165" s="8"/>
      <c r="I7165" s="45"/>
      <c r="W7165" s="38"/>
      <c r="X7165" s="38"/>
      <c r="Y7165" s="35"/>
    </row>
    <row r="7166" customHeight="1" spans="1:25">
      <c r="A7166" s="44"/>
      <c r="B7166" s="44"/>
      <c r="C7166" s="44"/>
      <c r="D7166" s="14"/>
      <c r="E7166" s="13"/>
      <c r="F7166" s="8"/>
      <c r="G7166" s="45"/>
      <c r="H7166" s="8"/>
      <c r="I7166" s="45"/>
      <c r="W7166" s="38"/>
      <c r="X7166" s="38"/>
      <c r="Y7166" s="35"/>
    </row>
    <row r="7167" customHeight="1" spans="1:25">
      <c r="A7167" s="44"/>
      <c r="B7167" s="44"/>
      <c r="C7167" s="44"/>
      <c r="D7167" s="14"/>
      <c r="E7167" s="13"/>
      <c r="F7167" s="8"/>
      <c r="G7167" s="45"/>
      <c r="H7167" s="8"/>
      <c r="I7167" s="45"/>
      <c r="W7167" s="38"/>
      <c r="X7167" s="38"/>
      <c r="Y7167" s="35"/>
    </row>
    <row r="7168" customHeight="1" spans="1:25">
      <c r="A7168" s="44"/>
      <c r="B7168" s="44"/>
      <c r="C7168" s="44"/>
      <c r="D7168" s="14"/>
      <c r="E7168" s="13"/>
      <c r="F7168" s="8"/>
      <c r="G7168" s="45"/>
      <c r="H7168" s="8"/>
      <c r="I7168" s="45"/>
      <c r="W7168" s="38"/>
      <c r="X7168" s="38"/>
      <c r="Y7168" s="35"/>
    </row>
    <row r="7169" customHeight="1" spans="1:25">
      <c r="A7169" s="44"/>
      <c r="B7169" s="44"/>
      <c r="C7169" s="44"/>
      <c r="D7169" s="14"/>
      <c r="E7169" s="13"/>
      <c r="F7169" s="8"/>
      <c r="G7169" s="45"/>
      <c r="H7169" s="8"/>
      <c r="I7169" s="45"/>
      <c r="W7169" s="38"/>
      <c r="X7169" s="38"/>
      <c r="Y7169" s="35"/>
    </row>
    <row r="7170" customHeight="1" spans="1:25">
      <c r="A7170" s="44"/>
      <c r="B7170" s="44"/>
      <c r="C7170" s="44"/>
      <c r="D7170" s="14"/>
      <c r="E7170" s="13"/>
      <c r="F7170" s="8"/>
      <c r="G7170" s="45"/>
      <c r="H7170" s="8"/>
      <c r="I7170" s="45"/>
      <c r="W7170" s="38"/>
      <c r="X7170" s="38"/>
      <c r="Y7170" s="35"/>
    </row>
    <row r="7171" customHeight="1" spans="1:25">
      <c r="A7171" s="44"/>
      <c r="B7171" s="44"/>
      <c r="C7171" s="44"/>
      <c r="D7171" s="14"/>
      <c r="E7171" s="13"/>
      <c r="F7171" s="8"/>
      <c r="G7171" s="45"/>
      <c r="H7171" s="8"/>
      <c r="I7171" s="45"/>
      <c r="W7171" s="38"/>
      <c r="X7171" s="38"/>
      <c r="Y7171" s="35"/>
    </row>
    <row r="7172" customHeight="1" spans="1:25">
      <c r="A7172" s="44"/>
      <c r="B7172" s="44"/>
      <c r="C7172" s="44"/>
      <c r="D7172" s="14"/>
      <c r="E7172" s="13"/>
      <c r="F7172" s="8"/>
      <c r="G7172" s="45"/>
      <c r="H7172" s="8"/>
      <c r="I7172" s="45"/>
      <c r="W7172" s="38"/>
      <c r="X7172" s="38"/>
      <c r="Y7172" s="35"/>
    </row>
    <row r="7173" customHeight="1" spans="1:25">
      <c r="A7173" s="44"/>
      <c r="B7173" s="44"/>
      <c r="C7173" s="44"/>
      <c r="D7173" s="14"/>
      <c r="E7173" s="13"/>
      <c r="F7173" s="8"/>
      <c r="G7173" s="45"/>
      <c r="H7173" s="8"/>
      <c r="I7173" s="45"/>
      <c r="W7173" s="38"/>
      <c r="X7173" s="38"/>
      <c r="Y7173" s="35"/>
    </row>
    <row r="7174" customHeight="1" spans="1:25">
      <c r="A7174" s="44"/>
      <c r="B7174" s="44"/>
      <c r="C7174" s="44"/>
      <c r="D7174" s="14"/>
      <c r="E7174" s="13"/>
      <c r="F7174" s="8"/>
      <c r="G7174" s="45"/>
      <c r="H7174" s="8"/>
      <c r="I7174" s="45"/>
      <c r="W7174" s="38"/>
      <c r="X7174" s="38"/>
      <c r="Y7174" s="35"/>
    </row>
    <row r="7175" customHeight="1" spans="1:25">
      <c r="A7175" s="44"/>
      <c r="B7175" s="44"/>
      <c r="C7175" s="44"/>
      <c r="D7175" s="14"/>
      <c r="E7175" s="13"/>
      <c r="F7175" s="8"/>
      <c r="G7175" s="45"/>
      <c r="H7175" s="8"/>
      <c r="I7175" s="45"/>
      <c r="W7175" s="38"/>
      <c r="X7175" s="38"/>
      <c r="Y7175" s="35"/>
    </row>
    <row r="7176" customHeight="1" spans="1:25">
      <c r="A7176" s="44"/>
      <c r="B7176" s="44"/>
      <c r="C7176" s="44"/>
      <c r="D7176" s="14"/>
      <c r="E7176" s="13"/>
      <c r="F7176" s="8"/>
      <c r="G7176" s="45"/>
      <c r="H7176" s="8"/>
      <c r="I7176" s="45"/>
      <c r="W7176" s="38"/>
      <c r="X7176" s="38"/>
      <c r="Y7176" s="35"/>
    </row>
    <row r="7177" customHeight="1" spans="1:25">
      <c r="A7177" s="44"/>
      <c r="B7177" s="44"/>
      <c r="C7177" s="44"/>
      <c r="D7177" s="14"/>
      <c r="E7177" s="13"/>
      <c r="F7177" s="8"/>
      <c r="G7177" s="45"/>
      <c r="H7177" s="8"/>
      <c r="I7177" s="45"/>
      <c r="W7177" s="38"/>
      <c r="X7177" s="38"/>
      <c r="Y7177" s="35"/>
    </row>
    <row r="7178" customHeight="1" spans="1:25">
      <c r="A7178" s="44"/>
      <c r="B7178" s="44"/>
      <c r="C7178" s="44"/>
      <c r="D7178" s="14"/>
      <c r="E7178" s="13"/>
      <c r="F7178" s="8"/>
      <c r="G7178" s="45"/>
      <c r="H7178" s="8"/>
      <c r="I7178" s="45"/>
      <c r="W7178" s="38"/>
      <c r="X7178" s="38"/>
      <c r="Y7178" s="35"/>
    </row>
    <row r="7179" customHeight="1" spans="1:25">
      <c r="A7179" s="44"/>
      <c r="B7179" s="44"/>
      <c r="C7179" s="44"/>
      <c r="D7179" s="14"/>
      <c r="E7179" s="13"/>
      <c r="F7179" s="8"/>
      <c r="G7179" s="45"/>
      <c r="H7179" s="8"/>
      <c r="I7179" s="45"/>
      <c r="W7179" s="38"/>
      <c r="X7179" s="38"/>
      <c r="Y7179" s="35"/>
    </row>
    <row r="7180" customHeight="1" spans="1:25">
      <c r="A7180" s="44"/>
      <c r="B7180" s="44"/>
      <c r="C7180" s="44"/>
      <c r="D7180" s="14"/>
      <c r="E7180" s="13"/>
      <c r="F7180" s="8"/>
      <c r="G7180" s="45"/>
      <c r="H7180" s="8"/>
      <c r="I7180" s="45"/>
      <c r="W7180" s="38"/>
      <c r="X7180" s="38"/>
      <c r="Y7180" s="35"/>
    </row>
    <row r="7181" customHeight="1" spans="1:25">
      <c r="A7181" s="44"/>
      <c r="B7181" s="44"/>
      <c r="C7181" s="44"/>
      <c r="D7181" s="14"/>
      <c r="E7181" s="13"/>
      <c r="F7181" s="8"/>
      <c r="G7181" s="45"/>
      <c r="H7181" s="8"/>
      <c r="I7181" s="45"/>
      <c r="W7181" s="38"/>
      <c r="X7181" s="38"/>
      <c r="Y7181" s="35"/>
    </row>
    <row r="7182" customHeight="1" spans="1:25">
      <c r="A7182" s="44"/>
      <c r="B7182" s="44"/>
      <c r="C7182" s="44"/>
      <c r="D7182" s="14"/>
      <c r="E7182" s="13"/>
      <c r="F7182" s="8"/>
      <c r="G7182" s="45"/>
      <c r="H7182" s="8"/>
      <c r="I7182" s="45"/>
      <c r="W7182" s="38"/>
      <c r="X7182" s="38"/>
      <c r="Y7182" s="35"/>
    </row>
    <row r="7183" customHeight="1" spans="1:25">
      <c r="A7183" s="44"/>
      <c r="B7183" s="44"/>
      <c r="C7183" s="44"/>
      <c r="D7183" s="14"/>
      <c r="E7183" s="13"/>
      <c r="F7183" s="8"/>
      <c r="G7183" s="45"/>
      <c r="H7183" s="8"/>
      <c r="I7183" s="45"/>
      <c r="W7183" s="38"/>
      <c r="X7183" s="38"/>
      <c r="Y7183" s="35"/>
    </row>
    <row r="7184" customHeight="1" spans="1:25">
      <c r="A7184" s="44"/>
      <c r="B7184" s="44"/>
      <c r="C7184" s="44"/>
      <c r="D7184" s="14"/>
      <c r="E7184" s="13"/>
      <c r="F7184" s="8"/>
      <c r="G7184" s="45"/>
      <c r="H7184" s="8"/>
      <c r="I7184" s="45"/>
      <c r="W7184" s="38"/>
      <c r="X7184" s="38"/>
      <c r="Y7184" s="35"/>
    </row>
    <row r="7185" customHeight="1" spans="1:25">
      <c r="A7185" s="44"/>
      <c r="B7185" s="44"/>
      <c r="C7185" s="44"/>
      <c r="D7185" s="14"/>
      <c r="E7185" s="13"/>
      <c r="F7185" s="8"/>
      <c r="G7185" s="45"/>
      <c r="H7185" s="8"/>
      <c r="I7185" s="45"/>
      <c r="W7185" s="38"/>
      <c r="X7185" s="38"/>
      <c r="Y7185" s="35"/>
    </row>
    <row r="7186" customHeight="1" spans="1:25">
      <c r="A7186" s="44"/>
      <c r="B7186" s="44"/>
      <c r="C7186" s="44"/>
      <c r="D7186" s="14"/>
      <c r="E7186" s="13"/>
      <c r="F7186" s="8"/>
      <c r="G7186" s="45"/>
      <c r="H7186" s="8"/>
      <c r="I7186" s="45"/>
      <c r="W7186" s="38"/>
      <c r="X7186" s="38"/>
      <c r="Y7186" s="35"/>
    </row>
    <row r="7187" customHeight="1" spans="1:25">
      <c r="A7187" s="44"/>
      <c r="B7187" s="44"/>
      <c r="C7187" s="44"/>
      <c r="D7187" s="14"/>
      <c r="E7187" s="13"/>
      <c r="F7187" s="8"/>
      <c r="G7187" s="45"/>
      <c r="H7187" s="8"/>
      <c r="I7187" s="45"/>
      <c r="W7187" s="38"/>
      <c r="X7187" s="38"/>
      <c r="Y7187" s="35"/>
    </row>
    <row r="7188" customHeight="1" spans="1:25">
      <c r="A7188" s="44"/>
      <c r="B7188" s="44"/>
      <c r="C7188" s="44"/>
      <c r="D7188" s="14"/>
      <c r="E7188" s="13"/>
      <c r="F7188" s="8"/>
      <c r="G7188" s="45"/>
      <c r="H7188" s="8"/>
      <c r="I7188" s="45"/>
      <c r="W7188" s="38"/>
      <c r="X7188" s="38"/>
      <c r="Y7188" s="35"/>
    </row>
    <row r="7189" customHeight="1" spans="1:25">
      <c r="A7189" s="44"/>
      <c r="B7189" s="44"/>
      <c r="C7189" s="44"/>
      <c r="D7189" s="14"/>
      <c r="E7189" s="13"/>
      <c r="F7189" s="8"/>
      <c r="G7189" s="45"/>
      <c r="H7189" s="8"/>
      <c r="I7189" s="45"/>
      <c r="W7189" s="38"/>
      <c r="X7189" s="38"/>
      <c r="Y7189" s="35"/>
    </row>
    <row r="7190" customHeight="1" spans="1:25">
      <c r="A7190" s="44"/>
      <c r="B7190" s="44"/>
      <c r="C7190" s="44"/>
      <c r="D7190" s="14"/>
      <c r="E7190" s="13"/>
      <c r="F7190" s="8"/>
      <c r="G7190" s="45"/>
      <c r="H7190" s="8"/>
      <c r="I7190" s="45"/>
      <c r="W7190" s="38"/>
      <c r="X7190" s="38"/>
      <c r="Y7190" s="35"/>
    </row>
    <row r="7191" customHeight="1" spans="1:25">
      <c r="A7191" s="44"/>
      <c r="B7191" s="44"/>
      <c r="C7191" s="44"/>
      <c r="D7191" s="14"/>
      <c r="E7191" s="13"/>
      <c r="F7191" s="8"/>
      <c r="G7191" s="45"/>
      <c r="H7191" s="8"/>
      <c r="I7191" s="45"/>
      <c r="W7191" s="38"/>
      <c r="X7191" s="38"/>
      <c r="Y7191" s="35"/>
    </row>
    <row r="7192" customHeight="1" spans="1:25">
      <c r="A7192" s="44"/>
      <c r="B7192" s="44"/>
      <c r="C7192" s="44"/>
      <c r="D7192" s="14"/>
      <c r="E7192" s="13"/>
      <c r="F7192" s="8"/>
      <c r="G7192" s="45"/>
      <c r="H7192" s="8"/>
      <c r="I7192" s="45"/>
      <c r="W7192" s="38"/>
      <c r="X7192" s="38"/>
      <c r="Y7192" s="35"/>
    </row>
    <row r="7193" customHeight="1" spans="1:25">
      <c r="A7193" s="44"/>
      <c r="B7193" s="44"/>
      <c r="C7193" s="44"/>
      <c r="D7193" s="14"/>
      <c r="E7193" s="13"/>
      <c r="F7193" s="8"/>
      <c r="G7193" s="45"/>
      <c r="H7193" s="8"/>
      <c r="I7193" s="45"/>
      <c r="W7193" s="38"/>
      <c r="X7193" s="38"/>
      <c r="Y7193" s="35"/>
    </row>
    <row r="7194" customHeight="1" spans="1:25">
      <c r="A7194" s="44"/>
      <c r="B7194" s="44"/>
      <c r="C7194" s="44"/>
      <c r="D7194" s="14"/>
      <c r="E7194" s="13"/>
      <c r="F7194" s="8"/>
      <c r="G7194" s="45"/>
      <c r="H7194" s="8"/>
      <c r="I7194" s="45"/>
      <c r="W7194" s="38"/>
      <c r="X7194" s="38"/>
      <c r="Y7194" s="35"/>
    </row>
    <row r="7195" customHeight="1" spans="1:25">
      <c r="A7195" s="44"/>
      <c r="B7195" s="44"/>
      <c r="C7195" s="44"/>
      <c r="D7195" s="14"/>
      <c r="E7195" s="13"/>
      <c r="F7195" s="8"/>
      <c r="G7195" s="45"/>
      <c r="H7195" s="8"/>
      <c r="I7195" s="45"/>
      <c r="W7195" s="38"/>
      <c r="X7195" s="38"/>
      <c r="Y7195" s="35"/>
    </row>
    <row r="7196" customHeight="1" spans="1:25">
      <c r="A7196" s="44"/>
      <c r="B7196" s="44"/>
      <c r="C7196" s="44"/>
      <c r="D7196" s="14"/>
      <c r="E7196" s="13"/>
      <c r="F7196" s="8"/>
      <c r="G7196" s="45"/>
      <c r="H7196" s="8"/>
      <c r="I7196" s="45"/>
      <c r="W7196" s="38"/>
      <c r="X7196" s="38"/>
      <c r="Y7196" s="35"/>
    </row>
    <row r="7197" customHeight="1" spans="1:25">
      <c r="A7197" s="44"/>
      <c r="B7197" s="44"/>
      <c r="C7197" s="44"/>
      <c r="D7197" s="14"/>
      <c r="E7197" s="13"/>
      <c r="F7197" s="8"/>
      <c r="G7197" s="45"/>
      <c r="H7197" s="8"/>
      <c r="I7197" s="45"/>
      <c r="W7197" s="38"/>
      <c r="X7197" s="38"/>
      <c r="Y7197" s="35"/>
    </row>
    <row r="7198" customHeight="1" spans="1:25">
      <c r="A7198" s="44"/>
      <c r="B7198" s="44"/>
      <c r="C7198" s="44"/>
      <c r="D7198" s="14"/>
      <c r="E7198" s="13"/>
      <c r="F7198" s="8"/>
      <c r="G7198" s="45"/>
      <c r="H7198" s="8"/>
      <c r="I7198" s="45"/>
      <c r="W7198" s="38"/>
      <c r="X7198" s="38"/>
      <c r="Y7198" s="35"/>
    </row>
    <row r="7199" customHeight="1" spans="1:25">
      <c r="A7199" s="44"/>
      <c r="B7199" s="44"/>
      <c r="C7199" s="44"/>
      <c r="D7199" s="14"/>
      <c r="E7199" s="13"/>
      <c r="F7199" s="8"/>
      <c r="G7199" s="45"/>
      <c r="H7199" s="8"/>
      <c r="I7199" s="45"/>
      <c r="W7199" s="38"/>
      <c r="X7199" s="38"/>
      <c r="Y7199" s="35"/>
    </row>
    <row r="7200" customHeight="1" spans="1:25">
      <c r="A7200" s="44"/>
      <c r="B7200" s="44"/>
      <c r="C7200" s="44"/>
      <c r="D7200" s="14"/>
      <c r="E7200" s="13"/>
      <c r="F7200" s="8"/>
      <c r="G7200" s="45"/>
      <c r="H7200" s="8"/>
      <c r="I7200" s="45"/>
      <c r="W7200" s="38"/>
      <c r="X7200" s="38"/>
      <c r="Y7200" s="35"/>
    </row>
    <row r="7201" customHeight="1" spans="1:25">
      <c r="A7201" s="44"/>
      <c r="B7201" s="44"/>
      <c r="C7201" s="44"/>
      <c r="D7201" s="14"/>
      <c r="E7201" s="13"/>
      <c r="F7201" s="8"/>
      <c r="G7201" s="45"/>
      <c r="H7201" s="8"/>
      <c r="I7201" s="45"/>
      <c r="W7201" s="38"/>
      <c r="X7201" s="38"/>
      <c r="Y7201" s="35"/>
    </row>
    <row r="7202" customHeight="1" spans="1:25">
      <c r="A7202" s="44"/>
      <c r="B7202" s="44"/>
      <c r="C7202" s="44"/>
      <c r="D7202" s="14"/>
      <c r="E7202" s="13"/>
      <c r="F7202" s="8"/>
      <c r="G7202" s="45"/>
      <c r="H7202" s="8"/>
      <c r="I7202" s="45"/>
      <c r="W7202" s="38"/>
      <c r="X7202" s="38"/>
      <c r="Y7202" s="35"/>
    </row>
    <row r="7203" customHeight="1" spans="1:25">
      <c r="A7203" s="44"/>
      <c r="B7203" s="44"/>
      <c r="C7203" s="44"/>
      <c r="D7203" s="14"/>
      <c r="E7203" s="13"/>
      <c r="F7203" s="8"/>
      <c r="G7203" s="45"/>
      <c r="H7203" s="8"/>
      <c r="I7203" s="45"/>
      <c r="W7203" s="38"/>
      <c r="X7203" s="38"/>
      <c r="Y7203" s="35"/>
    </row>
    <row r="7204" customHeight="1" spans="1:25">
      <c r="A7204" s="44"/>
      <c r="B7204" s="44"/>
      <c r="C7204" s="44"/>
      <c r="D7204" s="14"/>
      <c r="E7204" s="13"/>
      <c r="F7204" s="8"/>
      <c r="G7204" s="45"/>
      <c r="H7204" s="8"/>
      <c r="I7204" s="45"/>
      <c r="W7204" s="38"/>
      <c r="X7204" s="38"/>
      <c r="Y7204" s="35"/>
    </row>
    <row r="7205" customHeight="1" spans="1:25">
      <c r="A7205" s="44"/>
      <c r="B7205" s="44"/>
      <c r="C7205" s="44"/>
      <c r="D7205" s="14"/>
      <c r="E7205" s="13"/>
      <c r="F7205" s="8"/>
      <c r="G7205" s="45"/>
      <c r="H7205" s="8"/>
      <c r="I7205" s="45"/>
      <c r="W7205" s="38"/>
      <c r="X7205" s="38"/>
      <c r="Y7205" s="35"/>
    </row>
    <row r="7206" customHeight="1" spans="1:25">
      <c r="A7206" s="44"/>
      <c r="B7206" s="44"/>
      <c r="C7206" s="44"/>
      <c r="D7206" s="14"/>
      <c r="E7206" s="13"/>
      <c r="F7206" s="8"/>
      <c r="G7206" s="45"/>
      <c r="H7206" s="8"/>
      <c r="I7206" s="45"/>
      <c r="W7206" s="38"/>
      <c r="X7206" s="38"/>
      <c r="Y7206" s="35"/>
    </row>
    <row r="7207" customHeight="1" spans="1:25">
      <c r="A7207" s="44"/>
      <c r="B7207" s="44"/>
      <c r="C7207" s="44"/>
      <c r="D7207" s="14"/>
      <c r="E7207" s="13"/>
      <c r="F7207" s="8"/>
      <c r="G7207" s="45"/>
      <c r="H7207" s="8"/>
      <c r="I7207" s="45"/>
      <c r="W7207" s="38"/>
      <c r="X7207" s="38"/>
      <c r="Y7207" s="35"/>
    </row>
    <row r="7208" customHeight="1" spans="1:25">
      <c r="A7208" s="44"/>
      <c r="B7208" s="44"/>
      <c r="C7208" s="44"/>
      <c r="D7208" s="14"/>
      <c r="E7208" s="13"/>
      <c r="F7208" s="8"/>
      <c r="G7208" s="45"/>
      <c r="H7208" s="8"/>
      <c r="I7208" s="45"/>
      <c r="W7208" s="38"/>
      <c r="X7208" s="38"/>
      <c r="Y7208" s="35"/>
    </row>
    <row r="7209" customHeight="1" spans="1:25">
      <c r="A7209" s="44"/>
      <c r="B7209" s="44"/>
      <c r="C7209" s="44"/>
      <c r="D7209" s="14"/>
      <c r="E7209" s="13"/>
      <c r="F7209" s="8"/>
      <c r="G7209" s="45"/>
      <c r="H7209" s="8"/>
      <c r="I7209" s="45"/>
      <c r="W7209" s="38"/>
      <c r="X7209" s="38"/>
      <c r="Y7209" s="35"/>
    </row>
    <row r="7210" customHeight="1" spans="1:25">
      <c r="A7210" s="44"/>
      <c r="B7210" s="44"/>
      <c r="C7210" s="44"/>
      <c r="D7210" s="14"/>
      <c r="E7210" s="13"/>
      <c r="F7210" s="8"/>
      <c r="G7210" s="45"/>
      <c r="H7210" s="8"/>
      <c r="I7210" s="45"/>
      <c r="W7210" s="38"/>
      <c r="X7210" s="38"/>
      <c r="Y7210" s="35"/>
    </row>
    <row r="7211" customHeight="1" spans="1:25">
      <c r="A7211" s="44"/>
      <c r="B7211" s="44"/>
      <c r="C7211" s="44"/>
      <c r="D7211" s="14"/>
      <c r="E7211" s="13"/>
      <c r="F7211" s="8"/>
      <c r="G7211" s="45"/>
      <c r="H7211" s="8"/>
      <c r="I7211" s="45"/>
      <c r="W7211" s="38"/>
      <c r="X7211" s="38"/>
      <c r="Y7211" s="35"/>
    </row>
    <row r="7212" customHeight="1" spans="1:25">
      <c r="A7212" s="44"/>
      <c r="B7212" s="44"/>
      <c r="C7212" s="44"/>
      <c r="D7212" s="14"/>
      <c r="E7212" s="13"/>
      <c r="F7212" s="8"/>
      <c r="G7212" s="45"/>
      <c r="H7212" s="8"/>
      <c r="I7212" s="45"/>
      <c r="W7212" s="38"/>
      <c r="X7212" s="38"/>
      <c r="Y7212" s="35"/>
    </row>
    <row r="7213" customHeight="1" spans="1:25">
      <c r="A7213" s="44"/>
      <c r="B7213" s="44"/>
      <c r="C7213" s="44"/>
      <c r="D7213" s="14"/>
      <c r="E7213" s="13"/>
      <c r="F7213" s="8"/>
      <c r="G7213" s="45"/>
      <c r="H7213" s="8"/>
      <c r="I7213" s="45"/>
      <c r="W7213" s="38"/>
      <c r="X7213" s="38"/>
      <c r="Y7213" s="35"/>
    </row>
    <row r="7214" customHeight="1" spans="1:25">
      <c r="A7214" s="44"/>
      <c r="B7214" s="44"/>
      <c r="C7214" s="44"/>
      <c r="D7214" s="14"/>
      <c r="E7214" s="13"/>
      <c r="F7214" s="8"/>
      <c r="G7214" s="45"/>
      <c r="H7214" s="8"/>
      <c r="I7214" s="45"/>
      <c r="W7214" s="38"/>
      <c r="X7214" s="38"/>
      <c r="Y7214" s="35"/>
    </row>
    <row r="7215" customHeight="1" spans="1:25">
      <c r="A7215" s="44"/>
      <c r="B7215" s="44"/>
      <c r="C7215" s="44"/>
      <c r="D7215" s="14"/>
      <c r="E7215" s="13"/>
      <c r="F7215" s="8"/>
      <c r="G7215" s="45"/>
      <c r="H7215" s="8"/>
      <c r="I7215" s="45"/>
      <c r="W7215" s="38"/>
      <c r="X7215" s="38"/>
      <c r="Y7215" s="35"/>
    </row>
    <row r="7216" customHeight="1" spans="1:25">
      <c r="A7216" s="44"/>
      <c r="B7216" s="44"/>
      <c r="C7216" s="44"/>
      <c r="D7216" s="14"/>
      <c r="E7216" s="13"/>
      <c r="F7216" s="8"/>
      <c r="G7216" s="45"/>
      <c r="H7216" s="8"/>
      <c r="I7216" s="45"/>
      <c r="W7216" s="38"/>
      <c r="X7216" s="38"/>
      <c r="Y7216" s="35"/>
    </row>
    <row r="7217" customHeight="1" spans="1:25">
      <c r="A7217" s="44"/>
      <c r="B7217" s="44"/>
      <c r="C7217" s="44"/>
      <c r="D7217" s="14"/>
      <c r="E7217" s="13"/>
      <c r="F7217" s="8"/>
      <c r="G7217" s="45"/>
      <c r="H7217" s="8"/>
      <c r="I7217" s="45"/>
      <c r="W7217" s="38"/>
      <c r="X7217" s="38"/>
      <c r="Y7217" s="35"/>
    </row>
    <row r="7218" customHeight="1" spans="1:25">
      <c r="A7218" s="44"/>
      <c r="B7218" s="44"/>
      <c r="C7218" s="44"/>
      <c r="D7218" s="14"/>
      <c r="E7218" s="13"/>
      <c r="F7218" s="8"/>
      <c r="G7218" s="45"/>
      <c r="H7218" s="8"/>
      <c r="I7218" s="45"/>
      <c r="W7218" s="38"/>
      <c r="X7218" s="38"/>
      <c r="Y7218" s="35"/>
    </row>
    <row r="7219" customHeight="1" spans="1:25">
      <c r="A7219" s="44"/>
      <c r="B7219" s="44"/>
      <c r="C7219" s="44"/>
      <c r="D7219" s="14"/>
      <c r="E7219" s="13"/>
      <c r="F7219" s="8"/>
      <c r="G7219" s="45"/>
      <c r="H7219" s="8"/>
      <c r="I7219" s="45"/>
      <c r="W7219" s="38"/>
      <c r="X7219" s="38"/>
      <c r="Y7219" s="35"/>
    </row>
    <row r="7220" customHeight="1" spans="1:25">
      <c r="A7220" s="44"/>
      <c r="B7220" s="44"/>
      <c r="C7220" s="44"/>
      <c r="D7220" s="14"/>
      <c r="E7220" s="13"/>
      <c r="F7220" s="8"/>
      <c r="G7220" s="45"/>
      <c r="H7220" s="8"/>
      <c r="I7220" s="45"/>
      <c r="W7220" s="38"/>
      <c r="X7220" s="38"/>
      <c r="Y7220" s="35"/>
    </row>
    <row r="7221" customHeight="1" spans="1:25">
      <c r="A7221" s="44"/>
      <c r="B7221" s="44"/>
      <c r="C7221" s="44"/>
      <c r="D7221" s="14"/>
      <c r="E7221" s="13"/>
      <c r="F7221" s="8"/>
      <c r="G7221" s="45"/>
      <c r="H7221" s="8"/>
      <c r="I7221" s="45"/>
      <c r="W7221" s="38"/>
      <c r="X7221" s="38"/>
      <c r="Y7221" s="35"/>
    </row>
    <row r="7222" customHeight="1" spans="1:25">
      <c r="A7222" s="44"/>
      <c r="B7222" s="44"/>
      <c r="C7222" s="44"/>
      <c r="D7222" s="14"/>
      <c r="E7222" s="13"/>
      <c r="F7222" s="8"/>
      <c r="G7222" s="45"/>
      <c r="H7222" s="8"/>
      <c r="I7222" s="45"/>
      <c r="W7222" s="38"/>
      <c r="X7222" s="38"/>
      <c r="Y7222" s="35"/>
    </row>
    <row r="7223" customHeight="1" spans="1:25">
      <c r="A7223" s="44"/>
      <c r="B7223" s="44"/>
      <c r="C7223" s="44"/>
      <c r="D7223" s="14"/>
      <c r="E7223" s="13"/>
      <c r="F7223" s="8"/>
      <c r="G7223" s="45"/>
      <c r="H7223" s="8"/>
      <c r="I7223" s="45"/>
      <c r="W7223" s="38"/>
      <c r="X7223" s="38"/>
      <c r="Y7223" s="35"/>
    </row>
    <row r="7224" customHeight="1" spans="1:25">
      <c r="A7224" s="44"/>
      <c r="B7224" s="44"/>
      <c r="C7224" s="44"/>
      <c r="D7224" s="14"/>
      <c r="E7224" s="13"/>
      <c r="F7224" s="8"/>
      <c r="G7224" s="45"/>
      <c r="H7224" s="8"/>
      <c r="I7224" s="45"/>
      <c r="W7224" s="38"/>
      <c r="X7224" s="38"/>
      <c r="Y7224" s="35"/>
    </row>
    <row r="7225" customHeight="1" spans="1:25">
      <c r="A7225" s="44"/>
      <c r="B7225" s="44"/>
      <c r="C7225" s="44"/>
      <c r="D7225" s="14"/>
      <c r="E7225" s="13"/>
      <c r="F7225" s="8"/>
      <c r="G7225" s="45"/>
      <c r="H7225" s="8"/>
      <c r="I7225" s="45"/>
      <c r="W7225" s="38"/>
      <c r="X7225" s="38"/>
      <c r="Y7225" s="35"/>
    </row>
    <row r="7226" customHeight="1" spans="1:25">
      <c r="A7226" s="44"/>
      <c r="B7226" s="44"/>
      <c r="C7226" s="44"/>
      <c r="D7226" s="14"/>
      <c r="E7226" s="13"/>
      <c r="F7226" s="8"/>
      <c r="G7226" s="45"/>
      <c r="H7226" s="8"/>
      <c r="I7226" s="45"/>
      <c r="W7226" s="38"/>
      <c r="X7226" s="38"/>
      <c r="Y7226" s="35"/>
    </row>
    <row r="7227" customHeight="1" spans="1:25">
      <c r="A7227" s="44"/>
      <c r="B7227" s="44"/>
      <c r="C7227" s="44"/>
      <c r="D7227" s="14"/>
      <c r="E7227" s="13"/>
      <c r="F7227" s="8"/>
      <c r="G7227" s="45"/>
      <c r="H7227" s="8"/>
      <c r="I7227" s="45"/>
      <c r="W7227" s="38"/>
      <c r="X7227" s="38"/>
      <c r="Y7227" s="35"/>
    </row>
    <row r="7228" customHeight="1" spans="1:25">
      <c r="A7228" s="44"/>
      <c r="B7228" s="44"/>
      <c r="C7228" s="44"/>
      <c r="D7228" s="14"/>
      <c r="E7228" s="13"/>
      <c r="F7228" s="8"/>
      <c r="G7228" s="45"/>
      <c r="H7228" s="8"/>
      <c r="I7228" s="45"/>
      <c r="W7228" s="38"/>
      <c r="X7228" s="38"/>
      <c r="Y7228" s="35"/>
    </row>
    <row r="7229" customHeight="1" spans="1:25">
      <c r="A7229" s="44"/>
      <c r="B7229" s="44"/>
      <c r="C7229" s="44"/>
      <c r="D7229" s="14"/>
      <c r="E7229" s="13"/>
      <c r="F7229" s="8"/>
      <c r="G7229" s="45"/>
      <c r="H7229" s="8"/>
      <c r="I7229" s="45"/>
      <c r="W7229" s="38"/>
      <c r="X7229" s="38"/>
      <c r="Y7229" s="35"/>
    </row>
    <row r="7230" customHeight="1" spans="1:25">
      <c r="A7230" s="44"/>
      <c r="B7230" s="44"/>
      <c r="C7230" s="44"/>
      <c r="D7230" s="14"/>
      <c r="E7230" s="13"/>
      <c r="F7230" s="8"/>
      <c r="G7230" s="45"/>
      <c r="H7230" s="8"/>
      <c r="I7230" s="45"/>
      <c r="W7230" s="38"/>
      <c r="X7230" s="38"/>
      <c r="Y7230" s="35"/>
    </row>
    <row r="7231" customHeight="1" spans="1:25">
      <c r="A7231" s="44"/>
      <c r="B7231" s="44"/>
      <c r="C7231" s="44"/>
      <c r="D7231" s="14"/>
      <c r="E7231" s="13"/>
      <c r="F7231" s="8"/>
      <c r="G7231" s="45"/>
      <c r="H7231" s="8"/>
      <c r="I7231" s="45"/>
      <c r="W7231" s="38"/>
      <c r="X7231" s="38"/>
      <c r="Y7231" s="35"/>
    </row>
    <row r="7232" customHeight="1" spans="1:25">
      <c r="A7232" s="44"/>
      <c r="B7232" s="44"/>
      <c r="C7232" s="44"/>
      <c r="D7232" s="14"/>
      <c r="E7232" s="13"/>
      <c r="F7232" s="8"/>
      <c r="G7232" s="45"/>
      <c r="H7232" s="8"/>
      <c r="I7232" s="45"/>
      <c r="W7232" s="38"/>
      <c r="X7232" s="38"/>
      <c r="Y7232" s="35"/>
    </row>
    <row r="7233" customHeight="1" spans="1:25">
      <c r="A7233" s="44"/>
      <c r="B7233" s="44"/>
      <c r="C7233" s="44"/>
      <c r="D7233" s="14"/>
      <c r="E7233" s="13"/>
      <c r="F7233" s="8"/>
      <c r="G7233" s="45"/>
      <c r="H7233" s="8"/>
      <c r="I7233" s="45"/>
      <c r="W7233" s="38"/>
      <c r="X7233" s="38"/>
      <c r="Y7233" s="35"/>
    </row>
    <row r="7234" customHeight="1" spans="1:25">
      <c r="A7234" s="44"/>
      <c r="B7234" s="44"/>
      <c r="C7234" s="44"/>
      <c r="D7234" s="14"/>
      <c r="E7234" s="13"/>
      <c r="F7234" s="8"/>
      <c r="G7234" s="45"/>
      <c r="H7234" s="8"/>
      <c r="I7234" s="45"/>
      <c r="W7234" s="38"/>
      <c r="X7234" s="38"/>
      <c r="Y7234" s="35"/>
    </row>
    <row r="7235" customHeight="1" spans="1:25">
      <c r="A7235" s="44"/>
      <c r="B7235" s="44"/>
      <c r="C7235" s="44"/>
      <c r="D7235" s="14"/>
      <c r="E7235" s="13"/>
      <c r="F7235" s="8"/>
      <c r="G7235" s="45"/>
      <c r="H7235" s="8"/>
      <c r="I7235" s="45"/>
      <c r="W7235" s="38"/>
      <c r="X7235" s="38"/>
      <c r="Y7235" s="35"/>
    </row>
    <row r="7236" customHeight="1" spans="1:25">
      <c r="A7236" s="44"/>
      <c r="B7236" s="44"/>
      <c r="C7236" s="44"/>
      <c r="D7236" s="14"/>
      <c r="E7236" s="13"/>
      <c r="F7236" s="8"/>
      <c r="G7236" s="45"/>
      <c r="H7236" s="8"/>
      <c r="I7236" s="45"/>
      <c r="W7236" s="38"/>
      <c r="X7236" s="38"/>
      <c r="Y7236" s="35"/>
    </row>
    <row r="7237" customHeight="1" spans="1:25">
      <c r="A7237" s="44"/>
      <c r="B7237" s="44"/>
      <c r="C7237" s="44"/>
      <c r="D7237" s="14"/>
      <c r="E7237" s="13"/>
      <c r="F7237" s="8"/>
      <c r="G7237" s="45"/>
      <c r="H7237" s="8"/>
      <c r="I7237" s="45"/>
      <c r="W7237" s="38"/>
      <c r="X7237" s="38"/>
      <c r="Y7237" s="35"/>
    </row>
    <row r="7238" customHeight="1" spans="1:25">
      <c r="A7238" s="44"/>
      <c r="B7238" s="44"/>
      <c r="C7238" s="44"/>
      <c r="D7238" s="14"/>
      <c r="E7238" s="13"/>
      <c r="F7238" s="8"/>
      <c r="G7238" s="45"/>
      <c r="H7238" s="8"/>
      <c r="I7238" s="45"/>
      <c r="W7238" s="38"/>
      <c r="X7238" s="38"/>
      <c r="Y7238" s="35"/>
    </row>
    <row r="7239" customHeight="1" spans="1:25">
      <c r="A7239" s="44"/>
      <c r="B7239" s="44"/>
      <c r="C7239" s="44"/>
      <c r="D7239" s="14"/>
      <c r="E7239" s="13"/>
      <c r="F7239" s="8"/>
      <c r="G7239" s="45"/>
      <c r="H7239" s="8"/>
      <c r="I7239" s="45"/>
      <c r="W7239" s="38"/>
      <c r="X7239" s="38"/>
      <c r="Y7239" s="35"/>
    </row>
    <row r="7240" customHeight="1" spans="1:25">
      <c r="A7240" s="44"/>
      <c r="B7240" s="44"/>
      <c r="C7240" s="44"/>
      <c r="D7240" s="14"/>
      <c r="E7240" s="13"/>
      <c r="F7240" s="8"/>
      <c r="G7240" s="45"/>
      <c r="H7240" s="8"/>
      <c r="I7240" s="45"/>
      <c r="W7240" s="38"/>
      <c r="X7240" s="38"/>
      <c r="Y7240" s="35"/>
    </row>
    <row r="7241" customHeight="1" spans="1:25">
      <c r="A7241" s="44"/>
      <c r="B7241" s="44"/>
      <c r="C7241" s="44"/>
      <c r="D7241" s="14"/>
      <c r="E7241" s="13"/>
      <c r="F7241" s="8"/>
      <c r="G7241" s="45"/>
      <c r="H7241" s="8"/>
      <c r="I7241" s="45"/>
      <c r="W7241" s="38"/>
      <c r="X7241" s="38"/>
      <c r="Y7241" s="35"/>
    </row>
    <row r="7242" customHeight="1" spans="1:25">
      <c r="A7242" s="44"/>
      <c r="B7242" s="44"/>
      <c r="C7242" s="44"/>
      <c r="D7242" s="14"/>
      <c r="E7242" s="13"/>
      <c r="F7242" s="8"/>
      <c r="G7242" s="45"/>
      <c r="H7242" s="8"/>
      <c r="I7242" s="45"/>
      <c r="W7242" s="38"/>
      <c r="X7242" s="38"/>
      <c r="Y7242" s="35"/>
    </row>
    <row r="7243" customHeight="1" spans="1:25">
      <c r="A7243" s="44"/>
      <c r="B7243" s="44"/>
      <c r="C7243" s="44"/>
      <c r="D7243" s="14"/>
      <c r="E7243" s="13"/>
      <c r="F7243" s="8"/>
      <c r="G7243" s="45"/>
      <c r="H7243" s="8"/>
      <c r="I7243" s="45"/>
      <c r="W7243" s="38"/>
      <c r="X7243" s="38"/>
      <c r="Y7243" s="35"/>
    </row>
    <row r="7244" customHeight="1" spans="1:25">
      <c r="A7244" s="44"/>
      <c r="B7244" s="44"/>
      <c r="C7244" s="44"/>
      <c r="D7244" s="14"/>
      <c r="E7244" s="13"/>
      <c r="F7244" s="8"/>
      <c r="G7244" s="45"/>
      <c r="H7244" s="8"/>
      <c r="I7244" s="45"/>
      <c r="W7244" s="38"/>
      <c r="X7244" s="38"/>
      <c r="Y7244" s="35"/>
    </row>
    <row r="7245" customHeight="1" spans="1:25">
      <c r="A7245" s="44"/>
      <c r="B7245" s="44"/>
      <c r="C7245" s="44"/>
      <c r="D7245" s="14"/>
      <c r="E7245" s="13"/>
      <c r="F7245" s="8"/>
      <c r="G7245" s="45"/>
      <c r="H7245" s="8"/>
      <c r="I7245" s="45"/>
      <c r="W7245" s="38"/>
      <c r="X7245" s="38"/>
      <c r="Y7245" s="35"/>
    </row>
    <row r="7246" customHeight="1" spans="1:25">
      <c r="A7246" s="44"/>
      <c r="B7246" s="44"/>
      <c r="C7246" s="44"/>
      <c r="D7246" s="14"/>
      <c r="E7246" s="13"/>
      <c r="F7246" s="8"/>
      <c r="G7246" s="45"/>
      <c r="H7246" s="8"/>
      <c r="I7246" s="45"/>
      <c r="W7246" s="38"/>
      <c r="X7246" s="38"/>
      <c r="Y7246" s="35"/>
    </row>
    <row r="7247" customHeight="1" spans="1:25">
      <c r="A7247" s="44"/>
      <c r="B7247" s="44"/>
      <c r="C7247" s="44"/>
      <c r="D7247" s="14"/>
      <c r="E7247" s="13"/>
      <c r="F7247" s="8"/>
      <c r="G7247" s="45"/>
      <c r="H7247" s="8"/>
      <c r="I7247" s="45"/>
      <c r="W7247" s="38"/>
      <c r="X7247" s="38"/>
      <c r="Y7247" s="35"/>
    </row>
    <row r="7248" customHeight="1" spans="1:25">
      <c r="A7248" s="44"/>
      <c r="B7248" s="44"/>
      <c r="C7248" s="44"/>
      <c r="D7248" s="14"/>
      <c r="E7248" s="13"/>
      <c r="F7248" s="8"/>
      <c r="G7248" s="45"/>
      <c r="H7248" s="8"/>
      <c r="I7248" s="45"/>
      <c r="W7248" s="38"/>
      <c r="X7248" s="38"/>
      <c r="Y7248" s="35"/>
    </row>
    <row r="7249" customHeight="1" spans="1:25">
      <c r="A7249" s="44"/>
      <c r="B7249" s="44"/>
      <c r="C7249" s="44"/>
      <c r="D7249" s="14"/>
      <c r="E7249" s="13"/>
      <c r="F7249" s="8"/>
      <c r="G7249" s="45"/>
      <c r="H7249" s="8"/>
      <c r="I7249" s="45"/>
      <c r="W7249" s="38"/>
      <c r="X7249" s="38"/>
      <c r="Y7249" s="35"/>
    </row>
    <row r="7250" customHeight="1" spans="1:25">
      <c r="A7250" s="44"/>
      <c r="B7250" s="44"/>
      <c r="C7250" s="44"/>
      <c r="D7250" s="14"/>
      <c r="E7250" s="13"/>
      <c r="F7250" s="8"/>
      <c r="G7250" s="45"/>
      <c r="H7250" s="8"/>
      <c r="I7250" s="45"/>
      <c r="W7250" s="38"/>
      <c r="X7250" s="38"/>
      <c r="Y7250" s="35"/>
    </row>
    <row r="7251" customHeight="1" spans="1:25">
      <c r="A7251" s="44"/>
      <c r="B7251" s="44"/>
      <c r="C7251" s="44"/>
      <c r="D7251" s="14"/>
      <c r="E7251" s="13"/>
      <c r="F7251" s="8"/>
      <c r="G7251" s="45"/>
      <c r="H7251" s="8"/>
      <c r="I7251" s="45"/>
      <c r="W7251" s="38"/>
      <c r="X7251" s="38"/>
      <c r="Y7251" s="35"/>
    </row>
    <row r="7252" customHeight="1" spans="1:25">
      <c r="A7252" s="44"/>
      <c r="B7252" s="44"/>
      <c r="C7252" s="44"/>
      <c r="D7252" s="14"/>
      <c r="E7252" s="13"/>
      <c r="F7252" s="8"/>
      <c r="G7252" s="45"/>
      <c r="H7252" s="8"/>
      <c r="I7252" s="45"/>
      <c r="W7252" s="38"/>
      <c r="X7252" s="38"/>
      <c r="Y7252" s="35"/>
    </row>
    <row r="7253" customHeight="1" spans="1:25">
      <c r="A7253" s="44"/>
      <c r="B7253" s="44"/>
      <c r="C7253" s="44"/>
      <c r="D7253" s="14"/>
      <c r="E7253" s="13"/>
      <c r="F7253" s="8"/>
      <c r="G7253" s="45"/>
      <c r="H7253" s="8"/>
      <c r="I7253" s="45"/>
      <c r="W7253" s="38"/>
      <c r="X7253" s="38"/>
      <c r="Y7253" s="35"/>
    </row>
    <row r="7254" customHeight="1" spans="1:25">
      <c r="A7254" s="44"/>
      <c r="B7254" s="44"/>
      <c r="C7254" s="44"/>
      <c r="D7254" s="14"/>
      <c r="E7254" s="13"/>
      <c r="F7254" s="8"/>
      <c r="G7254" s="45"/>
      <c r="H7254" s="8"/>
      <c r="I7254" s="45"/>
      <c r="W7254" s="38"/>
      <c r="X7254" s="38"/>
      <c r="Y7254" s="35"/>
    </row>
    <row r="7255" customHeight="1" spans="1:25">
      <c r="A7255" s="44"/>
      <c r="B7255" s="44"/>
      <c r="C7255" s="44"/>
      <c r="D7255" s="14"/>
      <c r="E7255" s="13"/>
      <c r="F7255" s="8"/>
      <c r="G7255" s="45"/>
      <c r="H7255" s="8"/>
      <c r="I7255" s="45"/>
      <c r="W7255" s="38"/>
      <c r="X7255" s="38"/>
      <c r="Y7255" s="35"/>
    </row>
    <row r="7256" customHeight="1" spans="1:25">
      <c r="A7256" s="44"/>
      <c r="B7256" s="44"/>
      <c r="C7256" s="44"/>
      <c r="D7256" s="14"/>
      <c r="E7256" s="13"/>
      <c r="F7256" s="8"/>
      <c r="G7256" s="45"/>
      <c r="H7256" s="8"/>
      <c r="I7256" s="45"/>
      <c r="W7256" s="38"/>
      <c r="X7256" s="38"/>
      <c r="Y7256" s="35"/>
    </row>
    <row r="7257" customHeight="1" spans="1:25">
      <c r="A7257" s="44"/>
      <c r="B7257" s="44"/>
      <c r="C7257" s="44"/>
      <c r="D7257" s="14"/>
      <c r="E7257" s="13"/>
      <c r="F7257" s="8"/>
      <c r="G7257" s="45"/>
      <c r="H7257" s="8"/>
      <c r="I7257" s="45"/>
      <c r="W7257" s="38"/>
      <c r="X7257" s="38"/>
      <c r="Y7257" s="35"/>
    </row>
    <row r="7258" customHeight="1" spans="1:25">
      <c r="A7258" s="44"/>
      <c r="B7258" s="44"/>
      <c r="C7258" s="44"/>
      <c r="D7258" s="14"/>
      <c r="E7258" s="13"/>
      <c r="F7258" s="8"/>
      <c r="G7258" s="45"/>
      <c r="H7258" s="8"/>
      <c r="I7258" s="45"/>
      <c r="W7258" s="38"/>
      <c r="X7258" s="38"/>
      <c r="Y7258" s="35"/>
    </row>
    <row r="7259" customHeight="1" spans="1:25">
      <c r="A7259" s="44"/>
      <c r="B7259" s="44"/>
      <c r="C7259" s="44"/>
      <c r="D7259" s="14"/>
      <c r="E7259" s="13"/>
      <c r="F7259" s="8"/>
      <c r="G7259" s="45"/>
      <c r="H7259" s="8"/>
      <c r="I7259" s="45"/>
      <c r="W7259" s="38"/>
      <c r="X7259" s="38"/>
      <c r="Y7259" s="35"/>
    </row>
    <row r="7260" customHeight="1" spans="1:25">
      <c r="A7260" s="44"/>
      <c r="B7260" s="44"/>
      <c r="C7260" s="44"/>
      <c r="D7260" s="14"/>
      <c r="E7260" s="13"/>
      <c r="F7260" s="8"/>
      <c r="G7260" s="45"/>
      <c r="H7260" s="8"/>
      <c r="I7260" s="45"/>
      <c r="W7260" s="38"/>
      <c r="X7260" s="38"/>
      <c r="Y7260" s="35"/>
    </row>
    <row r="7261" customHeight="1" spans="1:25">
      <c r="A7261" s="44"/>
      <c r="B7261" s="44"/>
      <c r="C7261" s="44"/>
      <c r="D7261" s="14"/>
      <c r="E7261" s="13"/>
      <c r="F7261" s="8"/>
      <c r="G7261" s="45"/>
      <c r="H7261" s="8"/>
      <c r="I7261" s="45"/>
      <c r="W7261" s="38"/>
      <c r="X7261" s="38"/>
      <c r="Y7261" s="35"/>
    </row>
    <row r="7262" customHeight="1" spans="1:25">
      <c r="A7262" s="44"/>
      <c r="B7262" s="44"/>
      <c r="C7262" s="44"/>
      <c r="D7262" s="14"/>
      <c r="E7262" s="13"/>
      <c r="F7262" s="8"/>
      <c r="G7262" s="45"/>
      <c r="H7262" s="8"/>
      <c r="I7262" s="45"/>
      <c r="W7262" s="38"/>
      <c r="X7262" s="38"/>
      <c r="Y7262" s="35"/>
    </row>
    <row r="7263" customHeight="1" spans="1:25">
      <c r="A7263" s="44"/>
      <c r="B7263" s="44"/>
      <c r="C7263" s="44"/>
      <c r="D7263" s="14"/>
      <c r="E7263" s="13"/>
      <c r="F7263" s="8"/>
      <c r="G7263" s="45"/>
      <c r="H7263" s="8"/>
      <c r="I7263" s="45"/>
      <c r="W7263" s="38"/>
      <c r="X7263" s="38"/>
      <c r="Y7263" s="35"/>
    </row>
    <row r="7264" customHeight="1" spans="1:25">
      <c r="A7264" s="44"/>
      <c r="B7264" s="44"/>
      <c r="C7264" s="44"/>
      <c r="D7264" s="14"/>
      <c r="E7264" s="13"/>
      <c r="F7264" s="8"/>
      <c r="G7264" s="45"/>
      <c r="H7264" s="8"/>
      <c r="I7264" s="45"/>
      <c r="W7264" s="38"/>
      <c r="X7264" s="38"/>
      <c r="Y7264" s="35"/>
    </row>
    <row r="7265" customHeight="1" spans="1:25">
      <c r="A7265" s="44"/>
      <c r="B7265" s="44"/>
      <c r="C7265" s="44"/>
      <c r="D7265" s="14"/>
      <c r="E7265" s="13"/>
      <c r="F7265" s="8"/>
      <c r="G7265" s="45"/>
      <c r="H7265" s="8"/>
      <c r="I7265" s="45"/>
      <c r="W7265" s="38"/>
      <c r="X7265" s="38"/>
      <c r="Y7265" s="35"/>
    </row>
    <row r="7266" customHeight="1" spans="1:25">
      <c r="A7266" s="44"/>
      <c r="B7266" s="44"/>
      <c r="C7266" s="44"/>
      <c r="D7266" s="14"/>
      <c r="E7266" s="13"/>
      <c r="F7266" s="8"/>
      <c r="G7266" s="45"/>
      <c r="H7266" s="8"/>
      <c r="I7266" s="45"/>
      <c r="W7266" s="38"/>
      <c r="X7266" s="38"/>
      <c r="Y7266" s="35"/>
    </row>
    <row r="7267" customHeight="1" spans="1:25">
      <c r="A7267" s="44"/>
      <c r="B7267" s="44"/>
      <c r="C7267" s="44"/>
      <c r="D7267" s="14"/>
      <c r="E7267" s="13"/>
      <c r="F7267" s="8"/>
      <c r="G7267" s="45"/>
      <c r="H7267" s="8"/>
      <c r="I7267" s="45"/>
      <c r="W7267" s="38"/>
      <c r="X7267" s="38"/>
      <c r="Y7267" s="35"/>
    </row>
    <row r="7268" customHeight="1" spans="1:25">
      <c r="A7268" s="44"/>
      <c r="B7268" s="44"/>
      <c r="C7268" s="44"/>
      <c r="D7268" s="14"/>
      <c r="E7268" s="13"/>
      <c r="F7268" s="8"/>
      <c r="G7268" s="45"/>
      <c r="H7268" s="8"/>
      <c r="I7268" s="45"/>
      <c r="W7268" s="38"/>
      <c r="X7268" s="38"/>
      <c r="Y7268" s="35"/>
    </row>
    <row r="7269" customHeight="1" spans="1:25">
      <c r="A7269" s="44"/>
      <c r="B7269" s="44"/>
      <c r="C7269" s="44"/>
      <c r="D7269" s="14"/>
      <c r="E7269" s="13"/>
      <c r="F7269" s="8"/>
      <c r="G7269" s="45"/>
      <c r="H7269" s="8"/>
      <c r="I7269" s="45"/>
      <c r="W7269" s="38"/>
      <c r="X7269" s="38"/>
      <c r="Y7269" s="35"/>
    </row>
    <row r="7270" customHeight="1" spans="1:25">
      <c r="A7270" s="44"/>
      <c r="B7270" s="44"/>
      <c r="C7270" s="44"/>
      <c r="D7270" s="14"/>
      <c r="E7270" s="13"/>
      <c r="F7270" s="8"/>
      <c r="G7270" s="45"/>
      <c r="H7270" s="8"/>
      <c r="I7270" s="45"/>
      <c r="W7270" s="38"/>
      <c r="X7270" s="38"/>
      <c r="Y7270" s="35"/>
    </row>
    <row r="7271" customHeight="1" spans="1:25">
      <c r="A7271" s="44"/>
      <c r="B7271" s="44"/>
      <c r="C7271" s="44"/>
      <c r="D7271" s="14"/>
      <c r="E7271" s="13"/>
      <c r="F7271" s="8"/>
      <c r="G7271" s="45"/>
      <c r="H7271" s="8"/>
      <c r="I7271" s="45"/>
      <c r="W7271" s="38"/>
      <c r="X7271" s="38"/>
      <c r="Y7271" s="35"/>
    </row>
    <row r="7272" customHeight="1" spans="1:25">
      <c r="A7272" s="44"/>
      <c r="B7272" s="44"/>
      <c r="C7272" s="44"/>
      <c r="D7272" s="14"/>
      <c r="E7272" s="13"/>
      <c r="F7272" s="8"/>
      <c r="G7272" s="45"/>
      <c r="H7272" s="8"/>
      <c r="I7272" s="45"/>
      <c r="W7272" s="38"/>
      <c r="X7272" s="38"/>
      <c r="Y7272" s="35"/>
    </row>
    <row r="7273" customHeight="1" spans="1:25">
      <c r="A7273" s="44"/>
      <c r="B7273" s="44"/>
      <c r="C7273" s="44"/>
      <c r="D7273" s="14"/>
      <c r="E7273" s="13"/>
      <c r="F7273" s="8"/>
      <c r="G7273" s="45"/>
      <c r="H7273" s="8"/>
      <c r="I7273" s="45"/>
      <c r="W7273" s="38"/>
      <c r="X7273" s="38"/>
      <c r="Y7273" s="35"/>
    </row>
    <row r="7274" customHeight="1" spans="1:25">
      <c r="A7274" s="44"/>
      <c r="B7274" s="44"/>
      <c r="C7274" s="44"/>
      <c r="D7274" s="14"/>
      <c r="E7274" s="13"/>
      <c r="F7274" s="8"/>
      <c r="G7274" s="45"/>
      <c r="H7274" s="8"/>
      <c r="I7274" s="45"/>
      <c r="W7274" s="38"/>
      <c r="X7274" s="38"/>
      <c r="Y7274" s="35"/>
    </row>
    <row r="7275" customHeight="1" spans="1:25">
      <c r="A7275" s="44"/>
      <c r="B7275" s="44"/>
      <c r="C7275" s="44"/>
      <c r="D7275" s="14"/>
      <c r="E7275" s="13"/>
      <c r="F7275" s="8"/>
      <c r="G7275" s="45"/>
      <c r="H7275" s="8"/>
      <c r="I7275" s="45"/>
      <c r="W7275" s="38"/>
      <c r="X7275" s="38"/>
      <c r="Y7275" s="35"/>
    </row>
    <row r="7276" customHeight="1" spans="1:25">
      <c r="A7276" s="44"/>
      <c r="B7276" s="44"/>
      <c r="C7276" s="44"/>
      <c r="D7276" s="14"/>
      <c r="E7276" s="13"/>
      <c r="F7276" s="8"/>
      <c r="G7276" s="45"/>
      <c r="H7276" s="8"/>
      <c r="I7276" s="45"/>
      <c r="W7276" s="38"/>
      <c r="X7276" s="38"/>
      <c r="Y7276" s="35"/>
    </row>
    <row r="7277" customHeight="1" spans="1:25">
      <c r="A7277" s="44"/>
      <c r="B7277" s="44"/>
      <c r="C7277" s="44"/>
      <c r="D7277" s="14"/>
      <c r="E7277" s="13"/>
      <c r="F7277" s="8"/>
      <c r="G7277" s="45"/>
      <c r="H7277" s="8"/>
      <c r="I7277" s="45"/>
      <c r="W7277" s="38"/>
      <c r="X7277" s="38"/>
      <c r="Y7277" s="35"/>
    </row>
    <row r="7278" customHeight="1" spans="1:25">
      <c r="A7278" s="44"/>
      <c r="B7278" s="44"/>
      <c r="C7278" s="44"/>
      <c r="D7278" s="14"/>
      <c r="E7278" s="13"/>
      <c r="F7278" s="8"/>
      <c r="G7278" s="45"/>
      <c r="H7278" s="8"/>
      <c r="I7278" s="45"/>
      <c r="W7278" s="38"/>
      <c r="X7278" s="38"/>
      <c r="Y7278" s="35"/>
    </row>
    <row r="7279" customHeight="1" spans="1:25">
      <c r="A7279" s="44"/>
      <c r="B7279" s="44"/>
      <c r="C7279" s="44"/>
      <c r="D7279" s="14"/>
      <c r="E7279" s="13"/>
      <c r="F7279" s="8"/>
      <c r="G7279" s="45"/>
      <c r="H7279" s="8"/>
      <c r="I7279" s="45"/>
      <c r="W7279" s="38"/>
      <c r="X7279" s="38"/>
      <c r="Y7279" s="35"/>
    </row>
    <row r="7280" customHeight="1" spans="1:25">
      <c r="A7280" s="44"/>
      <c r="B7280" s="44"/>
      <c r="C7280" s="44"/>
      <c r="D7280" s="14"/>
      <c r="E7280" s="13"/>
      <c r="F7280" s="8"/>
      <c r="G7280" s="45"/>
      <c r="H7280" s="8"/>
      <c r="I7280" s="45"/>
      <c r="W7280" s="38"/>
      <c r="X7280" s="38"/>
      <c r="Y7280" s="35"/>
    </row>
    <row r="7281" customHeight="1" spans="1:25">
      <c r="A7281" s="44"/>
      <c r="B7281" s="44"/>
      <c r="C7281" s="44"/>
      <c r="D7281" s="14"/>
      <c r="E7281" s="13"/>
      <c r="F7281" s="8"/>
      <c r="G7281" s="45"/>
      <c r="H7281" s="8"/>
      <c r="I7281" s="45"/>
      <c r="W7281" s="38"/>
      <c r="X7281" s="38"/>
      <c r="Y7281" s="35"/>
    </row>
    <row r="7282" customHeight="1" spans="1:25">
      <c r="A7282" s="44"/>
      <c r="B7282" s="44"/>
      <c r="C7282" s="44"/>
      <c r="D7282" s="14"/>
      <c r="E7282" s="13"/>
      <c r="F7282" s="8"/>
      <c r="G7282" s="45"/>
      <c r="H7282" s="8"/>
      <c r="I7282" s="45"/>
      <c r="W7282" s="38"/>
      <c r="X7282" s="38"/>
      <c r="Y7282" s="35"/>
    </row>
    <row r="7283" customHeight="1" spans="1:25">
      <c r="A7283" s="44"/>
      <c r="B7283" s="44"/>
      <c r="C7283" s="44"/>
      <c r="D7283" s="14"/>
      <c r="E7283" s="13"/>
      <c r="F7283" s="8"/>
      <c r="G7283" s="45"/>
      <c r="H7283" s="8"/>
      <c r="I7283" s="45"/>
      <c r="W7283" s="38"/>
      <c r="X7283" s="38"/>
      <c r="Y7283" s="35"/>
    </row>
    <row r="7284" customHeight="1" spans="1:25">
      <c r="A7284" s="44"/>
      <c r="B7284" s="44"/>
      <c r="C7284" s="44"/>
      <c r="D7284" s="14"/>
      <c r="E7284" s="13"/>
      <c r="F7284" s="8"/>
      <c r="G7284" s="45"/>
      <c r="H7284" s="8"/>
      <c r="I7284" s="45"/>
      <c r="W7284" s="38"/>
      <c r="X7284" s="38"/>
      <c r="Y7284" s="35"/>
    </row>
    <row r="7285" customHeight="1" spans="1:25">
      <c r="A7285" s="44"/>
      <c r="B7285" s="44"/>
      <c r="C7285" s="44"/>
      <c r="D7285" s="14"/>
      <c r="E7285" s="13"/>
      <c r="F7285" s="8"/>
      <c r="G7285" s="45"/>
      <c r="H7285" s="8"/>
      <c r="I7285" s="45"/>
      <c r="W7285" s="38"/>
      <c r="X7285" s="38"/>
      <c r="Y7285" s="35"/>
    </row>
    <row r="7286" customHeight="1" spans="1:25">
      <c r="A7286" s="44"/>
      <c r="B7286" s="44"/>
      <c r="C7286" s="44"/>
      <c r="D7286" s="14"/>
      <c r="E7286" s="13"/>
      <c r="F7286" s="8"/>
      <c r="G7286" s="45"/>
      <c r="H7286" s="8"/>
      <c r="I7286" s="45"/>
      <c r="W7286" s="38"/>
      <c r="X7286" s="38"/>
      <c r="Y7286" s="35"/>
    </row>
    <row r="7287" customHeight="1" spans="1:25">
      <c r="A7287" s="44"/>
      <c r="B7287" s="44"/>
      <c r="C7287" s="44"/>
      <c r="D7287" s="14"/>
      <c r="E7287" s="13"/>
      <c r="F7287" s="8"/>
      <c r="G7287" s="45"/>
      <c r="H7287" s="8"/>
      <c r="I7287" s="45"/>
      <c r="W7287" s="38"/>
      <c r="X7287" s="38"/>
      <c r="Y7287" s="35"/>
    </row>
    <row r="7288" customHeight="1" spans="1:25">
      <c r="A7288" s="44"/>
      <c r="B7288" s="44"/>
      <c r="C7288" s="44"/>
      <c r="D7288" s="14"/>
      <c r="E7288" s="13"/>
      <c r="F7288" s="8"/>
      <c r="G7288" s="45"/>
      <c r="H7288" s="8"/>
      <c r="I7288" s="45"/>
      <c r="W7288" s="38"/>
      <c r="X7288" s="38"/>
      <c r="Y7288" s="35"/>
    </row>
    <row r="7289" customHeight="1" spans="1:25">
      <c r="A7289" s="44"/>
      <c r="B7289" s="44"/>
      <c r="C7289" s="44"/>
      <c r="D7289" s="14"/>
      <c r="E7289" s="13"/>
      <c r="F7289" s="8"/>
      <c r="G7289" s="45"/>
      <c r="H7289" s="8"/>
      <c r="I7289" s="45"/>
      <c r="W7289" s="38"/>
      <c r="X7289" s="38"/>
      <c r="Y7289" s="35"/>
    </row>
    <row r="7290" customHeight="1" spans="1:25">
      <c r="A7290" s="44"/>
      <c r="B7290" s="44"/>
      <c r="C7290" s="44"/>
      <c r="D7290" s="14"/>
      <c r="E7290" s="13"/>
      <c r="F7290" s="8"/>
      <c r="G7290" s="45"/>
      <c r="H7290" s="8"/>
      <c r="I7290" s="45"/>
      <c r="W7290" s="38"/>
      <c r="X7290" s="38"/>
      <c r="Y7290" s="35"/>
    </row>
    <row r="7291" customHeight="1" spans="1:25">
      <c r="A7291" s="44"/>
      <c r="B7291" s="44"/>
      <c r="C7291" s="44"/>
      <c r="D7291" s="14"/>
      <c r="E7291" s="13"/>
      <c r="F7291" s="8"/>
      <c r="G7291" s="45"/>
      <c r="H7291" s="8"/>
      <c r="I7291" s="45"/>
      <c r="W7291" s="38"/>
      <c r="X7291" s="38"/>
      <c r="Y7291" s="35"/>
    </row>
    <row r="7292" customHeight="1" spans="1:25">
      <c r="A7292" s="44"/>
      <c r="B7292" s="44"/>
      <c r="C7292" s="44"/>
      <c r="D7292" s="14"/>
      <c r="E7292" s="13"/>
      <c r="F7292" s="8"/>
      <c r="G7292" s="45"/>
      <c r="H7292" s="8"/>
      <c r="I7292" s="45"/>
      <c r="W7292" s="38"/>
      <c r="X7292" s="38"/>
      <c r="Y7292" s="35"/>
    </row>
    <row r="7293" customHeight="1" spans="1:25">
      <c r="A7293" s="44"/>
      <c r="B7293" s="44"/>
      <c r="C7293" s="44"/>
      <c r="D7293" s="14"/>
      <c r="E7293" s="13"/>
      <c r="F7293" s="8"/>
      <c r="G7293" s="45"/>
      <c r="H7293" s="8"/>
      <c r="I7293" s="45"/>
      <c r="W7293" s="38"/>
      <c r="X7293" s="38"/>
      <c r="Y7293" s="35"/>
    </row>
    <row r="7294" customHeight="1" spans="1:25">
      <c r="A7294" s="44"/>
      <c r="B7294" s="44"/>
      <c r="C7294" s="44"/>
      <c r="D7294" s="14"/>
      <c r="E7294" s="13"/>
      <c r="F7294" s="8"/>
      <c r="G7294" s="45"/>
      <c r="H7294" s="8"/>
      <c r="I7294" s="45"/>
      <c r="W7294" s="38"/>
      <c r="X7294" s="38"/>
      <c r="Y7294" s="35"/>
    </row>
    <row r="7295" customHeight="1" spans="1:25">
      <c r="A7295" s="44"/>
      <c r="B7295" s="44"/>
      <c r="C7295" s="44"/>
      <c r="D7295" s="14"/>
      <c r="E7295" s="13"/>
      <c r="F7295" s="8"/>
      <c r="G7295" s="45"/>
      <c r="H7295" s="8"/>
      <c r="I7295" s="45"/>
      <c r="W7295" s="38"/>
      <c r="X7295" s="38"/>
      <c r="Y7295" s="35"/>
    </row>
    <row r="7296" customHeight="1" spans="1:25">
      <c r="A7296" s="44"/>
      <c r="B7296" s="44"/>
      <c r="C7296" s="44"/>
      <c r="D7296" s="14"/>
      <c r="E7296" s="13"/>
      <c r="F7296" s="8"/>
      <c r="G7296" s="45"/>
      <c r="H7296" s="8"/>
      <c r="I7296" s="45"/>
      <c r="W7296" s="38"/>
      <c r="X7296" s="38"/>
      <c r="Y7296" s="35"/>
    </row>
    <row r="7297" customHeight="1" spans="1:25">
      <c r="A7297" s="44"/>
      <c r="B7297" s="44"/>
      <c r="C7297" s="44"/>
      <c r="D7297" s="14"/>
      <c r="E7297" s="13"/>
      <c r="F7297" s="8"/>
      <c r="G7297" s="45"/>
      <c r="H7297" s="8"/>
      <c r="I7297" s="45"/>
      <c r="W7297" s="38"/>
      <c r="X7297" s="38"/>
      <c r="Y7297" s="35"/>
    </row>
    <row r="7298" customHeight="1" spans="1:25">
      <c r="A7298" s="44"/>
      <c r="B7298" s="44"/>
      <c r="C7298" s="44"/>
      <c r="D7298" s="14"/>
      <c r="E7298" s="13"/>
      <c r="F7298" s="8"/>
      <c r="G7298" s="45"/>
      <c r="H7298" s="8"/>
      <c r="I7298" s="45"/>
      <c r="W7298" s="38"/>
      <c r="X7298" s="38"/>
      <c r="Y7298" s="35"/>
    </row>
    <row r="7299" customHeight="1" spans="1:25">
      <c r="A7299" s="44"/>
      <c r="B7299" s="44"/>
      <c r="C7299" s="44"/>
      <c r="D7299" s="14"/>
      <c r="E7299" s="13"/>
      <c r="F7299" s="8"/>
      <c r="G7299" s="45"/>
      <c r="H7299" s="8"/>
      <c r="I7299" s="45"/>
      <c r="W7299" s="38"/>
      <c r="X7299" s="38"/>
      <c r="Y7299" s="35"/>
    </row>
    <row r="7300" customHeight="1" spans="1:25">
      <c r="A7300" s="44"/>
      <c r="B7300" s="44"/>
      <c r="C7300" s="44"/>
      <c r="D7300" s="14"/>
      <c r="E7300" s="13"/>
      <c r="F7300" s="8"/>
      <c r="G7300" s="45"/>
      <c r="H7300" s="8"/>
      <c r="I7300" s="45"/>
      <c r="W7300" s="38"/>
      <c r="X7300" s="38"/>
      <c r="Y7300" s="35"/>
    </row>
    <row r="7301" customHeight="1" spans="1:25">
      <c r="A7301" s="44"/>
      <c r="B7301" s="44"/>
      <c r="C7301" s="44"/>
      <c r="D7301" s="14"/>
      <c r="E7301" s="13"/>
      <c r="F7301" s="8"/>
      <c r="G7301" s="45"/>
      <c r="H7301" s="8"/>
      <c r="I7301" s="45"/>
      <c r="W7301" s="38"/>
      <c r="X7301" s="38"/>
      <c r="Y7301" s="35"/>
    </row>
    <row r="7302" customHeight="1" spans="1:25">
      <c r="A7302" s="44"/>
      <c r="B7302" s="44"/>
      <c r="C7302" s="44"/>
      <c r="D7302" s="14"/>
      <c r="E7302" s="13"/>
      <c r="F7302" s="8"/>
      <c r="G7302" s="45"/>
      <c r="H7302" s="8"/>
      <c r="I7302" s="45"/>
      <c r="W7302" s="38"/>
      <c r="X7302" s="38"/>
      <c r="Y7302" s="35"/>
    </row>
    <row r="7303" customHeight="1" spans="1:25">
      <c r="A7303" s="44"/>
      <c r="B7303" s="44"/>
      <c r="C7303" s="44"/>
      <c r="D7303" s="14"/>
      <c r="E7303" s="13"/>
      <c r="F7303" s="8"/>
      <c r="G7303" s="45"/>
      <c r="H7303" s="8"/>
      <c r="I7303" s="45"/>
      <c r="W7303" s="38"/>
      <c r="X7303" s="38"/>
      <c r="Y7303" s="35"/>
    </row>
    <row r="7304" customHeight="1" spans="1:25">
      <c r="A7304" s="44"/>
      <c r="B7304" s="44"/>
      <c r="C7304" s="44"/>
      <c r="D7304" s="14"/>
      <c r="E7304" s="13"/>
      <c r="F7304" s="8"/>
      <c r="G7304" s="45"/>
      <c r="H7304" s="8"/>
      <c r="I7304" s="45"/>
      <c r="W7304" s="38"/>
      <c r="X7304" s="38"/>
      <c r="Y7304" s="35"/>
    </row>
    <row r="7305" customHeight="1" spans="1:25">
      <c r="A7305" s="44"/>
      <c r="B7305" s="44"/>
      <c r="C7305" s="44"/>
      <c r="D7305" s="14"/>
      <c r="E7305" s="13"/>
      <c r="F7305" s="8"/>
      <c r="G7305" s="45"/>
      <c r="H7305" s="8"/>
      <c r="I7305" s="45"/>
      <c r="W7305" s="38"/>
      <c r="X7305" s="38"/>
      <c r="Y7305" s="35"/>
    </row>
    <row r="7306" customHeight="1" spans="1:25">
      <c r="A7306" s="44"/>
      <c r="B7306" s="44"/>
      <c r="C7306" s="44"/>
      <c r="D7306" s="14"/>
      <c r="E7306" s="13"/>
      <c r="F7306" s="8"/>
      <c r="G7306" s="45"/>
      <c r="H7306" s="8"/>
      <c r="I7306" s="45"/>
      <c r="W7306" s="38"/>
      <c r="X7306" s="38"/>
      <c r="Y7306" s="35"/>
    </row>
    <row r="7307" customHeight="1" spans="1:25">
      <c r="A7307" s="44"/>
      <c r="B7307" s="44"/>
      <c r="C7307" s="44"/>
      <c r="D7307" s="14"/>
      <c r="E7307" s="13"/>
      <c r="F7307" s="8"/>
      <c r="G7307" s="45"/>
      <c r="H7307" s="8"/>
      <c r="I7307" s="45"/>
      <c r="W7307" s="38"/>
      <c r="X7307" s="38"/>
      <c r="Y7307" s="35"/>
    </row>
    <row r="7308" customHeight="1" spans="1:25">
      <c r="A7308" s="44"/>
      <c r="B7308" s="44"/>
      <c r="C7308" s="44"/>
      <c r="D7308" s="14"/>
      <c r="E7308" s="13"/>
      <c r="F7308" s="8"/>
      <c r="G7308" s="45"/>
      <c r="H7308" s="8"/>
      <c r="I7308" s="45"/>
      <c r="W7308" s="38"/>
      <c r="X7308" s="38"/>
      <c r="Y7308" s="35"/>
    </row>
    <row r="7309" customHeight="1" spans="1:25">
      <c r="A7309" s="44"/>
      <c r="B7309" s="44"/>
      <c r="C7309" s="44"/>
      <c r="D7309" s="14"/>
      <c r="E7309" s="13"/>
      <c r="F7309" s="8"/>
      <c r="G7309" s="45"/>
      <c r="H7309" s="8"/>
      <c r="I7309" s="45"/>
      <c r="W7309" s="38"/>
      <c r="X7309" s="38"/>
      <c r="Y7309" s="35"/>
    </row>
    <row r="7310" customHeight="1" spans="1:25">
      <c r="A7310" s="44"/>
      <c r="B7310" s="44"/>
      <c r="C7310" s="44"/>
      <c r="D7310" s="14"/>
      <c r="E7310" s="13"/>
      <c r="F7310" s="8"/>
      <c r="G7310" s="45"/>
      <c r="H7310" s="8"/>
      <c r="I7310" s="45"/>
      <c r="W7310" s="38"/>
      <c r="X7310" s="38"/>
      <c r="Y7310" s="35"/>
    </row>
    <row r="7311" customHeight="1" spans="1:25">
      <c r="A7311" s="44"/>
      <c r="B7311" s="44"/>
      <c r="C7311" s="44"/>
      <c r="D7311" s="14"/>
      <c r="E7311" s="13"/>
      <c r="F7311" s="8"/>
      <c r="G7311" s="45"/>
      <c r="H7311" s="8"/>
      <c r="I7311" s="45"/>
      <c r="W7311" s="38"/>
      <c r="X7311" s="38"/>
      <c r="Y7311" s="35"/>
    </row>
    <row r="7312" customHeight="1" spans="1:25">
      <c r="A7312" s="44"/>
      <c r="B7312" s="44"/>
      <c r="C7312" s="44"/>
      <c r="D7312" s="14"/>
      <c r="E7312" s="13"/>
      <c r="F7312" s="8"/>
      <c r="G7312" s="45"/>
      <c r="H7312" s="8"/>
      <c r="I7312" s="45"/>
      <c r="W7312" s="38"/>
      <c r="X7312" s="38"/>
      <c r="Y7312" s="35"/>
    </row>
    <row r="7313" customHeight="1" spans="1:25">
      <c r="A7313" s="44"/>
      <c r="B7313" s="44"/>
      <c r="C7313" s="44"/>
      <c r="D7313" s="14"/>
      <c r="E7313" s="13"/>
      <c r="F7313" s="8"/>
      <c r="G7313" s="45"/>
      <c r="H7313" s="8"/>
      <c r="I7313" s="45"/>
      <c r="W7313" s="38"/>
      <c r="X7313" s="38"/>
      <c r="Y7313" s="35"/>
    </row>
    <row r="7314" customHeight="1" spans="1:25">
      <c r="A7314" s="44"/>
      <c r="B7314" s="44"/>
      <c r="C7314" s="44"/>
      <c r="D7314" s="14"/>
      <c r="E7314" s="13"/>
      <c r="F7314" s="8"/>
      <c r="G7314" s="45"/>
      <c r="H7314" s="8"/>
      <c r="I7314" s="45"/>
      <c r="W7314" s="38"/>
      <c r="X7314" s="38"/>
      <c r="Y7314" s="35"/>
    </row>
    <row r="7315" customHeight="1" spans="1:25">
      <c r="A7315" s="44"/>
      <c r="B7315" s="44"/>
      <c r="C7315" s="44"/>
      <c r="D7315" s="14"/>
      <c r="E7315" s="13"/>
      <c r="F7315" s="8"/>
      <c r="G7315" s="45"/>
      <c r="H7315" s="8"/>
      <c r="I7315" s="45"/>
      <c r="W7315" s="38"/>
      <c r="X7315" s="38"/>
      <c r="Y7315" s="35"/>
    </row>
    <row r="7316" customHeight="1" spans="1:25">
      <c r="A7316" s="44"/>
      <c r="B7316" s="44"/>
      <c r="C7316" s="44"/>
      <c r="D7316" s="14"/>
      <c r="E7316" s="13"/>
      <c r="F7316" s="8"/>
      <c r="G7316" s="45"/>
      <c r="H7316" s="8"/>
      <c r="I7316" s="45"/>
      <c r="W7316" s="38"/>
      <c r="X7316" s="38"/>
      <c r="Y7316" s="35"/>
    </row>
    <row r="7317" customHeight="1" spans="1:25">
      <c r="A7317" s="44"/>
      <c r="B7317" s="44"/>
      <c r="C7317" s="44"/>
      <c r="D7317" s="14"/>
      <c r="E7317" s="13"/>
      <c r="F7317" s="8"/>
      <c r="G7317" s="45"/>
      <c r="H7317" s="8"/>
      <c r="I7317" s="45"/>
      <c r="W7317" s="38"/>
      <c r="X7317" s="38"/>
      <c r="Y7317" s="35"/>
    </row>
    <row r="7318" customHeight="1" spans="1:25">
      <c r="A7318" s="44"/>
      <c r="B7318" s="44"/>
      <c r="C7318" s="44"/>
      <c r="D7318" s="14"/>
      <c r="E7318" s="13"/>
      <c r="F7318" s="8"/>
      <c r="G7318" s="45"/>
      <c r="H7318" s="8"/>
      <c r="I7318" s="45"/>
      <c r="W7318" s="38"/>
      <c r="X7318" s="38"/>
      <c r="Y7318" s="35"/>
    </row>
    <row r="7319" customHeight="1" spans="1:25">
      <c r="A7319" s="44"/>
      <c r="B7319" s="44"/>
      <c r="C7319" s="44"/>
      <c r="D7319" s="14"/>
      <c r="E7319" s="13"/>
      <c r="F7319" s="8"/>
      <c r="G7319" s="45"/>
      <c r="H7319" s="8"/>
      <c r="I7319" s="45"/>
      <c r="W7319" s="38"/>
      <c r="X7319" s="38"/>
      <c r="Y7319" s="35"/>
    </row>
    <row r="7320" customHeight="1" spans="1:25">
      <c r="A7320" s="44"/>
      <c r="B7320" s="44"/>
      <c r="C7320" s="44"/>
      <c r="D7320" s="14"/>
      <c r="E7320" s="13"/>
      <c r="F7320" s="8"/>
      <c r="G7320" s="45"/>
      <c r="H7320" s="8"/>
      <c r="I7320" s="45"/>
      <c r="W7320" s="38"/>
      <c r="X7320" s="38"/>
      <c r="Y7320" s="35"/>
    </row>
    <row r="7321" customHeight="1" spans="1:25">
      <c r="A7321" s="44"/>
      <c r="B7321" s="44"/>
      <c r="C7321" s="44"/>
      <c r="D7321" s="14"/>
      <c r="E7321" s="13"/>
      <c r="F7321" s="8"/>
      <c r="G7321" s="45"/>
      <c r="H7321" s="8"/>
      <c r="I7321" s="45"/>
      <c r="W7321" s="38"/>
      <c r="X7321" s="38"/>
      <c r="Y7321" s="35"/>
    </row>
    <row r="7322" customHeight="1" spans="1:25">
      <c r="A7322" s="44"/>
      <c r="B7322" s="44"/>
      <c r="C7322" s="44"/>
      <c r="D7322" s="14"/>
      <c r="E7322" s="13"/>
      <c r="F7322" s="8"/>
      <c r="G7322" s="45"/>
      <c r="H7322" s="8"/>
      <c r="I7322" s="45"/>
      <c r="W7322" s="38"/>
      <c r="X7322" s="38"/>
      <c r="Y7322" s="35"/>
    </row>
    <row r="7323" customHeight="1" spans="1:25">
      <c r="A7323" s="44"/>
      <c r="B7323" s="44"/>
      <c r="C7323" s="44"/>
      <c r="D7323" s="14"/>
      <c r="E7323" s="13"/>
      <c r="F7323" s="8"/>
      <c r="G7323" s="45"/>
      <c r="H7323" s="8"/>
      <c r="I7323" s="45"/>
      <c r="W7323" s="38"/>
      <c r="X7323" s="38"/>
      <c r="Y7323" s="35"/>
    </row>
    <row r="7324" customHeight="1" spans="1:25">
      <c r="A7324" s="44"/>
      <c r="B7324" s="44"/>
      <c r="C7324" s="44"/>
      <c r="D7324" s="14"/>
      <c r="E7324" s="13"/>
      <c r="F7324" s="8"/>
      <c r="G7324" s="45"/>
      <c r="H7324" s="8"/>
      <c r="I7324" s="45"/>
      <c r="W7324" s="38"/>
      <c r="X7324" s="38"/>
      <c r="Y7324" s="35"/>
    </row>
    <row r="7325" customHeight="1" spans="1:25">
      <c r="A7325" s="44"/>
      <c r="B7325" s="44"/>
      <c r="C7325" s="44"/>
      <c r="D7325" s="14"/>
      <c r="E7325" s="13"/>
      <c r="F7325" s="8"/>
      <c r="G7325" s="45"/>
      <c r="H7325" s="8"/>
      <c r="I7325" s="45"/>
      <c r="W7325" s="38"/>
      <c r="X7325" s="38"/>
      <c r="Y7325" s="35"/>
    </row>
    <row r="7326" customHeight="1" spans="1:25">
      <c r="A7326" s="44"/>
      <c r="B7326" s="44"/>
      <c r="C7326" s="44"/>
      <c r="D7326" s="14"/>
      <c r="E7326" s="13"/>
      <c r="F7326" s="8"/>
      <c r="G7326" s="45"/>
      <c r="H7326" s="8"/>
      <c r="I7326" s="45"/>
      <c r="W7326" s="38"/>
      <c r="X7326" s="38"/>
      <c r="Y7326" s="35"/>
    </row>
    <row r="7327" customHeight="1" spans="1:25">
      <c r="A7327" s="44"/>
      <c r="B7327" s="44"/>
      <c r="C7327" s="44"/>
      <c r="D7327" s="14"/>
      <c r="E7327" s="13"/>
      <c r="F7327" s="8"/>
      <c r="G7327" s="45"/>
      <c r="H7327" s="8"/>
      <c r="I7327" s="45"/>
      <c r="W7327" s="38"/>
      <c r="X7327" s="38"/>
      <c r="Y7327" s="35"/>
    </row>
    <row r="7328" customHeight="1" spans="1:25">
      <c r="A7328" s="44"/>
      <c r="B7328" s="44"/>
      <c r="C7328" s="44"/>
      <c r="D7328" s="14"/>
      <c r="E7328" s="13"/>
      <c r="F7328" s="8"/>
      <c r="G7328" s="45"/>
      <c r="H7328" s="8"/>
      <c r="I7328" s="45"/>
      <c r="W7328" s="38"/>
      <c r="X7328" s="38"/>
      <c r="Y7328" s="35"/>
    </row>
    <row r="7329" customHeight="1" spans="1:25">
      <c r="A7329" s="44"/>
      <c r="B7329" s="44"/>
      <c r="C7329" s="44"/>
      <c r="D7329" s="14"/>
      <c r="E7329" s="13"/>
      <c r="F7329" s="8"/>
      <c r="G7329" s="45"/>
      <c r="H7329" s="8"/>
      <c r="I7329" s="45"/>
      <c r="W7329" s="38"/>
      <c r="X7329" s="38"/>
      <c r="Y7329" s="35"/>
    </row>
    <row r="7330" customHeight="1" spans="1:25">
      <c r="A7330" s="44"/>
      <c r="B7330" s="44"/>
      <c r="C7330" s="44"/>
      <c r="D7330" s="14"/>
      <c r="E7330" s="13"/>
      <c r="F7330" s="8"/>
      <c r="G7330" s="45"/>
      <c r="H7330" s="8"/>
      <c r="I7330" s="45"/>
      <c r="W7330" s="38"/>
      <c r="X7330" s="38"/>
      <c r="Y7330" s="35"/>
    </row>
    <row r="7331" customHeight="1" spans="1:25">
      <c r="A7331" s="44"/>
      <c r="B7331" s="44"/>
      <c r="C7331" s="44"/>
      <c r="D7331" s="14"/>
      <c r="E7331" s="13"/>
      <c r="F7331" s="8"/>
      <c r="G7331" s="45"/>
      <c r="H7331" s="8"/>
      <c r="I7331" s="45"/>
      <c r="W7331" s="38"/>
      <c r="X7331" s="38"/>
      <c r="Y7331" s="35"/>
    </row>
    <row r="7332" customHeight="1" spans="1:25">
      <c r="A7332" s="44"/>
      <c r="B7332" s="44"/>
      <c r="C7332" s="44"/>
      <c r="D7332" s="14"/>
      <c r="E7332" s="13"/>
      <c r="F7332" s="8"/>
      <c r="G7332" s="45"/>
      <c r="H7332" s="8"/>
      <c r="I7332" s="45"/>
      <c r="W7332" s="38"/>
      <c r="X7332" s="38"/>
      <c r="Y7332" s="35"/>
    </row>
    <row r="7333" customHeight="1" spans="1:25">
      <c r="A7333" s="44"/>
      <c r="B7333" s="44"/>
      <c r="C7333" s="44"/>
      <c r="D7333" s="14"/>
      <c r="E7333" s="13"/>
      <c r="F7333" s="8"/>
      <c r="G7333" s="45"/>
      <c r="H7333" s="8"/>
      <c r="I7333" s="45"/>
      <c r="W7333" s="38"/>
      <c r="X7333" s="38"/>
      <c r="Y7333" s="35"/>
    </row>
    <row r="7334" customHeight="1" spans="1:25">
      <c r="A7334" s="44"/>
      <c r="B7334" s="44"/>
      <c r="C7334" s="44"/>
      <c r="D7334" s="14"/>
      <c r="E7334" s="13"/>
      <c r="F7334" s="8"/>
      <c r="G7334" s="45"/>
      <c r="H7334" s="8"/>
      <c r="I7334" s="45"/>
      <c r="W7334" s="38"/>
      <c r="X7334" s="38"/>
      <c r="Y7334" s="35"/>
    </row>
    <row r="7335" customHeight="1" spans="1:25">
      <c r="A7335" s="44"/>
      <c r="B7335" s="44"/>
      <c r="C7335" s="44"/>
      <c r="D7335" s="14"/>
      <c r="E7335" s="13"/>
      <c r="F7335" s="8"/>
      <c r="G7335" s="45"/>
      <c r="H7335" s="8"/>
      <c r="I7335" s="45"/>
      <c r="W7335" s="38"/>
      <c r="X7335" s="38"/>
      <c r="Y7335" s="35"/>
    </row>
    <row r="7336" customHeight="1" spans="1:25">
      <c r="A7336" s="44"/>
      <c r="B7336" s="44"/>
      <c r="C7336" s="44"/>
      <c r="D7336" s="14"/>
      <c r="E7336" s="13"/>
      <c r="F7336" s="8"/>
      <c r="G7336" s="45"/>
      <c r="H7336" s="8"/>
      <c r="I7336" s="45"/>
      <c r="W7336" s="38"/>
      <c r="X7336" s="38"/>
      <c r="Y7336" s="35"/>
    </row>
    <row r="7337" customHeight="1" spans="1:25">
      <c r="A7337" s="44"/>
      <c r="B7337" s="44"/>
      <c r="C7337" s="44"/>
      <c r="D7337" s="14"/>
      <c r="E7337" s="13"/>
      <c r="F7337" s="8"/>
      <c r="G7337" s="45"/>
      <c r="H7337" s="8"/>
      <c r="I7337" s="45"/>
      <c r="W7337" s="38"/>
      <c r="X7337" s="38"/>
      <c r="Y7337" s="35"/>
    </row>
    <row r="7338" customHeight="1" spans="1:25">
      <c r="A7338" s="44"/>
      <c r="B7338" s="44"/>
      <c r="C7338" s="44"/>
      <c r="D7338" s="14"/>
      <c r="E7338" s="13"/>
      <c r="F7338" s="8"/>
      <c r="G7338" s="45"/>
      <c r="H7338" s="8"/>
      <c r="I7338" s="45"/>
      <c r="W7338" s="38"/>
      <c r="X7338" s="38"/>
      <c r="Y7338" s="35"/>
    </row>
    <row r="7339" customHeight="1" spans="1:25">
      <c r="A7339" s="44"/>
      <c r="B7339" s="44"/>
      <c r="C7339" s="44"/>
      <c r="D7339" s="14"/>
      <c r="E7339" s="13"/>
      <c r="F7339" s="8"/>
      <c r="G7339" s="45"/>
      <c r="H7339" s="8"/>
      <c r="I7339" s="45"/>
      <c r="W7339" s="38"/>
      <c r="X7339" s="38"/>
      <c r="Y7339" s="35"/>
    </row>
    <row r="7340" customHeight="1" spans="1:25">
      <c r="A7340" s="44"/>
      <c r="B7340" s="44"/>
      <c r="C7340" s="44"/>
      <c r="D7340" s="14"/>
      <c r="E7340" s="13"/>
      <c r="F7340" s="8"/>
      <c r="G7340" s="45"/>
      <c r="H7340" s="8"/>
      <c r="I7340" s="45"/>
      <c r="W7340" s="38"/>
      <c r="X7340" s="38"/>
      <c r="Y7340" s="35"/>
    </row>
    <row r="7341" customHeight="1" spans="1:25">
      <c r="A7341" s="44"/>
      <c r="B7341" s="44"/>
      <c r="C7341" s="44"/>
      <c r="D7341" s="14"/>
      <c r="E7341" s="13"/>
      <c r="F7341" s="8"/>
      <c r="G7341" s="45"/>
      <c r="H7341" s="8"/>
      <c r="I7341" s="45"/>
      <c r="W7341" s="38"/>
      <c r="X7341" s="38"/>
      <c r="Y7341" s="35"/>
    </row>
    <row r="7342" customHeight="1" spans="1:25">
      <c r="A7342" s="44"/>
      <c r="B7342" s="44"/>
      <c r="C7342" s="44"/>
      <c r="D7342" s="14"/>
      <c r="E7342" s="13"/>
      <c r="F7342" s="8"/>
      <c r="G7342" s="45"/>
      <c r="H7342" s="8"/>
      <c r="I7342" s="45"/>
      <c r="W7342" s="38"/>
      <c r="X7342" s="38"/>
      <c r="Y7342" s="35"/>
    </row>
    <row r="7343" customHeight="1" spans="1:25">
      <c r="A7343" s="44"/>
      <c r="B7343" s="44"/>
      <c r="C7343" s="44"/>
      <c r="D7343" s="14"/>
      <c r="E7343" s="13"/>
      <c r="F7343" s="8"/>
      <c r="G7343" s="45"/>
      <c r="H7343" s="8"/>
      <c r="I7343" s="45"/>
      <c r="W7343" s="38"/>
      <c r="X7343" s="38"/>
      <c r="Y7343" s="35"/>
    </row>
    <row r="7344" customHeight="1" spans="1:25">
      <c r="A7344" s="44"/>
      <c r="B7344" s="44"/>
      <c r="C7344" s="44"/>
      <c r="D7344" s="14"/>
      <c r="E7344" s="13"/>
      <c r="F7344" s="8"/>
      <c r="G7344" s="45"/>
      <c r="H7344" s="8"/>
      <c r="I7344" s="45"/>
      <c r="W7344" s="38"/>
      <c r="X7344" s="38"/>
      <c r="Y7344" s="35"/>
    </row>
    <row r="7345" customHeight="1" spans="1:25">
      <c r="A7345" s="44"/>
      <c r="B7345" s="44"/>
      <c r="C7345" s="44"/>
      <c r="D7345" s="14"/>
      <c r="E7345" s="13"/>
      <c r="F7345" s="8"/>
      <c r="G7345" s="45"/>
      <c r="H7345" s="8"/>
      <c r="I7345" s="45"/>
      <c r="W7345" s="38"/>
      <c r="X7345" s="38"/>
      <c r="Y7345" s="35"/>
    </row>
    <row r="7346" customHeight="1" spans="1:25">
      <c r="A7346" s="44"/>
      <c r="B7346" s="44"/>
      <c r="C7346" s="44"/>
      <c r="D7346" s="14"/>
      <c r="E7346" s="13"/>
      <c r="F7346" s="8"/>
      <c r="G7346" s="45"/>
      <c r="H7346" s="8"/>
      <c r="I7346" s="45"/>
      <c r="W7346" s="38"/>
      <c r="X7346" s="38"/>
      <c r="Y7346" s="35"/>
    </row>
    <row r="7347" customHeight="1" spans="1:25">
      <c r="A7347" s="44"/>
      <c r="B7347" s="44"/>
      <c r="C7347" s="44"/>
      <c r="D7347" s="14"/>
      <c r="E7347" s="13"/>
      <c r="F7347" s="8"/>
      <c r="G7347" s="45"/>
      <c r="H7347" s="8"/>
      <c r="I7347" s="45"/>
      <c r="W7347" s="38"/>
      <c r="X7347" s="38"/>
      <c r="Y7347" s="35"/>
    </row>
    <row r="7348" customHeight="1" spans="1:25">
      <c r="A7348" s="44"/>
      <c r="B7348" s="44"/>
      <c r="C7348" s="44"/>
      <c r="D7348" s="14"/>
      <c r="E7348" s="13"/>
      <c r="F7348" s="8"/>
      <c r="G7348" s="45"/>
      <c r="H7348" s="8"/>
      <c r="I7348" s="45"/>
      <c r="W7348" s="38"/>
      <c r="X7348" s="38"/>
      <c r="Y7348" s="35"/>
    </row>
    <row r="7349" customHeight="1" spans="1:25">
      <c r="A7349" s="44"/>
      <c r="B7349" s="44"/>
      <c r="C7349" s="44"/>
      <c r="D7349" s="14"/>
      <c r="E7349" s="13"/>
      <c r="F7349" s="8"/>
      <c r="G7349" s="45"/>
      <c r="H7349" s="8"/>
      <c r="I7349" s="45"/>
      <c r="W7349" s="38"/>
      <c r="X7349" s="38"/>
      <c r="Y7349" s="35"/>
    </row>
    <row r="7350" customHeight="1" spans="1:25">
      <c r="A7350" s="44"/>
      <c r="B7350" s="44"/>
      <c r="C7350" s="44"/>
      <c r="D7350" s="14"/>
      <c r="E7350" s="13"/>
      <c r="F7350" s="8"/>
      <c r="G7350" s="45"/>
      <c r="H7350" s="8"/>
      <c r="I7350" s="45"/>
      <c r="W7350" s="38"/>
      <c r="X7350" s="38"/>
      <c r="Y7350" s="35"/>
    </row>
    <row r="7351" customHeight="1" spans="1:25">
      <c r="A7351" s="44"/>
      <c r="B7351" s="44"/>
      <c r="C7351" s="44"/>
      <c r="D7351" s="14"/>
      <c r="E7351" s="13"/>
      <c r="F7351" s="8"/>
      <c r="G7351" s="45"/>
      <c r="H7351" s="8"/>
      <c r="I7351" s="45"/>
      <c r="W7351" s="38"/>
      <c r="X7351" s="38"/>
      <c r="Y7351" s="35"/>
    </row>
    <row r="7352" customHeight="1" spans="1:25">
      <c r="A7352" s="44"/>
      <c r="B7352" s="44"/>
      <c r="C7352" s="44"/>
      <c r="D7352" s="14"/>
      <c r="E7352" s="13"/>
      <c r="F7352" s="8"/>
      <c r="G7352" s="45"/>
      <c r="H7352" s="8"/>
      <c r="I7352" s="45"/>
      <c r="W7352" s="38"/>
      <c r="X7352" s="38"/>
      <c r="Y7352" s="35"/>
    </row>
    <row r="7353" customHeight="1" spans="1:25">
      <c r="A7353" s="44"/>
      <c r="B7353" s="44"/>
      <c r="C7353" s="44"/>
      <c r="D7353" s="14"/>
      <c r="E7353" s="13"/>
      <c r="F7353" s="8"/>
      <c r="G7353" s="45"/>
      <c r="H7353" s="8"/>
      <c r="I7353" s="45"/>
      <c r="W7353" s="38"/>
      <c r="X7353" s="38"/>
      <c r="Y7353" s="35"/>
    </row>
    <row r="7354" customHeight="1" spans="1:25">
      <c r="A7354" s="44"/>
      <c r="B7354" s="44"/>
      <c r="C7354" s="44"/>
      <c r="D7354" s="14"/>
      <c r="E7354" s="13"/>
      <c r="F7354" s="8"/>
      <c r="G7354" s="45"/>
      <c r="H7354" s="8"/>
      <c r="I7354" s="45"/>
      <c r="W7354" s="38"/>
      <c r="X7354" s="38"/>
      <c r="Y7354" s="35"/>
    </row>
    <row r="7355" customHeight="1" spans="1:25">
      <c r="A7355" s="44"/>
      <c r="B7355" s="44"/>
      <c r="C7355" s="44"/>
      <c r="D7355" s="14"/>
      <c r="E7355" s="13"/>
      <c r="F7355" s="8"/>
      <c r="G7355" s="45"/>
      <c r="H7355" s="8"/>
      <c r="I7355" s="45"/>
      <c r="W7355" s="38"/>
      <c r="X7355" s="38"/>
      <c r="Y7355" s="35"/>
    </row>
    <row r="7356" customHeight="1" spans="1:25">
      <c r="A7356" s="44"/>
      <c r="B7356" s="44"/>
      <c r="C7356" s="44"/>
      <c r="D7356" s="14"/>
      <c r="E7356" s="13"/>
      <c r="F7356" s="8"/>
      <c r="G7356" s="45"/>
      <c r="H7356" s="8"/>
      <c r="I7356" s="45"/>
      <c r="W7356" s="38"/>
      <c r="X7356" s="38"/>
      <c r="Y7356" s="35"/>
    </row>
    <row r="7357" customHeight="1" spans="1:25">
      <c r="A7357" s="44"/>
      <c r="B7357" s="44"/>
      <c r="C7357" s="44"/>
      <c r="D7357" s="14"/>
      <c r="E7357" s="13"/>
      <c r="F7357" s="8"/>
      <c r="G7357" s="45"/>
      <c r="H7357" s="8"/>
      <c r="I7357" s="45"/>
      <c r="W7357" s="38"/>
      <c r="X7357" s="38"/>
      <c r="Y7357" s="35"/>
    </row>
    <row r="7358" customHeight="1" spans="1:25">
      <c r="A7358" s="44"/>
      <c r="B7358" s="44"/>
      <c r="C7358" s="44"/>
      <c r="D7358" s="14"/>
      <c r="E7358" s="13"/>
      <c r="F7358" s="8"/>
      <c r="G7358" s="45"/>
      <c r="H7358" s="8"/>
      <c r="I7358" s="45"/>
      <c r="W7358" s="38"/>
      <c r="X7358" s="38"/>
      <c r="Y7358" s="35"/>
    </row>
    <row r="7359" customHeight="1" spans="1:25">
      <c r="A7359" s="44"/>
      <c r="B7359" s="44"/>
      <c r="C7359" s="44"/>
      <c r="D7359" s="14"/>
      <c r="E7359" s="13"/>
      <c r="F7359" s="8"/>
      <c r="G7359" s="45"/>
      <c r="H7359" s="8"/>
      <c r="I7359" s="45"/>
      <c r="W7359" s="38"/>
      <c r="X7359" s="38"/>
      <c r="Y7359" s="35"/>
    </row>
    <row r="7360" customHeight="1" spans="1:25">
      <c r="A7360" s="44"/>
      <c r="B7360" s="44"/>
      <c r="C7360" s="44"/>
      <c r="D7360" s="14"/>
      <c r="E7360" s="13"/>
      <c r="F7360" s="8"/>
      <c r="G7360" s="45"/>
      <c r="H7360" s="8"/>
      <c r="I7360" s="45"/>
      <c r="W7360" s="38"/>
      <c r="X7360" s="38"/>
      <c r="Y7360" s="35"/>
    </row>
    <row r="7361" customHeight="1" spans="1:25">
      <c r="A7361" s="44"/>
      <c r="B7361" s="44"/>
      <c r="C7361" s="44"/>
      <c r="D7361" s="14"/>
      <c r="E7361" s="13"/>
      <c r="F7361" s="8"/>
      <c r="G7361" s="45"/>
      <c r="H7361" s="8"/>
      <c r="I7361" s="45"/>
      <c r="W7361" s="38"/>
      <c r="X7361" s="38"/>
      <c r="Y7361" s="35"/>
    </row>
    <row r="7362" customHeight="1" spans="1:25">
      <c r="A7362" s="44"/>
      <c r="B7362" s="44"/>
      <c r="C7362" s="44"/>
      <c r="D7362" s="14"/>
      <c r="E7362" s="13"/>
      <c r="F7362" s="8"/>
      <c r="G7362" s="45"/>
      <c r="H7362" s="8"/>
      <c r="I7362" s="45"/>
      <c r="W7362" s="38"/>
      <c r="X7362" s="38"/>
      <c r="Y7362" s="35"/>
    </row>
    <row r="7363" customHeight="1" spans="1:25">
      <c r="A7363" s="44"/>
      <c r="B7363" s="44"/>
      <c r="C7363" s="44"/>
      <c r="D7363" s="14"/>
      <c r="E7363" s="13"/>
      <c r="F7363" s="8"/>
      <c r="G7363" s="45"/>
      <c r="H7363" s="8"/>
      <c r="I7363" s="45"/>
      <c r="W7363" s="38"/>
      <c r="X7363" s="38"/>
      <c r="Y7363" s="35"/>
    </row>
    <row r="7364" customHeight="1" spans="1:25">
      <c r="A7364" s="44"/>
      <c r="B7364" s="44"/>
      <c r="C7364" s="44"/>
      <c r="D7364" s="14"/>
      <c r="E7364" s="13"/>
      <c r="F7364" s="8"/>
      <c r="G7364" s="45"/>
      <c r="H7364" s="8"/>
      <c r="I7364" s="45"/>
      <c r="W7364" s="38"/>
      <c r="X7364" s="38"/>
      <c r="Y7364" s="35"/>
    </row>
    <row r="7365" customHeight="1" spans="1:25">
      <c r="A7365" s="44"/>
      <c r="B7365" s="44"/>
      <c r="C7365" s="44"/>
      <c r="D7365" s="14"/>
      <c r="E7365" s="13"/>
      <c r="F7365" s="8"/>
      <c r="G7365" s="45"/>
      <c r="H7365" s="8"/>
      <c r="I7365" s="45"/>
      <c r="W7365" s="38"/>
      <c r="X7365" s="38"/>
      <c r="Y7365" s="35"/>
    </row>
    <row r="7366" customHeight="1" spans="1:25">
      <c r="A7366" s="44"/>
      <c r="B7366" s="44"/>
      <c r="C7366" s="44"/>
      <c r="D7366" s="14"/>
      <c r="E7366" s="13"/>
      <c r="F7366" s="8"/>
      <c r="G7366" s="45"/>
      <c r="H7366" s="8"/>
      <c r="I7366" s="45"/>
      <c r="W7366" s="38"/>
      <c r="X7366" s="38"/>
      <c r="Y7366" s="35"/>
    </row>
    <row r="7367" customHeight="1" spans="1:25">
      <c r="A7367" s="44"/>
      <c r="B7367" s="44"/>
      <c r="C7367" s="44"/>
      <c r="D7367" s="14"/>
      <c r="E7367" s="13"/>
      <c r="F7367" s="8"/>
      <c r="G7367" s="45"/>
      <c r="H7367" s="8"/>
      <c r="I7367" s="45"/>
      <c r="W7367" s="38"/>
      <c r="X7367" s="38"/>
      <c r="Y7367" s="35"/>
    </row>
    <row r="7368" customHeight="1" spans="1:25">
      <c r="A7368" s="44"/>
      <c r="B7368" s="44"/>
      <c r="C7368" s="44"/>
      <c r="D7368" s="14"/>
      <c r="E7368" s="13"/>
      <c r="F7368" s="8"/>
      <c r="G7368" s="45"/>
      <c r="H7368" s="8"/>
      <c r="I7368" s="45"/>
      <c r="W7368" s="38"/>
      <c r="X7368" s="38"/>
      <c r="Y7368" s="35"/>
    </row>
    <row r="7369" customHeight="1" spans="1:25">
      <c r="A7369" s="44"/>
      <c r="B7369" s="44"/>
      <c r="C7369" s="44"/>
      <c r="D7369" s="14"/>
      <c r="E7369" s="13"/>
      <c r="F7369" s="8"/>
      <c r="G7369" s="45"/>
      <c r="H7369" s="8"/>
      <c r="I7369" s="45"/>
      <c r="W7369" s="38"/>
      <c r="X7369" s="38"/>
      <c r="Y7369" s="35"/>
    </row>
    <row r="7370" customHeight="1" spans="1:25">
      <c r="A7370" s="44"/>
      <c r="B7370" s="44"/>
      <c r="C7370" s="44"/>
      <c r="D7370" s="14"/>
      <c r="E7370" s="13"/>
      <c r="F7370" s="8"/>
      <c r="G7370" s="45"/>
      <c r="H7370" s="8"/>
      <c r="I7370" s="45"/>
      <c r="W7370" s="38"/>
      <c r="X7370" s="38"/>
      <c r="Y7370" s="35"/>
    </row>
    <row r="7371" customHeight="1" spans="1:25">
      <c r="A7371" s="44"/>
      <c r="B7371" s="44"/>
      <c r="C7371" s="44"/>
      <c r="D7371" s="14"/>
      <c r="E7371" s="13"/>
      <c r="F7371" s="8"/>
      <c r="G7371" s="45"/>
      <c r="H7371" s="8"/>
      <c r="I7371" s="45"/>
      <c r="W7371" s="38"/>
      <c r="X7371" s="38"/>
      <c r="Y7371" s="35"/>
    </row>
    <row r="7372" customHeight="1" spans="1:25">
      <c r="A7372" s="44"/>
      <c r="B7372" s="44"/>
      <c r="C7372" s="44"/>
      <c r="D7372" s="14"/>
      <c r="E7372" s="13"/>
      <c r="F7372" s="8"/>
      <c r="G7372" s="45"/>
      <c r="H7372" s="8"/>
      <c r="I7372" s="45"/>
      <c r="W7372" s="38"/>
      <c r="X7372" s="38"/>
      <c r="Y7372" s="35"/>
    </row>
    <row r="7373" customHeight="1" spans="1:25">
      <c r="A7373" s="44"/>
      <c r="B7373" s="44"/>
      <c r="C7373" s="44"/>
      <c r="D7373" s="14"/>
      <c r="E7373" s="13"/>
      <c r="F7373" s="8"/>
      <c r="G7373" s="45"/>
      <c r="H7373" s="8"/>
      <c r="I7373" s="45"/>
      <c r="W7373" s="38"/>
      <c r="X7373" s="38"/>
      <c r="Y7373" s="35"/>
    </row>
    <row r="7374" customHeight="1" spans="1:25">
      <c r="A7374" s="44"/>
      <c r="B7374" s="44"/>
      <c r="C7374" s="44"/>
      <c r="D7374" s="14"/>
      <c r="E7374" s="13"/>
      <c r="F7374" s="8"/>
      <c r="G7374" s="45"/>
      <c r="H7374" s="8"/>
      <c r="I7374" s="45"/>
      <c r="W7374" s="38"/>
      <c r="X7374" s="38"/>
      <c r="Y7374" s="35"/>
    </row>
    <row r="7375" customHeight="1" spans="1:25">
      <c r="A7375" s="44"/>
      <c r="B7375" s="44"/>
      <c r="C7375" s="44"/>
      <c r="D7375" s="14"/>
      <c r="E7375" s="13"/>
      <c r="F7375" s="8"/>
      <c r="G7375" s="45"/>
      <c r="H7375" s="8"/>
      <c r="I7375" s="45"/>
      <c r="W7375" s="38"/>
      <c r="X7375" s="38"/>
      <c r="Y7375" s="35"/>
    </row>
    <row r="7376" customHeight="1" spans="1:25">
      <c r="A7376" s="44"/>
      <c r="B7376" s="44"/>
      <c r="C7376" s="44"/>
      <c r="D7376" s="14"/>
      <c r="E7376" s="13"/>
      <c r="F7376" s="8"/>
      <c r="G7376" s="45"/>
      <c r="H7376" s="8"/>
      <c r="I7376" s="45"/>
      <c r="W7376" s="38"/>
      <c r="X7376" s="38"/>
      <c r="Y7376" s="35"/>
    </row>
    <row r="7377" customHeight="1" spans="1:25">
      <c r="A7377" s="44"/>
      <c r="B7377" s="44"/>
      <c r="C7377" s="44"/>
      <c r="D7377" s="14"/>
      <c r="E7377" s="13"/>
      <c r="F7377" s="8"/>
      <c r="G7377" s="45"/>
      <c r="H7377" s="8"/>
      <c r="I7377" s="45"/>
      <c r="W7377" s="38"/>
      <c r="X7377" s="38"/>
      <c r="Y7377" s="35"/>
    </row>
    <row r="7378" customHeight="1" spans="1:25">
      <c r="A7378" s="44"/>
      <c r="B7378" s="44"/>
      <c r="C7378" s="44"/>
      <c r="D7378" s="14"/>
      <c r="E7378" s="13"/>
      <c r="F7378" s="8"/>
      <c r="G7378" s="45"/>
      <c r="H7378" s="8"/>
      <c r="I7378" s="45"/>
      <c r="W7378" s="38"/>
      <c r="X7378" s="38"/>
      <c r="Y7378" s="35"/>
    </row>
    <row r="7379" customHeight="1" spans="1:25">
      <c r="A7379" s="44"/>
      <c r="B7379" s="44"/>
      <c r="C7379" s="44"/>
      <c r="D7379" s="14"/>
      <c r="E7379" s="13"/>
      <c r="F7379" s="8"/>
      <c r="G7379" s="45"/>
      <c r="H7379" s="8"/>
      <c r="I7379" s="45"/>
      <c r="W7379" s="38"/>
      <c r="X7379" s="38"/>
      <c r="Y7379" s="35"/>
    </row>
    <row r="7380" customHeight="1" spans="1:25">
      <c r="A7380" s="44"/>
      <c r="B7380" s="44"/>
      <c r="C7380" s="44"/>
      <c r="D7380" s="14"/>
      <c r="E7380" s="13"/>
      <c r="F7380" s="8"/>
      <c r="G7380" s="45"/>
      <c r="H7380" s="8"/>
      <c r="I7380" s="45"/>
      <c r="W7380" s="38"/>
      <c r="X7380" s="38"/>
      <c r="Y7380" s="35"/>
    </row>
    <row r="7381" customHeight="1" spans="1:25">
      <c r="A7381" s="44"/>
      <c r="B7381" s="44"/>
      <c r="C7381" s="44"/>
      <c r="D7381" s="14"/>
      <c r="E7381" s="13"/>
      <c r="F7381" s="8"/>
      <c r="G7381" s="45"/>
      <c r="H7381" s="8"/>
      <c r="I7381" s="45"/>
      <c r="W7381" s="38"/>
      <c r="X7381" s="38"/>
      <c r="Y7381" s="35"/>
    </row>
    <row r="7382" customHeight="1" spans="1:25">
      <c r="A7382" s="44"/>
      <c r="B7382" s="44"/>
      <c r="C7382" s="44"/>
      <c r="D7382" s="14"/>
      <c r="E7382" s="13"/>
      <c r="F7382" s="8"/>
      <c r="G7382" s="45"/>
      <c r="H7382" s="8"/>
      <c r="I7382" s="45"/>
      <c r="W7382" s="38"/>
      <c r="X7382" s="38"/>
      <c r="Y7382" s="35"/>
    </row>
    <row r="7383" customHeight="1" spans="1:25">
      <c r="A7383" s="44"/>
      <c r="B7383" s="44"/>
      <c r="C7383" s="44"/>
      <c r="D7383" s="14"/>
      <c r="E7383" s="13"/>
      <c r="F7383" s="8"/>
      <c r="G7383" s="45"/>
      <c r="H7383" s="8"/>
      <c r="I7383" s="45"/>
      <c r="W7383" s="38"/>
      <c r="X7383" s="38"/>
      <c r="Y7383" s="35"/>
    </row>
    <row r="7384" customHeight="1" spans="1:25">
      <c r="A7384" s="44"/>
      <c r="B7384" s="44"/>
      <c r="C7384" s="44"/>
      <c r="D7384" s="14"/>
      <c r="E7384" s="13"/>
      <c r="F7384" s="8"/>
      <c r="G7384" s="45"/>
      <c r="H7384" s="8"/>
      <c r="I7384" s="45"/>
      <c r="W7384" s="38"/>
      <c r="X7384" s="38"/>
      <c r="Y7384" s="35"/>
    </row>
    <row r="7385" customHeight="1" spans="1:25">
      <c r="A7385" s="44"/>
      <c r="B7385" s="44"/>
      <c r="C7385" s="44"/>
      <c r="D7385" s="14"/>
      <c r="E7385" s="13"/>
      <c r="F7385" s="8"/>
      <c r="G7385" s="45"/>
      <c r="H7385" s="8"/>
      <c r="I7385" s="45"/>
      <c r="W7385" s="38"/>
      <c r="X7385" s="38"/>
      <c r="Y7385" s="35"/>
    </row>
    <row r="7386" customHeight="1" spans="1:25">
      <c r="A7386" s="44"/>
      <c r="B7386" s="44"/>
      <c r="C7386" s="44"/>
      <c r="D7386" s="14"/>
      <c r="E7386" s="13"/>
      <c r="F7386" s="8"/>
      <c r="G7386" s="45"/>
      <c r="H7386" s="8"/>
      <c r="I7386" s="45"/>
      <c r="W7386" s="38"/>
      <c r="X7386" s="38"/>
      <c r="Y7386" s="35"/>
    </row>
    <row r="7387" customHeight="1" spans="1:25">
      <c r="A7387" s="44"/>
      <c r="B7387" s="44"/>
      <c r="C7387" s="44"/>
      <c r="D7387" s="14"/>
      <c r="E7387" s="13"/>
      <c r="F7387" s="8"/>
      <c r="G7387" s="45"/>
      <c r="H7387" s="8"/>
      <c r="I7387" s="45"/>
      <c r="W7387" s="38"/>
      <c r="X7387" s="38"/>
      <c r="Y7387" s="35"/>
    </row>
    <row r="7388" customHeight="1" spans="1:25">
      <c r="A7388" s="44"/>
      <c r="B7388" s="44"/>
      <c r="C7388" s="44"/>
      <c r="D7388" s="14"/>
      <c r="E7388" s="13"/>
      <c r="F7388" s="8"/>
      <c r="G7388" s="45"/>
      <c r="H7388" s="8"/>
      <c r="I7388" s="45"/>
      <c r="W7388" s="38"/>
      <c r="X7388" s="38"/>
      <c r="Y7388" s="35"/>
    </row>
    <row r="7389" customHeight="1" spans="1:25">
      <c r="A7389" s="44"/>
      <c r="B7389" s="44"/>
      <c r="C7389" s="44"/>
      <c r="D7389" s="14"/>
      <c r="E7389" s="13"/>
      <c r="F7389" s="8"/>
      <c r="G7389" s="45"/>
      <c r="H7389" s="8"/>
      <c r="I7389" s="45"/>
      <c r="W7389" s="38"/>
      <c r="X7389" s="38"/>
      <c r="Y7389" s="35"/>
    </row>
    <row r="7390" customHeight="1" spans="1:25">
      <c r="A7390" s="44"/>
      <c r="B7390" s="44"/>
      <c r="C7390" s="44"/>
      <c r="D7390" s="14"/>
      <c r="E7390" s="13"/>
      <c r="F7390" s="8"/>
      <c r="G7390" s="45"/>
      <c r="H7390" s="8"/>
      <c r="I7390" s="45"/>
      <c r="W7390" s="38"/>
      <c r="X7390" s="38"/>
      <c r="Y7390" s="35"/>
    </row>
    <row r="7391" customHeight="1" spans="1:25">
      <c r="A7391" s="44"/>
      <c r="B7391" s="44"/>
      <c r="C7391" s="44"/>
      <c r="D7391" s="14"/>
      <c r="E7391" s="13"/>
      <c r="F7391" s="8"/>
      <c r="G7391" s="45"/>
      <c r="H7391" s="8"/>
      <c r="I7391" s="45"/>
      <c r="W7391" s="38"/>
      <c r="X7391" s="38"/>
      <c r="Y7391" s="35"/>
    </row>
    <row r="7392" customHeight="1" spans="1:25">
      <c r="A7392" s="44"/>
      <c r="B7392" s="44"/>
      <c r="C7392" s="44"/>
      <c r="D7392" s="14"/>
      <c r="E7392" s="13"/>
      <c r="F7392" s="8"/>
      <c r="G7392" s="45"/>
      <c r="H7392" s="8"/>
      <c r="I7392" s="45"/>
      <c r="W7392" s="38"/>
      <c r="X7392" s="38"/>
      <c r="Y7392" s="35"/>
    </row>
    <row r="7393" customHeight="1" spans="1:25">
      <c r="A7393" s="44"/>
      <c r="B7393" s="44"/>
      <c r="C7393" s="44"/>
      <c r="D7393" s="14"/>
      <c r="E7393" s="13"/>
      <c r="F7393" s="8"/>
      <c r="G7393" s="45"/>
      <c r="H7393" s="8"/>
      <c r="I7393" s="45"/>
      <c r="W7393" s="38"/>
      <c r="X7393" s="38"/>
      <c r="Y7393" s="35"/>
    </row>
    <row r="7394" customHeight="1" spans="1:25">
      <c r="A7394" s="44"/>
      <c r="B7394" s="44"/>
      <c r="C7394" s="44"/>
      <c r="D7394" s="14"/>
      <c r="E7394" s="13"/>
      <c r="F7394" s="8"/>
      <c r="G7394" s="45"/>
      <c r="H7394" s="8"/>
      <c r="I7394" s="45"/>
      <c r="W7394" s="38"/>
      <c r="X7394" s="38"/>
      <c r="Y7394" s="35"/>
    </row>
    <row r="7395" customHeight="1" spans="1:25">
      <c r="A7395" s="44"/>
      <c r="B7395" s="44"/>
      <c r="C7395" s="44"/>
      <c r="D7395" s="14"/>
      <c r="E7395" s="13"/>
      <c r="F7395" s="8"/>
      <c r="G7395" s="45"/>
      <c r="H7395" s="8"/>
      <c r="I7395" s="45"/>
      <c r="W7395" s="38"/>
      <c r="X7395" s="38"/>
      <c r="Y7395" s="35"/>
    </row>
    <row r="7396" customHeight="1" spans="1:25">
      <c r="A7396" s="44"/>
      <c r="B7396" s="44"/>
      <c r="C7396" s="44"/>
      <c r="D7396" s="14"/>
      <c r="E7396" s="13"/>
      <c r="F7396" s="8"/>
      <c r="G7396" s="45"/>
      <c r="H7396" s="8"/>
      <c r="I7396" s="45"/>
      <c r="W7396" s="38"/>
      <c r="X7396" s="38"/>
      <c r="Y7396" s="35"/>
    </row>
    <row r="7397" customHeight="1" spans="1:25">
      <c r="A7397" s="44"/>
      <c r="B7397" s="44"/>
      <c r="C7397" s="44"/>
      <c r="D7397" s="14"/>
      <c r="E7397" s="13"/>
      <c r="F7397" s="8"/>
      <c r="G7397" s="45"/>
      <c r="H7397" s="8"/>
      <c r="I7397" s="45"/>
      <c r="W7397" s="38"/>
      <c r="X7397" s="38"/>
      <c r="Y7397" s="35"/>
    </row>
    <row r="7398" customHeight="1" spans="1:25">
      <c r="A7398" s="44"/>
      <c r="B7398" s="44"/>
      <c r="C7398" s="44"/>
      <c r="D7398" s="14"/>
      <c r="E7398" s="13"/>
      <c r="F7398" s="8"/>
      <c r="G7398" s="45"/>
      <c r="H7398" s="8"/>
      <c r="I7398" s="45"/>
      <c r="W7398" s="38"/>
      <c r="X7398" s="38"/>
      <c r="Y7398" s="35"/>
    </row>
    <row r="7399" customHeight="1" spans="1:25">
      <c r="A7399" s="44"/>
      <c r="B7399" s="44"/>
      <c r="C7399" s="44"/>
      <c r="D7399" s="14"/>
      <c r="E7399" s="13"/>
      <c r="F7399" s="8"/>
      <c r="G7399" s="45"/>
      <c r="H7399" s="8"/>
      <c r="I7399" s="45"/>
      <c r="W7399" s="38"/>
      <c r="X7399" s="38"/>
      <c r="Y7399" s="35"/>
    </row>
    <row r="7400" customHeight="1" spans="1:25">
      <c r="A7400" s="44"/>
      <c r="B7400" s="44"/>
      <c r="C7400" s="44"/>
      <c r="D7400" s="14"/>
      <c r="E7400" s="13"/>
      <c r="F7400" s="8"/>
      <c r="G7400" s="45"/>
      <c r="H7400" s="8"/>
      <c r="I7400" s="45"/>
      <c r="W7400" s="38"/>
      <c r="X7400" s="38"/>
      <c r="Y7400" s="35"/>
    </row>
    <row r="7401" customHeight="1" spans="1:25">
      <c r="A7401" s="44"/>
      <c r="B7401" s="44"/>
      <c r="C7401" s="44"/>
      <c r="D7401" s="14"/>
      <c r="E7401" s="13"/>
      <c r="F7401" s="8"/>
      <c r="G7401" s="45"/>
      <c r="H7401" s="8"/>
      <c r="I7401" s="45"/>
      <c r="W7401" s="38"/>
      <c r="X7401" s="38"/>
      <c r="Y7401" s="35"/>
    </row>
    <row r="7402" customHeight="1" spans="1:25">
      <c r="A7402" s="44"/>
      <c r="B7402" s="44"/>
      <c r="C7402" s="44"/>
      <c r="D7402" s="14"/>
      <c r="E7402" s="13"/>
      <c r="F7402" s="8"/>
      <c r="G7402" s="45"/>
      <c r="H7402" s="8"/>
      <c r="I7402" s="45"/>
      <c r="W7402" s="38"/>
      <c r="X7402" s="38"/>
      <c r="Y7402" s="35"/>
    </row>
    <row r="7403" customHeight="1" spans="1:25">
      <c r="A7403" s="44"/>
      <c r="B7403" s="44"/>
      <c r="C7403" s="44"/>
      <c r="D7403" s="14"/>
      <c r="E7403" s="13"/>
      <c r="F7403" s="8"/>
      <c r="G7403" s="45"/>
      <c r="H7403" s="8"/>
      <c r="I7403" s="45"/>
      <c r="W7403" s="38"/>
      <c r="X7403" s="38"/>
      <c r="Y7403" s="35"/>
    </row>
    <row r="7404" customHeight="1" spans="1:25">
      <c r="A7404" s="44"/>
      <c r="B7404" s="44"/>
      <c r="C7404" s="44"/>
      <c r="D7404" s="14"/>
      <c r="E7404" s="13"/>
      <c r="F7404" s="8"/>
      <c r="G7404" s="45"/>
      <c r="H7404" s="8"/>
      <c r="I7404" s="45"/>
      <c r="W7404" s="38"/>
      <c r="X7404" s="38"/>
      <c r="Y7404" s="35"/>
    </row>
    <row r="7405" customHeight="1" spans="1:25">
      <c r="A7405" s="44"/>
      <c r="B7405" s="44"/>
      <c r="C7405" s="44"/>
      <c r="D7405" s="14"/>
      <c r="E7405" s="13"/>
      <c r="F7405" s="8"/>
      <c r="G7405" s="45"/>
      <c r="H7405" s="8"/>
      <c r="I7405" s="45"/>
      <c r="W7405" s="38"/>
      <c r="X7405" s="38"/>
      <c r="Y7405" s="35"/>
    </row>
    <row r="7406" customHeight="1" spans="1:25">
      <c r="A7406" s="44"/>
      <c r="B7406" s="44"/>
      <c r="C7406" s="44"/>
      <c r="D7406" s="14"/>
      <c r="E7406" s="13"/>
      <c r="F7406" s="8"/>
      <c r="G7406" s="45"/>
      <c r="H7406" s="8"/>
      <c r="I7406" s="45"/>
      <c r="W7406" s="38"/>
      <c r="X7406" s="38"/>
      <c r="Y7406" s="35"/>
    </row>
    <row r="7407" customHeight="1" spans="1:25">
      <c r="A7407" s="44"/>
      <c r="B7407" s="44"/>
      <c r="C7407" s="44"/>
      <c r="D7407" s="14"/>
      <c r="E7407" s="13"/>
      <c r="F7407" s="8"/>
      <c r="G7407" s="45"/>
      <c r="H7407" s="8"/>
      <c r="I7407" s="45"/>
      <c r="W7407" s="38"/>
      <c r="X7407" s="38"/>
      <c r="Y7407" s="35"/>
    </row>
    <row r="7408" customHeight="1" spans="1:25">
      <c r="A7408" s="44"/>
      <c r="B7408" s="44"/>
      <c r="C7408" s="44"/>
      <c r="D7408" s="14"/>
      <c r="E7408" s="13"/>
      <c r="F7408" s="8"/>
      <c r="G7408" s="45"/>
      <c r="H7408" s="8"/>
      <c r="I7408" s="45"/>
      <c r="W7408" s="38"/>
      <c r="X7408" s="38"/>
      <c r="Y7408" s="35"/>
    </row>
    <row r="7409" customHeight="1" spans="1:25">
      <c r="A7409" s="44"/>
      <c r="B7409" s="44"/>
      <c r="C7409" s="44"/>
      <c r="D7409" s="14"/>
      <c r="E7409" s="13"/>
      <c r="F7409" s="8"/>
      <c r="G7409" s="45"/>
      <c r="H7409" s="8"/>
      <c r="I7409" s="45"/>
      <c r="W7409" s="38"/>
      <c r="X7409" s="38"/>
      <c r="Y7409" s="35"/>
    </row>
    <row r="7410" customHeight="1" spans="1:25">
      <c r="A7410" s="44"/>
      <c r="B7410" s="44"/>
      <c r="C7410" s="44"/>
      <c r="D7410" s="14"/>
      <c r="E7410" s="13"/>
      <c r="F7410" s="8"/>
      <c r="G7410" s="45"/>
      <c r="H7410" s="8"/>
      <c r="I7410" s="45"/>
      <c r="W7410" s="38"/>
      <c r="X7410" s="38"/>
      <c r="Y7410" s="35"/>
    </row>
    <row r="7411" customHeight="1" spans="1:25">
      <c r="A7411" s="44"/>
      <c r="B7411" s="44"/>
      <c r="C7411" s="44"/>
      <c r="D7411" s="14"/>
      <c r="E7411" s="13"/>
      <c r="F7411" s="8"/>
      <c r="G7411" s="45"/>
      <c r="H7411" s="8"/>
      <c r="I7411" s="45"/>
      <c r="W7411" s="38"/>
      <c r="X7411" s="38"/>
      <c r="Y7411" s="35"/>
    </row>
    <row r="7412" customHeight="1" spans="1:25">
      <c r="A7412" s="44"/>
      <c r="B7412" s="44"/>
      <c r="C7412" s="44"/>
      <c r="D7412" s="14"/>
      <c r="E7412" s="13"/>
      <c r="F7412" s="8"/>
      <c r="G7412" s="45"/>
      <c r="H7412" s="8"/>
      <c r="I7412" s="45"/>
      <c r="W7412" s="38"/>
      <c r="X7412" s="38"/>
      <c r="Y7412" s="35"/>
    </row>
    <row r="7413" customHeight="1" spans="1:25">
      <c r="A7413" s="44"/>
      <c r="B7413" s="44"/>
      <c r="C7413" s="44"/>
      <c r="D7413" s="14"/>
      <c r="E7413" s="13"/>
      <c r="F7413" s="8"/>
      <c r="G7413" s="45"/>
      <c r="H7413" s="8"/>
      <c r="I7413" s="45"/>
      <c r="W7413" s="38"/>
      <c r="X7413" s="38"/>
      <c r="Y7413" s="35"/>
    </row>
    <row r="7414" customHeight="1" spans="1:25">
      <c r="A7414" s="44"/>
      <c r="B7414" s="44"/>
      <c r="C7414" s="44"/>
      <c r="D7414" s="14"/>
      <c r="E7414" s="13"/>
      <c r="F7414" s="8"/>
      <c r="G7414" s="45"/>
      <c r="H7414" s="8"/>
      <c r="I7414" s="45"/>
      <c r="W7414" s="38"/>
      <c r="X7414" s="38"/>
      <c r="Y7414" s="35"/>
    </row>
    <row r="7415" customHeight="1" spans="1:25">
      <c r="A7415" s="44"/>
      <c r="B7415" s="44"/>
      <c r="C7415" s="44"/>
      <c r="D7415" s="14"/>
      <c r="E7415" s="13"/>
      <c r="F7415" s="8"/>
      <c r="G7415" s="45"/>
      <c r="H7415" s="8"/>
      <c r="I7415" s="45"/>
      <c r="W7415" s="38"/>
      <c r="X7415" s="38"/>
      <c r="Y7415" s="35"/>
    </row>
    <row r="7416" customHeight="1" spans="1:25">
      <c r="A7416" s="44"/>
      <c r="B7416" s="44"/>
      <c r="C7416" s="44"/>
      <c r="D7416" s="14"/>
      <c r="E7416" s="13"/>
      <c r="F7416" s="8"/>
      <c r="G7416" s="45"/>
      <c r="H7416" s="8"/>
      <c r="I7416" s="45"/>
      <c r="W7416" s="38"/>
      <c r="X7416" s="38"/>
      <c r="Y7416" s="35"/>
    </row>
    <row r="7417" customHeight="1" spans="1:25">
      <c r="A7417" s="44"/>
      <c r="B7417" s="44"/>
      <c r="C7417" s="44"/>
      <c r="D7417" s="14"/>
      <c r="E7417" s="13"/>
      <c r="F7417" s="8"/>
      <c r="G7417" s="45"/>
      <c r="H7417" s="8"/>
      <c r="I7417" s="45"/>
      <c r="W7417" s="38"/>
      <c r="X7417" s="38"/>
      <c r="Y7417" s="35"/>
    </row>
    <row r="7418" customHeight="1" spans="1:25">
      <c r="A7418" s="44"/>
      <c r="B7418" s="44"/>
      <c r="C7418" s="44"/>
      <c r="D7418" s="14"/>
      <c r="E7418" s="13"/>
      <c r="F7418" s="8"/>
      <c r="G7418" s="45"/>
      <c r="H7418" s="8"/>
      <c r="I7418" s="45"/>
      <c r="W7418" s="38"/>
      <c r="X7418" s="38"/>
      <c r="Y7418" s="35"/>
    </row>
    <row r="7419" customHeight="1" spans="1:25">
      <c r="A7419" s="44"/>
      <c r="B7419" s="44"/>
      <c r="C7419" s="44"/>
      <c r="D7419" s="14"/>
      <c r="E7419" s="13"/>
      <c r="F7419" s="8"/>
      <c r="G7419" s="45"/>
      <c r="H7419" s="8"/>
      <c r="I7419" s="45"/>
      <c r="W7419" s="38"/>
      <c r="X7419" s="38"/>
      <c r="Y7419" s="35"/>
    </row>
    <row r="7420" customHeight="1" spans="1:25">
      <c r="A7420" s="44"/>
      <c r="B7420" s="44"/>
      <c r="C7420" s="44"/>
      <c r="D7420" s="14"/>
      <c r="E7420" s="13"/>
      <c r="F7420" s="8"/>
      <c r="G7420" s="45"/>
      <c r="H7420" s="8"/>
      <c r="I7420" s="45"/>
      <c r="W7420" s="38"/>
      <c r="X7420" s="38"/>
      <c r="Y7420" s="35"/>
    </row>
    <row r="7421" customHeight="1" spans="1:25">
      <c r="A7421" s="44"/>
      <c r="B7421" s="44"/>
      <c r="C7421" s="44"/>
      <c r="D7421" s="14"/>
      <c r="E7421" s="13"/>
      <c r="F7421" s="8"/>
      <c r="G7421" s="45"/>
      <c r="H7421" s="8"/>
      <c r="I7421" s="45"/>
      <c r="W7421" s="38"/>
      <c r="X7421" s="38"/>
      <c r="Y7421" s="35"/>
    </row>
    <row r="7422" customHeight="1" spans="1:25">
      <c r="A7422" s="44"/>
      <c r="B7422" s="44"/>
      <c r="C7422" s="44"/>
      <c r="D7422" s="14"/>
      <c r="E7422" s="13"/>
      <c r="F7422" s="8"/>
      <c r="G7422" s="45"/>
      <c r="H7422" s="8"/>
      <c r="I7422" s="45"/>
      <c r="W7422" s="38"/>
      <c r="X7422" s="38"/>
      <c r="Y7422" s="35"/>
    </row>
    <row r="7423" customHeight="1" spans="1:25">
      <c r="A7423" s="44"/>
      <c r="B7423" s="44"/>
      <c r="C7423" s="44"/>
      <c r="D7423" s="14"/>
      <c r="E7423" s="13"/>
      <c r="F7423" s="8"/>
      <c r="G7423" s="45"/>
      <c r="H7423" s="8"/>
      <c r="I7423" s="45"/>
      <c r="W7423" s="38"/>
      <c r="X7423" s="38"/>
      <c r="Y7423" s="35"/>
    </row>
    <row r="7424" customHeight="1" spans="1:25">
      <c r="A7424" s="44"/>
      <c r="B7424" s="44"/>
      <c r="C7424" s="44"/>
      <c r="D7424" s="14"/>
      <c r="E7424" s="13"/>
      <c r="F7424" s="8"/>
      <c r="G7424" s="45"/>
      <c r="H7424" s="8"/>
      <c r="I7424" s="45"/>
      <c r="W7424" s="38"/>
      <c r="X7424" s="38"/>
      <c r="Y7424" s="35"/>
    </row>
    <row r="7425" customHeight="1" spans="1:25">
      <c r="A7425" s="44"/>
      <c r="B7425" s="44"/>
      <c r="C7425" s="44"/>
      <c r="D7425" s="14"/>
      <c r="E7425" s="13"/>
      <c r="F7425" s="8"/>
      <c r="G7425" s="45"/>
      <c r="H7425" s="8"/>
      <c r="I7425" s="45"/>
      <c r="W7425" s="38"/>
      <c r="X7425" s="38"/>
      <c r="Y7425" s="35"/>
    </row>
    <row r="7426" customHeight="1" spans="1:25">
      <c r="A7426" s="44"/>
      <c r="B7426" s="44"/>
      <c r="C7426" s="44"/>
      <c r="D7426" s="14"/>
      <c r="E7426" s="13"/>
      <c r="F7426" s="8"/>
      <c r="G7426" s="45"/>
      <c r="H7426" s="8"/>
      <c r="I7426" s="45"/>
      <c r="W7426" s="38"/>
      <c r="X7426" s="38"/>
      <c r="Y7426" s="35"/>
    </row>
    <row r="7427" customHeight="1" spans="1:25">
      <c r="A7427" s="44"/>
      <c r="B7427" s="44"/>
      <c r="C7427" s="44"/>
      <c r="D7427" s="14"/>
      <c r="E7427" s="13"/>
      <c r="F7427" s="8"/>
      <c r="G7427" s="45"/>
      <c r="H7427" s="8"/>
      <c r="I7427" s="45"/>
      <c r="W7427" s="38"/>
      <c r="X7427" s="38"/>
      <c r="Y7427" s="35"/>
    </row>
    <row r="7428" customHeight="1" spans="1:25">
      <c r="A7428" s="44"/>
      <c r="B7428" s="44"/>
      <c r="C7428" s="44"/>
      <c r="D7428" s="14"/>
      <c r="E7428" s="13"/>
      <c r="F7428" s="8"/>
      <c r="G7428" s="45"/>
      <c r="H7428" s="8"/>
      <c r="I7428" s="45"/>
      <c r="W7428" s="38"/>
      <c r="X7428" s="38"/>
      <c r="Y7428" s="35"/>
    </row>
    <row r="7429" customHeight="1" spans="1:25">
      <c r="A7429" s="44"/>
      <c r="B7429" s="44"/>
      <c r="C7429" s="44"/>
      <c r="D7429" s="14"/>
      <c r="E7429" s="13"/>
      <c r="F7429" s="8"/>
      <c r="G7429" s="45"/>
      <c r="H7429" s="8"/>
      <c r="I7429" s="45"/>
      <c r="W7429" s="38"/>
      <c r="X7429" s="38"/>
      <c r="Y7429" s="35"/>
    </row>
    <row r="7430" customHeight="1" spans="1:25">
      <c r="A7430" s="44"/>
      <c r="B7430" s="44"/>
      <c r="C7430" s="44"/>
      <c r="D7430" s="14"/>
      <c r="E7430" s="13"/>
      <c r="F7430" s="8"/>
      <c r="G7430" s="45"/>
      <c r="H7430" s="8"/>
      <c r="I7430" s="45"/>
      <c r="W7430" s="38"/>
      <c r="X7430" s="38"/>
      <c r="Y7430" s="35"/>
    </row>
    <row r="7431" customHeight="1" spans="1:25">
      <c r="A7431" s="44"/>
      <c r="B7431" s="44"/>
      <c r="C7431" s="44"/>
      <c r="D7431" s="14"/>
      <c r="E7431" s="13"/>
      <c r="F7431" s="8"/>
      <c r="G7431" s="45"/>
      <c r="H7431" s="8"/>
      <c r="I7431" s="45"/>
      <c r="W7431" s="38"/>
      <c r="X7431" s="38"/>
      <c r="Y7431" s="35"/>
    </row>
    <row r="7432" customHeight="1" spans="1:25">
      <c r="A7432" s="44"/>
      <c r="B7432" s="44"/>
      <c r="C7432" s="44"/>
      <c r="D7432" s="14"/>
      <c r="E7432" s="13"/>
      <c r="F7432" s="8"/>
      <c r="G7432" s="45"/>
      <c r="H7432" s="8"/>
      <c r="I7432" s="45"/>
      <c r="W7432" s="38"/>
      <c r="X7432" s="38"/>
      <c r="Y7432" s="35"/>
    </row>
    <row r="7433" customHeight="1" spans="1:25">
      <c r="A7433" s="44"/>
      <c r="B7433" s="44"/>
      <c r="C7433" s="44"/>
      <c r="D7433" s="14"/>
      <c r="E7433" s="13"/>
      <c r="F7433" s="8"/>
      <c r="G7433" s="45"/>
      <c r="H7433" s="8"/>
      <c r="I7433" s="45"/>
      <c r="W7433" s="38"/>
      <c r="X7433" s="38"/>
      <c r="Y7433" s="35"/>
    </row>
    <row r="7434" customHeight="1" spans="1:25">
      <c r="A7434" s="44"/>
      <c r="B7434" s="44"/>
      <c r="C7434" s="44"/>
      <c r="D7434" s="14"/>
      <c r="E7434" s="13"/>
      <c r="F7434" s="8"/>
      <c r="G7434" s="45"/>
      <c r="H7434" s="8"/>
      <c r="I7434" s="45"/>
      <c r="W7434" s="38"/>
      <c r="X7434" s="38"/>
      <c r="Y7434" s="35"/>
    </row>
    <row r="7435" customHeight="1" spans="1:25">
      <c r="A7435" s="44"/>
      <c r="B7435" s="44"/>
      <c r="C7435" s="44"/>
      <c r="D7435" s="14"/>
      <c r="E7435" s="13"/>
      <c r="F7435" s="8"/>
      <c r="G7435" s="45"/>
      <c r="H7435" s="8"/>
      <c r="I7435" s="45"/>
      <c r="W7435" s="38"/>
      <c r="X7435" s="38"/>
      <c r="Y7435" s="35"/>
    </row>
    <row r="7436" customHeight="1" spans="1:25">
      <c r="A7436" s="44"/>
      <c r="B7436" s="44"/>
      <c r="C7436" s="44"/>
      <c r="D7436" s="14"/>
      <c r="E7436" s="13"/>
      <c r="F7436" s="8"/>
      <c r="G7436" s="45"/>
      <c r="H7436" s="8"/>
      <c r="I7436" s="45"/>
      <c r="W7436" s="38"/>
      <c r="X7436" s="38"/>
      <c r="Y7436" s="35"/>
    </row>
    <row r="7437" customHeight="1" spans="1:25">
      <c r="A7437" s="44"/>
      <c r="B7437" s="44"/>
      <c r="C7437" s="44"/>
      <c r="D7437" s="14"/>
      <c r="E7437" s="13"/>
      <c r="F7437" s="8"/>
      <c r="G7437" s="45"/>
      <c r="H7437" s="8"/>
      <c r="I7437" s="45"/>
      <c r="W7437" s="38"/>
      <c r="X7437" s="38"/>
      <c r="Y7437" s="35"/>
    </row>
    <row r="7438" customHeight="1" spans="1:25">
      <c r="A7438" s="44"/>
      <c r="B7438" s="44"/>
      <c r="C7438" s="44"/>
      <c r="D7438" s="14"/>
      <c r="E7438" s="13"/>
      <c r="F7438" s="8"/>
      <c r="G7438" s="45"/>
      <c r="H7438" s="8"/>
      <c r="I7438" s="45"/>
      <c r="W7438" s="38"/>
      <c r="X7438" s="38"/>
      <c r="Y7438" s="35"/>
    </row>
    <row r="7439" customHeight="1" spans="1:25">
      <c r="A7439" s="44"/>
      <c r="B7439" s="44"/>
      <c r="C7439" s="44"/>
      <c r="D7439" s="14"/>
      <c r="E7439" s="13"/>
      <c r="F7439" s="8"/>
      <c r="G7439" s="45"/>
      <c r="H7439" s="8"/>
      <c r="I7439" s="45"/>
      <c r="W7439" s="38"/>
      <c r="X7439" s="38"/>
      <c r="Y7439" s="35"/>
    </row>
    <row r="7440" customHeight="1" spans="1:25">
      <c r="A7440" s="44"/>
      <c r="B7440" s="44"/>
      <c r="C7440" s="44"/>
      <c r="D7440" s="14"/>
      <c r="E7440" s="13"/>
      <c r="F7440" s="8"/>
      <c r="G7440" s="45"/>
      <c r="H7440" s="8"/>
      <c r="I7440" s="45"/>
      <c r="W7440" s="38"/>
      <c r="X7440" s="38"/>
      <c r="Y7440" s="35"/>
    </row>
    <row r="7441" customHeight="1" spans="1:25">
      <c r="A7441" s="44"/>
      <c r="B7441" s="44"/>
      <c r="C7441" s="44"/>
      <c r="D7441" s="14"/>
      <c r="E7441" s="13"/>
      <c r="F7441" s="8"/>
      <c r="G7441" s="45"/>
      <c r="H7441" s="8"/>
      <c r="I7441" s="45"/>
      <c r="W7441" s="38"/>
      <c r="X7441" s="38"/>
      <c r="Y7441" s="35"/>
    </row>
    <row r="7442" customHeight="1" spans="1:25">
      <c r="A7442" s="44"/>
      <c r="B7442" s="44"/>
      <c r="C7442" s="44"/>
      <c r="D7442" s="14"/>
      <c r="E7442" s="13"/>
      <c r="F7442" s="8"/>
      <c r="G7442" s="45"/>
      <c r="H7442" s="8"/>
      <c r="I7442" s="45"/>
      <c r="W7442" s="38"/>
      <c r="X7442" s="38"/>
      <c r="Y7442" s="35"/>
    </row>
    <row r="7443" customHeight="1" spans="1:25">
      <c r="A7443" s="44"/>
      <c r="B7443" s="44"/>
      <c r="C7443" s="44"/>
      <c r="D7443" s="14"/>
      <c r="E7443" s="13"/>
      <c r="F7443" s="8"/>
      <c r="G7443" s="45"/>
      <c r="H7443" s="8"/>
      <c r="I7443" s="45"/>
      <c r="W7443" s="38"/>
      <c r="X7443" s="38"/>
      <c r="Y7443" s="35"/>
    </row>
    <row r="7444" customHeight="1" spans="1:25">
      <c r="A7444" s="44"/>
      <c r="B7444" s="44"/>
      <c r="C7444" s="44"/>
      <c r="D7444" s="14"/>
      <c r="E7444" s="13"/>
      <c r="F7444" s="8"/>
      <c r="G7444" s="45"/>
      <c r="H7444" s="8"/>
      <c r="I7444" s="45"/>
      <c r="W7444" s="38"/>
      <c r="X7444" s="38"/>
      <c r="Y7444" s="35"/>
    </row>
    <row r="7445" customHeight="1" spans="1:25">
      <c r="A7445" s="44"/>
      <c r="B7445" s="44"/>
      <c r="C7445" s="44"/>
      <c r="D7445" s="14"/>
      <c r="E7445" s="13"/>
      <c r="F7445" s="8"/>
      <c r="G7445" s="45"/>
      <c r="H7445" s="8"/>
      <c r="I7445" s="45"/>
      <c r="W7445" s="38"/>
      <c r="X7445" s="38"/>
      <c r="Y7445" s="35"/>
    </row>
    <row r="7446" customHeight="1" spans="1:25">
      <c r="A7446" s="44"/>
      <c r="B7446" s="44"/>
      <c r="C7446" s="44"/>
      <c r="D7446" s="14"/>
      <c r="E7446" s="13"/>
      <c r="F7446" s="8"/>
      <c r="G7446" s="45"/>
      <c r="H7446" s="8"/>
      <c r="I7446" s="45"/>
      <c r="W7446" s="38"/>
      <c r="X7446" s="38"/>
      <c r="Y7446" s="35"/>
    </row>
    <row r="7447" customHeight="1" spans="1:25">
      <c r="A7447" s="44"/>
      <c r="B7447" s="44"/>
      <c r="C7447" s="44"/>
      <c r="D7447" s="14"/>
      <c r="E7447" s="13"/>
      <c r="F7447" s="8"/>
      <c r="G7447" s="45"/>
      <c r="H7447" s="8"/>
      <c r="I7447" s="45"/>
      <c r="W7447" s="38"/>
      <c r="X7447" s="38"/>
      <c r="Y7447" s="35"/>
    </row>
    <row r="7448" customHeight="1" spans="1:25">
      <c r="A7448" s="44"/>
      <c r="B7448" s="44"/>
      <c r="C7448" s="44"/>
      <c r="D7448" s="14"/>
      <c r="E7448" s="13"/>
      <c r="F7448" s="8"/>
      <c r="G7448" s="45"/>
      <c r="H7448" s="8"/>
      <c r="I7448" s="45"/>
      <c r="W7448" s="38"/>
      <c r="X7448" s="38"/>
      <c r="Y7448" s="35"/>
    </row>
    <row r="7449" customHeight="1" spans="1:25">
      <c r="A7449" s="44"/>
      <c r="B7449" s="44"/>
      <c r="C7449" s="44"/>
      <c r="D7449" s="14"/>
      <c r="E7449" s="13"/>
      <c r="F7449" s="8"/>
      <c r="G7449" s="45"/>
      <c r="H7449" s="8"/>
      <c r="I7449" s="45"/>
      <c r="W7449" s="38"/>
      <c r="X7449" s="38"/>
      <c r="Y7449" s="35"/>
    </row>
    <row r="7450" customHeight="1" spans="1:25">
      <c r="A7450" s="44"/>
      <c r="B7450" s="44"/>
      <c r="C7450" s="44"/>
      <c r="D7450" s="14"/>
      <c r="E7450" s="13"/>
      <c r="F7450" s="8"/>
      <c r="G7450" s="45"/>
      <c r="H7450" s="8"/>
      <c r="I7450" s="45"/>
      <c r="W7450" s="38"/>
      <c r="X7450" s="38"/>
      <c r="Y7450" s="35"/>
    </row>
    <row r="7451" customHeight="1" spans="1:25">
      <c r="A7451" s="44"/>
      <c r="B7451" s="44"/>
      <c r="C7451" s="44"/>
      <c r="D7451" s="14"/>
      <c r="E7451" s="13"/>
      <c r="F7451" s="8"/>
      <c r="G7451" s="45"/>
      <c r="H7451" s="8"/>
      <c r="I7451" s="45"/>
      <c r="W7451" s="38"/>
      <c r="X7451" s="38"/>
      <c r="Y7451" s="35"/>
    </row>
    <row r="7452" customHeight="1" spans="1:25">
      <c r="A7452" s="44"/>
      <c r="B7452" s="44"/>
      <c r="C7452" s="44"/>
      <c r="D7452" s="14"/>
      <c r="E7452" s="13"/>
      <c r="F7452" s="8"/>
      <c r="G7452" s="45"/>
      <c r="H7452" s="8"/>
      <c r="I7452" s="45"/>
      <c r="W7452" s="38"/>
      <c r="X7452" s="38"/>
      <c r="Y7452" s="35"/>
    </row>
    <row r="7453" customHeight="1" spans="1:25">
      <c r="A7453" s="44"/>
      <c r="B7453" s="44"/>
      <c r="C7453" s="44"/>
      <c r="D7453" s="14"/>
      <c r="E7453" s="13"/>
      <c r="F7453" s="8"/>
      <c r="G7453" s="45"/>
      <c r="H7453" s="8"/>
      <c r="I7453" s="45"/>
      <c r="W7453" s="38"/>
      <c r="X7453" s="38"/>
      <c r="Y7453" s="35"/>
    </row>
    <row r="7454" customHeight="1" spans="1:25">
      <c r="A7454" s="44"/>
      <c r="B7454" s="44"/>
      <c r="C7454" s="44"/>
      <c r="D7454" s="14"/>
      <c r="E7454" s="13"/>
      <c r="F7454" s="8"/>
      <c r="G7454" s="45"/>
      <c r="H7454" s="8"/>
      <c r="I7454" s="45"/>
      <c r="W7454" s="38"/>
      <c r="X7454" s="38"/>
      <c r="Y7454" s="35"/>
    </row>
    <row r="7455" customHeight="1" spans="1:25">
      <c r="A7455" s="44"/>
      <c r="B7455" s="44"/>
      <c r="C7455" s="44"/>
      <c r="D7455" s="14"/>
      <c r="E7455" s="13"/>
      <c r="F7455" s="8"/>
      <c r="G7455" s="45"/>
      <c r="H7455" s="8"/>
      <c r="I7455" s="45"/>
      <c r="W7455" s="38"/>
      <c r="X7455" s="38"/>
      <c r="Y7455" s="35"/>
    </row>
    <row r="7456" customHeight="1" spans="1:25">
      <c r="A7456" s="44"/>
      <c r="B7456" s="44"/>
      <c r="C7456" s="44"/>
      <c r="D7456" s="14"/>
      <c r="E7456" s="13"/>
      <c r="F7456" s="8"/>
      <c r="G7456" s="45"/>
      <c r="H7456" s="8"/>
      <c r="I7456" s="45"/>
      <c r="W7456" s="38"/>
      <c r="X7456" s="38"/>
      <c r="Y7456" s="35"/>
    </row>
    <row r="7457" customHeight="1" spans="1:25">
      <c r="A7457" s="44"/>
      <c r="B7457" s="44"/>
      <c r="C7457" s="44"/>
      <c r="D7457" s="14"/>
      <c r="E7457" s="13"/>
      <c r="F7457" s="8"/>
      <c r="G7457" s="45"/>
      <c r="H7457" s="8"/>
      <c r="I7457" s="45"/>
      <c r="W7457" s="38"/>
      <c r="X7457" s="38"/>
      <c r="Y7457" s="35"/>
    </row>
    <row r="7458" customHeight="1" spans="1:25">
      <c r="A7458" s="44"/>
      <c r="B7458" s="44"/>
      <c r="C7458" s="44"/>
      <c r="D7458" s="14"/>
      <c r="E7458" s="13"/>
      <c r="F7458" s="8"/>
      <c r="G7458" s="45"/>
      <c r="H7458" s="8"/>
      <c r="I7458" s="45"/>
      <c r="W7458" s="38"/>
      <c r="X7458" s="38"/>
      <c r="Y7458" s="35"/>
    </row>
    <row r="7459" customHeight="1" spans="1:25">
      <c r="A7459" s="44"/>
      <c r="B7459" s="44"/>
      <c r="C7459" s="44"/>
      <c r="D7459" s="14"/>
      <c r="E7459" s="13"/>
      <c r="F7459" s="8"/>
      <c r="G7459" s="45"/>
      <c r="H7459" s="8"/>
      <c r="I7459" s="45"/>
      <c r="W7459" s="38"/>
      <c r="X7459" s="38"/>
      <c r="Y7459" s="35"/>
    </row>
    <row r="7460" customHeight="1" spans="1:25">
      <c r="A7460" s="44"/>
      <c r="B7460" s="44"/>
      <c r="C7460" s="44"/>
      <c r="D7460" s="14"/>
      <c r="E7460" s="13"/>
      <c r="F7460" s="8"/>
      <c r="G7460" s="45"/>
      <c r="H7460" s="8"/>
      <c r="I7460" s="45"/>
      <c r="W7460" s="38"/>
      <c r="X7460" s="38"/>
      <c r="Y7460" s="35"/>
    </row>
    <row r="7461" customHeight="1" spans="1:25">
      <c r="A7461" s="44"/>
      <c r="B7461" s="44"/>
      <c r="C7461" s="44"/>
      <c r="D7461" s="14"/>
      <c r="E7461" s="13"/>
      <c r="F7461" s="8"/>
      <c r="G7461" s="45"/>
      <c r="H7461" s="8"/>
      <c r="I7461" s="45"/>
      <c r="W7461" s="38"/>
      <c r="X7461" s="38"/>
      <c r="Y7461" s="35"/>
    </row>
    <row r="7462" customHeight="1" spans="1:25">
      <c r="A7462" s="44"/>
      <c r="B7462" s="44"/>
      <c r="C7462" s="44"/>
      <c r="D7462" s="14"/>
      <c r="E7462" s="13"/>
      <c r="F7462" s="8"/>
      <c r="G7462" s="45"/>
      <c r="H7462" s="8"/>
      <c r="I7462" s="45"/>
      <c r="W7462" s="38"/>
      <c r="X7462" s="38"/>
      <c r="Y7462" s="35"/>
    </row>
    <row r="7463" customHeight="1" spans="1:25">
      <c r="A7463" s="44"/>
      <c r="B7463" s="44"/>
      <c r="C7463" s="44"/>
      <c r="D7463" s="14"/>
      <c r="E7463" s="13"/>
      <c r="F7463" s="8"/>
      <c r="G7463" s="45"/>
      <c r="H7463" s="8"/>
      <c r="I7463" s="45"/>
      <c r="W7463" s="38"/>
      <c r="X7463" s="38"/>
      <c r="Y7463" s="35"/>
    </row>
    <row r="7464" customHeight="1" spans="1:25">
      <c r="A7464" s="44"/>
      <c r="B7464" s="44"/>
      <c r="C7464" s="44"/>
      <c r="D7464" s="14"/>
      <c r="E7464" s="13"/>
      <c r="F7464" s="8"/>
      <c r="G7464" s="45"/>
      <c r="H7464" s="8"/>
      <c r="I7464" s="45"/>
      <c r="W7464" s="38"/>
      <c r="X7464" s="38"/>
      <c r="Y7464" s="35"/>
    </row>
    <row r="7465" customHeight="1" spans="1:25">
      <c r="A7465" s="44"/>
      <c r="B7465" s="44"/>
      <c r="C7465" s="44"/>
      <c r="D7465" s="14"/>
      <c r="E7465" s="13"/>
      <c r="F7465" s="8"/>
      <c r="G7465" s="45"/>
      <c r="H7465" s="8"/>
      <c r="I7465" s="45"/>
      <c r="W7465" s="38"/>
      <c r="X7465" s="38"/>
      <c r="Y7465" s="35"/>
    </row>
    <row r="7466" customHeight="1" spans="1:25">
      <c r="A7466" s="44"/>
      <c r="B7466" s="44"/>
      <c r="C7466" s="44"/>
      <c r="D7466" s="14"/>
      <c r="E7466" s="13"/>
      <c r="F7466" s="8"/>
      <c r="G7466" s="45"/>
      <c r="H7466" s="8"/>
      <c r="I7466" s="45"/>
      <c r="W7466" s="38"/>
      <c r="X7466" s="38"/>
      <c r="Y7466" s="35"/>
    </row>
    <row r="7467" customHeight="1" spans="1:25">
      <c r="A7467" s="44"/>
      <c r="B7467" s="44"/>
      <c r="C7467" s="44"/>
      <c r="D7467" s="14"/>
      <c r="E7467" s="13"/>
      <c r="F7467" s="8"/>
      <c r="G7467" s="45"/>
      <c r="H7467" s="8"/>
      <c r="I7467" s="45"/>
      <c r="W7467" s="38"/>
      <c r="X7467" s="38"/>
      <c r="Y7467" s="35"/>
    </row>
    <row r="7468" customHeight="1" spans="1:25">
      <c r="A7468" s="44"/>
      <c r="B7468" s="44"/>
      <c r="C7468" s="44"/>
      <c r="D7468" s="14"/>
      <c r="E7468" s="13"/>
      <c r="F7468" s="8"/>
      <c r="G7468" s="45"/>
      <c r="H7468" s="8"/>
      <c r="I7468" s="45"/>
      <c r="W7468" s="38"/>
      <c r="X7468" s="38"/>
      <c r="Y7468" s="35"/>
    </row>
    <row r="7469" customHeight="1" spans="1:25">
      <c r="A7469" s="44"/>
      <c r="B7469" s="44"/>
      <c r="C7469" s="44"/>
      <c r="D7469" s="14"/>
      <c r="E7469" s="13"/>
      <c r="F7469" s="8"/>
      <c r="G7469" s="45"/>
      <c r="H7469" s="8"/>
      <c r="I7469" s="45"/>
      <c r="W7469" s="38"/>
      <c r="X7469" s="38"/>
      <c r="Y7469" s="35"/>
    </row>
    <row r="7470" customHeight="1" spans="1:25">
      <c r="A7470" s="44"/>
      <c r="B7470" s="44"/>
      <c r="C7470" s="44"/>
      <c r="D7470" s="14"/>
      <c r="E7470" s="13"/>
      <c r="F7470" s="8"/>
      <c r="G7470" s="45"/>
      <c r="H7470" s="8"/>
      <c r="I7470" s="45"/>
      <c r="W7470" s="38"/>
      <c r="X7470" s="38"/>
      <c r="Y7470" s="35"/>
    </row>
    <row r="7471" customHeight="1" spans="1:25">
      <c r="A7471" s="44"/>
      <c r="B7471" s="44"/>
      <c r="C7471" s="44"/>
      <c r="D7471" s="14"/>
      <c r="E7471" s="13"/>
      <c r="F7471" s="8"/>
      <c r="G7471" s="45"/>
      <c r="H7471" s="8"/>
      <c r="I7471" s="45"/>
      <c r="W7471" s="38"/>
      <c r="X7471" s="38"/>
      <c r="Y7471" s="35"/>
    </row>
    <row r="7472" customHeight="1" spans="1:25">
      <c r="A7472" s="44"/>
      <c r="B7472" s="44"/>
      <c r="C7472" s="44"/>
      <c r="D7472" s="14"/>
      <c r="E7472" s="13"/>
      <c r="F7472" s="8"/>
      <c r="G7472" s="45"/>
      <c r="H7472" s="8"/>
      <c r="I7472" s="45"/>
      <c r="W7472" s="38"/>
      <c r="X7472" s="38"/>
      <c r="Y7472" s="35"/>
    </row>
    <row r="7473" customHeight="1" spans="1:25">
      <c r="A7473" s="44"/>
      <c r="B7473" s="44"/>
      <c r="C7473" s="44"/>
      <c r="D7473" s="14"/>
      <c r="E7473" s="13"/>
      <c r="F7473" s="8"/>
      <c r="G7473" s="45"/>
      <c r="H7473" s="8"/>
      <c r="I7473" s="45"/>
      <c r="W7473" s="38"/>
      <c r="X7473" s="38"/>
      <c r="Y7473" s="35"/>
    </row>
    <row r="7474" customHeight="1" spans="1:25">
      <c r="A7474" s="44"/>
      <c r="B7474" s="44"/>
      <c r="C7474" s="44"/>
      <c r="D7474" s="14"/>
      <c r="E7474" s="13"/>
      <c r="F7474" s="8"/>
      <c r="G7474" s="45"/>
      <c r="H7474" s="8"/>
      <c r="I7474" s="45"/>
      <c r="W7474" s="38"/>
      <c r="X7474" s="38"/>
      <c r="Y7474" s="35"/>
    </row>
    <row r="7475" customHeight="1" spans="1:25">
      <c r="A7475" s="44"/>
      <c r="B7475" s="44"/>
      <c r="C7475" s="44"/>
      <c r="D7475" s="14"/>
      <c r="E7475" s="13"/>
      <c r="F7475" s="8"/>
      <c r="G7475" s="45"/>
      <c r="H7475" s="8"/>
      <c r="I7475" s="45"/>
      <c r="W7475" s="38"/>
      <c r="X7475" s="38"/>
      <c r="Y7475" s="35"/>
    </row>
    <row r="7476" customHeight="1" spans="1:25">
      <c r="A7476" s="44"/>
      <c r="B7476" s="44"/>
      <c r="C7476" s="44"/>
      <c r="D7476" s="14"/>
      <c r="E7476" s="13"/>
      <c r="F7476" s="8"/>
      <c r="G7476" s="45"/>
      <c r="H7476" s="8"/>
      <c r="I7476" s="45"/>
      <c r="W7476" s="38"/>
      <c r="X7476" s="38"/>
      <c r="Y7476" s="35"/>
    </row>
    <row r="7477" customHeight="1" spans="1:25">
      <c r="A7477" s="44"/>
      <c r="B7477" s="44"/>
      <c r="C7477" s="44"/>
      <c r="D7477" s="14"/>
      <c r="E7477" s="13"/>
      <c r="F7477" s="8"/>
      <c r="G7477" s="45"/>
      <c r="H7477" s="8"/>
      <c r="I7477" s="45"/>
      <c r="W7477" s="38"/>
      <c r="X7477" s="38"/>
      <c r="Y7477" s="35"/>
    </row>
    <row r="7478" customHeight="1" spans="1:25">
      <c r="A7478" s="44"/>
      <c r="B7478" s="44"/>
      <c r="C7478" s="44"/>
      <c r="D7478" s="14"/>
      <c r="E7478" s="13"/>
      <c r="F7478" s="8"/>
      <c r="G7478" s="45"/>
      <c r="H7478" s="8"/>
      <c r="I7478" s="45"/>
      <c r="W7478" s="38"/>
      <c r="X7478" s="38"/>
      <c r="Y7478" s="35"/>
    </row>
    <row r="7479" customHeight="1" spans="1:25">
      <c r="A7479" s="44"/>
      <c r="B7479" s="44"/>
      <c r="C7479" s="44"/>
      <c r="D7479" s="14"/>
      <c r="E7479" s="13"/>
      <c r="F7479" s="8"/>
      <c r="G7479" s="45"/>
      <c r="H7479" s="8"/>
      <c r="I7479" s="45"/>
      <c r="W7479" s="38"/>
      <c r="X7479" s="38"/>
      <c r="Y7479" s="35"/>
    </row>
    <row r="7480" customHeight="1" spans="1:25">
      <c r="A7480" s="44"/>
      <c r="B7480" s="44"/>
      <c r="C7480" s="44"/>
      <c r="D7480" s="14"/>
      <c r="E7480" s="13"/>
      <c r="F7480" s="8"/>
      <c r="G7480" s="45"/>
      <c r="H7480" s="8"/>
      <c r="I7480" s="45"/>
      <c r="W7480" s="38"/>
      <c r="X7480" s="38"/>
      <c r="Y7480" s="35"/>
    </row>
    <row r="7481" customHeight="1" spans="1:25">
      <c r="A7481" s="44"/>
      <c r="B7481" s="44"/>
      <c r="C7481" s="44"/>
      <c r="D7481" s="14"/>
      <c r="E7481" s="13"/>
      <c r="F7481" s="8"/>
      <c r="G7481" s="45"/>
      <c r="H7481" s="8"/>
      <c r="I7481" s="45"/>
      <c r="W7481" s="38"/>
      <c r="X7481" s="38"/>
      <c r="Y7481" s="35"/>
    </row>
    <row r="7482" customHeight="1" spans="1:25">
      <c r="A7482" s="44"/>
      <c r="B7482" s="44"/>
      <c r="C7482" s="44"/>
      <c r="D7482" s="14"/>
      <c r="E7482" s="13"/>
      <c r="F7482" s="8"/>
      <c r="G7482" s="45"/>
      <c r="H7482" s="8"/>
      <c r="I7482" s="45"/>
      <c r="W7482" s="38"/>
      <c r="X7482" s="38"/>
      <c r="Y7482" s="35"/>
    </row>
    <row r="7483" customHeight="1" spans="1:25">
      <c r="A7483" s="44"/>
      <c r="B7483" s="44"/>
      <c r="C7483" s="44"/>
      <c r="D7483" s="14"/>
      <c r="E7483" s="13"/>
      <c r="F7483" s="8"/>
      <c r="G7483" s="45"/>
      <c r="H7483" s="8"/>
      <c r="I7483" s="45"/>
      <c r="W7483" s="38"/>
      <c r="X7483" s="38"/>
      <c r="Y7483" s="35"/>
    </row>
    <row r="7484" customHeight="1" spans="1:25">
      <c r="A7484" s="44"/>
      <c r="B7484" s="44"/>
      <c r="C7484" s="44"/>
      <c r="D7484" s="14"/>
      <c r="E7484" s="13"/>
      <c r="F7484" s="8"/>
      <c r="G7484" s="45"/>
      <c r="H7484" s="8"/>
      <c r="I7484" s="45"/>
      <c r="W7484" s="38"/>
      <c r="X7484" s="38"/>
      <c r="Y7484" s="35"/>
    </row>
    <row r="7485" customHeight="1" spans="1:25">
      <c r="A7485" s="44"/>
      <c r="B7485" s="44"/>
      <c r="C7485" s="44"/>
      <c r="D7485" s="14"/>
      <c r="E7485" s="13"/>
      <c r="F7485" s="8"/>
      <c r="G7485" s="45"/>
      <c r="H7485" s="8"/>
      <c r="I7485" s="45"/>
      <c r="W7485" s="38"/>
      <c r="X7485" s="38"/>
      <c r="Y7485" s="35"/>
    </row>
    <row r="7486" customHeight="1" spans="1:25">
      <c r="A7486" s="44"/>
      <c r="B7486" s="44"/>
      <c r="C7486" s="44"/>
      <c r="D7486" s="14"/>
      <c r="E7486" s="13"/>
      <c r="F7486" s="8"/>
      <c r="G7486" s="45"/>
      <c r="H7486" s="8"/>
      <c r="I7486" s="45"/>
      <c r="W7486" s="38"/>
      <c r="X7486" s="38"/>
      <c r="Y7486" s="35"/>
    </row>
    <row r="7487" customHeight="1" spans="1:25">
      <c r="A7487" s="44"/>
      <c r="B7487" s="44"/>
      <c r="C7487" s="44"/>
      <c r="D7487" s="14"/>
      <c r="E7487" s="13"/>
      <c r="F7487" s="8"/>
      <c r="G7487" s="45"/>
      <c r="H7487" s="8"/>
      <c r="I7487" s="45"/>
      <c r="W7487" s="38"/>
      <c r="X7487" s="38"/>
      <c r="Y7487" s="35"/>
    </row>
    <row r="7488" customHeight="1" spans="1:25">
      <c r="A7488" s="44"/>
      <c r="B7488" s="44"/>
      <c r="C7488" s="44"/>
      <c r="D7488" s="14"/>
      <c r="E7488" s="13"/>
      <c r="F7488" s="8"/>
      <c r="G7488" s="45"/>
      <c r="H7488" s="8"/>
      <c r="I7488" s="45"/>
      <c r="W7488" s="38"/>
      <c r="X7488" s="38"/>
      <c r="Y7488" s="35"/>
    </row>
    <row r="7489" customHeight="1" spans="1:25">
      <c r="A7489" s="44"/>
      <c r="B7489" s="44"/>
      <c r="C7489" s="44"/>
      <c r="D7489" s="14"/>
      <c r="E7489" s="13"/>
      <c r="F7489" s="8"/>
      <c r="G7489" s="45"/>
      <c r="H7489" s="8"/>
      <c r="I7489" s="45"/>
      <c r="W7489" s="38"/>
      <c r="X7489" s="38"/>
      <c r="Y7489" s="35"/>
    </row>
    <row r="7490" customHeight="1" spans="1:25">
      <c r="A7490" s="44"/>
      <c r="B7490" s="44"/>
      <c r="C7490" s="44"/>
      <c r="D7490" s="14"/>
      <c r="E7490" s="13"/>
      <c r="F7490" s="8"/>
      <c r="G7490" s="45"/>
      <c r="H7490" s="8"/>
      <c r="I7490" s="45"/>
      <c r="W7490" s="38"/>
      <c r="X7490" s="38"/>
      <c r="Y7490" s="35"/>
    </row>
    <row r="7491" customHeight="1" spans="1:25">
      <c r="A7491" s="44"/>
      <c r="B7491" s="44"/>
      <c r="C7491" s="44"/>
      <c r="D7491" s="14"/>
      <c r="E7491" s="13"/>
      <c r="F7491" s="8"/>
      <c r="G7491" s="45"/>
      <c r="H7491" s="8"/>
      <c r="I7491" s="45"/>
      <c r="W7491" s="38"/>
      <c r="X7491" s="38"/>
      <c r="Y7491" s="35"/>
    </row>
    <row r="7492" customHeight="1" spans="1:25">
      <c r="A7492" s="44"/>
      <c r="B7492" s="44"/>
      <c r="C7492" s="44"/>
      <c r="D7492" s="14"/>
      <c r="E7492" s="13"/>
      <c r="F7492" s="8"/>
      <c r="G7492" s="45"/>
      <c r="H7492" s="8"/>
      <c r="I7492" s="45"/>
      <c r="W7492" s="38"/>
      <c r="X7492" s="38"/>
      <c r="Y7492" s="35"/>
    </row>
    <row r="7493" customHeight="1" spans="1:25">
      <c r="A7493" s="44"/>
      <c r="B7493" s="44"/>
      <c r="C7493" s="44"/>
      <c r="D7493" s="14"/>
      <c r="E7493" s="13"/>
      <c r="F7493" s="8"/>
      <c r="G7493" s="45"/>
      <c r="H7493" s="8"/>
      <c r="I7493" s="45"/>
      <c r="W7493" s="38"/>
      <c r="X7493" s="38"/>
      <c r="Y7493" s="35"/>
    </row>
    <row r="7494" customHeight="1" spans="1:25">
      <c r="A7494" s="44"/>
      <c r="B7494" s="44"/>
      <c r="C7494" s="44"/>
      <c r="D7494" s="14"/>
      <c r="E7494" s="13"/>
      <c r="F7494" s="8"/>
      <c r="G7494" s="45"/>
      <c r="H7494" s="8"/>
      <c r="I7494" s="45"/>
      <c r="W7494" s="38"/>
      <c r="X7494" s="38"/>
      <c r="Y7494" s="35"/>
    </row>
    <row r="7495" customHeight="1" spans="1:25">
      <c r="A7495" s="44"/>
      <c r="B7495" s="44"/>
      <c r="C7495" s="44"/>
      <c r="D7495" s="14"/>
      <c r="E7495" s="13"/>
      <c r="F7495" s="8"/>
      <c r="G7495" s="45"/>
      <c r="H7495" s="8"/>
      <c r="I7495" s="45"/>
      <c r="W7495" s="38"/>
      <c r="X7495" s="38"/>
      <c r="Y7495" s="35"/>
    </row>
    <row r="7496" customHeight="1" spans="1:25">
      <c r="A7496" s="44"/>
      <c r="B7496" s="44"/>
      <c r="C7496" s="44"/>
      <c r="D7496" s="14"/>
      <c r="E7496" s="13"/>
      <c r="F7496" s="8"/>
      <c r="G7496" s="45"/>
      <c r="H7496" s="8"/>
      <c r="I7496" s="45"/>
      <c r="W7496" s="38"/>
      <c r="X7496" s="38"/>
      <c r="Y7496" s="35"/>
    </row>
    <row r="7497" customHeight="1" spans="1:25">
      <c r="A7497" s="44"/>
      <c r="B7497" s="44"/>
      <c r="C7497" s="44"/>
      <c r="D7497" s="14"/>
      <c r="E7497" s="13"/>
      <c r="F7497" s="8"/>
      <c r="G7497" s="45"/>
      <c r="H7497" s="8"/>
      <c r="I7497" s="45"/>
      <c r="W7497" s="38"/>
      <c r="X7497" s="38"/>
      <c r="Y7497" s="35"/>
    </row>
    <row r="7498" customHeight="1" spans="1:25">
      <c r="A7498" s="44"/>
      <c r="B7498" s="44"/>
      <c r="C7498" s="44"/>
      <c r="D7498" s="14"/>
      <c r="E7498" s="13"/>
      <c r="F7498" s="8"/>
      <c r="G7498" s="45"/>
      <c r="H7498" s="8"/>
      <c r="I7498" s="45"/>
      <c r="W7498" s="38"/>
      <c r="X7498" s="38"/>
      <c r="Y7498" s="35"/>
    </row>
    <row r="7499" customHeight="1" spans="1:25">
      <c r="A7499" s="44"/>
      <c r="B7499" s="44"/>
      <c r="C7499" s="44"/>
      <c r="D7499" s="14"/>
      <c r="E7499" s="13"/>
      <c r="F7499" s="8"/>
      <c r="G7499" s="45"/>
      <c r="H7499" s="8"/>
      <c r="I7499" s="45"/>
      <c r="W7499" s="38"/>
      <c r="X7499" s="38"/>
      <c r="Y7499" s="35"/>
    </row>
    <row r="7500" customHeight="1" spans="1:25">
      <c r="A7500" s="44"/>
      <c r="B7500" s="44"/>
      <c r="C7500" s="44"/>
      <c r="D7500" s="14"/>
      <c r="E7500" s="13"/>
      <c r="F7500" s="8"/>
      <c r="G7500" s="45"/>
      <c r="H7500" s="8"/>
      <c r="I7500" s="45"/>
      <c r="W7500" s="38"/>
      <c r="X7500" s="38"/>
      <c r="Y7500" s="35"/>
    </row>
    <row r="7501" customHeight="1" spans="1:25">
      <c r="A7501" s="44"/>
      <c r="B7501" s="44"/>
      <c r="C7501" s="44"/>
      <c r="D7501" s="14"/>
      <c r="E7501" s="13"/>
      <c r="F7501" s="8"/>
      <c r="G7501" s="45"/>
      <c r="H7501" s="8"/>
      <c r="I7501" s="45"/>
      <c r="W7501" s="38"/>
      <c r="X7501" s="38"/>
      <c r="Y7501" s="35"/>
    </row>
    <row r="7502" customHeight="1" spans="1:25">
      <c r="A7502" s="44"/>
      <c r="B7502" s="44"/>
      <c r="C7502" s="44"/>
      <c r="D7502" s="14"/>
      <c r="E7502" s="13"/>
      <c r="F7502" s="8"/>
      <c r="G7502" s="45"/>
      <c r="H7502" s="8"/>
      <c r="I7502" s="45"/>
      <c r="W7502" s="38"/>
      <c r="X7502" s="38"/>
      <c r="Y7502" s="35"/>
    </row>
    <row r="7503" customHeight="1" spans="1:25">
      <c r="A7503" s="44"/>
      <c r="B7503" s="44"/>
      <c r="C7503" s="44"/>
      <c r="D7503" s="14"/>
      <c r="E7503" s="13"/>
      <c r="F7503" s="8"/>
      <c r="G7503" s="45"/>
      <c r="H7503" s="8"/>
      <c r="I7503" s="45"/>
      <c r="W7503" s="38"/>
      <c r="X7503" s="38"/>
      <c r="Y7503" s="35"/>
    </row>
    <row r="7504" customHeight="1" spans="1:25">
      <c r="A7504" s="44"/>
      <c r="B7504" s="44"/>
      <c r="C7504" s="44"/>
      <c r="D7504" s="14"/>
      <c r="E7504" s="13"/>
      <c r="F7504" s="8"/>
      <c r="G7504" s="45"/>
      <c r="H7504" s="8"/>
      <c r="I7504" s="45"/>
      <c r="W7504" s="38"/>
      <c r="X7504" s="38"/>
      <c r="Y7504" s="35"/>
    </row>
    <row r="7505" customHeight="1" spans="1:25">
      <c r="A7505" s="44"/>
      <c r="B7505" s="44"/>
      <c r="C7505" s="44"/>
      <c r="D7505" s="14"/>
      <c r="E7505" s="13"/>
      <c r="F7505" s="8"/>
      <c r="G7505" s="45"/>
      <c r="H7505" s="8"/>
      <c r="I7505" s="45"/>
      <c r="W7505" s="38"/>
      <c r="X7505" s="38"/>
      <c r="Y7505" s="35"/>
    </row>
    <row r="7506" customHeight="1" spans="1:25">
      <c r="A7506" s="44"/>
      <c r="B7506" s="44"/>
      <c r="C7506" s="44"/>
      <c r="D7506" s="14"/>
      <c r="E7506" s="13"/>
      <c r="F7506" s="8"/>
      <c r="G7506" s="45"/>
      <c r="H7506" s="8"/>
      <c r="I7506" s="45"/>
      <c r="W7506" s="38"/>
      <c r="X7506" s="38"/>
      <c r="Y7506" s="35"/>
    </row>
    <row r="7507" customHeight="1" spans="1:25">
      <c r="A7507" s="44"/>
      <c r="B7507" s="44"/>
      <c r="C7507" s="44"/>
      <c r="D7507" s="14"/>
      <c r="E7507" s="13"/>
      <c r="F7507" s="8"/>
      <c r="G7507" s="45"/>
      <c r="H7507" s="8"/>
      <c r="I7507" s="45"/>
      <c r="W7507" s="38"/>
      <c r="X7507" s="38"/>
      <c r="Y7507" s="35"/>
    </row>
    <row r="7508" customHeight="1" spans="1:25">
      <c r="A7508" s="44"/>
      <c r="B7508" s="44"/>
      <c r="C7508" s="44"/>
      <c r="D7508" s="14"/>
      <c r="E7508" s="13"/>
      <c r="F7508" s="8"/>
      <c r="G7508" s="45"/>
      <c r="H7508" s="8"/>
      <c r="I7508" s="45"/>
      <c r="W7508" s="38"/>
      <c r="X7508" s="38"/>
      <c r="Y7508" s="35"/>
    </row>
    <row r="7509" customHeight="1" spans="1:25">
      <c r="A7509" s="44"/>
      <c r="B7509" s="44"/>
      <c r="C7509" s="44"/>
      <c r="D7509" s="14"/>
      <c r="E7509" s="13"/>
      <c r="F7509" s="8"/>
      <c r="G7509" s="45"/>
      <c r="H7509" s="8"/>
      <c r="I7509" s="45"/>
      <c r="W7509" s="38"/>
      <c r="X7509" s="38"/>
      <c r="Y7509" s="35"/>
    </row>
    <row r="7510" customHeight="1" spans="1:25">
      <c r="A7510" s="44"/>
      <c r="B7510" s="44"/>
      <c r="C7510" s="44"/>
      <c r="D7510" s="14"/>
      <c r="E7510" s="13"/>
      <c r="F7510" s="8"/>
      <c r="G7510" s="45"/>
      <c r="H7510" s="8"/>
      <c r="I7510" s="45"/>
      <c r="W7510" s="38"/>
      <c r="X7510" s="38"/>
      <c r="Y7510" s="35"/>
    </row>
    <row r="7511" customHeight="1" spans="1:25">
      <c r="A7511" s="44"/>
      <c r="B7511" s="44"/>
      <c r="C7511" s="44"/>
      <c r="D7511" s="14"/>
      <c r="E7511" s="13"/>
      <c r="F7511" s="8"/>
      <c r="G7511" s="45"/>
      <c r="H7511" s="8"/>
      <c r="I7511" s="45"/>
      <c r="W7511" s="38"/>
      <c r="X7511" s="38"/>
      <c r="Y7511" s="35"/>
    </row>
    <row r="7512" customHeight="1" spans="1:25">
      <c r="A7512" s="44"/>
      <c r="B7512" s="44"/>
      <c r="C7512" s="44"/>
      <c r="D7512" s="14"/>
      <c r="E7512" s="13"/>
      <c r="F7512" s="8"/>
      <c r="G7512" s="45"/>
      <c r="H7512" s="8"/>
      <c r="I7512" s="45"/>
      <c r="W7512" s="38"/>
      <c r="X7512" s="38"/>
      <c r="Y7512" s="35"/>
    </row>
    <row r="7513" customHeight="1" spans="1:25">
      <c r="A7513" s="44"/>
      <c r="B7513" s="44"/>
      <c r="C7513" s="44"/>
      <c r="D7513" s="14"/>
      <c r="E7513" s="13"/>
      <c r="F7513" s="8"/>
      <c r="G7513" s="45"/>
      <c r="H7513" s="8"/>
      <c r="I7513" s="45"/>
      <c r="W7513" s="38"/>
      <c r="X7513" s="38"/>
      <c r="Y7513" s="35"/>
    </row>
    <row r="7514" customHeight="1" spans="1:25">
      <c r="A7514" s="44"/>
      <c r="B7514" s="44"/>
      <c r="C7514" s="44"/>
      <c r="D7514" s="14"/>
      <c r="E7514" s="13"/>
      <c r="F7514" s="8"/>
      <c r="G7514" s="45"/>
      <c r="H7514" s="8"/>
      <c r="I7514" s="45"/>
      <c r="W7514" s="38"/>
      <c r="X7514" s="38"/>
      <c r="Y7514" s="35"/>
    </row>
    <row r="7515" customHeight="1" spans="1:25">
      <c r="A7515" s="44"/>
      <c r="B7515" s="44"/>
      <c r="C7515" s="44"/>
      <c r="D7515" s="14"/>
      <c r="E7515" s="13"/>
      <c r="F7515" s="8"/>
      <c r="G7515" s="45"/>
      <c r="H7515" s="8"/>
      <c r="I7515" s="45"/>
      <c r="W7515" s="38"/>
      <c r="X7515" s="38"/>
      <c r="Y7515" s="35"/>
    </row>
    <row r="7516" customHeight="1" spans="1:25">
      <c r="A7516" s="44"/>
      <c r="B7516" s="44"/>
      <c r="C7516" s="44"/>
      <c r="D7516" s="14"/>
      <c r="E7516" s="13"/>
      <c r="F7516" s="8"/>
      <c r="G7516" s="45"/>
      <c r="H7516" s="8"/>
      <c r="I7516" s="45"/>
      <c r="W7516" s="38"/>
      <c r="X7516" s="38"/>
      <c r="Y7516" s="35"/>
    </row>
    <row r="7517" customHeight="1" spans="1:25">
      <c r="A7517" s="44"/>
      <c r="B7517" s="44"/>
      <c r="C7517" s="44"/>
      <c r="D7517" s="14"/>
      <c r="E7517" s="13"/>
      <c r="F7517" s="8"/>
      <c r="G7517" s="45"/>
      <c r="H7517" s="8"/>
      <c r="I7517" s="45"/>
      <c r="W7517" s="38"/>
      <c r="X7517" s="38"/>
      <c r="Y7517" s="35"/>
    </row>
    <row r="7518" customHeight="1" spans="1:25">
      <c r="A7518" s="44"/>
      <c r="B7518" s="44"/>
      <c r="C7518" s="44"/>
      <c r="D7518" s="14"/>
      <c r="E7518" s="13"/>
      <c r="F7518" s="8"/>
      <c r="G7518" s="45"/>
      <c r="H7518" s="8"/>
      <c r="I7518" s="45"/>
      <c r="W7518" s="38"/>
      <c r="X7518" s="38"/>
      <c r="Y7518" s="35"/>
    </row>
    <row r="7519" customHeight="1" spans="1:25">
      <c r="A7519" s="44"/>
      <c r="B7519" s="44"/>
      <c r="C7519" s="44"/>
      <c r="D7519" s="14"/>
      <c r="E7519" s="13"/>
      <c r="F7519" s="8"/>
      <c r="G7519" s="45"/>
      <c r="H7519" s="8"/>
      <c r="I7519" s="45"/>
      <c r="W7519" s="38"/>
      <c r="X7519" s="38"/>
      <c r="Y7519" s="35"/>
    </row>
    <row r="7520" customHeight="1" spans="1:25">
      <c r="A7520" s="44"/>
      <c r="B7520" s="44"/>
      <c r="C7520" s="44"/>
      <c r="D7520" s="14"/>
      <c r="E7520" s="13"/>
      <c r="F7520" s="8"/>
      <c r="G7520" s="45"/>
      <c r="H7520" s="8"/>
      <c r="I7520" s="45"/>
      <c r="W7520" s="38"/>
      <c r="X7520" s="38"/>
      <c r="Y7520" s="35"/>
    </row>
    <row r="7521" customHeight="1" spans="1:25">
      <c r="A7521" s="44"/>
      <c r="B7521" s="44"/>
      <c r="C7521" s="44"/>
      <c r="D7521" s="14"/>
      <c r="E7521" s="13"/>
      <c r="F7521" s="8"/>
      <c r="G7521" s="45"/>
      <c r="H7521" s="8"/>
      <c r="I7521" s="45"/>
      <c r="W7521" s="38"/>
      <c r="X7521" s="38"/>
      <c r="Y7521" s="35"/>
    </row>
    <row r="7522" customHeight="1" spans="1:25">
      <c r="A7522" s="44"/>
      <c r="B7522" s="44"/>
      <c r="C7522" s="44"/>
      <c r="D7522" s="14"/>
      <c r="E7522" s="13"/>
      <c r="F7522" s="8"/>
      <c r="G7522" s="45"/>
      <c r="H7522" s="8"/>
      <c r="I7522" s="45"/>
      <c r="W7522" s="38"/>
      <c r="X7522" s="38"/>
      <c r="Y7522" s="35"/>
    </row>
    <row r="7523" customHeight="1" spans="1:25">
      <c r="A7523" s="44"/>
      <c r="B7523" s="44"/>
      <c r="C7523" s="44"/>
      <c r="D7523" s="14"/>
      <c r="E7523" s="13"/>
      <c r="F7523" s="8"/>
      <c r="G7523" s="45"/>
      <c r="H7523" s="8"/>
      <c r="I7523" s="45"/>
      <c r="W7523" s="38"/>
      <c r="X7523" s="38"/>
      <c r="Y7523" s="35"/>
    </row>
    <row r="7524" customHeight="1" spans="1:25">
      <c r="A7524" s="44"/>
      <c r="B7524" s="44"/>
      <c r="C7524" s="44"/>
      <c r="D7524" s="14"/>
      <c r="E7524" s="13"/>
      <c r="F7524" s="8"/>
      <c r="G7524" s="45"/>
      <c r="H7524" s="8"/>
      <c r="I7524" s="45"/>
      <c r="W7524" s="38"/>
      <c r="X7524" s="38"/>
      <c r="Y7524" s="35"/>
    </row>
    <row r="7525" customHeight="1" spans="1:25">
      <c r="A7525" s="44"/>
      <c r="B7525" s="44"/>
      <c r="C7525" s="44"/>
      <c r="D7525" s="14"/>
      <c r="E7525" s="13"/>
      <c r="F7525" s="8"/>
      <c r="G7525" s="45"/>
      <c r="H7525" s="8"/>
      <c r="I7525" s="45"/>
      <c r="W7525" s="38"/>
      <c r="X7525" s="38"/>
      <c r="Y7525" s="35"/>
    </row>
    <row r="7526" customHeight="1" spans="1:25">
      <c r="A7526" s="44"/>
      <c r="B7526" s="44"/>
      <c r="C7526" s="44"/>
      <c r="D7526" s="14"/>
      <c r="E7526" s="13"/>
      <c r="F7526" s="8"/>
      <c r="G7526" s="45"/>
      <c r="H7526" s="8"/>
      <c r="I7526" s="45"/>
      <c r="W7526" s="38"/>
      <c r="X7526" s="38"/>
      <c r="Y7526" s="35"/>
    </row>
    <row r="7527" customHeight="1" spans="1:25">
      <c r="A7527" s="44"/>
      <c r="B7527" s="44"/>
      <c r="C7527" s="44"/>
      <c r="D7527" s="14"/>
      <c r="E7527" s="13"/>
      <c r="F7527" s="8"/>
      <c r="G7527" s="45"/>
      <c r="H7527" s="8"/>
      <c r="I7527" s="45"/>
      <c r="W7527" s="38"/>
      <c r="X7527" s="38"/>
      <c r="Y7527" s="35"/>
    </row>
    <row r="7528" customHeight="1" spans="1:25">
      <c r="A7528" s="44"/>
      <c r="B7528" s="44"/>
      <c r="C7528" s="44"/>
      <c r="D7528" s="14"/>
      <c r="E7528" s="13"/>
      <c r="F7528" s="8"/>
      <c r="G7528" s="45"/>
      <c r="H7528" s="8"/>
      <c r="I7528" s="45"/>
      <c r="W7528" s="38"/>
      <c r="X7528" s="38"/>
      <c r="Y7528" s="35"/>
    </row>
    <row r="7529" customHeight="1" spans="1:25">
      <c r="A7529" s="44"/>
      <c r="B7529" s="44"/>
      <c r="C7529" s="44"/>
      <c r="D7529" s="14"/>
      <c r="E7529" s="13"/>
      <c r="F7529" s="8"/>
      <c r="G7529" s="45"/>
      <c r="H7529" s="8"/>
      <c r="I7529" s="45"/>
      <c r="W7529" s="38"/>
      <c r="X7529" s="38"/>
      <c r="Y7529" s="35"/>
    </row>
    <row r="7530" customHeight="1" spans="1:25">
      <c r="A7530" s="44"/>
      <c r="B7530" s="44"/>
      <c r="C7530" s="44"/>
      <c r="D7530" s="14"/>
      <c r="E7530" s="13"/>
      <c r="F7530" s="8"/>
      <c r="G7530" s="45"/>
      <c r="H7530" s="8"/>
      <c r="I7530" s="45"/>
      <c r="W7530" s="38"/>
      <c r="X7530" s="38"/>
      <c r="Y7530" s="35"/>
    </row>
    <row r="7531" customHeight="1" spans="1:25">
      <c r="A7531" s="44"/>
      <c r="B7531" s="44"/>
      <c r="C7531" s="44"/>
      <c r="D7531" s="14"/>
      <c r="E7531" s="13"/>
      <c r="F7531" s="8"/>
      <c r="G7531" s="45"/>
      <c r="H7531" s="8"/>
      <c r="I7531" s="45"/>
      <c r="W7531" s="38"/>
      <c r="X7531" s="38"/>
      <c r="Y7531" s="35"/>
    </row>
    <row r="7532" customHeight="1" spans="1:25">
      <c r="A7532" s="44"/>
      <c r="B7532" s="44"/>
      <c r="C7532" s="44"/>
      <c r="D7532" s="14"/>
      <c r="E7532" s="13"/>
      <c r="F7532" s="8"/>
      <c r="G7532" s="45"/>
      <c r="H7532" s="8"/>
      <c r="I7532" s="45"/>
      <c r="W7532" s="38"/>
      <c r="X7532" s="38"/>
      <c r="Y7532" s="35"/>
    </row>
    <row r="7533" customHeight="1" spans="1:25">
      <c r="A7533" s="44"/>
      <c r="B7533" s="44"/>
      <c r="C7533" s="44"/>
      <c r="D7533" s="14"/>
      <c r="E7533" s="13"/>
      <c r="F7533" s="8"/>
      <c r="G7533" s="45"/>
      <c r="H7533" s="8"/>
      <c r="I7533" s="45"/>
      <c r="W7533" s="38"/>
      <c r="X7533" s="38"/>
      <c r="Y7533" s="35"/>
    </row>
    <row r="7534" customHeight="1" spans="1:25">
      <c r="A7534" s="44"/>
      <c r="B7534" s="44"/>
      <c r="C7534" s="44"/>
      <c r="D7534" s="14"/>
      <c r="E7534" s="13"/>
      <c r="F7534" s="8"/>
      <c r="G7534" s="45"/>
      <c r="H7534" s="8"/>
      <c r="I7534" s="45"/>
      <c r="W7534" s="38"/>
      <c r="X7534" s="38"/>
      <c r="Y7534" s="35"/>
    </row>
    <row r="7535" customHeight="1" spans="1:25">
      <c r="A7535" s="44"/>
      <c r="B7535" s="44"/>
      <c r="C7535" s="44"/>
      <c r="D7535" s="14"/>
      <c r="E7535" s="13"/>
      <c r="F7535" s="8"/>
      <c r="G7535" s="45"/>
      <c r="H7535" s="8"/>
      <c r="I7535" s="45"/>
      <c r="W7535" s="38"/>
      <c r="X7535" s="38"/>
      <c r="Y7535" s="35"/>
    </row>
    <row r="7536" customHeight="1" spans="1:25">
      <c r="A7536" s="44"/>
      <c r="B7536" s="44"/>
      <c r="C7536" s="44"/>
      <c r="D7536" s="14"/>
      <c r="E7536" s="13"/>
      <c r="F7536" s="8"/>
      <c r="G7536" s="45"/>
      <c r="H7536" s="8"/>
      <c r="I7536" s="45"/>
      <c r="W7536" s="38"/>
      <c r="X7536" s="38"/>
      <c r="Y7536" s="35"/>
    </row>
    <row r="7537" customHeight="1" spans="1:25">
      <c r="A7537" s="44"/>
      <c r="B7537" s="44"/>
      <c r="C7537" s="44"/>
      <c r="D7537" s="14"/>
      <c r="E7537" s="13"/>
      <c r="F7537" s="8"/>
      <c r="G7537" s="45"/>
      <c r="H7537" s="8"/>
      <c r="I7537" s="45"/>
      <c r="W7537" s="38"/>
      <c r="X7537" s="38"/>
      <c r="Y7537" s="35"/>
    </row>
    <row r="7538" customHeight="1" spans="1:25">
      <c r="A7538" s="44"/>
      <c r="B7538" s="44"/>
      <c r="C7538" s="44"/>
      <c r="D7538" s="14"/>
      <c r="E7538" s="13"/>
      <c r="F7538" s="8"/>
      <c r="G7538" s="45"/>
      <c r="H7538" s="8"/>
      <c r="I7538" s="45"/>
      <c r="W7538" s="38"/>
      <c r="X7538" s="38"/>
      <c r="Y7538" s="35"/>
    </row>
    <row r="7539" customHeight="1" spans="1:25">
      <c r="A7539" s="44"/>
      <c r="B7539" s="44"/>
      <c r="C7539" s="44"/>
      <c r="D7539" s="14"/>
      <c r="E7539" s="13"/>
      <c r="F7539" s="8"/>
      <c r="G7539" s="45"/>
      <c r="H7539" s="8"/>
      <c r="I7539" s="45"/>
      <c r="W7539" s="38"/>
      <c r="X7539" s="38"/>
      <c r="Y7539" s="35"/>
    </row>
    <row r="7540" customHeight="1" spans="1:25">
      <c r="A7540" s="44"/>
      <c r="B7540" s="44"/>
      <c r="C7540" s="44"/>
      <c r="D7540" s="14"/>
      <c r="E7540" s="13"/>
      <c r="F7540" s="8"/>
      <c r="G7540" s="45"/>
      <c r="H7540" s="8"/>
      <c r="I7540" s="45"/>
      <c r="W7540" s="38"/>
      <c r="X7540" s="38"/>
      <c r="Y7540" s="35"/>
    </row>
    <row r="7541" customHeight="1" spans="1:25">
      <c r="A7541" s="44"/>
      <c r="B7541" s="44"/>
      <c r="C7541" s="44"/>
      <c r="D7541" s="14"/>
      <c r="E7541" s="13"/>
      <c r="F7541" s="8"/>
      <c r="G7541" s="45"/>
      <c r="H7541" s="8"/>
      <c r="I7541" s="45"/>
      <c r="W7541" s="38"/>
      <c r="X7541" s="38"/>
      <c r="Y7541" s="35"/>
    </row>
    <row r="7542" customHeight="1" spans="1:25">
      <c r="A7542" s="44"/>
      <c r="B7542" s="44"/>
      <c r="C7542" s="44"/>
      <c r="D7542" s="14"/>
      <c r="E7542" s="13"/>
      <c r="F7542" s="8"/>
      <c r="G7542" s="45"/>
      <c r="H7542" s="8"/>
      <c r="I7542" s="45"/>
      <c r="W7542" s="38"/>
      <c r="X7542" s="38"/>
      <c r="Y7542" s="35"/>
    </row>
    <row r="7543" customHeight="1" spans="1:25">
      <c r="A7543" s="44"/>
      <c r="B7543" s="44"/>
      <c r="C7543" s="44"/>
      <c r="D7543" s="14"/>
      <c r="E7543" s="13"/>
      <c r="F7543" s="8"/>
      <c r="G7543" s="45"/>
      <c r="H7543" s="8"/>
      <c r="I7543" s="45"/>
      <c r="W7543" s="38"/>
      <c r="X7543" s="38"/>
      <c r="Y7543" s="35"/>
    </row>
    <row r="7544" customHeight="1" spans="1:25">
      <c r="A7544" s="44"/>
      <c r="B7544" s="44"/>
      <c r="C7544" s="44"/>
      <c r="D7544" s="14"/>
      <c r="E7544" s="13"/>
      <c r="F7544" s="8"/>
      <c r="G7544" s="45"/>
      <c r="H7544" s="8"/>
      <c r="I7544" s="45"/>
      <c r="W7544" s="38"/>
      <c r="X7544" s="38"/>
      <c r="Y7544" s="35"/>
    </row>
    <row r="7545" customHeight="1" spans="1:25">
      <c r="A7545" s="44"/>
      <c r="B7545" s="44"/>
      <c r="C7545" s="44"/>
      <c r="D7545" s="14"/>
      <c r="E7545" s="13"/>
      <c r="F7545" s="8"/>
      <c r="G7545" s="45"/>
      <c r="H7545" s="8"/>
      <c r="I7545" s="45"/>
      <c r="W7545" s="38"/>
      <c r="X7545" s="38"/>
      <c r="Y7545" s="35"/>
    </row>
    <row r="7546" customHeight="1" spans="1:25">
      <c r="A7546" s="44"/>
      <c r="B7546" s="44"/>
      <c r="C7546" s="44"/>
      <c r="D7546" s="14"/>
      <c r="E7546" s="13"/>
      <c r="F7546" s="8"/>
      <c r="G7546" s="45"/>
      <c r="H7546" s="8"/>
      <c r="I7546" s="45"/>
      <c r="W7546" s="38"/>
      <c r="X7546" s="38"/>
      <c r="Y7546" s="35"/>
    </row>
    <row r="7547" customHeight="1" spans="1:25">
      <c r="A7547" s="44"/>
      <c r="B7547" s="44"/>
      <c r="C7547" s="44"/>
      <c r="D7547" s="14"/>
      <c r="E7547" s="13"/>
      <c r="F7547" s="8"/>
      <c r="G7547" s="45"/>
      <c r="H7547" s="8"/>
      <c r="I7547" s="45"/>
      <c r="W7547" s="38"/>
      <c r="X7547" s="38"/>
      <c r="Y7547" s="35"/>
    </row>
    <row r="7548" customHeight="1" spans="1:25">
      <c r="A7548" s="44"/>
      <c r="B7548" s="44"/>
      <c r="C7548" s="44"/>
      <c r="D7548" s="14"/>
      <c r="E7548" s="13"/>
      <c r="F7548" s="8"/>
      <c r="G7548" s="45"/>
      <c r="H7548" s="8"/>
      <c r="I7548" s="45"/>
      <c r="W7548" s="38"/>
      <c r="X7548" s="38"/>
      <c r="Y7548" s="35"/>
    </row>
    <row r="7549" customHeight="1" spans="1:25">
      <c r="A7549" s="44"/>
      <c r="B7549" s="44"/>
      <c r="C7549" s="44"/>
      <c r="D7549" s="14"/>
      <c r="E7549" s="13"/>
      <c r="F7549" s="8"/>
      <c r="G7549" s="45"/>
      <c r="H7549" s="8"/>
      <c r="I7549" s="45"/>
      <c r="W7549" s="38"/>
      <c r="X7549" s="38"/>
      <c r="Y7549" s="35"/>
    </row>
    <row r="7550" customHeight="1" spans="1:25">
      <c r="A7550" s="44"/>
      <c r="B7550" s="44"/>
      <c r="C7550" s="44"/>
      <c r="D7550" s="14"/>
      <c r="E7550" s="13"/>
      <c r="F7550" s="8"/>
      <c r="G7550" s="45"/>
      <c r="H7550" s="8"/>
      <c r="I7550" s="45"/>
      <c r="W7550" s="38"/>
      <c r="X7550" s="38"/>
      <c r="Y7550" s="35"/>
    </row>
    <row r="7551" customHeight="1" spans="1:25">
      <c r="A7551" s="44"/>
      <c r="B7551" s="44"/>
      <c r="C7551" s="44"/>
      <c r="D7551" s="14"/>
      <c r="E7551" s="13"/>
      <c r="F7551" s="8"/>
      <c r="G7551" s="45"/>
      <c r="H7551" s="8"/>
      <c r="I7551" s="45"/>
      <c r="W7551" s="38"/>
      <c r="X7551" s="38"/>
      <c r="Y7551" s="35"/>
    </row>
    <row r="7552" customHeight="1" spans="1:25">
      <c r="A7552" s="44"/>
      <c r="B7552" s="44"/>
      <c r="C7552" s="44"/>
      <c r="D7552" s="14"/>
      <c r="E7552" s="13"/>
      <c r="F7552" s="8"/>
      <c r="G7552" s="45"/>
      <c r="H7552" s="8"/>
      <c r="I7552" s="45"/>
      <c r="W7552" s="38"/>
      <c r="X7552" s="38"/>
      <c r="Y7552" s="35"/>
    </row>
    <row r="7553" customHeight="1" spans="1:25">
      <c r="A7553" s="44"/>
      <c r="B7553" s="44"/>
      <c r="C7553" s="44"/>
      <c r="D7553" s="14"/>
      <c r="E7553" s="13"/>
      <c r="F7553" s="8"/>
      <c r="G7553" s="45"/>
      <c r="H7553" s="8"/>
      <c r="I7553" s="45"/>
      <c r="W7553" s="38"/>
      <c r="X7553" s="38"/>
      <c r="Y7553" s="35"/>
    </row>
    <row r="7554" customHeight="1" spans="1:25">
      <c r="A7554" s="44"/>
      <c r="B7554" s="44"/>
      <c r="C7554" s="44"/>
      <c r="D7554" s="14"/>
      <c r="E7554" s="13"/>
      <c r="F7554" s="8"/>
      <c r="G7554" s="45"/>
      <c r="H7554" s="8"/>
      <c r="I7554" s="45"/>
      <c r="W7554" s="38"/>
      <c r="X7554" s="38"/>
      <c r="Y7554" s="35"/>
    </row>
    <row r="7555" customHeight="1" spans="1:25">
      <c r="A7555" s="44"/>
      <c r="B7555" s="44"/>
      <c r="C7555" s="44"/>
      <c r="D7555" s="14"/>
      <c r="E7555" s="13"/>
      <c r="F7555" s="8"/>
      <c r="G7555" s="45"/>
      <c r="H7555" s="8"/>
      <c r="I7555" s="45"/>
      <c r="W7555" s="38"/>
      <c r="X7555" s="38"/>
      <c r="Y7555" s="35"/>
    </row>
    <row r="7556" customHeight="1" spans="1:25">
      <c r="A7556" s="44"/>
      <c r="B7556" s="44"/>
      <c r="C7556" s="44"/>
      <c r="D7556" s="14"/>
      <c r="E7556" s="13"/>
      <c r="F7556" s="8"/>
      <c r="G7556" s="45"/>
      <c r="H7556" s="8"/>
      <c r="I7556" s="45"/>
      <c r="W7556" s="38"/>
      <c r="X7556" s="38"/>
      <c r="Y7556" s="35"/>
    </row>
    <row r="7557" customHeight="1" spans="1:25">
      <c r="A7557" s="44"/>
      <c r="B7557" s="44"/>
      <c r="C7557" s="44"/>
      <c r="D7557" s="14"/>
      <c r="E7557" s="13"/>
      <c r="F7557" s="8"/>
      <c r="G7557" s="45"/>
      <c r="H7557" s="8"/>
      <c r="I7557" s="45"/>
      <c r="W7557" s="38"/>
      <c r="X7557" s="38"/>
      <c r="Y7557" s="35"/>
    </row>
    <row r="7558" customHeight="1" spans="1:25">
      <c r="A7558" s="44"/>
      <c r="B7558" s="44"/>
      <c r="C7558" s="44"/>
      <c r="D7558" s="14"/>
      <c r="E7558" s="13"/>
      <c r="F7558" s="8"/>
      <c r="G7558" s="45"/>
      <c r="H7558" s="8"/>
      <c r="I7558" s="45"/>
      <c r="W7558" s="38"/>
      <c r="X7558" s="38"/>
      <c r="Y7558" s="35"/>
    </row>
    <row r="7559" customHeight="1" spans="1:25">
      <c r="A7559" s="44"/>
      <c r="B7559" s="44"/>
      <c r="C7559" s="44"/>
      <c r="D7559" s="14"/>
      <c r="E7559" s="13"/>
      <c r="F7559" s="8"/>
      <c r="G7559" s="45"/>
      <c r="H7559" s="8"/>
      <c r="I7559" s="45"/>
      <c r="W7559" s="38"/>
      <c r="X7559" s="38"/>
      <c r="Y7559" s="35"/>
    </row>
    <row r="7560" customHeight="1" spans="1:25">
      <c r="A7560" s="44"/>
      <c r="B7560" s="44"/>
      <c r="C7560" s="44"/>
      <c r="D7560" s="14"/>
      <c r="E7560" s="13"/>
      <c r="F7560" s="8"/>
      <c r="G7560" s="45"/>
      <c r="H7560" s="8"/>
      <c r="I7560" s="45"/>
      <c r="W7560" s="38"/>
      <c r="X7560" s="38"/>
      <c r="Y7560" s="35"/>
    </row>
    <row r="7561" customHeight="1" spans="1:25">
      <c r="A7561" s="44"/>
      <c r="B7561" s="44"/>
      <c r="C7561" s="44"/>
      <c r="D7561" s="14"/>
      <c r="E7561" s="13"/>
      <c r="F7561" s="8"/>
      <c r="G7561" s="45"/>
      <c r="H7561" s="8"/>
      <c r="I7561" s="45"/>
      <c r="W7561" s="38"/>
      <c r="X7561" s="38"/>
      <c r="Y7561" s="35"/>
    </row>
    <row r="7562" customHeight="1" spans="1:25">
      <c r="A7562" s="44"/>
      <c r="B7562" s="44"/>
      <c r="C7562" s="44"/>
      <c r="D7562" s="14"/>
      <c r="E7562" s="13"/>
      <c r="F7562" s="8"/>
      <c r="G7562" s="45"/>
      <c r="H7562" s="8"/>
      <c r="I7562" s="45"/>
      <c r="W7562" s="38"/>
      <c r="X7562" s="38"/>
      <c r="Y7562" s="35"/>
    </row>
    <row r="7563" customHeight="1" spans="1:25">
      <c r="A7563" s="44"/>
      <c r="B7563" s="44"/>
      <c r="C7563" s="44"/>
      <c r="D7563" s="14"/>
      <c r="E7563" s="13"/>
      <c r="F7563" s="8"/>
      <c r="G7563" s="45"/>
      <c r="H7563" s="8"/>
      <c r="I7563" s="45"/>
      <c r="W7563" s="38"/>
      <c r="X7563" s="38"/>
      <c r="Y7563" s="35"/>
    </row>
    <row r="7564" customHeight="1" spans="1:25">
      <c r="A7564" s="44"/>
      <c r="B7564" s="44"/>
      <c r="C7564" s="44"/>
      <c r="D7564" s="14"/>
      <c r="E7564" s="13"/>
      <c r="F7564" s="8"/>
      <c r="G7564" s="45"/>
      <c r="H7564" s="8"/>
      <c r="I7564" s="45"/>
      <c r="W7564" s="38"/>
      <c r="X7564" s="38"/>
      <c r="Y7564" s="35"/>
    </row>
    <row r="7565" customHeight="1" spans="1:25">
      <c r="A7565" s="44"/>
      <c r="B7565" s="44"/>
      <c r="C7565" s="44"/>
      <c r="D7565" s="14"/>
      <c r="E7565" s="13"/>
      <c r="F7565" s="8"/>
      <c r="G7565" s="45"/>
      <c r="H7565" s="8"/>
      <c r="I7565" s="45"/>
      <c r="W7565" s="38"/>
      <c r="X7565" s="38"/>
      <c r="Y7565" s="35"/>
    </row>
    <row r="7566" customHeight="1" spans="1:25">
      <c r="A7566" s="44"/>
      <c r="B7566" s="44"/>
      <c r="C7566" s="44"/>
      <c r="D7566" s="14"/>
      <c r="E7566" s="13"/>
      <c r="F7566" s="8"/>
      <c r="G7566" s="45"/>
      <c r="H7566" s="8"/>
      <c r="I7566" s="45"/>
      <c r="W7566" s="38"/>
      <c r="X7566" s="38"/>
      <c r="Y7566" s="35"/>
    </row>
    <row r="7567" customHeight="1" spans="1:25">
      <c r="A7567" s="44"/>
      <c r="B7567" s="44"/>
      <c r="C7567" s="44"/>
      <c r="D7567" s="14"/>
      <c r="E7567" s="13"/>
      <c r="F7567" s="8"/>
      <c r="G7567" s="45"/>
      <c r="H7567" s="8"/>
      <c r="I7567" s="45"/>
      <c r="W7567" s="38"/>
      <c r="X7567" s="38"/>
      <c r="Y7567" s="35"/>
    </row>
    <row r="7568" customHeight="1" spans="1:25">
      <c r="A7568" s="44"/>
      <c r="B7568" s="44"/>
      <c r="C7568" s="44"/>
      <c r="D7568" s="14"/>
      <c r="E7568" s="13"/>
      <c r="F7568" s="8"/>
      <c r="G7568" s="45"/>
      <c r="H7568" s="8"/>
      <c r="I7568" s="45"/>
      <c r="W7568" s="38"/>
      <c r="X7568" s="38"/>
      <c r="Y7568" s="35"/>
    </row>
    <row r="7569" customHeight="1" spans="1:25">
      <c r="A7569" s="44"/>
      <c r="B7569" s="44"/>
      <c r="C7569" s="44"/>
      <c r="D7569" s="14"/>
      <c r="E7569" s="13"/>
      <c r="F7569" s="8"/>
      <c r="G7569" s="45"/>
      <c r="H7569" s="8"/>
      <c r="I7569" s="45"/>
      <c r="W7569" s="38"/>
      <c r="X7569" s="38"/>
      <c r="Y7569" s="35"/>
    </row>
    <row r="7570" customHeight="1" spans="1:25">
      <c r="A7570" s="44"/>
      <c r="B7570" s="44"/>
      <c r="C7570" s="44"/>
      <c r="D7570" s="14"/>
      <c r="E7570" s="13"/>
      <c r="F7570" s="8"/>
      <c r="G7570" s="45"/>
      <c r="H7570" s="8"/>
      <c r="I7570" s="45"/>
      <c r="W7570" s="38"/>
      <c r="X7570" s="38"/>
      <c r="Y7570" s="35"/>
    </row>
    <row r="7571" customHeight="1" spans="1:25">
      <c r="A7571" s="44"/>
      <c r="B7571" s="44"/>
      <c r="C7571" s="44"/>
      <c r="D7571" s="14"/>
      <c r="E7571" s="13"/>
      <c r="F7571" s="8"/>
      <c r="G7571" s="45"/>
      <c r="H7571" s="8"/>
      <c r="I7571" s="45"/>
      <c r="W7571" s="38"/>
      <c r="X7571" s="38"/>
      <c r="Y7571" s="35"/>
    </row>
    <row r="7572" customHeight="1" spans="1:25">
      <c r="A7572" s="44"/>
      <c r="B7572" s="44"/>
      <c r="C7572" s="44"/>
      <c r="D7572" s="14"/>
      <c r="E7572" s="13"/>
      <c r="F7572" s="8"/>
      <c r="G7572" s="45"/>
      <c r="H7572" s="8"/>
      <c r="I7572" s="45"/>
      <c r="W7572" s="38"/>
      <c r="X7572" s="38"/>
      <c r="Y7572" s="35"/>
    </row>
    <row r="7573" customHeight="1" spans="1:25">
      <c r="A7573" s="44"/>
      <c r="B7573" s="44"/>
      <c r="C7573" s="44"/>
      <c r="D7573" s="14"/>
      <c r="E7573" s="13"/>
      <c r="F7573" s="8"/>
      <c r="G7573" s="45"/>
      <c r="H7573" s="8"/>
      <c r="I7573" s="45"/>
      <c r="W7573" s="38"/>
      <c r="X7573" s="38"/>
      <c r="Y7573" s="35"/>
    </row>
    <row r="7574" customHeight="1" spans="1:25">
      <c r="A7574" s="44"/>
      <c r="B7574" s="44"/>
      <c r="C7574" s="44"/>
      <c r="D7574" s="14"/>
      <c r="E7574" s="13"/>
      <c r="F7574" s="8"/>
      <c r="G7574" s="45"/>
      <c r="H7574" s="8"/>
      <c r="I7574" s="45"/>
      <c r="W7574" s="38"/>
      <c r="X7574" s="38"/>
      <c r="Y7574" s="35"/>
    </row>
    <row r="7575" customHeight="1" spans="1:25">
      <c r="A7575" s="44"/>
      <c r="B7575" s="44"/>
      <c r="C7575" s="44"/>
      <c r="D7575" s="14"/>
      <c r="E7575" s="13"/>
      <c r="F7575" s="8"/>
      <c r="G7575" s="45"/>
      <c r="H7575" s="8"/>
      <c r="I7575" s="45"/>
      <c r="W7575" s="38"/>
      <c r="X7575" s="38"/>
      <c r="Y7575" s="35"/>
    </row>
    <row r="7576" customHeight="1" spans="1:25">
      <c r="A7576" s="44"/>
      <c r="B7576" s="44"/>
      <c r="C7576" s="44"/>
      <c r="D7576" s="14"/>
      <c r="E7576" s="13"/>
      <c r="F7576" s="8"/>
      <c r="G7576" s="45"/>
      <c r="H7576" s="8"/>
      <c r="I7576" s="45"/>
      <c r="W7576" s="38"/>
      <c r="X7576" s="38"/>
      <c r="Y7576" s="35"/>
    </row>
    <row r="7577" customHeight="1" spans="1:25">
      <c r="A7577" s="44"/>
      <c r="B7577" s="44"/>
      <c r="C7577" s="44"/>
      <c r="D7577" s="14"/>
      <c r="E7577" s="13"/>
      <c r="F7577" s="8"/>
      <c r="G7577" s="45"/>
      <c r="H7577" s="8"/>
      <c r="I7577" s="45"/>
      <c r="W7577" s="38"/>
      <c r="X7577" s="38"/>
      <c r="Y7577" s="35"/>
    </row>
    <row r="7578" customHeight="1" spans="1:25">
      <c r="A7578" s="44"/>
      <c r="B7578" s="44"/>
      <c r="C7578" s="44"/>
      <c r="D7578" s="14"/>
      <c r="E7578" s="13"/>
      <c r="F7578" s="8"/>
      <c r="G7578" s="45"/>
      <c r="H7578" s="8"/>
      <c r="I7578" s="45"/>
      <c r="W7578" s="38"/>
      <c r="X7578" s="38"/>
      <c r="Y7578" s="35"/>
    </row>
    <row r="7579" customHeight="1" spans="1:25">
      <c r="A7579" s="44"/>
      <c r="B7579" s="44"/>
      <c r="C7579" s="44"/>
      <c r="D7579" s="14"/>
      <c r="E7579" s="13"/>
      <c r="F7579" s="8"/>
      <c r="G7579" s="45"/>
      <c r="H7579" s="8"/>
      <c r="I7579" s="45"/>
      <c r="W7579" s="38"/>
      <c r="X7579" s="38"/>
      <c r="Y7579" s="35"/>
    </row>
    <row r="7580" customHeight="1" spans="1:25">
      <c r="A7580" s="44"/>
      <c r="B7580" s="44"/>
      <c r="C7580" s="44"/>
      <c r="D7580" s="14"/>
      <c r="E7580" s="13"/>
      <c r="F7580" s="8"/>
      <c r="G7580" s="45"/>
      <c r="H7580" s="8"/>
      <c r="I7580" s="45"/>
      <c r="W7580" s="38"/>
      <c r="X7580" s="38"/>
      <c r="Y7580" s="35"/>
    </row>
    <row r="7581" customHeight="1" spans="1:25">
      <c r="A7581" s="44"/>
      <c r="B7581" s="44"/>
      <c r="C7581" s="44"/>
      <c r="D7581" s="14"/>
      <c r="E7581" s="13"/>
      <c r="F7581" s="8"/>
      <c r="G7581" s="45"/>
      <c r="H7581" s="8"/>
      <c r="I7581" s="45"/>
      <c r="W7581" s="38"/>
      <c r="X7581" s="38"/>
      <c r="Y7581" s="35"/>
    </row>
    <row r="7582" customHeight="1" spans="1:25">
      <c r="A7582" s="44"/>
      <c r="B7582" s="44"/>
      <c r="C7582" s="44"/>
      <c r="D7582" s="14"/>
      <c r="E7582" s="13"/>
      <c r="F7582" s="8"/>
      <c r="G7582" s="45"/>
      <c r="H7582" s="8"/>
      <c r="I7582" s="45"/>
      <c r="W7582" s="38"/>
      <c r="X7582" s="38"/>
      <c r="Y7582" s="35"/>
    </row>
    <row r="7583" customHeight="1" spans="1:25">
      <c r="A7583" s="44"/>
      <c r="B7583" s="44"/>
      <c r="C7583" s="44"/>
      <c r="D7583" s="14"/>
      <c r="E7583" s="13"/>
      <c r="F7583" s="8"/>
      <c r="G7583" s="45"/>
      <c r="H7583" s="8"/>
      <c r="I7583" s="45"/>
      <c r="W7583" s="38"/>
      <c r="X7583" s="38"/>
      <c r="Y7583" s="35"/>
    </row>
    <row r="7584" customHeight="1" spans="1:25">
      <c r="A7584" s="44"/>
      <c r="B7584" s="44"/>
      <c r="C7584" s="44"/>
      <c r="D7584" s="14"/>
      <c r="E7584" s="13"/>
      <c r="F7584" s="8"/>
      <c r="G7584" s="45"/>
      <c r="H7584" s="8"/>
      <c r="I7584" s="45"/>
      <c r="W7584" s="38"/>
      <c r="X7584" s="38"/>
      <c r="Y7584" s="35"/>
    </row>
    <row r="7585" customHeight="1" spans="1:25">
      <c r="A7585" s="44"/>
      <c r="B7585" s="44"/>
      <c r="C7585" s="44"/>
      <c r="D7585" s="14"/>
      <c r="E7585" s="13"/>
      <c r="F7585" s="8"/>
      <c r="G7585" s="45"/>
      <c r="H7585" s="8"/>
      <c r="I7585" s="45"/>
      <c r="W7585" s="38"/>
      <c r="X7585" s="38"/>
      <c r="Y7585" s="35"/>
    </row>
    <row r="7586" customHeight="1" spans="1:25">
      <c r="A7586" s="44"/>
      <c r="B7586" s="44"/>
      <c r="C7586" s="44"/>
      <c r="D7586" s="14"/>
      <c r="E7586" s="13"/>
      <c r="F7586" s="8"/>
      <c r="G7586" s="45"/>
      <c r="H7586" s="8"/>
      <c r="I7586" s="45"/>
      <c r="W7586" s="38"/>
      <c r="X7586" s="38"/>
      <c r="Y7586" s="35"/>
    </row>
    <row r="7587" customHeight="1" spans="1:25">
      <c r="A7587" s="44"/>
      <c r="B7587" s="44"/>
      <c r="C7587" s="44"/>
      <c r="D7587" s="14"/>
      <c r="E7587" s="13"/>
      <c r="F7587" s="8"/>
      <c r="G7587" s="45"/>
      <c r="H7587" s="8"/>
      <c r="I7587" s="45"/>
      <c r="W7587" s="38"/>
      <c r="X7587" s="38"/>
      <c r="Y7587" s="35"/>
    </row>
    <row r="7588" customHeight="1" spans="1:25">
      <c r="A7588" s="44"/>
      <c r="B7588" s="44"/>
      <c r="C7588" s="44"/>
      <c r="D7588" s="14"/>
      <c r="E7588" s="13"/>
      <c r="F7588" s="8"/>
      <c r="G7588" s="45"/>
      <c r="H7588" s="8"/>
      <c r="I7588" s="45"/>
      <c r="W7588" s="38"/>
      <c r="X7588" s="38"/>
      <c r="Y7588" s="35"/>
    </row>
    <row r="7589" customHeight="1" spans="1:25">
      <c r="A7589" s="44"/>
      <c r="B7589" s="44"/>
      <c r="C7589" s="44"/>
      <c r="D7589" s="14"/>
      <c r="E7589" s="13"/>
      <c r="F7589" s="8"/>
      <c r="G7589" s="45"/>
      <c r="H7589" s="8"/>
      <c r="I7589" s="45"/>
      <c r="W7589" s="38"/>
      <c r="X7589" s="38"/>
      <c r="Y7589" s="35"/>
    </row>
    <row r="7590" customHeight="1" spans="1:25">
      <c r="A7590" s="44"/>
      <c r="B7590" s="44"/>
      <c r="C7590" s="44"/>
      <c r="D7590" s="14"/>
      <c r="E7590" s="13"/>
      <c r="F7590" s="8"/>
      <c r="G7590" s="45"/>
      <c r="H7590" s="8"/>
      <c r="I7590" s="45"/>
      <c r="W7590" s="38"/>
      <c r="X7590" s="38"/>
      <c r="Y7590" s="35"/>
    </row>
    <row r="7591" customHeight="1" spans="1:25">
      <c r="A7591" s="44"/>
      <c r="B7591" s="44"/>
      <c r="C7591" s="44"/>
      <c r="D7591" s="14"/>
      <c r="E7591" s="13"/>
      <c r="F7591" s="8"/>
      <c r="G7591" s="45"/>
      <c r="H7591" s="8"/>
      <c r="I7591" s="45"/>
      <c r="W7591" s="38"/>
      <c r="X7591" s="38"/>
      <c r="Y7591" s="35"/>
    </row>
    <row r="7592" customHeight="1" spans="1:25">
      <c r="A7592" s="44"/>
      <c r="B7592" s="44"/>
      <c r="C7592" s="44"/>
      <c r="D7592" s="14"/>
      <c r="E7592" s="13"/>
      <c r="F7592" s="8"/>
      <c r="G7592" s="45"/>
      <c r="H7592" s="8"/>
      <c r="I7592" s="45"/>
      <c r="W7592" s="38"/>
      <c r="X7592" s="38"/>
      <c r="Y7592" s="35"/>
    </row>
    <row r="7593" customHeight="1" spans="1:25">
      <c r="A7593" s="44"/>
      <c r="B7593" s="44"/>
      <c r="C7593" s="44"/>
      <c r="D7593" s="14"/>
      <c r="E7593" s="13"/>
      <c r="F7593" s="8"/>
      <c r="G7593" s="45"/>
      <c r="H7593" s="8"/>
      <c r="I7593" s="45"/>
      <c r="W7593" s="38"/>
      <c r="X7593" s="38"/>
      <c r="Y7593" s="35"/>
    </row>
    <row r="7594" customHeight="1" spans="1:25">
      <c r="A7594" s="44"/>
      <c r="B7594" s="44"/>
      <c r="C7594" s="44"/>
      <c r="D7594" s="14"/>
      <c r="E7594" s="13"/>
      <c r="F7594" s="8"/>
      <c r="G7594" s="45"/>
      <c r="H7594" s="8"/>
      <c r="I7594" s="45"/>
      <c r="W7594" s="38"/>
      <c r="X7594" s="38"/>
      <c r="Y7594" s="35"/>
    </row>
    <row r="7595" customHeight="1" spans="1:25">
      <c r="A7595" s="44"/>
      <c r="B7595" s="44"/>
      <c r="C7595" s="44"/>
      <c r="D7595" s="14"/>
      <c r="E7595" s="13"/>
      <c r="F7595" s="8"/>
      <c r="G7595" s="45"/>
      <c r="H7595" s="8"/>
      <c r="I7595" s="45"/>
      <c r="W7595" s="38"/>
      <c r="X7595" s="38"/>
      <c r="Y7595" s="35"/>
    </row>
    <row r="7596" customHeight="1" spans="1:25">
      <c r="A7596" s="44"/>
      <c r="B7596" s="44"/>
      <c r="C7596" s="44"/>
      <c r="D7596" s="14"/>
      <c r="E7596" s="13"/>
      <c r="F7596" s="8"/>
      <c r="G7596" s="45"/>
      <c r="H7596" s="8"/>
      <c r="I7596" s="45"/>
      <c r="W7596" s="38"/>
      <c r="X7596" s="38"/>
      <c r="Y7596" s="35"/>
    </row>
    <row r="7597" customHeight="1" spans="1:25">
      <c r="A7597" s="44"/>
      <c r="B7597" s="44"/>
      <c r="C7597" s="44"/>
      <c r="D7597" s="14"/>
      <c r="E7597" s="13"/>
      <c r="F7597" s="8"/>
      <c r="G7597" s="45"/>
      <c r="H7597" s="8"/>
      <c r="I7597" s="45"/>
      <c r="W7597" s="38"/>
      <c r="X7597" s="38"/>
      <c r="Y7597" s="35"/>
    </row>
    <row r="7598" customHeight="1" spans="1:25">
      <c r="A7598" s="44"/>
      <c r="B7598" s="44"/>
      <c r="C7598" s="44"/>
      <c r="D7598" s="14"/>
      <c r="E7598" s="13"/>
      <c r="F7598" s="8"/>
      <c r="G7598" s="45"/>
      <c r="H7598" s="8"/>
      <c r="I7598" s="45"/>
      <c r="W7598" s="38"/>
      <c r="X7598" s="38"/>
      <c r="Y7598" s="35"/>
    </row>
    <row r="7599" customHeight="1" spans="1:25">
      <c r="A7599" s="44"/>
      <c r="B7599" s="44"/>
      <c r="C7599" s="44"/>
      <c r="D7599" s="14"/>
      <c r="E7599" s="13"/>
      <c r="F7599" s="8"/>
      <c r="G7599" s="45"/>
      <c r="H7599" s="8"/>
      <c r="I7599" s="45"/>
      <c r="W7599" s="38"/>
      <c r="X7599" s="38"/>
      <c r="Y7599" s="35"/>
    </row>
    <row r="7600" customHeight="1" spans="1:25">
      <c r="A7600" s="44"/>
      <c r="B7600" s="44"/>
      <c r="C7600" s="44"/>
      <c r="D7600" s="14"/>
      <c r="E7600" s="13"/>
      <c r="F7600" s="8"/>
      <c r="G7600" s="45"/>
      <c r="H7600" s="8"/>
      <c r="I7600" s="45"/>
      <c r="W7600" s="38"/>
      <c r="X7600" s="38"/>
      <c r="Y7600" s="35"/>
    </row>
    <row r="7601" customHeight="1" spans="1:25">
      <c r="A7601" s="44"/>
      <c r="B7601" s="44"/>
      <c r="C7601" s="44"/>
      <c r="D7601" s="14"/>
      <c r="E7601" s="13"/>
      <c r="F7601" s="8"/>
      <c r="G7601" s="45"/>
      <c r="H7601" s="8"/>
      <c r="I7601" s="45"/>
      <c r="W7601" s="38"/>
      <c r="X7601" s="38"/>
      <c r="Y7601" s="35"/>
    </row>
    <row r="7602" customHeight="1" spans="1:25">
      <c r="A7602" s="44"/>
      <c r="B7602" s="44"/>
      <c r="C7602" s="44"/>
      <c r="D7602" s="14"/>
      <c r="E7602" s="13"/>
      <c r="F7602" s="8"/>
      <c r="G7602" s="45"/>
      <c r="H7602" s="8"/>
      <c r="I7602" s="45"/>
      <c r="W7602" s="38"/>
      <c r="X7602" s="38"/>
      <c r="Y7602" s="35"/>
    </row>
    <row r="7603" customHeight="1" spans="1:25">
      <c r="A7603" s="44"/>
      <c r="B7603" s="44"/>
      <c r="C7603" s="44"/>
      <c r="D7603" s="14"/>
      <c r="E7603" s="13"/>
      <c r="F7603" s="8"/>
      <c r="G7603" s="45"/>
      <c r="H7603" s="8"/>
      <c r="I7603" s="45"/>
      <c r="W7603" s="38"/>
      <c r="X7603" s="38"/>
      <c r="Y7603" s="35"/>
    </row>
    <row r="7604" customHeight="1" spans="1:25">
      <c r="A7604" s="44"/>
      <c r="B7604" s="44"/>
      <c r="C7604" s="44"/>
      <c r="D7604" s="14"/>
      <c r="E7604" s="13"/>
      <c r="F7604" s="8"/>
      <c r="G7604" s="45"/>
      <c r="H7604" s="8"/>
      <c r="I7604" s="45"/>
      <c r="W7604" s="38"/>
      <c r="X7604" s="38"/>
      <c r="Y7604" s="35"/>
    </row>
    <row r="7605" customHeight="1" spans="1:25">
      <c r="A7605" s="44"/>
      <c r="B7605" s="44"/>
      <c r="C7605" s="44"/>
      <c r="D7605" s="14"/>
      <c r="E7605" s="13"/>
      <c r="F7605" s="8"/>
      <c r="G7605" s="45"/>
      <c r="H7605" s="8"/>
      <c r="I7605" s="45"/>
      <c r="W7605" s="38"/>
      <c r="X7605" s="38"/>
      <c r="Y7605" s="35"/>
    </row>
    <row r="7606" customHeight="1" spans="1:25">
      <c r="A7606" s="44"/>
      <c r="B7606" s="44"/>
      <c r="C7606" s="44"/>
      <c r="D7606" s="14"/>
      <c r="E7606" s="13"/>
      <c r="F7606" s="8"/>
      <c r="G7606" s="45"/>
      <c r="H7606" s="8"/>
      <c r="I7606" s="45"/>
      <c r="W7606" s="38"/>
      <c r="X7606" s="38"/>
      <c r="Y7606" s="35"/>
    </row>
    <row r="7607" customHeight="1" spans="1:25">
      <c r="A7607" s="44"/>
      <c r="B7607" s="44"/>
      <c r="C7607" s="44"/>
      <c r="D7607" s="14"/>
      <c r="E7607" s="13"/>
      <c r="F7607" s="8"/>
      <c r="G7607" s="45"/>
      <c r="H7607" s="8"/>
      <c r="I7607" s="45"/>
      <c r="W7607" s="38"/>
      <c r="X7607" s="38"/>
      <c r="Y7607" s="35"/>
    </row>
    <row r="7608" customHeight="1" spans="1:25">
      <c r="A7608" s="44"/>
      <c r="B7608" s="44"/>
      <c r="C7608" s="44"/>
      <c r="D7608" s="14"/>
      <c r="E7608" s="13"/>
      <c r="F7608" s="8"/>
      <c r="G7608" s="45"/>
      <c r="H7608" s="8"/>
      <c r="I7608" s="45"/>
      <c r="W7608" s="38"/>
      <c r="X7608" s="38"/>
      <c r="Y7608" s="35"/>
    </row>
    <row r="7609" customHeight="1" spans="1:25">
      <c r="A7609" s="44"/>
      <c r="B7609" s="44"/>
      <c r="C7609" s="44"/>
      <c r="D7609" s="14"/>
      <c r="E7609" s="13"/>
      <c r="F7609" s="8"/>
      <c r="G7609" s="45"/>
      <c r="H7609" s="8"/>
      <c r="I7609" s="45"/>
      <c r="W7609" s="38"/>
      <c r="X7609" s="38"/>
      <c r="Y7609" s="35"/>
    </row>
    <row r="7610" customHeight="1" spans="1:25">
      <c r="A7610" s="44"/>
      <c r="B7610" s="44"/>
      <c r="C7610" s="44"/>
      <c r="D7610" s="14"/>
      <c r="E7610" s="13"/>
      <c r="F7610" s="8"/>
      <c r="G7610" s="45"/>
      <c r="H7610" s="8"/>
      <c r="I7610" s="45"/>
      <c r="W7610" s="38"/>
      <c r="X7610" s="38"/>
      <c r="Y7610" s="35"/>
    </row>
    <row r="7611" customHeight="1" spans="1:25">
      <c r="A7611" s="44"/>
      <c r="B7611" s="44"/>
      <c r="C7611" s="44"/>
      <c r="D7611" s="14"/>
      <c r="E7611" s="13"/>
      <c r="F7611" s="8"/>
      <c r="G7611" s="45"/>
      <c r="H7611" s="8"/>
      <c r="I7611" s="45"/>
      <c r="W7611" s="38"/>
      <c r="X7611" s="38"/>
      <c r="Y7611" s="35"/>
    </row>
    <row r="7612" customHeight="1" spans="1:25">
      <c r="A7612" s="44"/>
      <c r="B7612" s="44"/>
      <c r="C7612" s="44"/>
      <c r="D7612" s="14"/>
      <c r="E7612" s="13"/>
      <c r="F7612" s="8"/>
      <c r="G7612" s="45"/>
      <c r="H7612" s="8"/>
      <c r="I7612" s="45"/>
      <c r="W7612" s="38"/>
      <c r="X7612" s="38"/>
      <c r="Y7612" s="35"/>
    </row>
    <row r="7613" customHeight="1" spans="1:25">
      <c r="A7613" s="44"/>
      <c r="B7613" s="44"/>
      <c r="C7613" s="44"/>
      <c r="D7613" s="14"/>
      <c r="E7613" s="13"/>
      <c r="F7613" s="8"/>
      <c r="G7613" s="45"/>
      <c r="H7613" s="8"/>
      <c r="I7613" s="45"/>
      <c r="W7613" s="38"/>
      <c r="X7613" s="38"/>
      <c r="Y7613" s="35"/>
    </row>
    <row r="7614" customHeight="1" spans="1:25">
      <c r="A7614" s="44"/>
      <c r="B7614" s="44"/>
      <c r="C7614" s="44"/>
      <c r="D7614" s="14"/>
      <c r="E7614" s="13"/>
      <c r="F7614" s="8"/>
      <c r="G7614" s="45"/>
      <c r="H7614" s="8"/>
      <c r="I7614" s="45"/>
      <c r="W7614" s="38"/>
      <c r="X7614" s="38"/>
      <c r="Y7614" s="35"/>
    </row>
    <row r="7615" customHeight="1" spans="1:25">
      <c r="A7615" s="44"/>
      <c r="B7615" s="44"/>
      <c r="C7615" s="44"/>
      <c r="D7615" s="14"/>
      <c r="E7615" s="13"/>
      <c r="F7615" s="8"/>
      <c r="G7615" s="45"/>
      <c r="H7615" s="8"/>
      <c r="I7615" s="45"/>
      <c r="W7615" s="38"/>
      <c r="X7615" s="38"/>
      <c r="Y7615" s="35"/>
    </row>
    <row r="7616" customHeight="1" spans="1:25">
      <c r="A7616" s="44"/>
      <c r="B7616" s="44"/>
      <c r="C7616" s="44"/>
      <c r="D7616" s="14"/>
      <c r="E7616" s="13"/>
      <c r="F7616" s="8"/>
      <c r="G7616" s="45"/>
      <c r="H7616" s="8"/>
      <c r="I7616" s="45"/>
      <c r="W7616" s="38"/>
      <c r="X7616" s="38"/>
      <c r="Y7616" s="35"/>
    </row>
    <row r="7617" customHeight="1" spans="1:25">
      <c r="A7617" s="44"/>
      <c r="B7617" s="44"/>
      <c r="C7617" s="44"/>
      <c r="D7617" s="14"/>
      <c r="E7617" s="13"/>
      <c r="F7617" s="8"/>
      <c r="G7617" s="45"/>
      <c r="H7617" s="8"/>
      <c r="I7617" s="45"/>
      <c r="W7617" s="38"/>
      <c r="X7617" s="38"/>
      <c r="Y7617" s="35"/>
    </row>
    <row r="7618" customHeight="1" spans="1:25">
      <c r="A7618" s="44"/>
      <c r="B7618" s="44"/>
      <c r="C7618" s="44"/>
      <c r="D7618" s="14"/>
      <c r="E7618" s="13"/>
      <c r="F7618" s="8"/>
      <c r="G7618" s="45"/>
      <c r="H7618" s="8"/>
      <c r="I7618" s="45"/>
      <c r="W7618" s="38"/>
      <c r="X7618" s="38"/>
      <c r="Y7618" s="35"/>
    </row>
    <row r="7619" customHeight="1" spans="1:25">
      <c r="A7619" s="44"/>
      <c r="B7619" s="44"/>
      <c r="C7619" s="44"/>
      <c r="D7619" s="14"/>
      <c r="E7619" s="13"/>
      <c r="F7619" s="8"/>
      <c r="G7619" s="45"/>
      <c r="H7619" s="8"/>
      <c r="I7619" s="45"/>
      <c r="W7619" s="38"/>
      <c r="X7619" s="38"/>
      <c r="Y7619" s="35"/>
    </row>
    <row r="7620" customHeight="1" spans="1:25">
      <c r="A7620" s="44"/>
      <c r="B7620" s="44"/>
      <c r="C7620" s="44"/>
      <c r="D7620" s="14"/>
      <c r="E7620" s="13"/>
      <c r="F7620" s="8"/>
      <c r="G7620" s="45"/>
      <c r="H7620" s="8"/>
      <c r="I7620" s="45"/>
      <c r="W7620" s="38"/>
      <c r="X7620" s="38"/>
      <c r="Y7620" s="35"/>
    </row>
    <row r="7621" customHeight="1" spans="1:25">
      <c r="A7621" s="44"/>
      <c r="B7621" s="44"/>
      <c r="C7621" s="44"/>
      <c r="D7621" s="14"/>
      <c r="E7621" s="13"/>
      <c r="F7621" s="8"/>
      <c r="G7621" s="45"/>
      <c r="H7621" s="8"/>
      <c r="I7621" s="45"/>
      <c r="W7621" s="38"/>
      <c r="X7621" s="38"/>
      <c r="Y7621" s="35"/>
    </row>
    <row r="7622" customHeight="1" spans="1:25">
      <c r="A7622" s="44"/>
      <c r="B7622" s="44"/>
      <c r="C7622" s="44"/>
      <c r="D7622" s="14"/>
      <c r="E7622" s="13"/>
      <c r="F7622" s="8"/>
      <c r="G7622" s="45"/>
      <c r="H7622" s="8"/>
      <c r="I7622" s="45"/>
      <c r="W7622" s="38"/>
      <c r="X7622" s="38"/>
      <c r="Y7622" s="35"/>
    </row>
    <row r="7623" customHeight="1" spans="1:25">
      <c r="A7623" s="44"/>
      <c r="B7623" s="44"/>
      <c r="C7623" s="44"/>
      <c r="D7623" s="14"/>
      <c r="E7623" s="13"/>
      <c r="F7623" s="8"/>
      <c r="G7623" s="45"/>
      <c r="H7623" s="8"/>
      <c r="I7623" s="45"/>
      <c r="W7623" s="38"/>
      <c r="X7623" s="38"/>
      <c r="Y7623" s="35"/>
    </row>
    <row r="7624" customHeight="1" spans="1:25">
      <c r="A7624" s="44"/>
      <c r="B7624" s="44"/>
      <c r="C7624" s="44"/>
      <c r="D7624" s="14"/>
      <c r="E7624" s="13"/>
      <c r="F7624" s="8"/>
      <c r="G7624" s="45"/>
      <c r="H7624" s="8"/>
      <c r="I7624" s="45"/>
      <c r="W7624" s="38"/>
      <c r="X7624" s="38"/>
      <c r="Y7624" s="35"/>
    </row>
    <row r="7625" customHeight="1" spans="1:25">
      <c r="A7625" s="44"/>
      <c r="B7625" s="44"/>
      <c r="C7625" s="44"/>
      <c r="D7625" s="14"/>
      <c r="E7625" s="13"/>
      <c r="F7625" s="8"/>
      <c r="G7625" s="45"/>
      <c r="H7625" s="8"/>
      <c r="I7625" s="45"/>
      <c r="W7625" s="38"/>
      <c r="X7625" s="38"/>
      <c r="Y7625" s="35"/>
    </row>
    <row r="7626" customHeight="1" spans="1:25">
      <c r="A7626" s="44"/>
      <c r="B7626" s="44"/>
      <c r="C7626" s="44"/>
      <c r="D7626" s="14"/>
      <c r="E7626" s="13"/>
      <c r="F7626" s="8"/>
      <c r="G7626" s="45"/>
      <c r="H7626" s="8"/>
      <c r="I7626" s="45"/>
      <c r="W7626" s="38"/>
      <c r="X7626" s="38"/>
      <c r="Y7626" s="35"/>
    </row>
    <row r="7627" customHeight="1" spans="1:25">
      <c r="A7627" s="44"/>
      <c r="B7627" s="44"/>
      <c r="C7627" s="44"/>
      <c r="D7627" s="14"/>
      <c r="E7627" s="13"/>
      <c r="F7627" s="8"/>
      <c r="G7627" s="45"/>
      <c r="H7627" s="8"/>
      <c r="I7627" s="45"/>
      <c r="W7627" s="38"/>
      <c r="X7627" s="38"/>
      <c r="Y7627" s="35"/>
    </row>
    <row r="7628" customHeight="1" spans="1:25">
      <c r="A7628" s="44"/>
      <c r="B7628" s="44"/>
      <c r="C7628" s="44"/>
      <c r="D7628" s="14"/>
      <c r="E7628" s="13"/>
      <c r="F7628" s="8"/>
      <c r="G7628" s="45"/>
      <c r="H7628" s="8"/>
      <c r="I7628" s="45"/>
      <c r="W7628" s="38"/>
      <c r="X7628" s="38"/>
      <c r="Y7628" s="35"/>
    </row>
    <row r="7629" customHeight="1" spans="1:25">
      <c r="A7629" s="44"/>
      <c r="B7629" s="44"/>
      <c r="C7629" s="44"/>
      <c r="D7629" s="14"/>
      <c r="E7629" s="13"/>
      <c r="F7629" s="8"/>
      <c r="G7629" s="45"/>
      <c r="H7629" s="8"/>
      <c r="I7629" s="45"/>
      <c r="W7629" s="38"/>
      <c r="X7629" s="38"/>
      <c r="Y7629" s="35"/>
    </row>
    <row r="7630" customHeight="1" spans="1:25">
      <c r="A7630" s="44"/>
      <c r="B7630" s="44"/>
      <c r="C7630" s="44"/>
      <c r="D7630" s="14"/>
      <c r="E7630" s="13"/>
      <c r="F7630" s="8"/>
      <c r="G7630" s="45"/>
      <c r="H7630" s="8"/>
      <c r="I7630" s="45"/>
      <c r="W7630" s="38"/>
      <c r="X7630" s="38"/>
      <c r="Y7630" s="35"/>
    </row>
    <row r="7631" customHeight="1" spans="1:25">
      <c r="A7631" s="44"/>
      <c r="B7631" s="44"/>
      <c r="C7631" s="44"/>
      <c r="D7631" s="14"/>
      <c r="E7631" s="13"/>
      <c r="F7631" s="8"/>
      <c r="G7631" s="45"/>
      <c r="H7631" s="8"/>
      <c r="I7631" s="45"/>
      <c r="W7631" s="38"/>
      <c r="X7631" s="38"/>
      <c r="Y7631" s="35"/>
    </row>
    <row r="7632" customHeight="1" spans="1:25">
      <c r="A7632" s="44"/>
      <c r="B7632" s="44"/>
      <c r="C7632" s="44"/>
      <c r="D7632" s="14"/>
      <c r="E7632" s="13"/>
      <c r="F7632" s="8"/>
      <c r="G7632" s="45"/>
      <c r="H7632" s="8"/>
      <c r="I7632" s="45"/>
      <c r="W7632" s="38"/>
      <c r="X7632" s="38"/>
      <c r="Y7632" s="35"/>
    </row>
    <row r="7633" customHeight="1" spans="1:25">
      <c r="A7633" s="44"/>
      <c r="B7633" s="44"/>
      <c r="C7633" s="44"/>
      <c r="D7633" s="14"/>
      <c r="E7633" s="13"/>
      <c r="F7633" s="8"/>
      <c r="G7633" s="45"/>
      <c r="H7633" s="8"/>
      <c r="I7633" s="45"/>
      <c r="W7633" s="38"/>
      <c r="X7633" s="38"/>
      <c r="Y7633" s="35"/>
    </row>
    <row r="7634" customHeight="1" spans="1:25">
      <c r="A7634" s="44"/>
      <c r="B7634" s="44"/>
      <c r="C7634" s="44"/>
      <c r="D7634" s="14"/>
      <c r="E7634" s="13"/>
      <c r="F7634" s="8"/>
      <c r="G7634" s="45"/>
      <c r="H7634" s="8"/>
      <c r="I7634" s="45"/>
      <c r="W7634" s="38"/>
      <c r="X7634" s="38"/>
      <c r="Y7634" s="35"/>
    </row>
    <row r="7635" customHeight="1" spans="1:25">
      <c r="A7635" s="44"/>
      <c r="B7635" s="44"/>
      <c r="C7635" s="44"/>
      <c r="D7635" s="14"/>
      <c r="E7635" s="13"/>
      <c r="F7635" s="8"/>
      <c r="G7635" s="45"/>
      <c r="H7635" s="8"/>
      <c r="I7635" s="45"/>
      <c r="W7635" s="38"/>
      <c r="X7635" s="38"/>
      <c r="Y7635" s="35"/>
    </row>
    <row r="7636" customHeight="1" spans="1:25">
      <c r="A7636" s="44"/>
      <c r="B7636" s="44"/>
      <c r="C7636" s="44"/>
      <c r="D7636" s="14"/>
      <c r="E7636" s="13"/>
      <c r="F7636" s="8"/>
      <c r="G7636" s="45"/>
      <c r="H7636" s="8"/>
      <c r="I7636" s="45"/>
      <c r="W7636" s="38"/>
      <c r="X7636" s="38"/>
      <c r="Y7636" s="35"/>
    </row>
    <row r="7637" customHeight="1" spans="1:25">
      <c r="A7637" s="44"/>
      <c r="B7637" s="44"/>
      <c r="C7637" s="44"/>
      <c r="D7637" s="14"/>
      <c r="E7637" s="13"/>
      <c r="F7637" s="8"/>
      <c r="G7637" s="45"/>
      <c r="H7637" s="8"/>
      <c r="I7637" s="45"/>
      <c r="W7637" s="38"/>
      <c r="X7637" s="38"/>
      <c r="Y7637" s="35"/>
    </row>
    <row r="7638" customHeight="1" spans="1:25">
      <c r="A7638" s="44"/>
      <c r="B7638" s="44"/>
      <c r="C7638" s="44"/>
      <c r="D7638" s="14"/>
      <c r="E7638" s="13"/>
      <c r="F7638" s="8"/>
      <c r="G7638" s="45"/>
      <c r="H7638" s="8"/>
      <c r="I7638" s="45"/>
      <c r="W7638" s="38"/>
      <c r="X7638" s="38"/>
      <c r="Y7638" s="35"/>
    </row>
    <row r="7639" customHeight="1" spans="1:25">
      <c r="A7639" s="44"/>
      <c r="B7639" s="44"/>
      <c r="C7639" s="44"/>
      <c r="D7639" s="14"/>
      <c r="E7639" s="13"/>
      <c r="F7639" s="8"/>
      <c r="G7639" s="45"/>
      <c r="H7639" s="8"/>
      <c r="I7639" s="45"/>
      <c r="W7639" s="38"/>
      <c r="X7639" s="38"/>
      <c r="Y7639" s="35"/>
    </row>
    <row r="7640" customHeight="1" spans="1:25">
      <c r="A7640" s="44"/>
      <c r="B7640" s="44"/>
      <c r="C7640" s="44"/>
      <c r="D7640" s="14"/>
      <c r="E7640" s="13"/>
      <c r="F7640" s="8"/>
      <c r="G7640" s="45"/>
      <c r="H7640" s="8"/>
      <c r="I7640" s="45"/>
      <c r="W7640" s="38"/>
      <c r="X7640" s="38"/>
      <c r="Y7640" s="35"/>
    </row>
    <row r="7641" customHeight="1" spans="1:25">
      <c r="A7641" s="44"/>
      <c r="B7641" s="44"/>
      <c r="C7641" s="44"/>
      <c r="D7641" s="14"/>
      <c r="E7641" s="13"/>
      <c r="F7641" s="8"/>
      <c r="G7641" s="45"/>
      <c r="H7641" s="8"/>
      <c r="I7641" s="45"/>
      <c r="W7641" s="38"/>
      <c r="X7641" s="38"/>
      <c r="Y7641" s="35"/>
    </row>
    <row r="7642" customHeight="1" spans="1:25">
      <c r="A7642" s="44"/>
      <c r="B7642" s="44"/>
      <c r="C7642" s="44"/>
      <c r="D7642" s="14"/>
      <c r="E7642" s="13"/>
      <c r="F7642" s="8"/>
      <c r="G7642" s="45"/>
      <c r="H7642" s="8"/>
      <c r="I7642" s="45"/>
      <c r="W7642" s="38"/>
      <c r="X7642" s="38"/>
      <c r="Y7642" s="35"/>
    </row>
    <row r="7643" customHeight="1" spans="1:25">
      <c r="A7643" s="44"/>
      <c r="B7643" s="44"/>
      <c r="C7643" s="44"/>
      <c r="D7643" s="14"/>
      <c r="E7643" s="13"/>
      <c r="F7643" s="8"/>
      <c r="G7643" s="45"/>
      <c r="H7643" s="8"/>
      <c r="I7643" s="45"/>
      <c r="W7643" s="38"/>
      <c r="X7643" s="38"/>
      <c r="Y7643" s="35"/>
    </row>
    <row r="7644" customHeight="1" spans="1:25">
      <c r="A7644" s="44"/>
      <c r="B7644" s="44"/>
      <c r="C7644" s="44"/>
      <c r="D7644" s="14"/>
      <c r="E7644" s="13"/>
      <c r="F7644" s="8"/>
      <c r="G7644" s="45"/>
      <c r="H7644" s="8"/>
      <c r="I7644" s="45"/>
      <c r="W7644" s="38"/>
      <c r="X7644" s="38"/>
      <c r="Y7644" s="35"/>
    </row>
    <row r="7645" customHeight="1" spans="1:25">
      <c r="A7645" s="44"/>
      <c r="B7645" s="44"/>
      <c r="C7645" s="44"/>
      <c r="D7645" s="14"/>
      <c r="E7645" s="13"/>
      <c r="F7645" s="8"/>
      <c r="G7645" s="45"/>
      <c r="H7645" s="8"/>
      <c r="I7645" s="45"/>
      <c r="W7645" s="38"/>
      <c r="X7645" s="38"/>
      <c r="Y7645" s="35"/>
    </row>
    <row r="7646" customHeight="1" spans="1:25">
      <c r="A7646" s="44"/>
      <c r="B7646" s="44"/>
      <c r="C7646" s="44"/>
      <c r="D7646" s="14"/>
      <c r="E7646" s="13"/>
      <c r="F7646" s="8"/>
      <c r="G7646" s="45"/>
      <c r="H7646" s="8"/>
      <c r="I7646" s="45"/>
      <c r="W7646" s="38"/>
      <c r="X7646" s="38"/>
      <c r="Y7646" s="35"/>
    </row>
    <row r="7647" customHeight="1" spans="1:25">
      <c r="A7647" s="44"/>
      <c r="B7647" s="44"/>
      <c r="C7647" s="44"/>
      <c r="D7647" s="14"/>
      <c r="E7647" s="13"/>
      <c r="F7647" s="8"/>
      <c r="G7647" s="45"/>
      <c r="H7647" s="8"/>
      <c r="I7647" s="45"/>
      <c r="W7647" s="38"/>
      <c r="X7647" s="38"/>
      <c r="Y7647" s="35"/>
    </row>
    <row r="7648" customHeight="1" spans="1:25">
      <c r="A7648" s="44"/>
      <c r="B7648" s="44"/>
      <c r="C7648" s="44"/>
      <c r="D7648" s="14"/>
      <c r="E7648" s="13"/>
      <c r="F7648" s="8"/>
      <c r="G7648" s="45"/>
      <c r="H7648" s="8"/>
      <c r="I7648" s="45"/>
      <c r="W7648" s="38"/>
      <c r="X7648" s="38"/>
      <c r="Y7648" s="35"/>
    </row>
    <row r="7649" customHeight="1" spans="1:25">
      <c r="A7649" s="44"/>
      <c r="B7649" s="44"/>
      <c r="C7649" s="44"/>
      <c r="D7649" s="14"/>
      <c r="E7649" s="13"/>
      <c r="F7649" s="8"/>
      <c r="G7649" s="45"/>
      <c r="H7649" s="8"/>
      <c r="I7649" s="45"/>
      <c r="W7649" s="38"/>
      <c r="X7649" s="38"/>
      <c r="Y7649" s="35"/>
    </row>
    <row r="7650" customHeight="1" spans="1:25">
      <c r="A7650" s="44"/>
      <c r="B7650" s="44"/>
      <c r="C7650" s="44"/>
      <c r="D7650" s="14"/>
      <c r="E7650" s="13"/>
      <c r="F7650" s="8"/>
      <c r="G7650" s="45"/>
      <c r="H7650" s="8"/>
      <c r="I7650" s="45"/>
      <c r="W7650" s="38"/>
      <c r="X7650" s="38"/>
      <c r="Y7650" s="35"/>
    </row>
    <row r="7651" customHeight="1" spans="1:25">
      <c r="A7651" s="44"/>
      <c r="B7651" s="44"/>
      <c r="C7651" s="44"/>
      <c r="D7651" s="14"/>
      <c r="E7651" s="13"/>
      <c r="F7651" s="8"/>
      <c r="G7651" s="45"/>
      <c r="H7651" s="8"/>
      <c r="I7651" s="45"/>
      <c r="W7651" s="38"/>
      <c r="X7651" s="38"/>
      <c r="Y7651" s="35"/>
    </row>
    <row r="7652" customHeight="1" spans="1:25">
      <c r="A7652" s="44"/>
      <c r="B7652" s="44"/>
      <c r="C7652" s="44"/>
      <c r="D7652" s="14"/>
      <c r="E7652" s="13"/>
      <c r="F7652" s="8"/>
      <c r="G7652" s="45"/>
      <c r="H7652" s="8"/>
      <c r="I7652" s="45"/>
      <c r="W7652" s="38"/>
      <c r="X7652" s="38"/>
      <c r="Y7652" s="35"/>
    </row>
    <row r="7653" customHeight="1" spans="1:25">
      <c r="A7653" s="44"/>
      <c r="B7653" s="44"/>
      <c r="C7653" s="44"/>
      <c r="D7653" s="14"/>
      <c r="E7653" s="13"/>
      <c r="F7653" s="8"/>
      <c r="G7653" s="45"/>
      <c r="H7653" s="8"/>
      <c r="I7653" s="45"/>
      <c r="W7653" s="38"/>
      <c r="X7653" s="38"/>
      <c r="Y7653" s="35"/>
    </row>
    <row r="7654" customHeight="1" spans="1:25">
      <c r="A7654" s="44"/>
      <c r="B7654" s="44"/>
      <c r="C7654" s="44"/>
      <c r="D7654" s="14"/>
      <c r="E7654" s="13"/>
      <c r="F7654" s="8"/>
      <c r="G7654" s="45"/>
      <c r="H7654" s="8"/>
      <c r="I7654" s="45"/>
      <c r="W7654" s="38"/>
      <c r="X7654" s="38"/>
      <c r="Y7654" s="35"/>
    </row>
    <row r="7655" customHeight="1" spans="1:25">
      <c r="A7655" s="44"/>
      <c r="B7655" s="44"/>
      <c r="C7655" s="44"/>
      <c r="D7655" s="14"/>
      <c r="E7655" s="13"/>
      <c r="F7655" s="8"/>
      <c r="G7655" s="45"/>
      <c r="H7655" s="8"/>
      <c r="I7655" s="45"/>
      <c r="W7655" s="38"/>
      <c r="X7655" s="38"/>
      <c r="Y7655" s="35"/>
    </row>
    <row r="7656" customHeight="1" spans="1:25">
      <c r="A7656" s="44"/>
      <c r="B7656" s="44"/>
      <c r="C7656" s="44"/>
      <c r="D7656" s="14"/>
      <c r="E7656" s="13"/>
      <c r="F7656" s="8"/>
      <c r="G7656" s="45"/>
      <c r="H7656" s="8"/>
      <c r="I7656" s="45"/>
      <c r="W7656" s="38"/>
      <c r="X7656" s="38"/>
      <c r="Y7656" s="35"/>
    </row>
    <row r="7657" customHeight="1" spans="1:25">
      <c r="A7657" s="44"/>
      <c r="B7657" s="44"/>
      <c r="C7657" s="44"/>
      <c r="D7657" s="14"/>
      <c r="E7657" s="13"/>
      <c r="F7657" s="8"/>
      <c r="G7657" s="45"/>
      <c r="H7657" s="8"/>
      <c r="I7657" s="45"/>
      <c r="W7657" s="38"/>
      <c r="X7657" s="38"/>
      <c r="Y7657" s="35"/>
    </row>
    <row r="7658" customHeight="1" spans="1:25">
      <c r="A7658" s="44"/>
      <c r="B7658" s="44"/>
      <c r="C7658" s="44"/>
      <c r="D7658" s="14"/>
      <c r="E7658" s="13"/>
      <c r="F7658" s="8"/>
      <c r="G7658" s="45"/>
      <c r="H7658" s="8"/>
      <c r="I7658" s="45"/>
      <c r="W7658" s="38"/>
      <c r="X7658" s="38"/>
      <c r="Y7658" s="35"/>
    </row>
    <row r="7659" customHeight="1" spans="1:25">
      <c r="A7659" s="44"/>
      <c r="B7659" s="44"/>
      <c r="C7659" s="44"/>
      <c r="D7659" s="14"/>
      <c r="E7659" s="13"/>
      <c r="F7659" s="8"/>
      <c r="G7659" s="45"/>
      <c r="H7659" s="8"/>
      <c r="I7659" s="45"/>
      <c r="W7659" s="38"/>
      <c r="X7659" s="38"/>
      <c r="Y7659" s="35"/>
    </row>
    <row r="7660" customHeight="1" spans="1:25">
      <c r="A7660" s="44"/>
      <c r="B7660" s="44"/>
      <c r="C7660" s="44"/>
      <c r="D7660" s="14"/>
      <c r="E7660" s="13"/>
      <c r="F7660" s="8"/>
      <c r="G7660" s="45"/>
      <c r="H7660" s="8"/>
      <c r="I7660" s="45"/>
      <c r="W7660" s="38"/>
      <c r="X7660" s="38"/>
      <c r="Y7660" s="35"/>
    </row>
    <row r="7661" customHeight="1" spans="1:25">
      <c r="A7661" s="44"/>
      <c r="B7661" s="44"/>
      <c r="C7661" s="44"/>
      <c r="D7661" s="14"/>
      <c r="E7661" s="13"/>
      <c r="F7661" s="8"/>
      <c r="G7661" s="45"/>
      <c r="H7661" s="8"/>
      <c r="I7661" s="45"/>
      <c r="W7661" s="38"/>
      <c r="X7661" s="38"/>
      <c r="Y7661" s="35"/>
    </row>
    <row r="7662" customHeight="1" spans="1:25">
      <c r="A7662" s="44"/>
      <c r="B7662" s="44"/>
      <c r="C7662" s="44"/>
      <c r="D7662" s="14"/>
      <c r="E7662" s="13"/>
      <c r="F7662" s="8"/>
      <c r="G7662" s="45"/>
      <c r="H7662" s="8"/>
      <c r="I7662" s="45"/>
      <c r="W7662" s="38"/>
      <c r="X7662" s="38"/>
      <c r="Y7662" s="35"/>
    </row>
    <row r="7663" customHeight="1" spans="1:25">
      <c r="A7663" s="44"/>
      <c r="B7663" s="44"/>
      <c r="C7663" s="44"/>
      <c r="D7663" s="14"/>
      <c r="E7663" s="13"/>
      <c r="F7663" s="8"/>
      <c r="G7663" s="45"/>
      <c r="H7663" s="8"/>
      <c r="I7663" s="45"/>
      <c r="W7663" s="38"/>
      <c r="X7663" s="38"/>
      <c r="Y7663" s="35"/>
    </row>
    <row r="7664" customHeight="1" spans="1:25">
      <c r="A7664" s="44"/>
      <c r="B7664" s="44"/>
      <c r="C7664" s="44"/>
      <c r="D7664" s="14"/>
      <c r="E7664" s="13"/>
      <c r="F7664" s="8"/>
      <c r="G7664" s="45"/>
      <c r="H7664" s="8"/>
      <c r="I7664" s="45"/>
      <c r="W7664" s="38"/>
      <c r="X7664" s="38"/>
      <c r="Y7664" s="35"/>
    </row>
    <row r="7665" customHeight="1" spans="1:25">
      <c r="A7665" s="44"/>
      <c r="B7665" s="44"/>
      <c r="C7665" s="44"/>
      <c r="D7665" s="14"/>
      <c r="E7665" s="13"/>
      <c r="F7665" s="8"/>
      <c r="G7665" s="45"/>
      <c r="H7665" s="8"/>
      <c r="I7665" s="45"/>
      <c r="W7665" s="38"/>
      <c r="X7665" s="38"/>
      <c r="Y7665" s="35"/>
    </row>
    <row r="7666" customHeight="1" spans="1:25">
      <c r="A7666" s="44"/>
      <c r="B7666" s="44"/>
      <c r="C7666" s="44"/>
      <c r="D7666" s="14"/>
      <c r="E7666" s="13"/>
      <c r="F7666" s="8"/>
      <c r="G7666" s="45"/>
      <c r="H7666" s="8"/>
      <c r="I7666" s="45"/>
      <c r="W7666" s="38"/>
      <c r="X7666" s="38"/>
      <c r="Y7666" s="35"/>
    </row>
    <row r="7667" customHeight="1" spans="1:25">
      <c r="A7667" s="44"/>
      <c r="B7667" s="44"/>
      <c r="C7667" s="44"/>
      <c r="D7667" s="14"/>
      <c r="E7667" s="13"/>
      <c r="F7667" s="8"/>
      <c r="G7667" s="45"/>
      <c r="H7667" s="8"/>
      <c r="I7667" s="45"/>
      <c r="W7667" s="38"/>
      <c r="X7667" s="38"/>
      <c r="Y7667" s="35"/>
    </row>
    <row r="7668" customHeight="1" spans="1:25">
      <c r="A7668" s="44"/>
      <c r="B7668" s="44"/>
      <c r="C7668" s="44"/>
      <c r="D7668" s="14"/>
      <c r="E7668" s="13"/>
      <c r="F7668" s="8"/>
      <c r="G7668" s="45"/>
      <c r="H7668" s="8"/>
      <c r="I7668" s="45"/>
      <c r="W7668" s="38"/>
      <c r="X7668" s="38"/>
      <c r="Y7668" s="35"/>
    </row>
    <row r="7669" customHeight="1" spans="1:25">
      <c r="A7669" s="44"/>
      <c r="B7669" s="44"/>
      <c r="C7669" s="44"/>
      <c r="D7669" s="14"/>
      <c r="E7669" s="13"/>
      <c r="F7669" s="8"/>
      <c r="G7669" s="45"/>
      <c r="H7669" s="8"/>
      <c r="I7669" s="45"/>
      <c r="W7669" s="38"/>
      <c r="X7669" s="38"/>
      <c r="Y7669" s="35"/>
    </row>
    <row r="7670" customHeight="1" spans="1:25">
      <c r="A7670" s="44"/>
      <c r="B7670" s="44"/>
      <c r="C7670" s="44"/>
      <c r="D7670" s="14"/>
      <c r="E7670" s="13"/>
      <c r="F7670" s="8"/>
      <c r="G7670" s="45"/>
      <c r="H7670" s="8"/>
      <c r="I7670" s="45"/>
      <c r="W7670" s="38"/>
      <c r="X7670" s="38"/>
      <c r="Y7670" s="35"/>
    </row>
    <row r="7671" customHeight="1" spans="1:25">
      <c r="A7671" s="44"/>
      <c r="B7671" s="44"/>
      <c r="C7671" s="44"/>
      <c r="D7671" s="14"/>
      <c r="E7671" s="13"/>
      <c r="F7671" s="8"/>
      <c r="G7671" s="45"/>
      <c r="H7671" s="8"/>
      <c r="I7671" s="45"/>
      <c r="W7671" s="38"/>
      <c r="X7671" s="38"/>
      <c r="Y7671" s="35"/>
    </row>
    <row r="7672" customHeight="1" spans="1:25">
      <c r="A7672" s="44"/>
      <c r="B7672" s="44"/>
      <c r="C7672" s="44"/>
      <c r="D7672" s="14"/>
      <c r="E7672" s="13"/>
      <c r="F7672" s="8"/>
      <c r="G7672" s="45"/>
      <c r="H7672" s="8"/>
      <c r="I7672" s="45"/>
      <c r="W7672" s="38"/>
      <c r="X7672" s="38"/>
      <c r="Y7672" s="35"/>
    </row>
    <row r="7673" customHeight="1" spans="1:25">
      <c r="A7673" s="44"/>
      <c r="B7673" s="44"/>
      <c r="C7673" s="44"/>
      <c r="D7673" s="14"/>
      <c r="E7673" s="13"/>
      <c r="F7673" s="8"/>
      <c r="G7673" s="45"/>
      <c r="H7673" s="8"/>
      <c r="I7673" s="45"/>
      <c r="W7673" s="38"/>
      <c r="X7673" s="38"/>
      <c r="Y7673" s="35"/>
    </row>
    <row r="7674" customHeight="1" spans="1:25">
      <c r="A7674" s="44"/>
      <c r="B7674" s="44"/>
      <c r="C7674" s="44"/>
      <c r="D7674" s="14"/>
      <c r="E7674" s="13"/>
      <c r="F7674" s="8"/>
      <c r="G7674" s="45"/>
      <c r="H7674" s="8"/>
      <c r="I7674" s="45"/>
      <c r="W7674" s="38"/>
      <c r="X7674" s="38"/>
      <c r="Y7674" s="35"/>
    </row>
    <row r="7675" customHeight="1" spans="1:25">
      <c r="A7675" s="44"/>
      <c r="B7675" s="44"/>
      <c r="C7675" s="44"/>
      <c r="D7675" s="14"/>
      <c r="E7675" s="13"/>
      <c r="F7675" s="8"/>
      <c r="G7675" s="45"/>
      <c r="H7675" s="8"/>
      <c r="I7675" s="45"/>
      <c r="W7675" s="38"/>
      <c r="X7675" s="38"/>
      <c r="Y7675" s="35"/>
    </row>
    <row r="7676" customHeight="1" spans="1:25">
      <c r="A7676" s="44"/>
      <c r="B7676" s="44"/>
      <c r="C7676" s="44"/>
      <c r="D7676" s="14"/>
      <c r="E7676" s="13"/>
      <c r="F7676" s="8"/>
      <c r="G7676" s="45"/>
      <c r="H7676" s="8"/>
      <c r="I7676" s="45"/>
      <c r="W7676" s="38"/>
      <c r="X7676" s="38"/>
      <c r="Y7676" s="35"/>
    </row>
    <row r="7677" customHeight="1" spans="1:25">
      <c r="A7677" s="44"/>
      <c r="B7677" s="44"/>
      <c r="C7677" s="44"/>
      <c r="D7677" s="14"/>
      <c r="E7677" s="13"/>
      <c r="F7677" s="8"/>
      <c r="G7677" s="45"/>
      <c r="H7677" s="8"/>
      <c r="I7677" s="45"/>
      <c r="W7677" s="38"/>
      <c r="X7677" s="38"/>
      <c r="Y7677" s="35"/>
    </row>
    <row r="7678" customHeight="1" spans="1:25">
      <c r="A7678" s="44"/>
      <c r="B7678" s="44"/>
      <c r="C7678" s="44"/>
      <c r="D7678" s="14"/>
      <c r="E7678" s="13"/>
      <c r="F7678" s="8"/>
      <c r="G7678" s="45"/>
      <c r="H7678" s="8"/>
      <c r="I7678" s="45"/>
      <c r="W7678" s="38"/>
      <c r="X7678" s="38"/>
      <c r="Y7678" s="35"/>
    </row>
    <row r="7679" customHeight="1" spans="1:25">
      <c r="A7679" s="44"/>
      <c r="B7679" s="44"/>
      <c r="C7679" s="44"/>
      <c r="D7679" s="14"/>
      <c r="E7679" s="13"/>
      <c r="F7679" s="8"/>
      <c r="G7679" s="45"/>
      <c r="H7679" s="8"/>
      <c r="I7679" s="45"/>
      <c r="W7679" s="38"/>
      <c r="X7679" s="38"/>
      <c r="Y7679" s="35"/>
    </row>
    <row r="7680" customHeight="1" spans="1:25">
      <c r="A7680" s="44"/>
      <c r="B7680" s="44"/>
      <c r="C7680" s="44"/>
      <c r="D7680" s="14"/>
      <c r="E7680" s="13"/>
      <c r="F7680" s="8"/>
      <c r="G7680" s="45"/>
      <c r="H7680" s="8"/>
      <c r="I7680" s="45"/>
      <c r="W7680" s="38"/>
      <c r="X7680" s="38"/>
      <c r="Y7680" s="35"/>
    </row>
    <row r="7681" customHeight="1" spans="1:25">
      <c r="A7681" s="44"/>
      <c r="B7681" s="44"/>
      <c r="C7681" s="44"/>
      <c r="D7681" s="14"/>
      <c r="E7681" s="13"/>
      <c r="F7681" s="8"/>
      <c r="G7681" s="45"/>
      <c r="H7681" s="8"/>
      <c r="I7681" s="45"/>
      <c r="W7681" s="38"/>
      <c r="X7681" s="38"/>
      <c r="Y7681" s="35"/>
    </row>
    <row r="7682" customHeight="1" spans="1:25">
      <c r="A7682" s="44"/>
      <c r="B7682" s="44"/>
      <c r="C7682" s="44"/>
      <c r="D7682" s="14"/>
      <c r="E7682" s="13"/>
      <c r="F7682" s="8"/>
      <c r="G7682" s="45"/>
      <c r="H7682" s="8"/>
      <c r="I7682" s="45"/>
      <c r="W7682" s="38"/>
      <c r="X7682" s="38"/>
      <c r="Y7682" s="35"/>
    </row>
    <row r="7683" customHeight="1" spans="1:25">
      <c r="A7683" s="44"/>
      <c r="B7683" s="44"/>
      <c r="C7683" s="44"/>
      <c r="D7683" s="14"/>
      <c r="E7683" s="13"/>
      <c r="F7683" s="8"/>
      <c r="G7683" s="45"/>
      <c r="H7683" s="8"/>
      <c r="I7683" s="45"/>
      <c r="W7683" s="38"/>
      <c r="X7683" s="38"/>
      <c r="Y7683" s="35"/>
    </row>
    <row r="7684" customHeight="1" spans="1:25">
      <c r="A7684" s="44"/>
      <c r="B7684" s="44"/>
      <c r="C7684" s="44"/>
      <c r="D7684" s="14"/>
      <c r="E7684" s="13"/>
      <c r="F7684" s="8"/>
      <c r="G7684" s="45"/>
      <c r="H7684" s="8"/>
      <c r="I7684" s="45"/>
      <c r="W7684" s="38"/>
      <c r="X7684" s="38"/>
      <c r="Y7684" s="35"/>
    </row>
    <row r="7685" customHeight="1" spans="1:25">
      <c r="A7685" s="44"/>
      <c r="B7685" s="44"/>
      <c r="C7685" s="44"/>
      <c r="D7685" s="14"/>
      <c r="E7685" s="13"/>
      <c r="F7685" s="8"/>
      <c r="G7685" s="45"/>
      <c r="H7685" s="8"/>
      <c r="I7685" s="45"/>
      <c r="W7685" s="38"/>
      <c r="X7685" s="38"/>
      <c r="Y7685" s="35"/>
    </row>
    <row r="7686" customHeight="1" spans="1:25">
      <c r="A7686" s="44"/>
      <c r="B7686" s="44"/>
      <c r="C7686" s="44"/>
      <c r="D7686" s="14"/>
      <c r="E7686" s="13"/>
      <c r="F7686" s="8"/>
      <c r="G7686" s="45"/>
      <c r="H7686" s="8"/>
      <c r="I7686" s="45"/>
      <c r="W7686" s="38"/>
      <c r="X7686" s="38"/>
      <c r="Y7686" s="35"/>
    </row>
    <row r="7687" customHeight="1" spans="1:25">
      <c r="A7687" s="44"/>
      <c r="B7687" s="44"/>
      <c r="C7687" s="44"/>
      <c r="D7687" s="14"/>
      <c r="E7687" s="13"/>
      <c r="F7687" s="8"/>
      <c r="G7687" s="45"/>
      <c r="H7687" s="8"/>
      <c r="I7687" s="45"/>
      <c r="W7687" s="38"/>
      <c r="X7687" s="38"/>
      <c r="Y7687" s="35"/>
    </row>
    <row r="7688" customHeight="1" spans="1:25">
      <c r="A7688" s="44"/>
      <c r="B7688" s="44"/>
      <c r="C7688" s="44"/>
      <c r="D7688" s="14"/>
      <c r="E7688" s="13"/>
      <c r="F7688" s="8"/>
      <c r="G7688" s="45"/>
      <c r="H7688" s="8"/>
      <c r="I7688" s="45"/>
      <c r="W7688" s="38"/>
      <c r="X7688" s="38"/>
      <c r="Y7688" s="35"/>
    </row>
    <row r="7689" customHeight="1" spans="1:25">
      <c r="A7689" s="44"/>
      <c r="B7689" s="44"/>
      <c r="C7689" s="44"/>
      <c r="D7689" s="14"/>
      <c r="E7689" s="13"/>
      <c r="F7689" s="8"/>
      <c r="G7689" s="45"/>
      <c r="H7689" s="8"/>
      <c r="I7689" s="45"/>
      <c r="W7689" s="38"/>
      <c r="X7689" s="38"/>
      <c r="Y7689" s="35"/>
    </row>
    <row r="7690" customHeight="1" spans="1:25">
      <c r="A7690" s="44"/>
      <c r="B7690" s="44"/>
      <c r="C7690" s="44"/>
      <c r="D7690" s="14"/>
      <c r="E7690" s="13"/>
      <c r="F7690" s="8"/>
      <c r="G7690" s="45"/>
      <c r="H7690" s="8"/>
      <c r="I7690" s="45"/>
      <c r="W7690" s="38"/>
      <c r="X7690" s="38"/>
      <c r="Y7690" s="35"/>
    </row>
    <row r="7691" customHeight="1" spans="1:25">
      <c r="A7691" s="44"/>
      <c r="B7691" s="44"/>
      <c r="C7691" s="44"/>
      <c r="D7691" s="14"/>
      <c r="E7691" s="13"/>
      <c r="F7691" s="8"/>
      <c r="G7691" s="45"/>
      <c r="H7691" s="8"/>
      <c r="I7691" s="45"/>
      <c r="W7691" s="38"/>
      <c r="X7691" s="38"/>
      <c r="Y7691" s="35"/>
    </row>
    <row r="7692" customHeight="1" spans="1:25">
      <c r="A7692" s="44"/>
      <c r="B7692" s="44"/>
      <c r="C7692" s="44"/>
      <c r="D7692" s="14"/>
      <c r="E7692" s="13"/>
      <c r="F7692" s="8"/>
      <c r="G7692" s="45"/>
      <c r="H7692" s="8"/>
      <c r="I7692" s="45"/>
      <c r="W7692" s="38"/>
      <c r="X7692" s="38"/>
      <c r="Y7692" s="35"/>
    </row>
    <row r="7693" customHeight="1" spans="1:25">
      <c r="A7693" s="44"/>
      <c r="B7693" s="44"/>
      <c r="C7693" s="44"/>
      <c r="D7693" s="14"/>
      <c r="E7693" s="13"/>
      <c r="F7693" s="8"/>
      <c r="G7693" s="45"/>
      <c r="H7693" s="8"/>
      <c r="I7693" s="45"/>
      <c r="W7693" s="38"/>
      <c r="X7693" s="38"/>
      <c r="Y7693" s="35"/>
    </row>
    <row r="7694" customHeight="1" spans="1:25">
      <c r="A7694" s="44"/>
      <c r="B7694" s="44"/>
      <c r="C7694" s="44"/>
      <c r="D7694" s="14"/>
      <c r="E7694" s="13"/>
      <c r="F7694" s="8"/>
      <c r="G7694" s="45"/>
      <c r="H7694" s="8"/>
      <c r="I7694" s="45"/>
      <c r="W7694" s="38"/>
      <c r="X7694" s="38"/>
      <c r="Y7694" s="35"/>
    </row>
    <row r="7695" customHeight="1" spans="1:25">
      <c r="A7695" s="44"/>
      <c r="B7695" s="44"/>
      <c r="C7695" s="44"/>
      <c r="D7695" s="14"/>
      <c r="E7695" s="13"/>
      <c r="F7695" s="8"/>
      <c r="G7695" s="45"/>
      <c r="H7695" s="8"/>
      <c r="I7695" s="45"/>
      <c r="W7695" s="38"/>
      <c r="X7695" s="38"/>
      <c r="Y7695" s="35"/>
    </row>
    <row r="7696" customHeight="1" spans="1:25">
      <c r="A7696" s="44"/>
      <c r="B7696" s="44"/>
      <c r="C7696" s="44"/>
      <c r="D7696" s="14"/>
      <c r="E7696" s="13"/>
      <c r="F7696" s="8"/>
      <c r="G7696" s="45"/>
      <c r="H7696" s="8"/>
      <c r="I7696" s="45"/>
      <c r="W7696" s="38"/>
      <c r="X7696" s="38"/>
      <c r="Y7696" s="35"/>
    </row>
    <row r="7697" customHeight="1" spans="1:25">
      <c r="A7697" s="44"/>
      <c r="B7697" s="44"/>
      <c r="C7697" s="44"/>
      <c r="D7697" s="14"/>
      <c r="E7697" s="13"/>
      <c r="F7697" s="8"/>
      <c r="G7697" s="45"/>
      <c r="H7697" s="8"/>
      <c r="I7697" s="45"/>
      <c r="W7697" s="38"/>
      <c r="X7697" s="38"/>
      <c r="Y7697" s="35"/>
    </row>
    <row r="7698" customHeight="1" spans="1:25">
      <c r="A7698" s="44"/>
      <c r="B7698" s="44"/>
      <c r="C7698" s="44"/>
      <c r="D7698" s="14"/>
      <c r="E7698" s="13"/>
      <c r="F7698" s="8"/>
      <c r="G7698" s="45"/>
      <c r="H7698" s="8"/>
      <c r="I7698" s="45"/>
      <c r="W7698" s="38"/>
      <c r="X7698" s="38"/>
      <c r="Y7698" s="35"/>
    </row>
    <row r="7699" customHeight="1" spans="1:25">
      <c r="A7699" s="44"/>
      <c r="B7699" s="44"/>
      <c r="C7699" s="44"/>
      <c r="D7699" s="14"/>
      <c r="E7699" s="13"/>
      <c r="F7699" s="8"/>
      <c r="G7699" s="45"/>
      <c r="H7699" s="8"/>
      <c r="I7699" s="45"/>
      <c r="W7699" s="38"/>
      <c r="X7699" s="38"/>
      <c r="Y7699" s="35"/>
    </row>
    <row r="7700" customHeight="1" spans="1:25">
      <c r="A7700" s="44"/>
      <c r="B7700" s="44"/>
      <c r="C7700" s="44"/>
      <c r="D7700" s="14"/>
      <c r="E7700" s="13"/>
      <c r="F7700" s="8"/>
      <c r="G7700" s="45"/>
      <c r="H7700" s="8"/>
      <c r="I7700" s="45"/>
      <c r="W7700" s="38"/>
      <c r="X7700" s="38"/>
      <c r="Y7700" s="35"/>
    </row>
    <row r="7701" customHeight="1" spans="1:25">
      <c r="A7701" s="44"/>
      <c r="B7701" s="44"/>
      <c r="C7701" s="44"/>
      <c r="D7701" s="14"/>
      <c r="E7701" s="13"/>
      <c r="F7701" s="8"/>
      <c r="G7701" s="45"/>
      <c r="H7701" s="8"/>
      <c r="I7701" s="45"/>
      <c r="W7701" s="38"/>
      <c r="X7701" s="38"/>
      <c r="Y7701" s="35"/>
    </row>
    <row r="7702" customHeight="1" spans="1:25">
      <c r="A7702" s="44"/>
      <c r="B7702" s="44"/>
      <c r="C7702" s="44"/>
      <c r="D7702" s="14"/>
      <c r="E7702" s="13"/>
      <c r="F7702" s="8"/>
      <c r="G7702" s="45"/>
      <c r="H7702" s="8"/>
      <c r="I7702" s="45"/>
      <c r="W7702" s="38"/>
      <c r="X7702" s="38"/>
      <c r="Y7702" s="35"/>
    </row>
    <row r="7703" customHeight="1" spans="1:25">
      <c r="A7703" s="44"/>
      <c r="B7703" s="44"/>
      <c r="C7703" s="44"/>
      <c r="D7703" s="14"/>
      <c r="E7703" s="13"/>
      <c r="F7703" s="8"/>
      <c r="G7703" s="45"/>
      <c r="H7703" s="8"/>
      <c r="I7703" s="45"/>
      <c r="W7703" s="38"/>
      <c r="X7703" s="38"/>
      <c r="Y7703" s="35"/>
    </row>
    <row r="7704" customHeight="1" spans="1:25">
      <c r="A7704" s="44"/>
      <c r="B7704" s="44"/>
      <c r="C7704" s="44"/>
      <c r="D7704" s="14"/>
      <c r="E7704" s="13"/>
      <c r="F7704" s="8"/>
      <c r="G7704" s="45"/>
      <c r="H7704" s="8"/>
      <c r="I7704" s="45"/>
      <c r="W7704" s="38"/>
      <c r="X7704" s="38"/>
      <c r="Y7704" s="35"/>
    </row>
    <row r="7705" customHeight="1" spans="1:25">
      <c r="A7705" s="44"/>
      <c r="B7705" s="44"/>
      <c r="C7705" s="44"/>
      <c r="D7705" s="14"/>
      <c r="E7705" s="13"/>
      <c r="F7705" s="8"/>
      <c r="G7705" s="45"/>
      <c r="H7705" s="8"/>
      <c r="I7705" s="45"/>
      <c r="W7705" s="38"/>
      <c r="X7705" s="38"/>
      <c r="Y7705" s="35"/>
    </row>
    <row r="7706" customHeight="1" spans="1:25">
      <c r="A7706" s="44"/>
      <c r="B7706" s="44"/>
      <c r="C7706" s="44"/>
      <c r="D7706" s="14"/>
      <c r="E7706" s="13"/>
      <c r="F7706" s="8"/>
      <c r="G7706" s="45"/>
      <c r="H7706" s="8"/>
      <c r="I7706" s="45"/>
      <c r="W7706" s="38"/>
      <c r="X7706" s="38"/>
      <c r="Y7706" s="35"/>
    </row>
    <row r="7707" customHeight="1" spans="1:25">
      <c r="A7707" s="44"/>
      <c r="B7707" s="44"/>
      <c r="C7707" s="44"/>
      <c r="D7707" s="14"/>
      <c r="E7707" s="13"/>
      <c r="F7707" s="8"/>
      <c r="G7707" s="45"/>
      <c r="H7707" s="8"/>
      <c r="I7707" s="45"/>
      <c r="W7707" s="38"/>
      <c r="X7707" s="38"/>
      <c r="Y7707" s="35"/>
    </row>
    <row r="7708" customHeight="1" spans="1:25">
      <c r="A7708" s="44"/>
      <c r="B7708" s="44"/>
      <c r="C7708" s="44"/>
      <c r="D7708" s="14"/>
      <c r="E7708" s="13"/>
      <c r="F7708" s="8"/>
      <c r="G7708" s="45"/>
      <c r="H7708" s="8"/>
      <c r="I7708" s="45"/>
      <c r="W7708" s="38"/>
      <c r="X7708" s="38"/>
      <c r="Y7708" s="35"/>
    </row>
    <row r="7709" customHeight="1" spans="1:25">
      <c r="A7709" s="44"/>
      <c r="B7709" s="44"/>
      <c r="C7709" s="44"/>
      <c r="D7709" s="14"/>
      <c r="E7709" s="13"/>
      <c r="F7709" s="8"/>
      <c r="G7709" s="45"/>
      <c r="H7709" s="8"/>
      <c r="I7709" s="45"/>
      <c r="W7709" s="38"/>
      <c r="X7709" s="38"/>
      <c r="Y7709" s="35"/>
    </row>
    <row r="7710" customHeight="1" spans="1:25">
      <c r="A7710" s="44"/>
      <c r="B7710" s="44"/>
      <c r="C7710" s="44"/>
      <c r="D7710" s="14"/>
      <c r="E7710" s="13"/>
      <c r="F7710" s="8"/>
      <c r="G7710" s="45"/>
      <c r="H7710" s="8"/>
      <c r="I7710" s="45"/>
      <c r="W7710" s="38"/>
      <c r="X7710" s="38"/>
      <c r="Y7710" s="35"/>
    </row>
    <row r="7711" customHeight="1" spans="1:25">
      <c r="A7711" s="44"/>
      <c r="B7711" s="44"/>
      <c r="C7711" s="44"/>
      <c r="D7711" s="14"/>
      <c r="E7711" s="13"/>
      <c r="F7711" s="8"/>
      <c r="G7711" s="45"/>
      <c r="H7711" s="8"/>
      <c r="I7711" s="45"/>
      <c r="W7711" s="38"/>
      <c r="X7711" s="38"/>
      <c r="Y7711" s="35"/>
    </row>
    <row r="7712" customHeight="1" spans="1:25">
      <c r="A7712" s="44"/>
      <c r="B7712" s="44"/>
      <c r="C7712" s="44"/>
      <c r="D7712" s="14"/>
      <c r="E7712" s="13"/>
      <c r="F7712" s="8"/>
      <c r="G7712" s="45"/>
      <c r="H7712" s="8"/>
      <c r="I7712" s="45"/>
      <c r="W7712" s="38"/>
      <c r="X7712" s="38"/>
      <c r="Y7712" s="35"/>
    </row>
    <row r="7713" customHeight="1" spans="1:25">
      <c r="A7713" s="44"/>
      <c r="B7713" s="44"/>
      <c r="C7713" s="44"/>
      <c r="D7713" s="14"/>
      <c r="E7713" s="13"/>
      <c r="F7713" s="8"/>
      <c r="G7713" s="45"/>
      <c r="H7713" s="8"/>
      <c r="I7713" s="45"/>
      <c r="W7713" s="38"/>
      <c r="X7713" s="38"/>
      <c r="Y7713" s="35"/>
    </row>
    <row r="7714" customHeight="1" spans="1:25">
      <c r="A7714" s="44"/>
      <c r="B7714" s="44"/>
      <c r="C7714" s="44"/>
      <c r="D7714" s="14"/>
      <c r="E7714" s="13"/>
      <c r="F7714" s="8"/>
      <c r="G7714" s="45"/>
      <c r="H7714" s="8"/>
      <c r="I7714" s="45"/>
      <c r="W7714" s="38"/>
      <c r="X7714" s="38"/>
      <c r="Y7714" s="35"/>
    </row>
    <row r="7715" customHeight="1" spans="1:25">
      <c r="A7715" s="44"/>
      <c r="B7715" s="44"/>
      <c r="C7715" s="44"/>
      <c r="D7715" s="14"/>
      <c r="E7715" s="13"/>
      <c r="F7715" s="8"/>
      <c r="G7715" s="45"/>
      <c r="H7715" s="8"/>
      <c r="I7715" s="45"/>
      <c r="W7715" s="38"/>
      <c r="X7715" s="38"/>
      <c r="Y7715" s="35"/>
    </row>
    <row r="7716" customHeight="1" spans="1:25">
      <c r="A7716" s="44"/>
      <c r="B7716" s="44"/>
      <c r="C7716" s="44"/>
      <c r="D7716" s="14"/>
      <c r="E7716" s="13"/>
      <c r="F7716" s="8"/>
      <c r="G7716" s="45"/>
      <c r="H7716" s="8"/>
      <c r="I7716" s="45"/>
      <c r="W7716" s="38"/>
      <c r="X7716" s="38"/>
      <c r="Y7716" s="35"/>
    </row>
    <row r="7717" customHeight="1" spans="1:25">
      <c r="A7717" s="44"/>
      <c r="B7717" s="44"/>
      <c r="C7717" s="44"/>
      <c r="D7717" s="14"/>
      <c r="E7717" s="13"/>
      <c r="F7717" s="8"/>
      <c r="G7717" s="45"/>
      <c r="H7717" s="8"/>
      <c r="I7717" s="45"/>
      <c r="W7717" s="38"/>
      <c r="X7717" s="38"/>
      <c r="Y7717" s="35"/>
    </row>
    <row r="7718" customHeight="1" spans="1:25">
      <c r="A7718" s="44"/>
      <c r="B7718" s="44"/>
      <c r="C7718" s="44"/>
      <c r="D7718" s="14"/>
      <c r="E7718" s="13"/>
      <c r="F7718" s="8"/>
      <c r="G7718" s="45"/>
      <c r="H7718" s="8"/>
      <c r="I7718" s="45"/>
      <c r="W7718" s="38"/>
      <c r="X7718" s="38"/>
      <c r="Y7718" s="35"/>
    </row>
    <row r="7719" customHeight="1" spans="1:25">
      <c r="A7719" s="44"/>
      <c r="B7719" s="44"/>
      <c r="C7719" s="44"/>
      <c r="D7719" s="14"/>
      <c r="E7719" s="13"/>
      <c r="F7719" s="8"/>
      <c r="G7719" s="45"/>
      <c r="H7719" s="8"/>
      <c r="I7719" s="45"/>
      <c r="W7719" s="38"/>
      <c r="X7719" s="38"/>
      <c r="Y7719" s="35"/>
    </row>
    <row r="7720" customHeight="1" spans="1:25">
      <c r="A7720" s="44"/>
      <c r="B7720" s="44"/>
      <c r="C7720" s="44"/>
      <c r="D7720" s="14"/>
      <c r="E7720" s="13"/>
      <c r="F7720" s="8"/>
      <c r="G7720" s="45"/>
      <c r="H7720" s="8"/>
      <c r="I7720" s="45"/>
      <c r="W7720" s="38"/>
      <c r="X7720" s="38"/>
      <c r="Y7720" s="35"/>
    </row>
    <row r="7721" customHeight="1" spans="1:25">
      <c r="A7721" s="44"/>
      <c r="B7721" s="44"/>
      <c r="C7721" s="44"/>
      <c r="D7721" s="14"/>
      <c r="E7721" s="13"/>
      <c r="F7721" s="8"/>
      <c r="G7721" s="45"/>
      <c r="H7721" s="8"/>
      <c r="I7721" s="45"/>
      <c r="W7721" s="38"/>
      <c r="X7721" s="38"/>
      <c r="Y7721" s="35"/>
    </row>
    <row r="7722" customHeight="1" spans="1:25">
      <c r="A7722" s="44"/>
      <c r="B7722" s="44"/>
      <c r="C7722" s="44"/>
      <c r="D7722" s="14"/>
      <c r="E7722" s="13"/>
      <c r="F7722" s="8"/>
      <c r="G7722" s="45"/>
      <c r="H7722" s="8"/>
      <c r="I7722" s="45"/>
      <c r="W7722" s="38"/>
      <c r="X7722" s="38"/>
      <c r="Y7722" s="35"/>
    </row>
    <row r="7723" customHeight="1" spans="1:25">
      <c r="A7723" s="44"/>
      <c r="B7723" s="44"/>
      <c r="C7723" s="44"/>
      <c r="D7723" s="14"/>
      <c r="E7723" s="13"/>
      <c r="F7723" s="8"/>
      <c r="G7723" s="45"/>
      <c r="H7723" s="8"/>
      <c r="I7723" s="45"/>
      <c r="W7723" s="38"/>
      <c r="X7723" s="38"/>
      <c r="Y7723" s="35"/>
    </row>
    <row r="7724" customHeight="1" spans="1:25">
      <c r="A7724" s="44"/>
      <c r="B7724" s="44"/>
      <c r="C7724" s="44"/>
      <c r="D7724" s="14"/>
      <c r="E7724" s="13"/>
      <c r="F7724" s="8"/>
      <c r="G7724" s="45"/>
      <c r="H7724" s="8"/>
      <c r="I7724" s="45"/>
      <c r="W7724" s="38"/>
      <c r="X7724" s="38"/>
      <c r="Y7724" s="35"/>
    </row>
    <row r="7725" customHeight="1" spans="1:25">
      <c r="A7725" s="44"/>
      <c r="B7725" s="44"/>
      <c r="C7725" s="44"/>
      <c r="D7725" s="14"/>
      <c r="E7725" s="13"/>
      <c r="F7725" s="8"/>
      <c r="G7725" s="45"/>
      <c r="H7725" s="8"/>
      <c r="I7725" s="45"/>
      <c r="W7725" s="38"/>
      <c r="X7725" s="38"/>
      <c r="Y7725" s="35"/>
    </row>
    <row r="7726" customHeight="1" spans="1:25">
      <c r="A7726" s="44"/>
      <c r="B7726" s="44"/>
      <c r="C7726" s="44"/>
      <c r="D7726" s="14"/>
      <c r="E7726" s="13"/>
      <c r="F7726" s="8"/>
      <c r="G7726" s="45"/>
      <c r="H7726" s="8"/>
      <c r="I7726" s="45"/>
      <c r="W7726" s="38"/>
      <c r="X7726" s="38"/>
      <c r="Y7726" s="35"/>
    </row>
    <row r="7727" customHeight="1" spans="1:25">
      <c r="A7727" s="44"/>
      <c r="B7727" s="44"/>
      <c r="C7727" s="44"/>
      <c r="D7727" s="14"/>
      <c r="E7727" s="13"/>
      <c r="F7727" s="8"/>
      <c r="G7727" s="45"/>
      <c r="H7727" s="8"/>
      <c r="I7727" s="45"/>
      <c r="W7727" s="38"/>
      <c r="X7727" s="38"/>
      <c r="Y7727" s="35"/>
    </row>
    <row r="7728" customHeight="1" spans="1:25">
      <c r="A7728" s="44"/>
      <c r="B7728" s="44"/>
      <c r="C7728" s="44"/>
      <c r="D7728" s="14"/>
      <c r="E7728" s="13"/>
      <c r="F7728" s="8"/>
      <c r="G7728" s="45"/>
      <c r="H7728" s="8"/>
      <c r="I7728" s="45"/>
      <c r="W7728" s="38"/>
      <c r="X7728" s="38"/>
      <c r="Y7728" s="35"/>
    </row>
    <row r="7729" customHeight="1" spans="1:25">
      <c r="A7729" s="44"/>
      <c r="B7729" s="44"/>
      <c r="C7729" s="44"/>
      <c r="D7729" s="14"/>
      <c r="E7729" s="13"/>
      <c r="F7729" s="8"/>
      <c r="G7729" s="45"/>
      <c r="H7729" s="8"/>
      <c r="I7729" s="45"/>
      <c r="W7729" s="38"/>
      <c r="X7729" s="38"/>
      <c r="Y7729" s="35"/>
    </row>
    <row r="7730" customHeight="1" spans="1:25">
      <c r="A7730" s="44"/>
      <c r="B7730" s="44"/>
      <c r="C7730" s="44"/>
      <c r="D7730" s="14"/>
      <c r="E7730" s="13"/>
      <c r="F7730" s="8"/>
      <c r="G7730" s="45"/>
      <c r="H7730" s="8"/>
      <c r="I7730" s="45"/>
      <c r="W7730" s="38"/>
      <c r="X7730" s="38"/>
      <c r="Y7730" s="35"/>
    </row>
    <row r="7731" customHeight="1" spans="1:25">
      <c r="A7731" s="44"/>
      <c r="B7731" s="44"/>
      <c r="C7731" s="44"/>
      <c r="D7731" s="14"/>
      <c r="E7731" s="13"/>
      <c r="F7731" s="8"/>
      <c r="G7731" s="45"/>
      <c r="H7731" s="8"/>
      <c r="I7731" s="45"/>
      <c r="W7731" s="38"/>
      <c r="X7731" s="38"/>
      <c r="Y7731" s="35"/>
    </row>
    <row r="7732" customHeight="1" spans="1:25">
      <c r="A7732" s="44"/>
      <c r="B7732" s="44"/>
      <c r="C7732" s="44"/>
      <c r="D7732" s="14"/>
      <c r="E7732" s="13"/>
      <c r="F7732" s="8"/>
      <c r="G7732" s="45"/>
      <c r="H7732" s="8"/>
      <c r="I7732" s="45"/>
      <c r="W7732" s="38"/>
      <c r="X7732" s="38"/>
      <c r="Y7732" s="35"/>
    </row>
    <row r="7733" customHeight="1" spans="1:25">
      <c r="A7733" s="44"/>
      <c r="B7733" s="44"/>
      <c r="C7733" s="44"/>
      <c r="D7733" s="14"/>
      <c r="E7733" s="13"/>
      <c r="F7733" s="8"/>
      <c r="G7733" s="45"/>
      <c r="H7733" s="8"/>
      <c r="I7733" s="45"/>
      <c r="W7733" s="38"/>
      <c r="X7733" s="38"/>
      <c r="Y7733" s="35"/>
    </row>
    <row r="7734" customHeight="1" spans="1:25">
      <c r="A7734" s="44"/>
      <c r="B7734" s="44"/>
      <c r="C7734" s="44"/>
      <c r="D7734" s="14"/>
      <c r="E7734" s="13"/>
      <c r="F7734" s="8"/>
      <c r="G7734" s="45"/>
      <c r="H7734" s="8"/>
      <c r="I7734" s="45"/>
      <c r="W7734" s="38"/>
      <c r="X7734" s="38"/>
      <c r="Y7734" s="35"/>
    </row>
    <row r="7735" customHeight="1" spans="1:25">
      <c r="A7735" s="44"/>
      <c r="B7735" s="44"/>
      <c r="C7735" s="44"/>
      <c r="D7735" s="14"/>
      <c r="E7735" s="13"/>
      <c r="F7735" s="8"/>
      <c r="G7735" s="45"/>
      <c r="H7735" s="8"/>
      <c r="I7735" s="45"/>
      <c r="W7735" s="38"/>
      <c r="X7735" s="38"/>
      <c r="Y7735" s="35"/>
    </row>
    <row r="7736" customHeight="1" spans="1:25">
      <c r="A7736" s="44"/>
      <c r="B7736" s="44"/>
      <c r="C7736" s="44"/>
      <c r="D7736" s="14"/>
      <c r="E7736" s="13"/>
      <c r="F7736" s="8"/>
      <c r="G7736" s="45"/>
      <c r="H7736" s="8"/>
      <c r="I7736" s="45"/>
      <c r="W7736" s="38"/>
      <c r="X7736" s="38"/>
      <c r="Y7736" s="35"/>
    </row>
    <row r="7737" customHeight="1" spans="1:25">
      <c r="A7737" s="44"/>
      <c r="B7737" s="44"/>
      <c r="C7737" s="44"/>
      <c r="D7737" s="14"/>
      <c r="E7737" s="13"/>
      <c r="F7737" s="8"/>
      <c r="G7737" s="45"/>
      <c r="H7737" s="8"/>
      <c r="I7737" s="45"/>
      <c r="W7737" s="38"/>
      <c r="X7737" s="38"/>
      <c r="Y7737" s="35"/>
    </row>
    <row r="7738" customHeight="1" spans="1:25">
      <c r="A7738" s="44"/>
      <c r="B7738" s="44"/>
      <c r="C7738" s="44"/>
      <c r="D7738" s="14"/>
      <c r="E7738" s="13"/>
      <c r="F7738" s="8"/>
      <c r="G7738" s="45"/>
      <c r="H7738" s="8"/>
      <c r="I7738" s="45"/>
      <c r="W7738" s="38"/>
      <c r="X7738" s="38"/>
      <c r="Y7738" s="35"/>
    </row>
    <row r="7739" customHeight="1" spans="1:25">
      <c r="A7739" s="44"/>
      <c r="B7739" s="44"/>
      <c r="C7739" s="44"/>
      <c r="D7739" s="14"/>
      <c r="E7739" s="13"/>
      <c r="F7739" s="8"/>
      <c r="G7739" s="45"/>
      <c r="H7739" s="8"/>
      <c r="I7739" s="45"/>
      <c r="W7739" s="38"/>
      <c r="X7739" s="38"/>
      <c r="Y7739" s="35"/>
    </row>
    <row r="7740" customHeight="1" spans="1:25">
      <c r="A7740" s="44"/>
      <c r="B7740" s="44"/>
      <c r="C7740" s="44"/>
      <c r="D7740" s="14"/>
      <c r="E7740" s="13"/>
      <c r="F7740" s="8"/>
      <c r="G7740" s="45"/>
      <c r="H7740" s="8"/>
      <c r="I7740" s="45"/>
      <c r="W7740" s="38"/>
      <c r="X7740" s="38"/>
      <c r="Y7740" s="35"/>
    </row>
    <row r="7741" customHeight="1" spans="1:25">
      <c r="A7741" s="44"/>
      <c r="B7741" s="44"/>
      <c r="C7741" s="44"/>
      <c r="D7741" s="14"/>
      <c r="E7741" s="13"/>
      <c r="F7741" s="8"/>
      <c r="G7741" s="45"/>
      <c r="H7741" s="8"/>
      <c r="I7741" s="45"/>
      <c r="W7741" s="38"/>
      <c r="X7741" s="38"/>
      <c r="Y7741" s="35"/>
    </row>
    <row r="7742" customHeight="1" spans="1:25">
      <c r="A7742" s="44"/>
      <c r="B7742" s="44"/>
      <c r="C7742" s="44"/>
      <c r="D7742" s="14"/>
      <c r="E7742" s="13"/>
      <c r="F7742" s="8"/>
      <c r="G7742" s="45"/>
      <c r="H7742" s="8"/>
      <c r="I7742" s="45"/>
      <c r="W7742" s="38"/>
      <c r="X7742" s="38"/>
      <c r="Y7742" s="35"/>
    </row>
    <row r="7743" customHeight="1" spans="1:25">
      <c r="A7743" s="44"/>
      <c r="B7743" s="44"/>
      <c r="C7743" s="44"/>
      <c r="D7743" s="14"/>
      <c r="E7743" s="13"/>
      <c r="F7743" s="8"/>
      <c r="G7743" s="45"/>
      <c r="H7743" s="8"/>
      <c r="I7743" s="45"/>
      <c r="W7743" s="38"/>
      <c r="X7743" s="38"/>
      <c r="Y7743" s="35"/>
    </row>
    <row r="7744" customHeight="1" spans="1:25">
      <c r="A7744" s="44"/>
      <c r="B7744" s="44"/>
      <c r="C7744" s="44"/>
      <c r="D7744" s="14"/>
      <c r="E7744" s="13"/>
      <c r="F7744" s="8"/>
      <c r="G7744" s="45"/>
      <c r="H7744" s="8"/>
      <c r="I7744" s="45"/>
      <c r="W7744" s="38"/>
      <c r="X7744" s="38"/>
      <c r="Y7744" s="35"/>
    </row>
    <row r="7745" customHeight="1" spans="1:25">
      <c r="A7745" s="44"/>
      <c r="B7745" s="44"/>
      <c r="C7745" s="44"/>
      <c r="D7745" s="14"/>
      <c r="E7745" s="13"/>
      <c r="F7745" s="8"/>
      <c r="G7745" s="45"/>
      <c r="H7745" s="8"/>
      <c r="I7745" s="45"/>
      <c r="W7745" s="38"/>
      <c r="X7745" s="38"/>
      <c r="Y7745" s="35"/>
    </row>
    <row r="7746" customHeight="1" spans="1:25">
      <c r="A7746" s="44"/>
      <c r="B7746" s="44"/>
      <c r="C7746" s="44"/>
      <c r="D7746" s="14"/>
      <c r="E7746" s="13"/>
      <c r="F7746" s="8"/>
      <c r="G7746" s="45"/>
      <c r="H7746" s="8"/>
      <c r="I7746" s="45"/>
      <c r="W7746" s="38"/>
      <c r="X7746" s="38"/>
      <c r="Y7746" s="35"/>
    </row>
    <row r="7747" customHeight="1" spans="1:25">
      <c r="A7747" s="44"/>
      <c r="B7747" s="44"/>
      <c r="C7747" s="44"/>
      <c r="D7747" s="14"/>
      <c r="E7747" s="13"/>
      <c r="F7747" s="8"/>
      <c r="G7747" s="45"/>
      <c r="H7747" s="8"/>
      <c r="I7747" s="45"/>
      <c r="W7747" s="38"/>
      <c r="X7747" s="38"/>
      <c r="Y7747" s="35"/>
    </row>
    <row r="7748" customHeight="1" spans="1:25">
      <c r="A7748" s="44"/>
      <c r="B7748" s="44"/>
      <c r="C7748" s="44"/>
      <c r="D7748" s="14"/>
      <c r="E7748" s="13"/>
      <c r="F7748" s="8"/>
      <c r="G7748" s="45"/>
      <c r="H7748" s="8"/>
      <c r="I7748" s="45"/>
      <c r="W7748" s="38"/>
      <c r="X7748" s="38"/>
      <c r="Y7748" s="35"/>
    </row>
    <row r="7749" customHeight="1" spans="1:25">
      <c r="A7749" s="44"/>
      <c r="B7749" s="44"/>
      <c r="C7749" s="44"/>
      <c r="D7749" s="14"/>
      <c r="E7749" s="13"/>
      <c r="F7749" s="8"/>
      <c r="G7749" s="45"/>
      <c r="H7749" s="8"/>
      <c r="I7749" s="45"/>
      <c r="W7749" s="38"/>
      <c r="X7749" s="38"/>
      <c r="Y7749" s="35"/>
    </row>
    <row r="7750" customHeight="1" spans="1:25">
      <c r="A7750" s="44"/>
      <c r="B7750" s="44"/>
      <c r="C7750" s="44"/>
      <c r="D7750" s="14"/>
      <c r="E7750" s="13"/>
      <c r="F7750" s="8"/>
      <c r="G7750" s="45"/>
      <c r="H7750" s="8"/>
      <c r="I7750" s="45"/>
      <c r="W7750" s="38"/>
      <c r="X7750" s="38"/>
      <c r="Y7750" s="35"/>
    </row>
    <row r="7751" customHeight="1" spans="1:25">
      <c r="A7751" s="44"/>
      <c r="B7751" s="44"/>
      <c r="C7751" s="44"/>
      <c r="D7751" s="14"/>
      <c r="E7751" s="13"/>
      <c r="F7751" s="8"/>
      <c r="G7751" s="45"/>
      <c r="H7751" s="8"/>
      <c r="I7751" s="45"/>
      <c r="W7751" s="38"/>
      <c r="X7751" s="38"/>
      <c r="Y7751" s="35"/>
    </row>
    <row r="7752" customHeight="1" spans="1:25">
      <c r="A7752" s="44"/>
      <c r="B7752" s="44"/>
      <c r="C7752" s="44"/>
      <c r="D7752" s="14"/>
      <c r="E7752" s="13"/>
      <c r="F7752" s="8"/>
      <c r="G7752" s="45"/>
      <c r="H7752" s="8"/>
      <c r="I7752" s="45"/>
      <c r="W7752" s="38"/>
      <c r="X7752" s="38"/>
      <c r="Y7752" s="35"/>
    </row>
    <row r="7753" customHeight="1" spans="1:25">
      <c r="A7753" s="44"/>
      <c r="B7753" s="44"/>
      <c r="C7753" s="44"/>
      <c r="D7753" s="14"/>
      <c r="E7753" s="13"/>
      <c r="F7753" s="8"/>
      <c r="G7753" s="45"/>
      <c r="H7753" s="8"/>
      <c r="I7753" s="45"/>
      <c r="W7753" s="38"/>
      <c r="X7753" s="38"/>
      <c r="Y7753" s="35"/>
    </row>
    <row r="7754" customHeight="1" spans="1:25">
      <c r="A7754" s="44"/>
      <c r="B7754" s="44"/>
      <c r="C7754" s="44"/>
      <c r="D7754" s="14"/>
      <c r="E7754" s="13"/>
      <c r="F7754" s="8"/>
      <c r="G7754" s="45"/>
      <c r="H7754" s="8"/>
      <c r="I7754" s="45"/>
      <c r="W7754" s="38"/>
      <c r="X7754" s="38"/>
      <c r="Y7754" s="35"/>
    </row>
    <row r="7755" customHeight="1" spans="1:25">
      <c r="A7755" s="44"/>
      <c r="B7755" s="44"/>
      <c r="C7755" s="44"/>
      <c r="D7755" s="14"/>
      <c r="E7755" s="13"/>
      <c r="F7755" s="8"/>
      <c r="G7755" s="45"/>
      <c r="H7755" s="8"/>
      <c r="I7755" s="45"/>
      <c r="W7755" s="38"/>
      <c r="X7755" s="38"/>
      <c r="Y7755" s="35"/>
    </row>
    <row r="7756" customHeight="1" spans="1:25">
      <c r="A7756" s="44"/>
      <c r="B7756" s="44"/>
      <c r="C7756" s="44"/>
      <c r="D7756" s="14"/>
      <c r="E7756" s="13"/>
      <c r="F7756" s="8"/>
      <c r="G7756" s="45"/>
      <c r="H7756" s="8"/>
      <c r="I7756" s="45"/>
      <c r="W7756" s="38"/>
      <c r="X7756" s="38"/>
      <c r="Y7756" s="35"/>
    </row>
    <row r="7757" customHeight="1" spans="1:25">
      <c r="A7757" s="44"/>
      <c r="B7757" s="44"/>
      <c r="C7757" s="44"/>
      <c r="D7757" s="14"/>
      <c r="E7757" s="13"/>
      <c r="F7757" s="8"/>
      <c r="G7757" s="45"/>
      <c r="H7757" s="8"/>
      <c r="I7757" s="45"/>
      <c r="W7757" s="38"/>
      <c r="X7757" s="38"/>
      <c r="Y7757" s="35"/>
    </row>
    <row r="7758" customHeight="1" spans="1:25">
      <c r="A7758" s="44"/>
      <c r="B7758" s="44"/>
      <c r="C7758" s="44"/>
      <c r="D7758" s="14"/>
      <c r="E7758" s="13"/>
      <c r="F7758" s="8"/>
      <c r="G7758" s="45"/>
      <c r="H7758" s="8"/>
      <c r="I7758" s="45"/>
      <c r="W7758" s="38"/>
      <c r="X7758" s="38"/>
      <c r="Y7758" s="35"/>
    </row>
    <row r="7759" customHeight="1" spans="1:25">
      <c r="A7759" s="44"/>
      <c r="B7759" s="44"/>
      <c r="C7759" s="44"/>
      <c r="D7759" s="14"/>
      <c r="E7759" s="13"/>
      <c r="F7759" s="8"/>
      <c r="G7759" s="45"/>
      <c r="H7759" s="8"/>
      <c r="I7759" s="45"/>
      <c r="W7759" s="38"/>
      <c r="X7759" s="38"/>
      <c r="Y7759" s="35"/>
    </row>
    <row r="7760" customHeight="1" spans="1:25">
      <c r="A7760" s="44"/>
      <c r="B7760" s="44"/>
      <c r="C7760" s="44"/>
      <c r="D7760" s="14"/>
      <c r="E7760" s="13"/>
      <c r="F7760" s="8"/>
      <c r="G7760" s="45"/>
      <c r="H7760" s="8"/>
      <c r="I7760" s="45"/>
      <c r="W7760" s="38"/>
      <c r="X7760" s="38"/>
      <c r="Y7760" s="35"/>
    </row>
    <row r="7761" customHeight="1" spans="1:25">
      <c r="A7761" s="44"/>
      <c r="B7761" s="44"/>
      <c r="C7761" s="44"/>
      <c r="D7761" s="14"/>
      <c r="E7761" s="13"/>
      <c r="F7761" s="8"/>
      <c r="G7761" s="45"/>
      <c r="H7761" s="8"/>
      <c r="I7761" s="45"/>
      <c r="W7761" s="38"/>
      <c r="X7761" s="38"/>
      <c r="Y7761" s="35"/>
    </row>
    <row r="7762" customHeight="1" spans="1:25">
      <c r="A7762" s="44"/>
      <c r="B7762" s="44"/>
      <c r="C7762" s="44"/>
      <c r="D7762" s="14"/>
      <c r="E7762" s="13"/>
      <c r="F7762" s="8"/>
      <c r="G7762" s="45"/>
      <c r="H7762" s="8"/>
      <c r="I7762" s="45"/>
      <c r="W7762" s="38"/>
      <c r="X7762" s="38"/>
      <c r="Y7762" s="35"/>
    </row>
    <row r="7763" customHeight="1" spans="1:25">
      <c r="A7763" s="44"/>
      <c r="B7763" s="44"/>
      <c r="C7763" s="44"/>
      <c r="D7763" s="14"/>
      <c r="E7763" s="13"/>
      <c r="F7763" s="8"/>
      <c r="G7763" s="45"/>
      <c r="H7763" s="8"/>
      <c r="I7763" s="45"/>
      <c r="W7763" s="38"/>
      <c r="X7763" s="38"/>
      <c r="Y7763" s="35"/>
    </row>
    <row r="7764" customHeight="1" spans="1:25">
      <c r="A7764" s="44"/>
      <c r="B7764" s="44"/>
      <c r="C7764" s="44"/>
      <c r="D7764" s="14"/>
      <c r="E7764" s="13"/>
      <c r="F7764" s="8"/>
      <c r="G7764" s="45"/>
      <c r="H7764" s="8"/>
      <c r="I7764" s="45"/>
      <c r="W7764" s="38"/>
      <c r="X7764" s="38"/>
      <c r="Y7764" s="35"/>
    </row>
    <row r="7765" customHeight="1" spans="1:25">
      <c r="A7765" s="44"/>
      <c r="B7765" s="44"/>
      <c r="C7765" s="44"/>
      <c r="D7765" s="14"/>
      <c r="E7765" s="13"/>
      <c r="F7765" s="8"/>
      <c r="G7765" s="45"/>
      <c r="H7765" s="8"/>
      <c r="I7765" s="45"/>
      <c r="W7765" s="38"/>
      <c r="X7765" s="38"/>
      <c r="Y7765" s="35"/>
    </row>
    <row r="7766" customHeight="1" spans="1:25">
      <c r="A7766" s="44"/>
      <c r="B7766" s="44"/>
      <c r="C7766" s="44"/>
      <c r="D7766" s="14"/>
      <c r="E7766" s="13"/>
      <c r="F7766" s="8"/>
      <c r="G7766" s="45"/>
      <c r="H7766" s="8"/>
      <c r="I7766" s="45"/>
      <c r="W7766" s="38"/>
      <c r="X7766" s="38"/>
      <c r="Y7766" s="35"/>
    </row>
    <row r="7767" customHeight="1" spans="1:25">
      <c r="A7767" s="44"/>
      <c r="B7767" s="44"/>
      <c r="C7767" s="44"/>
      <c r="D7767" s="14"/>
      <c r="E7767" s="13"/>
      <c r="F7767" s="8"/>
      <c r="G7767" s="45"/>
      <c r="H7767" s="8"/>
      <c r="I7767" s="45"/>
      <c r="W7767" s="38"/>
      <c r="X7767" s="38"/>
      <c r="Y7767" s="35"/>
    </row>
    <row r="7768" customHeight="1" spans="1:25">
      <c r="A7768" s="44"/>
      <c r="B7768" s="44"/>
      <c r="C7768" s="44"/>
      <c r="D7768" s="14"/>
      <c r="E7768" s="13"/>
      <c r="F7768" s="8"/>
      <c r="G7768" s="45"/>
      <c r="H7768" s="8"/>
      <c r="I7768" s="45"/>
      <c r="W7768" s="38"/>
      <c r="X7768" s="38"/>
      <c r="Y7768" s="35"/>
    </row>
    <row r="7769" customHeight="1" spans="1:25">
      <c r="A7769" s="44"/>
      <c r="B7769" s="44"/>
      <c r="C7769" s="44"/>
      <c r="D7769" s="14"/>
      <c r="E7769" s="13"/>
      <c r="F7769" s="8"/>
      <c r="G7769" s="45"/>
      <c r="H7769" s="8"/>
      <c r="I7769" s="45"/>
      <c r="W7769" s="38"/>
      <c r="X7769" s="38"/>
      <c r="Y7769" s="35"/>
    </row>
    <row r="7770" customHeight="1" spans="1:25">
      <c r="A7770" s="44"/>
      <c r="B7770" s="44"/>
      <c r="C7770" s="44"/>
      <c r="D7770" s="14"/>
      <c r="E7770" s="13"/>
      <c r="F7770" s="8"/>
      <c r="G7770" s="45"/>
      <c r="H7770" s="8"/>
      <c r="I7770" s="45"/>
      <c r="W7770" s="38"/>
      <c r="X7770" s="38"/>
      <c r="Y7770" s="35"/>
    </row>
    <row r="7771" customHeight="1" spans="1:25">
      <c r="A7771" s="44"/>
      <c r="B7771" s="44"/>
      <c r="C7771" s="44"/>
      <c r="D7771" s="14"/>
      <c r="E7771" s="13"/>
      <c r="F7771" s="8"/>
      <c r="G7771" s="45"/>
      <c r="H7771" s="8"/>
      <c r="I7771" s="45"/>
      <c r="W7771" s="38"/>
      <c r="X7771" s="38"/>
      <c r="Y7771" s="35"/>
    </row>
    <row r="7772" customHeight="1" spans="1:25">
      <c r="A7772" s="44"/>
      <c r="B7772" s="44"/>
      <c r="C7772" s="44"/>
      <c r="D7772" s="14"/>
      <c r="E7772" s="13"/>
      <c r="F7772" s="8"/>
      <c r="G7772" s="45"/>
      <c r="H7772" s="8"/>
      <c r="I7772" s="45"/>
      <c r="W7772" s="38"/>
      <c r="X7772" s="38"/>
      <c r="Y7772" s="35"/>
    </row>
    <row r="7773" customHeight="1" spans="1:25">
      <c r="A7773" s="44"/>
      <c r="B7773" s="44"/>
      <c r="C7773" s="44"/>
      <c r="D7773" s="14"/>
      <c r="E7773" s="13"/>
      <c r="F7773" s="8"/>
      <c r="G7773" s="45"/>
      <c r="H7773" s="8"/>
      <c r="I7773" s="45"/>
      <c r="W7773" s="38"/>
      <c r="X7773" s="38"/>
      <c r="Y7773" s="35"/>
    </row>
    <row r="7774" customHeight="1" spans="1:25">
      <c r="A7774" s="44"/>
      <c r="B7774" s="44"/>
      <c r="C7774" s="44"/>
      <c r="D7774" s="14"/>
      <c r="E7774" s="13"/>
      <c r="F7774" s="8"/>
      <c r="G7774" s="45"/>
      <c r="H7774" s="8"/>
      <c r="I7774" s="45"/>
      <c r="W7774" s="38"/>
      <c r="X7774" s="38"/>
      <c r="Y7774" s="35"/>
    </row>
    <row r="7775" customHeight="1" spans="1:25">
      <c r="A7775" s="44"/>
      <c r="B7775" s="44"/>
      <c r="C7775" s="44"/>
      <c r="D7775" s="14"/>
      <c r="E7775" s="13"/>
      <c r="F7775" s="8"/>
      <c r="G7775" s="45"/>
      <c r="H7775" s="8"/>
      <c r="I7775" s="45"/>
      <c r="W7775" s="38"/>
      <c r="X7775" s="38"/>
      <c r="Y7775" s="35"/>
    </row>
    <row r="7776" customHeight="1" spans="1:25">
      <c r="A7776" s="44"/>
      <c r="B7776" s="44"/>
      <c r="C7776" s="44"/>
      <c r="D7776" s="14"/>
      <c r="E7776" s="13"/>
      <c r="F7776" s="8"/>
      <c r="G7776" s="45"/>
      <c r="H7776" s="8"/>
      <c r="I7776" s="45"/>
      <c r="W7776" s="38"/>
      <c r="X7776" s="38"/>
      <c r="Y7776" s="35"/>
    </row>
    <row r="7777" customHeight="1" spans="1:25">
      <c r="A7777" s="44"/>
      <c r="B7777" s="44"/>
      <c r="C7777" s="44"/>
      <c r="D7777" s="14"/>
      <c r="E7777" s="13"/>
      <c r="F7777" s="8"/>
      <c r="G7777" s="45"/>
      <c r="H7777" s="8"/>
      <c r="I7777" s="45"/>
      <c r="W7777" s="38"/>
      <c r="X7777" s="38"/>
      <c r="Y7777" s="35"/>
    </row>
    <row r="7778" customHeight="1" spans="1:25">
      <c r="A7778" s="44"/>
      <c r="B7778" s="44"/>
      <c r="C7778" s="44"/>
      <c r="D7778" s="14"/>
      <c r="E7778" s="13"/>
      <c r="F7778" s="8"/>
      <c r="G7778" s="45"/>
      <c r="H7778" s="8"/>
      <c r="I7778" s="45"/>
      <c r="W7778" s="38"/>
      <c r="X7778" s="38"/>
      <c r="Y7778" s="35"/>
    </row>
    <row r="7779" customHeight="1" spans="1:25">
      <c r="A7779" s="44"/>
      <c r="B7779" s="44"/>
      <c r="C7779" s="44"/>
      <c r="D7779" s="14"/>
      <c r="E7779" s="13"/>
      <c r="F7779" s="8"/>
      <c r="G7779" s="45"/>
      <c r="H7779" s="8"/>
      <c r="I7779" s="45"/>
      <c r="W7779" s="38"/>
      <c r="X7779" s="38"/>
      <c r="Y7779" s="35"/>
    </row>
    <row r="7780" customHeight="1" spans="1:25">
      <c r="A7780" s="44"/>
      <c r="B7780" s="44"/>
      <c r="C7780" s="44"/>
      <c r="D7780" s="14"/>
      <c r="E7780" s="13"/>
      <c r="F7780" s="8"/>
      <c r="G7780" s="45"/>
      <c r="H7780" s="8"/>
      <c r="I7780" s="45"/>
      <c r="W7780" s="38"/>
      <c r="X7780" s="38"/>
      <c r="Y7780" s="35"/>
    </row>
    <row r="7781" customHeight="1" spans="1:25">
      <c r="A7781" s="44"/>
      <c r="B7781" s="44"/>
      <c r="C7781" s="44"/>
      <c r="D7781" s="14"/>
      <c r="E7781" s="13"/>
      <c r="F7781" s="8"/>
      <c r="G7781" s="45"/>
      <c r="H7781" s="8"/>
      <c r="I7781" s="45"/>
      <c r="W7781" s="38"/>
      <c r="X7781" s="38"/>
      <c r="Y7781" s="35"/>
    </row>
    <row r="7782" customHeight="1" spans="1:25">
      <c r="A7782" s="44"/>
      <c r="B7782" s="44"/>
      <c r="C7782" s="44"/>
      <c r="D7782" s="14"/>
      <c r="E7782" s="13"/>
      <c r="F7782" s="8"/>
      <c r="G7782" s="45"/>
      <c r="H7782" s="8"/>
      <c r="I7782" s="45"/>
      <c r="W7782" s="38"/>
      <c r="X7782" s="38"/>
      <c r="Y7782" s="35"/>
    </row>
    <row r="7783" customHeight="1" spans="1:25">
      <c r="A7783" s="44"/>
      <c r="B7783" s="44"/>
      <c r="C7783" s="44"/>
      <c r="D7783" s="14"/>
      <c r="E7783" s="13"/>
      <c r="F7783" s="8"/>
      <c r="G7783" s="45"/>
      <c r="H7783" s="8"/>
      <c r="I7783" s="45"/>
      <c r="W7783" s="38"/>
      <c r="X7783" s="38"/>
      <c r="Y7783" s="35"/>
    </row>
    <row r="7784" customHeight="1" spans="1:25">
      <c r="A7784" s="44"/>
      <c r="B7784" s="44"/>
      <c r="C7784" s="44"/>
      <c r="D7784" s="14"/>
      <c r="E7784" s="13"/>
      <c r="F7784" s="8"/>
      <c r="G7784" s="45"/>
      <c r="H7784" s="8"/>
      <c r="I7784" s="45"/>
      <c r="W7784" s="38"/>
      <c r="X7784" s="38"/>
      <c r="Y7784" s="35"/>
    </row>
    <row r="7785" customHeight="1" spans="1:25">
      <c r="A7785" s="44"/>
      <c r="B7785" s="44"/>
      <c r="C7785" s="44"/>
      <c r="D7785" s="14"/>
      <c r="E7785" s="13"/>
      <c r="F7785" s="8"/>
      <c r="G7785" s="45"/>
      <c r="H7785" s="8"/>
      <c r="I7785" s="45"/>
      <c r="W7785" s="38"/>
      <c r="X7785" s="38"/>
      <c r="Y7785" s="35"/>
    </row>
    <row r="7786" customHeight="1" spans="1:25">
      <c r="A7786" s="44"/>
      <c r="B7786" s="44"/>
      <c r="C7786" s="44"/>
      <c r="D7786" s="14"/>
      <c r="E7786" s="13"/>
      <c r="F7786" s="8"/>
      <c r="G7786" s="45"/>
      <c r="H7786" s="8"/>
      <c r="I7786" s="45"/>
      <c r="W7786" s="38"/>
      <c r="X7786" s="38"/>
      <c r="Y7786" s="35"/>
    </row>
    <row r="7787" customHeight="1" spans="1:25">
      <c r="A7787" s="44"/>
      <c r="B7787" s="44"/>
      <c r="C7787" s="44"/>
      <c r="D7787" s="14"/>
      <c r="E7787" s="13"/>
      <c r="F7787" s="8"/>
      <c r="G7787" s="45"/>
      <c r="H7787" s="8"/>
      <c r="I7787" s="45"/>
      <c r="W7787" s="38"/>
      <c r="X7787" s="38"/>
      <c r="Y7787" s="35"/>
    </row>
    <row r="7788" customHeight="1" spans="1:25">
      <c r="A7788" s="44"/>
      <c r="B7788" s="44"/>
      <c r="C7788" s="44"/>
      <c r="D7788" s="14"/>
      <c r="E7788" s="13"/>
      <c r="F7788" s="8"/>
      <c r="G7788" s="45"/>
      <c r="H7788" s="8"/>
      <c r="I7788" s="45"/>
      <c r="W7788" s="38"/>
      <c r="X7788" s="38"/>
      <c r="Y7788" s="35"/>
    </row>
    <row r="7789" customHeight="1" spans="1:25">
      <c r="A7789" s="44"/>
      <c r="B7789" s="44"/>
      <c r="C7789" s="44"/>
      <c r="D7789" s="14"/>
      <c r="E7789" s="13"/>
      <c r="F7789" s="8"/>
      <c r="G7789" s="45"/>
      <c r="H7789" s="8"/>
      <c r="I7789" s="45"/>
      <c r="W7789" s="38"/>
      <c r="X7789" s="38"/>
      <c r="Y7789" s="35"/>
    </row>
    <row r="7790" customHeight="1" spans="1:25">
      <c r="A7790" s="44"/>
      <c r="B7790" s="44"/>
      <c r="C7790" s="44"/>
      <c r="D7790" s="14"/>
      <c r="E7790" s="13"/>
      <c r="F7790" s="8"/>
      <c r="G7790" s="45"/>
      <c r="H7790" s="8"/>
      <c r="I7790" s="45"/>
      <c r="W7790" s="38"/>
      <c r="X7790" s="38"/>
      <c r="Y7790" s="35"/>
    </row>
    <row r="7791" customHeight="1" spans="1:25">
      <c r="A7791" s="44"/>
      <c r="B7791" s="44"/>
      <c r="C7791" s="44"/>
      <c r="D7791" s="14"/>
      <c r="E7791" s="13"/>
      <c r="F7791" s="8"/>
      <c r="G7791" s="45"/>
      <c r="H7791" s="8"/>
      <c r="I7791" s="45"/>
      <c r="W7791" s="38"/>
      <c r="X7791" s="38"/>
      <c r="Y7791" s="35"/>
    </row>
    <row r="7792" customHeight="1" spans="1:25">
      <c r="A7792" s="44"/>
      <c r="B7792" s="44"/>
      <c r="C7792" s="44"/>
      <c r="D7792" s="14"/>
      <c r="E7792" s="13"/>
      <c r="F7792" s="8"/>
      <c r="G7792" s="45"/>
      <c r="H7792" s="8"/>
      <c r="I7792" s="45"/>
      <c r="W7792" s="38"/>
      <c r="X7792" s="38"/>
      <c r="Y7792" s="35"/>
    </row>
    <row r="7793" customHeight="1" spans="1:25">
      <c r="A7793" s="44"/>
      <c r="B7793" s="44"/>
      <c r="C7793" s="44"/>
      <c r="D7793" s="14"/>
      <c r="E7793" s="13"/>
      <c r="F7793" s="8"/>
      <c r="G7793" s="45"/>
      <c r="H7793" s="8"/>
      <c r="I7793" s="45"/>
      <c r="W7793" s="38"/>
      <c r="X7793" s="38"/>
      <c r="Y7793" s="35"/>
    </row>
    <row r="7794" customHeight="1" spans="1:25">
      <c r="A7794" s="44"/>
      <c r="B7794" s="44"/>
      <c r="C7794" s="44"/>
      <c r="D7794" s="14"/>
      <c r="E7794" s="13"/>
      <c r="F7794" s="8"/>
      <c r="G7794" s="45"/>
      <c r="H7794" s="8"/>
      <c r="I7794" s="45"/>
      <c r="W7794" s="38"/>
      <c r="X7794" s="38"/>
      <c r="Y7794" s="35"/>
    </row>
    <row r="7795" customHeight="1" spans="1:25">
      <c r="A7795" s="44"/>
      <c r="B7795" s="44"/>
      <c r="C7795" s="44"/>
      <c r="D7795" s="14"/>
      <c r="E7795" s="13"/>
      <c r="F7795" s="8"/>
      <c r="G7795" s="45"/>
      <c r="H7795" s="8"/>
      <c r="I7795" s="45"/>
      <c r="W7795" s="38"/>
      <c r="X7795" s="38"/>
      <c r="Y7795" s="35"/>
    </row>
    <row r="7796" customHeight="1" spans="1:25">
      <c r="A7796" s="44"/>
      <c r="B7796" s="44"/>
      <c r="C7796" s="44"/>
      <c r="D7796" s="14"/>
      <c r="E7796" s="13"/>
      <c r="F7796" s="8"/>
      <c r="G7796" s="45"/>
      <c r="H7796" s="8"/>
      <c r="I7796" s="45"/>
      <c r="W7796" s="38"/>
      <c r="X7796" s="38"/>
      <c r="Y7796" s="35"/>
    </row>
    <row r="7797" customHeight="1" spans="1:25">
      <c r="A7797" s="44"/>
      <c r="B7797" s="44"/>
      <c r="C7797" s="44"/>
      <c r="D7797" s="14"/>
      <c r="E7797" s="13"/>
      <c r="F7797" s="8"/>
      <c r="G7797" s="45"/>
      <c r="H7797" s="8"/>
      <c r="I7797" s="45"/>
      <c r="W7797" s="38"/>
      <c r="X7797" s="38"/>
      <c r="Y7797" s="35"/>
    </row>
    <row r="7798" customHeight="1" spans="1:25">
      <c r="A7798" s="44"/>
      <c r="B7798" s="44"/>
      <c r="C7798" s="44"/>
      <c r="D7798" s="14"/>
      <c r="E7798" s="13"/>
      <c r="F7798" s="8"/>
      <c r="G7798" s="45"/>
      <c r="H7798" s="8"/>
      <c r="I7798" s="45"/>
      <c r="W7798" s="38"/>
      <c r="X7798" s="38"/>
      <c r="Y7798" s="35"/>
    </row>
    <row r="7799" customHeight="1" spans="1:25">
      <c r="A7799" s="44"/>
      <c r="B7799" s="44"/>
      <c r="C7799" s="44"/>
      <c r="D7799" s="14"/>
      <c r="E7799" s="13"/>
      <c r="F7799" s="8"/>
      <c r="G7799" s="45"/>
      <c r="H7799" s="8"/>
      <c r="I7799" s="45"/>
      <c r="W7799" s="38"/>
      <c r="X7799" s="38"/>
      <c r="Y7799" s="35"/>
    </row>
    <row r="7800" customHeight="1" spans="1:25">
      <c r="A7800" s="44"/>
      <c r="B7800" s="44"/>
      <c r="C7800" s="44"/>
      <c r="D7800" s="14"/>
      <c r="E7800" s="13"/>
      <c r="F7800" s="8"/>
      <c r="G7800" s="45"/>
      <c r="H7800" s="8"/>
      <c r="I7800" s="45"/>
      <c r="W7800" s="38"/>
      <c r="X7800" s="38"/>
      <c r="Y7800" s="35"/>
    </row>
    <row r="7801" customHeight="1" spans="1:25">
      <c r="A7801" s="44"/>
      <c r="B7801" s="44"/>
      <c r="C7801" s="44"/>
      <c r="D7801" s="14"/>
      <c r="E7801" s="13"/>
      <c r="F7801" s="8"/>
      <c r="G7801" s="45"/>
      <c r="H7801" s="8"/>
      <c r="I7801" s="45"/>
      <c r="W7801" s="38"/>
      <c r="X7801" s="38"/>
      <c r="Y7801" s="35"/>
    </row>
    <row r="7802" customHeight="1" spans="1:25">
      <c r="A7802" s="44"/>
      <c r="B7802" s="44"/>
      <c r="C7802" s="44"/>
      <c r="D7802" s="14"/>
      <c r="E7802" s="13"/>
      <c r="F7802" s="8"/>
      <c r="G7802" s="45"/>
      <c r="H7802" s="8"/>
      <c r="I7802" s="45"/>
      <c r="W7802" s="38"/>
      <c r="X7802" s="38"/>
      <c r="Y7802" s="35"/>
    </row>
    <row r="7803" customHeight="1" spans="1:25">
      <c r="A7803" s="44"/>
      <c r="B7803" s="44"/>
      <c r="C7803" s="44"/>
      <c r="D7803" s="14"/>
      <c r="E7803" s="13"/>
      <c r="F7803" s="8"/>
      <c r="G7803" s="45"/>
      <c r="H7803" s="8"/>
      <c r="I7803" s="45"/>
      <c r="W7803" s="38"/>
      <c r="X7803" s="38"/>
      <c r="Y7803" s="35"/>
    </row>
    <row r="7804" customHeight="1" spans="1:25">
      <c r="A7804" s="44"/>
      <c r="B7804" s="44"/>
      <c r="C7804" s="44"/>
      <c r="D7804" s="14"/>
      <c r="E7804" s="13"/>
      <c r="F7804" s="8"/>
      <c r="G7804" s="45"/>
      <c r="H7804" s="8"/>
      <c r="I7804" s="45"/>
      <c r="W7804" s="38"/>
      <c r="X7804" s="38"/>
      <c r="Y7804" s="35"/>
    </row>
    <row r="7805" customHeight="1" spans="1:25">
      <c r="A7805" s="44"/>
      <c r="B7805" s="44"/>
      <c r="C7805" s="44"/>
      <c r="D7805" s="14"/>
      <c r="E7805" s="13"/>
      <c r="F7805" s="8"/>
      <c r="G7805" s="45"/>
      <c r="H7805" s="8"/>
      <c r="I7805" s="45"/>
      <c r="W7805" s="38"/>
      <c r="X7805" s="38"/>
      <c r="Y7805" s="35"/>
    </row>
    <row r="7806" customHeight="1" spans="1:25">
      <c r="A7806" s="44"/>
      <c r="B7806" s="44"/>
      <c r="C7806" s="44"/>
      <c r="D7806" s="14"/>
      <c r="E7806" s="13"/>
      <c r="F7806" s="8"/>
      <c r="G7806" s="45"/>
      <c r="H7806" s="8"/>
      <c r="I7806" s="45"/>
      <c r="W7806" s="38"/>
      <c r="X7806" s="38"/>
      <c r="Y7806" s="35"/>
    </row>
    <row r="7807" customHeight="1" spans="1:25">
      <c r="A7807" s="44"/>
      <c r="B7807" s="44"/>
      <c r="C7807" s="44"/>
      <c r="D7807" s="14"/>
      <c r="E7807" s="13"/>
      <c r="F7807" s="8"/>
      <c r="G7807" s="45"/>
      <c r="H7807" s="8"/>
      <c r="I7807" s="45"/>
      <c r="W7807" s="38"/>
      <c r="X7807" s="38"/>
      <c r="Y7807" s="35"/>
    </row>
    <row r="7808" customHeight="1" spans="1:25">
      <c r="A7808" s="44"/>
      <c r="B7808" s="44"/>
      <c r="C7808" s="44"/>
      <c r="D7808" s="14"/>
      <c r="E7808" s="13"/>
      <c r="F7808" s="8"/>
      <c r="G7808" s="45"/>
      <c r="H7808" s="8"/>
      <c r="I7808" s="45"/>
      <c r="W7808" s="38"/>
      <c r="X7808" s="38"/>
      <c r="Y7808" s="35"/>
    </row>
    <row r="7809" customHeight="1" spans="1:25">
      <c r="A7809" s="44"/>
      <c r="B7809" s="44"/>
      <c r="C7809" s="44"/>
      <c r="D7809" s="14"/>
      <c r="E7809" s="13"/>
      <c r="F7809" s="8"/>
      <c r="G7809" s="45"/>
      <c r="H7809" s="8"/>
      <c r="I7809" s="45"/>
      <c r="W7809" s="38"/>
      <c r="X7809" s="38"/>
      <c r="Y7809" s="35"/>
    </row>
    <row r="7810" customHeight="1" spans="1:25">
      <c r="A7810" s="44"/>
      <c r="B7810" s="44"/>
      <c r="C7810" s="44"/>
      <c r="D7810" s="14"/>
      <c r="E7810" s="13"/>
      <c r="F7810" s="8"/>
      <c r="G7810" s="45"/>
      <c r="H7810" s="8"/>
      <c r="I7810" s="45"/>
      <c r="W7810" s="38"/>
      <c r="X7810" s="38"/>
      <c r="Y7810" s="35"/>
    </row>
    <row r="7811" customHeight="1" spans="1:25">
      <c r="A7811" s="44"/>
      <c r="B7811" s="44"/>
      <c r="C7811" s="44"/>
      <c r="D7811" s="14"/>
      <c r="E7811" s="13"/>
      <c r="F7811" s="8"/>
      <c r="G7811" s="45"/>
      <c r="H7811" s="8"/>
      <c r="I7811" s="45"/>
      <c r="W7811" s="38"/>
      <c r="X7811" s="38"/>
      <c r="Y7811" s="35"/>
    </row>
    <row r="7812" customHeight="1" spans="1:25">
      <c r="A7812" s="44"/>
      <c r="B7812" s="44"/>
      <c r="C7812" s="44"/>
      <c r="D7812" s="14"/>
      <c r="E7812" s="13"/>
      <c r="F7812" s="8"/>
      <c r="G7812" s="45"/>
      <c r="H7812" s="8"/>
      <c r="I7812" s="45"/>
      <c r="W7812" s="38"/>
      <c r="X7812" s="38"/>
      <c r="Y7812" s="35"/>
    </row>
    <row r="7813" customHeight="1" spans="1:25">
      <c r="A7813" s="44"/>
      <c r="B7813" s="44"/>
      <c r="C7813" s="44"/>
      <c r="D7813" s="14"/>
      <c r="E7813" s="13"/>
      <c r="F7813" s="8"/>
      <c r="G7813" s="45"/>
      <c r="H7813" s="8"/>
      <c r="I7813" s="45"/>
      <c r="W7813" s="38"/>
      <c r="X7813" s="38"/>
      <c r="Y7813" s="35"/>
    </row>
    <row r="7814" customHeight="1" spans="1:25">
      <c r="A7814" s="44"/>
      <c r="B7814" s="44"/>
      <c r="C7814" s="44"/>
      <c r="D7814" s="14"/>
      <c r="E7814" s="13"/>
      <c r="F7814" s="8"/>
      <c r="G7814" s="45"/>
      <c r="H7814" s="8"/>
      <c r="I7814" s="45"/>
      <c r="W7814" s="38"/>
      <c r="X7814" s="38"/>
      <c r="Y7814" s="35"/>
    </row>
    <row r="7815" customHeight="1" spans="1:25">
      <c r="A7815" s="44"/>
      <c r="B7815" s="44"/>
      <c r="C7815" s="44"/>
      <c r="D7815" s="14"/>
      <c r="E7815" s="13"/>
      <c r="F7815" s="8"/>
      <c r="G7815" s="45"/>
      <c r="H7815" s="8"/>
      <c r="I7815" s="45"/>
      <c r="W7815" s="38"/>
      <c r="X7815" s="38"/>
      <c r="Y7815" s="35"/>
    </row>
    <row r="7816" customHeight="1" spans="1:25">
      <c r="A7816" s="44"/>
      <c r="B7816" s="44"/>
      <c r="C7816" s="44"/>
      <c r="D7816" s="14"/>
      <c r="E7816" s="13"/>
      <c r="F7816" s="8"/>
      <c r="G7816" s="45"/>
      <c r="H7816" s="8"/>
      <c r="I7816" s="45"/>
      <c r="W7816" s="38"/>
      <c r="X7816" s="38"/>
      <c r="Y7816" s="35"/>
    </row>
    <row r="7817" customHeight="1" spans="1:25">
      <c r="A7817" s="44"/>
      <c r="B7817" s="44"/>
      <c r="C7817" s="44"/>
      <c r="D7817" s="14"/>
      <c r="E7817" s="13"/>
      <c r="F7817" s="8"/>
      <c r="G7817" s="45"/>
      <c r="H7817" s="8"/>
      <c r="I7817" s="45"/>
      <c r="W7817" s="38"/>
      <c r="X7817" s="38"/>
      <c r="Y7817" s="35"/>
    </row>
    <row r="7818" customHeight="1" spans="1:25">
      <c r="A7818" s="44"/>
      <c r="B7818" s="44"/>
      <c r="C7818" s="44"/>
      <c r="D7818" s="14"/>
      <c r="E7818" s="13"/>
      <c r="F7818" s="8"/>
      <c r="G7818" s="45"/>
      <c r="H7818" s="8"/>
      <c r="I7818" s="45"/>
      <c r="W7818" s="38"/>
      <c r="X7818" s="38"/>
      <c r="Y7818" s="35"/>
    </row>
    <row r="7819" customHeight="1" spans="1:25">
      <c r="A7819" s="44"/>
      <c r="B7819" s="44"/>
      <c r="C7819" s="44"/>
      <c r="D7819" s="14"/>
      <c r="E7819" s="13"/>
      <c r="F7819" s="8"/>
      <c r="G7819" s="45"/>
      <c r="H7819" s="8"/>
      <c r="I7819" s="45"/>
      <c r="W7819" s="38"/>
      <c r="X7819" s="38"/>
      <c r="Y7819" s="35"/>
    </row>
    <row r="7820" customHeight="1" spans="1:25">
      <c r="A7820" s="44"/>
      <c r="B7820" s="44"/>
      <c r="C7820" s="44"/>
      <c r="D7820" s="14"/>
      <c r="E7820" s="13"/>
      <c r="F7820" s="8"/>
      <c r="G7820" s="45"/>
      <c r="H7820" s="8"/>
      <c r="I7820" s="45"/>
      <c r="W7820" s="38"/>
      <c r="X7820" s="38"/>
      <c r="Y7820" s="35"/>
    </row>
    <row r="7821" customHeight="1" spans="1:25">
      <c r="A7821" s="44"/>
      <c r="B7821" s="44"/>
      <c r="C7821" s="44"/>
      <c r="D7821" s="14"/>
      <c r="E7821" s="13"/>
      <c r="F7821" s="8"/>
      <c r="G7821" s="45"/>
      <c r="H7821" s="8"/>
      <c r="I7821" s="45"/>
      <c r="W7821" s="38"/>
      <c r="X7821" s="38"/>
      <c r="Y7821" s="35"/>
    </row>
    <row r="7822" customHeight="1" spans="1:25">
      <c r="A7822" s="44"/>
      <c r="B7822" s="44"/>
      <c r="C7822" s="44"/>
      <c r="D7822" s="14"/>
      <c r="E7822" s="13"/>
      <c r="F7822" s="8"/>
      <c r="G7822" s="45"/>
      <c r="H7822" s="8"/>
      <c r="I7822" s="45"/>
      <c r="W7822" s="38"/>
      <c r="X7822" s="38"/>
      <c r="Y7822" s="35"/>
    </row>
    <row r="7823" customHeight="1" spans="1:25">
      <c r="A7823" s="44"/>
      <c r="B7823" s="44"/>
      <c r="C7823" s="44"/>
      <c r="D7823" s="14"/>
      <c r="E7823" s="13"/>
      <c r="F7823" s="8"/>
      <c r="G7823" s="45"/>
      <c r="H7823" s="8"/>
      <c r="I7823" s="45"/>
      <c r="W7823" s="38"/>
      <c r="X7823" s="38"/>
      <c r="Y7823" s="35"/>
    </row>
    <row r="7824" customHeight="1" spans="1:25">
      <c r="A7824" s="44"/>
      <c r="B7824" s="44"/>
      <c r="C7824" s="44"/>
      <c r="D7824" s="14"/>
      <c r="E7824" s="13"/>
      <c r="F7824" s="8"/>
      <c r="G7824" s="45"/>
      <c r="H7824" s="8"/>
      <c r="I7824" s="45"/>
      <c r="W7824" s="38"/>
      <c r="X7824" s="38"/>
      <c r="Y7824" s="35"/>
    </row>
    <row r="7825" customHeight="1" spans="1:25">
      <c r="A7825" s="44"/>
      <c r="B7825" s="44"/>
      <c r="C7825" s="44"/>
      <c r="D7825" s="14"/>
      <c r="E7825" s="13"/>
      <c r="F7825" s="8"/>
      <c r="G7825" s="45"/>
      <c r="H7825" s="8"/>
      <c r="I7825" s="45"/>
      <c r="W7825" s="38"/>
      <c r="X7825" s="38"/>
      <c r="Y7825" s="35"/>
    </row>
    <row r="7826" customHeight="1" spans="1:25">
      <c r="A7826" s="44"/>
      <c r="B7826" s="44"/>
      <c r="C7826" s="44"/>
      <c r="D7826" s="14"/>
      <c r="E7826" s="13"/>
      <c r="F7826" s="8"/>
      <c r="G7826" s="45"/>
      <c r="H7826" s="8"/>
      <c r="I7826" s="45"/>
      <c r="W7826" s="38"/>
      <c r="X7826" s="38"/>
      <c r="Y7826" s="35"/>
    </row>
    <row r="7827" customHeight="1" spans="1:25">
      <c r="A7827" s="44"/>
      <c r="B7827" s="44"/>
      <c r="C7827" s="44"/>
      <c r="D7827" s="14"/>
      <c r="E7827" s="13"/>
      <c r="F7827" s="8"/>
      <c r="G7827" s="45"/>
      <c r="H7827" s="8"/>
      <c r="I7827" s="45"/>
      <c r="W7827" s="38"/>
      <c r="X7827" s="38"/>
      <c r="Y7827" s="35"/>
    </row>
    <row r="7828" customHeight="1" spans="1:25">
      <c r="A7828" s="44"/>
      <c r="B7828" s="44"/>
      <c r="C7828" s="44"/>
      <c r="D7828" s="14"/>
      <c r="E7828" s="13"/>
      <c r="F7828" s="8"/>
      <c r="G7828" s="45"/>
      <c r="H7828" s="8"/>
      <c r="I7828" s="45"/>
      <c r="W7828" s="38"/>
      <c r="X7828" s="38"/>
      <c r="Y7828" s="35"/>
    </row>
    <row r="7829" customHeight="1" spans="1:25">
      <c r="A7829" s="44"/>
      <c r="B7829" s="44"/>
      <c r="C7829" s="44"/>
      <c r="D7829" s="14"/>
      <c r="E7829" s="13"/>
      <c r="F7829" s="8"/>
      <c r="G7829" s="45"/>
      <c r="H7829" s="8"/>
      <c r="I7829" s="45"/>
      <c r="W7829" s="38"/>
      <c r="X7829" s="38"/>
      <c r="Y7829" s="35"/>
    </row>
    <row r="7830" customHeight="1" spans="1:25">
      <c r="A7830" s="44"/>
      <c r="B7830" s="44"/>
      <c r="C7830" s="44"/>
      <c r="D7830" s="14"/>
      <c r="E7830" s="13"/>
      <c r="F7830" s="8"/>
      <c r="G7830" s="45"/>
      <c r="H7830" s="8"/>
      <c r="I7830" s="45"/>
      <c r="W7830" s="38"/>
      <c r="X7830" s="38"/>
      <c r="Y7830" s="35"/>
    </row>
    <row r="7831" customHeight="1" spans="1:25">
      <c r="A7831" s="44"/>
      <c r="B7831" s="44"/>
      <c r="C7831" s="44"/>
      <c r="D7831" s="14"/>
      <c r="E7831" s="13"/>
      <c r="F7831" s="8"/>
      <c r="G7831" s="45"/>
      <c r="H7831" s="8"/>
      <c r="I7831" s="45"/>
      <c r="W7831" s="38"/>
      <c r="X7831" s="38"/>
      <c r="Y7831" s="35"/>
    </row>
    <row r="7832" customHeight="1" spans="1:25">
      <c r="A7832" s="44"/>
      <c r="B7832" s="44"/>
      <c r="C7832" s="44"/>
      <c r="D7832" s="14"/>
      <c r="E7832" s="13"/>
      <c r="F7832" s="8"/>
      <c r="G7832" s="45"/>
      <c r="H7832" s="8"/>
      <c r="I7832" s="45"/>
      <c r="W7832" s="38"/>
      <c r="X7832" s="38"/>
      <c r="Y7832" s="35"/>
    </row>
    <row r="7833" customHeight="1" spans="1:25">
      <c r="A7833" s="44"/>
      <c r="B7833" s="44"/>
      <c r="C7833" s="44"/>
      <c r="D7833" s="14"/>
      <c r="E7833" s="13"/>
      <c r="F7833" s="8"/>
      <c r="G7833" s="45"/>
      <c r="H7833" s="8"/>
      <c r="I7833" s="45"/>
      <c r="W7833" s="38"/>
      <c r="X7833" s="38"/>
      <c r="Y7833" s="35"/>
    </row>
    <row r="7834" customHeight="1" spans="1:25">
      <c r="A7834" s="44"/>
      <c r="B7834" s="44"/>
      <c r="C7834" s="44"/>
      <c r="D7834" s="14"/>
      <c r="E7834" s="13"/>
      <c r="F7834" s="8"/>
      <c r="G7834" s="45"/>
      <c r="H7834" s="8"/>
      <c r="I7834" s="45"/>
      <c r="W7834" s="38"/>
      <c r="X7834" s="38"/>
      <c r="Y7834" s="35"/>
    </row>
    <row r="7835" customHeight="1" spans="1:25">
      <c r="A7835" s="44"/>
      <c r="B7835" s="44"/>
      <c r="C7835" s="44"/>
      <c r="D7835" s="14"/>
      <c r="E7835" s="13"/>
      <c r="F7835" s="8"/>
      <c r="G7835" s="45"/>
      <c r="H7835" s="8"/>
      <c r="I7835" s="45"/>
      <c r="W7835" s="38"/>
      <c r="X7835" s="38"/>
      <c r="Y7835" s="35"/>
    </row>
    <row r="7836" customHeight="1" spans="1:25">
      <c r="A7836" s="44"/>
      <c r="B7836" s="44"/>
      <c r="C7836" s="44"/>
      <c r="D7836" s="14"/>
      <c r="E7836" s="13"/>
      <c r="F7836" s="8"/>
      <c r="G7836" s="45"/>
      <c r="H7836" s="8"/>
      <c r="I7836" s="45"/>
      <c r="W7836" s="38"/>
      <c r="X7836" s="38"/>
      <c r="Y7836" s="35"/>
    </row>
    <row r="7837" customHeight="1" spans="1:25">
      <c r="A7837" s="44"/>
      <c r="B7837" s="44"/>
      <c r="C7837" s="44"/>
      <c r="D7837" s="14"/>
      <c r="E7837" s="13"/>
      <c r="F7837" s="8"/>
      <c r="G7837" s="45"/>
      <c r="H7837" s="8"/>
      <c r="I7837" s="45"/>
      <c r="W7837" s="38"/>
      <c r="X7837" s="38"/>
      <c r="Y7837" s="35"/>
    </row>
    <row r="7838" customHeight="1" spans="1:25">
      <c r="A7838" s="44"/>
      <c r="B7838" s="44"/>
      <c r="C7838" s="44"/>
      <c r="D7838" s="14"/>
      <c r="E7838" s="13"/>
      <c r="F7838" s="8"/>
      <c r="G7838" s="45"/>
      <c r="H7838" s="8"/>
      <c r="I7838" s="45"/>
      <c r="W7838" s="38"/>
      <c r="X7838" s="38"/>
      <c r="Y7838" s="35"/>
    </row>
    <row r="7839" customHeight="1" spans="1:25">
      <c r="A7839" s="44"/>
      <c r="B7839" s="44"/>
      <c r="C7839" s="44"/>
      <c r="D7839" s="14"/>
      <c r="E7839" s="13"/>
      <c r="F7839" s="8"/>
      <c r="G7839" s="45"/>
      <c r="H7839" s="8"/>
      <c r="I7839" s="45"/>
      <c r="W7839" s="38"/>
      <c r="X7839" s="38"/>
      <c r="Y7839" s="35"/>
    </row>
    <row r="7840" customHeight="1" spans="1:25">
      <c r="A7840" s="44"/>
      <c r="B7840" s="44"/>
      <c r="C7840" s="44"/>
      <c r="D7840" s="14"/>
      <c r="E7840" s="13"/>
      <c r="F7840" s="8"/>
      <c r="G7840" s="45"/>
      <c r="H7840" s="8"/>
      <c r="I7840" s="45"/>
      <c r="W7840" s="38"/>
      <c r="X7840" s="38"/>
      <c r="Y7840" s="35"/>
    </row>
    <row r="7841" customHeight="1" spans="1:25">
      <c r="A7841" s="44"/>
      <c r="B7841" s="44"/>
      <c r="C7841" s="44"/>
      <c r="D7841" s="14"/>
      <c r="E7841" s="13"/>
      <c r="F7841" s="8"/>
      <c r="G7841" s="45"/>
      <c r="H7841" s="8"/>
      <c r="I7841" s="45"/>
      <c r="W7841" s="38"/>
      <c r="X7841" s="38"/>
      <c r="Y7841" s="35"/>
    </row>
    <row r="7842" customHeight="1" spans="1:25">
      <c r="A7842" s="44"/>
      <c r="B7842" s="44"/>
      <c r="C7842" s="44"/>
      <c r="D7842" s="14"/>
      <c r="E7842" s="13"/>
      <c r="F7842" s="8"/>
      <c r="G7842" s="45"/>
      <c r="H7842" s="8"/>
      <c r="I7842" s="45"/>
      <c r="W7842" s="38"/>
      <c r="X7842" s="38"/>
      <c r="Y7842" s="35"/>
    </row>
    <row r="7843" customHeight="1" spans="1:25">
      <c r="A7843" s="44"/>
      <c r="B7843" s="44"/>
      <c r="C7843" s="44"/>
      <c r="D7843" s="14"/>
      <c r="E7843" s="13"/>
      <c r="F7843" s="8"/>
      <c r="G7843" s="45"/>
      <c r="H7843" s="8"/>
      <c r="I7843" s="45"/>
      <c r="W7843" s="38"/>
      <c r="X7843" s="38"/>
      <c r="Y7843" s="35"/>
    </row>
    <row r="7844" customHeight="1" spans="1:25">
      <c r="A7844" s="44"/>
      <c r="B7844" s="44"/>
      <c r="C7844" s="44"/>
      <c r="D7844" s="14"/>
      <c r="E7844" s="13"/>
      <c r="F7844" s="8"/>
      <c r="G7844" s="45"/>
      <c r="H7844" s="8"/>
      <c r="I7844" s="45"/>
      <c r="W7844" s="38"/>
      <c r="X7844" s="38"/>
      <c r="Y7844" s="35"/>
    </row>
    <row r="7845" customHeight="1" spans="1:25">
      <c r="A7845" s="44"/>
      <c r="B7845" s="44"/>
      <c r="C7845" s="44"/>
      <c r="D7845" s="14"/>
      <c r="E7845" s="13"/>
      <c r="F7845" s="8"/>
      <c r="G7845" s="45"/>
      <c r="H7845" s="8"/>
      <c r="I7845" s="45"/>
      <c r="W7845" s="38"/>
      <c r="X7845" s="38"/>
      <c r="Y7845" s="35"/>
    </row>
    <row r="7846" customHeight="1" spans="1:25">
      <c r="A7846" s="44"/>
      <c r="B7846" s="44"/>
      <c r="C7846" s="44"/>
      <c r="D7846" s="14"/>
      <c r="E7846" s="13"/>
      <c r="F7846" s="8"/>
      <c r="G7846" s="45"/>
      <c r="H7846" s="8"/>
      <c r="I7846" s="45"/>
      <c r="W7846" s="38"/>
      <c r="X7846" s="38"/>
      <c r="Y7846" s="35"/>
    </row>
    <row r="7847" customHeight="1" spans="1:25">
      <c r="A7847" s="44"/>
      <c r="B7847" s="44"/>
      <c r="C7847" s="44"/>
      <c r="D7847" s="14"/>
      <c r="E7847" s="13"/>
      <c r="F7847" s="8"/>
      <c r="G7847" s="45"/>
      <c r="H7847" s="8"/>
      <c r="I7847" s="45"/>
      <c r="W7847" s="38"/>
      <c r="X7847" s="38"/>
      <c r="Y7847" s="35"/>
    </row>
    <row r="7848" customHeight="1" spans="1:25">
      <c r="A7848" s="44"/>
      <c r="B7848" s="44"/>
      <c r="C7848" s="44"/>
      <c r="D7848" s="14"/>
      <c r="E7848" s="13"/>
      <c r="F7848" s="8"/>
      <c r="G7848" s="45"/>
      <c r="H7848" s="8"/>
      <c r="I7848" s="45"/>
      <c r="W7848" s="38"/>
      <c r="X7848" s="38"/>
      <c r="Y7848" s="35"/>
    </row>
    <row r="7849" customHeight="1" spans="1:25">
      <c r="A7849" s="44"/>
      <c r="B7849" s="44"/>
      <c r="C7849" s="44"/>
      <c r="D7849" s="14"/>
      <c r="E7849" s="13"/>
      <c r="F7849" s="8"/>
      <c r="G7849" s="45"/>
      <c r="H7849" s="8"/>
      <c r="I7849" s="45"/>
      <c r="W7849" s="38"/>
      <c r="X7849" s="38"/>
      <c r="Y7849" s="35"/>
    </row>
    <row r="7850" customHeight="1" spans="1:25">
      <c r="A7850" s="44"/>
      <c r="B7850" s="44"/>
      <c r="C7850" s="44"/>
      <c r="D7850" s="14"/>
      <c r="E7850" s="13"/>
      <c r="F7850" s="8"/>
      <c r="G7850" s="45"/>
      <c r="H7850" s="8"/>
      <c r="I7850" s="45"/>
      <c r="W7850" s="38"/>
      <c r="X7850" s="38"/>
      <c r="Y7850" s="35"/>
    </row>
    <row r="7851" customHeight="1" spans="1:25">
      <c r="A7851" s="44"/>
      <c r="B7851" s="44"/>
      <c r="C7851" s="44"/>
      <c r="D7851" s="14"/>
      <c r="E7851" s="13"/>
      <c r="F7851" s="8"/>
      <c r="G7851" s="45"/>
      <c r="H7851" s="8"/>
      <c r="I7851" s="45"/>
      <c r="W7851" s="38"/>
      <c r="X7851" s="38"/>
      <c r="Y7851" s="35"/>
    </row>
    <row r="7852" customHeight="1" spans="1:25">
      <c r="A7852" s="44"/>
      <c r="B7852" s="44"/>
      <c r="C7852" s="44"/>
      <c r="D7852" s="14"/>
      <c r="E7852" s="13"/>
      <c r="F7852" s="8"/>
      <c r="G7852" s="45"/>
      <c r="H7852" s="8"/>
      <c r="I7852" s="45"/>
      <c r="W7852" s="38"/>
      <c r="X7852" s="38"/>
      <c r="Y7852" s="35"/>
    </row>
    <row r="7853" customHeight="1" spans="1:25">
      <c r="A7853" s="44"/>
      <c r="B7853" s="44"/>
      <c r="C7853" s="44"/>
      <c r="D7853" s="14"/>
      <c r="E7853" s="13"/>
      <c r="F7853" s="8"/>
      <c r="G7853" s="45"/>
      <c r="H7853" s="8"/>
      <c r="I7853" s="45"/>
      <c r="W7853" s="38"/>
      <c r="X7853" s="38"/>
      <c r="Y7853" s="35"/>
    </row>
    <row r="7854" customHeight="1" spans="1:25">
      <c r="A7854" s="44"/>
      <c r="B7854" s="44"/>
      <c r="C7854" s="44"/>
      <c r="D7854" s="14"/>
      <c r="E7854" s="13"/>
      <c r="F7854" s="8"/>
      <c r="G7854" s="45"/>
      <c r="H7854" s="8"/>
      <c r="I7854" s="45"/>
      <c r="W7854" s="38"/>
      <c r="X7854" s="38"/>
      <c r="Y7854" s="35"/>
    </row>
    <row r="7855" customHeight="1" spans="1:25">
      <c r="A7855" s="44"/>
      <c r="B7855" s="44"/>
      <c r="C7855" s="44"/>
      <c r="D7855" s="14"/>
      <c r="E7855" s="13"/>
      <c r="F7855" s="8"/>
      <c r="G7855" s="45"/>
      <c r="H7855" s="8"/>
      <c r="I7855" s="45"/>
      <c r="W7855" s="38"/>
      <c r="X7855" s="38"/>
      <c r="Y7855" s="35"/>
    </row>
    <row r="7856" customHeight="1" spans="1:25">
      <c r="A7856" s="44"/>
      <c r="B7856" s="44"/>
      <c r="C7856" s="44"/>
      <c r="D7856" s="14"/>
      <c r="E7856" s="13"/>
      <c r="F7856" s="8"/>
      <c r="G7856" s="45"/>
      <c r="H7856" s="8"/>
      <c r="I7856" s="45"/>
      <c r="W7856" s="38"/>
      <c r="X7856" s="38"/>
      <c r="Y7856" s="35"/>
    </row>
    <row r="7857" customHeight="1" spans="1:25">
      <c r="A7857" s="44"/>
      <c r="B7857" s="44"/>
      <c r="C7857" s="44"/>
      <c r="D7857" s="14"/>
      <c r="E7857" s="13"/>
      <c r="F7857" s="8"/>
      <c r="G7857" s="45"/>
      <c r="H7857" s="8"/>
      <c r="I7857" s="45"/>
      <c r="W7857" s="38"/>
      <c r="X7857" s="38"/>
      <c r="Y7857" s="35"/>
    </row>
    <row r="7858" customHeight="1" spans="1:25">
      <c r="A7858" s="44"/>
      <c r="B7858" s="44"/>
      <c r="C7858" s="44"/>
      <c r="D7858" s="14"/>
      <c r="E7858" s="13"/>
      <c r="F7858" s="8"/>
      <c r="G7858" s="45"/>
      <c r="H7858" s="8"/>
      <c r="I7858" s="45"/>
      <c r="W7858" s="38"/>
      <c r="X7858" s="38"/>
      <c r="Y7858" s="35"/>
    </row>
    <row r="7859" customHeight="1" spans="1:25">
      <c r="A7859" s="44"/>
      <c r="B7859" s="44"/>
      <c r="C7859" s="44"/>
      <c r="D7859" s="14"/>
      <c r="E7859" s="13"/>
      <c r="F7859" s="8"/>
      <c r="G7859" s="45"/>
      <c r="H7859" s="8"/>
      <c r="I7859" s="45"/>
      <c r="W7859" s="38"/>
      <c r="X7859" s="38"/>
      <c r="Y7859" s="35"/>
    </row>
    <row r="7860" customHeight="1" spans="1:25">
      <c r="A7860" s="44"/>
      <c r="B7860" s="44"/>
      <c r="C7860" s="44"/>
      <c r="D7860" s="14"/>
      <c r="E7860" s="13"/>
      <c r="F7860" s="8"/>
      <c r="G7860" s="45"/>
      <c r="H7860" s="8"/>
      <c r="I7860" s="45"/>
      <c r="W7860" s="38"/>
      <c r="X7860" s="38"/>
      <c r="Y7860" s="35"/>
    </row>
    <row r="7861" customHeight="1" spans="1:25">
      <c r="A7861" s="44"/>
      <c r="B7861" s="44"/>
      <c r="C7861" s="44"/>
      <c r="D7861" s="14"/>
      <c r="E7861" s="13"/>
      <c r="F7861" s="8"/>
      <c r="G7861" s="45"/>
      <c r="H7861" s="8"/>
      <c r="I7861" s="45"/>
      <c r="W7861" s="38"/>
      <c r="X7861" s="38"/>
      <c r="Y7861" s="35"/>
    </row>
    <row r="7862" customHeight="1" spans="1:25">
      <c r="A7862" s="44"/>
      <c r="B7862" s="44"/>
      <c r="C7862" s="44"/>
      <c r="D7862" s="14"/>
      <c r="E7862" s="13"/>
      <c r="F7862" s="8"/>
      <c r="G7862" s="45"/>
      <c r="H7862" s="8"/>
      <c r="I7862" s="45"/>
      <c r="W7862" s="38"/>
      <c r="X7862" s="38"/>
      <c r="Y7862" s="35"/>
    </row>
    <row r="7863" customHeight="1" spans="1:25">
      <c r="A7863" s="44"/>
      <c r="B7863" s="44"/>
      <c r="C7863" s="44"/>
      <c r="D7863" s="14"/>
      <c r="E7863" s="13"/>
      <c r="F7863" s="8"/>
      <c r="G7863" s="45"/>
      <c r="H7863" s="8"/>
      <c r="I7863" s="45"/>
      <c r="W7863" s="38"/>
      <c r="X7863" s="38"/>
      <c r="Y7863" s="35"/>
    </row>
    <row r="7864" customHeight="1" spans="1:25">
      <c r="A7864" s="44"/>
      <c r="B7864" s="44"/>
      <c r="C7864" s="44"/>
      <c r="D7864" s="14"/>
      <c r="E7864" s="13"/>
      <c r="F7864" s="8"/>
      <c r="G7864" s="45"/>
      <c r="H7864" s="8"/>
      <c r="I7864" s="45"/>
      <c r="W7864" s="38"/>
      <c r="X7864" s="38"/>
      <c r="Y7864" s="35"/>
    </row>
    <row r="7865" customHeight="1" spans="1:25">
      <c r="A7865" s="44"/>
      <c r="B7865" s="44"/>
      <c r="C7865" s="44"/>
      <c r="D7865" s="14"/>
      <c r="E7865" s="13"/>
      <c r="F7865" s="8"/>
      <c r="G7865" s="45"/>
      <c r="H7865" s="8"/>
      <c r="I7865" s="45"/>
      <c r="W7865" s="38"/>
      <c r="X7865" s="38"/>
      <c r="Y7865" s="35"/>
    </row>
    <row r="7866" customHeight="1" spans="1:25">
      <c r="A7866" s="44"/>
      <c r="B7866" s="44"/>
      <c r="C7866" s="44"/>
      <c r="D7866" s="14"/>
      <c r="E7866" s="13"/>
      <c r="F7866" s="8"/>
      <c r="G7866" s="45"/>
      <c r="H7866" s="8"/>
      <c r="I7866" s="45"/>
      <c r="W7866" s="38"/>
      <c r="X7866" s="38"/>
      <c r="Y7866" s="35"/>
    </row>
    <row r="7867" customHeight="1" spans="1:25">
      <c r="A7867" s="44"/>
      <c r="B7867" s="44"/>
      <c r="C7867" s="44"/>
      <c r="D7867" s="14"/>
      <c r="E7867" s="13"/>
      <c r="F7867" s="8"/>
      <c r="G7867" s="45"/>
      <c r="H7867" s="8"/>
      <c r="I7867" s="45"/>
      <c r="W7867" s="38"/>
      <c r="X7867" s="38"/>
      <c r="Y7867" s="35"/>
    </row>
    <row r="7868" customHeight="1" spans="1:25">
      <c r="A7868" s="44"/>
      <c r="B7868" s="44"/>
      <c r="C7868" s="44"/>
      <c r="D7868" s="14"/>
      <c r="E7868" s="13"/>
      <c r="F7868" s="8"/>
      <c r="G7868" s="45"/>
      <c r="H7868" s="8"/>
      <c r="I7868" s="45"/>
      <c r="W7868" s="38"/>
      <c r="X7868" s="38"/>
      <c r="Y7868" s="35"/>
    </row>
    <row r="7869" customHeight="1" spans="1:25">
      <c r="A7869" s="44"/>
      <c r="B7869" s="44"/>
      <c r="C7869" s="44"/>
      <c r="D7869" s="14"/>
      <c r="E7869" s="13"/>
      <c r="F7869" s="8"/>
      <c r="G7869" s="45"/>
      <c r="H7869" s="8"/>
      <c r="I7869" s="45"/>
      <c r="W7869" s="38"/>
      <c r="X7869" s="38"/>
      <c r="Y7869" s="35"/>
    </row>
    <row r="7870" customHeight="1" spans="1:25">
      <c r="A7870" s="44"/>
      <c r="B7870" s="44"/>
      <c r="C7870" s="44"/>
      <c r="D7870" s="14"/>
      <c r="E7870" s="13"/>
      <c r="F7870" s="8"/>
      <c r="G7870" s="45"/>
      <c r="H7870" s="8"/>
      <c r="I7870" s="45"/>
      <c r="W7870" s="38"/>
      <c r="X7870" s="38"/>
      <c r="Y7870" s="35"/>
    </row>
    <row r="7871" customHeight="1" spans="1:25">
      <c r="A7871" s="44"/>
      <c r="B7871" s="44"/>
      <c r="C7871" s="44"/>
      <c r="D7871" s="14"/>
      <c r="E7871" s="13"/>
      <c r="F7871" s="8"/>
      <c r="G7871" s="45"/>
      <c r="H7871" s="8"/>
      <c r="I7871" s="45"/>
      <c r="W7871" s="38"/>
      <c r="X7871" s="38"/>
      <c r="Y7871" s="35"/>
    </row>
    <row r="7872" customHeight="1" spans="1:25">
      <c r="A7872" s="44"/>
      <c r="B7872" s="44"/>
      <c r="C7872" s="44"/>
      <c r="D7872" s="14"/>
      <c r="E7872" s="13"/>
      <c r="F7872" s="8"/>
      <c r="G7872" s="45"/>
      <c r="H7872" s="8"/>
      <c r="I7872" s="45"/>
      <c r="W7872" s="38"/>
      <c r="X7872" s="38"/>
      <c r="Y7872" s="35"/>
    </row>
    <row r="7873" customHeight="1" spans="1:25">
      <c r="A7873" s="44"/>
      <c r="B7873" s="44"/>
      <c r="C7873" s="44"/>
      <c r="D7873" s="14"/>
      <c r="E7873" s="13"/>
      <c r="F7873" s="8"/>
      <c r="G7873" s="45"/>
      <c r="H7873" s="8"/>
      <c r="I7873" s="45"/>
      <c r="W7873" s="38"/>
      <c r="X7873" s="38"/>
      <c r="Y7873" s="35"/>
    </row>
    <row r="7874" customHeight="1" spans="1:25">
      <c r="A7874" s="44"/>
      <c r="B7874" s="44"/>
      <c r="C7874" s="44"/>
      <c r="D7874" s="14"/>
      <c r="E7874" s="13"/>
      <c r="F7874" s="8"/>
      <c r="G7874" s="45"/>
      <c r="H7874" s="8"/>
      <c r="I7874" s="45"/>
      <c r="W7874" s="38"/>
      <c r="X7874" s="38"/>
      <c r="Y7874" s="35"/>
    </row>
    <row r="7875" customHeight="1" spans="1:25">
      <c r="A7875" s="44"/>
      <c r="B7875" s="44"/>
      <c r="C7875" s="44"/>
      <c r="D7875" s="14"/>
      <c r="E7875" s="13"/>
      <c r="F7875" s="8"/>
      <c r="G7875" s="45"/>
      <c r="H7875" s="8"/>
      <c r="I7875" s="45"/>
      <c r="W7875" s="38"/>
      <c r="X7875" s="38"/>
      <c r="Y7875" s="35"/>
    </row>
    <row r="7876" customHeight="1" spans="1:25">
      <c r="A7876" s="44"/>
      <c r="B7876" s="44"/>
      <c r="C7876" s="44"/>
      <c r="D7876" s="14"/>
      <c r="E7876" s="13"/>
      <c r="F7876" s="8"/>
      <c r="G7876" s="45"/>
      <c r="H7876" s="8"/>
      <c r="I7876" s="45"/>
      <c r="W7876" s="38"/>
      <c r="X7876" s="38"/>
      <c r="Y7876" s="35"/>
    </row>
    <row r="7877" customHeight="1" spans="1:25">
      <c r="A7877" s="44"/>
      <c r="B7877" s="44"/>
      <c r="C7877" s="44"/>
      <c r="D7877" s="14"/>
      <c r="E7877" s="13"/>
      <c r="F7877" s="8"/>
      <c r="G7877" s="45"/>
      <c r="H7877" s="8"/>
      <c r="I7877" s="45"/>
      <c r="W7877" s="38"/>
      <c r="X7877" s="38"/>
      <c r="Y7877" s="35"/>
    </row>
    <row r="7878" customHeight="1" spans="1:25">
      <c r="A7878" s="44"/>
      <c r="B7878" s="44"/>
      <c r="C7878" s="44"/>
      <c r="D7878" s="14"/>
      <c r="E7878" s="13"/>
      <c r="F7878" s="8"/>
      <c r="G7878" s="45"/>
      <c r="H7878" s="8"/>
      <c r="I7878" s="45"/>
      <c r="W7878" s="38"/>
      <c r="X7878" s="38"/>
      <c r="Y7878" s="35"/>
    </row>
    <row r="7879" customHeight="1" spans="1:25">
      <c r="A7879" s="44"/>
      <c r="B7879" s="44"/>
      <c r="C7879" s="44"/>
      <c r="D7879" s="14"/>
      <c r="E7879" s="13"/>
      <c r="F7879" s="8"/>
      <c r="G7879" s="45"/>
      <c r="H7879" s="8"/>
      <c r="I7879" s="45"/>
      <c r="W7879" s="38"/>
      <c r="X7879" s="38"/>
      <c r="Y7879" s="35"/>
    </row>
    <row r="7880" customHeight="1" spans="1:25">
      <c r="A7880" s="44"/>
      <c r="B7880" s="44"/>
      <c r="C7880" s="44"/>
      <c r="D7880" s="14"/>
      <c r="E7880" s="13"/>
      <c r="F7880" s="8"/>
      <c r="G7880" s="45"/>
      <c r="H7880" s="8"/>
      <c r="I7880" s="45"/>
      <c r="W7880" s="38"/>
      <c r="X7880" s="38"/>
      <c r="Y7880" s="35"/>
    </row>
    <row r="7881" customHeight="1" spans="1:25">
      <c r="A7881" s="44"/>
      <c r="B7881" s="44"/>
      <c r="C7881" s="44"/>
      <c r="D7881" s="14"/>
      <c r="E7881" s="13"/>
      <c r="F7881" s="8"/>
      <c r="G7881" s="45"/>
      <c r="H7881" s="8"/>
      <c r="I7881" s="45"/>
      <c r="W7881" s="38"/>
      <c r="X7881" s="38"/>
      <c r="Y7881" s="35"/>
    </row>
    <row r="7882" customHeight="1" spans="1:25">
      <c r="A7882" s="44"/>
      <c r="B7882" s="44"/>
      <c r="C7882" s="44"/>
      <c r="D7882" s="14"/>
      <c r="E7882" s="13"/>
      <c r="F7882" s="8"/>
      <c r="G7882" s="45"/>
      <c r="H7882" s="8"/>
      <c r="I7882" s="45"/>
      <c r="W7882" s="38"/>
      <c r="X7882" s="38"/>
      <c r="Y7882" s="35"/>
    </row>
    <row r="7883" customHeight="1" spans="1:25">
      <c r="A7883" s="44"/>
      <c r="B7883" s="44"/>
      <c r="C7883" s="44"/>
      <c r="D7883" s="14"/>
      <c r="E7883" s="13"/>
      <c r="F7883" s="8"/>
      <c r="G7883" s="45"/>
      <c r="H7883" s="8"/>
      <c r="I7883" s="45"/>
      <c r="W7883" s="38"/>
      <c r="X7883" s="38"/>
      <c r="Y7883" s="35"/>
    </row>
    <row r="7884" customHeight="1" spans="1:25">
      <c r="A7884" s="44"/>
      <c r="B7884" s="44"/>
      <c r="C7884" s="44"/>
      <c r="D7884" s="14"/>
      <c r="E7884" s="13"/>
      <c r="F7884" s="8"/>
      <c r="G7884" s="45"/>
      <c r="H7884" s="8"/>
      <c r="I7884" s="45"/>
      <c r="W7884" s="38"/>
      <c r="X7884" s="38"/>
      <c r="Y7884" s="35"/>
    </row>
    <row r="7885" customHeight="1" spans="1:25">
      <c r="A7885" s="44"/>
      <c r="B7885" s="44"/>
      <c r="C7885" s="44"/>
      <c r="D7885" s="14"/>
      <c r="E7885" s="13"/>
      <c r="F7885" s="8"/>
      <c r="G7885" s="45"/>
      <c r="H7885" s="8"/>
      <c r="I7885" s="45"/>
      <c r="W7885" s="38"/>
      <c r="X7885" s="38"/>
      <c r="Y7885" s="35"/>
    </row>
    <row r="7886" customHeight="1" spans="1:25">
      <c r="A7886" s="44"/>
      <c r="B7886" s="44"/>
      <c r="C7886" s="44"/>
      <c r="D7886" s="14"/>
      <c r="E7886" s="13"/>
      <c r="F7886" s="8"/>
      <c r="G7886" s="45"/>
      <c r="H7886" s="8"/>
      <c r="I7886" s="45"/>
      <c r="W7886" s="38"/>
      <c r="X7886" s="38"/>
      <c r="Y7886" s="35"/>
    </row>
    <row r="7887" customHeight="1" spans="1:25">
      <c r="A7887" s="44"/>
      <c r="B7887" s="44"/>
      <c r="C7887" s="44"/>
      <c r="D7887" s="14"/>
      <c r="E7887" s="13"/>
      <c r="F7887" s="8"/>
      <c r="G7887" s="45"/>
      <c r="H7887" s="8"/>
      <c r="I7887" s="45"/>
      <c r="W7887" s="38"/>
      <c r="X7887" s="38"/>
      <c r="Y7887" s="35"/>
    </row>
    <row r="7888" customHeight="1" spans="1:25">
      <c r="A7888" s="44"/>
      <c r="B7888" s="44"/>
      <c r="C7888" s="44"/>
      <c r="D7888" s="14"/>
      <c r="E7888" s="13"/>
      <c r="F7888" s="8"/>
      <c r="G7888" s="45"/>
      <c r="H7888" s="8"/>
      <c r="I7888" s="45"/>
      <c r="W7888" s="38"/>
      <c r="X7888" s="38"/>
      <c r="Y7888" s="35"/>
    </row>
    <row r="7889" customHeight="1" spans="1:25">
      <c r="A7889" s="44"/>
      <c r="B7889" s="44"/>
      <c r="C7889" s="44"/>
      <c r="D7889" s="14"/>
      <c r="E7889" s="13"/>
      <c r="F7889" s="8"/>
      <c r="G7889" s="45"/>
      <c r="H7889" s="8"/>
      <c r="I7889" s="45"/>
      <c r="W7889" s="38"/>
      <c r="X7889" s="38"/>
      <c r="Y7889" s="35"/>
    </row>
    <row r="7890" customHeight="1" spans="1:25">
      <c r="A7890" s="44"/>
      <c r="B7890" s="44"/>
      <c r="C7890" s="44"/>
      <c r="D7890" s="14"/>
      <c r="E7890" s="13"/>
      <c r="F7890" s="8"/>
      <c r="G7890" s="45"/>
      <c r="H7890" s="8"/>
      <c r="I7890" s="45"/>
      <c r="W7890" s="38"/>
      <c r="X7890" s="38"/>
      <c r="Y7890" s="35"/>
    </row>
    <row r="7891" customHeight="1" spans="1:25">
      <c r="A7891" s="44"/>
      <c r="B7891" s="44"/>
      <c r="C7891" s="44"/>
      <c r="D7891" s="14"/>
      <c r="E7891" s="13"/>
      <c r="F7891" s="8"/>
      <c r="G7891" s="45"/>
      <c r="H7891" s="8"/>
      <c r="I7891" s="45"/>
      <c r="W7891" s="38"/>
      <c r="X7891" s="38"/>
      <c r="Y7891" s="35"/>
    </row>
    <row r="7892" customHeight="1" spans="1:25">
      <c r="A7892" s="44"/>
      <c r="B7892" s="44"/>
      <c r="C7892" s="44"/>
      <c r="D7892" s="14"/>
      <c r="E7892" s="13"/>
      <c r="F7892" s="8"/>
      <c r="G7892" s="45"/>
      <c r="H7892" s="8"/>
      <c r="I7892" s="45"/>
      <c r="W7892" s="38"/>
      <c r="X7892" s="38"/>
      <c r="Y7892" s="35"/>
    </row>
    <row r="7893" customHeight="1" spans="1:25">
      <c r="A7893" s="44"/>
      <c r="B7893" s="44"/>
      <c r="C7893" s="44"/>
      <c r="D7893" s="14"/>
      <c r="E7893" s="13"/>
      <c r="F7893" s="8"/>
      <c r="G7893" s="45"/>
      <c r="H7893" s="8"/>
      <c r="I7893" s="45"/>
      <c r="W7893" s="38"/>
      <c r="X7893" s="38"/>
      <c r="Y7893" s="35"/>
    </row>
    <row r="7894" customHeight="1" spans="1:25">
      <c r="A7894" s="44"/>
      <c r="B7894" s="44"/>
      <c r="C7894" s="44"/>
      <c r="D7894" s="14"/>
      <c r="E7894" s="13"/>
      <c r="F7894" s="8"/>
      <c r="G7894" s="45"/>
      <c r="H7894" s="8"/>
      <c r="I7894" s="45"/>
      <c r="W7894" s="38"/>
      <c r="X7894" s="38"/>
      <c r="Y7894" s="35"/>
    </row>
    <row r="7895" customHeight="1" spans="1:25">
      <c r="A7895" s="44"/>
      <c r="B7895" s="44"/>
      <c r="C7895" s="44"/>
      <c r="D7895" s="14"/>
      <c r="E7895" s="13"/>
      <c r="F7895" s="8"/>
      <c r="G7895" s="45"/>
      <c r="H7895" s="8"/>
      <c r="I7895" s="45"/>
      <c r="W7895" s="38"/>
      <c r="X7895" s="38"/>
      <c r="Y7895" s="35"/>
    </row>
    <row r="7896" customHeight="1" spans="1:25">
      <c r="A7896" s="44"/>
      <c r="B7896" s="44"/>
      <c r="C7896" s="44"/>
      <c r="D7896" s="14"/>
      <c r="E7896" s="13"/>
      <c r="F7896" s="8"/>
      <c r="G7896" s="45"/>
      <c r="H7896" s="8"/>
      <c r="I7896" s="45"/>
      <c r="W7896" s="38"/>
      <c r="X7896" s="38"/>
      <c r="Y7896" s="35"/>
    </row>
    <row r="7897" customHeight="1" spans="1:25">
      <c r="A7897" s="44"/>
      <c r="B7897" s="44"/>
      <c r="C7897" s="44"/>
      <c r="D7897" s="14"/>
      <c r="E7897" s="13"/>
      <c r="F7897" s="8"/>
      <c r="G7897" s="45"/>
      <c r="H7897" s="8"/>
      <c r="I7897" s="45"/>
      <c r="W7897" s="38"/>
      <c r="X7897" s="38"/>
      <c r="Y7897" s="35"/>
    </row>
    <row r="7898" customHeight="1" spans="1:25">
      <c r="A7898" s="44"/>
      <c r="B7898" s="44"/>
      <c r="C7898" s="44"/>
      <c r="D7898" s="14"/>
      <c r="E7898" s="13"/>
      <c r="F7898" s="8"/>
      <c r="G7898" s="45"/>
      <c r="H7898" s="8"/>
      <c r="I7898" s="45"/>
      <c r="W7898" s="38"/>
      <c r="X7898" s="38"/>
      <c r="Y7898" s="35"/>
    </row>
    <row r="7899" customHeight="1" spans="1:25">
      <c r="A7899" s="44"/>
      <c r="B7899" s="44"/>
      <c r="C7899" s="44"/>
      <c r="D7899" s="14"/>
      <c r="E7899" s="13"/>
      <c r="F7899" s="8"/>
      <c r="G7899" s="45"/>
      <c r="H7899" s="8"/>
      <c r="I7899" s="45"/>
      <c r="W7899" s="38"/>
      <c r="X7899" s="38"/>
      <c r="Y7899" s="35"/>
    </row>
    <row r="7900" customHeight="1" spans="1:25">
      <c r="A7900" s="44"/>
      <c r="B7900" s="44"/>
      <c r="C7900" s="44"/>
      <c r="D7900" s="14"/>
      <c r="E7900" s="13"/>
      <c r="F7900" s="8"/>
      <c r="G7900" s="45"/>
      <c r="H7900" s="8"/>
      <c r="I7900" s="45"/>
      <c r="W7900" s="38"/>
      <c r="X7900" s="38"/>
      <c r="Y7900" s="35"/>
    </row>
    <row r="7901" customHeight="1" spans="1:25">
      <c r="A7901" s="44"/>
      <c r="B7901" s="44"/>
      <c r="C7901" s="44"/>
      <c r="D7901" s="14"/>
      <c r="E7901" s="13"/>
      <c r="F7901" s="8"/>
      <c r="G7901" s="45"/>
      <c r="H7901" s="8"/>
      <c r="I7901" s="45"/>
      <c r="W7901" s="38"/>
      <c r="X7901" s="38"/>
      <c r="Y7901" s="35"/>
    </row>
    <row r="7902" customHeight="1" spans="1:25">
      <c r="A7902" s="44"/>
      <c r="B7902" s="44"/>
      <c r="C7902" s="44"/>
      <c r="D7902" s="14"/>
      <c r="E7902" s="13"/>
      <c r="F7902" s="8"/>
      <c r="G7902" s="45"/>
      <c r="H7902" s="8"/>
      <c r="I7902" s="45"/>
      <c r="W7902" s="38"/>
      <c r="X7902" s="38"/>
      <c r="Y7902" s="35"/>
    </row>
    <row r="7903" customHeight="1" spans="1:25">
      <c r="A7903" s="44"/>
      <c r="B7903" s="44"/>
      <c r="C7903" s="44"/>
      <c r="D7903" s="14"/>
      <c r="E7903" s="13"/>
      <c r="F7903" s="8"/>
      <c r="G7903" s="45"/>
      <c r="H7903" s="8"/>
      <c r="I7903" s="45"/>
      <c r="W7903" s="38"/>
      <c r="X7903" s="38"/>
      <c r="Y7903" s="35"/>
    </row>
    <row r="7904" customHeight="1" spans="1:25">
      <c r="A7904" s="44"/>
      <c r="B7904" s="44"/>
      <c r="C7904" s="44"/>
      <c r="D7904" s="14"/>
      <c r="E7904" s="13"/>
      <c r="F7904" s="8"/>
      <c r="G7904" s="45"/>
      <c r="H7904" s="8"/>
      <c r="I7904" s="45"/>
      <c r="W7904" s="38"/>
      <c r="X7904" s="38"/>
      <c r="Y7904" s="35"/>
    </row>
    <row r="7905" customHeight="1" spans="1:25">
      <c r="A7905" s="44"/>
      <c r="B7905" s="44"/>
      <c r="C7905" s="44"/>
      <c r="D7905" s="14"/>
      <c r="E7905" s="13"/>
      <c r="F7905" s="8"/>
      <c r="G7905" s="45"/>
      <c r="H7905" s="8"/>
      <c r="I7905" s="45"/>
      <c r="W7905" s="38"/>
      <c r="X7905" s="38"/>
      <c r="Y7905" s="35"/>
    </row>
    <row r="7906" customHeight="1" spans="1:25">
      <c r="A7906" s="44"/>
      <c r="B7906" s="44"/>
      <c r="C7906" s="44"/>
      <c r="D7906" s="14"/>
      <c r="E7906" s="13"/>
      <c r="F7906" s="8"/>
      <c r="G7906" s="45"/>
      <c r="H7906" s="8"/>
      <c r="I7906" s="45"/>
      <c r="W7906" s="38"/>
      <c r="X7906" s="38"/>
      <c r="Y7906" s="35"/>
    </row>
    <row r="7907" customHeight="1" spans="1:25">
      <c r="A7907" s="44"/>
      <c r="B7907" s="44"/>
      <c r="C7907" s="44"/>
      <c r="D7907" s="14"/>
      <c r="E7907" s="13"/>
      <c r="F7907" s="8"/>
      <c r="G7907" s="45"/>
      <c r="H7907" s="8"/>
      <c r="I7907" s="45"/>
      <c r="W7907" s="38"/>
      <c r="X7907" s="38"/>
      <c r="Y7907" s="35"/>
    </row>
    <row r="7908" customHeight="1" spans="1:25">
      <c r="A7908" s="44"/>
      <c r="B7908" s="44"/>
      <c r="C7908" s="44"/>
      <c r="D7908" s="14"/>
      <c r="E7908" s="13"/>
      <c r="F7908" s="8"/>
      <c r="G7908" s="45"/>
      <c r="H7908" s="8"/>
      <c r="I7908" s="45"/>
      <c r="W7908" s="38"/>
      <c r="X7908" s="38"/>
      <c r="Y7908" s="35"/>
    </row>
    <row r="7909" customHeight="1" spans="1:25">
      <c r="A7909" s="44"/>
      <c r="B7909" s="44"/>
      <c r="C7909" s="44"/>
      <c r="D7909" s="14"/>
      <c r="E7909" s="13"/>
      <c r="F7909" s="8"/>
      <c r="G7909" s="45"/>
      <c r="H7909" s="8"/>
      <c r="I7909" s="45"/>
      <c r="W7909" s="38"/>
      <c r="X7909" s="38"/>
      <c r="Y7909" s="35"/>
    </row>
    <row r="7910" customHeight="1" spans="1:25">
      <c r="A7910" s="44"/>
      <c r="B7910" s="44"/>
      <c r="C7910" s="44"/>
      <c r="D7910" s="14"/>
      <c r="E7910" s="13"/>
      <c r="F7910" s="8"/>
      <c r="G7910" s="45"/>
      <c r="H7910" s="8"/>
      <c r="I7910" s="45"/>
      <c r="W7910" s="38"/>
      <c r="X7910" s="38"/>
      <c r="Y7910" s="35"/>
    </row>
    <row r="7911" customHeight="1" spans="1:25">
      <c r="A7911" s="44"/>
      <c r="B7911" s="44"/>
      <c r="C7911" s="44"/>
      <c r="D7911" s="14"/>
      <c r="E7911" s="13"/>
      <c r="F7911" s="8"/>
      <c r="G7911" s="45"/>
      <c r="H7911" s="8"/>
      <c r="I7911" s="45"/>
      <c r="W7911" s="38"/>
      <c r="X7911" s="38"/>
      <c r="Y7911" s="35"/>
    </row>
    <row r="7912" customHeight="1" spans="1:25">
      <c r="A7912" s="44"/>
      <c r="B7912" s="44"/>
      <c r="C7912" s="44"/>
      <c r="D7912" s="14"/>
      <c r="E7912" s="13"/>
      <c r="F7912" s="8"/>
      <c r="G7912" s="45"/>
      <c r="H7912" s="8"/>
      <c r="I7912" s="45"/>
      <c r="W7912" s="38"/>
      <c r="X7912" s="38"/>
      <c r="Y7912" s="35"/>
    </row>
    <row r="7913" customHeight="1" spans="1:25">
      <c r="A7913" s="44"/>
      <c r="B7913" s="44"/>
      <c r="C7913" s="44"/>
      <c r="D7913" s="14"/>
      <c r="E7913" s="13"/>
      <c r="F7913" s="8"/>
      <c r="G7913" s="45"/>
      <c r="H7913" s="8"/>
      <c r="I7913" s="45"/>
      <c r="W7913" s="38"/>
      <c r="X7913" s="38"/>
      <c r="Y7913" s="35"/>
    </row>
    <row r="7914" customHeight="1" spans="1:25">
      <c r="A7914" s="44"/>
      <c r="B7914" s="44"/>
      <c r="C7914" s="44"/>
      <c r="D7914" s="14"/>
      <c r="E7914" s="13"/>
      <c r="F7914" s="8"/>
      <c r="G7914" s="45"/>
      <c r="H7914" s="8"/>
      <c r="I7914" s="45"/>
      <c r="W7914" s="38"/>
      <c r="X7914" s="38"/>
      <c r="Y7914" s="35"/>
    </row>
    <row r="7915" customHeight="1" spans="1:25">
      <c r="A7915" s="44"/>
      <c r="B7915" s="44"/>
      <c r="C7915" s="44"/>
      <c r="D7915" s="14"/>
      <c r="E7915" s="13"/>
      <c r="F7915" s="8"/>
      <c r="G7915" s="45"/>
      <c r="H7915" s="8"/>
      <c r="I7915" s="45"/>
      <c r="W7915" s="38"/>
      <c r="X7915" s="38"/>
      <c r="Y7915" s="35"/>
    </row>
    <row r="7916" customHeight="1" spans="1:25">
      <c r="A7916" s="44"/>
      <c r="B7916" s="44"/>
      <c r="C7916" s="44"/>
      <c r="D7916" s="14"/>
      <c r="E7916" s="13"/>
      <c r="F7916" s="8"/>
      <c r="G7916" s="45"/>
      <c r="H7916" s="8"/>
      <c r="I7916" s="45"/>
      <c r="W7916" s="38"/>
      <c r="X7916" s="38"/>
      <c r="Y7916" s="35"/>
    </row>
    <row r="7917" customHeight="1" spans="1:25">
      <c r="A7917" s="44"/>
      <c r="B7917" s="44"/>
      <c r="C7917" s="44"/>
      <c r="D7917" s="14"/>
      <c r="E7917" s="13"/>
      <c r="F7917" s="8"/>
      <c r="G7917" s="45"/>
      <c r="H7917" s="8"/>
      <c r="I7917" s="45"/>
      <c r="W7917" s="38"/>
      <c r="X7917" s="38"/>
      <c r="Y7917" s="35"/>
    </row>
    <row r="7918" customHeight="1" spans="1:25">
      <c r="A7918" s="44"/>
      <c r="B7918" s="44"/>
      <c r="C7918" s="44"/>
      <c r="D7918" s="14"/>
      <c r="E7918" s="13"/>
      <c r="F7918" s="8"/>
      <c r="G7918" s="45"/>
      <c r="H7918" s="8"/>
      <c r="I7918" s="45"/>
      <c r="W7918" s="38"/>
      <c r="X7918" s="38"/>
      <c r="Y7918" s="35"/>
    </row>
    <row r="7919" customHeight="1" spans="1:25">
      <c r="A7919" s="44"/>
      <c r="B7919" s="44"/>
      <c r="C7919" s="44"/>
      <c r="D7919" s="14"/>
      <c r="E7919" s="13"/>
      <c r="F7919" s="8"/>
      <c r="G7919" s="45"/>
      <c r="H7919" s="8"/>
      <c r="I7919" s="45"/>
      <c r="W7919" s="38"/>
      <c r="X7919" s="38"/>
      <c r="Y7919" s="35"/>
    </row>
    <row r="7920" customHeight="1" spans="1:25">
      <c r="A7920" s="44"/>
      <c r="B7920" s="44"/>
      <c r="C7920" s="44"/>
      <c r="D7920" s="14"/>
      <c r="E7920" s="13"/>
      <c r="F7920" s="8"/>
      <c r="G7920" s="45"/>
      <c r="H7920" s="8"/>
      <c r="I7920" s="45"/>
      <c r="W7920" s="38"/>
      <c r="X7920" s="38"/>
      <c r="Y7920" s="35"/>
    </row>
    <row r="7921" customHeight="1" spans="1:25">
      <c r="A7921" s="44"/>
      <c r="B7921" s="44"/>
      <c r="C7921" s="44"/>
      <c r="D7921" s="14"/>
      <c r="E7921" s="13"/>
      <c r="F7921" s="8"/>
      <c r="G7921" s="45"/>
      <c r="H7921" s="8"/>
      <c r="I7921" s="45"/>
      <c r="W7921" s="38"/>
      <c r="X7921" s="38"/>
      <c r="Y7921" s="35"/>
    </row>
    <row r="7922" customHeight="1" spans="1:25">
      <c r="A7922" s="44"/>
      <c r="B7922" s="44"/>
      <c r="C7922" s="44"/>
      <c r="D7922" s="14"/>
      <c r="E7922" s="13"/>
      <c r="F7922" s="8"/>
      <c r="G7922" s="45"/>
      <c r="H7922" s="8"/>
      <c r="I7922" s="45"/>
      <c r="W7922" s="38"/>
      <c r="X7922" s="38"/>
      <c r="Y7922" s="35"/>
    </row>
    <row r="7923" customHeight="1" spans="1:25">
      <c r="A7923" s="44"/>
      <c r="B7923" s="44"/>
      <c r="C7923" s="44"/>
      <c r="D7923" s="14"/>
      <c r="E7923" s="13"/>
      <c r="F7923" s="8"/>
      <c r="G7923" s="45"/>
      <c r="H7923" s="8"/>
      <c r="I7923" s="45"/>
      <c r="W7923" s="38"/>
      <c r="X7923" s="38"/>
      <c r="Y7923" s="35"/>
    </row>
    <row r="7924" customHeight="1" spans="1:25">
      <c r="A7924" s="44"/>
      <c r="B7924" s="44"/>
      <c r="C7924" s="44"/>
      <c r="D7924" s="14"/>
      <c r="E7924" s="13"/>
      <c r="F7924" s="8"/>
      <c r="G7924" s="45"/>
      <c r="H7924" s="8"/>
      <c r="I7924" s="45"/>
      <c r="W7924" s="38"/>
      <c r="X7924" s="38"/>
      <c r="Y7924" s="35"/>
    </row>
    <row r="7925" customHeight="1" spans="1:25">
      <c r="A7925" s="44"/>
      <c r="B7925" s="44"/>
      <c r="C7925" s="44"/>
      <c r="D7925" s="14"/>
      <c r="E7925" s="13"/>
      <c r="F7925" s="8"/>
      <c r="G7925" s="45"/>
      <c r="H7925" s="8"/>
      <c r="I7925" s="45"/>
      <c r="W7925" s="38"/>
      <c r="X7925" s="38"/>
      <c r="Y7925" s="35"/>
    </row>
    <row r="7926" customHeight="1" spans="1:25">
      <c r="A7926" s="44"/>
      <c r="B7926" s="44"/>
      <c r="C7926" s="44"/>
      <c r="D7926" s="14"/>
      <c r="E7926" s="13"/>
      <c r="F7926" s="8"/>
      <c r="G7926" s="45"/>
      <c r="H7926" s="8"/>
      <c r="I7926" s="45"/>
      <c r="W7926" s="38"/>
      <c r="X7926" s="38"/>
      <c r="Y7926" s="35"/>
    </row>
    <row r="7927" customHeight="1" spans="1:25">
      <c r="A7927" s="44"/>
      <c r="B7927" s="44"/>
      <c r="C7927" s="44"/>
      <c r="D7927" s="14"/>
      <c r="E7927" s="13"/>
      <c r="F7927" s="8"/>
      <c r="G7927" s="45"/>
      <c r="H7927" s="8"/>
      <c r="I7927" s="45"/>
      <c r="W7927" s="38"/>
      <c r="X7927" s="38"/>
      <c r="Y7927" s="35"/>
    </row>
    <row r="7928" customHeight="1" spans="1:25">
      <c r="A7928" s="44"/>
      <c r="B7928" s="44"/>
      <c r="C7928" s="44"/>
      <c r="D7928" s="14"/>
      <c r="E7928" s="13"/>
      <c r="F7928" s="8"/>
      <c r="G7928" s="45"/>
      <c r="H7928" s="8"/>
      <c r="I7928" s="45"/>
      <c r="W7928" s="38"/>
      <c r="X7928" s="38"/>
      <c r="Y7928" s="35"/>
    </row>
    <row r="7929" customHeight="1" spans="1:25">
      <c r="A7929" s="44"/>
      <c r="B7929" s="44"/>
      <c r="C7929" s="44"/>
      <c r="D7929" s="14"/>
      <c r="E7929" s="13"/>
      <c r="F7929" s="8"/>
      <c r="G7929" s="45"/>
      <c r="H7929" s="8"/>
      <c r="I7929" s="45"/>
      <c r="W7929" s="38"/>
      <c r="X7929" s="38"/>
      <c r="Y7929" s="35"/>
    </row>
    <row r="7930" customHeight="1" spans="1:25">
      <c r="A7930" s="44"/>
      <c r="B7930" s="44"/>
      <c r="C7930" s="44"/>
      <c r="D7930" s="14"/>
      <c r="E7930" s="13"/>
      <c r="F7930" s="8"/>
      <c r="G7930" s="45"/>
      <c r="H7930" s="8"/>
      <c r="I7930" s="45"/>
      <c r="W7930" s="38"/>
      <c r="X7930" s="38"/>
      <c r="Y7930" s="35"/>
    </row>
    <row r="7931" customHeight="1" spans="1:25">
      <c r="A7931" s="44"/>
      <c r="B7931" s="44"/>
      <c r="C7931" s="44"/>
      <c r="D7931" s="14"/>
      <c r="E7931" s="13"/>
      <c r="F7931" s="8"/>
      <c r="G7931" s="45"/>
      <c r="H7931" s="8"/>
      <c r="I7931" s="45"/>
      <c r="W7931" s="38"/>
      <c r="X7931" s="38"/>
      <c r="Y7931" s="35"/>
    </row>
    <row r="7932" customHeight="1" spans="1:25">
      <c r="A7932" s="44"/>
      <c r="B7932" s="44"/>
      <c r="C7932" s="44"/>
      <c r="D7932" s="14"/>
      <c r="E7932" s="13"/>
      <c r="F7932" s="8"/>
      <c r="G7932" s="45"/>
      <c r="H7932" s="8"/>
      <c r="I7932" s="45"/>
      <c r="W7932" s="38"/>
      <c r="X7932" s="38"/>
      <c r="Y7932" s="35"/>
    </row>
    <row r="7933" customHeight="1" spans="1:25">
      <c r="A7933" s="44"/>
      <c r="B7933" s="44"/>
      <c r="C7933" s="44"/>
      <c r="D7933" s="14"/>
      <c r="E7933" s="13"/>
      <c r="F7933" s="8"/>
      <c r="G7933" s="45"/>
      <c r="H7933" s="8"/>
      <c r="I7933" s="45"/>
      <c r="W7933" s="38"/>
      <c r="X7933" s="38"/>
      <c r="Y7933" s="35"/>
    </row>
    <row r="7934" customHeight="1" spans="1:25">
      <c r="A7934" s="44"/>
      <c r="B7934" s="44"/>
      <c r="C7934" s="44"/>
      <c r="D7934" s="14"/>
      <c r="E7934" s="13"/>
      <c r="F7934" s="8"/>
      <c r="G7934" s="45"/>
      <c r="H7934" s="8"/>
      <c r="I7934" s="45"/>
      <c r="W7934" s="38"/>
      <c r="X7934" s="38"/>
      <c r="Y7934" s="35"/>
    </row>
    <row r="7935" customHeight="1" spans="1:25">
      <c r="A7935" s="44"/>
      <c r="B7935" s="44"/>
      <c r="C7935" s="44"/>
      <c r="D7935" s="14"/>
      <c r="E7935" s="13"/>
      <c r="F7935" s="8"/>
      <c r="G7935" s="45"/>
      <c r="H7935" s="8"/>
      <c r="I7935" s="45"/>
      <c r="W7935" s="38"/>
      <c r="X7935" s="38"/>
      <c r="Y7935" s="35"/>
    </row>
    <row r="7936" customHeight="1" spans="1:25">
      <c r="A7936" s="44"/>
      <c r="B7936" s="44"/>
      <c r="C7936" s="44"/>
      <c r="D7936" s="14"/>
      <c r="E7936" s="13"/>
      <c r="F7936" s="8"/>
      <c r="G7936" s="45"/>
      <c r="H7936" s="8"/>
      <c r="I7936" s="45"/>
      <c r="W7936" s="38"/>
      <c r="X7936" s="38"/>
      <c r="Y7936" s="35"/>
    </row>
    <row r="7937" customHeight="1" spans="1:25">
      <c r="A7937" s="44"/>
      <c r="B7937" s="44"/>
      <c r="C7937" s="44"/>
      <c r="D7937" s="14"/>
      <c r="E7937" s="13"/>
      <c r="F7937" s="8"/>
      <c r="G7937" s="45"/>
      <c r="H7937" s="8"/>
      <c r="I7937" s="45"/>
      <c r="W7937" s="38"/>
      <c r="X7937" s="38"/>
      <c r="Y7937" s="35"/>
    </row>
    <row r="7938" customHeight="1" spans="1:25">
      <c r="A7938" s="44"/>
      <c r="B7938" s="44"/>
      <c r="C7938" s="44"/>
      <c r="D7938" s="14"/>
      <c r="E7938" s="13"/>
      <c r="F7938" s="8"/>
      <c r="G7938" s="45"/>
      <c r="H7938" s="8"/>
      <c r="I7938" s="45"/>
      <c r="W7938" s="38"/>
      <c r="X7938" s="38"/>
      <c r="Y7938" s="35"/>
    </row>
    <row r="7939" customHeight="1" spans="1:25">
      <c r="A7939" s="44"/>
      <c r="B7939" s="44"/>
      <c r="C7939" s="44"/>
      <c r="D7939" s="14"/>
      <c r="E7939" s="13"/>
      <c r="F7939" s="8"/>
      <c r="G7939" s="45"/>
      <c r="H7939" s="8"/>
      <c r="I7939" s="45"/>
      <c r="W7939" s="38"/>
      <c r="X7939" s="38"/>
      <c r="Y7939" s="35"/>
    </row>
    <row r="7940" customHeight="1" spans="1:25">
      <c r="A7940" s="44"/>
      <c r="B7940" s="44"/>
      <c r="C7940" s="44"/>
      <c r="D7940" s="14"/>
      <c r="E7940" s="13"/>
      <c r="F7940" s="8"/>
      <c r="G7940" s="45"/>
      <c r="H7940" s="8"/>
      <c r="I7940" s="45"/>
      <c r="W7940" s="38"/>
      <c r="X7940" s="38"/>
      <c r="Y7940" s="35"/>
    </row>
    <row r="7941" customHeight="1" spans="1:25">
      <c r="A7941" s="44"/>
      <c r="B7941" s="44"/>
      <c r="C7941" s="44"/>
      <c r="D7941" s="14"/>
      <c r="E7941" s="13"/>
      <c r="F7941" s="8"/>
      <c r="G7941" s="45"/>
      <c r="H7941" s="8"/>
      <c r="I7941" s="45"/>
      <c r="W7941" s="38"/>
      <c r="X7941" s="38"/>
      <c r="Y7941" s="35"/>
    </row>
    <row r="7942" customHeight="1" spans="1:25">
      <c r="A7942" s="44"/>
      <c r="B7942" s="44"/>
      <c r="C7942" s="44"/>
      <c r="D7942" s="14"/>
      <c r="E7942" s="13"/>
      <c r="F7942" s="8"/>
      <c r="G7942" s="45"/>
      <c r="H7942" s="8"/>
      <c r="I7942" s="45"/>
      <c r="W7942" s="38"/>
      <c r="X7942" s="38"/>
      <c r="Y7942" s="35"/>
    </row>
    <row r="7943" customHeight="1" spans="1:25">
      <c r="A7943" s="44"/>
      <c r="B7943" s="44"/>
      <c r="C7943" s="44"/>
      <c r="D7943" s="14"/>
      <c r="E7943" s="13"/>
      <c r="F7943" s="8"/>
      <c r="G7943" s="45"/>
      <c r="H7943" s="8"/>
      <c r="I7943" s="45"/>
      <c r="W7943" s="38"/>
      <c r="X7943" s="38"/>
      <c r="Y7943" s="35"/>
    </row>
    <row r="7944" customHeight="1" spans="1:25">
      <c r="A7944" s="44"/>
      <c r="B7944" s="44"/>
      <c r="C7944" s="44"/>
      <c r="D7944" s="14"/>
      <c r="E7944" s="13"/>
      <c r="F7944" s="8"/>
      <c r="G7944" s="45"/>
      <c r="H7944" s="8"/>
      <c r="I7944" s="45"/>
      <c r="W7944" s="38"/>
      <c r="X7944" s="38"/>
      <c r="Y7944" s="35"/>
    </row>
    <row r="7945" customHeight="1" spans="1:25">
      <c r="A7945" s="44"/>
      <c r="B7945" s="44"/>
      <c r="C7945" s="44"/>
      <c r="D7945" s="14"/>
      <c r="E7945" s="13"/>
      <c r="F7945" s="8"/>
      <c r="G7945" s="45"/>
      <c r="H7945" s="8"/>
      <c r="I7945" s="45"/>
      <c r="W7945" s="38"/>
      <c r="X7945" s="38"/>
      <c r="Y7945" s="35"/>
    </row>
    <row r="7946" customHeight="1" spans="1:25">
      <c r="A7946" s="44"/>
      <c r="B7946" s="44"/>
      <c r="C7946" s="44"/>
      <c r="D7946" s="14"/>
      <c r="E7946" s="13"/>
      <c r="F7946" s="8"/>
      <c r="G7946" s="45"/>
      <c r="H7946" s="8"/>
      <c r="I7946" s="45"/>
      <c r="W7946" s="38"/>
      <c r="X7946" s="38"/>
      <c r="Y7946" s="35"/>
    </row>
    <row r="7947" customHeight="1" spans="1:25">
      <c r="A7947" s="44"/>
      <c r="B7947" s="44"/>
      <c r="C7947" s="44"/>
      <c r="D7947" s="14"/>
      <c r="E7947" s="13"/>
      <c r="F7947" s="8"/>
      <c r="G7947" s="45"/>
      <c r="H7947" s="8"/>
      <c r="I7947" s="45"/>
      <c r="W7947" s="38"/>
      <c r="X7947" s="38"/>
      <c r="Y7947" s="35"/>
    </row>
    <row r="7948" customHeight="1" spans="1:25">
      <c r="A7948" s="44"/>
      <c r="B7948" s="44"/>
      <c r="C7948" s="44"/>
      <c r="D7948" s="14"/>
      <c r="E7948" s="13"/>
      <c r="F7948" s="8"/>
      <c r="G7948" s="45"/>
      <c r="H7948" s="8"/>
      <c r="I7948" s="45"/>
      <c r="W7948" s="38"/>
      <c r="X7948" s="38"/>
      <c r="Y7948" s="35"/>
    </row>
    <row r="7949" customHeight="1" spans="1:25">
      <c r="A7949" s="44"/>
      <c r="B7949" s="44"/>
      <c r="C7949" s="44"/>
      <c r="D7949" s="14"/>
      <c r="E7949" s="13"/>
      <c r="F7949" s="8"/>
      <c r="G7949" s="45"/>
      <c r="H7949" s="8"/>
      <c r="I7949" s="45"/>
      <c r="W7949" s="38"/>
      <c r="X7949" s="38"/>
      <c r="Y7949" s="35"/>
    </row>
    <row r="7950" customHeight="1" spans="1:25">
      <c r="A7950" s="44"/>
      <c r="B7950" s="44"/>
      <c r="C7950" s="44"/>
      <c r="D7950" s="14"/>
      <c r="E7950" s="13"/>
      <c r="F7950" s="8"/>
      <c r="G7950" s="45"/>
      <c r="H7950" s="8"/>
      <c r="I7950" s="45"/>
      <c r="W7950" s="38"/>
      <c r="X7950" s="38"/>
      <c r="Y7950" s="35"/>
    </row>
    <row r="7951" customHeight="1" spans="1:25">
      <c r="A7951" s="44"/>
      <c r="B7951" s="44"/>
      <c r="C7951" s="44"/>
      <c r="D7951" s="14"/>
      <c r="E7951" s="13"/>
      <c r="F7951" s="8"/>
      <c r="G7951" s="45"/>
      <c r="H7951" s="8"/>
      <c r="I7951" s="45"/>
      <c r="W7951" s="38"/>
      <c r="X7951" s="38"/>
      <c r="Y7951" s="35"/>
    </row>
    <row r="7952" customHeight="1" spans="1:25">
      <c r="A7952" s="44"/>
      <c r="B7952" s="44"/>
      <c r="C7952" s="44"/>
      <c r="D7952" s="14"/>
      <c r="E7952" s="13"/>
      <c r="F7952" s="8"/>
      <c r="G7952" s="45"/>
      <c r="H7952" s="8"/>
      <c r="I7952" s="45"/>
      <c r="W7952" s="38"/>
      <c r="X7952" s="38"/>
      <c r="Y7952" s="35"/>
    </row>
    <row r="7953" customHeight="1" spans="1:25">
      <c r="A7953" s="44"/>
      <c r="B7953" s="44"/>
      <c r="C7953" s="44"/>
      <c r="D7953" s="14"/>
      <c r="E7953" s="13"/>
      <c r="F7953" s="8"/>
      <c r="G7953" s="45"/>
      <c r="H7953" s="8"/>
      <c r="I7953" s="45"/>
      <c r="W7953" s="38"/>
      <c r="X7953" s="38"/>
      <c r="Y7953" s="35"/>
    </row>
    <row r="7954" customHeight="1" spans="1:25">
      <c r="A7954" s="44"/>
      <c r="B7954" s="44"/>
      <c r="C7954" s="44"/>
      <c r="D7954" s="14"/>
      <c r="E7954" s="13"/>
      <c r="F7954" s="8"/>
      <c r="G7954" s="45"/>
      <c r="H7954" s="8"/>
      <c r="I7954" s="45"/>
      <c r="W7954" s="38"/>
      <c r="X7954" s="38"/>
      <c r="Y7954" s="35"/>
    </row>
    <row r="7955" customHeight="1" spans="1:25">
      <c r="A7955" s="44"/>
      <c r="B7955" s="44"/>
      <c r="C7955" s="44"/>
      <c r="D7955" s="14"/>
      <c r="E7955" s="13"/>
      <c r="F7955" s="8"/>
      <c r="G7955" s="45"/>
      <c r="H7955" s="8"/>
      <c r="I7955" s="45"/>
      <c r="W7955" s="38"/>
      <c r="X7955" s="38"/>
      <c r="Y7955" s="35"/>
    </row>
    <row r="7956" customHeight="1" spans="1:25">
      <c r="A7956" s="44"/>
      <c r="B7956" s="44"/>
      <c r="C7956" s="44"/>
      <c r="D7956" s="14"/>
      <c r="E7956" s="13"/>
      <c r="F7956" s="8"/>
      <c r="G7956" s="45"/>
      <c r="H7956" s="8"/>
      <c r="I7956" s="45"/>
      <c r="W7956" s="38"/>
      <c r="X7956" s="38"/>
      <c r="Y7956" s="35"/>
    </row>
    <row r="7957" customHeight="1" spans="1:25">
      <c r="A7957" s="44"/>
      <c r="B7957" s="44"/>
      <c r="C7957" s="44"/>
      <c r="D7957" s="14"/>
      <c r="E7957" s="13"/>
      <c r="F7957" s="8"/>
      <c r="G7957" s="45"/>
      <c r="H7957" s="8"/>
      <c r="I7957" s="45"/>
      <c r="W7957" s="38"/>
      <c r="X7957" s="38"/>
      <c r="Y7957" s="35"/>
    </row>
    <row r="7958" customHeight="1" spans="1:25">
      <c r="A7958" s="44"/>
      <c r="B7958" s="44"/>
      <c r="C7958" s="44"/>
      <c r="D7958" s="14"/>
      <c r="E7958" s="13"/>
      <c r="F7958" s="8"/>
      <c r="G7958" s="45"/>
      <c r="H7958" s="8"/>
      <c r="I7958" s="45"/>
      <c r="W7958" s="38"/>
      <c r="X7958" s="38"/>
      <c r="Y7958" s="35"/>
    </row>
    <row r="7959" customHeight="1" spans="1:25">
      <c r="A7959" s="44"/>
      <c r="B7959" s="44"/>
      <c r="C7959" s="44"/>
      <c r="D7959" s="14"/>
      <c r="E7959" s="13"/>
      <c r="F7959" s="8"/>
      <c r="G7959" s="45"/>
      <c r="H7959" s="8"/>
      <c r="I7959" s="45"/>
      <c r="W7959" s="38"/>
      <c r="X7959" s="38"/>
      <c r="Y7959" s="35"/>
    </row>
    <row r="7960" customHeight="1" spans="1:25">
      <c r="A7960" s="44"/>
      <c r="B7960" s="44"/>
      <c r="C7960" s="44"/>
      <c r="D7960" s="14"/>
      <c r="E7960" s="13"/>
      <c r="F7960" s="8"/>
      <c r="G7960" s="45"/>
      <c r="H7960" s="8"/>
      <c r="I7960" s="45"/>
      <c r="W7960" s="38"/>
      <c r="X7960" s="38"/>
      <c r="Y7960" s="35"/>
    </row>
    <row r="7961" customHeight="1" spans="1:25">
      <c r="A7961" s="44"/>
      <c r="B7961" s="44"/>
      <c r="C7961" s="44"/>
      <c r="D7961" s="14"/>
      <c r="E7961" s="13"/>
      <c r="F7961" s="8"/>
      <c r="G7961" s="45"/>
      <c r="H7961" s="8"/>
      <c r="I7961" s="45"/>
      <c r="W7961" s="38"/>
      <c r="X7961" s="38"/>
      <c r="Y7961" s="35"/>
    </row>
    <row r="7962" customHeight="1" spans="1:25">
      <c r="A7962" s="44"/>
      <c r="B7962" s="44"/>
      <c r="C7962" s="44"/>
      <c r="D7962" s="14"/>
      <c r="E7962" s="13"/>
      <c r="F7962" s="8"/>
      <c r="G7962" s="45"/>
      <c r="H7962" s="8"/>
      <c r="I7962" s="45"/>
      <c r="W7962" s="38"/>
      <c r="X7962" s="38"/>
      <c r="Y7962" s="35"/>
    </row>
    <row r="7963" customHeight="1" spans="1:25">
      <c r="A7963" s="44"/>
      <c r="B7963" s="44"/>
      <c r="C7963" s="44"/>
      <c r="D7963" s="14"/>
      <c r="E7963" s="13"/>
      <c r="F7963" s="8"/>
      <c r="G7963" s="45"/>
      <c r="H7963" s="8"/>
      <c r="I7963" s="45"/>
      <c r="W7963" s="38"/>
      <c r="X7963" s="38"/>
      <c r="Y7963" s="35"/>
    </row>
    <row r="7964" customHeight="1" spans="1:25">
      <c r="A7964" s="44"/>
      <c r="B7964" s="44"/>
      <c r="C7964" s="44"/>
      <c r="D7964" s="14"/>
      <c r="E7964" s="13"/>
      <c r="F7964" s="8"/>
      <c r="G7964" s="45"/>
      <c r="H7964" s="8"/>
      <c r="I7964" s="45"/>
      <c r="W7964" s="38"/>
      <c r="X7964" s="38"/>
      <c r="Y7964" s="35"/>
    </row>
    <row r="7965" customHeight="1" spans="1:25">
      <c r="A7965" s="44"/>
      <c r="B7965" s="44"/>
      <c r="C7965" s="44"/>
      <c r="D7965" s="14"/>
      <c r="E7965" s="13"/>
      <c r="F7965" s="8"/>
      <c r="G7965" s="45"/>
      <c r="H7965" s="8"/>
      <c r="I7965" s="45"/>
      <c r="W7965" s="38"/>
      <c r="X7965" s="38"/>
      <c r="Y7965" s="35"/>
    </row>
    <row r="7966" customHeight="1" spans="1:25">
      <c r="A7966" s="44"/>
      <c r="B7966" s="44"/>
      <c r="C7966" s="44"/>
      <c r="D7966" s="14"/>
      <c r="E7966" s="13"/>
      <c r="F7966" s="8"/>
      <c r="G7966" s="45"/>
      <c r="H7966" s="8"/>
      <c r="I7966" s="45"/>
      <c r="W7966" s="38"/>
      <c r="X7966" s="38"/>
      <c r="Y7966" s="35"/>
    </row>
    <row r="7967" customHeight="1" spans="1:25">
      <c r="A7967" s="44"/>
      <c r="B7967" s="44"/>
      <c r="C7967" s="44"/>
      <c r="D7967" s="14"/>
      <c r="E7967" s="13"/>
      <c r="F7967" s="8"/>
      <c r="G7967" s="45"/>
      <c r="H7967" s="8"/>
      <c r="I7967" s="45"/>
      <c r="W7967" s="38"/>
      <c r="X7967" s="38"/>
      <c r="Y7967" s="35"/>
    </row>
    <row r="7968" customHeight="1" spans="1:25">
      <c r="A7968" s="44"/>
      <c r="B7968" s="44"/>
      <c r="C7968" s="44"/>
      <c r="D7968" s="14"/>
      <c r="E7968" s="13"/>
      <c r="F7968" s="8"/>
      <c r="G7968" s="45"/>
      <c r="H7968" s="8"/>
      <c r="I7968" s="45"/>
      <c r="W7968" s="38"/>
      <c r="X7968" s="38"/>
      <c r="Y7968" s="35"/>
    </row>
    <row r="7969" customHeight="1" spans="1:25">
      <c r="A7969" s="44"/>
      <c r="B7969" s="44"/>
      <c r="C7969" s="44"/>
      <c r="D7969" s="14"/>
      <c r="E7969" s="13"/>
      <c r="F7969" s="8"/>
      <c r="G7969" s="45"/>
      <c r="H7969" s="8"/>
      <c r="I7969" s="45"/>
      <c r="W7969" s="38"/>
      <c r="X7969" s="38"/>
      <c r="Y7969" s="35"/>
    </row>
    <row r="7970" customHeight="1" spans="1:25">
      <c r="A7970" s="44"/>
      <c r="B7970" s="44"/>
      <c r="C7970" s="44"/>
      <c r="D7970" s="14"/>
      <c r="E7970" s="13"/>
      <c r="F7970" s="8"/>
      <c r="G7970" s="45"/>
      <c r="H7970" s="8"/>
      <c r="I7970" s="45"/>
      <c r="W7970" s="38"/>
      <c r="X7970" s="38"/>
      <c r="Y7970" s="35"/>
    </row>
    <row r="7971" customHeight="1" spans="1:25">
      <c r="A7971" s="44"/>
      <c r="B7971" s="44"/>
      <c r="C7971" s="44"/>
      <c r="D7971" s="14"/>
      <c r="E7971" s="13"/>
      <c r="F7971" s="8"/>
      <c r="G7971" s="45"/>
      <c r="H7971" s="8"/>
      <c r="I7971" s="45"/>
      <c r="W7971" s="38"/>
      <c r="X7971" s="38"/>
      <c r="Y7971" s="35"/>
    </row>
    <row r="7972" customHeight="1" spans="1:25">
      <c r="A7972" s="44"/>
      <c r="B7972" s="44"/>
      <c r="C7972" s="44"/>
      <c r="D7972" s="14"/>
      <c r="E7972" s="13"/>
      <c r="F7972" s="8"/>
      <c r="G7972" s="45"/>
      <c r="H7972" s="8"/>
      <c r="I7972" s="45"/>
      <c r="W7972" s="38"/>
      <c r="X7972" s="38"/>
      <c r="Y7972" s="35"/>
    </row>
    <row r="7973" customHeight="1" spans="1:25">
      <c r="A7973" s="44"/>
      <c r="B7973" s="44"/>
      <c r="C7973" s="44"/>
      <c r="D7973" s="14"/>
      <c r="E7973" s="13"/>
      <c r="F7973" s="8"/>
      <c r="G7973" s="45"/>
      <c r="H7973" s="8"/>
      <c r="I7973" s="45"/>
      <c r="W7973" s="38"/>
      <c r="X7973" s="38"/>
      <c r="Y7973" s="35"/>
    </row>
    <row r="7974" customHeight="1" spans="1:25">
      <c r="A7974" s="44"/>
      <c r="B7974" s="44"/>
      <c r="C7974" s="44"/>
      <c r="D7974" s="14"/>
      <c r="E7974" s="13"/>
      <c r="F7974" s="8"/>
      <c r="G7974" s="45"/>
      <c r="H7974" s="8"/>
      <c r="I7974" s="45"/>
      <c r="W7974" s="38"/>
      <c r="X7974" s="38"/>
      <c r="Y7974" s="35"/>
    </row>
    <row r="7975" customHeight="1" spans="1:25">
      <c r="A7975" s="44"/>
      <c r="B7975" s="44"/>
      <c r="C7975" s="44"/>
      <c r="D7975" s="14"/>
      <c r="E7975" s="13"/>
      <c r="F7975" s="8"/>
      <c r="G7975" s="45"/>
      <c r="H7975" s="8"/>
      <c r="I7975" s="45"/>
      <c r="W7975" s="38"/>
      <c r="X7975" s="38"/>
      <c r="Y7975" s="35"/>
    </row>
    <row r="7976" customHeight="1" spans="1:25">
      <c r="A7976" s="44"/>
      <c r="B7976" s="44"/>
      <c r="C7976" s="44"/>
      <c r="D7976" s="14"/>
      <c r="E7976" s="13"/>
      <c r="F7976" s="8"/>
      <c r="G7976" s="45"/>
      <c r="H7976" s="8"/>
      <c r="I7976" s="45"/>
      <c r="W7976" s="38"/>
      <c r="X7976" s="38"/>
      <c r="Y7976" s="35"/>
    </row>
    <row r="7977" customHeight="1" spans="1:25">
      <c r="A7977" s="44"/>
      <c r="B7977" s="44"/>
      <c r="C7977" s="44"/>
      <c r="D7977" s="14"/>
      <c r="E7977" s="13"/>
      <c r="F7977" s="8"/>
      <c r="G7977" s="45"/>
      <c r="H7977" s="8"/>
      <c r="I7977" s="45"/>
      <c r="W7977" s="38"/>
      <c r="X7977" s="38"/>
      <c r="Y7977" s="35"/>
    </row>
    <row r="7978" customHeight="1" spans="1:25">
      <c r="A7978" s="44"/>
      <c r="B7978" s="44"/>
      <c r="C7978" s="44"/>
      <c r="D7978" s="14"/>
      <c r="E7978" s="13"/>
      <c r="F7978" s="8"/>
      <c r="G7978" s="45"/>
      <c r="H7978" s="8"/>
      <c r="I7978" s="45"/>
      <c r="W7978" s="38"/>
      <c r="X7978" s="38"/>
      <c r="Y7978" s="35"/>
    </row>
    <row r="7979" customHeight="1" spans="1:25">
      <c r="A7979" s="44"/>
      <c r="B7979" s="44"/>
      <c r="C7979" s="44"/>
      <c r="D7979" s="14"/>
      <c r="E7979" s="13"/>
      <c r="F7979" s="8"/>
      <c r="G7979" s="45"/>
      <c r="H7979" s="8"/>
      <c r="I7979" s="45"/>
      <c r="W7979" s="38"/>
      <c r="X7979" s="38"/>
      <c r="Y7979" s="35"/>
    </row>
    <row r="7980" customHeight="1" spans="1:25">
      <c r="A7980" s="44"/>
      <c r="B7980" s="44"/>
      <c r="C7980" s="44"/>
      <c r="D7980" s="14"/>
      <c r="E7980" s="13"/>
      <c r="F7980" s="8"/>
      <c r="G7980" s="45"/>
      <c r="H7980" s="8"/>
      <c r="I7980" s="45"/>
      <c r="W7980" s="38"/>
      <c r="X7980" s="38"/>
      <c r="Y7980" s="35"/>
    </row>
    <row r="7981" customHeight="1" spans="1:25">
      <c r="A7981" s="44"/>
      <c r="B7981" s="44"/>
      <c r="C7981" s="44"/>
      <c r="D7981" s="14"/>
      <c r="E7981" s="13"/>
      <c r="F7981" s="8"/>
      <c r="G7981" s="45"/>
      <c r="H7981" s="8"/>
      <c r="I7981" s="45"/>
      <c r="W7981" s="38"/>
      <c r="X7981" s="38"/>
      <c r="Y7981" s="35"/>
    </row>
    <row r="7982" customHeight="1" spans="1:25">
      <c r="A7982" s="44"/>
      <c r="B7982" s="44"/>
      <c r="C7982" s="44"/>
      <c r="D7982" s="14"/>
      <c r="E7982" s="13"/>
      <c r="F7982" s="8"/>
      <c r="G7982" s="45"/>
      <c r="H7982" s="8"/>
      <c r="I7982" s="45"/>
      <c r="W7982" s="38"/>
      <c r="X7982" s="38"/>
      <c r="Y7982" s="35"/>
    </row>
    <row r="7983" customHeight="1" spans="1:25">
      <c r="A7983" s="44"/>
      <c r="B7983" s="44"/>
      <c r="C7983" s="44"/>
      <c r="D7983" s="14"/>
      <c r="E7983" s="13"/>
      <c r="F7983" s="8"/>
      <c r="G7983" s="45"/>
      <c r="H7983" s="8"/>
      <c r="I7983" s="45"/>
      <c r="W7983" s="38"/>
      <c r="X7983" s="38"/>
      <c r="Y7983" s="35"/>
    </row>
    <row r="7984" customHeight="1" spans="1:25">
      <c r="A7984" s="44"/>
      <c r="B7984" s="44"/>
      <c r="C7984" s="44"/>
      <c r="D7984" s="14"/>
      <c r="E7984" s="13"/>
      <c r="F7984" s="8"/>
      <c r="G7984" s="45"/>
      <c r="H7984" s="8"/>
      <c r="I7984" s="45"/>
      <c r="W7984" s="38"/>
      <c r="X7984" s="38"/>
      <c r="Y7984" s="35"/>
    </row>
    <row r="7985" customHeight="1" spans="1:25">
      <c r="A7985" s="44"/>
      <c r="B7985" s="44"/>
      <c r="C7985" s="44"/>
      <c r="D7985" s="14"/>
      <c r="E7985" s="13"/>
      <c r="F7985" s="8"/>
      <c r="G7985" s="45"/>
      <c r="H7985" s="8"/>
      <c r="I7985" s="45"/>
      <c r="W7985" s="38"/>
      <c r="X7985" s="38"/>
      <c r="Y7985" s="35"/>
    </row>
    <row r="7986" customHeight="1" spans="1:25">
      <c r="A7986" s="44"/>
      <c r="B7986" s="44"/>
      <c r="C7986" s="44"/>
      <c r="D7986" s="14"/>
      <c r="E7986" s="13"/>
      <c r="F7986" s="8"/>
      <c r="G7986" s="45"/>
      <c r="H7986" s="8"/>
      <c r="I7986" s="45"/>
      <c r="W7986" s="38"/>
      <c r="X7986" s="38"/>
      <c r="Y7986" s="35"/>
    </row>
    <row r="7987" customHeight="1" spans="1:25">
      <c r="A7987" s="44"/>
      <c r="B7987" s="44"/>
      <c r="C7987" s="44"/>
      <c r="D7987" s="14"/>
      <c r="E7987" s="13"/>
      <c r="F7987" s="8"/>
      <c r="G7987" s="45"/>
      <c r="H7987" s="8"/>
      <c r="I7987" s="45"/>
      <c r="W7987" s="38"/>
      <c r="X7987" s="38"/>
      <c r="Y7987" s="35"/>
    </row>
    <row r="7988" customHeight="1" spans="1:25">
      <c r="A7988" s="44"/>
      <c r="B7988" s="44"/>
      <c r="C7988" s="44"/>
      <c r="D7988" s="14"/>
      <c r="E7988" s="13"/>
      <c r="F7988" s="8"/>
      <c r="G7988" s="45"/>
      <c r="H7988" s="8"/>
      <c r="I7988" s="45"/>
      <c r="W7988" s="38"/>
      <c r="X7988" s="38"/>
      <c r="Y7988" s="35"/>
    </row>
    <row r="7989" customHeight="1" spans="1:25">
      <c r="A7989" s="44"/>
      <c r="B7989" s="44"/>
      <c r="C7989" s="44"/>
      <c r="D7989" s="14"/>
      <c r="E7989" s="13"/>
      <c r="F7989" s="8"/>
      <c r="G7989" s="45"/>
      <c r="H7989" s="8"/>
      <c r="I7989" s="45"/>
      <c r="W7989" s="38"/>
      <c r="X7989" s="38"/>
      <c r="Y7989" s="35"/>
    </row>
    <row r="7990" customHeight="1" spans="1:25">
      <c r="A7990" s="44"/>
      <c r="B7990" s="44"/>
      <c r="C7990" s="44"/>
      <c r="D7990" s="14"/>
      <c r="E7990" s="13"/>
      <c r="F7990" s="8"/>
      <c r="G7990" s="45"/>
      <c r="H7990" s="8"/>
      <c r="I7990" s="45"/>
      <c r="W7990" s="38"/>
      <c r="X7990" s="38"/>
      <c r="Y7990" s="35"/>
    </row>
    <row r="7991" customHeight="1" spans="1:25">
      <c r="A7991" s="44"/>
      <c r="B7991" s="44"/>
      <c r="C7991" s="44"/>
      <c r="D7991" s="14"/>
      <c r="E7991" s="13"/>
      <c r="F7991" s="8"/>
      <c r="G7991" s="45"/>
      <c r="H7991" s="8"/>
      <c r="I7991" s="45"/>
      <c r="W7991" s="38"/>
      <c r="X7991" s="38"/>
      <c r="Y7991" s="35"/>
    </row>
    <row r="7992" customHeight="1" spans="1:25">
      <c r="A7992" s="44"/>
      <c r="B7992" s="44"/>
      <c r="C7992" s="44"/>
      <c r="D7992" s="14"/>
      <c r="E7992" s="13"/>
      <c r="F7992" s="8"/>
      <c r="G7992" s="45"/>
      <c r="H7992" s="8"/>
      <c r="I7992" s="45"/>
      <c r="W7992" s="38"/>
      <c r="X7992" s="38"/>
      <c r="Y7992" s="35"/>
    </row>
    <row r="7993" customHeight="1" spans="1:25">
      <c r="A7993" s="44"/>
      <c r="B7993" s="44"/>
      <c r="C7993" s="44"/>
      <c r="D7993" s="14"/>
      <c r="E7993" s="13"/>
      <c r="F7993" s="8"/>
      <c r="G7993" s="45"/>
      <c r="H7993" s="8"/>
      <c r="I7993" s="45"/>
      <c r="W7993" s="38"/>
      <c r="X7993" s="38"/>
      <c r="Y7993" s="35"/>
    </row>
    <row r="7994" customHeight="1" spans="1:25">
      <c r="A7994" s="44"/>
      <c r="B7994" s="44"/>
      <c r="C7994" s="44"/>
      <c r="D7994" s="14"/>
      <c r="E7994" s="13"/>
      <c r="F7994" s="8"/>
      <c r="G7994" s="45"/>
      <c r="H7994" s="8"/>
      <c r="I7994" s="45"/>
      <c r="W7994" s="38"/>
      <c r="X7994" s="38"/>
      <c r="Y7994" s="35"/>
    </row>
    <row r="7995" customHeight="1" spans="1:25">
      <c r="A7995" s="44"/>
      <c r="B7995" s="44"/>
      <c r="C7995" s="44"/>
      <c r="D7995" s="14"/>
      <c r="E7995" s="13"/>
      <c r="F7995" s="8"/>
      <c r="G7995" s="45"/>
      <c r="H7995" s="8"/>
      <c r="I7995" s="45"/>
      <c r="W7995" s="38"/>
      <c r="X7995" s="38"/>
      <c r="Y7995" s="35"/>
    </row>
    <row r="7996" customHeight="1" spans="1:25">
      <c r="A7996" s="44"/>
      <c r="B7996" s="44"/>
      <c r="C7996" s="44"/>
      <c r="D7996" s="14"/>
      <c r="E7996" s="13"/>
      <c r="F7996" s="8"/>
      <c r="G7996" s="45"/>
      <c r="H7996" s="8"/>
      <c r="I7996" s="45"/>
      <c r="W7996" s="38"/>
      <c r="X7996" s="38"/>
      <c r="Y7996" s="35"/>
    </row>
    <row r="7997" customHeight="1" spans="1:25">
      <c r="A7997" s="44"/>
      <c r="B7997" s="44"/>
      <c r="C7997" s="44"/>
      <c r="D7997" s="14"/>
      <c r="E7997" s="13"/>
      <c r="F7997" s="8"/>
      <c r="G7997" s="45"/>
      <c r="H7997" s="8"/>
      <c r="I7997" s="45"/>
      <c r="W7997" s="38"/>
      <c r="X7997" s="38"/>
      <c r="Y7997" s="35"/>
    </row>
    <row r="7998" customHeight="1" spans="1:25">
      <c r="A7998" s="44"/>
      <c r="B7998" s="44"/>
      <c r="C7998" s="44"/>
      <c r="D7998" s="14"/>
      <c r="E7998" s="13"/>
      <c r="F7998" s="8"/>
      <c r="G7998" s="45"/>
      <c r="H7998" s="8"/>
      <c r="I7998" s="45"/>
      <c r="W7998" s="38"/>
      <c r="X7998" s="38"/>
      <c r="Y7998" s="35"/>
    </row>
    <row r="7999" customHeight="1" spans="1:25">
      <c r="A7999" s="44"/>
      <c r="B7999" s="44"/>
      <c r="C7999" s="44"/>
      <c r="D7999" s="14"/>
      <c r="E7999" s="13"/>
      <c r="F7999" s="8"/>
      <c r="G7999" s="45"/>
      <c r="H7999" s="8"/>
      <c r="I7999" s="45"/>
      <c r="W7999" s="38"/>
      <c r="X7999" s="38"/>
      <c r="Y7999" s="35"/>
    </row>
    <row r="8000" customHeight="1" spans="1:25">
      <c r="A8000" s="44"/>
      <c r="B8000" s="44"/>
      <c r="C8000" s="44"/>
      <c r="D8000" s="14"/>
      <c r="E8000" s="13"/>
      <c r="F8000" s="8"/>
      <c r="G8000" s="45"/>
      <c r="H8000" s="8"/>
      <c r="I8000" s="45"/>
      <c r="W8000" s="38"/>
      <c r="X8000" s="38"/>
      <c r="Y8000" s="35"/>
    </row>
    <row r="8001" customHeight="1" spans="1:25">
      <c r="A8001" s="44"/>
      <c r="B8001" s="44"/>
      <c r="C8001" s="44"/>
      <c r="D8001" s="14"/>
      <c r="E8001" s="13"/>
      <c r="F8001" s="8"/>
      <c r="G8001" s="45"/>
      <c r="H8001" s="8"/>
      <c r="I8001" s="45"/>
      <c r="W8001" s="38"/>
      <c r="X8001" s="38"/>
      <c r="Y8001" s="35"/>
    </row>
    <row r="8002" customHeight="1" spans="1:25">
      <c r="A8002" s="44"/>
      <c r="B8002" s="44"/>
      <c r="C8002" s="44"/>
      <c r="D8002" s="14"/>
      <c r="E8002" s="13"/>
      <c r="F8002" s="8"/>
      <c r="G8002" s="45"/>
      <c r="H8002" s="8"/>
      <c r="I8002" s="45"/>
      <c r="W8002" s="38"/>
      <c r="X8002" s="38"/>
      <c r="Y8002" s="35"/>
    </row>
    <row r="8003" customHeight="1" spans="1:25">
      <c r="A8003" s="44"/>
      <c r="B8003" s="44"/>
      <c r="C8003" s="44"/>
      <c r="D8003" s="14"/>
      <c r="E8003" s="13"/>
      <c r="F8003" s="8"/>
      <c r="G8003" s="45"/>
      <c r="H8003" s="8"/>
      <c r="I8003" s="45"/>
      <c r="W8003" s="38"/>
      <c r="X8003" s="38"/>
      <c r="Y8003" s="35"/>
    </row>
    <row r="8004" customHeight="1" spans="1:25">
      <c r="A8004" s="44"/>
      <c r="B8004" s="44"/>
      <c r="C8004" s="44"/>
      <c r="D8004" s="14"/>
      <c r="E8004" s="13"/>
      <c r="F8004" s="8"/>
      <c r="G8004" s="45"/>
      <c r="H8004" s="8"/>
      <c r="I8004" s="45"/>
      <c r="W8004" s="38"/>
      <c r="X8004" s="38"/>
      <c r="Y8004" s="35"/>
    </row>
    <row r="8005" customHeight="1" spans="1:25">
      <c r="A8005" s="44"/>
      <c r="B8005" s="44"/>
      <c r="C8005" s="44"/>
      <c r="D8005" s="14"/>
      <c r="E8005" s="13"/>
      <c r="F8005" s="8"/>
      <c r="G8005" s="45"/>
      <c r="H8005" s="8"/>
      <c r="I8005" s="45"/>
      <c r="W8005" s="38"/>
      <c r="X8005" s="38"/>
      <c r="Y8005" s="35"/>
    </row>
    <row r="8006" customHeight="1" spans="1:25">
      <c r="A8006" s="44"/>
      <c r="B8006" s="44"/>
      <c r="C8006" s="44"/>
      <c r="D8006" s="14"/>
      <c r="E8006" s="13"/>
      <c r="F8006" s="8"/>
      <c r="G8006" s="45"/>
      <c r="H8006" s="8"/>
      <c r="I8006" s="45"/>
      <c r="W8006" s="38"/>
      <c r="X8006" s="38"/>
      <c r="Y8006" s="35"/>
    </row>
    <row r="8007" customHeight="1" spans="1:25">
      <c r="A8007" s="44"/>
      <c r="B8007" s="44"/>
      <c r="C8007" s="44"/>
      <c r="D8007" s="14"/>
      <c r="E8007" s="13"/>
      <c r="F8007" s="8"/>
      <c r="G8007" s="45"/>
      <c r="H8007" s="8"/>
      <c r="I8007" s="45"/>
      <c r="W8007" s="38"/>
      <c r="X8007" s="38"/>
      <c r="Y8007" s="35"/>
    </row>
    <row r="8008" customHeight="1" spans="1:25">
      <c r="A8008" s="44"/>
      <c r="B8008" s="44"/>
      <c r="C8008" s="44"/>
      <c r="D8008" s="14"/>
      <c r="E8008" s="13"/>
      <c r="F8008" s="8"/>
      <c r="G8008" s="45"/>
      <c r="H8008" s="8"/>
      <c r="I8008" s="45"/>
      <c r="W8008" s="38"/>
      <c r="X8008" s="38"/>
      <c r="Y8008" s="35"/>
    </row>
    <row r="8009" customHeight="1" spans="1:25">
      <c r="A8009" s="44"/>
      <c r="B8009" s="44"/>
      <c r="C8009" s="44"/>
      <c r="D8009" s="14"/>
      <c r="E8009" s="13"/>
      <c r="F8009" s="8"/>
      <c r="G8009" s="45"/>
      <c r="H8009" s="8"/>
      <c r="I8009" s="45"/>
      <c r="W8009" s="38"/>
      <c r="X8009" s="38"/>
      <c r="Y8009" s="35"/>
    </row>
    <row r="8010" customHeight="1" spans="1:25">
      <c r="A8010" s="44"/>
      <c r="B8010" s="44"/>
      <c r="C8010" s="44"/>
      <c r="D8010" s="14"/>
      <c r="E8010" s="13"/>
      <c r="F8010" s="8"/>
      <c r="G8010" s="45"/>
      <c r="H8010" s="8"/>
      <c r="I8010" s="45"/>
      <c r="W8010" s="38"/>
      <c r="X8010" s="38"/>
      <c r="Y8010" s="35"/>
    </row>
    <row r="8011" customHeight="1" spans="1:25">
      <c r="A8011" s="44"/>
      <c r="B8011" s="44"/>
      <c r="C8011" s="44"/>
      <c r="D8011" s="14"/>
      <c r="E8011" s="13"/>
      <c r="F8011" s="8"/>
      <c r="G8011" s="45"/>
      <c r="H8011" s="8"/>
      <c r="I8011" s="45"/>
      <c r="W8011" s="38"/>
      <c r="X8011" s="38"/>
      <c r="Y8011" s="35"/>
    </row>
    <row r="8012" customHeight="1" spans="1:25">
      <c r="A8012" s="44"/>
      <c r="B8012" s="44"/>
      <c r="C8012" s="44"/>
      <c r="D8012" s="14"/>
      <c r="E8012" s="13"/>
      <c r="F8012" s="8"/>
      <c r="G8012" s="45"/>
      <c r="H8012" s="8"/>
      <c r="I8012" s="45"/>
      <c r="W8012" s="38"/>
      <c r="X8012" s="38"/>
      <c r="Y8012" s="35"/>
    </row>
    <row r="8013" customHeight="1" spans="1:25">
      <c r="A8013" s="44"/>
      <c r="B8013" s="44"/>
      <c r="C8013" s="44"/>
      <c r="D8013" s="14"/>
      <c r="E8013" s="13"/>
      <c r="F8013" s="8"/>
      <c r="G8013" s="45"/>
      <c r="H8013" s="8"/>
      <c r="I8013" s="45"/>
      <c r="W8013" s="38"/>
      <c r="X8013" s="38"/>
      <c r="Y8013" s="35"/>
    </row>
    <row r="8014" customHeight="1" spans="1:25">
      <c r="A8014" s="44"/>
      <c r="B8014" s="44"/>
      <c r="C8014" s="44"/>
      <c r="D8014" s="14"/>
      <c r="E8014" s="13"/>
      <c r="F8014" s="8"/>
      <c r="G8014" s="45"/>
      <c r="H8014" s="8"/>
      <c r="I8014" s="45"/>
      <c r="W8014" s="38"/>
      <c r="X8014" s="38"/>
      <c r="Y8014" s="35"/>
    </row>
    <row r="8015" customHeight="1" spans="1:25">
      <c r="A8015" s="44"/>
      <c r="B8015" s="44"/>
      <c r="C8015" s="44"/>
      <c r="D8015" s="14"/>
      <c r="E8015" s="13"/>
      <c r="F8015" s="8"/>
      <c r="G8015" s="45"/>
      <c r="H8015" s="8"/>
      <c r="I8015" s="45"/>
      <c r="W8015" s="38"/>
      <c r="X8015" s="38"/>
      <c r="Y8015" s="35"/>
    </row>
    <row r="8016" customHeight="1" spans="1:25">
      <c r="A8016" s="44"/>
      <c r="B8016" s="44"/>
      <c r="C8016" s="44"/>
      <c r="D8016" s="14"/>
      <c r="E8016" s="13"/>
      <c r="F8016" s="8"/>
      <c r="G8016" s="45"/>
      <c r="H8016" s="8"/>
      <c r="I8016" s="45"/>
      <c r="W8016" s="38"/>
      <c r="X8016" s="38"/>
      <c r="Y8016" s="35"/>
    </row>
    <row r="8017" customHeight="1" spans="1:25">
      <c r="A8017" s="44"/>
      <c r="B8017" s="44"/>
      <c r="C8017" s="44"/>
      <c r="D8017" s="14"/>
      <c r="E8017" s="13"/>
      <c r="F8017" s="8"/>
      <c r="G8017" s="45"/>
      <c r="H8017" s="8"/>
      <c r="I8017" s="45"/>
      <c r="W8017" s="38"/>
      <c r="X8017" s="38"/>
      <c r="Y8017" s="35"/>
    </row>
    <row r="8018" customHeight="1" spans="1:25">
      <c r="A8018" s="44"/>
      <c r="B8018" s="44"/>
      <c r="C8018" s="44"/>
      <c r="D8018" s="14"/>
      <c r="E8018" s="13"/>
      <c r="F8018" s="8"/>
      <c r="G8018" s="45"/>
      <c r="H8018" s="8"/>
      <c r="I8018" s="45"/>
      <c r="W8018" s="38"/>
      <c r="X8018" s="38"/>
      <c r="Y8018" s="35"/>
    </row>
    <row r="8019" customHeight="1" spans="1:25">
      <c r="A8019" s="44"/>
      <c r="B8019" s="44"/>
      <c r="C8019" s="44"/>
      <c r="D8019" s="14"/>
      <c r="E8019" s="13"/>
      <c r="F8019" s="8"/>
      <c r="G8019" s="45"/>
      <c r="H8019" s="8"/>
      <c r="I8019" s="45"/>
      <c r="W8019" s="38"/>
      <c r="X8019" s="38"/>
      <c r="Y8019" s="35"/>
    </row>
    <row r="8020" customHeight="1" spans="1:25">
      <c r="A8020" s="44"/>
      <c r="B8020" s="44"/>
      <c r="C8020" s="44"/>
      <c r="D8020" s="14"/>
      <c r="E8020" s="13"/>
      <c r="F8020" s="8"/>
      <c r="G8020" s="45"/>
      <c r="H8020" s="8"/>
      <c r="I8020" s="45"/>
      <c r="W8020" s="38"/>
      <c r="X8020" s="38"/>
      <c r="Y8020" s="35"/>
    </row>
    <row r="8021" customHeight="1" spans="1:25">
      <c r="A8021" s="44"/>
      <c r="B8021" s="44"/>
      <c r="C8021" s="44"/>
      <c r="D8021" s="14"/>
      <c r="E8021" s="13"/>
      <c r="F8021" s="8"/>
      <c r="G8021" s="45"/>
      <c r="H8021" s="8"/>
      <c r="I8021" s="45"/>
      <c r="W8021" s="38"/>
      <c r="X8021" s="38"/>
      <c r="Y8021" s="35"/>
    </row>
    <row r="8022" customHeight="1" spans="1:25">
      <c r="A8022" s="44"/>
      <c r="B8022" s="44"/>
      <c r="C8022" s="44"/>
      <c r="D8022" s="14"/>
      <c r="E8022" s="13"/>
      <c r="F8022" s="8"/>
      <c r="G8022" s="45"/>
      <c r="H8022" s="8"/>
      <c r="I8022" s="45"/>
      <c r="W8022" s="38"/>
      <c r="X8022" s="38"/>
      <c r="Y8022" s="35"/>
    </row>
    <row r="8023" customHeight="1" spans="1:25">
      <c r="A8023" s="44"/>
      <c r="B8023" s="44"/>
      <c r="C8023" s="44"/>
      <c r="D8023" s="14"/>
      <c r="E8023" s="13"/>
      <c r="F8023" s="8"/>
      <c r="G8023" s="45"/>
      <c r="H8023" s="8"/>
      <c r="I8023" s="45"/>
      <c r="W8023" s="38"/>
      <c r="X8023" s="38"/>
      <c r="Y8023" s="35"/>
    </row>
    <row r="8024" customHeight="1" spans="1:25">
      <c r="A8024" s="44"/>
      <c r="B8024" s="44"/>
      <c r="C8024" s="44"/>
      <c r="D8024" s="14"/>
      <c r="E8024" s="13"/>
      <c r="F8024" s="8"/>
      <c r="G8024" s="45"/>
      <c r="H8024" s="8"/>
      <c r="I8024" s="45"/>
      <c r="W8024" s="38"/>
      <c r="X8024" s="38"/>
      <c r="Y8024" s="35"/>
    </row>
    <row r="8025" customHeight="1" spans="1:25">
      <c r="A8025" s="44"/>
      <c r="B8025" s="44"/>
      <c r="C8025" s="44"/>
      <c r="D8025" s="14"/>
      <c r="E8025" s="13"/>
      <c r="F8025" s="8"/>
      <c r="G8025" s="45"/>
      <c r="H8025" s="8"/>
      <c r="I8025" s="45"/>
      <c r="W8025" s="38"/>
      <c r="X8025" s="38"/>
      <c r="Y8025" s="35"/>
    </row>
    <row r="8026" customHeight="1" spans="1:25">
      <c r="A8026" s="44"/>
      <c r="B8026" s="44"/>
      <c r="C8026" s="44"/>
      <c r="D8026" s="14"/>
      <c r="E8026" s="13"/>
      <c r="F8026" s="8"/>
      <c r="G8026" s="45"/>
      <c r="H8026" s="8"/>
      <c r="I8026" s="45"/>
      <c r="W8026" s="38"/>
      <c r="X8026" s="38"/>
      <c r="Y8026" s="35"/>
    </row>
    <row r="8027" customHeight="1" spans="1:25">
      <c r="A8027" s="44"/>
      <c r="B8027" s="44"/>
      <c r="C8027" s="44"/>
      <c r="D8027" s="14"/>
      <c r="E8027" s="13"/>
      <c r="F8027" s="8"/>
      <c r="G8027" s="45"/>
      <c r="H8027" s="8"/>
      <c r="I8027" s="45"/>
      <c r="W8027" s="38"/>
      <c r="X8027" s="38"/>
      <c r="Y8027" s="35"/>
    </row>
    <row r="8028" customHeight="1" spans="1:25">
      <c r="A8028" s="44"/>
      <c r="B8028" s="44"/>
      <c r="C8028" s="44"/>
      <c r="D8028" s="14"/>
      <c r="E8028" s="13"/>
      <c r="F8028" s="8"/>
      <c r="G8028" s="45"/>
      <c r="H8028" s="8"/>
      <c r="I8028" s="45"/>
      <c r="W8028" s="38"/>
      <c r="X8028" s="38"/>
      <c r="Y8028" s="35"/>
    </row>
    <row r="8029" customHeight="1" spans="1:25">
      <c r="A8029" s="44"/>
      <c r="B8029" s="44"/>
      <c r="C8029" s="44"/>
      <c r="D8029" s="14"/>
      <c r="E8029" s="13"/>
      <c r="F8029" s="8"/>
      <c r="G8029" s="45"/>
      <c r="H8029" s="8"/>
      <c r="I8029" s="45"/>
      <c r="W8029" s="38"/>
      <c r="X8029" s="38"/>
      <c r="Y8029" s="35"/>
    </row>
    <row r="8030" customHeight="1" spans="1:25">
      <c r="A8030" s="44"/>
      <c r="B8030" s="44"/>
      <c r="C8030" s="44"/>
      <c r="D8030" s="14"/>
      <c r="E8030" s="13"/>
      <c r="F8030" s="8"/>
      <c r="G8030" s="45"/>
      <c r="H8030" s="8"/>
      <c r="I8030" s="45"/>
      <c r="W8030" s="38"/>
      <c r="X8030" s="38"/>
      <c r="Y8030" s="35"/>
    </row>
    <row r="8031" customHeight="1" spans="1:25">
      <c r="A8031" s="44"/>
      <c r="B8031" s="44"/>
      <c r="C8031" s="44"/>
      <c r="D8031" s="14"/>
      <c r="E8031" s="13"/>
      <c r="F8031" s="8"/>
      <c r="G8031" s="45"/>
      <c r="H8031" s="8"/>
      <c r="I8031" s="45"/>
      <c r="W8031" s="38"/>
      <c r="X8031" s="38"/>
      <c r="Y8031" s="35"/>
    </row>
    <row r="8032" customHeight="1" spans="1:25">
      <c r="A8032" s="44"/>
      <c r="B8032" s="44"/>
      <c r="C8032" s="44"/>
      <c r="D8032" s="14"/>
      <c r="E8032" s="13"/>
      <c r="F8032" s="8"/>
      <c r="G8032" s="45"/>
      <c r="H8032" s="8"/>
      <c r="I8032" s="45"/>
      <c r="W8032" s="38"/>
      <c r="X8032" s="38"/>
      <c r="Y8032" s="35"/>
    </row>
    <row r="8033" customHeight="1" spans="1:25">
      <c r="A8033" s="44"/>
      <c r="B8033" s="44"/>
      <c r="C8033" s="44"/>
      <c r="D8033" s="14"/>
      <c r="E8033" s="13"/>
      <c r="F8033" s="8"/>
      <c r="G8033" s="45"/>
      <c r="H8033" s="8"/>
      <c r="I8033" s="45"/>
      <c r="W8033" s="38"/>
      <c r="X8033" s="38"/>
      <c r="Y8033" s="35"/>
    </row>
    <row r="8034" customHeight="1" spans="1:25">
      <c r="A8034" s="44"/>
      <c r="B8034" s="44"/>
      <c r="C8034" s="44"/>
      <c r="D8034" s="14"/>
      <c r="E8034" s="13"/>
      <c r="F8034" s="8"/>
      <c r="G8034" s="45"/>
      <c r="H8034" s="8"/>
      <c r="I8034" s="45"/>
      <c r="W8034" s="38"/>
      <c r="X8034" s="38"/>
      <c r="Y8034" s="35"/>
    </row>
    <row r="8035" customHeight="1" spans="1:25">
      <c r="A8035" s="44"/>
      <c r="B8035" s="44"/>
      <c r="C8035" s="44"/>
      <c r="D8035" s="14"/>
      <c r="E8035" s="13"/>
      <c r="F8035" s="8"/>
      <c r="G8035" s="45"/>
      <c r="H8035" s="8"/>
      <c r="I8035" s="45"/>
      <c r="W8035" s="38"/>
      <c r="X8035" s="38"/>
      <c r="Y8035" s="35"/>
    </row>
    <row r="8036" customHeight="1" spans="1:25">
      <c r="A8036" s="44"/>
      <c r="B8036" s="44"/>
      <c r="C8036" s="44"/>
      <c r="D8036" s="14"/>
      <c r="E8036" s="13"/>
      <c r="F8036" s="8"/>
      <c r="G8036" s="45"/>
      <c r="H8036" s="8"/>
      <c r="I8036" s="45"/>
      <c r="W8036" s="38"/>
      <c r="X8036" s="38"/>
      <c r="Y8036" s="35"/>
    </row>
    <row r="8037" customHeight="1" spans="1:25">
      <c r="A8037" s="44"/>
      <c r="B8037" s="44"/>
      <c r="C8037" s="44"/>
      <c r="D8037" s="14"/>
      <c r="E8037" s="13"/>
      <c r="F8037" s="8"/>
      <c r="G8037" s="45"/>
      <c r="H8037" s="8"/>
      <c r="I8037" s="45"/>
      <c r="W8037" s="38"/>
      <c r="X8037" s="38"/>
      <c r="Y8037" s="35"/>
    </row>
    <row r="8038" customHeight="1" spans="1:25">
      <c r="A8038" s="44"/>
      <c r="B8038" s="44"/>
      <c r="C8038" s="44"/>
      <c r="D8038" s="14"/>
      <c r="E8038" s="13"/>
      <c r="F8038" s="8"/>
      <c r="G8038" s="45"/>
      <c r="H8038" s="8"/>
      <c r="I8038" s="45"/>
      <c r="W8038" s="38"/>
      <c r="X8038" s="38"/>
      <c r="Y8038" s="35"/>
    </row>
    <row r="8039" customHeight="1" spans="1:25">
      <c r="A8039" s="44"/>
      <c r="B8039" s="44"/>
      <c r="C8039" s="44"/>
      <c r="D8039" s="14"/>
      <c r="E8039" s="13"/>
      <c r="F8039" s="8"/>
      <c r="G8039" s="45"/>
      <c r="H8039" s="8"/>
      <c r="I8039" s="45"/>
      <c r="W8039" s="38"/>
      <c r="X8039" s="38"/>
      <c r="Y8039" s="35"/>
    </row>
    <row r="8040" customHeight="1" spans="1:25">
      <c r="A8040" s="44"/>
      <c r="B8040" s="44"/>
      <c r="C8040" s="44"/>
      <c r="D8040" s="14"/>
      <c r="E8040" s="13"/>
      <c r="F8040" s="8"/>
      <c r="G8040" s="45"/>
      <c r="H8040" s="8"/>
      <c r="I8040" s="45"/>
      <c r="W8040" s="38"/>
      <c r="X8040" s="38"/>
      <c r="Y8040" s="35"/>
    </row>
    <row r="8041" customHeight="1" spans="1:25">
      <c r="A8041" s="44"/>
      <c r="B8041" s="44"/>
      <c r="C8041" s="44"/>
      <c r="D8041" s="14"/>
      <c r="E8041" s="13"/>
      <c r="F8041" s="8"/>
      <c r="G8041" s="45"/>
      <c r="H8041" s="8"/>
      <c r="I8041" s="45"/>
      <c r="W8041" s="38"/>
      <c r="X8041" s="38"/>
      <c r="Y8041" s="35"/>
    </row>
    <row r="8042" customHeight="1" spans="1:25">
      <c r="A8042" s="44"/>
      <c r="B8042" s="44"/>
      <c r="C8042" s="44"/>
      <c r="D8042" s="14"/>
      <c r="E8042" s="13"/>
      <c r="F8042" s="8"/>
      <c r="G8042" s="45"/>
      <c r="H8042" s="8"/>
      <c r="I8042" s="45"/>
      <c r="W8042" s="38"/>
      <c r="X8042" s="38"/>
      <c r="Y8042" s="35"/>
    </row>
    <row r="8043" customHeight="1" spans="1:25">
      <c r="A8043" s="44"/>
      <c r="B8043" s="44"/>
      <c r="C8043" s="44"/>
      <c r="D8043" s="14"/>
      <c r="E8043" s="13"/>
      <c r="F8043" s="8"/>
      <c r="G8043" s="45"/>
      <c r="H8043" s="8"/>
      <c r="I8043" s="45"/>
      <c r="W8043" s="38"/>
      <c r="X8043" s="38"/>
      <c r="Y8043" s="35"/>
    </row>
    <row r="8044" customHeight="1" spans="1:25">
      <c r="A8044" s="44"/>
      <c r="B8044" s="44"/>
      <c r="C8044" s="44"/>
      <c r="D8044" s="14"/>
      <c r="E8044" s="13"/>
      <c r="F8044" s="8"/>
      <c r="G8044" s="45"/>
      <c r="H8044" s="8"/>
      <c r="I8044" s="45"/>
      <c r="W8044" s="38"/>
      <c r="X8044" s="38"/>
      <c r="Y8044" s="35"/>
    </row>
    <row r="8045" customHeight="1" spans="1:25">
      <c r="A8045" s="44"/>
      <c r="B8045" s="44"/>
      <c r="C8045" s="44"/>
      <c r="D8045" s="14"/>
      <c r="E8045" s="13"/>
      <c r="F8045" s="8"/>
      <c r="G8045" s="45"/>
      <c r="H8045" s="8"/>
      <c r="I8045" s="45"/>
      <c r="W8045" s="38"/>
      <c r="X8045" s="38"/>
      <c r="Y8045" s="35"/>
    </row>
    <row r="8046" customHeight="1" spans="1:25">
      <c r="A8046" s="44"/>
      <c r="B8046" s="44"/>
      <c r="C8046" s="44"/>
      <c r="D8046" s="14"/>
      <c r="E8046" s="13"/>
      <c r="F8046" s="8"/>
      <c r="G8046" s="45"/>
      <c r="H8046" s="8"/>
      <c r="I8046" s="45"/>
      <c r="W8046" s="38"/>
      <c r="X8046" s="38"/>
      <c r="Y8046" s="35"/>
    </row>
    <row r="8047" customHeight="1" spans="1:25">
      <c r="A8047" s="44"/>
      <c r="B8047" s="44"/>
      <c r="C8047" s="44"/>
      <c r="D8047" s="14"/>
      <c r="E8047" s="13"/>
      <c r="F8047" s="8"/>
      <c r="G8047" s="45"/>
      <c r="H8047" s="8"/>
      <c r="I8047" s="45"/>
      <c r="W8047" s="38"/>
      <c r="X8047" s="38"/>
      <c r="Y8047" s="35"/>
    </row>
    <row r="8048" customHeight="1" spans="1:25">
      <c r="A8048" s="44"/>
      <c r="B8048" s="44"/>
      <c r="C8048" s="44"/>
      <c r="D8048" s="14"/>
      <c r="E8048" s="13"/>
      <c r="F8048" s="8"/>
      <c r="G8048" s="45"/>
      <c r="H8048" s="8"/>
      <c r="I8048" s="45"/>
      <c r="W8048" s="38"/>
      <c r="X8048" s="38"/>
      <c r="Y8048" s="35"/>
    </row>
    <row r="8049" customHeight="1" spans="1:25">
      <c r="A8049" s="44"/>
      <c r="B8049" s="44"/>
      <c r="C8049" s="44"/>
      <c r="D8049" s="14"/>
      <c r="E8049" s="13"/>
      <c r="F8049" s="8"/>
      <c r="G8049" s="45"/>
      <c r="H8049" s="8"/>
      <c r="I8049" s="45"/>
      <c r="W8049" s="38"/>
      <c r="X8049" s="38"/>
      <c r="Y8049" s="35"/>
    </row>
    <row r="8050" customHeight="1" spans="1:25">
      <c r="A8050" s="44"/>
      <c r="B8050" s="44"/>
      <c r="C8050" s="44"/>
      <c r="D8050" s="14"/>
      <c r="E8050" s="13"/>
      <c r="F8050" s="8"/>
      <c r="G8050" s="45"/>
      <c r="H8050" s="8"/>
      <c r="I8050" s="45"/>
      <c r="W8050" s="38"/>
      <c r="X8050" s="38"/>
      <c r="Y8050" s="35"/>
    </row>
    <row r="8051" customHeight="1" spans="1:25">
      <c r="A8051" s="44"/>
      <c r="B8051" s="44"/>
      <c r="C8051" s="44"/>
      <c r="D8051" s="14"/>
      <c r="E8051" s="13"/>
      <c r="F8051" s="8"/>
      <c r="G8051" s="45"/>
      <c r="H8051" s="8"/>
      <c r="I8051" s="45"/>
      <c r="W8051" s="38"/>
      <c r="X8051" s="38"/>
      <c r="Y8051" s="35"/>
    </row>
    <row r="8052" customHeight="1" spans="1:25">
      <c r="A8052" s="44"/>
      <c r="B8052" s="44"/>
      <c r="C8052" s="44"/>
      <c r="D8052" s="14"/>
      <c r="E8052" s="13"/>
      <c r="F8052" s="8"/>
      <c r="G8052" s="45"/>
      <c r="H8052" s="8"/>
      <c r="I8052" s="45"/>
      <c r="W8052" s="38"/>
      <c r="X8052" s="38"/>
      <c r="Y8052" s="35"/>
    </row>
    <row r="8053" customHeight="1" spans="1:25">
      <c r="A8053" s="44"/>
      <c r="B8053" s="44"/>
      <c r="C8053" s="44"/>
      <c r="D8053" s="14"/>
      <c r="E8053" s="13"/>
      <c r="F8053" s="8"/>
      <c r="G8053" s="45"/>
      <c r="H8053" s="8"/>
      <c r="I8053" s="45"/>
      <c r="W8053" s="38"/>
      <c r="X8053" s="38"/>
      <c r="Y8053" s="35"/>
    </row>
    <row r="8054" customHeight="1" spans="1:25">
      <c r="A8054" s="44"/>
      <c r="B8054" s="44"/>
      <c r="C8054" s="44"/>
      <c r="D8054" s="14"/>
      <c r="E8054" s="13"/>
      <c r="F8054" s="8"/>
      <c r="G8054" s="45"/>
      <c r="H8054" s="8"/>
      <c r="I8054" s="45"/>
      <c r="W8054" s="38"/>
      <c r="X8054" s="38"/>
      <c r="Y8054" s="35"/>
    </row>
    <row r="8055" customHeight="1" spans="1:25">
      <c r="A8055" s="44"/>
      <c r="B8055" s="44"/>
      <c r="C8055" s="44"/>
      <c r="D8055" s="14"/>
      <c r="E8055" s="13"/>
      <c r="F8055" s="8"/>
      <c r="G8055" s="45"/>
      <c r="H8055" s="8"/>
      <c r="I8055" s="45"/>
      <c r="W8055" s="38"/>
      <c r="X8055" s="38"/>
      <c r="Y8055" s="35"/>
    </row>
    <row r="8056" customHeight="1" spans="1:25">
      <c r="A8056" s="44"/>
      <c r="B8056" s="44"/>
      <c r="C8056" s="44"/>
      <c r="D8056" s="14"/>
      <c r="E8056" s="13"/>
      <c r="F8056" s="8"/>
      <c r="G8056" s="45"/>
      <c r="H8056" s="8"/>
      <c r="I8056" s="45"/>
      <c r="W8056" s="38"/>
      <c r="X8056" s="38"/>
      <c r="Y8056" s="35"/>
    </row>
    <row r="8057" customHeight="1" spans="1:25">
      <c r="A8057" s="44"/>
      <c r="B8057" s="44"/>
      <c r="C8057" s="44"/>
      <c r="D8057" s="14"/>
      <c r="E8057" s="13"/>
      <c r="F8057" s="8"/>
      <c r="G8057" s="45"/>
      <c r="H8057" s="8"/>
      <c r="I8057" s="45"/>
      <c r="W8057" s="38"/>
      <c r="X8057" s="38"/>
      <c r="Y8057" s="35"/>
    </row>
    <row r="8058" customHeight="1" spans="1:25">
      <c r="A8058" s="44"/>
      <c r="B8058" s="44"/>
      <c r="C8058" s="44"/>
      <c r="D8058" s="14"/>
      <c r="E8058" s="13"/>
      <c r="F8058" s="8"/>
      <c r="G8058" s="45"/>
      <c r="H8058" s="8"/>
      <c r="I8058" s="45"/>
      <c r="W8058" s="38"/>
      <c r="X8058" s="38"/>
      <c r="Y8058" s="35"/>
    </row>
    <row r="8059" customHeight="1" spans="1:25">
      <c r="A8059" s="44"/>
      <c r="B8059" s="44"/>
      <c r="C8059" s="44"/>
      <c r="D8059" s="14"/>
      <c r="E8059" s="13"/>
      <c r="F8059" s="8"/>
      <c r="G8059" s="45"/>
      <c r="H8059" s="8"/>
      <c r="I8059" s="45"/>
      <c r="W8059" s="38"/>
      <c r="X8059" s="38"/>
      <c r="Y8059" s="35"/>
    </row>
    <row r="8060" customHeight="1" spans="1:25">
      <c r="A8060" s="44"/>
      <c r="B8060" s="44"/>
      <c r="C8060" s="44"/>
      <c r="D8060" s="14"/>
      <c r="E8060" s="13"/>
      <c r="F8060" s="8"/>
      <c r="G8060" s="45"/>
      <c r="H8060" s="8"/>
      <c r="I8060" s="45"/>
      <c r="W8060" s="38"/>
      <c r="X8060" s="38"/>
      <c r="Y8060" s="35"/>
    </row>
    <row r="8061" customHeight="1" spans="1:25">
      <c r="A8061" s="44"/>
      <c r="B8061" s="44"/>
      <c r="C8061" s="44"/>
      <c r="D8061" s="14"/>
      <c r="E8061" s="13"/>
      <c r="F8061" s="8"/>
      <c r="G8061" s="45"/>
      <c r="H8061" s="8"/>
      <c r="I8061" s="45"/>
      <c r="W8061" s="38"/>
      <c r="X8061" s="38"/>
      <c r="Y8061" s="35"/>
    </row>
    <row r="8062" customHeight="1" spans="1:25">
      <c r="A8062" s="44"/>
      <c r="B8062" s="44"/>
      <c r="C8062" s="44"/>
      <c r="D8062" s="14"/>
      <c r="E8062" s="13"/>
      <c r="F8062" s="8"/>
      <c r="G8062" s="45"/>
      <c r="H8062" s="8"/>
      <c r="I8062" s="45"/>
      <c r="W8062" s="38"/>
      <c r="X8062" s="38"/>
      <c r="Y8062" s="35"/>
    </row>
    <row r="8063" customHeight="1" spans="1:25">
      <c r="A8063" s="44"/>
      <c r="B8063" s="44"/>
      <c r="C8063" s="44"/>
      <c r="D8063" s="14"/>
      <c r="E8063" s="13"/>
      <c r="F8063" s="8"/>
      <c r="G8063" s="45"/>
      <c r="H8063" s="8"/>
      <c r="I8063" s="45"/>
      <c r="W8063" s="38"/>
      <c r="X8063" s="38"/>
      <c r="Y8063" s="35"/>
    </row>
    <row r="8064" customHeight="1" spans="1:25">
      <c r="A8064" s="44"/>
      <c r="B8064" s="44"/>
      <c r="C8064" s="44"/>
      <c r="D8064" s="14"/>
      <c r="E8064" s="13"/>
      <c r="F8064" s="8"/>
      <c r="G8064" s="45"/>
      <c r="H8064" s="8"/>
      <c r="I8064" s="45"/>
      <c r="W8064" s="38"/>
      <c r="X8064" s="38"/>
      <c r="Y8064" s="35"/>
    </row>
    <row r="8065" customHeight="1" spans="1:25">
      <c r="A8065" s="44"/>
      <c r="B8065" s="44"/>
      <c r="C8065" s="44"/>
      <c r="D8065" s="14"/>
      <c r="E8065" s="13"/>
      <c r="F8065" s="8"/>
      <c r="G8065" s="45"/>
      <c r="H8065" s="8"/>
      <c r="I8065" s="45"/>
      <c r="W8065" s="38"/>
      <c r="X8065" s="38"/>
      <c r="Y8065" s="35"/>
    </row>
    <row r="8066" customHeight="1" spans="1:25">
      <c r="A8066" s="44"/>
      <c r="B8066" s="44"/>
      <c r="C8066" s="44"/>
      <c r="D8066" s="14"/>
      <c r="E8066" s="13"/>
      <c r="F8066" s="8"/>
      <c r="G8066" s="45"/>
      <c r="H8066" s="8"/>
      <c r="I8066" s="45"/>
      <c r="W8066" s="38"/>
      <c r="X8066" s="38"/>
      <c r="Y8066" s="35"/>
    </row>
    <row r="8067" customHeight="1" spans="1:25">
      <c r="A8067" s="44"/>
      <c r="B8067" s="44"/>
      <c r="C8067" s="44"/>
      <c r="D8067" s="14"/>
      <c r="E8067" s="13"/>
      <c r="F8067" s="8"/>
      <c r="G8067" s="45"/>
      <c r="H8067" s="8"/>
      <c r="I8067" s="45"/>
      <c r="W8067" s="38"/>
      <c r="X8067" s="38"/>
      <c r="Y8067" s="35"/>
    </row>
    <row r="8068" customHeight="1" spans="1:25">
      <c r="A8068" s="44"/>
      <c r="B8068" s="44"/>
      <c r="C8068" s="44"/>
      <c r="D8068" s="14"/>
      <c r="E8068" s="13"/>
      <c r="F8068" s="8"/>
      <c r="G8068" s="45"/>
      <c r="H8068" s="8"/>
      <c r="I8068" s="45"/>
      <c r="W8068" s="38"/>
      <c r="X8068" s="38"/>
      <c r="Y8068" s="35"/>
    </row>
    <row r="8069" customHeight="1" spans="1:25">
      <c r="A8069" s="44"/>
      <c r="B8069" s="44"/>
      <c r="C8069" s="44"/>
      <c r="D8069" s="14"/>
      <c r="E8069" s="13"/>
      <c r="F8069" s="8"/>
      <c r="G8069" s="45"/>
      <c r="H8069" s="8"/>
      <c r="I8069" s="45"/>
      <c r="W8069" s="38"/>
      <c r="X8069" s="38"/>
      <c r="Y8069" s="35"/>
    </row>
    <row r="8070" customHeight="1" spans="1:25">
      <c r="A8070" s="44"/>
      <c r="B8070" s="44"/>
      <c r="C8070" s="44"/>
      <c r="D8070" s="14"/>
      <c r="E8070" s="13"/>
      <c r="F8070" s="8"/>
      <c r="G8070" s="45"/>
      <c r="H8070" s="8"/>
      <c r="I8070" s="45"/>
      <c r="W8070" s="38"/>
      <c r="X8070" s="38"/>
      <c r="Y8070" s="35"/>
    </row>
    <row r="8071" customHeight="1" spans="1:25">
      <c r="A8071" s="44"/>
      <c r="B8071" s="44"/>
      <c r="C8071" s="44"/>
      <c r="D8071" s="14"/>
      <c r="E8071" s="13"/>
      <c r="F8071" s="8"/>
      <c r="G8071" s="45"/>
      <c r="H8071" s="8"/>
      <c r="I8071" s="45"/>
      <c r="W8071" s="38"/>
      <c r="X8071" s="38"/>
      <c r="Y8071" s="35"/>
    </row>
    <row r="8072" customHeight="1" spans="1:25">
      <c r="A8072" s="44"/>
      <c r="B8072" s="44"/>
      <c r="C8072" s="44"/>
      <c r="D8072" s="14"/>
      <c r="E8072" s="13"/>
      <c r="F8072" s="8"/>
      <c r="G8072" s="45"/>
      <c r="H8072" s="8"/>
      <c r="I8072" s="45"/>
      <c r="W8072" s="38"/>
      <c r="X8072" s="38"/>
      <c r="Y8072" s="35"/>
    </row>
    <row r="8073" customHeight="1" spans="1:25">
      <c r="A8073" s="44"/>
      <c r="B8073" s="44"/>
      <c r="C8073" s="44"/>
      <c r="D8073" s="14"/>
      <c r="E8073" s="13"/>
      <c r="F8073" s="8"/>
      <c r="G8073" s="45"/>
      <c r="H8073" s="8"/>
      <c r="I8073" s="45"/>
      <c r="W8073" s="38"/>
      <c r="X8073" s="38"/>
      <c r="Y8073" s="35"/>
    </row>
    <row r="8074" customHeight="1" spans="1:25">
      <c r="A8074" s="44"/>
      <c r="B8074" s="44"/>
      <c r="C8074" s="44"/>
      <c r="D8074" s="14"/>
      <c r="E8074" s="13"/>
      <c r="F8074" s="8"/>
      <c r="G8074" s="45"/>
      <c r="H8074" s="8"/>
      <c r="I8074" s="45"/>
      <c r="W8074" s="38"/>
      <c r="X8074" s="38"/>
      <c r="Y8074" s="35"/>
    </row>
    <row r="8075" customHeight="1" spans="1:25">
      <c r="A8075" s="44"/>
      <c r="B8075" s="44"/>
      <c r="C8075" s="44"/>
      <c r="D8075" s="14"/>
      <c r="E8075" s="13"/>
      <c r="F8075" s="8"/>
      <c r="G8075" s="45"/>
      <c r="H8075" s="8"/>
      <c r="I8075" s="45"/>
      <c r="W8075" s="38"/>
      <c r="X8075" s="38"/>
      <c r="Y8075" s="35"/>
    </row>
    <row r="8076" customHeight="1" spans="1:25">
      <c r="A8076" s="44"/>
      <c r="B8076" s="44"/>
      <c r="C8076" s="44"/>
      <c r="D8076" s="14"/>
      <c r="E8076" s="13"/>
      <c r="F8076" s="8"/>
      <c r="G8076" s="45"/>
      <c r="H8076" s="8"/>
      <c r="I8076" s="45"/>
      <c r="W8076" s="38"/>
      <c r="X8076" s="38"/>
      <c r="Y8076" s="35"/>
    </row>
    <row r="8077" customHeight="1" spans="1:25">
      <c r="A8077" s="44"/>
      <c r="B8077" s="44"/>
      <c r="C8077" s="44"/>
      <c r="D8077" s="14"/>
      <c r="E8077" s="13"/>
      <c r="F8077" s="8"/>
      <c r="G8077" s="45"/>
      <c r="H8077" s="8"/>
      <c r="I8077" s="45"/>
      <c r="W8077" s="38"/>
      <c r="X8077" s="38"/>
      <c r="Y8077" s="35"/>
    </row>
    <row r="8078" customHeight="1" spans="1:25">
      <c r="A8078" s="44"/>
      <c r="B8078" s="44"/>
      <c r="C8078" s="44"/>
      <c r="D8078" s="14"/>
      <c r="E8078" s="13"/>
      <c r="F8078" s="8"/>
      <c r="G8078" s="45"/>
      <c r="H8078" s="8"/>
      <c r="I8078" s="45"/>
      <c r="W8078" s="38"/>
      <c r="X8078" s="38"/>
      <c r="Y8078" s="35"/>
    </row>
    <row r="8079" customHeight="1" spans="1:25">
      <c r="A8079" s="44"/>
      <c r="B8079" s="44"/>
      <c r="C8079" s="44"/>
      <c r="D8079" s="14"/>
      <c r="E8079" s="13"/>
      <c r="F8079" s="8"/>
      <c r="G8079" s="45"/>
      <c r="H8079" s="8"/>
      <c r="I8079" s="45"/>
      <c r="W8079" s="38"/>
      <c r="X8079" s="38"/>
      <c r="Y8079" s="35"/>
    </row>
    <row r="8080" customHeight="1" spans="1:25">
      <c r="A8080" s="44"/>
      <c r="B8080" s="44"/>
      <c r="C8080" s="44"/>
      <c r="D8080" s="14"/>
      <c r="E8080" s="13"/>
      <c r="F8080" s="8"/>
      <c r="G8080" s="45"/>
      <c r="H8080" s="8"/>
      <c r="I8080" s="45"/>
      <c r="W8080" s="38"/>
      <c r="X8080" s="38"/>
      <c r="Y8080" s="35"/>
    </row>
    <row r="8081" customHeight="1" spans="1:25">
      <c r="A8081" s="44"/>
      <c r="B8081" s="44"/>
      <c r="C8081" s="44"/>
      <c r="D8081" s="14"/>
      <c r="E8081" s="13"/>
      <c r="F8081" s="8"/>
      <c r="G8081" s="45"/>
      <c r="H8081" s="8"/>
      <c r="I8081" s="45"/>
      <c r="W8081" s="38"/>
      <c r="X8081" s="38"/>
      <c r="Y8081" s="35"/>
    </row>
    <row r="8082" customHeight="1" spans="1:25">
      <c r="A8082" s="44"/>
      <c r="B8082" s="44"/>
      <c r="C8082" s="44"/>
      <c r="D8082" s="14"/>
      <c r="E8082" s="13"/>
      <c r="F8082" s="8"/>
      <c r="G8082" s="45"/>
      <c r="H8082" s="8"/>
      <c r="I8082" s="45"/>
      <c r="W8082" s="38"/>
      <c r="X8082" s="38"/>
      <c r="Y8082" s="35"/>
    </row>
    <row r="8083" customHeight="1" spans="1:25">
      <c r="A8083" s="44"/>
      <c r="B8083" s="44"/>
      <c r="C8083" s="44"/>
      <c r="D8083" s="14"/>
      <c r="E8083" s="13"/>
      <c r="F8083" s="8"/>
      <c r="G8083" s="45"/>
      <c r="H8083" s="8"/>
      <c r="I8083" s="45"/>
      <c r="W8083" s="38"/>
      <c r="X8083" s="38"/>
      <c r="Y8083" s="35"/>
    </row>
    <row r="8084" customHeight="1" spans="1:25">
      <c r="A8084" s="44"/>
      <c r="B8084" s="44"/>
      <c r="C8084" s="44"/>
      <c r="D8084" s="14"/>
      <c r="E8084" s="13"/>
      <c r="F8084" s="8"/>
      <c r="G8084" s="45"/>
      <c r="H8084" s="8"/>
      <c r="I8084" s="45"/>
      <c r="W8084" s="38"/>
      <c r="X8084" s="38"/>
      <c r="Y8084" s="35"/>
    </row>
    <row r="8085" customHeight="1" spans="1:25">
      <c r="A8085" s="44"/>
      <c r="B8085" s="44"/>
      <c r="C8085" s="44"/>
      <c r="D8085" s="14"/>
      <c r="E8085" s="13"/>
      <c r="F8085" s="8"/>
      <c r="G8085" s="45"/>
      <c r="H8085" s="8"/>
      <c r="I8085" s="45"/>
      <c r="W8085" s="38"/>
      <c r="X8085" s="38"/>
      <c r="Y8085" s="35"/>
    </row>
    <row r="8086" customHeight="1" spans="1:25">
      <c r="A8086" s="44"/>
      <c r="B8086" s="44"/>
      <c r="C8086" s="44"/>
      <c r="D8086" s="14"/>
      <c r="E8086" s="13"/>
      <c r="F8086" s="8"/>
      <c r="G8086" s="45"/>
      <c r="H8086" s="8"/>
      <c r="I8086" s="45"/>
      <c r="W8086" s="38"/>
      <c r="X8086" s="38"/>
      <c r="Y8086" s="35"/>
    </row>
    <row r="8087" customHeight="1" spans="1:25">
      <c r="A8087" s="44"/>
      <c r="B8087" s="44"/>
      <c r="C8087" s="44"/>
      <c r="D8087" s="14"/>
      <c r="E8087" s="13"/>
      <c r="F8087" s="8"/>
      <c r="G8087" s="45"/>
      <c r="H8087" s="8"/>
      <c r="I8087" s="45"/>
      <c r="W8087" s="38"/>
      <c r="X8087" s="38"/>
      <c r="Y8087" s="35"/>
    </row>
    <row r="8088" customHeight="1" spans="1:25">
      <c r="A8088" s="44"/>
      <c r="B8088" s="44"/>
      <c r="C8088" s="44"/>
      <c r="D8088" s="14"/>
      <c r="E8088" s="13"/>
      <c r="F8088" s="8"/>
      <c r="G8088" s="45"/>
      <c r="H8088" s="8"/>
      <c r="I8088" s="45"/>
      <c r="W8088" s="38"/>
      <c r="X8088" s="38"/>
      <c r="Y8088" s="35"/>
    </row>
    <row r="8089" customHeight="1" spans="1:25">
      <c r="A8089" s="44"/>
      <c r="B8089" s="44"/>
      <c r="C8089" s="44"/>
      <c r="D8089" s="14"/>
      <c r="E8089" s="13"/>
      <c r="F8089" s="8"/>
      <c r="G8089" s="45"/>
      <c r="H8089" s="8"/>
      <c r="I8089" s="45"/>
      <c r="W8089" s="38"/>
      <c r="X8089" s="38"/>
      <c r="Y8089" s="35"/>
    </row>
    <row r="8090" customHeight="1" spans="1:25">
      <c r="A8090" s="44"/>
      <c r="B8090" s="44"/>
      <c r="C8090" s="44"/>
      <c r="D8090" s="14"/>
      <c r="E8090" s="13"/>
      <c r="F8090" s="8"/>
      <c r="G8090" s="45"/>
      <c r="H8090" s="8"/>
      <c r="I8090" s="45"/>
      <c r="W8090" s="38"/>
      <c r="X8090" s="38"/>
      <c r="Y8090" s="35"/>
    </row>
    <row r="8091" customHeight="1" spans="1:25">
      <c r="A8091" s="44"/>
      <c r="B8091" s="44"/>
      <c r="C8091" s="44"/>
      <c r="D8091" s="14"/>
      <c r="E8091" s="13"/>
      <c r="F8091" s="8"/>
      <c r="G8091" s="45"/>
      <c r="H8091" s="8"/>
      <c r="I8091" s="45"/>
      <c r="W8091" s="38"/>
      <c r="X8091" s="38"/>
      <c r="Y8091" s="35"/>
    </row>
    <row r="8092" customHeight="1" spans="1:25">
      <c r="A8092" s="44"/>
      <c r="B8092" s="44"/>
      <c r="C8092" s="44"/>
      <c r="D8092" s="14"/>
      <c r="E8092" s="13"/>
      <c r="F8092" s="8"/>
      <c r="G8092" s="45"/>
      <c r="H8092" s="8"/>
      <c r="I8092" s="45"/>
      <c r="W8092" s="38"/>
      <c r="X8092" s="38"/>
      <c r="Y8092" s="35"/>
    </row>
    <row r="8093" customHeight="1" spans="1:25">
      <c r="A8093" s="44"/>
      <c r="B8093" s="44"/>
      <c r="C8093" s="44"/>
      <c r="D8093" s="14"/>
      <c r="E8093" s="13"/>
      <c r="F8093" s="8"/>
      <c r="G8093" s="45"/>
      <c r="H8093" s="8"/>
      <c r="I8093" s="45"/>
      <c r="W8093" s="38"/>
      <c r="X8093" s="38"/>
      <c r="Y8093" s="35"/>
    </row>
    <row r="8094" customHeight="1" spans="1:25">
      <c r="A8094" s="44"/>
      <c r="B8094" s="44"/>
      <c r="C8094" s="44"/>
      <c r="D8094" s="14"/>
      <c r="E8094" s="13"/>
      <c r="F8094" s="8"/>
      <c r="G8094" s="45"/>
      <c r="H8094" s="8"/>
      <c r="I8094" s="45"/>
      <c r="W8094" s="38"/>
      <c r="X8094" s="38"/>
      <c r="Y8094" s="35"/>
    </row>
    <row r="8095" customHeight="1" spans="1:25">
      <c r="A8095" s="44"/>
      <c r="B8095" s="44"/>
      <c r="C8095" s="44"/>
      <c r="D8095" s="14"/>
      <c r="E8095" s="13"/>
      <c r="F8095" s="8"/>
      <c r="G8095" s="45"/>
      <c r="H8095" s="8"/>
      <c r="I8095" s="45"/>
      <c r="W8095" s="38"/>
      <c r="X8095" s="38"/>
      <c r="Y8095" s="35"/>
    </row>
    <row r="8096" customHeight="1" spans="1:25">
      <c r="A8096" s="44"/>
      <c r="B8096" s="44"/>
      <c r="C8096" s="44"/>
      <c r="D8096" s="14"/>
      <c r="E8096" s="13"/>
      <c r="F8096" s="8"/>
      <c r="G8096" s="45"/>
      <c r="H8096" s="8"/>
      <c r="I8096" s="45"/>
      <c r="W8096" s="38"/>
      <c r="X8096" s="38"/>
      <c r="Y8096" s="35"/>
    </row>
    <row r="8097" customHeight="1" spans="1:25">
      <c r="A8097" s="44"/>
      <c r="B8097" s="44"/>
      <c r="C8097" s="44"/>
      <c r="D8097" s="14"/>
      <c r="E8097" s="13"/>
      <c r="F8097" s="8"/>
      <c r="G8097" s="45"/>
      <c r="H8097" s="8"/>
      <c r="I8097" s="45"/>
      <c r="W8097" s="38"/>
      <c r="X8097" s="38"/>
      <c r="Y8097" s="35"/>
    </row>
    <row r="8098" customHeight="1" spans="1:25">
      <c r="A8098" s="44"/>
      <c r="B8098" s="44"/>
      <c r="C8098" s="44"/>
      <c r="D8098" s="14"/>
      <c r="E8098" s="13"/>
      <c r="F8098" s="8"/>
      <c r="G8098" s="45"/>
      <c r="H8098" s="8"/>
      <c r="I8098" s="45"/>
      <c r="W8098" s="38"/>
      <c r="X8098" s="38"/>
      <c r="Y8098" s="35"/>
    </row>
    <row r="8099" customHeight="1" spans="1:25">
      <c r="A8099" s="44"/>
      <c r="B8099" s="44"/>
      <c r="C8099" s="44"/>
      <c r="D8099" s="14"/>
      <c r="E8099" s="13"/>
      <c r="F8099" s="8"/>
      <c r="G8099" s="45"/>
      <c r="H8099" s="8"/>
      <c r="I8099" s="45"/>
      <c r="W8099" s="38"/>
      <c r="X8099" s="38"/>
      <c r="Y8099" s="35"/>
    </row>
    <row r="8100" customHeight="1" spans="1:25">
      <c r="A8100" s="44"/>
      <c r="B8100" s="44"/>
      <c r="C8100" s="44"/>
      <c r="D8100" s="14"/>
      <c r="E8100" s="13"/>
      <c r="F8100" s="8"/>
      <c r="G8100" s="45"/>
      <c r="H8100" s="8"/>
      <c r="I8100" s="45"/>
      <c r="W8100" s="38"/>
      <c r="X8100" s="38"/>
      <c r="Y8100" s="35"/>
    </row>
    <row r="8101" customHeight="1" spans="1:25">
      <c r="A8101" s="44"/>
      <c r="B8101" s="44"/>
      <c r="C8101" s="44"/>
      <c r="D8101" s="14"/>
      <c r="E8101" s="13"/>
      <c r="F8101" s="8"/>
      <c r="G8101" s="45"/>
      <c r="H8101" s="8"/>
      <c r="I8101" s="45"/>
      <c r="W8101" s="38"/>
      <c r="X8101" s="38"/>
      <c r="Y8101" s="35"/>
    </row>
    <row r="8102" customHeight="1" spans="1:25">
      <c r="A8102" s="44"/>
      <c r="B8102" s="44"/>
      <c r="C8102" s="44"/>
      <c r="D8102" s="14"/>
      <c r="E8102" s="13"/>
      <c r="F8102" s="8"/>
      <c r="G8102" s="45"/>
      <c r="H8102" s="8"/>
      <c r="I8102" s="45"/>
      <c r="W8102" s="38"/>
      <c r="X8102" s="38"/>
      <c r="Y8102" s="35"/>
    </row>
    <row r="8103" customHeight="1" spans="1:25">
      <c r="A8103" s="44"/>
      <c r="B8103" s="44"/>
      <c r="C8103" s="44"/>
      <c r="D8103" s="14"/>
      <c r="E8103" s="13"/>
      <c r="F8103" s="8"/>
      <c r="G8103" s="45"/>
      <c r="H8103" s="8"/>
      <c r="I8103" s="45"/>
      <c r="W8103" s="38"/>
      <c r="X8103" s="38"/>
      <c r="Y8103" s="35"/>
    </row>
    <row r="8104" customHeight="1" spans="1:25">
      <c r="A8104" s="44"/>
      <c r="B8104" s="44"/>
      <c r="C8104" s="44"/>
      <c r="D8104" s="14"/>
      <c r="E8104" s="13"/>
      <c r="F8104" s="8"/>
      <c r="G8104" s="45"/>
      <c r="H8104" s="8"/>
      <c r="I8104" s="45"/>
      <c r="W8104" s="38"/>
      <c r="X8104" s="38"/>
      <c r="Y8104" s="35"/>
    </row>
    <row r="8105" customHeight="1" spans="1:25">
      <c r="A8105" s="44"/>
      <c r="B8105" s="44"/>
      <c r="C8105" s="44"/>
      <c r="D8105" s="14"/>
      <c r="E8105" s="13"/>
      <c r="F8105" s="8"/>
      <c r="G8105" s="45"/>
      <c r="H8105" s="8"/>
      <c r="I8105" s="45"/>
      <c r="W8105" s="38"/>
      <c r="X8105" s="38"/>
      <c r="Y8105" s="35"/>
    </row>
    <row r="8106" customHeight="1" spans="1:25">
      <c r="A8106" s="44"/>
      <c r="B8106" s="44"/>
      <c r="C8106" s="44"/>
      <c r="D8106" s="14"/>
      <c r="E8106" s="13"/>
      <c r="F8106" s="8"/>
      <c r="G8106" s="45"/>
      <c r="H8106" s="8"/>
      <c r="I8106" s="45"/>
      <c r="W8106" s="38"/>
      <c r="X8106" s="38"/>
      <c r="Y8106" s="35"/>
    </row>
    <row r="8107" customHeight="1" spans="1:25">
      <c r="A8107" s="44"/>
      <c r="B8107" s="44"/>
      <c r="C8107" s="44"/>
      <c r="D8107" s="14"/>
      <c r="E8107" s="13"/>
      <c r="F8107" s="8"/>
      <c r="G8107" s="45"/>
      <c r="H8107" s="8"/>
      <c r="I8107" s="45"/>
      <c r="W8107" s="38"/>
      <c r="X8107" s="38"/>
      <c r="Y8107" s="35"/>
    </row>
    <row r="8108" customHeight="1" spans="1:25">
      <c r="A8108" s="44"/>
      <c r="B8108" s="44"/>
      <c r="C8108" s="44"/>
      <c r="D8108" s="14"/>
      <c r="E8108" s="13"/>
      <c r="F8108" s="8"/>
      <c r="G8108" s="45"/>
      <c r="H8108" s="8"/>
      <c r="I8108" s="45"/>
      <c r="W8108" s="38"/>
      <c r="X8108" s="38"/>
      <c r="Y8108" s="35"/>
    </row>
    <row r="8109" customHeight="1" spans="1:25">
      <c r="A8109" s="44"/>
      <c r="B8109" s="44"/>
      <c r="C8109" s="44"/>
      <c r="D8109" s="14"/>
      <c r="E8109" s="13"/>
      <c r="F8109" s="8"/>
      <c r="G8109" s="45"/>
      <c r="H8109" s="8"/>
      <c r="I8109" s="45"/>
      <c r="W8109" s="38"/>
      <c r="X8109" s="38"/>
      <c r="Y8109" s="35"/>
    </row>
    <row r="8110" customHeight="1" spans="1:25">
      <c r="A8110" s="44"/>
      <c r="B8110" s="44"/>
      <c r="C8110" s="44"/>
      <c r="D8110" s="14"/>
      <c r="E8110" s="13"/>
      <c r="F8110" s="8"/>
      <c r="G8110" s="45"/>
      <c r="H8110" s="8"/>
      <c r="I8110" s="45"/>
      <c r="W8110" s="38"/>
      <c r="X8110" s="38"/>
      <c r="Y8110" s="35"/>
    </row>
    <row r="8111" customHeight="1" spans="1:25">
      <c r="A8111" s="44"/>
      <c r="B8111" s="44"/>
      <c r="C8111" s="44"/>
      <c r="D8111" s="14"/>
      <c r="E8111" s="13"/>
      <c r="F8111" s="8"/>
      <c r="G8111" s="45"/>
      <c r="H8111" s="8"/>
      <c r="I8111" s="45"/>
      <c r="W8111" s="38"/>
      <c r="X8111" s="38"/>
      <c r="Y8111" s="35"/>
    </row>
    <row r="8112" customHeight="1" spans="1:25">
      <c r="A8112" s="44"/>
      <c r="B8112" s="44"/>
      <c r="C8112" s="44"/>
      <c r="D8112" s="14"/>
      <c r="E8112" s="13"/>
      <c r="F8112" s="8"/>
      <c r="G8112" s="45"/>
      <c r="H8112" s="8"/>
      <c r="I8112" s="45"/>
      <c r="W8112" s="38"/>
      <c r="X8112" s="38"/>
      <c r="Y8112" s="35"/>
    </row>
    <row r="8113" customHeight="1" spans="1:25">
      <c r="A8113" s="44"/>
      <c r="B8113" s="44"/>
      <c r="C8113" s="44"/>
      <c r="D8113" s="14"/>
      <c r="E8113" s="13"/>
      <c r="F8113" s="8"/>
      <c r="G8113" s="45"/>
      <c r="H8113" s="8"/>
      <c r="I8113" s="45"/>
      <c r="W8113" s="38"/>
      <c r="X8113" s="38"/>
      <c r="Y8113" s="35"/>
    </row>
    <row r="8114" customHeight="1" spans="1:25">
      <c r="A8114" s="44"/>
      <c r="B8114" s="44"/>
      <c r="C8114" s="44"/>
      <c r="D8114" s="14"/>
      <c r="E8114" s="13"/>
      <c r="F8114" s="8"/>
      <c r="G8114" s="45"/>
      <c r="H8114" s="8"/>
      <c r="I8114" s="45"/>
      <c r="W8114" s="38"/>
      <c r="X8114" s="38"/>
      <c r="Y8114" s="35"/>
    </row>
    <row r="8115" customHeight="1" spans="1:25">
      <c r="A8115" s="44"/>
      <c r="B8115" s="44"/>
      <c r="C8115" s="44"/>
      <c r="D8115" s="14"/>
      <c r="E8115" s="13"/>
      <c r="F8115" s="8"/>
      <c r="G8115" s="45"/>
      <c r="H8115" s="8"/>
      <c r="I8115" s="45"/>
      <c r="W8115" s="38"/>
      <c r="X8115" s="38"/>
      <c r="Y8115" s="35"/>
    </row>
    <row r="8116" customHeight="1" spans="1:25">
      <c r="A8116" s="44"/>
      <c r="B8116" s="44"/>
      <c r="C8116" s="44"/>
      <c r="D8116" s="14"/>
      <c r="E8116" s="13"/>
      <c r="F8116" s="8"/>
      <c r="G8116" s="45"/>
      <c r="H8116" s="8"/>
      <c r="I8116" s="45"/>
      <c r="W8116" s="38"/>
      <c r="X8116" s="38"/>
      <c r="Y8116" s="35"/>
    </row>
    <row r="8117" customHeight="1" spans="1:25">
      <c r="A8117" s="44"/>
      <c r="B8117" s="44"/>
      <c r="C8117" s="44"/>
      <c r="D8117" s="14"/>
      <c r="E8117" s="13"/>
      <c r="F8117" s="8"/>
      <c r="G8117" s="45"/>
      <c r="H8117" s="8"/>
      <c r="I8117" s="45"/>
      <c r="W8117" s="38"/>
      <c r="X8117" s="38"/>
      <c r="Y8117" s="35"/>
    </row>
    <row r="8118" customHeight="1" spans="1:25">
      <c r="A8118" s="44"/>
      <c r="B8118" s="44"/>
      <c r="C8118" s="44"/>
      <c r="D8118" s="14"/>
      <c r="E8118" s="13"/>
      <c r="F8118" s="8"/>
      <c r="G8118" s="45"/>
      <c r="H8118" s="8"/>
      <c r="I8118" s="45"/>
      <c r="W8118" s="38"/>
      <c r="X8118" s="38"/>
      <c r="Y8118" s="35"/>
    </row>
    <row r="8119" customHeight="1" spans="1:25">
      <c r="A8119" s="44"/>
      <c r="B8119" s="44"/>
      <c r="C8119" s="44"/>
      <c r="D8119" s="14"/>
      <c r="E8119" s="13"/>
      <c r="F8119" s="8"/>
      <c r="G8119" s="45"/>
      <c r="H8119" s="8"/>
      <c r="I8119" s="45"/>
      <c r="W8119" s="38"/>
      <c r="X8119" s="38"/>
      <c r="Y8119" s="35"/>
    </row>
    <row r="8120" customHeight="1" spans="1:25">
      <c r="A8120" s="44"/>
      <c r="B8120" s="44"/>
      <c r="C8120" s="44"/>
      <c r="D8120" s="14"/>
      <c r="E8120" s="13"/>
      <c r="F8120" s="8"/>
      <c r="G8120" s="45"/>
      <c r="H8120" s="8"/>
      <c r="I8120" s="45"/>
      <c r="W8120" s="38"/>
      <c r="X8120" s="38"/>
      <c r="Y8120" s="35"/>
    </row>
    <row r="8121" customHeight="1" spans="1:25">
      <c r="A8121" s="44"/>
      <c r="B8121" s="44"/>
      <c r="C8121" s="44"/>
      <c r="D8121" s="14"/>
      <c r="E8121" s="13"/>
      <c r="F8121" s="8"/>
      <c r="G8121" s="45"/>
      <c r="H8121" s="8"/>
      <c r="I8121" s="45"/>
      <c r="W8121" s="38"/>
      <c r="X8121" s="38"/>
      <c r="Y8121" s="35"/>
    </row>
    <row r="8122" customHeight="1" spans="1:25">
      <c r="A8122" s="44"/>
      <c r="B8122" s="44"/>
      <c r="C8122" s="44"/>
      <c r="D8122" s="14"/>
      <c r="E8122" s="13"/>
      <c r="F8122" s="8"/>
      <c r="G8122" s="45"/>
      <c r="H8122" s="8"/>
      <c r="I8122" s="45"/>
      <c r="W8122" s="38"/>
      <c r="X8122" s="38"/>
      <c r="Y8122" s="35"/>
    </row>
    <row r="8123" customHeight="1" spans="1:25">
      <c r="A8123" s="44"/>
      <c r="B8123" s="44"/>
      <c r="C8123" s="44"/>
      <c r="D8123" s="14"/>
      <c r="E8123" s="13"/>
      <c r="F8123" s="8"/>
      <c r="G8123" s="45"/>
      <c r="H8123" s="8"/>
      <c r="I8123" s="45"/>
      <c r="W8123" s="38"/>
      <c r="X8123" s="38"/>
      <c r="Y8123" s="35"/>
    </row>
    <row r="8124" customHeight="1" spans="1:25">
      <c r="A8124" s="44"/>
      <c r="B8124" s="44"/>
      <c r="C8124" s="44"/>
      <c r="D8124" s="14"/>
      <c r="E8124" s="13"/>
      <c r="F8124" s="8"/>
      <c r="G8124" s="45"/>
      <c r="H8124" s="8"/>
      <c r="I8124" s="45"/>
      <c r="W8124" s="38"/>
      <c r="X8124" s="38"/>
      <c r="Y8124" s="35"/>
    </row>
    <row r="8125" customHeight="1" spans="1:25">
      <c r="A8125" s="44"/>
      <c r="B8125" s="44"/>
      <c r="C8125" s="44"/>
      <c r="D8125" s="14"/>
      <c r="E8125" s="13"/>
      <c r="F8125" s="8"/>
      <c r="G8125" s="45"/>
      <c r="H8125" s="8"/>
      <c r="I8125" s="45"/>
      <c r="W8125" s="38"/>
      <c r="X8125" s="38"/>
      <c r="Y8125" s="35"/>
    </row>
    <row r="8126" customHeight="1" spans="1:25">
      <c r="A8126" s="44"/>
      <c r="B8126" s="44"/>
      <c r="C8126" s="44"/>
      <c r="D8126" s="14"/>
      <c r="E8126" s="13"/>
      <c r="F8126" s="8"/>
      <c r="G8126" s="45"/>
      <c r="H8126" s="8"/>
      <c r="I8126" s="45"/>
      <c r="W8126" s="38"/>
      <c r="X8126" s="38"/>
      <c r="Y8126" s="35"/>
    </row>
    <row r="8127" customHeight="1" spans="1:25">
      <c r="A8127" s="44"/>
      <c r="B8127" s="44"/>
      <c r="C8127" s="44"/>
      <c r="D8127" s="14"/>
      <c r="E8127" s="13"/>
      <c r="F8127" s="8"/>
      <c r="G8127" s="45"/>
      <c r="H8127" s="8"/>
      <c r="I8127" s="45"/>
      <c r="W8127" s="38"/>
      <c r="X8127" s="38"/>
      <c r="Y8127" s="35"/>
    </row>
    <row r="8128" customHeight="1" spans="1:25">
      <c r="A8128" s="44"/>
      <c r="B8128" s="44"/>
      <c r="C8128" s="44"/>
      <c r="D8128" s="14"/>
      <c r="E8128" s="13"/>
      <c r="F8128" s="8"/>
      <c r="G8128" s="45"/>
      <c r="H8128" s="8"/>
      <c r="I8128" s="45"/>
      <c r="W8128" s="38"/>
      <c r="X8128" s="38"/>
      <c r="Y8128" s="35"/>
    </row>
    <row r="8129" customHeight="1" spans="1:25">
      <c r="A8129" s="44"/>
      <c r="B8129" s="44"/>
      <c r="C8129" s="44"/>
      <c r="D8129" s="14"/>
      <c r="E8129" s="13"/>
      <c r="F8129" s="8"/>
      <c r="G8129" s="45"/>
      <c r="H8129" s="8"/>
      <c r="I8129" s="45"/>
      <c r="W8129" s="38"/>
      <c r="X8129" s="38"/>
      <c r="Y8129" s="35"/>
    </row>
    <row r="8130" customHeight="1" spans="1:25">
      <c r="A8130" s="44"/>
      <c r="B8130" s="44"/>
      <c r="C8130" s="44"/>
      <c r="D8130" s="14"/>
      <c r="E8130" s="13"/>
      <c r="F8130" s="8"/>
      <c r="G8130" s="45"/>
      <c r="H8130" s="8"/>
      <c r="I8130" s="45"/>
      <c r="W8130" s="38"/>
      <c r="X8130" s="38"/>
      <c r="Y8130" s="35"/>
    </row>
    <row r="8131" customHeight="1" spans="1:25">
      <c r="A8131" s="44"/>
      <c r="B8131" s="44"/>
      <c r="C8131" s="44"/>
      <c r="D8131" s="14"/>
      <c r="E8131" s="13"/>
      <c r="F8131" s="8"/>
      <c r="G8131" s="45"/>
      <c r="H8131" s="8"/>
      <c r="I8131" s="45"/>
      <c r="W8131" s="38"/>
      <c r="X8131" s="38"/>
      <c r="Y8131" s="35"/>
    </row>
    <row r="8132" customHeight="1" spans="1:25">
      <c r="A8132" s="44"/>
      <c r="B8132" s="44"/>
      <c r="C8132" s="44"/>
      <c r="D8132" s="14"/>
      <c r="E8132" s="13"/>
      <c r="F8132" s="8"/>
      <c r="G8132" s="45"/>
      <c r="H8132" s="8"/>
      <c r="I8132" s="45"/>
      <c r="W8132" s="38"/>
      <c r="X8132" s="38"/>
      <c r="Y8132" s="35"/>
    </row>
    <row r="8133" customHeight="1" spans="1:25">
      <c r="A8133" s="44"/>
      <c r="B8133" s="44"/>
      <c r="C8133" s="44"/>
      <c r="D8133" s="14"/>
      <c r="E8133" s="13"/>
      <c r="F8133" s="8"/>
      <c r="G8133" s="45"/>
      <c r="H8133" s="8"/>
      <c r="I8133" s="45"/>
      <c r="W8133" s="38"/>
      <c r="X8133" s="38"/>
      <c r="Y8133" s="35"/>
    </row>
    <row r="8134" customHeight="1" spans="1:25">
      <c r="A8134" s="44"/>
      <c r="B8134" s="44"/>
      <c r="C8134" s="44"/>
      <c r="D8134" s="14"/>
      <c r="E8134" s="13"/>
      <c r="F8134" s="8"/>
      <c r="G8134" s="45"/>
      <c r="H8134" s="8"/>
      <c r="I8134" s="45"/>
      <c r="W8134" s="38"/>
      <c r="X8134" s="38"/>
      <c r="Y8134" s="35"/>
    </row>
    <row r="8135" customHeight="1" spans="1:25">
      <c r="A8135" s="44"/>
      <c r="B8135" s="44"/>
      <c r="C8135" s="44"/>
      <c r="D8135" s="14"/>
      <c r="E8135" s="13"/>
      <c r="F8135" s="8"/>
      <c r="G8135" s="45"/>
      <c r="H8135" s="8"/>
      <c r="I8135" s="45"/>
      <c r="W8135" s="38"/>
      <c r="X8135" s="38"/>
      <c r="Y8135" s="35"/>
    </row>
    <row r="8136" customHeight="1" spans="1:25">
      <c r="A8136" s="44"/>
      <c r="B8136" s="44"/>
      <c r="C8136" s="44"/>
      <c r="D8136" s="14"/>
      <c r="E8136" s="13"/>
      <c r="F8136" s="8"/>
      <c r="G8136" s="45"/>
      <c r="H8136" s="8"/>
      <c r="I8136" s="45"/>
      <c r="W8136" s="38"/>
      <c r="X8136" s="38"/>
      <c r="Y8136" s="35"/>
    </row>
    <row r="8137" customHeight="1" spans="1:25">
      <c r="A8137" s="44"/>
      <c r="B8137" s="44"/>
      <c r="C8137" s="44"/>
      <c r="D8137" s="14"/>
      <c r="E8137" s="13"/>
      <c r="F8137" s="8"/>
      <c r="G8137" s="45"/>
      <c r="H8137" s="8"/>
      <c r="I8137" s="45"/>
      <c r="W8137" s="38"/>
      <c r="X8137" s="38"/>
      <c r="Y8137" s="35"/>
    </row>
    <row r="8138" customHeight="1" spans="1:25">
      <c r="A8138" s="44"/>
      <c r="B8138" s="44"/>
      <c r="C8138" s="44"/>
      <c r="D8138" s="14"/>
      <c r="E8138" s="13"/>
      <c r="F8138" s="8"/>
      <c r="G8138" s="45"/>
      <c r="H8138" s="8"/>
      <c r="I8138" s="45"/>
      <c r="W8138" s="38"/>
      <c r="X8138" s="38"/>
      <c r="Y8138" s="35"/>
    </row>
    <row r="8139" customHeight="1" spans="1:25">
      <c r="A8139" s="44"/>
      <c r="B8139" s="44"/>
      <c r="C8139" s="44"/>
      <c r="D8139" s="14"/>
      <c r="E8139" s="13"/>
      <c r="F8139" s="8"/>
      <c r="G8139" s="45"/>
      <c r="H8139" s="8"/>
      <c r="I8139" s="45"/>
      <c r="W8139" s="38"/>
      <c r="X8139" s="38"/>
      <c r="Y8139" s="35"/>
    </row>
    <row r="8140" customHeight="1" spans="1:25">
      <c r="A8140" s="44"/>
      <c r="B8140" s="44"/>
      <c r="C8140" s="44"/>
      <c r="D8140" s="14"/>
      <c r="E8140" s="13"/>
      <c r="F8140" s="8"/>
      <c r="G8140" s="45"/>
      <c r="H8140" s="8"/>
      <c r="I8140" s="45"/>
      <c r="W8140" s="38"/>
      <c r="X8140" s="38"/>
      <c r="Y8140" s="35"/>
    </row>
    <row r="8141" customHeight="1" spans="1:25">
      <c r="A8141" s="44"/>
      <c r="B8141" s="44"/>
      <c r="C8141" s="44"/>
      <c r="D8141" s="14"/>
      <c r="E8141" s="13"/>
      <c r="F8141" s="8"/>
      <c r="G8141" s="45"/>
      <c r="H8141" s="8"/>
      <c r="I8141" s="45"/>
      <c r="W8141" s="38"/>
      <c r="X8141" s="38"/>
      <c r="Y8141" s="35"/>
    </row>
    <row r="8142" customHeight="1" spans="1:25">
      <c r="A8142" s="44"/>
      <c r="B8142" s="44"/>
      <c r="C8142" s="44"/>
      <c r="D8142" s="14"/>
      <c r="E8142" s="13"/>
      <c r="F8142" s="8"/>
      <c r="G8142" s="45"/>
      <c r="H8142" s="8"/>
      <c r="I8142" s="45"/>
      <c r="W8142" s="38"/>
      <c r="X8142" s="38"/>
      <c r="Y8142" s="35"/>
    </row>
    <row r="8143" customHeight="1" spans="1:25">
      <c r="A8143" s="44"/>
      <c r="B8143" s="44"/>
      <c r="C8143" s="44"/>
      <c r="D8143" s="14"/>
      <c r="E8143" s="13"/>
      <c r="F8143" s="8"/>
      <c r="G8143" s="45"/>
      <c r="H8143" s="8"/>
      <c r="I8143" s="45"/>
      <c r="W8143" s="38"/>
      <c r="X8143" s="38"/>
      <c r="Y8143" s="35"/>
    </row>
    <row r="8144" customHeight="1" spans="1:25">
      <c r="A8144" s="44"/>
      <c r="B8144" s="44"/>
      <c r="C8144" s="44"/>
      <c r="D8144" s="14"/>
      <c r="E8144" s="13"/>
      <c r="F8144" s="8"/>
      <c r="G8144" s="45"/>
      <c r="H8144" s="8"/>
      <c r="I8144" s="45"/>
      <c r="W8144" s="38"/>
      <c r="X8144" s="38"/>
      <c r="Y8144" s="35"/>
    </row>
    <row r="8145" customHeight="1" spans="1:25">
      <c r="A8145" s="44"/>
      <c r="B8145" s="44"/>
      <c r="C8145" s="44"/>
      <c r="D8145" s="14"/>
      <c r="E8145" s="13"/>
      <c r="F8145" s="8"/>
      <c r="G8145" s="45"/>
      <c r="H8145" s="8"/>
      <c r="I8145" s="45"/>
      <c r="W8145" s="38"/>
      <c r="X8145" s="38"/>
      <c r="Y8145" s="35"/>
    </row>
    <row r="8146" customHeight="1" spans="1:25">
      <c r="A8146" s="44"/>
      <c r="B8146" s="44"/>
      <c r="C8146" s="44"/>
      <c r="D8146" s="14"/>
      <c r="E8146" s="13"/>
      <c r="F8146" s="8"/>
      <c r="G8146" s="45"/>
      <c r="H8146" s="8"/>
      <c r="I8146" s="45"/>
      <c r="W8146" s="38"/>
      <c r="X8146" s="38"/>
      <c r="Y8146" s="35"/>
    </row>
    <row r="8147" customHeight="1" spans="1:25">
      <c r="A8147" s="44"/>
      <c r="B8147" s="44"/>
      <c r="C8147" s="44"/>
      <c r="D8147" s="14"/>
      <c r="E8147" s="13"/>
      <c r="F8147" s="8"/>
      <c r="G8147" s="45"/>
      <c r="H8147" s="8"/>
      <c r="I8147" s="45"/>
      <c r="W8147" s="38"/>
      <c r="X8147" s="38"/>
      <c r="Y8147" s="35"/>
    </row>
    <row r="8148" customHeight="1" spans="1:25">
      <c r="A8148" s="44"/>
      <c r="B8148" s="44"/>
      <c r="C8148" s="44"/>
      <c r="D8148" s="14"/>
      <c r="E8148" s="13"/>
      <c r="F8148" s="8"/>
      <c r="G8148" s="45"/>
      <c r="H8148" s="8"/>
      <c r="I8148" s="45"/>
      <c r="W8148" s="38"/>
      <c r="X8148" s="38"/>
      <c r="Y8148" s="35"/>
    </row>
    <row r="8149" customHeight="1" spans="1:25">
      <c r="A8149" s="44"/>
      <c r="B8149" s="44"/>
      <c r="C8149" s="44"/>
      <c r="D8149" s="14"/>
      <c r="E8149" s="13"/>
      <c r="F8149" s="8"/>
      <c r="G8149" s="45"/>
      <c r="H8149" s="8"/>
      <c r="I8149" s="45"/>
      <c r="W8149" s="38"/>
      <c r="X8149" s="38"/>
      <c r="Y8149" s="35"/>
    </row>
    <row r="8150" customHeight="1" spans="1:25">
      <c r="A8150" s="44"/>
      <c r="B8150" s="44"/>
      <c r="C8150" s="44"/>
      <c r="D8150" s="14"/>
      <c r="E8150" s="13"/>
      <c r="F8150" s="8"/>
      <c r="G8150" s="45"/>
      <c r="H8150" s="8"/>
      <c r="I8150" s="45"/>
      <c r="W8150" s="38"/>
      <c r="X8150" s="38"/>
      <c r="Y8150" s="35"/>
    </row>
    <row r="8151" customHeight="1" spans="1:25">
      <c r="A8151" s="44"/>
      <c r="B8151" s="44"/>
      <c r="C8151" s="44"/>
      <c r="D8151" s="14"/>
      <c r="E8151" s="13"/>
      <c r="F8151" s="8"/>
      <c r="G8151" s="45"/>
      <c r="H8151" s="8"/>
      <c r="I8151" s="45"/>
      <c r="W8151" s="38"/>
      <c r="X8151" s="38"/>
      <c r="Y8151" s="35"/>
    </row>
    <row r="8152" customHeight="1" spans="1:25">
      <c r="A8152" s="44"/>
      <c r="B8152" s="44"/>
      <c r="C8152" s="44"/>
      <c r="D8152" s="14"/>
      <c r="E8152" s="13"/>
      <c r="F8152" s="8"/>
      <c r="G8152" s="45"/>
      <c r="H8152" s="8"/>
      <c r="I8152" s="45"/>
      <c r="W8152" s="38"/>
      <c r="X8152" s="38"/>
      <c r="Y8152" s="35"/>
    </row>
    <row r="8153" customHeight="1" spans="1:25">
      <c r="A8153" s="44"/>
      <c r="B8153" s="44"/>
      <c r="C8153" s="44"/>
      <c r="D8153" s="14"/>
      <c r="E8153" s="13"/>
      <c r="F8153" s="8"/>
      <c r="G8153" s="45"/>
      <c r="H8153" s="8"/>
      <c r="I8153" s="45"/>
      <c r="W8153" s="38"/>
      <c r="X8153" s="38"/>
      <c r="Y8153" s="35"/>
    </row>
    <row r="8154" customHeight="1" spans="1:25">
      <c r="A8154" s="44"/>
      <c r="B8154" s="44"/>
      <c r="C8154" s="44"/>
      <c r="D8154" s="14"/>
      <c r="E8154" s="13"/>
      <c r="F8154" s="8"/>
      <c r="G8154" s="45"/>
      <c r="H8154" s="8"/>
      <c r="I8154" s="45"/>
      <c r="W8154" s="38"/>
      <c r="X8154" s="38"/>
      <c r="Y8154" s="35"/>
    </row>
    <row r="8155" customHeight="1" spans="1:25">
      <c r="A8155" s="44"/>
      <c r="B8155" s="44"/>
      <c r="C8155" s="44"/>
      <c r="D8155" s="14"/>
      <c r="E8155" s="13"/>
      <c r="F8155" s="8"/>
      <c r="G8155" s="45"/>
      <c r="H8155" s="8"/>
      <c r="I8155" s="45"/>
      <c r="W8155" s="38"/>
      <c r="X8155" s="38"/>
      <c r="Y8155" s="35"/>
    </row>
    <row r="8156" customHeight="1" spans="1:25">
      <c r="A8156" s="44"/>
      <c r="B8156" s="44"/>
      <c r="C8156" s="44"/>
      <c r="D8156" s="14"/>
      <c r="E8156" s="13"/>
      <c r="F8156" s="8"/>
      <c r="G8156" s="45"/>
      <c r="H8156" s="8"/>
      <c r="I8156" s="45"/>
      <c r="W8156" s="38"/>
      <c r="X8156" s="38"/>
      <c r="Y8156" s="35"/>
    </row>
    <row r="8157" customHeight="1" spans="1:25">
      <c r="A8157" s="44"/>
      <c r="B8157" s="44"/>
      <c r="C8157" s="44"/>
      <c r="D8157" s="14"/>
      <c r="E8157" s="13"/>
      <c r="F8157" s="8"/>
      <c r="G8157" s="45"/>
      <c r="H8157" s="8"/>
      <c r="I8157" s="45"/>
      <c r="W8157" s="38"/>
      <c r="X8157" s="38"/>
      <c r="Y8157" s="35"/>
    </row>
    <row r="8158" customHeight="1" spans="1:25">
      <c r="A8158" s="44"/>
      <c r="B8158" s="44"/>
      <c r="C8158" s="44"/>
      <c r="D8158" s="14"/>
      <c r="E8158" s="13"/>
      <c r="F8158" s="8"/>
      <c r="G8158" s="45"/>
      <c r="H8158" s="8"/>
      <c r="I8158" s="45"/>
      <c r="W8158" s="38"/>
      <c r="X8158" s="38"/>
      <c r="Y8158" s="35"/>
    </row>
    <row r="8159" customHeight="1" spans="1:25">
      <c r="A8159" s="44"/>
      <c r="B8159" s="44"/>
      <c r="C8159" s="44"/>
      <c r="D8159" s="14"/>
      <c r="E8159" s="13"/>
      <c r="F8159" s="8"/>
      <c r="G8159" s="45"/>
      <c r="H8159" s="8"/>
      <c r="I8159" s="45"/>
      <c r="W8159" s="38"/>
      <c r="X8159" s="38"/>
      <c r="Y8159" s="35"/>
    </row>
    <row r="8160" customHeight="1" spans="1:25">
      <c r="A8160" s="44"/>
      <c r="B8160" s="44"/>
      <c r="C8160" s="44"/>
      <c r="D8160" s="14"/>
      <c r="E8160" s="13"/>
      <c r="F8160" s="8"/>
      <c r="G8160" s="45"/>
      <c r="H8160" s="8"/>
      <c r="I8160" s="45"/>
      <c r="W8160" s="38"/>
      <c r="X8160" s="38"/>
      <c r="Y8160" s="35"/>
    </row>
    <row r="8161" customHeight="1" spans="1:25">
      <c r="A8161" s="44"/>
      <c r="B8161" s="44"/>
      <c r="C8161" s="44"/>
      <c r="D8161" s="14"/>
      <c r="E8161" s="13"/>
      <c r="F8161" s="8"/>
      <c r="G8161" s="45"/>
      <c r="H8161" s="8"/>
      <c r="I8161" s="45"/>
      <c r="W8161" s="38"/>
      <c r="X8161" s="38"/>
      <c r="Y8161" s="35"/>
    </row>
    <row r="8162" customHeight="1" spans="1:25">
      <c r="A8162" s="44"/>
      <c r="B8162" s="44"/>
      <c r="C8162" s="44"/>
      <c r="D8162" s="14"/>
      <c r="E8162" s="13"/>
      <c r="F8162" s="8"/>
      <c r="G8162" s="45"/>
      <c r="H8162" s="8"/>
      <c r="I8162" s="45"/>
      <c r="W8162" s="38"/>
      <c r="X8162" s="38"/>
      <c r="Y8162" s="35"/>
    </row>
    <row r="8163" customHeight="1" spans="1:25">
      <c r="A8163" s="44"/>
      <c r="B8163" s="44"/>
      <c r="C8163" s="44"/>
      <c r="D8163" s="14"/>
      <c r="E8163" s="13"/>
      <c r="F8163" s="8"/>
      <c r="G8163" s="45"/>
      <c r="H8163" s="8"/>
      <c r="I8163" s="45"/>
      <c r="W8163" s="38"/>
      <c r="X8163" s="38"/>
      <c r="Y8163" s="35"/>
    </row>
    <row r="8164" customHeight="1" spans="1:25">
      <c r="A8164" s="44"/>
      <c r="B8164" s="44"/>
      <c r="C8164" s="44"/>
      <c r="D8164" s="14"/>
      <c r="E8164" s="13"/>
      <c r="F8164" s="8"/>
      <c r="G8164" s="45"/>
      <c r="H8164" s="8"/>
      <c r="I8164" s="45"/>
      <c r="W8164" s="38"/>
      <c r="X8164" s="38"/>
      <c r="Y8164" s="35"/>
    </row>
    <row r="8165" customHeight="1" spans="1:25">
      <c r="A8165" s="44"/>
      <c r="B8165" s="44"/>
      <c r="C8165" s="44"/>
      <c r="D8165" s="14"/>
      <c r="E8165" s="13"/>
      <c r="F8165" s="8"/>
      <c r="G8165" s="45"/>
      <c r="H8165" s="8"/>
      <c r="I8165" s="45"/>
      <c r="W8165" s="38"/>
      <c r="X8165" s="38"/>
      <c r="Y8165" s="35"/>
    </row>
    <row r="8166" customHeight="1" spans="1:25">
      <c r="A8166" s="44"/>
      <c r="B8166" s="44"/>
      <c r="C8166" s="44"/>
      <c r="D8166" s="14"/>
      <c r="E8166" s="13"/>
      <c r="F8166" s="8"/>
      <c r="G8166" s="45"/>
      <c r="H8166" s="8"/>
      <c r="I8166" s="45"/>
      <c r="W8166" s="38"/>
      <c r="X8166" s="38"/>
      <c r="Y8166" s="35"/>
    </row>
    <row r="8167" customHeight="1" spans="1:25">
      <c r="A8167" s="44"/>
      <c r="B8167" s="44"/>
      <c r="C8167" s="44"/>
      <c r="D8167" s="14"/>
      <c r="E8167" s="13"/>
      <c r="F8167" s="8"/>
      <c r="G8167" s="45"/>
      <c r="H8167" s="8"/>
      <c r="I8167" s="45"/>
      <c r="W8167" s="38"/>
      <c r="X8167" s="38"/>
      <c r="Y8167" s="35"/>
    </row>
    <row r="8168" customHeight="1" spans="1:25">
      <c r="A8168" s="44"/>
      <c r="B8168" s="44"/>
      <c r="C8168" s="44"/>
      <c r="D8168" s="14"/>
      <c r="E8168" s="13"/>
      <c r="F8168" s="8"/>
      <c r="G8168" s="45"/>
      <c r="H8168" s="8"/>
      <c r="I8168" s="45"/>
      <c r="W8168" s="38"/>
      <c r="X8168" s="38"/>
      <c r="Y8168" s="35"/>
    </row>
    <row r="8169" customHeight="1" spans="1:25">
      <c r="A8169" s="44"/>
      <c r="B8169" s="44"/>
      <c r="C8169" s="44"/>
      <c r="D8169" s="14"/>
      <c r="E8169" s="13"/>
      <c r="F8169" s="8"/>
      <c r="G8169" s="45"/>
      <c r="H8169" s="8"/>
      <c r="I8169" s="45"/>
      <c r="W8169" s="38"/>
      <c r="X8169" s="38"/>
      <c r="Y8169" s="35"/>
    </row>
    <row r="8170" customHeight="1" spans="1:25">
      <c r="A8170" s="44"/>
      <c r="B8170" s="44"/>
      <c r="C8170" s="44"/>
      <c r="D8170" s="14"/>
      <c r="E8170" s="13"/>
      <c r="F8170" s="8"/>
      <c r="G8170" s="45"/>
      <c r="H8170" s="8"/>
      <c r="I8170" s="45"/>
      <c r="W8170" s="38"/>
      <c r="X8170" s="38"/>
      <c r="Y8170" s="35"/>
    </row>
    <row r="8171" customHeight="1" spans="1:25">
      <c r="A8171" s="44"/>
      <c r="B8171" s="44"/>
      <c r="C8171" s="44"/>
      <c r="D8171" s="14"/>
      <c r="E8171" s="13"/>
      <c r="F8171" s="8"/>
      <c r="G8171" s="45"/>
      <c r="H8171" s="8"/>
      <c r="I8171" s="45"/>
      <c r="W8171" s="38"/>
      <c r="X8171" s="38"/>
      <c r="Y8171" s="35"/>
    </row>
    <row r="8172" customHeight="1" spans="1:25">
      <c r="A8172" s="44"/>
      <c r="B8172" s="44"/>
      <c r="C8172" s="44"/>
      <c r="D8172" s="14"/>
      <c r="E8172" s="13"/>
      <c r="F8172" s="8"/>
      <c r="G8172" s="45"/>
      <c r="H8172" s="8"/>
      <c r="I8172" s="45"/>
      <c r="W8172" s="38"/>
      <c r="X8172" s="38"/>
      <c r="Y8172" s="35"/>
    </row>
    <row r="8173" customHeight="1" spans="1:25">
      <c r="A8173" s="44"/>
      <c r="B8173" s="44"/>
      <c r="C8173" s="44"/>
      <c r="D8173" s="14"/>
      <c r="E8173" s="13"/>
      <c r="F8173" s="8"/>
      <c r="G8173" s="45"/>
      <c r="H8173" s="8"/>
      <c r="I8173" s="45"/>
      <c r="W8173" s="38"/>
      <c r="X8173" s="38"/>
      <c r="Y8173" s="35"/>
    </row>
    <row r="8174" customHeight="1" spans="1:25">
      <c r="A8174" s="44"/>
      <c r="B8174" s="44"/>
      <c r="C8174" s="44"/>
      <c r="D8174" s="14"/>
      <c r="E8174" s="13"/>
      <c r="F8174" s="8"/>
      <c r="G8174" s="45"/>
      <c r="H8174" s="8"/>
      <c r="I8174" s="45"/>
      <c r="W8174" s="38"/>
      <c r="X8174" s="38"/>
      <c r="Y8174" s="35"/>
    </row>
    <row r="8175" customHeight="1" spans="1:25">
      <c r="A8175" s="44"/>
      <c r="B8175" s="44"/>
      <c r="C8175" s="44"/>
      <c r="D8175" s="14"/>
      <c r="E8175" s="13"/>
      <c r="F8175" s="8"/>
      <c r="G8175" s="45"/>
      <c r="H8175" s="8"/>
      <c r="I8175" s="45"/>
      <c r="W8175" s="38"/>
      <c r="X8175" s="38"/>
      <c r="Y8175" s="35"/>
    </row>
    <row r="8176" customHeight="1" spans="1:25">
      <c r="A8176" s="44"/>
      <c r="B8176" s="44"/>
      <c r="C8176" s="44"/>
      <c r="D8176" s="14"/>
      <c r="E8176" s="13"/>
      <c r="F8176" s="8"/>
      <c r="G8176" s="45"/>
      <c r="H8176" s="8"/>
      <c r="I8176" s="45"/>
      <c r="W8176" s="38"/>
      <c r="X8176" s="38"/>
      <c r="Y8176" s="35"/>
    </row>
    <row r="8177" customHeight="1" spans="1:25">
      <c r="A8177" s="44"/>
      <c r="B8177" s="44"/>
      <c r="C8177" s="44"/>
      <c r="D8177" s="14"/>
      <c r="E8177" s="13"/>
      <c r="F8177" s="8"/>
      <c r="G8177" s="45"/>
      <c r="H8177" s="8"/>
      <c r="I8177" s="45"/>
      <c r="W8177" s="38"/>
      <c r="X8177" s="38"/>
      <c r="Y8177" s="35"/>
    </row>
    <row r="8178" customHeight="1" spans="1:25">
      <c r="A8178" s="44"/>
      <c r="B8178" s="44"/>
      <c r="C8178" s="44"/>
      <c r="D8178" s="14"/>
      <c r="E8178" s="13"/>
      <c r="F8178" s="8"/>
      <c r="G8178" s="45"/>
      <c r="H8178" s="8"/>
      <c r="I8178" s="45"/>
      <c r="W8178" s="38"/>
      <c r="X8178" s="38"/>
      <c r="Y8178" s="35"/>
    </row>
    <row r="8179" customHeight="1" spans="1:25">
      <c r="A8179" s="44"/>
      <c r="B8179" s="44"/>
      <c r="C8179" s="44"/>
      <c r="D8179" s="14"/>
      <c r="E8179" s="13"/>
      <c r="F8179" s="8"/>
      <c r="G8179" s="45"/>
      <c r="H8179" s="8"/>
      <c r="I8179" s="45"/>
      <c r="W8179" s="38"/>
      <c r="X8179" s="38"/>
      <c r="Y8179" s="35"/>
    </row>
    <row r="8180" customHeight="1" spans="1:25">
      <c r="A8180" s="44"/>
      <c r="B8180" s="44"/>
      <c r="C8180" s="44"/>
      <c r="D8180" s="14"/>
      <c r="E8180" s="13"/>
      <c r="F8180" s="8"/>
      <c r="G8180" s="45"/>
      <c r="H8180" s="8"/>
      <c r="I8180" s="45"/>
      <c r="W8180" s="38"/>
      <c r="X8180" s="38"/>
      <c r="Y8180" s="35"/>
    </row>
    <row r="8181" customHeight="1" spans="1:25">
      <c r="A8181" s="44"/>
      <c r="B8181" s="44"/>
      <c r="C8181" s="44"/>
      <c r="D8181" s="14"/>
      <c r="E8181" s="13"/>
      <c r="F8181" s="8"/>
      <c r="G8181" s="45"/>
      <c r="H8181" s="8"/>
      <c r="I8181" s="45"/>
      <c r="W8181" s="38"/>
      <c r="X8181" s="38"/>
      <c r="Y8181" s="35"/>
    </row>
    <row r="8182" customHeight="1" spans="1:25">
      <c r="A8182" s="44"/>
      <c r="B8182" s="44"/>
      <c r="C8182" s="44"/>
      <c r="D8182" s="14"/>
      <c r="E8182" s="13"/>
      <c r="F8182" s="8"/>
      <c r="G8182" s="45"/>
      <c r="H8182" s="8"/>
      <c r="I8182" s="45"/>
      <c r="W8182" s="38"/>
      <c r="X8182" s="38"/>
      <c r="Y8182" s="35"/>
    </row>
    <row r="8183" customHeight="1" spans="1:25">
      <c r="A8183" s="44"/>
      <c r="B8183" s="44"/>
      <c r="C8183" s="44"/>
      <c r="D8183" s="14"/>
      <c r="E8183" s="13"/>
      <c r="F8183" s="8"/>
      <c r="G8183" s="45"/>
      <c r="H8183" s="8"/>
      <c r="I8183" s="45"/>
      <c r="W8183" s="38"/>
      <c r="X8183" s="38"/>
      <c r="Y8183" s="35"/>
    </row>
    <row r="8184" customHeight="1" spans="1:25">
      <c r="A8184" s="44"/>
      <c r="B8184" s="44"/>
      <c r="C8184" s="44"/>
      <c r="D8184" s="14"/>
      <c r="E8184" s="13"/>
      <c r="F8184" s="8"/>
      <c r="G8184" s="45"/>
      <c r="H8184" s="8"/>
      <c r="I8184" s="45"/>
      <c r="W8184" s="38"/>
      <c r="X8184" s="38"/>
      <c r="Y8184" s="35"/>
    </row>
    <row r="8185" customHeight="1" spans="1:25">
      <c r="A8185" s="44"/>
      <c r="B8185" s="44"/>
      <c r="C8185" s="44"/>
      <c r="D8185" s="14"/>
      <c r="E8185" s="13"/>
      <c r="F8185" s="8"/>
      <c r="G8185" s="45"/>
      <c r="H8185" s="8"/>
      <c r="I8185" s="45"/>
      <c r="W8185" s="38"/>
      <c r="X8185" s="38"/>
      <c r="Y8185" s="35"/>
    </row>
    <row r="8186" customHeight="1" spans="1:25">
      <c r="A8186" s="44"/>
      <c r="B8186" s="44"/>
      <c r="C8186" s="44"/>
      <c r="D8186" s="14"/>
      <c r="E8186" s="13"/>
      <c r="F8186" s="8"/>
      <c r="G8186" s="45"/>
      <c r="H8186" s="8"/>
      <c r="I8186" s="45"/>
      <c r="W8186" s="38"/>
      <c r="X8186" s="38"/>
      <c r="Y8186" s="35"/>
    </row>
    <row r="8187" customHeight="1" spans="1:25">
      <c r="A8187" s="44"/>
      <c r="B8187" s="44"/>
      <c r="C8187" s="44"/>
      <c r="D8187" s="14"/>
      <c r="E8187" s="13"/>
      <c r="F8187" s="8"/>
      <c r="G8187" s="45"/>
      <c r="H8187" s="8"/>
      <c r="I8187" s="45"/>
      <c r="W8187" s="38"/>
      <c r="X8187" s="38"/>
      <c r="Y8187" s="35"/>
    </row>
    <row r="8188" customHeight="1" spans="1:25">
      <c r="A8188" s="44"/>
      <c r="B8188" s="44"/>
      <c r="C8188" s="44"/>
      <c r="D8188" s="14"/>
      <c r="E8188" s="13"/>
      <c r="F8188" s="8"/>
      <c r="G8188" s="45"/>
      <c r="H8188" s="8"/>
      <c r="I8188" s="45"/>
      <c r="W8188" s="38"/>
      <c r="X8188" s="38"/>
      <c r="Y8188" s="35"/>
    </row>
    <row r="8189" customHeight="1" spans="1:25">
      <c r="A8189" s="44"/>
      <c r="B8189" s="44"/>
      <c r="C8189" s="44"/>
      <c r="D8189" s="14"/>
      <c r="E8189" s="13"/>
      <c r="F8189" s="8"/>
      <c r="G8189" s="45"/>
      <c r="H8189" s="8"/>
      <c r="I8189" s="45"/>
      <c r="W8189" s="38"/>
      <c r="X8189" s="38"/>
      <c r="Y8189" s="35"/>
    </row>
    <row r="8190" customHeight="1" spans="1:25">
      <c r="A8190" s="44"/>
      <c r="B8190" s="44"/>
      <c r="C8190" s="44"/>
      <c r="D8190" s="14"/>
      <c r="E8190" s="13"/>
      <c r="F8190" s="8"/>
      <c r="G8190" s="45"/>
      <c r="H8190" s="8"/>
      <c r="I8190" s="45"/>
      <c r="W8190" s="38"/>
      <c r="X8190" s="38"/>
      <c r="Y8190" s="35"/>
    </row>
    <row r="8191" customHeight="1" spans="1:25">
      <c r="A8191" s="44"/>
      <c r="B8191" s="44"/>
      <c r="C8191" s="44"/>
      <c r="D8191" s="14"/>
      <c r="E8191" s="13"/>
      <c r="F8191" s="8"/>
      <c r="G8191" s="45"/>
      <c r="H8191" s="8"/>
      <c r="I8191" s="45"/>
      <c r="W8191" s="38"/>
      <c r="X8191" s="38"/>
      <c r="Y8191" s="35"/>
    </row>
    <row r="8192" customHeight="1" spans="1:25">
      <c r="A8192" s="44"/>
      <c r="B8192" s="44"/>
      <c r="C8192" s="44"/>
      <c r="D8192" s="14"/>
      <c r="E8192" s="13"/>
      <c r="F8192" s="8"/>
      <c r="G8192" s="45"/>
      <c r="H8192" s="8"/>
      <c r="I8192" s="45"/>
      <c r="W8192" s="38"/>
      <c r="X8192" s="38"/>
      <c r="Y8192" s="35"/>
    </row>
    <row r="8193" customHeight="1" spans="1:25">
      <c r="A8193" s="44"/>
      <c r="B8193" s="44"/>
      <c r="C8193" s="44"/>
      <c r="D8193" s="14"/>
      <c r="E8193" s="13"/>
      <c r="F8193" s="8"/>
      <c r="G8193" s="45"/>
      <c r="H8193" s="8"/>
      <c r="I8193" s="45"/>
      <c r="W8193" s="38"/>
      <c r="X8193" s="38"/>
      <c r="Y8193" s="35"/>
    </row>
    <row r="8194" customHeight="1" spans="1:25">
      <c r="A8194" s="44"/>
      <c r="B8194" s="44"/>
      <c r="C8194" s="44"/>
      <c r="D8194" s="14"/>
      <c r="E8194" s="13"/>
      <c r="F8194" s="8"/>
      <c r="G8194" s="45"/>
      <c r="H8194" s="8"/>
      <c r="I8194" s="45"/>
      <c r="W8194" s="38"/>
      <c r="X8194" s="38"/>
      <c r="Y8194" s="35"/>
    </row>
    <row r="8195" customHeight="1" spans="1:25">
      <c r="A8195" s="44"/>
      <c r="B8195" s="44"/>
      <c r="C8195" s="44"/>
      <c r="D8195" s="14"/>
      <c r="E8195" s="13"/>
      <c r="F8195" s="8"/>
      <c r="G8195" s="45"/>
      <c r="H8195" s="8"/>
      <c r="I8195" s="45"/>
      <c r="W8195" s="38"/>
      <c r="X8195" s="38"/>
      <c r="Y8195" s="35"/>
    </row>
    <row r="8196" customHeight="1" spans="1:25">
      <c r="A8196" s="44"/>
      <c r="B8196" s="44"/>
      <c r="C8196" s="44"/>
      <c r="D8196" s="14"/>
      <c r="E8196" s="13"/>
      <c r="F8196" s="8"/>
      <c r="G8196" s="45"/>
      <c r="H8196" s="8"/>
      <c r="I8196" s="45"/>
      <c r="W8196" s="38"/>
      <c r="X8196" s="38"/>
      <c r="Y8196" s="35"/>
    </row>
    <row r="8197" customHeight="1" spans="1:25">
      <c r="A8197" s="44"/>
      <c r="B8197" s="44"/>
      <c r="C8197" s="44"/>
      <c r="D8197" s="14"/>
      <c r="E8197" s="13"/>
      <c r="F8197" s="8"/>
      <c r="G8197" s="45"/>
      <c r="H8197" s="8"/>
      <c r="I8197" s="45"/>
      <c r="W8197" s="38"/>
      <c r="X8197" s="38"/>
      <c r="Y8197" s="35"/>
    </row>
    <row r="8198" customHeight="1" spans="1:25">
      <c r="A8198" s="44"/>
      <c r="B8198" s="44"/>
      <c r="C8198" s="44"/>
      <c r="D8198" s="14"/>
      <c r="E8198" s="13"/>
      <c r="F8198" s="8"/>
      <c r="G8198" s="45"/>
      <c r="H8198" s="8"/>
      <c r="I8198" s="45"/>
      <c r="W8198" s="38"/>
      <c r="X8198" s="38"/>
      <c r="Y8198" s="35"/>
    </row>
    <row r="8199" customHeight="1" spans="1:25">
      <c r="A8199" s="44"/>
      <c r="B8199" s="44"/>
      <c r="C8199" s="44"/>
      <c r="D8199" s="14"/>
      <c r="E8199" s="13"/>
      <c r="F8199" s="8"/>
      <c r="G8199" s="45"/>
      <c r="H8199" s="8"/>
      <c r="I8199" s="45"/>
      <c r="W8199" s="38"/>
      <c r="X8199" s="38"/>
      <c r="Y8199" s="35"/>
    </row>
    <row r="8200" customHeight="1" spans="1:25">
      <c r="A8200" s="44"/>
      <c r="B8200" s="44"/>
      <c r="C8200" s="44"/>
      <c r="D8200" s="14"/>
      <c r="E8200" s="13"/>
      <c r="F8200" s="8"/>
      <c r="G8200" s="45"/>
      <c r="H8200" s="8"/>
      <c r="I8200" s="45"/>
      <c r="W8200" s="38"/>
      <c r="X8200" s="38"/>
      <c r="Y8200" s="35"/>
    </row>
    <row r="8201" customHeight="1" spans="1:25">
      <c r="A8201" s="44"/>
      <c r="B8201" s="44"/>
      <c r="C8201" s="44"/>
      <c r="D8201" s="14"/>
      <c r="E8201" s="13"/>
      <c r="F8201" s="8"/>
      <c r="G8201" s="45"/>
      <c r="H8201" s="8"/>
      <c r="I8201" s="45"/>
      <c r="W8201" s="38"/>
      <c r="X8201" s="38"/>
      <c r="Y8201" s="35"/>
    </row>
    <row r="8202" customHeight="1" spans="1:25">
      <c r="A8202" s="44"/>
      <c r="B8202" s="44"/>
      <c r="C8202" s="44"/>
      <c r="D8202" s="14"/>
      <c r="E8202" s="13"/>
      <c r="F8202" s="8"/>
      <c r="G8202" s="45"/>
      <c r="H8202" s="8"/>
      <c r="I8202" s="45"/>
      <c r="W8202" s="38"/>
      <c r="X8202" s="38"/>
      <c r="Y8202" s="35"/>
    </row>
    <row r="8203" customHeight="1" spans="1:25">
      <c r="A8203" s="44"/>
      <c r="B8203" s="44"/>
      <c r="C8203" s="44"/>
      <c r="D8203" s="14"/>
      <c r="E8203" s="13"/>
      <c r="F8203" s="8"/>
      <c r="G8203" s="45"/>
      <c r="H8203" s="8"/>
      <c r="I8203" s="45"/>
      <c r="W8203" s="38"/>
      <c r="X8203" s="38"/>
      <c r="Y8203" s="35"/>
    </row>
    <row r="8204" customHeight="1" spans="1:25">
      <c r="A8204" s="44"/>
      <c r="B8204" s="44"/>
      <c r="C8204" s="44"/>
      <c r="D8204" s="14"/>
      <c r="E8204" s="13"/>
      <c r="F8204" s="8"/>
      <c r="G8204" s="45"/>
      <c r="H8204" s="8"/>
      <c r="I8204" s="45"/>
      <c r="W8204" s="38"/>
      <c r="X8204" s="38"/>
      <c r="Y8204" s="35"/>
    </row>
    <row r="8205" customHeight="1" spans="1:25">
      <c r="A8205" s="44"/>
      <c r="B8205" s="44"/>
      <c r="C8205" s="44"/>
      <c r="D8205" s="14"/>
      <c r="E8205" s="13"/>
      <c r="F8205" s="8"/>
      <c r="G8205" s="45"/>
      <c r="H8205" s="8"/>
      <c r="I8205" s="45"/>
      <c r="W8205" s="38"/>
      <c r="X8205" s="38"/>
      <c r="Y8205" s="35"/>
    </row>
    <row r="8206" customHeight="1" spans="1:25">
      <c r="A8206" s="44"/>
      <c r="B8206" s="44"/>
      <c r="C8206" s="44"/>
      <c r="D8206" s="14"/>
      <c r="E8206" s="13"/>
      <c r="F8206" s="8"/>
      <c r="G8206" s="45"/>
      <c r="H8206" s="8"/>
      <c r="I8206" s="45"/>
      <c r="W8206" s="38"/>
      <c r="X8206" s="38"/>
      <c r="Y8206" s="35"/>
    </row>
    <row r="8207" customHeight="1" spans="1:25">
      <c r="A8207" s="44"/>
      <c r="B8207" s="44"/>
      <c r="C8207" s="44"/>
      <c r="D8207" s="14"/>
      <c r="E8207" s="13"/>
      <c r="F8207" s="8"/>
      <c r="G8207" s="45"/>
      <c r="H8207" s="8"/>
      <c r="I8207" s="45"/>
      <c r="W8207" s="38"/>
      <c r="X8207" s="38"/>
      <c r="Y8207" s="35"/>
    </row>
    <row r="8208" customHeight="1" spans="1:25">
      <c r="A8208" s="44"/>
      <c r="B8208" s="44"/>
      <c r="C8208" s="44"/>
      <c r="D8208" s="14"/>
      <c r="E8208" s="13"/>
      <c r="F8208" s="8"/>
      <c r="G8208" s="45"/>
      <c r="H8208" s="8"/>
      <c r="I8208" s="45"/>
      <c r="W8208" s="38"/>
      <c r="X8208" s="38"/>
      <c r="Y8208" s="35"/>
    </row>
    <row r="8209" customHeight="1" spans="1:25">
      <c r="A8209" s="44"/>
      <c r="B8209" s="44"/>
      <c r="C8209" s="44"/>
      <c r="D8209" s="14"/>
      <c r="E8209" s="13"/>
      <c r="F8209" s="8"/>
      <c r="G8209" s="45"/>
      <c r="H8209" s="8"/>
      <c r="I8209" s="45"/>
      <c r="W8209" s="38"/>
      <c r="X8209" s="38"/>
      <c r="Y8209" s="35"/>
    </row>
    <row r="8210" customHeight="1" spans="1:25">
      <c r="A8210" s="44"/>
      <c r="B8210" s="44"/>
      <c r="C8210" s="44"/>
      <c r="D8210" s="14"/>
      <c r="E8210" s="13"/>
      <c r="F8210" s="8"/>
      <c r="G8210" s="45"/>
      <c r="H8210" s="8"/>
      <c r="I8210" s="45"/>
      <c r="W8210" s="38"/>
      <c r="X8210" s="38"/>
      <c r="Y8210" s="35"/>
    </row>
    <row r="8211" customHeight="1" spans="1:25">
      <c r="A8211" s="44"/>
      <c r="B8211" s="44"/>
      <c r="C8211" s="44"/>
      <c r="D8211" s="14"/>
      <c r="E8211" s="13"/>
      <c r="F8211" s="8"/>
      <c r="G8211" s="45"/>
      <c r="H8211" s="8"/>
      <c r="I8211" s="45"/>
      <c r="W8211" s="38"/>
      <c r="X8211" s="38"/>
      <c r="Y8211" s="35"/>
    </row>
    <row r="8212" customHeight="1" spans="1:25">
      <c r="A8212" s="44"/>
      <c r="B8212" s="44"/>
      <c r="C8212" s="44"/>
      <c r="D8212" s="14"/>
      <c r="E8212" s="13"/>
      <c r="F8212" s="8"/>
      <c r="G8212" s="45"/>
      <c r="H8212" s="8"/>
      <c r="I8212" s="45"/>
      <c r="W8212" s="38"/>
      <c r="X8212" s="38"/>
      <c r="Y8212" s="35"/>
    </row>
    <row r="8213" customHeight="1" spans="1:25">
      <c r="A8213" s="44"/>
      <c r="B8213" s="44"/>
      <c r="C8213" s="44"/>
      <c r="D8213" s="14"/>
      <c r="E8213" s="13"/>
      <c r="F8213" s="8"/>
      <c r="G8213" s="45"/>
      <c r="H8213" s="8"/>
      <c r="I8213" s="45"/>
      <c r="W8213" s="38"/>
      <c r="X8213" s="38"/>
      <c r="Y8213" s="35"/>
    </row>
    <row r="8214" customHeight="1" spans="1:25">
      <c r="A8214" s="44"/>
      <c r="B8214" s="44"/>
      <c r="C8214" s="44"/>
      <c r="D8214" s="14"/>
      <c r="E8214" s="13"/>
      <c r="F8214" s="8"/>
      <c r="G8214" s="45"/>
      <c r="H8214" s="8"/>
      <c r="I8214" s="45"/>
      <c r="W8214" s="38"/>
      <c r="X8214" s="38"/>
      <c r="Y8214" s="35"/>
    </row>
    <row r="8215" customHeight="1" spans="1:25">
      <c r="A8215" s="44"/>
      <c r="B8215" s="44"/>
      <c r="C8215" s="44"/>
      <c r="D8215" s="14"/>
      <c r="E8215" s="13"/>
      <c r="F8215" s="8"/>
      <c r="G8215" s="45"/>
      <c r="H8215" s="8"/>
      <c r="I8215" s="45"/>
      <c r="W8215" s="38"/>
      <c r="X8215" s="38"/>
      <c r="Y8215" s="35"/>
    </row>
    <row r="8216" customHeight="1" spans="1:25">
      <c r="A8216" s="44"/>
      <c r="B8216" s="44"/>
      <c r="C8216" s="44"/>
      <c r="D8216" s="14"/>
      <c r="E8216" s="13"/>
      <c r="F8216" s="8"/>
      <c r="G8216" s="45"/>
      <c r="H8216" s="8"/>
      <c r="I8216" s="45"/>
      <c r="W8216" s="38"/>
      <c r="X8216" s="38"/>
      <c r="Y8216" s="35"/>
    </row>
    <row r="8217" customHeight="1" spans="1:25">
      <c r="A8217" s="44"/>
      <c r="B8217" s="44"/>
      <c r="C8217" s="44"/>
      <c r="D8217" s="14"/>
      <c r="E8217" s="13"/>
      <c r="F8217" s="8"/>
      <c r="G8217" s="45"/>
      <c r="H8217" s="8"/>
      <c r="I8217" s="45"/>
      <c r="W8217" s="38"/>
      <c r="X8217" s="38"/>
      <c r="Y8217" s="35"/>
    </row>
    <row r="8218" customHeight="1" spans="1:25">
      <c r="A8218" s="44"/>
      <c r="B8218" s="44"/>
      <c r="C8218" s="44"/>
      <c r="D8218" s="14"/>
      <c r="E8218" s="13"/>
      <c r="F8218" s="8"/>
      <c r="G8218" s="45"/>
      <c r="H8218" s="8"/>
      <c r="I8218" s="45"/>
      <c r="W8218" s="38"/>
      <c r="X8218" s="38"/>
      <c r="Y8218" s="35"/>
    </row>
    <row r="8219" customHeight="1" spans="1:25">
      <c r="A8219" s="44"/>
      <c r="B8219" s="44"/>
      <c r="C8219" s="44"/>
      <c r="D8219" s="14"/>
      <c r="E8219" s="13"/>
      <c r="F8219" s="8"/>
      <c r="G8219" s="45"/>
      <c r="H8219" s="8"/>
      <c r="I8219" s="45"/>
      <c r="W8219" s="38"/>
      <c r="X8219" s="38"/>
      <c r="Y8219" s="35"/>
    </row>
    <row r="8220" customHeight="1" spans="1:25">
      <c r="A8220" s="44"/>
      <c r="B8220" s="44"/>
      <c r="C8220" s="44"/>
      <c r="D8220" s="14"/>
      <c r="E8220" s="13"/>
      <c r="F8220" s="8"/>
      <c r="G8220" s="45"/>
      <c r="H8220" s="8"/>
      <c r="I8220" s="45"/>
      <c r="W8220" s="38"/>
      <c r="X8220" s="38"/>
      <c r="Y8220" s="35"/>
    </row>
    <row r="8221" customHeight="1" spans="1:25">
      <c r="A8221" s="44"/>
      <c r="B8221" s="44"/>
      <c r="C8221" s="44"/>
      <c r="D8221" s="14"/>
      <c r="E8221" s="13"/>
      <c r="F8221" s="8"/>
      <c r="G8221" s="45"/>
      <c r="H8221" s="8"/>
      <c r="I8221" s="45"/>
      <c r="W8221" s="38"/>
      <c r="X8221" s="38"/>
      <c r="Y8221" s="35"/>
    </row>
    <row r="8222" customHeight="1" spans="1:25">
      <c r="A8222" s="44"/>
      <c r="B8222" s="44"/>
      <c r="C8222" s="44"/>
      <c r="D8222" s="14"/>
      <c r="E8222" s="13"/>
      <c r="F8222" s="8"/>
      <c r="G8222" s="45"/>
      <c r="H8222" s="8"/>
      <c r="I8222" s="45"/>
      <c r="W8222" s="38"/>
      <c r="X8222" s="38"/>
      <c r="Y8222" s="35"/>
    </row>
    <row r="8223" customHeight="1" spans="1:25">
      <c r="A8223" s="44"/>
      <c r="B8223" s="44"/>
      <c r="C8223" s="44"/>
      <c r="D8223" s="14"/>
      <c r="E8223" s="13"/>
      <c r="F8223" s="8"/>
      <c r="G8223" s="45"/>
      <c r="H8223" s="8"/>
      <c r="I8223" s="45"/>
      <c r="W8223" s="38"/>
      <c r="X8223" s="38"/>
      <c r="Y8223" s="35"/>
    </row>
    <row r="8224" customHeight="1" spans="1:25">
      <c r="A8224" s="44"/>
      <c r="B8224" s="44"/>
      <c r="C8224" s="44"/>
      <c r="D8224" s="14"/>
      <c r="E8224" s="13"/>
      <c r="F8224" s="8"/>
      <c r="G8224" s="45"/>
      <c r="H8224" s="8"/>
      <c r="I8224" s="45"/>
      <c r="W8224" s="38"/>
      <c r="X8224" s="38"/>
      <c r="Y8224" s="35"/>
    </row>
    <row r="8225" customHeight="1" spans="1:25">
      <c r="A8225" s="44"/>
      <c r="B8225" s="44"/>
      <c r="C8225" s="44"/>
      <c r="D8225" s="14"/>
      <c r="E8225" s="13"/>
      <c r="F8225" s="8"/>
      <c r="G8225" s="45"/>
      <c r="H8225" s="8"/>
      <c r="I8225" s="45"/>
      <c r="W8225" s="38"/>
      <c r="X8225" s="38"/>
      <c r="Y8225" s="35"/>
    </row>
    <row r="8226" customHeight="1" spans="1:25">
      <c r="A8226" s="44"/>
      <c r="B8226" s="44"/>
      <c r="C8226" s="44"/>
      <c r="D8226" s="14"/>
      <c r="E8226" s="13"/>
      <c r="F8226" s="8"/>
      <c r="G8226" s="45"/>
      <c r="H8226" s="8"/>
      <c r="I8226" s="45"/>
      <c r="W8226" s="38"/>
      <c r="X8226" s="38"/>
      <c r="Y8226" s="35"/>
    </row>
    <row r="8227" customHeight="1" spans="1:25">
      <c r="A8227" s="44"/>
      <c r="B8227" s="44"/>
      <c r="C8227" s="44"/>
      <c r="D8227" s="14"/>
      <c r="E8227" s="13"/>
      <c r="F8227" s="8"/>
      <c r="G8227" s="45"/>
      <c r="H8227" s="8"/>
      <c r="I8227" s="45"/>
      <c r="W8227" s="38"/>
      <c r="X8227" s="38"/>
      <c r="Y8227" s="35"/>
    </row>
    <row r="8228" customHeight="1" spans="1:25">
      <c r="A8228" s="44"/>
      <c r="B8228" s="44"/>
      <c r="C8228" s="44"/>
      <c r="D8228" s="14"/>
      <c r="E8228" s="13"/>
      <c r="F8228" s="8"/>
      <c r="G8228" s="45"/>
      <c r="H8228" s="8"/>
      <c r="I8228" s="45"/>
      <c r="W8228" s="38"/>
      <c r="X8228" s="38"/>
      <c r="Y8228" s="35"/>
    </row>
    <row r="8229" customHeight="1" spans="1:25">
      <c r="A8229" s="44"/>
      <c r="B8229" s="44"/>
      <c r="C8229" s="44"/>
      <c r="D8229" s="14"/>
      <c r="E8229" s="13"/>
      <c r="F8229" s="8"/>
      <c r="G8229" s="45"/>
      <c r="H8229" s="8"/>
      <c r="I8229" s="45"/>
      <c r="W8229" s="38"/>
      <c r="X8229" s="38"/>
      <c r="Y8229" s="35"/>
    </row>
    <row r="8230" customHeight="1" spans="1:25">
      <c r="A8230" s="44"/>
      <c r="B8230" s="44"/>
      <c r="C8230" s="44"/>
      <c r="D8230" s="14"/>
      <c r="E8230" s="13"/>
      <c r="F8230" s="8"/>
      <c r="G8230" s="45"/>
      <c r="H8230" s="8"/>
      <c r="I8230" s="45"/>
      <c r="W8230" s="38"/>
      <c r="X8230" s="38"/>
      <c r="Y8230" s="35"/>
    </row>
    <row r="8231" customHeight="1" spans="1:25">
      <c r="A8231" s="44"/>
      <c r="B8231" s="44"/>
      <c r="C8231" s="44"/>
      <c r="D8231" s="14"/>
      <c r="E8231" s="13"/>
      <c r="F8231" s="8"/>
      <c r="G8231" s="45"/>
      <c r="H8231" s="8"/>
      <c r="I8231" s="45"/>
      <c r="W8231" s="38"/>
      <c r="X8231" s="38"/>
      <c r="Y8231" s="35"/>
    </row>
    <row r="8232" customHeight="1" spans="1:25">
      <c r="A8232" s="44"/>
      <c r="B8232" s="44"/>
      <c r="C8232" s="44"/>
      <c r="D8232" s="14"/>
      <c r="E8232" s="13"/>
      <c r="F8232" s="8"/>
      <c r="G8232" s="45"/>
      <c r="H8232" s="8"/>
      <c r="I8232" s="45"/>
      <c r="W8232" s="38"/>
      <c r="X8232" s="38"/>
      <c r="Y8232" s="35"/>
    </row>
    <row r="8233" customHeight="1" spans="1:25">
      <c r="A8233" s="44"/>
      <c r="B8233" s="44"/>
      <c r="C8233" s="44"/>
      <c r="D8233" s="14"/>
      <c r="E8233" s="13"/>
      <c r="F8233" s="8"/>
      <c r="G8233" s="45"/>
      <c r="H8233" s="8"/>
      <c r="I8233" s="45"/>
      <c r="W8233" s="38"/>
      <c r="X8233" s="38"/>
      <c r="Y8233" s="35"/>
    </row>
    <row r="8234" customHeight="1" spans="1:25">
      <c r="A8234" s="44"/>
      <c r="B8234" s="44"/>
      <c r="C8234" s="44"/>
      <c r="D8234" s="14"/>
      <c r="E8234" s="13"/>
      <c r="F8234" s="8"/>
      <c r="G8234" s="45"/>
      <c r="H8234" s="8"/>
      <c r="I8234" s="45"/>
      <c r="W8234" s="38"/>
      <c r="X8234" s="38"/>
      <c r="Y8234" s="35"/>
    </row>
    <row r="8235" customHeight="1" spans="1:25">
      <c r="A8235" s="44"/>
      <c r="B8235" s="44"/>
      <c r="C8235" s="44"/>
      <c r="D8235" s="14"/>
      <c r="E8235" s="13"/>
      <c r="F8235" s="8"/>
      <c r="G8235" s="45"/>
      <c r="H8235" s="8"/>
      <c r="I8235" s="45"/>
      <c r="W8235" s="38"/>
      <c r="X8235" s="38"/>
      <c r="Y8235" s="35"/>
    </row>
    <row r="8236" customHeight="1" spans="1:25">
      <c r="A8236" s="44"/>
      <c r="B8236" s="44"/>
      <c r="C8236" s="44"/>
      <c r="D8236" s="14"/>
      <c r="E8236" s="13"/>
      <c r="F8236" s="8"/>
      <c r="G8236" s="45"/>
      <c r="H8236" s="8"/>
      <c r="I8236" s="45"/>
      <c r="W8236" s="38"/>
      <c r="X8236" s="38"/>
      <c r="Y8236" s="35"/>
    </row>
    <row r="8237" customHeight="1" spans="1:25">
      <c r="A8237" s="44"/>
      <c r="B8237" s="44"/>
      <c r="C8237" s="44"/>
      <c r="D8237" s="14"/>
      <c r="E8237" s="13"/>
      <c r="F8237" s="8"/>
      <c r="G8237" s="45"/>
      <c r="H8237" s="8"/>
      <c r="I8237" s="45"/>
      <c r="W8237" s="38"/>
      <c r="X8237" s="38"/>
      <c r="Y8237" s="35"/>
    </row>
    <row r="8238" customHeight="1" spans="1:25">
      <c r="A8238" s="44"/>
      <c r="B8238" s="44"/>
      <c r="C8238" s="44"/>
      <c r="D8238" s="14"/>
      <c r="E8238" s="13"/>
      <c r="F8238" s="8"/>
      <c r="G8238" s="45"/>
      <c r="H8238" s="8"/>
      <c r="I8238" s="45"/>
      <c r="W8238" s="38"/>
      <c r="X8238" s="38"/>
      <c r="Y8238" s="35"/>
    </row>
    <row r="8239" customHeight="1" spans="1:25">
      <c r="A8239" s="44"/>
      <c r="B8239" s="44"/>
      <c r="C8239" s="44"/>
      <c r="D8239" s="14"/>
      <c r="E8239" s="13"/>
      <c r="F8239" s="8"/>
      <c r="G8239" s="45"/>
      <c r="H8239" s="8"/>
      <c r="I8239" s="45"/>
      <c r="W8239" s="38"/>
      <c r="X8239" s="38"/>
      <c r="Y8239" s="35"/>
    </row>
    <row r="8240" customHeight="1" spans="1:25">
      <c r="A8240" s="44"/>
      <c r="B8240" s="44"/>
      <c r="C8240" s="44"/>
      <c r="D8240" s="14"/>
      <c r="E8240" s="13"/>
      <c r="F8240" s="8"/>
      <c r="G8240" s="45"/>
      <c r="H8240" s="8"/>
      <c r="I8240" s="45"/>
      <c r="W8240" s="38"/>
      <c r="X8240" s="38"/>
      <c r="Y8240" s="35"/>
    </row>
    <row r="8241" customHeight="1" spans="1:25">
      <c r="A8241" s="44"/>
      <c r="B8241" s="44"/>
      <c r="C8241" s="44"/>
      <c r="D8241" s="14"/>
      <c r="E8241" s="13"/>
      <c r="F8241" s="8"/>
      <c r="G8241" s="45"/>
      <c r="H8241" s="8"/>
      <c r="I8241" s="45"/>
      <c r="W8241" s="38"/>
      <c r="X8241" s="38"/>
      <c r="Y8241" s="35"/>
    </row>
    <row r="8242" customHeight="1" spans="1:25">
      <c r="A8242" s="44"/>
      <c r="B8242" s="44"/>
      <c r="C8242" s="44"/>
      <c r="D8242" s="14"/>
      <c r="E8242" s="13"/>
      <c r="F8242" s="8"/>
      <c r="G8242" s="45"/>
      <c r="H8242" s="8"/>
      <c r="I8242" s="45"/>
      <c r="W8242" s="38"/>
      <c r="X8242" s="38"/>
      <c r="Y8242" s="35"/>
    </row>
    <row r="8243" customHeight="1" spans="1:25">
      <c r="A8243" s="44"/>
      <c r="B8243" s="44"/>
      <c r="C8243" s="44"/>
      <c r="D8243" s="14"/>
      <c r="E8243" s="13"/>
      <c r="F8243" s="8"/>
      <c r="G8243" s="45"/>
      <c r="H8243" s="8"/>
      <c r="I8243" s="45"/>
      <c r="W8243" s="38"/>
      <c r="X8243" s="38"/>
      <c r="Y8243" s="35"/>
    </row>
    <row r="8244" customHeight="1" spans="1:25">
      <c r="A8244" s="44"/>
      <c r="B8244" s="44"/>
      <c r="C8244" s="44"/>
      <c r="D8244" s="14"/>
      <c r="E8244" s="13"/>
      <c r="F8244" s="8"/>
      <c r="G8244" s="45"/>
      <c r="H8244" s="8"/>
      <c r="I8244" s="45"/>
      <c r="W8244" s="38"/>
      <c r="X8244" s="38"/>
      <c r="Y8244" s="35"/>
    </row>
    <row r="8245" customHeight="1" spans="1:25">
      <c r="A8245" s="44"/>
      <c r="B8245" s="44"/>
      <c r="C8245" s="44"/>
      <c r="D8245" s="14"/>
      <c r="E8245" s="13"/>
      <c r="F8245" s="8"/>
      <c r="G8245" s="45"/>
      <c r="H8245" s="8"/>
      <c r="I8245" s="45"/>
      <c r="W8245" s="38"/>
      <c r="X8245" s="38"/>
      <c r="Y8245" s="35"/>
    </row>
    <row r="8246" customHeight="1" spans="1:25">
      <c r="A8246" s="44"/>
      <c r="B8246" s="44"/>
      <c r="C8246" s="44"/>
      <c r="D8246" s="14"/>
      <c r="E8246" s="13"/>
      <c r="F8246" s="8"/>
      <c r="G8246" s="45"/>
      <c r="H8246" s="8"/>
      <c r="I8246" s="45"/>
      <c r="W8246" s="38"/>
      <c r="X8246" s="38"/>
      <c r="Y8246" s="35"/>
    </row>
    <row r="8247" customHeight="1" spans="1:25">
      <c r="A8247" s="44"/>
      <c r="B8247" s="44"/>
      <c r="C8247" s="44"/>
      <c r="D8247" s="14"/>
      <c r="E8247" s="13"/>
      <c r="F8247" s="8"/>
      <c r="G8247" s="45"/>
      <c r="H8247" s="8"/>
      <c r="I8247" s="45"/>
      <c r="W8247" s="38"/>
      <c r="X8247" s="38"/>
      <c r="Y8247" s="35"/>
    </row>
    <row r="8248" customHeight="1" spans="1:25">
      <c r="A8248" s="44"/>
      <c r="B8248" s="44"/>
      <c r="C8248" s="44"/>
      <c r="D8248" s="14"/>
      <c r="E8248" s="13"/>
      <c r="F8248" s="8"/>
      <c r="G8248" s="45"/>
      <c r="H8248" s="8"/>
      <c r="I8248" s="45"/>
      <c r="W8248" s="38"/>
      <c r="X8248" s="38"/>
      <c r="Y8248" s="35"/>
    </row>
    <row r="8249" customHeight="1" spans="1:25">
      <c r="A8249" s="44"/>
      <c r="B8249" s="44"/>
      <c r="C8249" s="44"/>
      <c r="D8249" s="14"/>
      <c r="E8249" s="13"/>
      <c r="F8249" s="8"/>
      <c r="G8249" s="45"/>
      <c r="H8249" s="8"/>
      <c r="I8249" s="45"/>
      <c r="W8249" s="38"/>
      <c r="X8249" s="38"/>
      <c r="Y8249" s="35"/>
    </row>
    <row r="8250" customHeight="1" spans="1:25">
      <c r="A8250" s="44"/>
      <c r="B8250" s="44"/>
      <c r="C8250" s="44"/>
      <c r="D8250" s="14"/>
      <c r="E8250" s="13"/>
      <c r="F8250" s="8"/>
      <c r="G8250" s="45"/>
      <c r="H8250" s="8"/>
      <c r="I8250" s="45"/>
      <c r="W8250" s="38"/>
      <c r="X8250" s="38"/>
      <c r="Y8250" s="35"/>
    </row>
    <row r="8251" customHeight="1" spans="1:25">
      <c r="A8251" s="44"/>
      <c r="B8251" s="44"/>
      <c r="C8251" s="44"/>
      <c r="D8251" s="14"/>
      <c r="E8251" s="13"/>
      <c r="F8251" s="8"/>
      <c r="G8251" s="45"/>
      <c r="H8251" s="8"/>
      <c r="I8251" s="45"/>
      <c r="W8251" s="38"/>
      <c r="X8251" s="38"/>
      <c r="Y8251" s="35"/>
    </row>
    <row r="8252" customHeight="1" spans="1:25">
      <c r="A8252" s="44"/>
      <c r="B8252" s="44"/>
      <c r="C8252" s="44"/>
      <c r="D8252" s="14"/>
      <c r="E8252" s="13"/>
      <c r="F8252" s="8"/>
      <c r="G8252" s="45"/>
      <c r="H8252" s="8"/>
      <c r="I8252" s="45"/>
      <c r="W8252" s="38"/>
      <c r="X8252" s="38"/>
      <c r="Y8252" s="35"/>
    </row>
    <row r="8253" customHeight="1" spans="1:25">
      <c r="A8253" s="44"/>
      <c r="B8253" s="44"/>
      <c r="C8253" s="44"/>
      <c r="D8253" s="14"/>
      <c r="E8253" s="13"/>
      <c r="F8253" s="8"/>
      <c r="G8253" s="45"/>
      <c r="H8253" s="8"/>
      <c r="I8253" s="45"/>
      <c r="W8253" s="38"/>
      <c r="X8253" s="38"/>
      <c r="Y8253" s="35"/>
    </row>
    <row r="8254" customHeight="1" spans="1:25">
      <c r="A8254" s="44"/>
      <c r="B8254" s="44"/>
      <c r="C8254" s="44"/>
      <c r="D8254" s="14"/>
      <c r="E8254" s="13"/>
      <c r="F8254" s="8"/>
      <c r="G8254" s="45"/>
      <c r="H8254" s="8"/>
      <c r="I8254" s="45"/>
      <c r="W8254" s="38"/>
      <c r="X8254" s="38"/>
      <c r="Y8254" s="35"/>
    </row>
    <row r="8255" customHeight="1" spans="1:25">
      <c r="A8255" s="44"/>
      <c r="B8255" s="44"/>
      <c r="C8255" s="44"/>
      <c r="D8255" s="14"/>
      <c r="E8255" s="13"/>
      <c r="F8255" s="8"/>
      <c r="G8255" s="45"/>
      <c r="H8255" s="8"/>
      <c r="I8255" s="45"/>
      <c r="W8255" s="38"/>
      <c r="X8255" s="38"/>
      <c r="Y8255" s="35"/>
    </row>
    <row r="8256" customHeight="1" spans="1:25">
      <c r="A8256" s="44"/>
      <c r="B8256" s="44"/>
      <c r="C8256" s="44"/>
      <c r="D8256" s="14"/>
      <c r="E8256" s="13"/>
      <c r="F8256" s="8"/>
      <c r="G8256" s="45"/>
      <c r="H8256" s="8"/>
      <c r="I8256" s="45"/>
      <c r="W8256" s="38"/>
      <c r="X8256" s="38"/>
      <c r="Y8256" s="35"/>
    </row>
    <row r="8257" customHeight="1" spans="1:25">
      <c r="A8257" s="44"/>
      <c r="B8257" s="44"/>
      <c r="C8257" s="44"/>
      <c r="D8257" s="14"/>
      <c r="E8257" s="13"/>
      <c r="F8257" s="8"/>
      <c r="G8257" s="45"/>
      <c r="H8257" s="8"/>
      <c r="I8257" s="45"/>
      <c r="W8257" s="38"/>
      <c r="X8257" s="38"/>
      <c r="Y8257" s="35"/>
    </row>
    <row r="8258" customHeight="1" spans="1:25">
      <c r="A8258" s="44"/>
      <c r="B8258" s="44"/>
      <c r="C8258" s="44"/>
      <c r="D8258" s="14"/>
      <c r="E8258" s="13"/>
      <c r="F8258" s="8"/>
      <c r="G8258" s="45"/>
      <c r="H8258" s="8"/>
      <c r="I8258" s="45"/>
      <c r="W8258" s="38"/>
      <c r="X8258" s="38"/>
      <c r="Y8258" s="35"/>
    </row>
    <row r="8259" customHeight="1" spans="1:25">
      <c r="A8259" s="44"/>
      <c r="B8259" s="44"/>
      <c r="C8259" s="44"/>
      <c r="D8259" s="14"/>
      <c r="E8259" s="13"/>
      <c r="F8259" s="8"/>
      <c r="G8259" s="45"/>
      <c r="H8259" s="8"/>
      <c r="I8259" s="45"/>
      <c r="W8259" s="38"/>
      <c r="X8259" s="38"/>
      <c r="Y8259" s="35"/>
    </row>
    <row r="8260" customHeight="1" spans="1:25">
      <c r="A8260" s="44"/>
      <c r="B8260" s="44"/>
      <c r="C8260" s="44"/>
      <c r="D8260" s="14"/>
      <c r="E8260" s="13"/>
      <c r="F8260" s="8"/>
      <c r="G8260" s="45"/>
      <c r="H8260" s="8"/>
      <c r="I8260" s="45"/>
      <c r="W8260" s="38"/>
      <c r="X8260" s="38"/>
      <c r="Y8260" s="35"/>
    </row>
    <row r="8261" customHeight="1" spans="1:25">
      <c r="A8261" s="44"/>
      <c r="B8261" s="44"/>
      <c r="C8261" s="44"/>
      <c r="D8261" s="14"/>
      <c r="E8261" s="13"/>
      <c r="F8261" s="8"/>
      <c r="G8261" s="45"/>
      <c r="H8261" s="8"/>
      <c r="I8261" s="45"/>
      <c r="W8261" s="38"/>
      <c r="X8261" s="38"/>
      <c r="Y8261" s="35"/>
    </row>
    <row r="8262" customHeight="1" spans="1:25">
      <c r="A8262" s="44"/>
      <c r="B8262" s="44"/>
      <c r="C8262" s="44"/>
      <c r="D8262" s="14"/>
      <c r="E8262" s="13"/>
      <c r="F8262" s="8"/>
      <c r="G8262" s="45"/>
      <c r="H8262" s="8"/>
      <c r="I8262" s="45"/>
      <c r="W8262" s="38"/>
      <c r="X8262" s="38"/>
      <c r="Y8262" s="35"/>
    </row>
    <row r="8263" customHeight="1" spans="1:25">
      <c r="A8263" s="44"/>
      <c r="B8263" s="44"/>
      <c r="C8263" s="44"/>
      <c r="D8263" s="14"/>
      <c r="E8263" s="13"/>
      <c r="F8263" s="8"/>
      <c r="G8263" s="45"/>
      <c r="H8263" s="8"/>
      <c r="I8263" s="45"/>
      <c r="W8263" s="38"/>
      <c r="X8263" s="38"/>
      <c r="Y8263" s="35"/>
    </row>
    <row r="8264" customHeight="1" spans="1:25">
      <c r="A8264" s="44"/>
      <c r="B8264" s="44"/>
      <c r="C8264" s="44"/>
      <c r="D8264" s="14"/>
      <c r="E8264" s="13"/>
      <c r="F8264" s="8"/>
      <c r="G8264" s="45"/>
      <c r="H8264" s="8"/>
      <c r="I8264" s="45"/>
      <c r="W8264" s="38"/>
      <c r="X8264" s="38"/>
      <c r="Y8264" s="35"/>
    </row>
    <row r="8265" customHeight="1" spans="1:25">
      <c r="A8265" s="44"/>
      <c r="B8265" s="44"/>
      <c r="C8265" s="44"/>
      <c r="D8265" s="14"/>
      <c r="E8265" s="13"/>
      <c r="F8265" s="8"/>
      <c r="G8265" s="45"/>
      <c r="H8265" s="8"/>
      <c r="I8265" s="45"/>
      <c r="W8265" s="38"/>
      <c r="X8265" s="38"/>
      <c r="Y8265" s="35"/>
    </row>
    <row r="8266" customHeight="1" spans="1:25">
      <c r="A8266" s="44"/>
      <c r="B8266" s="44"/>
      <c r="C8266" s="44"/>
      <c r="D8266" s="14"/>
      <c r="E8266" s="13"/>
      <c r="F8266" s="8"/>
      <c r="G8266" s="45"/>
      <c r="H8266" s="8"/>
      <c r="I8266" s="45"/>
      <c r="W8266" s="38"/>
      <c r="X8266" s="38"/>
      <c r="Y8266" s="35"/>
    </row>
    <row r="8267" customHeight="1" spans="1:25">
      <c r="A8267" s="44"/>
      <c r="B8267" s="44"/>
      <c r="C8267" s="44"/>
      <c r="D8267" s="14"/>
      <c r="E8267" s="13"/>
      <c r="F8267" s="8"/>
      <c r="G8267" s="45"/>
      <c r="H8267" s="8"/>
      <c r="I8267" s="45"/>
      <c r="W8267" s="38"/>
      <c r="X8267" s="38"/>
      <c r="Y8267" s="35"/>
    </row>
    <row r="8268" customHeight="1" spans="1:25">
      <c r="A8268" s="44"/>
      <c r="B8268" s="44"/>
      <c r="C8268" s="44"/>
      <c r="D8268" s="14"/>
      <c r="E8268" s="13"/>
      <c r="F8268" s="8"/>
      <c r="G8268" s="45"/>
      <c r="H8268" s="8"/>
      <c r="I8268" s="45"/>
      <c r="W8268" s="38"/>
      <c r="X8268" s="38"/>
      <c r="Y8268" s="35"/>
    </row>
    <row r="8269" customHeight="1" spans="1:25">
      <c r="A8269" s="44"/>
      <c r="B8269" s="44"/>
      <c r="C8269" s="44"/>
      <c r="D8269" s="14"/>
      <c r="E8269" s="13"/>
      <c r="F8269" s="8"/>
      <c r="G8269" s="45"/>
      <c r="H8269" s="8"/>
      <c r="I8269" s="45"/>
      <c r="W8269" s="38"/>
      <c r="X8269" s="38"/>
      <c r="Y8269" s="35"/>
    </row>
    <row r="8270" customHeight="1" spans="1:25">
      <c r="A8270" s="44"/>
      <c r="B8270" s="44"/>
      <c r="C8270" s="44"/>
      <c r="D8270" s="14"/>
      <c r="E8270" s="13"/>
      <c r="F8270" s="8"/>
      <c r="G8270" s="45"/>
      <c r="H8270" s="8"/>
      <c r="I8270" s="45"/>
      <c r="W8270" s="38"/>
      <c r="X8270" s="38"/>
      <c r="Y8270" s="35"/>
    </row>
    <row r="8271" customHeight="1" spans="1:25">
      <c r="A8271" s="44"/>
      <c r="B8271" s="44"/>
      <c r="C8271" s="44"/>
      <c r="D8271" s="14"/>
      <c r="E8271" s="13"/>
      <c r="F8271" s="8"/>
      <c r="G8271" s="45"/>
      <c r="H8271" s="8"/>
      <c r="I8271" s="45"/>
      <c r="W8271" s="38"/>
      <c r="X8271" s="38"/>
      <c r="Y8271" s="35"/>
    </row>
    <row r="8272" customHeight="1" spans="1:25">
      <c r="A8272" s="44"/>
      <c r="B8272" s="44"/>
      <c r="C8272" s="44"/>
      <c r="D8272" s="14"/>
      <c r="E8272" s="13"/>
      <c r="F8272" s="8"/>
      <c r="G8272" s="45"/>
      <c r="H8272" s="8"/>
      <c r="I8272" s="45"/>
      <c r="W8272" s="38"/>
      <c r="X8272" s="38"/>
      <c r="Y8272" s="35"/>
    </row>
    <row r="8273" customHeight="1" spans="1:25">
      <c r="A8273" s="44"/>
      <c r="B8273" s="44"/>
      <c r="C8273" s="44"/>
      <c r="D8273" s="14"/>
      <c r="E8273" s="13"/>
      <c r="F8273" s="8"/>
      <c r="G8273" s="45"/>
      <c r="H8273" s="8"/>
      <c r="I8273" s="45"/>
      <c r="W8273" s="38"/>
      <c r="X8273" s="38"/>
      <c r="Y8273" s="35"/>
    </row>
    <row r="8274" customHeight="1" spans="1:25">
      <c r="A8274" s="44"/>
      <c r="B8274" s="44"/>
      <c r="C8274" s="44"/>
      <c r="D8274" s="14"/>
      <c r="E8274" s="13"/>
      <c r="F8274" s="8"/>
      <c r="G8274" s="45"/>
      <c r="H8274" s="8"/>
      <c r="I8274" s="45"/>
      <c r="W8274" s="38"/>
      <c r="X8274" s="38"/>
      <c r="Y8274" s="35"/>
    </row>
    <row r="8275" customHeight="1" spans="1:25">
      <c r="A8275" s="44"/>
      <c r="B8275" s="44"/>
      <c r="C8275" s="44"/>
      <c r="D8275" s="14"/>
      <c r="E8275" s="13"/>
      <c r="F8275" s="8"/>
      <c r="G8275" s="45"/>
      <c r="H8275" s="8"/>
      <c r="I8275" s="45"/>
      <c r="W8275" s="38"/>
      <c r="X8275" s="38"/>
      <c r="Y8275" s="35"/>
    </row>
    <row r="8276" customHeight="1" spans="1:25">
      <c r="A8276" s="44"/>
      <c r="B8276" s="44"/>
      <c r="C8276" s="44"/>
      <c r="D8276" s="14"/>
      <c r="E8276" s="13"/>
      <c r="F8276" s="8"/>
      <c r="G8276" s="45"/>
      <c r="H8276" s="8"/>
      <c r="I8276" s="45"/>
      <c r="W8276" s="38"/>
      <c r="X8276" s="38"/>
      <c r="Y8276" s="35"/>
    </row>
    <row r="8277" customHeight="1" spans="1:25">
      <c r="A8277" s="44"/>
      <c r="B8277" s="44"/>
      <c r="C8277" s="44"/>
      <c r="D8277" s="14"/>
      <c r="E8277" s="13"/>
      <c r="F8277" s="8"/>
      <c r="G8277" s="45"/>
      <c r="H8277" s="8"/>
      <c r="I8277" s="45"/>
      <c r="W8277" s="38"/>
      <c r="X8277" s="38"/>
      <c r="Y8277" s="35"/>
    </row>
    <row r="8278" customHeight="1" spans="1:25">
      <c r="A8278" s="44"/>
      <c r="B8278" s="44"/>
      <c r="C8278" s="44"/>
      <c r="D8278" s="14"/>
      <c r="E8278" s="13"/>
      <c r="F8278" s="8"/>
      <c r="G8278" s="45"/>
      <c r="H8278" s="8"/>
      <c r="I8278" s="45"/>
      <c r="W8278" s="38"/>
      <c r="X8278" s="38"/>
      <c r="Y8278" s="35"/>
    </row>
    <row r="8279" customHeight="1" spans="1:25">
      <c r="A8279" s="44"/>
      <c r="B8279" s="44"/>
      <c r="C8279" s="44"/>
      <c r="D8279" s="14"/>
      <c r="E8279" s="13"/>
      <c r="F8279" s="8"/>
      <c r="G8279" s="45"/>
      <c r="H8279" s="8"/>
      <c r="I8279" s="45"/>
      <c r="W8279" s="38"/>
      <c r="X8279" s="38"/>
      <c r="Y8279" s="35"/>
    </row>
    <row r="8280" customHeight="1" spans="1:25">
      <c r="A8280" s="44"/>
      <c r="B8280" s="44"/>
      <c r="C8280" s="44"/>
      <c r="D8280" s="14"/>
      <c r="E8280" s="13"/>
      <c r="F8280" s="8"/>
      <c r="G8280" s="45"/>
      <c r="H8280" s="8"/>
      <c r="I8280" s="45"/>
      <c r="W8280" s="38"/>
      <c r="X8280" s="38"/>
      <c r="Y8280" s="35"/>
    </row>
    <row r="8281" customHeight="1" spans="1:25">
      <c r="A8281" s="44"/>
      <c r="B8281" s="44"/>
      <c r="C8281" s="44"/>
      <c r="D8281" s="14"/>
      <c r="E8281" s="13"/>
      <c r="F8281" s="8"/>
      <c r="G8281" s="45"/>
      <c r="H8281" s="8"/>
      <c r="I8281" s="45"/>
      <c r="W8281" s="38"/>
      <c r="X8281" s="38"/>
      <c r="Y8281" s="35"/>
    </row>
    <row r="8282" customHeight="1" spans="1:25">
      <c r="A8282" s="44"/>
      <c r="B8282" s="44"/>
      <c r="C8282" s="44"/>
      <c r="D8282" s="14"/>
      <c r="E8282" s="13"/>
      <c r="F8282" s="8"/>
      <c r="G8282" s="45"/>
      <c r="H8282" s="8"/>
      <c r="I8282" s="45"/>
      <c r="W8282" s="38"/>
      <c r="X8282" s="38"/>
      <c r="Y8282" s="35"/>
    </row>
    <row r="8283" customHeight="1" spans="1:25">
      <c r="A8283" s="44"/>
      <c r="B8283" s="44"/>
      <c r="C8283" s="44"/>
      <c r="D8283" s="14"/>
      <c r="E8283" s="13"/>
      <c r="F8283" s="8"/>
      <c r="G8283" s="45"/>
      <c r="H8283" s="8"/>
      <c r="I8283" s="45"/>
      <c r="W8283" s="38"/>
      <c r="X8283" s="38"/>
      <c r="Y8283" s="35"/>
    </row>
    <row r="8284" customHeight="1" spans="1:25">
      <c r="A8284" s="44"/>
      <c r="B8284" s="44"/>
      <c r="C8284" s="44"/>
      <c r="D8284" s="14"/>
      <c r="E8284" s="13"/>
      <c r="F8284" s="8"/>
      <c r="G8284" s="45"/>
      <c r="H8284" s="8"/>
      <c r="I8284" s="45"/>
      <c r="W8284" s="38"/>
      <c r="X8284" s="38"/>
      <c r="Y8284" s="35"/>
    </row>
    <row r="8285" customHeight="1" spans="1:25">
      <c r="A8285" s="44"/>
      <c r="B8285" s="44"/>
      <c r="C8285" s="44"/>
      <c r="D8285" s="14"/>
      <c r="E8285" s="13"/>
      <c r="F8285" s="8"/>
      <c r="G8285" s="45"/>
      <c r="H8285" s="8"/>
      <c r="I8285" s="45"/>
      <c r="W8285" s="38"/>
      <c r="X8285" s="38"/>
      <c r="Y8285" s="35"/>
    </row>
    <row r="8286" customHeight="1" spans="1:25">
      <c r="A8286" s="44"/>
      <c r="B8286" s="44"/>
      <c r="C8286" s="44"/>
      <c r="D8286" s="14"/>
      <c r="E8286" s="13"/>
      <c r="F8286" s="8"/>
      <c r="G8286" s="45"/>
      <c r="H8286" s="8"/>
      <c r="I8286" s="45"/>
      <c r="W8286" s="38"/>
      <c r="X8286" s="38"/>
      <c r="Y8286" s="35"/>
    </row>
    <row r="8287" customHeight="1" spans="1:25">
      <c r="A8287" s="44"/>
      <c r="B8287" s="44"/>
      <c r="C8287" s="44"/>
      <c r="D8287" s="14"/>
      <c r="E8287" s="13"/>
      <c r="F8287" s="8"/>
      <c r="G8287" s="45"/>
      <c r="H8287" s="8"/>
      <c r="I8287" s="45"/>
      <c r="W8287" s="38"/>
      <c r="X8287" s="38"/>
      <c r="Y8287" s="35"/>
    </row>
    <row r="8288" customHeight="1" spans="1:25">
      <c r="A8288" s="44"/>
      <c r="B8288" s="44"/>
      <c r="C8288" s="44"/>
      <c r="D8288" s="14"/>
      <c r="E8288" s="13"/>
      <c r="F8288" s="8"/>
      <c r="G8288" s="45"/>
      <c r="H8288" s="8"/>
      <c r="I8288" s="45"/>
      <c r="W8288" s="38"/>
      <c r="X8288" s="38"/>
      <c r="Y8288" s="35"/>
    </row>
    <row r="8289" customHeight="1" spans="1:25">
      <c r="A8289" s="44"/>
      <c r="B8289" s="44"/>
      <c r="C8289" s="44"/>
      <c r="D8289" s="14"/>
      <c r="E8289" s="13"/>
      <c r="F8289" s="8"/>
      <c r="G8289" s="45"/>
      <c r="H8289" s="8"/>
      <c r="I8289" s="45"/>
      <c r="W8289" s="38"/>
      <c r="X8289" s="38"/>
      <c r="Y8289" s="35"/>
    </row>
    <row r="8290" customHeight="1" spans="1:25">
      <c r="A8290" s="44"/>
      <c r="B8290" s="44"/>
      <c r="C8290" s="44"/>
      <c r="D8290" s="14"/>
      <c r="E8290" s="13"/>
      <c r="F8290" s="8"/>
      <c r="G8290" s="45"/>
      <c r="H8290" s="8"/>
      <c r="I8290" s="45"/>
      <c r="W8290" s="38"/>
      <c r="X8290" s="38"/>
      <c r="Y8290" s="35"/>
    </row>
    <row r="8291" customHeight="1" spans="1:25">
      <c r="A8291" s="44"/>
      <c r="B8291" s="44"/>
      <c r="C8291" s="44"/>
      <c r="D8291" s="14"/>
      <c r="E8291" s="13"/>
      <c r="F8291" s="8"/>
      <c r="G8291" s="45"/>
      <c r="H8291" s="8"/>
      <c r="I8291" s="45"/>
      <c r="W8291" s="38"/>
      <c r="X8291" s="38"/>
      <c r="Y8291" s="35"/>
    </row>
    <row r="8292" customHeight="1" spans="1:25">
      <c r="A8292" s="44"/>
      <c r="B8292" s="44"/>
      <c r="C8292" s="44"/>
      <c r="D8292" s="14"/>
      <c r="E8292" s="13"/>
      <c r="F8292" s="8"/>
      <c r="G8292" s="45"/>
      <c r="H8292" s="8"/>
      <c r="I8292" s="45"/>
      <c r="W8292" s="38"/>
      <c r="X8292" s="38"/>
      <c r="Y8292" s="35"/>
    </row>
    <row r="8293" customHeight="1" spans="1:25">
      <c r="A8293" s="44"/>
      <c r="B8293" s="44"/>
      <c r="C8293" s="44"/>
      <c r="D8293" s="14"/>
      <c r="E8293" s="13"/>
      <c r="F8293" s="8"/>
      <c r="G8293" s="45"/>
      <c r="H8293" s="8"/>
      <c r="I8293" s="45"/>
      <c r="W8293" s="38"/>
      <c r="X8293" s="38"/>
      <c r="Y8293" s="35"/>
    </row>
    <row r="8294" customHeight="1" spans="1:25">
      <c r="A8294" s="44"/>
      <c r="B8294" s="44"/>
      <c r="C8294" s="44"/>
      <c r="D8294" s="14"/>
      <c r="E8294" s="13"/>
      <c r="F8294" s="8"/>
      <c r="G8294" s="45"/>
      <c r="H8294" s="8"/>
      <c r="I8294" s="45"/>
      <c r="W8294" s="38"/>
      <c r="X8294" s="38"/>
      <c r="Y8294" s="35"/>
    </row>
    <row r="8295" customHeight="1" spans="1:25">
      <c r="A8295" s="44"/>
      <c r="B8295" s="44"/>
      <c r="C8295" s="44"/>
      <c r="D8295" s="14"/>
      <c r="E8295" s="13"/>
      <c r="F8295" s="8"/>
      <c r="G8295" s="45"/>
      <c r="H8295" s="8"/>
      <c r="I8295" s="45"/>
      <c r="W8295" s="38"/>
      <c r="X8295" s="38"/>
      <c r="Y8295" s="35"/>
    </row>
    <row r="8296" customHeight="1" spans="1:25">
      <c r="A8296" s="44"/>
      <c r="B8296" s="44"/>
      <c r="C8296" s="44"/>
      <c r="D8296" s="14"/>
      <c r="E8296" s="13"/>
      <c r="F8296" s="8"/>
      <c r="G8296" s="45"/>
      <c r="H8296" s="8"/>
      <c r="I8296" s="45"/>
      <c r="W8296" s="38"/>
      <c r="X8296" s="38"/>
      <c r="Y8296" s="35"/>
    </row>
    <row r="8297" customHeight="1" spans="1:25">
      <c r="A8297" s="44"/>
      <c r="B8297" s="44"/>
      <c r="C8297" s="44"/>
      <c r="D8297" s="14"/>
      <c r="E8297" s="13"/>
      <c r="F8297" s="8"/>
      <c r="G8297" s="45"/>
      <c r="H8297" s="8"/>
      <c r="I8297" s="45"/>
      <c r="W8297" s="38"/>
      <c r="X8297" s="38"/>
      <c r="Y8297" s="35"/>
    </row>
    <row r="8298" customHeight="1" spans="1:25">
      <c r="A8298" s="44"/>
      <c r="B8298" s="44"/>
      <c r="C8298" s="44"/>
      <c r="D8298" s="14"/>
      <c r="E8298" s="13"/>
      <c r="F8298" s="8"/>
      <c r="G8298" s="45"/>
      <c r="H8298" s="8"/>
      <c r="I8298" s="45"/>
      <c r="W8298" s="38"/>
      <c r="X8298" s="38"/>
      <c r="Y8298" s="35"/>
    </row>
    <row r="8299" customHeight="1" spans="1:25">
      <c r="A8299" s="44"/>
      <c r="B8299" s="44"/>
      <c r="C8299" s="44"/>
      <c r="D8299" s="14"/>
      <c r="E8299" s="13"/>
      <c r="F8299" s="8"/>
      <c r="G8299" s="45"/>
      <c r="H8299" s="8"/>
      <c r="I8299" s="45"/>
      <c r="W8299" s="38"/>
      <c r="X8299" s="38"/>
      <c r="Y8299" s="35"/>
    </row>
    <row r="8300" customHeight="1" spans="1:25">
      <c r="A8300" s="44"/>
      <c r="B8300" s="44"/>
      <c r="C8300" s="44"/>
      <c r="D8300" s="14"/>
      <c r="E8300" s="13"/>
      <c r="F8300" s="8"/>
      <c r="G8300" s="45"/>
      <c r="H8300" s="8"/>
      <c r="I8300" s="45"/>
      <c r="W8300" s="38"/>
      <c r="X8300" s="38"/>
      <c r="Y8300" s="35"/>
    </row>
    <row r="8301" customHeight="1" spans="1:25">
      <c r="A8301" s="44"/>
      <c r="B8301" s="44"/>
      <c r="C8301" s="44"/>
      <c r="D8301" s="14"/>
      <c r="E8301" s="13"/>
      <c r="F8301" s="8"/>
      <c r="G8301" s="45"/>
      <c r="H8301" s="8"/>
      <c r="I8301" s="45"/>
      <c r="W8301" s="38"/>
      <c r="X8301" s="38"/>
      <c r="Y8301" s="35"/>
    </row>
    <row r="8302" customHeight="1" spans="1:25">
      <c r="A8302" s="44"/>
      <c r="B8302" s="44"/>
      <c r="C8302" s="44"/>
      <c r="D8302" s="14"/>
      <c r="E8302" s="13"/>
      <c r="F8302" s="8"/>
      <c r="G8302" s="45"/>
      <c r="H8302" s="8"/>
      <c r="I8302" s="45"/>
      <c r="W8302" s="38"/>
      <c r="X8302" s="38"/>
      <c r="Y8302" s="35"/>
    </row>
    <row r="8303" customHeight="1" spans="1:25">
      <c r="A8303" s="44"/>
      <c r="B8303" s="44"/>
      <c r="C8303" s="44"/>
      <c r="D8303" s="14"/>
      <c r="E8303" s="13"/>
      <c r="F8303" s="8"/>
      <c r="G8303" s="45"/>
      <c r="H8303" s="8"/>
      <c r="I8303" s="45"/>
      <c r="W8303" s="38"/>
      <c r="X8303" s="38"/>
      <c r="Y8303" s="35"/>
    </row>
    <row r="8304" customHeight="1" spans="1:25">
      <c r="A8304" s="44"/>
      <c r="B8304" s="44"/>
      <c r="C8304" s="44"/>
      <c r="D8304" s="14"/>
      <c r="E8304" s="13"/>
      <c r="F8304" s="8"/>
      <c r="G8304" s="45"/>
      <c r="H8304" s="8"/>
      <c r="I8304" s="45"/>
      <c r="W8304" s="38"/>
      <c r="X8304" s="38"/>
      <c r="Y8304" s="35"/>
    </row>
    <row r="8305" customHeight="1" spans="1:25">
      <c r="A8305" s="44"/>
      <c r="B8305" s="44"/>
      <c r="C8305" s="44"/>
      <c r="D8305" s="14"/>
      <c r="E8305" s="13"/>
      <c r="F8305" s="8"/>
      <c r="G8305" s="45"/>
      <c r="H8305" s="8"/>
      <c r="I8305" s="45"/>
      <c r="W8305" s="38"/>
      <c r="X8305" s="38"/>
      <c r="Y8305" s="35"/>
    </row>
    <row r="8306" customHeight="1" spans="1:25">
      <c r="A8306" s="44"/>
      <c r="B8306" s="44"/>
      <c r="C8306" s="44"/>
      <c r="D8306" s="14"/>
      <c r="E8306" s="13"/>
      <c r="F8306" s="8"/>
      <c r="G8306" s="45"/>
      <c r="H8306" s="8"/>
      <c r="I8306" s="45"/>
      <c r="W8306" s="38"/>
      <c r="X8306" s="38"/>
      <c r="Y8306" s="35"/>
    </row>
    <row r="8307" customHeight="1" spans="1:25">
      <c r="A8307" s="44"/>
      <c r="B8307" s="44"/>
      <c r="C8307" s="44"/>
      <c r="D8307" s="14"/>
      <c r="E8307" s="13"/>
      <c r="F8307" s="8"/>
      <c r="G8307" s="45"/>
      <c r="H8307" s="8"/>
      <c r="I8307" s="45"/>
      <c r="W8307" s="38"/>
      <c r="X8307" s="38"/>
      <c r="Y8307" s="35"/>
    </row>
    <row r="8308" customHeight="1" spans="1:25">
      <c r="A8308" s="44"/>
      <c r="B8308" s="44"/>
      <c r="C8308" s="44"/>
      <c r="D8308" s="14"/>
      <c r="E8308" s="13"/>
      <c r="F8308" s="8"/>
      <c r="G8308" s="45"/>
      <c r="H8308" s="8"/>
      <c r="I8308" s="45"/>
      <c r="W8308" s="38"/>
      <c r="X8308" s="38"/>
      <c r="Y8308" s="35"/>
    </row>
    <row r="8309" customHeight="1" spans="1:25">
      <c r="A8309" s="44"/>
      <c r="B8309" s="44"/>
      <c r="C8309" s="44"/>
      <c r="D8309" s="14"/>
      <c r="E8309" s="13"/>
      <c r="F8309" s="8"/>
      <c r="G8309" s="45"/>
      <c r="H8309" s="8"/>
      <c r="I8309" s="45"/>
      <c r="W8309" s="38"/>
      <c r="X8309" s="38"/>
      <c r="Y8309" s="35"/>
    </row>
    <row r="8310" customHeight="1" spans="1:25">
      <c r="A8310" s="44"/>
      <c r="B8310" s="44"/>
      <c r="C8310" s="44"/>
      <c r="D8310" s="14"/>
      <c r="E8310" s="13"/>
      <c r="F8310" s="8"/>
      <c r="G8310" s="45"/>
      <c r="H8310" s="8"/>
      <c r="I8310" s="45"/>
      <c r="W8310" s="38"/>
      <c r="X8310" s="38"/>
      <c r="Y8310" s="35"/>
    </row>
    <row r="8311" customHeight="1" spans="1:25">
      <c r="A8311" s="44"/>
      <c r="B8311" s="44"/>
      <c r="C8311" s="44"/>
      <c r="D8311" s="14"/>
      <c r="E8311" s="13"/>
      <c r="F8311" s="8"/>
      <c r="G8311" s="45"/>
      <c r="H8311" s="8"/>
      <c r="I8311" s="45"/>
      <c r="W8311" s="38"/>
      <c r="X8311" s="38"/>
      <c r="Y8311" s="35"/>
    </row>
    <row r="8312" customHeight="1" spans="1:25">
      <c r="A8312" s="44"/>
      <c r="B8312" s="44"/>
      <c r="C8312" s="44"/>
      <c r="D8312" s="14"/>
      <c r="E8312" s="13"/>
      <c r="F8312" s="8"/>
      <c r="G8312" s="45"/>
      <c r="H8312" s="8"/>
      <c r="I8312" s="45"/>
      <c r="W8312" s="38"/>
      <c r="X8312" s="38"/>
      <c r="Y8312" s="35"/>
    </row>
    <row r="8313" customHeight="1" spans="1:25">
      <c r="A8313" s="44"/>
      <c r="B8313" s="44"/>
      <c r="C8313" s="44"/>
      <c r="D8313" s="14"/>
      <c r="E8313" s="13"/>
      <c r="F8313" s="8"/>
      <c r="G8313" s="45"/>
      <c r="H8313" s="8"/>
      <c r="I8313" s="45"/>
      <c r="W8313" s="38"/>
      <c r="X8313" s="38"/>
      <c r="Y8313" s="35"/>
    </row>
    <row r="8314" customHeight="1" spans="1:25">
      <c r="A8314" s="44"/>
      <c r="B8314" s="44"/>
      <c r="C8314" s="44"/>
      <c r="D8314" s="14"/>
      <c r="E8314" s="13"/>
      <c r="F8314" s="8"/>
      <c r="G8314" s="45"/>
      <c r="H8314" s="8"/>
      <c r="I8314" s="45"/>
      <c r="W8314" s="38"/>
      <c r="X8314" s="38"/>
      <c r="Y8314" s="35"/>
    </row>
    <row r="8315" customHeight="1" spans="1:25">
      <c r="A8315" s="44"/>
      <c r="B8315" s="44"/>
      <c r="C8315" s="44"/>
      <c r="D8315" s="14"/>
      <c r="E8315" s="13"/>
      <c r="F8315" s="8"/>
      <c r="G8315" s="45"/>
      <c r="H8315" s="8"/>
      <c r="I8315" s="45"/>
      <c r="W8315" s="38"/>
      <c r="X8315" s="38"/>
      <c r="Y8315" s="35"/>
    </row>
    <row r="8316" customHeight="1" spans="1:25">
      <c r="A8316" s="44"/>
      <c r="B8316" s="44"/>
      <c r="C8316" s="44"/>
      <c r="D8316" s="14"/>
      <c r="E8316" s="13"/>
      <c r="F8316" s="8"/>
      <c r="G8316" s="45"/>
      <c r="H8316" s="8"/>
      <c r="I8316" s="45"/>
      <c r="W8316" s="38"/>
      <c r="X8316" s="38"/>
      <c r="Y8316" s="35"/>
    </row>
    <row r="8317" customHeight="1" spans="1:25">
      <c r="A8317" s="44"/>
      <c r="B8317" s="44"/>
      <c r="C8317" s="44"/>
      <c r="D8317" s="14"/>
      <c r="E8317" s="13"/>
      <c r="F8317" s="8"/>
      <c r="G8317" s="45"/>
      <c r="H8317" s="8"/>
      <c r="I8317" s="45"/>
      <c r="W8317" s="38"/>
      <c r="X8317" s="38"/>
      <c r="Y8317" s="35"/>
    </row>
    <row r="8318" customHeight="1" spans="1:25">
      <c r="A8318" s="44"/>
      <c r="B8318" s="44"/>
      <c r="C8318" s="44"/>
      <c r="D8318" s="14"/>
      <c r="E8318" s="13"/>
      <c r="F8318" s="8"/>
      <c r="G8318" s="45"/>
      <c r="H8318" s="8"/>
      <c r="I8318" s="45"/>
      <c r="W8318" s="38"/>
      <c r="X8318" s="38"/>
      <c r="Y8318" s="35"/>
    </row>
    <row r="8319" customHeight="1" spans="1:25">
      <c r="A8319" s="44"/>
      <c r="B8319" s="44"/>
      <c r="C8319" s="44"/>
      <c r="D8319" s="14"/>
      <c r="E8319" s="13"/>
      <c r="F8319" s="8"/>
      <c r="G8319" s="45"/>
      <c r="H8319" s="8"/>
      <c r="I8319" s="45"/>
      <c r="W8319" s="38"/>
      <c r="X8319" s="38"/>
      <c r="Y8319" s="35"/>
    </row>
    <row r="8320" customHeight="1" spans="1:25">
      <c r="A8320" s="44"/>
      <c r="B8320" s="44"/>
      <c r="C8320" s="44"/>
      <c r="D8320" s="14"/>
      <c r="E8320" s="13"/>
      <c r="F8320" s="8"/>
      <c r="G8320" s="45"/>
      <c r="H8320" s="8"/>
      <c r="I8320" s="45"/>
      <c r="W8320" s="38"/>
      <c r="X8320" s="38"/>
      <c r="Y8320" s="35"/>
    </row>
    <row r="8321" customHeight="1" spans="1:25">
      <c r="A8321" s="44"/>
      <c r="B8321" s="44"/>
      <c r="C8321" s="44"/>
      <c r="D8321" s="14"/>
      <c r="E8321" s="13"/>
      <c r="F8321" s="8"/>
      <c r="G8321" s="45"/>
      <c r="H8321" s="8"/>
      <c r="I8321" s="45"/>
      <c r="W8321" s="38"/>
      <c r="X8321" s="38"/>
      <c r="Y8321" s="35"/>
    </row>
    <row r="8322" customHeight="1" spans="1:25">
      <c r="A8322" s="44"/>
      <c r="B8322" s="44"/>
      <c r="C8322" s="44"/>
      <c r="D8322" s="14"/>
      <c r="E8322" s="13"/>
      <c r="F8322" s="8"/>
      <c r="G8322" s="45"/>
      <c r="H8322" s="8"/>
      <c r="I8322" s="45"/>
      <c r="W8322" s="38"/>
      <c r="X8322" s="38"/>
      <c r="Y8322" s="35"/>
    </row>
    <row r="8323" customHeight="1" spans="1:25">
      <c r="A8323" s="44"/>
      <c r="B8323" s="44"/>
      <c r="C8323" s="44"/>
      <c r="D8323" s="14"/>
      <c r="E8323" s="13"/>
      <c r="F8323" s="8"/>
      <c r="G8323" s="45"/>
      <c r="H8323" s="8"/>
      <c r="I8323" s="45"/>
      <c r="W8323" s="38"/>
      <c r="X8323" s="38"/>
      <c r="Y8323" s="35"/>
    </row>
    <row r="8324" customHeight="1" spans="1:25">
      <c r="A8324" s="44"/>
      <c r="B8324" s="44"/>
      <c r="C8324" s="44"/>
      <c r="D8324" s="14"/>
      <c r="E8324" s="13"/>
      <c r="F8324" s="8"/>
      <c r="G8324" s="45"/>
      <c r="H8324" s="8"/>
      <c r="I8324" s="45"/>
      <c r="W8324" s="38"/>
      <c r="X8324" s="38"/>
      <c r="Y8324" s="35"/>
    </row>
    <row r="8325" customHeight="1" spans="1:25">
      <c r="A8325" s="44"/>
      <c r="B8325" s="44"/>
      <c r="C8325" s="44"/>
      <c r="D8325" s="14"/>
      <c r="E8325" s="13"/>
      <c r="F8325" s="8"/>
      <c r="G8325" s="45"/>
      <c r="H8325" s="8"/>
      <c r="I8325" s="45"/>
      <c r="W8325" s="38"/>
      <c r="X8325" s="38"/>
      <c r="Y8325" s="35"/>
    </row>
    <row r="8326" customHeight="1" spans="1:25">
      <c r="A8326" s="44"/>
      <c r="B8326" s="44"/>
      <c r="C8326" s="44"/>
      <c r="D8326" s="14"/>
      <c r="E8326" s="13"/>
      <c r="F8326" s="8"/>
      <c r="G8326" s="45"/>
      <c r="H8326" s="8"/>
      <c r="I8326" s="45"/>
      <c r="W8326" s="38"/>
      <c r="X8326" s="38"/>
      <c r="Y8326" s="35"/>
    </row>
    <row r="8327" customHeight="1" spans="1:25">
      <c r="A8327" s="44"/>
      <c r="B8327" s="44"/>
      <c r="C8327" s="44"/>
      <c r="D8327" s="14"/>
      <c r="E8327" s="13"/>
      <c r="F8327" s="8"/>
      <c r="G8327" s="45"/>
      <c r="H8327" s="8"/>
      <c r="I8327" s="45"/>
      <c r="W8327" s="38"/>
      <c r="X8327" s="38"/>
      <c r="Y8327" s="35"/>
    </row>
    <row r="8328" customHeight="1" spans="1:25">
      <c r="A8328" s="44"/>
      <c r="B8328" s="44"/>
      <c r="C8328" s="44"/>
      <c r="D8328" s="14"/>
      <c r="E8328" s="13"/>
      <c r="F8328" s="8"/>
      <c r="G8328" s="45"/>
      <c r="H8328" s="8"/>
      <c r="I8328" s="45"/>
      <c r="W8328" s="38"/>
      <c r="X8328" s="38"/>
      <c r="Y8328" s="35"/>
    </row>
    <row r="8329" customHeight="1" spans="1:25">
      <c r="A8329" s="44"/>
      <c r="B8329" s="44"/>
      <c r="C8329" s="44"/>
      <c r="D8329" s="14"/>
      <c r="E8329" s="13"/>
      <c r="F8329" s="8"/>
      <c r="G8329" s="45"/>
      <c r="H8329" s="8"/>
      <c r="I8329" s="45"/>
      <c r="W8329" s="38"/>
      <c r="X8329" s="38"/>
      <c r="Y8329" s="35"/>
    </row>
    <row r="8330" customHeight="1" spans="1:25">
      <c r="A8330" s="44"/>
      <c r="B8330" s="44"/>
      <c r="C8330" s="44"/>
      <c r="D8330" s="14"/>
      <c r="E8330" s="13"/>
      <c r="F8330" s="8"/>
      <c r="G8330" s="45"/>
      <c r="H8330" s="8"/>
      <c r="I8330" s="45"/>
      <c r="W8330" s="38"/>
      <c r="X8330" s="38"/>
      <c r="Y8330" s="35"/>
    </row>
    <row r="8331" customHeight="1" spans="1:25">
      <c r="A8331" s="44"/>
      <c r="B8331" s="44"/>
      <c r="C8331" s="44"/>
      <c r="D8331" s="14"/>
      <c r="E8331" s="13"/>
      <c r="F8331" s="8"/>
      <c r="G8331" s="45"/>
      <c r="H8331" s="8"/>
      <c r="I8331" s="45"/>
      <c r="W8331" s="38"/>
      <c r="X8331" s="38"/>
      <c r="Y8331" s="35"/>
    </row>
    <row r="8332" customHeight="1" spans="1:25">
      <c r="A8332" s="44"/>
      <c r="B8332" s="44"/>
      <c r="C8332" s="44"/>
      <c r="D8332" s="14"/>
      <c r="E8332" s="13"/>
      <c r="F8332" s="8"/>
      <c r="G8332" s="45"/>
      <c r="H8332" s="8"/>
      <c r="I8332" s="45"/>
      <c r="W8332" s="38"/>
      <c r="X8332" s="38"/>
      <c r="Y8332" s="35"/>
    </row>
    <row r="8333" customHeight="1" spans="1:25">
      <c r="A8333" s="44"/>
      <c r="B8333" s="44"/>
      <c r="C8333" s="44"/>
      <c r="D8333" s="14"/>
      <c r="E8333" s="13"/>
      <c r="F8333" s="8"/>
      <c r="G8333" s="45"/>
      <c r="H8333" s="8"/>
      <c r="I8333" s="45"/>
      <c r="W8333" s="38"/>
      <c r="X8333" s="38"/>
      <c r="Y8333" s="35"/>
    </row>
    <row r="8334" customHeight="1" spans="1:25">
      <c r="A8334" s="44"/>
      <c r="B8334" s="44"/>
      <c r="C8334" s="44"/>
      <c r="D8334" s="14"/>
      <c r="E8334" s="13"/>
      <c r="F8334" s="8"/>
      <c r="G8334" s="45"/>
      <c r="H8334" s="8"/>
      <c r="I8334" s="45"/>
      <c r="W8334" s="38"/>
      <c r="X8334" s="38"/>
      <c r="Y8334" s="35"/>
    </row>
    <row r="8335" customHeight="1" spans="1:25">
      <c r="A8335" s="44"/>
      <c r="B8335" s="44"/>
      <c r="C8335" s="44"/>
      <c r="D8335" s="14"/>
      <c r="E8335" s="13"/>
      <c r="F8335" s="8"/>
      <c r="G8335" s="45"/>
      <c r="H8335" s="8"/>
      <c r="I8335" s="45"/>
      <c r="W8335" s="38"/>
      <c r="X8335" s="38"/>
      <c r="Y8335" s="35"/>
    </row>
    <row r="8336" customHeight="1" spans="1:25">
      <c r="A8336" s="44"/>
      <c r="B8336" s="44"/>
      <c r="C8336" s="44"/>
      <c r="D8336" s="14"/>
      <c r="E8336" s="13"/>
      <c r="F8336" s="8"/>
      <c r="G8336" s="45"/>
      <c r="H8336" s="8"/>
      <c r="I8336" s="45"/>
      <c r="W8336" s="38"/>
      <c r="X8336" s="38"/>
      <c r="Y8336" s="35"/>
    </row>
    <row r="8337" customHeight="1" spans="1:25">
      <c r="A8337" s="44"/>
      <c r="B8337" s="44"/>
      <c r="C8337" s="44"/>
      <c r="D8337" s="14"/>
      <c r="E8337" s="13"/>
      <c r="F8337" s="8"/>
      <c r="G8337" s="45"/>
      <c r="H8337" s="8"/>
      <c r="I8337" s="45"/>
      <c r="W8337" s="38"/>
      <c r="X8337" s="38"/>
      <c r="Y8337" s="35"/>
    </row>
    <row r="8338" customHeight="1" spans="1:25">
      <c r="A8338" s="44"/>
      <c r="B8338" s="44"/>
      <c r="C8338" s="44"/>
      <c r="D8338" s="14"/>
      <c r="E8338" s="13"/>
      <c r="F8338" s="8"/>
      <c r="G8338" s="45"/>
      <c r="H8338" s="8"/>
      <c r="I8338" s="45"/>
      <c r="W8338" s="38"/>
      <c r="X8338" s="38"/>
      <c r="Y8338" s="35"/>
    </row>
    <row r="8339" customHeight="1" spans="1:25">
      <c r="A8339" s="44"/>
      <c r="B8339" s="44"/>
      <c r="C8339" s="44"/>
      <c r="D8339" s="14"/>
      <c r="E8339" s="13"/>
      <c r="F8339" s="8"/>
      <c r="G8339" s="45"/>
      <c r="H8339" s="8"/>
      <c r="I8339" s="45"/>
      <c r="W8339" s="38"/>
      <c r="X8339" s="38"/>
      <c r="Y8339" s="35"/>
    </row>
    <row r="8340" customHeight="1" spans="1:25">
      <c r="A8340" s="44"/>
      <c r="B8340" s="44"/>
      <c r="C8340" s="44"/>
      <c r="D8340" s="14"/>
      <c r="E8340" s="13"/>
      <c r="F8340" s="8"/>
      <c r="G8340" s="45"/>
      <c r="H8340" s="8"/>
      <c r="I8340" s="45"/>
      <c r="W8340" s="38"/>
      <c r="X8340" s="38"/>
      <c r="Y8340" s="35"/>
    </row>
    <row r="8341" customHeight="1" spans="1:25">
      <c r="A8341" s="44"/>
      <c r="B8341" s="44"/>
      <c r="C8341" s="44"/>
      <c r="D8341" s="14"/>
      <c r="E8341" s="13"/>
      <c r="F8341" s="8"/>
      <c r="G8341" s="45"/>
      <c r="H8341" s="8"/>
      <c r="I8341" s="45"/>
      <c r="W8341" s="38"/>
      <c r="X8341" s="38"/>
      <c r="Y8341" s="35"/>
    </row>
    <row r="8342" customHeight="1" spans="1:25">
      <c r="A8342" s="44"/>
      <c r="B8342" s="44"/>
      <c r="C8342" s="44"/>
      <c r="D8342" s="14"/>
      <c r="E8342" s="13"/>
      <c r="F8342" s="8"/>
      <c r="G8342" s="45"/>
      <c r="H8342" s="8"/>
      <c r="I8342" s="45"/>
      <c r="W8342" s="38"/>
      <c r="X8342" s="38"/>
      <c r="Y8342" s="35"/>
    </row>
    <row r="8343" customHeight="1" spans="1:25">
      <c r="A8343" s="44"/>
      <c r="B8343" s="44"/>
      <c r="C8343" s="44"/>
      <c r="D8343" s="14"/>
      <c r="E8343" s="13"/>
      <c r="F8343" s="8"/>
      <c r="G8343" s="45"/>
      <c r="H8343" s="8"/>
      <c r="I8343" s="45"/>
      <c r="W8343" s="38"/>
      <c r="X8343" s="38"/>
      <c r="Y8343" s="35"/>
    </row>
    <row r="8344" customHeight="1" spans="1:25">
      <c r="A8344" s="44"/>
      <c r="B8344" s="44"/>
      <c r="C8344" s="44"/>
      <c r="D8344" s="14"/>
      <c r="E8344" s="13"/>
      <c r="F8344" s="8"/>
      <c r="G8344" s="45"/>
      <c r="H8344" s="8"/>
      <c r="I8344" s="45"/>
      <c r="W8344" s="38"/>
      <c r="X8344" s="38"/>
      <c r="Y8344" s="35"/>
    </row>
    <row r="8345" customHeight="1" spans="1:25">
      <c r="A8345" s="44"/>
      <c r="B8345" s="44"/>
      <c r="C8345" s="44"/>
      <c r="D8345" s="14"/>
      <c r="E8345" s="13"/>
      <c r="F8345" s="8"/>
      <c r="G8345" s="45"/>
      <c r="H8345" s="8"/>
      <c r="I8345" s="45"/>
      <c r="W8345" s="38"/>
      <c r="X8345" s="38"/>
      <c r="Y8345" s="35"/>
    </row>
    <row r="8346" customHeight="1" spans="1:25">
      <c r="A8346" s="44"/>
      <c r="B8346" s="44"/>
      <c r="C8346" s="44"/>
      <c r="D8346" s="14"/>
      <c r="E8346" s="13"/>
      <c r="F8346" s="8"/>
      <c r="G8346" s="45"/>
      <c r="H8346" s="8"/>
      <c r="I8346" s="45"/>
      <c r="W8346" s="38"/>
      <c r="X8346" s="38"/>
      <c r="Y8346" s="35"/>
    </row>
    <row r="8347" customHeight="1" spans="1:25">
      <c r="A8347" s="44"/>
      <c r="B8347" s="44"/>
      <c r="C8347" s="44"/>
      <c r="D8347" s="14"/>
      <c r="E8347" s="13"/>
      <c r="F8347" s="8"/>
      <c r="G8347" s="45"/>
      <c r="H8347" s="8"/>
      <c r="I8347" s="45"/>
      <c r="W8347" s="38"/>
      <c r="X8347" s="38"/>
      <c r="Y8347" s="35"/>
    </row>
    <row r="8348" customHeight="1" spans="1:25">
      <c r="A8348" s="44"/>
      <c r="B8348" s="44"/>
      <c r="C8348" s="44"/>
      <c r="D8348" s="14"/>
      <c r="E8348" s="13"/>
      <c r="F8348" s="8"/>
      <c r="G8348" s="45"/>
      <c r="H8348" s="8"/>
      <c r="I8348" s="45"/>
      <c r="W8348" s="38"/>
      <c r="X8348" s="38"/>
      <c r="Y8348" s="35"/>
    </row>
    <row r="8349" customHeight="1" spans="1:25">
      <c r="A8349" s="44"/>
      <c r="B8349" s="44"/>
      <c r="C8349" s="44"/>
      <c r="D8349" s="14"/>
      <c r="E8349" s="13"/>
      <c r="F8349" s="8"/>
      <c r="G8349" s="45"/>
      <c r="H8349" s="8"/>
      <c r="I8349" s="45"/>
      <c r="W8349" s="38"/>
      <c r="X8349" s="38"/>
      <c r="Y8349" s="35"/>
    </row>
    <row r="8350" customHeight="1" spans="1:25">
      <c r="A8350" s="44"/>
      <c r="B8350" s="44"/>
      <c r="C8350" s="44"/>
      <c r="D8350" s="14"/>
      <c r="E8350" s="13"/>
      <c r="F8350" s="8"/>
      <c r="G8350" s="45"/>
      <c r="H8350" s="8"/>
      <c r="I8350" s="45"/>
      <c r="W8350" s="38"/>
      <c r="X8350" s="38"/>
      <c r="Y8350" s="35"/>
    </row>
    <row r="8351" customHeight="1" spans="1:25">
      <c r="A8351" s="44"/>
      <c r="B8351" s="44"/>
      <c r="C8351" s="44"/>
      <c r="D8351" s="14"/>
      <c r="E8351" s="13"/>
      <c r="F8351" s="8"/>
      <c r="G8351" s="45"/>
      <c r="H8351" s="8"/>
      <c r="I8351" s="45"/>
      <c r="W8351" s="38"/>
      <c r="X8351" s="38"/>
      <c r="Y8351" s="35"/>
    </row>
    <row r="8352" customHeight="1" spans="1:25">
      <c r="A8352" s="44"/>
      <c r="B8352" s="44"/>
      <c r="C8352" s="44"/>
      <c r="D8352" s="14"/>
      <c r="E8352" s="13"/>
      <c r="F8352" s="8"/>
      <c r="G8352" s="45"/>
      <c r="H8352" s="8"/>
      <c r="I8352" s="45"/>
      <c r="W8352" s="38"/>
      <c r="X8352" s="38"/>
      <c r="Y8352" s="35"/>
    </row>
    <row r="8353" customHeight="1" spans="1:25">
      <c r="A8353" s="44"/>
      <c r="B8353" s="44"/>
      <c r="C8353" s="44"/>
      <c r="D8353" s="14"/>
      <c r="E8353" s="13"/>
      <c r="F8353" s="8"/>
      <c r="G8353" s="45"/>
      <c r="H8353" s="8"/>
      <c r="I8353" s="45"/>
      <c r="W8353" s="38"/>
      <c r="X8353" s="38"/>
      <c r="Y8353" s="35"/>
    </row>
    <row r="8354" customHeight="1" spans="1:25">
      <c r="A8354" s="44"/>
      <c r="B8354" s="44"/>
      <c r="C8354" s="44"/>
      <c r="D8354" s="14"/>
      <c r="E8354" s="13"/>
      <c r="F8354" s="8"/>
      <c r="G8354" s="45"/>
      <c r="H8354" s="8"/>
      <c r="I8354" s="45"/>
      <c r="W8354" s="38"/>
      <c r="X8354" s="38"/>
      <c r="Y8354" s="35"/>
    </row>
    <row r="8355" customHeight="1" spans="1:25">
      <c r="A8355" s="44"/>
      <c r="B8355" s="44"/>
      <c r="C8355" s="44"/>
      <c r="D8355" s="14"/>
      <c r="E8355" s="13"/>
      <c r="F8355" s="8"/>
      <c r="G8355" s="45"/>
      <c r="H8355" s="8"/>
      <c r="I8355" s="45"/>
      <c r="W8355" s="38"/>
      <c r="X8355" s="38"/>
      <c r="Y8355" s="35"/>
    </row>
    <row r="8356" customHeight="1" spans="1:25">
      <c r="A8356" s="44"/>
      <c r="B8356" s="44"/>
      <c r="C8356" s="44"/>
      <c r="D8356" s="14"/>
      <c r="E8356" s="13"/>
      <c r="F8356" s="8"/>
      <c r="G8356" s="45"/>
      <c r="H8356" s="8"/>
      <c r="I8356" s="45"/>
      <c r="W8356" s="38"/>
      <c r="X8356" s="38"/>
      <c r="Y8356" s="35"/>
    </row>
    <row r="8357" customHeight="1" spans="1:25">
      <c r="A8357" s="44"/>
      <c r="B8357" s="44"/>
      <c r="C8357" s="44"/>
      <c r="D8357" s="14"/>
      <c r="E8357" s="13"/>
      <c r="F8357" s="8"/>
      <c r="G8357" s="45"/>
      <c r="H8357" s="8"/>
      <c r="I8357" s="45"/>
      <c r="W8357" s="38"/>
      <c r="X8357" s="38"/>
      <c r="Y8357" s="35"/>
    </row>
    <row r="8358" customHeight="1" spans="1:25">
      <c r="A8358" s="44"/>
      <c r="B8358" s="44"/>
      <c r="C8358" s="44"/>
      <c r="D8358" s="14"/>
      <c r="E8358" s="13"/>
      <c r="F8358" s="8"/>
      <c r="G8358" s="45"/>
      <c r="H8358" s="8"/>
      <c r="I8358" s="45"/>
      <c r="W8358" s="38"/>
      <c r="X8358" s="38"/>
      <c r="Y8358" s="35"/>
    </row>
    <row r="8359" customHeight="1" spans="1:25">
      <c r="A8359" s="44"/>
      <c r="B8359" s="44"/>
      <c r="C8359" s="44"/>
      <c r="D8359" s="14"/>
      <c r="E8359" s="13"/>
      <c r="F8359" s="8"/>
      <c r="G8359" s="45"/>
      <c r="H8359" s="8"/>
      <c r="I8359" s="45"/>
      <c r="W8359" s="38"/>
      <c r="X8359" s="38"/>
      <c r="Y8359" s="35"/>
    </row>
    <row r="8360" customHeight="1" spans="1:25">
      <c r="A8360" s="44"/>
      <c r="B8360" s="44"/>
      <c r="C8360" s="44"/>
      <c r="D8360" s="14"/>
      <c r="E8360" s="13"/>
      <c r="F8360" s="8"/>
      <c r="G8360" s="45"/>
      <c r="H8360" s="8"/>
      <c r="I8360" s="45"/>
      <c r="W8360" s="38"/>
      <c r="X8360" s="38"/>
      <c r="Y8360" s="35"/>
    </row>
    <row r="8361" customHeight="1" spans="1:25">
      <c r="A8361" s="44"/>
      <c r="B8361" s="44"/>
      <c r="C8361" s="44"/>
      <c r="D8361" s="14"/>
      <c r="E8361" s="13"/>
      <c r="F8361" s="8"/>
      <c r="G8361" s="45"/>
      <c r="H8361" s="8"/>
      <c r="I8361" s="45"/>
      <c r="W8361" s="38"/>
      <c r="X8361" s="38"/>
      <c r="Y8361" s="35"/>
    </row>
    <row r="8362" customHeight="1" spans="1:25">
      <c r="A8362" s="44"/>
      <c r="B8362" s="44"/>
      <c r="C8362" s="44"/>
      <c r="D8362" s="14"/>
      <c r="E8362" s="13"/>
      <c r="F8362" s="8"/>
      <c r="G8362" s="45"/>
      <c r="H8362" s="8"/>
      <c r="I8362" s="45"/>
      <c r="W8362" s="38"/>
      <c r="X8362" s="38"/>
      <c r="Y8362" s="35"/>
    </row>
    <row r="8363" customHeight="1" spans="1:25">
      <c r="A8363" s="44"/>
      <c r="B8363" s="44"/>
      <c r="C8363" s="44"/>
      <c r="D8363" s="14"/>
      <c r="E8363" s="13"/>
      <c r="F8363" s="8"/>
      <c r="G8363" s="45"/>
      <c r="H8363" s="8"/>
      <c r="I8363" s="45"/>
      <c r="W8363" s="38"/>
      <c r="X8363" s="38"/>
      <c r="Y8363" s="35"/>
    </row>
    <row r="8364" customHeight="1" spans="1:25">
      <c r="A8364" s="44"/>
      <c r="B8364" s="44"/>
      <c r="C8364" s="44"/>
      <c r="D8364" s="14"/>
      <c r="E8364" s="13"/>
      <c r="F8364" s="8"/>
      <c r="G8364" s="45"/>
      <c r="H8364" s="8"/>
      <c r="I8364" s="45"/>
      <c r="W8364" s="38"/>
      <c r="X8364" s="38"/>
      <c r="Y8364" s="35"/>
    </row>
    <row r="8365" customHeight="1" spans="1:25">
      <c r="A8365" s="44"/>
      <c r="B8365" s="44"/>
      <c r="C8365" s="44"/>
      <c r="D8365" s="14"/>
      <c r="E8365" s="13"/>
      <c r="F8365" s="8"/>
      <c r="G8365" s="45"/>
      <c r="H8365" s="8"/>
      <c r="I8365" s="45"/>
      <c r="W8365" s="38"/>
      <c r="X8365" s="38"/>
      <c r="Y8365" s="35"/>
    </row>
    <row r="8366" customHeight="1" spans="1:25">
      <c r="A8366" s="44"/>
      <c r="B8366" s="44"/>
      <c r="C8366" s="44"/>
      <c r="D8366" s="14"/>
      <c r="E8366" s="13"/>
      <c r="F8366" s="8"/>
      <c r="G8366" s="45"/>
      <c r="H8366" s="8"/>
      <c r="I8366" s="45"/>
      <c r="W8366" s="38"/>
      <c r="X8366" s="38"/>
      <c r="Y8366" s="35"/>
    </row>
    <row r="8367" customHeight="1" spans="1:25">
      <c r="A8367" s="44"/>
      <c r="B8367" s="44"/>
      <c r="C8367" s="44"/>
      <c r="D8367" s="14"/>
      <c r="E8367" s="13"/>
      <c r="F8367" s="8"/>
      <c r="G8367" s="45"/>
      <c r="H8367" s="8"/>
      <c r="I8367" s="45"/>
      <c r="W8367" s="38"/>
      <c r="X8367" s="38"/>
      <c r="Y8367" s="35"/>
    </row>
    <row r="8368" customHeight="1" spans="1:25">
      <c r="A8368" s="44"/>
      <c r="B8368" s="44"/>
      <c r="C8368" s="44"/>
      <c r="D8368" s="14"/>
      <c r="E8368" s="13"/>
      <c r="F8368" s="8"/>
      <c r="G8368" s="45"/>
      <c r="H8368" s="8"/>
      <c r="I8368" s="45"/>
      <c r="W8368" s="38"/>
      <c r="X8368" s="38"/>
      <c r="Y8368" s="35"/>
    </row>
    <row r="8369" customHeight="1" spans="1:25">
      <c r="A8369" s="44"/>
      <c r="B8369" s="44"/>
      <c r="C8369" s="44"/>
      <c r="D8369" s="14"/>
      <c r="E8369" s="13"/>
      <c r="F8369" s="8"/>
      <c r="G8369" s="45"/>
      <c r="H8369" s="8"/>
      <c r="I8369" s="45"/>
      <c r="W8369" s="38"/>
      <c r="X8369" s="38"/>
      <c r="Y8369" s="35"/>
    </row>
    <row r="8370" customHeight="1" spans="1:25">
      <c r="A8370" s="44"/>
      <c r="B8370" s="44"/>
      <c r="C8370" s="44"/>
      <c r="D8370" s="14"/>
      <c r="E8370" s="13"/>
      <c r="F8370" s="8"/>
      <c r="G8370" s="45"/>
      <c r="H8370" s="8"/>
      <c r="I8370" s="45"/>
      <c r="W8370" s="38"/>
      <c r="X8370" s="38"/>
      <c r="Y8370" s="35"/>
    </row>
    <row r="8371" customHeight="1" spans="1:25">
      <c r="A8371" s="44"/>
      <c r="B8371" s="44"/>
      <c r="C8371" s="44"/>
      <c r="D8371" s="14"/>
      <c r="E8371" s="13"/>
      <c r="F8371" s="8"/>
      <c r="G8371" s="45"/>
      <c r="H8371" s="8"/>
      <c r="I8371" s="45"/>
      <c r="W8371" s="38"/>
      <c r="X8371" s="38"/>
      <c r="Y8371" s="35"/>
    </row>
    <row r="8372" customHeight="1" spans="1:25">
      <c r="A8372" s="44"/>
      <c r="B8372" s="44"/>
      <c r="C8372" s="44"/>
      <c r="D8372" s="14"/>
      <c r="E8372" s="13"/>
      <c r="F8372" s="8"/>
      <c r="G8372" s="45"/>
      <c r="H8372" s="8"/>
      <c r="I8372" s="45"/>
      <c r="W8372" s="38"/>
      <c r="X8372" s="38"/>
      <c r="Y8372" s="35"/>
    </row>
    <row r="8373" customHeight="1" spans="1:25">
      <c r="A8373" s="44"/>
      <c r="B8373" s="44"/>
      <c r="C8373" s="44"/>
      <c r="D8373" s="14"/>
      <c r="E8373" s="13"/>
      <c r="F8373" s="8"/>
      <c r="G8373" s="45"/>
      <c r="H8373" s="8"/>
      <c r="I8373" s="45"/>
      <c r="W8373" s="38"/>
      <c r="X8373" s="38"/>
      <c r="Y8373" s="35"/>
    </row>
    <row r="8374" customHeight="1" spans="1:25">
      <c r="A8374" s="44"/>
      <c r="B8374" s="44"/>
      <c r="C8374" s="44"/>
      <c r="D8374" s="14"/>
      <c r="E8374" s="13"/>
      <c r="F8374" s="8"/>
      <c r="G8374" s="45"/>
      <c r="H8374" s="8"/>
      <c r="I8374" s="45"/>
      <c r="W8374" s="38"/>
      <c r="X8374" s="38"/>
      <c r="Y8374" s="35"/>
    </row>
    <row r="8375" customHeight="1" spans="1:25">
      <c r="A8375" s="44"/>
      <c r="B8375" s="44"/>
      <c r="C8375" s="44"/>
      <c r="D8375" s="14"/>
      <c r="E8375" s="13"/>
      <c r="F8375" s="8"/>
      <c r="G8375" s="45"/>
      <c r="H8375" s="8"/>
      <c r="I8375" s="45"/>
      <c r="W8375" s="38"/>
      <c r="X8375" s="38"/>
      <c r="Y8375" s="35"/>
    </row>
    <row r="8376" customHeight="1" spans="1:25">
      <c r="A8376" s="44"/>
      <c r="B8376" s="44"/>
      <c r="C8376" s="44"/>
      <c r="D8376" s="14"/>
      <c r="E8376" s="13"/>
      <c r="F8376" s="8"/>
      <c r="G8376" s="45"/>
      <c r="H8376" s="8"/>
      <c r="I8376" s="45"/>
      <c r="W8376" s="38"/>
      <c r="X8376" s="38"/>
      <c r="Y8376" s="35"/>
    </row>
    <row r="8377" customHeight="1" spans="1:25">
      <c r="A8377" s="44"/>
      <c r="B8377" s="44"/>
      <c r="C8377" s="44"/>
      <c r="D8377" s="14"/>
      <c r="E8377" s="13"/>
      <c r="F8377" s="8"/>
      <c r="G8377" s="45"/>
      <c r="H8377" s="8"/>
      <c r="I8377" s="45"/>
      <c r="W8377" s="38"/>
      <c r="X8377" s="38"/>
      <c r="Y8377" s="35"/>
    </row>
    <row r="8378" customHeight="1" spans="1:25">
      <c r="A8378" s="44"/>
      <c r="B8378" s="44"/>
      <c r="C8378" s="44"/>
      <c r="D8378" s="14"/>
      <c r="E8378" s="13"/>
      <c r="F8378" s="8"/>
      <c r="G8378" s="45"/>
      <c r="H8378" s="8"/>
      <c r="I8378" s="45"/>
      <c r="W8378" s="38"/>
      <c r="X8378" s="38"/>
      <c r="Y8378" s="35"/>
    </row>
    <row r="8379" customHeight="1" spans="1:25">
      <c r="A8379" s="44"/>
      <c r="B8379" s="44"/>
      <c r="C8379" s="44"/>
      <c r="D8379" s="14"/>
      <c r="E8379" s="13"/>
      <c r="F8379" s="8"/>
      <c r="G8379" s="45"/>
      <c r="H8379" s="8"/>
      <c r="I8379" s="45"/>
      <c r="W8379" s="38"/>
      <c r="X8379" s="38"/>
      <c r="Y8379" s="35"/>
    </row>
    <row r="8380" customHeight="1" spans="1:25">
      <c r="A8380" s="44"/>
      <c r="B8380" s="44"/>
      <c r="C8380" s="44"/>
      <c r="D8380" s="14"/>
      <c r="E8380" s="13"/>
      <c r="F8380" s="8"/>
      <c r="G8380" s="45"/>
      <c r="H8380" s="8"/>
      <c r="I8380" s="45"/>
      <c r="W8380" s="38"/>
      <c r="X8380" s="38"/>
      <c r="Y8380" s="35"/>
    </row>
    <row r="8381" customHeight="1" spans="1:25">
      <c r="A8381" s="44"/>
      <c r="B8381" s="44"/>
      <c r="C8381" s="44"/>
      <c r="D8381" s="14"/>
      <c r="E8381" s="13"/>
      <c r="F8381" s="8"/>
      <c r="G8381" s="45"/>
      <c r="H8381" s="8"/>
      <c r="I8381" s="45"/>
      <c r="W8381" s="38"/>
      <c r="X8381" s="38"/>
      <c r="Y8381" s="35"/>
    </row>
    <row r="8382" customHeight="1" spans="1:25">
      <c r="A8382" s="44"/>
      <c r="B8382" s="44"/>
      <c r="C8382" s="44"/>
      <c r="D8382" s="14"/>
      <c r="E8382" s="13"/>
      <c r="F8382" s="8"/>
      <c r="G8382" s="45"/>
      <c r="H8382" s="8"/>
      <c r="I8382" s="45"/>
      <c r="W8382" s="38"/>
      <c r="X8382" s="38"/>
      <c r="Y8382" s="35"/>
    </row>
    <row r="8383" customHeight="1" spans="1:25">
      <c r="A8383" s="44"/>
      <c r="B8383" s="44"/>
      <c r="C8383" s="44"/>
      <c r="D8383" s="14"/>
      <c r="E8383" s="13"/>
      <c r="F8383" s="8"/>
      <c r="G8383" s="45"/>
      <c r="H8383" s="8"/>
      <c r="I8383" s="45"/>
      <c r="W8383" s="38"/>
      <c r="X8383" s="38"/>
      <c r="Y8383" s="35"/>
    </row>
    <row r="8384" customHeight="1" spans="1:25">
      <c r="A8384" s="44"/>
      <c r="B8384" s="44"/>
      <c r="C8384" s="44"/>
      <c r="D8384" s="14"/>
      <c r="E8384" s="13"/>
      <c r="F8384" s="8"/>
      <c r="G8384" s="45"/>
      <c r="H8384" s="8"/>
      <c r="I8384" s="45"/>
      <c r="W8384" s="38"/>
      <c r="X8384" s="38"/>
      <c r="Y8384" s="35"/>
    </row>
    <row r="8385" customHeight="1" spans="1:25">
      <c r="A8385" s="44"/>
      <c r="B8385" s="44"/>
      <c r="C8385" s="44"/>
      <c r="D8385" s="14"/>
      <c r="E8385" s="13"/>
      <c r="F8385" s="8"/>
      <c r="G8385" s="45"/>
      <c r="H8385" s="8"/>
      <c r="I8385" s="45"/>
      <c r="W8385" s="38"/>
      <c r="X8385" s="38"/>
      <c r="Y8385" s="35"/>
    </row>
    <row r="8386" customHeight="1" spans="1:25">
      <c r="A8386" s="44"/>
      <c r="B8386" s="44"/>
      <c r="C8386" s="44"/>
      <c r="D8386" s="14"/>
      <c r="E8386" s="13"/>
      <c r="F8386" s="8"/>
      <c r="G8386" s="45"/>
      <c r="H8386" s="8"/>
      <c r="I8386" s="45"/>
      <c r="W8386" s="38"/>
      <c r="X8386" s="38"/>
      <c r="Y8386" s="35"/>
    </row>
    <row r="8387" customHeight="1" spans="1:25">
      <c r="A8387" s="44"/>
      <c r="B8387" s="44"/>
      <c r="C8387" s="44"/>
      <c r="D8387" s="14"/>
      <c r="E8387" s="13"/>
      <c r="F8387" s="8"/>
      <c r="G8387" s="45"/>
      <c r="H8387" s="8"/>
      <c r="I8387" s="45"/>
      <c r="W8387" s="38"/>
      <c r="X8387" s="38"/>
      <c r="Y8387" s="35"/>
    </row>
    <row r="8388" customHeight="1" spans="1:25">
      <c r="A8388" s="44"/>
      <c r="B8388" s="44"/>
      <c r="C8388" s="44"/>
      <c r="D8388" s="14"/>
      <c r="E8388" s="13"/>
      <c r="F8388" s="8"/>
      <c r="G8388" s="45"/>
      <c r="H8388" s="8"/>
      <c r="I8388" s="45"/>
      <c r="W8388" s="38"/>
      <c r="X8388" s="38"/>
      <c r="Y8388" s="35"/>
    </row>
    <row r="8389" customHeight="1" spans="1:25">
      <c r="A8389" s="44"/>
      <c r="B8389" s="44"/>
      <c r="C8389" s="44"/>
      <c r="D8389" s="14"/>
      <c r="E8389" s="13"/>
      <c r="F8389" s="8"/>
      <c r="G8389" s="45"/>
      <c r="H8389" s="8"/>
      <c r="I8389" s="45"/>
      <c r="W8389" s="38"/>
      <c r="X8389" s="38"/>
      <c r="Y8389" s="35"/>
    </row>
    <row r="8390" customHeight="1" spans="1:25">
      <c r="A8390" s="44"/>
      <c r="B8390" s="44"/>
      <c r="C8390" s="44"/>
      <c r="D8390" s="14"/>
      <c r="E8390" s="13"/>
      <c r="F8390" s="8"/>
      <c r="G8390" s="45"/>
      <c r="H8390" s="8"/>
      <c r="I8390" s="45"/>
      <c r="W8390" s="38"/>
      <c r="X8390" s="38"/>
      <c r="Y8390" s="35"/>
    </row>
    <row r="8391" customHeight="1" spans="1:25">
      <c r="A8391" s="44"/>
      <c r="B8391" s="44"/>
      <c r="C8391" s="44"/>
      <c r="D8391" s="14"/>
      <c r="E8391" s="13"/>
      <c r="F8391" s="8"/>
      <c r="G8391" s="45"/>
      <c r="H8391" s="8"/>
      <c r="I8391" s="45"/>
      <c r="W8391" s="38"/>
      <c r="X8391" s="38"/>
      <c r="Y8391" s="35"/>
    </row>
    <row r="8392" customHeight="1" spans="1:25">
      <c r="A8392" s="44"/>
      <c r="B8392" s="44"/>
      <c r="C8392" s="44"/>
      <c r="D8392" s="14"/>
      <c r="E8392" s="13"/>
      <c r="F8392" s="8"/>
      <c r="G8392" s="45"/>
      <c r="H8392" s="8"/>
      <c r="I8392" s="45"/>
      <c r="W8392" s="38"/>
      <c r="X8392" s="38"/>
      <c r="Y8392" s="35"/>
    </row>
    <row r="8393" customHeight="1" spans="1:25">
      <c r="A8393" s="44"/>
      <c r="B8393" s="44"/>
      <c r="C8393" s="44"/>
      <c r="D8393" s="14"/>
      <c r="E8393" s="13"/>
      <c r="F8393" s="8"/>
      <c r="G8393" s="45"/>
      <c r="H8393" s="8"/>
      <c r="I8393" s="45"/>
      <c r="W8393" s="38"/>
      <c r="X8393" s="38"/>
      <c r="Y8393" s="35"/>
    </row>
    <row r="8394" customHeight="1" spans="1:25">
      <c r="A8394" s="44"/>
      <c r="B8394" s="44"/>
      <c r="C8394" s="44"/>
      <c r="D8394" s="14"/>
      <c r="E8394" s="13"/>
      <c r="F8394" s="8"/>
      <c r="G8394" s="45"/>
      <c r="H8394" s="8"/>
      <c r="I8394" s="45"/>
      <c r="W8394" s="38"/>
      <c r="X8394" s="38"/>
      <c r="Y8394" s="35"/>
    </row>
    <row r="8395" customHeight="1" spans="1:25">
      <c r="A8395" s="44"/>
      <c r="B8395" s="44"/>
      <c r="C8395" s="44"/>
      <c r="D8395" s="14"/>
      <c r="E8395" s="13"/>
      <c r="F8395" s="8"/>
      <c r="G8395" s="45"/>
      <c r="H8395" s="8"/>
      <c r="I8395" s="45"/>
      <c r="W8395" s="38"/>
      <c r="X8395" s="38"/>
      <c r="Y8395" s="35"/>
    </row>
    <row r="8396" customHeight="1" spans="1:25">
      <c r="A8396" s="44"/>
      <c r="B8396" s="44"/>
      <c r="C8396" s="44"/>
      <c r="D8396" s="14"/>
      <c r="E8396" s="13"/>
      <c r="F8396" s="8"/>
      <c r="G8396" s="45"/>
      <c r="H8396" s="8"/>
      <c r="I8396" s="45"/>
      <c r="W8396" s="38"/>
      <c r="X8396" s="38"/>
      <c r="Y8396" s="35"/>
    </row>
    <row r="8397" customHeight="1" spans="1:25">
      <c r="A8397" s="44"/>
      <c r="B8397" s="44"/>
      <c r="C8397" s="44"/>
      <c r="D8397" s="14"/>
      <c r="E8397" s="13"/>
      <c r="F8397" s="8"/>
      <c r="G8397" s="45"/>
      <c r="H8397" s="8"/>
      <c r="I8397" s="45"/>
      <c r="W8397" s="38"/>
      <c r="X8397" s="38"/>
      <c r="Y8397" s="35"/>
    </row>
    <row r="8398" customHeight="1" spans="1:25">
      <c r="A8398" s="44"/>
      <c r="B8398" s="44"/>
      <c r="C8398" s="44"/>
      <c r="D8398" s="14"/>
      <c r="E8398" s="13"/>
      <c r="F8398" s="8"/>
      <c r="G8398" s="45"/>
      <c r="H8398" s="8"/>
      <c r="I8398" s="45"/>
      <c r="W8398" s="38"/>
      <c r="X8398" s="38"/>
      <c r="Y8398" s="35"/>
    </row>
    <row r="8399" customHeight="1" spans="1:25">
      <c r="A8399" s="44"/>
      <c r="B8399" s="44"/>
      <c r="C8399" s="44"/>
      <c r="D8399" s="14"/>
      <c r="E8399" s="13"/>
      <c r="F8399" s="8"/>
      <c r="G8399" s="45"/>
      <c r="H8399" s="8"/>
      <c r="I8399" s="45"/>
      <c r="W8399" s="38"/>
      <c r="X8399" s="38"/>
      <c r="Y8399" s="35"/>
    </row>
    <row r="8400" customHeight="1" spans="1:25">
      <c r="A8400" s="44"/>
      <c r="B8400" s="44"/>
      <c r="C8400" s="44"/>
      <c r="D8400" s="14"/>
      <c r="E8400" s="13"/>
      <c r="F8400" s="8"/>
      <c r="G8400" s="45"/>
      <c r="H8400" s="8"/>
      <c r="I8400" s="45"/>
      <c r="W8400" s="38"/>
      <c r="X8400" s="38"/>
      <c r="Y8400" s="35"/>
    </row>
    <row r="8401" customHeight="1" spans="1:25">
      <c r="A8401" s="44"/>
      <c r="B8401" s="44"/>
      <c r="C8401" s="44"/>
      <c r="D8401" s="14"/>
      <c r="E8401" s="13"/>
      <c r="F8401" s="8"/>
      <c r="G8401" s="45"/>
      <c r="H8401" s="8"/>
      <c r="I8401" s="45"/>
      <c r="W8401" s="38"/>
      <c r="X8401" s="38"/>
      <c r="Y8401" s="35"/>
    </row>
    <row r="8402" customHeight="1" spans="1:25">
      <c r="A8402" s="44"/>
      <c r="B8402" s="44"/>
      <c r="C8402" s="44"/>
      <c r="D8402" s="14"/>
      <c r="E8402" s="13"/>
      <c r="F8402" s="8"/>
      <c r="G8402" s="45"/>
      <c r="H8402" s="8"/>
      <c r="I8402" s="45"/>
      <c r="W8402" s="38"/>
      <c r="X8402" s="38"/>
      <c r="Y8402" s="35"/>
    </row>
    <row r="8403" customHeight="1" spans="1:25">
      <c r="A8403" s="44"/>
      <c r="B8403" s="44"/>
      <c r="C8403" s="44"/>
      <c r="D8403" s="14"/>
      <c r="E8403" s="13"/>
      <c r="F8403" s="8"/>
      <c r="G8403" s="45"/>
      <c r="H8403" s="8"/>
      <c r="I8403" s="45"/>
      <c r="W8403" s="38"/>
      <c r="X8403" s="38"/>
      <c r="Y8403" s="35"/>
    </row>
    <row r="8404" customHeight="1" spans="1:25">
      <c r="A8404" s="44"/>
      <c r="B8404" s="44"/>
      <c r="C8404" s="44"/>
      <c r="D8404" s="14"/>
      <c r="E8404" s="13"/>
      <c r="F8404" s="8"/>
      <c r="G8404" s="45"/>
      <c r="H8404" s="8"/>
      <c r="I8404" s="45"/>
      <c r="W8404" s="38"/>
      <c r="X8404" s="38"/>
      <c r="Y8404" s="35"/>
    </row>
    <row r="8405" customHeight="1" spans="1:25">
      <c r="A8405" s="44"/>
      <c r="B8405" s="44"/>
      <c r="C8405" s="44"/>
      <c r="D8405" s="14"/>
      <c r="E8405" s="13"/>
      <c r="F8405" s="8"/>
      <c r="G8405" s="45"/>
      <c r="H8405" s="8"/>
      <c r="I8405" s="45"/>
      <c r="W8405" s="38"/>
      <c r="X8405" s="38"/>
      <c r="Y8405" s="35"/>
    </row>
    <row r="8406" customHeight="1" spans="1:25">
      <c r="A8406" s="44"/>
      <c r="B8406" s="44"/>
      <c r="C8406" s="44"/>
      <c r="D8406" s="14"/>
      <c r="E8406" s="13"/>
      <c r="F8406" s="8"/>
      <c r="G8406" s="45"/>
      <c r="H8406" s="8"/>
      <c r="I8406" s="45"/>
      <c r="W8406" s="38"/>
      <c r="X8406" s="38"/>
      <c r="Y8406" s="35"/>
    </row>
    <row r="8407" customHeight="1" spans="1:25">
      <c r="A8407" s="44"/>
      <c r="B8407" s="44"/>
      <c r="C8407" s="44"/>
      <c r="D8407" s="14"/>
      <c r="E8407" s="13"/>
      <c r="F8407" s="8"/>
      <c r="G8407" s="45"/>
      <c r="H8407" s="8"/>
      <c r="I8407" s="45"/>
      <c r="W8407" s="38"/>
      <c r="X8407" s="38"/>
      <c r="Y8407" s="35"/>
    </row>
    <row r="8408" customHeight="1" spans="1:25">
      <c r="A8408" s="44"/>
      <c r="B8408" s="44"/>
      <c r="C8408" s="44"/>
      <c r="D8408" s="14"/>
      <c r="E8408" s="13"/>
      <c r="F8408" s="8"/>
      <c r="G8408" s="45"/>
      <c r="H8408" s="8"/>
      <c r="I8408" s="45"/>
      <c r="W8408" s="38"/>
      <c r="X8408" s="38"/>
      <c r="Y8408" s="35"/>
    </row>
    <row r="8409" customHeight="1" spans="1:25">
      <c r="A8409" s="44"/>
      <c r="B8409" s="44"/>
      <c r="C8409" s="44"/>
      <c r="D8409" s="14"/>
      <c r="E8409" s="13"/>
      <c r="F8409" s="8"/>
      <c r="G8409" s="45"/>
      <c r="H8409" s="8"/>
      <c r="I8409" s="45"/>
      <c r="W8409" s="38"/>
      <c r="X8409" s="38"/>
      <c r="Y8409" s="35"/>
    </row>
    <row r="8410" customHeight="1" spans="1:25">
      <c r="A8410" s="44"/>
      <c r="B8410" s="44"/>
      <c r="C8410" s="44"/>
      <c r="D8410" s="14"/>
      <c r="E8410" s="13"/>
      <c r="F8410" s="8"/>
      <c r="G8410" s="45"/>
      <c r="H8410" s="8"/>
      <c r="I8410" s="45"/>
      <c r="W8410" s="38"/>
      <c r="X8410" s="38"/>
      <c r="Y8410" s="35"/>
    </row>
    <row r="8411" customHeight="1" spans="1:25">
      <c r="A8411" s="44"/>
      <c r="B8411" s="44"/>
      <c r="C8411" s="44"/>
      <c r="D8411" s="14"/>
      <c r="E8411" s="13"/>
      <c r="F8411" s="8"/>
      <c r="G8411" s="45"/>
      <c r="H8411" s="8"/>
      <c r="I8411" s="45"/>
      <c r="W8411" s="38"/>
      <c r="X8411" s="38"/>
      <c r="Y8411" s="35"/>
    </row>
    <row r="8412" customHeight="1" spans="1:25">
      <c r="A8412" s="44"/>
      <c r="B8412" s="44"/>
      <c r="C8412" s="44"/>
      <c r="D8412" s="14"/>
      <c r="E8412" s="13"/>
      <c r="F8412" s="8"/>
      <c r="G8412" s="45"/>
      <c r="H8412" s="8"/>
      <c r="I8412" s="45"/>
      <c r="W8412" s="38"/>
      <c r="X8412" s="38"/>
      <c r="Y8412" s="35"/>
    </row>
    <row r="8413" customHeight="1" spans="1:25">
      <c r="A8413" s="44"/>
      <c r="B8413" s="44"/>
      <c r="C8413" s="44"/>
      <c r="D8413" s="14"/>
      <c r="E8413" s="13"/>
      <c r="F8413" s="8"/>
      <c r="G8413" s="45"/>
      <c r="H8413" s="8"/>
      <c r="I8413" s="45"/>
      <c r="W8413" s="38"/>
      <c r="X8413" s="38"/>
      <c r="Y8413" s="35"/>
    </row>
    <row r="8414" customHeight="1" spans="1:25">
      <c r="A8414" s="44"/>
      <c r="B8414" s="44"/>
      <c r="C8414" s="44"/>
      <c r="D8414" s="14"/>
      <c r="E8414" s="13"/>
      <c r="F8414" s="8"/>
      <c r="G8414" s="45"/>
      <c r="H8414" s="8"/>
      <c r="I8414" s="45"/>
      <c r="W8414" s="38"/>
      <c r="X8414" s="38"/>
      <c r="Y8414" s="35"/>
    </row>
    <row r="8415" customHeight="1" spans="1:25">
      <c r="A8415" s="44"/>
      <c r="B8415" s="44"/>
      <c r="C8415" s="44"/>
      <c r="D8415" s="14"/>
      <c r="E8415" s="13"/>
      <c r="F8415" s="8"/>
      <c r="G8415" s="45"/>
      <c r="H8415" s="8"/>
      <c r="I8415" s="45"/>
      <c r="W8415" s="38"/>
      <c r="X8415" s="38"/>
      <c r="Y8415" s="35"/>
    </row>
    <row r="8416" customHeight="1" spans="1:25">
      <c r="A8416" s="44"/>
      <c r="B8416" s="44"/>
      <c r="C8416" s="44"/>
      <c r="D8416" s="14"/>
      <c r="E8416" s="13"/>
      <c r="F8416" s="8"/>
      <c r="G8416" s="45"/>
      <c r="H8416" s="8"/>
      <c r="I8416" s="45"/>
      <c r="W8416" s="38"/>
      <c r="X8416" s="38"/>
      <c r="Y8416" s="35"/>
    </row>
    <row r="8417" customHeight="1" spans="1:25">
      <c r="A8417" s="44"/>
      <c r="B8417" s="44"/>
      <c r="C8417" s="44"/>
      <c r="D8417" s="14"/>
      <c r="E8417" s="13"/>
      <c r="F8417" s="8"/>
      <c r="G8417" s="45"/>
      <c r="H8417" s="8"/>
      <c r="I8417" s="45"/>
      <c r="W8417" s="38"/>
      <c r="X8417" s="38"/>
      <c r="Y8417" s="35"/>
    </row>
    <row r="8418" customHeight="1" spans="1:25">
      <c r="A8418" s="44"/>
      <c r="B8418" s="44"/>
      <c r="C8418" s="44"/>
      <c r="D8418" s="14"/>
      <c r="E8418" s="13"/>
      <c r="F8418" s="8"/>
      <c r="G8418" s="45"/>
      <c r="H8418" s="8"/>
      <c r="I8418" s="45"/>
      <c r="W8418" s="38"/>
      <c r="X8418" s="38"/>
      <c r="Y8418" s="35"/>
    </row>
    <row r="8419" customHeight="1" spans="1:25">
      <c r="A8419" s="44"/>
      <c r="B8419" s="44"/>
      <c r="C8419" s="44"/>
      <c r="D8419" s="14"/>
      <c r="E8419" s="13"/>
      <c r="F8419" s="8"/>
      <c r="G8419" s="45"/>
      <c r="H8419" s="8"/>
      <c r="I8419" s="45"/>
      <c r="W8419" s="38"/>
      <c r="X8419" s="38"/>
      <c r="Y8419" s="35"/>
    </row>
    <row r="8420" customHeight="1" spans="1:25">
      <c r="A8420" s="44"/>
      <c r="B8420" s="44"/>
      <c r="C8420" s="44"/>
      <c r="D8420" s="14"/>
      <c r="E8420" s="13"/>
      <c r="F8420" s="8"/>
      <c r="G8420" s="45"/>
      <c r="H8420" s="8"/>
      <c r="I8420" s="45"/>
      <c r="W8420" s="38"/>
      <c r="X8420" s="38"/>
      <c r="Y8420" s="35"/>
    </row>
    <row r="8421" customHeight="1" spans="1:25">
      <c r="A8421" s="44"/>
      <c r="B8421" s="44"/>
      <c r="C8421" s="44"/>
      <c r="D8421" s="14"/>
      <c r="E8421" s="13"/>
      <c r="F8421" s="8"/>
      <c r="G8421" s="45"/>
      <c r="H8421" s="8"/>
      <c r="I8421" s="45"/>
      <c r="W8421" s="38"/>
      <c r="X8421" s="38"/>
      <c r="Y8421" s="35"/>
    </row>
    <row r="8422" customHeight="1" spans="1:25">
      <c r="A8422" s="44"/>
      <c r="B8422" s="44"/>
      <c r="C8422" s="44"/>
      <c r="D8422" s="14"/>
      <c r="E8422" s="13"/>
      <c r="F8422" s="8"/>
      <c r="G8422" s="45"/>
      <c r="H8422" s="8"/>
      <c r="I8422" s="45"/>
      <c r="W8422" s="38"/>
      <c r="X8422" s="38"/>
      <c r="Y8422" s="35"/>
    </row>
    <row r="8423" customHeight="1" spans="1:25">
      <c r="A8423" s="44"/>
      <c r="B8423" s="44"/>
      <c r="C8423" s="44"/>
      <c r="D8423" s="14"/>
      <c r="E8423" s="13"/>
      <c r="F8423" s="8"/>
      <c r="G8423" s="45"/>
      <c r="H8423" s="8"/>
      <c r="I8423" s="45"/>
      <c r="W8423" s="38"/>
      <c r="X8423" s="38"/>
      <c r="Y8423" s="35"/>
    </row>
    <row r="8424" customHeight="1" spans="1:25">
      <c r="A8424" s="44"/>
      <c r="B8424" s="44"/>
      <c r="C8424" s="44"/>
      <c r="D8424" s="14"/>
      <c r="E8424" s="13"/>
      <c r="F8424" s="8"/>
      <c r="G8424" s="45"/>
      <c r="H8424" s="8"/>
      <c r="I8424" s="45"/>
      <c r="W8424" s="38"/>
      <c r="X8424" s="38"/>
      <c r="Y8424" s="35"/>
    </row>
    <row r="8425" customHeight="1" spans="1:25">
      <c r="A8425" s="44"/>
      <c r="B8425" s="44"/>
      <c r="C8425" s="44"/>
      <c r="D8425" s="14"/>
      <c r="E8425" s="13"/>
      <c r="F8425" s="8"/>
      <c r="G8425" s="45"/>
      <c r="H8425" s="8"/>
      <c r="I8425" s="45"/>
      <c r="W8425" s="38"/>
      <c r="X8425" s="38"/>
      <c r="Y8425" s="35"/>
    </row>
    <row r="8426" customHeight="1" spans="1:25">
      <c r="A8426" s="44"/>
      <c r="B8426" s="44"/>
      <c r="C8426" s="44"/>
      <c r="D8426" s="14"/>
      <c r="E8426" s="13"/>
      <c r="F8426" s="8"/>
      <c r="G8426" s="45"/>
      <c r="H8426" s="8"/>
      <c r="I8426" s="45"/>
      <c r="W8426" s="38"/>
      <c r="X8426" s="38"/>
      <c r="Y8426" s="35"/>
    </row>
    <row r="8427" customHeight="1" spans="1:25">
      <c r="A8427" s="44"/>
      <c r="B8427" s="44"/>
      <c r="C8427" s="44"/>
      <c r="D8427" s="14"/>
      <c r="E8427" s="13"/>
      <c r="F8427" s="8"/>
      <c r="G8427" s="45"/>
      <c r="H8427" s="8"/>
      <c r="I8427" s="45"/>
      <c r="W8427" s="38"/>
      <c r="X8427" s="38"/>
      <c r="Y8427" s="35"/>
    </row>
    <row r="8428" customHeight="1" spans="1:25">
      <c r="A8428" s="44"/>
      <c r="B8428" s="44"/>
      <c r="C8428" s="44"/>
      <c r="D8428" s="14"/>
      <c r="E8428" s="13"/>
      <c r="F8428" s="8"/>
      <c r="G8428" s="45"/>
      <c r="H8428" s="8"/>
      <c r="I8428" s="45"/>
      <c r="W8428" s="38"/>
      <c r="X8428" s="38"/>
      <c r="Y8428" s="35"/>
    </row>
    <row r="8429" customHeight="1" spans="1:25">
      <c r="A8429" s="44"/>
      <c r="B8429" s="44"/>
      <c r="C8429" s="44"/>
      <c r="D8429" s="14"/>
      <c r="E8429" s="13"/>
      <c r="F8429" s="8"/>
      <c r="G8429" s="45"/>
      <c r="H8429" s="8"/>
      <c r="I8429" s="45"/>
      <c r="W8429" s="38"/>
      <c r="X8429" s="38"/>
      <c r="Y8429" s="35"/>
    </row>
    <row r="8430" customHeight="1" spans="1:25">
      <c r="A8430" s="44"/>
      <c r="B8430" s="44"/>
      <c r="C8430" s="44"/>
      <c r="D8430" s="14"/>
      <c r="E8430" s="13"/>
      <c r="F8430" s="8"/>
      <c r="G8430" s="45"/>
      <c r="H8430" s="8"/>
      <c r="I8430" s="45"/>
      <c r="W8430" s="38"/>
      <c r="X8430" s="38"/>
      <c r="Y8430" s="35"/>
    </row>
    <row r="8431" customHeight="1" spans="1:25">
      <c r="A8431" s="44"/>
      <c r="B8431" s="44"/>
      <c r="C8431" s="44"/>
      <c r="D8431" s="14"/>
      <c r="E8431" s="13"/>
      <c r="F8431" s="8"/>
      <c r="G8431" s="45"/>
      <c r="H8431" s="8"/>
      <c r="I8431" s="45"/>
      <c r="W8431" s="38"/>
      <c r="X8431" s="38"/>
      <c r="Y8431" s="35"/>
    </row>
    <row r="8432" customHeight="1" spans="1:25">
      <c r="A8432" s="44"/>
      <c r="B8432" s="44"/>
      <c r="C8432" s="44"/>
      <c r="D8432" s="14"/>
      <c r="E8432" s="13"/>
      <c r="F8432" s="8"/>
      <c r="G8432" s="45"/>
      <c r="H8432" s="8"/>
      <c r="I8432" s="45"/>
      <c r="W8432" s="38"/>
      <c r="X8432" s="38"/>
      <c r="Y8432" s="35"/>
    </row>
    <row r="8433" customHeight="1" spans="1:25">
      <c r="A8433" s="44"/>
      <c r="B8433" s="44"/>
      <c r="C8433" s="44"/>
      <c r="D8433" s="14"/>
      <c r="E8433" s="13"/>
      <c r="F8433" s="8"/>
      <c r="G8433" s="45"/>
      <c r="H8433" s="8"/>
      <c r="I8433" s="45"/>
      <c r="W8433" s="38"/>
      <c r="X8433" s="38"/>
      <c r="Y8433" s="35"/>
    </row>
    <row r="8434" customHeight="1" spans="1:25">
      <c r="A8434" s="44"/>
      <c r="B8434" s="44"/>
      <c r="C8434" s="44"/>
      <c r="D8434" s="14"/>
      <c r="E8434" s="13"/>
      <c r="F8434" s="8"/>
      <c r="G8434" s="45"/>
      <c r="H8434" s="8"/>
      <c r="I8434" s="45"/>
      <c r="W8434" s="38"/>
      <c r="X8434" s="38"/>
      <c r="Y8434" s="35"/>
    </row>
    <row r="8435" customHeight="1" spans="1:25">
      <c r="A8435" s="44"/>
      <c r="B8435" s="44"/>
      <c r="C8435" s="44"/>
      <c r="D8435" s="14"/>
      <c r="E8435" s="13"/>
      <c r="F8435" s="8"/>
      <c r="G8435" s="45"/>
      <c r="H8435" s="8"/>
      <c r="I8435" s="45"/>
      <c r="W8435" s="38"/>
      <c r="X8435" s="38"/>
      <c r="Y8435" s="35"/>
    </row>
    <row r="8436" customHeight="1" spans="1:25">
      <c r="A8436" s="44"/>
      <c r="B8436" s="44"/>
      <c r="C8436" s="44"/>
      <c r="D8436" s="14"/>
      <c r="E8436" s="13"/>
      <c r="F8436" s="8"/>
      <c r="G8436" s="45"/>
      <c r="H8436" s="8"/>
      <c r="I8436" s="45"/>
      <c r="W8436" s="38"/>
      <c r="X8436" s="38"/>
      <c r="Y8436" s="35"/>
    </row>
    <row r="8437" customHeight="1" spans="1:25">
      <c r="A8437" s="44"/>
      <c r="B8437" s="44"/>
      <c r="C8437" s="44"/>
      <c r="D8437" s="14"/>
      <c r="E8437" s="13"/>
      <c r="F8437" s="8"/>
      <c r="G8437" s="45"/>
      <c r="H8437" s="8"/>
      <c r="I8437" s="45"/>
      <c r="W8437" s="38"/>
      <c r="X8437" s="38"/>
      <c r="Y8437" s="35"/>
    </row>
    <row r="8438" customHeight="1" spans="1:25">
      <c r="A8438" s="44"/>
      <c r="B8438" s="44"/>
      <c r="C8438" s="44"/>
      <c r="D8438" s="14"/>
      <c r="E8438" s="13"/>
      <c r="F8438" s="8"/>
      <c r="G8438" s="45"/>
      <c r="H8438" s="8"/>
      <c r="I8438" s="45"/>
      <c r="W8438" s="38"/>
      <c r="X8438" s="38"/>
      <c r="Y8438" s="35"/>
    </row>
    <row r="8439" customHeight="1" spans="1:25">
      <c r="A8439" s="44"/>
      <c r="B8439" s="44"/>
      <c r="C8439" s="44"/>
      <c r="D8439" s="14"/>
      <c r="E8439" s="13"/>
      <c r="F8439" s="8"/>
      <c r="G8439" s="45"/>
      <c r="H8439" s="8"/>
      <c r="I8439" s="45"/>
      <c r="W8439" s="38"/>
      <c r="X8439" s="38"/>
      <c r="Y8439" s="35"/>
    </row>
    <row r="8440" customHeight="1" spans="1:25">
      <c r="A8440" s="44"/>
      <c r="B8440" s="44"/>
      <c r="C8440" s="44"/>
      <c r="D8440" s="14"/>
      <c r="E8440" s="13"/>
      <c r="F8440" s="8"/>
      <c r="G8440" s="45"/>
      <c r="H8440" s="8"/>
      <c r="I8440" s="45"/>
      <c r="W8440" s="38"/>
      <c r="X8440" s="38"/>
      <c r="Y8440" s="35"/>
    </row>
    <row r="8441" customHeight="1" spans="1:25">
      <c r="A8441" s="44"/>
      <c r="B8441" s="44"/>
      <c r="C8441" s="44"/>
      <c r="D8441" s="14"/>
      <c r="E8441" s="13"/>
      <c r="F8441" s="8"/>
      <c r="G8441" s="45"/>
      <c r="H8441" s="8"/>
      <c r="I8441" s="45"/>
      <c r="W8441" s="38"/>
      <c r="X8441" s="38"/>
      <c r="Y8441" s="35"/>
    </row>
    <row r="8442" customHeight="1" spans="1:25">
      <c r="A8442" s="44"/>
      <c r="B8442" s="44"/>
      <c r="C8442" s="44"/>
      <c r="D8442" s="14"/>
      <c r="E8442" s="13"/>
      <c r="F8442" s="8"/>
      <c r="G8442" s="45"/>
      <c r="H8442" s="8"/>
      <c r="I8442" s="45"/>
      <c r="W8442" s="38"/>
      <c r="X8442" s="38"/>
      <c r="Y8442" s="35"/>
    </row>
    <row r="8443" customHeight="1" spans="1:25">
      <c r="A8443" s="44"/>
      <c r="B8443" s="44"/>
      <c r="C8443" s="44"/>
      <c r="D8443" s="14"/>
      <c r="E8443" s="13"/>
      <c r="F8443" s="8"/>
      <c r="G8443" s="45"/>
      <c r="H8443" s="8"/>
      <c r="I8443" s="45"/>
      <c r="W8443" s="38"/>
      <c r="X8443" s="38"/>
      <c r="Y8443" s="35"/>
    </row>
    <row r="8444" customHeight="1" spans="1:25">
      <c r="A8444" s="44"/>
      <c r="B8444" s="44"/>
      <c r="C8444" s="44"/>
      <c r="D8444" s="14"/>
      <c r="E8444" s="13"/>
      <c r="F8444" s="8"/>
      <c r="G8444" s="45"/>
      <c r="H8444" s="8"/>
      <c r="I8444" s="45"/>
      <c r="W8444" s="38"/>
      <c r="X8444" s="38"/>
      <c r="Y8444" s="35"/>
    </row>
    <row r="8445" customHeight="1" spans="1:25">
      <c r="A8445" s="44"/>
      <c r="B8445" s="44"/>
      <c r="C8445" s="44"/>
      <c r="D8445" s="14"/>
      <c r="E8445" s="13"/>
      <c r="F8445" s="8"/>
      <c r="G8445" s="45"/>
      <c r="H8445" s="8"/>
      <c r="I8445" s="45"/>
      <c r="W8445" s="38"/>
      <c r="X8445" s="38"/>
      <c r="Y8445" s="35"/>
    </row>
    <row r="8446" customHeight="1" spans="1:25">
      <c r="A8446" s="44"/>
      <c r="B8446" s="44"/>
      <c r="C8446" s="44"/>
      <c r="D8446" s="14"/>
      <c r="E8446" s="13"/>
      <c r="F8446" s="8"/>
      <c r="G8446" s="45"/>
      <c r="H8446" s="8"/>
      <c r="I8446" s="45"/>
      <c r="W8446" s="38"/>
      <c r="X8446" s="38"/>
      <c r="Y8446" s="35"/>
    </row>
    <row r="8447" customHeight="1" spans="1:25">
      <c r="A8447" s="44"/>
      <c r="B8447" s="44"/>
      <c r="C8447" s="44"/>
      <c r="D8447" s="14"/>
      <c r="E8447" s="13"/>
      <c r="F8447" s="8"/>
      <c r="G8447" s="45"/>
      <c r="H8447" s="8"/>
      <c r="I8447" s="45"/>
      <c r="W8447" s="38"/>
      <c r="X8447" s="38"/>
      <c r="Y8447" s="35"/>
    </row>
    <row r="8448" customHeight="1" spans="1:25">
      <c r="A8448" s="44"/>
      <c r="B8448" s="44"/>
      <c r="C8448" s="44"/>
      <c r="D8448" s="14"/>
      <c r="E8448" s="13"/>
      <c r="F8448" s="8"/>
      <c r="G8448" s="45"/>
      <c r="H8448" s="8"/>
      <c r="I8448" s="45"/>
      <c r="W8448" s="38"/>
      <c r="X8448" s="38"/>
      <c r="Y8448" s="35"/>
    </row>
    <row r="8449" customHeight="1" spans="1:25">
      <c r="A8449" s="44"/>
      <c r="B8449" s="44"/>
      <c r="C8449" s="44"/>
      <c r="D8449" s="14"/>
      <c r="E8449" s="13"/>
      <c r="F8449" s="8"/>
      <c r="G8449" s="45"/>
      <c r="H8449" s="8"/>
      <c r="I8449" s="45"/>
      <c r="W8449" s="38"/>
      <c r="X8449" s="38"/>
      <c r="Y8449" s="35"/>
    </row>
    <row r="8450" customHeight="1" spans="1:25">
      <c r="A8450" s="44"/>
      <c r="B8450" s="44"/>
      <c r="C8450" s="44"/>
      <c r="D8450" s="14"/>
      <c r="E8450" s="13"/>
      <c r="F8450" s="8"/>
      <c r="G8450" s="45"/>
      <c r="H8450" s="8"/>
      <c r="I8450" s="45"/>
      <c r="W8450" s="38"/>
      <c r="X8450" s="38"/>
      <c r="Y8450" s="35"/>
    </row>
    <row r="8451" customHeight="1" spans="1:25">
      <c r="A8451" s="44"/>
      <c r="B8451" s="44"/>
      <c r="C8451" s="44"/>
      <c r="D8451" s="14"/>
      <c r="E8451" s="13"/>
      <c r="F8451" s="8"/>
      <c r="G8451" s="45"/>
      <c r="H8451" s="8"/>
      <c r="I8451" s="45"/>
      <c r="W8451" s="38"/>
      <c r="X8451" s="38"/>
      <c r="Y8451" s="35"/>
    </row>
    <row r="8452" customHeight="1" spans="1:25">
      <c r="A8452" s="44"/>
      <c r="B8452" s="44"/>
      <c r="C8452" s="44"/>
      <c r="D8452" s="14"/>
      <c r="E8452" s="13"/>
      <c r="F8452" s="8"/>
      <c r="G8452" s="45"/>
      <c r="H8452" s="8"/>
      <c r="I8452" s="45"/>
      <c r="W8452" s="38"/>
      <c r="X8452" s="38"/>
      <c r="Y8452" s="35"/>
    </row>
    <row r="8453" customHeight="1" spans="1:25">
      <c r="A8453" s="44"/>
      <c r="B8453" s="44"/>
      <c r="C8453" s="44"/>
      <c r="D8453" s="14"/>
      <c r="E8453" s="13"/>
      <c r="F8453" s="8"/>
      <c r="G8453" s="45"/>
      <c r="H8453" s="8"/>
      <c r="I8453" s="45"/>
      <c r="W8453" s="38"/>
      <c r="X8453" s="38"/>
      <c r="Y8453" s="35"/>
    </row>
    <row r="8454" customHeight="1" spans="1:25">
      <c r="A8454" s="44"/>
      <c r="B8454" s="44"/>
      <c r="C8454" s="44"/>
      <c r="D8454" s="14"/>
      <c r="E8454" s="13"/>
      <c r="F8454" s="8"/>
      <c r="G8454" s="45"/>
      <c r="H8454" s="8"/>
      <c r="I8454" s="45"/>
      <c r="W8454" s="38"/>
      <c r="X8454" s="38"/>
      <c r="Y8454" s="35"/>
    </row>
    <row r="8455" customHeight="1" spans="1:25">
      <c r="A8455" s="44"/>
      <c r="B8455" s="44"/>
      <c r="C8455" s="44"/>
      <c r="D8455" s="14"/>
      <c r="E8455" s="13"/>
      <c r="F8455" s="8"/>
      <c r="G8455" s="45"/>
      <c r="H8455" s="8"/>
      <c r="I8455" s="45"/>
      <c r="W8455" s="38"/>
      <c r="X8455" s="38"/>
      <c r="Y8455" s="35"/>
    </row>
    <row r="8456" customHeight="1" spans="1:25">
      <c r="A8456" s="44"/>
      <c r="B8456" s="44"/>
      <c r="C8456" s="44"/>
      <c r="D8456" s="14"/>
      <c r="E8456" s="13"/>
      <c r="F8456" s="8"/>
      <c r="G8456" s="45"/>
      <c r="H8456" s="8"/>
      <c r="I8456" s="45"/>
      <c r="W8456" s="38"/>
      <c r="X8456" s="38"/>
      <c r="Y8456" s="35"/>
    </row>
    <row r="8457" customHeight="1" spans="1:25">
      <c r="A8457" s="44"/>
      <c r="B8457" s="44"/>
      <c r="C8457" s="44"/>
      <c r="D8457" s="14"/>
      <c r="E8457" s="13"/>
      <c r="F8457" s="8"/>
      <c r="G8457" s="45"/>
      <c r="H8457" s="8"/>
      <c r="I8457" s="45"/>
      <c r="W8457" s="38"/>
      <c r="X8457" s="38"/>
      <c r="Y8457" s="35"/>
    </row>
    <row r="8458" customHeight="1" spans="1:25">
      <c r="A8458" s="44"/>
      <c r="B8458" s="44"/>
      <c r="C8458" s="44"/>
      <c r="D8458" s="14"/>
      <c r="E8458" s="13"/>
      <c r="F8458" s="8"/>
      <c r="G8458" s="45"/>
      <c r="H8458" s="8"/>
      <c r="I8458" s="45"/>
      <c r="W8458" s="38"/>
      <c r="X8458" s="38"/>
      <c r="Y8458" s="35"/>
    </row>
    <row r="8459" customHeight="1" spans="1:25">
      <c r="A8459" s="44"/>
      <c r="B8459" s="44"/>
      <c r="C8459" s="44"/>
      <c r="D8459" s="14"/>
      <c r="E8459" s="13"/>
      <c r="F8459" s="8"/>
      <c r="G8459" s="45"/>
      <c r="H8459" s="8"/>
      <c r="I8459" s="45"/>
      <c r="W8459" s="38"/>
      <c r="X8459" s="38"/>
      <c r="Y8459" s="35"/>
    </row>
    <row r="8460" customHeight="1" spans="1:25">
      <c r="A8460" s="44"/>
      <c r="B8460" s="44"/>
      <c r="C8460" s="44"/>
      <c r="D8460" s="14"/>
      <c r="E8460" s="13"/>
      <c r="F8460" s="8"/>
      <c r="G8460" s="45"/>
      <c r="H8460" s="8"/>
      <c r="I8460" s="45"/>
      <c r="W8460" s="38"/>
      <c r="X8460" s="38"/>
      <c r="Y8460" s="35"/>
    </row>
    <row r="8461" customHeight="1" spans="1:25">
      <c r="A8461" s="44"/>
      <c r="B8461" s="44"/>
      <c r="C8461" s="44"/>
      <c r="D8461" s="14"/>
      <c r="E8461" s="13"/>
      <c r="F8461" s="8"/>
      <c r="G8461" s="45"/>
      <c r="H8461" s="8"/>
      <c r="I8461" s="45"/>
      <c r="W8461" s="38"/>
      <c r="X8461" s="38"/>
      <c r="Y8461" s="35"/>
    </row>
    <row r="8462" customHeight="1" spans="1:25">
      <c r="A8462" s="44"/>
      <c r="B8462" s="44"/>
      <c r="C8462" s="44"/>
      <c r="D8462" s="14"/>
      <c r="E8462" s="13"/>
      <c r="F8462" s="8"/>
      <c r="G8462" s="45"/>
      <c r="H8462" s="8"/>
      <c r="I8462" s="45"/>
      <c r="W8462" s="38"/>
      <c r="X8462" s="38"/>
      <c r="Y8462" s="35"/>
    </row>
    <row r="8463" customHeight="1" spans="1:25">
      <c r="A8463" s="44"/>
      <c r="B8463" s="44"/>
      <c r="C8463" s="44"/>
      <c r="D8463" s="14"/>
      <c r="E8463" s="13"/>
      <c r="F8463" s="8"/>
      <c r="G8463" s="45"/>
      <c r="H8463" s="8"/>
      <c r="I8463" s="45"/>
      <c r="W8463" s="38"/>
      <c r="X8463" s="38"/>
      <c r="Y8463" s="35"/>
    </row>
    <row r="8464" customHeight="1" spans="1:25">
      <c r="A8464" s="44"/>
      <c r="B8464" s="44"/>
      <c r="C8464" s="44"/>
      <c r="D8464" s="14"/>
      <c r="E8464" s="13"/>
      <c r="F8464" s="8"/>
      <c r="G8464" s="45"/>
      <c r="H8464" s="8"/>
      <c r="I8464" s="45"/>
      <c r="W8464" s="38"/>
      <c r="X8464" s="38"/>
      <c r="Y8464" s="35"/>
    </row>
    <row r="8465" customHeight="1" spans="1:25">
      <c r="A8465" s="44"/>
      <c r="B8465" s="44"/>
      <c r="C8465" s="44"/>
      <c r="D8465" s="14"/>
      <c r="E8465" s="13"/>
      <c r="F8465" s="8"/>
      <c r="G8465" s="45"/>
      <c r="H8465" s="8"/>
      <c r="I8465" s="45"/>
      <c r="W8465" s="38"/>
      <c r="X8465" s="38"/>
      <c r="Y8465" s="35"/>
    </row>
    <row r="8466" customHeight="1" spans="1:25">
      <c r="A8466" s="44"/>
      <c r="B8466" s="44"/>
      <c r="C8466" s="44"/>
      <c r="D8466" s="14"/>
      <c r="E8466" s="13"/>
      <c r="F8466" s="8"/>
      <c r="G8466" s="45"/>
      <c r="H8466" s="8"/>
      <c r="I8466" s="45"/>
      <c r="W8466" s="38"/>
      <c r="X8466" s="38"/>
      <c r="Y8466" s="35"/>
    </row>
    <row r="8467" customHeight="1" spans="1:25">
      <c r="A8467" s="44"/>
      <c r="B8467" s="44"/>
      <c r="C8467" s="44"/>
      <c r="D8467" s="14"/>
      <c r="E8467" s="13"/>
      <c r="F8467" s="8"/>
      <c r="G8467" s="45"/>
      <c r="H8467" s="8"/>
      <c r="I8467" s="45"/>
      <c r="W8467" s="38"/>
      <c r="X8467" s="38"/>
      <c r="Y8467" s="35"/>
    </row>
    <row r="8468" customHeight="1" spans="1:25">
      <c r="A8468" s="44"/>
      <c r="B8468" s="44"/>
      <c r="C8468" s="44"/>
      <c r="D8468" s="14"/>
      <c r="E8468" s="13"/>
      <c r="F8468" s="8"/>
      <c r="G8468" s="45"/>
      <c r="H8468" s="8"/>
      <c r="I8468" s="45"/>
      <c r="W8468" s="38"/>
      <c r="X8468" s="38"/>
      <c r="Y8468" s="35"/>
    </row>
    <row r="8469" customHeight="1" spans="1:25">
      <c r="A8469" s="44"/>
      <c r="B8469" s="44"/>
      <c r="C8469" s="44"/>
      <c r="D8469" s="14"/>
      <c r="E8469" s="13"/>
      <c r="F8469" s="8"/>
      <c r="G8469" s="45"/>
      <c r="H8469" s="8"/>
      <c r="I8469" s="45"/>
      <c r="W8469" s="38"/>
      <c r="X8469" s="38"/>
      <c r="Y8469" s="35"/>
    </row>
    <row r="8470" customHeight="1" spans="1:25">
      <c r="A8470" s="44"/>
      <c r="B8470" s="44"/>
      <c r="C8470" s="44"/>
      <c r="D8470" s="14"/>
      <c r="E8470" s="13"/>
      <c r="F8470" s="8"/>
      <c r="G8470" s="45"/>
      <c r="H8470" s="8"/>
      <c r="I8470" s="45"/>
      <c r="W8470" s="38"/>
      <c r="X8470" s="38"/>
      <c r="Y8470" s="35"/>
    </row>
    <row r="8471" customHeight="1" spans="1:25">
      <c r="A8471" s="44"/>
      <c r="B8471" s="44"/>
      <c r="C8471" s="44"/>
      <c r="D8471" s="14"/>
      <c r="E8471" s="13"/>
      <c r="F8471" s="8"/>
      <c r="G8471" s="45"/>
      <c r="H8471" s="8"/>
      <c r="I8471" s="45"/>
      <c r="W8471" s="38"/>
      <c r="X8471" s="38"/>
      <c r="Y8471" s="35"/>
    </row>
    <row r="8472" customHeight="1" spans="1:25">
      <c r="A8472" s="44"/>
      <c r="B8472" s="44"/>
      <c r="C8472" s="44"/>
      <c r="D8472" s="14"/>
      <c r="E8472" s="13"/>
      <c r="F8472" s="8"/>
      <c r="G8472" s="45"/>
      <c r="H8472" s="8"/>
      <c r="I8472" s="45"/>
      <c r="W8472" s="38"/>
      <c r="X8472" s="38"/>
      <c r="Y8472" s="35"/>
    </row>
    <row r="8473" customHeight="1" spans="1:25">
      <c r="A8473" s="44"/>
      <c r="B8473" s="44"/>
      <c r="C8473" s="44"/>
      <c r="D8473" s="14"/>
      <c r="E8473" s="13"/>
      <c r="F8473" s="8"/>
      <c r="G8473" s="45"/>
      <c r="H8473" s="8"/>
      <c r="I8473" s="45"/>
      <c r="W8473" s="38"/>
      <c r="X8473" s="38"/>
      <c r="Y8473" s="35"/>
    </row>
    <row r="8474" customHeight="1" spans="1:25">
      <c r="A8474" s="44"/>
      <c r="B8474" s="44"/>
      <c r="C8474" s="44"/>
      <c r="D8474" s="14"/>
      <c r="E8474" s="13"/>
      <c r="F8474" s="8"/>
      <c r="G8474" s="45"/>
      <c r="H8474" s="8"/>
      <c r="I8474" s="45"/>
      <c r="W8474" s="38"/>
      <c r="X8474" s="38"/>
      <c r="Y8474" s="35"/>
    </row>
    <row r="8475" customHeight="1" spans="1:25">
      <c r="A8475" s="44"/>
      <c r="B8475" s="44"/>
      <c r="C8475" s="44"/>
      <c r="D8475" s="14"/>
      <c r="E8475" s="13"/>
      <c r="F8475" s="8"/>
      <c r="G8475" s="45"/>
      <c r="H8475" s="8"/>
      <c r="I8475" s="45"/>
      <c r="W8475" s="38"/>
      <c r="X8475" s="38"/>
      <c r="Y8475" s="35"/>
    </row>
    <row r="8476" customHeight="1" spans="1:25">
      <c r="A8476" s="44"/>
      <c r="B8476" s="44"/>
      <c r="C8476" s="44"/>
      <c r="D8476" s="14"/>
      <c r="E8476" s="13"/>
      <c r="F8476" s="8"/>
      <c r="G8476" s="45"/>
      <c r="H8476" s="8"/>
      <c r="I8476" s="45"/>
      <c r="W8476" s="38"/>
      <c r="X8476" s="38"/>
      <c r="Y8476" s="35"/>
    </row>
    <row r="8477" customHeight="1" spans="1:25">
      <c r="A8477" s="44"/>
      <c r="B8477" s="44"/>
      <c r="C8477" s="44"/>
      <c r="D8477" s="14"/>
      <c r="E8477" s="13"/>
      <c r="F8477" s="8"/>
      <c r="G8477" s="45"/>
      <c r="H8477" s="8"/>
      <c r="I8477" s="45"/>
      <c r="W8477" s="38"/>
      <c r="X8477" s="38"/>
      <c r="Y8477" s="35"/>
    </row>
    <row r="8478" customHeight="1" spans="1:25">
      <c r="A8478" s="44"/>
      <c r="B8478" s="44"/>
      <c r="C8478" s="44"/>
      <c r="D8478" s="14"/>
      <c r="E8478" s="13"/>
      <c r="F8478" s="8"/>
      <c r="G8478" s="45"/>
      <c r="H8478" s="8"/>
      <c r="I8478" s="45"/>
      <c r="W8478" s="38"/>
      <c r="X8478" s="38"/>
      <c r="Y8478" s="35"/>
    </row>
    <row r="8479" customHeight="1" spans="1:25">
      <c r="A8479" s="44"/>
      <c r="B8479" s="44"/>
      <c r="C8479" s="44"/>
      <c r="D8479" s="14"/>
      <c r="E8479" s="13"/>
      <c r="F8479" s="8"/>
      <c r="G8479" s="45"/>
      <c r="H8479" s="8"/>
      <c r="I8479" s="45"/>
      <c r="W8479" s="38"/>
      <c r="X8479" s="38"/>
      <c r="Y8479" s="35"/>
    </row>
    <row r="8480" customHeight="1" spans="1:25">
      <c r="A8480" s="44"/>
      <c r="B8480" s="44"/>
      <c r="C8480" s="44"/>
      <c r="D8480" s="14"/>
      <c r="E8480" s="13"/>
      <c r="F8480" s="8"/>
      <c r="G8480" s="45"/>
      <c r="H8480" s="8"/>
      <c r="I8480" s="45"/>
      <c r="W8480" s="38"/>
      <c r="X8480" s="38"/>
      <c r="Y8480" s="35"/>
    </row>
    <row r="8481" customHeight="1" spans="1:25">
      <c r="A8481" s="44"/>
      <c r="B8481" s="44"/>
      <c r="C8481" s="44"/>
      <c r="D8481" s="14"/>
      <c r="E8481" s="13"/>
      <c r="F8481" s="8"/>
      <c r="G8481" s="45"/>
      <c r="H8481" s="8"/>
      <c r="I8481" s="45"/>
      <c r="W8481" s="38"/>
      <c r="X8481" s="38"/>
      <c r="Y8481" s="35"/>
    </row>
    <row r="8482" customHeight="1" spans="1:25">
      <c r="A8482" s="44"/>
      <c r="B8482" s="44"/>
      <c r="C8482" s="44"/>
      <c r="D8482" s="14"/>
      <c r="E8482" s="13"/>
      <c r="F8482" s="8"/>
      <c r="G8482" s="45"/>
      <c r="H8482" s="8"/>
      <c r="I8482" s="45"/>
      <c r="W8482" s="38"/>
      <c r="X8482" s="38"/>
      <c r="Y8482" s="35"/>
    </row>
    <row r="8483" customHeight="1" spans="1:25">
      <c r="A8483" s="44"/>
      <c r="B8483" s="44"/>
      <c r="C8483" s="44"/>
      <c r="D8483" s="14"/>
      <c r="E8483" s="13"/>
      <c r="F8483" s="8"/>
      <c r="G8483" s="45"/>
      <c r="H8483" s="8"/>
      <c r="I8483" s="45"/>
      <c r="W8483" s="38"/>
      <c r="X8483" s="38"/>
      <c r="Y8483" s="35"/>
    </row>
    <row r="8484" customHeight="1" spans="1:25">
      <c r="A8484" s="44"/>
      <c r="B8484" s="44"/>
      <c r="C8484" s="44"/>
      <c r="D8484" s="14"/>
      <c r="E8484" s="13"/>
      <c r="F8484" s="8"/>
      <c r="G8484" s="45"/>
      <c r="H8484" s="8"/>
      <c r="I8484" s="45"/>
      <c r="W8484" s="38"/>
      <c r="X8484" s="38"/>
      <c r="Y8484" s="35"/>
    </row>
    <row r="8485" customHeight="1" spans="1:25">
      <c r="A8485" s="44"/>
      <c r="B8485" s="44"/>
      <c r="C8485" s="44"/>
      <c r="D8485" s="14"/>
      <c r="E8485" s="13"/>
      <c r="F8485" s="8"/>
      <c r="G8485" s="45"/>
      <c r="H8485" s="8"/>
      <c r="I8485" s="45"/>
      <c r="W8485" s="38"/>
      <c r="X8485" s="38"/>
      <c r="Y8485" s="35"/>
    </row>
    <row r="8486" customHeight="1" spans="1:25">
      <c r="A8486" s="44"/>
      <c r="B8486" s="44"/>
      <c r="C8486" s="44"/>
      <c r="D8486" s="14"/>
      <c r="E8486" s="13"/>
      <c r="F8486" s="8"/>
      <c r="G8486" s="45"/>
      <c r="H8486" s="8"/>
      <c r="I8486" s="45"/>
      <c r="W8486" s="38"/>
      <c r="X8486" s="38"/>
      <c r="Y8486" s="35"/>
    </row>
    <row r="8487" customHeight="1" spans="1:25">
      <c r="A8487" s="44"/>
      <c r="B8487" s="44"/>
      <c r="C8487" s="44"/>
      <c r="D8487" s="14"/>
      <c r="E8487" s="13"/>
      <c r="F8487" s="8"/>
      <c r="G8487" s="45"/>
      <c r="H8487" s="8"/>
      <c r="I8487" s="45"/>
      <c r="W8487" s="38"/>
      <c r="X8487" s="38"/>
      <c r="Y8487" s="35"/>
    </row>
    <row r="8488" customHeight="1" spans="1:25">
      <c r="A8488" s="44"/>
      <c r="B8488" s="44"/>
      <c r="C8488" s="44"/>
      <c r="D8488" s="14"/>
      <c r="E8488" s="13"/>
      <c r="F8488" s="8"/>
      <c r="G8488" s="45"/>
      <c r="H8488" s="8"/>
      <c r="I8488" s="45"/>
      <c r="W8488" s="38"/>
      <c r="X8488" s="38"/>
      <c r="Y8488" s="35"/>
    </row>
    <row r="8489" customHeight="1" spans="1:25">
      <c r="A8489" s="44"/>
      <c r="B8489" s="44"/>
      <c r="C8489" s="44"/>
      <c r="D8489" s="14"/>
      <c r="E8489" s="13"/>
      <c r="F8489" s="8"/>
      <c r="G8489" s="45"/>
      <c r="H8489" s="8"/>
      <c r="I8489" s="45"/>
      <c r="W8489" s="38"/>
      <c r="X8489" s="38"/>
      <c r="Y8489" s="35"/>
    </row>
    <row r="8490" customHeight="1" spans="1:25">
      <c r="A8490" s="44"/>
      <c r="B8490" s="44"/>
      <c r="C8490" s="44"/>
      <c r="D8490" s="14"/>
      <c r="E8490" s="13"/>
      <c r="F8490" s="8"/>
      <c r="G8490" s="45"/>
      <c r="H8490" s="8"/>
      <c r="I8490" s="45"/>
      <c r="W8490" s="38"/>
      <c r="X8490" s="38"/>
      <c r="Y8490" s="35"/>
    </row>
    <row r="8491" customHeight="1" spans="1:25">
      <c r="A8491" s="44"/>
      <c r="B8491" s="44"/>
      <c r="C8491" s="44"/>
      <c r="D8491" s="14"/>
      <c r="E8491" s="13"/>
      <c r="F8491" s="8"/>
      <c r="G8491" s="45"/>
      <c r="H8491" s="8"/>
      <c r="I8491" s="45"/>
      <c r="W8491" s="38"/>
      <c r="X8491" s="38"/>
      <c r="Y8491" s="35"/>
    </row>
    <row r="8492" customHeight="1" spans="1:25">
      <c r="A8492" s="44"/>
      <c r="B8492" s="44"/>
      <c r="C8492" s="44"/>
      <c r="D8492" s="14"/>
      <c r="E8492" s="13"/>
      <c r="F8492" s="8"/>
      <c r="G8492" s="45"/>
      <c r="H8492" s="8"/>
      <c r="I8492" s="45"/>
      <c r="W8492" s="38"/>
      <c r="X8492" s="38"/>
      <c r="Y8492" s="35"/>
    </row>
    <row r="8493" customHeight="1" spans="1:25">
      <c r="A8493" s="44"/>
      <c r="B8493" s="44"/>
      <c r="C8493" s="44"/>
      <c r="D8493" s="14"/>
      <c r="E8493" s="13"/>
      <c r="F8493" s="8"/>
      <c r="G8493" s="45"/>
      <c r="H8493" s="8"/>
      <c r="I8493" s="45"/>
      <c r="W8493" s="38"/>
      <c r="X8493" s="38"/>
      <c r="Y8493" s="35"/>
    </row>
    <row r="8494" customHeight="1" spans="1:25">
      <c r="A8494" s="44"/>
      <c r="B8494" s="44"/>
      <c r="C8494" s="44"/>
      <c r="D8494" s="14"/>
      <c r="E8494" s="13"/>
      <c r="F8494" s="8"/>
      <c r="G8494" s="45"/>
      <c r="H8494" s="8"/>
      <c r="I8494" s="45"/>
      <c r="W8494" s="38"/>
      <c r="X8494" s="38"/>
      <c r="Y8494" s="35"/>
    </row>
    <row r="8495" customHeight="1" spans="1:25">
      <c r="A8495" s="44"/>
      <c r="B8495" s="44"/>
      <c r="C8495" s="44"/>
      <c r="D8495" s="14"/>
      <c r="E8495" s="13"/>
      <c r="F8495" s="8"/>
      <c r="G8495" s="45"/>
      <c r="H8495" s="8"/>
      <c r="I8495" s="45"/>
      <c r="W8495" s="38"/>
      <c r="X8495" s="38"/>
      <c r="Y8495" s="35"/>
    </row>
    <row r="8496" customHeight="1" spans="1:25">
      <c r="A8496" s="44"/>
      <c r="B8496" s="44"/>
      <c r="C8496" s="44"/>
      <c r="D8496" s="14"/>
      <c r="E8496" s="13"/>
      <c r="F8496" s="8"/>
      <c r="G8496" s="45"/>
      <c r="H8496" s="8"/>
      <c r="I8496" s="45"/>
      <c r="W8496" s="38"/>
      <c r="X8496" s="38"/>
      <c r="Y8496" s="35"/>
    </row>
    <row r="8497" customHeight="1" spans="1:25">
      <c r="A8497" s="44"/>
      <c r="B8497" s="44"/>
      <c r="C8497" s="44"/>
      <c r="D8497" s="14"/>
      <c r="E8497" s="13"/>
      <c r="F8497" s="8"/>
      <c r="G8497" s="45"/>
      <c r="H8497" s="8"/>
      <c r="I8497" s="45"/>
      <c r="W8497" s="38"/>
      <c r="X8497" s="38"/>
      <c r="Y8497" s="35"/>
    </row>
    <row r="8498" customHeight="1" spans="1:25">
      <c r="A8498" s="44"/>
      <c r="B8498" s="44"/>
      <c r="C8498" s="44"/>
      <c r="D8498" s="14"/>
      <c r="E8498" s="13"/>
      <c r="F8498" s="8"/>
      <c r="G8498" s="45"/>
      <c r="H8498" s="8"/>
      <c r="I8498" s="45"/>
      <c r="W8498" s="38"/>
      <c r="X8498" s="38"/>
      <c r="Y8498" s="35"/>
    </row>
    <row r="8499" customHeight="1" spans="1:25">
      <c r="A8499" s="44"/>
      <c r="B8499" s="44"/>
      <c r="C8499" s="44"/>
      <c r="D8499" s="14"/>
      <c r="E8499" s="13"/>
      <c r="F8499" s="8"/>
      <c r="G8499" s="45"/>
      <c r="H8499" s="8"/>
      <c r="I8499" s="45"/>
      <c r="W8499" s="38"/>
      <c r="X8499" s="38"/>
      <c r="Y8499" s="35"/>
    </row>
    <row r="8500" customHeight="1" spans="1:25">
      <c r="A8500" s="44"/>
      <c r="B8500" s="44"/>
      <c r="C8500" s="44"/>
      <c r="D8500" s="14"/>
      <c r="E8500" s="13"/>
      <c r="F8500" s="8"/>
      <c r="G8500" s="45"/>
      <c r="H8500" s="8"/>
      <c r="I8500" s="45"/>
      <c r="W8500" s="38"/>
      <c r="X8500" s="38"/>
      <c r="Y8500" s="35"/>
    </row>
    <row r="8501" customHeight="1" spans="1:25">
      <c r="A8501" s="44"/>
      <c r="B8501" s="44"/>
      <c r="C8501" s="44"/>
      <c r="D8501" s="14"/>
      <c r="E8501" s="13"/>
      <c r="F8501" s="8"/>
      <c r="G8501" s="45"/>
      <c r="H8501" s="8"/>
      <c r="I8501" s="45"/>
      <c r="W8501" s="38"/>
      <c r="X8501" s="38"/>
      <c r="Y8501" s="35"/>
    </row>
    <row r="8502" customHeight="1" spans="1:25">
      <c r="A8502" s="44"/>
      <c r="B8502" s="44"/>
      <c r="C8502" s="44"/>
      <c r="D8502" s="14"/>
      <c r="E8502" s="13"/>
      <c r="F8502" s="8"/>
      <c r="G8502" s="45"/>
      <c r="H8502" s="8"/>
      <c r="I8502" s="45"/>
      <c r="W8502" s="38"/>
      <c r="X8502" s="38"/>
      <c r="Y8502" s="35"/>
    </row>
    <row r="8503" customHeight="1" spans="1:25">
      <c r="A8503" s="44"/>
      <c r="B8503" s="44"/>
      <c r="C8503" s="44"/>
      <c r="D8503" s="14"/>
      <c r="E8503" s="13"/>
      <c r="F8503" s="8"/>
      <c r="G8503" s="45"/>
      <c r="H8503" s="8"/>
      <c r="I8503" s="45"/>
      <c r="W8503" s="38"/>
      <c r="X8503" s="38"/>
      <c r="Y8503" s="35"/>
    </row>
    <row r="8504" customHeight="1" spans="1:25">
      <c r="A8504" s="44"/>
      <c r="B8504" s="44"/>
      <c r="C8504" s="44"/>
      <c r="D8504" s="14"/>
      <c r="E8504" s="13"/>
      <c r="F8504" s="8"/>
      <c r="G8504" s="45"/>
      <c r="H8504" s="8"/>
      <c r="I8504" s="45"/>
      <c r="W8504" s="38"/>
      <c r="X8504" s="38"/>
      <c r="Y8504" s="35"/>
    </row>
    <row r="8505" customHeight="1" spans="1:25">
      <c r="A8505" s="44"/>
      <c r="B8505" s="44"/>
      <c r="C8505" s="44"/>
      <c r="D8505" s="14"/>
      <c r="E8505" s="13"/>
      <c r="F8505" s="8"/>
      <c r="G8505" s="45"/>
      <c r="H8505" s="8"/>
      <c r="I8505" s="45"/>
      <c r="W8505" s="38"/>
      <c r="X8505" s="38"/>
      <c r="Y8505" s="35"/>
    </row>
    <row r="8506" customHeight="1" spans="1:25">
      <c r="A8506" s="44"/>
      <c r="B8506" s="44"/>
      <c r="C8506" s="44"/>
      <c r="D8506" s="14"/>
      <c r="E8506" s="13"/>
      <c r="F8506" s="8"/>
      <c r="G8506" s="45"/>
      <c r="H8506" s="8"/>
      <c r="I8506" s="45"/>
      <c r="W8506" s="38"/>
      <c r="X8506" s="38"/>
      <c r="Y8506" s="35"/>
    </row>
    <row r="8507" customHeight="1" spans="1:25">
      <c r="A8507" s="44"/>
      <c r="B8507" s="44"/>
      <c r="C8507" s="44"/>
      <c r="D8507" s="14"/>
      <c r="E8507" s="13"/>
      <c r="F8507" s="8"/>
      <c r="G8507" s="45"/>
      <c r="H8507" s="8"/>
      <c r="I8507" s="45"/>
      <c r="W8507" s="38"/>
      <c r="X8507" s="38"/>
      <c r="Y8507" s="35"/>
    </row>
    <row r="8508" customHeight="1" spans="1:25">
      <c r="A8508" s="44"/>
      <c r="B8508" s="44"/>
      <c r="C8508" s="44"/>
      <c r="D8508" s="14"/>
      <c r="E8508" s="13"/>
      <c r="F8508" s="8"/>
      <c r="G8508" s="45"/>
      <c r="H8508" s="8"/>
      <c r="I8508" s="45"/>
      <c r="W8508" s="38"/>
      <c r="X8508" s="38"/>
      <c r="Y8508" s="35"/>
    </row>
    <row r="8509" customHeight="1" spans="1:25">
      <c r="A8509" s="44"/>
      <c r="B8509" s="44"/>
      <c r="C8509" s="44"/>
      <c r="D8509" s="14"/>
      <c r="E8509" s="13"/>
      <c r="F8509" s="8"/>
      <c r="G8509" s="45"/>
      <c r="H8509" s="8"/>
      <c r="I8509" s="45"/>
      <c r="W8509" s="38"/>
      <c r="X8509" s="38"/>
      <c r="Y8509" s="35"/>
    </row>
    <row r="8510" customHeight="1" spans="1:25">
      <c r="A8510" s="44"/>
      <c r="B8510" s="44"/>
      <c r="C8510" s="44"/>
      <c r="D8510" s="14"/>
      <c r="E8510" s="13"/>
      <c r="F8510" s="8"/>
      <c r="G8510" s="45"/>
      <c r="H8510" s="8"/>
      <c r="I8510" s="45"/>
      <c r="W8510" s="38"/>
      <c r="X8510" s="38"/>
      <c r="Y8510" s="35"/>
    </row>
    <row r="8511" customHeight="1" spans="1:25">
      <c r="A8511" s="44"/>
      <c r="B8511" s="44"/>
      <c r="C8511" s="44"/>
      <c r="D8511" s="14"/>
      <c r="E8511" s="13"/>
      <c r="F8511" s="8"/>
      <c r="G8511" s="45"/>
      <c r="H8511" s="8"/>
      <c r="I8511" s="45"/>
      <c r="W8511" s="38"/>
      <c r="X8511" s="38"/>
      <c r="Y8511" s="35"/>
    </row>
    <row r="8512" customHeight="1" spans="1:25">
      <c r="A8512" s="44"/>
      <c r="B8512" s="44"/>
      <c r="C8512" s="44"/>
      <c r="D8512" s="14"/>
      <c r="E8512" s="13"/>
      <c r="F8512" s="8"/>
      <c r="G8512" s="45"/>
      <c r="H8512" s="8"/>
      <c r="I8512" s="45"/>
      <c r="W8512" s="38"/>
      <c r="X8512" s="38"/>
      <c r="Y8512" s="35"/>
    </row>
    <row r="8513" customHeight="1" spans="1:25">
      <c r="A8513" s="44"/>
      <c r="B8513" s="44"/>
      <c r="C8513" s="44"/>
      <c r="D8513" s="14"/>
      <c r="E8513" s="13"/>
      <c r="F8513" s="8"/>
      <c r="G8513" s="45"/>
      <c r="H8513" s="8"/>
      <c r="I8513" s="45"/>
      <c r="W8513" s="38"/>
      <c r="X8513" s="38"/>
      <c r="Y8513" s="35"/>
    </row>
    <row r="8514" customHeight="1" spans="1:25">
      <c r="A8514" s="44"/>
      <c r="B8514" s="44"/>
      <c r="C8514" s="44"/>
      <c r="D8514" s="14"/>
      <c r="E8514" s="13"/>
      <c r="F8514" s="8"/>
      <c r="G8514" s="45"/>
      <c r="H8514" s="8"/>
      <c r="I8514" s="45"/>
      <c r="W8514" s="38"/>
      <c r="X8514" s="38"/>
      <c r="Y8514" s="35"/>
    </row>
    <row r="8515" customHeight="1" spans="1:25">
      <c r="A8515" s="44"/>
      <c r="B8515" s="44"/>
      <c r="C8515" s="44"/>
      <c r="D8515" s="14"/>
      <c r="E8515" s="13"/>
      <c r="F8515" s="8"/>
      <c r="G8515" s="45"/>
      <c r="H8515" s="8"/>
      <c r="I8515" s="45"/>
      <c r="W8515" s="38"/>
      <c r="X8515" s="38"/>
      <c r="Y8515" s="35"/>
    </row>
    <row r="8516" customHeight="1" spans="1:25">
      <c r="A8516" s="44"/>
      <c r="B8516" s="44"/>
      <c r="C8516" s="44"/>
      <c r="D8516" s="14"/>
      <c r="E8516" s="13"/>
      <c r="F8516" s="8"/>
      <c r="G8516" s="45"/>
      <c r="H8516" s="8"/>
      <c r="I8516" s="45"/>
      <c r="W8516" s="38"/>
      <c r="X8516" s="38"/>
      <c r="Y8516" s="35"/>
    </row>
    <row r="8517" customHeight="1" spans="1:25">
      <c r="A8517" s="44"/>
      <c r="B8517" s="44"/>
      <c r="C8517" s="44"/>
      <c r="D8517" s="14"/>
      <c r="E8517" s="13"/>
      <c r="F8517" s="8"/>
      <c r="G8517" s="45"/>
      <c r="H8517" s="8"/>
      <c r="I8517" s="45"/>
      <c r="W8517" s="38"/>
      <c r="X8517" s="38"/>
      <c r="Y8517" s="35"/>
    </row>
    <row r="8518" customHeight="1" spans="1:25">
      <c r="A8518" s="44"/>
      <c r="B8518" s="44"/>
      <c r="C8518" s="44"/>
      <c r="D8518" s="14"/>
      <c r="E8518" s="13"/>
      <c r="F8518" s="8"/>
      <c r="G8518" s="45"/>
      <c r="H8518" s="8"/>
      <c r="I8518" s="45"/>
      <c r="W8518" s="38"/>
      <c r="X8518" s="38"/>
      <c r="Y8518" s="35"/>
    </row>
    <row r="8519" customHeight="1" spans="1:25">
      <c r="A8519" s="44"/>
      <c r="B8519" s="44"/>
      <c r="C8519" s="44"/>
      <c r="D8519" s="14"/>
      <c r="E8519" s="13"/>
      <c r="F8519" s="8"/>
      <c r="G8519" s="45"/>
      <c r="H8519" s="8"/>
      <c r="I8519" s="45"/>
      <c r="W8519" s="38"/>
      <c r="X8519" s="38"/>
      <c r="Y8519" s="35"/>
    </row>
    <row r="8520" customHeight="1" spans="1:25">
      <c r="A8520" s="44"/>
      <c r="B8520" s="44"/>
      <c r="C8520" s="44"/>
      <c r="D8520" s="14"/>
      <c r="E8520" s="13"/>
      <c r="F8520" s="8"/>
      <c r="G8520" s="45"/>
      <c r="H8520" s="8"/>
      <c r="I8520" s="45"/>
      <c r="W8520" s="38"/>
      <c r="X8520" s="38"/>
      <c r="Y8520" s="35"/>
    </row>
    <row r="8521" customHeight="1" spans="1:25">
      <c r="A8521" s="44"/>
      <c r="B8521" s="44"/>
      <c r="C8521" s="44"/>
      <c r="D8521" s="14"/>
      <c r="E8521" s="13"/>
      <c r="F8521" s="8"/>
      <c r="G8521" s="45"/>
      <c r="H8521" s="8"/>
      <c r="I8521" s="45"/>
      <c r="W8521" s="38"/>
      <c r="X8521" s="38"/>
      <c r="Y8521" s="35"/>
    </row>
    <row r="8522" customHeight="1" spans="1:25">
      <c r="A8522" s="44"/>
      <c r="B8522" s="44"/>
      <c r="C8522" s="44"/>
      <c r="D8522" s="14"/>
      <c r="E8522" s="13"/>
      <c r="F8522" s="8"/>
      <c r="G8522" s="45"/>
      <c r="H8522" s="8"/>
      <c r="I8522" s="45"/>
      <c r="W8522" s="38"/>
      <c r="X8522" s="38"/>
      <c r="Y8522" s="35"/>
    </row>
    <row r="8523" customHeight="1" spans="1:25">
      <c r="A8523" s="44"/>
      <c r="B8523" s="44"/>
      <c r="C8523" s="44"/>
      <c r="D8523" s="14"/>
      <c r="E8523" s="13"/>
      <c r="F8523" s="8"/>
      <c r="G8523" s="45"/>
      <c r="H8523" s="8"/>
      <c r="I8523" s="45"/>
      <c r="W8523" s="38"/>
      <c r="X8523" s="38"/>
      <c r="Y8523" s="35"/>
    </row>
    <row r="8524" customHeight="1" spans="1:25">
      <c r="A8524" s="44"/>
      <c r="B8524" s="44"/>
      <c r="C8524" s="44"/>
      <c r="D8524" s="14"/>
      <c r="E8524" s="13"/>
      <c r="F8524" s="8"/>
      <c r="G8524" s="45"/>
      <c r="H8524" s="8"/>
      <c r="I8524" s="45"/>
      <c r="W8524" s="38"/>
      <c r="X8524" s="38"/>
      <c r="Y8524" s="35"/>
    </row>
    <row r="8525" customHeight="1" spans="1:25">
      <c r="A8525" s="44"/>
      <c r="B8525" s="44"/>
      <c r="C8525" s="44"/>
      <c r="D8525" s="14"/>
      <c r="E8525" s="13"/>
      <c r="F8525" s="8"/>
      <c r="G8525" s="45"/>
      <c r="H8525" s="8"/>
      <c r="I8525" s="45"/>
      <c r="W8525" s="38"/>
      <c r="X8525" s="38"/>
      <c r="Y8525" s="35"/>
    </row>
    <row r="8526" customHeight="1" spans="1:25">
      <c r="A8526" s="44"/>
      <c r="B8526" s="44"/>
      <c r="C8526" s="44"/>
      <c r="D8526" s="14"/>
      <c r="E8526" s="13"/>
      <c r="F8526" s="8"/>
      <c r="G8526" s="45"/>
      <c r="H8526" s="8"/>
      <c r="I8526" s="45"/>
      <c r="W8526" s="38"/>
      <c r="X8526" s="38"/>
      <c r="Y8526" s="35"/>
    </row>
    <row r="8527" customHeight="1" spans="1:25">
      <c r="A8527" s="44"/>
      <c r="B8527" s="44"/>
      <c r="C8527" s="44"/>
      <c r="D8527" s="14"/>
      <c r="E8527" s="13"/>
      <c r="F8527" s="8"/>
      <c r="G8527" s="45"/>
      <c r="H8527" s="8"/>
      <c r="I8527" s="45"/>
      <c r="W8527" s="38"/>
      <c r="X8527" s="38"/>
      <c r="Y8527" s="35"/>
    </row>
    <row r="8528" customHeight="1" spans="1:25">
      <c r="A8528" s="44"/>
      <c r="B8528" s="44"/>
      <c r="C8528" s="44"/>
      <c r="D8528" s="14"/>
      <c r="E8528" s="13"/>
      <c r="F8528" s="8"/>
      <c r="G8528" s="45"/>
      <c r="H8528" s="8"/>
      <c r="I8528" s="45"/>
      <c r="W8528" s="38"/>
      <c r="X8528" s="38"/>
      <c r="Y8528" s="35"/>
    </row>
    <row r="8529" customHeight="1" spans="1:25">
      <c r="A8529" s="44"/>
      <c r="B8529" s="44"/>
      <c r="C8529" s="44"/>
      <c r="D8529" s="14"/>
      <c r="E8529" s="13"/>
      <c r="F8529" s="8"/>
      <c r="G8529" s="45"/>
      <c r="H8529" s="8"/>
      <c r="I8529" s="45"/>
      <c r="W8529" s="38"/>
      <c r="X8529" s="38"/>
      <c r="Y8529" s="35"/>
    </row>
    <row r="8530" customHeight="1" spans="1:25">
      <c r="A8530" s="44"/>
      <c r="B8530" s="44"/>
      <c r="C8530" s="44"/>
      <c r="D8530" s="14"/>
      <c r="E8530" s="13"/>
      <c r="F8530" s="8"/>
      <c r="G8530" s="45"/>
      <c r="H8530" s="8"/>
      <c r="I8530" s="45"/>
      <c r="W8530" s="38"/>
      <c r="X8530" s="38"/>
      <c r="Y8530" s="35"/>
    </row>
    <row r="8531" customHeight="1" spans="1:25">
      <c r="A8531" s="44"/>
      <c r="B8531" s="44"/>
      <c r="C8531" s="44"/>
      <c r="D8531" s="14"/>
      <c r="E8531" s="13"/>
      <c r="F8531" s="8"/>
      <c r="G8531" s="45"/>
      <c r="H8531" s="8"/>
      <c r="I8531" s="45"/>
      <c r="W8531" s="38"/>
      <c r="X8531" s="38"/>
      <c r="Y8531" s="35"/>
    </row>
    <row r="8532" customHeight="1" spans="1:25">
      <c r="A8532" s="44"/>
      <c r="B8532" s="44"/>
      <c r="C8532" s="44"/>
      <c r="D8532" s="14"/>
      <c r="E8532" s="13"/>
      <c r="F8532" s="8"/>
      <c r="G8532" s="45"/>
      <c r="H8532" s="8"/>
      <c r="I8532" s="45"/>
      <c r="W8532" s="38"/>
      <c r="X8532" s="38"/>
      <c r="Y8532" s="35"/>
    </row>
    <row r="8533" customHeight="1" spans="1:25">
      <c r="A8533" s="44"/>
      <c r="B8533" s="44"/>
      <c r="C8533" s="44"/>
      <c r="D8533" s="14"/>
      <c r="E8533" s="13"/>
      <c r="F8533" s="8"/>
      <c r="G8533" s="45"/>
      <c r="H8533" s="8"/>
      <c r="I8533" s="45"/>
      <c r="W8533" s="38"/>
      <c r="X8533" s="38"/>
      <c r="Y8533" s="35"/>
    </row>
    <row r="8534" customHeight="1" spans="1:25">
      <c r="A8534" s="44"/>
      <c r="B8534" s="44"/>
      <c r="C8534" s="44"/>
      <c r="D8534" s="14"/>
      <c r="E8534" s="13"/>
      <c r="F8534" s="8"/>
      <c r="G8534" s="45"/>
      <c r="H8534" s="8"/>
      <c r="I8534" s="45"/>
      <c r="W8534" s="38"/>
      <c r="X8534" s="38"/>
      <c r="Y8534" s="35"/>
    </row>
    <row r="8535" customHeight="1" spans="1:25">
      <c r="A8535" s="44"/>
      <c r="B8535" s="44"/>
      <c r="C8535" s="44"/>
      <c r="D8535" s="14"/>
      <c r="E8535" s="13"/>
      <c r="F8535" s="8"/>
      <c r="G8535" s="45"/>
      <c r="H8535" s="8"/>
      <c r="I8535" s="45"/>
      <c r="W8535" s="38"/>
      <c r="X8535" s="38"/>
      <c r="Y8535" s="35"/>
    </row>
    <row r="8536" customHeight="1" spans="1:25">
      <c r="A8536" s="44"/>
      <c r="B8536" s="44"/>
      <c r="C8536" s="44"/>
      <c r="D8536" s="14"/>
      <c r="E8536" s="13"/>
      <c r="F8536" s="8"/>
      <c r="G8536" s="45"/>
      <c r="H8536" s="8"/>
      <c r="I8536" s="45"/>
      <c r="W8536" s="38"/>
      <c r="X8536" s="38"/>
      <c r="Y8536" s="35"/>
    </row>
    <row r="8537" customHeight="1" spans="1:25">
      <c r="A8537" s="44"/>
      <c r="B8537" s="44"/>
      <c r="C8537" s="44"/>
      <c r="D8537" s="14"/>
      <c r="E8537" s="13"/>
      <c r="F8537" s="8"/>
      <c r="G8537" s="45"/>
      <c r="H8537" s="8"/>
      <c r="I8537" s="45"/>
      <c r="W8537" s="38"/>
      <c r="X8537" s="38"/>
      <c r="Y8537" s="35"/>
    </row>
    <row r="8538" customHeight="1" spans="1:25">
      <c r="A8538" s="44"/>
      <c r="B8538" s="44"/>
      <c r="C8538" s="44"/>
      <c r="D8538" s="14"/>
      <c r="E8538" s="13"/>
      <c r="F8538" s="8"/>
      <c r="G8538" s="45"/>
      <c r="H8538" s="8"/>
      <c r="I8538" s="45"/>
      <c r="W8538" s="38"/>
      <c r="X8538" s="38"/>
      <c r="Y8538" s="35"/>
    </row>
    <row r="8539" customHeight="1" spans="1:25">
      <c r="A8539" s="44"/>
      <c r="B8539" s="44"/>
      <c r="C8539" s="44"/>
      <c r="D8539" s="14"/>
      <c r="E8539" s="13"/>
      <c r="F8539" s="8"/>
      <c r="G8539" s="45"/>
      <c r="H8539" s="8"/>
      <c r="I8539" s="45"/>
      <c r="W8539" s="38"/>
      <c r="X8539" s="38"/>
      <c r="Y8539" s="35"/>
    </row>
    <row r="8540" customHeight="1" spans="1:25">
      <c r="A8540" s="44"/>
      <c r="B8540" s="44"/>
      <c r="C8540" s="44"/>
      <c r="D8540" s="14"/>
      <c r="E8540" s="13"/>
      <c r="F8540" s="8"/>
      <c r="G8540" s="45"/>
      <c r="H8540" s="8"/>
      <c r="I8540" s="45"/>
      <c r="W8540" s="38"/>
      <c r="X8540" s="38"/>
      <c r="Y8540" s="35"/>
    </row>
    <row r="8541" customHeight="1" spans="1:25">
      <c r="A8541" s="44"/>
      <c r="B8541" s="44"/>
      <c r="C8541" s="44"/>
      <c r="D8541" s="14"/>
      <c r="E8541" s="13"/>
      <c r="F8541" s="8"/>
      <c r="G8541" s="45"/>
      <c r="H8541" s="8"/>
      <c r="I8541" s="45"/>
      <c r="W8541" s="38"/>
      <c r="X8541" s="38"/>
      <c r="Y8541" s="35"/>
    </row>
    <row r="8542" customHeight="1" spans="1:25">
      <c r="A8542" s="44"/>
      <c r="B8542" s="44"/>
      <c r="C8542" s="44"/>
      <c r="D8542" s="14"/>
      <c r="E8542" s="13"/>
      <c r="F8542" s="8"/>
      <c r="G8542" s="45"/>
      <c r="H8542" s="8"/>
      <c r="I8542" s="45"/>
      <c r="W8542" s="38"/>
      <c r="X8542" s="38"/>
      <c r="Y8542" s="35"/>
    </row>
    <row r="8543" customHeight="1" spans="1:25">
      <c r="A8543" s="44"/>
      <c r="B8543" s="44"/>
      <c r="C8543" s="44"/>
      <c r="D8543" s="14"/>
      <c r="E8543" s="13"/>
      <c r="F8543" s="8"/>
      <c r="G8543" s="45"/>
      <c r="H8543" s="8"/>
      <c r="I8543" s="45"/>
      <c r="W8543" s="38"/>
      <c r="X8543" s="38"/>
      <c r="Y8543" s="35"/>
    </row>
    <row r="8544" customHeight="1" spans="1:25">
      <c r="A8544" s="44"/>
      <c r="B8544" s="44"/>
      <c r="C8544" s="44"/>
      <c r="D8544" s="14"/>
      <c r="E8544" s="13"/>
      <c r="F8544" s="8"/>
      <c r="G8544" s="45"/>
      <c r="H8544" s="8"/>
      <c r="I8544" s="45"/>
      <c r="W8544" s="38"/>
      <c r="X8544" s="38"/>
      <c r="Y8544" s="35"/>
    </row>
    <row r="8545" customHeight="1" spans="1:25">
      <c r="A8545" s="44"/>
      <c r="B8545" s="44"/>
      <c r="C8545" s="44"/>
      <c r="D8545" s="14"/>
      <c r="E8545" s="13"/>
      <c r="F8545" s="8"/>
      <c r="G8545" s="45"/>
      <c r="H8545" s="8"/>
      <c r="I8545" s="45"/>
      <c r="W8545" s="38"/>
      <c r="X8545" s="38"/>
      <c r="Y8545" s="35"/>
    </row>
    <row r="8546" customHeight="1" spans="1:25">
      <c r="A8546" s="44"/>
      <c r="B8546" s="44"/>
      <c r="C8546" s="44"/>
      <c r="D8546" s="14"/>
      <c r="E8546" s="13"/>
      <c r="F8546" s="8"/>
      <c r="G8546" s="45"/>
      <c r="H8546" s="8"/>
      <c r="I8546" s="45"/>
      <c r="W8546" s="38"/>
      <c r="X8546" s="38"/>
      <c r="Y8546" s="35"/>
    </row>
    <row r="8547" customHeight="1" spans="1:25">
      <c r="A8547" s="44"/>
      <c r="B8547" s="44"/>
      <c r="C8547" s="44"/>
      <c r="D8547" s="14"/>
      <c r="E8547" s="13"/>
      <c r="F8547" s="8"/>
      <c r="G8547" s="45"/>
      <c r="H8547" s="8"/>
      <c r="I8547" s="45"/>
      <c r="W8547" s="38"/>
      <c r="X8547" s="38"/>
      <c r="Y8547" s="35"/>
    </row>
    <row r="8548" customHeight="1" spans="1:25">
      <c r="A8548" s="44"/>
      <c r="B8548" s="44"/>
      <c r="C8548" s="44"/>
      <c r="D8548" s="14"/>
      <c r="E8548" s="13"/>
      <c r="F8548" s="8"/>
      <c r="G8548" s="45"/>
      <c r="H8548" s="8"/>
      <c r="I8548" s="45"/>
      <c r="W8548" s="38"/>
      <c r="X8548" s="38"/>
      <c r="Y8548" s="35"/>
    </row>
    <row r="8549" customHeight="1" spans="1:25">
      <c r="A8549" s="44"/>
      <c r="B8549" s="44"/>
      <c r="C8549" s="44"/>
      <c r="D8549" s="14"/>
      <c r="E8549" s="13"/>
      <c r="F8549" s="8"/>
      <c r="G8549" s="45"/>
      <c r="H8549" s="8"/>
      <c r="I8549" s="45"/>
      <c r="W8549" s="38"/>
      <c r="X8549" s="38"/>
      <c r="Y8549" s="35"/>
    </row>
    <row r="8550" customHeight="1" spans="1:25">
      <c r="A8550" s="44"/>
      <c r="B8550" s="44"/>
      <c r="C8550" s="44"/>
      <c r="D8550" s="14"/>
      <c r="E8550" s="13"/>
      <c r="F8550" s="8"/>
      <c r="G8550" s="45"/>
      <c r="H8550" s="8"/>
      <c r="I8550" s="45"/>
      <c r="W8550" s="38"/>
      <c r="X8550" s="38"/>
      <c r="Y8550" s="35"/>
    </row>
    <row r="8551" customHeight="1" spans="1:25">
      <c r="A8551" s="44"/>
      <c r="B8551" s="44"/>
      <c r="C8551" s="44"/>
      <c r="D8551" s="14"/>
      <c r="E8551" s="13"/>
      <c r="F8551" s="8"/>
      <c r="G8551" s="45"/>
      <c r="H8551" s="8"/>
      <c r="I8551" s="45"/>
      <c r="W8551" s="38"/>
      <c r="X8551" s="38"/>
      <c r="Y8551" s="35"/>
    </row>
    <row r="8552" customHeight="1" spans="1:25">
      <c r="A8552" s="44"/>
      <c r="B8552" s="44"/>
      <c r="C8552" s="44"/>
      <c r="D8552" s="14"/>
      <c r="E8552" s="13"/>
      <c r="F8552" s="8"/>
      <c r="G8552" s="45"/>
      <c r="H8552" s="8"/>
      <c r="I8552" s="45"/>
      <c r="W8552" s="38"/>
      <c r="X8552" s="38"/>
      <c r="Y8552" s="35"/>
    </row>
    <row r="8553" customHeight="1" spans="1:25">
      <c r="A8553" s="44"/>
      <c r="B8553" s="44"/>
      <c r="C8553" s="44"/>
      <c r="D8553" s="14"/>
      <c r="E8553" s="13"/>
      <c r="F8553" s="8"/>
      <c r="G8553" s="45"/>
      <c r="H8553" s="8"/>
      <c r="I8553" s="45"/>
      <c r="W8553" s="38"/>
      <c r="X8553" s="38"/>
      <c r="Y8553" s="35"/>
    </row>
    <row r="8554" customHeight="1" spans="1:25">
      <c r="A8554" s="44"/>
      <c r="B8554" s="44"/>
      <c r="C8554" s="44"/>
      <c r="D8554" s="14"/>
      <c r="E8554" s="13"/>
      <c r="F8554" s="8"/>
      <c r="G8554" s="45"/>
      <c r="H8554" s="8"/>
      <c r="I8554" s="45"/>
      <c r="W8554" s="38"/>
      <c r="X8554" s="38"/>
      <c r="Y8554" s="35"/>
    </row>
    <row r="8555" customHeight="1" spans="1:25">
      <c r="A8555" s="44"/>
      <c r="B8555" s="44"/>
      <c r="C8555" s="44"/>
      <c r="D8555" s="14"/>
      <c r="E8555" s="13"/>
      <c r="F8555" s="8"/>
      <c r="G8555" s="45"/>
      <c r="H8555" s="8"/>
      <c r="I8555" s="45"/>
      <c r="W8555" s="38"/>
      <c r="X8555" s="38"/>
      <c r="Y8555" s="35"/>
    </row>
    <row r="8556" customHeight="1" spans="1:25">
      <c r="A8556" s="44"/>
      <c r="B8556" s="44"/>
      <c r="C8556" s="44"/>
      <c r="D8556" s="14"/>
      <c r="E8556" s="13"/>
      <c r="F8556" s="8"/>
      <c r="G8556" s="45"/>
      <c r="H8556" s="8"/>
      <c r="I8556" s="45"/>
      <c r="W8556" s="38"/>
      <c r="X8556" s="38"/>
      <c r="Y8556" s="35"/>
    </row>
    <row r="8557" customHeight="1" spans="1:25">
      <c r="A8557" s="44"/>
      <c r="B8557" s="44"/>
      <c r="C8557" s="44"/>
      <c r="D8557" s="14"/>
      <c r="E8557" s="13"/>
      <c r="F8557" s="8"/>
      <c r="G8557" s="45"/>
      <c r="H8557" s="8"/>
      <c r="I8557" s="45"/>
      <c r="W8557" s="38"/>
      <c r="X8557" s="38"/>
      <c r="Y8557" s="35"/>
    </row>
    <row r="8558" customHeight="1" spans="1:25">
      <c r="A8558" s="44"/>
      <c r="B8558" s="44"/>
      <c r="C8558" s="44"/>
      <c r="D8558" s="14"/>
      <c r="E8558" s="13"/>
      <c r="F8558" s="8"/>
      <c r="G8558" s="45"/>
      <c r="H8558" s="8"/>
      <c r="I8558" s="45"/>
      <c r="W8558" s="38"/>
      <c r="X8558" s="38"/>
      <c r="Y8558" s="35"/>
    </row>
    <row r="8559" customHeight="1" spans="1:25">
      <c r="A8559" s="44"/>
      <c r="B8559" s="44"/>
      <c r="C8559" s="44"/>
      <c r="D8559" s="14"/>
      <c r="E8559" s="13"/>
      <c r="F8559" s="8"/>
      <c r="G8559" s="45"/>
      <c r="H8559" s="8"/>
      <c r="I8559" s="45"/>
      <c r="W8559" s="38"/>
      <c r="X8559" s="38"/>
      <c r="Y8559" s="35"/>
    </row>
    <row r="8560" customHeight="1" spans="1:25">
      <c r="A8560" s="44"/>
      <c r="B8560" s="44"/>
      <c r="C8560" s="44"/>
      <c r="D8560" s="14"/>
      <c r="E8560" s="13"/>
      <c r="F8560" s="8"/>
      <c r="G8560" s="45"/>
      <c r="H8560" s="8"/>
      <c r="I8560" s="45"/>
      <c r="W8560" s="38"/>
      <c r="X8560" s="38"/>
      <c r="Y8560" s="35"/>
    </row>
    <row r="8561" customHeight="1" spans="1:25">
      <c r="A8561" s="44"/>
      <c r="B8561" s="44"/>
      <c r="C8561" s="44"/>
      <c r="D8561" s="14"/>
      <c r="E8561" s="13"/>
      <c r="F8561" s="8"/>
      <c r="G8561" s="45"/>
      <c r="H8561" s="8"/>
      <c r="I8561" s="45"/>
      <c r="W8561" s="38"/>
      <c r="X8561" s="38"/>
      <c r="Y8561" s="35"/>
    </row>
    <row r="8562" customHeight="1" spans="1:25">
      <c r="A8562" s="44"/>
      <c r="B8562" s="44"/>
      <c r="C8562" s="44"/>
      <c r="D8562" s="14"/>
      <c r="E8562" s="13"/>
      <c r="F8562" s="8"/>
      <c r="G8562" s="45"/>
      <c r="H8562" s="8"/>
      <c r="I8562" s="45"/>
      <c r="W8562" s="38"/>
      <c r="X8562" s="38"/>
      <c r="Y8562" s="35"/>
    </row>
    <row r="8563" customHeight="1" spans="1:25">
      <c r="A8563" s="44"/>
      <c r="B8563" s="44"/>
      <c r="C8563" s="44"/>
      <c r="D8563" s="14"/>
      <c r="E8563" s="13"/>
      <c r="F8563" s="8"/>
      <c r="G8563" s="45"/>
      <c r="H8563" s="8"/>
      <c r="I8563" s="45"/>
      <c r="W8563" s="38"/>
      <c r="X8563" s="38"/>
      <c r="Y8563" s="35"/>
    </row>
    <row r="8564" customHeight="1" spans="1:25">
      <c r="A8564" s="44"/>
      <c r="B8564" s="44"/>
      <c r="C8564" s="44"/>
      <c r="D8564" s="14"/>
      <c r="E8564" s="13"/>
      <c r="F8564" s="8"/>
      <c r="G8564" s="45"/>
      <c r="H8564" s="8"/>
      <c r="I8564" s="45"/>
      <c r="W8564" s="38"/>
      <c r="X8564" s="38"/>
      <c r="Y8564" s="35"/>
    </row>
    <row r="8565" customHeight="1" spans="1:25">
      <c r="A8565" s="44"/>
      <c r="B8565" s="44"/>
      <c r="C8565" s="44"/>
      <c r="D8565" s="14"/>
      <c r="E8565" s="13"/>
      <c r="F8565" s="8"/>
      <c r="G8565" s="45"/>
      <c r="H8565" s="8"/>
      <c r="I8565" s="45"/>
      <c r="W8565" s="38"/>
      <c r="X8565" s="38"/>
      <c r="Y8565" s="35"/>
    </row>
    <row r="8566" customHeight="1" spans="1:25">
      <c r="A8566" s="44"/>
      <c r="B8566" s="44"/>
      <c r="C8566" s="44"/>
      <c r="D8566" s="14"/>
      <c r="E8566" s="13"/>
      <c r="F8566" s="8"/>
      <c r="G8566" s="45"/>
      <c r="H8566" s="8"/>
      <c r="I8566" s="45"/>
      <c r="W8566" s="38"/>
      <c r="X8566" s="38"/>
      <c r="Y8566" s="35"/>
    </row>
    <row r="8567" customHeight="1" spans="1:25">
      <c r="A8567" s="44"/>
      <c r="B8567" s="44"/>
      <c r="C8567" s="44"/>
      <c r="D8567" s="14"/>
      <c r="E8567" s="13"/>
      <c r="F8567" s="8"/>
      <c r="G8567" s="45"/>
      <c r="H8567" s="8"/>
      <c r="I8567" s="45"/>
      <c r="W8567" s="38"/>
      <c r="X8567" s="38"/>
      <c r="Y8567" s="35"/>
    </row>
    <row r="8568" customHeight="1" spans="1:25">
      <c r="A8568" s="44"/>
      <c r="B8568" s="44"/>
      <c r="C8568" s="44"/>
      <c r="D8568" s="14"/>
      <c r="E8568" s="13"/>
      <c r="F8568" s="8"/>
      <c r="G8568" s="45"/>
      <c r="H8568" s="8"/>
      <c r="I8568" s="45"/>
      <c r="W8568" s="38"/>
      <c r="X8568" s="38"/>
      <c r="Y8568" s="35"/>
    </row>
    <row r="8569" customHeight="1" spans="1:25">
      <c r="A8569" s="44"/>
      <c r="B8569" s="44"/>
      <c r="C8569" s="44"/>
      <c r="D8569" s="14"/>
      <c r="E8569" s="13"/>
      <c r="F8569" s="8"/>
      <c r="G8569" s="45"/>
      <c r="H8569" s="8"/>
      <c r="I8569" s="45"/>
      <c r="W8569" s="38"/>
      <c r="X8569" s="38"/>
      <c r="Y8569" s="35"/>
    </row>
    <row r="8570" customHeight="1" spans="1:25">
      <c r="A8570" s="44"/>
      <c r="B8570" s="44"/>
      <c r="C8570" s="44"/>
      <c r="D8570" s="14"/>
      <c r="E8570" s="13"/>
      <c r="F8570" s="8"/>
      <c r="G8570" s="45"/>
      <c r="H8570" s="8"/>
      <c r="I8570" s="45"/>
      <c r="W8570" s="38"/>
      <c r="X8570" s="38"/>
      <c r="Y8570" s="35"/>
    </row>
    <row r="8571" customHeight="1" spans="1:25">
      <c r="A8571" s="44"/>
      <c r="B8571" s="44"/>
      <c r="C8571" s="44"/>
      <c r="D8571" s="14"/>
      <c r="E8571" s="13"/>
      <c r="F8571" s="8"/>
      <c r="G8571" s="45"/>
      <c r="H8571" s="8"/>
      <c r="I8571" s="45"/>
      <c r="W8571" s="38"/>
      <c r="X8571" s="38"/>
      <c r="Y8571" s="35"/>
    </row>
    <row r="8572" customHeight="1" spans="1:25">
      <c r="A8572" s="44"/>
      <c r="B8572" s="44"/>
      <c r="C8572" s="44"/>
      <c r="D8572" s="14"/>
      <c r="E8572" s="13"/>
      <c r="F8572" s="8"/>
      <c r="G8572" s="45"/>
      <c r="H8572" s="8"/>
      <c r="I8572" s="45"/>
      <c r="W8572" s="38"/>
      <c r="X8572" s="38"/>
      <c r="Y8572" s="35"/>
    </row>
    <row r="8573" customHeight="1" spans="1:25">
      <c r="A8573" s="44"/>
      <c r="B8573" s="44"/>
      <c r="C8573" s="44"/>
      <c r="D8573" s="14"/>
      <c r="E8573" s="13"/>
      <c r="F8573" s="8"/>
      <c r="G8573" s="45"/>
      <c r="H8573" s="8"/>
      <c r="I8573" s="45"/>
      <c r="W8573" s="38"/>
      <c r="X8573" s="38"/>
      <c r="Y8573" s="35"/>
    </row>
    <row r="8574" customHeight="1" spans="1:25">
      <c r="A8574" s="44"/>
      <c r="B8574" s="44"/>
      <c r="C8574" s="44"/>
      <c r="D8574" s="14"/>
      <c r="E8574" s="13"/>
      <c r="F8574" s="8"/>
      <c r="G8574" s="45"/>
      <c r="H8574" s="8"/>
      <c r="I8574" s="45"/>
      <c r="W8574" s="38"/>
      <c r="X8574" s="38"/>
      <c r="Y8574" s="35"/>
    </row>
  </sheetData>
  <autoFilter ref="A1:AE2692"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J2692"/>
  <sheetViews>
    <sheetView workbookViewId="0">
      <selection activeCell="A1" sqref="A1"/>
    </sheetView>
  </sheetViews>
  <sheetFormatPr defaultColWidth="12.6285714285714" defaultRowHeight="15.75" customHeight="1"/>
  <cols>
    <col min="1" max="1" width="19" customWidth="1"/>
    <col min="2" max="2" width="15.8761904761905" customWidth="1"/>
    <col min="5" max="5" width="13.6285714285714" customWidth="1"/>
  </cols>
  <sheetData>
    <row r="1" customHeight="1" spans="1:6">
      <c r="A1" s="2" t="s">
        <v>58</v>
      </c>
      <c r="B1" s="2" t="s">
        <v>5</v>
      </c>
      <c r="C1" s="2" t="s">
        <v>4</v>
      </c>
      <c r="D1" s="3" t="s">
        <v>59</v>
      </c>
      <c r="E1" s="4" t="s">
        <v>17</v>
      </c>
      <c r="F1" s="4" t="s">
        <v>19</v>
      </c>
    </row>
    <row r="2" customHeight="1" spans="1:6">
      <c r="A2" s="6" t="str">
        <f t="shared" ref="A2:A2692" si="0">_xlfn.CONCAT(B2,D2)</f>
        <v>Afghanistan-Asia2000</v>
      </c>
      <c r="B2" s="6" t="s">
        <v>64</v>
      </c>
      <c r="C2" s="6" t="s">
        <v>65</v>
      </c>
      <c r="D2" s="7" t="s">
        <v>277</v>
      </c>
      <c r="E2" s="8"/>
      <c r="F2" s="8"/>
    </row>
    <row r="3" customHeight="1" spans="1:9">
      <c r="A3" s="6" t="str">
        <f t="shared" si="0"/>
        <v>Afghanistan-Asia2001</v>
      </c>
      <c r="B3" s="6" t="s">
        <v>64</v>
      </c>
      <c r="C3" s="6" t="s">
        <v>65</v>
      </c>
      <c r="D3" s="7" t="s">
        <v>278</v>
      </c>
      <c r="E3" s="8"/>
      <c r="F3" s="8"/>
      <c r="I3" s="16"/>
    </row>
    <row r="4" customHeight="1" spans="1:6">
      <c r="A4" s="6" t="str">
        <f t="shared" si="0"/>
        <v>Afghanistan-Asia2002</v>
      </c>
      <c r="B4" s="6" t="s">
        <v>64</v>
      </c>
      <c r="C4" s="6" t="s">
        <v>65</v>
      </c>
      <c r="D4" s="7" t="s">
        <v>279</v>
      </c>
      <c r="E4" s="8"/>
      <c r="F4" s="9">
        <v>8236</v>
      </c>
    </row>
    <row r="5" customHeight="1" spans="1:6">
      <c r="A5" s="6" t="str">
        <f t="shared" si="0"/>
        <v>Afghanistan-Asia2003</v>
      </c>
      <c r="B5" s="6" t="s">
        <v>64</v>
      </c>
      <c r="C5" s="6" t="s">
        <v>65</v>
      </c>
      <c r="D5" s="7" t="s">
        <v>280</v>
      </c>
      <c r="E5" s="8"/>
      <c r="F5" s="9">
        <v>6524</v>
      </c>
    </row>
    <row r="6" customHeight="1" spans="1:10">
      <c r="A6" s="6" t="str">
        <f t="shared" si="0"/>
        <v>Afghanistan-Asia2004</v>
      </c>
      <c r="B6" s="6" t="s">
        <v>64</v>
      </c>
      <c r="C6" s="6" t="s">
        <v>65</v>
      </c>
      <c r="D6" s="7" t="s">
        <v>281</v>
      </c>
      <c r="E6" s="8"/>
      <c r="F6" s="9">
        <v>3927</v>
      </c>
      <c r="J6" s="10"/>
    </row>
    <row r="7" customHeight="1" spans="1:6">
      <c r="A7" s="6" t="str">
        <f t="shared" si="0"/>
        <v>Afghanistan-Asia2005</v>
      </c>
      <c r="B7" s="6" t="s">
        <v>64</v>
      </c>
      <c r="C7" s="6" t="s">
        <v>65</v>
      </c>
      <c r="D7" s="7" t="s">
        <v>282</v>
      </c>
      <c r="E7" s="8"/>
      <c r="F7" s="9">
        <v>1991</v>
      </c>
    </row>
    <row r="8" customHeight="1" spans="1:6">
      <c r="A8" s="6" t="str">
        <f t="shared" si="0"/>
        <v>Afghanistan-Asia2006</v>
      </c>
      <c r="B8" s="6" t="s">
        <v>64</v>
      </c>
      <c r="C8" s="6" t="s">
        <v>65</v>
      </c>
      <c r="D8" s="14">
        <v>2006</v>
      </c>
      <c r="E8" s="8"/>
      <c r="F8" s="9">
        <v>1016</v>
      </c>
    </row>
    <row r="9" customHeight="1" spans="1:6">
      <c r="A9" s="6" t="str">
        <f t="shared" si="0"/>
        <v>Afghanistan-Asia2007</v>
      </c>
      <c r="B9" s="6" t="s">
        <v>64</v>
      </c>
      <c r="C9" s="6" t="s">
        <v>65</v>
      </c>
      <c r="D9" s="14">
        <v>2007</v>
      </c>
      <c r="E9" s="8"/>
      <c r="F9" s="9">
        <v>583</v>
      </c>
    </row>
    <row r="10" customHeight="1" spans="1:6">
      <c r="A10" s="6" t="str">
        <f t="shared" si="0"/>
        <v>Afghanistan-Asia2008</v>
      </c>
      <c r="B10" s="6" t="s">
        <v>64</v>
      </c>
      <c r="C10" s="6" t="s">
        <v>65</v>
      </c>
      <c r="D10" s="7" t="s">
        <v>283</v>
      </c>
      <c r="E10" s="8"/>
      <c r="F10" s="9">
        <v>781</v>
      </c>
    </row>
    <row r="11" customHeight="1" spans="1:6">
      <c r="A11" s="6" t="str">
        <f t="shared" si="0"/>
        <v>Afghanistan-Asia2009</v>
      </c>
      <c r="B11" s="6" t="s">
        <v>64</v>
      </c>
      <c r="C11" s="6" t="s">
        <v>65</v>
      </c>
      <c r="D11" s="7" t="s">
        <v>284</v>
      </c>
      <c r="E11" s="8"/>
      <c r="F11" s="9">
        <v>1338</v>
      </c>
    </row>
    <row r="12" customHeight="1" spans="1:6">
      <c r="A12" s="6" t="str">
        <f t="shared" si="0"/>
        <v>Afghanistan-Asia2010</v>
      </c>
      <c r="B12" s="6" t="s">
        <v>64</v>
      </c>
      <c r="C12" s="6" t="s">
        <v>65</v>
      </c>
      <c r="D12" s="14">
        <v>2010</v>
      </c>
      <c r="E12" s="8"/>
      <c r="F12" s="9">
        <v>733</v>
      </c>
    </row>
    <row r="13" customHeight="1" spans="1:6">
      <c r="A13" s="6" t="str">
        <f t="shared" si="0"/>
        <v>Afghanistan-Asia2011</v>
      </c>
      <c r="B13" s="6" t="s">
        <v>64</v>
      </c>
      <c r="C13" s="6" t="s">
        <v>65</v>
      </c>
      <c r="D13" s="7" t="s">
        <v>285</v>
      </c>
      <c r="E13" s="8"/>
      <c r="F13" s="9">
        <v>645</v>
      </c>
    </row>
    <row r="14" customHeight="1" spans="1:6">
      <c r="A14" s="6" t="str">
        <f t="shared" si="0"/>
        <v>Afghanistan-Asia2012</v>
      </c>
      <c r="B14" s="6" t="s">
        <v>64</v>
      </c>
      <c r="C14" s="6" t="s">
        <v>65</v>
      </c>
      <c r="D14" s="7" t="s">
        <v>286</v>
      </c>
      <c r="E14" s="8"/>
      <c r="F14" s="9">
        <v>359</v>
      </c>
    </row>
    <row r="15" customHeight="1" spans="1:6">
      <c r="A15" s="6" t="str">
        <f t="shared" si="0"/>
        <v>Albania-Europe2000</v>
      </c>
      <c r="B15" s="6" t="s">
        <v>66</v>
      </c>
      <c r="C15" s="6" t="s">
        <v>67</v>
      </c>
      <c r="D15" s="7" t="s">
        <v>277</v>
      </c>
      <c r="E15" s="8"/>
      <c r="F15" s="8"/>
    </row>
    <row r="16" customHeight="1" spans="1:6">
      <c r="A16" s="6" t="str">
        <f t="shared" si="0"/>
        <v>Albania-Europe2001</v>
      </c>
      <c r="B16" s="6" t="s">
        <v>66</v>
      </c>
      <c r="C16" s="6" t="s">
        <v>67</v>
      </c>
      <c r="D16" s="7" t="s">
        <v>278</v>
      </c>
      <c r="E16" s="9">
        <v>2173</v>
      </c>
      <c r="F16" s="8"/>
    </row>
    <row r="17" customHeight="1" spans="1:6">
      <c r="A17" s="6" t="str">
        <f t="shared" si="0"/>
        <v>Albania-Europe2002</v>
      </c>
      <c r="B17" s="6" t="s">
        <v>66</v>
      </c>
      <c r="C17" s="6" t="s">
        <v>67</v>
      </c>
      <c r="D17" s="7" t="s">
        <v>279</v>
      </c>
      <c r="E17" s="9">
        <v>2059</v>
      </c>
      <c r="F17" s="9">
        <v>4283</v>
      </c>
    </row>
    <row r="18" customHeight="1" spans="1:6">
      <c r="A18" s="6" t="str">
        <f t="shared" si="0"/>
        <v>Albania-Europe2003</v>
      </c>
      <c r="B18" s="6" t="s">
        <v>66</v>
      </c>
      <c r="C18" s="6" t="s">
        <v>67</v>
      </c>
      <c r="D18" s="7" t="s">
        <v>280</v>
      </c>
      <c r="E18" s="9">
        <v>2068</v>
      </c>
      <c r="F18" s="9">
        <v>3880</v>
      </c>
    </row>
    <row r="19" customHeight="1" spans="1:6">
      <c r="A19" s="6" t="str">
        <f t="shared" si="0"/>
        <v>Albania-Europe2004</v>
      </c>
      <c r="B19" s="6" t="s">
        <v>66</v>
      </c>
      <c r="C19" s="6" t="s">
        <v>67</v>
      </c>
      <c r="D19" s="7" t="s">
        <v>281</v>
      </c>
      <c r="E19" s="9">
        <v>2061</v>
      </c>
      <c r="F19" s="9">
        <v>4129</v>
      </c>
    </row>
    <row r="20" customHeight="1" spans="1:6">
      <c r="A20" s="6" t="str">
        <f t="shared" si="0"/>
        <v>Albania-Europe2005</v>
      </c>
      <c r="B20" s="6" t="s">
        <v>66</v>
      </c>
      <c r="C20" s="6" t="s">
        <v>67</v>
      </c>
      <c r="D20" s="7" t="s">
        <v>282</v>
      </c>
      <c r="E20" s="9">
        <v>2025</v>
      </c>
      <c r="F20" s="9">
        <v>4056</v>
      </c>
    </row>
    <row r="21" customHeight="1" spans="1:6">
      <c r="A21" s="6" t="str">
        <f t="shared" si="0"/>
        <v>Albania-Europe2006</v>
      </c>
      <c r="B21" s="6" t="s">
        <v>66</v>
      </c>
      <c r="C21" s="6" t="s">
        <v>67</v>
      </c>
      <c r="D21" s="14">
        <v>2006</v>
      </c>
      <c r="E21" s="9">
        <v>2172</v>
      </c>
      <c r="F21" s="9">
        <v>4254</v>
      </c>
    </row>
    <row r="22" customHeight="1" spans="1:6">
      <c r="A22" s="6" t="str">
        <f t="shared" si="0"/>
        <v>Albania-Europe2007</v>
      </c>
      <c r="B22" s="6" t="s">
        <v>66</v>
      </c>
      <c r="C22" s="6" t="s">
        <v>67</v>
      </c>
      <c r="D22" s="14">
        <v>2007</v>
      </c>
      <c r="E22" s="9">
        <v>1976</v>
      </c>
      <c r="F22" s="9">
        <v>4294</v>
      </c>
    </row>
    <row r="23" customHeight="1" spans="1:6">
      <c r="A23" s="6" t="str">
        <f t="shared" si="0"/>
        <v>Albania-Europe2008</v>
      </c>
      <c r="B23" s="6" t="s">
        <v>66</v>
      </c>
      <c r="C23" s="6" t="s">
        <v>67</v>
      </c>
      <c r="D23" s="7" t="s">
        <v>283</v>
      </c>
      <c r="E23" s="9">
        <v>1763</v>
      </c>
      <c r="F23" s="9">
        <v>3022</v>
      </c>
    </row>
    <row r="24" customHeight="1" spans="1:6">
      <c r="A24" s="6" t="str">
        <f t="shared" si="0"/>
        <v>Albania-Europe2009</v>
      </c>
      <c r="B24" s="6" t="s">
        <v>66</v>
      </c>
      <c r="C24" s="6" t="s">
        <v>67</v>
      </c>
      <c r="D24" s="7" t="s">
        <v>284</v>
      </c>
      <c r="E24" s="9">
        <v>2068</v>
      </c>
      <c r="F24" s="9">
        <v>3865</v>
      </c>
    </row>
    <row r="25" customHeight="1" spans="1:6">
      <c r="A25" s="6" t="str">
        <f t="shared" si="0"/>
        <v>Albania-Europe2010</v>
      </c>
      <c r="B25" s="6" t="s">
        <v>66</v>
      </c>
      <c r="C25" s="6" t="s">
        <v>67</v>
      </c>
      <c r="D25" s="14">
        <v>2010</v>
      </c>
      <c r="E25" s="9">
        <v>2172</v>
      </c>
      <c r="F25" s="9">
        <v>4166</v>
      </c>
    </row>
    <row r="26" customHeight="1" spans="1:6">
      <c r="A26" s="6" t="str">
        <f t="shared" si="0"/>
        <v>Albania-Europe2011</v>
      </c>
      <c r="B26" s="6" t="s">
        <v>66</v>
      </c>
      <c r="C26" s="6" t="s">
        <v>67</v>
      </c>
      <c r="D26" s="7" t="s">
        <v>285</v>
      </c>
      <c r="E26" s="9">
        <v>1783</v>
      </c>
      <c r="F26" s="9">
        <v>3223</v>
      </c>
    </row>
    <row r="27" customHeight="1" spans="1:6">
      <c r="A27" s="6" t="str">
        <f t="shared" si="0"/>
        <v>Albania-Europe2012</v>
      </c>
      <c r="B27" s="6" t="s">
        <v>66</v>
      </c>
      <c r="C27" s="6" t="s">
        <v>67</v>
      </c>
      <c r="D27" s="7" t="s">
        <v>286</v>
      </c>
      <c r="E27" s="9">
        <v>1975</v>
      </c>
      <c r="F27" s="9">
        <v>3751</v>
      </c>
    </row>
    <row r="28" customHeight="1" spans="1:6">
      <c r="A28" s="6" t="str">
        <f t="shared" si="0"/>
        <v>Algeria-Africa2000</v>
      </c>
      <c r="B28" s="6" t="s">
        <v>68</v>
      </c>
      <c r="C28" s="6" t="s">
        <v>69</v>
      </c>
      <c r="D28" s="7" t="s">
        <v>277</v>
      </c>
      <c r="E28" s="8"/>
      <c r="F28" s="8"/>
    </row>
    <row r="29" customHeight="1" spans="1:6">
      <c r="A29" s="6" t="str">
        <f t="shared" si="0"/>
        <v>Algeria-Africa2001</v>
      </c>
      <c r="B29" s="6" t="s">
        <v>68</v>
      </c>
      <c r="C29" s="6" t="s">
        <v>69</v>
      </c>
      <c r="D29" s="7" t="s">
        <v>278</v>
      </c>
      <c r="E29" s="9">
        <v>41852</v>
      </c>
      <c r="F29" s="8"/>
    </row>
    <row r="30" customHeight="1" spans="1:6">
      <c r="A30" s="6" t="str">
        <f t="shared" si="0"/>
        <v>Algeria-Africa2002</v>
      </c>
      <c r="B30" s="6" t="s">
        <v>68</v>
      </c>
      <c r="C30" s="6" t="s">
        <v>69</v>
      </c>
      <c r="D30" s="7" t="s">
        <v>279</v>
      </c>
      <c r="E30" s="9">
        <v>40105</v>
      </c>
      <c r="F30" s="9">
        <v>123475</v>
      </c>
    </row>
    <row r="31" customHeight="1" spans="1:6">
      <c r="A31" s="6" t="str">
        <f t="shared" si="0"/>
        <v>Algeria-Africa2003</v>
      </c>
      <c r="B31" s="6" t="s">
        <v>68</v>
      </c>
      <c r="C31" s="6" t="s">
        <v>69</v>
      </c>
      <c r="D31" s="7" t="s">
        <v>280</v>
      </c>
      <c r="E31" s="9">
        <v>40823</v>
      </c>
      <c r="F31" s="9">
        <v>124586</v>
      </c>
    </row>
    <row r="32" customHeight="1" spans="1:6">
      <c r="A32" s="6" t="str">
        <f t="shared" si="0"/>
        <v>Algeria-Africa2004</v>
      </c>
      <c r="B32" s="6" t="s">
        <v>68</v>
      </c>
      <c r="C32" s="6" t="s">
        <v>69</v>
      </c>
      <c r="D32" s="7" t="s">
        <v>281</v>
      </c>
      <c r="E32" s="9">
        <v>37425</v>
      </c>
      <c r="F32" s="9">
        <v>114619</v>
      </c>
    </row>
    <row r="33" customHeight="1" spans="1:6">
      <c r="A33" s="6" t="str">
        <f t="shared" si="0"/>
        <v>Algeria-Africa2005</v>
      </c>
      <c r="B33" s="6" t="s">
        <v>68</v>
      </c>
      <c r="C33" s="6" t="s">
        <v>69</v>
      </c>
      <c r="D33" s="7" t="s">
        <v>282</v>
      </c>
      <c r="E33" s="9">
        <v>36793</v>
      </c>
      <c r="F33" s="9">
        <v>112339</v>
      </c>
    </row>
    <row r="34" customHeight="1" spans="1:6">
      <c r="A34" s="6" t="str">
        <f t="shared" si="0"/>
        <v>Algeria-Africa2006</v>
      </c>
      <c r="B34" s="6" t="s">
        <v>68</v>
      </c>
      <c r="C34" s="6" t="s">
        <v>69</v>
      </c>
      <c r="D34" s="14">
        <v>2006</v>
      </c>
      <c r="E34" s="9">
        <v>32335</v>
      </c>
      <c r="F34" s="9">
        <v>107128</v>
      </c>
    </row>
    <row r="35" customHeight="1" spans="1:6">
      <c r="A35" s="6" t="str">
        <f t="shared" si="0"/>
        <v>Algeria-Africa2007</v>
      </c>
      <c r="B35" s="6" t="s">
        <v>68</v>
      </c>
      <c r="C35" s="6" t="s">
        <v>69</v>
      </c>
      <c r="D35" s="14">
        <v>2007</v>
      </c>
      <c r="E35" s="9">
        <v>30698</v>
      </c>
      <c r="F35" s="9">
        <v>92533</v>
      </c>
    </row>
    <row r="36" customHeight="1" spans="1:6">
      <c r="A36" s="6" t="str">
        <f t="shared" si="0"/>
        <v>Algeria-Africa2008</v>
      </c>
      <c r="B36" s="6" t="s">
        <v>68</v>
      </c>
      <c r="C36" s="6" t="s">
        <v>69</v>
      </c>
      <c r="D36" s="7" t="s">
        <v>283</v>
      </c>
      <c r="E36" s="9">
        <v>26998</v>
      </c>
      <c r="F36" s="9">
        <v>87931</v>
      </c>
    </row>
    <row r="37" customHeight="1" spans="1:6">
      <c r="A37" s="6" t="str">
        <f t="shared" si="0"/>
        <v>Algeria-Africa2009</v>
      </c>
      <c r="B37" s="6" t="s">
        <v>68</v>
      </c>
      <c r="C37" s="6" t="s">
        <v>69</v>
      </c>
      <c r="D37" s="7" t="s">
        <v>284</v>
      </c>
      <c r="E37" s="9">
        <v>34658</v>
      </c>
      <c r="F37" s="9">
        <v>103963</v>
      </c>
    </row>
    <row r="38" customHeight="1" spans="1:6">
      <c r="A38" s="6" t="str">
        <f t="shared" si="0"/>
        <v>Algeria-Africa2010</v>
      </c>
      <c r="B38" s="6" t="s">
        <v>68</v>
      </c>
      <c r="C38" s="6" t="s">
        <v>69</v>
      </c>
      <c r="D38" s="14">
        <v>2010</v>
      </c>
      <c r="E38" s="9">
        <v>30974</v>
      </c>
      <c r="F38" s="9">
        <v>89493</v>
      </c>
    </row>
    <row r="39" customHeight="1" spans="1:6">
      <c r="A39" s="6" t="str">
        <f t="shared" si="0"/>
        <v>Algeria-Africa2011</v>
      </c>
      <c r="B39" s="6" t="s">
        <v>68</v>
      </c>
      <c r="C39" s="6" t="s">
        <v>69</v>
      </c>
      <c r="D39" s="7" t="s">
        <v>285</v>
      </c>
      <c r="E39" s="9">
        <v>27072</v>
      </c>
      <c r="F39" s="9">
        <v>84293</v>
      </c>
    </row>
    <row r="40" customHeight="1" spans="1:6">
      <c r="A40" s="6" t="str">
        <f t="shared" si="0"/>
        <v>Algeria-Africa2012</v>
      </c>
      <c r="B40" s="6" t="s">
        <v>68</v>
      </c>
      <c r="C40" s="6" t="s">
        <v>69</v>
      </c>
      <c r="D40" s="7" t="s">
        <v>286</v>
      </c>
      <c r="E40" s="9">
        <v>28773</v>
      </c>
      <c r="F40" s="9">
        <v>90854</v>
      </c>
    </row>
    <row r="41" customHeight="1" spans="1:6">
      <c r="A41" s="6" t="str">
        <f t="shared" si="0"/>
        <v>American Samoa-Oceania2000</v>
      </c>
      <c r="B41" s="6" t="s">
        <v>70</v>
      </c>
      <c r="C41" s="6" t="s">
        <v>71</v>
      </c>
      <c r="D41" s="7" t="s">
        <v>277</v>
      </c>
      <c r="E41" s="8"/>
      <c r="F41" s="8"/>
    </row>
    <row r="42" customHeight="1" spans="1:6">
      <c r="A42" s="6" t="str">
        <f t="shared" si="0"/>
        <v>American Samoa-Oceania2001</v>
      </c>
      <c r="B42" s="6" t="s">
        <v>70</v>
      </c>
      <c r="C42" s="6" t="s">
        <v>71</v>
      </c>
      <c r="D42" s="7" t="s">
        <v>278</v>
      </c>
      <c r="E42" s="8"/>
      <c r="F42" s="8"/>
    </row>
    <row r="43" customHeight="1" spans="1:6">
      <c r="A43" s="6" t="str">
        <f t="shared" si="0"/>
        <v>American Samoa-Oceania2002</v>
      </c>
      <c r="B43" s="6" t="s">
        <v>70</v>
      </c>
      <c r="C43" s="6" t="s">
        <v>71</v>
      </c>
      <c r="D43" s="7" t="s">
        <v>279</v>
      </c>
      <c r="E43" s="8"/>
      <c r="F43" s="8"/>
    </row>
    <row r="44" customHeight="1" spans="1:6">
      <c r="A44" s="6" t="str">
        <f t="shared" si="0"/>
        <v>American Samoa-Oceania2003</v>
      </c>
      <c r="B44" s="6" t="s">
        <v>70</v>
      </c>
      <c r="C44" s="6" t="s">
        <v>71</v>
      </c>
      <c r="D44" s="7" t="s">
        <v>280</v>
      </c>
      <c r="E44" s="8"/>
      <c r="F44" s="8"/>
    </row>
    <row r="45" customHeight="1" spans="1:6">
      <c r="A45" s="6" t="str">
        <f t="shared" si="0"/>
        <v>American Samoa-Oceania2004</v>
      </c>
      <c r="B45" s="6" t="s">
        <v>70</v>
      </c>
      <c r="C45" s="6" t="s">
        <v>71</v>
      </c>
      <c r="D45" s="7" t="s">
        <v>281</v>
      </c>
      <c r="E45" s="8"/>
      <c r="F45" s="8"/>
    </row>
    <row r="46" customHeight="1" spans="1:6">
      <c r="A46" s="6" t="str">
        <f t="shared" si="0"/>
        <v>American Samoa-Oceania2005</v>
      </c>
      <c r="B46" s="6" t="s">
        <v>70</v>
      </c>
      <c r="C46" s="6" t="s">
        <v>71</v>
      </c>
      <c r="D46" s="7" t="s">
        <v>282</v>
      </c>
      <c r="E46" s="8"/>
      <c r="F46" s="8"/>
    </row>
    <row r="47" customHeight="1" spans="1:6">
      <c r="A47" s="6" t="str">
        <f t="shared" si="0"/>
        <v>American Samoa-Oceania2006</v>
      </c>
      <c r="B47" s="6" t="s">
        <v>70</v>
      </c>
      <c r="C47" s="6" t="s">
        <v>71</v>
      </c>
      <c r="D47" s="14">
        <v>2006</v>
      </c>
      <c r="E47" s="8"/>
      <c r="F47" s="8"/>
    </row>
    <row r="48" customHeight="1" spans="1:6">
      <c r="A48" s="6" t="str">
        <f t="shared" si="0"/>
        <v>American Samoa-Oceania2007</v>
      </c>
      <c r="B48" s="6" t="s">
        <v>70</v>
      </c>
      <c r="C48" s="6" t="s">
        <v>71</v>
      </c>
      <c r="D48" s="14">
        <v>2007</v>
      </c>
      <c r="E48" s="8"/>
      <c r="F48" s="8"/>
    </row>
    <row r="49" customHeight="1" spans="1:6">
      <c r="A49" s="6" t="str">
        <f t="shared" si="0"/>
        <v>American Samoa-Oceania2008</v>
      </c>
      <c r="B49" s="6" t="s">
        <v>70</v>
      </c>
      <c r="C49" s="6" t="s">
        <v>71</v>
      </c>
      <c r="D49" s="7" t="s">
        <v>283</v>
      </c>
      <c r="E49" s="8"/>
      <c r="F49" s="8"/>
    </row>
    <row r="50" customHeight="1" spans="1:6">
      <c r="A50" s="6" t="str">
        <f t="shared" si="0"/>
        <v>American Samoa-Oceania2009</v>
      </c>
      <c r="B50" s="6" t="s">
        <v>70</v>
      </c>
      <c r="C50" s="6" t="s">
        <v>71</v>
      </c>
      <c r="D50" s="7" t="s">
        <v>284</v>
      </c>
      <c r="E50" s="8"/>
      <c r="F50" s="8"/>
    </row>
    <row r="51" customHeight="1" spans="1:6">
      <c r="A51" s="6" t="str">
        <f t="shared" si="0"/>
        <v>American Samoa-Oceania2010</v>
      </c>
      <c r="B51" s="6" t="s">
        <v>70</v>
      </c>
      <c r="C51" s="6" t="s">
        <v>71</v>
      </c>
      <c r="D51" s="14">
        <v>2010</v>
      </c>
      <c r="E51" s="8"/>
      <c r="F51" s="8"/>
    </row>
    <row r="52" customHeight="1" spans="1:6">
      <c r="A52" s="6" t="str">
        <f t="shared" si="0"/>
        <v>American Samoa-Oceania2011</v>
      </c>
      <c r="B52" s="6" t="s">
        <v>70</v>
      </c>
      <c r="C52" s="6" t="s">
        <v>71</v>
      </c>
      <c r="D52" s="7" t="s">
        <v>285</v>
      </c>
      <c r="E52" s="8"/>
      <c r="F52" s="8"/>
    </row>
    <row r="53" customHeight="1" spans="1:6">
      <c r="A53" s="6" t="str">
        <f t="shared" si="0"/>
        <v>American Samoa-Oceania2012</v>
      </c>
      <c r="B53" s="6" t="s">
        <v>70</v>
      </c>
      <c r="C53" s="6" t="s">
        <v>71</v>
      </c>
      <c r="D53" s="7" t="s">
        <v>286</v>
      </c>
      <c r="E53" s="8"/>
      <c r="F53" s="8"/>
    </row>
    <row r="54" customHeight="1" spans="1:6">
      <c r="A54" s="6" t="str">
        <f t="shared" si="0"/>
        <v>Andorra-Europe2000</v>
      </c>
      <c r="B54" s="6" t="s">
        <v>72</v>
      </c>
      <c r="C54" s="6" t="s">
        <v>67</v>
      </c>
      <c r="D54" s="7" t="s">
        <v>277</v>
      </c>
      <c r="E54" s="8"/>
      <c r="F54" s="8"/>
    </row>
    <row r="55" customHeight="1" spans="1:6">
      <c r="A55" s="6" t="str">
        <f t="shared" si="0"/>
        <v>Andorra-Europe2001</v>
      </c>
      <c r="B55" s="6" t="s">
        <v>72</v>
      </c>
      <c r="C55" s="6" t="s">
        <v>67</v>
      </c>
      <c r="D55" s="7" t="s">
        <v>278</v>
      </c>
      <c r="E55" s="8"/>
      <c r="F55" s="8"/>
    </row>
    <row r="56" customHeight="1" spans="1:6">
      <c r="A56" s="6" t="str">
        <f t="shared" si="0"/>
        <v>Andorra-Europe2002</v>
      </c>
      <c r="B56" s="6" t="s">
        <v>72</v>
      </c>
      <c r="C56" s="6" t="s">
        <v>67</v>
      </c>
      <c r="D56" s="7" t="s">
        <v>279</v>
      </c>
      <c r="E56" s="8"/>
      <c r="F56" s="9">
        <v>517</v>
      </c>
    </row>
    <row r="57" customHeight="1" spans="1:6">
      <c r="A57" s="6" t="str">
        <f t="shared" si="0"/>
        <v>Andorra-Europe2003</v>
      </c>
      <c r="B57" s="6" t="s">
        <v>72</v>
      </c>
      <c r="C57" s="6" t="s">
        <v>67</v>
      </c>
      <c r="D57" s="7" t="s">
        <v>280</v>
      </c>
      <c r="E57" s="8"/>
      <c r="F57" s="9">
        <v>517</v>
      </c>
    </row>
    <row r="58" customHeight="1" spans="1:6">
      <c r="A58" s="6" t="str">
        <f t="shared" si="0"/>
        <v>Andorra-Europe2004</v>
      </c>
      <c r="B58" s="6" t="s">
        <v>72</v>
      </c>
      <c r="C58" s="6" t="s">
        <v>67</v>
      </c>
      <c r="D58" s="7" t="s">
        <v>281</v>
      </c>
      <c r="E58" s="8"/>
      <c r="F58" s="9">
        <v>539</v>
      </c>
    </row>
    <row r="59" customHeight="1" spans="1:6">
      <c r="A59" s="6" t="str">
        <f t="shared" si="0"/>
        <v>Andorra-Europe2005</v>
      </c>
      <c r="B59" s="6" t="s">
        <v>72</v>
      </c>
      <c r="C59" s="6" t="s">
        <v>67</v>
      </c>
      <c r="D59" s="7" t="s">
        <v>282</v>
      </c>
      <c r="E59" s="8"/>
      <c r="F59" s="9">
        <v>539</v>
      </c>
    </row>
    <row r="60" customHeight="1" spans="1:6">
      <c r="A60" s="6" t="str">
        <f t="shared" si="0"/>
        <v>Andorra-Europe2006</v>
      </c>
      <c r="B60" s="6" t="s">
        <v>72</v>
      </c>
      <c r="C60" s="6" t="s">
        <v>67</v>
      </c>
      <c r="D60" s="14">
        <v>2006</v>
      </c>
      <c r="E60" s="8"/>
      <c r="F60" s="9">
        <v>576</v>
      </c>
    </row>
    <row r="61" customHeight="1" spans="1:6">
      <c r="A61" s="6" t="str">
        <f t="shared" si="0"/>
        <v>Andorra-Europe2007</v>
      </c>
      <c r="B61" s="6" t="s">
        <v>72</v>
      </c>
      <c r="C61" s="6" t="s">
        <v>67</v>
      </c>
      <c r="D61" s="14">
        <v>2007</v>
      </c>
      <c r="E61" s="8"/>
      <c r="F61" s="9">
        <v>535</v>
      </c>
    </row>
    <row r="62" customHeight="1" spans="1:6">
      <c r="A62" s="6" t="str">
        <f t="shared" si="0"/>
        <v>Andorra-Europe2008</v>
      </c>
      <c r="B62" s="6" t="s">
        <v>72</v>
      </c>
      <c r="C62" s="6" t="s">
        <v>67</v>
      </c>
      <c r="D62" s="7" t="s">
        <v>283</v>
      </c>
      <c r="E62" s="8"/>
      <c r="F62" s="9">
        <v>524</v>
      </c>
    </row>
    <row r="63" customHeight="1" spans="1:6">
      <c r="A63" s="6" t="str">
        <f t="shared" si="0"/>
        <v>Andorra-Europe2009</v>
      </c>
      <c r="B63" s="6" t="s">
        <v>72</v>
      </c>
      <c r="C63" s="6" t="s">
        <v>67</v>
      </c>
      <c r="D63" s="7" t="s">
        <v>284</v>
      </c>
      <c r="E63" s="8"/>
      <c r="F63" s="9">
        <v>546</v>
      </c>
    </row>
    <row r="64" customHeight="1" spans="1:6">
      <c r="A64" s="6" t="str">
        <f t="shared" si="0"/>
        <v>Andorra-Europe2010</v>
      </c>
      <c r="B64" s="6" t="s">
        <v>72</v>
      </c>
      <c r="C64" s="6" t="s">
        <v>67</v>
      </c>
      <c r="D64" s="14">
        <v>2010</v>
      </c>
      <c r="E64" s="8"/>
      <c r="F64" s="9">
        <v>565</v>
      </c>
    </row>
    <row r="65" customHeight="1" spans="1:6">
      <c r="A65" s="6" t="str">
        <f t="shared" si="0"/>
        <v>Andorra-Europe2011</v>
      </c>
      <c r="B65" s="6" t="s">
        <v>72</v>
      </c>
      <c r="C65" s="6" t="s">
        <v>67</v>
      </c>
      <c r="D65" s="7" t="s">
        <v>285</v>
      </c>
      <c r="E65" s="8"/>
      <c r="F65" s="9">
        <v>524</v>
      </c>
    </row>
    <row r="66" customHeight="1" spans="1:6">
      <c r="A66" s="6" t="str">
        <f t="shared" si="0"/>
        <v>Andorra-Europe2012</v>
      </c>
      <c r="B66" s="6" t="s">
        <v>72</v>
      </c>
      <c r="C66" s="6" t="s">
        <v>67</v>
      </c>
      <c r="D66" s="7" t="s">
        <v>286</v>
      </c>
      <c r="E66" s="8"/>
      <c r="F66" s="9">
        <v>532</v>
      </c>
    </row>
    <row r="67" customHeight="1" spans="1:6">
      <c r="A67" s="6" t="str">
        <f t="shared" si="0"/>
        <v>Angola-Africa2000</v>
      </c>
      <c r="B67" s="6" t="s">
        <v>73</v>
      </c>
      <c r="C67" s="6" t="s">
        <v>69</v>
      </c>
      <c r="D67" s="7" t="s">
        <v>277</v>
      </c>
      <c r="E67" s="8"/>
      <c r="F67" s="8"/>
    </row>
    <row r="68" customHeight="1" spans="1:6">
      <c r="A68" s="6" t="str">
        <f t="shared" si="0"/>
        <v>Angola-Africa2001</v>
      </c>
      <c r="B68" s="6" t="s">
        <v>73</v>
      </c>
      <c r="C68" s="6" t="s">
        <v>69</v>
      </c>
      <c r="D68" s="7" t="s">
        <v>278</v>
      </c>
      <c r="E68" s="9">
        <v>13576</v>
      </c>
      <c r="F68" s="8"/>
    </row>
    <row r="69" customHeight="1" spans="1:6">
      <c r="A69" s="6" t="str">
        <f t="shared" si="0"/>
        <v>Angola-Africa2002</v>
      </c>
      <c r="B69" s="6" t="s">
        <v>73</v>
      </c>
      <c r="C69" s="6" t="s">
        <v>69</v>
      </c>
      <c r="D69" s="7" t="s">
        <v>279</v>
      </c>
      <c r="E69" s="9">
        <v>13378</v>
      </c>
      <c r="F69" s="9">
        <v>30418</v>
      </c>
    </row>
    <row r="70" customHeight="1" spans="1:6">
      <c r="A70" s="6" t="str">
        <f t="shared" si="0"/>
        <v>Angola-Africa2003</v>
      </c>
      <c r="B70" s="6" t="s">
        <v>73</v>
      </c>
      <c r="C70" s="6" t="s">
        <v>69</v>
      </c>
      <c r="D70" s="7" t="s">
        <v>280</v>
      </c>
      <c r="E70" s="9">
        <v>12586</v>
      </c>
      <c r="F70" s="9">
        <v>27836</v>
      </c>
    </row>
    <row r="71" customHeight="1" spans="1:6">
      <c r="A71" s="6" t="str">
        <f t="shared" si="0"/>
        <v>Angola-Africa2004</v>
      </c>
      <c r="B71" s="6" t="s">
        <v>73</v>
      </c>
      <c r="C71" s="6" t="s">
        <v>69</v>
      </c>
      <c r="D71" s="7" t="s">
        <v>281</v>
      </c>
      <c r="E71" s="9">
        <v>11584</v>
      </c>
      <c r="F71" s="9">
        <v>26597</v>
      </c>
    </row>
    <row r="72" customHeight="1" spans="1:6">
      <c r="A72" s="6" t="str">
        <f t="shared" si="0"/>
        <v>Angola-Africa2005</v>
      </c>
      <c r="B72" s="6" t="s">
        <v>73</v>
      </c>
      <c r="C72" s="6" t="s">
        <v>69</v>
      </c>
      <c r="D72" s="7" t="s">
        <v>282</v>
      </c>
      <c r="E72" s="9">
        <v>10697</v>
      </c>
      <c r="F72" s="9">
        <v>25152</v>
      </c>
    </row>
    <row r="73" customHeight="1" spans="1:6">
      <c r="A73" s="6" t="str">
        <f t="shared" si="0"/>
        <v>Angola-Africa2006</v>
      </c>
      <c r="B73" s="6" t="s">
        <v>73</v>
      </c>
      <c r="C73" s="6" t="s">
        <v>69</v>
      </c>
      <c r="D73" s="14">
        <v>2006</v>
      </c>
      <c r="E73" s="9">
        <v>9356</v>
      </c>
      <c r="F73" s="9">
        <v>19156</v>
      </c>
    </row>
    <row r="74" customHeight="1" spans="1:6">
      <c r="A74" s="6" t="str">
        <f t="shared" si="0"/>
        <v>Angola-Africa2007</v>
      </c>
      <c r="B74" s="6" t="s">
        <v>73</v>
      </c>
      <c r="C74" s="6" t="s">
        <v>69</v>
      </c>
      <c r="D74" s="14">
        <v>2007</v>
      </c>
      <c r="E74" s="9">
        <v>9004</v>
      </c>
      <c r="F74" s="9">
        <v>9065</v>
      </c>
    </row>
    <row r="75" customHeight="1" spans="1:6">
      <c r="A75" s="6" t="str">
        <f t="shared" si="0"/>
        <v>Angola-Africa2008</v>
      </c>
      <c r="B75" s="6" t="s">
        <v>73</v>
      </c>
      <c r="C75" s="6" t="s">
        <v>69</v>
      </c>
      <c r="D75" s="7" t="s">
        <v>283</v>
      </c>
      <c r="E75" s="9">
        <v>7499</v>
      </c>
      <c r="F75" s="9">
        <v>9542</v>
      </c>
    </row>
    <row r="76" customHeight="1" spans="1:6">
      <c r="A76" s="6" t="str">
        <f t="shared" si="0"/>
        <v>Angola-Africa2009</v>
      </c>
      <c r="B76" s="6" t="s">
        <v>73</v>
      </c>
      <c r="C76" s="6" t="s">
        <v>69</v>
      </c>
      <c r="D76" s="7" t="s">
        <v>284</v>
      </c>
      <c r="E76" s="9">
        <v>10006</v>
      </c>
      <c r="F76" s="9">
        <v>22266</v>
      </c>
    </row>
    <row r="77" customHeight="1" spans="1:6">
      <c r="A77" s="6" t="str">
        <f t="shared" si="0"/>
        <v>Angola-Africa2010</v>
      </c>
      <c r="B77" s="6" t="s">
        <v>73</v>
      </c>
      <c r="C77" s="6" t="s">
        <v>69</v>
      </c>
      <c r="D77" s="14">
        <v>2010</v>
      </c>
      <c r="E77" s="9">
        <v>9676</v>
      </c>
      <c r="F77" s="9">
        <v>18793</v>
      </c>
    </row>
    <row r="78" customHeight="1" spans="1:6">
      <c r="A78" s="6" t="str">
        <f t="shared" si="0"/>
        <v>Angola-Africa2011</v>
      </c>
      <c r="B78" s="6" t="s">
        <v>73</v>
      </c>
      <c r="C78" s="6" t="s">
        <v>69</v>
      </c>
      <c r="D78" s="7" t="s">
        <v>285</v>
      </c>
      <c r="E78" s="9">
        <v>7883</v>
      </c>
      <c r="F78" s="9">
        <v>9732</v>
      </c>
    </row>
    <row r="79" customHeight="1" spans="1:6">
      <c r="A79" s="6" t="str">
        <f t="shared" si="0"/>
        <v>Angola-Africa2012</v>
      </c>
      <c r="B79" s="6" t="s">
        <v>73</v>
      </c>
      <c r="C79" s="6" t="s">
        <v>69</v>
      </c>
      <c r="D79" s="7" t="s">
        <v>286</v>
      </c>
      <c r="E79" s="9">
        <v>8304</v>
      </c>
      <c r="F79" s="9">
        <v>12666</v>
      </c>
    </row>
    <row r="80" customHeight="1" spans="1:6">
      <c r="A80" s="6" t="str">
        <f t="shared" si="0"/>
        <v>Antigua and Barbuda-The Americas2000</v>
      </c>
      <c r="B80" s="6" t="s">
        <v>74</v>
      </c>
      <c r="C80" s="6" t="s">
        <v>75</v>
      </c>
      <c r="D80" s="7" t="s">
        <v>277</v>
      </c>
      <c r="E80" s="8"/>
      <c r="F80" s="8"/>
    </row>
    <row r="81" customHeight="1" spans="1:6">
      <c r="A81" s="6" t="str">
        <f t="shared" si="0"/>
        <v>Antigua and Barbuda-The Americas2001</v>
      </c>
      <c r="B81" s="6" t="s">
        <v>74</v>
      </c>
      <c r="C81" s="6" t="s">
        <v>75</v>
      </c>
      <c r="D81" s="7" t="s">
        <v>278</v>
      </c>
      <c r="E81" s="8"/>
      <c r="F81" s="8"/>
    </row>
    <row r="82" customHeight="1" spans="1:6">
      <c r="A82" s="6" t="str">
        <f t="shared" si="0"/>
        <v>Antigua and Barbuda-The Americas2002</v>
      </c>
      <c r="B82" s="6" t="s">
        <v>74</v>
      </c>
      <c r="C82" s="6" t="s">
        <v>75</v>
      </c>
      <c r="D82" s="7" t="s">
        <v>279</v>
      </c>
      <c r="E82" s="8"/>
      <c r="F82" s="9">
        <v>513</v>
      </c>
    </row>
    <row r="83" customHeight="1" spans="1:6">
      <c r="A83" s="6" t="str">
        <f t="shared" si="0"/>
        <v>Antigua and Barbuda-The Americas2003</v>
      </c>
      <c r="B83" s="6" t="s">
        <v>74</v>
      </c>
      <c r="C83" s="6" t="s">
        <v>75</v>
      </c>
      <c r="D83" s="7" t="s">
        <v>280</v>
      </c>
      <c r="E83" s="8"/>
      <c r="F83" s="9">
        <v>499</v>
      </c>
    </row>
    <row r="84" customHeight="1" spans="1:6">
      <c r="A84" s="6" t="str">
        <f t="shared" si="0"/>
        <v>Antigua and Barbuda-The Americas2004</v>
      </c>
      <c r="B84" s="6" t="s">
        <v>74</v>
      </c>
      <c r="C84" s="6" t="s">
        <v>75</v>
      </c>
      <c r="D84" s="7" t="s">
        <v>281</v>
      </c>
      <c r="E84" s="8"/>
      <c r="F84" s="9">
        <v>458</v>
      </c>
    </row>
    <row r="85" customHeight="1" spans="1:6">
      <c r="A85" s="6" t="str">
        <f t="shared" si="0"/>
        <v>Antigua and Barbuda-The Americas2005</v>
      </c>
      <c r="B85" s="6" t="s">
        <v>74</v>
      </c>
      <c r="C85" s="6" t="s">
        <v>75</v>
      </c>
      <c r="D85" s="7" t="s">
        <v>282</v>
      </c>
      <c r="E85" s="9">
        <v>146</v>
      </c>
      <c r="F85" s="9">
        <v>444</v>
      </c>
    </row>
    <row r="86" customHeight="1" spans="1:6">
      <c r="A86" s="6" t="str">
        <f t="shared" si="0"/>
        <v>Antigua and Barbuda-The Americas2006</v>
      </c>
      <c r="B86" s="6" t="s">
        <v>74</v>
      </c>
      <c r="C86" s="6" t="s">
        <v>75</v>
      </c>
      <c r="D86" s="14">
        <v>2006</v>
      </c>
      <c r="E86" s="9">
        <v>137</v>
      </c>
      <c r="F86" s="9">
        <v>411</v>
      </c>
    </row>
    <row r="87" customHeight="1" spans="1:6">
      <c r="A87" s="6" t="str">
        <f t="shared" si="0"/>
        <v>Antigua and Barbuda-The Americas2007</v>
      </c>
      <c r="B87" s="6" t="s">
        <v>74</v>
      </c>
      <c r="C87" s="6" t="s">
        <v>75</v>
      </c>
      <c r="D87" s="14">
        <v>2007</v>
      </c>
      <c r="E87" s="8"/>
      <c r="F87" s="9">
        <v>389</v>
      </c>
    </row>
    <row r="88" customHeight="1" spans="1:6">
      <c r="A88" s="6" t="str">
        <f t="shared" si="0"/>
        <v>Antigua and Barbuda-The Americas2008</v>
      </c>
      <c r="B88" s="6" t="s">
        <v>74</v>
      </c>
      <c r="C88" s="6" t="s">
        <v>75</v>
      </c>
      <c r="D88" s="7" t="s">
        <v>283</v>
      </c>
      <c r="E88" s="8"/>
      <c r="F88" s="9">
        <v>345</v>
      </c>
    </row>
    <row r="89" customHeight="1" spans="1:6">
      <c r="A89" s="6" t="str">
        <f t="shared" si="0"/>
        <v>Antigua and Barbuda-The Americas2009</v>
      </c>
      <c r="B89" s="6" t="s">
        <v>74</v>
      </c>
      <c r="C89" s="6" t="s">
        <v>75</v>
      </c>
      <c r="D89" s="7" t="s">
        <v>284</v>
      </c>
      <c r="E89" s="9">
        <v>143</v>
      </c>
      <c r="F89" s="9">
        <v>425</v>
      </c>
    </row>
    <row r="90" customHeight="1" spans="1:6">
      <c r="A90" s="6" t="str">
        <f t="shared" si="0"/>
        <v>Antigua and Barbuda-The Americas2010</v>
      </c>
      <c r="B90" s="6" t="s">
        <v>74</v>
      </c>
      <c r="C90" s="6" t="s">
        <v>75</v>
      </c>
      <c r="D90" s="14">
        <v>2010</v>
      </c>
      <c r="E90" s="8"/>
      <c r="F90" s="9">
        <v>345</v>
      </c>
    </row>
    <row r="91" customHeight="1" spans="1:6">
      <c r="A91" s="6" t="str">
        <f t="shared" si="0"/>
        <v>Antigua and Barbuda-The Americas2011</v>
      </c>
      <c r="B91" s="6" t="s">
        <v>74</v>
      </c>
      <c r="C91" s="6" t="s">
        <v>75</v>
      </c>
      <c r="D91" s="14">
        <v>2011</v>
      </c>
      <c r="E91" s="9">
        <v>135</v>
      </c>
      <c r="F91" s="9">
        <v>407</v>
      </c>
    </row>
    <row r="92" customHeight="1" spans="1:6">
      <c r="A92" s="6" t="str">
        <f t="shared" si="0"/>
        <v>Antigua and Barbuda-The Americas2012</v>
      </c>
      <c r="B92" s="6" t="s">
        <v>74</v>
      </c>
      <c r="C92" s="6" t="s">
        <v>75</v>
      </c>
      <c r="D92" s="7" t="s">
        <v>286</v>
      </c>
      <c r="E92" s="8"/>
      <c r="F92" s="9">
        <v>363</v>
      </c>
    </row>
    <row r="93" customHeight="1" spans="1:6">
      <c r="A93" s="6" t="str">
        <f t="shared" si="0"/>
        <v>Argentina-The Americas2000</v>
      </c>
      <c r="B93" s="6" t="s">
        <v>76</v>
      </c>
      <c r="C93" s="6" t="s">
        <v>75</v>
      </c>
      <c r="D93" s="7" t="s">
        <v>277</v>
      </c>
      <c r="E93" s="8"/>
      <c r="F93" s="8"/>
    </row>
    <row r="94" customHeight="1" spans="1:6">
      <c r="A94" s="6" t="str">
        <f t="shared" si="0"/>
        <v>Argentina-The Americas2001</v>
      </c>
      <c r="B94" s="6" t="s">
        <v>76</v>
      </c>
      <c r="C94" s="6" t="s">
        <v>75</v>
      </c>
      <c r="D94" s="7" t="s">
        <v>278</v>
      </c>
      <c r="E94" s="9">
        <v>80112</v>
      </c>
      <c r="F94" s="8"/>
    </row>
    <row r="95" customHeight="1" spans="1:6">
      <c r="A95" s="6" t="str">
        <f t="shared" si="0"/>
        <v>Argentina-The Americas2002</v>
      </c>
      <c r="B95" s="6" t="s">
        <v>76</v>
      </c>
      <c r="C95" s="6" t="s">
        <v>75</v>
      </c>
      <c r="D95" s="7" t="s">
        <v>279</v>
      </c>
      <c r="E95" s="9">
        <v>78162</v>
      </c>
      <c r="F95" s="9">
        <v>180512</v>
      </c>
    </row>
    <row r="96" customHeight="1" spans="1:6">
      <c r="A96" s="6" t="str">
        <f t="shared" si="0"/>
        <v>Argentina-The Americas2003</v>
      </c>
      <c r="B96" s="6" t="s">
        <v>76</v>
      </c>
      <c r="C96" s="6" t="s">
        <v>75</v>
      </c>
      <c r="D96" s="7" t="s">
        <v>280</v>
      </c>
      <c r="E96" s="9">
        <v>76075</v>
      </c>
      <c r="F96" s="9">
        <v>179639</v>
      </c>
    </row>
    <row r="97" customHeight="1" spans="1:6">
      <c r="A97" s="6" t="str">
        <f t="shared" si="0"/>
        <v>Argentina-The Americas2004</v>
      </c>
      <c r="B97" s="6" t="s">
        <v>76</v>
      </c>
      <c r="C97" s="6" t="s">
        <v>75</v>
      </c>
      <c r="D97" s="7" t="s">
        <v>281</v>
      </c>
      <c r="E97" s="9">
        <v>77794</v>
      </c>
      <c r="F97" s="9">
        <v>190057</v>
      </c>
    </row>
    <row r="98" customHeight="1" spans="1:6">
      <c r="A98" s="6" t="str">
        <f t="shared" si="0"/>
        <v>Argentina-The Americas2005</v>
      </c>
      <c r="B98" s="6" t="s">
        <v>76</v>
      </c>
      <c r="C98" s="6" t="s">
        <v>75</v>
      </c>
      <c r="D98" s="7" t="s">
        <v>282</v>
      </c>
      <c r="E98" s="9">
        <v>73673</v>
      </c>
      <c r="F98" s="9">
        <v>180416</v>
      </c>
    </row>
    <row r="99" customHeight="1" spans="1:6">
      <c r="A99" s="6" t="str">
        <f t="shared" si="0"/>
        <v>Argentina-The Americas2006</v>
      </c>
      <c r="B99" s="6" t="s">
        <v>76</v>
      </c>
      <c r="C99" s="6" t="s">
        <v>75</v>
      </c>
      <c r="D99" s="14">
        <v>2006</v>
      </c>
      <c r="E99" s="9">
        <v>66973</v>
      </c>
      <c r="F99" s="9">
        <v>160952</v>
      </c>
    </row>
    <row r="100" customHeight="1" spans="1:6">
      <c r="A100" s="6" t="str">
        <f t="shared" si="0"/>
        <v>Argentina-The Americas2007</v>
      </c>
      <c r="B100" s="6" t="s">
        <v>76</v>
      </c>
      <c r="C100" s="6" t="s">
        <v>75</v>
      </c>
      <c r="D100" s="14">
        <v>2007</v>
      </c>
      <c r="E100" s="9">
        <v>59047</v>
      </c>
      <c r="F100" s="9">
        <v>133127</v>
      </c>
    </row>
    <row r="101" customHeight="1" spans="1:6">
      <c r="A101" s="6" t="str">
        <f t="shared" si="0"/>
        <v>Argentina-The Americas2008</v>
      </c>
      <c r="B101" s="6" t="s">
        <v>76</v>
      </c>
      <c r="C101" s="6" t="s">
        <v>75</v>
      </c>
      <c r="D101" s="7" t="s">
        <v>283</v>
      </c>
      <c r="E101" s="9">
        <v>60954</v>
      </c>
      <c r="F101" s="9">
        <v>141077</v>
      </c>
    </row>
    <row r="102" customHeight="1" spans="1:6">
      <c r="A102" s="6" t="str">
        <f t="shared" si="0"/>
        <v>Argentina-The Americas2009</v>
      </c>
      <c r="B102" s="6" t="s">
        <v>76</v>
      </c>
      <c r="C102" s="6" t="s">
        <v>75</v>
      </c>
      <c r="D102" s="7" t="s">
        <v>284</v>
      </c>
      <c r="E102" s="9">
        <v>73128</v>
      </c>
      <c r="F102" s="9">
        <v>174238</v>
      </c>
    </row>
    <row r="103" customHeight="1" spans="1:6">
      <c r="A103" s="6" t="str">
        <f t="shared" si="0"/>
        <v>Argentina-The Americas2010</v>
      </c>
      <c r="B103" s="6" t="s">
        <v>76</v>
      </c>
      <c r="C103" s="6" t="s">
        <v>75</v>
      </c>
      <c r="D103" s="14">
        <v>2010</v>
      </c>
      <c r="E103" s="9">
        <v>57835</v>
      </c>
      <c r="F103" s="9">
        <v>132632</v>
      </c>
    </row>
    <row r="104" customHeight="1" spans="1:6">
      <c r="A104" s="6" t="str">
        <f t="shared" si="0"/>
        <v>Argentina-The Americas2011</v>
      </c>
      <c r="B104" s="6" t="s">
        <v>76</v>
      </c>
      <c r="C104" s="6" t="s">
        <v>75</v>
      </c>
      <c r="D104" s="14">
        <v>2011</v>
      </c>
      <c r="E104" s="9">
        <v>67303</v>
      </c>
      <c r="F104" s="9">
        <v>156170</v>
      </c>
    </row>
    <row r="105" customHeight="1" spans="1:6">
      <c r="A105" s="6" t="str">
        <f t="shared" si="0"/>
        <v>Argentina-The Americas2012</v>
      </c>
      <c r="B105" s="6" t="s">
        <v>76</v>
      </c>
      <c r="C105" s="6" t="s">
        <v>75</v>
      </c>
      <c r="D105" s="7" t="s">
        <v>286</v>
      </c>
      <c r="E105" s="9">
        <v>55386</v>
      </c>
      <c r="F105" s="9">
        <v>123266</v>
      </c>
    </row>
    <row r="106" customHeight="1" spans="1:6">
      <c r="A106" s="6" t="str">
        <f t="shared" si="0"/>
        <v>Armenia-Asia2000</v>
      </c>
      <c r="B106" s="6" t="s">
        <v>77</v>
      </c>
      <c r="C106" s="6" t="s">
        <v>65</v>
      </c>
      <c r="D106" s="7" t="s">
        <v>277</v>
      </c>
      <c r="E106" s="8"/>
      <c r="F106" s="8"/>
    </row>
    <row r="107" customHeight="1" spans="1:6">
      <c r="A107" s="6" t="str">
        <f t="shared" si="0"/>
        <v>Armenia-Asia2001</v>
      </c>
      <c r="B107" s="6" t="s">
        <v>77</v>
      </c>
      <c r="C107" s="6" t="s">
        <v>65</v>
      </c>
      <c r="D107" s="7" t="s">
        <v>278</v>
      </c>
      <c r="E107" s="9">
        <v>2716</v>
      </c>
      <c r="F107" s="8"/>
    </row>
    <row r="108" customHeight="1" spans="1:6">
      <c r="A108" s="6" t="str">
        <f t="shared" si="0"/>
        <v>Armenia-Asia2002</v>
      </c>
      <c r="B108" s="6" t="s">
        <v>77</v>
      </c>
      <c r="C108" s="6" t="s">
        <v>65</v>
      </c>
      <c r="D108" s="7" t="s">
        <v>279</v>
      </c>
      <c r="E108" s="9">
        <v>2483</v>
      </c>
      <c r="F108" s="9">
        <v>4221</v>
      </c>
    </row>
    <row r="109" customHeight="1" spans="1:6">
      <c r="A109" s="6" t="str">
        <f t="shared" si="0"/>
        <v>Armenia-Asia2003</v>
      </c>
      <c r="B109" s="6" t="s">
        <v>77</v>
      </c>
      <c r="C109" s="6" t="s">
        <v>65</v>
      </c>
      <c r="D109" s="7" t="s">
        <v>280</v>
      </c>
      <c r="E109" s="9">
        <v>2610</v>
      </c>
      <c r="F109" s="9">
        <v>4353</v>
      </c>
    </row>
    <row r="110" customHeight="1" spans="1:6">
      <c r="A110" s="6" t="str">
        <f t="shared" si="0"/>
        <v>Armenia-Asia2004</v>
      </c>
      <c r="B110" s="6" t="s">
        <v>77</v>
      </c>
      <c r="C110" s="6" t="s">
        <v>65</v>
      </c>
      <c r="D110" s="7" t="s">
        <v>281</v>
      </c>
      <c r="E110" s="9">
        <v>3004</v>
      </c>
      <c r="F110" s="9">
        <v>5556</v>
      </c>
    </row>
    <row r="111" customHeight="1" spans="1:6">
      <c r="A111" s="6" t="str">
        <f t="shared" si="0"/>
        <v>Armenia-Asia2005</v>
      </c>
      <c r="B111" s="6" t="s">
        <v>77</v>
      </c>
      <c r="C111" s="6" t="s">
        <v>65</v>
      </c>
      <c r="D111" s="7" t="s">
        <v>282</v>
      </c>
      <c r="E111" s="9">
        <v>2853</v>
      </c>
      <c r="F111" s="9">
        <v>5068</v>
      </c>
    </row>
    <row r="112" customHeight="1" spans="1:6">
      <c r="A112" s="6" t="str">
        <f t="shared" si="0"/>
        <v>Armenia-Asia2006</v>
      </c>
      <c r="B112" s="6" t="s">
        <v>77</v>
      </c>
      <c r="C112" s="6" t="s">
        <v>65</v>
      </c>
      <c r="D112" s="14">
        <v>2006</v>
      </c>
      <c r="E112" s="9">
        <v>2512</v>
      </c>
      <c r="F112" s="9">
        <v>4360</v>
      </c>
    </row>
    <row r="113" customHeight="1" spans="1:6">
      <c r="A113" s="6" t="str">
        <f t="shared" si="0"/>
        <v>Armenia-Asia2007</v>
      </c>
      <c r="B113" s="6" t="s">
        <v>77</v>
      </c>
      <c r="C113" s="6" t="s">
        <v>65</v>
      </c>
      <c r="D113" s="14">
        <v>2007</v>
      </c>
      <c r="E113" s="9">
        <v>1981</v>
      </c>
      <c r="F113" s="9">
        <v>3429</v>
      </c>
    </row>
    <row r="114" customHeight="1" spans="1:6">
      <c r="A114" s="6" t="str">
        <f t="shared" si="0"/>
        <v>Armenia-Asia2008</v>
      </c>
      <c r="B114" s="6" t="s">
        <v>77</v>
      </c>
      <c r="C114" s="6" t="s">
        <v>65</v>
      </c>
      <c r="D114" s="7" t="s">
        <v>283</v>
      </c>
      <c r="E114" s="9">
        <v>2015</v>
      </c>
      <c r="F114" s="9">
        <v>3465</v>
      </c>
    </row>
    <row r="115" customHeight="1" spans="1:6">
      <c r="A115" s="6" t="str">
        <f t="shared" si="0"/>
        <v>Armenia-Asia2009</v>
      </c>
      <c r="B115" s="6" t="s">
        <v>77</v>
      </c>
      <c r="C115" s="6" t="s">
        <v>65</v>
      </c>
      <c r="D115" s="7" t="s">
        <v>284</v>
      </c>
      <c r="E115" s="9">
        <v>2559</v>
      </c>
      <c r="F115" s="9">
        <v>4382</v>
      </c>
    </row>
    <row r="116" customHeight="1" spans="1:6">
      <c r="A116" s="6" t="str">
        <f t="shared" si="0"/>
        <v>Armenia-Asia2010</v>
      </c>
      <c r="B116" s="6" t="s">
        <v>77</v>
      </c>
      <c r="C116" s="6" t="s">
        <v>65</v>
      </c>
      <c r="D116" s="14">
        <v>2010</v>
      </c>
      <c r="E116" s="9">
        <v>2006</v>
      </c>
      <c r="F116" s="9">
        <v>3542</v>
      </c>
    </row>
    <row r="117" customHeight="1" spans="1:6">
      <c r="A117" s="6" t="str">
        <f t="shared" si="0"/>
        <v>Armenia-Asia2011</v>
      </c>
      <c r="B117" s="6" t="s">
        <v>77</v>
      </c>
      <c r="C117" s="6" t="s">
        <v>65</v>
      </c>
      <c r="D117" s="14">
        <v>2011</v>
      </c>
      <c r="E117" s="9">
        <v>2095</v>
      </c>
      <c r="F117" s="9">
        <v>3645</v>
      </c>
    </row>
    <row r="118" customHeight="1" spans="1:6">
      <c r="A118" s="6" t="str">
        <f t="shared" si="0"/>
        <v>Armenia-Asia2012</v>
      </c>
      <c r="B118" s="6" t="s">
        <v>77</v>
      </c>
      <c r="C118" s="6" t="s">
        <v>65</v>
      </c>
      <c r="D118" s="7" t="s">
        <v>286</v>
      </c>
      <c r="E118" s="9">
        <v>1876</v>
      </c>
      <c r="F118" s="9">
        <v>3044</v>
      </c>
    </row>
    <row r="119" customHeight="1" spans="1:6">
      <c r="A119" s="6" t="str">
        <f t="shared" si="0"/>
        <v>Aruba-The Americas2000</v>
      </c>
      <c r="B119" s="6" t="s">
        <v>78</v>
      </c>
      <c r="C119" s="6" t="s">
        <v>75</v>
      </c>
      <c r="D119" s="7" t="s">
        <v>277</v>
      </c>
      <c r="E119" s="8"/>
      <c r="F119" s="8"/>
    </row>
    <row r="120" customHeight="1" spans="1:6">
      <c r="A120" s="6" t="str">
        <f t="shared" si="0"/>
        <v>Aruba-The Americas2001</v>
      </c>
      <c r="B120" s="6" t="s">
        <v>78</v>
      </c>
      <c r="C120" s="6" t="s">
        <v>75</v>
      </c>
      <c r="D120" s="7" t="s">
        <v>278</v>
      </c>
      <c r="E120" s="8"/>
      <c r="F120" s="8"/>
    </row>
    <row r="121" customHeight="1" spans="1:6">
      <c r="A121" s="6" t="str">
        <f t="shared" si="0"/>
        <v>Aruba-The Americas2002</v>
      </c>
      <c r="B121" s="6" t="s">
        <v>78</v>
      </c>
      <c r="C121" s="6" t="s">
        <v>75</v>
      </c>
      <c r="D121" s="7" t="s">
        <v>279</v>
      </c>
      <c r="E121" s="8"/>
      <c r="F121" s="9">
        <v>2321</v>
      </c>
    </row>
    <row r="122" customHeight="1" spans="1:6">
      <c r="A122" s="6" t="str">
        <f t="shared" si="0"/>
        <v>Aruba-The Americas2003</v>
      </c>
      <c r="B122" s="6" t="s">
        <v>78</v>
      </c>
      <c r="C122" s="6" t="s">
        <v>75</v>
      </c>
      <c r="D122" s="7" t="s">
        <v>280</v>
      </c>
      <c r="E122" s="8"/>
      <c r="F122" s="9">
        <v>2296</v>
      </c>
    </row>
    <row r="123" customHeight="1" spans="1:6">
      <c r="A123" s="6" t="str">
        <f t="shared" si="0"/>
        <v>Aruba-The Americas2004</v>
      </c>
      <c r="B123" s="6" t="s">
        <v>78</v>
      </c>
      <c r="C123" s="6" t="s">
        <v>75</v>
      </c>
      <c r="D123" s="7" t="s">
        <v>281</v>
      </c>
      <c r="E123" s="8"/>
      <c r="F123" s="9">
        <v>2288</v>
      </c>
    </row>
    <row r="124" customHeight="1" spans="1:6">
      <c r="A124" s="6" t="str">
        <f t="shared" si="0"/>
        <v>Aruba-The Americas2005</v>
      </c>
      <c r="B124" s="6" t="s">
        <v>78</v>
      </c>
      <c r="C124" s="6" t="s">
        <v>75</v>
      </c>
      <c r="D124" s="7" t="s">
        <v>282</v>
      </c>
      <c r="E124" s="8"/>
      <c r="F124" s="9">
        <v>2358</v>
      </c>
    </row>
    <row r="125" customHeight="1" spans="1:6">
      <c r="A125" s="6" t="str">
        <f t="shared" si="0"/>
        <v>Aruba-The Americas2006</v>
      </c>
      <c r="B125" s="6" t="s">
        <v>78</v>
      </c>
      <c r="C125" s="6" t="s">
        <v>75</v>
      </c>
      <c r="D125" s="7" t="s">
        <v>287</v>
      </c>
      <c r="E125" s="8"/>
      <c r="F125" s="9">
        <v>2274</v>
      </c>
    </row>
    <row r="126" customHeight="1" spans="1:6">
      <c r="A126" s="6" t="str">
        <f t="shared" si="0"/>
        <v>Aruba-The Americas2007</v>
      </c>
      <c r="B126" s="6" t="s">
        <v>78</v>
      </c>
      <c r="C126" s="6" t="s">
        <v>75</v>
      </c>
      <c r="D126" s="14">
        <v>2007</v>
      </c>
      <c r="E126" s="8"/>
      <c r="F126" s="9">
        <v>2255</v>
      </c>
    </row>
    <row r="127" customHeight="1" spans="1:6">
      <c r="A127" s="6" t="str">
        <f t="shared" si="0"/>
        <v>Aruba-The Americas2008</v>
      </c>
      <c r="B127" s="6" t="s">
        <v>78</v>
      </c>
      <c r="C127" s="6" t="s">
        <v>75</v>
      </c>
      <c r="D127" s="7" t="s">
        <v>283</v>
      </c>
      <c r="E127" s="8"/>
      <c r="F127" s="9">
        <v>2233</v>
      </c>
    </row>
    <row r="128" customHeight="1" spans="1:6">
      <c r="A128" s="6" t="str">
        <f t="shared" si="0"/>
        <v>Aruba-The Americas2009</v>
      </c>
      <c r="B128" s="6" t="s">
        <v>78</v>
      </c>
      <c r="C128" s="6" t="s">
        <v>75</v>
      </c>
      <c r="D128" s="7" t="s">
        <v>284</v>
      </c>
      <c r="E128" s="8"/>
      <c r="F128" s="9">
        <v>2274</v>
      </c>
    </row>
    <row r="129" customHeight="1" spans="1:6">
      <c r="A129" s="6" t="str">
        <f t="shared" si="0"/>
        <v>Aruba-The Americas2010</v>
      </c>
      <c r="B129" s="6" t="s">
        <v>78</v>
      </c>
      <c r="C129" s="6" t="s">
        <v>75</v>
      </c>
      <c r="D129" s="14">
        <v>2010</v>
      </c>
      <c r="E129" s="8"/>
      <c r="F129" s="9">
        <v>2237</v>
      </c>
    </row>
    <row r="130" customHeight="1" spans="1:6">
      <c r="A130" s="6" t="str">
        <f t="shared" si="0"/>
        <v>Aruba-The Americas2011</v>
      </c>
      <c r="B130" s="6" t="s">
        <v>78</v>
      </c>
      <c r="C130" s="6" t="s">
        <v>75</v>
      </c>
      <c r="D130" s="14">
        <v>2011</v>
      </c>
      <c r="E130" s="8"/>
      <c r="F130" s="9">
        <v>2259</v>
      </c>
    </row>
    <row r="131" customHeight="1" spans="1:6">
      <c r="A131" s="6" t="str">
        <f t="shared" si="0"/>
        <v>Aruba-The Americas2012</v>
      </c>
      <c r="B131" s="6" t="s">
        <v>78</v>
      </c>
      <c r="C131" s="6" t="s">
        <v>75</v>
      </c>
      <c r="D131" s="7" t="s">
        <v>286</v>
      </c>
      <c r="E131" s="8"/>
      <c r="F131" s="9">
        <v>2255</v>
      </c>
    </row>
    <row r="132" customHeight="1" spans="1:6">
      <c r="A132" s="6" t="str">
        <f t="shared" si="0"/>
        <v>Australia-Oceania2000</v>
      </c>
      <c r="B132" s="6" t="s">
        <v>79</v>
      </c>
      <c r="C132" s="6" t="s">
        <v>71</v>
      </c>
      <c r="D132" s="7" t="s">
        <v>277</v>
      </c>
      <c r="E132" s="9">
        <v>133681</v>
      </c>
      <c r="F132" s="8"/>
    </row>
    <row r="133" customHeight="1" spans="1:6">
      <c r="A133" s="6" t="str">
        <f t="shared" si="0"/>
        <v>Australia-Oceania2001</v>
      </c>
      <c r="B133" s="6" t="s">
        <v>79</v>
      </c>
      <c r="C133" s="6" t="s">
        <v>71</v>
      </c>
      <c r="D133" s="7" t="s">
        <v>278</v>
      </c>
      <c r="E133" s="9">
        <v>122888</v>
      </c>
      <c r="F133" s="8"/>
    </row>
    <row r="134" customHeight="1" spans="1:6">
      <c r="A134" s="6" t="str">
        <f t="shared" si="0"/>
        <v>Australia-Oceania2002</v>
      </c>
      <c r="B134" s="6" t="s">
        <v>79</v>
      </c>
      <c r="C134" s="6" t="s">
        <v>71</v>
      </c>
      <c r="D134" s="7" t="s">
        <v>279</v>
      </c>
      <c r="E134" s="9">
        <v>122512</v>
      </c>
      <c r="F134" s="9">
        <v>373081</v>
      </c>
    </row>
    <row r="135" customHeight="1" spans="1:6">
      <c r="A135" s="6" t="str">
        <f t="shared" si="0"/>
        <v>Australia-Oceania2003</v>
      </c>
      <c r="B135" s="6" t="s">
        <v>79</v>
      </c>
      <c r="C135" s="6" t="s">
        <v>71</v>
      </c>
      <c r="D135" s="7" t="s">
        <v>280</v>
      </c>
      <c r="E135" s="9">
        <v>122108</v>
      </c>
      <c r="F135" s="9">
        <v>395094</v>
      </c>
    </row>
    <row r="136" customHeight="1" spans="1:6">
      <c r="A136" s="6" t="str">
        <f t="shared" si="0"/>
        <v>Australia-Oceania2004</v>
      </c>
      <c r="B136" s="6" t="s">
        <v>79</v>
      </c>
      <c r="C136" s="6" t="s">
        <v>71</v>
      </c>
      <c r="D136" s="7" t="s">
        <v>281</v>
      </c>
      <c r="E136" s="9">
        <v>122519</v>
      </c>
      <c r="F136" s="9">
        <v>387635</v>
      </c>
    </row>
    <row r="137" customHeight="1" spans="1:6">
      <c r="A137" s="6" t="str">
        <f t="shared" si="0"/>
        <v>Australia-Oceania2005</v>
      </c>
      <c r="B137" s="6" t="s">
        <v>79</v>
      </c>
      <c r="C137" s="6" t="s">
        <v>71</v>
      </c>
      <c r="D137" s="7" t="s">
        <v>282</v>
      </c>
      <c r="E137" s="9">
        <v>118655</v>
      </c>
      <c r="F137" s="9">
        <v>377235</v>
      </c>
    </row>
    <row r="138" customHeight="1" spans="1:6">
      <c r="A138" s="6" t="str">
        <f t="shared" si="0"/>
        <v>Australia-Oceania2006</v>
      </c>
      <c r="B138" s="6" t="s">
        <v>79</v>
      </c>
      <c r="C138" s="6" t="s">
        <v>71</v>
      </c>
      <c r="D138" s="14">
        <v>2006</v>
      </c>
      <c r="E138" s="9">
        <v>109461</v>
      </c>
      <c r="F138" s="9">
        <v>341002</v>
      </c>
    </row>
    <row r="139" customHeight="1" spans="1:6">
      <c r="A139" s="6" t="str">
        <f t="shared" si="0"/>
        <v>Australia-Oceania2007</v>
      </c>
      <c r="B139" s="6" t="s">
        <v>79</v>
      </c>
      <c r="C139" s="6" t="s">
        <v>71</v>
      </c>
      <c r="D139" s="14">
        <v>2007</v>
      </c>
      <c r="E139" s="9">
        <v>113503</v>
      </c>
      <c r="F139" s="9">
        <v>362685</v>
      </c>
    </row>
    <row r="140" customHeight="1" spans="1:6">
      <c r="A140" s="6" t="str">
        <f t="shared" si="0"/>
        <v>Australia-Oceania2008</v>
      </c>
      <c r="B140" s="6" t="s">
        <v>79</v>
      </c>
      <c r="C140" s="6" t="s">
        <v>71</v>
      </c>
      <c r="D140" s="7" t="s">
        <v>283</v>
      </c>
      <c r="E140" s="9">
        <v>110814</v>
      </c>
      <c r="F140" s="9">
        <v>346476</v>
      </c>
    </row>
    <row r="141" customHeight="1" spans="1:6">
      <c r="A141" s="6" t="str">
        <f t="shared" si="0"/>
        <v>Australia-Oceania2009</v>
      </c>
      <c r="B141" s="6" t="s">
        <v>79</v>
      </c>
      <c r="C141" s="6" t="s">
        <v>71</v>
      </c>
      <c r="D141" s="14">
        <v>2009</v>
      </c>
      <c r="E141" s="9">
        <v>108110</v>
      </c>
      <c r="F141" s="9">
        <v>329605</v>
      </c>
    </row>
    <row r="142" customHeight="1" spans="1:6">
      <c r="A142" s="6" t="str">
        <f t="shared" si="0"/>
        <v>Australia-Oceania2010</v>
      </c>
      <c r="B142" s="6" t="s">
        <v>79</v>
      </c>
      <c r="C142" s="6" t="s">
        <v>71</v>
      </c>
      <c r="D142" s="14">
        <v>2010</v>
      </c>
      <c r="E142" s="9">
        <v>115020</v>
      </c>
      <c r="F142" s="9">
        <v>371214</v>
      </c>
    </row>
    <row r="143" customHeight="1" spans="1:6">
      <c r="A143" s="6" t="str">
        <f t="shared" si="0"/>
        <v>Australia-Oceania2011</v>
      </c>
      <c r="B143" s="6" t="s">
        <v>79</v>
      </c>
      <c r="C143" s="6" t="s">
        <v>71</v>
      </c>
      <c r="D143" s="7" t="s">
        <v>285</v>
      </c>
      <c r="E143" s="9">
        <v>105751</v>
      </c>
      <c r="F143" s="9">
        <v>324860</v>
      </c>
    </row>
    <row r="144" customHeight="1" spans="1:6">
      <c r="A144" s="6" t="str">
        <f t="shared" si="0"/>
        <v>Australia-Oceania2012</v>
      </c>
      <c r="B144" s="6" t="s">
        <v>79</v>
      </c>
      <c r="C144" s="6" t="s">
        <v>71</v>
      </c>
      <c r="D144" s="7" t="s">
        <v>286</v>
      </c>
      <c r="E144" s="9">
        <v>112696</v>
      </c>
      <c r="F144" s="9">
        <v>348757</v>
      </c>
    </row>
    <row r="145" customHeight="1" spans="1:6">
      <c r="A145" s="6" t="str">
        <f t="shared" si="0"/>
        <v>Austria-Europe2000</v>
      </c>
      <c r="B145" s="6" t="s">
        <v>80</v>
      </c>
      <c r="C145" s="6" t="s">
        <v>67</v>
      </c>
      <c r="D145" s="7" t="s">
        <v>277</v>
      </c>
      <c r="E145" s="9">
        <v>32896</v>
      </c>
      <c r="F145" s="8"/>
    </row>
    <row r="146" customHeight="1" spans="1:6">
      <c r="A146" s="6" t="str">
        <f t="shared" si="0"/>
        <v>Austria-Europe2001</v>
      </c>
      <c r="B146" s="6" t="s">
        <v>80</v>
      </c>
      <c r="C146" s="6" t="s">
        <v>67</v>
      </c>
      <c r="D146" s="7" t="s">
        <v>278</v>
      </c>
      <c r="E146" s="9">
        <v>33019</v>
      </c>
      <c r="F146" s="8"/>
    </row>
    <row r="147" customHeight="1" spans="1:6">
      <c r="A147" s="6" t="str">
        <f t="shared" si="0"/>
        <v>Austria-Europe2002</v>
      </c>
      <c r="B147" s="6" t="s">
        <v>80</v>
      </c>
      <c r="C147" s="6" t="s">
        <v>67</v>
      </c>
      <c r="D147" s="7" t="s">
        <v>279</v>
      </c>
      <c r="E147" s="9">
        <v>34228</v>
      </c>
      <c r="F147" s="9">
        <v>66897</v>
      </c>
    </row>
    <row r="148" customHeight="1" spans="1:6">
      <c r="A148" s="6" t="str">
        <f t="shared" si="0"/>
        <v>Austria-Europe2003</v>
      </c>
      <c r="B148" s="6" t="s">
        <v>80</v>
      </c>
      <c r="C148" s="6" t="s">
        <v>67</v>
      </c>
      <c r="D148" s="7" t="s">
        <v>280</v>
      </c>
      <c r="E148" s="9">
        <v>31963</v>
      </c>
      <c r="F148" s="9">
        <v>62262</v>
      </c>
    </row>
    <row r="149" customHeight="1" spans="1:6">
      <c r="A149" s="6" t="str">
        <f t="shared" si="0"/>
        <v>Austria-Europe2004</v>
      </c>
      <c r="B149" s="6" t="s">
        <v>80</v>
      </c>
      <c r="C149" s="6" t="s">
        <v>67</v>
      </c>
      <c r="D149" s="7" t="s">
        <v>281</v>
      </c>
      <c r="E149" s="9">
        <v>33545</v>
      </c>
      <c r="F149" s="9">
        <v>68269</v>
      </c>
    </row>
    <row r="150" customHeight="1" spans="1:6">
      <c r="A150" s="6" t="str">
        <f t="shared" si="0"/>
        <v>Austria-Europe2005</v>
      </c>
      <c r="B150" s="6" t="s">
        <v>80</v>
      </c>
      <c r="C150" s="6" t="s">
        <v>67</v>
      </c>
      <c r="D150" s="7" t="s">
        <v>282</v>
      </c>
      <c r="E150" s="9">
        <v>33393</v>
      </c>
      <c r="F150" s="9">
        <v>69141</v>
      </c>
    </row>
    <row r="151" customHeight="1" spans="1:6">
      <c r="A151" s="6" t="str">
        <f t="shared" si="0"/>
        <v>Austria-Europe2006</v>
      </c>
      <c r="B151" s="6" t="s">
        <v>80</v>
      </c>
      <c r="C151" s="6" t="s">
        <v>67</v>
      </c>
      <c r="D151" s="14">
        <v>2006</v>
      </c>
      <c r="E151" s="9">
        <v>30447</v>
      </c>
      <c r="F151" s="9">
        <v>67179</v>
      </c>
    </row>
    <row r="152" customHeight="1" spans="1:6">
      <c r="A152" s="6" t="str">
        <f t="shared" si="0"/>
        <v>Austria-Europe2007</v>
      </c>
      <c r="B152" s="6" t="s">
        <v>80</v>
      </c>
      <c r="C152" s="6" t="s">
        <v>67</v>
      </c>
      <c r="D152" s="14">
        <v>2007</v>
      </c>
      <c r="E152" s="9">
        <v>33792</v>
      </c>
      <c r="F152" s="9">
        <v>74238</v>
      </c>
    </row>
    <row r="153" customHeight="1" spans="1:6">
      <c r="A153" s="6" t="str">
        <f t="shared" si="0"/>
        <v>Austria-Europe2008</v>
      </c>
      <c r="B153" s="6" t="s">
        <v>80</v>
      </c>
      <c r="C153" s="6" t="s">
        <v>67</v>
      </c>
      <c r="D153" s="7" t="s">
        <v>283</v>
      </c>
      <c r="E153" s="9">
        <v>32214</v>
      </c>
      <c r="F153" s="9">
        <v>72317</v>
      </c>
    </row>
    <row r="154" customHeight="1" spans="1:6">
      <c r="A154" s="6" t="str">
        <f t="shared" si="0"/>
        <v>Austria-Europe2009</v>
      </c>
      <c r="B154" s="6" t="s">
        <v>80</v>
      </c>
      <c r="C154" s="6" t="s">
        <v>67</v>
      </c>
      <c r="D154" s="14">
        <v>2009</v>
      </c>
      <c r="E154" s="9">
        <v>28558</v>
      </c>
      <c r="F154" s="9">
        <v>63696</v>
      </c>
    </row>
    <row r="155" customHeight="1" spans="1:6">
      <c r="A155" s="6" t="str">
        <f t="shared" si="0"/>
        <v>Austria-Europe2010</v>
      </c>
      <c r="B155" s="6" t="s">
        <v>80</v>
      </c>
      <c r="C155" s="6" t="s">
        <v>67</v>
      </c>
      <c r="D155" s="14">
        <v>2010</v>
      </c>
      <c r="E155" s="9">
        <v>33799</v>
      </c>
      <c r="F155" s="9">
        <v>71565</v>
      </c>
    </row>
    <row r="156" customHeight="1" spans="1:6">
      <c r="A156" s="6" t="str">
        <f t="shared" si="0"/>
        <v>Austria-Europe2011</v>
      </c>
      <c r="B156" s="6" t="s">
        <v>80</v>
      </c>
      <c r="C156" s="6" t="s">
        <v>67</v>
      </c>
      <c r="D156" s="7" t="s">
        <v>285</v>
      </c>
      <c r="E156" s="9">
        <v>30177</v>
      </c>
      <c r="F156" s="9">
        <v>65716</v>
      </c>
    </row>
    <row r="157" customHeight="1" spans="1:6">
      <c r="A157" s="6" t="str">
        <f t="shared" si="0"/>
        <v>Austria-Europe2012</v>
      </c>
      <c r="B157" s="6" t="s">
        <v>80</v>
      </c>
      <c r="C157" s="6" t="s">
        <v>67</v>
      </c>
      <c r="D157" s="7" t="s">
        <v>286</v>
      </c>
      <c r="E157" s="9">
        <v>32690</v>
      </c>
      <c r="F157" s="9">
        <v>71866</v>
      </c>
    </row>
    <row r="158" customHeight="1" spans="1:6">
      <c r="A158" s="6" t="str">
        <f t="shared" si="0"/>
        <v>Azerbaijan-Asia2000</v>
      </c>
      <c r="B158" s="6" t="s">
        <v>81</v>
      </c>
      <c r="C158" s="6" t="s">
        <v>65</v>
      </c>
      <c r="D158" s="7" t="s">
        <v>277</v>
      </c>
      <c r="E158" s="8"/>
      <c r="F158" s="8"/>
    </row>
    <row r="159" customHeight="1" spans="1:6">
      <c r="A159" s="6" t="str">
        <f t="shared" si="0"/>
        <v>Azerbaijan-Asia2001</v>
      </c>
      <c r="B159" s="6" t="s">
        <v>81</v>
      </c>
      <c r="C159" s="6" t="s">
        <v>65</v>
      </c>
      <c r="D159" s="7" t="s">
        <v>278</v>
      </c>
      <c r="E159" s="9">
        <v>12561</v>
      </c>
      <c r="F159" s="8"/>
    </row>
    <row r="160" customHeight="1" spans="1:6">
      <c r="A160" s="6" t="str">
        <f t="shared" si="0"/>
        <v>Azerbaijan-Asia2002</v>
      </c>
      <c r="B160" s="6" t="s">
        <v>81</v>
      </c>
      <c r="C160" s="6" t="s">
        <v>65</v>
      </c>
      <c r="D160" s="7" t="s">
        <v>279</v>
      </c>
      <c r="E160" s="9">
        <v>11586</v>
      </c>
      <c r="F160" s="9">
        <v>45731</v>
      </c>
    </row>
    <row r="161" customHeight="1" spans="1:6">
      <c r="A161" s="6" t="str">
        <f t="shared" si="0"/>
        <v>Azerbaijan-Asia2003</v>
      </c>
      <c r="B161" s="6" t="s">
        <v>81</v>
      </c>
      <c r="C161" s="6" t="s">
        <v>65</v>
      </c>
      <c r="D161" s="7" t="s">
        <v>280</v>
      </c>
      <c r="E161" s="9">
        <v>11937</v>
      </c>
      <c r="F161" s="9">
        <v>42629</v>
      </c>
    </row>
    <row r="162" customHeight="1" spans="1:6">
      <c r="A162" s="6" t="str">
        <f t="shared" si="0"/>
        <v>Azerbaijan-Asia2004</v>
      </c>
      <c r="B162" s="6" t="s">
        <v>81</v>
      </c>
      <c r="C162" s="6" t="s">
        <v>65</v>
      </c>
      <c r="D162" s="7" t="s">
        <v>281</v>
      </c>
      <c r="E162" s="9">
        <v>13322</v>
      </c>
      <c r="F162" s="9">
        <v>45702</v>
      </c>
    </row>
    <row r="163" customHeight="1" spans="1:6">
      <c r="A163" s="6" t="str">
        <f t="shared" si="0"/>
        <v>Azerbaijan-Asia2005</v>
      </c>
      <c r="B163" s="6" t="s">
        <v>81</v>
      </c>
      <c r="C163" s="6" t="s">
        <v>65</v>
      </c>
      <c r="D163" s="7" t="s">
        <v>282</v>
      </c>
      <c r="E163" s="9">
        <v>12113</v>
      </c>
      <c r="F163" s="9">
        <v>41426</v>
      </c>
    </row>
    <row r="164" customHeight="1" spans="1:6">
      <c r="A164" s="6" t="str">
        <f t="shared" si="0"/>
        <v>Azerbaijan-Asia2006</v>
      </c>
      <c r="B164" s="6" t="s">
        <v>81</v>
      </c>
      <c r="C164" s="6" t="s">
        <v>65</v>
      </c>
      <c r="D164" s="14">
        <v>2006</v>
      </c>
      <c r="E164" s="9">
        <v>11559</v>
      </c>
      <c r="F164" s="9">
        <v>29615</v>
      </c>
    </row>
    <row r="165" customHeight="1" spans="1:6">
      <c r="A165" s="6" t="str">
        <f t="shared" si="0"/>
        <v>Azerbaijan-Asia2007</v>
      </c>
      <c r="B165" s="6" t="s">
        <v>81</v>
      </c>
      <c r="C165" s="6" t="s">
        <v>65</v>
      </c>
      <c r="D165" s="14">
        <v>2007</v>
      </c>
      <c r="E165" s="9">
        <v>13427</v>
      </c>
      <c r="F165" s="9">
        <v>34338</v>
      </c>
    </row>
    <row r="166" customHeight="1" spans="1:6">
      <c r="A166" s="6" t="str">
        <f t="shared" si="0"/>
        <v>Azerbaijan-Asia2008</v>
      </c>
      <c r="B166" s="6" t="s">
        <v>81</v>
      </c>
      <c r="C166" s="6" t="s">
        <v>65</v>
      </c>
      <c r="D166" s="7" t="s">
        <v>283</v>
      </c>
      <c r="E166" s="9">
        <v>12158</v>
      </c>
      <c r="F166" s="9">
        <v>30616</v>
      </c>
    </row>
    <row r="167" customHeight="1" spans="1:6">
      <c r="A167" s="6" t="str">
        <f t="shared" si="0"/>
        <v>Azerbaijan-Asia2009</v>
      </c>
      <c r="B167" s="6" t="s">
        <v>81</v>
      </c>
      <c r="C167" s="6" t="s">
        <v>65</v>
      </c>
      <c r="D167" s="14">
        <v>2009</v>
      </c>
      <c r="E167" s="9">
        <v>11296</v>
      </c>
      <c r="F167" s="9">
        <v>29508</v>
      </c>
    </row>
    <row r="168" customHeight="1" spans="1:6">
      <c r="A168" s="6" t="str">
        <f t="shared" si="0"/>
        <v>Azerbaijan-Asia2010</v>
      </c>
      <c r="B168" s="6" t="s">
        <v>81</v>
      </c>
      <c r="C168" s="6" t="s">
        <v>65</v>
      </c>
      <c r="D168" s="14">
        <v>2010</v>
      </c>
      <c r="E168" s="9">
        <v>13232</v>
      </c>
      <c r="F168" s="9">
        <v>39167</v>
      </c>
    </row>
    <row r="169" customHeight="1" spans="1:6">
      <c r="A169" s="6" t="str">
        <f t="shared" si="0"/>
        <v>Azerbaijan-Asia2011</v>
      </c>
      <c r="B169" s="6" t="s">
        <v>81</v>
      </c>
      <c r="C169" s="6" t="s">
        <v>65</v>
      </c>
      <c r="D169" s="14">
        <v>2011</v>
      </c>
      <c r="E169" s="9">
        <v>12786</v>
      </c>
      <c r="F169" s="9">
        <v>32090</v>
      </c>
    </row>
    <row r="170" customHeight="1" spans="1:6">
      <c r="A170" s="6" t="str">
        <f t="shared" si="0"/>
        <v>Azerbaijan-Asia2012</v>
      </c>
      <c r="B170" s="6" t="s">
        <v>81</v>
      </c>
      <c r="C170" s="6" t="s">
        <v>65</v>
      </c>
      <c r="D170" s="7" t="s">
        <v>286</v>
      </c>
      <c r="E170" s="9">
        <v>11445</v>
      </c>
      <c r="F170" s="9">
        <v>28771</v>
      </c>
    </row>
    <row r="171" customHeight="1" spans="1:6">
      <c r="A171" s="6" t="str">
        <f t="shared" si="0"/>
        <v>Bahamas, The-The Americas2000</v>
      </c>
      <c r="B171" s="6" t="s">
        <v>82</v>
      </c>
      <c r="C171" s="6" t="s">
        <v>75</v>
      </c>
      <c r="D171" s="7" t="s">
        <v>277</v>
      </c>
      <c r="E171" s="8"/>
      <c r="F171" s="8"/>
    </row>
    <row r="172" customHeight="1" spans="1:6">
      <c r="A172" s="6" t="str">
        <f t="shared" si="0"/>
        <v>Bahamas, The-The Americas2001</v>
      </c>
      <c r="B172" s="6" t="s">
        <v>82</v>
      </c>
      <c r="C172" s="6" t="s">
        <v>75</v>
      </c>
      <c r="D172" s="7" t="s">
        <v>278</v>
      </c>
      <c r="E172" s="8"/>
      <c r="F172" s="8"/>
    </row>
    <row r="173" customHeight="1" spans="1:6">
      <c r="A173" s="6" t="str">
        <f t="shared" si="0"/>
        <v>Bahamas, The-The Americas2002</v>
      </c>
      <c r="B173" s="6" t="s">
        <v>82</v>
      </c>
      <c r="C173" s="6" t="s">
        <v>75</v>
      </c>
      <c r="D173" s="7" t="s">
        <v>279</v>
      </c>
      <c r="E173" s="8"/>
      <c r="F173" s="9">
        <v>2464</v>
      </c>
    </row>
    <row r="174" customHeight="1" spans="1:6">
      <c r="A174" s="6" t="str">
        <f t="shared" si="0"/>
        <v>Bahamas, The-The Americas2003</v>
      </c>
      <c r="B174" s="6" t="s">
        <v>82</v>
      </c>
      <c r="C174" s="6" t="s">
        <v>75</v>
      </c>
      <c r="D174" s="7" t="s">
        <v>280</v>
      </c>
      <c r="E174" s="8"/>
      <c r="F174" s="9">
        <v>1643</v>
      </c>
    </row>
    <row r="175" customHeight="1" spans="1:6">
      <c r="A175" s="6" t="str">
        <f t="shared" si="0"/>
        <v>Bahamas, The-The Americas2004</v>
      </c>
      <c r="B175" s="6" t="s">
        <v>82</v>
      </c>
      <c r="C175" s="6" t="s">
        <v>75</v>
      </c>
      <c r="D175" s="7" t="s">
        <v>281</v>
      </c>
      <c r="E175" s="8"/>
      <c r="F175" s="9">
        <v>1045</v>
      </c>
    </row>
    <row r="176" customHeight="1" spans="1:6">
      <c r="A176" s="6" t="str">
        <f t="shared" si="0"/>
        <v>Bahamas, The-The Americas2005</v>
      </c>
      <c r="B176" s="6" t="s">
        <v>82</v>
      </c>
      <c r="C176" s="6" t="s">
        <v>75</v>
      </c>
      <c r="D176" s="7" t="s">
        <v>282</v>
      </c>
      <c r="E176" s="9">
        <v>709</v>
      </c>
      <c r="F176" s="9">
        <v>1547</v>
      </c>
    </row>
    <row r="177" customHeight="1" spans="1:6">
      <c r="A177" s="6" t="str">
        <f t="shared" si="0"/>
        <v>Bahamas, The-The Americas2006</v>
      </c>
      <c r="B177" s="6" t="s">
        <v>82</v>
      </c>
      <c r="C177" s="6" t="s">
        <v>75</v>
      </c>
      <c r="D177" s="14">
        <v>2006</v>
      </c>
      <c r="E177" s="8"/>
      <c r="F177" s="9">
        <v>1577</v>
      </c>
    </row>
    <row r="178" customHeight="1" spans="1:6">
      <c r="A178" s="6" t="str">
        <f t="shared" si="0"/>
        <v>Bahamas, The-The Americas2007</v>
      </c>
      <c r="B178" s="6" t="s">
        <v>82</v>
      </c>
      <c r="C178" s="6" t="s">
        <v>75</v>
      </c>
      <c r="D178" s="14">
        <v>2007</v>
      </c>
      <c r="E178" s="9">
        <v>696</v>
      </c>
      <c r="F178" s="9">
        <v>1599</v>
      </c>
    </row>
    <row r="179" customHeight="1" spans="1:6">
      <c r="A179" s="6" t="str">
        <f t="shared" si="0"/>
        <v>Bahamas, The-The Americas2008</v>
      </c>
      <c r="B179" s="6" t="s">
        <v>82</v>
      </c>
      <c r="C179" s="6" t="s">
        <v>75</v>
      </c>
      <c r="D179" s="7" t="s">
        <v>283</v>
      </c>
      <c r="E179" s="8"/>
      <c r="F179" s="9">
        <v>1518</v>
      </c>
    </row>
    <row r="180" customHeight="1" spans="1:6">
      <c r="A180" s="6" t="str">
        <f t="shared" si="0"/>
        <v>Bahamas, The-The Americas2009</v>
      </c>
      <c r="B180" s="6" t="s">
        <v>82</v>
      </c>
      <c r="C180" s="6" t="s">
        <v>75</v>
      </c>
      <c r="D180" s="14">
        <v>2009</v>
      </c>
      <c r="E180" s="8"/>
      <c r="F180" s="9">
        <v>1668</v>
      </c>
    </row>
    <row r="181" customHeight="1" spans="1:6">
      <c r="A181" s="6" t="str">
        <f t="shared" si="0"/>
        <v>Bahamas, The-The Americas2010</v>
      </c>
      <c r="B181" s="6" t="s">
        <v>82</v>
      </c>
      <c r="C181" s="6" t="s">
        <v>75</v>
      </c>
      <c r="D181" s="14">
        <v>2010</v>
      </c>
      <c r="E181" s="9">
        <v>706</v>
      </c>
      <c r="F181" s="9">
        <v>1522</v>
      </c>
    </row>
    <row r="182" customHeight="1" spans="1:6">
      <c r="A182" s="6" t="str">
        <f t="shared" si="0"/>
        <v>Bahamas, The-The Americas2011</v>
      </c>
      <c r="B182" s="6" t="s">
        <v>82</v>
      </c>
      <c r="C182" s="6" t="s">
        <v>75</v>
      </c>
      <c r="D182" s="14">
        <v>2011</v>
      </c>
      <c r="E182" s="9">
        <v>664</v>
      </c>
      <c r="F182" s="9">
        <v>1723</v>
      </c>
    </row>
    <row r="183" customHeight="1" spans="1:6">
      <c r="A183" s="6" t="str">
        <f t="shared" si="0"/>
        <v>Bahamas, The-The Americas2012</v>
      </c>
      <c r="B183" s="6" t="s">
        <v>82</v>
      </c>
      <c r="C183" s="6" t="s">
        <v>75</v>
      </c>
      <c r="D183" s="7" t="s">
        <v>286</v>
      </c>
      <c r="E183" s="8"/>
      <c r="F183" s="9">
        <v>1569</v>
      </c>
    </row>
    <row r="184" customHeight="1" spans="1:6">
      <c r="A184" s="6" t="str">
        <f t="shared" si="0"/>
        <v>Bahrain-Middle East2000</v>
      </c>
      <c r="B184" s="6" t="s">
        <v>83</v>
      </c>
      <c r="C184" s="6" t="s">
        <v>84</v>
      </c>
      <c r="D184" s="7" t="s">
        <v>277</v>
      </c>
      <c r="E184" s="8"/>
      <c r="F184" s="8"/>
    </row>
    <row r="185" customHeight="1" spans="1:6">
      <c r="A185" s="6" t="str">
        <f t="shared" si="0"/>
        <v>Bahrain-Middle East2001</v>
      </c>
      <c r="B185" s="6" t="s">
        <v>83</v>
      </c>
      <c r="C185" s="6" t="s">
        <v>84</v>
      </c>
      <c r="D185" s="7" t="s">
        <v>278</v>
      </c>
      <c r="E185" s="9">
        <v>9506</v>
      </c>
      <c r="F185" s="8"/>
    </row>
    <row r="186" customHeight="1" spans="1:6">
      <c r="A186" s="6" t="str">
        <f t="shared" si="0"/>
        <v>Bahrain-Middle East2002</v>
      </c>
      <c r="B186" s="6" t="s">
        <v>83</v>
      </c>
      <c r="C186" s="6" t="s">
        <v>84</v>
      </c>
      <c r="D186" s="7" t="s">
        <v>279</v>
      </c>
      <c r="E186" s="9">
        <v>9472</v>
      </c>
      <c r="F186" s="9">
        <v>24202</v>
      </c>
    </row>
    <row r="187" customHeight="1" spans="1:6">
      <c r="A187" s="6" t="str">
        <f t="shared" si="0"/>
        <v>Bahrain-Middle East2003</v>
      </c>
      <c r="B187" s="6" t="s">
        <v>83</v>
      </c>
      <c r="C187" s="6" t="s">
        <v>84</v>
      </c>
      <c r="D187" s="7" t="s">
        <v>280</v>
      </c>
      <c r="E187" s="9">
        <v>9340</v>
      </c>
      <c r="F187" s="9">
        <v>24169</v>
      </c>
    </row>
    <row r="188" customHeight="1" spans="1:6">
      <c r="A188" s="6" t="str">
        <f t="shared" si="0"/>
        <v>Bahrain-Middle East2004</v>
      </c>
      <c r="B188" s="6" t="s">
        <v>83</v>
      </c>
      <c r="C188" s="6" t="s">
        <v>84</v>
      </c>
      <c r="D188" s="7" t="s">
        <v>281</v>
      </c>
      <c r="E188" s="9">
        <v>9771</v>
      </c>
      <c r="F188" s="9">
        <v>24301</v>
      </c>
    </row>
    <row r="189" customHeight="1" spans="1:6">
      <c r="A189" s="6" t="str">
        <f t="shared" si="0"/>
        <v>Bahrain-Middle East2005</v>
      </c>
      <c r="B189" s="6" t="s">
        <v>83</v>
      </c>
      <c r="C189" s="6" t="s">
        <v>84</v>
      </c>
      <c r="D189" s="7" t="s">
        <v>282</v>
      </c>
      <c r="E189" s="9">
        <v>8962</v>
      </c>
      <c r="F189" s="9">
        <v>22398</v>
      </c>
    </row>
    <row r="190" customHeight="1" spans="1:6">
      <c r="A190" s="6" t="str">
        <f t="shared" si="0"/>
        <v>Bahrain-Middle East2006</v>
      </c>
      <c r="B190" s="6" t="s">
        <v>83</v>
      </c>
      <c r="C190" s="6" t="s">
        <v>84</v>
      </c>
      <c r="D190" s="14">
        <v>2006</v>
      </c>
      <c r="E190" s="9">
        <v>6433</v>
      </c>
      <c r="F190" s="9">
        <v>15698</v>
      </c>
    </row>
    <row r="191" customHeight="1" spans="1:6">
      <c r="A191" s="6" t="str">
        <f t="shared" si="0"/>
        <v>Bahrain-Middle East2007</v>
      </c>
      <c r="B191" s="6" t="s">
        <v>83</v>
      </c>
      <c r="C191" s="6" t="s">
        <v>84</v>
      </c>
      <c r="D191" s="14">
        <v>2007</v>
      </c>
      <c r="E191" s="9">
        <v>7332</v>
      </c>
      <c r="F191" s="9">
        <v>19208</v>
      </c>
    </row>
    <row r="192" customHeight="1" spans="1:6">
      <c r="A192" s="6" t="str">
        <f t="shared" si="0"/>
        <v>Bahrain-Middle East2008</v>
      </c>
      <c r="B192" s="6" t="s">
        <v>83</v>
      </c>
      <c r="C192" s="6" t="s">
        <v>84</v>
      </c>
      <c r="D192" s="7" t="s">
        <v>283</v>
      </c>
      <c r="E192" s="9">
        <v>6752</v>
      </c>
      <c r="F192" s="9">
        <v>16468</v>
      </c>
    </row>
    <row r="193" customHeight="1" spans="1:6">
      <c r="A193" s="6" t="str">
        <f t="shared" si="0"/>
        <v>Bahrain-Middle East2009</v>
      </c>
      <c r="B193" s="6" t="s">
        <v>83</v>
      </c>
      <c r="C193" s="6" t="s">
        <v>84</v>
      </c>
      <c r="D193" s="14">
        <v>2009</v>
      </c>
      <c r="E193" s="9">
        <v>5865</v>
      </c>
      <c r="F193" s="9">
        <v>18643</v>
      </c>
    </row>
    <row r="194" customHeight="1" spans="1:6">
      <c r="A194" s="6" t="str">
        <f t="shared" si="0"/>
        <v>Bahrain-Middle East2010</v>
      </c>
      <c r="B194" s="6" t="s">
        <v>83</v>
      </c>
      <c r="C194" s="6" t="s">
        <v>84</v>
      </c>
      <c r="D194" s="14">
        <v>2010</v>
      </c>
      <c r="E194" s="9">
        <v>8093</v>
      </c>
      <c r="F194" s="9">
        <v>19497</v>
      </c>
    </row>
    <row r="195" customHeight="1" spans="1:6">
      <c r="A195" s="6" t="str">
        <f t="shared" si="0"/>
        <v>Bahrain-Middle East2011</v>
      </c>
      <c r="B195" s="6" t="s">
        <v>83</v>
      </c>
      <c r="C195" s="6" t="s">
        <v>84</v>
      </c>
      <c r="D195" s="14">
        <v>2011</v>
      </c>
      <c r="E195" s="9">
        <v>6970</v>
      </c>
      <c r="F195" s="9">
        <v>17510</v>
      </c>
    </row>
    <row r="196" customHeight="1" spans="1:6">
      <c r="A196" s="6" t="str">
        <f t="shared" si="0"/>
        <v>Bahrain-Middle East2012</v>
      </c>
      <c r="B196" s="6" t="s">
        <v>83</v>
      </c>
      <c r="C196" s="6" t="s">
        <v>84</v>
      </c>
      <c r="D196" s="7" t="s">
        <v>286</v>
      </c>
      <c r="E196" s="9">
        <v>6069</v>
      </c>
      <c r="F196" s="9">
        <v>13927</v>
      </c>
    </row>
    <row r="197" customHeight="1" spans="1:6">
      <c r="A197" s="6" t="str">
        <f t="shared" si="0"/>
        <v>Bangladesh-Asia2000</v>
      </c>
      <c r="B197" s="6" t="s">
        <v>85</v>
      </c>
      <c r="C197" s="6" t="s">
        <v>65</v>
      </c>
      <c r="D197" s="7" t="s">
        <v>277</v>
      </c>
      <c r="E197" s="8"/>
      <c r="F197" s="8"/>
    </row>
    <row r="198" customHeight="1" spans="1:6">
      <c r="A198" s="6" t="str">
        <f t="shared" si="0"/>
        <v>Bangladesh-Asia2001</v>
      </c>
      <c r="B198" s="6" t="s">
        <v>85</v>
      </c>
      <c r="C198" s="6" t="s">
        <v>65</v>
      </c>
      <c r="D198" s="7" t="s">
        <v>278</v>
      </c>
      <c r="E198" s="9">
        <v>31294</v>
      </c>
      <c r="F198" s="8"/>
    </row>
    <row r="199" customHeight="1" spans="1:6">
      <c r="A199" s="6" t="str">
        <f t="shared" si="0"/>
        <v>Bangladesh-Asia2002</v>
      </c>
      <c r="B199" s="6" t="s">
        <v>85</v>
      </c>
      <c r="C199" s="6" t="s">
        <v>65</v>
      </c>
      <c r="D199" s="7" t="s">
        <v>279</v>
      </c>
      <c r="E199" s="9">
        <v>30756</v>
      </c>
      <c r="F199" s="9">
        <v>56153</v>
      </c>
    </row>
    <row r="200" customHeight="1" spans="1:6">
      <c r="A200" s="6" t="str">
        <f t="shared" si="0"/>
        <v>Bangladesh-Asia2003</v>
      </c>
      <c r="B200" s="6" t="s">
        <v>85</v>
      </c>
      <c r="C200" s="6" t="s">
        <v>65</v>
      </c>
      <c r="D200" s="7" t="s">
        <v>280</v>
      </c>
      <c r="E200" s="9">
        <v>29131</v>
      </c>
      <c r="F200" s="9">
        <v>52328</v>
      </c>
    </row>
    <row r="201" customHeight="1" spans="1:6">
      <c r="A201" s="6" t="str">
        <f t="shared" si="0"/>
        <v>Bangladesh-Asia2004</v>
      </c>
      <c r="B201" s="6" t="s">
        <v>85</v>
      </c>
      <c r="C201" s="6" t="s">
        <v>65</v>
      </c>
      <c r="D201" s="7" t="s">
        <v>281</v>
      </c>
      <c r="E201" s="9">
        <v>27873</v>
      </c>
      <c r="F201" s="9">
        <v>46435</v>
      </c>
    </row>
    <row r="202" customHeight="1" spans="1:6">
      <c r="A202" s="6" t="str">
        <f t="shared" si="0"/>
        <v>Bangladesh-Asia2005</v>
      </c>
      <c r="B202" s="6" t="s">
        <v>85</v>
      </c>
      <c r="C202" s="6" t="s">
        <v>65</v>
      </c>
      <c r="D202" s="7" t="s">
        <v>282</v>
      </c>
      <c r="E202" s="9">
        <v>26626</v>
      </c>
      <c r="F202" s="9">
        <v>48467</v>
      </c>
    </row>
    <row r="203" customHeight="1" spans="1:6">
      <c r="A203" s="6" t="str">
        <f t="shared" si="0"/>
        <v>Bangladesh-Asia2006</v>
      </c>
      <c r="B203" s="6" t="s">
        <v>85</v>
      </c>
      <c r="C203" s="6" t="s">
        <v>65</v>
      </c>
      <c r="D203" s="14">
        <v>2006</v>
      </c>
      <c r="E203" s="9">
        <v>20756</v>
      </c>
      <c r="F203" s="9">
        <v>33707</v>
      </c>
    </row>
    <row r="204" customHeight="1" spans="1:6">
      <c r="A204" s="6" t="str">
        <f t="shared" si="0"/>
        <v>Bangladesh-Asia2007</v>
      </c>
      <c r="B204" s="6" t="s">
        <v>85</v>
      </c>
      <c r="C204" s="6" t="s">
        <v>65</v>
      </c>
      <c r="D204" s="14">
        <v>2007</v>
      </c>
      <c r="E204" s="9">
        <v>23868</v>
      </c>
      <c r="F204" s="9">
        <v>37554</v>
      </c>
    </row>
    <row r="205" customHeight="1" spans="1:6">
      <c r="A205" s="6" t="str">
        <f t="shared" si="0"/>
        <v>Bangladesh-Asia2008</v>
      </c>
      <c r="B205" s="6" t="s">
        <v>85</v>
      </c>
      <c r="C205" s="6" t="s">
        <v>65</v>
      </c>
      <c r="D205" s="7" t="s">
        <v>283</v>
      </c>
      <c r="E205" s="9">
        <v>21713</v>
      </c>
      <c r="F205" s="9">
        <v>33883</v>
      </c>
    </row>
    <row r="206" customHeight="1" spans="1:6">
      <c r="A206" s="6" t="str">
        <f t="shared" si="0"/>
        <v>Bangladesh-Asia2009</v>
      </c>
      <c r="B206" s="6" t="s">
        <v>85</v>
      </c>
      <c r="C206" s="6" t="s">
        <v>65</v>
      </c>
      <c r="D206" s="14">
        <v>2009</v>
      </c>
      <c r="E206" s="9">
        <v>18591</v>
      </c>
      <c r="F206" s="9">
        <v>27869</v>
      </c>
    </row>
    <row r="207" customHeight="1" spans="1:6">
      <c r="A207" s="6" t="str">
        <f t="shared" si="0"/>
        <v>Bangladesh-Asia2010</v>
      </c>
      <c r="B207" s="6" t="s">
        <v>85</v>
      </c>
      <c r="C207" s="6" t="s">
        <v>65</v>
      </c>
      <c r="D207" s="14">
        <v>2010</v>
      </c>
      <c r="E207" s="9">
        <v>25332</v>
      </c>
      <c r="F207" s="9">
        <v>48137</v>
      </c>
    </row>
    <row r="208" customHeight="1" spans="1:6">
      <c r="A208" s="6" t="str">
        <f t="shared" si="0"/>
        <v>Bangladesh-Asia2011</v>
      </c>
      <c r="B208" s="6" t="s">
        <v>85</v>
      </c>
      <c r="C208" s="6" t="s">
        <v>65</v>
      </c>
      <c r="D208" s="14">
        <v>2011</v>
      </c>
      <c r="E208" s="9">
        <v>22554</v>
      </c>
      <c r="F208" s="9">
        <v>39750</v>
      </c>
    </row>
    <row r="209" customHeight="1" spans="1:6">
      <c r="A209" s="6" t="str">
        <f t="shared" si="0"/>
        <v>Bangladesh-Asia2012</v>
      </c>
      <c r="B209" s="6" t="s">
        <v>85</v>
      </c>
      <c r="C209" s="6" t="s">
        <v>65</v>
      </c>
      <c r="D209" s="7" t="s">
        <v>286</v>
      </c>
      <c r="E209" s="9">
        <v>20223</v>
      </c>
      <c r="F209" s="9">
        <v>32457</v>
      </c>
    </row>
    <row r="210" customHeight="1" spans="1:6">
      <c r="A210" s="6" t="str">
        <f t="shared" si="0"/>
        <v>Barbados-The Americas2000</v>
      </c>
      <c r="B210" s="6" t="s">
        <v>86</v>
      </c>
      <c r="C210" s="6" t="s">
        <v>75</v>
      </c>
      <c r="D210" s="7" t="s">
        <v>277</v>
      </c>
      <c r="E210" s="8"/>
      <c r="F210" s="8"/>
    </row>
    <row r="211" customHeight="1" spans="1:6">
      <c r="A211" s="6" t="str">
        <f t="shared" si="0"/>
        <v>Barbados-The Americas2001</v>
      </c>
      <c r="B211" s="6" t="s">
        <v>86</v>
      </c>
      <c r="C211" s="6" t="s">
        <v>75</v>
      </c>
      <c r="D211" s="7" t="s">
        <v>278</v>
      </c>
      <c r="E211" s="8"/>
      <c r="F211" s="8"/>
    </row>
    <row r="212" customHeight="1" spans="1:6">
      <c r="A212" s="6" t="str">
        <f t="shared" si="0"/>
        <v>Barbados-The Americas2002</v>
      </c>
      <c r="B212" s="6" t="s">
        <v>86</v>
      </c>
      <c r="C212" s="6" t="s">
        <v>75</v>
      </c>
      <c r="D212" s="7" t="s">
        <v>279</v>
      </c>
      <c r="E212" s="8"/>
      <c r="F212" s="9">
        <v>1503</v>
      </c>
    </row>
    <row r="213" customHeight="1" spans="1:6">
      <c r="A213" s="6" t="str">
        <f t="shared" si="0"/>
        <v>Barbados-The Americas2003</v>
      </c>
      <c r="B213" s="6" t="s">
        <v>86</v>
      </c>
      <c r="C213" s="6" t="s">
        <v>75</v>
      </c>
      <c r="D213" s="7" t="s">
        <v>280</v>
      </c>
      <c r="E213" s="8"/>
      <c r="F213" s="9">
        <v>1624</v>
      </c>
    </row>
    <row r="214" customHeight="1" spans="1:6">
      <c r="A214" s="6" t="str">
        <f t="shared" si="0"/>
        <v>Barbados-The Americas2004</v>
      </c>
      <c r="B214" s="6" t="s">
        <v>86</v>
      </c>
      <c r="C214" s="6" t="s">
        <v>75</v>
      </c>
      <c r="D214" s="7" t="s">
        <v>281</v>
      </c>
      <c r="E214" s="8"/>
      <c r="F214" s="9">
        <v>1635</v>
      </c>
    </row>
    <row r="215" customHeight="1" spans="1:6">
      <c r="A215" s="6" t="str">
        <f t="shared" si="0"/>
        <v>Barbados-The Americas2005</v>
      </c>
      <c r="B215" s="6" t="s">
        <v>86</v>
      </c>
      <c r="C215" s="6" t="s">
        <v>75</v>
      </c>
      <c r="D215" s="7" t="s">
        <v>282</v>
      </c>
      <c r="E215" s="9">
        <v>401</v>
      </c>
      <c r="F215" s="9">
        <v>1426</v>
      </c>
    </row>
    <row r="216" customHeight="1" spans="1:6">
      <c r="A216" s="6" t="str">
        <f t="shared" si="0"/>
        <v>Barbados-The Americas2006</v>
      </c>
      <c r="B216" s="6" t="s">
        <v>86</v>
      </c>
      <c r="C216" s="6" t="s">
        <v>75</v>
      </c>
      <c r="D216" s="14">
        <v>2006</v>
      </c>
      <c r="E216" s="8"/>
      <c r="F216" s="9">
        <v>1228</v>
      </c>
    </row>
    <row r="217" customHeight="1" spans="1:6">
      <c r="A217" s="6" t="str">
        <f t="shared" si="0"/>
        <v>Barbados-The Americas2007</v>
      </c>
      <c r="B217" s="6" t="s">
        <v>86</v>
      </c>
      <c r="C217" s="6" t="s">
        <v>75</v>
      </c>
      <c r="D217" s="14">
        <v>2007</v>
      </c>
      <c r="E217" s="9">
        <v>390</v>
      </c>
      <c r="F217" s="9">
        <v>1353</v>
      </c>
    </row>
    <row r="218" customHeight="1" spans="1:6">
      <c r="A218" s="6" t="str">
        <f t="shared" si="0"/>
        <v>Barbados-The Americas2008</v>
      </c>
      <c r="B218" s="6" t="s">
        <v>86</v>
      </c>
      <c r="C218" s="6" t="s">
        <v>75</v>
      </c>
      <c r="D218" s="7" t="s">
        <v>283</v>
      </c>
      <c r="E218" s="8"/>
      <c r="F218" s="9">
        <v>1269</v>
      </c>
    </row>
    <row r="219" customHeight="1" spans="1:6">
      <c r="A219" s="6" t="str">
        <f t="shared" si="0"/>
        <v>Barbados-The Americas2009</v>
      </c>
      <c r="B219" s="6" t="s">
        <v>86</v>
      </c>
      <c r="C219" s="6" t="s">
        <v>75</v>
      </c>
      <c r="D219" s="14">
        <v>2009</v>
      </c>
      <c r="E219" s="8"/>
      <c r="F219" s="9">
        <v>1188</v>
      </c>
    </row>
    <row r="220" customHeight="1" spans="1:6">
      <c r="A220" s="6" t="str">
        <f t="shared" si="0"/>
        <v>Barbados-The Americas2010</v>
      </c>
      <c r="B220" s="6" t="s">
        <v>86</v>
      </c>
      <c r="C220" s="6" t="s">
        <v>75</v>
      </c>
      <c r="D220" s="14">
        <v>2010</v>
      </c>
      <c r="E220" s="9">
        <v>398</v>
      </c>
      <c r="F220" s="9">
        <v>1371</v>
      </c>
    </row>
    <row r="221" customHeight="1" spans="1:6">
      <c r="A221" s="6" t="str">
        <f t="shared" si="0"/>
        <v>Barbados-The Americas2011</v>
      </c>
      <c r="B221" s="6" t="s">
        <v>86</v>
      </c>
      <c r="C221" s="6" t="s">
        <v>75</v>
      </c>
      <c r="D221" s="14">
        <v>2011</v>
      </c>
      <c r="E221" s="9">
        <v>375</v>
      </c>
      <c r="F221" s="9">
        <v>1294</v>
      </c>
    </row>
    <row r="222" customHeight="1" spans="1:6">
      <c r="A222" s="6" t="str">
        <f t="shared" si="0"/>
        <v>Barbados-The Americas2012</v>
      </c>
      <c r="B222" s="6" t="s">
        <v>86</v>
      </c>
      <c r="C222" s="6" t="s">
        <v>75</v>
      </c>
      <c r="D222" s="7" t="s">
        <v>286</v>
      </c>
      <c r="E222" s="8"/>
      <c r="F222" s="9">
        <v>1221</v>
      </c>
    </row>
    <row r="223" customHeight="1" spans="1:6">
      <c r="A223" s="6" t="str">
        <f t="shared" si="0"/>
        <v>Belarus-Europe2000</v>
      </c>
      <c r="B223" s="6" t="s">
        <v>87</v>
      </c>
      <c r="C223" s="6" t="s">
        <v>67</v>
      </c>
      <c r="D223" s="7" t="s">
        <v>277</v>
      </c>
      <c r="E223" s="8"/>
      <c r="F223" s="8"/>
    </row>
    <row r="224" customHeight="1" spans="1:6">
      <c r="A224" s="6" t="str">
        <f t="shared" si="0"/>
        <v>Belarus-Europe2001</v>
      </c>
      <c r="B224" s="6" t="s">
        <v>87</v>
      </c>
      <c r="C224" s="6" t="s">
        <v>67</v>
      </c>
      <c r="D224" s="7" t="s">
        <v>278</v>
      </c>
      <c r="E224" s="9">
        <v>29501</v>
      </c>
      <c r="F224" s="8"/>
    </row>
    <row r="225" customHeight="1" spans="1:6">
      <c r="A225" s="6" t="str">
        <f t="shared" si="0"/>
        <v>Belarus-Europe2002</v>
      </c>
      <c r="B225" s="6" t="s">
        <v>87</v>
      </c>
      <c r="C225" s="6" t="s">
        <v>67</v>
      </c>
      <c r="D225" s="7" t="s">
        <v>279</v>
      </c>
      <c r="E225" s="9">
        <v>27686</v>
      </c>
      <c r="F225" s="9">
        <v>62222</v>
      </c>
    </row>
    <row r="226" customHeight="1" spans="1:6">
      <c r="A226" s="6" t="str">
        <f t="shared" si="0"/>
        <v>Belarus-Europe2003</v>
      </c>
      <c r="B226" s="6" t="s">
        <v>87</v>
      </c>
      <c r="C226" s="6" t="s">
        <v>67</v>
      </c>
      <c r="D226" s="7" t="s">
        <v>280</v>
      </c>
      <c r="E226" s="9">
        <v>26737</v>
      </c>
      <c r="F226" s="9">
        <v>60293</v>
      </c>
    </row>
    <row r="227" customHeight="1" spans="1:6">
      <c r="A227" s="6" t="str">
        <f t="shared" si="0"/>
        <v>Belarus-Europe2004</v>
      </c>
      <c r="B227" s="6" t="s">
        <v>87</v>
      </c>
      <c r="C227" s="6" t="s">
        <v>67</v>
      </c>
      <c r="D227" s="7" t="s">
        <v>281</v>
      </c>
      <c r="E227" s="9">
        <v>28098</v>
      </c>
      <c r="F227" s="9">
        <v>62816</v>
      </c>
    </row>
    <row r="228" customHeight="1" spans="1:6">
      <c r="A228" s="6" t="str">
        <f t="shared" si="0"/>
        <v>Belarus-Europe2005</v>
      </c>
      <c r="B228" s="6" t="s">
        <v>87</v>
      </c>
      <c r="C228" s="6" t="s">
        <v>67</v>
      </c>
      <c r="D228" s="7" t="s">
        <v>282</v>
      </c>
      <c r="E228" s="9">
        <v>28039</v>
      </c>
      <c r="F228" s="9">
        <v>60282</v>
      </c>
    </row>
    <row r="229" customHeight="1" spans="1:6">
      <c r="A229" s="6" t="str">
        <f t="shared" si="0"/>
        <v>Belarus-Europe2006</v>
      </c>
      <c r="B229" s="6" t="s">
        <v>87</v>
      </c>
      <c r="C229" s="6" t="s">
        <v>67</v>
      </c>
      <c r="D229" s="14">
        <v>2006</v>
      </c>
      <c r="E229" s="9">
        <v>25262</v>
      </c>
      <c r="F229" s="9">
        <v>52390</v>
      </c>
    </row>
    <row r="230" customHeight="1" spans="1:6">
      <c r="A230" s="6" t="str">
        <f t="shared" si="0"/>
        <v>Belarus-Europe2007</v>
      </c>
      <c r="B230" s="6" t="s">
        <v>87</v>
      </c>
      <c r="C230" s="6" t="s">
        <v>67</v>
      </c>
      <c r="D230" s="14">
        <v>2007</v>
      </c>
      <c r="E230" s="9">
        <v>26874</v>
      </c>
      <c r="F230" s="9">
        <v>59064</v>
      </c>
    </row>
    <row r="231" customHeight="1" spans="1:6">
      <c r="A231" s="6" t="str">
        <f t="shared" si="0"/>
        <v>Belarus-Europe2008</v>
      </c>
      <c r="B231" s="6" t="s">
        <v>87</v>
      </c>
      <c r="C231" s="6" t="s">
        <v>67</v>
      </c>
      <c r="D231" s="7" t="s">
        <v>283</v>
      </c>
      <c r="E231" s="9">
        <v>26009</v>
      </c>
      <c r="F231" s="9">
        <v>53722</v>
      </c>
    </row>
    <row r="232" customHeight="1" spans="1:6">
      <c r="A232" s="6" t="str">
        <f t="shared" si="0"/>
        <v>Belarus-Europe2009</v>
      </c>
      <c r="B232" s="6" t="s">
        <v>87</v>
      </c>
      <c r="C232" s="6" t="s">
        <v>67</v>
      </c>
      <c r="D232" s="14">
        <v>2009</v>
      </c>
      <c r="E232" s="9">
        <v>24695</v>
      </c>
      <c r="F232" s="9">
        <v>53469</v>
      </c>
    </row>
    <row r="233" customHeight="1" spans="1:6">
      <c r="A233" s="6" t="str">
        <f t="shared" si="0"/>
        <v>Belarus-Europe2010</v>
      </c>
      <c r="B233" s="6" t="s">
        <v>87</v>
      </c>
      <c r="C233" s="6" t="s">
        <v>67</v>
      </c>
      <c r="D233" s="14">
        <v>2010</v>
      </c>
      <c r="E233" s="9">
        <v>28621</v>
      </c>
      <c r="F233" s="9">
        <v>61829</v>
      </c>
    </row>
    <row r="234" customHeight="1" spans="1:6">
      <c r="A234" s="6" t="str">
        <f t="shared" si="0"/>
        <v>Belarus-Europe2011</v>
      </c>
      <c r="B234" s="6" t="s">
        <v>87</v>
      </c>
      <c r="C234" s="6" t="s">
        <v>67</v>
      </c>
      <c r="D234" s="14">
        <v>2011</v>
      </c>
      <c r="E234" s="9">
        <v>26888</v>
      </c>
      <c r="F234" s="9">
        <v>58038</v>
      </c>
    </row>
    <row r="235" customHeight="1" spans="1:6">
      <c r="A235" s="6" t="str">
        <f t="shared" si="0"/>
        <v>Belarus-Europe2012</v>
      </c>
      <c r="B235" s="6" t="s">
        <v>87</v>
      </c>
      <c r="C235" s="6" t="s">
        <v>67</v>
      </c>
      <c r="D235" s="7" t="s">
        <v>286</v>
      </c>
      <c r="E235" s="9">
        <v>24785</v>
      </c>
      <c r="F235" s="9">
        <v>52596</v>
      </c>
    </row>
    <row r="236" customHeight="1" spans="1:6">
      <c r="A236" s="6" t="str">
        <f t="shared" si="0"/>
        <v>Belgium-Europe2000</v>
      </c>
      <c r="B236" s="6" t="s">
        <v>88</v>
      </c>
      <c r="C236" s="6" t="s">
        <v>67</v>
      </c>
      <c r="D236" s="7" t="s">
        <v>277</v>
      </c>
      <c r="E236" s="9">
        <v>57286</v>
      </c>
      <c r="F236" s="8"/>
    </row>
    <row r="237" customHeight="1" spans="1:6">
      <c r="A237" s="6" t="str">
        <f t="shared" si="0"/>
        <v>Belgium-Europe2001</v>
      </c>
      <c r="B237" s="6" t="s">
        <v>88</v>
      </c>
      <c r="C237" s="6" t="s">
        <v>67</v>
      </c>
      <c r="D237" s="7" t="s">
        <v>278</v>
      </c>
      <c r="E237" s="9">
        <v>59094</v>
      </c>
      <c r="F237" s="8"/>
    </row>
    <row r="238" customHeight="1" spans="1:6">
      <c r="A238" s="6" t="str">
        <f t="shared" si="0"/>
        <v>Belgium-Europe2002</v>
      </c>
      <c r="B238" s="6" t="s">
        <v>88</v>
      </c>
      <c r="C238" s="6" t="s">
        <v>67</v>
      </c>
      <c r="D238" s="7" t="s">
        <v>279</v>
      </c>
      <c r="E238" s="9">
        <v>60892</v>
      </c>
      <c r="F238" s="9">
        <v>108947</v>
      </c>
    </row>
    <row r="239" customHeight="1" spans="1:6">
      <c r="A239" s="6" t="str">
        <f t="shared" si="0"/>
        <v>Belgium-Europe2003</v>
      </c>
      <c r="B239" s="6" t="s">
        <v>88</v>
      </c>
      <c r="C239" s="6" t="s">
        <v>67</v>
      </c>
      <c r="D239" s="7" t="s">
        <v>280</v>
      </c>
      <c r="E239" s="9">
        <v>57096</v>
      </c>
      <c r="F239" s="9">
        <v>104194</v>
      </c>
    </row>
    <row r="240" customHeight="1" spans="1:6">
      <c r="A240" s="6" t="str">
        <f t="shared" si="0"/>
        <v>Belgium-Europe2004</v>
      </c>
      <c r="B240" s="6" t="s">
        <v>88</v>
      </c>
      <c r="C240" s="6" t="s">
        <v>67</v>
      </c>
      <c r="D240" s="7" t="s">
        <v>281</v>
      </c>
      <c r="E240" s="9">
        <v>58600</v>
      </c>
      <c r="F240" s="9">
        <v>103882</v>
      </c>
    </row>
    <row r="241" customHeight="1" spans="1:6">
      <c r="A241" s="6" t="str">
        <f t="shared" si="0"/>
        <v>Belgium-Europe2005</v>
      </c>
      <c r="B241" s="6" t="s">
        <v>88</v>
      </c>
      <c r="C241" s="6" t="s">
        <v>67</v>
      </c>
      <c r="D241" s="7" t="s">
        <v>282</v>
      </c>
      <c r="E241" s="9">
        <v>56375</v>
      </c>
      <c r="F241" s="9">
        <v>107531</v>
      </c>
    </row>
    <row r="242" customHeight="1" spans="1:6">
      <c r="A242" s="6" t="str">
        <f t="shared" si="0"/>
        <v>Belgium-Europe2006</v>
      </c>
      <c r="B242" s="6" t="s">
        <v>88</v>
      </c>
      <c r="C242" s="6" t="s">
        <v>67</v>
      </c>
      <c r="D242" s="7" t="s">
        <v>287</v>
      </c>
      <c r="E242" s="9">
        <v>57019</v>
      </c>
      <c r="F242" s="9">
        <v>103215</v>
      </c>
    </row>
    <row r="243" customHeight="1" spans="1:6">
      <c r="A243" s="6" t="str">
        <f t="shared" si="0"/>
        <v>Belgium-Europe2007</v>
      </c>
      <c r="B243" s="6" t="s">
        <v>88</v>
      </c>
      <c r="C243" s="6" t="s">
        <v>67</v>
      </c>
      <c r="D243" s="14">
        <v>2007</v>
      </c>
      <c r="E243" s="9">
        <v>58688</v>
      </c>
      <c r="F243" s="9">
        <v>108525</v>
      </c>
    </row>
    <row r="244" customHeight="1" spans="1:6">
      <c r="A244" s="6" t="str">
        <f t="shared" si="0"/>
        <v>Belgium-Europe2008</v>
      </c>
      <c r="B244" s="6" t="s">
        <v>88</v>
      </c>
      <c r="C244" s="6" t="s">
        <v>67</v>
      </c>
      <c r="D244" s="7" t="s">
        <v>283</v>
      </c>
      <c r="E244" s="9">
        <v>59242</v>
      </c>
      <c r="F244" s="9">
        <v>114836</v>
      </c>
    </row>
    <row r="245" customHeight="1" spans="1:6">
      <c r="A245" s="6" t="str">
        <f t="shared" si="0"/>
        <v>Belgium-Europe2009</v>
      </c>
      <c r="B245" s="6" t="s">
        <v>88</v>
      </c>
      <c r="C245" s="6" t="s">
        <v>67</v>
      </c>
      <c r="D245" s="14">
        <v>2009</v>
      </c>
      <c r="E245" s="9">
        <v>58508</v>
      </c>
      <c r="F245" s="9">
        <v>115709</v>
      </c>
    </row>
    <row r="246" customHeight="1" spans="1:6">
      <c r="A246" s="6" t="str">
        <f t="shared" si="0"/>
        <v>Belgium-Europe2010</v>
      </c>
      <c r="B246" s="6" t="s">
        <v>88</v>
      </c>
      <c r="C246" s="6" t="s">
        <v>67</v>
      </c>
      <c r="D246" s="14">
        <v>2010</v>
      </c>
      <c r="E246" s="9">
        <v>58111</v>
      </c>
      <c r="F246" s="9">
        <v>106834</v>
      </c>
    </row>
    <row r="247" customHeight="1" spans="1:6">
      <c r="A247" s="6" t="str">
        <f t="shared" si="0"/>
        <v>Belgium-Europe2011</v>
      </c>
      <c r="B247" s="6" t="s">
        <v>88</v>
      </c>
      <c r="C247" s="6" t="s">
        <v>67</v>
      </c>
      <c r="D247" s="14">
        <v>2011</v>
      </c>
      <c r="E247" s="9">
        <v>58895</v>
      </c>
      <c r="F247" s="9">
        <v>111282</v>
      </c>
    </row>
    <row r="248" customHeight="1" spans="1:6">
      <c r="A248" s="6" t="str">
        <f t="shared" si="0"/>
        <v>Belgium-Europe2012</v>
      </c>
      <c r="B248" s="6" t="s">
        <v>88</v>
      </c>
      <c r="C248" s="6" t="s">
        <v>67</v>
      </c>
      <c r="D248" s="7" t="s">
        <v>286</v>
      </c>
      <c r="E248" s="9">
        <v>58391</v>
      </c>
      <c r="F248" s="9">
        <v>114766</v>
      </c>
    </row>
    <row r="249" customHeight="1" spans="1:6">
      <c r="A249" s="6" t="str">
        <f t="shared" si="0"/>
        <v>Belize-The Americas2000</v>
      </c>
      <c r="B249" s="6" t="s">
        <v>89</v>
      </c>
      <c r="C249" s="6" t="s">
        <v>75</v>
      </c>
      <c r="D249" s="7" t="s">
        <v>277</v>
      </c>
      <c r="E249" s="8"/>
      <c r="F249" s="8"/>
    </row>
    <row r="250" customHeight="1" spans="1:6">
      <c r="A250" s="6" t="str">
        <f t="shared" si="0"/>
        <v>Belize-The Americas2001</v>
      </c>
      <c r="B250" s="6" t="s">
        <v>89</v>
      </c>
      <c r="C250" s="6" t="s">
        <v>75</v>
      </c>
      <c r="D250" s="7" t="s">
        <v>278</v>
      </c>
      <c r="E250" s="8"/>
      <c r="F250" s="8"/>
    </row>
    <row r="251" customHeight="1" spans="1:6">
      <c r="A251" s="6" t="str">
        <f t="shared" si="0"/>
        <v>Belize-The Americas2002</v>
      </c>
      <c r="B251" s="6" t="s">
        <v>89</v>
      </c>
      <c r="C251" s="6" t="s">
        <v>75</v>
      </c>
      <c r="D251" s="7" t="s">
        <v>279</v>
      </c>
      <c r="E251" s="8"/>
      <c r="F251" s="9">
        <v>422</v>
      </c>
    </row>
    <row r="252" customHeight="1" spans="1:6">
      <c r="A252" s="6" t="str">
        <f t="shared" si="0"/>
        <v>Belize-The Americas2003</v>
      </c>
      <c r="B252" s="6" t="s">
        <v>89</v>
      </c>
      <c r="C252" s="6" t="s">
        <v>75</v>
      </c>
      <c r="D252" s="7" t="s">
        <v>280</v>
      </c>
      <c r="E252" s="8"/>
      <c r="F252" s="9">
        <v>414</v>
      </c>
    </row>
    <row r="253" customHeight="1" spans="1:6">
      <c r="A253" s="6" t="str">
        <f t="shared" si="0"/>
        <v>Belize-The Americas2004</v>
      </c>
      <c r="B253" s="6" t="s">
        <v>89</v>
      </c>
      <c r="C253" s="6" t="s">
        <v>75</v>
      </c>
      <c r="D253" s="7" t="s">
        <v>281</v>
      </c>
      <c r="E253" s="8"/>
      <c r="F253" s="9">
        <v>407</v>
      </c>
    </row>
    <row r="254" customHeight="1" spans="1:6">
      <c r="A254" s="6" t="str">
        <f t="shared" si="0"/>
        <v>Belize-The Americas2005</v>
      </c>
      <c r="B254" s="6" t="s">
        <v>89</v>
      </c>
      <c r="C254" s="6" t="s">
        <v>75</v>
      </c>
      <c r="D254" s="7" t="s">
        <v>282</v>
      </c>
      <c r="E254" s="8"/>
      <c r="F254" s="9">
        <v>359</v>
      </c>
    </row>
    <row r="255" customHeight="1" spans="1:6">
      <c r="A255" s="6" t="str">
        <f t="shared" si="0"/>
        <v>Belize-The Americas2006</v>
      </c>
      <c r="B255" s="6" t="s">
        <v>89</v>
      </c>
      <c r="C255" s="6" t="s">
        <v>75</v>
      </c>
      <c r="D255" s="7" t="s">
        <v>287</v>
      </c>
      <c r="E255" s="9">
        <v>178</v>
      </c>
      <c r="F255" s="9">
        <v>425</v>
      </c>
    </row>
    <row r="256" customHeight="1" spans="1:6">
      <c r="A256" s="6" t="str">
        <f t="shared" si="0"/>
        <v>Belize-The Americas2007</v>
      </c>
      <c r="B256" s="6" t="s">
        <v>89</v>
      </c>
      <c r="C256" s="6" t="s">
        <v>75</v>
      </c>
      <c r="D256" s="14">
        <v>2007</v>
      </c>
      <c r="E256" s="9">
        <v>161</v>
      </c>
      <c r="F256" s="9">
        <v>396</v>
      </c>
    </row>
    <row r="257" customHeight="1" spans="1:6">
      <c r="A257" s="6" t="str">
        <f t="shared" si="0"/>
        <v>Belize-The Americas2008</v>
      </c>
      <c r="B257" s="6" t="s">
        <v>89</v>
      </c>
      <c r="C257" s="6" t="s">
        <v>75</v>
      </c>
      <c r="D257" s="7" t="s">
        <v>283</v>
      </c>
      <c r="E257" s="8"/>
      <c r="F257" s="9">
        <v>374</v>
      </c>
    </row>
    <row r="258" customHeight="1" spans="1:6">
      <c r="A258" s="6" t="str">
        <f t="shared" si="0"/>
        <v>Belize-The Americas2009</v>
      </c>
      <c r="B258" s="6" t="s">
        <v>89</v>
      </c>
      <c r="C258" s="6" t="s">
        <v>75</v>
      </c>
      <c r="D258" s="14">
        <v>2009</v>
      </c>
      <c r="E258" s="8"/>
      <c r="F258" s="9">
        <v>689</v>
      </c>
    </row>
    <row r="259" customHeight="1" spans="1:6">
      <c r="A259" s="6" t="str">
        <f t="shared" si="0"/>
        <v>Belize-The Americas2010</v>
      </c>
      <c r="B259" s="6" t="s">
        <v>89</v>
      </c>
      <c r="C259" s="6" t="s">
        <v>75</v>
      </c>
      <c r="D259" s="14">
        <v>2010</v>
      </c>
      <c r="E259" s="9">
        <v>172</v>
      </c>
      <c r="F259" s="9">
        <v>407</v>
      </c>
    </row>
    <row r="260" customHeight="1" spans="1:6">
      <c r="A260" s="6" t="str">
        <f t="shared" si="0"/>
        <v>Belize-The Americas2011</v>
      </c>
      <c r="B260" s="6" t="s">
        <v>89</v>
      </c>
      <c r="C260" s="6" t="s">
        <v>75</v>
      </c>
      <c r="D260" s="14">
        <v>2011</v>
      </c>
      <c r="E260" s="9">
        <v>155</v>
      </c>
      <c r="F260" s="9">
        <v>381</v>
      </c>
    </row>
    <row r="261" customHeight="1" spans="1:6">
      <c r="A261" s="6" t="str">
        <f t="shared" si="0"/>
        <v>Belize-The Americas2012</v>
      </c>
      <c r="B261" s="6" t="s">
        <v>89</v>
      </c>
      <c r="C261" s="6" t="s">
        <v>75</v>
      </c>
      <c r="D261" s="7" t="s">
        <v>286</v>
      </c>
      <c r="E261" s="8"/>
      <c r="F261" s="9">
        <v>711</v>
      </c>
    </row>
    <row r="262" customHeight="1" spans="1:6">
      <c r="A262" s="6" t="str">
        <f t="shared" si="0"/>
        <v>Benin-Africa2000</v>
      </c>
      <c r="B262" s="6" t="s">
        <v>90</v>
      </c>
      <c r="C262" s="6" t="s">
        <v>69</v>
      </c>
      <c r="D262" s="7" t="s">
        <v>277</v>
      </c>
      <c r="E262" s="8"/>
      <c r="F262" s="8"/>
    </row>
    <row r="263" customHeight="1" spans="1:6">
      <c r="A263" s="6" t="str">
        <f t="shared" si="0"/>
        <v>Benin-Africa2001</v>
      </c>
      <c r="B263" s="6" t="s">
        <v>90</v>
      </c>
      <c r="C263" s="6" t="s">
        <v>69</v>
      </c>
      <c r="D263" s="7" t="s">
        <v>278</v>
      </c>
      <c r="E263" s="9">
        <v>3761</v>
      </c>
      <c r="F263" s="8"/>
    </row>
    <row r="264" customHeight="1" spans="1:6">
      <c r="A264" s="6" t="str">
        <f t="shared" si="0"/>
        <v>Benin-Africa2002</v>
      </c>
      <c r="B264" s="6" t="s">
        <v>90</v>
      </c>
      <c r="C264" s="6" t="s">
        <v>69</v>
      </c>
      <c r="D264" s="7" t="s">
        <v>279</v>
      </c>
      <c r="E264" s="9">
        <v>3653</v>
      </c>
      <c r="F264" s="9">
        <v>5189</v>
      </c>
    </row>
    <row r="265" customHeight="1" spans="1:6">
      <c r="A265" s="6" t="str">
        <f t="shared" si="0"/>
        <v>Benin-Africa2003</v>
      </c>
      <c r="B265" s="6" t="s">
        <v>90</v>
      </c>
      <c r="C265" s="6" t="s">
        <v>69</v>
      </c>
      <c r="D265" s="7" t="s">
        <v>280</v>
      </c>
      <c r="E265" s="9">
        <v>3439</v>
      </c>
      <c r="F265" s="9">
        <v>4756</v>
      </c>
    </row>
    <row r="266" customHeight="1" spans="1:6">
      <c r="A266" s="6" t="str">
        <f t="shared" si="0"/>
        <v>Benin-Africa2004</v>
      </c>
      <c r="B266" s="6" t="s">
        <v>90</v>
      </c>
      <c r="C266" s="6" t="s">
        <v>69</v>
      </c>
      <c r="D266" s="7" t="s">
        <v>281</v>
      </c>
      <c r="E266" s="9">
        <v>3278</v>
      </c>
      <c r="F266" s="9">
        <v>4492</v>
      </c>
    </row>
    <row r="267" customHeight="1" spans="1:6">
      <c r="A267" s="6" t="str">
        <f t="shared" si="0"/>
        <v>Benin-Africa2005</v>
      </c>
      <c r="B267" s="6" t="s">
        <v>90</v>
      </c>
      <c r="C267" s="6" t="s">
        <v>69</v>
      </c>
      <c r="D267" s="7" t="s">
        <v>282</v>
      </c>
      <c r="E267" s="9">
        <v>2262</v>
      </c>
      <c r="F267" s="9">
        <v>2054</v>
      </c>
    </row>
    <row r="268" customHeight="1" spans="1:6">
      <c r="A268" s="6" t="str">
        <f t="shared" si="0"/>
        <v>Benin-Africa2006</v>
      </c>
      <c r="B268" s="6" t="s">
        <v>90</v>
      </c>
      <c r="C268" s="6" t="s">
        <v>69</v>
      </c>
      <c r="D268" s="7" t="s">
        <v>287</v>
      </c>
      <c r="E268" s="9">
        <v>3206</v>
      </c>
      <c r="F268" s="9">
        <v>4499</v>
      </c>
    </row>
    <row r="269" customHeight="1" spans="1:6">
      <c r="A269" s="6" t="str">
        <f t="shared" si="0"/>
        <v>Benin-Africa2007</v>
      </c>
      <c r="B269" s="6" t="s">
        <v>90</v>
      </c>
      <c r="C269" s="6" t="s">
        <v>69</v>
      </c>
      <c r="D269" s="14">
        <v>2007</v>
      </c>
      <c r="E269" s="9">
        <v>2499</v>
      </c>
      <c r="F269" s="9">
        <v>2398</v>
      </c>
    </row>
    <row r="270" customHeight="1" spans="1:6">
      <c r="A270" s="6" t="str">
        <f t="shared" si="0"/>
        <v>Benin-Africa2008</v>
      </c>
      <c r="B270" s="6" t="s">
        <v>90</v>
      </c>
      <c r="C270" s="6" t="s">
        <v>69</v>
      </c>
      <c r="D270" s="7" t="s">
        <v>283</v>
      </c>
      <c r="E270" s="9">
        <v>2386</v>
      </c>
      <c r="F270" s="9">
        <v>2321</v>
      </c>
    </row>
    <row r="271" customHeight="1" spans="1:6">
      <c r="A271" s="6" t="str">
        <f t="shared" si="0"/>
        <v>Benin-Africa2009</v>
      </c>
      <c r="B271" s="6" t="s">
        <v>90</v>
      </c>
      <c r="C271" s="6" t="s">
        <v>69</v>
      </c>
      <c r="D271" s="14">
        <v>2009</v>
      </c>
      <c r="E271" s="9">
        <v>1983</v>
      </c>
      <c r="F271" s="9">
        <v>1617</v>
      </c>
    </row>
    <row r="272" customHeight="1" spans="1:6">
      <c r="A272" s="6" t="str">
        <f t="shared" si="0"/>
        <v>Benin-Africa2010</v>
      </c>
      <c r="B272" s="6" t="s">
        <v>90</v>
      </c>
      <c r="C272" s="6" t="s">
        <v>69</v>
      </c>
      <c r="D272" s="14">
        <v>2010</v>
      </c>
      <c r="E272" s="9">
        <v>2949</v>
      </c>
      <c r="F272" s="9">
        <v>3876</v>
      </c>
    </row>
    <row r="273" customHeight="1" spans="1:6">
      <c r="A273" s="6" t="str">
        <f t="shared" si="0"/>
        <v>Benin-Africa2011</v>
      </c>
      <c r="B273" s="6" t="s">
        <v>90</v>
      </c>
      <c r="C273" s="6" t="s">
        <v>69</v>
      </c>
      <c r="D273" s="14">
        <v>2011</v>
      </c>
      <c r="E273" s="9">
        <v>2491</v>
      </c>
      <c r="F273" s="9">
        <v>2512</v>
      </c>
    </row>
    <row r="274" customHeight="1" spans="1:6">
      <c r="A274" s="6" t="str">
        <f t="shared" si="0"/>
        <v>Benin-Africa2012</v>
      </c>
      <c r="B274" s="6" t="s">
        <v>90</v>
      </c>
      <c r="C274" s="6" t="s">
        <v>69</v>
      </c>
      <c r="D274" s="7" t="s">
        <v>286</v>
      </c>
      <c r="E274" s="9">
        <v>2109</v>
      </c>
      <c r="F274" s="9">
        <v>1738</v>
      </c>
    </row>
    <row r="275" customHeight="1" spans="1:6">
      <c r="A275" s="6" t="str">
        <f t="shared" si="0"/>
        <v>Bermuda-The Americas2000</v>
      </c>
      <c r="B275" s="6" t="s">
        <v>91</v>
      </c>
      <c r="C275" s="6" t="s">
        <v>75</v>
      </c>
      <c r="D275" s="7" t="s">
        <v>277</v>
      </c>
      <c r="E275" s="8"/>
      <c r="F275" s="8"/>
    </row>
    <row r="276" customHeight="1" spans="1:6">
      <c r="A276" s="6" t="str">
        <f t="shared" si="0"/>
        <v>Bermuda-The Americas2001</v>
      </c>
      <c r="B276" s="6" t="s">
        <v>91</v>
      </c>
      <c r="C276" s="6" t="s">
        <v>75</v>
      </c>
      <c r="D276" s="7" t="s">
        <v>278</v>
      </c>
      <c r="E276" s="8"/>
      <c r="F276" s="8"/>
    </row>
    <row r="277" customHeight="1" spans="1:6">
      <c r="A277" s="6" t="str">
        <f t="shared" si="0"/>
        <v>Bermuda-The Americas2002</v>
      </c>
      <c r="B277" s="6" t="s">
        <v>91</v>
      </c>
      <c r="C277" s="6" t="s">
        <v>75</v>
      </c>
      <c r="D277" s="7" t="s">
        <v>279</v>
      </c>
      <c r="E277" s="8"/>
      <c r="F277" s="9">
        <v>477</v>
      </c>
    </row>
    <row r="278" customHeight="1" spans="1:6">
      <c r="A278" s="6" t="str">
        <f t="shared" si="0"/>
        <v>Bermuda-The Americas2003</v>
      </c>
      <c r="B278" s="6" t="s">
        <v>91</v>
      </c>
      <c r="C278" s="6" t="s">
        <v>75</v>
      </c>
      <c r="D278" s="7" t="s">
        <v>280</v>
      </c>
      <c r="E278" s="8"/>
      <c r="F278" s="9">
        <v>466</v>
      </c>
    </row>
    <row r="279" customHeight="1" spans="1:6">
      <c r="A279" s="6" t="str">
        <f t="shared" si="0"/>
        <v>Bermuda-The Americas2004</v>
      </c>
      <c r="B279" s="6" t="s">
        <v>91</v>
      </c>
      <c r="C279" s="6" t="s">
        <v>75</v>
      </c>
      <c r="D279" s="7" t="s">
        <v>281</v>
      </c>
      <c r="E279" s="8"/>
      <c r="F279" s="9">
        <v>389</v>
      </c>
    </row>
    <row r="280" customHeight="1" spans="1:6">
      <c r="A280" s="6" t="str">
        <f t="shared" si="0"/>
        <v>Bermuda-The Americas2005</v>
      </c>
      <c r="B280" s="6" t="s">
        <v>91</v>
      </c>
      <c r="C280" s="6" t="s">
        <v>75</v>
      </c>
      <c r="D280" s="7" t="s">
        <v>282</v>
      </c>
      <c r="E280" s="8"/>
      <c r="F280" s="9">
        <v>524</v>
      </c>
    </row>
    <row r="281" customHeight="1" spans="1:6">
      <c r="A281" s="6" t="str">
        <f t="shared" si="0"/>
        <v>Bermuda-The Americas2006</v>
      </c>
      <c r="B281" s="6" t="s">
        <v>91</v>
      </c>
      <c r="C281" s="6" t="s">
        <v>75</v>
      </c>
      <c r="D281" s="7" t="s">
        <v>287</v>
      </c>
      <c r="E281" s="8"/>
      <c r="F281" s="9">
        <v>517</v>
      </c>
    </row>
    <row r="282" customHeight="1" spans="1:6">
      <c r="A282" s="6" t="str">
        <f t="shared" si="0"/>
        <v>Bermuda-The Americas2007</v>
      </c>
      <c r="B282" s="6" t="s">
        <v>91</v>
      </c>
      <c r="C282" s="6" t="s">
        <v>75</v>
      </c>
      <c r="D282" s="14">
        <v>2007</v>
      </c>
      <c r="E282" s="8"/>
      <c r="F282" s="9">
        <v>444</v>
      </c>
    </row>
    <row r="283" customHeight="1" spans="1:6">
      <c r="A283" s="6" t="str">
        <f t="shared" si="0"/>
        <v>Bermuda-The Americas2008</v>
      </c>
      <c r="B283" s="6" t="s">
        <v>91</v>
      </c>
      <c r="C283" s="6" t="s">
        <v>75</v>
      </c>
      <c r="D283" s="7" t="s">
        <v>283</v>
      </c>
      <c r="E283" s="8"/>
      <c r="F283" s="9">
        <v>510</v>
      </c>
    </row>
    <row r="284" customHeight="1" spans="1:6">
      <c r="A284" s="6" t="str">
        <f t="shared" si="0"/>
        <v>Bermuda-The Americas2009</v>
      </c>
      <c r="B284" s="6" t="s">
        <v>91</v>
      </c>
      <c r="C284" s="6" t="s">
        <v>75</v>
      </c>
      <c r="D284" s="14">
        <v>2009</v>
      </c>
      <c r="E284" s="8"/>
      <c r="F284" s="9">
        <v>495</v>
      </c>
    </row>
    <row r="285" customHeight="1" spans="1:6">
      <c r="A285" s="6" t="str">
        <f t="shared" si="0"/>
        <v>Bermuda-The Americas2010</v>
      </c>
      <c r="B285" s="6" t="s">
        <v>91</v>
      </c>
      <c r="C285" s="6" t="s">
        <v>75</v>
      </c>
      <c r="D285" s="14">
        <v>2010</v>
      </c>
      <c r="E285" s="8"/>
      <c r="F285" s="9">
        <v>521</v>
      </c>
    </row>
    <row r="286" customHeight="1" spans="1:6">
      <c r="A286" s="6" t="str">
        <f t="shared" si="0"/>
        <v>Bermuda-The Americas2011</v>
      </c>
      <c r="B286" s="6" t="s">
        <v>91</v>
      </c>
      <c r="C286" s="6" t="s">
        <v>75</v>
      </c>
      <c r="D286" s="14">
        <v>2011</v>
      </c>
      <c r="E286" s="8"/>
      <c r="F286" s="9">
        <v>671</v>
      </c>
    </row>
    <row r="287" customHeight="1" spans="1:6">
      <c r="A287" s="6" t="str">
        <f t="shared" si="0"/>
        <v>Bermuda-The Americas2012</v>
      </c>
      <c r="B287" s="6" t="s">
        <v>91</v>
      </c>
      <c r="C287" s="6" t="s">
        <v>75</v>
      </c>
      <c r="D287" s="7" t="s">
        <v>286</v>
      </c>
      <c r="E287" s="8"/>
      <c r="F287" s="9">
        <v>495</v>
      </c>
    </row>
    <row r="288" customHeight="1" spans="1:6">
      <c r="A288" s="6" t="str">
        <f t="shared" si="0"/>
        <v>Bhutan-Asia2000</v>
      </c>
      <c r="B288" s="6" t="s">
        <v>92</v>
      </c>
      <c r="C288" s="6" t="s">
        <v>65</v>
      </c>
      <c r="D288" s="7" t="s">
        <v>277</v>
      </c>
      <c r="E288" s="8"/>
      <c r="F288" s="8"/>
    </row>
    <row r="289" customHeight="1" spans="1:6">
      <c r="A289" s="6" t="str">
        <f t="shared" si="0"/>
        <v>Bhutan-Asia2001</v>
      </c>
      <c r="B289" s="6" t="s">
        <v>92</v>
      </c>
      <c r="C289" s="6" t="s">
        <v>65</v>
      </c>
      <c r="D289" s="7" t="s">
        <v>278</v>
      </c>
      <c r="E289" s="8"/>
      <c r="F289" s="8"/>
    </row>
    <row r="290" customHeight="1" spans="1:6">
      <c r="A290" s="6" t="str">
        <f t="shared" si="0"/>
        <v>Bhutan-Asia2002</v>
      </c>
      <c r="B290" s="6" t="s">
        <v>92</v>
      </c>
      <c r="C290" s="6" t="s">
        <v>65</v>
      </c>
      <c r="D290" s="7" t="s">
        <v>279</v>
      </c>
      <c r="E290" s="8"/>
      <c r="F290" s="9">
        <v>477</v>
      </c>
    </row>
    <row r="291" customHeight="1" spans="1:6">
      <c r="A291" s="6" t="str">
        <f t="shared" si="0"/>
        <v>Bhutan-Asia2003</v>
      </c>
      <c r="B291" s="6" t="s">
        <v>92</v>
      </c>
      <c r="C291" s="6" t="s">
        <v>65</v>
      </c>
      <c r="D291" s="7" t="s">
        <v>280</v>
      </c>
      <c r="E291" s="8"/>
      <c r="F291" s="9">
        <v>389</v>
      </c>
    </row>
    <row r="292" customHeight="1" spans="1:6">
      <c r="A292" s="6" t="str">
        <f t="shared" si="0"/>
        <v>Bhutan-Asia2004</v>
      </c>
      <c r="B292" s="6" t="s">
        <v>92</v>
      </c>
      <c r="C292" s="6" t="s">
        <v>65</v>
      </c>
      <c r="D292" s="7" t="s">
        <v>281</v>
      </c>
      <c r="E292" s="8"/>
      <c r="F292" s="9">
        <v>422</v>
      </c>
    </row>
    <row r="293" customHeight="1" spans="1:6">
      <c r="A293" s="6" t="str">
        <f t="shared" si="0"/>
        <v>Bhutan-Asia2005</v>
      </c>
      <c r="B293" s="6" t="s">
        <v>92</v>
      </c>
      <c r="C293" s="6" t="s">
        <v>65</v>
      </c>
      <c r="D293" s="7" t="s">
        <v>282</v>
      </c>
      <c r="E293" s="8"/>
      <c r="F293" s="9">
        <v>418</v>
      </c>
    </row>
    <row r="294" customHeight="1" spans="1:6">
      <c r="A294" s="6" t="str">
        <f t="shared" si="0"/>
        <v>Bhutan-Asia2006</v>
      </c>
      <c r="B294" s="6" t="s">
        <v>92</v>
      </c>
      <c r="C294" s="6" t="s">
        <v>65</v>
      </c>
      <c r="D294" s="7" t="s">
        <v>287</v>
      </c>
      <c r="E294" s="9">
        <v>244</v>
      </c>
      <c r="F294" s="9">
        <v>392</v>
      </c>
    </row>
    <row r="295" customHeight="1" spans="1:6">
      <c r="A295" s="6" t="str">
        <f t="shared" si="0"/>
        <v>Bhutan-Asia2007</v>
      </c>
      <c r="B295" s="6" t="s">
        <v>92</v>
      </c>
      <c r="C295" s="6" t="s">
        <v>65</v>
      </c>
      <c r="D295" s="14">
        <v>2007</v>
      </c>
      <c r="E295" s="9">
        <v>204</v>
      </c>
      <c r="F295" s="9">
        <v>396</v>
      </c>
    </row>
    <row r="296" customHeight="1" spans="1:6">
      <c r="A296" s="6" t="str">
        <f t="shared" si="0"/>
        <v>Bhutan-Asia2008</v>
      </c>
      <c r="B296" s="6" t="s">
        <v>92</v>
      </c>
      <c r="C296" s="6" t="s">
        <v>65</v>
      </c>
      <c r="D296" s="7" t="s">
        <v>283</v>
      </c>
      <c r="E296" s="8"/>
      <c r="F296" s="9">
        <v>378</v>
      </c>
    </row>
    <row r="297" customHeight="1" spans="1:6">
      <c r="A297" s="6" t="str">
        <f t="shared" si="0"/>
        <v>Bhutan-Asia2009</v>
      </c>
      <c r="B297" s="6" t="s">
        <v>92</v>
      </c>
      <c r="C297" s="6" t="s">
        <v>65</v>
      </c>
      <c r="D297" s="14">
        <v>2009</v>
      </c>
      <c r="E297" s="8"/>
      <c r="F297" s="9">
        <v>400</v>
      </c>
    </row>
    <row r="298" customHeight="1" spans="1:6">
      <c r="A298" s="6" t="str">
        <f t="shared" si="0"/>
        <v>Bhutan-Asia2010</v>
      </c>
      <c r="B298" s="6" t="s">
        <v>92</v>
      </c>
      <c r="C298" s="6" t="s">
        <v>65</v>
      </c>
      <c r="D298" s="14">
        <v>2010</v>
      </c>
      <c r="E298" s="9">
        <v>211</v>
      </c>
      <c r="F298" s="9">
        <v>392</v>
      </c>
    </row>
    <row r="299" customHeight="1" spans="1:6">
      <c r="A299" s="6" t="str">
        <f t="shared" si="0"/>
        <v>Bhutan-Asia2011</v>
      </c>
      <c r="B299" s="6" t="s">
        <v>92</v>
      </c>
      <c r="C299" s="6" t="s">
        <v>65</v>
      </c>
      <c r="D299" s="14">
        <v>2011</v>
      </c>
      <c r="E299" s="9">
        <v>180</v>
      </c>
      <c r="F299" s="9">
        <v>308</v>
      </c>
    </row>
    <row r="300" customHeight="1" spans="1:6">
      <c r="A300" s="6" t="str">
        <f t="shared" si="0"/>
        <v>Bhutan-Asia2012</v>
      </c>
      <c r="B300" s="6" t="s">
        <v>92</v>
      </c>
      <c r="C300" s="6" t="s">
        <v>65</v>
      </c>
      <c r="D300" s="7" t="s">
        <v>286</v>
      </c>
      <c r="E300" s="8"/>
      <c r="F300" s="9">
        <v>389</v>
      </c>
    </row>
    <row r="301" customHeight="1" spans="1:6">
      <c r="A301" s="6" t="str">
        <f t="shared" si="0"/>
        <v>Bolivia-The Americas2000</v>
      </c>
      <c r="B301" s="6" t="s">
        <v>93</v>
      </c>
      <c r="C301" s="6" t="s">
        <v>75</v>
      </c>
      <c r="D301" s="7" t="s">
        <v>277</v>
      </c>
      <c r="E301" s="8"/>
      <c r="F301" s="8"/>
    </row>
    <row r="302" customHeight="1" spans="1:6">
      <c r="A302" s="6" t="str">
        <f t="shared" si="0"/>
        <v>Bolivia-The Americas2001</v>
      </c>
      <c r="B302" s="6" t="s">
        <v>93</v>
      </c>
      <c r="C302" s="6" t="s">
        <v>75</v>
      </c>
      <c r="D302" s="7" t="s">
        <v>278</v>
      </c>
      <c r="E302" s="9">
        <v>7704</v>
      </c>
      <c r="F302" s="8"/>
    </row>
    <row r="303" customHeight="1" spans="1:6">
      <c r="A303" s="6" t="str">
        <f t="shared" si="0"/>
        <v>Bolivia-The Americas2002</v>
      </c>
      <c r="B303" s="6" t="s">
        <v>93</v>
      </c>
      <c r="C303" s="6" t="s">
        <v>75</v>
      </c>
      <c r="D303" s="7" t="s">
        <v>279</v>
      </c>
      <c r="E303" s="9">
        <v>7341</v>
      </c>
      <c r="F303" s="9">
        <v>15456</v>
      </c>
    </row>
    <row r="304" customHeight="1" spans="1:6">
      <c r="A304" s="6" t="str">
        <f t="shared" si="0"/>
        <v>Bolivia-The Americas2003</v>
      </c>
      <c r="B304" s="6" t="s">
        <v>93</v>
      </c>
      <c r="C304" s="6" t="s">
        <v>75</v>
      </c>
      <c r="D304" s="7" t="s">
        <v>280</v>
      </c>
      <c r="E304" s="9">
        <v>6203</v>
      </c>
      <c r="F304" s="9">
        <v>14408</v>
      </c>
    </row>
    <row r="305" customHeight="1" spans="1:6">
      <c r="A305" s="6" t="str">
        <f t="shared" si="0"/>
        <v>Bolivia-The Americas2004</v>
      </c>
      <c r="B305" s="6" t="s">
        <v>93</v>
      </c>
      <c r="C305" s="6" t="s">
        <v>75</v>
      </c>
      <c r="D305" s="7" t="s">
        <v>281</v>
      </c>
      <c r="E305" s="9">
        <v>5973</v>
      </c>
      <c r="F305" s="9">
        <v>13773</v>
      </c>
    </row>
    <row r="306" customHeight="1" spans="1:6">
      <c r="A306" s="6" t="str">
        <f t="shared" si="0"/>
        <v>Bolivia-The Americas2005</v>
      </c>
      <c r="B306" s="6" t="s">
        <v>93</v>
      </c>
      <c r="C306" s="6" t="s">
        <v>75</v>
      </c>
      <c r="D306" s="14">
        <v>2005</v>
      </c>
      <c r="E306" s="9">
        <v>5372</v>
      </c>
      <c r="F306" s="9">
        <v>12757</v>
      </c>
    </row>
    <row r="307" customHeight="1" spans="1:6">
      <c r="A307" s="6" t="str">
        <f t="shared" si="0"/>
        <v>Bolivia-The Americas2006</v>
      </c>
      <c r="B307" s="6" t="s">
        <v>93</v>
      </c>
      <c r="C307" s="6" t="s">
        <v>75</v>
      </c>
      <c r="D307" s="7" t="s">
        <v>287</v>
      </c>
      <c r="E307" s="9">
        <v>5183</v>
      </c>
      <c r="F307" s="9">
        <v>12325</v>
      </c>
    </row>
    <row r="308" customHeight="1" spans="1:6">
      <c r="A308" s="6" t="str">
        <f t="shared" si="0"/>
        <v>Bolivia-The Americas2007</v>
      </c>
      <c r="B308" s="6" t="s">
        <v>93</v>
      </c>
      <c r="C308" s="6" t="s">
        <v>75</v>
      </c>
      <c r="D308" s="14">
        <v>2007</v>
      </c>
      <c r="E308" s="9">
        <v>3527</v>
      </c>
      <c r="F308" s="9">
        <v>9567</v>
      </c>
    </row>
    <row r="309" customHeight="1" spans="1:6">
      <c r="A309" s="6" t="str">
        <f t="shared" si="0"/>
        <v>Bolivia-The Americas2008</v>
      </c>
      <c r="B309" s="6" t="s">
        <v>93</v>
      </c>
      <c r="C309" s="6" t="s">
        <v>75</v>
      </c>
      <c r="D309" s="7" t="s">
        <v>283</v>
      </c>
      <c r="E309" s="9">
        <v>3688</v>
      </c>
      <c r="F309" s="9">
        <v>14129</v>
      </c>
    </row>
    <row r="310" customHeight="1" spans="1:6">
      <c r="A310" s="6" t="str">
        <f t="shared" si="0"/>
        <v>Bolivia-The Americas2009</v>
      </c>
      <c r="B310" s="6" t="s">
        <v>93</v>
      </c>
      <c r="C310" s="6" t="s">
        <v>75</v>
      </c>
      <c r="D310" s="14">
        <v>2009</v>
      </c>
      <c r="E310" s="9">
        <v>3737</v>
      </c>
      <c r="F310" s="9">
        <v>10224</v>
      </c>
    </row>
    <row r="311" customHeight="1" spans="1:6">
      <c r="A311" s="6" t="str">
        <f t="shared" si="0"/>
        <v>Bolivia-The Americas2010</v>
      </c>
      <c r="B311" s="6" t="s">
        <v>93</v>
      </c>
      <c r="C311" s="6" t="s">
        <v>75</v>
      </c>
      <c r="D311" s="7" t="s">
        <v>288</v>
      </c>
      <c r="E311" s="9">
        <v>6439</v>
      </c>
      <c r="F311" s="9">
        <v>14910</v>
      </c>
    </row>
    <row r="312" customHeight="1" spans="1:6">
      <c r="A312" s="6" t="str">
        <f t="shared" si="0"/>
        <v>Bolivia-The Americas2011</v>
      </c>
      <c r="B312" s="6" t="s">
        <v>93</v>
      </c>
      <c r="C312" s="6" t="s">
        <v>75</v>
      </c>
      <c r="D312" s="14">
        <v>2011</v>
      </c>
      <c r="E312" s="9">
        <v>3622</v>
      </c>
      <c r="F312" s="9">
        <v>13084</v>
      </c>
    </row>
    <row r="313" customHeight="1" spans="1:6">
      <c r="A313" s="6" t="str">
        <f t="shared" si="0"/>
        <v>Bolivia-The Americas2012</v>
      </c>
      <c r="B313" s="6" t="s">
        <v>93</v>
      </c>
      <c r="C313" s="6" t="s">
        <v>75</v>
      </c>
      <c r="D313" s="7" t="s">
        <v>286</v>
      </c>
      <c r="E313" s="9">
        <v>2903</v>
      </c>
      <c r="F313" s="9">
        <v>9824</v>
      </c>
    </row>
    <row r="314" customHeight="1" spans="1:6">
      <c r="A314" s="6" t="str">
        <f t="shared" si="0"/>
        <v>Bosnia and Herzegovina-Europe2000</v>
      </c>
      <c r="B314" s="6" t="s">
        <v>94</v>
      </c>
      <c r="C314" s="6" t="s">
        <v>67</v>
      </c>
      <c r="D314" s="7" t="s">
        <v>277</v>
      </c>
      <c r="E314" s="8"/>
      <c r="F314" s="8"/>
    </row>
    <row r="315" customHeight="1" spans="1:6">
      <c r="A315" s="6" t="str">
        <f t="shared" si="0"/>
        <v>Bosnia and Herzegovina-Europe2001</v>
      </c>
      <c r="B315" s="6" t="s">
        <v>94</v>
      </c>
      <c r="C315" s="6" t="s">
        <v>67</v>
      </c>
      <c r="D315" s="7" t="s">
        <v>278</v>
      </c>
      <c r="E315" s="9">
        <v>7095</v>
      </c>
      <c r="F315" s="8"/>
    </row>
    <row r="316" customHeight="1" spans="1:6">
      <c r="A316" s="6" t="str">
        <f t="shared" si="0"/>
        <v>Bosnia and Herzegovina-Europe2002</v>
      </c>
      <c r="B316" s="6" t="s">
        <v>94</v>
      </c>
      <c r="C316" s="6" t="s">
        <v>67</v>
      </c>
      <c r="D316" s="7" t="s">
        <v>279</v>
      </c>
      <c r="E316" s="9">
        <v>6451</v>
      </c>
      <c r="F316" s="9">
        <v>31125</v>
      </c>
    </row>
    <row r="317" customHeight="1" spans="1:6">
      <c r="A317" s="6" t="str">
        <f t="shared" si="0"/>
        <v>Bosnia and Herzegovina-Europe2003</v>
      </c>
      <c r="B317" s="6" t="s">
        <v>94</v>
      </c>
      <c r="C317" s="6" t="s">
        <v>67</v>
      </c>
      <c r="D317" s="7" t="s">
        <v>280</v>
      </c>
      <c r="E317" s="9">
        <v>6161</v>
      </c>
      <c r="F317" s="9">
        <v>30590</v>
      </c>
    </row>
    <row r="318" customHeight="1" spans="1:6">
      <c r="A318" s="6" t="str">
        <f t="shared" si="0"/>
        <v>Bosnia and Herzegovina-Europe2004</v>
      </c>
      <c r="B318" s="6" t="s">
        <v>94</v>
      </c>
      <c r="C318" s="6" t="s">
        <v>67</v>
      </c>
      <c r="D318" s="7" t="s">
        <v>281</v>
      </c>
      <c r="E318" s="9">
        <v>5954</v>
      </c>
      <c r="F318" s="9">
        <v>30997</v>
      </c>
    </row>
    <row r="319" customHeight="1" spans="1:6">
      <c r="A319" s="6" t="str">
        <f t="shared" si="0"/>
        <v>Bosnia and Herzegovina-Europe2005</v>
      </c>
      <c r="B319" s="6" t="s">
        <v>94</v>
      </c>
      <c r="C319" s="6" t="s">
        <v>67</v>
      </c>
      <c r="D319" s="14">
        <v>2005</v>
      </c>
      <c r="E319" s="9">
        <v>5305</v>
      </c>
      <c r="F319" s="9">
        <v>27884</v>
      </c>
    </row>
    <row r="320" customHeight="1" spans="1:6">
      <c r="A320" s="6" t="str">
        <f t="shared" si="0"/>
        <v>Bosnia and Herzegovina-Europe2006</v>
      </c>
      <c r="B320" s="6" t="s">
        <v>94</v>
      </c>
      <c r="C320" s="6" t="s">
        <v>67</v>
      </c>
      <c r="D320" s="7" t="s">
        <v>287</v>
      </c>
      <c r="E320" s="9">
        <v>5042</v>
      </c>
      <c r="F320" s="9">
        <v>25618</v>
      </c>
    </row>
    <row r="321" customHeight="1" spans="1:6">
      <c r="A321" s="6" t="str">
        <f t="shared" si="0"/>
        <v>Bosnia and Herzegovina-Europe2007</v>
      </c>
      <c r="B321" s="6" t="s">
        <v>94</v>
      </c>
      <c r="C321" s="6" t="s">
        <v>67</v>
      </c>
      <c r="D321" s="14">
        <v>2007</v>
      </c>
      <c r="E321" s="9">
        <v>4407</v>
      </c>
      <c r="F321" s="9">
        <v>22919</v>
      </c>
    </row>
    <row r="322" customHeight="1" spans="1:6">
      <c r="A322" s="6" t="str">
        <f t="shared" si="0"/>
        <v>Bosnia and Herzegovina-Europe2008</v>
      </c>
      <c r="B322" s="6" t="s">
        <v>94</v>
      </c>
      <c r="C322" s="6" t="s">
        <v>67</v>
      </c>
      <c r="D322" s="7" t="s">
        <v>283</v>
      </c>
      <c r="E322" s="9">
        <v>4400</v>
      </c>
      <c r="F322" s="9">
        <v>23238</v>
      </c>
    </row>
    <row r="323" customHeight="1" spans="1:6">
      <c r="A323" s="6" t="str">
        <f t="shared" si="0"/>
        <v>Bosnia and Herzegovina-Europe2009</v>
      </c>
      <c r="B323" s="6" t="s">
        <v>94</v>
      </c>
      <c r="C323" s="6" t="s">
        <v>67</v>
      </c>
      <c r="D323" s="14">
        <v>2009</v>
      </c>
      <c r="E323" s="9">
        <v>4346</v>
      </c>
      <c r="F323" s="9">
        <v>23223</v>
      </c>
    </row>
    <row r="324" customHeight="1" spans="1:6">
      <c r="A324" s="6" t="str">
        <f t="shared" si="0"/>
        <v>Bosnia and Herzegovina-Europe2010</v>
      </c>
      <c r="B324" s="6" t="s">
        <v>94</v>
      </c>
      <c r="C324" s="6" t="s">
        <v>67</v>
      </c>
      <c r="D324" s="7" t="s">
        <v>288</v>
      </c>
      <c r="E324" s="9">
        <v>5301</v>
      </c>
      <c r="F324" s="9">
        <v>27169</v>
      </c>
    </row>
    <row r="325" customHeight="1" spans="1:6">
      <c r="A325" s="6" t="str">
        <f t="shared" si="0"/>
        <v>Bosnia and Herzegovina-Europe2011</v>
      </c>
      <c r="B325" s="6" t="s">
        <v>94</v>
      </c>
      <c r="C325" s="6" t="s">
        <v>67</v>
      </c>
      <c r="D325" s="14">
        <v>2011</v>
      </c>
      <c r="E325" s="9">
        <v>4811</v>
      </c>
      <c r="F325" s="9">
        <v>24617</v>
      </c>
    </row>
    <row r="326" customHeight="1" spans="1:6">
      <c r="A326" s="6" t="str">
        <f t="shared" si="0"/>
        <v>Bosnia and Herzegovina-Europe2012</v>
      </c>
      <c r="B326" s="6" t="s">
        <v>94</v>
      </c>
      <c r="C326" s="6" t="s">
        <v>67</v>
      </c>
      <c r="D326" s="7" t="s">
        <v>286</v>
      </c>
      <c r="E326" s="9">
        <v>4201</v>
      </c>
      <c r="F326" s="9">
        <v>20700</v>
      </c>
    </row>
    <row r="327" customHeight="1" spans="1:6">
      <c r="A327" s="6" t="str">
        <f t="shared" si="0"/>
        <v>Botswana-Africa2000</v>
      </c>
      <c r="B327" s="6" t="s">
        <v>95</v>
      </c>
      <c r="C327" s="6" t="s">
        <v>69</v>
      </c>
      <c r="D327" s="7" t="s">
        <v>277</v>
      </c>
      <c r="E327" s="8"/>
      <c r="F327" s="8"/>
    </row>
    <row r="328" customHeight="1" spans="1:6">
      <c r="A328" s="6" t="str">
        <f t="shared" si="0"/>
        <v>Botswana-Africa2001</v>
      </c>
      <c r="B328" s="6" t="s">
        <v>95</v>
      </c>
      <c r="C328" s="6" t="s">
        <v>69</v>
      </c>
      <c r="D328" s="7" t="s">
        <v>278</v>
      </c>
      <c r="E328" s="9">
        <v>2215</v>
      </c>
      <c r="F328" s="8"/>
    </row>
    <row r="329" customHeight="1" spans="1:6">
      <c r="A329" s="6" t="str">
        <f t="shared" si="0"/>
        <v>Botswana-Africa2002</v>
      </c>
      <c r="B329" s="6" t="s">
        <v>95</v>
      </c>
      <c r="C329" s="6" t="s">
        <v>69</v>
      </c>
      <c r="D329" s="7" t="s">
        <v>279</v>
      </c>
      <c r="E329" s="9">
        <v>2263</v>
      </c>
      <c r="F329" s="9">
        <v>5233</v>
      </c>
    </row>
    <row r="330" customHeight="1" spans="1:6">
      <c r="A330" s="6" t="str">
        <f t="shared" si="0"/>
        <v>Botswana-Africa2003</v>
      </c>
      <c r="B330" s="6" t="s">
        <v>95</v>
      </c>
      <c r="C330" s="6" t="s">
        <v>69</v>
      </c>
      <c r="D330" s="7" t="s">
        <v>280</v>
      </c>
      <c r="E330" s="9">
        <v>2023</v>
      </c>
      <c r="F330" s="9">
        <v>4397</v>
      </c>
    </row>
    <row r="331" customHeight="1" spans="1:6">
      <c r="A331" s="6" t="str">
        <f t="shared" si="0"/>
        <v>Botswana-Africa2004</v>
      </c>
      <c r="B331" s="6" t="s">
        <v>95</v>
      </c>
      <c r="C331" s="6" t="s">
        <v>69</v>
      </c>
      <c r="D331" s="7" t="s">
        <v>281</v>
      </c>
      <c r="E331" s="9">
        <v>2151</v>
      </c>
      <c r="F331" s="9">
        <v>4980</v>
      </c>
    </row>
    <row r="332" customHeight="1" spans="1:6">
      <c r="A332" s="6" t="str">
        <f t="shared" si="0"/>
        <v>Botswana-Africa2005</v>
      </c>
      <c r="B332" s="6" t="s">
        <v>95</v>
      </c>
      <c r="C332" s="6" t="s">
        <v>69</v>
      </c>
      <c r="D332" s="14">
        <v>2005</v>
      </c>
      <c r="E332" s="9">
        <v>2033</v>
      </c>
      <c r="F332" s="9">
        <v>4701</v>
      </c>
    </row>
    <row r="333" customHeight="1" spans="1:6">
      <c r="A333" s="6" t="str">
        <f t="shared" si="0"/>
        <v>Botswana-Africa2006</v>
      </c>
      <c r="B333" s="6" t="s">
        <v>95</v>
      </c>
      <c r="C333" s="6" t="s">
        <v>69</v>
      </c>
      <c r="D333" s="7" t="s">
        <v>287</v>
      </c>
      <c r="E333" s="9">
        <v>1929</v>
      </c>
      <c r="F333" s="9">
        <v>4613</v>
      </c>
    </row>
    <row r="334" customHeight="1" spans="1:6">
      <c r="A334" s="6" t="str">
        <f t="shared" si="0"/>
        <v>Botswana-Africa2007</v>
      </c>
      <c r="B334" s="6" t="s">
        <v>95</v>
      </c>
      <c r="C334" s="6" t="s">
        <v>69</v>
      </c>
      <c r="D334" s="14">
        <v>2007</v>
      </c>
      <c r="E334" s="9">
        <v>1916</v>
      </c>
      <c r="F334" s="9">
        <v>4485</v>
      </c>
    </row>
    <row r="335" customHeight="1" spans="1:6">
      <c r="A335" s="6" t="str">
        <f t="shared" si="0"/>
        <v>Botswana-Africa2008</v>
      </c>
      <c r="B335" s="6" t="s">
        <v>95</v>
      </c>
      <c r="C335" s="6" t="s">
        <v>69</v>
      </c>
      <c r="D335" s="7" t="s">
        <v>283</v>
      </c>
      <c r="E335" s="9">
        <v>1836</v>
      </c>
      <c r="F335" s="9">
        <v>4276</v>
      </c>
    </row>
    <row r="336" customHeight="1" spans="1:6">
      <c r="A336" s="6" t="str">
        <f t="shared" si="0"/>
        <v>Botswana-Africa2009</v>
      </c>
      <c r="B336" s="6" t="s">
        <v>95</v>
      </c>
      <c r="C336" s="6" t="s">
        <v>69</v>
      </c>
      <c r="D336" s="7" t="s">
        <v>284</v>
      </c>
      <c r="E336" s="9">
        <v>1907</v>
      </c>
      <c r="F336" s="9">
        <v>4265</v>
      </c>
    </row>
    <row r="337" customHeight="1" spans="1:6">
      <c r="A337" s="6" t="str">
        <f t="shared" si="0"/>
        <v>Botswana-Africa2010</v>
      </c>
      <c r="B337" s="6" t="s">
        <v>95</v>
      </c>
      <c r="C337" s="6" t="s">
        <v>69</v>
      </c>
      <c r="D337" s="7" t="s">
        <v>288</v>
      </c>
      <c r="E337" s="9">
        <v>1956</v>
      </c>
      <c r="F337" s="9">
        <v>4646</v>
      </c>
    </row>
    <row r="338" customHeight="1" spans="1:6">
      <c r="A338" s="6" t="str">
        <f t="shared" si="0"/>
        <v>Botswana-Africa2011</v>
      </c>
      <c r="B338" s="6" t="s">
        <v>95</v>
      </c>
      <c r="C338" s="6" t="s">
        <v>69</v>
      </c>
      <c r="D338" s="14">
        <v>2011</v>
      </c>
      <c r="E338" s="9">
        <v>1857</v>
      </c>
      <c r="F338" s="9">
        <v>4378</v>
      </c>
    </row>
    <row r="339" customHeight="1" spans="1:6">
      <c r="A339" s="6" t="str">
        <f t="shared" si="0"/>
        <v>Botswana-Africa2012</v>
      </c>
      <c r="B339" s="6" t="s">
        <v>95</v>
      </c>
      <c r="C339" s="6" t="s">
        <v>69</v>
      </c>
      <c r="D339" s="7" t="s">
        <v>286</v>
      </c>
      <c r="E339" s="9">
        <v>1868</v>
      </c>
      <c r="F339" s="9">
        <v>4334</v>
      </c>
    </row>
    <row r="340" customHeight="1" spans="1:6">
      <c r="A340" s="6" t="str">
        <f t="shared" si="0"/>
        <v>Brazil-The Americas2000</v>
      </c>
      <c r="B340" s="6" t="s">
        <v>96</v>
      </c>
      <c r="C340" s="6" t="s">
        <v>75</v>
      </c>
      <c r="D340" s="7" t="s">
        <v>277</v>
      </c>
      <c r="E340" s="8"/>
      <c r="F340" s="8"/>
    </row>
    <row r="341" customHeight="1" spans="1:6">
      <c r="A341" s="6" t="str">
        <f t="shared" si="0"/>
        <v>Brazil-The Americas2001</v>
      </c>
      <c r="B341" s="6" t="s">
        <v>96</v>
      </c>
      <c r="C341" s="6" t="s">
        <v>75</v>
      </c>
      <c r="D341" s="7" t="s">
        <v>278</v>
      </c>
      <c r="E341" s="9">
        <v>270028</v>
      </c>
      <c r="F341" s="8"/>
    </row>
    <row r="342" customHeight="1" spans="1:6">
      <c r="A342" s="6" t="str">
        <f t="shared" si="0"/>
        <v>Brazil-The Americas2002</v>
      </c>
      <c r="B342" s="6" t="s">
        <v>96</v>
      </c>
      <c r="C342" s="6" t="s">
        <v>75</v>
      </c>
      <c r="D342" s="7" t="s">
        <v>279</v>
      </c>
      <c r="E342" s="9">
        <v>265887</v>
      </c>
      <c r="F342" s="9">
        <v>419754</v>
      </c>
    </row>
    <row r="343" customHeight="1" spans="1:6">
      <c r="A343" s="6" t="str">
        <f t="shared" si="0"/>
        <v>Brazil-The Americas2003</v>
      </c>
      <c r="B343" s="6" t="s">
        <v>96</v>
      </c>
      <c r="C343" s="6" t="s">
        <v>75</v>
      </c>
      <c r="D343" s="7" t="s">
        <v>280</v>
      </c>
      <c r="E343" s="9">
        <v>240464</v>
      </c>
      <c r="F343" s="9">
        <v>367147</v>
      </c>
    </row>
    <row r="344" customHeight="1" spans="1:6">
      <c r="A344" s="6" t="str">
        <f t="shared" si="0"/>
        <v>Brazil-The Americas2004</v>
      </c>
      <c r="B344" s="6" t="s">
        <v>96</v>
      </c>
      <c r="C344" s="6" t="s">
        <v>75</v>
      </c>
      <c r="D344" s="7" t="s">
        <v>281</v>
      </c>
      <c r="E344" s="9">
        <v>248594</v>
      </c>
      <c r="F344" s="9">
        <v>387675</v>
      </c>
    </row>
    <row r="345" customHeight="1" spans="1:6">
      <c r="A345" s="6" t="str">
        <f t="shared" si="0"/>
        <v>Brazil-The Americas2005</v>
      </c>
      <c r="B345" s="6" t="s">
        <v>96</v>
      </c>
      <c r="C345" s="6" t="s">
        <v>75</v>
      </c>
      <c r="D345" s="14">
        <v>2005</v>
      </c>
      <c r="E345" s="9">
        <v>235460</v>
      </c>
      <c r="F345" s="9">
        <v>363213</v>
      </c>
    </row>
    <row r="346" customHeight="1" spans="1:6">
      <c r="A346" s="6" t="str">
        <f t="shared" si="0"/>
        <v>Brazil-The Americas2006</v>
      </c>
      <c r="B346" s="6" t="s">
        <v>96</v>
      </c>
      <c r="C346" s="6" t="s">
        <v>75</v>
      </c>
      <c r="D346" s="7" t="s">
        <v>287</v>
      </c>
      <c r="E346" s="9">
        <v>215332</v>
      </c>
      <c r="F346" s="9">
        <v>347309</v>
      </c>
    </row>
    <row r="347" customHeight="1" spans="1:6">
      <c r="A347" s="6" t="str">
        <f t="shared" si="0"/>
        <v>Brazil-The Americas2007</v>
      </c>
      <c r="B347" s="6" t="s">
        <v>96</v>
      </c>
      <c r="C347" s="6" t="s">
        <v>75</v>
      </c>
      <c r="D347" s="14">
        <v>2007</v>
      </c>
      <c r="E347" s="9">
        <v>195759</v>
      </c>
      <c r="F347" s="9">
        <v>332267</v>
      </c>
    </row>
    <row r="348" customHeight="1" spans="1:6">
      <c r="A348" s="6" t="str">
        <f t="shared" si="0"/>
        <v>Brazil-The Americas2008</v>
      </c>
      <c r="B348" s="6" t="s">
        <v>96</v>
      </c>
      <c r="C348" s="6" t="s">
        <v>75</v>
      </c>
      <c r="D348" s="7" t="s">
        <v>283</v>
      </c>
      <c r="E348" s="9">
        <v>187442</v>
      </c>
      <c r="F348" s="9">
        <v>327984</v>
      </c>
    </row>
    <row r="349" customHeight="1" spans="1:6">
      <c r="A349" s="6" t="str">
        <f t="shared" si="0"/>
        <v>Brazil-The Americas2009</v>
      </c>
      <c r="B349" s="6" t="s">
        <v>96</v>
      </c>
      <c r="C349" s="6" t="s">
        <v>75</v>
      </c>
      <c r="D349" s="7" t="s">
        <v>284</v>
      </c>
      <c r="E349" s="9">
        <v>198976</v>
      </c>
      <c r="F349" s="9">
        <v>321622</v>
      </c>
    </row>
    <row r="350" customHeight="1" spans="1:6">
      <c r="A350" s="6" t="str">
        <f t="shared" si="0"/>
        <v>Brazil-The Americas2010</v>
      </c>
      <c r="B350" s="6" t="s">
        <v>96</v>
      </c>
      <c r="C350" s="6" t="s">
        <v>75</v>
      </c>
      <c r="D350" s="7" t="s">
        <v>288</v>
      </c>
      <c r="E350" s="9">
        <v>222818</v>
      </c>
      <c r="F350" s="9">
        <v>347668</v>
      </c>
    </row>
    <row r="351" customHeight="1" spans="1:6">
      <c r="A351" s="6" t="str">
        <f t="shared" si="0"/>
        <v>Brazil-The Americas2011</v>
      </c>
      <c r="B351" s="6" t="s">
        <v>96</v>
      </c>
      <c r="C351" s="6" t="s">
        <v>75</v>
      </c>
      <c r="D351" s="14">
        <v>2011</v>
      </c>
      <c r="E351" s="9">
        <v>210042</v>
      </c>
      <c r="F351" s="9">
        <v>337826</v>
      </c>
    </row>
    <row r="352" customHeight="1" spans="1:6">
      <c r="A352" s="6" t="str">
        <f t="shared" si="0"/>
        <v>Brazil-The Americas2012</v>
      </c>
      <c r="B352" s="6" t="s">
        <v>96</v>
      </c>
      <c r="C352" s="6" t="s">
        <v>75</v>
      </c>
      <c r="D352" s="7" t="s">
        <v>286</v>
      </c>
      <c r="E352" s="9">
        <v>190712</v>
      </c>
      <c r="F352" s="9">
        <v>337434</v>
      </c>
    </row>
    <row r="353" customHeight="1" spans="1:6">
      <c r="A353" s="6" t="str">
        <f t="shared" si="0"/>
        <v>Brunei-Asia2000</v>
      </c>
      <c r="B353" s="6" t="s">
        <v>97</v>
      </c>
      <c r="C353" s="6" t="s">
        <v>65</v>
      </c>
      <c r="D353" s="7" t="s">
        <v>277</v>
      </c>
      <c r="E353" s="8"/>
      <c r="F353" s="8"/>
    </row>
    <row r="354" customHeight="1" spans="1:6">
      <c r="A354" s="6" t="str">
        <f t="shared" si="0"/>
        <v>Brunei-Asia2001</v>
      </c>
      <c r="B354" s="6" t="s">
        <v>97</v>
      </c>
      <c r="C354" s="6" t="s">
        <v>65</v>
      </c>
      <c r="D354" s="7" t="s">
        <v>278</v>
      </c>
      <c r="E354" s="9">
        <v>3832</v>
      </c>
      <c r="F354" s="8"/>
    </row>
    <row r="355" customHeight="1" spans="1:6">
      <c r="A355" s="6" t="str">
        <f t="shared" si="0"/>
        <v>Brunei-Asia2002</v>
      </c>
      <c r="B355" s="6" t="s">
        <v>97</v>
      </c>
      <c r="C355" s="6" t="s">
        <v>65</v>
      </c>
      <c r="D355" s="7" t="s">
        <v>279</v>
      </c>
      <c r="E355" s="9">
        <v>3240</v>
      </c>
      <c r="F355" s="9">
        <v>9160</v>
      </c>
    </row>
    <row r="356" customHeight="1" spans="1:6">
      <c r="A356" s="6" t="str">
        <f t="shared" si="0"/>
        <v>Brunei-Asia2003</v>
      </c>
      <c r="B356" s="6" t="s">
        <v>97</v>
      </c>
      <c r="C356" s="6" t="s">
        <v>65</v>
      </c>
      <c r="D356" s="7" t="s">
        <v>280</v>
      </c>
      <c r="E356" s="9">
        <v>3043</v>
      </c>
      <c r="F356" s="9">
        <v>9094</v>
      </c>
    </row>
    <row r="357" customHeight="1" spans="1:6">
      <c r="A357" s="6" t="str">
        <f t="shared" si="0"/>
        <v>Brunei-Asia2004</v>
      </c>
      <c r="B357" s="6" t="s">
        <v>97</v>
      </c>
      <c r="C357" s="6" t="s">
        <v>65</v>
      </c>
      <c r="D357" s="7" t="s">
        <v>281</v>
      </c>
      <c r="E357" s="9">
        <v>3542</v>
      </c>
      <c r="F357" s="9">
        <v>10583</v>
      </c>
    </row>
    <row r="358" customHeight="1" spans="1:6">
      <c r="A358" s="6" t="str">
        <f t="shared" si="0"/>
        <v>Brunei-Asia2005</v>
      </c>
      <c r="B358" s="6" t="s">
        <v>97</v>
      </c>
      <c r="C358" s="6" t="s">
        <v>65</v>
      </c>
      <c r="D358" s="14">
        <v>2005</v>
      </c>
      <c r="E358" s="9">
        <v>2208</v>
      </c>
      <c r="F358" s="9">
        <v>6197</v>
      </c>
    </row>
    <row r="359" customHeight="1" spans="1:6">
      <c r="A359" s="6" t="str">
        <f t="shared" si="0"/>
        <v>Brunei-Asia2006</v>
      </c>
      <c r="B359" s="6" t="s">
        <v>97</v>
      </c>
      <c r="C359" s="6" t="s">
        <v>65</v>
      </c>
      <c r="D359" s="7" t="s">
        <v>287</v>
      </c>
      <c r="E359" s="9">
        <v>3227</v>
      </c>
      <c r="F359" s="9">
        <v>10176</v>
      </c>
    </row>
    <row r="360" customHeight="1" spans="1:6">
      <c r="A360" s="6" t="str">
        <f t="shared" si="0"/>
        <v>Brunei-Asia2007</v>
      </c>
      <c r="B360" s="6" t="s">
        <v>97</v>
      </c>
      <c r="C360" s="6" t="s">
        <v>65</v>
      </c>
      <c r="D360" s="14">
        <v>2007</v>
      </c>
      <c r="E360" s="9">
        <v>2217</v>
      </c>
      <c r="F360" s="9">
        <v>5126</v>
      </c>
    </row>
    <row r="361" customHeight="1" spans="1:6">
      <c r="A361" s="6" t="str">
        <f t="shared" si="0"/>
        <v>Brunei-Asia2008</v>
      </c>
      <c r="B361" s="6" t="s">
        <v>97</v>
      </c>
      <c r="C361" s="6" t="s">
        <v>65</v>
      </c>
      <c r="D361" s="14">
        <v>2008</v>
      </c>
      <c r="E361" s="9">
        <v>2157</v>
      </c>
      <c r="F361" s="9">
        <v>5321</v>
      </c>
    </row>
    <row r="362" customHeight="1" spans="1:6">
      <c r="A362" s="6" t="str">
        <f t="shared" si="0"/>
        <v>Brunei-Asia2009</v>
      </c>
      <c r="B362" s="6" t="s">
        <v>97</v>
      </c>
      <c r="C362" s="6" t="s">
        <v>65</v>
      </c>
      <c r="D362" s="14">
        <v>2009</v>
      </c>
      <c r="E362" s="9">
        <v>2385</v>
      </c>
      <c r="F362" s="9">
        <v>6527</v>
      </c>
    </row>
    <row r="363" customHeight="1" spans="1:6">
      <c r="A363" s="6" t="str">
        <f t="shared" si="0"/>
        <v>Brunei-Asia2010</v>
      </c>
      <c r="B363" s="6" t="s">
        <v>97</v>
      </c>
      <c r="C363" s="6" t="s">
        <v>65</v>
      </c>
      <c r="D363" s="14">
        <v>2010</v>
      </c>
      <c r="E363" s="9">
        <v>2505</v>
      </c>
      <c r="F363" s="9">
        <v>5357</v>
      </c>
    </row>
    <row r="364" customHeight="1" spans="1:6">
      <c r="A364" s="6" t="str">
        <f t="shared" si="0"/>
        <v>Brunei-Asia2011</v>
      </c>
      <c r="B364" s="6" t="s">
        <v>97</v>
      </c>
      <c r="C364" s="6" t="s">
        <v>65</v>
      </c>
      <c r="D364" s="14">
        <v>2011</v>
      </c>
      <c r="E364" s="9">
        <v>3152</v>
      </c>
      <c r="F364" s="9">
        <v>4822</v>
      </c>
    </row>
    <row r="365" customHeight="1" spans="1:6">
      <c r="A365" s="6" t="str">
        <f t="shared" si="0"/>
        <v>Brunei-Asia2012</v>
      </c>
      <c r="B365" s="6" t="s">
        <v>97</v>
      </c>
      <c r="C365" s="6" t="s">
        <v>65</v>
      </c>
      <c r="D365" s="7" t="s">
        <v>286</v>
      </c>
      <c r="E365" s="9">
        <v>2296</v>
      </c>
      <c r="F365" s="9">
        <v>5361</v>
      </c>
    </row>
    <row r="366" customHeight="1" spans="1:6">
      <c r="A366" s="6" t="str">
        <f t="shared" si="0"/>
        <v>Bulgaria-Europe2000</v>
      </c>
      <c r="B366" s="6" t="s">
        <v>98</v>
      </c>
      <c r="C366" s="6" t="s">
        <v>67</v>
      </c>
      <c r="D366" s="7" t="s">
        <v>277</v>
      </c>
      <c r="E366" s="8"/>
      <c r="F366" s="8"/>
    </row>
    <row r="367" customHeight="1" spans="1:6">
      <c r="A367" s="6" t="str">
        <f t="shared" si="0"/>
        <v>Bulgaria-Europe2001</v>
      </c>
      <c r="B367" s="6" t="s">
        <v>98</v>
      </c>
      <c r="C367" s="6" t="s">
        <v>67</v>
      </c>
      <c r="D367" s="7" t="s">
        <v>278</v>
      </c>
      <c r="E367" s="9">
        <v>19216</v>
      </c>
      <c r="F367" s="8"/>
    </row>
    <row r="368" customHeight="1" spans="1:6">
      <c r="A368" s="6" t="str">
        <f t="shared" si="0"/>
        <v>Bulgaria-Europe2002</v>
      </c>
      <c r="B368" s="6" t="s">
        <v>98</v>
      </c>
      <c r="C368" s="6" t="s">
        <v>67</v>
      </c>
      <c r="D368" s="7" t="s">
        <v>279</v>
      </c>
      <c r="E368" s="9">
        <v>17897</v>
      </c>
      <c r="F368" s="9">
        <v>44679</v>
      </c>
    </row>
    <row r="369" customHeight="1" spans="1:6">
      <c r="A369" s="6" t="str">
        <f t="shared" si="0"/>
        <v>Bulgaria-Europe2003</v>
      </c>
      <c r="B369" s="6" t="s">
        <v>98</v>
      </c>
      <c r="C369" s="6" t="s">
        <v>67</v>
      </c>
      <c r="D369" s="7" t="s">
        <v>280</v>
      </c>
      <c r="E369" s="9">
        <v>17512</v>
      </c>
      <c r="F369" s="9">
        <v>42805</v>
      </c>
    </row>
    <row r="370" customHeight="1" spans="1:6">
      <c r="A370" s="6" t="str">
        <f t="shared" si="0"/>
        <v>Bulgaria-Europe2004</v>
      </c>
      <c r="B370" s="6" t="s">
        <v>98</v>
      </c>
      <c r="C370" s="6" t="s">
        <v>67</v>
      </c>
      <c r="D370" s="7" t="s">
        <v>281</v>
      </c>
      <c r="E370" s="9">
        <v>19815</v>
      </c>
      <c r="F370" s="9">
        <v>50792</v>
      </c>
    </row>
    <row r="371" customHeight="1" spans="1:6">
      <c r="A371" s="6" t="str">
        <f t="shared" si="0"/>
        <v>Bulgaria-Europe2005</v>
      </c>
      <c r="B371" s="6" t="s">
        <v>98</v>
      </c>
      <c r="C371" s="6" t="s">
        <v>67</v>
      </c>
      <c r="D371" s="14">
        <v>2005</v>
      </c>
      <c r="E371" s="9">
        <v>19416</v>
      </c>
      <c r="F371" s="9">
        <v>46454</v>
      </c>
    </row>
    <row r="372" customHeight="1" spans="1:6">
      <c r="A372" s="6" t="str">
        <f t="shared" si="0"/>
        <v>Bulgaria-Europe2006</v>
      </c>
      <c r="B372" s="6" t="s">
        <v>98</v>
      </c>
      <c r="C372" s="6" t="s">
        <v>67</v>
      </c>
      <c r="D372" s="7" t="s">
        <v>287</v>
      </c>
      <c r="E372" s="9">
        <v>20117</v>
      </c>
      <c r="F372" s="9">
        <v>52812</v>
      </c>
    </row>
    <row r="373" customHeight="1" spans="1:6">
      <c r="A373" s="6" t="str">
        <f t="shared" si="0"/>
        <v>Bulgaria-Europe2007</v>
      </c>
      <c r="B373" s="6" t="s">
        <v>98</v>
      </c>
      <c r="C373" s="6" t="s">
        <v>67</v>
      </c>
      <c r="D373" s="14">
        <v>2007</v>
      </c>
      <c r="E373" s="9">
        <v>19898</v>
      </c>
      <c r="F373" s="9">
        <v>47909</v>
      </c>
    </row>
    <row r="374" customHeight="1" spans="1:6">
      <c r="A374" s="6" t="str">
        <f t="shared" si="0"/>
        <v>Bulgaria-Europe2008</v>
      </c>
      <c r="B374" s="6" t="s">
        <v>98</v>
      </c>
      <c r="C374" s="6" t="s">
        <v>67</v>
      </c>
      <c r="D374" s="14">
        <v>2008</v>
      </c>
      <c r="E374" s="9">
        <v>18861</v>
      </c>
      <c r="F374" s="9">
        <v>44635</v>
      </c>
    </row>
    <row r="375" customHeight="1" spans="1:6">
      <c r="A375" s="6" t="str">
        <f t="shared" si="0"/>
        <v>Bulgaria-Europe2009</v>
      </c>
      <c r="B375" s="6" t="s">
        <v>98</v>
      </c>
      <c r="C375" s="6" t="s">
        <v>67</v>
      </c>
      <c r="D375" s="14">
        <v>2009</v>
      </c>
      <c r="E375" s="9">
        <v>18688</v>
      </c>
      <c r="F375" s="9">
        <v>43531</v>
      </c>
    </row>
    <row r="376" customHeight="1" spans="1:6">
      <c r="A376" s="6" t="str">
        <f t="shared" si="0"/>
        <v>Bulgaria-Europe2010</v>
      </c>
      <c r="B376" s="6" t="s">
        <v>98</v>
      </c>
      <c r="C376" s="6" t="s">
        <v>67</v>
      </c>
      <c r="D376" s="14">
        <v>2010</v>
      </c>
      <c r="E376" s="9">
        <v>19399</v>
      </c>
      <c r="F376" s="9">
        <v>47308</v>
      </c>
    </row>
    <row r="377" customHeight="1" spans="1:6">
      <c r="A377" s="6" t="str">
        <f t="shared" si="0"/>
        <v>Bulgaria-Europe2011</v>
      </c>
      <c r="B377" s="6" t="s">
        <v>98</v>
      </c>
      <c r="C377" s="6" t="s">
        <v>67</v>
      </c>
      <c r="D377" s="14">
        <v>2011</v>
      </c>
      <c r="E377" s="9">
        <v>20459</v>
      </c>
      <c r="F377" s="9">
        <v>48943</v>
      </c>
    </row>
    <row r="378" customHeight="1" spans="1:6">
      <c r="A378" s="6" t="str">
        <f t="shared" si="0"/>
        <v>Bulgaria-Europe2012</v>
      </c>
      <c r="B378" s="6" t="s">
        <v>98</v>
      </c>
      <c r="C378" s="6" t="s">
        <v>67</v>
      </c>
      <c r="D378" s="7" t="s">
        <v>286</v>
      </c>
      <c r="E378" s="9">
        <v>18833</v>
      </c>
      <c r="F378" s="9">
        <v>46787</v>
      </c>
    </row>
    <row r="379" customHeight="1" spans="1:6">
      <c r="A379" s="6" t="str">
        <f t="shared" si="0"/>
        <v>Burkina Faso-Africa2000</v>
      </c>
      <c r="B379" s="6" t="s">
        <v>99</v>
      </c>
      <c r="C379" s="6" t="s">
        <v>69</v>
      </c>
      <c r="D379" s="7" t="s">
        <v>277</v>
      </c>
      <c r="E379" s="8"/>
      <c r="F379" s="8"/>
    </row>
    <row r="380" customHeight="1" spans="1:6">
      <c r="A380" s="6" t="str">
        <f t="shared" si="0"/>
        <v>Burkina Faso-Africa2001</v>
      </c>
      <c r="B380" s="6" t="s">
        <v>99</v>
      </c>
      <c r="C380" s="6" t="s">
        <v>69</v>
      </c>
      <c r="D380" s="7" t="s">
        <v>278</v>
      </c>
      <c r="E380" s="8"/>
      <c r="F380" s="8"/>
    </row>
    <row r="381" customHeight="1" spans="1:6">
      <c r="A381" s="6" t="str">
        <f t="shared" si="0"/>
        <v>Burkina Faso-Africa2002</v>
      </c>
      <c r="B381" s="6" t="s">
        <v>99</v>
      </c>
      <c r="C381" s="6" t="s">
        <v>69</v>
      </c>
      <c r="D381" s="7" t="s">
        <v>279</v>
      </c>
      <c r="E381" s="8"/>
      <c r="F381" s="9">
        <v>1683</v>
      </c>
    </row>
    <row r="382" customHeight="1" spans="1:6">
      <c r="A382" s="6" t="str">
        <f t="shared" si="0"/>
        <v>Burkina Faso-Africa2003</v>
      </c>
      <c r="B382" s="6" t="s">
        <v>99</v>
      </c>
      <c r="C382" s="6" t="s">
        <v>69</v>
      </c>
      <c r="D382" s="7" t="s">
        <v>280</v>
      </c>
      <c r="E382" s="8"/>
      <c r="F382" s="9">
        <v>1665</v>
      </c>
    </row>
    <row r="383" customHeight="1" spans="1:6">
      <c r="A383" s="6" t="str">
        <f t="shared" si="0"/>
        <v>Burkina Faso-Africa2004</v>
      </c>
      <c r="B383" s="6" t="s">
        <v>99</v>
      </c>
      <c r="C383" s="6" t="s">
        <v>69</v>
      </c>
      <c r="D383" s="7" t="s">
        <v>281</v>
      </c>
      <c r="E383" s="8"/>
      <c r="F383" s="9">
        <v>1698</v>
      </c>
    </row>
    <row r="384" customHeight="1" spans="1:6">
      <c r="A384" s="6" t="str">
        <f t="shared" si="0"/>
        <v>Burkina Faso-Africa2005</v>
      </c>
      <c r="B384" s="6" t="s">
        <v>99</v>
      </c>
      <c r="C384" s="6" t="s">
        <v>69</v>
      </c>
      <c r="D384" s="14">
        <v>2005</v>
      </c>
      <c r="E384" s="8"/>
      <c r="F384" s="9">
        <v>997</v>
      </c>
    </row>
    <row r="385" customHeight="1" spans="1:6">
      <c r="A385" s="6" t="str">
        <f t="shared" si="0"/>
        <v>Burkina Faso-Africa2006</v>
      </c>
      <c r="B385" s="6" t="s">
        <v>99</v>
      </c>
      <c r="C385" s="6" t="s">
        <v>69</v>
      </c>
      <c r="D385" s="7" t="s">
        <v>287</v>
      </c>
      <c r="E385" s="8"/>
      <c r="F385" s="9">
        <v>1646</v>
      </c>
    </row>
    <row r="386" customHeight="1" spans="1:6">
      <c r="A386" s="6" t="str">
        <f t="shared" si="0"/>
        <v>Burkina Faso-Africa2007</v>
      </c>
      <c r="B386" s="6" t="s">
        <v>99</v>
      </c>
      <c r="C386" s="6" t="s">
        <v>69</v>
      </c>
      <c r="D386" s="14">
        <v>2007</v>
      </c>
      <c r="E386" s="8"/>
      <c r="F386" s="9">
        <v>1126</v>
      </c>
    </row>
    <row r="387" customHeight="1" spans="1:6">
      <c r="A387" s="6" t="str">
        <f t="shared" si="0"/>
        <v>Burkina Faso-Africa2008</v>
      </c>
      <c r="B387" s="6" t="s">
        <v>99</v>
      </c>
      <c r="C387" s="6" t="s">
        <v>69</v>
      </c>
      <c r="D387" s="14">
        <v>2008</v>
      </c>
      <c r="E387" s="8"/>
      <c r="F387" s="9">
        <v>1005</v>
      </c>
    </row>
    <row r="388" customHeight="1" spans="1:6">
      <c r="A388" s="6" t="str">
        <f t="shared" si="0"/>
        <v>Burkina Faso-Africa2009</v>
      </c>
      <c r="B388" s="6" t="s">
        <v>99</v>
      </c>
      <c r="C388" s="6" t="s">
        <v>69</v>
      </c>
      <c r="D388" s="14">
        <v>2009</v>
      </c>
      <c r="E388" s="8"/>
      <c r="F388" s="9">
        <v>1041</v>
      </c>
    </row>
    <row r="389" customHeight="1" spans="1:6">
      <c r="A389" s="6" t="str">
        <f t="shared" si="0"/>
        <v>Burkina Faso-Africa2010</v>
      </c>
      <c r="B389" s="6" t="s">
        <v>99</v>
      </c>
      <c r="C389" s="6" t="s">
        <v>69</v>
      </c>
      <c r="D389" s="14">
        <v>2010</v>
      </c>
      <c r="E389" s="8"/>
      <c r="F389" s="9">
        <v>1078</v>
      </c>
    </row>
    <row r="390" customHeight="1" spans="1:6">
      <c r="A390" s="6" t="str">
        <f t="shared" si="0"/>
        <v>Burkina Faso-Africa2011</v>
      </c>
      <c r="B390" s="6" t="s">
        <v>99</v>
      </c>
      <c r="C390" s="6" t="s">
        <v>69</v>
      </c>
      <c r="D390" s="14">
        <v>2011</v>
      </c>
      <c r="E390" s="8"/>
      <c r="F390" s="9">
        <v>1360</v>
      </c>
    </row>
    <row r="391" customHeight="1" spans="1:6">
      <c r="A391" s="6" t="str">
        <f t="shared" si="0"/>
        <v>Burkina Faso-Africa2012</v>
      </c>
      <c r="B391" s="6" t="s">
        <v>99</v>
      </c>
      <c r="C391" s="6" t="s">
        <v>69</v>
      </c>
      <c r="D391" s="7" t="s">
        <v>286</v>
      </c>
      <c r="E391" s="8"/>
      <c r="F391" s="9">
        <v>1104</v>
      </c>
    </row>
    <row r="392" customHeight="1" spans="1:6">
      <c r="A392" s="6" t="str">
        <f t="shared" si="0"/>
        <v>Burundi-Africa2000</v>
      </c>
      <c r="B392" s="6" t="s">
        <v>100</v>
      </c>
      <c r="C392" s="6" t="s">
        <v>69</v>
      </c>
      <c r="D392" s="7" t="s">
        <v>277</v>
      </c>
      <c r="E392" s="8"/>
      <c r="F392" s="8"/>
    </row>
    <row r="393" customHeight="1" spans="1:6">
      <c r="A393" s="6" t="str">
        <f t="shared" si="0"/>
        <v>Burundi-Africa2001</v>
      </c>
      <c r="B393" s="6" t="s">
        <v>100</v>
      </c>
      <c r="C393" s="6" t="s">
        <v>69</v>
      </c>
      <c r="D393" s="7" t="s">
        <v>278</v>
      </c>
      <c r="E393" s="8"/>
      <c r="F393" s="8"/>
    </row>
    <row r="394" customHeight="1" spans="1:6">
      <c r="A394" s="6" t="str">
        <f t="shared" si="0"/>
        <v>Burundi-Africa2002</v>
      </c>
      <c r="B394" s="6" t="s">
        <v>100</v>
      </c>
      <c r="C394" s="6" t="s">
        <v>69</v>
      </c>
      <c r="D394" s="7" t="s">
        <v>279</v>
      </c>
      <c r="E394" s="8"/>
      <c r="F394" s="9">
        <v>308</v>
      </c>
    </row>
    <row r="395" customHeight="1" spans="1:6">
      <c r="A395" s="6" t="str">
        <f t="shared" si="0"/>
        <v>Burundi-Africa2003</v>
      </c>
      <c r="B395" s="6" t="s">
        <v>100</v>
      </c>
      <c r="C395" s="6" t="s">
        <v>69</v>
      </c>
      <c r="D395" s="7" t="s">
        <v>280</v>
      </c>
      <c r="E395" s="8"/>
      <c r="F395" s="9">
        <v>180</v>
      </c>
    </row>
    <row r="396" customHeight="1" spans="1:6">
      <c r="A396" s="6" t="str">
        <f t="shared" si="0"/>
        <v>Burundi-Africa2004</v>
      </c>
      <c r="B396" s="6" t="s">
        <v>100</v>
      </c>
      <c r="C396" s="6" t="s">
        <v>69</v>
      </c>
      <c r="D396" s="7" t="s">
        <v>281</v>
      </c>
      <c r="E396" s="8"/>
      <c r="F396" s="9">
        <v>249</v>
      </c>
    </row>
    <row r="397" customHeight="1" spans="1:6">
      <c r="A397" s="6" t="str">
        <f t="shared" si="0"/>
        <v>Burundi-Africa2005</v>
      </c>
      <c r="B397" s="6" t="s">
        <v>100</v>
      </c>
      <c r="C397" s="6" t="s">
        <v>69</v>
      </c>
      <c r="D397" s="14">
        <v>2005</v>
      </c>
      <c r="E397" s="8"/>
      <c r="F397" s="9">
        <v>216</v>
      </c>
    </row>
    <row r="398" customHeight="1" spans="1:6">
      <c r="A398" s="6" t="str">
        <f t="shared" si="0"/>
        <v>Burundi-Africa2006</v>
      </c>
      <c r="B398" s="6" t="s">
        <v>100</v>
      </c>
      <c r="C398" s="6" t="s">
        <v>69</v>
      </c>
      <c r="D398" s="7" t="s">
        <v>287</v>
      </c>
      <c r="E398" s="8"/>
      <c r="F398" s="9">
        <v>191</v>
      </c>
    </row>
    <row r="399" customHeight="1" spans="1:6">
      <c r="A399" s="6" t="str">
        <f t="shared" si="0"/>
        <v>Burundi-Africa2007</v>
      </c>
      <c r="B399" s="6" t="s">
        <v>100</v>
      </c>
      <c r="C399" s="6" t="s">
        <v>69</v>
      </c>
      <c r="D399" s="14">
        <v>2007</v>
      </c>
      <c r="E399" s="8"/>
      <c r="F399" s="9">
        <v>154</v>
      </c>
    </row>
    <row r="400" customHeight="1" spans="1:6">
      <c r="A400" s="6" t="str">
        <f t="shared" si="0"/>
        <v>Burundi-Africa2008</v>
      </c>
      <c r="B400" s="6" t="s">
        <v>100</v>
      </c>
      <c r="C400" s="6" t="s">
        <v>69</v>
      </c>
      <c r="D400" s="14">
        <v>2008</v>
      </c>
      <c r="E400" s="8"/>
      <c r="F400" s="9">
        <v>220</v>
      </c>
    </row>
    <row r="401" customHeight="1" spans="1:6">
      <c r="A401" s="6" t="str">
        <f t="shared" si="0"/>
        <v>Burundi-Africa2009</v>
      </c>
      <c r="B401" s="6" t="s">
        <v>100</v>
      </c>
      <c r="C401" s="6" t="s">
        <v>69</v>
      </c>
      <c r="D401" s="14">
        <v>2009</v>
      </c>
      <c r="E401" s="8"/>
      <c r="F401" s="9">
        <v>301</v>
      </c>
    </row>
    <row r="402" customHeight="1" spans="1:6">
      <c r="A402" s="6" t="str">
        <f t="shared" si="0"/>
        <v>Burundi-Africa2010</v>
      </c>
      <c r="B402" s="6" t="s">
        <v>100</v>
      </c>
      <c r="C402" s="6" t="s">
        <v>69</v>
      </c>
      <c r="D402" s="14">
        <v>2010</v>
      </c>
      <c r="E402" s="8"/>
      <c r="F402" s="9">
        <v>165</v>
      </c>
    </row>
    <row r="403" customHeight="1" spans="1:6">
      <c r="A403" s="6" t="str">
        <f t="shared" si="0"/>
        <v>Burundi-Africa2011</v>
      </c>
      <c r="B403" s="6" t="s">
        <v>100</v>
      </c>
      <c r="C403" s="6" t="s">
        <v>69</v>
      </c>
      <c r="D403" s="14">
        <v>2011</v>
      </c>
      <c r="E403" s="8"/>
      <c r="F403" s="9">
        <v>187</v>
      </c>
    </row>
    <row r="404" customHeight="1" spans="1:6">
      <c r="A404" s="6" t="str">
        <f t="shared" si="0"/>
        <v>Burundi-Africa2012</v>
      </c>
      <c r="B404" s="6" t="s">
        <v>100</v>
      </c>
      <c r="C404" s="6" t="s">
        <v>69</v>
      </c>
      <c r="D404" s="7" t="s">
        <v>286</v>
      </c>
      <c r="E404" s="8"/>
      <c r="F404" s="9">
        <v>198</v>
      </c>
    </row>
    <row r="405" customHeight="1" spans="1:6">
      <c r="A405" s="6" t="str">
        <f t="shared" si="0"/>
        <v>Cambodia-Asia2000</v>
      </c>
      <c r="B405" s="6" t="s">
        <v>101</v>
      </c>
      <c r="C405" s="6" t="s">
        <v>65</v>
      </c>
      <c r="D405" s="7" t="s">
        <v>277</v>
      </c>
      <c r="E405" s="8"/>
      <c r="F405" s="8"/>
    </row>
    <row r="406" customHeight="1" spans="1:6">
      <c r="A406" s="6" t="str">
        <f t="shared" si="0"/>
        <v>Cambodia-Asia2001</v>
      </c>
      <c r="B406" s="6" t="s">
        <v>101</v>
      </c>
      <c r="C406" s="6" t="s">
        <v>65</v>
      </c>
      <c r="D406" s="7" t="s">
        <v>278</v>
      </c>
      <c r="E406" s="9">
        <v>5333</v>
      </c>
      <c r="F406" s="8"/>
    </row>
    <row r="407" customHeight="1" spans="1:6">
      <c r="A407" s="6" t="str">
        <f t="shared" si="0"/>
        <v>Cambodia-Asia2002</v>
      </c>
      <c r="B407" s="6" t="s">
        <v>101</v>
      </c>
      <c r="C407" s="6" t="s">
        <v>65</v>
      </c>
      <c r="D407" s="7" t="s">
        <v>279</v>
      </c>
      <c r="E407" s="9">
        <v>5024</v>
      </c>
      <c r="F407" s="9">
        <v>4180</v>
      </c>
    </row>
    <row r="408" customHeight="1" spans="1:6">
      <c r="A408" s="6" t="str">
        <f t="shared" si="0"/>
        <v>Cambodia-Asia2003</v>
      </c>
      <c r="B408" s="6" t="s">
        <v>101</v>
      </c>
      <c r="C408" s="6" t="s">
        <v>65</v>
      </c>
      <c r="D408" s="7" t="s">
        <v>280</v>
      </c>
      <c r="E408" s="9">
        <v>4907</v>
      </c>
      <c r="F408" s="9">
        <v>4052</v>
      </c>
    </row>
    <row r="409" customHeight="1" spans="1:6">
      <c r="A409" s="6" t="str">
        <f t="shared" si="0"/>
        <v>Cambodia-Asia2004</v>
      </c>
      <c r="B409" s="6" t="s">
        <v>101</v>
      </c>
      <c r="C409" s="6" t="s">
        <v>65</v>
      </c>
      <c r="D409" s="7" t="s">
        <v>281</v>
      </c>
      <c r="E409" s="9">
        <v>3514</v>
      </c>
      <c r="F409" s="9">
        <v>3975</v>
      </c>
    </row>
    <row r="410" customHeight="1" spans="1:6">
      <c r="A410" s="6" t="str">
        <f t="shared" si="0"/>
        <v>Cambodia-Asia2005</v>
      </c>
      <c r="B410" s="6" t="s">
        <v>101</v>
      </c>
      <c r="C410" s="6" t="s">
        <v>65</v>
      </c>
      <c r="D410" s="14">
        <v>2005</v>
      </c>
      <c r="E410" s="9">
        <v>3430</v>
      </c>
      <c r="F410" s="9">
        <v>2252</v>
      </c>
    </row>
    <row r="411" customHeight="1" spans="1:6">
      <c r="A411" s="6" t="str">
        <f t="shared" si="0"/>
        <v>Cambodia-Asia2006</v>
      </c>
      <c r="B411" s="6" t="s">
        <v>101</v>
      </c>
      <c r="C411" s="6" t="s">
        <v>65</v>
      </c>
      <c r="D411" s="7" t="s">
        <v>287</v>
      </c>
      <c r="E411" s="9">
        <v>3482</v>
      </c>
      <c r="F411" s="9">
        <v>3484</v>
      </c>
    </row>
    <row r="412" customHeight="1" spans="1:6">
      <c r="A412" s="6" t="str">
        <f t="shared" si="0"/>
        <v>Cambodia-Asia2007</v>
      </c>
      <c r="B412" s="6" t="s">
        <v>101</v>
      </c>
      <c r="C412" s="6" t="s">
        <v>65</v>
      </c>
      <c r="D412" s="14">
        <v>2007</v>
      </c>
      <c r="E412" s="9">
        <v>3436</v>
      </c>
      <c r="F412" s="9">
        <v>2776</v>
      </c>
    </row>
    <row r="413" customHeight="1" spans="1:6">
      <c r="A413" s="6" t="str">
        <f t="shared" si="0"/>
        <v>Cambodia-Asia2008</v>
      </c>
      <c r="B413" s="6" t="s">
        <v>101</v>
      </c>
      <c r="C413" s="6" t="s">
        <v>65</v>
      </c>
      <c r="D413" s="14">
        <v>2008</v>
      </c>
      <c r="E413" s="9">
        <v>3994</v>
      </c>
      <c r="F413" s="9">
        <v>2208</v>
      </c>
    </row>
    <row r="414" customHeight="1" spans="1:6">
      <c r="A414" s="6" t="str">
        <f t="shared" si="0"/>
        <v>Cambodia-Asia2009</v>
      </c>
      <c r="B414" s="6" t="s">
        <v>101</v>
      </c>
      <c r="C414" s="6" t="s">
        <v>65</v>
      </c>
      <c r="D414" s="7" t="s">
        <v>284</v>
      </c>
      <c r="E414" s="9">
        <v>4115</v>
      </c>
      <c r="F414" s="9">
        <v>2380</v>
      </c>
    </row>
    <row r="415" customHeight="1" spans="1:6">
      <c r="A415" s="6" t="str">
        <f t="shared" si="0"/>
        <v>Cambodia-Asia2010</v>
      </c>
      <c r="B415" s="6" t="s">
        <v>101</v>
      </c>
      <c r="C415" s="6" t="s">
        <v>65</v>
      </c>
      <c r="D415" s="14">
        <v>2010</v>
      </c>
      <c r="E415" s="9">
        <v>3412</v>
      </c>
      <c r="F415" s="9">
        <v>1977</v>
      </c>
    </row>
    <row r="416" customHeight="1" spans="1:6">
      <c r="A416" s="6" t="str">
        <f t="shared" si="0"/>
        <v>Cambodia-Asia2011</v>
      </c>
      <c r="B416" s="6" t="s">
        <v>101</v>
      </c>
      <c r="C416" s="6" t="s">
        <v>65</v>
      </c>
      <c r="D416" s="14">
        <v>2011</v>
      </c>
      <c r="E416" s="9">
        <v>3429</v>
      </c>
      <c r="F416" s="9">
        <v>3000</v>
      </c>
    </row>
    <row r="417" customHeight="1" spans="1:6">
      <c r="A417" s="6" t="str">
        <f t="shared" si="0"/>
        <v>Cambodia-Asia2012</v>
      </c>
      <c r="B417" s="6" t="s">
        <v>101</v>
      </c>
      <c r="C417" s="6" t="s">
        <v>65</v>
      </c>
      <c r="D417" s="7" t="s">
        <v>286</v>
      </c>
      <c r="E417" s="9">
        <v>3389</v>
      </c>
      <c r="F417" s="9">
        <v>2446</v>
      </c>
    </row>
    <row r="418" customHeight="1" spans="1:6">
      <c r="A418" s="6" t="str">
        <f t="shared" si="0"/>
        <v>Cameroon-Africa2000</v>
      </c>
      <c r="B418" s="6" t="s">
        <v>102</v>
      </c>
      <c r="C418" s="6" t="s">
        <v>69</v>
      </c>
      <c r="D418" s="7" t="s">
        <v>277</v>
      </c>
      <c r="E418" s="8"/>
      <c r="F418" s="8"/>
    </row>
    <row r="419" customHeight="1" spans="1:6">
      <c r="A419" s="6" t="str">
        <f t="shared" si="0"/>
        <v>Cameroon-Africa2001</v>
      </c>
      <c r="B419" s="6" t="s">
        <v>102</v>
      </c>
      <c r="C419" s="6" t="s">
        <v>69</v>
      </c>
      <c r="D419" s="7" t="s">
        <v>278</v>
      </c>
      <c r="E419" s="9">
        <v>6720</v>
      </c>
      <c r="F419" s="8"/>
    </row>
    <row r="420" customHeight="1" spans="1:6">
      <c r="A420" s="6" t="str">
        <f t="shared" si="0"/>
        <v>Cameroon-Africa2002</v>
      </c>
      <c r="B420" s="6" t="s">
        <v>102</v>
      </c>
      <c r="C420" s="6" t="s">
        <v>69</v>
      </c>
      <c r="D420" s="7" t="s">
        <v>279</v>
      </c>
      <c r="E420" s="9">
        <v>6944</v>
      </c>
      <c r="F420" s="9">
        <v>7235</v>
      </c>
    </row>
    <row r="421" customHeight="1" spans="1:6">
      <c r="A421" s="6" t="str">
        <f t="shared" si="0"/>
        <v>Cameroon-Africa2003</v>
      </c>
      <c r="B421" s="6" t="s">
        <v>102</v>
      </c>
      <c r="C421" s="6" t="s">
        <v>69</v>
      </c>
      <c r="D421" s="7" t="s">
        <v>280</v>
      </c>
      <c r="E421" s="9">
        <v>6914</v>
      </c>
      <c r="F421" s="9">
        <v>6674</v>
      </c>
    </row>
    <row r="422" customHeight="1" spans="1:6">
      <c r="A422" s="6" t="str">
        <f t="shared" si="0"/>
        <v>Cameroon-Africa2004</v>
      </c>
      <c r="B422" s="6" t="s">
        <v>102</v>
      </c>
      <c r="C422" s="6" t="s">
        <v>69</v>
      </c>
      <c r="D422" s="7" t="s">
        <v>281</v>
      </c>
      <c r="E422" s="9">
        <v>6395</v>
      </c>
      <c r="F422" s="9">
        <v>5545</v>
      </c>
    </row>
    <row r="423" customHeight="1" spans="1:6">
      <c r="A423" s="6" t="str">
        <f t="shared" si="0"/>
        <v>Cameroon-Africa2005</v>
      </c>
      <c r="B423" s="6" t="s">
        <v>102</v>
      </c>
      <c r="C423" s="6" t="s">
        <v>69</v>
      </c>
      <c r="D423" s="14">
        <v>2005</v>
      </c>
      <c r="E423" s="9">
        <v>6384</v>
      </c>
      <c r="F423" s="9">
        <v>3421</v>
      </c>
    </row>
    <row r="424" customHeight="1" spans="1:6">
      <c r="A424" s="6" t="str">
        <f t="shared" si="0"/>
        <v>Cameroon-Africa2006</v>
      </c>
      <c r="B424" s="6" t="s">
        <v>102</v>
      </c>
      <c r="C424" s="6" t="s">
        <v>69</v>
      </c>
      <c r="D424" s="7" t="s">
        <v>287</v>
      </c>
      <c r="E424" s="9">
        <v>6340</v>
      </c>
      <c r="F424" s="9">
        <v>5834</v>
      </c>
    </row>
    <row r="425" customHeight="1" spans="1:6">
      <c r="A425" s="6" t="str">
        <f t="shared" si="0"/>
        <v>Cameroon-Africa2007</v>
      </c>
      <c r="B425" s="6" t="s">
        <v>102</v>
      </c>
      <c r="C425" s="6" t="s">
        <v>69</v>
      </c>
      <c r="D425" s="14">
        <v>2007</v>
      </c>
      <c r="E425" s="9">
        <v>6981</v>
      </c>
      <c r="F425" s="9">
        <v>3696</v>
      </c>
    </row>
    <row r="426" customHeight="1" spans="1:6">
      <c r="A426" s="6" t="str">
        <f t="shared" si="0"/>
        <v>Cameroon-Africa2008</v>
      </c>
      <c r="B426" s="6" t="s">
        <v>102</v>
      </c>
      <c r="C426" s="6" t="s">
        <v>69</v>
      </c>
      <c r="D426" s="14">
        <v>2008</v>
      </c>
      <c r="E426" s="9">
        <v>6518</v>
      </c>
      <c r="F426" s="9">
        <v>3418</v>
      </c>
    </row>
    <row r="427" customHeight="1" spans="1:6">
      <c r="A427" s="6" t="str">
        <f t="shared" si="0"/>
        <v>Cameroon-Africa2009</v>
      </c>
      <c r="B427" s="6" t="s">
        <v>102</v>
      </c>
      <c r="C427" s="6" t="s">
        <v>69</v>
      </c>
      <c r="D427" s="7" t="s">
        <v>284</v>
      </c>
      <c r="E427" s="9">
        <v>6766</v>
      </c>
      <c r="F427" s="9">
        <v>3795</v>
      </c>
    </row>
    <row r="428" customHeight="1" spans="1:6">
      <c r="A428" s="6" t="str">
        <f t="shared" si="0"/>
        <v>Cameroon-Africa2010</v>
      </c>
      <c r="B428" s="6" t="s">
        <v>102</v>
      </c>
      <c r="C428" s="6" t="s">
        <v>69</v>
      </c>
      <c r="D428" s="14">
        <v>2010</v>
      </c>
      <c r="E428" s="9">
        <v>6310</v>
      </c>
      <c r="F428" s="9">
        <v>3432</v>
      </c>
    </row>
    <row r="429" customHeight="1" spans="1:6">
      <c r="A429" s="6" t="str">
        <f t="shared" si="0"/>
        <v>Cameroon-Africa2011</v>
      </c>
      <c r="B429" s="6" t="s">
        <v>102</v>
      </c>
      <c r="C429" s="6" t="s">
        <v>69</v>
      </c>
      <c r="D429" s="14">
        <v>2011</v>
      </c>
      <c r="E429" s="9">
        <v>6723</v>
      </c>
      <c r="F429" s="9">
        <v>3828</v>
      </c>
    </row>
    <row r="430" customHeight="1" spans="1:6">
      <c r="A430" s="6" t="str">
        <f t="shared" si="0"/>
        <v>Cameroon-Africa2012</v>
      </c>
      <c r="B430" s="6" t="s">
        <v>102</v>
      </c>
      <c r="C430" s="6" t="s">
        <v>69</v>
      </c>
      <c r="D430" s="7" t="s">
        <v>286</v>
      </c>
      <c r="E430" s="9">
        <v>6959</v>
      </c>
      <c r="F430" s="9">
        <v>3957</v>
      </c>
    </row>
    <row r="431" customHeight="1" spans="1:6">
      <c r="A431" s="6" t="str">
        <f t="shared" si="0"/>
        <v>Canada-The Americas2000</v>
      </c>
      <c r="B431" s="6" t="s">
        <v>103</v>
      </c>
      <c r="C431" s="6" t="s">
        <v>75</v>
      </c>
      <c r="D431" s="7" t="s">
        <v>277</v>
      </c>
      <c r="E431" s="9">
        <v>252651</v>
      </c>
      <c r="F431" s="8"/>
    </row>
    <row r="432" customHeight="1" spans="1:6">
      <c r="A432" s="6" t="str">
        <f t="shared" si="0"/>
        <v>Canada-The Americas2001</v>
      </c>
      <c r="B432" s="6" t="s">
        <v>103</v>
      </c>
      <c r="C432" s="6" t="s">
        <v>75</v>
      </c>
      <c r="D432" s="7" t="s">
        <v>278</v>
      </c>
      <c r="E432" s="9">
        <v>251845</v>
      </c>
      <c r="F432" s="8"/>
    </row>
    <row r="433" customHeight="1" spans="1:6">
      <c r="A433" s="6" t="str">
        <f t="shared" si="0"/>
        <v>Canada-The Americas2002</v>
      </c>
      <c r="B433" s="6" t="s">
        <v>103</v>
      </c>
      <c r="C433" s="6" t="s">
        <v>75</v>
      </c>
      <c r="D433" s="7" t="s">
        <v>279</v>
      </c>
      <c r="E433" s="9">
        <v>250992</v>
      </c>
      <c r="F433" s="9">
        <v>499137</v>
      </c>
    </row>
    <row r="434" customHeight="1" spans="1:6">
      <c r="A434" s="6" t="str">
        <f t="shared" si="0"/>
        <v>Canada-The Americas2003</v>
      </c>
      <c r="B434" s="6" t="s">
        <v>103</v>
      </c>
      <c r="C434" s="6" t="s">
        <v>75</v>
      </c>
      <c r="D434" s="7" t="s">
        <v>280</v>
      </c>
      <c r="E434" s="9">
        <v>251326</v>
      </c>
      <c r="F434" s="9">
        <v>513937</v>
      </c>
    </row>
    <row r="435" customHeight="1" spans="1:6">
      <c r="A435" s="6" t="str">
        <f t="shared" si="0"/>
        <v>Canada-The Americas2004</v>
      </c>
      <c r="B435" s="6" t="s">
        <v>103</v>
      </c>
      <c r="C435" s="6" t="s">
        <v>75</v>
      </c>
      <c r="D435" s="7" t="s">
        <v>281</v>
      </c>
      <c r="E435" s="9">
        <v>264724</v>
      </c>
      <c r="F435" s="9">
        <v>544975</v>
      </c>
    </row>
    <row r="436" customHeight="1" spans="1:6">
      <c r="A436" s="6" t="str">
        <f t="shared" si="0"/>
        <v>Canada-The Americas2005</v>
      </c>
      <c r="B436" s="6" t="s">
        <v>103</v>
      </c>
      <c r="C436" s="6" t="s">
        <v>75</v>
      </c>
      <c r="D436" s="14">
        <v>2005</v>
      </c>
      <c r="E436" s="9">
        <v>247878</v>
      </c>
      <c r="F436" s="9">
        <v>525690</v>
      </c>
    </row>
    <row r="437" customHeight="1" spans="1:6">
      <c r="A437" s="6" t="str">
        <f t="shared" si="0"/>
        <v>Canada-The Americas2006</v>
      </c>
      <c r="B437" s="6" t="s">
        <v>103</v>
      </c>
      <c r="C437" s="6" t="s">
        <v>75</v>
      </c>
      <c r="D437" s="7" t="s">
        <v>287</v>
      </c>
      <c r="E437" s="9">
        <v>271728</v>
      </c>
      <c r="F437" s="9">
        <v>560802</v>
      </c>
    </row>
    <row r="438" customHeight="1" spans="1:6">
      <c r="A438" s="6" t="str">
        <f t="shared" si="0"/>
        <v>Canada-The Americas2007</v>
      </c>
      <c r="B438" s="6" t="s">
        <v>103</v>
      </c>
      <c r="C438" s="6" t="s">
        <v>75</v>
      </c>
      <c r="D438" s="14">
        <v>2007</v>
      </c>
      <c r="E438" s="9">
        <v>272206</v>
      </c>
      <c r="F438" s="9">
        <v>563072</v>
      </c>
    </row>
    <row r="439" customHeight="1" spans="1:6">
      <c r="A439" s="6" t="str">
        <f t="shared" si="0"/>
        <v>Canada-The Americas2008</v>
      </c>
      <c r="B439" s="6" t="s">
        <v>103</v>
      </c>
      <c r="C439" s="6" t="s">
        <v>75</v>
      </c>
      <c r="D439" s="14">
        <v>2008</v>
      </c>
      <c r="E439" s="9">
        <v>248220</v>
      </c>
      <c r="F439" s="9">
        <v>519163</v>
      </c>
    </row>
    <row r="440" customHeight="1" spans="1:6">
      <c r="A440" s="6" t="str">
        <f t="shared" si="0"/>
        <v>Canada-The Americas2009</v>
      </c>
      <c r="B440" s="6" t="s">
        <v>103</v>
      </c>
      <c r="C440" s="6" t="s">
        <v>75</v>
      </c>
      <c r="D440" s="7" t="s">
        <v>284</v>
      </c>
      <c r="E440" s="9">
        <v>262038</v>
      </c>
      <c r="F440" s="9">
        <v>553185</v>
      </c>
    </row>
    <row r="441" customHeight="1" spans="1:6">
      <c r="A441" s="6" t="str">
        <f t="shared" si="0"/>
        <v>Canada-The Americas2010</v>
      </c>
      <c r="B441" s="6" t="s">
        <v>103</v>
      </c>
      <c r="C441" s="6" t="s">
        <v>75</v>
      </c>
      <c r="D441" s="14">
        <v>2010</v>
      </c>
      <c r="E441" s="9">
        <v>251450</v>
      </c>
      <c r="F441" s="9">
        <v>534484</v>
      </c>
    </row>
    <row r="442" customHeight="1" spans="1:6">
      <c r="A442" s="6" t="str">
        <f t="shared" si="0"/>
        <v>Canada-The Americas2011</v>
      </c>
      <c r="B442" s="6" t="s">
        <v>103</v>
      </c>
      <c r="C442" s="6" t="s">
        <v>75</v>
      </c>
      <c r="D442" s="14">
        <v>2011</v>
      </c>
      <c r="E442" s="9">
        <v>268302</v>
      </c>
      <c r="F442" s="9">
        <v>550233</v>
      </c>
    </row>
    <row r="443" customHeight="1" spans="1:6">
      <c r="A443" s="6" t="str">
        <f t="shared" si="0"/>
        <v>Canada-The Americas2012</v>
      </c>
      <c r="B443" s="6" t="s">
        <v>103</v>
      </c>
      <c r="C443" s="6" t="s">
        <v>75</v>
      </c>
      <c r="D443" s="7" t="s">
        <v>286</v>
      </c>
      <c r="E443" s="9">
        <v>267619</v>
      </c>
      <c r="F443" s="9">
        <v>552349</v>
      </c>
    </row>
    <row r="444" customHeight="1" spans="1:6">
      <c r="A444" s="6" t="str">
        <f t="shared" si="0"/>
        <v>Cayman Islands-The Americas2000</v>
      </c>
      <c r="B444" s="6" t="s">
        <v>104</v>
      </c>
      <c r="C444" s="6" t="s">
        <v>75</v>
      </c>
      <c r="D444" s="7" t="s">
        <v>277</v>
      </c>
      <c r="E444" s="8"/>
      <c r="F444" s="8"/>
    </row>
    <row r="445" customHeight="1" spans="1:6">
      <c r="A445" s="6" t="str">
        <f t="shared" si="0"/>
        <v>Cayman Islands-The Americas2001</v>
      </c>
      <c r="B445" s="6" t="s">
        <v>104</v>
      </c>
      <c r="C445" s="6" t="s">
        <v>75</v>
      </c>
      <c r="D445" s="7" t="s">
        <v>278</v>
      </c>
      <c r="E445" s="8"/>
      <c r="F445" s="8"/>
    </row>
    <row r="446" customHeight="1" spans="1:6">
      <c r="A446" s="6" t="str">
        <f t="shared" si="0"/>
        <v>Cayman Islands-The Americas2002</v>
      </c>
      <c r="B446" s="6" t="s">
        <v>104</v>
      </c>
      <c r="C446" s="6" t="s">
        <v>75</v>
      </c>
      <c r="D446" s="7" t="s">
        <v>279</v>
      </c>
      <c r="E446" s="8"/>
      <c r="F446" s="9">
        <v>590</v>
      </c>
    </row>
    <row r="447" customHeight="1" spans="1:6">
      <c r="A447" s="6" t="str">
        <f t="shared" si="0"/>
        <v>Cayman Islands-The Americas2003</v>
      </c>
      <c r="B447" s="6" t="s">
        <v>104</v>
      </c>
      <c r="C447" s="6" t="s">
        <v>75</v>
      </c>
      <c r="D447" s="7" t="s">
        <v>280</v>
      </c>
      <c r="E447" s="8"/>
      <c r="F447" s="9">
        <v>587</v>
      </c>
    </row>
    <row r="448" customHeight="1" spans="1:6">
      <c r="A448" s="6" t="str">
        <f t="shared" si="0"/>
        <v>Cayman Islands-The Americas2004</v>
      </c>
      <c r="B448" s="6" t="s">
        <v>104</v>
      </c>
      <c r="C448" s="6" t="s">
        <v>75</v>
      </c>
      <c r="D448" s="7" t="s">
        <v>281</v>
      </c>
      <c r="E448" s="8"/>
      <c r="F448" s="9">
        <v>631</v>
      </c>
    </row>
    <row r="449" customHeight="1" spans="1:6">
      <c r="A449" s="6" t="str">
        <f t="shared" si="0"/>
        <v>Cayman Islands-The Americas2005</v>
      </c>
      <c r="B449" s="6" t="s">
        <v>104</v>
      </c>
      <c r="C449" s="6" t="s">
        <v>75</v>
      </c>
      <c r="D449" s="14">
        <v>2005</v>
      </c>
      <c r="E449" s="8"/>
      <c r="F449" s="9">
        <v>455</v>
      </c>
    </row>
    <row r="450" customHeight="1" spans="1:6">
      <c r="A450" s="6" t="str">
        <f t="shared" si="0"/>
        <v>Cayman Islands-The Americas2006</v>
      </c>
      <c r="B450" s="6" t="s">
        <v>104</v>
      </c>
      <c r="C450" s="6" t="s">
        <v>75</v>
      </c>
      <c r="D450" s="7" t="s">
        <v>287</v>
      </c>
      <c r="E450" s="8"/>
      <c r="F450" s="9">
        <v>612</v>
      </c>
    </row>
    <row r="451" customHeight="1" spans="1:6">
      <c r="A451" s="6" t="str">
        <f t="shared" si="0"/>
        <v>Cayman Islands-The Americas2007</v>
      </c>
      <c r="B451" s="6" t="s">
        <v>104</v>
      </c>
      <c r="C451" s="6" t="s">
        <v>75</v>
      </c>
      <c r="D451" s="14">
        <v>2007</v>
      </c>
      <c r="E451" s="8"/>
      <c r="F451" s="9">
        <v>513</v>
      </c>
    </row>
    <row r="452" customHeight="1" spans="1:6">
      <c r="A452" s="6" t="str">
        <f t="shared" si="0"/>
        <v>Cayman Islands-The Americas2008</v>
      </c>
      <c r="B452" s="6" t="s">
        <v>104</v>
      </c>
      <c r="C452" s="6" t="s">
        <v>75</v>
      </c>
      <c r="D452" s="14">
        <v>2008</v>
      </c>
      <c r="E452" s="8"/>
      <c r="F452" s="9">
        <v>469</v>
      </c>
    </row>
    <row r="453" customHeight="1" spans="1:6">
      <c r="A453" s="6" t="str">
        <f t="shared" si="0"/>
        <v>Cayman Islands-The Americas2009</v>
      </c>
      <c r="B453" s="6" t="s">
        <v>104</v>
      </c>
      <c r="C453" s="6" t="s">
        <v>75</v>
      </c>
      <c r="D453" s="7" t="s">
        <v>284</v>
      </c>
      <c r="E453" s="8"/>
      <c r="F453" s="9">
        <v>480</v>
      </c>
    </row>
    <row r="454" customHeight="1" spans="1:6">
      <c r="A454" s="6" t="str">
        <f t="shared" si="0"/>
        <v>Cayman Islands-The Americas2010</v>
      </c>
      <c r="B454" s="6" t="s">
        <v>104</v>
      </c>
      <c r="C454" s="6" t="s">
        <v>75</v>
      </c>
      <c r="D454" s="14">
        <v>2010</v>
      </c>
      <c r="E454" s="8"/>
      <c r="F454" s="9">
        <v>455</v>
      </c>
    </row>
    <row r="455" customHeight="1" spans="1:6">
      <c r="A455" s="6" t="str">
        <f t="shared" si="0"/>
        <v>Cayman Islands-The Americas2011</v>
      </c>
      <c r="B455" s="6" t="s">
        <v>104</v>
      </c>
      <c r="C455" s="6" t="s">
        <v>75</v>
      </c>
      <c r="D455" s="14">
        <v>2011</v>
      </c>
      <c r="E455" s="8"/>
      <c r="F455" s="9">
        <v>517</v>
      </c>
    </row>
    <row r="456" customHeight="1" spans="1:6">
      <c r="A456" s="6" t="str">
        <f t="shared" si="0"/>
        <v>Cayman Islands-The Americas2012</v>
      </c>
      <c r="B456" s="6" t="s">
        <v>104</v>
      </c>
      <c r="C456" s="6" t="s">
        <v>75</v>
      </c>
      <c r="D456" s="7" t="s">
        <v>286</v>
      </c>
      <c r="E456" s="8"/>
      <c r="F456" s="9">
        <v>499</v>
      </c>
    </row>
    <row r="457" customHeight="1" spans="1:6">
      <c r="A457" s="6" t="str">
        <f t="shared" si="0"/>
        <v>Central African Republic-Africa2000</v>
      </c>
      <c r="B457" s="6" t="s">
        <v>105</v>
      </c>
      <c r="C457" s="6" t="s">
        <v>69</v>
      </c>
      <c r="D457" s="7" t="s">
        <v>277</v>
      </c>
      <c r="E457" s="8"/>
      <c r="F457" s="8"/>
    </row>
    <row r="458" customHeight="1" spans="1:6">
      <c r="A458" s="6" t="str">
        <f t="shared" si="0"/>
        <v>Central African Republic-Africa2001</v>
      </c>
      <c r="B458" s="6" t="s">
        <v>105</v>
      </c>
      <c r="C458" s="6" t="s">
        <v>69</v>
      </c>
      <c r="D458" s="7" t="s">
        <v>278</v>
      </c>
      <c r="E458" s="8"/>
      <c r="F458" s="8"/>
    </row>
    <row r="459" customHeight="1" spans="1:6">
      <c r="A459" s="6" t="str">
        <f t="shared" si="0"/>
        <v>Central African Republic-Africa2002</v>
      </c>
      <c r="B459" s="6" t="s">
        <v>105</v>
      </c>
      <c r="C459" s="6" t="s">
        <v>69</v>
      </c>
      <c r="D459" s="7" t="s">
        <v>279</v>
      </c>
      <c r="E459" s="8"/>
      <c r="F459" s="9">
        <v>264</v>
      </c>
    </row>
    <row r="460" customHeight="1" spans="1:6">
      <c r="A460" s="6" t="str">
        <f t="shared" si="0"/>
        <v>Central African Republic-Africa2003</v>
      </c>
      <c r="B460" s="6" t="s">
        <v>105</v>
      </c>
      <c r="C460" s="6" t="s">
        <v>69</v>
      </c>
      <c r="D460" s="7" t="s">
        <v>280</v>
      </c>
      <c r="E460" s="8"/>
      <c r="F460" s="9">
        <v>235</v>
      </c>
    </row>
    <row r="461" customHeight="1" spans="1:6">
      <c r="A461" s="6" t="str">
        <f t="shared" si="0"/>
        <v>Central African Republic-Africa2004</v>
      </c>
      <c r="B461" s="6" t="s">
        <v>105</v>
      </c>
      <c r="C461" s="6" t="s">
        <v>69</v>
      </c>
      <c r="D461" s="7" t="s">
        <v>281</v>
      </c>
      <c r="E461" s="8"/>
      <c r="F461" s="9">
        <v>235</v>
      </c>
    </row>
    <row r="462" customHeight="1" spans="1:6">
      <c r="A462" s="6" t="str">
        <f t="shared" si="0"/>
        <v>Central African Republic-Africa2005</v>
      </c>
      <c r="B462" s="6" t="s">
        <v>105</v>
      </c>
      <c r="C462" s="6" t="s">
        <v>69</v>
      </c>
      <c r="D462" s="14">
        <v>2005</v>
      </c>
      <c r="E462" s="8"/>
      <c r="F462" s="9">
        <v>246</v>
      </c>
    </row>
    <row r="463" customHeight="1" spans="1:6">
      <c r="A463" s="6" t="str">
        <f t="shared" si="0"/>
        <v>Central African Republic-Africa2006</v>
      </c>
      <c r="B463" s="6" t="s">
        <v>105</v>
      </c>
      <c r="C463" s="6" t="s">
        <v>69</v>
      </c>
      <c r="D463" s="7" t="s">
        <v>287</v>
      </c>
      <c r="E463" s="8"/>
      <c r="F463" s="9">
        <v>235</v>
      </c>
    </row>
    <row r="464" customHeight="1" spans="1:6">
      <c r="A464" s="6" t="str">
        <f t="shared" si="0"/>
        <v>Central African Republic-Africa2007</v>
      </c>
      <c r="B464" s="6" t="s">
        <v>105</v>
      </c>
      <c r="C464" s="6" t="s">
        <v>69</v>
      </c>
      <c r="D464" s="14">
        <v>2007</v>
      </c>
      <c r="E464" s="8"/>
      <c r="F464" s="9">
        <v>213</v>
      </c>
    </row>
    <row r="465" customHeight="1" spans="1:6">
      <c r="A465" s="6" t="str">
        <f t="shared" si="0"/>
        <v>Central African Republic-Africa2008</v>
      </c>
      <c r="B465" s="6" t="s">
        <v>105</v>
      </c>
      <c r="C465" s="6" t="s">
        <v>69</v>
      </c>
      <c r="D465" s="14">
        <v>2008</v>
      </c>
      <c r="E465" s="8"/>
      <c r="F465" s="9">
        <v>246</v>
      </c>
    </row>
    <row r="466" customHeight="1" spans="1:6">
      <c r="A466" s="6" t="str">
        <f t="shared" si="0"/>
        <v>Central African Republic-Africa2009</v>
      </c>
      <c r="B466" s="6" t="s">
        <v>105</v>
      </c>
      <c r="C466" s="6" t="s">
        <v>69</v>
      </c>
      <c r="D466" s="7" t="s">
        <v>284</v>
      </c>
      <c r="E466" s="8"/>
      <c r="F466" s="9">
        <v>235</v>
      </c>
    </row>
    <row r="467" customHeight="1" spans="1:6">
      <c r="A467" s="6" t="str">
        <f t="shared" si="0"/>
        <v>Central African Republic-Africa2010</v>
      </c>
      <c r="B467" s="6" t="s">
        <v>105</v>
      </c>
      <c r="C467" s="6" t="s">
        <v>69</v>
      </c>
      <c r="D467" s="14">
        <v>2010</v>
      </c>
      <c r="E467" s="8"/>
      <c r="F467" s="9">
        <v>268</v>
      </c>
    </row>
    <row r="468" customHeight="1" spans="1:6">
      <c r="A468" s="6" t="str">
        <f t="shared" si="0"/>
        <v>Central African Republic-Africa2011</v>
      </c>
      <c r="B468" s="6" t="s">
        <v>105</v>
      </c>
      <c r="C468" s="6" t="s">
        <v>69</v>
      </c>
      <c r="D468" s="14">
        <v>2011</v>
      </c>
      <c r="E468" s="8"/>
      <c r="F468" s="9">
        <v>227</v>
      </c>
    </row>
    <row r="469" customHeight="1" spans="1:6">
      <c r="A469" s="6" t="str">
        <f t="shared" si="0"/>
        <v>Central African Republic-Africa2012</v>
      </c>
      <c r="B469" s="6" t="s">
        <v>105</v>
      </c>
      <c r="C469" s="6" t="s">
        <v>69</v>
      </c>
      <c r="D469" s="7" t="s">
        <v>286</v>
      </c>
      <c r="E469" s="8"/>
      <c r="F469" s="9">
        <v>213</v>
      </c>
    </row>
    <row r="470" customHeight="1" spans="1:6">
      <c r="A470" s="6" t="str">
        <f t="shared" si="0"/>
        <v>Chad-Africa2000</v>
      </c>
      <c r="B470" s="6" t="s">
        <v>106</v>
      </c>
      <c r="C470" s="6" t="s">
        <v>69</v>
      </c>
      <c r="D470" s="7" t="s">
        <v>277</v>
      </c>
      <c r="E470" s="8"/>
      <c r="F470" s="8"/>
    </row>
    <row r="471" customHeight="1" spans="1:6">
      <c r="A471" s="6" t="str">
        <f t="shared" si="0"/>
        <v>Chad-Africa2001</v>
      </c>
      <c r="B471" s="6" t="s">
        <v>106</v>
      </c>
      <c r="C471" s="6" t="s">
        <v>69</v>
      </c>
      <c r="D471" s="7" t="s">
        <v>278</v>
      </c>
      <c r="E471" s="8"/>
      <c r="F471" s="8"/>
    </row>
    <row r="472" customHeight="1" spans="1:6">
      <c r="A472" s="6" t="str">
        <f t="shared" si="0"/>
        <v>Chad-Africa2002</v>
      </c>
      <c r="B472" s="6" t="s">
        <v>106</v>
      </c>
      <c r="C472" s="6" t="s">
        <v>69</v>
      </c>
      <c r="D472" s="7" t="s">
        <v>279</v>
      </c>
      <c r="E472" s="8"/>
      <c r="F472" s="9">
        <v>469</v>
      </c>
    </row>
    <row r="473" customHeight="1" spans="1:6">
      <c r="A473" s="6" t="str">
        <f t="shared" si="0"/>
        <v>Chad-Africa2003</v>
      </c>
      <c r="B473" s="6" t="s">
        <v>106</v>
      </c>
      <c r="C473" s="6" t="s">
        <v>69</v>
      </c>
      <c r="D473" s="7" t="s">
        <v>280</v>
      </c>
      <c r="E473" s="8"/>
      <c r="F473" s="9">
        <v>444</v>
      </c>
    </row>
    <row r="474" customHeight="1" spans="1:6">
      <c r="A474" s="6" t="str">
        <f t="shared" si="0"/>
        <v>Chad-Africa2004</v>
      </c>
      <c r="B474" s="6" t="s">
        <v>106</v>
      </c>
      <c r="C474" s="6" t="s">
        <v>69</v>
      </c>
      <c r="D474" s="7" t="s">
        <v>281</v>
      </c>
      <c r="E474" s="8"/>
      <c r="F474" s="9">
        <v>510</v>
      </c>
    </row>
    <row r="475" customHeight="1" spans="1:6">
      <c r="A475" s="6" t="str">
        <f t="shared" si="0"/>
        <v>Chad-Africa2005</v>
      </c>
      <c r="B475" s="6" t="s">
        <v>106</v>
      </c>
      <c r="C475" s="6" t="s">
        <v>69</v>
      </c>
      <c r="D475" s="14">
        <v>2005</v>
      </c>
      <c r="E475" s="8"/>
      <c r="F475" s="9">
        <v>172</v>
      </c>
    </row>
    <row r="476" customHeight="1" spans="1:6">
      <c r="A476" s="6" t="str">
        <f t="shared" si="0"/>
        <v>Chad-Africa2006</v>
      </c>
      <c r="B476" s="6" t="s">
        <v>106</v>
      </c>
      <c r="C476" s="6" t="s">
        <v>69</v>
      </c>
      <c r="D476" s="7" t="s">
        <v>287</v>
      </c>
      <c r="E476" s="8"/>
      <c r="F476" s="9">
        <v>462</v>
      </c>
    </row>
    <row r="477" customHeight="1" spans="1:6">
      <c r="A477" s="6" t="str">
        <f t="shared" si="0"/>
        <v>Chad-Africa2007</v>
      </c>
      <c r="B477" s="6" t="s">
        <v>106</v>
      </c>
      <c r="C477" s="6" t="s">
        <v>69</v>
      </c>
      <c r="D477" s="14">
        <v>2007</v>
      </c>
      <c r="E477" s="8"/>
      <c r="F477" s="9">
        <v>400</v>
      </c>
    </row>
    <row r="478" customHeight="1" spans="1:6">
      <c r="A478" s="6" t="str">
        <f t="shared" si="0"/>
        <v>Chad-Africa2008</v>
      </c>
      <c r="B478" s="6" t="s">
        <v>106</v>
      </c>
      <c r="C478" s="6" t="s">
        <v>69</v>
      </c>
      <c r="D478" s="14">
        <v>2008</v>
      </c>
      <c r="E478" s="8"/>
      <c r="F478" s="9">
        <v>169</v>
      </c>
    </row>
    <row r="479" customHeight="1" spans="1:6">
      <c r="A479" s="6" t="str">
        <f t="shared" si="0"/>
        <v>Chad-Africa2009</v>
      </c>
      <c r="B479" s="6" t="s">
        <v>106</v>
      </c>
      <c r="C479" s="6" t="s">
        <v>69</v>
      </c>
      <c r="D479" s="7" t="s">
        <v>284</v>
      </c>
      <c r="E479" s="8"/>
      <c r="F479" s="9">
        <v>381</v>
      </c>
    </row>
    <row r="480" customHeight="1" spans="1:6">
      <c r="A480" s="6" t="str">
        <f t="shared" si="0"/>
        <v>Chad-Africa2010</v>
      </c>
      <c r="B480" s="6" t="s">
        <v>106</v>
      </c>
      <c r="C480" s="6" t="s">
        <v>69</v>
      </c>
      <c r="D480" s="14">
        <v>2010</v>
      </c>
      <c r="E480" s="8"/>
      <c r="F480" s="9">
        <v>176</v>
      </c>
    </row>
    <row r="481" customHeight="1" spans="1:6">
      <c r="A481" s="6" t="str">
        <f t="shared" si="0"/>
        <v>Chad-Africa2011</v>
      </c>
      <c r="B481" s="6" t="s">
        <v>106</v>
      </c>
      <c r="C481" s="6" t="s">
        <v>69</v>
      </c>
      <c r="D481" s="14">
        <v>2011</v>
      </c>
      <c r="E481" s="8"/>
      <c r="F481" s="9">
        <v>407</v>
      </c>
    </row>
    <row r="482" customHeight="1" spans="1:6">
      <c r="A482" s="6" t="str">
        <f t="shared" si="0"/>
        <v>Chad-Africa2012</v>
      </c>
      <c r="B482" s="6" t="s">
        <v>106</v>
      </c>
      <c r="C482" s="6" t="s">
        <v>69</v>
      </c>
      <c r="D482" s="7" t="s">
        <v>286</v>
      </c>
      <c r="E482" s="8"/>
      <c r="F482" s="9">
        <v>378</v>
      </c>
    </row>
    <row r="483" customHeight="1" spans="1:6">
      <c r="A483" s="6" t="str">
        <f t="shared" si="0"/>
        <v>Chile-The Americas2000</v>
      </c>
      <c r="B483" s="6" t="s">
        <v>107</v>
      </c>
      <c r="C483" s="6" t="s">
        <v>75</v>
      </c>
      <c r="D483" s="7" t="s">
        <v>277</v>
      </c>
      <c r="E483" s="9">
        <v>32720</v>
      </c>
      <c r="F483" s="8"/>
    </row>
    <row r="484" customHeight="1" spans="1:6">
      <c r="A484" s="6" t="str">
        <f t="shared" si="0"/>
        <v>Chile-The Americas2001</v>
      </c>
      <c r="B484" s="6" t="s">
        <v>107</v>
      </c>
      <c r="C484" s="6" t="s">
        <v>75</v>
      </c>
      <c r="D484" s="7" t="s">
        <v>278</v>
      </c>
      <c r="E484" s="9">
        <v>33574</v>
      </c>
      <c r="F484" s="8"/>
    </row>
    <row r="485" customHeight="1" spans="1:6">
      <c r="A485" s="6" t="str">
        <f t="shared" si="0"/>
        <v>Chile-The Americas2002</v>
      </c>
      <c r="B485" s="6" t="s">
        <v>107</v>
      </c>
      <c r="C485" s="6" t="s">
        <v>75</v>
      </c>
      <c r="D485" s="7" t="s">
        <v>279</v>
      </c>
      <c r="E485" s="9">
        <v>30920</v>
      </c>
      <c r="F485" s="9">
        <v>72258</v>
      </c>
    </row>
    <row r="486" customHeight="1" spans="1:6">
      <c r="A486" s="6" t="str">
        <f t="shared" si="0"/>
        <v>Chile-The Americas2003</v>
      </c>
      <c r="B486" s="6" t="s">
        <v>107</v>
      </c>
      <c r="C486" s="6" t="s">
        <v>75</v>
      </c>
      <c r="D486" s="7" t="s">
        <v>280</v>
      </c>
      <c r="E486" s="9">
        <v>29484</v>
      </c>
      <c r="F486" s="9">
        <v>67267</v>
      </c>
    </row>
    <row r="487" customHeight="1" spans="1:6">
      <c r="A487" s="6" t="str">
        <f t="shared" si="0"/>
        <v>Chile-The Americas2004</v>
      </c>
      <c r="B487" s="6" t="s">
        <v>107</v>
      </c>
      <c r="C487" s="6" t="s">
        <v>75</v>
      </c>
      <c r="D487" s="7" t="s">
        <v>281</v>
      </c>
      <c r="E487" s="9">
        <v>30310</v>
      </c>
      <c r="F487" s="9">
        <v>71224</v>
      </c>
    </row>
    <row r="488" customHeight="1" spans="1:6">
      <c r="A488" s="6" t="str">
        <f t="shared" si="0"/>
        <v>Chile-The Americas2005</v>
      </c>
      <c r="B488" s="6" t="s">
        <v>107</v>
      </c>
      <c r="C488" s="6" t="s">
        <v>75</v>
      </c>
      <c r="D488" s="14">
        <v>2005</v>
      </c>
      <c r="E488" s="9">
        <v>24697</v>
      </c>
      <c r="F488" s="9">
        <v>52757</v>
      </c>
    </row>
    <row r="489" customHeight="1" spans="1:6">
      <c r="A489" s="6" t="str">
        <f t="shared" si="0"/>
        <v>Chile-The Americas2006</v>
      </c>
      <c r="B489" s="6" t="s">
        <v>107</v>
      </c>
      <c r="C489" s="6" t="s">
        <v>75</v>
      </c>
      <c r="D489" s="7" t="s">
        <v>287</v>
      </c>
      <c r="E489" s="9">
        <v>30565</v>
      </c>
      <c r="F489" s="9">
        <v>71154</v>
      </c>
    </row>
    <row r="490" customHeight="1" spans="1:6">
      <c r="A490" s="6" t="str">
        <f t="shared" si="0"/>
        <v>Chile-The Americas2007</v>
      </c>
      <c r="B490" s="6" t="s">
        <v>107</v>
      </c>
      <c r="C490" s="6" t="s">
        <v>75</v>
      </c>
      <c r="D490" s="14">
        <v>2007</v>
      </c>
      <c r="E490" s="9">
        <v>28352</v>
      </c>
      <c r="F490" s="9">
        <v>61730</v>
      </c>
    </row>
    <row r="491" customHeight="1" spans="1:6">
      <c r="A491" s="6" t="str">
        <f t="shared" si="0"/>
        <v>Chile-The Americas2008</v>
      </c>
      <c r="B491" s="6" t="s">
        <v>107</v>
      </c>
      <c r="C491" s="6" t="s">
        <v>75</v>
      </c>
      <c r="D491" s="14">
        <v>2008</v>
      </c>
      <c r="E491" s="9">
        <v>25568</v>
      </c>
      <c r="F491" s="9">
        <v>55361</v>
      </c>
    </row>
    <row r="492" customHeight="1" spans="1:6">
      <c r="A492" s="6" t="str">
        <f t="shared" si="0"/>
        <v>Chile-The Americas2009</v>
      </c>
      <c r="B492" s="6" t="s">
        <v>107</v>
      </c>
      <c r="C492" s="6" t="s">
        <v>75</v>
      </c>
      <c r="D492" s="7" t="s">
        <v>284</v>
      </c>
      <c r="E492" s="9">
        <v>25833</v>
      </c>
      <c r="F492" s="9">
        <v>55078</v>
      </c>
    </row>
    <row r="493" customHeight="1" spans="1:6">
      <c r="A493" s="6" t="str">
        <f t="shared" si="0"/>
        <v>Chile-The Americas2010</v>
      </c>
      <c r="B493" s="6" t="s">
        <v>107</v>
      </c>
      <c r="C493" s="6" t="s">
        <v>75</v>
      </c>
      <c r="D493" s="14">
        <v>2010</v>
      </c>
      <c r="E493" s="9">
        <v>25174</v>
      </c>
      <c r="F493" s="9">
        <v>58694</v>
      </c>
    </row>
    <row r="494" customHeight="1" spans="1:6">
      <c r="A494" s="6" t="str">
        <f t="shared" si="0"/>
        <v>Chile-The Americas2011</v>
      </c>
      <c r="B494" s="6" t="s">
        <v>107</v>
      </c>
      <c r="C494" s="6" t="s">
        <v>75</v>
      </c>
      <c r="D494" s="14">
        <v>2011</v>
      </c>
      <c r="E494" s="9">
        <v>29507</v>
      </c>
      <c r="F494" s="9">
        <v>64393</v>
      </c>
    </row>
    <row r="495" customHeight="1" spans="1:6">
      <c r="A495" s="6" t="str">
        <f t="shared" si="0"/>
        <v>Chile-The Americas2012</v>
      </c>
      <c r="B495" s="6" t="s">
        <v>107</v>
      </c>
      <c r="C495" s="6" t="s">
        <v>75</v>
      </c>
      <c r="D495" s="7" t="s">
        <v>286</v>
      </c>
      <c r="E495" s="9">
        <v>27514</v>
      </c>
      <c r="F495" s="9">
        <v>60047</v>
      </c>
    </row>
    <row r="496" customHeight="1" spans="1:6">
      <c r="A496" s="6" t="str">
        <f t="shared" si="0"/>
        <v>China-Asia2000</v>
      </c>
      <c r="B496" s="6" t="s">
        <v>108</v>
      </c>
      <c r="C496" s="6" t="s">
        <v>65</v>
      </c>
      <c r="D496" s="7" t="s">
        <v>277</v>
      </c>
      <c r="E496" s="8"/>
      <c r="F496" s="8"/>
    </row>
    <row r="497" customHeight="1" spans="1:6">
      <c r="A497" s="6" t="str">
        <f t="shared" si="0"/>
        <v>China-Asia2001</v>
      </c>
      <c r="B497" s="6" t="s">
        <v>108</v>
      </c>
      <c r="C497" s="6" t="s">
        <v>65</v>
      </c>
      <c r="D497" s="7" t="s">
        <v>278</v>
      </c>
      <c r="E497" s="9">
        <v>2727728</v>
      </c>
      <c r="F497" s="8"/>
    </row>
    <row r="498" customHeight="1" spans="1:6">
      <c r="A498" s="6" t="str">
        <f t="shared" si="0"/>
        <v>China-Asia2002</v>
      </c>
      <c r="B498" s="6" t="s">
        <v>108</v>
      </c>
      <c r="C498" s="6" t="s">
        <v>65</v>
      </c>
      <c r="D498" s="7" t="s">
        <v>279</v>
      </c>
      <c r="E498" s="9">
        <v>2516731</v>
      </c>
      <c r="F498" s="9">
        <v>8286892</v>
      </c>
    </row>
    <row r="499" customHeight="1" spans="1:6">
      <c r="A499" s="6" t="str">
        <f t="shared" si="0"/>
        <v>China-Asia2003</v>
      </c>
      <c r="B499" s="6" t="s">
        <v>108</v>
      </c>
      <c r="C499" s="6" t="s">
        <v>65</v>
      </c>
      <c r="D499" s="7" t="s">
        <v>280</v>
      </c>
      <c r="E499" s="9">
        <v>2286137</v>
      </c>
      <c r="F499" s="9">
        <v>7692211</v>
      </c>
    </row>
    <row r="500" customHeight="1" spans="1:6">
      <c r="A500" s="6" t="str">
        <f t="shared" si="0"/>
        <v>China-Asia2004</v>
      </c>
      <c r="B500" s="6" t="s">
        <v>108</v>
      </c>
      <c r="C500" s="6" t="s">
        <v>65</v>
      </c>
      <c r="D500" s="7" t="s">
        <v>281</v>
      </c>
      <c r="E500" s="9">
        <v>2120814</v>
      </c>
      <c r="F500" s="9">
        <v>7035444</v>
      </c>
    </row>
    <row r="501" customHeight="1" spans="1:6">
      <c r="A501" s="6" t="str">
        <f t="shared" si="0"/>
        <v>China-Asia2005</v>
      </c>
      <c r="B501" s="6" t="s">
        <v>108</v>
      </c>
      <c r="C501" s="6" t="s">
        <v>65</v>
      </c>
      <c r="D501" s="14">
        <v>2005</v>
      </c>
      <c r="E501" s="9">
        <v>1186797</v>
      </c>
      <c r="F501" s="9">
        <v>3487566</v>
      </c>
    </row>
    <row r="502" customHeight="1" spans="1:6">
      <c r="A502" s="6" t="str">
        <f t="shared" si="0"/>
        <v>China-Asia2006</v>
      </c>
      <c r="B502" s="6" t="s">
        <v>108</v>
      </c>
      <c r="C502" s="6" t="s">
        <v>65</v>
      </c>
      <c r="D502" s="7" t="s">
        <v>287</v>
      </c>
      <c r="E502" s="9">
        <v>2044606</v>
      </c>
      <c r="F502" s="9">
        <v>6791805</v>
      </c>
    </row>
    <row r="503" customHeight="1" spans="1:6">
      <c r="A503" s="6" t="str">
        <f t="shared" si="0"/>
        <v>China-Asia2007</v>
      </c>
      <c r="B503" s="6" t="s">
        <v>108</v>
      </c>
      <c r="C503" s="6" t="s">
        <v>65</v>
      </c>
      <c r="D503" s="14">
        <v>2007</v>
      </c>
      <c r="E503" s="9">
        <v>1775677</v>
      </c>
      <c r="F503" s="9">
        <v>5790017</v>
      </c>
    </row>
    <row r="504" customHeight="1" spans="1:6">
      <c r="A504" s="6" t="str">
        <f t="shared" si="0"/>
        <v>China-Asia2008</v>
      </c>
      <c r="B504" s="6" t="s">
        <v>108</v>
      </c>
      <c r="C504" s="6" t="s">
        <v>65</v>
      </c>
      <c r="D504" s="14">
        <v>2008</v>
      </c>
      <c r="E504" s="9">
        <v>1253831</v>
      </c>
      <c r="F504" s="9">
        <v>3694242</v>
      </c>
    </row>
    <row r="505" customHeight="1" spans="1:6">
      <c r="A505" s="6" t="str">
        <f t="shared" si="0"/>
        <v>China-Asia2009</v>
      </c>
      <c r="B505" s="6" t="s">
        <v>108</v>
      </c>
      <c r="C505" s="6" t="s">
        <v>65</v>
      </c>
      <c r="D505" s="7" t="s">
        <v>284</v>
      </c>
      <c r="E505" s="9">
        <v>1427554</v>
      </c>
      <c r="F505" s="9">
        <v>4525177</v>
      </c>
    </row>
    <row r="506" customHeight="1" spans="1:6">
      <c r="A506" s="6" t="str">
        <f t="shared" si="0"/>
        <v>China-Asia2010</v>
      </c>
      <c r="B506" s="6" t="s">
        <v>108</v>
      </c>
      <c r="C506" s="6" t="s">
        <v>65</v>
      </c>
      <c r="D506" s="14">
        <v>2010</v>
      </c>
      <c r="E506" s="9">
        <v>1161353</v>
      </c>
      <c r="F506" s="9">
        <v>3405180</v>
      </c>
    </row>
    <row r="507" customHeight="1" spans="1:6">
      <c r="A507" s="6" t="str">
        <f t="shared" si="0"/>
        <v>China-Asia2011</v>
      </c>
      <c r="B507" s="6" t="s">
        <v>108</v>
      </c>
      <c r="C507" s="6" t="s">
        <v>65</v>
      </c>
      <c r="D507" s="14">
        <v>2011</v>
      </c>
      <c r="E507" s="9">
        <v>1938944</v>
      </c>
      <c r="F507" s="9">
        <v>6414463</v>
      </c>
    </row>
    <row r="508" customHeight="1" spans="1:6">
      <c r="A508" s="6" t="str">
        <f t="shared" si="0"/>
        <v>China-Asia2012</v>
      </c>
      <c r="B508" s="6" t="s">
        <v>108</v>
      </c>
      <c r="C508" s="6" t="s">
        <v>65</v>
      </c>
      <c r="D508" s="7" t="s">
        <v>286</v>
      </c>
      <c r="E508" s="9">
        <v>1639854</v>
      </c>
      <c r="F508" s="9">
        <v>5288166</v>
      </c>
    </row>
    <row r="509" customHeight="1" spans="1:6">
      <c r="A509" s="6" t="str">
        <f t="shared" si="0"/>
        <v>Colombia-The Americas2000</v>
      </c>
      <c r="B509" s="6" t="s">
        <v>109</v>
      </c>
      <c r="C509" s="6" t="s">
        <v>75</v>
      </c>
      <c r="D509" s="7" t="s">
        <v>277</v>
      </c>
      <c r="E509" s="8"/>
      <c r="F509" s="8"/>
    </row>
    <row r="510" customHeight="1" spans="1:6">
      <c r="A510" s="6" t="str">
        <f t="shared" si="0"/>
        <v>Colombia-The Americas2001</v>
      </c>
      <c r="B510" s="6" t="s">
        <v>109</v>
      </c>
      <c r="C510" s="6" t="s">
        <v>75</v>
      </c>
      <c r="D510" s="7" t="s">
        <v>278</v>
      </c>
      <c r="E510" s="9">
        <v>31613</v>
      </c>
      <c r="F510" s="8"/>
    </row>
    <row r="511" customHeight="1" spans="1:6">
      <c r="A511" s="6" t="str">
        <f t="shared" si="0"/>
        <v>Colombia-The Americas2002</v>
      </c>
      <c r="B511" s="6" t="s">
        <v>109</v>
      </c>
      <c r="C511" s="6" t="s">
        <v>75</v>
      </c>
      <c r="D511" s="7" t="s">
        <v>279</v>
      </c>
      <c r="E511" s="9">
        <v>32235</v>
      </c>
      <c r="F511" s="9">
        <v>75680</v>
      </c>
    </row>
    <row r="512" customHeight="1" spans="1:6">
      <c r="A512" s="6" t="str">
        <f t="shared" si="0"/>
        <v>Colombia-The Americas2003</v>
      </c>
      <c r="B512" s="6" t="s">
        <v>109</v>
      </c>
      <c r="C512" s="6" t="s">
        <v>75</v>
      </c>
      <c r="D512" s="7" t="s">
        <v>280</v>
      </c>
      <c r="E512" s="9">
        <v>30815</v>
      </c>
      <c r="F512" s="9">
        <v>70850</v>
      </c>
    </row>
    <row r="513" customHeight="1" spans="1:6">
      <c r="A513" s="6" t="str">
        <f t="shared" si="0"/>
        <v>Colombia-The Americas2004</v>
      </c>
      <c r="B513" s="6" t="s">
        <v>109</v>
      </c>
      <c r="C513" s="6" t="s">
        <v>75</v>
      </c>
      <c r="D513" s="7" t="s">
        <v>281</v>
      </c>
      <c r="E513" s="9">
        <v>29208</v>
      </c>
      <c r="F513" s="9">
        <v>66439</v>
      </c>
    </row>
    <row r="514" customHeight="1" spans="1:6">
      <c r="A514" s="6" t="str">
        <f t="shared" si="0"/>
        <v>Colombia-The Americas2005</v>
      </c>
      <c r="B514" s="6" t="s">
        <v>109</v>
      </c>
      <c r="C514" s="6" t="s">
        <v>75</v>
      </c>
      <c r="D514" s="14">
        <v>2005</v>
      </c>
      <c r="E514" s="9">
        <v>25708</v>
      </c>
      <c r="F514" s="9">
        <v>56274</v>
      </c>
    </row>
    <row r="515" customHeight="1" spans="1:6">
      <c r="A515" s="6" t="str">
        <f t="shared" si="0"/>
        <v>Colombia-The Americas2006</v>
      </c>
      <c r="B515" s="6" t="s">
        <v>109</v>
      </c>
      <c r="C515" s="6" t="s">
        <v>75</v>
      </c>
      <c r="D515" s="7" t="s">
        <v>287</v>
      </c>
      <c r="E515" s="9">
        <v>27919</v>
      </c>
      <c r="F515" s="9">
        <v>63439</v>
      </c>
    </row>
    <row r="516" customHeight="1" spans="1:6">
      <c r="A516" s="6" t="str">
        <f t="shared" si="0"/>
        <v>Colombia-The Americas2007</v>
      </c>
      <c r="B516" s="6" t="s">
        <v>109</v>
      </c>
      <c r="C516" s="6" t="s">
        <v>75</v>
      </c>
      <c r="D516" s="14">
        <v>2007</v>
      </c>
      <c r="E516" s="9">
        <v>27085</v>
      </c>
      <c r="F516" s="9">
        <v>60946</v>
      </c>
    </row>
    <row r="517" customHeight="1" spans="1:6">
      <c r="A517" s="6" t="str">
        <f t="shared" si="0"/>
        <v>Colombia-The Americas2008</v>
      </c>
      <c r="B517" s="6" t="s">
        <v>109</v>
      </c>
      <c r="C517" s="6" t="s">
        <v>75</v>
      </c>
      <c r="D517" s="14">
        <v>2008</v>
      </c>
      <c r="E517" s="9">
        <v>25205</v>
      </c>
      <c r="F517" s="9">
        <v>55661</v>
      </c>
    </row>
    <row r="518" customHeight="1" spans="1:6">
      <c r="A518" s="6" t="str">
        <f t="shared" si="0"/>
        <v>Colombia-The Americas2009</v>
      </c>
      <c r="B518" s="6" t="s">
        <v>109</v>
      </c>
      <c r="C518" s="6" t="s">
        <v>75</v>
      </c>
      <c r="D518" s="7" t="s">
        <v>284</v>
      </c>
      <c r="E518" s="9">
        <v>25736</v>
      </c>
      <c r="F518" s="9">
        <v>57422</v>
      </c>
    </row>
    <row r="519" customHeight="1" spans="1:6">
      <c r="A519" s="6" t="str">
        <f t="shared" si="0"/>
        <v>Colombia-The Americas2010</v>
      </c>
      <c r="B519" s="6" t="s">
        <v>109</v>
      </c>
      <c r="C519" s="6" t="s">
        <v>75</v>
      </c>
      <c r="D519" s="14">
        <v>2010</v>
      </c>
      <c r="E519" s="9">
        <v>25814</v>
      </c>
      <c r="F519" s="9">
        <v>57924</v>
      </c>
    </row>
    <row r="520" customHeight="1" spans="1:6">
      <c r="A520" s="6" t="str">
        <f t="shared" si="0"/>
        <v>Colombia-The Americas2011</v>
      </c>
      <c r="B520" s="6" t="s">
        <v>109</v>
      </c>
      <c r="C520" s="6" t="s">
        <v>75</v>
      </c>
      <c r="D520" s="14">
        <v>2011</v>
      </c>
      <c r="E520" s="9">
        <v>28568</v>
      </c>
      <c r="F520" s="9">
        <v>62940</v>
      </c>
    </row>
    <row r="521" customHeight="1" spans="1:6">
      <c r="A521" s="6" t="str">
        <f t="shared" si="0"/>
        <v>Colombia-The Americas2012</v>
      </c>
      <c r="B521" s="6" t="s">
        <v>109</v>
      </c>
      <c r="C521" s="6" t="s">
        <v>75</v>
      </c>
      <c r="D521" s="7" t="s">
        <v>286</v>
      </c>
      <c r="E521" s="9">
        <v>26001</v>
      </c>
      <c r="F521" s="9">
        <v>55071</v>
      </c>
    </row>
    <row r="522" customHeight="1" spans="1:6">
      <c r="A522" s="6" t="str">
        <f t="shared" si="0"/>
        <v>Comoros-Africa2000</v>
      </c>
      <c r="B522" s="6" t="s">
        <v>110</v>
      </c>
      <c r="C522" s="6" t="s">
        <v>69</v>
      </c>
      <c r="D522" s="7" t="s">
        <v>277</v>
      </c>
      <c r="E522" s="8"/>
      <c r="F522" s="8"/>
    </row>
    <row r="523" customHeight="1" spans="1:6">
      <c r="A523" s="6" t="str">
        <f t="shared" si="0"/>
        <v>Comoros-Africa2001</v>
      </c>
      <c r="B523" s="6" t="s">
        <v>110</v>
      </c>
      <c r="C523" s="6" t="s">
        <v>69</v>
      </c>
      <c r="D523" s="7" t="s">
        <v>278</v>
      </c>
      <c r="E523" s="8"/>
      <c r="F523" s="8"/>
    </row>
    <row r="524" customHeight="1" spans="1:6">
      <c r="A524" s="6" t="str">
        <f t="shared" si="0"/>
        <v>Comoros-Africa2002</v>
      </c>
      <c r="B524" s="6" t="s">
        <v>110</v>
      </c>
      <c r="C524" s="6" t="s">
        <v>69</v>
      </c>
      <c r="D524" s="7" t="s">
        <v>279</v>
      </c>
      <c r="E524" s="8"/>
      <c r="F524" s="9">
        <v>139</v>
      </c>
    </row>
    <row r="525" customHeight="1" spans="1:6">
      <c r="A525" s="6" t="str">
        <f t="shared" si="0"/>
        <v>Comoros-Africa2003</v>
      </c>
      <c r="B525" s="6" t="s">
        <v>110</v>
      </c>
      <c r="C525" s="6" t="s">
        <v>69</v>
      </c>
      <c r="D525" s="7" t="s">
        <v>280</v>
      </c>
      <c r="E525" s="8"/>
      <c r="F525" s="9">
        <v>125</v>
      </c>
    </row>
    <row r="526" customHeight="1" spans="1:6">
      <c r="A526" s="6" t="str">
        <f t="shared" si="0"/>
        <v>Comoros-Africa2004</v>
      </c>
      <c r="B526" s="6" t="s">
        <v>110</v>
      </c>
      <c r="C526" s="6" t="s">
        <v>69</v>
      </c>
      <c r="D526" s="7" t="s">
        <v>281</v>
      </c>
      <c r="E526" s="8"/>
      <c r="F526" s="9">
        <v>125</v>
      </c>
    </row>
    <row r="527" customHeight="1" spans="1:6">
      <c r="A527" s="6" t="str">
        <f t="shared" si="0"/>
        <v>Comoros-Africa2005</v>
      </c>
      <c r="B527" s="6" t="s">
        <v>110</v>
      </c>
      <c r="C527" s="6" t="s">
        <v>69</v>
      </c>
      <c r="D527" s="14">
        <v>2005</v>
      </c>
      <c r="E527" s="8"/>
      <c r="F527" s="9">
        <v>88</v>
      </c>
    </row>
    <row r="528" customHeight="1" spans="1:6">
      <c r="A528" s="6" t="str">
        <f t="shared" si="0"/>
        <v>Comoros-Africa2006</v>
      </c>
      <c r="B528" s="6" t="s">
        <v>110</v>
      </c>
      <c r="C528" s="6" t="s">
        <v>69</v>
      </c>
      <c r="D528" s="14">
        <v>2006</v>
      </c>
      <c r="E528" s="9">
        <v>34</v>
      </c>
      <c r="F528" s="9">
        <v>103</v>
      </c>
    </row>
    <row r="529" customHeight="1" spans="1:6">
      <c r="A529" s="6" t="str">
        <f t="shared" si="0"/>
        <v>Comoros-Africa2007</v>
      </c>
      <c r="B529" s="6" t="s">
        <v>110</v>
      </c>
      <c r="C529" s="6" t="s">
        <v>69</v>
      </c>
      <c r="D529" s="14">
        <v>2007</v>
      </c>
      <c r="E529" s="9">
        <v>41</v>
      </c>
      <c r="F529" s="9">
        <v>121</v>
      </c>
    </row>
    <row r="530" customHeight="1" spans="1:6">
      <c r="A530" s="6" t="str">
        <f t="shared" si="0"/>
        <v>Comoros-Africa2008</v>
      </c>
      <c r="B530" s="6" t="s">
        <v>110</v>
      </c>
      <c r="C530" s="6" t="s">
        <v>69</v>
      </c>
      <c r="D530" s="14">
        <v>2008</v>
      </c>
      <c r="E530" s="9">
        <v>37</v>
      </c>
      <c r="F530" s="9">
        <v>110</v>
      </c>
    </row>
    <row r="531" customHeight="1" spans="1:6">
      <c r="A531" s="6" t="str">
        <f t="shared" si="0"/>
        <v>Comoros-Africa2009</v>
      </c>
      <c r="B531" s="6" t="s">
        <v>110</v>
      </c>
      <c r="C531" s="6" t="s">
        <v>69</v>
      </c>
      <c r="D531" s="14">
        <v>2009</v>
      </c>
      <c r="E531" s="8"/>
      <c r="F531" s="9">
        <v>92</v>
      </c>
    </row>
    <row r="532" customHeight="1" spans="1:6">
      <c r="A532" s="6" t="str">
        <f t="shared" si="0"/>
        <v>Comoros-Africa2010</v>
      </c>
      <c r="B532" s="6" t="s">
        <v>110</v>
      </c>
      <c r="C532" s="6" t="s">
        <v>69</v>
      </c>
      <c r="D532" s="14">
        <v>2010</v>
      </c>
      <c r="E532" s="8"/>
      <c r="F532" s="9">
        <v>99</v>
      </c>
    </row>
    <row r="533" customHeight="1" spans="1:6">
      <c r="A533" s="6" t="str">
        <f t="shared" si="0"/>
        <v>Comoros-Africa2011</v>
      </c>
      <c r="B533" s="6" t="s">
        <v>110</v>
      </c>
      <c r="C533" s="6" t="s">
        <v>69</v>
      </c>
      <c r="D533" s="14">
        <v>2011</v>
      </c>
      <c r="E533" s="8"/>
      <c r="F533" s="9">
        <v>84</v>
      </c>
    </row>
    <row r="534" customHeight="1" spans="1:6">
      <c r="A534" s="6" t="str">
        <f t="shared" si="0"/>
        <v>Comoros-Africa2012</v>
      </c>
      <c r="B534" s="6" t="s">
        <v>110</v>
      </c>
      <c r="C534" s="6" t="s">
        <v>69</v>
      </c>
      <c r="D534" s="14">
        <v>2012</v>
      </c>
      <c r="E534" s="9">
        <v>42</v>
      </c>
      <c r="F534" s="9">
        <v>121</v>
      </c>
    </row>
    <row r="535" customHeight="1" spans="1:6">
      <c r="A535" s="6" t="str">
        <f t="shared" si="0"/>
        <v>Congo (Brazzaville)-Africa2000</v>
      </c>
      <c r="B535" s="6" t="s">
        <v>111</v>
      </c>
      <c r="C535" s="6" t="s">
        <v>69</v>
      </c>
      <c r="D535" s="7" t="s">
        <v>277</v>
      </c>
      <c r="E535" s="8"/>
      <c r="F535" s="8"/>
    </row>
    <row r="536" customHeight="1" spans="1:6">
      <c r="A536" s="6" t="str">
        <f t="shared" si="0"/>
        <v>Congo (Brazzaville)-Africa2001</v>
      </c>
      <c r="B536" s="6" t="s">
        <v>111</v>
      </c>
      <c r="C536" s="6" t="s">
        <v>69</v>
      </c>
      <c r="D536" s="7" t="s">
        <v>278</v>
      </c>
      <c r="E536" s="9">
        <v>1659</v>
      </c>
      <c r="F536" s="8"/>
    </row>
    <row r="537" customHeight="1" spans="1:6">
      <c r="A537" s="6" t="str">
        <f t="shared" si="0"/>
        <v>Congo (Brazzaville)-Africa2002</v>
      </c>
      <c r="B537" s="6" t="s">
        <v>111</v>
      </c>
      <c r="C537" s="6" t="s">
        <v>69</v>
      </c>
      <c r="D537" s="7" t="s">
        <v>279</v>
      </c>
      <c r="E537" s="9">
        <v>1511</v>
      </c>
      <c r="F537" s="9">
        <v>2028</v>
      </c>
    </row>
    <row r="538" customHeight="1" spans="1:6">
      <c r="A538" s="6" t="str">
        <f t="shared" si="0"/>
        <v>Congo (Brazzaville)-Africa2003</v>
      </c>
      <c r="B538" s="6" t="s">
        <v>111</v>
      </c>
      <c r="C538" s="6" t="s">
        <v>69</v>
      </c>
      <c r="D538" s="7" t="s">
        <v>280</v>
      </c>
      <c r="E538" s="9">
        <v>1416</v>
      </c>
      <c r="F538" s="9">
        <v>1885</v>
      </c>
    </row>
    <row r="539" customHeight="1" spans="1:6">
      <c r="A539" s="6" t="str">
        <f t="shared" si="0"/>
        <v>Congo (Brazzaville)-Africa2004</v>
      </c>
      <c r="B539" s="6" t="s">
        <v>111</v>
      </c>
      <c r="C539" s="6" t="s">
        <v>69</v>
      </c>
      <c r="D539" s="7" t="s">
        <v>281</v>
      </c>
      <c r="E539" s="9">
        <v>1260</v>
      </c>
      <c r="F539" s="9">
        <v>1474</v>
      </c>
    </row>
    <row r="540" customHeight="1" spans="1:6">
      <c r="A540" s="6" t="str">
        <f t="shared" si="0"/>
        <v>Congo (Brazzaville)-Africa2005</v>
      </c>
      <c r="B540" s="6" t="s">
        <v>111</v>
      </c>
      <c r="C540" s="6" t="s">
        <v>69</v>
      </c>
      <c r="D540" s="14">
        <v>2005</v>
      </c>
      <c r="E540" s="9">
        <v>884</v>
      </c>
      <c r="F540" s="9">
        <v>862</v>
      </c>
    </row>
    <row r="541" customHeight="1" spans="1:6">
      <c r="A541" s="6" t="str">
        <f t="shared" si="0"/>
        <v>Congo (Brazzaville)-Africa2006</v>
      </c>
      <c r="B541" s="6" t="s">
        <v>111</v>
      </c>
      <c r="C541" s="6" t="s">
        <v>69</v>
      </c>
      <c r="D541" s="14">
        <v>2006</v>
      </c>
      <c r="E541" s="9">
        <v>1020</v>
      </c>
      <c r="F541" s="9">
        <v>1181</v>
      </c>
    </row>
    <row r="542" customHeight="1" spans="1:6">
      <c r="A542" s="6" t="str">
        <f t="shared" si="0"/>
        <v>Congo (Brazzaville)-Africa2007</v>
      </c>
      <c r="B542" s="6" t="s">
        <v>111</v>
      </c>
      <c r="C542" s="6" t="s">
        <v>69</v>
      </c>
      <c r="D542" s="14">
        <v>2007</v>
      </c>
      <c r="E542" s="9">
        <v>1209</v>
      </c>
      <c r="F542" s="9">
        <v>1437</v>
      </c>
    </row>
    <row r="543" customHeight="1" spans="1:6">
      <c r="A543" s="6" t="str">
        <f t="shared" si="0"/>
        <v>Congo (Brazzaville)-Africa2008</v>
      </c>
      <c r="B543" s="6" t="s">
        <v>111</v>
      </c>
      <c r="C543" s="6" t="s">
        <v>69</v>
      </c>
      <c r="D543" s="14">
        <v>2008</v>
      </c>
      <c r="E543" s="9">
        <v>1083</v>
      </c>
      <c r="F543" s="9">
        <v>1456</v>
      </c>
    </row>
    <row r="544" customHeight="1" spans="1:6">
      <c r="A544" s="6" t="str">
        <f t="shared" si="0"/>
        <v>Congo (Brazzaville)-Africa2009</v>
      </c>
      <c r="B544" s="6" t="s">
        <v>111</v>
      </c>
      <c r="C544" s="6" t="s">
        <v>69</v>
      </c>
      <c r="D544" s="14">
        <v>2009</v>
      </c>
      <c r="E544" s="9">
        <v>869</v>
      </c>
      <c r="F544" s="9">
        <v>708</v>
      </c>
    </row>
    <row r="545" customHeight="1" spans="1:6">
      <c r="A545" s="6" t="str">
        <f t="shared" si="0"/>
        <v>Congo (Brazzaville)-Africa2010</v>
      </c>
      <c r="B545" s="6" t="s">
        <v>111</v>
      </c>
      <c r="C545" s="6" t="s">
        <v>69</v>
      </c>
      <c r="D545" s="14">
        <v>2010</v>
      </c>
      <c r="E545" s="9">
        <v>999</v>
      </c>
      <c r="F545" s="9">
        <v>1085</v>
      </c>
    </row>
    <row r="546" customHeight="1" spans="1:6">
      <c r="A546" s="6" t="str">
        <f t="shared" si="0"/>
        <v>Congo (Brazzaville)-Africa2011</v>
      </c>
      <c r="B546" s="6" t="s">
        <v>111</v>
      </c>
      <c r="C546" s="6" t="s">
        <v>69</v>
      </c>
      <c r="D546" s="14">
        <v>2011</v>
      </c>
      <c r="E546" s="9">
        <v>814</v>
      </c>
      <c r="F546" s="9">
        <v>1049</v>
      </c>
    </row>
    <row r="547" customHeight="1" spans="1:6">
      <c r="A547" s="6" t="str">
        <f t="shared" si="0"/>
        <v>Congo (Brazzaville)-Africa2012</v>
      </c>
      <c r="B547" s="6" t="s">
        <v>111</v>
      </c>
      <c r="C547" s="6" t="s">
        <v>69</v>
      </c>
      <c r="D547" s="14">
        <v>2012</v>
      </c>
      <c r="E547" s="9">
        <v>1154</v>
      </c>
      <c r="F547" s="9">
        <v>1338</v>
      </c>
    </row>
    <row r="548" customHeight="1" spans="1:6">
      <c r="A548" s="6" t="str">
        <f t="shared" si="0"/>
        <v>Congo (Kinshasa)-Africa2000</v>
      </c>
      <c r="B548" s="6" t="s">
        <v>112</v>
      </c>
      <c r="C548" s="6" t="s">
        <v>69</v>
      </c>
      <c r="D548" s="7" t="s">
        <v>277</v>
      </c>
      <c r="E548" s="8"/>
      <c r="F548" s="8"/>
    </row>
    <row r="549" customHeight="1" spans="1:6">
      <c r="A549" s="6" t="str">
        <f t="shared" si="0"/>
        <v>Congo (Kinshasa)-Africa2001</v>
      </c>
      <c r="B549" s="6" t="s">
        <v>112</v>
      </c>
      <c r="C549" s="6" t="s">
        <v>69</v>
      </c>
      <c r="D549" s="7" t="s">
        <v>278</v>
      </c>
      <c r="E549" s="9">
        <v>24497</v>
      </c>
      <c r="F549" s="8"/>
    </row>
    <row r="550" customHeight="1" spans="1:6">
      <c r="A550" s="6" t="str">
        <f t="shared" si="0"/>
        <v>Congo (Kinshasa)-Africa2002</v>
      </c>
      <c r="B550" s="6" t="s">
        <v>112</v>
      </c>
      <c r="C550" s="6" t="s">
        <v>69</v>
      </c>
      <c r="D550" s="7" t="s">
        <v>279</v>
      </c>
      <c r="E550" s="9">
        <v>23766</v>
      </c>
      <c r="F550" s="9">
        <v>3040</v>
      </c>
    </row>
    <row r="551" customHeight="1" spans="1:6">
      <c r="A551" s="6" t="str">
        <f t="shared" si="0"/>
        <v>Congo (Kinshasa)-Africa2003</v>
      </c>
      <c r="B551" s="6" t="s">
        <v>112</v>
      </c>
      <c r="C551" s="6" t="s">
        <v>69</v>
      </c>
      <c r="D551" s="7" t="s">
        <v>280</v>
      </c>
      <c r="E551" s="9">
        <v>22925</v>
      </c>
      <c r="F551" s="9">
        <v>2721</v>
      </c>
    </row>
    <row r="552" customHeight="1" spans="1:6">
      <c r="A552" s="6" t="str">
        <f t="shared" si="0"/>
        <v>Congo (Kinshasa)-Africa2004</v>
      </c>
      <c r="B552" s="6" t="s">
        <v>112</v>
      </c>
      <c r="C552" s="6" t="s">
        <v>69</v>
      </c>
      <c r="D552" s="7" t="s">
        <v>281</v>
      </c>
      <c r="E552" s="9">
        <v>22246</v>
      </c>
      <c r="F552" s="9">
        <v>2820</v>
      </c>
    </row>
    <row r="553" customHeight="1" spans="1:6">
      <c r="A553" s="6" t="str">
        <f t="shared" si="0"/>
        <v>Congo (Kinshasa)-Africa2005</v>
      </c>
      <c r="B553" s="6" t="s">
        <v>112</v>
      </c>
      <c r="C553" s="6" t="s">
        <v>69</v>
      </c>
      <c r="D553" s="14">
        <v>2005</v>
      </c>
      <c r="E553" s="9">
        <v>17242</v>
      </c>
      <c r="F553" s="9">
        <v>1566</v>
      </c>
    </row>
    <row r="554" customHeight="1" spans="1:6">
      <c r="A554" s="6" t="str">
        <f t="shared" si="0"/>
        <v>Congo (Kinshasa)-Africa2006</v>
      </c>
      <c r="B554" s="6" t="s">
        <v>112</v>
      </c>
      <c r="C554" s="6" t="s">
        <v>69</v>
      </c>
      <c r="D554" s="14">
        <v>2006</v>
      </c>
      <c r="E554" s="9">
        <v>19231</v>
      </c>
      <c r="F554" s="9">
        <v>1936</v>
      </c>
    </row>
    <row r="555" customHeight="1" spans="1:6">
      <c r="A555" s="6" t="str">
        <f t="shared" si="0"/>
        <v>Congo (Kinshasa)-Africa2007</v>
      </c>
      <c r="B555" s="6" t="s">
        <v>112</v>
      </c>
      <c r="C555" s="6" t="s">
        <v>69</v>
      </c>
      <c r="D555" s="14">
        <v>2007</v>
      </c>
      <c r="E555" s="9">
        <v>21459</v>
      </c>
      <c r="F555" s="9">
        <v>2604</v>
      </c>
    </row>
    <row r="556" customHeight="1" spans="1:6">
      <c r="A556" s="6" t="str">
        <f t="shared" si="0"/>
        <v>Congo (Kinshasa)-Africa2008</v>
      </c>
      <c r="B556" s="6" t="s">
        <v>112</v>
      </c>
      <c r="C556" s="6" t="s">
        <v>69</v>
      </c>
      <c r="D556" s="14">
        <v>2008</v>
      </c>
      <c r="E556" s="9">
        <v>19971</v>
      </c>
      <c r="F556" s="9">
        <v>2226</v>
      </c>
    </row>
    <row r="557" customHeight="1" spans="1:6">
      <c r="A557" s="6" t="str">
        <f t="shared" si="0"/>
        <v>Congo (Kinshasa)-Africa2009</v>
      </c>
      <c r="B557" s="6" t="s">
        <v>112</v>
      </c>
      <c r="C557" s="6" t="s">
        <v>69</v>
      </c>
      <c r="D557" s="14">
        <v>2009</v>
      </c>
      <c r="E557" s="9">
        <v>17841</v>
      </c>
      <c r="F557" s="9">
        <v>1544</v>
      </c>
    </row>
    <row r="558" customHeight="1" spans="1:6">
      <c r="A558" s="6" t="str">
        <f t="shared" si="0"/>
        <v>Congo (Kinshasa)-Africa2010</v>
      </c>
      <c r="B558" s="6" t="s">
        <v>112</v>
      </c>
      <c r="C558" s="6" t="s">
        <v>69</v>
      </c>
      <c r="D558" s="14">
        <v>2010</v>
      </c>
      <c r="E558" s="9">
        <v>18503</v>
      </c>
      <c r="F558" s="9">
        <v>1698</v>
      </c>
    </row>
    <row r="559" customHeight="1" spans="1:6">
      <c r="A559" s="6" t="str">
        <f t="shared" si="0"/>
        <v>Congo (Kinshasa)-Africa2011</v>
      </c>
      <c r="B559" s="6" t="s">
        <v>112</v>
      </c>
      <c r="C559" s="6" t="s">
        <v>69</v>
      </c>
      <c r="D559" s="14">
        <v>2011</v>
      </c>
      <c r="E559" s="9">
        <v>16679</v>
      </c>
      <c r="F559" s="9">
        <v>1646</v>
      </c>
    </row>
    <row r="560" customHeight="1" spans="1:6">
      <c r="A560" s="6" t="str">
        <f t="shared" si="0"/>
        <v>Congo (Kinshasa)-Africa2012</v>
      </c>
      <c r="B560" s="6" t="s">
        <v>112</v>
      </c>
      <c r="C560" s="6" t="s">
        <v>69</v>
      </c>
      <c r="D560" s="14">
        <v>2012</v>
      </c>
      <c r="E560" s="9">
        <v>20715</v>
      </c>
      <c r="F560" s="9">
        <v>2417</v>
      </c>
    </row>
    <row r="561" customHeight="1" spans="1:6">
      <c r="A561" s="6" t="str">
        <f t="shared" si="0"/>
        <v>Costa Rica-The Americas2000</v>
      </c>
      <c r="B561" s="6" t="s">
        <v>113</v>
      </c>
      <c r="C561" s="6" t="s">
        <v>75</v>
      </c>
      <c r="D561" s="7" t="s">
        <v>277</v>
      </c>
      <c r="E561" s="8"/>
      <c r="F561" s="8"/>
    </row>
    <row r="562" customHeight="1" spans="1:6">
      <c r="A562" s="6" t="str">
        <f t="shared" si="0"/>
        <v>Costa Rica-The Americas2001</v>
      </c>
      <c r="B562" s="6" t="s">
        <v>113</v>
      </c>
      <c r="C562" s="6" t="s">
        <v>75</v>
      </c>
      <c r="D562" s="7" t="s">
        <v>278</v>
      </c>
      <c r="E562" s="9">
        <v>4655</v>
      </c>
      <c r="F562" s="8"/>
    </row>
    <row r="563" customHeight="1" spans="1:6">
      <c r="A563" s="6" t="str">
        <f t="shared" si="0"/>
        <v>Costa Rica-The Americas2002</v>
      </c>
      <c r="B563" s="6" t="s">
        <v>113</v>
      </c>
      <c r="C563" s="6" t="s">
        <v>75</v>
      </c>
      <c r="D563" s="7" t="s">
        <v>279</v>
      </c>
      <c r="E563" s="9">
        <v>4646</v>
      </c>
      <c r="F563" s="9">
        <v>7770</v>
      </c>
    </row>
    <row r="564" customHeight="1" spans="1:6">
      <c r="A564" s="6" t="str">
        <f t="shared" si="0"/>
        <v>Costa Rica-The Americas2003</v>
      </c>
      <c r="B564" s="6" t="s">
        <v>113</v>
      </c>
      <c r="C564" s="6" t="s">
        <v>75</v>
      </c>
      <c r="D564" s="7" t="s">
        <v>280</v>
      </c>
      <c r="E564" s="9">
        <v>4561</v>
      </c>
      <c r="F564" s="9">
        <v>7818</v>
      </c>
    </row>
    <row r="565" customHeight="1" spans="1:6">
      <c r="A565" s="6" t="str">
        <f t="shared" si="0"/>
        <v>Costa Rica-The Americas2004</v>
      </c>
      <c r="B565" s="6" t="s">
        <v>113</v>
      </c>
      <c r="C565" s="6" t="s">
        <v>75</v>
      </c>
      <c r="D565" s="7" t="s">
        <v>281</v>
      </c>
      <c r="E565" s="9">
        <v>4586</v>
      </c>
      <c r="F565" s="9">
        <v>8647</v>
      </c>
    </row>
    <row r="566" customHeight="1" spans="1:6">
      <c r="A566" s="6" t="str">
        <f t="shared" si="0"/>
        <v>Costa Rica-The Americas2005</v>
      </c>
      <c r="B566" s="6" t="s">
        <v>113</v>
      </c>
      <c r="C566" s="6" t="s">
        <v>75</v>
      </c>
      <c r="D566" s="14">
        <v>2005</v>
      </c>
      <c r="E566" s="9">
        <v>2889</v>
      </c>
      <c r="F566" s="9">
        <v>5761</v>
      </c>
    </row>
    <row r="567" customHeight="1" spans="1:6">
      <c r="A567" s="6" t="str">
        <f t="shared" si="0"/>
        <v>Costa Rica-The Americas2006</v>
      </c>
      <c r="B567" s="6" t="s">
        <v>113</v>
      </c>
      <c r="C567" s="6" t="s">
        <v>75</v>
      </c>
      <c r="D567" s="14">
        <v>2006</v>
      </c>
      <c r="E567" s="9">
        <v>3880</v>
      </c>
      <c r="F567" s="9">
        <v>6931</v>
      </c>
    </row>
    <row r="568" customHeight="1" spans="1:6">
      <c r="A568" s="6" t="str">
        <f t="shared" si="0"/>
        <v>Costa Rica-The Americas2007</v>
      </c>
      <c r="B568" s="6" t="s">
        <v>113</v>
      </c>
      <c r="C568" s="6" t="s">
        <v>75</v>
      </c>
      <c r="D568" s="14">
        <v>2007</v>
      </c>
      <c r="E568" s="9">
        <v>4508</v>
      </c>
      <c r="F568" s="9">
        <v>8573</v>
      </c>
    </row>
    <row r="569" customHeight="1" spans="1:6">
      <c r="A569" s="6" t="str">
        <f t="shared" si="0"/>
        <v>Costa Rica-The Americas2008</v>
      </c>
      <c r="B569" s="6" t="s">
        <v>113</v>
      </c>
      <c r="C569" s="6" t="s">
        <v>75</v>
      </c>
      <c r="D569" s="14">
        <v>2008</v>
      </c>
      <c r="E569" s="9">
        <v>3865</v>
      </c>
      <c r="F569" s="9">
        <v>7088</v>
      </c>
    </row>
    <row r="570" customHeight="1" spans="1:6">
      <c r="A570" s="6" t="str">
        <f t="shared" si="0"/>
        <v>Costa Rica-The Americas2009</v>
      </c>
      <c r="B570" s="6" t="s">
        <v>113</v>
      </c>
      <c r="C570" s="6" t="s">
        <v>75</v>
      </c>
      <c r="D570" s="14">
        <v>2009</v>
      </c>
      <c r="E570" s="9">
        <v>3073</v>
      </c>
      <c r="F570" s="9">
        <v>6326</v>
      </c>
    </row>
    <row r="571" customHeight="1" spans="1:6">
      <c r="A571" s="6" t="str">
        <f t="shared" si="0"/>
        <v>Costa Rica-The Americas2010</v>
      </c>
      <c r="B571" s="6" t="s">
        <v>113</v>
      </c>
      <c r="C571" s="6" t="s">
        <v>75</v>
      </c>
      <c r="D571" s="14">
        <v>2010</v>
      </c>
      <c r="E571" s="9">
        <v>3297</v>
      </c>
      <c r="F571" s="9">
        <v>6626</v>
      </c>
    </row>
    <row r="572" customHeight="1" spans="1:6">
      <c r="A572" s="6" t="str">
        <f t="shared" si="0"/>
        <v>Costa Rica-The Americas2011</v>
      </c>
      <c r="B572" s="6" t="s">
        <v>113</v>
      </c>
      <c r="C572" s="6" t="s">
        <v>75</v>
      </c>
      <c r="D572" s="14">
        <v>2011</v>
      </c>
      <c r="E572" s="9">
        <v>2874</v>
      </c>
      <c r="F572" s="9">
        <v>5475</v>
      </c>
    </row>
    <row r="573" customHeight="1" spans="1:6">
      <c r="A573" s="6" t="str">
        <f t="shared" si="0"/>
        <v>Costa Rica-The Americas2012</v>
      </c>
      <c r="B573" s="6" t="s">
        <v>113</v>
      </c>
      <c r="C573" s="6" t="s">
        <v>75</v>
      </c>
      <c r="D573" s="14">
        <v>2012</v>
      </c>
      <c r="E573" s="9">
        <v>4182</v>
      </c>
      <c r="F573" s="9">
        <v>7437</v>
      </c>
    </row>
    <row r="574" customHeight="1" spans="1:6">
      <c r="A574" s="6" t="str">
        <f t="shared" si="0"/>
        <v>Cote d'Ivoire-Africa2000</v>
      </c>
      <c r="B574" s="6" t="s">
        <v>114</v>
      </c>
      <c r="C574" s="6" t="s">
        <v>69</v>
      </c>
      <c r="D574" s="7" t="s">
        <v>277</v>
      </c>
      <c r="E574" s="8"/>
      <c r="F574" s="8"/>
    </row>
    <row r="575" customHeight="1" spans="1:6">
      <c r="A575" s="6" t="str">
        <f t="shared" si="0"/>
        <v>Cote d'Ivoire-Africa2001</v>
      </c>
      <c r="B575" s="6" t="s">
        <v>114</v>
      </c>
      <c r="C575" s="6" t="s">
        <v>69</v>
      </c>
      <c r="D575" s="7" t="s">
        <v>278</v>
      </c>
      <c r="E575" s="9">
        <v>11233</v>
      </c>
      <c r="F575" s="8"/>
    </row>
    <row r="576" customHeight="1" spans="1:6">
      <c r="A576" s="6" t="str">
        <f t="shared" si="0"/>
        <v>Cote d'Ivoire-Africa2002</v>
      </c>
      <c r="B576" s="6" t="s">
        <v>114</v>
      </c>
      <c r="C576" s="6" t="s">
        <v>69</v>
      </c>
      <c r="D576" s="7" t="s">
        <v>279</v>
      </c>
      <c r="E576" s="9">
        <v>9800</v>
      </c>
      <c r="F576" s="9">
        <v>5805</v>
      </c>
    </row>
    <row r="577" customHeight="1" spans="1:6">
      <c r="A577" s="6" t="str">
        <f t="shared" si="0"/>
        <v>Cote d'Ivoire-Africa2003</v>
      </c>
      <c r="B577" s="6" t="s">
        <v>114</v>
      </c>
      <c r="C577" s="6" t="s">
        <v>69</v>
      </c>
      <c r="D577" s="7" t="s">
        <v>280</v>
      </c>
      <c r="E577" s="9">
        <v>9489</v>
      </c>
      <c r="F577" s="9">
        <v>5856</v>
      </c>
    </row>
    <row r="578" customHeight="1" spans="1:6">
      <c r="A578" s="6" t="str">
        <f t="shared" si="0"/>
        <v>Cote d'Ivoire-Africa2004</v>
      </c>
      <c r="B578" s="6" t="s">
        <v>114</v>
      </c>
      <c r="C578" s="6" t="s">
        <v>69</v>
      </c>
      <c r="D578" s="7" t="s">
        <v>281</v>
      </c>
      <c r="E578" s="9">
        <v>10278</v>
      </c>
      <c r="F578" s="9">
        <v>6872</v>
      </c>
    </row>
    <row r="579" customHeight="1" spans="1:6">
      <c r="A579" s="6" t="str">
        <f t="shared" si="0"/>
        <v>Cote d'Ivoire-Africa2005</v>
      </c>
      <c r="B579" s="6" t="s">
        <v>114</v>
      </c>
      <c r="C579" s="6" t="s">
        <v>69</v>
      </c>
      <c r="D579" s="14">
        <v>2005</v>
      </c>
      <c r="E579" s="9">
        <v>6483</v>
      </c>
      <c r="F579" s="9">
        <v>7726</v>
      </c>
    </row>
    <row r="580" customHeight="1" spans="1:6">
      <c r="A580" s="6" t="str">
        <f t="shared" si="0"/>
        <v>Cote d'Ivoire-Africa2006</v>
      </c>
      <c r="B580" s="6" t="s">
        <v>114</v>
      </c>
      <c r="C580" s="6" t="s">
        <v>69</v>
      </c>
      <c r="D580" s="14">
        <v>2006</v>
      </c>
      <c r="E580" s="9">
        <v>9302</v>
      </c>
      <c r="F580" s="9">
        <v>7664</v>
      </c>
    </row>
    <row r="581" customHeight="1" spans="1:6">
      <c r="A581" s="6" t="str">
        <f t="shared" si="0"/>
        <v>Cote d'Ivoire-Africa2007</v>
      </c>
      <c r="B581" s="6" t="s">
        <v>114</v>
      </c>
      <c r="C581" s="6" t="s">
        <v>69</v>
      </c>
      <c r="D581" s="14">
        <v>2007</v>
      </c>
      <c r="E581" s="9">
        <v>10233</v>
      </c>
      <c r="F581" s="9">
        <v>6883</v>
      </c>
    </row>
    <row r="582" customHeight="1" spans="1:6">
      <c r="A582" s="6" t="str">
        <f t="shared" si="0"/>
        <v>Cote d'Ivoire-Africa2008</v>
      </c>
      <c r="B582" s="6" t="s">
        <v>114</v>
      </c>
      <c r="C582" s="6" t="s">
        <v>69</v>
      </c>
      <c r="D582" s="14">
        <v>2008</v>
      </c>
      <c r="E582" s="9">
        <v>9634</v>
      </c>
      <c r="F582" s="9">
        <v>7825</v>
      </c>
    </row>
    <row r="583" customHeight="1" spans="1:6">
      <c r="A583" s="6" t="str">
        <f t="shared" si="0"/>
        <v>Cote d'Ivoire-Africa2009</v>
      </c>
      <c r="B583" s="6" t="s">
        <v>114</v>
      </c>
      <c r="C583" s="6" t="s">
        <v>69</v>
      </c>
      <c r="D583" s="14">
        <v>2009</v>
      </c>
      <c r="E583" s="9">
        <v>6946</v>
      </c>
      <c r="F583" s="9">
        <v>7286</v>
      </c>
    </row>
    <row r="584" customHeight="1" spans="1:6">
      <c r="A584" s="6" t="str">
        <f t="shared" si="0"/>
        <v>Cote d'Ivoire-Africa2010</v>
      </c>
      <c r="B584" s="6" t="s">
        <v>114</v>
      </c>
      <c r="C584" s="6" t="s">
        <v>69</v>
      </c>
      <c r="D584" s="14">
        <v>2010</v>
      </c>
      <c r="E584" s="9">
        <v>6578</v>
      </c>
      <c r="F584" s="9">
        <v>5460</v>
      </c>
    </row>
    <row r="585" customHeight="1" spans="1:6">
      <c r="A585" s="6" t="str">
        <f t="shared" si="0"/>
        <v>Cote d'Ivoire-Africa2011</v>
      </c>
      <c r="B585" s="6" t="s">
        <v>114</v>
      </c>
      <c r="C585" s="6" t="s">
        <v>69</v>
      </c>
      <c r="D585" s="14">
        <v>2011</v>
      </c>
      <c r="E585" s="9">
        <v>6734</v>
      </c>
      <c r="F585" s="9">
        <v>6791</v>
      </c>
    </row>
    <row r="586" customHeight="1" spans="1:6">
      <c r="A586" s="6" t="str">
        <f t="shared" si="0"/>
        <v>Cote d'Ivoire-Africa2012</v>
      </c>
      <c r="B586" s="6" t="s">
        <v>114</v>
      </c>
      <c r="C586" s="6" t="s">
        <v>69</v>
      </c>
      <c r="D586" s="14">
        <v>2012</v>
      </c>
      <c r="E586" s="9">
        <v>9537</v>
      </c>
      <c r="F586" s="9">
        <v>6997</v>
      </c>
    </row>
    <row r="587" customHeight="1" spans="1:6">
      <c r="A587" s="6" t="str">
        <f t="shared" si="0"/>
        <v>Croatia-Europe2000</v>
      </c>
      <c r="B587" s="6" t="s">
        <v>115</v>
      </c>
      <c r="C587" s="6" t="s">
        <v>67</v>
      </c>
      <c r="D587" s="7" t="s">
        <v>277</v>
      </c>
      <c r="E587" s="8"/>
      <c r="F587" s="8"/>
    </row>
    <row r="588" customHeight="1" spans="1:6">
      <c r="A588" s="6" t="str">
        <f t="shared" si="0"/>
        <v>Croatia-Europe2001</v>
      </c>
      <c r="B588" s="6" t="s">
        <v>115</v>
      </c>
      <c r="C588" s="6" t="s">
        <v>67</v>
      </c>
      <c r="D588" s="7" t="s">
        <v>278</v>
      </c>
      <c r="E588" s="9">
        <v>8439</v>
      </c>
      <c r="F588" s="8"/>
    </row>
    <row r="589" customHeight="1" spans="1:6">
      <c r="A589" s="6" t="str">
        <f t="shared" si="0"/>
        <v>Croatia-Europe2002</v>
      </c>
      <c r="B589" s="6" t="s">
        <v>115</v>
      </c>
      <c r="C589" s="6" t="s">
        <v>67</v>
      </c>
      <c r="D589" s="7" t="s">
        <v>279</v>
      </c>
      <c r="E589" s="9">
        <v>8564</v>
      </c>
      <c r="F589" s="9">
        <v>20884</v>
      </c>
    </row>
    <row r="590" customHeight="1" spans="1:6">
      <c r="A590" s="6" t="str">
        <f t="shared" si="0"/>
        <v>Croatia-Europe2003</v>
      </c>
      <c r="B590" s="6" t="s">
        <v>115</v>
      </c>
      <c r="C590" s="6" t="s">
        <v>67</v>
      </c>
      <c r="D590" s="7" t="s">
        <v>280</v>
      </c>
      <c r="E590" s="9">
        <v>8722</v>
      </c>
      <c r="F590" s="9">
        <v>21555</v>
      </c>
    </row>
    <row r="591" customHeight="1" spans="1:6">
      <c r="A591" s="6" t="str">
        <f t="shared" si="0"/>
        <v>Croatia-Europe2004</v>
      </c>
      <c r="B591" s="6" t="s">
        <v>115</v>
      </c>
      <c r="C591" s="6" t="s">
        <v>67</v>
      </c>
      <c r="D591" s="7" t="s">
        <v>281</v>
      </c>
      <c r="E591" s="9">
        <v>9084</v>
      </c>
      <c r="F591" s="9">
        <v>23366</v>
      </c>
    </row>
    <row r="592" customHeight="1" spans="1:6">
      <c r="A592" s="6" t="str">
        <f t="shared" si="0"/>
        <v>Croatia-Europe2005</v>
      </c>
      <c r="B592" s="6" t="s">
        <v>115</v>
      </c>
      <c r="C592" s="6" t="s">
        <v>67</v>
      </c>
      <c r="D592" s="14">
        <v>2005</v>
      </c>
      <c r="E592" s="9">
        <v>7948</v>
      </c>
      <c r="F592" s="9">
        <v>20715</v>
      </c>
    </row>
    <row r="593" customHeight="1" spans="1:6">
      <c r="A593" s="6" t="str">
        <f t="shared" si="0"/>
        <v>Croatia-Europe2006</v>
      </c>
      <c r="B593" s="6" t="s">
        <v>115</v>
      </c>
      <c r="C593" s="6" t="s">
        <v>67</v>
      </c>
      <c r="D593" s="14">
        <v>2006</v>
      </c>
      <c r="E593" s="9">
        <v>8831</v>
      </c>
      <c r="F593" s="9">
        <v>23047</v>
      </c>
    </row>
    <row r="594" customHeight="1" spans="1:6">
      <c r="A594" s="6" t="str">
        <f t="shared" si="0"/>
        <v>Croatia-Europe2007</v>
      </c>
      <c r="B594" s="6" t="s">
        <v>115</v>
      </c>
      <c r="C594" s="6" t="s">
        <v>67</v>
      </c>
      <c r="D594" s="14">
        <v>2007</v>
      </c>
      <c r="E594" s="9">
        <v>9325</v>
      </c>
      <c r="F594" s="9">
        <v>24389</v>
      </c>
    </row>
    <row r="595" customHeight="1" spans="1:6">
      <c r="A595" s="6" t="str">
        <f t="shared" si="0"/>
        <v>Croatia-Europe2008</v>
      </c>
      <c r="B595" s="6" t="s">
        <v>115</v>
      </c>
      <c r="C595" s="6" t="s">
        <v>67</v>
      </c>
      <c r="D595" s="14">
        <v>2008</v>
      </c>
      <c r="E595" s="9">
        <v>8905</v>
      </c>
      <c r="F595" s="9">
        <v>23106</v>
      </c>
    </row>
    <row r="596" customHeight="1" spans="1:6">
      <c r="A596" s="6" t="str">
        <f t="shared" si="0"/>
        <v>Croatia-Europe2009</v>
      </c>
      <c r="B596" s="6" t="s">
        <v>115</v>
      </c>
      <c r="C596" s="6" t="s">
        <v>67</v>
      </c>
      <c r="D596" s="14">
        <v>2009</v>
      </c>
      <c r="E596" s="9">
        <v>8245</v>
      </c>
      <c r="F596" s="9">
        <v>21877</v>
      </c>
    </row>
    <row r="597" customHeight="1" spans="1:6">
      <c r="A597" s="6" t="str">
        <f t="shared" si="0"/>
        <v>Croatia-Europe2010</v>
      </c>
      <c r="B597" s="6" t="s">
        <v>115</v>
      </c>
      <c r="C597" s="6" t="s">
        <v>67</v>
      </c>
      <c r="D597" s="14">
        <v>2010</v>
      </c>
      <c r="E597" s="9">
        <v>8812</v>
      </c>
      <c r="F597" s="9">
        <v>23542</v>
      </c>
    </row>
    <row r="598" customHeight="1" spans="1:6">
      <c r="A598" s="6" t="str">
        <f t="shared" si="0"/>
        <v>Croatia-Europe2011</v>
      </c>
      <c r="B598" s="6" t="s">
        <v>115</v>
      </c>
      <c r="C598" s="6" t="s">
        <v>67</v>
      </c>
      <c r="D598" s="14">
        <v>2011</v>
      </c>
      <c r="E598" s="9">
        <v>7790</v>
      </c>
      <c r="F598" s="9">
        <v>19644</v>
      </c>
    </row>
    <row r="599" customHeight="1" spans="1:6">
      <c r="A599" s="6" t="str">
        <f t="shared" si="0"/>
        <v>Croatia-Europe2012</v>
      </c>
      <c r="B599" s="6" t="s">
        <v>115</v>
      </c>
      <c r="C599" s="6" t="s">
        <v>67</v>
      </c>
      <c r="D599" s="14">
        <v>2012</v>
      </c>
      <c r="E599" s="9">
        <v>8944</v>
      </c>
      <c r="F599" s="9">
        <v>23175</v>
      </c>
    </row>
    <row r="600" customHeight="1" spans="1:6">
      <c r="A600" s="6" t="str">
        <f t="shared" si="0"/>
        <v>Cuba-The Americas2000</v>
      </c>
      <c r="B600" s="6" t="s">
        <v>116</v>
      </c>
      <c r="C600" s="6" t="s">
        <v>75</v>
      </c>
      <c r="D600" s="7" t="s">
        <v>277</v>
      </c>
      <c r="E600" s="8"/>
      <c r="F600" s="8"/>
    </row>
    <row r="601" customHeight="1" spans="1:6">
      <c r="A601" s="6" t="str">
        <f t="shared" si="0"/>
        <v>Cuba-The Americas2001</v>
      </c>
      <c r="B601" s="6" t="s">
        <v>116</v>
      </c>
      <c r="C601" s="6" t="s">
        <v>75</v>
      </c>
      <c r="D601" s="7" t="s">
        <v>278</v>
      </c>
      <c r="E601" s="9">
        <v>11187</v>
      </c>
      <c r="F601" s="8"/>
    </row>
    <row r="602" customHeight="1" spans="1:6">
      <c r="A602" s="6" t="str">
        <f t="shared" si="0"/>
        <v>Cuba-The Americas2002</v>
      </c>
      <c r="B602" s="6" t="s">
        <v>116</v>
      </c>
      <c r="C602" s="6" t="s">
        <v>75</v>
      </c>
      <c r="D602" s="7" t="s">
        <v>279</v>
      </c>
      <c r="E602" s="9">
        <v>11308</v>
      </c>
      <c r="F602" s="9">
        <v>38364</v>
      </c>
    </row>
    <row r="603" customHeight="1" spans="1:6">
      <c r="A603" s="6" t="str">
        <f t="shared" si="0"/>
        <v>Cuba-The Americas2003</v>
      </c>
      <c r="B603" s="6" t="s">
        <v>116</v>
      </c>
      <c r="C603" s="6" t="s">
        <v>75</v>
      </c>
      <c r="D603" s="7" t="s">
        <v>280</v>
      </c>
      <c r="E603" s="9">
        <v>12346</v>
      </c>
      <c r="F603" s="9">
        <v>29901</v>
      </c>
    </row>
    <row r="604" customHeight="1" spans="1:6">
      <c r="A604" s="6" t="str">
        <f t="shared" si="0"/>
        <v>Cuba-The Americas2004</v>
      </c>
      <c r="B604" s="6" t="s">
        <v>116</v>
      </c>
      <c r="C604" s="6" t="s">
        <v>75</v>
      </c>
      <c r="D604" s="7" t="s">
        <v>281</v>
      </c>
      <c r="E604" s="9">
        <v>10566</v>
      </c>
      <c r="F604" s="9">
        <v>30443</v>
      </c>
    </row>
    <row r="605" customHeight="1" spans="1:6">
      <c r="A605" s="6" t="str">
        <f t="shared" si="0"/>
        <v>Cuba-The Americas2005</v>
      </c>
      <c r="B605" s="6" t="s">
        <v>116</v>
      </c>
      <c r="C605" s="6" t="s">
        <v>75</v>
      </c>
      <c r="D605" s="14">
        <v>2005</v>
      </c>
      <c r="E605" s="9">
        <v>12588</v>
      </c>
      <c r="F605" s="9">
        <v>25453</v>
      </c>
    </row>
    <row r="606" customHeight="1" spans="1:6">
      <c r="A606" s="6" t="str">
        <f t="shared" si="0"/>
        <v>Cuba-The Americas2006</v>
      </c>
      <c r="B606" s="6" t="s">
        <v>116</v>
      </c>
      <c r="C606" s="6" t="s">
        <v>75</v>
      </c>
      <c r="D606" s="14">
        <v>2006</v>
      </c>
      <c r="E606" s="9">
        <v>11312</v>
      </c>
      <c r="F606" s="9">
        <v>25005</v>
      </c>
    </row>
    <row r="607" customHeight="1" spans="1:6">
      <c r="A607" s="6" t="str">
        <f t="shared" si="0"/>
        <v>Cuba-The Americas2007</v>
      </c>
      <c r="B607" s="6" t="s">
        <v>116</v>
      </c>
      <c r="C607" s="6" t="s">
        <v>75</v>
      </c>
      <c r="D607" s="14">
        <v>2007</v>
      </c>
      <c r="E607" s="9">
        <v>10137</v>
      </c>
      <c r="F607" s="9">
        <v>26736</v>
      </c>
    </row>
    <row r="608" customHeight="1" spans="1:6">
      <c r="A608" s="6" t="str">
        <f t="shared" si="0"/>
        <v>Cuba-The Americas2008</v>
      </c>
      <c r="B608" s="6" t="s">
        <v>116</v>
      </c>
      <c r="C608" s="6" t="s">
        <v>75</v>
      </c>
      <c r="D608" s="14">
        <v>2008</v>
      </c>
      <c r="E608" s="9">
        <v>10758</v>
      </c>
      <c r="F608" s="9">
        <v>26006</v>
      </c>
    </row>
    <row r="609" customHeight="1" spans="1:6">
      <c r="A609" s="6" t="str">
        <f t="shared" si="0"/>
        <v>Cuba-The Americas2009</v>
      </c>
      <c r="B609" s="6" t="s">
        <v>116</v>
      </c>
      <c r="C609" s="6" t="s">
        <v>75</v>
      </c>
      <c r="D609" s="14">
        <v>2009</v>
      </c>
      <c r="E609" s="9">
        <v>11729</v>
      </c>
      <c r="F609" s="9">
        <v>26091</v>
      </c>
    </row>
    <row r="610" customHeight="1" spans="1:6">
      <c r="A610" s="6" t="str">
        <f t="shared" si="0"/>
        <v>Cuba-The Americas2010</v>
      </c>
      <c r="B610" s="6" t="s">
        <v>116</v>
      </c>
      <c r="C610" s="6" t="s">
        <v>75</v>
      </c>
      <c r="D610" s="14">
        <v>2010</v>
      </c>
      <c r="E610" s="9">
        <v>11662</v>
      </c>
      <c r="F610" s="9">
        <v>25486</v>
      </c>
    </row>
    <row r="611" customHeight="1" spans="1:6">
      <c r="A611" s="6" t="str">
        <f t="shared" si="0"/>
        <v>Cuba-The Americas2011</v>
      </c>
      <c r="B611" s="6" t="s">
        <v>116</v>
      </c>
      <c r="C611" s="6" t="s">
        <v>75</v>
      </c>
      <c r="D611" s="14">
        <v>2011</v>
      </c>
      <c r="E611" s="9">
        <v>12859</v>
      </c>
      <c r="F611" s="9">
        <v>26039</v>
      </c>
    </row>
    <row r="612" customHeight="1" spans="1:6">
      <c r="A612" s="6" t="str">
        <f t="shared" si="0"/>
        <v>Cuba-The Americas2012</v>
      </c>
      <c r="B612" s="6" t="s">
        <v>116</v>
      </c>
      <c r="C612" s="6" t="s">
        <v>75</v>
      </c>
      <c r="D612" s="14">
        <v>2012</v>
      </c>
      <c r="E612" s="9">
        <v>10847</v>
      </c>
      <c r="F612" s="9">
        <v>27407</v>
      </c>
    </row>
    <row r="613" customHeight="1" spans="1:6">
      <c r="A613" s="6" t="str">
        <f t="shared" si="0"/>
        <v>Curacao-The Americas2000</v>
      </c>
      <c r="B613" s="6" t="s">
        <v>117</v>
      </c>
      <c r="C613" s="6" t="s">
        <v>75</v>
      </c>
      <c r="D613" s="7" t="s">
        <v>277</v>
      </c>
      <c r="E613" s="8"/>
      <c r="F613" s="8"/>
    </row>
    <row r="614" customHeight="1" spans="1:6">
      <c r="A614" s="6" t="str">
        <f t="shared" si="0"/>
        <v>Curacao-The Americas2001</v>
      </c>
      <c r="B614" s="6" t="s">
        <v>117</v>
      </c>
      <c r="C614" s="6" t="s">
        <v>75</v>
      </c>
      <c r="D614" s="7" t="s">
        <v>278</v>
      </c>
      <c r="E614" s="8"/>
      <c r="F614" s="8"/>
    </row>
    <row r="615" customHeight="1" spans="1:6">
      <c r="A615" s="6" t="str">
        <f t="shared" si="0"/>
        <v>Curacao-The Americas2002</v>
      </c>
      <c r="B615" s="6" t="s">
        <v>117</v>
      </c>
      <c r="C615" s="6" t="s">
        <v>75</v>
      </c>
      <c r="D615" s="7" t="s">
        <v>279</v>
      </c>
      <c r="E615" s="8"/>
      <c r="F615" s="8"/>
    </row>
    <row r="616" customHeight="1" spans="1:6">
      <c r="A616" s="6" t="str">
        <f t="shared" si="0"/>
        <v>Curacao-The Americas2003</v>
      </c>
      <c r="B616" s="6" t="s">
        <v>117</v>
      </c>
      <c r="C616" s="6" t="s">
        <v>75</v>
      </c>
      <c r="D616" s="7" t="s">
        <v>280</v>
      </c>
      <c r="E616" s="8"/>
      <c r="F616" s="8"/>
    </row>
    <row r="617" customHeight="1" spans="1:6">
      <c r="A617" s="6" t="str">
        <f t="shared" si="0"/>
        <v>Curacao-The Americas2004</v>
      </c>
      <c r="B617" s="6" t="s">
        <v>117</v>
      </c>
      <c r="C617" s="6" t="s">
        <v>75</v>
      </c>
      <c r="D617" s="7" t="s">
        <v>281</v>
      </c>
      <c r="E617" s="8"/>
      <c r="F617" s="8"/>
    </row>
    <row r="618" customHeight="1" spans="1:6">
      <c r="A618" s="6" t="str">
        <f t="shared" si="0"/>
        <v>Curacao-The Americas2005</v>
      </c>
      <c r="B618" s="6" t="s">
        <v>117</v>
      </c>
      <c r="C618" s="6" t="s">
        <v>75</v>
      </c>
      <c r="D618" s="14">
        <v>2005</v>
      </c>
      <c r="E618" s="8"/>
      <c r="F618" s="8"/>
    </row>
    <row r="619" customHeight="1" spans="1:6">
      <c r="A619" s="6" t="str">
        <f t="shared" si="0"/>
        <v>Curacao-The Americas2006</v>
      </c>
      <c r="B619" s="6" t="s">
        <v>117</v>
      </c>
      <c r="C619" s="6" t="s">
        <v>75</v>
      </c>
      <c r="D619" s="14">
        <v>2006</v>
      </c>
      <c r="E619" s="8"/>
      <c r="F619" s="8"/>
    </row>
    <row r="620" customHeight="1" spans="1:6">
      <c r="A620" s="6" t="str">
        <f t="shared" si="0"/>
        <v>Curacao-The Americas2007</v>
      </c>
      <c r="B620" s="6" t="s">
        <v>117</v>
      </c>
      <c r="C620" s="6" t="s">
        <v>75</v>
      </c>
      <c r="D620" s="14">
        <v>2007</v>
      </c>
      <c r="E620" s="8"/>
      <c r="F620" s="8"/>
    </row>
    <row r="621" customHeight="1" spans="1:6">
      <c r="A621" s="6" t="str">
        <f t="shared" si="0"/>
        <v>Curacao-The Americas2008</v>
      </c>
      <c r="B621" s="6" t="s">
        <v>117</v>
      </c>
      <c r="C621" s="6" t="s">
        <v>75</v>
      </c>
      <c r="D621" s="14">
        <v>2008</v>
      </c>
      <c r="E621" s="8"/>
      <c r="F621" s="8"/>
    </row>
    <row r="622" customHeight="1" spans="1:6">
      <c r="A622" s="6" t="str">
        <f t="shared" si="0"/>
        <v>Curacao-The Americas2009</v>
      </c>
      <c r="B622" s="6" t="s">
        <v>117</v>
      </c>
      <c r="C622" s="6" t="s">
        <v>75</v>
      </c>
      <c r="D622" s="14">
        <v>2009</v>
      </c>
      <c r="E622" s="8"/>
      <c r="F622" s="8"/>
    </row>
    <row r="623" customHeight="1" spans="1:6">
      <c r="A623" s="6" t="str">
        <f t="shared" si="0"/>
        <v>Curacao-The Americas2010</v>
      </c>
      <c r="B623" s="6" t="s">
        <v>117</v>
      </c>
      <c r="C623" s="6" t="s">
        <v>75</v>
      </c>
      <c r="D623" s="14">
        <v>2010</v>
      </c>
      <c r="E623" s="8"/>
      <c r="F623" s="8"/>
    </row>
    <row r="624" customHeight="1" spans="1:6">
      <c r="A624" s="6" t="str">
        <f t="shared" si="0"/>
        <v>Curacao-The Americas2011</v>
      </c>
      <c r="B624" s="6" t="s">
        <v>117</v>
      </c>
      <c r="C624" s="6" t="s">
        <v>75</v>
      </c>
      <c r="D624" s="14">
        <v>2011</v>
      </c>
      <c r="E624" s="8"/>
      <c r="F624" s="8"/>
    </row>
    <row r="625" customHeight="1" spans="1:6">
      <c r="A625" s="6" t="str">
        <f t="shared" si="0"/>
        <v>Curacao-The Americas2012</v>
      </c>
      <c r="B625" s="6" t="s">
        <v>117</v>
      </c>
      <c r="C625" s="6" t="s">
        <v>75</v>
      </c>
      <c r="D625" s="14">
        <v>2012</v>
      </c>
      <c r="E625" s="8"/>
      <c r="F625" s="8"/>
    </row>
    <row r="626" customHeight="1" spans="1:6">
      <c r="A626" s="6" t="str">
        <f t="shared" si="0"/>
        <v>Cyprus-Europe2000</v>
      </c>
      <c r="B626" s="6" t="s">
        <v>118</v>
      </c>
      <c r="C626" s="6" t="s">
        <v>67</v>
      </c>
      <c r="D626" s="7" t="s">
        <v>277</v>
      </c>
      <c r="E626" s="8"/>
      <c r="F626" s="8"/>
    </row>
    <row r="627" customHeight="1" spans="1:6">
      <c r="A627" s="6" t="str">
        <f t="shared" si="0"/>
        <v>Cyprus-Europe2001</v>
      </c>
      <c r="B627" s="6" t="s">
        <v>118</v>
      </c>
      <c r="C627" s="6" t="s">
        <v>67</v>
      </c>
      <c r="D627" s="7" t="s">
        <v>278</v>
      </c>
      <c r="E627" s="9">
        <v>2368</v>
      </c>
      <c r="F627" s="8"/>
    </row>
    <row r="628" customHeight="1" spans="1:6">
      <c r="A628" s="6" t="str">
        <f t="shared" si="0"/>
        <v>Cyprus-Europe2002</v>
      </c>
      <c r="B628" s="6" t="s">
        <v>118</v>
      </c>
      <c r="C628" s="6" t="s">
        <v>67</v>
      </c>
      <c r="D628" s="7" t="s">
        <v>279</v>
      </c>
      <c r="E628" s="9">
        <v>2443</v>
      </c>
      <c r="F628" s="9">
        <v>7708</v>
      </c>
    </row>
    <row r="629" customHeight="1" spans="1:6">
      <c r="A629" s="6" t="str">
        <f t="shared" si="0"/>
        <v>Cyprus-Europe2003</v>
      </c>
      <c r="B629" s="6" t="s">
        <v>118</v>
      </c>
      <c r="C629" s="6" t="s">
        <v>67</v>
      </c>
      <c r="D629" s="7" t="s">
        <v>280</v>
      </c>
      <c r="E629" s="9">
        <v>2525</v>
      </c>
      <c r="F629" s="9">
        <v>8141</v>
      </c>
    </row>
    <row r="630" customHeight="1" spans="1:6">
      <c r="A630" s="6" t="str">
        <f t="shared" si="0"/>
        <v>Cyprus-Europe2004</v>
      </c>
      <c r="B630" s="6" t="s">
        <v>118</v>
      </c>
      <c r="C630" s="6" t="s">
        <v>67</v>
      </c>
      <c r="D630" s="7" t="s">
        <v>281</v>
      </c>
      <c r="E630" s="9">
        <v>2574</v>
      </c>
      <c r="F630" s="9">
        <v>8555</v>
      </c>
    </row>
    <row r="631" customHeight="1" spans="1:6">
      <c r="A631" s="6" t="str">
        <f t="shared" si="0"/>
        <v>Cyprus-Europe2005</v>
      </c>
      <c r="B631" s="6" t="s">
        <v>118</v>
      </c>
      <c r="C631" s="6" t="s">
        <v>67</v>
      </c>
      <c r="D631" s="14">
        <v>2005</v>
      </c>
      <c r="E631" s="9">
        <v>2114</v>
      </c>
      <c r="F631" s="9">
        <v>6846</v>
      </c>
    </row>
    <row r="632" customHeight="1" spans="1:6">
      <c r="A632" s="6" t="str">
        <f t="shared" si="0"/>
        <v>Cyprus-Europe2006</v>
      </c>
      <c r="B632" s="6" t="s">
        <v>118</v>
      </c>
      <c r="C632" s="6" t="s">
        <v>67</v>
      </c>
      <c r="D632" s="14">
        <v>2006</v>
      </c>
      <c r="E632" s="9">
        <v>2184</v>
      </c>
      <c r="F632" s="9">
        <v>7334</v>
      </c>
    </row>
    <row r="633" customHeight="1" spans="1:6">
      <c r="A633" s="6" t="str">
        <f t="shared" si="0"/>
        <v>Cyprus-Europe2007</v>
      </c>
      <c r="B633" s="6" t="s">
        <v>118</v>
      </c>
      <c r="C633" s="6" t="s">
        <v>67</v>
      </c>
      <c r="D633" s="14">
        <v>2007</v>
      </c>
      <c r="E633" s="9">
        <v>2437</v>
      </c>
      <c r="F633" s="9">
        <v>8196</v>
      </c>
    </row>
    <row r="634" customHeight="1" spans="1:6">
      <c r="A634" s="6" t="str">
        <f t="shared" si="0"/>
        <v>Cyprus-Europe2008</v>
      </c>
      <c r="B634" s="6" t="s">
        <v>118</v>
      </c>
      <c r="C634" s="6" t="s">
        <v>67</v>
      </c>
      <c r="D634" s="14">
        <v>2008</v>
      </c>
      <c r="E634" s="9">
        <v>2219</v>
      </c>
      <c r="F634" s="9">
        <v>7503</v>
      </c>
    </row>
    <row r="635" customHeight="1" spans="1:6">
      <c r="A635" s="6" t="str">
        <f t="shared" si="0"/>
        <v>Cyprus-Europe2009</v>
      </c>
      <c r="B635" s="6" t="s">
        <v>118</v>
      </c>
      <c r="C635" s="6" t="s">
        <v>67</v>
      </c>
      <c r="D635" s="14">
        <v>2009</v>
      </c>
      <c r="E635" s="9">
        <v>2143</v>
      </c>
      <c r="F635" s="9">
        <v>7022</v>
      </c>
    </row>
    <row r="636" customHeight="1" spans="1:6">
      <c r="A636" s="6" t="str">
        <f t="shared" si="0"/>
        <v>Cyprus-Europe2010</v>
      </c>
      <c r="B636" s="6" t="s">
        <v>118</v>
      </c>
      <c r="C636" s="6" t="s">
        <v>67</v>
      </c>
      <c r="D636" s="14">
        <v>2010</v>
      </c>
      <c r="E636" s="9">
        <v>2332</v>
      </c>
      <c r="F636" s="9">
        <v>7748</v>
      </c>
    </row>
    <row r="637" customHeight="1" spans="1:6">
      <c r="A637" s="6" t="str">
        <f t="shared" si="0"/>
        <v>Cyprus-Europe2011</v>
      </c>
      <c r="B637" s="6" t="s">
        <v>118</v>
      </c>
      <c r="C637" s="6" t="s">
        <v>67</v>
      </c>
      <c r="D637" s="14">
        <v>2011</v>
      </c>
      <c r="E637" s="9">
        <v>2137</v>
      </c>
      <c r="F637" s="9">
        <v>6850</v>
      </c>
    </row>
    <row r="638" customHeight="1" spans="1:6">
      <c r="A638" s="6" t="str">
        <f t="shared" si="0"/>
        <v>Cyprus-Europe2012</v>
      </c>
      <c r="B638" s="6" t="s">
        <v>118</v>
      </c>
      <c r="C638" s="6" t="s">
        <v>67</v>
      </c>
      <c r="D638" s="14">
        <v>2012</v>
      </c>
      <c r="E638" s="9">
        <v>2308</v>
      </c>
      <c r="F638" s="9">
        <v>7789</v>
      </c>
    </row>
    <row r="639" customHeight="1" spans="1:6">
      <c r="A639" s="6" t="str">
        <f t="shared" si="0"/>
        <v>Czech Republic-Europe2000</v>
      </c>
      <c r="B639" s="6" t="s">
        <v>119</v>
      </c>
      <c r="C639" s="6" t="s">
        <v>67</v>
      </c>
      <c r="D639" s="7" t="s">
        <v>277</v>
      </c>
      <c r="E639" s="9">
        <v>42823</v>
      </c>
      <c r="F639" s="8"/>
    </row>
    <row r="640" customHeight="1" spans="1:6">
      <c r="A640" s="6" t="str">
        <f t="shared" si="0"/>
        <v>Czech Republic-Europe2001</v>
      </c>
      <c r="B640" s="6" t="s">
        <v>119</v>
      </c>
      <c r="C640" s="6" t="s">
        <v>67</v>
      </c>
      <c r="D640" s="7" t="s">
        <v>278</v>
      </c>
      <c r="E640" s="9">
        <v>43429</v>
      </c>
      <c r="F640" s="8"/>
    </row>
    <row r="641" customHeight="1" spans="1:6">
      <c r="A641" s="6" t="str">
        <f t="shared" si="0"/>
        <v>Czech Republic-Europe2002</v>
      </c>
      <c r="B641" s="6" t="s">
        <v>119</v>
      </c>
      <c r="C641" s="6" t="s">
        <v>67</v>
      </c>
      <c r="D641" s="7" t="s">
        <v>279</v>
      </c>
      <c r="E641" s="9">
        <v>44043</v>
      </c>
      <c r="F641" s="9">
        <v>111752</v>
      </c>
    </row>
    <row r="642" customHeight="1" spans="1:6">
      <c r="A642" s="6" t="str">
        <f t="shared" si="0"/>
        <v>Czech Republic-Europe2003</v>
      </c>
      <c r="B642" s="6" t="s">
        <v>119</v>
      </c>
      <c r="C642" s="6" t="s">
        <v>67</v>
      </c>
      <c r="D642" s="7" t="s">
        <v>280</v>
      </c>
      <c r="E642" s="9">
        <v>42044</v>
      </c>
      <c r="F642" s="9">
        <v>108121</v>
      </c>
    </row>
    <row r="643" customHeight="1" spans="1:6">
      <c r="A643" s="6" t="str">
        <f t="shared" si="0"/>
        <v>Czech Republic-Europe2004</v>
      </c>
      <c r="B643" s="6" t="s">
        <v>119</v>
      </c>
      <c r="C643" s="6" t="s">
        <v>67</v>
      </c>
      <c r="D643" s="7" t="s">
        <v>281</v>
      </c>
      <c r="E643" s="9">
        <v>44870</v>
      </c>
      <c r="F643" s="9">
        <v>117014</v>
      </c>
    </row>
    <row r="644" customHeight="1" spans="1:6">
      <c r="A644" s="6" t="str">
        <f t="shared" si="0"/>
        <v>Czech Republic-Europe2005</v>
      </c>
      <c r="B644" s="6" t="s">
        <v>119</v>
      </c>
      <c r="C644" s="6" t="s">
        <v>67</v>
      </c>
      <c r="D644" s="14">
        <v>2005</v>
      </c>
      <c r="E644" s="9">
        <v>42078</v>
      </c>
      <c r="F644" s="9">
        <v>124407</v>
      </c>
    </row>
    <row r="645" customHeight="1" spans="1:6">
      <c r="A645" s="6" t="str">
        <f t="shared" si="0"/>
        <v>Czech Republic-Europe2006</v>
      </c>
      <c r="B645" s="6" t="s">
        <v>119</v>
      </c>
      <c r="C645" s="6" t="s">
        <v>67</v>
      </c>
      <c r="D645" s="14">
        <v>2006</v>
      </c>
      <c r="E645" s="9">
        <v>45511</v>
      </c>
      <c r="F645" s="9">
        <v>122709</v>
      </c>
    </row>
    <row r="646" customHeight="1" spans="1:6">
      <c r="A646" s="6" t="str">
        <f t="shared" si="0"/>
        <v>Czech Republic-Europe2007</v>
      </c>
      <c r="B646" s="6" t="s">
        <v>119</v>
      </c>
      <c r="C646" s="6" t="s">
        <v>67</v>
      </c>
      <c r="D646" s="14">
        <v>2007</v>
      </c>
      <c r="E646" s="9">
        <v>45845</v>
      </c>
      <c r="F646" s="9">
        <v>123948</v>
      </c>
    </row>
    <row r="647" customHeight="1" spans="1:6">
      <c r="A647" s="6" t="str">
        <f t="shared" si="0"/>
        <v>Czech Republic-Europe2008</v>
      </c>
      <c r="B647" s="6" t="s">
        <v>119</v>
      </c>
      <c r="C647" s="6" t="s">
        <v>67</v>
      </c>
      <c r="D647" s="14">
        <v>2008</v>
      </c>
      <c r="E647" s="9">
        <v>44941</v>
      </c>
      <c r="F647" s="9">
        <v>120736</v>
      </c>
    </row>
    <row r="648" customHeight="1" spans="1:6">
      <c r="A648" s="6" t="str">
        <f t="shared" si="0"/>
        <v>Czech Republic-Europe2009</v>
      </c>
      <c r="B648" s="6" t="s">
        <v>119</v>
      </c>
      <c r="C648" s="6" t="s">
        <v>67</v>
      </c>
      <c r="D648" s="14">
        <v>2009</v>
      </c>
      <c r="E648" s="9">
        <v>42535</v>
      </c>
      <c r="F648" s="9">
        <v>120193</v>
      </c>
    </row>
    <row r="649" customHeight="1" spans="1:6">
      <c r="A649" s="6" t="str">
        <f t="shared" si="0"/>
        <v>Czech Republic-Europe2010</v>
      </c>
      <c r="B649" s="6" t="s">
        <v>119</v>
      </c>
      <c r="C649" s="6" t="s">
        <v>67</v>
      </c>
      <c r="D649" s="14">
        <v>2010</v>
      </c>
      <c r="E649" s="9">
        <v>44415</v>
      </c>
      <c r="F649" s="9">
        <v>122379</v>
      </c>
    </row>
    <row r="650" customHeight="1" spans="1:6">
      <c r="A650" s="6" t="str">
        <f t="shared" si="0"/>
        <v>Czech Republic-Europe2011</v>
      </c>
      <c r="B650" s="6" t="s">
        <v>119</v>
      </c>
      <c r="C650" s="6" t="s">
        <v>67</v>
      </c>
      <c r="D650" s="14">
        <v>2011</v>
      </c>
      <c r="E650" s="9">
        <v>40993</v>
      </c>
      <c r="F650" s="9">
        <v>124649</v>
      </c>
    </row>
    <row r="651" customHeight="1" spans="1:6">
      <c r="A651" s="6" t="str">
        <f t="shared" si="0"/>
        <v>Czech Republic-Europe2012</v>
      </c>
      <c r="B651" s="6" t="s">
        <v>119</v>
      </c>
      <c r="C651" s="6" t="s">
        <v>67</v>
      </c>
      <c r="D651" s="14">
        <v>2012</v>
      </c>
      <c r="E651" s="9">
        <v>45904</v>
      </c>
      <c r="F651" s="9">
        <v>122764</v>
      </c>
    </row>
    <row r="652" customHeight="1" spans="1:6">
      <c r="A652" s="6" t="str">
        <f t="shared" si="0"/>
        <v>Denmark-Europe2000</v>
      </c>
      <c r="B652" s="6" t="s">
        <v>120</v>
      </c>
      <c r="C652" s="6" t="s">
        <v>67</v>
      </c>
      <c r="D652" s="7" t="s">
        <v>277</v>
      </c>
      <c r="E652" s="9">
        <v>17041</v>
      </c>
      <c r="F652" s="8"/>
    </row>
    <row r="653" customHeight="1" spans="1:6">
      <c r="A653" s="6" t="str">
        <f t="shared" si="0"/>
        <v>Denmark-Europe2001</v>
      </c>
      <c r="B653" s="6" t="s">
        <v>120</v>
      </c>
      <c r="C653" s="6" t="s">
        <v>67</v>
      </c>
      <c r="D653" s="7" t="s">
        <v>278</v>
      </c>
      <c r="E653" s="9">
        <v>17997</v>
      </c>
      <c r="F653" s="8"/>
    </row>
    <row r="654" customHeight="1" spans="1:6">
      <c r="A654" s="6" t="str">
        <f t="shared" si="0"/>
        <v>Denmark-Europe2002</v>
      </c>
      <c r="B654" s="6" t="s">
        <v>120</v>
      </c>
      <c r="C654" s="6" t="s">
        <v>67</v>
      </c>
      <c r="D654" s="7" t="s">
        <v>279</v>
      </c>
      <c r="E654" s="9">
        <v>19307</v>
      </c>
      <c r="F654" s="9">
        <v>46303</v>
      </c>
    </row>
    <row r="655" customHeight="1" spans="1:6">
      <c r="A655" s="6" t="str">
        <f t="shared" si="0"/>
        <v>Denmark-Europe2003</v>
      </c>
      <c r="B655" s="6" t="s">
        <v>120</v>
      </c>
      <c r="C655" s="6" t="s">
        <v>67</v>
      </c>
      <c r="D655" s="7" t="s">
        <v>280</v>
      </c>
      <c r="E655" s="9">
        <v>18358</v>
      </c>
      <c r="F655" s="9">
        <v>44503</v>
      </c>
    </row>
    <row r="656" customHeight="1" spans="1:6">
      <c r="A656" s="6" t="str">
        <f t="shared" si="0"/>
        <v>Denmark-Europe2004</v>
      </c>
      <c r="B656" s="6" t="s">
        <v>120</v>
      </c>
      <c r="C656" s="6" t="s">
        <v>67</v>
      </c>
      <c r="D656" s="7" t="s">
        <v>281</v>
      </c>
      <c r="E656" s="9">
        <v>19200</v>
      </c>
      <c r="F656" s="9">
        <v>46960</v>
      </c>
    </row>
    <row r="657" customHeight="1" spans="1:6">
      <c r="A657" s="6" t="str">
        <f t="shared" si="0"/>
        <v>Denmark-Europe2005</v>
      </c>
      <c r="B657" s="6" t="s">
        <v>120</v>
      </c>
      <c r="C657" s="6" t="s">
        <v>67</v>
      </c>
      <c r="D657" s="14">
        <v>2005</v>
      </c>
      <c r="E657" s="9">
        <v>19203</v>
      </c>
      <c r="F657" s="9">
        <v>49035</v>
      </c>
    </row>
    <row r="658" customHeight="1" spans="1:6">
      <c r="A658" s="6" t="str">
        <f t="shared" si="0"/>
        <v>Denmark-Europe2006</v>
      </c>
      <c r="B658" s="6" t="s">
        <v>120</v>
      </c>
      <c r="C658" s="6" t="s">
        <v>67</v>
      </c>
      <c r="D658" s="14">
        <v>2006</v>
      </c>
      <c r="E658" s="9">
        <v>19428</v>
      </c>
      <c r="F658" s="9">
        <v>50597</v>
      </c>
    </row>
    <row r="659" customHeight="1" spans="1:6">
      <c r="A659" s="6" t="str">
        <f t="shared" si="0"/>
        <v>Denmark-Europe2007</v>
      </c>
      <c r="B659" s="6" t="s">
        <v>120</v>
      </c>
      <c r="C659" s="6" t="s">
        <v>67</v>
      </c>
      <c r="D659" s="14">
        <v>2007</v>
      </c>
      <c r="E659" s="9">
        <v>19763</v>
      </c>
      <c r="F659" s="9">
        <v>50253</v>
      </c>
    </row>
    <row r="660" customHeight="1" spans="1:6">
      <c r="A660" s="6" t="str">
        <f t="shared" si="0"/>
        <v>Denmark-Europe2008</v>
      </c>
      <c r="B660" s="6" t="s">
        <v>120</v>
      </c>
      <c r="C660" s="6" t="s">
        <v>67</v>
      </c>
      <c r="D660" s="14">
        <v>2008</v>
      </c>
      <c r="E660" s="9">
        <v>18888</v>
      </c>
      <c r="F660" s="9">
        <v>47099</v>
      </c>
    </row>
    <row r="661" customHeight="1" spans="1:6">
      <c r="A661" s="6" t="str">
        <f t="shared" si="0"/>
        <v>Denmark-Europe2009</v>
      </c>
      <c r="B661" s="6" t="s">
        <v>120</v>
      </c>
      <c r="C661" s="6" t="s">
        <v>67</v>
      </c>
      <c r="D661" s="14">
        <v>2009</v>
      </c>
      <c r="E661" s="9">
        <v>19004</v>
      </c>
      <c r="F661" s="9">
        <v>49266</v>
      </c>
    </row>
    <row r="662" customHeight="1" spans="1:6">
      <c r="A662" s="6" t="str">
        <f t="shared" si="0"/>
        <v>Denmark-Europe2010</v>
      </c>
      <c r="B662" s="6" t="s">
        <v>120</v>
      </c>
      <c r="C662" s="6" t="s">
        <v>67</v>
      </c>
      <c r="D662" s="14">
        <v>2010</v>
      </c>
      <c r="E662" s="9">
        <v>20087</v>
      </c>
      <c r="F662" s="9">
        <v>55735</v>
      </c>
    </row>
    <row r="663" customHeight="1" spans="1:6">
      <c r="A663" s="6" t="str">
        <f t="shared" si="0"/>
        <v>Denmark-Europe2011</v>
      </c>
      <c r="B663" s="6" t="s">
        <v>120</v>
      </c>
      <c r="C663" s="6" t="s">
        <v>67</v>
      </c>
      <c r="D663" s="14">
        <v>2011</v>
      </c>
      <c r="E663" s="9">
        <v>18634</v>
      </c>
      <c r="F663" s="9">
        <v>47260</v>
      </c>
    </row>
    <row r="664" customHeight="1" spans="1:6">
      <c r="A664" s="6" t="str">
        <f t="shared" si="0"/>
        <v>Denmark-Europe2012</v>
      </c>
      <c r="B664" s="6" t="s">
        <v>120</v>
      </c>
      <c r="C664" s="6" t="s">
        <v>67</v>
      </c>
      <c r="D664" s="14">
        <v>2012</v>
      </c>
      <c r="E664" s="9">
        <v>20252</v>
      </c>
      <c r="F664" s="9">
        <v>55005</v>
      </c>
    </row>
    <row r="665" customHeight="1" spans="1:6">
      <c r="A665" s="6" t="str">
        <f t="shared" si="0"/>
        <v>Djibouti-Africa2000</v>
      </c>
      <c r="B665" s="6" t="s">
        <v>121</v>
      </c>
      <c r="C665" s="6" t="s">
        <v>69</v>
      </c>
      <c r="D665" s="7" t="s">
        <v>277</v>
      </c>
      <c r="E665" s="8"/>
      <c r="F665" s="8"/>
    </row>
    <row r="666" customHeight="1" spans="1:6">
      <c r="A666" s="6" t="str">
        <f t="shared" si="0"/>
        <v>Djibouti-Africa2001</v>
      </c>
      <c r="B666" s="6" t="s">
        <v>121</v>
      </c>
      <c r="C666" s="6" t="s">
        <v>69</v>
      </c>
      <c r="D666" s="7" t="s">
        <v>278</v>
      </c>
      <c r="E666" s="8"/>
      <c r="F666" s="8"/>
    </row>
    <row r="667" customHeight="1" spans="1:6">
      <c r="A667" s="6" t="str">
        <f t="shared" si="0"/>
        <v>Djibouti-Africa2002</v>
      </c>
      <c r="B667" s="6" t="s">
        <v>121</v>
      </c>
      <c r="C667" s="6" t="s">
        <v>69</v>
      </c>
      <c r="D667" s="7" t="s">
        <v>279</v>
      </c>
      <c r="E667" s="8"/>
      <c r="F667" s="9">
        <v>539</v>
      </c>
    </row>
    <row r="668" customHeight="1" spans="1:6">
      <c r="A668" s="6" t="str">
        <f t="shared" si="0"/>
        <v>Djibouti-Africa2003</v>
      </c>
      <c r="B668" s="6" t="s">
        <v>121</v>
      </c>
      <c r="C668" s="6" t="s">
        <v>69</v>
      </c>
      <c r="D668" s="7" t="s">
        <v>280</v>
      </c>
      <c r="E668" s="8"/>
      <c r="F668" s="9">
        <v>532</v>
      </c>
    </row>
    <row r="669" customHeight="1" spans="1:6">
      <c r="A669" s="6" t="str">
        <f t="shared" si="0"/>
        <v>Djibouti-Africa2004</v>
      </c>
      <c r="B669" s="6" t="s">
        <v>121</v>
      </c>
      <c r="C669" s="6" t="s">
        <v>69</v>
      </c>
      <c r="D669" s="7" t="s">
        <v>281</v>
      </c>
      <c r="E669" s="8"/>
      <c r="F669" s="9">
        <v>524</v>
      </c>
    </row>
    <row r="670" customHeight="1" spans="1:6">
      <c r="A670" s="6" t="str">
        <f t="shared" si="0"/>
        <v>Djibouti-Africa2005</v>
      </c>
      <c r="B670" s="6" t="s">
        <v>121</v>
      </c>
      <c r="C670" s="6" t="s">
        <v>69</v>
      </c>
      <c r="D670" s="14">
        <v>2005</v>
      </c>
      <c r="E670" s="8"/>
      <c r="F670" s="9">
        <v>385</v>
      </c>
    </row>
    <row r="671" customHeight="1" spans="1:6">
      <c r="A671" s="6" t="str">
        <f t="shared" si="0"/>
        <v>Djibouti-Africa2006</v>
      </c>
      <c r="B671" s="6" t="s">
        <v>121</v>
      </c>
      <c r="C671" s="6" t="s">
        <v>69</v>
      </c>
      <c r="D671" s="14">
        <v>2006</v>
      </c>
      <c r="E671" s="9">
        <v>133</v>
      </c>
      <c r="F671" s="9">
        <v>458</v>
      </c>
    </row>
    <row r="672" customHeight="1" spans="1:6">
      <c r="A672" s="6" t="str">
        <f t="shared" si="0"/>
        <v>Djibouti-Africa2007</v>
      </c>
      <c r="B672" s="6" t="s">
        <v>121</v>
      </c>
      <c r="C672" s="6" t="s">
        <v>69</v>
      </c>
      <c r="D672" s="14">
        <v>2007</v>
      </c>
      <c r="E672" s="9">
        <v>143</v>
      </c>
      <c r="F672" s="9">
        <v>488</v>
      </c>
    </row>
    <row r="673" customHeight="1" spans="1:6">
      <c r="A673" s="6" t="str">
        <f t="shared" si="0"/>
        <v>Djibouti-Africa2008</v>
      </c>
      <c r="B673" s="6" t="s">
        <v>121</v>
      </c>
      <c r="C673" s="6" t="s">
        <v>69</v>
      </c>
      <c r="D673" s="14">
        <v>2008</v>
      </c>
      <c r="E673" s="9">
        <v>139</v>
      </c>
      <c r="F673" s="9">
        <v>473</v>
      </c>
    </row>
    <row r="674" customHeight="1" spans="1:6">
      <c r="A674" s="6" t="str">
        <f t="shared" si="0"/>
        <v>Djibouti-Africa2009</v>
      </c>
      <c r="B674" s="6" t="s">
        <v>121</v>
      </c>
      <c r="C674" s="6" t="s">
        <v>69</v>
      </c>
      <c r="D674" s="14">
        <v>2009</v>
      </c>
      <c r="E674" s="8"/>
      <c r="F674" s="9">
        <v>400</v>
      </c>
    </row>
    <row r="675" customHeight="1" spans="1:6">
      <c r="A675" s="6" t="str">
        <f t="shared" si="0"/>
        <v>Djibouti-Africa2010</v>
      </c>
      <c r="B675" s="6" t="s">
        <v>121</v>
      </c>
      <c r="C675" s="6" t="s">
        <v>69</v>
      </c>
      <c r="D675" s="14">
        <v>2010</v>
      </c>
      <c r="E675" s="8"/>
      <c r="F675" s="9">
        <v>407</v>
      </c>
    </row>
    <row r="676" customHeight="1" spans="1:6">
      <c r="A676" s="6" t="str">
        <f t="shared" si="0"/>
        <v>Djibouti-Africa2011</v>
      </c>
      <c r="B676" s="6" t="s">
        <v>121</v>
      </c>
      <c r="C676" s="6" t="s">
        <v>69</v>
      </c>
      <c r="D676" s="14">
        <v>2011</v>
      </c>
      <c r="E676" s="8"/>
      <c r="F676" s="9">
        <v>403</v>
      </c>
    </row>
    <row r="677" customHeight="1" spans="1:6">
      <c r="A677" s="6" t="str">
        <f t="shared" si="0"/>
        <v>Djibouti-Africa2012</v>
      </c>
      <c r="B677" s="6" t="s">
        <v>121</v>
      </c>
      <c r="C677" s="6" t="s">
        <v>69</v>
      </c>
      <c r="D677" s="14">
        <v>2012</v>
      </c>
      <c r="E677" s="9">
        <v>143</v>
      </c>
      <c r="F677" s="9">
        <v>488</v>
      </c>
    </row>
    <row r="678" customHeight="1" spans="1:6">
      <c r="A678" s="6" t="str">
        <f t="shared" si="0"/>
        <v>Dominica-The Americas2000</v>
      </c>
      <c r="B678" s="6" t="s">
        <v>122</v>
      </c>
      <c r="C678" s="6" t="s">
        <v>75</v>
      </c>
      <c r="D678" s="7" t="s">
        <v>277</v>
      </c>
      <c r="E678" s="8"/>
      <c r="F678" s="8"/>
    </row>
    <row r="679" customHeight="1" spans="1:6">
      <c r="A679" s="6" t="str">
        <f t="shared" si="0"/>
        <v>Dominica-The Americas2001</v>
      </c>
      <c r="B679" s="6" t="s">
        <v>122</v>
      </c>
      <c r="C679" s="6" t="s">
        <v>75</v>
      </c>
      <c r="D679" s="7" t="s">
        <v>278</v>
      </c>
      <c r="E679" s="8"/>
      <c r="F679" s="8"/>
    </row>
    <row r="680" customHeight="1" spans="1:6">
      <c r="A680" s="6" t="str">
        <f t="shared" si="0"/>
        <v>Dominica-The Americas2002</v>
      </c>
      <c r="B680" s="6" t="s">
        <v>122</v>
      </c>
      <c r="C680" s="6" t="s">
        <v>75</v>
      </c>
      <c r="D680" s="7" t="s">
        <v>279</v>
      </c>
      <c r="E680" s="8"/>
      <c r="F680" s="9">
        <v>136</v>
      </c>
    </row>
    <row r="681" customHeight="1" spans="1:6">
      <c r="A681" s="6" t="str">
        <f t="shared" si="0"/>
        <v>Dominica-The Americas2003</v>
      </c>
      <c r="B681" s="6" t="s">
        <v>122</v>
      </c>
      <c r="C681" s="6" t="s">
        <v>75</v>
      </c>
      <c r="D681" s="7" t="s">
        <v>280</v>
      </c>
      <c r="E681" s="8"/>
      <c r="F681" s="9">
        <v>128</v>
      </c>
    </row>
    <row r="682" customHeight="1" spans="1:6">
      <c r="A682" s="6" t="str">
        <f t="shared" si="0"/>
        <v>Dominica-The Americas2004</v>
      </c>
      <c r="B682" s="6" t="s">
        <v>122</v>
      </c>
      <c r="C682" s="6" t="s">
        <v>75</v>
      </c>
      <c r="D682" s="7" t="s">
        <v>281</v>
      </c>
      <c r="E682" s="8"/>
      <c r="F682" s="9">
        <v>128</v>
      </c>
    </row>
    <row r="683" customHeight="1" spans="1:6">
      <c r="A683" s="6" t="str">
        <f t="shared" si="0"/>
        <v>Dominica-The Americas2005</v>
      </c>
      <c r="B683" s="6" t="s">
        <v>122</v>
      </c>
      <c r="C683" s="6" t="s">
        <v>75</v>
      </c>
      <c r="D683" s="14">
        <v>2005</v>
      </c>
      <c r="E683" s="8"/>
      <c r="F683" s="9">
        <v>114</v>
      </c>
    </row>
    <row r="684" customHeight="1" spans="1:6">
      <c r="A684" s="6" t="str">
        <f t="shared" si="0"/>
        <v>Dominica-The Americas2006</v>
      </c>
      <c r="B684" s="6" t="s">
        <v>122</v>
      </c>
      <c r="C684" s="6" t="s">
        <v>75</v>
      </c>
      <c r="D684" s="14">
        <v>2006</v>
      </c>
      <c r="E684" s="9">
        <v>39</v>
      </c>
      <c r="F684" s="9">
        <v>110</v>
      </c>
    </row>
    <row r="685" customHeight="1" spans="1:6">
      <c r="A685" s="6" t="str">
        <f t="shared" si="0"/>
        <v>Dominica-The Americas2007</v>
      </c>
      <c r="B685" s="6" t="s">
        <v>122</v>
      </c>
      <c r="C685" s="6" t="s">
        <v>75</v>
      </c>
      <c r="D685" s="14">
        <v>2007</v>
      </c>
      <c r="E685" s="9">
        <v>43</v>
      </c>
      <c r="F685" s="9">
        <v>150</v>
      </c>
    </row>
    <row r="686" customHeight="1" spans="1:6">
      <c r="A686" s="6" t="str">
        <f t="shared" si="0"/>
        <v>Dominica-The Americas2008</v>
      </c>
      <c r="B686" s="6" t="s">
        <v>122</v>
      </c>
      <c r="C686" s="6" t="s">
        <v>75</v>
      </c>
      <c r="D686" s="14">
        <v>2008</v>
      </c>
      <c r="E686" s="9">
        <v>41</v>
      </c>
      <c r="F686" s="9">
        <v>114</v>
      </c>
    </row>
    <row r="687" customHeight="1" spans="1:6">
      <c r="A687" s="6" t="str">
        <f t="shared" si="0"/>
        <v>Dominica-The Americas2009</v>
      </c>
      <c r="B687" s="6" t="s">
        <v>122</v>
      </c>
      <c r="C687" s="6" t="s">
        <v>75</v>
      </c>
      <c r="D687" s="14">
        <v>2009</v>
      </c>
      <c r="E687" s="8"/>
      <c r="F687" s="9">
        <v>103</v>
      </c>
    </row>
    <row r="688" customHeight="1" spans="1:6">
      <c r="A688" s="6" t="str">
        <f t="shared" si="0"/>
        <v>Dominica-The Americas2010</v>
      </c>
      <c r="B688" s="6" t="s">
        <v>122</v>
      </c>
      <c r="C688" s="6" t="s">
        <v>75</v>
      </c>
      <c r="D688" s="14">
        <v>2010</v>
      </c>
      <c r="E688" s="8"/>
      <c r="F688" s="9">
        <v>114</v>
      </c>
    </row>
    <row r="689" customHeight="1" spans="1:6">
      <c r="A689" s="6" t="str">
        <f t="shared" si="0"/>
        <v>Dominica-The Americas2011</v>
      </c>
      <c r="B689" s="6" t="s">
        <v>122</v>
      </c>
      <c r="C689" s="6" t="s">
        <v>75</v>
      </c>
      <c r="D689" s="14">
        <v>2011</v>
      </c>
      <c r="E689" s="8"/>
      <c r="F689" s="9">
        <v>103</v>
      </c>
    </row>
    <row r="690" customHeight="1" spans="1:6">
      <c r="A690" s="6" t="str">
        <f t="shared" si="0"/>
        <v>Dominica-The Americas2012</v>
      </c>
      <c r="B690" s="6" t="s">
        <v>122</v>
      </c>
      <c r="C690" s="6" t="s">
        <v>75</v>
      </c>
      <c r="D690" s="14">
        <v>2012</v>
      </c>
      <c r="E690" s="9">
        <v>42</v>
      </c>
      <c r="F690" s="9">
        <v>110</v>
      </c>
    </row>
    <row r="691" customHeight="1" spans="1:6">
      <c r="A691" s="6" t="str">
        <f t="shared" si="0"/>
        <v>Dominican Republic-The Americas2000</v>
      </c>
      <c r="B691" s="6" t="s">
        <v>123</v>
      </c>
      <c r="C691" s="6" t="s">
        <v>75</v>
      </c>
      <c r="D691" s="7" t="s">
        <v>277</v>
      </c>
      <c r="E691" s="8"/>
      <c r="F691" s="8"/>
    </row>
    <row r="692" customHeight="1" spans="1:6">
      <c r="A692" s="6" t="str">
        <f t="shared" si="0"/>
        <v>Dominican Republic-The Americas2001</v>
      </c>
      <c r="B692" s="6" t="s">
        <v>123</v>
      </c>
      <c r="C692" s="6" t="s">
        <v>75</v>
      </c>
      <c r="D692" s="7" t="s">
        <v>278</v>
      </c>
      <c r="E692" s="9">
        <v>7382</v>
      </c>
      <c r="F692" s="8"/>
    </row>
    <row r="693" customHeight="1" spans="1:6">
      <c r="A693" s="6" t="str">
        <f t="shared" si="0"/>
        <v>Dominican Republic-The Americas2002</v>
      </c>
      <c r="B693" s="6" t="s">
        <v>123</v>
      </c>
      <c r="C693" s="6" t="s">
        <v>75</v>
      </c>
      <c r="D693" s="7" t="s">
        <v>279</v>
      </c>
      <c r="E693" s="9">
        <v>7178</v>
      </c>
      <c r="F693" s="9">
        <v>20964</v>
      </c>
    </row>
    <row r="694" customHeight="1" spans="1:6">
      <c r="A694" s="6" t="str">
        <f t="shared" si="0"/>
        <v>Dominican Republic-The Americas2003</v>
      </c>
      <c r="B694" s="6" t="s">
        <v>123</v>
      </c>
      <c r="C694" s="6" t="s">
        <v>75</v>
      </c>
      <c r="D694" s="7" t="s">
        <v>280</v>
      </c>
      <c r="E694" s="9">
        <v>6941</v>
      </c>
      <c r="F694" s="9">
        <v>20323</v>
      </c>
    </row>
    <row r="695" customHeight="1" spans="1:6">
      <c r="A695" s="6" t="str">
        <f t="shared" si="0"/>
        <v>Dominican Republic-The Americas2004</v>
      </c>
      <c r="B695" s="6" t="s">
        <v>123</v>
      </c>
      <c r="C695" s="6" t="s">
        <v>75</v>
      </c>
      <c r="D695" s="7" t="s">
        <v>281</v>
      </c>
      <c r="E695" s="9">
        <v>7104</v>
      </c>
      <c r="F695" s="9">
        <v>21019</v>
      </c>
    </row>
    <row r="696" customHeight="1" spans="1:6">
      <c r="A696" s="6" t="str">
        <f t="shared" si="0"/>
        <v>Dominican Republic-The Americas2005</v>
      </c>
      <c r="B696" s="6" t="s">
        <v>123</v>
      </c>
      <c r="C696" s="6" t="s">
        <v>75</v>
      </c>
      <c r="D696" s="7" t="s">
        <v>282</v>
      </c>
      <c r="E696" s="9">
        <v>7291</v>
      </c>
      <c r="F696" s="9">
        <v>20235</v>
      </c>
    </row>
    <row r="697" customHeight="1" spans="1:6">
      <c r="A697" s="6" t="str">
        <f t="shared" si="0"/>
        <v>Dominican Republic-The Americas2006</v>
      </c>
      <c r="B697" s="6" t="s">
        <v>123</v>
      </c>
      <c r="C697" s="6" t="s">
        <v>75</v>
      </c>
      <c r="D697" s="7" t="s">
        <v>287</v>
      </c>
      <c r="E697" s="9">
        <v>6528</v>
      </c>
      <c r="F697" s="9">
        <v>18786</v>
      </c>
    </row>
    <row r="698" customHeight="1" spans="1:6">
      <c r="A698" s="6" t="str">
        <f t="shared" si="0"/>
        <v>Dominican Republic-The Americas2007</v>
      </c>
      <c r="B698" s="6" t="s">
        <v>123</v>
      </c>
      <c r="C698" s="6" t="s">
        <v>75</v>
      </c>
      <c r="D698" s="7" t="s">
        <v>289</v>
      </c>
      <c r="E698" s="9">
        <v>7058</v>
      </c>
      <c r="F698" s="9">
        <v>21430</v>
      </c>
    </row>
    <row r="699" customHeight="1" spans="1:6">
      <c r="A699" s="6" t="str">
        <f t="shared" si="0"/>
        <v>Dominican Republic-The Americas2008</v>
      </c>
      <c r="B699" s="6" t="s">
        <v>123</v>
      </c>
      <c r="C699" s="6" t="s">
        <v>75</v>
      </c>
      <c r="D699" s="7" t="s">
        <v>283</v>
      </c>
      <c r="E699" s="9">
        <v>6840</v>
      </c>
      <c r="F699" s="9">
        <v>19651</v>
      </c>
    </row>
    <row r="700" customHeight="1" spans="1:6">
      <c r="A700" s="6" t="str">
        <f t="shared" si="0"/>
        <v>Dominican Republic-The Americas2009</v>
      </c>
      <c r="B700" s="6" t="s">
        <v>123</v>
      </c>
      <c r="C700" s="6" t="s">
        <v>75</v>
      </c>
      <c r="D700" s="7" t="s">
        <v>284</v>
      </c>
      <c r="E700" s="9">
        <v>7476</v>
      </c>
      <c r="F700" s="9">
        <v>21500</v>
      </c>
    </row>
    <row r="701" customHeight="1" spans="1:6">
      <c r="A701" s="6" t="str">
        <f t="shared" si="0"/>
        <v>Dominican Republic-The Americas2010</v>
      </c>
      <c r="B701" s="6" t="s">
        <v>123</v>
      </c>
      <c r="C701" s="6" t="s">
        <v>75</v>
      </c>
      <c r="D701" s="14">
        <v>2010</v>
      </c>
      <c r="E701" s="9">
        <v>7479</v>
      </c>
      <c r="F701" s="9">
        <v>21888</v>
      </c>
    </row>
    <row r="702" customHeight="1" spans="1:6">
      <c r="A702" s="6" t="str">
        <f t="shared" si="0"/>
        <v>Dominican Republic-The Americas2011</v>
      </c>
      <c r="B702" s="6" t="s">
        <v>123</v>
      </c>
      <c r="C702" s="6" t="s">
        <v>75</v>
      </c>
      <c r="D702" s="14">
        <v>2011</v>
      </c>
      <c r="E702" s="9">
        <v>7499</v>
      </c>
      <c r="F702" s="9">
        <v>20117</v>
      </c>
    </row>
    <row r="703" customHeight="1" spans="1:6">
      <c r="A703" s="6" t="str">
        <f t="shared" si="0"/>
        <v>Dominican Republic-The Americas2012</v>
      </c>
      <c r="B703" s="6" t="s">
        <v>123</v>
      </c>
      <c r="C703" s="6" t="s">
        <v>75</v>
      </c>
      <c r="D703" s="14">
        <v>2012</v>
      </c>
      <c r="E703" s="9">
        <v>7068</v>
      </c>
      <c r="F703" s="9">
        <v>20693</v>
      </c>
    </row>
    <row r="704" customHeight="1" spans="1:6">
      <c r="A704" s="6" t="str">
        <f t="shared" si="0"/>
        <v>Ecuador-The Americas2000</v>
      </c>
      <c r="B704" s="6" t="s">
        <v>124</v>
      </c>
      <c r="C704" s="6" t="s">
        <v>75</v>
      </c>
      <c r="D704" s="7" t="s">
        <v>277</v>
      </c>
      <c r="E704" s="8"/>
      <c r="F704" s="8"/>
    </row>
    <row r="705" customHeight="1" spans="1:6">
      <c r="A705" s="6" t="str">
        <f t="shared" si="0"/>
        <v>Ecuador-The Americas2001</v>
      </c>
      <c r="B705" s="6" t="s">
        <v>124</v>
      </c>
      <c r="C705" s="6" t="s">
        <v>75</v>
      </c>
      <c r="D705" s="7" t="s">
        <v>278</v>
      </c>
      <c r="E705" s="9">
        <v>12942</v>
      </c>
      <c r="F705" s="8"/>
    </row>
    <row r="706" customHeight="1" spans="1:6">
      <c r="A706" s="6" t="str">
        <f t="shared" si="0"/>
        <v>Ecuador-The Americas2002</v>
      </c>
      <c r="B706" s="6" t="s">
        <v>124</v>
      </c>
      <c r="C706" s="6" t="s">
        <v>75</v>
      </c>
      <c r="D706" s="7" t="s">
        <v>279</v>
      </c>
      <c r="E706" s="9">
        <v>12428</v>
      </c>
      <c r="F706" s="9">
        <v>32636</v>
      </c>
    </row>
    <row r="707" customHeight="1" spans="1:6">
      <c r="A707" s="6" t="str">
        <f t="shared" si="0"/>
        <v>Ecuador-The Americas2003</v>
      </c>
      <c r="B707" s="6" t="s">
        <v>124</v>
      </c>
      <c r="C707" s="6" t="s">
        <v>75</v>
      </c>
      <c r="D707" s="7" t="s">
        <v>280</v>
      </c>
      <c r="E707" s="9">
        <v>12678</v>
      </c>
      <c r="F707" s="9">
        <v>30473</v>
      </c>
    </row>
    <row r="708" customHeight="1" spans="1:6">
      <c r="A708" s="6" t="str">
        <f t="shared" si="0"/>
        <v>Ecuador-The Americas2004</v>
      </c>
      <c r="B708" s="6" t="s">
        <v>124</v>
      </c>
      <c r="C708" s="6" t="s">
        <v>75</v>
      </c>
      <c r="D708" s="7" t="s">
        <v>281</v>
      </c>
      <c r="E708" s="9">
        <v>10973</v>
      </c>
      <c r="F708" s="9">
        <v>29670</v>
      </c>
    </row>
    <row r="709" customHeight="1" spans="1:6">
      <c r="A709" s="6" t="str">
        <f t="shared" si="0"/>
        <v>Ecuador-The Americas2005</v>
      </c>
      <c r="B709" s="6" t="s">
        <v>124</v>
      </c>
      <c r="C709" s="6" t="s">
        <v>75</v>
      </c>
      <c r="D709" s="7" t="s">
        <v>282</v>
      </c>
      <c r="E709" s="9">
        <v>8442</v>
      </c>
      <c r="F709" s="9">
        <v>23447</v>
      </c>
    </row>
    <row r="710" customHeight="1" spans="1:6">
      <c r="A710" s="6" t="str">
        <f t="shared" si="0"/>
        <v>Ecuador-The Americas2006</v>
      </c>
      <c r="B710" s="6" t="s">
        <v>124</v>
      </c>
      <c r="C710" s="6" t="s">
        <v>75</v>
      </c>
      <c r="D710" s="7" t="s">
        <v>287</v>
      </c>
      <c r="E710" s="9">
        <v>10278</v>
      </c>
      <c r="F710" s="9">
        <v>28658</v>
      </c>
    </row>
    <row r="711" customHeight="1" spans="1:6">
      <c r="A711" s="6" t="str">
        <f t="shared" si="0"/>
        <v>Ecuador-The Americas2007</v>
      </c>
      <c r="B711" s="6" t="s">
        <v>124</v>
      </c>
      <c r="C711" s="6" t="s">
        <v>75</v>
      </c>
      <c r="D711" s="7" t="s">
        <v>289</v>
      </c>
      <c r="E711" s="9">
        <v>11332</v>
      </c>
      <c r="F711" s="9">
        <v>30759</v>
      </c>
    </row>
    <row r="712" customHeight="1" spans="1:6">
      <c r="A712" s="6" t="str">
        <f t="shared" si="0"/>
        <v>Ecuador-The Americas2008</v>
      </c>
      <c r="B712" s="6" t="s">
        <v>124</v>
      </c>
      <c r="C712" s="6" t="s">
        <v>75</v>
      </c>
      <c r="D712" s="7" t="s">
        <v>283</v>
      </c>
      <c r="E712" s="9">
        <v>11048</v>
      </c>
      <c r="F712" s="9">
        <v>29908</v>
      </c>
    </row>
    <row r="713" customHeight="1" spans="1:6">
      <c r="A713" s="6" t="str">
        <f t="shared" si="0"/>
        <v>Ecuador-The Americas2009</v>
      </c>
      <c r="B713" s="6" t="s">
        <v>124</v>
      </c>
      <c r="C713" s="6" t="s">
        <v>75</v>
      </c>
      <c r="D713" s="7" t="s">
        <v>284</v>
      </c>
      <c r="E713" s="9">
        <v>9177</v>
      </c>
      <c r="F713" s="9">
        <v>24690</v>
      </c>
    </row>
    <row r="714" customHeight="1" spans="1:6">
      <c r="A714" s="6" t="str">
        <f t="shared" si="0"/>
        <v>Ecuador-The Americas2010</v>
      </c>
      <c r="B714" s="6" t="s">
        <v>124</v>
      </c>
      <c r="C714" s="6" t="s">
        <v>75</v>
      </c>
      <c r="D714" s="7" t="s">
        <v>288</v>
      </c>
      <c r="E714" s="9">
        <v>9712</v>
      </c>
      <c r="F714" s="9">
        <v>26523</v>
      </c>
    </row>
    <row r="715" customHeight="1" spans="1:6">
      <c r="A715" s="6" t="str">
        <f t="shared" si="0"/>
        <v>Ecuador-The Americas2011</v>
      </c>
      <c r="B715" s="6" t="s">
        <v>124</v>
      </c>
      <c r="C715" s="6" t="s">
        <v>75</v>
      </c>
      <c r="D715" s="14">
        <v>2011</v>
      </c>
      <c r="E715" s="9">
        <v>7815</v>
      </c>
      <c r="F715" s="9">
        <v>20942</v>
      </c>
    </row>
    <row r="716" customHeight="1" spans="1:6">
      <c r="A716" s="6" t="str">
        <f t="shared" si="0"/>
        <v>Ecuador-The Americas2012</v>
      </c>
      <c r="B716" s="6" t="s">
        <v>124</v>
      </c>
      <c r="C716" s="6" t="s">
        <v>75</v>
      </c>
      <c r="D716" s="14">
        <v>2012</v>
      </c>
      <c r="E716" s="9">
        <v>10255</v>
      </c>
      <c r="F716" s="9">
        <v>29688</v>
      </c>
    </row>
    <row r="717" customHeight="1" spans="1:6">
      <c r="A717" s="6" t="str">
        <f t="shared" si="0"/>
        <v>Egypt-Africa2000</v>
      </c>
      <c r="B717" s="6" t="s">
        <v>125</v>
      </c>
      <c r="C717" s="6" t="s">
        <v>69</v>
      </c>
      <c r="D717" s="7" t="s">
        <v>277</v>
      </c>
      <c r="E717" s="8"/>
      <c r="F717" s="8"/>
    </row>
    <row r="718" customHeight="1" spans="1:6">
      <c r="A718" s="6" t="str">
        <f t="shared" si="0"/>
        <v>Egypt-Africa2001</v>
      </c>
      <c r="B718" s="6" t="s">
        <v>125</v>
      </c>
      <c r="C718" s="6" t="s">
        <v>69</v>
      </c>
      <c r="D718" s="7" t="s">
        <v>278</v>
      </c>
      <c r="E718" s="9">
        <v>77649</v>
      </c>
      <c r="F718" s="8"/>
    </row>
    <row r="719" customHeight="1" spans="1:6">
      <c r="A719" s="6" t="str">
        <f t="shared" si="0"/>
        <v>Egypt-Africa2002</v>
      </c>
      <c r="B719" s="6" t="s">
        <v>125</v>
      </c>
      <c r="C719" s="6" t="s">
        <v>69</v>
      </c>
      <c r="D719" s="7" t="s">
        <v>279</v>
      </c>
      <c r="E719" s="9">
        <v>73575</v>
      </c>
      <c r="F719" s="9">
        <v>204776</v>
      </c>
    </row>
    <row r="720" customHeight="1" spans="1:6">
      <c r="A720" s="6" t="str">
        <f t="shared" si="0"/>
        <v>Egypt-Africa2003</v>
      </c>
      <c r="B720" s="6" t="s">
        <v>125</v>
      </c>
      <c r="C720" s="6" t="s">
        <v>69</v>
      </c>
      <c r="D720" s="7" t="s">
        <v>280</v>
      </c>
      <c r="E720" s="9">
        <v>71465</v>
      </c>
      <c r="F720" s="9">
        <v>197871</v>
      </c>
    </row>
    <row r="721" customHeight="1" spans="1:6">
      <c r="A721" s="6" t="str">
        <f t="shared" si="0"/>
        <v>Egypt-Africa2004</v>
      </c>
      <c r="B721" s="6" t="s">
        <v>125</v>
      </c>
      <c r="C721" s="6" t="s">
        <v>69</v>
      </c>
      <c r="D721" s="7" t="s">
        <v>281</v>
      </c>
      <c r="E721" s="9">
        <v>72050</v>
      </c>
      <c r="F721" s="9">
        <v>196797</v>
      </c>
    </row>
    <row r="722" customHeight="1" spans="1:6">
      <c r="A722" s="6" t="str">
        <f t="shared" si="0"/>
        <v>Egypt-Africa2005</v>
      </c>
      <c r="B722" s="6" t="s">
        <v>125</v>
      </c>
      <c r="C722" s="6" t="s">
        <v>69</v>
      </c>
      <c r="D722" s="14">
        <v>2005</v>
      </c>
      <c r="E722" s="9">
        <v>45698</v>
      </c>
      <c r="F722" s="9">
        <v>125452</v>
      </c>
    </row>
    <row r="723" customHeight="1" spans="1:6">
      <c r="A723" s="6" t="str">
        <f t="shared" si="0"/>
        <v>Egypt-Africa2006</v>
      </c>
      <c r="B723" s="6" t="s">
        <v>125</v>
      </c>
      <c r="C723" s="6" t="s">
        <v>69</v>
      </c>
      <c r="D723" s="14">
        <v>2006</v>
      </c>
      <c r="E723" s="9">
        <v>53536</v>
      </c>
      <c r="F723" s="9">
        <v>150912</v>
      </c>
    </row>
    <row r="724" customHeight="1" spans="1:6">
      <c r="A724" s="6" t="str">
        <f t="shared" si="0"/>
        <v>Egypt-Africa2007</v>
      </c>
      <c r="B724" s="6" t="s">
        <v>125</v>
      </c>
      <c r="C724" s="6" t="s">
        <v>69</v>
      </c>
      <c r="D724" s="14">
        <v>2007</v>
      </c>
      <c r="E724" s="9">
        <v>71189</v>
      </c>
      <c r="F724" s="9">
        <v>192382</v>
      </c>
    </row>
    <row r="725" customHeight="1" spans="1:6">
      <c r="A725" s="6" t="str">
        <f t="shared" si="0"/>
        <v>Egypt-Africa2008</v>
      </c>
      <c r="B725" s="6" t="s">
        <v>125</v>
      </c>
      <c r="C725" s="6" t="s">
        <v>69</v>
      </c>
      <c r="D725" s="14">
        <v>2008</v>
      </c>
      <c r="E725" s="9">
        <v>62741</v>
      </c>
      <c r="F725" s="9">
        <v>167208</v>
      </c>
    </row>
    <row r="726" customHeight="1" spans="1:6">
      <c r="A726" s="6" t="str">
        <f t="shared" si="0"/>
        <v>Egypt-Africa2009</v>
      </c>
      <c r="B726" s="6" t="s">
        <v>125</v>
      </c>
      <c r="C726" s="6" t="s">
        <v>69</v>
      </c>
      <c r="D726" s="14">
        <v>2009</v>
      </c>
      <c r="E726" s="9">
        <v>47162</v>
      </c>
      <c r="F726" s="9">
        <v>127194</v>
      </c>
    </row>
    <row r="727" customHeight="1" spans="1:6">
      <c r="A727" s="6" t="str">
        <f t="shared" si="0"/>
        <v>Egypt-Africa2010</v>
      </c>
      <c r="B727" s="6" t="s">
        <v>125</v>
      </c>
      <c r="C727" s="6" t="s">
        <v>69</v>
      </c>
      <c r="D727" s="14">
        <v>2010</v>
      </c>
      <c r="E727" s="9">
        <v>48971</v>
      </c>
      <c r="F727" s="9">
        <v>147963</v>
      </c>
    </row>
    <row r="728" customHeight="1" spans="1:6">
      <c r="A728" s="6" t="str">
        <f t="shared" si="0"/>
        <v>Egypt-Africa2011</v>
      </c>
      <c r="B728" s="6" t="s">
        <v>125</v>
      </c>
      <c r="C728" s="6" t="s">
        <v>69</v>
      </c>
      <c r="D728" s="14">
        <v>2011</v>
      </c>
      <c r="E728" s="9">
        <v>40658</v>
      </c>
      <c r="F728" s="9">
        <v>141326</v>
      </c>
    </row>
    <row r="729" customHeight="1" spans="1:6">
      <c r="A729" s="6" t="str">
        <f t="shared" si="0"/>
        <v>Egypt-Africa2012</v>
      </c>
      <c r="B729" s="6" t="s">
        <v>125</v>
      </c>
      <c r="C729" s="6" t="s">
        <v>69</v>
      </c>
      <c r="D729" s="14">
        <v>2012</v>
      </c>
      <c r="E729" s="9">
        <v>66269</v>
      </c>
      <c r="F729" s="9">
        <v>178616</v>
      </c>
    </row>
    <row r="730" customHeight="1" spans="1:6">
      <c r="A730" s="6" t="str">
        <f t="shared" si="0"/>
        <v>El Salvador-The Americas2000</v>
      </c>
      <c r="B730" s="6" t="s">
        <v>126</v>
      </c>
      <c r="C730" s="6" t="s">
        <v>75</v>
      </c>
      <c r="D730" s="7" t="s">
        <v>277</v>
      </c>
      <c r="E730" s="8"/>
      <c r="F730" s="8"/>
    </row>
    <row r="731" customHeight="1" spans="1:6">
      <c r="A731" s="6" t="str">
        <f t="shared" si="0"/>
        <v>El Salvador-The Americas2001</v>
      </c>
      <c r="B731" s="6" t="s">
        <v>126</v>
      </c>
      <c r="C731" s="6" t="s">
        <v>75</v>
      </c>
      <c r="D731" s="7" t="s">
        <v>278</v>
      </c>
      <c r="E731" s="9">
        <v>4319</v>
      </c>
      <c r="F731" s="8"/>
    </row>
    <row r="732" customHeight="1" spans="1:6">
      <c r="A732" s="6" t="str">
        <f t="shared" si="0"/>
        <v>El Salvador-The Americas2002</v>
      </c>
      <c r="B732" s="6" t="s">
        <v>126</v>
      </c>
      <c r="C732" s="6" t="s">
        <v>75</v>
      </c>
      <c r="D732" s="7" t="s">
        <v>279</v>
      </c>
      <c r="E732" s="9">
        <v>4210</v>
      </c>
      <c r="F732" s="9">
        <v>6249</v>
      </c>
    </row>
    <row r="733" customHeight="1" spans="1:6">
      <c r="A733" s="6" t="str">
        <f t="shared" si="0"/>
        <v>El Salvador-The Americas2003</v>
      </c>
      <c r="B733" s="6" t="s">
        <v>126</v>
      </c>
      <c r="C733" s="6" t="s">
        <v>75</v>
      </c>
      <c r="D733" s="7" t="s">
        <v>280</v>
      </c>
      <c r="E733" s="9">
        <v>4214</v>
      </c>
      <c r="F733" s="9">
        <v>6476</v>
      </c>
    </row>
    <row r="734" customHeight="1" spans="1:6">
      <c r="A734" s="6" t="str">
        <f t="shared" si="0"/>
        <v>El Salvador-The Americas2004</v>
      </c>
      <c r="B734" s="6" t="s">
        <v>126</v>
      </c>
      <c r="C734" s="6" t="s">
        <v>75</v>
      </c>
      <c r="D734" s="7" t="s">
        <v>281</v>
      </c>
      <c r="E734" s="9">
        <v>4499</v>
      </c>
      <c r="F734" s="9">
        <v>6546</v>
      </c>
    </row>
    <row r="735" customHeight="1" spans="1:6">
      <c r="A735" s="6" t="str">
        <f t="shared" si="0"/>
        <v>El Salvador-The Americas2005</v>
      </c>
      <c r="B735" s="6" t="s">
        <v>126</v>
      </c>
      <c r="C735" s="6" t="s">
        <v>75</v>
      </c>
      <c r="D735" s="7" t="s">
        <v>282</v>
      </c>
      <c r="E735" s="9">
        <v>4151</v>
      </c>
      <c r="F735" s="9">
        <v>5948</v>
      </c>
    </row>
    <row r="736" customHeight="1" spans="1:6">
      <c r="A736" s="6" t="str">
        <f t="shared" si="0"/>
        <v>El Salvador-The Americas2006</v>
      </c>
      <c r="B736" s="6" t="s">
        <v>126</v>
      </c>
      <c r="C736" s="6" t="s">
        <v>75</v>
      </c>
      <c r="D736" s="7" t="s">
        <v>287</v>
      </c>
      <c r="E736" s="9">
        <v>4382</v>
      </c>
      <c r="F736" s="9">
        <v>6366</v>
      </c>
    </row>
    <row r="737" customHeight="1" spans="1:6">
      <c r="A737" s="6" t="str">
        <f t="shared" si="0"/>
        <v>El Salvador-The Americas2007</v>
      </c>
      <c r="B737" s="6" t="s">
        <v>126</v>
      </c>
      <c r="C737" s="6" t="s">
        <v>75</v>
      </c>
      <c r="D737" s="7" t="s">
        <v>289</v>
      </c>
      <c r="E737" s="9">
        <v>4479</v>
      </c>
      <c r="F737" s="9">
        <v>6898</v>
      </c>
    </row>
    <row r="738" customHeight="1" spans="1:6">
      <c r="A738" s="6" t="str">
        <f t="shared" si="0"/>
        <v>El Salvador-The Americas2008</v>
      </c>
      <c r="B738" s="6" t="s">
        <v>126</v>
      </c>
      <c r="C738" s="6" t="s">
        <v>75</v>
      </c>
      <c r="D738" s="7" t="s">
        <v>283</v>
      </c>
      <c r="E738" s="9">
        <v>4509</v>
      </c>
      <c r="F738" s="9">
        <v>6454</v>
      </c>
    </row>
    <row r="739" customHeight="1" spans="1:6">
      <c r="A739" s="6" t="str">
        <f t="shared" si="0"/>
        <v>El Salvador-The Americas2009</v>
      </c>
      <c r="B739" s="6" t="s">
        <v>126</v>
      </c>
      <c r="C739" s="6" t="s">
        <v>75</v>
      </c>
      <c r="D739" s="7" t="s">
        <v>284</v>
      </c>
      <c r="E739" s="9">
        <v>4232</v>
      </c>
      <c r="F739" s="9">
        <v>6040</v>
      </c>
    </row>
    <row r="740" customHeight="1" spans="1:6">
      <c r="A740" s="6" t="str">
        <f t="shared" si="0"/>
        <v>El Salvador-The Americas2010</v>
      </c>
      <c r="B740" s="6" t="s">
        <v>126</v>
      </c>
      <c r="C740" s="6" t="s">
        <v>75</v>
      </c>
      <c r="D740" s="14">
        <v>2010</v>
      </c>
      <c r="E740" s="9">
        <v>4418</v>
      </c>
      <c r="F740" s="9">
        <v>6553</v>
      </c>
    </row>
    <row r="741" customHeight="1" spans="1:6">
      <c r="A741" s="6" t="str">
        <f t="shared" si="0"/>
        <v>El Salvador-The Americas2011</v>
      </c>
      <c r="B741" s="6" t="s">
        <v>126</v>
      </c>
      <c r="C741" s="6" t="s">
        <v>75</v>
      </c>
      <c r="D741" s="14">
        <v>2011</v>
      </c>
      <c r="E741" s="9">
        <v>3968</v>
      </c>
      <c r="F741" s="9">
        <v>5743</v>
      </c>
    </row>
    <row r="742" customHeight="1" spans="1:6">
      <c r="A742" s="6" t="str">
        <f t="shared" si="0"/>
        <v>El Salvador-The Americas2012</v>
      </c>
      <c r="B742" s="6" t="s">
        <v>126</v>
      </c>
      <c r="C742" s="6" t="s">
        <v>75</v>
      </c>
      <c r="D742" s="14">
        <v>2012</v>
      </c>
      <c r="E742" s="9">
        <v>4735</v>
      </c>
      <c r="F742" s="9">
        <v>6846</v>
      </c>
    </row>
    <row r="743" customHeight="1" spans="1:6">
      <c r="A743" s="6" t="str">
        <f t="shared" si="0"/>
        <v>Equatorial Guinea-Africa2000</v>
      </c>
      <c r="B743" s="6" t="s">
        <v>127</v>
      </c>
      <c r="C743" s="6" t="s">
        <v>69</v>
      </c>
      <c r="D743" s="7" t="s">
        <v>277</v>
      </c>
      <c r="E743" s="8"/>
      <c r="F743" s="8"/>
    </row>
    <row r="744" customHeight="1" spans="1:6">
      <c r="A744" s="6" t="str">
        <f t="shared" si="0"/>
        <v>Equatorial Guinea-Africa2001</v>
      </c>
      <c r="B744" s="6" t="s">
        <v>127</v>
      </c>
      <c r="C744" s="6" t="s">
        <v>69</v>
      </c>
      <c r="D744" s="7" t="s">
        <v>278</v>
      </c>
      <c r="E744" s="8"/>
      <c r="F744" s="8"/>
    </row>
    <row r="745" customHeight="1" spans="1:6">
      <c r="A745" s="6" t="str">
        <f t="shared" si="0"/>
        <v>Equatorial Guinea-Africa2002</v>
      </c>
      <c r="B745" s="6" t="s">
        <v>127</v>
      </c>
      <c r="C745" s="6" t="s">
        <v>69</v>
      </c>
      <c r="D745" s="7" t="s">
        <v>279</v>
      </c>
      <c r="E745" s="8"/>
      <c r="F745" s="9">
        <v>4679</v>
      </c>
    </row>
    <row r="746" customHeight="1" spans="1:6">
      <c r="A746" s="6" t="str">
        <f t="shared" si="0"/>
        <v>Equatorial Guinea-Africa2003</v>
      </c>
      <c r="B746" s="6" t="s">
        <v>127</v>
      </c>
      <c r="C746" s="6" t="s">
        <v>69</v>
      </c>
      <c r="D746" s="7" t="s">
        <v>280</v>
      </c>
      <c r="E746" s="8"/>
      <c r="F746" s="9">
        <v>4620</v>
      </c>
    </row>
    <row r="747" customHeight="1" spans="1:6">
      <c r="A747" s="6" t="str">
        <f t="shared" si="0"/>
        <v>Equatorial Guinea-Africa2004</v>
      </c>
      <c r="B747" s="6" t="s">
        <v>127</v>
      </c>
      <c r="C747" s="6" t="s">
        <v>69</v>
      </c>
      <c r="D747" s="7" t="s">
        <v>281</v>
      </c>
      <c r="E747" s="8"/>
      <c r="F747" s="9">
        <v>4503</v>
      </c>
    </row>
    <row r="748" customHeight="1" spans="1:6">
      <c r="A748" s="6" t="str">
        <f t="shared" si="0"/>
        <v>Equatorial Guinea-Africa2005</v>
      </c>
      <c r="B748" s="6" t="s">
        <v>127</v>
      </c>
      <c r="C748" s="6" t="s">
        <v>69</v>
      </c>
      <c r="D748" s="14">
        <v>2005</v>
      </c>
      <c r="E748" s="8"/>
      <c r="F748" s="9">
        <v>3095</v>
      </c>
    </row>
    <row r="749" customHeight="1" spans="1:6">
      <c r="A749" s="6" t="str">
        <f t="shared" si="0"/>
        <v>Equatorial Guinea-Africa2006</v>
      </c>
      <c r="B749" s="6" t="s">
        <v>127</v>
      </c>
      <c r="C749" s="6" t="s">
        <v>69</v>
      </c>
      <c r="D749" s="14">
        <v>2006</v>
      </c>
      <c r="E749" s="9">
        <v>762</v>
      </c>
      <c r="F749" s="9">
        <v>5218</v>
      </c>
    </row>
    <row r="750" customHeight="1" spans="1:6">
      <c r="A750" s="6" t="str">
        <f t="shared" si="0"/>
        <v>Equatorial Guinea-Africa2007</v>
      </c>
      <c r="B750" s="6" t="s">
        <v>127</v>
      </c>
      <c r="C750" s="6" t="s">
        <v>69</v>
      </c>
      <c r="D750" s="14">
        <v>2007</v>
      </c>
      <c r="E750" s="9">
        <v>1759</v>
      </c>
      <c r="F750" s="9">
        <v>4796</v>
      </c>
    </row>
    <row r="751" customHeight="1" spans="1:6">
      <c r="A751" s="6" t="str">
        <f t="shared" si="0"/>
        <v>Equatorial Guinea-Africa2008</v>
      </c>
      <c r="B751" s="6" t="s">
        <v>127</v>
      </c>
      <c r="C751" s="6" t="s">
        <v>69</v>
      </c>
      <c r="D751" s="14">
        <v>2008</v>
      </c>
      <c r="E751" s="9">
        <v>1249</v>
      </c>
      <c r="F751" s="9">
        <v>4712</v>
      </c>
    </row>
    <row r="752" customHeight="1" spans="1:6">
      <c r="A752" s="6" t="str">
        <f t="shared" si="0"/>
        <v>Equatorial Guinea-Africa2009</v>
      </c>
      <c r="B752" s="6" t="s">
        <v>127</v>
      </c>
      <c r="C752" s="6" t="s">
        <v>69</v>
      </c>
      <c r="D752" s="14">
        <v>2009</v>
      </c>
      <c r="E752" s="8"/>
      <c r="F752" s="9">
        <v>4980</v>
      </c>
    </row>
    <row r="753" customHeight="1" spans="1:6">
      <c r="A753" s="6" t="str">
        <f t="shared" si="0"/>
        <v>Equatorial Guinea-Africa2010</v>
      </c>
      <c r="B753" s="6" t="s">
        <v>127</v>
      </c>
      <c r="C753" s="6" t="s">
        <v>69</v>
      </c>
      <c r="D753" s="14">
        <v>2010</v>
      </c>
      <c r="E753" s="8"/>
      <c r="F753" s="9">
        <v>6018</v>
      </c>
    </row>
    <row r="754" customHeight="1" spans="1:6">
      <c r="A754" s="6" t="str">
        <f t="shared" si="0"/>
        <v>Equatorial Guinea-Africa2011</v>
      </c>
      <c r="B754" s="6" t="s">
        <v>127</v>
      </c>
      <c r="C754" s="6" t="s">
        <v>69</v>
      </c>
      <c r="D754" s="14">
        <v>2011</v>
      </c>
      <c r="E754" s="8"/>
      <c r="F754" s="9">
        <v>455</v>
      </c>
    </row>
    <row r="755" customHeight="1" spans="1:6">
      <c r="A755" s="6" t="str">
        <f t="shared" si="0"/>
        <v>Equatorial Guinea-Africa2012</v>
      </c>
      <c r="B755" s="6" t="s">
        <v>127</v>
      </c>
      <c r="C755" s="6" t="s">
        <v>69</v>
      </c>
      <c r="D755" s="14">
        <v>2012</v>
      </c>
      <c r="E755" s="9">
        <v>1503</v>
      </c>
      <c r="F755" s="9">
        <v>4752</v>
      </c>
    </row>
    <row r="756" customHeight="1" spans="1:6">
      <c r="A756" s="6" t="str">
        <f t="shared" si="0"/>
        <v>Eritrea-Africa2000</v>
      </c>
      <c r="B756" s="6" t="s">
        <v>128</v>
      </c>
      <c r="C756" s="6" t="s">
        <v>69</v>
      </c>
      <c r="D756" s="7" t="s">
        <v>277</v>
      </c>
      <c r="E756" s="8"/>
      <c r="F756" s="8"/>
    </row>
    <row r="757" customHeight="1" spans="1:6">
      <c r="A757" s="6" t="str">
        <f t="shared" si="0"/>
        <v>Eritrea-Africa2001</v>
      </c>
      <c r="B757" s="6" t="s">
        <v>128</v>
      </c>
      <c r="C757" s="6" t="s">
        <v>69</v>
      </c>
      <c r="D757" s="7" t="s">
        <v>278</v>
      </c>
      <c r="E757" s="9">
        <v>765</v>
      </c>
      <c r="F757" s="8"/>
    </row>
    <row r="758" customHeight="1" spans="1:6">
      <c r="A758" s="6" t="str">
        <f t="shared" si="0"/>
        <v>Eritrea-Africa2002</v>
      </c>
      <c r="B758" s="6" t="s">
        <v>128</v>
      </c>
      <c r="C758" s="6" t="s">
        <v>69</v>
      </c>
      <c r="D758" s="7" t="s">
        <v>279</v>
      </c>
      <c r="E758" s="9">
        <v>745</v>
      </c>
      <c r="F758" s="9">
        <v>513</v>
      </c>
    </row>
    <row r="759" customHeight="1" spans="1:6">
      <c r="A759" s="6" t="str">
        <f t="shared" si="0"/>
        <v>Eritrea-Africa2003</v>
      </c>
      <c r="B759" s="6" t="s">
        <v>128</v>
      </c>
      <c r="C759" s="6" t="s">
        <v>69</v>
      </c>
      <c r="D759" s="7" t="s">
        <v>280</v>
      </c>
      <c r="E759" s="9">
        <v>726</v>
      </c>
      <c r="F759" s="9">
        <v>513</v>
      </c>
    </row>
    <row r="760" customHeight="1" spans="1:6">
      <c r="A760" s="6" t="str">
        <f t="shared" si="0"/>
        <v>Eritrea-Africa2004</v>
      </c>
      <c r="B760" s="6" t="s">
        <v>128</v>
      </c>
      <c r="C760" s="6" t="s">
        <v>69</v>
      </c>
      <c r="D760" s="7" t="s">
        <v>281</v>
      </c>
      <c r="E760" s="9">
        <v>677</v>
      </c>
      <c r="F760" s="9">
        <v>414</v>
      </c>
    </row>
    <row r="761" customHeight="1" spans="1:6">
      <c r="A761" s="6" t="str">
        <f t="shared" si="0"/>
        <v>Eritrea-Africa2005</v>
      </c>
      <c r="B761" s="6" t="s">
        <v>128</v>
      </c>
      <c r="C761" s="6" t="s">
        <v>69</v>
      </c>
      <c r="D761" s="14">
        <v>2005</v>
      </c>
      <c r="E761" s="9">
        <v>742</v>
      </c>
      <c r="F761" s="9">
        <v>631</v>
      </c>
    </row>
    <row r="762" customHeight="1" spans="1:6">
      <c r="A762" s="6" t="str">
        <f t="shared" si="0"/>
        <v>Eritrea-Africa2006</v>
      </c>
      <c r="B762" s="6" t="s">
        <v>128</v>
      </c>
      <c r="C762" s="6" t="s">
        <v>69</v>
      </c>
      <c r="D762" s="14">
        <v>2006</v>
      </c>
      <c r="E762" s="9">
        <v>744</v>
      </c>
      <c r="F762" s="9">
        <v>770</v>
      </c>
    </row>
    <row r="763" customHeight="1" spans="1:6">
      <c r="A763" s="6" t="str">
        <f t="shared" si="0"/>
        <v>Eritrea-Africa2007</v>
      </c>
      <c r="B763" s="6" t="s">
        <v>128</v>
      </c>
      <c r="C763" s="6" t="s">
        <v>69</v>
      </c>
      <c r="D763" s="14">
        <v>2007</v>
      </c>
      <c r="E763" s="9">
        <v>721</v>
      </c>
      <c r="F763" s="9">
        <v>579</v>
      </c>
    </row>
    <row r="764" customHeight="1" spans="1:6">
      <c r="A764" s="6" t="str">
        <f t="shared" si="0"/>
        <v>Eritrea-Africa2008</v>
      </c>
      <c r="B764" s="6" t="s">
        <v>128</v>
      </c>
      <c r="C764" s="6" t="s">
        <v>69</v>
      </c>
      <c r="D764" s="14">
        <v>2008</v>
      </c>
      <c r="E764" s="9">
        <v>763</v>
      </c>
      <c r="F764" s="9">
        <v>766</v>
      </c>
    </row>
    <row r="765" customHeight="1" spans="1:6">
      <c r="A765" s="6" t="str">
        <f t="shared" si="0"/>
        <v>Eritrea-Africa2009</v>
      </c>
      <c r="B765" s="6" t="s">
        <v>128</v>
      </c>
      <c r="C765" s="6" t="s">
        <v>69</v>
      </c>
      <c r="D765" s="14">
        <v>2009</v>
      </c>
      <c r="E765" s="9">
        <v>748</v>
      </c>
      <c r="F765" s="9">
        <v>605</v>
      </c>
    </row>
    <row r="766" customHeight="1" spans="1:6">
      <c r="A766" s="6" t="str">
        <f t="shared" si="0"/>
        <v>Eritrea-Africa2010</v>
      </c>
      <c r="B766" s="6" t="s">
        <v>128</v>
      </c>
      <c r="C766" s="6" t="s">
        <v>69</v>
      </c>
      <c r="D766" s="14">
        <v>2010</v>
      </c>
      <c r="E766" s="9">
        <v>804</v>
      </c>
      <c r="F766" s="9">
        <v>726</v>
      </c>
    </row>
    <row r="767" customHeight="1" spans="1:6">
      <c r="A767" s="6" t="str">
        <f t="shared" si="0"/>
        <v>Eritrea-Africa2011</v>
      </c>
      <c r="B767" s="6" t="s">
        <v>128</v>
      </c>
      <c r="C767" s="6" t="s">
        <v>69</v>
      </c>
      <c r="D767" s="14">
        <v>2011</v>
      </c>
      <c r="E767" s="9">
        <v>708</v>
      </c>
      <c r="F767" s="9">
        <v>609</v>
      </c>
    </row>
    <row r="768" customHeight="1" spans="1:6">
      <c r="A768" s="6" t="str">
        <f t="shared" si="0"/>
        <v>Eritrea-Africa2012</v>
      </c>
      <c r="B768" s="6" t="s">
        <v>128</v>
      </c>
      <c r="C768" s="6" t="s">
        <v>69</v>
      </c>
      <c r="D768" s="14">
        <v>2012</v>
      </c>
      <c r="E768" s="9">
        <v>697</v>
      </c>
      <c r="F768" s="9">
        <v>561</v>
      </c>
    </row>
    <row r="769" customHeight="1" spans="1:6">
      <c r="A769" s="6" t="str">
        <f t="shared" si="0"/>
        <v>Estonia-Europe2000</v>
      </c>
      <c r="B769" s="6" t="s">
        <v>129</v>
      </c>
      <c r="C769" s="6" t="s">
        <v>67</v>
      </c>
      <c r="D769" s="7" t="s">
        <v>277</v>
      </c>
      <c r="E769" s="9">
        <v>5721</v>
      </c>
      <c r="F769" s="8"/>
    </row>
    <row r="770" customHeight="1" spans="1:6">
      <c r="A770" s="6" t="str">
        <f t="shared" si="0"/>
        <v>Estonia-Europe2001</v>
      </c>
      <c r="B770" s="6" t="s">
        <v>129</v>
      </c>
      <c r="C770" s="6" t="s">
        <v>67</v>
      </c>
      <c r="D770" s="7" t="s">
        <v>278</v>
      </c>
      <c r="E770" s="9">
        <v>5603</v>
      </c>
      <c r="F770" s="8"/>
    </row>
    <row r="771" customHeight="1" spans="1:6">
      <c r="A771" s="6" t="str">
        <f t="shared" si="0"/>
        <v>Estonia-Europe2002</v>
      </c>
      <c r="B771" s="6" t="s">
        <v>129</v>
      </c>
      <c r="C771" s="6" t="s">
        <v>67</v>
      </c>
      <c r="D771" s="7" t="s">
        <v>279</v>
      </c>
      <c r="E771" s="9">
        <v>5568</v>
      </c>
      <c r="F771" s="9">
        <v>18339</v>
      </c>
    </row>
    <row r="772" customHeight="1" spans="1:6">
      <c r="A772" s="6" t="str">
        <f t="shared" si="0"/>
        <v>Estonia-Europe2003</v>
      </c>
      <c r="B772" s="6" t="s">
        <v>129</v>
      </c>
      <c r="C772" s="6" t="s">
        <v>67</v>
      </c>
      <c r="D772" s="7" t="s">
        <v>280</v>
      </c>
      <c r="E772" s="9">
        <v>4749</v>
      </c>
      <c r="F772" s="9">
        <v>14745</v>
      </c>
    </row>
    <row r="773" customHeight="1" spans="1:6">
      <c r="A773" s="6" t="str">
        <f t="shared" si="0"/>
        <v>Estonia-Europe2004</v>
      </c>
      <c r="B773" s="6" t="s">
        <v>129</v>
      </c>
      <c r="C773" s="6" t="s">
        <v>67</v>
      </c>
      <c r="D773" s="7" t="s">
        <v>281</v>
      </c>
      <c r="E773" s="9">
        <v>5440</v>
      </c>
      <c r="F773" s="9">
        <v>17492</v>
      </c>
    </row>
    <row r="774" customHeight="1" spans="1:6">
      <c r="A774" s="6" t="str">
        <f t="shared" si="0"/>
        <v>Estonia-Europe2005</v>
      </c>
      <c r="B774" s="6" t="s">
        <v>129</v>
      </c>
      <c r="C774" s="6" t="s">
        <v>67</v>
      </c>
      <c r="D774" s="14">
        <v>2005</v>
      </c>
      <c r="E774" s="9">
        <v>4919</v>
      </c>
      <c r="F774" s="9">
        <v>15596</v>
      </c>
    </row>
    <row r="775" customHeight="1" spans="1:6">
      <c r="A775" s="6" t="str">
        <f t="shared" si="0"/>
        <v>Estonia-Europe2006</v>
      </c>
      <c r="B775" s="6" t="s">
        <v>129</v>
      </c>
      <c r="C775" s="6" t="s">
        <v>67</v>
      </c>
      <c r="D775" s="14">
        <v>2006</v>
      </c>
      <c r="E775" s="9">
        <v>5282</v>
      </c>
      <c r="F775" s="9">
        <v>17217</v>
      </c>
    </row>
    <row r="776" customHeight="1" spans="1:6">
      <c r="A776" s="6" t="str">
        <f t="shared" si="0"/>
        <v>Estonia-Europe2007</v>
      </c>
      <c r="B776" s="6" t="s">
        <v>129</v>
      </c>
      <c r="C776" s="6" t="s">
        <v>67</v>
      </c>
      <c r="D776" s="14">
        <v>2007</v>
      </c>
      <c r="E776" s="9">
        <v>5624</v>
      </c>
      <c r="F776" s="9">
        <v>18845</v>
      </c>
    </row>
    <row r="777" customHeight="1" spans="1:6">
      <c r="A777" s="6" t="str">
        <f t="shared" si="0"/>
        <v>Estonia-Europe2008</v>
      </c>
      <c r="B777" s="6" t="s">
        <v>129</v>
      </c>
      <c r="C777" s="6" t="s">
        <v>67</v>
      </c>
      <c r="D777" s="14">
        <v>2008</v>
      </c>
      <c r="E777" s="9">
        <v>5164</v>
      </c>
      <c r="F777" s="9">
        <v>16780</v>
      </c>
    </row>
    <row r="778" customHeight="1" spans="1:6">
      <c r="A778" s="6" t="str">
        <f t="shared" si="0"/>
        <v>Estonia-Europe2009</v>
      </c>
      <c r="B778" s="6" t="s">
        <v>129</v>
      </c>
      <c r="C778" s="6" t="s">
        <v>67</v>
      </c>
      <c r="D778" s="14">
        <v>2009</v>
      </c>
      <c r="E778" s="9">
        <v>4713</v>
      </c>
      <c r="F778" s="9">
        <v>14936</v>
      </c>
    </row>
    <row r="779" customHeight="1" spans="1:6">
      <c r="A779" s="6" t="str">
        <f t="shared" si="0"/>
        <v>Estonia-Europe2010</v>
      </c>
      <c r="B779" s="6" t="s">
        <v>129</v>
      </c>
      <c r="C779" s="6" t="s">
        <v>67</v>
      </c>
      <c r="D779" s="14">
        <v>2010</v>
      </c>
      <c r="E779" s="9">
        <v>5188</v>
      </c>
      <c r="F779" s="9">
        <v>17052</v>
      </c>
    </row>
    <row r="780" customHeight="1" spans="1:6">
      <c r="A780" s="6" t="str">
        <f t="shared" si="0"/>
        <v>Estonia-Europe2011</v>
      </c>
      <c r="B780" s="6" t="s">
        <v>129</v>
      </c>
      <c r="C780" s="6" t="s">
        <v>67</v>
      </c>
      <c r="D780" s="14">
        <v>2011</v>
      </c>
      <c r="E780" s="9">
        <v>4715</v>
      </c>
      <c r="F780" s="9">
        <v>15181</v>
      </c>
    </row>
    <row r="781" customHeight="1" spans="1:6">
      <c r="A781" s="6" t="str">
        <f t="shared" si="0"/>
        <v>Estonia-Europe2012</v>
      </c>
      <c r="B781" s="6" t="s">
        <v>129</v>
      </c>
      <c r="C781" s="6" t="s">
        <v>67</v>
      </c>
      <c r="D781" s="14">
        <v>2012</v>
      </c>
      <c r="E781" s="9">
        <v>5038</v>
      </c>
      <c r="F781" s="9">
        <v>16190</v>
      </c>
    </row>
    <row r="782" customHeight="1" spans="1:6">
      <c r="A782" s="6" t="str">
        <f t="shared" si="0"/>
        <v>Ethiopia-Africa2000</v>
      </c>
      <c r="B782" s="6" t="s">
        <v>130</v>
      </c>
      <c r="C782" s="6" t="s">
        <v>69</v>
      </c>
      <c r="D782" s="7" t="s">
        <v>277</v>
      </c>
      <c r="E782" s="8"/>
      <c r="F782" s="8"/>
    </row>
    <row r="783" customHeight="1" spans="1:6">
      <c r="A783" s="6" t="str">
        <f t="shared" si="0"/>
        <v>Ethiopia-Africa2001</v>
      </c>
      <c r="B783" s="6" t="s">
        <v>130</v>
      </c>
      <c r="C783" s="6" t="s">
        <v>69</v>
      </c>
      <c r="D783" s="7" t="s">
        <v>278</v>
      </c>
      <c r="E783" s="9">
        <v>34064</v>
      </c>
      <c r="F783" s="8"/>
    </row>
    <row r="784" customHeight="1" spans="1:6">
      <c r="A784" s="6" t="str">
        <f t="shared" si="0"/>
        <v>Ethiopia-Africa2002</v>
      </c>
      <c r="B784" s="6" t="s">
        <v>130</v>
      </c>
      <c r="C784" s="6" t="s">
        <v>69</v>
      </c>
      <c r="D784" s="7" t="s">
        <v>279</v>
      </c>
      <c r="E784" s="9">
        <v>33250</v>
      </c>
      <c r="F784" s="9">
        <v>6494</v>
      </c>
    </row>
    <row r="785" customHeight="1" spans="1:6">
      <c r="A785" s="6" t="str">
        <f t="shared" si="0"/>
        <v>Ethiopia-Africa2003</v>
      </c>
      <c r="B785" s="6" t="s">
        <v>130</v>
      </c>
      <c r="C785" s="6" t="s">
        <v>69</v>
      </c>
      <c r="D785" s="7" t="s">
        <v>280</v>
      </c>
      <c r="E785" s="9">
        <v>32378</v>
      </c>
      <c r="F785" s="9">
        <v>6659</v>
      </c>
    </row>
    <row r="786" customHeight="1" spans="1:6">
      <c r="A786" s="6" t="str">
        <f t="shared" si="0"/>
        <v>Ethiopia-Africa2004</v>
      </c>
      <c r="B786" s="6" t="s">
        <v>130</v>
      </c>
      <c r="C786" s="6" t="s">
        <v>69</v>
      </c>
      <c r="D786" s="7" t="s">
        <v>281</v>
      </c>
      <c r="E786" s="9">
        <v>31482</v>
      </c>
      <c r="F786" s="9">
        <v>6370</v>
      </c>
    </row>
    <row r="787" customHeight="1" spans="1:6">
      <c r="A787" s="6" t="str">
        <f t="shared" si="0"/>
        <v>Ethiopia-Africa2005</v>
      </c>
      <c r="B787" s="6" t="s">
        <v>130</v>
      </c>
      <c r="C787" s="6" t="s">
        <v>69</v>
      </c>
      <c r="D787" s="14">
        <v>2005</v>
      </c>
      <c r="E787" s="9">
        <v>26171</v>
      </c>
      <c r="F787" s="9">
        <v>4309</v>
      </c>
    </row>
    <row r="788" customHeight="1" spans="1:6">
      <c r="A788" s="6" t="str">
        <f t="shared" si="0"/>
        <v>Ethiopia-Africa2006</v>
      </c>
      <c r="B788" s="6" t="s">
        <v>130</v>
      </c>
      <c r="C788" s="6" t="s">
        <v>69</v>
      </c>
      <c r="D788" s="14">
        <v>2006</v>
      </c>
      <c r="E788" s="9">
        <v>28377</v>
      </c>
      <c r="F788" s="9">
        <v>5244</v>
      </c>
    </row>
    <row r="789" customHeight="1" spans="1:6">
      <c r="A789" s="6" t="str">
        <f t="shared" si="0"/>
        <v>Ethiopia-Africa2007</v>
      </c>
      <c r="B789" s="6" t="s">
        <v>130</v>
      </c>
      <c r="C789" s="6" t="s">
        <v>69</v>
      </c>
      <c r="D789" s="14">
        <v>2007</v>
      </c>
      <c r="E789" s="9">
        <v>30536</v>
      </c>
      <c r="F789" s="9">
        <v>5915</v>
      </c>
    </row>
    <row r="790" customHeight="1" spans="1:6">
      <c r="A790" s="6" t="str">
        <f t="shared" si="0"/>
        <v>Ethiopia-Africa2008</v>
      </c>
      <c r="B790" s="6" t="s">
        <v>130</v>
      </c>
      <c r="C790" s="6" t="s">
        <v>69</v>
      </c>
      <c r="D790" s="14">
        <v>2008</v>
      </c>
      <c r="E790" s="9">
        <v>28935</v>
      </c>
      <c r="F790" s="9">
        <v>5053</v>
      </c>
    </row>
    <row r="791" customHeight="1" spans="1:6">
      <c r="A791" s="6" t="str">
        <f t="shared" si="0"/>
        <v>Ethiopia-Africa2009</v>
      </c>
      <c r="B791" s="6" t="s">
        <v>130</v>
      </c>
      <c r="C791" s="6" t="s">
        <v>69</v>
      </c>
      <c r="D791" s="14">
        <v>2009</v>
      </c>
      <c r="E791" s="9">
        <v>26867</v>
      </c>
      <c r="F791" s="9">
        <v>4481</v>
      </c>
    </row>
    <row r="792" customHeight="1" spans="1:6">
      <c r="A792" s="6" t="str">
        <f t="shared" si="0"/>
        <v>Ethiopia-Africa2010</v>
      </c>
      <c r="B792" s="6" t="s">
        <v>130</v>
      </c>
      <c r="C792" s="6" t="s">
        <v>69</v>
      </c>
      <c r="D792" s="14">
        <v>2010</v>
      </c>
      <c r="E792" s="9">
        <v>27648</v>
      </c>
      <c r="F792" s="9">
        <v>4947</v>
      </c>
    </row>
    <row r="793" customHeight="1" spans="1:6">
      <c r="A793" s="6" t="str">
        <f t="shared" si="0"/>
        <v>Ethiopia-Africa2011</v>
      </c>
      <c r="B793" s="6" t="s">
        <v>130</v>
      </c>
      <c r="C793" s="6" t="s">
        <v>69</v>
      </c>
      <c r="D793" s="14">
        <v>2011</v>
      </c>
      <c r="E793" s="9">
        <v>25242</v>
      </c>
      <c r="F793" s="9">
        <v>5831</v>
      </c>
    </row>
    <row r="794" customHeight="1" spans="1:6">
      <c r="A794" s="6" t="str">
        <f t="shared" si="0"/>
        <v>Ethiopia-Africa2012</v>
      </c>
      <c r="B794" s="6" t="s">
        <v>130</v>
      </c>
      <c r="C794" s="6" t="s">
        <v>69</v>
      </c>
      <c r="D794" s="14">
        <v>2012</v>
      </c>
      <c r="E794" s="9">
        <v>29705</v>
      </c>
      <c r="F794" s="9">
        <v>5420</v>
      </c>
    </row>
    <row r="795" customHeight="1" spans="1:6">
      <c r="A795" s="6" t="str">
        <f t="shared" si="0"/>
        <v>Faeroe Islands-Europe2000</v>
      </c>
      <c r="B795" s="6" t="s">
        <v>131</v>
      </c>
      <c r="C795" s="6" t="s">
        <v>67</v>
      </c>
      <c r="D795" s="7" t="s">
        <v>277</v>
      </c>
      <c r="E795" s="8"/>
      <c r="F795" s="8"/>
    </row>
    <row r="796" customHeight="1" spans="1:6">
      <c r="A796" s="6" t="str">
        <f t="shared" si="0"/>
        <v>Faeroe Islands-Europe2001</v>
      </c>
      <c r="B796" s="6" t="s">
        <v>131</v>
      </c>
      <c r="C796" s="6" t="s">
        <v>67</v>
      </c>
      <c r="D796" s="7" t="s">
        <v>278</v>
      </c>
      <c r="E796" s="8"/>
      <c r="F796" s="8"/>
    </row>
    <row r="797" customHeight="1" spans="1:6">
      <c r="A797" s="6" t="str">
        <f t="shared" si="0"/>
        <v>Faeroe Islands-Europe2002</v>
      </c>
      <c r="B797" s="6" t="s">
        <v>131</v>
      </c>
      <c r="C797" s="6" t="s">
        <v>67</v>
      </c>
      <c r="D797" s="7" t="s">
        <v>279</v>
      </c>
      <c r="E797" s="8"/>
      <c r="F797" s="9">
        <v>711</v>
      </c>
    </row>
    <row r="798" customHeight="1" spans="1:6">
      <c r="A798" s="6" t="str">
        <f t="shared" si="0"/>
        <v>Faeroe Islands-Europe2003</v>
      </c>
      <c r="B798" s="6" t="s">
        <v>131</v>
      </c>
      <c r="C798" s="6" t="s">
        <v>67</v>
      </c>
      <c r="D798" s="7" t="s">
        <v>280</v>
      </c>
      <c r="E798" s="8"/>
      <c r="F798" s="9">
        <v>667</v>
      </c>
    </row>
    <row r="799" customHeight="1" spans="1:6">
      <c r="A799" s="6" t="str">
        <f t="shared" si="0"/>
        <v>Faeroe Islands-Europe2004</v>
      </c>
      <c r="B799" s="6" t="s">
        <v>131</v>
      </c>
      <c r="C799" s="6" t="s">
        <v>67</v>
      </c>
      <c r="D799" s="7" t="s">
        <v>281</v>
      </c>
      <c r="E799" s="8"/>
      <c r="F799" s="9">
        <v>719</v>
      </c>
    </row>
    <row r="800" customHeight="1" spans="1:6">
      <c r="A800" s="6" t="str">
        <f t="shared" si="0"/>
        <v>Faeroe Islands-Europe2005</v>
      </c>
      <c r="B800" s="6" t="s">
        <v>131</v>
      </c>
      <c r="C800" s="6" t="s">
        <v>67</v>
      </c>
      <c r="D800" s="14">
        <v>2005</v>
      </c>
      <c r="E800" s="8"/>
      <c r="F800" s="9">
        <v>792</v>
      </c>
    </row>
    <row r="801" customHeight="1" spans="1:6">
      <c r="A801" s="6" t="str">
        <f t="shared" si="0"/>
        <v>Faeroe Islands-Europe2006</v>
      </c>
      <c r="B801" s="6" t="s">
        <v>131</v>
      </c>
      <c r="C801" s="6" t="s">
        <v>67</v>
      </c>
      <c r="D801" s="14">
        <v>2006</v>
      </c>
      <c r="E801" s="8"/>
      <c r="F801" s="9">
        <v>796</v>
      </c>
    </row>
    <row r="802" customHeight="1" spans="1:6">
      <c r="A802" s="6" t="str">
        <f t="shared" si="0"/>
        <v>Faeroe Islands-Europe2007</v>
      </c>
      <c r="B802" s="6" t="s">
        <v>131</v>
      </c>
      <c r="C802" s="6" t="s">
        <v>67</v>
      </c>
      <c r="D802" s="14">
        <v>2007</v>
      </c>
      <c r="E802" s="8"/>
      <c r="F802" s="9">
        <v>774</v>
      </c>
    </row>
    <row r="803" customHeight="1" spans="1:6">
      <c r="A803" s="6" t="str">
        <f t="shared" si="0"/>
        <v>Faeroe Islands-Europe2008</v>
      </c>
      <c r="B803" s="6" t="s">
        <v>131</v>
      </c>
      <c r="C803" s="6" t="s">
        <v>67</v>
      </c>
      <c r="D803" s="14">
        <v>2008</v>
      </c>
      <c r="E803" s="8"/>
      <c r="F803" s="9">
        <v>766</v>
      </c>
    </row>
    <row r="804" customHeight="1" spans="1:6">
      <c r="A804" s="6" t="str">
        <f t="shared" si="0"/>
        <v>Faeroe Islands-Europe2009</v>
      </c>
      <c r="B804" s="6" t="s">
        <v>131</v>
      </c>
      <c r="C804" s="6" t="s">
        <v>67</v>
      </c>
      <c r="D804" s="14">
        <v>2009</v>
      </c>
      <c r="E804" s="8"/>
      <c r="F804" s="9">
        <v>763</v>
      </c>
    </row>
    <row r="805" customHeight="1" spans="1:6">
      <c r="A805" s="6" t="str">
        <f t="shared" si="0"/>
        <v>Faeroe Islands-Europe2010</v>
      </c>
      <c r="B805" s="6" t="s">
        <v>131</v>
      </c>
      <c r="C805" s="6" t="s">
        <v>67</v>
      </c>
      <c r="D805" s="14">
        <v>2010</v>
      </c>
      <c r="E805" s="8"/>
      <c r="F805" s="9">
        <v>777</v>
      </c>
    </row>
    <row r="806" customHeight="1" spans="1:6">
      <c r="A806" s="6" t="str">
        <f t="shared" si="0"/>
        <v>Faeroe Islands-Europe2011</v>
      </c>
      <c r="B806" s="6" t="s">
        <v>131</v>
      </c>
      <c r="C806" s="6" t="s">
        <v>67</v>
      </c>
      <c r="D806" s="14">
        <v>2011</v>
      </c>
      <c r="E806" s="8"/>
      <c r="F806" s="9">
        <v>711</v>
      </c>
    </row>
    <row r="807" customHeight="1" spans="1:6">
      <c r="A807" s="6" t="str">
        <f t="shared" si="0"/>
        <v>Faeroe Islands-Europe2012</v>
      </c>
      <c r="B807" s="6" t="s">
        <v>131</v>
      </c>
      <c r="C807" s="6" t="s">
        <v>67</v>
      </c>
      <c r="D807" s="14">
        <v>2012</v>
      </c>
      <c r="E807" s="8"/>
      <c r="F807" s="9">
        <v>766</v>
      </c>
    </row>
    <row r="808" customHeight="1" spans="1:6">
      <c r="A808" s="6" t="str">
        <f t="shared" si="0"/>
        <v>Fiji-Oceania2000</v>
      </c>
      <c r="B808" s="6" t="s">
        <v>132</v>
      </c>
      <c r="C808" s="6" t="s">
        <v>71</v>
      </c>
      <c r="D808" s="7" t="s">
        <v>277</v>
      </c>
      <c r="E808" s="8"/>
      <c r="F808" s="8"/>
    </row>
    <row r="809" customHeight="1" spans="1:6">
      <c r="A809" s="6" t="str">
        <f t="shared" si="0"/>
        <v>Fiji-Oceania2001</v>
      </c>
      <c r="B809" s="6" t="s">
        <v>132</v>
      </c>
      <c r="C809" s="6" t="s">
        <v>71</v>
      </c>
      <c r="D809" s="7" t="s">
        <v>278</v>
      </c>
      <c r="E809" s="8"/>
      <c r="F809" s="8"/>
    </row>
    <row r="810" customHeight="1" spans="1:6">
      <c r="A810" s="6" t="str">
        <f t="shared" si="0"/>
        <v>Fiji-Oceania2002</v>
      </c>
      <c r="B810" s="6" t="s">
        <v>132</v>
      </c>
      <c r="C810" s="6" t="s">
        <v>71</v>
      </c>
      <c r="D810" s="7" t="s">
        <v>279</v>
      </c>
      <c r="E810" s="8"/>
      <c r="F810" s="9">
        <v>1291</v>
      </c>
    </row>
    <row r="811" customHeight="1" spans="1:6">
      <c r="A811" s="6" t="str">
        <f t="shared" si="0"/>
        <v>Fiji-Oceania2003</v>
      </c>
      <c r="B811" s="6" t="s">
        <v>132</v>
      </c>
      <c r="C811" s="6" t="s">
        <v>71</v>
      </c>
      <c r="D811" s="7" t="s">
        <v>280</v>
      </c>
      <c r="E811" s="8"/>
      <c r="F811" s="9">
        <v>847</v>
      </c>
    </row>
    <row r="812" customHeight="1" spans="1:6">
      <c r="A812" s="6" t="str">
        <f t="shared" si="0"/>
        <v>Fiji-Oceania2004</v>
      </c>
      <c r="B812" s="6" t="s">
        <v>132</v>
      </c>
      <c r="C812" s="6" t="s">
        <v>71</v>
      </c>
      <c r="D812" s="7" t="s">
        <v>281</v>
      </c>
      <c r="E812" s="8"/>
      <c r="F812" s="9">
        <v>1078</v>
      </c>
    </row>
    <row r="813" customHeight="1" spans="1:6">
      <c r="A813" s="6" t="str">
        <f t="shared" si="0"/>
        <v>Fiji-Oceania2005</v>
      </c>
      <c r="B813" s="6" t="s">
        <v>132</v>
      </c>
      <c r="C813" s="6" t="s">
        <v>71</v>
      </c>
      <c r="D813" s="7" t="s">
        <v>282</v>
      </c>
      <c r="E813" s="9">
        <v>666</v>
      </c>
      <c r="F813" s="9">
        <v>1133</v>
      </c>
    </row>
    <row r="814" customHeight="1" spans="1:6">
      <c r="A814" s="6" t="str">
        <f t="shared" si="0"/>
        <v>Fiji-Oceania2006</v>
      </c>
      <c r="B814" s="6" t="s">
        <v>132</v>
      </c>
      <c r="C814" s="6" t="s">
        <v>71</v>
      </c>
      <c r="D814" s="14">
        <v>2006</v>
      </c>
      <c r="E814" s="8"/>
      <c r="F814" s="9">
        <v>1115</v>
      </c>
    </row>
    <row r="815" customHeight="1" spans="1:6">
      <c r="A815" s="6" t="str">
        <f t="shared" si="0"/>
        <v>Fiji-Oceania2007</v>
      </c>
      <c r="B815" s="6" t="s">
        <v>132</v>
      </c>
      <c r="C815" s="6" t="s">
        <v>71</v>
      </c>
      <c r="D815" s="14">
        <v>2007</v>
      </c>
      <c r="E815" s="9">
        <v>524</v>
      </c>
      <c r="F815" s="9">
        <v>1203</v>
      </c>
    </row>
    <row r="816" customHeight="1" spans="1:6">
      <c r="A816" s="6" t="str">
        <f t="shared" si="0"/>
        <v>Fiji-Oceania2008</v>
      </c>
      <c r="B816" s="6" t="s">
        <v>132</v>
      </c>
      <c r="C816" s="6" t="s">
        <v>71</v>
      </c>
      <c r="D816" s="14">
        <v>2008</v>
      </c>
      <c r="E816" s="9">
        <v>578</v>
      </c>
      <c r="F816" s="9">
        <v>1364</v>
      </c>
    </row>
    <row r="817" customHeight="1" spans="1:6">
      <c r="A817" s="6" t="str">
        <f t="shared" si="0"/>
        <v>Fiji-Oceania2009</v>
      </c>
      <c r="B817" s="6" t="s">
        <v>132</v>
      </c>
      <c r="C817" s="6" t="s">
        <v>71</v>
      </c>
      <c r="D817" s="7" t="s">
        <v>284</v>
      </c>
      <c r="E817" s="8"/>
      <c r="F817" s="9">
        <v>862</v>
      </c>
    </row>
    <row r="818" customHeight="1" spans="1:6">
      <c r="A818" s="6" t="str">
        <f t="shared" si="0"/>
        <v>Fiji-Oceania2010</v>
      </c>
      <c r="B818" s="6" t="s">
        <v>132</v>
      </c>
      <c r="C818" s="6" t="s">
        <v>71</v>
      </c>
      <c r="D818" s="14">
        <v>2010</v>
      </c>
      <c r="E818" s="8"/>
      <c r="F818" s="9">
        <v>836</v>
      </c>
    </row>
    <row r="819" customHeight="1" spans="1:6">
      <c r="A819" s="6" t="str">
        <f t="shared" si="0"/>
        <v>Fiji-Oceania2011</v>
      </c>
      <c r="B819" s="6" t="s">
        <v>132</v>
      </c>
      <c r="C819" s="6" t="s">
        <v>71</v>
      </c>
      <c r="D819" s="14">
        <v>2011</v>
      </c>
      <c r="E819" s="8"/>
      <c r="F819" s="9">
        <v>865</v>
      </c>
    </row>
    <row r="820" customHeight="1" spans="1:6">
      <c r="A820" s="6" t="str">
        <f t="shared" si="0"/>
        <v>Fiji-Oceania2012</v>
      </c>
      <c r="B820" s="6" t="s">
        <v>132</v>
      </c>
      <c r="C820" s="6" t="s">
        <v>71</v>
      </c>
      <c r="D820" s="14">
        <v>2012</v>
      </c>
      <c r="E820" s="9">
        <v>559</v>
      </c>
      <c r="F820" s="9">
        <v>1360</v>
      </c>
    </row>
    <row r="821" customHeight="1" spans="1:6">
      <c r="A821" s="6" t="str">
        <f t="shared" si="0"/>
        <v>Finland-Europe2000</v>
      </c>
      <c r="B821" s="6" t="s">
        <v>133</v>
      </c>
      <c r="C821" s="6" t="s">
        <v>67</v>
      </c>
      <c r="D821" s="7" t="s">
        <v>277</v>
      </c>
      <c r="E821" s="9">
        <v>33475</v>
      </c>
      <c r="F821" s="8"/>
    </row>
    <row r="822" customHeight="1" spans="1:6">
      <c r="A822" s="6" t="str">
        <f t="shared" si="0"/>
        <v>Finland-Europe2001</v>
      </c>
      <c r="B822" s="6" t="s">
        <v>133</v>
      </c>
      <c r="C822" s="6" t="s">
        <v>67</v>
      </c>
      <c r="D822" s="7" t="s">
        <v>278</v>
      </c>
      <c r="E822" s="9">
        <v>34749</v>
      </c>
      <c r="F822" s="8"/>
    </row>
    <row r="823" customHeight="1" spans="1:6">
      <c r="A823" s="6" t="str">
        <f t="shared" si="0"/>
        <v>Finland-Europe2002</v>
      </c>
      <c r="B823" s="6" t="s">
        <v>133</v>
      </c>
      <c r="C823" s="6" t="s">
        <v>67</v>
      </c>
      <c r="D823" s="7" t="s">
        <v>279</v>
      </c>
      <c r="E823" s="9">
        <v>36429</v>
      </c>
      <c r="F823" s="9">
        <v>61844</v>
      </c>
    </row>
    <row r="824" customHeight="1" spans="1:6">
      <c r="A824" s="6" t="str">
        <f t="shared" si="0"/>
        <v>Finland-Europe2003</v>
      </c>
      <c r="B824" s="6" t="s">
        <v>133</v>
      </c>
      <c r="C824" s="6" t="s">
        <v>67</v>
      </c>
      <c r="D824" s="7" t="s">
        <v>280</v>
      </c>
      <c r="E824" s="9">
        <v>33259</v>
      </c>
      <c r="F824" s="9">
        <v>53168</v>
      </c>
    </row>
    <row r="825" customHeight="1" spans="1:6">
      <c r="A825" s="6" t="str">
        <f t="shared" si="0"/>
        <v>Finland-Europe2004</v>
      </c>
      <c r="B825" s="6" t="s">
        <v>133</v>
      </c>
      <c r="C825" s="6" t="s">
        <v>67</v>
      </c>
      <c r="D825" s="7" t="s">
        <v>281</v>
      </c>
      <c r="E825" s="9">
        <v>35284</v>
      </c>
      <c r="F825" s="9">
        <v>56593</v>
      </c>
    </row>
    <row r="826" customHeight="1" spans="1:6">
      <c r="A826" s="6" t="str">
        <f t="shared" si="0"/>
        <v>Finland-Europe2005</v>
      </c>
      <c r="B826" s="6" t="s">
        <v>133</v>
      </c>
      <c r="C826" s="6" t="s">
        <v>67</v>
      </c>
      <c r="D826" s="7" t="s">
        <v>282</v>
      </c>
      <c r="E826" s="9">
        <v>37120</v>
      </c>
      <c r="F826" s="9">
        <v>67091</v>
      </c>
    </row>
    <row r="827" customHeight="1" spans="1:6">
      <c r="A827" s="6" t="str">
        <f t="shared" si="0"/>
        <v>Finland-Europe2006</v>
      </c>
      <c r="B827" s="6" t="s">
        <v>133</v>
      </c>
      <c r="C827" s="6" t="s">
        <v>67</v>
      </c>
      <c r="D827" s="14">
        <v>2006</v>
      </c>
      <c r="E827" s="9">
        <v>33150</v>
      </c>
      <c r="F827" s="9">
        <v>56424</v>
      </c>
    </row>
    <row r="828" customHeight="1" spans="1:6">
      <c r="A828" s="6" t="str">
        <f t="shared" si="0"/>
        <v>Finland-Europe2007</v>
      </c>
      <c r="B828" s="6" t="s">
        <v>133</v>
      </c>
      <c r="C828" s="6" t="s">
        <v>67</v>
      </c>
      <c r="D828" s="14">
        <v>2007</v>
      </c>
      <c r="E828" s="9">
        <v>36803</v>
      </c>
      <c r="F828" s="9">
        <v>63982</v>
      </c>
    </row>
    <row r="829" customHeight="1" spans="1:6">
      <c r="A829" s="6" t="str">
        <f t="shared" si="0"/>
        <v>Finland-Europe2008</v>
      </c>
      <c r="B829" s="6" t="s">
        <v>133</v>
      </c>
      <c r="C829" s="6" t="s">
        <v>67</v>
      </c>
      <c r="D829" s="14">
        <v>2008</v>
      </c>
      <c r="E829" s="9">
        <v>34263</v>
      </c>
      <c r="F829" s="9">
        <v>54646</v>
      </c>
    </row>
    <row r="830" customHeight="1" spans="1:6">
      <c r="A830" s="6" t="str">
        <f t="shared" si="0"/>
        <v>Finland-Europe2009</v>
      </c>
      <c r="B830" s="6" t="s">
        <v>133</v>
      </c>
      <c r="C830" s="6" t="s">
        <v>67</v>
      </c>
      <c r="D830" s="7" t="s">
        <v>284</v>
      </c>
      <c r="E830" s="9">
        <v>36747</v>
      </c>
      <c r="F830" s="9">
        <v>68888</v>
      </c>
    </row>
    <row r="831" customHeight="1" spans="1:6">
      <c r="A831" s="6" t="str">
        <f t="shared" si="0"/>
        <v>Finland-Europe2010</v>
      </c>
      <c r="B831" s="6" t="s">
        <v>133</v>
      </c>
      <c r="C831" s="6" t="s">
        <v>67</v>
      </c>
      <c r="D831" s="14">
        <v>2010</v>
      </c>
      <c r="E831" s="9">
        <v>34819</v>
      </c>
      <c r="F831" s="9">
        <v>61078</v>
      </c>
    </row>
    <row r="832" customHeight="1" spans="1:6">
      <c r="A832" s="6" t="str">
        <f t="shared" si="0"/>
        <v>Finland-Europe2011</v>
      </c>
      <c r="B832" s="6" t="s">
        <v>133</v>
      </c>
      <c r="C832" s="6" t="s">
        <v>67</v>
      </c>
      <c r="D832" s="14">
        <v>2011</v>
      </c>
      <c r="E832" s="9">
        <v>32233</v>
      </c>
      <c r="F832" s="9">
        <v>52141</v>
      </c>
    </row>
    <row r="833" customHeight="1" spans="1:6">
      <c r="A833" s="6" t="str">
        <f t="shared" si="0"/>
        <v>Finland-Europe2012</v>
      </c>
      <c r="B833" s="6" t="s">
        <v>133</v>
      </c>
      <c r="C833" s="6" t="s">
        <v>67</v>
      </c>
      <c r="D833" s="14">
        <v>2012</v>
      </c>
      <c r="E833" s="9">
        <v>37334</v>
      </c>
      <c r="F833" s="9">
        <v>66197</v>
      </c>
    </row>
    <row r="834" customHeight="1" spans="1:6">
      <c r="A834" s="6" t="str">
        <f t="shared" si="0"/>
        <v>France-Europe2000</v>
      </c>
      <c r="B834" s="6" t="s">
        <v>134</v>
      </c>
      <c r="C834" s="6" t="s">
        <v>67</v>
      </c>
      <c r="D834" s="7" t="s">
        <v>277</v>
      </c>
      <c r="E834" s="9">
        <v>251706</v>
      </c>
      <c r="F834" s="8"/>
    </row>
    <row r="835" customHeight="1" spans="1:6">
      <c r="A835" s="6" t="str">
        <f t="shared" si="0"/>
        <v>France-Europe2001</v>
      </c>
      <c r="B835" s="6" t="s">
        <v>134</v>
      </c>
      <c r="C835" s="6" t="s">
        <v>67</v>
      </c>
      <c r="D835" s="7" t="s">
        <v>278</v>
      </c>
      <c r="E835" s="9">
        <v>252827</v>
      </c>
      <c r="F835" s="8"/>
    </row>
    <row r="836" customHeight="1" spans="1:6">
      <c r="A836" s="6" t="str">
        <f t="shared" si="0"/>
        <v>France-Europe2002</v>
      </c>
      <c r="B836" s="6" t="s">
        <v>134</v>
      </c>
      <c r="C836" s="6" t="s">
        <v>67</v>
      </c>
      <c r="D836" s="7" t="s">
        <v>279</v>
      </c>
      <c r="E836" s="9">
        <v>261157</v>
      </c>
      <c r="F836" s="9">
        <v>361273</v>
      </c>
    </row>
    <row r="837" customHeight="1" spans="1:6">
      <c r="A837" s="6" t="str">
        <f t="shared" si="0"/>
        <v>France-Europe2003</v>
      </c>
      <c r="B837" s="6" t="s">
        <v>134</v>
      </c>
      <c r="C837" s="6" t="s">
        <v>67</v>
      </c>
      <c r="D837" s="7" t="s">
        <v>280</v>
      </c>
      <c r="E837" s="9">
        <v>253469</v>
      </c>
      <c r="F837" s="9">
        <v>356924</v>
      </c>
    </row>
    <row r="838" customHeight="1" spans="1:6">
      <c r="A838" s="6" t="str">
        <f t="shared" si="0"/>
        <v>France-Europe2004</v>
      </c>
      <c r="B838" s="6" t="s">
        <v>134</v>
      </c>
      <c r="C838" s="6" t="s">
        <v>67</v>
      </c>
      <c r="D838" s="7" t="s">
        <v>281</v>
      </c>
      <c r="E838" s="9">
        <v>264803</v>
      </c>
      <c r="F838" s="9">
        <v>372564</v>
      </c>
    </row>
    <row r="839" customHeight="1" spans="1:6">
      <c r="A839" s="6" t="str">
        <f t="shared" si="0"/>
        <v>France-Europe2005</v>
      </c>
      <c r="B839" s="6" t="s">
        <v>134</v>
      </c>
      <c r="C839" s="6" t="s">
        <v>67</v>
      </c>
      <c r="D839" s="7" t="s">
        <v>282</v>
      </c>
      <c r="E839" s="9">
        <v>269777</v>
      </c>
      <c r="F839" s="9">
        <v>390103</v>
      </c>
    </row>
    <row r="840" customHeight="1" spans="1:6">
      <c r="A840" s="6" t="str">
        <f t="shared" si="0"/>
        <v>France-Europe2006</v>
      </c>
      <c r="B840" s="6" t="s">
        <v>134</v>
      </c>
      <c r="C840" s="6" t="s">
        <v>67</v>
      </c>
      <c r="D840" s="14">
        <v>2006</v>
      </c>
      <c r="E840" s="9">
        <v>260565</v>
      </c>
      <c r="F840" s="9">
        <v>385827</v>
      </c>
    </row>
    <row r="841" customHeight="1" spans="1:6">
      <c r="A841" s="6" t="str">
        <f t="shared" si="0"/>
        <v>France-Europe2007</v>
      </c>
      <c r="B841" s="6" t="s">
        <v>134</v>
      </c>
      <c r="C841" s="6" t="s">
        <v>67</v>
      </c>
      <c r="D841" s="14">
        <v>2007</v>
      </c>
      <c r="E841" s="9">
        <v>263542</v>
      </c>
      <c r="F841" s="9">
        <v>375882</v>
      </c>
    </row>
    <row r="842" customHeight="1" spans="1:6">
      <c r="A842" s="6" t="str">
        <f t="shared" si="0"/>
        <v>France-Europe2008</v>
      </c>
      <c r="B842" s="6" t="s">
        <v>134</v>
      </c>
      <c r="C842" s="6" t="s">
        <v>67</v>
      </c>
      <c r="D842" s="14">
        <v>2008</v>
      </c>
      <c r="E842" s="9">
        <v>270660</v>
      </c>
      <c r="F842" s="9">
        <v>392072</v>
      </c>
    </row>
    <row r="843" customHeight="1" spans="1:6">
      <c r="A843" s="6" t="str">
        <f t="shared" si="0"/>
        <v>France-Europe2009</v>
      </c>
      <c r="B843" s="6" t="s">
        <v>134</v>
      </c>
      <c r="C843" s="6" t="s">
        <v>67</v>
      </c>
      <c r="D843" s="7" t="s">
        <v>284</v>
      </c>
      <c r="E843" s="9">
        <v>265879</v>
      </c>
      <c r="F843" s="9">
        <v>387591</v>
      </c>
    </row>
    <row r="844" customHeight="1" spans="1:6">
      <c r="A844" s="6" t="str">
        <f t="shared" si="0"/>
        <v>France-Europe2010</v>
      </c>
      <c r="B844" s="6" t="s">
        <v>134</v>
      </c>
      <c r="C844" s="6" t="s">
        <v>67</v>
      </c>
      <c r="D844" s="14">
        <v>2010</v>
      </c>
      <c r="E844" s="9">
        <v>261182</v>
      </c>
      <c r="F844" s="9">
        <v>380840</v>
      </c>
    </row>
    <row r="845" customHeight="1" spans="1:6">
      <c r="A845" s="6" t="str">
        <f t="shared" si="0"/>
        <v>France-Europe2011</v>
      </c>
      <c r="B845" s="6" t="s">
        <v>134</v>
      </c>
      <c r="C845" s="6" t="s">
        <v>67</v>
      </c>
      <c r="D845" s="14">
        <v>2011</v>
      </c>
      <c r="E845" s="9">
        <v>251981</v>
      </c>
      <c r="F845" s="9">
        <v>365560</v>
      </c>
    </row>
    <row r="846" customHeight="1" spans="1:6">
      <c r="A846" s="6" t="str">
        <f t="shared" si="0"/>
        <v>France-Europe2012</v>
      </c>
      <c r="B846" s="6" t="s">
        <v>134</v>
      </c>
      <c r="C846" s="6" t="s">
        <v>67</v>
      </c>
      <c r="D846" s="14">
        <v>2012</v>
      </c>
      <c r="E846" s="9">
        <v>266793</v>
      </c>
      <c r="F846" s="9">
        <v>382582</v>
      </c>
    </row>
    <row r="847" customHeight="1" spans="1:6">
      <c r="A847" s="6" t="str">
        <f t="shared" si="0"/>
        <v>French Polynesia-Oceania2000</v>
      </c>
      <c r="B847" s="6" t="s">
        <v>135</v>
      </c>
      <c r="C847" s="6" t="s">
        <v>71</v>
      </c>
      <c r="D847" s="7" t="s">
        <v>277</v>
      </c>
      <c r="E847" s="8"/>
      <c r="F847" s="8"/>
    </row>
    <row r="848" customHeight="1" spans="1:6">
      <c r="A848" s="6" t="str">
        <f t="shared" si="0"/>
        <v>French Polynesia-Oceania2001</v>
      </c>
      <c r="B848" s="6" t="s">
        <v>135</v>
      </c>
      <c r="C848" s="6" t="s">
        <v>71</v>
      </c>
      <c r="D848" s="7" t="s">
        <v>278</v>
      </c>
      <c r="E848" s="8"/>
      <c r="F848" s="8"/>
    </row>
    <row r="849" customHeight="1" spans="1:6">
      <c r="A849" s="6" t="str">
        <f t="shared" si="0"/>
        <v>French Polynesia-Oceania2002</v>
      </c>
      <c r="B849" s="6" t="s">
        <v>135</v>
      </c>
      <c r="C849" s="6" t="s">
        <v>71</v>
      </c>
      <c r="D849" s="7" t="s">
        <v>279</v>
      </c>
      <c r="E849" s="8"/>
      <c r="F849" s="9">
        <v>884</v>
      </c>
    </row>
    <row r="850" customHeight="1" spans="1:6">
      <c r="A850" s="6" t="str">
        <f t="shared" si="0"/>
        <v>French Polynesia-Oceania2003</v>
      </c>
      <c r="B850" s="6" t="s">
        <v>135</v>
      </c>
      <c r="C850" s="6" t="s">
        <v>71</v>
      </c>
      <c r="D850" s="7" t="s">
        <v>280</v>
      </c>
      <c r="E850" s="8"/>
      <c r="F850" s="9">
        <v>873</v>
      </c>
    </row>
    <row r="851" customHeight="1" spans="1:6">
      <c r="A851" s="6" t="str">
        <f t="shared" si="0"/>
        <v>French Polynesia-Oceania2004</v>
      </c>
      <c r="B851" s="6" t="s">
        <v>135</v>
      </c>
      <c r="C851" s="6" t="s">
        <v>71</v>
      </c>
      <c r="D851" s="7" t="s">
        <v>281</v>
      </c>
      <c r="E851" s="8"/>
      <c r="F851" s="9">
        <v>869</v>
      </c>
    </row>
    <row r="852" customHeight="1" spans="1:6">
      <c r="A852" s="6" t="str">
        <f t="shared" si="0"/>
        <v>French Polynesia-Oceania2005</v>
      </c>
      <c r="B852" s="6" t="s">
        <v>135</v>
      </c>
      <c r="C852" s="6" t="s">
        <v>71</v>
      </c>
      <c r="D852" s="7" t="s">
        <v>282</v>
      </c>
      <c r="E852" s="8"/>
      <c r="F852" s="9">
        <v>788</v>
      </c>
    </row>
    <row r="853" customHeight="1" spans="1:6">
      <c r="A853" s="6" t="str">
        <f t="shared" si="0"/>
        <v>French Polynesia-Oceania2006</v>
      </c>
      <c r="B853" s="6" t="s">
        <v>135</v>
      </c>
      <c r="C853" s="6" t="s">
        <v>71</v>
      </c>
      <c r="D853" s="14">
        <v>2006</v>
      </c>
      <c r="E853" s="8"/>
      <c r="F853" s="9">
        <v>737</v>
      </c>
    </row>
    <row r="854" customHeight="1" spans="1:6">
      <c r="A854" s="6" t="str">
        <f t="shared" si="0"/>
        <v>French Polynesia-Oceania2007</v>
      </c>
      <c r="B854" s="6" t="s">
        <v>135</v>
      </c>
      <c r="C854" s="6" t="s">
        <v>71</v>
      </c>
      <c r="D854" s="14">
        <v>2007</v>
      </c>
      <c r="E854" s="8"/>
      <c r="F854" s="9">
        <v>843</v>
      </c>
    </row>
    <row r="855" customHeight="1" spans="1:6">
      <c r="A855" s="6" t="str">
        <f t="shared" si="0"/>
        <v>French Polynesia-Oceania2008</v>
      </c>
      <c r="B855" s="6" t="s">
        <v>135</v>
      </c>
      <c r="C855" s="6" t="s">
        <v>71</v>
      </c>
      <c r="D855" s="14">
        <v>2008</v>
      </c>
      <c r="E855" s="8"/>
      <c r="F855" s="9">
        <v>851</v>
      </c>
    </row>
    <row r="856" customHeight="1" spans="1:6">
      <c r="A856" s="6" t="str">
        <f t="shared" si="0"/>
        <v>French Polynesia-Oceania2009</v>
      </c>
      <c r="B856" s="6" t="s">
        <v>135</v>
      </c>
      <c r="C856" s="6" t="s">
        <v>71</v>
      </c>
      <c r="D856" s="7" t="s">
        <v>284</v>
      </c>
      <c r="E856" s="8"/>
      <c r="F856" s="9">
        <v>799</v>
      </c>
    </row>
    <row r="857" customHeight="1" spans="1:6">
      <c r="A857" s="6" t="str">
        <f t="shared" si="0"/>
        <v>French Polynesia-Oceania2010</v>
      </c>
      <c r="B857" s="6" t="s">
        <v>135</v>
      </c>
      <c r="C857" s="6" t="s">
        <v>71</v>
      </c>
      <c r="D857" s="14">
        <v>2010</v>
      </c>
      <c r="E857" s="8"/>
      <c r="F857" s="9">
        <v>737</v>
      </c>
    </row>
    <row r="858" customHeight="1" spans="1:6">
      <c r="A858" s="6" t="str">
        <f t="shared" si="0"/>
        <v>French Polynesia-Oceania2011</v>
      </c>
      <c r="B858" s="6" t="s">
        <v>135</v>
      </c>
      <c r="C858" s="6" t="s">
        <v>71</v>
      </c>
      <c r="D858" s="14">
        <v>2011</v>
      </c>
      <c r="E858" s="8"/>
      <c r="F858" s="9">
        <v>631</v>
      </c>
    </row>
    <row r="859" customHeight="1" spans="1:6">
      <c r="A859" s="6" t="str">
        <f t="shared" si="0"/>
        <v>French Polynesia-Oceania2012</v>
      </c>
      <c r="B859" s="6" t="s">
        <v>135</v>
      </c>
      <c r="C859" s="6" t="s">
        <v>71</v>
      </c>
      <c r="D859" s="14">
        <v>2012</v>
      </c>
      <c r="E859" s="8"/>
      <c r="F859" s="9">
        <v>851</v>
      </c>
    </row>
    <row r="860" customHeight="1" spans="1:6">
      <c r="A860" s="6" t="str">
        <f t="shared" si="0"/>
        <v>Gabon-Africa2000</v>
      </c>
      <c r="B860" s="6" t="s">
        <v>136</v>
      </c>
      <c r="C860" s="6" t="s">
        <v>69</v>
      </c>
      <c r="D860" s="7" t="s">
        <v>277</v>
      </c>
      <c r="E860" s="8"/>
      <c r="F860" s="8"/>
    </row>
    <row r="861" customHeight="1" spans="1:6">
      <c r="A861" s="6" t="str">
        <f t="shared" si="0"/>
        <v>Gabon-Africa2001</v>
      </c>
      <c r="B861" s="6" t="s">
        <v>136</v>
      </c>
      <c r="C861" s="6" t="s">
        <v>69</v>
      </c>
      <c r="D861" s="7" t="s">
        <v>278</v>
      </c>
      <c r="E861" s="9">
        <v>1997</v>
      </c>
      <c r="F861" s="8"/>
    </row>
    <row r="862" customHeight="1" spans="1:6">
      <c r="A862" s="6" t="str">
        <f t="shared" si="0"/>
        <v>Gabon-Africa2002</v>
      </c>
      <c r="B862" s="6" t="s">
        <v>136</v>
      </c>
      <c r="C862" s="6" t="s">
        <v>69</v>
      </c>
      <c r="D862" s="7" t="s">
        <v>279</v>
      </c>
      <c r="E862" s="9">
        <v>1984</v>
      </c>
      <c r="F862" s="9">
        <v>2574</v>
      </c>
    </row>
    <row r="863" customHeight="1" spans="1:6">
      <c r="A863" s="6" t="str">
        <f t="shared" si="0"/>
        <v>Gabon-Africa2003</v>
      </c>
      <c r="B863" s="6" t="s">
        <v>136</v>
      </c>
      <c r="C863" s="6" t="s">
        <v>69</v>
      </c>
      <c r="D863" s="7" t="s">
        <v>280</v>
      </c>
      <c r="E863" s="9">
        <v>1925</v>
      </c>
      <c r="F863" s="9">
        <v>81</v>
      </c>
    </row>
    <row r="864" customHeight="1" spans="1:6">
      <c r="A864" s="6" t="str">
        <f t="shared" si="0"/>
        <v>Gabon-Africa2004</v>
      </c>
      <c r="B864" s="6" t="s">
        <v>136</v>
      </c>
      <c r="C864" s="6" t="s">
        <v>69</v>
      </c>
      <c r="D864" s="7" t="s">
        <v>281</v>
      </c>
      <c r="E864" s="9">
        <v>1880</v>
      </c>
      <c r="F864" s="9">
        <v>1566</v>
      </c>
    </row>
    <row r="865" customHeight="1" spans="1:6">
      <c r="A865" s="6" t="str">
        <f t="shared" si="0"/>
        <v>Gabon-Africa2005</v>
      </c>
      <c r="B865" s="6" t="s">
        <v>136</v>
      </c>
      <c r="C865" s="6" t="s">
        <v>69</v>
      </c>
      <c r="D865" s="7" t="s">
        <v>282</v>
      </c>
      <c r="E865" s="9">
        <v>1629</v>
      </c>
      <c r="F865" s="9">
        <v>1767</v>
      </c>
    </row>
    <row r="866" customHeight="1" spans="1:6">
      <c r="A866" s="6" t="str">
        <f t="shared" si="0"/>
        <v>Gabon-Africa2006</v>
      </c>
      <c r="B866" s="6" t="s">
        <v>136</v>
      </c>
      <c r="C866" s="6" t="s">
        <v>69</v>
      </c>
      <c r="D866" s="14">
        <v>2006</v>
      </c>
      <c r="E866" s="9">
        <v>1579</v>
      </c>
      <c r="F866" s="9">
        <v>1782</v>
      </c>
    </row>
    <row r="867" customHeight="1" spans="1:6">
      <c r="A867" s="6" t="str">
        <f t="shared" si="0"/>
        <v>Gabon-Africa2007</v>
      </c>
      <c r="B867" s="6" t="s">
        <v>136</v>
      </c>
      <c r="C867" s="6" t="s">
        <v>69</v>
      </c>
      <c r="D867" s="14">
        <v>2007</v>
      </c>
      <c r="E867" s="9">
        <v>1832</v>
      </c>
      <c r="F867" s="9">
        <v>2332</v>
      </c>
    </row>
    <row r="868" customHeight="1" spans="1:6">
      <c r="A868" s="6" t="str">
        <f t="shared" si="0"/>
        <v>Gabon-Africa2008</v>
      </c>
      <c r="B868" s="6" t="s">
        <v>136</v>
      </c>
      <c r="C868" s="6" t="s">
        <v>69</v>
      </c>
      <c r="D868" s="14">
        <v>2008</v>
      </c>
      <c r="E868" s="9">
        <v>1718</v>
      </c>
      <c r="F868" s="9">
        <v>2087</v>
      </c>
    </row>
    <row r="869" customHeight="1" spans="1:6">
      <c r="A869" s="6" t="str">
        <f t="shared" si="0"/>
        <v>Gabon-Africa2009</v>
      </c>
      <c r="B869" s="6" t="s">
        <v>136</v>
      </c>
      <c r="C869" s="6" t="s">
        <v>69</v>
      </c>
      <c r="D869" s="7" t="s">
        <v>284</v>
      </c>
      <c r="E869" s="9">
        <v>1593</v>
      </c>
      <c r="F869" s="9">
        <v>1335</v>
      </c>
    </row>
    <row r="870" customHeight="1" spans="1:6">
      <c r="A870" s="6" t="str">
        <f t="shared" si="0"/>
        <v>Gabon-Africa2010</v>
      </c>
      <c r="B870" s="6" t="s">
        <v>136</v>
      </c>
      <c r="C870" s="6" t="s">
        <v>69</v>
      </c>
      <c r="D870" s="14">
        <v>2010</v>
      </c>
      <c r="E870" s="9">
        <v>1583</v>
      </c>
      <c r="F870" s="9">
        <v>1778</v>
      </c>
    </row>
    <row r="871" customHeight="1" spans="1:6">
      <c r="A871" s="6" t="str">
        <f t="shared" si="0"/>
        <v>Gabon-Africa2011</v>
      </c>
      <c r="B871" s="6" t="s">
        <v>136</v>
      </c>
      <c r="C871" s="6" t="s">
        <v>69</v>
      </c>
      <c r="D871" s="14">
        <v>2011</v>
      </c>
      <c r="E871" s="9">
        <v>1463</v>
      </c>
      <c r="F871" s="9">
        <v>1052</v>
      </c>
    </row>
    <row r="872" customHeight="1" spans="1:6">
      <c r="A872" s="6" t="str">
        <f t="shared" si="0"/>
        <v>Gabon-Africa2012</v>
      </c>
      <c r="B872" s="6" t="s">
        <v>136</v>
      </c>
      <c r="C872" s="6" t="s">
        <v>69</v>
      </c>
      <c r="D872" s="14">
        <v>2012</v>
      </c>
      <c r="E872" s="9">
        <v>1768</v>
      </c>
      <c r="F872" s="9">
        <v>1977</v>
      </c>
    </row>
    <row r="873" customHeight="1" spans="1:6">
      <c r="A873" s="6" t="str">
        <f t="shared" si="0"/>
        <v>Gambia, The-Africa2000</v>
      </c>
      <c r="B873" s="6" t="s">
        <v>137</v>
      </c>
      <c r="C873" s="6" t="s">
        <v>69</v>
      </c>
      <c r="D873" s="7" t="s">
        <v>277</v>
      </c>
      <c r="E873" s="8"/>
      <c r="F873" s="8"/>
    </row>
    <row r="874" customHeight="1" spans="1:6">
      <c r="A874" s="6" t="str">
        <f t="shared" si="0"/>
        <v>Gambia, The-Africa2001</v>
      </c>
      <c r="B874" s="6" t="s">
        <v>137</v>
      </c>
      <c r="C874" s="6" t="s">
        <v>69</v>
      </c>
      <c r="D874" s="7" t="s">
        <v>278</v>
      </c>
      <c r="E874" s="8"/>
      <c r="F874" s="8"/>
    </row>
    <row r="875" customHeight="1" spans="1:6">
      <c r="A875" s="6" t="str">
        <f t="shared" si="0"/>
        <v>Gambia, The-Africa2002</v>
      </c>
      <c r="B875" s="6" t="s">
        <v>137</v>
      </c>
      <c r="C875" s="6" t="s">
        <v>69</v>
      </c>
      <c r="D875" s="7" t="s">
        <v>279</v>
      </c>
      <c r="E875" s="8"/>
      <c r="F875" s="9">
        <v>473</v>
      </c>
    </row>
    <row r="876" customHeight="1" spans="1:6">
      <c r="A876" s="6" t="str">
        <f t="shared" si="0"/>
        <v>Gambia, The-Africa2003</v>
      </c>
      <c r="B876" s="6" t="s">
        <v>137</v>
      </c>
      <c r="C876" s="6" t="s">
        <v>69</v>
      </c>
      <c r="D876" s="7" t="s">
        <v>280</v>
      </c>
      <c r="E876" s="8"/>
      <c r="F876" s="9">
        <v>436</v>
      </c>
    </row>
    <row r="877" customHeight="1" spans="1:6">
      <c r="A877" s="6" t="str">
        <f t="shared" si="0"/>
        <v>Gambia, The-Africa2004</v>
      </c>
      <c r="B877" s="6" t="s">
        <v>137</v>
      </c>
      <c r="C877" s="6" t="s">
        <v>69</v>
      </c>
      <c r="D877" s="7" t="s">
        <v>281</v>
      </c>
      <c r="E877" s="8"/>
      <c r="F877" s="9">
        <v>411</v>
      </c>
    </row>
    <row r="878" customHeight="1" spans="1:6">
      <c r="A878" s="6" t="str">
        <f t="shared" si="0"/>
        <v>Gambia, The-Africa2005</v>
      </c>
      <c r="B878" s="6" t="s">
        <v>137</v>
      </c>
      <c r="C878" s="6" t="s">
        <v>69</v>
      </c>
      <c r="D878" s="7" t="s">
        <v>282</v>
      </c>
      <c r="E878" s="9">
        <v>108</v>
      </c>
      <c r="F878" s="9">
        <v>323</v>
      </c>
    </row>
    <row r="879" customHeight="1" spans="1:6">
      <c r="A879" s="6" t="str">
        <f t="shared" si="0"/>
        <v>Gambia, The-Africa2006</v>
      </c>
      <c r="B879" s="6" t="s">
        <v>137</v>
      </c>
      <c r="C879" s="6" t="s">
        <v>69</v>
      </c>
      <c r="D879" s="14">
        <v>2006</v>
      </c>
      <c r="E879" s="8"/>
      <c r="F879" s="9">
        <v>282</v>
      </c>
    </row>
    <row r="880" customHeight="1" spans="1:6">
      <c r="A880" s="6" t="str">
        <f t="shared" si="0"/>
        <v>Gambia, The-Africa2007</v>
      </c>
      <c r="B880" s="6" t="s">
        <v>137</v>
      </c>
      <c r="C880" s="6" t="s">
        <v>69</v>
      </c>
      <c r="D880" s="14">
        <v>2007</v>
      </c>
      <c r="E880" s="9">
        <v>133</v>
      </c>
      <c r="F880" s="9">
        <v>396</v>
      </c>
    </row>
    <row r="881" customHeight="1" spans="1:6">
      <c r="A881" s="6" t="str">
        <f t="shared" si="0"/>
        <v>Gambia, The-Africa2008</v>
      </c>
      <c r="B881" s="6" t="s">
        <v>137</v>
      </c>
      <c r="C881" s="6" t="s">
        <v>69</v>
      </c>
      <c r="D881" s="14">
        <v>2008</v>
      </c>
      <c r="E881" s="9">
        <v>108</v>
      </c>
      <c r="F881" s="9">
        <v>323</v>
      </c>
    </row>
    <row r="882" customHeight="1" spans="1:6">
      <c r="A882" s="6" t="str">
        <f t="shared" si="0"/>
        <v>Gambia, The-Africa2009</v>
      </c>
      <c r="B882" s="6" t="s">
        <v>137</v>
      </c>
      <c r="C882" s="6" t="s">
        <v>69</v>
      </c>
      <c r="D882" s="7" t="s">
        <v>284</v>
      </c>
      <c r="E882" s="8"/>
      <c r="F882" s="9">
        <v>315</v>
      </c>
    </row>
    <row r="883" customHeight="1" spans="1:6">
      <c r="A883" s="6" t="str">
        <f t="shared" si="0"/>
        <v>Gambia, The-Africa2010</v>
      </c>
      <c r="B883" s="6" t="s">
        <v>137</v>
      </c>
      <c r="C883" s="6" t="s">
        <v>69</v>
      </c>
      <c r="D883" s="14">
        <v>2010</v>
      </c>
      <c r="E883" s="8"/>
      <c r="F883" s="9">
        <v>315</v>
      </c>
    </row>
    <row r="884" customHeight="1" spans="1:6">
      <c r="A884" s="6" t="str">
        <f t="shared" si="0"/>
        <v>Gambia, The-Africa2011</v>
      </c>
      <c r="B884" s="6" t="s">
        <v>137</v>
      </c>
      <c r="C884" s="6" t="s">
        <v>69</v>
      </c>
      <c r="D884" s="14">
        <v>2011</v>
      </c>
      <c r="E884" s="8"/>
      <c r="F884" s="9">
        <v>275</v>
      </c>
    </row>
    <row r="885" customHeight="1" spans="1:6">
      <c r="A885" s="6" t="str">
        <f t="shared" si="0"/>
        <v>Gambia, The-Africa2012</v>
      </c>
      <c r="B885" s="6" t="s">
        <v>137</v>
      </c>
      <c r="C885" s="6" t="s">
        <v>69</v>
      </c>
      <c r="D885" s="14">
        <v>2012</v>
      </c>
      <c r="E885" s="9">
        <v>114</v>
      </c>
      <c r="F885" s="9">
        <v>337</v>
      </c>
    </row>
    <row r="886" customHeight="1" spans="1:6">
      <c r="A886" s="6" t="str">
        <f t="shared" si="0"/>
        <v>Georgia-Asia2000</v>
      </c>
      <c r="B886" s="6" t="s">
        <v>138</v>
      </c>
      <c r="C886" s="6" t="s">
        <v>65</v>
      </c>
      <c r="D886" s="7" t="s">
        <v>277</v>
      </c>
      <c r="E886" s="8"/>
      <c r="F886" s="8"/>
    </row>
    <row r="887" customHeight="1" spans="1:6">
      <c r="A887" s="6" t="str">
        <f t="shared" si="0"/>
        <v>Georgia-Asia2001</v>
      </c>
      <c r="B887" s="6" t="s">
        <v>138</v>
      </c>
      <c r="C887" s="6" t="s">
        <v>65</v>
      </c>
      <c r="D887" s="7" t="s">
        <v>278</v>
      </c>
      <c r="E887" s="9">
        <v>3543</v>
      </c>
      <c r="F887" s="8"/>
    </row>
    <row r="888" customHeight="1" spans="1:6">
      <c r="A888" s="6" t="str">
        <f t="shared" si="0"/>
        <v>Georgia-Asia2002</v>
      </c>
      <c r="B888" s="6" t="s">
        <v>138</v>
      </c>
      <c r="C888" s="6" t="s">
        <v>65</v>
      </c>
      <c r="D888" s="7" t="s">
        <v>279</v>
      </c>
      <c r="E888" s="9">
        <v>3122</v>
      </c>
      <c r="F888" s="9">
        <v>6241</v>
      </c>
    </row>
    <row r="889" customHeight="1" spans="1:6">
      <c r="A889" s="6" t="str">
        <f t="shared" si="0"/>
        <v>Georgia-Asia2003</v>
      </c>
      <c r="B889" s="6" t="s">
        <v>138</v>
      </c>
      <c r="C889" s="6" t="s">
        <v>65</v>
      </c>
      <c r="D889" s="7" t="s">
        <v>280</v>
      </c>
      <c r="E889" s="9">
        <v>3096</v>
      </c>
      <c r="F889" s="9">
        <v>6058</v>
      </c>
    </row>
    <row r="890" customHeight="1" spans="1:6">
      <c r="A890" s="6" t="str">
        <f t="shared" si="0"/>
        <v>Georgia-Asia2004</v>
      </c>
      <c r="B890" s="6" t="s">
        <v>138</v>
      </c>
      <c r="C890" s="6" t="s">
        <v>65</v>
      </c>
      <c r="D890" s="7" t="s">
        <v>281</v>
      </c>
      <c r="E890" s="9">
        <v>3005</v>
      </c>
      <c r="F890" s="9">
        <v>6238</v>
      </c>
    </row>
    <row r="891" customHeight="1" spans="1:6">
      <c r="A891" s="6" t="str">
        <f t="shared" si="0"/>
        <v>Georgia-Asia2005</v>
      </c>
      <c r="B891" s="6" t="s">
        <v>138</v>
      </c>
      <c r="C891" s="6" t="s">
        <v>65</v>
      </c>
      <c r="D891" s="7" t="s">
        <v>282</v>
      </c>
      <c r="E891" s="9">
        <v>2781</v>
      </c>
      <c r="F891" s="9">
        <v>4323</v>
      </c>
    </row>
    <row r="892" customHeight="1" spans="1:6">
      <c r="A892" s="6" t="str">
        <f t="shared" si="0"/>
        <v>Georgia-Asia2006</v>
      </c>
      <c r="B892" s="6" t="s">
        <v>138</v>
      </c>
      <c r="C892" s="6" t="s">
        <v>65</v>
      </c>
      <c r="D892" s="14">
        <v>2006</v>
      </c>
      <c r="E892" s="9">
        <v>2570</v>
      </c>
      <c r="F892" s="9">
        <v>3770</v>
      </c>
    </row>
    <row r="893" customHeight="1" spans="1:6">
      <c r="A893" s="6" t="str">
        <f t="shared" si="0"/>
        <v>Georgia-Asia2007</v>
      </c>
      <c r="B893" s="6" t="s">
        <v>138</v>
      </c>
      <c r="C893" s="6" t="s">
        <v>65</v>
      </c>
      <c r="D893" s="14">
        <v>2007</v>
      </c>
      <c r="E893" s="9">
        <v>3341</v>
      </c>
      <c r="F893" s="9">
        <v>6190</v>
      </c>
    </row>
    <row r="894" customHeight="1" spans="1:6">
      <c r="A894" s="6" t="str">
        <f t="shared" si="0"/>
        <v>Georgia-Asia2008</v>
      </c>
      <c r="B894" s="6" t="s">
        <v>138</v>
      </c>
      <c r="C894" s="6" t="s">
        <v>65</v>
      </c>
      <c r="D894" s="14">
        <v>2008</v>
      </c>
      <c r="E894" s="9">
        <v>2841</v>
      </c>
      <c r="F894" s="9">
        <v>5068</v>
      </c>
    </row>
    <row r="895" customHeight="1" spans="1:6">
      <c r="A895" s="6" t="str">
        <f t="shared" si="0"/>
        <v>Georgia-Asia2009</v>
      </c>
      <c r="B895" s="6" t="s">
        <v>138</v>
      </c>
      <c r="C895" s="6" t="s">
        <v>65</v>
      </c>
      <c r="D895" s="7" t="s">
        <v>284</v>
      </c>
      <c r="E895" s="9">
        <v>2705</v>
      </c>
      <c r="F895" s="9">
        <v>3773</v>
      </c>
    </row>
    <row r="896" customHeight="1" spans="1:6">
      <c r="A896" s="6" t="str">
        <f t="shared" si="0"/>
        <v>Georgia-Asia2010</v>
      </c>
      <c r="B896" s="6" t="s">
        <v>138</v>
      </c>
      <c r="C896" s="6" t="s">
        <v>65</v>
      </c>
      <c r="D896" s="14">
        <v>2010</v>
      </c>
      <c r="E896" s="9">
        <v>2544</v>
      </c>
      <c r="F896" s="9">
        <v>3388</v>
      </c>
    </row>
    <row r="897" customHeight="1" spans="1:6">
      <c r="A897" s="6" t="str">
        <f t="shared" si="0"/>
        <v>Georgia-Asia2011</v>
      </c>
      <c r="B897" s="6" t="s">
        <v>138</v>
      </c>
      <c r="C897" s="6" t="s">
        <v>65</v>
      </c>
      <c r="D897" s="14">
        <v>2011</v>
      </c>
      <c r="E897" s="9">
        <v>2869</v>
      </c>
      <c r="F897" s="9">
        <v>4536</v>
      </c>
    </row>
    <row r="898" customHeight="1" spans="1:6">
      <c r="A898" s="6" t="str">
        <f t="shared" si="0"/>
        <v>Georgia-Asia2012</v>
      </c>
      <c r="B898" s="6" t="s">
        <v>138</v>
      </c>
      <c r="C898" s="6" t="s">
        <v>65</v>
      </c>
      <c r="D898" s="14">
        <v>2012</v>
      </c>
      <c r="E898" s="9">
        <v>3032</v>
      </c>
      <c r="F898" s="9">
        <v>6150</v>
      </c>
    </row>
    <row r="899" customHeight="1" spans="1:6">
      <c r="A899" s="6" t="str">
        <f t="shared" si="0"/>
        <v>Germany-Europe2000</v>
      </c>
      <c r="B899" s="6" t="s">
        <v>139</v>
      </c>
      <c r="C899" s="6" t="s">
        <v>67</v>
      </c>
      <c r="D899" s="7" t="s">
        <v>277</v>
      </c>
      <c r="E899" s="9">
        <v>307381</v>
      </c>
      <c r="F899" s="8"/>
    </row>
    <row r="900" customHeight="1" spans="1:6">
      <c r="A900" s="6" t="str">
        <f t="shared" si="0"/>
        <v>Germany-Europe2001</v>
      </c>
      <c r="B900" s="6" t="s">
        <v>139</v>
      </c>
      <c r="C900" s="6" t="s">
        <v>67</v>
      </c>
      <c r="D900" s="7" t="s">
        <v>278</v>
      </c>
      <c r="E900" s="9">
        <v>311770</v>
      </c>
      <c r="F900" s="8"/>
    </row>
    <row r="901" customHeight="1" spans="1:6">
      <c r="A901" s="6" t="str">
        <f t="shared" si="0"/>
        <v>Germany-Europe2002</v>
      </c>
      <c r="B901" s="6" t="s">
        <v>139</v>
      </c>
      <c r="C901" s="6" t="s">
        <v>67</v>
      </c>
      <c r="D901" s="7" t="s">
        <v>279</v>
      </c>
      <c r="E901" s="9">
        <v>329769</v>
      </c>
      <c r="F901" s="9">
        <v>745384</v>
      </c>
    </row>
    <row r="902" customHeight="1" spans="1:6">
      <c r="A902" s="6" t="str">
        <f t="shared" si="0"/>
        <v>Germany-Europe2003</v>
      </c>
      <c r="B902" s="6" t="s">
        <v>139</v>
      </c>
      <c r="C902" s="6" t="s">
        <v>67</v>
      </c>
      <c r="D902" s="7" t="s">
        <v>280</v>
      </c>
      <c r="E902" s="9">
        <v>313249</v>
      </c>
      <c r="F902" s="9">
        <v>732249</v>
      </c>
    </row>
    <row r="903" customHeight="1" spans="1:6">
      <c r="A903" s="6" t="str">
        <f t="shared" si="0"/>
        <v>Germany-Europe2004</v>
      </c>
      <c r="B903" s="6" t="s">
        <v>139</v>
      </c>
      <c r="C903" s="6" t="s">
        <v>67</v>
      </c>
      <c r="D903" s="7" t="s">
        <v>281</v>
      </c>
      <c r="E903" s="9">
        <v>334634</v>
      </c>
      <c r="F903" s="9">
        <v>783359</v>
      </c>
    </row>
    <row r="904" customHeight="1" spans="1:6">
      <c r="A904" s="6" t="str">
        <f t="shared" si="0"/>
        <v>Germany-Europe2005</v>
      </c>
      <c r="B904" s="6" t="s">
        <v>139</v>
      </c>
      <c r="C904" s="6" t="s">
        <v>67</v>
      </c>
      <c r="D904" s="7" t="s">
        <v>282</v>
      </c>
      <c r="E904" s="9">
        <v>340676</v>
      </c>
      <c r="F904" s="9">
        <v>825896</v>
      </c>
    </row>
    <row r="905" customHeight="1" spans="1:6">
      <c r="A905" s="6" t="str">
        <f t="shared" si="0"/>
        <v>Germany-Europe2006</v>
      </c>
      <c r="B905" s="6" t="s">
        <v>139</v>
      </c>
      <c r="C905" s="6" t="s">
        <v>67</v>
      </c>
      <c r="D905" s="14">
        <v>2006</v>
      </c>
      <c r="E905" s="9">
        <v>346679</v>
      </c>
      <c r="F905" s="9">
        <v>853663</v>
      </c>
    </row>
    <row r="906" customHeight="1" spans="1:6">
      <c r="A906" s="6" t="str">
        <f t="shared" si="0"/>
        <v>Germany-Europe2007</v>
      </c>
      <c r="B906" s="6" t="s">
        <v>139</v>
      </c>
      <c r="C906" s="6" t="s">
        <v>67</v>
      </c>
      <c r="D906" s="14">
        <v>2007</v>
      </c>
      <c r="E906" s="9">
        <v>330719</v>
      </c>
      <c r="F906" s="9">
        <v>784016</v>
      </c>
    </row>
    <row r="907" customHeight="1" spans="1:6">
      <c r="A907" s="6" t="str">
        <f t="shared" si="0"/>
        <v>Germany-Europe2008</v>
      </c>
      <c r="B907" s="6" t="s">
        <v>139</v>
      </c>
      <c r="C907" s="6" t="s">
        <v>67</v>
      </c>
      <c r="D907" s="14">
        <v>2008</v>
      </c>
      <c r="E907" s="9">
        <v>335185</v>
      </c>
      <c r="F907" s="9">
        <v>806703</v>
      </c>
    </row>
    <row r="908" customHeight="1" spans="1:6">
      <c r="A908" s="6" t="str">
        <f t="shared" si="0"/>
        <v>Germany-Europe2009</v>
      </c>
      <c r="B908" s="6" t="s">
        <v>139</v>
      </c>
      <c r="C908" s="6" t="s">
        <v>67</v>
      </c>
      <c r="D908" s="7" t="s">
        <v>284</v>
      </c>
      <c r="E908" s="9">
        <v>338070</v>
      </c>
      <c r="F908" s="9">
        <v>833406</v>
      </c>
    </row>
    <row r="909" customHeight="1" spans="1:6">
      <c r="A909" s="6" t="str">
        <f t="shared" si="0"/>
        <v>Germany-Europe2010</v>
      </c>
      <c r="B909" s="6" t="s">
        <v>139</v>
      </c>
      <c r="C909" s="6" t="s">
        <v>67</v>
      </c>
      <c r="D909" s="14">
        <v>2010</v>
      </c>
      <c r="E909" s="9">
        <v>338553</v>
      </c>
      <c r="F909" s="9">
        <v>828771</v>
      </c>
    </row>
    <row r="910" customHeight="1" spans="1:6">
      <c r="A910" s="6" t="str">
        <f t="shared" si="0"/>
        <v>Germany-Europe2011</v>
      </c>
      <c r="B910" s="6" t="s">
        <v>139</v>
      </c>
      <c r="C910" s="6" t="s">
        <v>67</v>
      </c>
      <c r="D910" s="14">
        <v>2011</v>
      </c>
      <c r="E910" s="9">
        <v>336584</v>
      </c>
      <c r="F910" s="9">
        <v>829978</v>
      </c>
    </row>
    <row r="911" customHeight="1" spans="1:6">
      <c r="A911" s="6" t="str">
        <f t="shared" si="0"/>
        <v>Germany-Europe2012</v>
      </c>
      <c r="B911" s="6" t="s">
        <v>139</v>
      </c>
      <c r="C911" s="6" t="s">
        <v>67</v>
      </c>
      <c r="D911" s="14">
        <v>2012</v>
      </c>
      <c r="E911" s="9">
        <v>340492</v>
      </c>
      <c r="F911" s="9">
        <v>808860</v>
      </c>
    </row>
    <row r="912" customHeight="1" spans="1:6">
      <c r="A912" s="6" t="str">
        <f t="shared" si="0"/>
        <v>Ghana-Africa2000</v>
      </c>
      <c r="B912" s="6" t="s">
        <v>140</v>
      </c>
      <c r="C912" s="6" t="s">
        <v>69</v>
      </c>
      <c r="D912" s="7" t="s">
        <v>277</v>
      </c>
      <c r="E912" s="8"/>
      <c r="F912" s="8"/>
    </row>
    <row r="913" customHeight="1" spans="1:6">
      <c r="A913" s="6" t="str">
        <f t="shared" si="0"/>
        <v>Ghana-Africa2001</v>
      </c>
      <c r="B913" s="6" t="s">
        <v>140</v>
      </c>
      <c r="C913" s="6" t="s">
        <v>69</v>
      </c>
      <c r="D913" s="7" t="s">
        <v>278</v>
      </c>
      <c r="E913" s="9">
        <v>10550</v>
      </c>
      <c r="F913" s="8"/>
    </row>
    <row r="914" customHeight="1" spans="1:6">
      <c r="A914" s="6" t="str">
        <f t="shared" si="0"/>
        <v>Ghana-Africa2002</v>
      </c>
      <c r="B914" s="6" t="s">
        <v>140</v>
      </c>
      <c r="C914" s="6" t="s">
        <v>69</v>
      </c>
      <c r="D914" s="7" t="s">
        <v>279</v>
      </c>
      <c r="E914" s="9">
        <v>10011</v>
      </c>
      <c r="F914" s="9">
        <v>8999</v>
      </c>
    </row>
    <row r="915" customHeight="1" spans="1:6">
      <c r="A915" s="6" t="str">
        <f t="shared" si="0"/>
        <v>Ghana-Africa2003</v>
      </c>
      <c r="B915" s="6" t="s">
        <v>140</v>
      </c>
      <c r="C915" s="6" t="s">
        <v>69</v>
      </c>
      <c r="D915" s="7" t="s">
        <v>280</v>
      </c>
      <c r="E915" s="9">
        <v>9320</v>
      </c>
      <c r="F915" s="9">
        <v>7444</v>
      </c>
    </row>
    <row r="916" customHeight="1" spans="1:6">
      <c r="A916" s="6" t="str">
        <f t="shared" si="0"/>
        <v>Ghana-Africa2004</v>
      </c>
      <c r="B916" s="6" t="s">
        <v>140</v>
      </c>
      <c r="C916" s="6" t="s">
        <v>69</v>
      </c>
      <c r="D916" s="7" t="s">
        <v>281</v>
      </c>
      <c r="E916" s="9">
        <v>8958</v>
      </c>
      <c r="F916" s="9">
        <v>8529</v>
      </c>
    </row>
    <row r="917" customHeight="1" spans="1:6">
      <c r="A917" s="6" t="str">
        <f t="shared" si="0"/>
        <v>Ghana-Africa2005</v>
      </c>
      <c r="B917" s="6" t="s">
        <v>140</v>
      </c>
      <c r="C917" s="6" t="s">
        <v>69</v>
      </c>
      <c r="D917" s="7" t="s">
        <v>282</v>
      </c>
      <c r="E917" s="9">
        <v>8267</v>
      </c>
      <c r="F917" s="9">
        <v>7349</v>
      </c>
    </row>
    <row r="918" customHeight="1" spans="1:6">
      <c r="A918" s="6" t="str">
        <f t="shared" si="0"/>
        <v>Ghana-Africa2006</v>
      </c>
      <c r="B918" s="6" t="s">
        <v>140</v>
      </c>
      <c r="C918" s="6" t="s">
        <v>69</v>
      </c>
      <c r="D918" s="14">
        <v>2006</v>
      </c>
      <c r="E918" s="9">
        <v>8045</v>
      </c>
      <c r="F918" s="9">
        <v>6920</v>
      </c>
    </row>
    <row r="919" customHeight="1" spans="1:6">
      <c r="A919" s="6" t="str">
        <f t="shared" si="0"/>
        <v>Ghana-Africa2007</v>
      </c>
      <c r="B919" s="6" t="s">
        <v>140</v>
      </c>
      <c r="C919" s="6" t="s">
        <v>69</v>
      </c>
      <c r="D919" s="14">
        <v>2007</v>
      </c>
      <c r="E919" s="9">
        <v>9064</v>
      </c>
      <c r="F919" s="9">
        <v>9578</v>
      </c>
    </row>
    <row r="920" customHeight="1" spans="1:6">
      <c r="A920" s="6" t="str">
        <f t="shared" si="0"/>
        <v>Ghana-Africa2008</v>
      </c>
      <c r="B920" s="6" t="s">
        <v>140</v>
      </c>
      <c r="C920" s="6" t="s">
        <v>69</v>
      </c>
      <c r="D920" s="14">
        <v>2008</v>
      </c>
      <c r="E920" s="9">
        <v>8229</v>
      </c>
      <c r="F920" s="9">
        <v>6956</v>
      </c>
    </row>
    <row r="921" customHeight="1" spans="1:6">
      <c r="A921" s="6" t="str">
        <f t="shared" si="0"/>
        <v>Ghana-Africa2009</v>
      </c>
      <c r="B921" s="6" t="s">
        <v>140</v>
      </c>
      <c r="C921" s="6" t="s">
        <v>69</v>
      </c>
      <c r="D921" s="7" t="s">
        <v>284</v>
      </c>
      <c r="E921" s="9">
        <v>8226</v>
      </c>
      <c r="F921" s="9">
        <v>7631</v>
      </c>
    </row>
    <row r="922" customHeight="1" spans="1:6">
      <c r="A922" s="6" t="str">
        <f t="shared" si="0"/>
        <v>Ghana-Africa2010</v>
      </c>
      <c r="B922" s="6" t="s">
        <v>140</v>
      </c>
      <c r="C922" s="6" t="s">
        <v>69</v>
      </c>
      <c r="D922" s="14">
        <v>2010</v>
      </c>
      <c r="E922" s="9">
        <v>8264</v>
      </c>
      <c r="F922" s="9">
        <v>7437</v>
      </c>
    </row>
    <row r="923" customHeight="1" spans="1:6">
      <c r="A923" s="6" t="str">
        <f t="shared" si="0"/>
        <v>Ghana-Africa2011</v>
      </c>
      <c r="B923" s="6" t="s">
        <v>140</v>
      </c>
      <c r="C923" s="6" t="s">
        <v>69</v>
      </c>
      <c r="D923" s="14">
        <v>2011</v>
      </c>
      <c r="E923" s="9">
        <v>7736</v>
      </c>
      <c r="F923" s="9">
        <v>6289</v>
      </c>
    </row>
    <row r="924" customHeight="1" spans="1:6">
      <c r="A924" s="6" t="str">
        <f t="shared" si="0"/>
        <v>Ghana-Africa2012</v>
      </c>
      <c r="B924" s="6" t="s">
        <v>140</v>
      </c>
      <c r="C924" s="6" t="s">
        <v>69</v>
      </c>
      <c r="D924" s="14">
        <v>2012</v>
      </c>
      <c r="E924" s="9">
        <v>9062</v>
      </c>
      <c r="F924" s="9">
        <v>9289</v>
      </c>
    </row>
    <row r="925" customHeight="1" spans="1:6">
      <c r="A925" s="6" t="str">
        <f t="shared" si="0"/>
        <v>Greece-Europe2000</v>
      </c>
      <c r="B925" s="6" t="s">
        <v>141</v>
      </c>
      <c r="C925" s="6" t="s">
        <v>67</v>
      </c>
      <c r="D925" s="7" t="s">
        <v>277</v>
      </c>
      <c r="E925" s="9">
        <v>25991</v>
      </c>
      <c r="F925" s="8"/>
    </row>
    <row r="926" customHeight="1" spans="1:6">
      <c r="A926" s="6" t="str">
        <f t="shared" si="0"/>
        <v>Greece-Europe2001</v>
      </c>
      <c r="B926" s="6" t="s">
        <v>141</v>
      </c>
      <c r="C926" s="6" t="s">
        <v>67</v>
      </c>
      <c r="D926" s="7" t="s">
        <v>278</v>
      </c>
      <c r="E926" s="9">
        <v>26723</v>
      </c>
      <c r="F926" s="8"/>
    </row>
    <row r="927" customHeight="1" spans="1:6">
      <c r="A927" s="6" t="str">
        <f t="shared" si="0"/>
        <v>Greece-Europe2002</v>
      </c>
      <c r="B927" s="6" t="s">
        <v>141</v>
      </c>
      <c r="C927" s="6" t="s">
        <v>67</v>
      </c>
      <c r="D927" s="7" t="s">
        <v>279</v>
      </c>
      <c r="E927" s="9">
        <v>27615</v>
      </c>
      <c r="F927" s="9">
        <v>86717</v>
      </c>
    </row>
    <row r="928" customHeight="1" spans="1:6">
      <c r="A928" s="6" t="str">
        <f t="shared" si="0"/>
        <v>Greece-Europe2003</v>
      </c>
      <c r="B928" s="6" t="s">
        <v>141</v>
      </c>
      <c r="C928" s="6" t="s">
        <v>67</v>
      </c>
      <c r="D928" s="7" t="s">
        <v>280</v>
      </c>
      <c r="E928" s="9">
        <v>29436</v>
      </c>
      <c r="F928" s="9">
        <v>94902</v>
      </c>
    </row>
    <row r="929" customHeight="1" spans="1:6">
      <c r="A929" s="6" t="str">
        <f t="shared" si="0"/>
        <v>Greece-Europe2004</v>
      </c>
      <c r="B929" s="6" t="s">
        <v>141</v>
      </c>
      <c r="C929" s="6" t="s">
        <v>67</v>
      </c>
      <c r="D929" s="7" t="s">
        <v>281</v>
      </c>
      <c r="E929" s="9">
        <v>30419</v>
      </c>
      <c r="F929" s="9">
        <v>97810</v>
      </c>
    </row>
    <row r="930" customHeight="1" spans="1:6">
      <c r="A930" s="6" t="str">
        <f t="shared" si="0"/>
        <v>Greece-Europe2005</v>
      </c>
      <c r="B930" s="6" t="s">
        <v>141</v>
      </c>
      <c r="C930" s="6" t="s">
        <v>67</v>
      </c>
      <c r="D930" s="7" t="s">
        <v>282</v>
      </c>
      <c r="E930" s="9">
        <v>29707</v>
      </c>
      <c r="F930" s="9">
        <v>97150</v>
      </c>
    </row>
    <row r="931" customHeight="1" spans="1:6">
      <c r="A931" s="6" t="str">
        <f t="shared" si="0"/>
        <v>Greece-Europe2006</v>
      </c>
      <c r="B931" s="6" t="s">
        <v>141</v>
      </c>
      <c r="C931" s="6" t="s">
        <v>67</v>
      </c>
      <c r="D931" s="14">
        <v>2006</v>
      </c>
      <c r="E931" s="9">
        <v>28004</v>
      </c>
      <c r="F931" s="9">
        <v>93806</v>
      </c>
    </row>
    <row r="932" customHeight="1" spans="1:6">
      <c r="A932" s="6" t="str">
        <f t="shared" si="0"/>
        <v>Greece-Europe2007</v>
      </c>
      <c r="B932" s="6" t="s">
        <v>141</v>
      </c>
      <c r="C932" s="6" t="s">
        <v>67</v>
      </c>
      <c r="D932" s="7" t="s">
        <v>289</v>
      </c>
      <c r="E932" s="9">
        <v>30217</v>
      </c>
      <c r="F932" s="9">
        <v>98246</v>
      </c>
    </row>
    <row r="933" customHeight="1" spans="1:6">
      <c r="A933" s="6" t="str">
        <f t="shared" si="0"/>
        <v>Greece-Europe2008</v>
      </c>
      <c r="B933" s="6" t="s">
        <v>141</v>
      </c>
      <c r="C933" s="6" t="s">
        <v>67</v>
      </c>
      <c r="D933" s="14">
        <v>2008</v>
      </c>
      <c r="E933" s="9">
        <v>30248</v>
      </c>
      <c r="F933" s="9">
        <v>98675</v>
      </c>
    </row>
    <row r="934" customHeight="1" spans="1:6">
      <c r="A934" s="6" t="str">
        <f t="shared" si="0"/>
        <v>Greece-Europe2009</v>
      </c>
      <c r="B934" s="6" t="s">
        <v>141</v>
      </c>
      <c r="C934" s="6" t="s">
        <v>67</v>
      </c>
      <c r="D934" s="7" t="s">
        <v>284</v>
      </c>
      <c r="E934" s="9">
        <v>29141</v>
      </c>
      <c r="F934" s="9">
        <v>95738</v>
      </c>
    </row>
    <row r="935" customHeight="1" spans="1:6">
      <c r="A935" s="6" t="str">
        <f t="shared" si="0"/>
        <v>Greece-Europe2010</v>
      </c>
      <c r="B935" s="6" t="s">
        <v>141</v>
      </c>
      <c r="C935" s="6" t="s">
        <v>67</v>
      </c>
      <c r="D935" s="14">
        <v>2010</v>
      </c>
      <c r="E935" s="9">
        <v>28321</v>
      </c>
      <c r="F935" s="9">
        <v>93670</v>
      </c>
    </row>
    <row r="936" customHeight="1" spans="1:6">
      <c r="A936" s="6" t="str">
        <f t="shared" si="0"/>
        <v>Greece-Europe2011</v>
      </c>
      <c r="B936" s="6" t="s">
        <v>141</v>
      </c>
      <c r="C936" s="6" t="s">
        <v>67</v>
      </c>
      <c r="D936" s="14">
        <v>2011</v>
      </c>
      <c r="E936" s="9">
        <v>27086</v>
      </c>
      <c r="F936" s="9">
        <v>91616</v>
      </c>
    </row>
    <row r="937" customHeight="1" spans="1:6">
      <c r="A937" s="6" t="str">
        <f t="shared" si="0"/>
        <v>Greece-Europe2012</v>
      </c>
      <c r="B937" s="6" t="s">
        <v>141</v>
      </c>
      <c r="C937" s="6" t="s">
        <v>67</v>
      </c>
      <c r="D937" s="14">
        <v>2012</v>
      </c>
      <c r="E937" s="9">
        <v>30223</v>
      </c>
      <c r="F937" s="9">
        <v>97286</v>
      </c>
    </row>
    <row r="938" customHeight="1" spans="1:6">
      <c r="A938" s="6" t="str">
        <f t="shared" si="0"/>
        <v>Greenland-The Americas2000</v>
      </c>
      <c r="B938" s="6" t="s">
        <v>142</v>
      </c>
      <c r="C938" s="6" t="s">
        <v>75</v>
      </c>
      <c r="D938" s="7" t="s">
        <v>277</v>
      </c>
      <c r="E938" s="8"/>
      <c r="F938" s="8"/>
    </row>
    <row r="939" customHeight="1" spans="1:6">
      <c r="A939" s="6" t="str">
        <f t="shared" si="0"/>
        <v>Greenland-The Americas2001</v>
      </c>
      <c r="B939" s="6" t="s">
        <v>142</v>
      </c>
      <c r="C939" s="6" t="s">
        <v>75</v>
      </c>
      <c r="D939" s="7" t="s">
        <v>278</v>
      </c>
      <c r="E939" s="8"/>
      <c r="F939" s="8"/>
    </row>
    <row r="940" customHeight="1" spans="1:6">
      <c r="A940" s="6" t="str">
        <f t="shared" si="0"/>
        <v>Greenland-The Americas2002</v>
      </c>
      <c r="B940" s="6" t="s">
        <v>142</v>
      </c>
      <c r="C940" s="6" t="s">
        <v>75</v>
      </c>
      <c r="D940" s="7" t="s">
        <v>279</v>
      </c>
      <c r="E940" s="8"/>
      <c r="F940" s="9">
        <v>634</v>
      </c>
    </row>
    <row r="941" customHeight="1" spans="1:6">
      <c r="A941" s="6" t="str">
        <f t="shared" si="0"/>
        <v>Greenland-The Americas2003</v>
      </c>
      <c r="B941" s="6" t="s">
        <v>142</v>
      </c>
      <c r="C941" s="6" t="s">
        <v>75</v>
      </c>
      <c r="D941" s="7" t="s">
        <v>280</v>
      </c>
      <c r="E941" s="8"/>
      <c r="F941" s="9">
        <v>557</v>
      </c>
    </row>
    <row r="942" customHeight="1" spans="1:6">
      <c r="A942" s="6" t="str">
        <f t="shared" si="0"/>
        <v>Greenland-The Americas2004</v>
      </c>
      <c r="B942" s="6" t="s">
        <v>142</v>
      </c>
      <c r="C942" s="6" t="s">
        <v>75</v>
      </c>
      <c r="D942" s="7" t="s">
        <v>281</v>
      </c>
      <c r="E942" s="8"/>
      <c r="F942" s="9">
        <v>638</v>
      </c>
    </row>
    <row r="943" customHeight="1" spans="1:6">
      <c r="A943" s="6" t="str">
        <f t="shared" si="0"/>
        <v>Greenland-The Americas2005</v>
      </c>
      <c r="B943" s="6" t="s">
        <v>142</v>
      </c>
      <c r="C943" s="6" t="s">
        <v>75</v>
      </c>
      <c r="D943" s="7" t="s">
        <v>282</v>
      </c>
      <c r="E943" s="8"/>
      <c r="F943" s="9">
        <v>583</v>
      </c>
    </row>
    <row r="944" customHeight="1" spans="1:6">
      <c r="A944" s="6" t="str">
        <f t="shared" si="0"/>
        <v>Greenland-The Americas2006</v>
      </c>
      <c r="B944" s="6" t="s">
        <v>142</v>
      </c>
      <c r="C944" s="6" t="s">
        <v>75</v>
      </c>
      <c r="D944" s="14">
        <v>2006</v>
      </c>
      <c r="E944" s="8"/>
      <c r="F944" s="9">
        <v>539</v>
      </c>
    </row>
    <row r="945" customHeight="1" spans="1:6">
      <c r="A945" s="6" t="str">
        <f t="shared" si="0"/>
        <v>Greenland-The Americas2007</v>
      </c>
      <c r="B945" s="6" t="s">
        <v>142</v>
      </c>
      <c r="C945" s="6" t="s">
        <v>75</v>
      </c>
      <c r="D945" s="7" t="s">
        <v>289</v>
      </c>
      <c r="E945" s="8"/>
      <c r="F945" s="9">
        <v>616</v>
      </c>
    </row>
    <row r="946" customHeight="1" spans="1:6">
      <c r="A946" s="6" t="str">
        <f t="shared" si="0"/>
        <v>Greenland-The Americas2008</v>
      </c>
      <c r="B946" s="6" t="s">
        <v>142</v>
      </c>
      <c r="C946" s="6" t="s">
        <v>75</v>
      </c>
      <c r="D946" s="14">
        <v>2008</v>
      </c>
      <c r="E946" s="8"/>
      <c r="F946" s="9">
        <v>609</v>
      </c>
    </row>
    <row r="947" customHeight="1" spans="1:6">
      <c r="A947" s="6" t="str">
        <f t="shared" si="0"/>
        <v>Greenland-The Americas2009</v>
      </c>
      <c r="B947" s="6" t="s">
        <v>142</v>
      </c>
      <c r="C947" s="6" t="s">
        <v>75</v>
      </c>
      <c r="D947" s="7" t="s">
        <v>284</v>
      </c>
      <c r="E947" s="8"/>
      <c r="F947" s="9">
        <v>532</v>
      </c>
    </row>
    <row r="948" customHeight="1" spans="1:6">
      <c r="A948" s="6" t="str">
        <f t="shared" si="0"/>
        <v>Greenland-The Americas2010</v>
      </c>
      <c r="B948" s="6" t="s">
        <v>142</v>
      </c>
      <c r="C948" s="6" t="s">
        <v>75</v>
      </c>
      <c r="D948" s="14">
        <v>2010</v>
      </c>
      <c r="E948" s="8"/>
      <c r="F948" s="9">
        <v>539</v>
      </c>
    </row>
    <row r="949" customHeight="1" spans="1:6">
      <c r="A949" s="6" t="str">
        <f t="shared" si="0"/>
        <v>Greenland-The Americas2011</v>
      </c>
      <c r="B949" s="6" t="s">
        <v>142</v>
      </c>
      <c r="C949" s="6" t="s">
        <v>75</v>
      </c>
      <c r="D949" s="14">
        <v>2011</v>
      </c>
      <c r="E949" s="8"/>
      <c r="F949" s="9">
        <v>532</v>
      </c>
    </row>
    <row r="950" customHeight="1" spans="1:6">
      <c r="A950" s="6" t="str">
        <f t="shared" si="0"/>
        <v>Greenland-The Americas2012</v>
      </c>
      <c r="B950" s="6" t="s">
        <v>142</v>
      </c>
      <c r="C950" s="6" t="s">
        <v>75</v>
      </c>
      <c r="D950" s="14">
        <v>2012</v>
      </c>
      <c r="E950" s="8"/>
      <c r="F950" s="9">
        <v>627</v>
      </c>
    </row>
    <row r="951" customHeight="1" spans="1:6">
      <c r="A951" s="6" t="str">
        <f t="shared" si="0"/>
        <v>Grenada-The Americas2000</v>
      </c>
      <c r="B951" s="6" t="s">
        <v>143</v>
      </c>
      <c r="C951" s="6" t="s">
        <v>75</v>
      </c>
      <c r="D951" s="7" t="s">
        <v>277</v>
      </c>
      <c r="E951" s="8"/>
      <c r="F951" s="8"/>
    </row>
    <row r="952" customHeight="1" spans="1:6">
      <c r="A952" s="6" t="str">
        <f t="shared" si="0"/>
        <v>Grenada-The Americas2001</v>
      </c>
      <c r="B952" s="6" t="s">
        <v>143</v>
      </c>
      <c r="C952" s="6" t="s">
        <v>75</v>
      </c>
      <c r="D952" s="7" t="s">
        <v>278</v>
      </c>
      <c r="E952" s="8"/>
      <c r="F952" s="8"/>
    </row>
    <row r="953" customHeight="1" spans="1:6">
      <c r="A953" s="6" t="str">
        <f t="shared" si="0"/>
        <v>Grenada-The Americas2002</v>
      </c>
      <c r="B953" s="6" t="s">
        <v>143</v>
      </c>
      <c r="C953" s="6" t="s">
        <v>75</v>
      </c>
      <c r="D953" s="7" t="s">
        <v>279</v>
      </c>
      <c r="E953" s="8"/>
      <c r="F953" s="9">
        <v>260</v>
      </c>
    </row>
    <row r="954" customHeight="1" spans="1:6">
      <c r="A954" s="6" t="str">
        <f t="shared" si="0"/>
        <v>Grenada-The Americas2003</v>
      </c>
      <c r="B954" s="6" t="s">
        <v>143</v>
      </c>
      <c r="C954" s="6" t="s">
        <v>75</v>
      </c>
      <c r="D954" s="7" t="s">
        <v>280</v>
      </c>
      <c r="E954" s="8"/>
      <c r="F954" s="9">
        <v>253</v>
      </c>
    </row>
    <row r="955" customHeight="1" spans="1:6">
      <c r="A955" s="6" t="str">
        <f t="shared" si="0"/>
        <v>Grenada-The Americas2004</v>
      </c>
      <c r="B955" s="6" t="s">
        <v>143</v>
      </c>
      <c r="C955" s="6" t="s">
        <v>75</v>
      </c>
      <c r="D955" s="7" t="s">
        <v>281</v>
      </c>
      <c r="E955" s="8"/>
      <c r="F955" s="9">
        <v>260</v>
      </c>
    </row>
    <row r="956" customHeight="1" spans="1:6">
      <c r="A956" s="6" t="str">
        <f t="shared" si="0"/>
        <v>Grenada-The Americas2005</v>
      </c>
      <c r="B956" s="6" t="s">
        <v>143</v>
      </c>
      <c r="C956" s="6" t="s">
        <v>75</v>
      </c>
      <c r="D956" s="7" t="s">
        <v>282</v>
      </c>
      <c r="E956" s="9">
        <v>74</v>
      </c>
      <c r="F956" s="9">
        <v>205</v>
      </c>
    </row>
    <row r="957" customHeight="1" spans="1:6">
      <c r="A957" s="6" t="str">
        <f t="shared" si="0"/>
        <v>Grenada-The Americas2006</v>
      </c>
      <c r="B957" s="6" t="s">
        <v>143</v>
      </c>
      <c r="C957" s="6" t="s">
        <v>75</v>
      </c>
      <c r="D957" s="14">
        <v>2006</v>
      </c>
      <c r="E957" s="8"/>
      <c r="F957" s="9">
        <v>194</v>
      </c>
    </row>
    <row r="958" customHeight="1" spans="1:6">
      <c r="A958" s="6" t="str">
        <f t="shared" si="0"/>
        <v>Grenada-The Americas2007</v>
      </c>
      <c r="B958" s="6" t="s">
        <v>143</v>
      </c>
      <c r="C958" s="6" t="s">
        <v>75</v>
      </c>
      <c r="D958" s="7" t="s">
        <v>289</v>
      </c>
      <c r="E958" s="9">
        <v>81</v>
      </c>
      <c r="F958" s="9">
        <v>238</v>
      </c>
    </row>
    <row r="959" customHeight="1" spans="1:6">
      <c r="A959" s="6" t="str">
        <f t="shared" si="0"/>
        <v>Grenada-The Americas2008</v>
      </c>
      <c r="B959" s="6" t="s">
        <v>143</v>
      </c>
      <c r="C959" s="6" t="s">
        <v>75</v>
      </c>
      <c r="D959" s="14">
        <v>2008</v>
      </c>
      <c r="E959" s="9">
        <v>79</v>
      </c>
      <c r="F959" s="9">
        <v>216</v>
      </c>
    </row>
    <row r="960" customHeight="1" spans="1:6">
      <c r="A960" s="6" t="str">
        <f t="shared" si="0"/>
        <v>Grenada-The Americas2009</v>
      </c>
      <c r="B960" s="6" t="s">
        <v>143</v>
      </c>
      <c r="C960" s="6" t="s">
        <v>75</v>
      </c>
      <c r="D960" s="7" t="s">
        <v>284</v>
      </c>
      <c r="E960" s="8"/>
      <c r="F960" s="9">
        <v>205</v>
      </c>
    </row>
    <row r="961" customHeight="1" spans="1:6">
      <c r="A961" s="6" t="str">
        <f t="shared" si="0"/>
        <v>Grenada-The Americas2010</v>
      </c>
      <c r="B961" s="6" t="s">
        <v>143</v>
      </c>
      <c r="C961" s="6" t="s">
        <v>75</v>
      </c>
      <c r="D961" s="14">
        <v>2010</v>
      </c>
      <c r="E961" s="8"/>
      <c r="F961" s="9">
        <v>191</v>
      </c>
    </row>
    <row r="962" customHeight="1" spans="1:6">
      <c r="A962" s="6" t="str">
        <f t="shared" si="0"/>
        <v>Grenada-The Americas2011</v>
      </c>
      <c r="B962" s="6" t="s">
        <v>143</v>
      </c>
      <c r="C962" s="6" t="s">
        <v>75</v>
      </c>
      <c r="D962" s="14">
        <v>2011</v>
      </c>
      <c r="E962" s="9">
        <v>81</v>
      </c>
      <c r="F962" s="9">
        <v>231</v>
      </c>
    </row>
    <row r="963" customHeight="1" spans="1:6">
      <c r="A963" s="6" t="str">
        <f t="shared" si="0"/>
        <v>Grenada-The Americas2012</v>
      </c>
      <c r="B963" s="6" t="s">
        <v>143</v>
      </c>
      <c r="C963" s="6" t="s">
        <v>75</v>
      </c>
      <c r="D963" s="14">
        <v>2012</v>
      </c>
      <c r="E963" s="8"/>
      <c r="F963" s="9">
        <v>216</v>
      </c>
    </row>
    <row r="964" customHeight="1" spans="1:6">
      <c r="A964" s="6" t="str">
        <f t="shared" si="0"/>
        <v>Guam-Oceania2000</v>
      </c>
      <c r="B964" s="6" t="s">
        <v>144</v>
      </c>
      <c r="C964" s="6" t="s">
        <v>71</v>
      </c>
      <c r="D964" s="7" t="s">
        <v>277</v>
      </c>
      <c r="E964" s="8"/>
      <c r="F964" s="8"/>
    </row>
    <row r="965" customHeight="1" spans="1:6">
      <c r="A965" s="6" t="str">
        <f t="shared" si="0"/>
        <v>Guam-Oceania2001</v>
      </c>
      <c r="B965" s="6" t="s">
        <v>144</v>
      </c>
      <c r="C965" s="6" t="s">
        <v>71</v>
      </c>
      <c r="D965" s="7" t="s">
        <v>278</v>
      </c>
      <c r="E965" s="8"/>
      <c r="F965" s="8"/>
    </row>
    <row r="966" customHeight="1" spans="1:6">
      <c r="A966" s="6" t="str">
        <f t="shared" si="0"/>
        <v>Guam-Oceania2002</v>
      </c>
      <c r="B966" s="6" t="s">
        <v>144</v>
      </c>
      <c r="C966" s="6" t="s">
        <v>71</v>
      </c>
      <c r="D966" s="7" t="s">
        <v>279</v>
      </c>
      <c r="E966" s="8"/>
      <c r="F966" s="8"/>
    </row>
    <row r="967" customHeight="1" spans="1:6">
      <c r="A967" s="6" t="str">
        <f t="shared" si="0"/>
        <v>Guam-Oceania2003</v>
      </c>
      <c r="B967" s="6" t="s">
        <v>144</v>
      </c>
      <c r="C967" s="6" t="s">
        <v>71</v>
      </c>
      <c r="D967" s="7" t="s">
        <v>280</v>
      </c>
      <c r="E967" s="8"/>
      <c r="F967" s="8"/>
    </row>
    <row r="968" customHeight="1" spans="1:6">
      <c r="A968" s="6" t="str">
        <f t="shared" si="0"/>
        <v>Guam-Oceania2004</v>
      </c>
      <c r="B968" s="6" t="s">
        <v>144</v>
      </c>
      <c r="C968" s="6" t="s">
        <v>71</v>
      </c>
      <c r="D968" s="7" t="s">
        <v>281</v>
      </c>
      <c r="E968" s="8"/>
      <c r="F968" s="8"/>
    </row>
    <row r="969" customHeight="1" spans="1:6">
      <c r="A969" s="6" t="str">
        <f t="shared" si="0"/>
        <v>Guam-Oceania2005</v>
      </c>
      <c r="B969" s="6" t="s">
        <v>144</v>
      </c>
      <c r="C969" s="6" t="s">
        <v>71</v>
      </c>
      <c r="D969" s="7" t="s">
        <v>282</v>
      </c>
      <c r="E969" s="8"/>
      <c r="F969" s="8"/>
    </row>
    <row r="970" customHeight="1" spans="1:6">
      <c r="A970" s="6" t="str">
        <f t="shared" si="0"/>
        <v>Guam-Oceania2006</v>
      </c>
      <c r="B970" s="6" t="s">
        <v>144</v>
      </c>
      <c r="C970" s="6" t="s">
        <v>71</v>
      </c>
      <c r="D970" s="14">
        <v>2006</v>
      </c>
      <c r="E970" s="8"/>
      <c r="F970" s="8"/>
    </row>
    <row r="971" customHeight="1" spans="1:6">
      <c r="A971" s="6" t="str">
        <f t="shared" si="0"/>
        <v>Guam-Oceania2007</v>
      </c>
      <c r="B971" s="6" t="s">
        <v>144</v>
      </c>
      <c r="C971" s="6" t="s">
        <v>71</v>
      </c>
      <c r="D971" s="7" t="s">
        <v>289</v>
      </c>
      <c r="E971" s="8"/>
      <c r="F971" s="8"/>
    </row>
    <row r="972" customHeight="1" spans="1:6">
      <c r="A972" s="6" t="str">
        <f t="shared" si="0"/>
        <v>Guam-Oceania2008</v>
      </c>
      <c r="B972" s="6" t="s">
        <v>144</v>
      </c>
      <c r="C972" s="6" t="s">
        <v>71</v>
      </c>
      <c r="D972" s="14">
        <v>2008</v>
      </c>
      <c r="E972" s="8"/>
      <c r="F972" s="8"/>
    </row>
    <row r="973" customHeight="1" spans="1:6">
      <c r="A973" s="6" t="str">
        <f t="shared" si="0"/>
        <v>Guam-Oceania2009</v>
      </c>
      <c r="B973" s="6" t="s">
        <v>144</v>
      </c>
      <c r="C973" s="6" t="s">
        <v>71</v>
      </c>
      <c r="D973" s="7" t="s">
        <v>284</v>
      </c>
      <c r="E973" s="8"/>
      <c r="F973" s="8"/>
    </row>
    <row r="974" customHeight="1" spans="1:6">
      <c r="A974" s="6" t="str">
        <f t="shared" si="0"/>
        <v>Guam-Oceania2010</v>
      </c>
      <c r="B974" s="6" t="s">
        <v>144</v>
      </c>
      <c r="C974" s="6" t="s">
        <v>71</v>
      </c>
      <c r="D974" s="14">
        <v>2010</v>
      </c>
      <c r="E974" s="8"/>
      <c r="F974" s="8"/>
    </row>
    <row r="975" customHeight="1" spans="1:6">
      <c r="A975" s="6" t="str">
        <f t="shared" si="0"/>
        <v>Guam-Oceania2011</v>
      </c>
      <c r="B975" s="6" t="s">
        <v>144</v>
      </c>
      <c r="C975" s="6" t="s">
        <v>71</v>
      </c>
      <c r="D975" s="14">
        <v>2011</v>
      </c>
      <c r="E975" s="8"/>
      <c r="F975" s="8"/>
    </row>
    <row r="976" customHeight="1" spans="1:6">
      <c r="A976" s="6" t="str">
        <f t="shared" si="0"/>
        <v>Guam-Oceania2012</v>
      </c>
      <c r="B976" s="6" t="s">
        <v>144</v>
      </c>
      <c r="C976" s="6" t="s">
        <v>71</v>
      </c>
      <c r="D976" s="14">
        <v>2012</v>
      </c>
      <c r="E976" s="8"/>
      <c r="F976" s="8"/>
    </row>
    <row r="977" customHeight="1" spans="1:6">
      <c r="A977" s="6" t="str">
        <f t="shared" si="0"/>
        <v>Guatemala-The Americas2000</v>
      </c>
      <c r="B977" s="6" t="s">
        <v>145</v>
      </c>
      <c r="C977" s="6" t="s">
        <v>75</v>
      </c>
      <c r="D977" s="7" t="s">
        <v>277</v>
      </c>
      <c r="E977" s="8"/>
      <c r="F977" s="8"/>
    </row>
    <row r="978" customHeight="1" spans="1:6">
      <c r="A978" s="6" t="str">
        <f t="shared" si="0"/>
        <v>Guatemala-The Americas2001</v>
      </c>
      <c r="B978" s="6" t="s">
        <v>145</v>
      </c>
      <c r="C978" s="6" t="s">
        <v>75</v>
      </c>
      <c r="D978" s="7" t="s">
        <v>278</v>
      </c>
      <c r="E978" s="9">
        <v>10163</v>
      </c>
      <c r="F978" s="8"/>
    </row>
    <row r="979" customHeight="1" spans="1:6">
      <c r="A979" s="6" t="str">
        <f t="shared" si="0"/>
        <v>Guatemala-The Americas2002</v>
      </c>
      <c r="B979" s="6" t="s">
        <v>145</v>
      </c>
      <c r="C979" s="6" t="s">
        <v>75</v>
      </c>
      <c r="D979" s="7" t="s">
        <v>279</v>
      </c>
      <c r="E979" s="9">
        <v>10251</v>
      </c>
      <c r="F979" s="9">
        <v>11118</v>
      </c>
    </row>
    <row r="980" customHeight="1" spans="1:6">
      <c r="A980" s="6" t="str">
        <f t="shared" si="0"/>
        <v>Guatemala-The Americas2003</v>
      </c>
      <c r="B980" s="6" t="s">
        <v>145</v>
      </c>
      <c r="C980" s="6" t="s">
        <v>75</v>
      </c>
      <c r="D980" s="7" t="s">
        <v>280</v>
      </c>
      <c r="E980" s="9">
        <v>9318</v>
      </c>
      <c r="F980" s="9">
        <v>11844</v>
      </c>
    </row>
    <row r="981" customHeight="1" spans="1:6">
      <c r="A981" s="6" t="str">
        <f t="shared" si="0"/>
        <v>Guatemala-The Americas2004</v>
      </c>
      <c r="B981" s="6" t="s">
        <v>145</v>
      </c>
      <c r="C981" s="6" t="s">
        <v>75</v>
      </c>
      <c r="D981" s="7" t="s">
        <v>281</v>
      </c>
      <c r="E981" s="9">
        <v>8157</v>
      </c>
      <c r="F981" s="9">
        <v>11441</v>
      </c>
    </row>
    <row r="982" customHeight="1" spans="1:6">
      <c r="A982" s="6" t="str">
        <f t="shared" si="0"/>
        <v>Guatemala-The Americas2005</v>
      </c>
      <c r="B982" s="6" t="s">
        <v>145</v>
      </c>
      <c r="C982" s="6" t="s">
        <v>75</v>
      </c>
      <c r="D982" s="7" t="s">
        <v>282</v>
      </c>
      <c r="E982" s="9">
        <v>7785</v>
      </c>
      <c r="F982" s="9">
        <v>11621</v>
      </c>
    </row>
    <row r="983" customHeight="1" spans="1:6">
      <c r="A983" s="6" t="str">
        <f t="shared" si="0"/>
        <v>Guatemala-The Americas2006</v>
      </c>
      <c r="B983" s="6" t="s">
        <v>145</v>
      </c>
      <c r="C983" s="6" t="s">
        <v>75</v>
      </c>
      <c r="D983" s="14">
        <v>2006</v>
      </c>
      <c r="E983" s="9">
        <v>7188</v>
      </c>
      <c r="F983" s="9">
        <v>10627</v>
      </c>
    </row>
    <row r="984" customHeight="1" spans="1:6">
      <c r="A984" s="6" t="str">
        <f t="shared" si="0"/>
        <v>Guatemala-The Americas2007</v>
      </c>
      <c r="B984" s="6" t="s">
        <v>145</v>
      </c>
      <c r="C984" s="6" t="s">
        <v>75</v>
      </c>
      <c r="D984" s="7" t="s">
        <v>289</v>
      </c>
      <c r="E984" s="9">
        <v>8528</v>
      </c>
      <c r="F984" s="9">
        <v>12636</v>
      </c>
    </row>
    <row r="985" customHeight="1" spans="1:6">
      <c r="A985" s="6" t="str">
        <f t="shared" si="0"/>
        <v>Guatemala-The Americas2008</v>
      </c>
      <c r="B985" s="6" t="s">
        <v>145</v>
      </c>
      <c r="C985" s="6" t="s">
        <v>75</v>
      </c>
      <c r="D985" s="14">
        <v>2008</v>
      </c>
      <c r="E985" s="9">
        <v>7855</v>
      </c>
      <c r="F985" s="9">
        <v>12453</v>
      </c>
    </row>
    <row r="986" customHeight="1" spans="1:6">
      <c r="A986" s="6" t="str">
        <f t="shared" si="0"/>
        <v>Guatemala-The Americas2009</v>
      </c>
      <c r="B986" s="6" t="s">
        <v>145</v>
      </c>
      <c r="C986" s="6" t="s">
        <v>75</v>
      </c>
      <c r="D986" s="14">
        <v>2009</v>
      </c>
      <c r="E986" s="9">
        <v>7940</v>
      </c>
      <c r="F986" s="9">
        <v>12526</v>
      </c>
    </row>
    <row r="987" customHeight="1" spans="1:6">
      <c r="A987" s="6" t="str">
        <f t="shared" si="0"/>
        <v>Guatemala-The Americas2010</v>
      </c>
      <c r="B987" s="6" t="s">
        <v>145</v>
      </c>
      <c r="C987" s="6" t="s">
        <v>75</v>
      </c>
      <c r="D987" s="7" t="s">
        <v>288</v>
      </c>
      <c r="E987" s="9">
        <v>7436</v>
      </c>
      <c r="F987" s="9">
        <v>10502</v>
      </c>
    </row>
    <row r="988" customHeight="1" spans="1:6">
      <c r="A988" s="6" t="str">
        <f t="shared" si="0"/>
        <v>Guatemala-The Americas2011</v>
      </c>
      <c r="B988" s="6" t="s">
        <v>145</v>
      </c>
      <c r="C988" s="6" t="s">
        <v>75</v>
      </c>
      <c r="D988" s="14">
        <v>2011</v>
      </c>
      <c r="E988" s="9">
        <v>7248</v>
      </c>
      <c r="F988" s="9">
        <v>11096</v>
      </c>
    </row>
    <row r="989" customHeight="1" spans="1:6">
      <c r="A989" s="6" t="str">
        <f t="shared" si="0"/>
        <v>Guatemala-The Americas2012</v>
      </c>
      <c r="B989" s="6" t="s">
        <v>145</v>
      </c>
      <c r="C989" s="6" t="s">
        <v>75</v>
      </c>
      <c r="D989" s="14">
        <v>2012</v>
      </c>
      <c r="E989" s="9">
        <v>7041</v>
      </c>
      <c r="F989" s="9">
        <v>9916</v>
      </c>
    </row>
    <row r="990" customHeight="1" spans="1:6">
      <c r="A990" s="6" t="str">
        <f t="shared" si="0"/>
        <v>Guinea-Africa2000</v>
      </c>
      <c r="B990" s="6" t="s">
        <v>146</v>
      </c>
      <c r="C990" s="6" t="s">
        <v>69</v>
      </c>
      <c r="D990" s="7" t="s">
        <v>277</v>
      </c>
      <c r="E990" s="8"/>
      <c r="F990" s="8"/>
    </row>
    <row r="991" customHeight="1" spans="1:6">
      <c r="A991" s="6" t="str">
        <f t="shared" si="0"/>
        <v>Guinea-Africa2001</v>
      </c>
      <c r="B991" s="6" t="s">
        <v>146</v>
      </c>
      <c r="C991" s="6" t="s">
        <v>69</v>
      </c>
      <c r="D991" s="7" t="s">
        <v>278</v>
      </c>
      <c r="E991" s="8"/>
      <c r="F991" s="8"/>
    </row>
    <row r="992" customHeight="1" spans="1:6">
      <c r="A992" s="6" t="str">
        <f t="shared" si="0"/>
        <v>Guinea-Africa2002</v>
      </c>
      <c r="B992" s="6" t="s">
        <v>146</v>
      </c>
      <c r="C992" s="6" t="s">
        <v>69</v>
      </c>
      <c r="D992" s="7" t="s">
        <v>279</v>
      </c>
      <c r="E992" s="8"/>
      <c r="F992" s="9">
        <v>1236</v>
      </c>
    </row>
    <row r="993" customHeight="1" spans="1:6">
      <c r="A993" s="6" t="str">
        <f t="shared" si="0"/>
        <v>Guinea-Africa2003</v>
      </c>
      <c r="B993" s="6" t="s">
        <v>146</v>
      </c>
      <c r="C993" s="6" t="s">
        <v>69</v>
      </c>
      <c r="D993" s="7" t="s">
        <v>280</v>
      </c>
      <c r="E993" s="8"/>
      <c r="F993" s="9">
        <v>1228</v>
      </c>
    </row>
    <row r="994" customHeight="1" spans="1:6">
      <c r="A994" s="6" t="str">
        <f t="shared" si="0"/>
        <v>Guinea-Africa2004</v>
      </c>
      <c r="B994" s="6" t="s">
        <v>146</v>
      </c>
      <c r="C994" s="6" t="s">
        <v>69</v>
      </c>
      <c r="D994" s="7" t="s">
        <v>281</v>
      </c>
      <c r="E994" s="8"/>
      <c r="F994" s="9">
        <v>1214</v>
      </c>
    </row>
    <row r="995" customHeight="1" spans="1:6">
      <c r="A995" s="6" t="str">
        <f t="shared" si="0"/>
        <v>Guinea-Africa2005</v>
      </c>
      <c r="B995" s="6" t="s">
        <v>146</v>
      </c>
      <c r="C995" s="6" t="s">
        <v>69</v>
      </c>
      <c r="D995" s="7" t="s">
        <v>282</v>
      </c>
      <c r="E995" s="8"/>
      <c r="F995" s="9">
        <v>1342</v>
      </c>
    </row>
    <row r="996" customHeight="1" spans="1:6">
      <c r="A996" s="6" t="str">
        <f t="shared" si="0"/>
        <v>Guinea-Africa2006</v>
      </c>
      <c r="B996" s="6" t="s">
        <v>146</v>
      </c>
      <c r="C996" s="6" t="s">
        <v>69</v>
      </c>
      <c r="D996" s="14">
        <v>2006</v>
      </c>
      <c r="E996" s="8"/>
      <c r="F996" s="9">
        <v>1298</v>
      </c>
    </row>
    <row r="997" customHeight="1" spans="1:6">
      <c r="A997" s="6" t="str">
        <f t="shared" si="0"/>
        <v>Guinea-Africa2007</v>
      </c>
      <c r="B997" s="6" t="s">
        <v>146</v>
      </c>
      <c r="C997" s="6" t="s">
        <v>69</v>
      </c>
      <c r="D997" s="7" t="s">
        <v>289</v>
      </c>
      <c r="E997" s="8"/>
      <c r="F997" s="9">
        <v>1210</v>
      </c>
    </row>
    <row r="998" customHeight="1" spans="1:6">
      <c r="A998" s="6" t="str">
        <f t="shared" si="0"/>
        <v>Guinea-Africa2008</v>
      </c>
      <c r="B998" s="6" t="s">
        <v>146</v>
      </c>
      <c r="C998" s="6" t="s">
        <v>69</v>
      </c>
      <c r="D998" s="14">
        <v>2008</v>
      </c>
      <c r="E998" s="8"/>
      <c r="F998" s="9">
        <v>1181</v>
      </c>
    </row>
    <row r="999" customHeight="1" spans="1:6">
      <c r="A999" s="6" t="str">
        <f t="shared" si="0"/>
        <v>Guinea-Africa2009</v>
      </c>
      <c r="B999" s="6" t="s">
        <v>146</v>
      </c>
      <c r="C999" s="6" t="s">
        <v>69</v>
      </c>
      <c r="D999" s="14">
        <v>2009</v>
      </c>
      <c r="E999" s="8"/>
      <c r="F999" s="9">
        <v>1342</v>
      </c>
    </row>
    <row r="1000" customHeight="1" spans="1:6">
      <c r="A1000" s="6" t="str">
        <f t="shared" si="0"/>
        <v>Guinea-Africa2010</v>
      </c>
      <c r="B1000" s="6" t="s">
        <v>146</v>
      </c>
      <c r="C1000" s="6" t="s">
        <v>69</v>
      </c>
      <c r="D1000" s="7" t="s">
        <v>288</v>
      </c>
      <c r="E1000" s="8"/>
      <c r="F1000" s="9">
        <v>1324</v>
      </c>
    </row>
    <row r="1001" customHeight="1" spans="1:6">
      <c r="A1001" s="6" t="str">
        <f t="shared" si="0"/>
        <v>Guinea-Africa2011</v>
      </c>
      <c r="B1001" s="6" t="s">
        <v>146</v>
      </c>
      <c r="C1001" s="6" t="s">
        <v>69</v>
      </c>
      <c r="D1001" s="14">
        <v>2011</v>
      </c>
      <c r="E1001" s="8"/>
      <c r="F1001" s="9">
        <v>1280</v>
      </c>
    </row>
    <row r="1002" customHeight="1" spans="1:6">
      <c r="A1002" s="6" t="str">
        <f t="shared" si="0"/>
        <v>Guinea-Africa2012</v>
      </c>
      <c r="B1002" s="6" t="s">
        <v>146</v>
      </c>
      <c r="C1002" s="6" t="s">
        <v>69</v>
      </c>
      <c r="D1002" s="14">
        <v>2012</v>
      </c>
      <c r="E1002" s="8"/>
      <c r="F1002" s="9">
        <v>1181</v>
      </c>
    </row>
    <row r="1003" customHeight="1" spans="1:6">
      <c r="A1003" s="6" t="str">
        <f t="shared" si="0"/>
        <v>Guinea-Bissau-Africa2000</v>
      </c>
      <c r="B1003" s="6" t="s">
        <v>147</v>
      </c>
      <c r="C1003" s="6" t="s">
        <v>69</v>
      </c>
      <c r="D1003" s="7" t="s">
        <v>277</v>
      </c>
      <c r="E1003" s="8"/>
      <c r="F1003" s="8"/>
    </row>
    <row r="1004" customHeight="1" spans="1:6">
      <c r="A1004" s="6" t="str">
        <f t="shared" si="0"/>
        <v>Guinea-Bissau-Africa2001</v>
      </c>
      <c r="B1004" s="6" t="s">
        <v>147</v>
      </c>
      <c r="C1004" s="6" t="s">
        <v>69</v>
      </c>
      <c r="D1004" s="7" t="s">
        <v>278</v>
      </c>
      <c r="E1004" s="8"/>
      <c r="F1004" s="8"/>
    </row>
    <row r="1005" customHeight="1" spans="1:6">
      <c r="A1005" s="6" t="str">
        <f t="shared" si="0"/>
        <v>Guinea-Bissau-Africa2002</v>
      </c>
      <c r="B1005" s="6" t="s">
        <v>147</v>
      </c>
      <c r="C1005" s="6" t="s">
        <v>69</v>
      </c>
      <c r="D1005" s="7" t="s">
        <v>279</v>
      </c>
      <c r="E1005" s="8"/>
      <c r="F1005" s="9">
        <v>238</v>
      </c>
    </row>
    <row r="1006" customHeight="1" spans="1:6">
      <c r="A1006" s="6" t="str">
        <f t="shared" si="0"/>
        <v>Guinea-Bissau-Africa2003</v>
      </c>
      <c r="B1006" s="6" t="s">
        <v>147</v>
      </c>
      <c r="C1006" s="6" t="s">
        <v>69</v>
      </c>
      <c r="D1006" s="7" t="s">
        <v>280</v>
      </c>
      <c r="E1006" s="8"/>
      <c r="F1006" s="9">
        <v>235</v>
      </c>
    </row>
    <row r="1007" customHeight="1" spans="1:6">
      <c r="A1007" s="6" t="str">
        <f t="shared" si="0"/>
        <v>Guinea-Bissau-Africa2004</v>
      </c>
      <c r="B1007" s="6" t="s">
        <v>147</v>
      </c>
      <c r="C1007" s="6" t="s">
        <v>69</v>
      </c>
      <c r="D1007" s="7" t="s">
        <v>281</v>
      </c>
      <c r="E1007" s="8"/>
      <c r="F1007" s="9">
        <v>227</v>
      </c>
    </row>
    <row r="1008" customHeight="1" spans="1:6">
      <c r="A1008" s="6" t="str">
        <f t="shared" si="0"/>
        <v>Guinea-Bissau-Africa2005</v>
      </c>
      <c r="B1008" s="6" t="s">
        <v>147</v>
      </c>
      <c r="C1008" s="6" t="s">
        <v>69</v>
      </c>
      <c r="D1008" s="7" t="s">
        <v>282</v>
      </c>
      <c r="E1008" s="9">
        <v>86</v>
      </c>
      <c r="F1008" s="9">
        <v>202</v>
      </c>
    </row>
    <row r="1009" customHeight="1" spans="1:6">
      <c r="A1009" s="6" t="str">
        <f t="shared" si="0"/>
        <v>Guinea-Bissau-Africa2006</v>
      </c>
      <c r="B1009" s="6" t="s">
        <v>147</v>
      </c>
      <c r="C1009" s="6" t="s">
        <v>69</v>
      </c>
      <c r="D1009" s="14">
        <v>2006</v>
      </c>
      <c r="E1009" s="8"/>
      <c r="F1009" s="9">
        <v>150</v>
      </c>
    </row>
    <row r="1010" customHeight="1" spans="1:6">
      <c r="A1010" s="6" t="str">
        <f t="shared" si="0"/>
        <v>Guinea-Bissau-Africa2007</v>
      </c>
      <c r="B1010" s="6" t="s">
        <v>147</v>
      </c>
      <c r="C1010" s="6" t="s">
        <v>69</v>
      </c>
      <c r="D1010" s="7" t="s">
        <v>289</v>
      </c>
      <c r="E1010" s="9">
        <v>95</v>
      </c>
      <c r="F1010" s="9">
        <v>231</v>
      </c>
    </row>
    <row r="1011" customHeight="1" spans="1:6">
      <c r="A1011" s="6" t="str">
        <f t="shared" si="0"/>
        <v>Guinea-Bissau-Africa2008</v>
      </c>
      <c r="B1011" s="6" t="s">
        <v>147</v>
      </c>
      <c r="C1011" s="6" t="s">
        <v>69</v>
      </c>
      <c r="D1011" s="7" t="s">
        <v>283</v>
      </c>
      <c r="E1011" s="9">
        <v>87</v>
      </c>
      <c r="F1011" s="9">
        <v>213</v>
      </c>
    </row>
    <row r="1012" customHeight="1" spans="1:6">
      <c r="A1012" s="6" t="str">
        <f t="shared" si="0"/>
        <v>Guinea-Bissau-Africa2009</v>
      </c>
      <c r="B1012" s="6" t="s">
        <v>147</v>
      </c>
      <c r="C1012" s="6" t="s">
        <v>69</v>
      </c>
      <c r="D1012" s="14">
        <v>2009</v>
      </c>
      <c r="E1012" s="8"/>
      <c r="F1012" s="9">
        <v>194</v>
      </c>
    </row>
    <row r="1013" customHeight="1" spans="1:6">
      <c r="A1013" s="6" t="str">
        <f t="shared" si="0"/>
        <v>Guinea-Bissau-Africa2010</v>
      </c>
      <c r="B1013" s="6" t="s">
        <v>147</v>
      </c>
      <c r="C1013" s="6" t="s">
        <v>69</v>
      </c>
      <c r="D1013" s="7" t="s">
        <v>288</v>
      </c>
      <c r="E1013" s="8"/>
      <c r="F1013" s="9">
        <v>154</v>
      </c>
    </row>
    <row r="1014" customHeight="1" spans="1:6">
      <c r="A1014" s="6" t="str">
        <f t="shared" si="0"/>
        <v>Guinea-Bissau-Africa2011</v>
      </c>
      <c r="B1014" s="6" t="s">
        <v>147</v>
      </c>
      <c r="C1014" s="6" t="s">
        <v>69</v>
      </c>
      <c r="D1014" s="14">
        <v>2011</v>
      </c>
      <c r="E1014" s="8"/>
      <c r="F1014" s="9">
        <v>147</v>
      </c>
    </row>
    <row r="1015" customHeight="1" spans="1:6">
      <c r="A1015" s="6" t="str">
        <f t="shared" si="0"/>
        <v>Guinea-Bissau-Africa2012</v>
      </c>
      <c r="B1015" s="6" t="s">
        <v>147</v>
      </c>
      <c r="C1015" s="6" t="s">
        <v>69</v>
      </c>
      <c r="D1015" s="14">
        <v>2012</v>
      </c>
      <c r="E1015" s="9">
        <v>90</v>
      </c>
      <c r="F1015" s="9">
        <v>216</v>
      </c>
    </row>
    <row r="1016" customHeight="1" spans="1:6">
      <c r="A1016" s="6" t="str">
        <f t="shared" si="0"/>
        <v>Guyana-The Americas2000</v>
      </c>
      <c r="B1016" s="6" t="s">
        <v>148</v>
      </c>
      <c r="C1016" s="6" t="s">
        <v>75</v>
      </c>
      <c r="D1016" s="7" t="s">
        <v>277</v>
      </c>
      <c r="E1016" s="8"/>
      <c r="F1016" s="8"/>
    </row>
    <row r="1017" customHeight="1" spans="1:6">
      <c r="A1017" s="6" t="str">
        <f t="shared" si="0"/>
        <v>Guyana-The Americas2001</v>
      </c>
      <c r="B1017" s="6" t="s">
        <v>148</v>
      </c>
      <c r="C1017" s="6" t="s">
        <v>75</v>
      </c>
      <c r="D1017" s="7" t="s">
        <v>278</v>
      </c>
      <c r="E1017" s="8"/>
      <c r="F1017" s="8"/>
    </row>
    <row r="1018" customHeight="1" spans="1:6">
      <c r="A1018" s="6" t="str">
        <f t="shared" si="0"/>
        <v>Guyana-The Americas2002</v>
      </c>
      <c r="B1018" s="6" t="s">
        <v>148</v>
      </c>
      <c r="C1018" s="6" t="s">
        <v>75</v>
      </c>
      <c r="D1018" s="7" t="s">
        <v>279</v>
      </c>
      <c r="E1018" s="8"/>
      <c r="F1018" s="9">
        <v>1701</v>
      </c>
    </row>
    <row r="1019" customHeight="1" spans="1:6">
      <c r="A1019" s="6" t="str">
        <f t="shared" si="0"/>
        <v>Guyana-The Americas2003</v>
      </c>
      <c r="B1019" s="6" t="s">
        <v>148</v>
      </c>
      <c r="C1019" s="6" t="s">
        <v>75</v>
      </c>
      <c r="D1019" s="7" t="s">
        <v>280</v>
      </c>
      <c r="E1019" s="8"/>
      <c r="F1019" s="9">
        <v>1555</v>
      </c>
    </row>
    <row r="1020" customHeight="1" spans="1:6">
      <c r="A1020" s="6" t="str">
        <f t="shared" si="0"/>
        <v>Guyana-The Americas2004</v>
      </c>
      <c r="B1020" s="6" t="s">
        <v>148</v>
      </c>
      <c r="C1020" s="6" t="s">
        <v>75</v>
      </c>
      <c r="D1020" s="7" t="s">
        <v>281</v>
      </c>
      <c r="E1020" s="8"/>
      <c r="F1020" s="9">
        <v>1558</v>
      </c>
    </row>
    <row r="1021" customHeight="1" spans="1:6">
      <c r="A1021" s="6" t="str">
        <f t="shared" si="0"/>
        <v>Guyana-The Americas2005</v>
      </c>
      <c r="B1021" s="6" t="s">
        <v>148</v>
      </c>
      <c r="C1021" s="6" t="s">
        <v>75</v>
      </c>
      <c r="D1021" s="7" t="s">
        <v>282</v>
      </c>
      <c r="E1021" s="9">
        <v>479</v>
      </c>
      <c r="F1021" s="9">
        <v>1628</v>
      </c>
    </row>
    <row r="1022" customHeight="1" spans="1:6">
      <c r="A1022" s="6" t="str">
        <f t="shared" si="0"/>
        <v>Guyana-The Americas2006</v>
      </c>
      <c r="B1022" s="6" t="s">
        <v>148</v>
      </c>
      <c r="C1022" s="6" t="s">
        <v>75</v>
      </c>
      <c r="D1022" s="14">
        <v>2006</v>
      </c>
      <c r="E1022" s="8"/>
      <c r="F1022" s="9">
        <v>1595</v>
      </c>
    </row>
    <row r="1023" customHeight="1" spans="1:6">
      <c r="A1023" s="6" t="str">
        <f t="shared" si="0"/>
        <v>Guyana-The Americas2007</v>
      </c>
      <c r="B1023" s="6" t="s">
        <v>148</v>
      </c>
      <c r="C1023" s="6" t="s">
        <v>75</v>
      </c>
      <c r="D1023" s="7" t="s">
        <v>289</v>
      </c>
      <c r="E1023" s="9">
        <v>500</v>
      </c>
      <c r="F1023" s="9">
        <v>1566</v>
      </c>
    </row>
    <row r="1024" customHeight="1" spans="1:6">
      <c r="A1024" s="6" t="str">
        <f t="shared" si="0"/>
        <v>Guyana-The Americas2008</v>
      </c>
      <c r="B1024" s="6" t="s">
        <v>148</v>
      </c>
      <c r="C1024" s="6" t="s">
        <v>75</v>
      </c>
      <c r="D1024" s="7" t="s">
        <v>283</v>
      </c>
      <c r="E1024" s="9">
        <v>495</v>
      </c>
      <c r="F1024" s="9">
        <v>1434</v>
      </c>
    </row>
    <row r="1025" customHeight="1" spans="1:6">
      <c r="A1025" s="6" t="str">
        <f t="shared" si="0"/>
        <v>Guyana-The Americas2009</v>
      </c>
      <c r="B1025" s="6" t="s">
        <v>148</v>
      </c>
      <c r="C1025" s="6" t="s">
        <v>75</v>
      </c>
      <c r="D1025" s="14">
        <v>2009</v>
      </c>
      <c r="E1025" s="8"/>
      <c r="F1025" s="9">
        <v>1566</v>
      </c>
    </row>
    <row r="1026" customHeight="1" spans="1:6">
      <c r="A1026" s="6" t="str">
        <f t="shared" si="0"/>
        <v>Guyana-The Americas2010</v>
      </c>
      <c r="B1026" s="6" t="s">
        <v>148</v>
      </c>
      <c r="C1026" s="6" t="s">
        <v>75</v>
      </c>
      <c r="D1026" s="7" t="s">
        <v>288</v>
      </c>
      <c r="E1026" s="8"/>
      <c r="F1026" s="9">
        <v>1580</v>
      </c>
    </row>
    <row r="1027" customHeight="1" spans="1:6">
      <c r="A1027" s="6" t="str">
        <f t="shared" si="0"/>
        <v>Guyana-The Americas2011</v>
      </c>
      <c r="B1027" s="6" t="s">
        <v>148</v>
      </c>
      <c r="C1027" s="6" t="s">
        <v>75</v>
      </c>
      <c r="D1027" s="14">
        <v>2011</v>
      </c>
      <c r="E1027" s="8"/>
      <c r="F1027" s="9">
        <v>1610</v>
      </c>
    </row>
    <row r="1028" customHeight="1" spans="1:6">
      <c r="A1028" s="6" t="str">
        <f t="shared" si="0"/>
        <v>Guyana-The Americas2012</v>
      </c>
      <c r="B1028" s="6" t="s">
        <v>148</v>
      </c>
      <c r="C1028" s="6" t="s">
        <v>75</v>
      </c>
      <c r="D1028" s="14">
        <v>2012</v>
      </c>
      <c r="E1028" s="9">
        <v>500</v>
      </c>
      <c r="F1028" s="9">
        <v>1291</v>
      </c>
    </row>
    <row r="1029" customHeight="1" spans="1:6">
      <c r="A1029" s="6" t="str">
        <f t="shared" si="0"/>
        <v>Haiti-The Americas2000</v>
      </c>
      <c r="B1029" s="6" t="s">
        <v>149</v>
      </c>
      <c r="C1029" s="6" t="s">
        <v>75</v>
      </c>
      <c r="D1029" s="7" t="s">
        <v>277</v>
      </c>
      <c r="E1029" s="8"/>
      <c r="F1029" s="8"/>
    </row>
    <row r="1030" customHeight="1" spans="1:6">
      <c r="A1030" s="6" t="str">
        <f t="shared" si="0"/>
        <v>Haiti-The Americas2001</v>
      </c>
      <c r="B1030" s="6" t="s">
        <v>149</v>
      </c>
      <c r="C1030" s="6" t="s">
        <v>75</v>
      </c>
      <c r="D1030" s="7" t="s">
        <v>278</v>
      </c>
      <c r="E1030" s="9">
        <v>3211</v>
      </c>
      <c r="F1030" s="8"/>
    </row>
    <row r="1031" customHeight="1" spans="1:6">
      <c r="A1031" s="6" t="str">
        <f t="shared" si="0"/>
        <v>Haiti-The Americas2002</v>
      </c>
      <c r="B1031" s="6" t="s">
        <v>149</v>
      </c>
      <c r="C1031" s="6" t="s">
        <v>75</v>
      </c>
      <c r="D1031" s="7" t="s">
        <v>279</v>
      </c>
      <c r="E1031" s="9">
        <v>2409</v>
      </c>
      <c r="F1031" s="9">
        <v>2120</v>
      </c>
    </row>
    <row r="1032" customHeight="1" spans="1:6">
      <c r="A1032" s="6" t="str">
        <f t="shared" si="0"/>
        <v>Haiti-The Americas2003</v>
      </c>
      <c r="B1032" s="6" t="s">
        <v>149</v>
      </c>
      <c r="C1032" s="6" t="s">
        <v>75</v>
      </c>
      <c r="D1032" s="7" t="s">
        <v>280</v>
      </c>
      <c r="E1032" s="9">
        <v>2732</v>
      </c>
      <c r="F1032" s="9">
        <v>2263</v>
      </c>
    </row>
    <row r="1033" customHeight="1" spans="1:6">
      <c r="A1033" s="6" t="str">
        <f t="shared" si="0"/>
        <v>Haiti-The Americas2004</v>
      </c>
      <c r="B1033" s="6" t="s">
        <v>149</v>
      </c>
      <c r="C1033" s="6" t="s">
        <v>75</v>
      </c>
      <c r="D1033" s="7" t="s">
        <v>281</v>
      </c>
      <c r="E1033" s="9">
        <v>2927</v>
      </c>
      <c r="F1033" s="9">
        <v>2428</v>
      </c>
    </row>
    <row r="1034" customHeight="1" spans="1:6">
      <c r="A1034" s="6" t="str">
        <f t="shared" si="0"/>
        <v>Haiti-The Americas2005</v>
      </c>
      <c r="B1034" s="6" t="s">
        <v>149</v>
      </c>
      <c r="C1034" s="6" t="s">
        <v>75</v>
      </c>
      <c r="D1034" s="7" t="s">
        <v>282</v>
      </c>
      <c r="E1034" s="9">
        <v>2288</v>
      </c>
      <c r="F1034" s="9">
        <v>1988</v>
      </c>
    </row>
    <row r="1035" customHeight="1" spans="1:6">
      <c r="A1035" s="6" t="str">
        <f t="shared" si="0"/>
        <v>Haiti-The Americas2006</v>
      </c>
      <c r="B1035" s="6" t="s">
        <v>149</v>
      </c>
      <c r="C1035" s="6" t="s">
        <v>75</v>
      </c>
      <c r="D1035" s="14">
        <v>2006</v>
      </c>
      <c r="E1035" s="9">
        <v>2054</v>
      </c>
      <c r="F1035" s="9">
        <v>1569</v>
      </c>
    </row>
    <row r="1036" customHeight="1" spans="1:6">
      <c r="A1036" s="6" t="str">
        <f t="shared" si="0"/>
        <v>Haiti-The Americas2007</v>
      </c>
      <c r="B1036" s="6" t="s">
        <v>149</v>
      </c>
      <c r="C1036" s="6" t="s">
        <v>75</v>
      </c>
      <c r="D1036" s="7" t="s">
        <v>289</v>
      </c>
      <c r="E1036" s="9">
        <v>2509</v>
      </c>
      <c r="F1036" s="9">
        <v>2391</v>
      </c>
    </row>
    <row r="1037" customHeight="1" spans="1:6">
      <c r="A1037" s="6" t="str">
        <f t="shared" si="0"/>
        <v>Haiti-The Americas2008</v>
      </c>
      <c r="B1037" s="6" t="s">
        <v>149</v>
      </c>
      <c r="C1037" s="6" t="s">
        <v>75</v>
      </c>
      <c r="D1037" s="7" t="s">
        <v>283</v>
      </c>
      <c r="E1037" s="9">
        <v>2585</v>
      </c>
      <c r="F1037" s="9">
        <v>2076</v>
      </c>
    </row>
    <row r="1038" customHeight="1" spans="1:6">
      <c r="A1038" s="6" t="str">
        <f t="shared" si="0"/>
        <v>Haiti-The Americas2009</v>
      </c>
      <c r="B1038" s="6" t="s">
        <v>149</v>
      </c>
      <c r="C1038" s="6" t="s">
        <v>75</v>
      </c>
      <c r="D1038" s="14">
        <v>2009</v>
      </c>
      <c r="E1038" s="9">
        <v>2218</v>
      </c>
      <c r="F1038" s="9">
        <v>1734</v>
      </c>
    </row>
    <row r="1039" customHeight="1" spans="1:6">
      <c r="A1039" s="6" t="str">
        <f t="shared" si="0"/>
        <v>Haiti-The Americas2010</v>
      </c>
      <c r="B1039" s="6" t="s">
        <v>149</v>
      </c>
      <c r="C1039" s="6" t="s">
        <v>75</v>
      </c>
      <c r="D1039" s="7" t="s">
        <v>288</v>
      </c>
      <c r="E1039" s="9">
        <v>2309</v>
      </c>
      <c r="F1039" s="9">
        <v>1826</v>
      </c>
    </row>
    <row r="1040" customHeight="1" spans="1:6">
      <c r="A1040" s="6" t="str">
        <f t="shared" si="0"/>
        <v>Haiti-The Americas2011</v>
      </c>
      <c r="B1040" s="6" t="s">
        <v>149</v>
      </c>
      <c r="C1040" s="6" t="s">
        <v>75</v>
      </c>
      <c r="D1040" s="14">
        <v>2011</v>
      </c>
      <c r="E1040" s="9">
        <v>2010</v>
      </c>
      <c r="F1040" s="9">
        <v>1368</v>
      </c>
    </row>
    <row r="1041" customHeight="1" spans="1:6">
      <c r="A1041" s="6" t="str">
        <f t="shared" si="0"/>
        <v>Haiti-The Americas2012</v>
      </c>
      <c r="B1041" s="6" t="s">
        <v>149</v>
      </c>
      <c r="C1041" s="6" t="s">
        <v>75</v>
      </c>
      <c r="D1041" s="14">
        <v>2012</v>
      </c>
      <c r="E1041" s="9">
        <v>2645</v>
      </c>
      <c r="F1041" s="9">
        <v>2112</v>
      </c>
    </row>
    <row r="1042" customHeight="1" spans="1:6">
      <c r="A1042" s="6" t="str">
        <f t="shared" si="0"/>
        <v>Honduras-The Americas2000</v>
      </c>
      <c r="B1042" s="6" t="s">
        <v>150</v>
      </c>
      <c r="C1042" s="6" t="s">
        <v>75</v>
      </c>
      <c r="D1042" s="7" t="s">
        <v>277</v>
      </c>
      <c r="E1042" s="8"/>
      <c r="F1042" s="8"/>
    </row>
    <row r="1043" customHeight="1" spans="1:6">
      <c r="A1043" s="6" t="str">
        <f t="shared" si="0"/>
        <v>Honduras-The Americas2001</v>
      </c>
      <c r="B1043" s="6" t="s">
        <v>150</v>
      </c>
      <c r="C1043" s="6" t="s">
        <v>75</v>
      </c>
      <c r="D1043" s="7" t="s">
        <v>278</v>
      </c>
      <c r="E1043" s="9">
        <v>4740</v>
      </c>
      <c r="F1043" s="8"/>
    </row>
    <row r="1044" customHeight="1" spans="1:6">
      <c r="A1044" s="6" t="str">
        <f t="shared" si="0"/>
        <v>Honduras-The Americas2002</v>
      </c>
      <c r="B1044" s="6" t="s">
        <v>150</v>
      </c>
      <c r="C1044" s="6" t="s">
        <v>75</v>
      </c>
      <c r="D1044" s="7" t="s">
        <v>279</v>
      </c>
      <c r="E1044" s="9">
        <v>4567</v>
      </c>
      <c r="F1044" s="9">
        <v>8108</v>
      </c>
    </row>
    <row r="1045" customHeight="1" spans="1:6">
      <c r="A1045" s="6" t="str">
        <f t="shared" si="0"/>
        <v>Honduras-The Americas2003</v>
      </c>
      <c r="B1045" s="6" t="s">
        <v>150</v>
      </c>
      <c r="C1045" s="6" t="s">
        <v>75</v>
      </c>
      <c r="D1045" s="7" t="s">
        <v>280</v>
      </c>
      <c r="E1045" s="9">
        <v>4453</v>
      </c>
      <c r="F1045" s="9">
        <v>7866</v>
      </c>
    </row>
    <row r="1046" customHeight="1" spans="1:6">
      <c r="A1046" s="6" t="str">
        <f t="shared" si="0"/>
        <v>Honduras-The Americas2004</v>
      </c>
      <c r="B1046" s="6" t="s">
        <v>150</v>
      </c>
      <c r="C1046" s="6" t="s">
        <v>75</v>
      </c>
      <c r="D1046" s="7" t="s">
        <v>281</v>
      </c>
      <c r="E1046" s="9">
        <v>4648</v>
      </c>
      <c r="F1046" s="9">
        <v>8672</v>
      </c>
    </row>
    <row r="1047" customHeight="1" spans="1:6">
      <c r="A1047" s="6" t="str">
        <f t="shared" si="0"/>
        <v>Honduras-The Americas2005</v>
      </c>
      <c r="B1047" s="6" t="s">
        <v>150</v>
      </c>
      <c r="C1047" s="6" t="s">
        <v>75</v>
      </c>
      <c r="D1047" s="7" t="s">
        <v>282</v>
      </c>
      <c r="E1047" s="9">
        <v>3853</v>
      </c>
      <c r="F1047" s="9">
        <v>7367</v>
      </c>
    </row>
    <row r="1048" customHeight="1" spans="1:6">
      <c r="A1048" s="6" t="str">
        <f t="shared" si="0"/>
        <v>Honduras-The Americas2006</v>
      </c>
      <c r="B1048" s="6" t="s">
        <v>150</v>
      </c>
      <c r="C1048" s="6" t="s">
        <v>75</v>
      </c>
      <c r="D1048" s="14">
        <v>2006</v>
      </c>
      <c r="E1048" s="9">
        <v>3224</v>
      </c>
      <c r="F1048" s="9">
        <v>5713</v>
      </c>
    </row>
    <row r="1049" customHeight="1" spans="1:6">
      <c r="A1049" s="6" t="str">
        <f t="shared" si="0"/>
        <v>Honduras-The Americas2007</v>
      </c>
      <c r="B1049" s="6" t="s">
        <v>150</v>
      </c>
      <c r="C1049" s="6" t="s">
        <v>75</v>
      </c>
      <c r="D1049" s="7" t="s">
        <v>289</v>
      </c>
      <c r="E1049" s="9">
        <v>4692</v>
      </c>
      <c r="F1049" s="9">
        <v>8779</v>
      </c>
    </row>
    <row r="1050" customHeight="1" spans="1:6">
      <c r="A1050" s="6" t="str">
        <f t="shared" si="0"/>
        <v>Honduras-The Americas2008</v>
      </c>
      <c r="B1050" s="6" t="s">
        <v>150</v>
      </c>
      <c r="C1050" s="6" t="s">
        <v>75</v>
      </c>
      <c r="D1050" s="7" t="s">
        <v>283</v>
      </c>
      <c r="E1050" s="9">
        <v>3997</v>
      </c>
      <c r="F1050" s="9">
        <v>7554</v>
      </c>
    </row>
    <row r="1051" customHeight="1" spans="1:6">
      <c r="A1051" s="6" t="str">
        <f t="shared" si="0"/>
        <v>Honduras-The Americas2009</v>
      </c>
      <c r="B1051" s="6" t="s">
        <v>150</v>
      </c>
      <c r="C1051" s="6" t="s">
        <v>75</v>
      </c>
      <c r="D1051" s="14">
        <v>2009</v>
      </c>
      <c r="E1051" s="9">
        <v>3647</v>
      </c>
      <c r="F1051" s="9">
        <v>6769</v>
      </c>
    </row>
    <row r="1052" customHeight="1" spans="1:6">
      <c r="A1052" s="6" t="str">
        <f t="shared" si="0"/>
        <v>Honduras-The Americas2010</v>
      </c>
      <c r="B1052" s="6" t="s">
        <v>150</v>
      </c>
      <c r="C1052" s="6" t="s">
        <v>75</v>
      </c>
      <c r="D1052" s="7" t="s">
        <v>288</v>
      </c>
      <c r="E1052" s="9">
        <v>3380</v>
      </c>
      <c r="F1052" s="9">
        <v>6091</v>
      </c>
    </row>
    <row r="1053" customHeight="1" spans="1:6">
      <c r="A1053" s="6" t="str">
        <f t="shared" si="0"/>
        <v>Honduras-The Americas2011</v>
      </c>
      <c r="B1053" s="6" t="s">
        <v>150</v>
      </c>
      <c r="C1053" s="6" t="s">
        <v>75</v>
      </c>
      <c r="D1053" s="14">
        <v>2011</v>
      </c>
      <c r="E1053" s="9">
        <v>2990</v>
      </c>
      <c r="F1053" s="9">
        <v>5031</v>
      </c>
    </row>
    <row r="1054" customHeight="1" spans="1:6">
      <c r="A1054" s="6" t="str">
        <f t="shared" si="0"/>
        <v>Honduras-The Americas2012</v>
      </c>
      <c r="B1054" s="6" t="s">
        <v>150</v>
      </c>
      <c r="C1054" s="6" t="s">
        <v>75</v>
      </c>
      <c r="D1054" s="14">
        <v>2012</v>
      </c>
      <c r="E1054" s="9">
        <v>3993</v>
      </c>
      <c r="F1054" s="9">
        <v>7008</v>
      </c>
    </row>
    <row r="1055" customHeight="1" spans="1:6">
      <c r="A1055" s="6" t="str">
        <f t="shared" si="0"/>
        <v>Hong Kong SAR-Asia2000</v>
      </c>
      <c r="B1055" s="6" t="s">
        <v>151</v>
      </c>
      <c r="C1055" s="6" t="s">
        <v>65</v>
      </c>
      <c r="D1055" s="7" t="s">
        <v>277</v>
      </c>
      <c r="E1055" s="8"/>
      <c r="F1055" s="8"/>
    </row>
    <row r="1056" customHeight="1" spans="1:6">
      <c r="A1056" s="6" t="str">
        <f t="shared" si="0"/>
        <v>Hong Kong SAR-Asia2001</v>
      </c>
      <c r="B1056" s="6" t="s">
        <v>151</v>
      </c>
      <c r="C1056" s="6" t="s">
        <v>65</v>
      </c>
      <c r="D1056" s="7" t="s">
        <v>278</v>
      </c>
      <c r="E1056" s="9">
        <v>14894</v>
      </c>
      <c r="F1056" s="8"/>
    </row>
    <row r="1057" customHeight="1" spans="1:6">
      <c r="A1057" s="6" t="str">
        <f t="shared" si="0"/>
        <v>Hong Kong SAR-Asia2002</v>
      </c>
      <c r="B1057" s="6" t="s">
        <v>151</v>
      </c>
      <c r="C1057" s="6" t="s">
        <v>65</v>
      </c>
      <c r="D1057" s="7" t="s">
        <v>279</v>
      </c>
      <c r="E1057" s="9">
        <v>13838</v>
      </c>
      <c r="F1057" s="9">
        <v>36289</v>
      </c>
    </row>
    <row r="1058" customHeight="1" spans="1:6">
      <c r="A1058" s="6" t="str">
        <f t="shared" si="0"/>
        <v>Hong Kong SAR-Asia2003</v>
      </c>
      <c r="B1058" s="6" t="s">
        <v>151</v>
      </c>
      <c r="C1058" s="6" t="s">
        <v>65</v>
      </c>
      <c r="D1058" s="7" t="s">
        <v>280</v>
      </c>
      <c r="E1058" s="9">
        <v>14933</v>
      </c>
      <c r="F1058" s="9">
        <v>36996</v>
      </c>
    </row>
    <row r="1059" customHeight="1" spans="1:6">
      <c r="A1059" s="6" t="str">
        <f t="shared" si="0"/>
        <v>Hong Kong SAR-Asia2004</v>
      </c>
      <c r="B1059" s="6" t="s">
        <v>151</v>
      </c>
      <c r="C1059" s="6" t="s">
        <v>65</v>
      </c>
      <c r="D1059" s="7" t="s">
        <v>281</v>
      </c>
      <c r="E1059" s="9">
        <v>14139</v>
      </c>
      <c r="F1059" s="9">
        <v>38573</v>
      </c>
    </row>
    <row r="1060" customHeight="1" spans="1:6">
      <c r="A1060" s="6" t="str">
        <f t="shared" si="0"/>
        <v>Hong Kong SAR-Asia2005</v>
      </c>
      <c r="B1060" s="6" t="s">
        <v>151</v>
      </c>
      <c r="C1060" s="6" t="s">
        <v>65</v>
      </c>
      <c r="D1060" s="7" t="s">
        <v>282</v>
      </c>
      <c r="E1060" s="9">
        <v>12808</v>
      </c>
      <c r="F1060" s="9">
        <v>38415</v>
      </c>
    </row>
    <row r="1061" customHeight="1" spans="1:6">
      <c r="A1061" s="6" t="str">
        <f t="shared" si="0"/>
        <v>Hong Kong SAR-Asia2006</v>
      </c>
      <c r="B1061" s="6" t="s">
        <v>151</v>
      </c>
      <c r="C1061" s="6" t="s">
        <v>65</v>
      </c>
      <c r="D1061" s="14">
        <v>2006</v>
      </c>
      <c r="E1061" s="9">
        <v>14145</v>
      </c>
      <c r="F1061" s="9">
        <v>37972</v>
      </c>
    </row>
    <row r="1062" customHeight="1" spans="1:6">
      <c r="A1062" s="6" t="str">
        <f t="shared" si="0"/>
        <v>Hong Kong SAR-Asia2007</v>
      </c>
      <c r="B1062" s="6" t="s">
        <v>151</v>
      </c>
      <c r="C1062" s="6" t="s">
        <v>65</v>
      </c>
      <c r="D1062" s="7" t="s">
        <v>289</v>
      </c>
      <c r="E1062" s="9">
        <v>14338</v>
      </c>
      <c r="F1062" s="9">
        <v>39963</v>
      </c>
    </row>
    <row r="1063" customHeight="1" spans="1:6">
      <c r="A1063" s="6" t="str">
        <f t="shared" si="0"/>
        <v>Hong Kong SAR-Asia2008</v>
      </c>
      <c r="B1063" s="6" t="s">
        <v>151</v>
      </c>
      <c r="C1063" s="6" t="s">
        <v>65</v>
      </c>
      <c r="D1063" s="7" t="s">
        <v>283</v>
      </c>
      <c r="E1063" s="9">
        <v>12664</v>
      </c>
      <c r="F1063" s="9">
        <v>40546</v>
      </c>
    </row>
    <row r="1064" customHeight="1" spans="1:6">
      <c r="A1064" s="6" t="str">
        <f t="shared" si="0"/>
        <v>Hong Kong SAR-Asia2009</v>
      </c>
      <c r="B1064" s="6" t="s">
        <v>151</v>
      </c>
      <c r="C1064" s="6" t="s">
        <v>65</v>
      </c>
      <c r="D1064" s="14">
        <v>2009</v>
      </c>
      <c r="E1064" s="9">
        <v>13608</v>
      </c>
      <c r="F1064" s="9">
        <v>40066</v>
      </c>
    </row>
    <row r="1065" customHeight="1" spans="1:6">
      <c r="A1065" s="6" t="str">
        <f t="shared" si="0"/>
        <v>Hong Kong SAR-Asia2010</v>
      </c>
      <c r="B1065" s="6" t="s">
        <v>151</v>
      </c>
      <c r="C1065" s="6" t="s">
        <v>65</v>
      </c>
      <c r="D1065" s="7" t="s">
        <v>288</v>
      </c>
      <c r="E1065" s="9">
        <v>13195</v>
      </c>
      <c r="F1065" s="9">
        <v>36952</v>
      </c>
    </row>
    <row r="1066" customHeight="1" spans="1:6">
      <c r="A1066" s="6" t="str">
        <f t="shared" si="0"/>
        <v>Hong Kong SAR-Asia2011</v>
      </c>
      <c r="B1066" s="6" t="s">
        <v>151</v>
      </c>
      <c r="C1066" s="6" t="s">
        <v>65</v>
      </c>
      <c r="D1066" s="14">
        <v>2011</v>
      </c>
      <c r="E1066" s="9">
        <v>13392</v>
      </c>
      <c r="F1066" s="9">
        <v>40465</v>
      </c>
    </row>
    <row r="1067" customHeight="1" spans="1:6">
      <c r="A1067" s="6" t="str">
        <f t="shared" si="0"/>
        <v>Hong Kong SAR-Asia2012</v>
      </c>
      <c r="B1067" s="6" t="s">
        <v>151</v>
      </c>
      <c r="C1067" s="6" t="s">
        <v>65</v>
      </c>
      <c r="D1067" s="14">
        <v>2012</v>
      </c>
      <c r="E1067" s="9">
        <v>13330</v>
      </c>
      <c r="F1067" s="9">
        <v>38555</v>
      </c>
    </row>
    <row r="1068" customHeight="1" spans="1:6">
      <c r="A1068" s="6" t="str">
        <f t="shared" si="0"/>
        <v>Hungary-Europe2000</v>
      </c>
      <c r="B1068" s="6" t="s">
        <v>152</v>
      </c>
      <c r="C1068" s="6" t="s">
        <v>67</v>
      </c>
      <c r="D1068" s="7" t="s">
        <v>277</v>
      </c>
      <c r="E1068" s="9">
        <v>23499</v>
      </c>
      <c r="F1068" s="8"/>
    </row>
    <row r="1069" customHeight="1" spans="1:6">
      <c r="A1069" s="6" t="str">
        <f t="shared" si="0"/>
        <v>Hungary-Europe2001</v>
      </c>
      <c r="B1069" s="6" t="s">
        <v>152</v>
      </c>
      <c r="C1069" s="6" t="s">
        <v>67</v>
      </c>
      <c r="D1069" s="7" t="s">
        <v>278</v>
      </c>
      <c r="E1069" s="9">
        <v>24964</v>
      </c>
      <c r="F1069" s="8"/>
    </row>
    <row r="1070" customHeight="1" spans="1:6">
      <c r="A1070" s="6" t="str">
        <f t="shared" si="0"/>
        <v>Hungary-Europe2002</v>
      </c>
      <c r="B1070" s="6" t="s">
        <v>152</v>
      </c>
      <c r="C1070" s="6" t="s">
        <v>67</v>
      </c>
      <c r="D1070" s="7" t="s">
        <v>279</v>
      </c>
      <c r="E1070" s="9">
        <v>25667</v>
      </c>
      <c r="F1070" s="9">
        <v>50583</v>
      </c>
    </row>
    <row r="1071" customHeight="1" spans="1:6">
      <c r="A1071" s="6" t="str">
        <f t="shared" si="0"/>
        <v>Hungary-Europe2003</v>
      </c>
      <c r="B1071" s="6" t="s">
        <v>152</v>
      </c>
      <c r="C1071" s="6" t="s">
        <v>67</v>
      </c>
      <c r="D1071" s="7" t="s">
        <v>280</v>
      </c>
      <c r="E1071" s="9">
        <v>24859</v>
      </c>
      <c r="F1071" s="9">
        <v>48676</v>
      </c>
    </row>
    <row r="1072" customHeight="1" spans="1:6">
      <c r="A1072" s="6" t="str">
        <f t="shared" si="0"/>
        <v>Hungary-Europe2004</v>
      </c>
      <c r="B1072" s="6" t="s">
        <v>152</v>
      </c>
      <c r="C1072" s="6" t="s">
        <v>67</v>
      </c>
      <c r="D1072" s="7" t="s">
        <v>281</v>
      </c>
      <c r="E1072" s="9">
        <v>26458</v>
      </c>
      <c r="F1072" s="9">
        <v>54657</v>
      </c>
    </row>
    <row r="1073" customHeight="1" spans="1:6">
      <c r="A1073" s="6" t="str">
        <f t="shared" si="0"/>
        <v>Hungary-Europe2005</v>
      </c>
      <c r="B1073" s="6" t="s">
        <v>152</v>
      </c>
      <c r="C1073" s="6" t="s">
        <v>67</v>
      </c>
      <c r="D1073" s="7" t="s">
        <v>282</v>
      </c>
      <c r="E1073" s="9">
        <v>26157</v>
      </c>
      <c r="F1073" s="9">
        <v>57352</v>
      </c>
    </row>
    <row r="1074" customHeight="1" spans="1:6">
      <c r="A1074" s="6" t="str">
        <f t="shared" si="0"/>
        <v>Hungary-Europe2006</v>
      </c>
      <c r="B1074" s="6" t="s">
        <v>152</v>
      </c>
      <c r="C1074" s="6" t="s">
        <v>67</v>
      </c>
      <c r="D1074" s="14">
        <v>2006</v>
      </c>
      <c r="E1074" s="9">
        <v>25591</v>
      </c>
      <c r="F1074" s="9">
        <v>57022</v>
      </c>
    </row>
    <row r="1075" customHeight="1" spans="1:6">
      <c r="A1075" s="6" t="str">
        <f t="shared" si="0"/>
        <v>Hungary-Europe2007</v>
      </c>
      <c r="B1075" s="6" t="s">
        <v>152</v>
      </c>
      <c r="C1075" s="6" t="s">
        <v>67</v>
      </c>
      <c r="D1075" s="7" t="s">
        <v>289</v>
      </c>
      <c r="E1075" s="9">
        <v>26729</v>
      </c>
      <c r="F1075" s="9">
        <v>55859</v>
      </c>
    </row>
    <row r="1076" customHeight="1" spans="1:6">
      <c r="A1076" s="6" t="str">
        <f t="shared" si="0"/>
        <v>Hungary-Europe2008</v>
      </c>
      <c r="B1076" s="6" t="s">
        <v>152</v>
      </c>
      <c r="C1076" s="6" t="s">
        <v>67</v>
      </c>
      <c r="D1076" s="7" t="s">
        <v>283</v>
      </c>
      <c r="E1076" s="9">
        <v>27583</v>
      </c>
      <c r="F1076" s="9">
        <v>57917</v>
      </c>
    </row>
    <row r="1077" customHeight="1" spans="1:6">
      <c r="A1077" s="6" t="str">
        <f t="shared" si="0"/>
        <v>Hungary-Europe2009</v>
      </c>
      <c r="B1077" s="6" t="s">
        <v>152</v>
      </c>
      <c r="C1077" s="6" t="s">
        <v>67</v>
      </c>
      <c r="D1077" s="14">
        <v>2009</v>
      </c>
      <c r="E1077" s="9">
        <v>26136</v>
      </c>
      <c r="F1077" s="9">
        <v>59072</v>
      </c>
    </row>
    <row r="1078" customHeight="1" spans="1:6">
      <c r="A1078" s="6" t="str">
        <f t="shared" si="0"/>
        <v>Hungary-Europe2010</v>
      </c>
      <c r="B1078" s="6" t="s">
        <v>152</v>
      </c>
      <c r="C1078" s="6" t="s">
        <v>67</v>
      </c>
      <c r="D1078" s="7" t="s">
        <v>288</v>
      </c>
      <c r="E1078" s="9">
        <v>25601</v>
      </c>
      <c r="F1078" s="9">
        <v>56094</v>
      </c>
    </row>
    <row r="1079" customHeight="1" spans="1:6">
      <c r="A1079" s="6" t="str">
        <f t="shared" si="0"/>
        <v>Hungary-Europe2011</v>
      </c>
      <c r="B1079" s="6" t="s">
        <v>152</v>
      </c>
      <c r="C1079" s="6" t="s">
        <v>67</v>
      </c>
      <c r="D1079" s="14">
        <v>2011</v>
      </c>
      <c r="E1079" s="9">
        <v>24999</v>
      </c>
      <c r="F1079" s="9">
        <v>57238</v>
      </c>
    </row>
    <row r="1080" customHeight="1" spans="1:6">
      <c r="A1080" s="6" t="str">
        <f t="shared" si="0"/>
        <v>Hungary-Europe2012</v>
      </c>
      <c r="B1080" s="6" t="s">
        <v>152</v>
      </c>
      <c r="C1080" s="6" t="s">
        <v>67</v>
      </c>
      <c r="D1080" s="14">
        <v>2012</v>
      </c>
      <c r="E1080" s="9">
        <v>27330</v>
      </c>
      <c r="F1080" s="9">
        <v>57235</v>
      </c>
    </row>
    <row r="1081" customHeight="1" spans="1:6">
      <c r="A1081" s="6" t="str">
        <f t="shared" si="0"/>
        <v>Iceland-Europe2000</v>
      </c>
      <c r="B1081" s="6" t="s">
        <v>153</v>
      </c>
      <c r="C1081" s="6" t="s">
        <v>67</v>
      </c>
      <c r="D1081" s="7" t="s">
        <v>277</v>
      </c>
      <c r="E1081" s="9">
        <v>6021</v>
      </c>
      <c r="F1081" s="8"/>
    </row>
    <row r="1082" customHeight="1" spans="1:6">
      <c r="A1082" s="6" t="str">
        <f t="shared" si="0"/>
        <v>Iceland-Europe2001</v>
      </c>
      <c r="B1082" s="6" t="s">
        <v>153</v>
      </c>
      <c r="C1082" s="6" t="s">
        <v>67</v>
      </c>
      <c r="D1082" s="7" t="s">
        <v>278</v>
      </c>
      <c r="E1082" s="9">
        <v>5731</v>
      </c>
      <c r="F1082" s="8"/>
    </row>
    <row r="1083" customHeight="1" spans="1:6">
      <c r="A1083" s="6" t="str">
        <f t="shared" si="0"/>
        <v>Iceland-Europe2002</v>
      </c>
      <c r="B1083" s="6" t="s">
        <v>153</v>
      </c>
      <c r="C1083" s="6" t="s">
        <v>67</v>
      </c>
      <c r="D1083" s="7" t="s">
        <v>279</v>
      </c>
      <c r="E1083" s="9">
        <v>5369</v>
      </c>
      <c r="F1083" s="9">
        <v>1962</v>
      </c>
    </row>
    <row r="1084" customHeight="1" spans="1:6">
      <c r="A1084" s="6" t="str">
        <f t="shared" si="0"/>
        <v>Iceland-Europe2003</v>
      </c>
      <c r="B1084" s="6" t="s">
        <v>153</v>
      </c>
      <c r="C1084" s="6" t="s">
        <v>67</v>
      </c>
      <c r="D1084" s="7" t="s">
        <v>280</v>
      </c>
      <c r="E1084" s="9">
        <v>5384</v>
      </c>
      <c r="F1084" s="9">
        <v>2054</v>
      </c>
    </row>
    <row r="1085" customHeight="1" spans="1:6">
      <c r="A1085" s="6" t="str">
        <f t="shared" si="0"/>
        <v>Iceland-Europe2004</v>
      </c>
      <c r="B1085" s="6" t="s">
        <v>153</v>
      </c>
      <c r="C1085" s="6" t="s">
        <v>67</v>
      </c>
      <c r="D1085" s="7" t="s">
        <v>281</v>
      </c>
      <c r="E1085" s="9">
        <v>5354</v>
      </c>
      <c r="F1085" s="9">
        <v>2120</v>
      </c>
    </row>
    <row r="1086" customHeight="1" spans="1:6">
      <c r="A1086" s="6" t="str">
        <f t="shared" si="0"/>
        <v>Iceland-Europe2005</v>
      </c>
      <c r="B1086" s="6" t="s">
        <v>153</v>
      </c>
      <c r="C1086" s="6" t="s">
        <v>67</v>
      </c>
      <c r="D1086" s="7" t="s">
        <v>282</v>
      </c>
      <c r="E1086" s="9">
        <v>3368</v>
      </c>
      <c r="F1086" s="9">
        <v>2233</v>
      </c>
    </row>
    <row r="1087" customHeight="1" spans="1:6">
      <c r="A1087" s="6" t="str">
        <f t="shared" si="0"/>
        <v>Iceland-Europe2006</v>
      </c>
      <c r="B1087" s="6" t="s">
        <v>153</v>
      </c>
      <c r="C1087" s="6" t="s">
        <v>67</v>
      </c>
      <c r="D1087" s="14">
        <v>2006</v>
      </c>
      <c r="E1087" s="9">
        <v>3238</v>
      </c>
      <c r="F1087" s="9">
        <v>2101</v>
      </c>
    </row>
    <row r="1088" customHeight="1" spans="1:6">
      <c r="A1088" s="6" t="str">
        <f t="shared" si="0"/>
        <v>Iceland-Europe2007</v>
      </c>
      <c r="B1088" s="6" t="s">
        <v>153</v>
      </c>
      <c r="C1088" s="6" t="s">
        <v>67</v>
      </c>
      <c r="D1088" s="7" t="s">
        <v>289</v>
      </c>
      <c r="E1088" s="9">
        <v>4836</v>
      </c>
      <c r="F1088" s="9">
        <v>2310</v>
      </c>
    </row>
    <row r="1089" customHeight="1" spans="1:6">
      <c r="A1089" s="6" t="str">
        <f t="shared" si="0"/>
        <v>Iceland-Europe2008</v>
      </c>
      <c r="B1089" s="6" t="s">
        <v>153</v>
      </c>
      <c r="C1089" s="6" t="s">
        <v>67</v>
      </c>
      <c r="D1089" s="7" t="s">
        <v>283</v>
      </c>
      <c r="E1089" s="9">
        <v>3480</v>
      </c>
      <c r="F1089" s="9">
        <v>2204</v>
      </c>
    </row>
    <row r="1090" customHeight="1" spans="1:6">
      <c r="A1090" s="6" t="str">
        <f t="shared" si="0"/>
        <v>Iceland-Europe2009</v>
      </c>
      <c r="B1090" s="6" t="s">
        <v>153</v>
      </c>
      <c r="C1090" s="6" t="s">
        <v>67</v>
      </c>
      <c r="D1090" s="14">
        <v>2009</v>
      </c>
      <c r="E1090" s="9">
        <v>3273</v>
      </c>
      <c r="F1090" s="9">
        <v>2167</v>
      </c>
    </row>
    <row r="1091" customHeight="1" spans="1:6">
      <c r="A1091" s="6" t="str">
        <f t="shared" si="0"/>
        <v>Iceland-Europe2010</v>
      </c>
      <c r="B1091" s="6" t="s">
        <v>153</v>
      </c>
      <c r="C1091" s="6" t="s">
        <v>67</v>
      </c>
      <c r="D1091" s="7" t="s">
        <v>288</v>
      </c>
      <c r="E1091" s="9">
        <v>3285</v>
      </c>
      <c r="F1091" s="9">
        <v>2171</v>
      </c>
    </row>
    <row r="1092" customHeight="1" spans="1:6">
      <c r="A1092" s="6" t="str">
        <f t="shared" si="0"/>
        <v>Iceland-Europe2011</v>
      </c>
      <c r="B1092" s="6" t="s">
        <v>153</v>
      </c>
      <c r="C1092" s="6" t="s">
        <v>67</v>
      </c>
      <c r="D1092" s="14">
        <v>2011</v>
      </c>
      <c r="E1092" s="9">
        <v>3100</v>
      </c>
      <c r="F1092" s="9">
        <v>2164</v>
      </c>
    </row>
    <row r="1093" customHeight="1" spans="1:6">
      <c r="A1093" s="6" t="str">
        <f t="shared" si="0"/>
        <v>Iceland-Europe2012</v>
      </c>
      <c r="B1093" s="6" t="s">
        <v>153</v>
      </c>
      <c r="C1093" s="6" t="s">
        <v>67</v>
      </c>
      <c r="D1093" s="14">
        <v>2012</v>
      </c>
      <c r="E1093" s="9">
        <v>4159</v>
      </c>
      <c r="F1093" s="9">
        <v>2277</v>
      </c>
    </row>
    <row r="1094" customHeight="1" spans="1:6">
      <c r="A1094" s="6" t="str">
        <f t="shared" si="0"/>
        <v>India-Asia2000</v>
      </c>
      <c r="B1094" s="6" t="s">
        <v>154</v>
      </c>
      <c r="C1094" s="6" t="s">
        <v>65</v>
      </c>
      <c r="D1094" s="7" t="s">
        <v>277</v>
      </c>
      <c r="E1094" s="8"/>
      <c r="F1094" s="8"/>
    </row>
    <row r="1095" customHeight="1" spans="1:6">
      <c r="A1095" s="6" t="str">
        <f t="shared" si="0"/>
        <v>India-Asia2001</v>
      </c>
      <c r="B1095" s="6" t="s">
        <v>154</v>
      </c>
      <c r="C1095" s="6" t="s">
        <v>65</v>
      </c>
      <c r="D1095" s="7" t="s">
        <v>278</v>
      </c>
      <c r="E1095" s="9">
        <v>749447</v>
      </c>
      <c r="F1095" s="8"/>
    </row>
    <row r="1096" customHeight="1" spans="1:6">
      <c r="A1096" s="6" t="str">
        <f t="shared" si="0"/>
        <v>India-Asia2002</v>
      </c>
      <c r="B1096" s="6" t="s">
        <v>154</v>
      </c>
      <c r="C1096" s="6" t="s">
        <v>65</v>
      </c>
      <c r="D1096" s="7" t="s">
        <v>279</v>
      </c>
      <c r="E1096" s="9">
        <v>723743</v>
      </c>
      <c r="F1096" s="9">
        <v>2008823</v>
      </c>
    </row>
    <row r="1097" customHeight="1" spans="1:6">
      <c r="A1097" s="6" t="str">
        <f t="shared" si="0"/>
        <v>India-Asia2003</v>
      </c>
      <c r="B1097" s="6" t="s">
        <v>154</v>
      </c>
      <c r="C1097" s="6" t="s">
        <v>65</v>
      </c>
      <c r="D1097" s="7" t="s">
        <v>280</v>
      </c>
      <c r="E1097" s="9">
        <v>698360</v>
      </c>
      <c r="F1097" s="9">
        <v>1982263</v>
      </c>
    </row>
    <row r="1098" customHeight="1" spans="1:6">
      <c r="A1098" s="6" t="str">
        <f t="shared" si="0"/>
        <v>India-Asia2004</v>
      </c>
      <c r="B1098" s="6" t="s">
        <v>154</v>
      </c>
      <c r="C1098" s="6" t="s">
        <v>65</v>
      </c>
      <c r="D1098" s="7" t="s">
        <v>281</v>
      </c>
      <c r="E1098" s="9">
        <v>632956</v>
      </c>
      <c r="F1098" s="9">
        <v>1811289</v>
      </c>
    </row>
    <row r="1099" customHeight="1" spans="1:6">
      <c r="A1099" s="6" t="str">
        <f t="shared" si="0"/>
        <v>India-Asia2005</v>
      </c>
      <c r="B1099" s="6" t="s">
        <v>154</v>
      </c>
      <c r="C1099" s="6" t="s">
        <v>65</v>
      </c>
      <c r="D1099" s="7" t="s">
        <v>282</v>
      </c>
      <c r="E1099" s="9">
        <v>519165</v>
      </c>
      <c r="F1099" s="9">
        <v>1348525</v>
      </c>
    </row>
    <row r="1100" customHeight="1" spans="1:6">
      <c r="A1100" s="6" t="str">
        <f t="shared" si="0"/>
        <v>India-Asia2006</v>
      </c>
      <c r="B1100" s="6" t="s">
        <v>154</v>
      </c>
      <c r="C1100" s="6" t="s">
        <v>65</v>
      </c>
      <c r="D1100" s="14">
        <v>2006</v>
      </c>
      <c r="E1100" s="9">
        <v>464501</v>
      </c>
      <c r="F1100" s="9">
        <v>1203843</v>
      </c>
    </row>
    <row r="1101" customHeight="1" spans="1:6">
      <c r="A1101" s="6" t="str">
        <f t="shared" si="0"/>
        <v>India-Asia2007</v>
      </c>
      <c r="B1101" s="6" t="s">
        <v>154</v>
      </c>
      <c r="C1101" s="6" t="s">
        <v>65</v>
      </c>
      <c r="D1101" s="7" t="s">
        <v>289</v>
      </c>
      <c r="E1101" s="9">
        <v>604659</v>
      </c>
      <c r="F1101" s="9">
        <v>1611404</v>
      </c>
    </row>
    <row r="1102" customHeight="1" spans="1:6">
      <c r="A1102" s="6" t="str">
        <f t="shared" si="0"/>
        <v>India-Asia2008</v>
      </c>
      <c r="B1102" s="6" t="s">
        <v>154</v>
      </c>
      <c r="C1102" s="6" t="s">
        <v>65</v>
      </c>
      <c r="D1102" s="7" t="s">
        <v>283</v>
      </c>
      <c r="E1102" s="9">
        <v>539388</v>
      </c>
      <c r="F1102" s="9">
        <v>1411128</v>
      </c>
    </row>
    <row r="1103" customHeight="1" spans="1:6">
      <c r="A1103" s="6" t="str">
        <f t="shared" si="0"/>
        <v>India-Asia2009</v>
      </c>
      <c r="B1103" s="6" t="s">
        <v>154</v>
      </c>
      <c r="C1103" s="6" t="s">
        <v>65</v>
      </c>
      <c r="D1103" s="14">
        <v>2009</v>
      </c>
      <c r="E1103" s="9">
        <v>489507</v>
      </c>
      <c r="F1103" s="9">
        <v>1281914</v>
      </c>
    </row>
    <row r="1104" customHeight="1" spans="1:6">
      <c r="A1104" s="6" t="str">
        <f t="shared" si="0"/>
        <v>India-Asia2010</v>
      </c>
      <c r="B1104" s="6" t="s">
        <v>154</v>
      </c>
      <c r="C1104" s="6" t="s">
        <v>65</v>
      </c>
      <c r="D1104" s="7" t="s">
        <v>288</v>
      </c>
      <c r="E1104" s="9">
        <v>477540</v>
      </c>
      <c r="F1104" s="9">
        <v>1226791</v>
      </c>
    </row>
    <row r="1105" customHeight="1" spans="1:6">
      <c r="A1105" s="6" t="str">
        <f t="shared" si="0"/>
        <v>India-Asia2011</v>
      </c>
      <c r="B1105" s="6" t="s">
        <v>154</v>
      </c>
      <c r="C1105" s="6" t="s">
        <v>65</v>
      </c>
      <c r="D1105" s="14">
        <v>2011</v>
      </c>
      <c r="E1105" s="9">
        <v>457198</v>
      </c>
      <c r="F1105" s="9">
        <v>1186663</v>
      </c>
    </row>
    <row r="1106" customHeight="1" spans="1:6">
      <c r="A1106" s="6" t="str">
        <f t="shared" si="0"/>
        <v>India-Asia2012</v>
      </c>
      <c r="B1106" s="6" t="s">
        <v>154</v>
      </c>
      <c r="C1106" s="6" t="s">
        <v>65</v>
      </c>
      <c r="D1106" s="14">
        <v>2012</v>
      </c>
      <c r="E1106" s="9">
        <v>567182</v>
      </c>
      <c r="F1106" s="9">
        <v>1504365</v>
      </c>
    </row>
    <row r="1107" customHeight="1" spans="1:6">
      <c r="A1107" s="6" t="str">
        <f t="shared" si="0"/>
        <v>Indonesia-Asia2000</v>
      </c>
      <c r="B1107" s="6" t="s">
        <v>155</v>
      </c>
      <c r="C1107" s="6" t="s">
        <v>65</v>
      </c>
      <c r="D1107" s="7" t="s">
        <v>277</v>
      </c>
      <c r="E1107" s="8"/>
      <c r="F1107" s="8"/>
    </row>
    <row r="1108" customHeight="1" spans="1:6">
      <c r="A1108" s="6" t="str">
        <f t="shared" si="0"/>
        <v>Indonesia-Asia2001</v>
      </c>
      <c r="B1108" s="6" t="s">
        <v>155</v>
      </c>
      <c r="C1108" s="6" t="s">
        <v>65</v>
      </c>
      <c r="D1108" s="7" t="s">
        <v>278</v>
      </c>
      <c r="E1108" s="9">
        <v>209009</v>
      </c>
      <c r="F1108" s="8"/>
    </row>
    <row r="1109" customHeight="1" spans="1:6">
      <c r="A1109" s="6" t="str">
        <f t="shared" si="0"/>
        <v>Indonesia-Asia2002</v>
      </c>
      <c r="B1109" s="6" t="s">
        <v>155</v>
      </c>
      <c r="C1109" s="6" t="s">
        <v>65</v>
      </c>
      <c r="D1109" s="7" t="s">
        <v>279</v>
      </c>
      <c r="E1109" s="9">
        <v>211296</v>
      </c>
      <c r="F1109" s="9">
        <v>433989</v>
      </c>
    </row>
    <row r="1110" customHeight="1" spans="1:6">
      <c r="A1110" s="6" t="str">
        <f t="shared" si="0"/>
        <v>Indonesia-Asia2003</v>
      </c>
      <c r="B1110" s="6" t="s">
        <v>155</v>
      </c>
      <c r="C1110" s="6" t="s">
        <v>65</v>
      </c>
      <c r="D1110" s="7" t="s">
        <v>280</v>
      </c>
      <c r="E1110" s="9">
        <v>199782</v>
      </c>
      <c r="F1110" s="9">
        <v>453106</v>
      </c>
    </row>
    <row r="1111" customHeight="1" spans="1:6">
      <c r="A1111" s="6" t="str">
        <f t="shared" si="0"/>
        <v>Indonesia-Asia2004</v>
      </c>
      <c r="B1111" s="6" t="s">
        <v>155</v>
      </c>
      <c r="C1111" s="6" t="s">
        <v>65</v>
      </c>
      <c r="D1111" s="7" t="s">
        <v>281</v>
      </c>
      <c r="E1111" s="9">
        <v>186605</v>
      </c>
      <c r="F1111" s="9">
        <v>412387</v>
      </c>
    </row>
    <row r="1112" customHeight="1" spans="1:6">
      <c r="A1112" s="6" t="str">
        <f t="shared" si="0"/>
        <v>Indonesia-Asia2005</v>
      </c>
      <c r="B1112" s="6" t="s">
        <v>155</v>
      </c>
      <c r="C1112" s="6" t="s">
        <v>65</v>
      </c>
      <c r="D1112" s="7" t="s">
        <v>282</v>
      </c>
      <c r="E1112" s="9">
        <v>176238</v>
      </c>
      <c r="F1112" s="9">
        <v>337635</v>
      </c>
    </row>
    <row r="1113" customHeight="1" spans="1:6">
      <c r="A1113" s="6" t="str">
        <f t="shared" si="0"/>
        <v>Indonesia-Asia2006</v>
      </c>
      <c r="B1113" s="6" t="s">
        <v>155</v>
      </c>
      <c r="C1113" s="6" t="s">
        <v>65</v>
      </c>
      <c r="D1113" s="14">
        <v>2006</v>
      </c>
      <c r="E1113" s="9">
        <v>158963</v>
      </c>
      <c r="F1113" s="9">
        <v>294907</v>
      </c>
    </row>
    <row r="1114" customHeight="1" spans="1:6">
      <c r="A1114" s="6" t="str">
        <f t="shared" si="0"/>
        <v>Indonesia-Asia2007</v>
      </c>
      <c r="B1114" s="6" t="s">
        <v>155</v>
      </c>
      <c r="C1114" s="6" t="s">
        <v>65</v>
      </c>
      <c r="D1114" s="7" t="s">
        <v>289</v>
      </c>
      <c r="E1114" s="9">
        <v>182885</v>
      </c>
      <c r="F1114" s="9">
        <v>375545</v>
      </c>
    </row>
    <row r="1115" customHeight="1" spans="1:6">
      <c r="A1115" s="6" t="str">
        <f t="shared" si="0"/>
        <v>Indonesia-Asia2008</v>
      </c>
      <c r="B1115" s="6" t="s">
        <v>155</v>
      </c>
      <c r="C1115" s="6" t="s">
        <v>65</v>
      </c>
      <c r="D1115" s="7" t="s">
        <v>283</v>
      </c>
      <c r="E1115" s="9">
        <v>179461</v>
      </c>
      <c r="F1115" s="9">
        <v>341992</v>
      </c>
    </row>
    <row r="1116" customHeight="1" spans="1:6">
      <c r="A1116" s="6" t="str">
        <f t="shared" si="0"/>
        <v>Indonesia-Asia2009</v>
      </c>
      <c r="B1116" s="6" t="s">
        <v>155</v>
      </c>
      <c r="C1116" s="6" t="s">
        <v>65</v>
      </c>
      <c r="D1116" s="14">
        <v>2009</v>
      </c>
      <c r="E1116" s="9">
        <v>165366</v>
      </c>
      <c r="F1116" s="9">
        <v>316792</v>
      </c>
    </row>
    <row r="1117" customHeight="1" spans="1:6">
      <c r="A1117" s="6" t="str">
        <f t="shared" si="0"/>
        <v>Indonesia-Asia2010</v>
      </c>
      <c r="B1117" s="6" t="s">
        <v>155</v>
      </c>
      <c r="C1117" s="6" t="s">
        <v>65</v>
      </c>
      <c r="D1117" s="7" t="s">
        <v>288</v>
      </c>
      <c r="E1117" s="9">
        <v>164879</v>
      </c>
      <c r="F1117" s="9">
        <v>306737</v>
      </c>
    </row>
    <row r="1118" customHeight="1" spans="1:6">
      <c r="A1118" s="6" t="str">
        <f t="shared" si="0"/>
        <v>Indonesia-Asia2011</v>
      </c>
      <c r="B1118" s="6" t="s">
        <v>155</v>
      </c>
      <c r="C1118" s="6" t="s">
        <v>65</v>
      </c>
      <c r="D1118" s="14">
        <v>2011</v>
      </c>
      <c r="E1118" s="9">
        <v>154768</v>
      </c>
      <c r="F1118" s="9">
        <v>263419</v>
      </c>
    </row>
    <row r="1119" customHeight="1" spans="1:6">
      <c r="A1119" s="6" t="str">
        <f t="shared" si="0"/>
        <v>Indonesia-Asia2012</v>
      </c>
      <c r="B1119" s="6" t="s">
        <v>155</v>
      </c>
      <c r="C1119" s="6" t="s">
        <v>65</v>
      </c>
      <c r="D1119" s="14">
        <v>2012</v>
      </c>
      <c r="E1119" s="9">
        <v>183726</v>
      </c>
      <c r="F1119" s="9">
        <v>345120</v>
      </c>
    </row>
    <row r="1120" customHeight="1" spans="1:6">
      <c r="A1120" s="6" t="str">
        <f t="shared" si="0"/>
        <v>Iran-Middle East2000</v>
      </c>
      <c r="B1120" s="6" t="s">
        <v>156</v>
      </c>
      <c r="C1120" s="6" t="s">
        <v>84</v>
      </c>
      <c r="D1120" s="7" t="s">
        <v>277</v>
      </c>
      <c r="E1120" s="8"/>
      <c r="F1120" s="8"/>
    </row>
    <row r="1121" customHeight="1" spans="1:6">
      <c r="A1121" s="6" t="str">
        <f t="shared" si="0"/>
        <v>Iran-Middle East2001</v>
      </c>
      <c r="B1121" s="6" t="s">
        <v>156</v>
      </c>
      <c r="C1121" s="6" t="s">
        <v>84</v>
      </c>
      <c r="D1121" s="7" t="s">
        <v>278</v>
      </c>
      <c r="E1121" s="9">
        <v>212145</v>
      </c>
      <c r="F1121" s="8"/>
    </row>
    <row r="1122" customHeight="1" spans="1:6">
      <c r="A1122" s="6" t="str">
        <f t="shared" si="0"/>
        <v>Iran-Middle East2002</v>
      </c>
      <c r="B1122" s="6" t="s">
        <v>156</v>
      </c>
      <c r="C1122" s="6" t="s">
        <v>84</v>
      </c>
      <c r="D1122" s="7" t="s">
        <v>279</v>
      </c>
      <c r="E1122" s="9">
        <v>210678</v>
      </c>
      <c r="F1122" s="9">
        <v>571612</v>
      </c>
    </row>
    <row r="1123" customHeight="1" spans="1:6">
      <c r="A1123" s="6" t="str">
        <f t="shared" si="0"/>
        <v>Iran-Middle East2003</v>
      </c>
      <c r="B1123" s="6" t="s">
        <v>156</v>
      </c>
      <c r="C1123" s="6" t="s">
        <v>84</v>
      </c>
      <c r="D1123" s="7" t="s">
        <v>280</v>
      </c>
      <c r="E1123" s="9">
        <v>213423</v>
      </c>
      <c r="F1123" s="9">
        <v>577483</v>
      </c>
    </row>
    <row r="1124" customHeight="1" spans="1:6">
      <c r="A1124" s="6" t="str">
        <f t="shared" si="0"/>
        <v>Iran-Middle East2004</v>
      </c>
      <c r="B1124" s="6" t="s">
        <v>156</v>
      </c>
      <c r="C1124" s="6" t="s">
        <v>84</v>
      </c>
      <c r="D1124" s="7" t="s">
        <v>281</v>
      </c>
      <c r="E1124" s="9">
        <v>204312</v>
      </c>
      <c r="F1124" s="9">
        <v>570574</v>
      </c>
    </row>
    <row r="1125" customHeight="1" spans="1:6">
      <c r="A1125" s="6" t="str">
        <f t="shared" si="0"/>
        <v>Iran-Middle East2005</v>
      </c>
      <c r="B1125" s="6" t="s">
        <v>156</v>
      </c>
      <c r="C1125" s="6" t="s">
        <v>84</v>
      </c>
      <c r="D1125" s="7" t="s">
        <v>282</v>
      </c>
      <c r="E1125" s="9">
        <v>155548</v>
      </c>
      <c r="F1125" s="9">
        <v>447480</v>
      </c>
    </row>
    <row r="1126" customHeight="1" spans="1:6">
      <c r="A1126" s="6" t="str">
        <f t="shared" si="0"/>
        <v>Iran-Middle East2006</v>
      </c>
      <c r="B1126" s="6" t="s">
        <v>156</v>
      </c>
      <c r="C1126" s="6" t="s">
        <v>84</v>
      </c>
      <c r="D1126" s="14">
        <v>2006</v>
      </c>
      <c r="E1126" s="9">
        <v>133435</v>
      </c>
      <c r="F1126" s="9">
        <v>398827</v>
      </c>
    </row>
    <row r="1127" customHeight="1" spans="1:6">
      <c r="A1127" s="6" t="str">
        <f t="shared" si="0"/>
        <v>Iran-Middle East2007</v>
      </c>
      <c r="B1127" s="6" t="s">
        <v>156</v>
      </c>
      <c r="C1127" s="6" t="s">
        <v>84</v>
      </c>
      <c r="D1127" s="7" t="s">
        <v>289</v>
      </c>
      <c r="E1127" s="9">
        <v>190620</v>
      </c>
      <c r="F1127" s="9">
        <v>539790</v>
      </c>
    </row>
    <row r="1128" customHeight="1" spans="1:6">
      <c r="A1128" s="6" t="str">
        <f t="shared" si="0"/>
        <v>Iran-Middle East2008</v>
      </c>
      <c r="B1128" s="6" t="s">
        <v>156</v>
      </c>
      <c r="C1128" s="6" t="s">
        <v>84</v>
      </c>
      <c r="D1128" s="7" t="s">
        <v>283</v>
      </c>
      <c r="E1128" s="9">
        <v>172442</v>
      </c>
      <c r="F1128" s="9">
        <v>469328</v>
      </c>
    </row>
    <row r="1129" customHeight="1" spans="1:6">
      <c r="A1129" s="6" t="str">
        <f t="shared" si="0"/>
        <v>Iran-Middle East2009</v>
      </c>
      <c r="B1129" s="6" t="s">
        <v>156</v>
      </c>
      <c r="C1129" s="6" t="s">
        <v>84</v>
      </c>
      <c r="D1129" s="14">
        <v>2009</v>
      </c>
      <c r="E1129" s="9">
        <v>142649</v>
      </c>
      <c r="F1129" s="9">
        <v>418859</v>
      </c>
    </row>
    <row r="1130" customHeight="1" spans="1:6">
      <c r="A1130" s="6" t="str">
        <f t="shared" si="0"/>
        <v>Iran-Middle East2010</v>
      </c>
      <c r="B1130" s="6" t="s">
        <v>156</v>
      </c>
      <c r="C1130" s="6" t="s">
        <v>84</v>
      </c>
      <c r="D1130" s="7" t="s">
        <v>288</v>
      </c>
      <c r="E1130" s="9">
        <v>138011</v>
      </c>
      <c r="F1130" s="9">
        <v>402178</v>
      </c>
    </row>
    <row r="1131" customHeight="1" spans="1:6">
      <c r="A1131" s="6" t="str">
        <f t="shared" si="0"/>
        <v>Iran-Middle East2011</v>
      </c>
      <c r="B1131" s="6" t="s">
        <v>156</v>
      </c>
      <c r="C1131" s="6" t="s">
        <v>84</v>
      </c>
      <c r="D1131" s="14">
        <v>2011</v>
      </c>
      <c r="E1131" s="9">
        <v>122983</v>
      </c>
      <c r="F1131" s="9">
        <v>372703</v>
      </c>
    </row>
    <row r="1132" customHeight="1" spans="1:6">
      <c r="A1132" s="6" t="str">
        <f t="shared" si="0"/>
        <v>Iran-Middle East2012</v>
      </c>
      <c r="B1132" s="6" t="s">
        <v>156</v>
      </c>
      <c r="C1132" s="6" t="s">
        <v>84</v>
      </c>
      <c r="D1132" s="14">
        <v>2012</v>
      </c>
      <c r="E1132" s="9">
        <v>180242</v>
      </c>
      <c r="F1132" s="9">
        <v>509889</v>
      </c>
    </row>
    <row r="1133" customHeight="1" spans="1:6">
      <c r="A1133" s="6" t="str">
        <f t="shared" si="0"/>
        <v>Iraq-Middle East2000</v>
      </c>
      <c r="B1133" s="6" t="s">
        <v>157</v>
      </c>
      <c r="C1133" s="6" t="s">
        <v>84</v>
      </c>
      <c r="D1133" s="7" t="s">
        <v>277</v>
      </c>
      <c r="E1133" s="8"/>
      <c r="F1133" s="8"/>
    </row>
    <row r="1134" customHeight="1" spans="1:6">
      <c r="A1134" s="6" t="str">
        <f t="shared" si="0"/>
        <v>Iraq-Middle East2001</v>
      </c>
      <c r="B1134" s="6" t="s">
        <v>157</v>
      </c>
      <c r="C1134" s="6" t="s">
        <v>84</v>
      </c>
      <c r="D1134" s="7" t="s">
        <v>278</v>
      </c>
      <c r="E1134" s="9">
        <v>40220</v>
      </c>
      <c r="F1134" s="8"/>
    </row>
    <row r="1135" customHeight="1" spans="1:6">
      <c r="A1135" s="6" t="str">
        <f t="shared" si="0"/>
        <v>Iraq-Middle East2002</v>
      </c>
      <c r="B1135" s="6" t="s">
        <v>157</v>
      </c>
      <c r="C1135" s="6" t="s">
        <v>84</v>
      </c>
      <c r="D1135" s="7" t="s">
        <v>279</v>
      </c>
      <c r="E1135" s="9">
        <v>37845</v>
      </c>
      <c r="F1135" s="9">
        <v>114667</v>
      </c>
    </row>
    <row r="1136" customHeight="1" spans="1:6">
      <c r="A1136" s="6" t="str">
        <f t="shared" si="0"/>
        <v>Iraq-Middle East2003</v>
      </c>
      <c r="B1136" s="6" t="s">
        <v>157</v>
      </c>
      <c r="C1136" s="6" t="s">
        <v>84</v>
      </c>
      <c r="D1136" s="7" t="s">
        <v>280</v>
      </c>
      <c r="E1136" s="9">
        <v>32846</v>
      </c>
      <c r="F1136" s="9">
        <v>106651</v>
      </c>
    </row>
    <row r="1137" customHeight="1" spans="1:6">
      <c r="A1137" s="6" t="str">
        <f t="shared" si="0"/>
        <v>Iraq-Middle East2004</v>
      </c>
      <c r="B1137" s="6" t="s">
        <v>157</v>
      </c>
      <c r="C1137" s="6" t="s">
        <v>84</v>
      </c>
      <c r="D1137" s="7" t="s">
        <v>281</v>
      </c>
      <c r="E1137" s="9">
        <v>28806</v>
      </c>
      <c r="F1137" s="9">
        <v>94444</v>
      </c>
    </row>
    <row r="1138" customHeight="1" spans="1:6">
      <c r="A1138" s="6" t="str">
        <f t="shared" si="0"/>
        <v>Iraq-Middle East2005</v>
      </c>
      <c r="B1138" s="6" t="s">
        <v>157</v>
      </c>
      <c r="C1138" s="6" t="s">
        <v>84</v>
      </c>
      <c r="D1138" s="7" t="s">
        <v>282</v>
      </c>
      <c r="E1138" s="9">
        <v>26901</v>
      </c>
      <c r="F1138" s="9">
        <v>114084</v>
      </c>
    </row>
    <row r="1139" customHeight="1" spans="1:6">
      <c r="A1139" s="6" t="str">
        <f t="shared" si="0"/>
        <v>Iraq-Middle East2006</v>
      </c>
      <c r="B1139" s="6" t="s">
        <v>157</v>
      </c>
      <c r="C1139" s="6" t="s">
        <v>84</v>
      </c>
      <c r="D1139" s="14">
        <v>2006</v>
      </c>
      <c r="E1139" s="9">
        <v>26935</v>
      </c>
      <c r="F1139" s="9">
        <v>85342</v>
      </c>
    </row>
    <row r="1140" customHeight="1" spans="1:6">
      <c r="A1140" s="6" t="str">
        <f t="shared" si="0"/>
        <v>Iraq-Middle East2007</v>
      </c>
      <c r="B1140" s="6" t="s">
        <v>157</v>
      </c>
      <c r="C1140" s="6" t="s">
        <v>84</v>
      </c>
      <c r="D1140" s="7" t="s">
        <v>289</v>
      </c>
      <c r="E1140" s="9">
        <v>23696</v>
      </c>
      <c r="F1140" s="9">
        <v>62834</v>
      </c>
    </row>
    <row r="1141" customHeight="1" spans="1:6">
      <c r="A1141" s="6" t="str">
        <f t="shared" si="0"/>
        <v>Iraq-Middle East2008</v>
      </c>
      <c r="B1141" s="6" t="s">
        <v>157</v>
      </c>
      <c r="C1141" s="6" t="s">
        <v>84</v>
      </c>
      <c r="D1141" s="7" t="s">
        <v>283</v>
      </c>
      <c r="E1141" s="9">
        <v>26866</v>
      </c>
      <c r="F1141" s="9">
        <v>114770</v>
      </c>
    </row>
    <row r="1142" customHeight="1" spans="1:6">
      <c r="A1142" s="6" t="str">
        <f t="shared" si="0"/>
        <v>Iraq-Middle East2009</v>
      </c>
      <c r="B1142" s="6" t="s">
        <v>157</v>
      </c>
      <c r="C1142" s="6" t="s">
        <v>84</v>
      </c>
      <c r="D1142" s="14">
        <v>2009</v>
      </c>
      <c r="E1142" s="9">
        <v>27086</v>
      </c>
      <c r="F1142" s="9">
        <v>91118</v>
      </c>
    </row>
    <row r="1143" customHeight="1" spans="1:6">
      <c r="A1143" s="6" t="str">
        <f t="shared" si="0"/>
        <v>Iraq-Middle East2010</v>
      </c>
      <c r="B1143" s="6" t="s">
        <v>157</v>
      </c>
      <c r="C1143" s="6" t="s">
        <v>84</v>
      </c>
      <c r="D1143" s="7" t="s">
        <v>288</v>
      </c>
      <c r="E1143" s="9">
        <v>27981</v>
      </c>
      <c r="F1143" s="9">
        <v>87260</v>
      </c>
    </row>
    <row r="1144" customHeight="1" spans="1:6">
      <c r="A1144" s="6" t="str">
        <f t="shared" si="0"/>
        <v>Iraq-Middle East2011</v>
      </c>
      <c r="B1144" s="6" t="s">
        <v>157</v>
      </c>
      <c r="C1144" s="6" t="s">
        <v>84</v>
      </c>
      <c r="D1144" s="14">
        <v>2011</v>
      </c>
      <c r="E1144" s="9">
        <v>25937</v>
      </c>
      <c r="F1144" s="9">
        <v>72445</v>
      </c>
    </row>
    <row r="1145" customHeight="1" spans="1:6">
      <c r="A1145" s="6" t="str">
        <f t="shared" si="0"/>
        <v>Iraq-Middle East2012</v>
      </c>
      <c r="B1145" s="6" t="s">
        <v>157</v>
      </c>
      <c r="C1145" s="6" t="s">
        <v>84</v>
      </c>
      <c r="D1145" s="14">
        <v>2012</v>
      </c>
      <c r="E1145" s="9">
        <v>21503</v>
      </c>
      <c r="F1145" s="9">
        <v>99544</v>
      </c>
    </row>
    <row r="1146" customHeight="1" spans="1:6">
      <c r="A1146" s="6" t="str">
        <f t="shared" si="0"/>
        <v>Ireland-Europe2000</v>
      </c>
      <c r="B1146" s="6" t="s">
        <v>158</v>
      </c>
      <c r="C1146" s="6" t="s">
        <v>67</v>
      </c>
      <c r="D1146" s="7" t="s">
        <v>277</v>
      </c>
      <c r="E1146" s="9">
        <v>13350</v>
      </c>
      <c r="F1146" s="8"/>
    </row>
    <row r="1147" customHeight="1" spans="1:6">
      <c r="A1147" s="6" t="str">
        <f t="shared" si="0"/>
        <v>Ireland-Europe2001</v>
      </c>
      <c r="B1147" s="6" t="s">
        <v>158</v>
      </c>
      <c r="C1147" s="6" t="s">
        <v>67</v>
      </c>
      <c r="D1147" s="7" t="s">
        <v>278</v>
      </c>
      <c r="E1147" s="9">
        <v>13216</v>
      </c>
      <c r="F1147" s="8"/>
    </row>
    <row r="1148" customHeight="1" spans="1:6">
      <c r="A1148" s="6" t="str">
        <f t="shared" si="0"/>
        <v>Ireland-Europe2002</v>
      </c>
      <c r="B1148" s="6" t="s">
        <v>158</v>
      </c>
      <c r="C1148" s="6" t="s">
        <v>67</v>
      </c>
      <c r="D1148" s="7" t="s">
        <v>279</v>
      </c>
      <c r="E1148" s="9">
        <v>14219</v>
      </c>
      <c r="F1148" s="9">
        <v>40000</v>
      </c>
    </row>
    <row r="1149" customHeight="1" spans="1:6">
      <c r="A1149" s="6" t="str">
        <f t="shared" si="0"/>
        <v>Ireland-Europe2003</v>
      </c>
      <c r="B1149" s="6" t="s">
        <v>158</v>
      </c>
      <c r="C1149" s="6" t="s">
        <v>67</v>
      </c>
      <c r="D1149" s="7" t="s">
        <v>280</v>
      </c>
      <c r="E1149" s="9">
        <v>14364</v>
      </c>
      <c r="F1149" s="9">
        <v>40623</v>
      </c>
    </row>
    <row r="1150" customHeight="1" spans="1:6">
      <c r="A1150" s="6" t="str">
        <f t="shared" si="0"/>
        <v>Ireland-Europe2004</v>
      </c>
      <c r="B1150" s="6" t="s">
        <v>158</v>
      </c>
      <c r="C1150" s="6" t="s">
        <v>67</v>
      </c>
      <c r="D1150" s="7" t="s">
        <v>281</v>
      </c>
      <c r="E1150" s="9">
        <v>14903</v>
      </c>
      <c r="F1150" s="9">
        <v>43021</v>
      </c>
    </row>
    <row r="1151" customHeight="1" spans="1:6">
      <c r="A1151" s="6" t="str">
        <f t="shared" si="0"/>
        <v>Ireland-Europe2005</v>
      </c>
      <c r="B1151" s="6" t="s">
        <v>158</v>
      </c>
      <c r="C1151" s="6" t="s">
        <v>67</v>
      </c>
      <c r="D1151" s="7" t="s">
        <v>282</v>
      </c>
      <c r="E1151" s="9">
        <v>14432</v>
      </c>
      <c r="F1151" s="9">
        <v>44151</v>
      </c>
    </row>
    <row r="1152" customHeight="1" spans="1:6">
      <c r="A1152" s="6" t="str">
        <f t="shared" si="0"/>
        <v>Ireland-Europe2006</v>
      </c>
      <c r="B1152" s="6" t="s">
        <v>158</v>
      </c>
      <c r="C1152" s="6" t="s">
        <v>67</v>
      </c>
      <c r="D1152" s="7" t="s">
        <v>287</v>
      </c>
      <c r="E1152" s="9">
        <v>14269</v>
      </c>
      <c r="F1152" s="9">
        <v>43956</v>
      </c>
    </row>
    <row r="1153" customHeight="1" spans="1:6">
      <c r="A1153" s="6" t="str">
        <f t="shared" si="0"/>
        <v>Ireland-Europe2007</v>
      </c>
      <c r="B1153" s="6" t="s">
        <v>158</v>
      </c>
      <c r="C1153" s="6" t="s">
        <v>67</v>
      </c>
      <c r="D1153" s="7" t="s">
        <v>289</v>
      </c>
      <c r="E1153" s="9">
        <v>15120</v>
      </c>
      <c r="F1153" s="9">
        <v>44583</v>
      </c>
    </row>
    <row r="1154" customHeight="1" spans="1:6">
      <c r="A1154" s="6" t="str">
        <f t="shared" si="0"/>
        <v>Ireland-Europe2008</v>
      </c>
      <c r="B1154" s="6" t="s">
        <v>158</v>
      </c>
      <c r="C1154" s="6" t="s">
        <v>67</v>
      </c>
      <c r="D1154" s="7" t="s">
        <v>283</v>
      </c>
      <c r="E1154" s="9">
        <v>14330</v>
      </c>
      <c r="F1154" s="9">
        <v>43535</v>
      </c>
    </row>
    <row r="1155" customHeight="1" spans="1:6">
      <c r="A1155" s="6" t="str">
        <f t="shared" si="0"/>
        <v>Ireland-Europe2009</v>
      </c>
      <c r="B1155" s="6" t="s">
        <v>158</v>
      </c>
      <c r="C1155" s="6" t="s">
        <v>67</v>
      </c>
      <c r="D1155" s="14">
        <v>2009</v>
      </c>
      <c r="E1155" s="9">
        <v>14061</v>
      </c>
      <c r="F1155" s="9">
        <v>43337</v>
      </c>
    </row>
    <row r="1156" customHeight="1" spans="1:6">
      <c r="A1156" s="6" t="str">
        <f t="shared" si="0"/>
        <v>Ireland-Europe2010</v>
      </c>
      <c r="B1156" s="6" t="s">
        <v>158</v>
      </c>
      <c r="C1156" s="6" t="s">
        <v>67</v>
      </c>
      <c r="D1156" s="7" t="s">
        <v>288</v>
      </c>
      <c r="E1156" s="9">
        <v>13574</v>
      </c>
      <c r="F1156" s="9">
        <v>41345</v>
      </c>
    </row>
    <row r="1157" customHeight="1" spans="1:6">
      <c r="A1157" s="6" t="str">
        <f t="shared" si="0"/>
        <v>Ireland-Europe2011</v>
      </c>
      <c r="B1157" s="6" t="s">
        <v>158</v>
      </c>
      <c r="C1157" s="6" t="s">
        <v>67</v>
      </c>
      <c r="D1157" s="7" t="s">
        <v>285</v>
      </c>
      <c r="E1157" s="9">
        <v>14607</v>
      </c>
      <c r="F1157" s="9">
        <v>43458</v>
      </c>
    </row>
    <row r="1158" customHeight="1" spans="1:6">
      <c r="A1158" s="6" t="str">
        <f t="shared" si="0"/>
        <v>Ireland-Europe2012</v>
      </c>
      <c r="B1158" s="6" t="s">
        <v>158</v>
      </c>
      <c r="C1158" s="6" t="s">
        <v>67</v>
      </c>
      <c r="D1158" s="14">
        <v>2012</v>
      </c>
      <c r="E1158" s="9">
        <v>14673</v>
      </c>
      <c r="F1158" s="9">
        <v>43762</v>
      </c>
    </row>
    <row r="1159" customHeight="1" spans="1:6">
      <c r="A1159" s="6" t="str">
        <f t="shared" si="0"/>
        <v>Isle of Man-Europe2000</v>
      </c>
      <c r="B1159" s="6" t="s">
        <v>159</v>
      </c>
      <c r="C1159" s="6" t="s">
        <v>67</v>
      </c>
      <c r="D1159" s="7" t="s">
        <v>277</v>
      </c>
      <c r="E1159" s="8"/>
      <c r="F1159" s="8"/>
    </row>
    <row r="1160" customHeight="1" spans="1:6">
      <c r="A1160" s="6" t="str">
        <f t="shared" si="0"/>
        <v>Isle of Man-Europe2001</v>
      </c>
      <c r="B1160" s="6" t="s">
        <v>159</v>
      </c>
      <c r="C1160" s="6" t="s">
        <v>67</v>
      </c>
      <c r="D1160" s="7" t="s">
        <v>278</v>
      </c>
      <c r="E1160" s="8"/>
      <c r="F1160" s="8"/>
    </row>
    <row r="1161" customHeight="1" spans="1:6">
      <c r="A1161" s="6" t="str">
        <f t="shared" si="0"/>
        <v>Isle of Man-Europe2002</v>
      </c>
      <c r="B1161" s="6" t="s">
        <v>159</v>
      </c>
      <c r="C1161" s="6" t="s">
        <v>67</v>
      </c>
      <c r="D1161" s="7" t="s">
        <v>279</v>
      </c>
      <c r="E1161" s="8"/>
      <c r="F1161" s="8"/>
    </row>
    <row r="1162" customHeight="1" spans="1:6">
      <c r="A1162" s="6" t="str">
        <f t="shared" si="0"/>
        <v>Isle of Man-Europe2003</v>
      </c>
      <c r="B1162" s="6" t="s">
        <v>159</v>
      </c>
      <c r="C1162" s="6" t="s">
        <v>67</v>
      </c>
      <c r="D1162" s="7" t="s">
        <v>280</v>
      </c>
      <c r="E1162" s="8"/>
      <c r="F1162" s="8"/>
    </row>
    <row r="1163" customHeight="1" spans="1:6">
      <c r="A1163" s="6" t="str">
        <f t="shared" si="0"/>
        <v>Isle of Man-Europe2004</v>
      </c>
      <c r="B1163" s="6" t="s">
        <v>159</v>
      </c>
      <c r="C1163" s="6" t="s">
        <v>67</v>
      </c>
      <c r="D1163" s="7" t="s">
        <v>281</v>
      </c>
      <c r="E1163" s="8"/>
      <c r="F1163" s="8"/>
    </row>
    <row r="1164" customHeight="1" spans="1:6">
      <c r="A1164" s="6" t="str">
        <f t="shared" si="0"/>
        <v>Isle of Man-Europe2005</v>
      </c>
      <c r="B1164" s="6" t="s">
        <v>159</v>
      </c>
      <c r="C1164" s="6" t="s">
        <v>67</v>
      </c>
      <c r="D1164" s="7" t="s">
        <v>282</v>
      </c>
      <c r="E1164" s="8"/>
      <c r="F1164" s="8"/>
    </row>
    <row r="1165" customHeight="1" spans="1:6">
      <c r="A1165" s="6" t="str">
        <f t="shared" si="0"/>
        <v>Isle of Man-Europe2006</v>
      </c>
      <c r="B1165" s="6" t="s">
        <v>159</v>
      </c>
      <c r="C1165" s="6" t="s">
        <v>67</v>
      </c>
      <c r="D1165" s="7" t="s">
        <v>287</v>
      </c>
      <c r="E1165" s="8"/>
      <c r="F1165" s="8"/>
    </row>
    <row r="1166" customHeight="1" spans="1:6">
      <c r="A1166" s="6" t="str">
        <f t="shared" si="0"/>
        <v>Isle of Man-Europe2007</v>
      </c>
      <c r="B1166" s="6" t="s">
        <v>159</v>
      </c>
      <c r="C1166" s="6" t="s">
        <v>67</v>
      </c>
      <c r="D1166" s="7" t="s">
        <v>289</v>
      </c>
      <c r="E1166" s="8"/>
      <c r="F1166" s="8"/>
    </row>
    <row r="1167" customHeight="1" spans="1:6">
      <c r="A1167" s="6" t="str">
        <f t="shared" si="0"/>
        <v>Isle of Man-Europe2008</v>
      </c>
      <c r="B1167" s="6" t="s">
        <v>159</v>
      </c>
      <c r="C1167" s="6" t="s">
        <v>67</v>
      </c>
      <c r="D1167" s="7" t="s">
        <v>283</v>
      </c>
      <c r="E1167" s="8"/>
      <c r="F1167" s="8"/>
    </row>
    <row r="1168" customHeight="1" spans="1:6">
      <c r="A1168" s="6" t="str">
        <f t="shared" si="0"/>
        <v>Isle of Man-Europe2009</v>
      </c>
      <c r="B1168" s="6" t="s">
        <v>159</v>
      </c>
      <c r="C1168" s="6" t="s">
        <v>67</v>
      </c>
      <c r="D1168" s="14">
        <v>2009</v>
      </c>
      <c r="E1168" s="8"/>
      <c r="F1168" s="8"/>
    </row>
    <row r="1169" customHeight="1" spans="1:6">
      <c r="A1169" s="6" t="str">
        <f t="shared" si="0"/>
        <v>Isle of Man-Europe2010</v>
      </c>
      <c r="B1169" s="6" t="s">
        <v>159</v>
      </c>
      <c r="C1169" s="6" t="s">
        <v>67</v>
      </c>
      <c r="D1169" s="7" t="s">
        <v>288</v>
      </c>
      <c r="E1169" s="8"/>
      <c r="F1169" s="8"/>
    </row>
    <row r="1170" customHeight="1" spans="1:6">
      <c r="A1170" s="6" t="str">
        <f t="shared" si="0"/>
        <v>Isle of Man-Europe2011</v>
      </c>
      <c r="B1170" s="6" t="s">
        <v>159</v>
      </c>
      <c r="C1170" s="6" t="s">
        <v>67</v>
      </c>
      <c r="D1170" s="7" t="s">
        <v>285</v>
      </c>
      <c r="E1170" s="8"/>
      <c r="F1170" s="8"/>
    </row>
    <row r="1171" customHeight="1" spans="1:6">
      <c r="A1171" s="6" t="str">
        <f t="shared" si="0"/>
        <v>Isle of Man-Europe2012</v>
      </c>
      <c r="B1171" s="6" t="s">
        <v>159</v>
      </c>
      <c r="C1171" s="6" t="s">
        <v>67</v>
      </c>
      <c r="D1171" s="14">
        <v>2012</v>
      </c>
      <c r="E1171" s="8"/>
      <c r="F1171" s="8"/>
    </row>
    <row r="1172" customHeight="1" spans="1:6">
      <c r="A1172" s="6" t="str">
        <f t="shared" si="0"/>
        <v>Israel-Middle East2000</v>
      </c>
      <c r="B1172" s="6" t="s">
        <v>160</v>
      </c>
      <c r="C1172" s="6" t="s">
        <v>84</v>
      </c>
      <c r="D1172" s="7" t="s">
        <v>277</v>
      </c>
      <c r="E1172" s="9">
        <v>24079</v>
      </c>
      <c r="F1172" s="8"/>
    </row>
    <row r="1173" customHeight="1" spans="1:6">
      <c r="A1173" s="6" t="str">
        <f t="shared" si="0"/>
        <v>Israel-Middle East2001</v>
      </c>
      <c r="B1173" s="6" t="s">
        <v>160</v>
      </c>
      <c r="C1173" s="6" t="s">
        <v>84</v>
      </c>
      <c r="D1173" s="7" t="s">
        <v>278</v>
      </c>
      <c r="E1173" s="9">
        <v>23254</v>
      </c>
      <c r="F1173" s="8"/>
    </row>
    <row r="1174" customHeight="1" spans="1:6">
      <c r="A1174" s="6" t="str">
        <f t="shared" si="0"/>
        <v>Israel-Middle East2002</v>
      </c>
      <c r="B1174" s="6" t="s">
        <v>160</v>
      </c>
      <c r="C1174" s="6" t="s">
        <v>84</v>
      </c>
      <c r="D1174" s="7" t="s">
        <v>279</v>
      </c>
      <c r="E1174" s="9">
        <v>23195</v>
      </c>
      <c r="F1174" s="9">
        <v>70656</v>
      </c>
    </row>
    <row r="1175" customHeight="1" spans="1:6">
      <c r="A1175" s="6" t="str">
        <f t="shared" si="0"/>
        <v>Israel-Middle East2003</v>
      </c>
      <c r="B1175" s="6" t="s">
        <v>160</v>
      </c>
      <c r="C1175" s="6" t="s">
        <v>84</v>
      </c>
      <c r="D1175" s="7" t="s">
        <v>280</v>
      </c>
      <c r="E1175" s="9">
        <v>21463</v>
      </c>
      <c r="F1175" s="9">
        <v>67029</v>
      </c>
    </row>
    <row r="1176" customHeight="1" spans="1:6">
      <c r="A1176" s="6" t="str">
        <f t="shared" si="0"/>
        <v>Israel-Middle East2004</v>
      </c>
      <c r="B1176" s="6" t="s">
        <v>160</v>
      </c>
      <c r="C1176" s="6" t="s">
        <v>84</v>
      </c>
      <c r="D1176" s="7" t="s">
        <v>281</v>
      </c>
      <c r="E1176" s="9">
        <v>22868</v>
      </c>
      <c r="F1176" s="9">
        <v>70938</v>
      </c>
    </row>
    <row r="1177" customHeight="1" spans="1:6">
      <c r="A1177" s="6" t="str">
        <f t="shared" si="0"/>
        <v>Israel-Middle East2005</v>
      </c>
      <c r="B1177" s="6" t="s">
        <v>160</v>
      </c>
      <c r="C1177" s="6" t="s">
        <v>84</v>
      </c>
      <c r="D1177" s="7" t="s">
        <v>282</v>
      </c>
      <c r="E1177" s="9">
        <v>19143</v>
      </c>
      <c r="F1177" s="9">
        <v>65749</v>
      </c>
    </row>
    <row r="1178" customHeight="1" spans="1:6">
      <c r="A1178" s="6" t="str">
        <f t="shared" si="0"/>
        <v>Israel-Middle East2006</v>
      </c>
      <c r="B1178" s="6" t="s">
        <v>160</v>
      </c>
      <c r="C1178" s="6" t="s">
        <v>84</v>
      </c>
      <c r="D1178" s="7" t="s">
        <v>287</v>
      </c>
      <c r="E1178" s="9">
        <v>19241</v>
      </c>
      <c r="F1178" s="9">
        <v>63201</v>
      </c>
    </row>
    <row r="1179" customHeight="1" spans="1:6">
      <c r="A1179" s="6" t="str">
        <f t="shared" si="0"/>
        <v>Israel-Middle East2007</v>
      </c>
      <c r="B1179" s="6" t="s">
        <v>160</v>
      </c>
      <c r="C1179" s="6" t="s">
        <v>84</v>
      </c>
      <c r="D1179" s="7" t="s">
        <v>289</v>
      </c>
      <c r="E1179" s="9">
        <v>20700</v>
      </c>
      <c r="F1179" s="9">
        <v>66424</v>
      </c>
    </row>
    <row r="1180" customHeight="1" spans="1:6">
      <c r="A1180" s="6" t="str">
        <f t="shared" si="0"/>
        <v>Israel-Middle East2008</v>
      </c>
      <c r="B1180" s="6" t="s">
        <v>160</v>
      </c>
      <c r="C1180" s="6" t="s">
        <v>84</v>
      </c>
      <c r="D1180" s="7" t="s">
        <v>283</v>
      </c>
      <c r="E1180" s="9">
        <v>18478</v>
      </c>
      <c r="F1180" s="9">
        <v>60245</v>
      </c>
    </row>
    <row r="1181" customHeight="1" spans="1:6">
      <c r="A1181" s="6" t="str">
        <f t="shared" si="0"/>
        <v>Israel-Middle East2009</v>
      </c>
      <c r="B1181" s="6" t="s">
        <v>160</v>
      </c>
      <c r="C1181" s="6" t="s">
        <v>84</v>
      </c>
      <c r="D1181" s="14">
        <v>2009</v>
      </c>
      <c r="E1181" s="9">
        <v>19730</v>
      </c>
      <c r="F1181" s="9">
        <v>65122</v>
      </c>
    </row>
    <row r="1182" customHeight="1" spans="1:6">
      <c r="A1182" s="6" t="str">
        <f t="shared" si="0"/>
        <v>Israel-Middle East2010</v>
      </c>
      <c r="B1182" s="6" t="s">
        <v>160</v>
      </c>
      <c r="C1182" s="6" t="s">
        <v>84</v>
      </c>
      <c r="D1182" s="7" t="s">
        <v>288</v>
      </c>
      <c r="E1182" s="9">
        <v>18234</v>
      </c>
      <c r="F1182" s="9">
        <v>62691</v>
      </c>
    </row>
    <row r="1183" customHeight="1" spans="1:6">
      <c r="A1183" s="6" t="str">
        <f t="shared" si="0"/>
        <v>Israel-Middle East2011</v>
      </c>
      <c r="B1183" s="6" t="s">
        <v>160</v>
      </c>
      <c r="C1183" s="6" t="s">
        <v>84</v>
      </c>
      <c r="D1183" s="7" t="s">
        <v>285</v>
      </c>
      <c r="E1183" s="9">
        <v>20380</v>
      </c>
      <c r="F1183" s="9">
        <v>65977</v>
      </c>
    </row>
    <row r="1184" customHeight="1" spans="1:6">
      <c r="A1184" s="6" t="str">
        <f t="shared" si="0"/>
        <v>Israel-Middle East2012</v>
      </c>
      <c r="B1184" s="6" t="s">
        <v>160</v>
      </c>
      <c r="C1184" s="6" t="s">
        <v>84</v>
      </c>
      <c r="D1184" s="14">
        <v>2012</v>
      </c>
      <c r="E1184" s="9">
        <v>18809</v>
      </c>
      <c r="F1184" s="9">
        <v>63146</v>
      </c>
    </row>
    <row r="1185" customHeight="1" spans="1:6">
      <c r="A1185" s="6" t="str">
        <f t="shared" si="0"/>
        <v>Italy-Europe2000</v>
      </c>
      <c r="B1185" s="6" t="s">
        <v>161</v>
      </c>
      <c r="C1185" s="6" t="s">
        <v>67</v>
      </c>
      <c r="D1185" s="7" t="s">
        <v>277</v>
      </c>
      <c r="E1185" s="9">
        <v>158616</v>
      </c>
      <c r="F1185" s="8"/>
    </row>
    <row r="1186" customHeight="1" spans="1:6">
      <c r="A1186" s="6" t="str">
        <f t="shared" si="0"/>
        <v>Italy-Europe2001</v>
      </c>
      <c r="B1186" s="6" t="s">
        <v>161</v>
      </c>
      <c r="C1186" s="6" t="s">
        <v>67</v>
      </c>
      <c r="D1186" s="7" t="s">
        <v>278</v>
      </c>
      <c r="E1186" s="9">
        <v>167416</v>
      </c>
      <c r="F1186" s="8"/>
    </row>
    <row r="1187" customHeight="1" spans="1:6">
      <c r="A1187" s="6" t="str">
        <f t="shared" si="0"/>
        <v>Italy-Europe2002</v>
      </c>
      <c r="B1187" s="6" t="s">
        <v>161</v>
      </c>
      <c r="C1187" s="6" t="s">
        <v>67</v>
      </c>
      <c r="D1187" s="7" t="s">
        <v>279</v>
      </c>
      <c r="E1187" s="9">
        <v>170239</v>
      </c>
      <c r="F1187" s="9">
        <v>406307</v>
      </c>
    </row>
    <row r="1188" customHeight="1" spans="1:6">
      <c r="A1188" s="6" t="str">
        <f t="shared" si="0"/>
        <v>Italy-Europe2003</v>
      </c>
      <c r="B1188" s="6" t="s">
        <v>161</v>
      </c>
      <c r="C1188" s="6" t="s">
        <v>67</v>
      </c>
      <c r="D1188" s="7" t="s">
        <v>280</v>
      </c>
      <c r="E1188" s="9">
        <v>164858</v>
      </c>
      <c r="F1188" s="9">
        <v>401592</v>
      </c>
    </row>
    <row r="1189" customHeight="1" spans="1:6">
      <c r="A1189" s="6" t="str">
        <f t="shared" si="0"/>
        <v>Italy-Europe2004</v>
      </c>
      <c r="B1189" s="6" t="s">
        <v>161</v>
      </c>
      <c r="C1189" s="6" t="s">
        <v>67</v>
      </c>
      <c r="D1189" s="7" t="s">
        <v>281</v>
      </c>
      <c r="E1189" s="9">
        <v>176004</v>
      </c>
      <c r="F1189" s="9">
        <v>447187</v>
      </c>
    </row>
    <row r="1190" customHeight="1" spans="1:6">
      <c r="A1190" s="6" t="str">
        <f t="shared" si="0"/>
        <v>Italy-Europe2005</v>
      </c>
      <c r="B1190" s="6" t="s">
        <v>161</v>
      </c>
      <c r="C1190" s="6" t="s">
        <v>67</v>
      </c>
      <c r="D1190" s="7" t="s">
        <v>282</v>
      </c>
      <c r="E1190" s="9">
        <v>172142</v>
      </c>
      <c r="F1190" s="9">
        <v>450348</v>
      </c>
    </row>
    <row r="1191" customHeight="1" spans="1:6">
      <c r="A1191" s="6" t="str">
        <f t="shared" si="0"/>
        <v>Italy-Europe2006</v>
      </c>
      <c r="B1191" s="6" t="s">
        <v>161</v>
      </c>
      <c r="C1191" s="6" t="s">
        <v>67</v>
      </c>
      <c r="D1191" s="7" t="s">
        <v>287</v>
      </c>
      <c r="E1191" s="9">
        <v>181990</v>
      </c>
      <c r="F1191" s="9">
        <v>472768</v>
      </c>
    </row>
    <row r="1192" customHeight="1" spans="1:6">
      <c r="A1192" s="6" t="str">
        <f t="shared" si="0"/>
        <v>Italy-Europe2007</v>
      </c>
      <c r="B1192" s="6" t="s">
        <v>161</v>
      </c>
      <c r="C1192" s="6" t="s">
        <v>67</v>
      </c>
      <c r="D1192" s="7" t="s">
        <v>289</v>
      </c>
      <c r="E1192" s="9">
        <v>179599</v>
      </c>
      <c r="F1192" s="9">
        <v>462676</v>
      </c>
    </row>
    <row r="1193" customHeight="1" spans="1:6">
      <c r="A1193" s="6" t="str">
        <f t="shared" si="0"/>
        <v>Italy-Europe2008</v>
      </c>
      <c r="B1193" s="6" t="s">
        <v>161</v>
      </c>
      <c r="C1193" s="6" t="s">
        <v>67</v>
      </c>
      <c r="D1193" s="7" t="s">
        <v>283</v>
      </c>
      <c r="E1193" s="9">
        <v>183873</v>
      </c>
      <c r="F1193" s="9">
        <v>473380</v>
      </c>
    </row>
    <row r="1194" customHeight="1" spans="1:6">
      <c r="A1194" s="6" t="str">
        <f t="shared" si="0"/>
        <v>Italy-Europe2009</v>
      </c>
      <c r="B1194" s="6" t="s">
        <v>161</v>
      </c>
      <c r="C1194" s="6" t="s">
        <v>67</v>
      </c>
      <c r="D1194" s="14">
        <v>2009</v>
      </c>
      <c r="E1194" s="9">
        <v>179423</v>
      </c>
      <c r="F1194" s="9">
        <v>468349</v>
      </c>
    </row>
    <row r="1195" customHeight="1" spans="1:6">
      <c r="A1195" s="6" t="str">
        <f t="shared" si="0"/>
        <v>Italy-Europe2010</v>
      </c>
      <c r="B1195" s="6" t="s">
        <v>161</v>
      </c>
      <c r="C1195" s="6" t="s">
        <v>67</v>
      </c>
      <c r="D1195" s="7" t="s">
        <v>288</v>
      </c>
      <c r="E1195" s="9">
        <v>171522</v>
      </c>
      <c r="F1195" s="9">
        <v>451441</v>
      </c>
    </row>
    <row r="1196" customHeight="1" spans="1:6">
      <c r="A1196" s="6" t="str">
        <f t="shared" si="0"/>
        <v>Italy-Europe2011</v>
      </c>
      <c r="B1196" s="6" t="s">
        <v>161</v>
      </c>
      <c r="C1196" s="6" t="s">
        <v>67</v>
      </c>
      <c r="D1196" s="7" t="s">
        <v>285</v>
      </c>
      <c r="E1196" s="9">
        <v>181830</v>
      </c>
      <c r="F1196" s="9">
        <v>469347</v>
      </c>
    </row>
    <row r="1197" customHeight="1" spans="1:6">
      <c r="A1197" s="6" t="str">
        <f t="shared" si="0"/>
        <v>Italy-Europe2012</v>
      </c>
      <c r="B1197" s="6" t="s">
        <v>161</v>
      </c>
      <c r="C1197" s="6" t="s">
        <v>67</v>
      </c>
      <c r="D1197" s="14">
        <v>2012</v>
      </c>
      <c r="E1197" s="9">
        <v>172396</v>
      </c>
      <c r="F1197" s="9">
        <v>452632</v>
      </c>
    </row>
    <row r="1198" customHeight="1" spans="1:6">
      <c r="A1198" s="6" t="str">
        <f t="shared" si="0"/>
        <v>Jamaica-The Americas2000</v>
      </c>
      <c r="B1198" s="6" t="s">
        <v>162</v>
      </c>
      <c r="C1198" s="6" t="s">
        <v>75</v>
      </c>
      <c r="D1198" s="7" t="s">
        <v>277</v>
      </c>
      <c r="E1198" s="8"/>
      <c r="F1198" s="8"/>
    </row>
    <row r="1199" customHeight="1" spans="1:6">
      <c r="A1199" s="6" t="str">
        <f t="shared" si="0"/>
        <v>Jamaica-The Americas2001</v>
      </c>
      <c r="B1199" s="6" t="s">
        <v>162</v>
      </c>
      <c r="C1199" s="6" t="s">
        <v>75</v>
      </c>
      <c r="D1199" s="7" t="s">
        <v>278</v>
      </c>
      <c r="E1199" s="9">
        <v>3066</v>
      </c>
      <c r="F1199" s="8"/>
    </row>
    <row r="1200" customHeight="1" spans="1:6">
      <c r="A1200" s="6" t="str">
        <f t="shared" si="0"/>
        <v>Jamaica-The Americas2002</v>
      </c>
      <c r="B1200" s="6" t="s">
        <v>162</v>
      </c>
      <c r="C1200" s="6" t="s">
        <v>75</v>
      </c>
      <c r="D1200" s="7" t="s">
        <v>279</v>
      </c>
      <c r="E1200" s="9">
        <v>2830</v>
      </c>
      <c r="F1200" s="9">
        <v>7158</v>
      </c>
    </row>
    <row r="1201" customHeight="1" spans="1:6">
      <c r="A1201" s="6" t="str">
        <f t="shared" si="0"/>
        <v>Jamaica-The Americas2003</v>
      </c>
      <c r="B1201" s="6" t="s">
        <v>162</v>
      </c>
      <c r="C1201" s="6" t="s">
        <v>75</v>
      </c>
      <c r="D1201" s="7" t="s">
        <v>280</v>
      </c>
      <c r="E1201" s="9">
        <v>3022</v>
      </c>
      <c r="F1201" s="9">
        <v>8592</v>
      </c>
    </row>
    <row r="1202" customHeight="1" spans="1:6">
      <c r="A1202" s="6" t="str">
        <f t="shared" si="0"/>
        <v>Jamaica-The Americas2004</v>
      </c>
      <c r="B1202" s="6" t="s">
        <v>162</v>
      </c>
      <c r="C1202" s="6" t="s">
        <v>75</v>
      </c>
      <c r="D1202" s="7" t="s">
        <v>281</v>
      </c>
      <c r="E1202" s="9">
        <v>4078</v>
      </c>
      <c r="F1202" s="9">
        <v>11947</v>
      </c>
    </row>
    <row r="1203" customHeight="1" spans="1:6">
      <c r="A1203" s="6" t="str">
        <f t="shared" si="0"/>
        <v>Jamaica-The Americas2005</v>
      </c>
      <c r="B1203" s="6" t="s">
        <v>162</v>
      </c>
      <c r="C1203" s="6" t="s">
        <v>75</v>
      </c>
      <c r="D1203" s="7" t="s">
        <v>282</v>
      </c>
      <c r="E1203" s="9">
        <v>3841</v>
      </c>
      <c r="F1203" s="9">
        <v>10627</v>
      </c>
    </row>
    <row r="1204" customHeight="1" spans="1:6">
      <c r="A1204" s="6" t="str">
        <f t="shared" si="0"/>
        <v>Jamaica-The Americas2006</v>
      </c>
      <c r="B1204" s="6" t="s">
        <v>162</v>
      </c>
      <c r="C1204" s="6" t="s">
        <v>75</v>
      </c>
      <c r="D1204" s="7" t="s">
        <v>287</v>
      </c>
      <c r="E1204" s="9">
        <v>3769</v>
      </c>
      <c r="F1204" s="9">
        <v>10715</v>
      </c>
    </row>
    <row r="1205" customHeight="1" spans="1:6">
      <c r="A1205" s="6" t="str">
        <f t="shared" si="0"/>
        <v>Jamaica-The Americas2007</v>
      </c>
      <c r="B1205" s="6" t="s">
        <v>162</v>
      </c>
      <c r="C1205" s="6" t="s">
        <v>75</v>
      </c>
      <c r="D1205" s="7" t="s">
        <v>289</v>
      </c>
      <c r="E1205" s="9">
        <v>4200</v>
      </c>
      <c r="F1205" s="9">
        <v>13480</v>
      </c>
    </row>
    <row r="1206" customHeight="1" spans="1:6">
      <c r="A1206" s="6" t="str">
        <f t="shared" si="0"/>
        <v>Jamaica-The Americas2008</v>
      </c>
      <c r="B1206" s="6" t="s">
        <v>162</v>
      </c>
      <c r="C1206" s="6" t="s">
        <v>75</v>
      </c>
      <c r="D1206" s="7" t="s">
        <v>283</v>
      </c>
      <c r="E1206" s="9">
        <v>3717</v>
      </c>
      <c r="F1206" s="9">
        <v>10645</v>
      </c>
    </row>
    <row r="1207" customHeight="1" spans="1:6">
      <c r="A1207" s="6" t="str">
        <f t="shared" si="0"/>
        <v>Jamaica-The Americas2009</v>
      </c>
      <c r="B1207" s="6" t="s">
        <v>162</v>
      </c>
      <c r="C1207" s="6" t="s">
        <v>75</v>
      </c>
      <c r="D1207" s="14">
        <v>2009</v>
      </c>
      <c r="E1207" s="9">
        <v>3728</v>
      </c>
      <c r="F1207" s="9">
        <v>10722</v>
      </c>
    </row>
    <row r="1208" customHeight="1" spans="1:6">
      <c r="A1208" s="6" t="str">
        <f t="shared" si="0"/>
        <v>Jamaica-The Americas2010</v>
      </c>
      <c r="B1208" s="6" t="s">
        <v>162</v>
      </c>
      <c r="C1208" s="6" t="s">
        <v>75</v>
      </c>
      <c r="D1208" s="7" t="s">
        <v>288</v>
      </c>
      <c r="E1208" s="9">
        <v>3829</v>
      </c>
      <c r="F1208" s="9">
        <v>10319</v>
      </c>
    </row>
    <row r="1209" customHeight="1" spans="1:6">
      <c r="A1209" s="6" t="str">
        <f t="shared" si="0"/>
        <v>Jamaica-The Americas2011</v>
      </c>
      <c r="B1209" s="6" t="s">
        <v>162</v>
      </c>
      <c r="C1209" s="6" t="s">
        <v>75</v>
      </c>
      <c r="D1209" s="7" t="s">
        <v>285</v>
      </c>
      <c r="E1209" s="9">
        <v>4176</v>
      </c>
      <c r="F1209" s="9">
        <v>12020</v>
      </c>
    </row>
    <row r="1210" customHeight="1" spans="1:6">
      <c r="A1210" s="6" t="str">
        <f t="shared" si="0"/>
        <v>Jamaica-The Americas2012</v>
      </c>
      <c r="B1210" s="6" t="s">
        <v>162</v>
      </c>
      <c r="C1210" s="6" t="s">
        <v>75</v>
      </c>
      <c r="D1210" s="14">
        <v>2012</v>
      </c>
      <c r="E1210" s="9">
        <v>3586</v>
      </c>
      <c r="F1210" s="9">
        <v>10301</v>
      </c>
    </row>
    <row r="1211" customHeight="1" spans="1:6">
      <c r="A1211" s="6" t="str">
        <f t="shared" si="0"/>
        <v>Japan-Asia2000</v>
      </c>
      <c r="B1211" s="6" t="s">
        <v>163</v>
      </c>
      <c r="C1211" s="6" t="s">
        <v>65</v>
      </c>
      <c r="D1211" s="7" t="s">
        <v>277</v>
      </c>
      <c r="E1211" s="9">
        <v>451501</v>
      </c>
      <c r="F1211" s="8"/>
    </row>
    <row r="1212" customHeight="1" spans="1:6">
      <c r="A1212" s="6" t="str">
        <f t="shared" si="0"/>
        <v>Japan-Asia2001</v>
      </c>
      <c r="B1212" s="6" t="s">
        <v>163</v>
      </c>
      <c r="C1212" s="6" t="s">
        <v>65</v>
      </c>
      <c r="D1212" s="7" t="s">
        <v>278</v>
      </c>
      <c r="E1212" s="9">
        <v>461468</v>
      </c>
      <c r="F1212" s="8"/>
    </row>
    <row r="1213" customHeight="1" spans="1:6">
      <c r="A1213" s="6" t="str">
        <f t="shared" si="0"/>
        <v>Japan-Asia2002</v>
      </c>
      <c r="B1213" s="6" t="s">
        <v>163</v>
      </c>
      <c r="C1213" s="6" t="s">
        <v>65</v>
      </c>
      <c r="D1213" s="7" t="s">
        <v>279</v>
      </c>
      <c r="E1213" s="9">
        <v>499092</v>
      </c>
      <c r="F1213" s="9">
        <v>1170715</v>
      </c>
    </row>
    <row r="1214" customHeight="1" spans="1:6">
      <c r="A1214" s="6" t="str">
        <f t="shared" si="0"/>
        <v>Japan-Asia2003</v>
      </c>
      <c r="B1214" s="6" t="s">
        <v>163</v>
      </c>
      <c r="C1214" s="6" t="s">
        <v>65</v>
      </c>
      <c r="D1214" s="7" t="s">
        <v>280</v>
      </c>
      <c r="E1214" s="9">
        <v>472174</v>
      </c>
      <c r="F1214" s="9">
        <v>1100650</v>
      </c>
    </row>
    <row r="1215" customHeight="1" spans="1:6">
      <c r="A1215" s="6" t="str">
        <f t="shared" si="0"/>
        <v>Japan-Asia2004</v>
      </c>
      <c r="B1215" s="6" t="s">
        <v>163</v>
      </c>
      <c r="C1215" s="6" t="s">
        <v>65</v>
      </c>
      <c r="D1215" s="7" t="s">
        <v>281</v>
      </c>
      <c r="E1215" s="9">
        <v>495352</v>
      </c>
      <c r="F1215" s="9">
        <v>1206916</v>
      </c>
    </row>
    <row r="1216" customHeight="1" spans="1:6">
      <c r="A1216" s="6" t="str">
        <f t="shared" si="0"/>
        <v>Japan-Asia2005</v>
      </c>
      <c r="B1216" s="6" t="s">
        <v>163</v>
      </c>
      <c r="C1216" s="6" t="s">
        <v>65</v>
      </c>
      <c r="D1216" s="7" t="s">
        <v>282</v>
      </c>
      <c r="E1216" s="9">
        <v>510791</v>
      </c>
      <c r="F1216" s="9">
        <v>1202266</v>
      </c>
    </row>
    <row r="1217" customHeight="1" spans="1:6">
      <c r="A1217" s="6" t="str">
        <f t="shared" si="0"/>
        <v>Japan-Asia2006</v>
      </c>
      <c r="B1217" s="6" t="s">
        <v>163</v>
      </c>
      <c r="C1217" s="6" t="s">
        <v>65</v>
      </c>
      <c r="D1217" s="7" t="s">
        <v>287</v>
      </c>
      <c r="E1217" s="9">
        <v>522488</v>
      </c>
      <c r="F1217" s="9">
        <v>1259655</v>
      </c>
    </row>
    <row r="1218" customHeight="1" spans="1:6">
      <c r="A1218" s="6" t="str">
        <f t="shared" si="0"/>
        <v>Japan-Asia2007</v>
      </c>
      <c r="B1218" s="6" t="s">
        <v>163</v>
      </c>
      <c r="C1218" s="6" t="s">
        <v>65</v>
      </c>
      <c r="D1218" s="7" t="s">
        <v>289</v>
      </c>
      <c r="E1218" s="9">
        <v>515198</v>
      </c>
      <c r="F1218" s="9">
        <v>1251136</v>
      </c>
    </row>
    <row r="1219" customHeight="1" spans="1:6">
      <c r="A1219" s="6" t="str">
        <f t="shared" si="0"/>
        <v>Japan-Asia2008</v>
      </c>
      <c r="B1219" s="6" t="s">
        <v>163</v>
      </c>
      <c r="C1219" s="6" t="s">
        <v>65</v>
      </c>
      <c r="D1219" s="7" t="s">
        <v>283</v>
      </c>
      <c r="E1219" s="9">
        <v>520541</v>
      </c>
      <c r="F1219" s="9">
        <v>1238181</v>
      </c>
    </row>
    <row r="1220" customHeight="1" spans="1:6">
      <c r="A1220" s="6" t="str">
        <f t="shared" si="0"/>
        <v>Japan-Asia2009</v>
      </c>
      <c r="B1220" s="6" t="s">
        <v>163</v>
      </c>
      <c r="C1220" s="6" t="s">
        <v>65</v>
      </c>
      <c r="D1220" s="14">
        <v>2009</v>
      </c>
      <c r="E1220" s="9">
        <v>506237</v>
      </c>
      <c r="F1220" s="9">
        <v>1237429</v>
      </c>
    </row>
    <row r="1221" customHeight="1" spans="1:6">
      <c r="A1221" s="6" t="str">
        <f t="shared" si="0"/>
        <v>Japan-Asia2010</v>
      </c>
      <c r="B1221" s="6" t="s">
        <v>163</v>
      </c>
      <c r="C1221" s="6" t="s">
        <v>65</v>
      </c>
      <c r="D1221" s="7" t="s">
        <v>288</v>
      </c>
      <c r="E1221" s="9">
        <v>518964</v>
      </c>
      <c r="F1221" s="9">
        <v>1219589</v>
      </c>
    </row>
    <row r="1222" customHeight="1" spans="1:6">
      <c r="A1222" s="6" t="str">
        <f t="shared" si="0"/>
        <v>Japan-Asia2011</v>
      </c>
      <c r="B1222" s="6" t="s">
        <v>163</v>
      </c>
      <c r="C1222" s="6" t="s">
        <v>65</v>
      </c>
      <c r="D1222" s="7" t="s">
        <v>285</v>
      </c>
      <c r="E1222" s="9">
        <v>519807</v>
      </c>
      <c r="F1222" s="9">
        <v>1231302</v>
      </c>
    </row>
    <row r="1223" customHeight="1" spans="1:6">
      <c r="A1223" s="6" t="str">
        <f t="shared" si="0"/>
        <v>Japan-Asia2012</v>
      </c>
      <c r="B1223" s="6" t="s">
        <v>163</v>
      </c>
      <c r="C1223" s="6" t="s">
        <v>65</v>
      </c>
      <c r="D1223" s="14">
        <v>2012</v>
      </c>
      <c r="E1223" s="9">
        <v>510390</v>
      </c>
      <c r="F1223" s="9">
        <v>1216751</v>
      </c>
    </row>
    <row r="1224" customHeight="1" spans="1:6">
      <c r="A1224" s="6" t="str">
        <f t="shared" si="0"/>
        <v>Jordan-Middle East2000</v>
      </c>
      <c r="B1224" s="6" t="s">
        <v>164</v>
      </c>
      <c r="C1224" s="6" t="s">
        <v>84</v>
      </c>
      <c r="D1224" s="7" t="s">
        <v>277</v>
      </c>
      <c r="E1224" s="8"/>
      <c r="F1224" s="8"/>
    </row>
    <row r="1225" customHeight="1" spans="1:6">
      <c r="A1225" s="6" t="str">
        <f t="shared" si="0"/>
        <v>Jordan-Middle East2001</v>
      </c>
      <c r="B1225" s="6" t="s">
        <v>164</v>
      </c>
      <c r="C1225" s="6" t="s">
        <v>84</v>
      </c>
      <c r="D1225" s="7" t="s">
        <v>278</v>
      </c>
      <c r="E1225" s="9">
        <v>7064</v>
      </c>
      <c r="F1225" s="8"/>
    </row>
    <row r="1226" customHeight="1" spans="1:6">
      <c r="A1226" s="6" t="str">
        <f t="shared" si="0"/>
        <v>Jordan-Middle East2002</v>
      </c>
      <c r="B1226" s="6" t="s">
        <v>164</v>
      </c>
      <c r="C1226" s="6" t="s">
        <v>84</v>
      </c>
      <c r="D1226" s="7" t="s">
        <v>279</v>
      </c>
      <c r="E1226" s="9">
        <v>7105</v>
      </c>
      <c r="F1226" s="9">
        <v>20821</v>
      </c>
    </row>
    <row r="1227" customHeight="1" spans="1:6">
      <c r="A1227" s="6" t="str">
        <f t="shared" si="0"/>
        <v>Jordan-Middle East2003</v>
      </c>
      <c r="B1227" s="6" t="s">
        <v>164</v>
      </c>
      <c r="C1227" s="6" t="s">
        <v>84</v>
      </c>
      <c r="D1227" s="7" t="s">
        <v>280</v>
      </c>
      <c r="E1227" s="9">
        <v>7458</v>
      </c>
      <c r="F1227" s="9">
        <v>21254</v>
      </c>
    </row>
    <row r="1228" customHeight="1" spans="1:6">
      <c r="A1228" s="6" t="str">
        <f t="shared" si="0"/>
        <v>Jordan-Middle East2004</v>
      </c>
      <c r="B1228" s="6" t="s">
        <v>164</v>
      </c>
      <c r="C1228" s="6" t="s">
        <v>84</v>
      </c>
      <c r="D1228" s="7" t="s">
        <v>281</v>
      </c>
      <c r="E1228" s="9">
        <v>7069</v>
      </c>
      <c r="F1228" s="9">
        <v>20763</v>
      </c>
    </row>
    <row r="1229" customHeight="1" spans="1:6">
      <c r="A1229" s="6" t="str">
        <f t="shared" si="0"/>
        <v>Jordan-Middle East2005</v>
      </c>
      <c r="B1229" s="6" t="s">
        <v>164</v>
      </c>
      <c r="C1229" s="6" t="s">
        <v>84</v>
      </c>
      <c r="D1229" s="7" t="s">
        <v>282</v>
      </c>
      <c r="E1229" s="9">
        <v>4818</v>
      </c>
      <c r="F1229" s="9">
        <v>16003</v>
      </c>
    </row>
    <row r="1230" customHeight="1" spans="1:6">
      <c r="A1230" s="6" t="str">
        <f t="shared" si="0"/>
        <v>Jordan-Middle East2006</v>
      </c>
      <c r="B1230" s="6" t="s">
        <v>164</v>
      </c>
      <c r="C1230" s="6" t="s">
        <v>84</v>
      </c>
      <c r="D1230" s="7" t="s">
        <v>287</v>
      </c>
      <c r="E1230" s="9">
        <v>6219</v>
      </c>
      <c r="F1230" s="9">
        <v>19241</v>
      </c>
    </row>
    <row r="1231" customHeight="1" spans="1:6">
      <c r="A1231" s="6" t="str">
        <f t="shared" si="0"/>
        <v>Jordan-Middle East2007</v>
      </c>
      <c r="B1231" s="6" t="s">
        <v>164</v>
      </c>
      <c r="C1231" s="6" t="s">
        <v>84</v>
      </c>
      <c r="D1231" s="7" t="s">
        <v>289</v>
      </c>
      <c r="E1231" s="9">
        <v>7209</v>
      </c>
      <c r="F1231" s="9">
        <v>21540</v>
      </c>
    </row>
    <row r="1232" customHeight="1" spans="1:6">
      <c r="A1232" s="6" t="str">
        <f t="shared" si="0"/>
        <v>Jordan-Middle East2008</v>
      </c>
      <c r="B1232" s="6" t="s">
        <v>164</v>
      </c>
      <c r="C1232" s="6" t="s">
        <v>84</v>
      </c>
      <c r="D1232" s="7" t="s">
        <v>283</v>
      </c>
      <c r="E1232" s="9">
        <v>6677</v>
      </c>
      <c r="F1232" s="9">
        <v>21027</v>
      </c>
    </row>
    <row r="1233" customHeight="1" spans="1:6">
      <c r="A1233" s="6" t="str">
        <f t="shared" si="0"/>
        <v>Jordan-Middle East2009</v>
      </c>
      <c r="B1233" s="6" t="s">
        <v>164</v>
      </c>
      <c r="C1233" s="6" t="s">
        <v>84</v>
      </c>
      <c r="D1233" s="14">
        <v>2009</v>
      </c>
      <c r="E1233" s="9">
        <v>5176</v>
      </c>
      <c r="F1233" s="9">
        <v>17470</v>
      </c>
    </row>
    <row r="1234" customHeight="1" spans="1:6">
      <c r="A1234" s="6" t="str">
        <f t="shared" si="0"/>
        <v>Jordan-Middle East2010</v>
      </c>
      <c r="B1234" s="6" t="s">
        <v>164</v>
      </c>
      <c r="C1234" s="6" t="s">
        <v>84</v>
      </c>
      <c r="D1234" s="7" t="s">
        <v>288</v>
      </c>
      <c r="E1234" s="9">
        <v>4864</v>
      </c>
      <c r="F1234" s="9">
        <v>15508</v>
      </c>
    </row>
    <row r="1235" customHeight="1" spans="1:6">
      <c r="A1235" s="6" t="str">
        <f t="shared" si="0"/>
        <v>Jordan-Middle East2011</v>
      </c>
      <c r="B1235" s="6" t="s">
        <v>164</v>
      </c>
      <c r="C1235" s="6" t="s">
        <v>84</v>
      </c>
      <c r="D1235" s="7" t="s">
        <v>285</v>
      </c>
      <c r="E1235" s="9">
        <v>6853</v>
      </c>
      <c r="F1235" s="9">
        <v>20733</v>
      </c>
    </row>
    <row r="1236" customHeight="1" spans="1:6">
      <c r="A1236" s="6" t="str">
        <f t="shared" si="0"/>
        <v>Jordan-Middle East2012</v>
      </c>
      <c r="B1236" s="6" t="s">
        <v>164</v>
      </c>
      <c r="C1236" s="6" t="s">
        <v>84</v>
      </c>
      <c r="D1236" s="14">
        <v>2012</v>
      </c>
      <c r="E1236" s="9">
        <v>5060</v>
      </c>
      <c r="F1236" s="9">
        <v>16887</v>
      </c>
    </row>
    <row r="1237" customHeight="1" spans="1:6">
      <c r="A1237" s="6" t="str">
        <f t="shared" si="0"/>
        <v>Kazakhstan-Asia2000</v>
      </c>
      <c r="B1237" s="6" t="s">
        <v>165</v>
      </c>
      <c r="C1237" s="6" t="s">
        <v>65</v>
      </c>
      <c r="D1237" s="7" t="s">
        <v>277</v>
      </c>
      <c r="E1237" s="8"/>
      <c r="F1237" s="8"/>
    </row>
    <row r="1238" customHeight="1" spans="1:6">
      <c r="A1238" s="6" t="str">
        <f t="shared" si="0"/>
        <v>Kazakhstan-Asia2001</v>
      </c>
      <c r="B1238" s="6" t="s">
        <v>165</v>
      </c>
      <c r="C1238" s="6" t="s">
        <v>65</v>
      </c>
      <c r="D1238" s="7" t="s">
        <v>278</v>
      </c>
      <c r="E1238" s="9">
        <v>78101</v>
      </c>
      <c r="F1238" s="8"/>
    </row>
    <row r="1239" customHeight="1" spans="1:6">
      <c r="A1239" s="6" t="str">
        <f t="shared" si="0"/>
        <v>Kazakhstan-Asia2002</v>
      </c>
      <c r="B1239" s="6" t="s">
        <v>165</v>
      </c>
      <c r="C1239" s="6" t="s">
        <v>65</v>
      </c>
      <c r="D1239" s="7" t="s">
        <v>279</v>
      </c>
      <c r="E1239" s="9">
        <v>74443</v>
      </c>
      <c r="F1239" s="9">
        <v>248729</v>
      </c>
    </row>
    <row r="1240" customHeight="1" spans="1:6">
      <c r="A1240" s="6" t="str">
        <f t="shared" si="0"/>
        <v>Kazakhstan-Asia2003</v>
      </c>
      <c r="B1240" s="6" t="s">
        <v>165</v>
      </c>
      <c r="C1240" s="6" t="s">
        <v>65</v>
      </c>
      <c r="D1240" s="7" t="s">
        <v>280</v>
      </c>
      <c r="E1240" s="9">
        <v>63417</v>
      </c>
      <c r="F1240" s="9">
        <v>214087</v>
      </c>
    </row>
    <row r="1241" customHeight="1" spans="1:6">
      <c r="A1241" s="6" t="str">
        <f t="shared" si="0"/>
        <v>Kazakhstan-Asia2004</v>
      </c>
      <c r="B1241" s="6" t="s">
        <v>165</v>
      </c>
      <c r="C1241" s="6" t="s">
        <v>65</v>
      </c>
      <c r="D1241" s="7" t="s">
        <v>281</v>
      </c>
      <c r="E1241" s="9">
        <v>69983</v>
      </c>
      <c r="F1241" s="9">
        <v>230438</v>
      </c>
    </row>
    <row r="1242" customHeight="1" spans="1:6">
      <c r="A1242" s="6" t="str">
        <f t="shared" si="0"/>
        <v>Kazakhstan-Asia2005</v>
      </c>
      <c r="B1242" s="6" t="s">
        <v>165</v>
      </c>
      <c r="C1242" s="6" t="s">
        <v>65</v>
      </c>
      <c r="D1242" s="7" t="s">
        <v>282</v>
      </c>
      <c r="E1242" s="9">
        <v>34493</v>
      </c>
      <c r="F1242" s="9">
        <v>147908</v>
      </c>
    </row>
    <row r="1243" customHeight="1" spans="1:6">
      <c r="A1243" s="6" t="str">
        <f t="shared" si="0"/>
        <v>Kazakhstan-Asia2006</v>
      </c>
      <c r="B1243" s="6" t="s">
        <v>165</v>
      </c>
      <c r="C1243" s="6" t="s">
        <v>65</v>
      </c>
      <c r="D1243" s="7" t="s">
        <v>287</v>
      </c>
      <c r="E1243" s="9">
        <v>50717</v>
      </c>
      <c r="F1243" s="9">
        <v>172158</v>
      </c>
    </row>
    <row r="1244" customHeight="1" spans="1:6">
      <c r="A1244" s="6" t="str">
        <f t="shared" si="0"/>
        <v>Kazakhstan-Asia2007</v>
      </c>
      <c r="B1244" s="6" t="s">
        <v>165</v>
      </c>
      <c r="C1244" s="6" t="s">
        <v>65</v>
      </c>
      <c r="D1244" s="7" t="s">
        <v>289</v>
      </c>
      <c r="E1244" s="9">
        <v>66231</v>
      </c>
      <c r="F1244" s="9">
        <v>220313</v>
      </c>
    </row>
    <row r="1245" customHeight="1" spans="1:6">
      <c r="A1245" s="6" t="str">
        <f t="shared" si="0"/>
        <v>Kazakhstan-Asia2008</v>
      </c>
      <c r="B1245" s="6" t="s">
        <v>165</v>
      </c>
      <c r="C1245" s="6" t="s">
        <v>65</v>
      </c>
      <c r="D1245" s="7" t="s">
        <v>283</v>
      </c>
      <c r="E1245" s="9">
        <v>50805</v>
      </c>
      <c r="F1245" s="9">
        <v>176947</v>
      </c>
    </row>
    <row r="1246" customHeight="1" spans="1:6">
      <c r="A1246" s="6" t="str">
        <f t="shared" si="0"/>
        <v>Kazakhstan-Asia2009</v>
      </c>
      <c r="B1246" s="6" t="s">
        <v>165</v>
      </c>
      <c r="C1246" s="6" t="s">
        <v>65</v>
      </c>
      <c r="D1246" s="14">
        <v>2009</v>
      </c>
      <c r="E1246" s="9">
        <v>43041</v>
      </c>
      <c r="F1246" s="9">
        <v>153816</v>
      </c>
    </row>
    <row r="1247" customHeight="1" spans="1:6">
      <c r="A1247" s="6" t="str">
        <f t="shared" si="0"/>
        <v>Kazakhstan-Asia2010</v>
      </c>
      <c r="B1247" s="6" t="s">
        <v>165</v>
      </c>
      <c r="C1247" s="6" t="s">
        <v>65</v>
      </c>
      <c r="D1247" s="7" t="s">
        <v>288</v>
      </c>
      <c r="E1247" s="9">
        <v>35679</v>
      </c>
      <c r="F1247" s="9">
        <v>127769</v>
      </c>
    </row>
    <row r="1248" customHeight="1" spans="1:6">
      <c r="A1248" s="6" t="str">
        <f t="shared" si="0"/>
        <v>Kazakhstan-Asia2011</v>
      </c>
      <c r="B1248" s="6" t="s">
        <v>165</v>
      </c>
      <c r="C1248" s="6" t="s">
        <v>65</v>
      </c>
      <c r="D1248" s="7" t="s">
        <v>285</v>
      </c>
      <c r="E1248" s="9">
        <v>61504</v>
      </c>
      <c r="F1248" s="9">
        <v>192532</v>
      </c>
    </row>
    <row r="1249" customHeight="1" spans="1:6">
      <c r="A1249" s="6" t="str">
        <f t="shared" si="0"/>
        <v>Kazakhstan-Asia2012</v>
      </c>
      <c r="B1249" s="6" t="s">
        <v>165</v>
      </c>
      <c r="C1249" s="6" t="s">
        <v>65</v>
      </c>
      <c r="D1249" s="14">
        <v>2012</v>
      </c>
      <c r="E1249" s="9">
        <v>39679</v>
      </c>
      <c r="F1249" s="9">
        <v>151946</v>
      </c>
    </row>
    <row r="1250" customHeight="1" spans="1:6">
      <c r="A1250" s="6" t="str">
        <f t="shared" si="0"/>
        <v>Kenya-Africa2000</v>
      </c>
      <c r="B1250" s="6" t="s">
        <v>166</v>
      </c>
      <c r="C1250" s="6" t="s">
        <v>69</v>
      </c>
      <c r="D1250" s="7" t="s">
        <v>277</v>
      </c>
      <c r="E1250" s="8"/>
      <c r="F1250" s="8"/>
    </row>
    <row r="1251" customHeight="1" spans="1:6">
      <c r="A1251" s="6" t="str">
        <f t="shared" si="0"/>
        <v>Kenya-Africa2001</v>
      </c>
      <c r="B1251" s="6" t="s">
        <v>166</v>
      </c>
      <c r="C1251" s="6" t="s">
        <v>69</v>
      </c>
      <c r="D1251" s="7" t="s">
        <v>278</v>
      </c>
      <c r="E1251" s="9">
        <v>20179</v>
      </c>
      <c r="F1251" s="8"/>
    </row>
    <row r="1252" customHeight="1" spans="1:6">
      <c r="A1252" s="6" t="str">
        <f t="shared" si="0"/>
        <v>Kenya-Africa2002</v>
      </c>
      <c r="B1252" s="6" t="s">
        <v>166</v>
      </c>
      <c r="C1252" s="6" t="s">
        <v>69</v>
      </c>
      <c r="D1252" s="7" t="s">
        <v>279</v>
      </c>
      <c r="E1252" s="9">
        <v>19719</v>
      </c>
      <c r="F1252" s="9">
        <v>12427</v>
      </c>
    </row>
    <row r="1253" customHeight="1" spans="1:6">
      <c r="A1253" s="6" t="str">
        <f t="shared" si="0"/>
        <v>Kenya-Africa2003</v>
      </c>
      <c r="B1253" s="6" t="s">
        <v>166</v>
      </c>
      <c r="C1253" s="6" t="s">
        <v>69</v>
      </c>
      <c r="D1253" s="7" t="s">
        <v>280</v>
      </c>
      <c r="E1253" s="9">
        <v>18897</v>
      </c>
      <c r="F1253" s="9">
        <v>12350</v>
      </c>
    </row>
    <row r="1254" customHeight="1" spans="1:6">
      <c r="A1254" s="6" t="str">
        <f t="shared" si="0"/>
        <v>Kenya-Africa2004</v>
      </c>
      <c r="B1254" s="6" t="s">
        <v>166</v>
      </c>
      <c r="C1254" s="6" t="s">
        <v>69</v>
      </c>
      <c r="D1254" s="7" t="s">
        <v>281</v>
      </c>
      <c r="E1254" s="9">
        <v>17806</v>
      </c>
      <c r="F1254" s="9">
        <v>10242</v>
      </c>
    </row>
    <row r="1255" customHeight="1" spans="1:6">
      <c r="A1255" s="6" t="str">
        <f t="shared" si="0"/>
        <v>Kenya-Africa2005</v>
      </c>
      <c r="B1255" s="6" t="s">
        <v>166</v>
      </c>
      <c r="C1255" s="6" t="s">
        <v>69</v>
      </c>
      <c r="D1255" s="7" t="s">
        <v>282</v>
      </c>
      <c r="E1255" s="9">
        <v>14259</v>
      </c>
      <c r="F1255" s="9">
        <v>9369</v>
      </c>
    </row>
    <row r="1256" customHeight="1" spans="1:6">
      <c r="A1256" s="6" t="str">
        <f t="shared" si="0"/>
        <v>Kenya-Africa2006</v>
      </c>
      <c r="B1256" s="6" t="s">
        <v>166</v>
      </c>
      <c r="C1256" s="6" t="s">
        <v>69</v>
      </c>
      <c r="D1256" s="7" t="s">
        <v>287</v>
      </c>
      <c r="E1256" s="9">
        <v>15552</v>
      </c>
      <c r="F1256" s="9">
        <v>7624</v>
      </c>
    </row>
    <row r="1257" customHeight="1" spans="1:6">
      <c r="A1257" s="6" t="str">
        <f t="shared" si="0"/>
        <v>Kenya-Africa2007</v>
      </c>
      <c r="B1257" s="6" t="s">
        <v>166</v>
      </c>
      <c r="C1257" s="6" t="s">
        <v>69</v>
      </c>
      <c r="D1257" s="7" t="s">
        <v>289</v>
      </c>
      <c r="E1257" s="9">
        <v>17230</v>
      </c>
      <c r="F1257" s="9">
        <v>9831</v>
      </c>
    </row>
    <row r="1258" customHeight="1" spans="1:6">
      <c r="A1258" s="6" t="str">
        <f t="shared" si="0"/>
        <v>Kenya-Africa2008</v>
      </c>
      <c r="B1258" s="6" t="s">
        <v>166</v>
      </c>
      <c r="C1258" s="6" t="s">
        <v>69</v>
      </c>
      <c r="D1258" s="7" t="s">
        <v>283</v>
      </c>
      <c r="E1258" s="9">
        <v>16151</v>
      </c>
      <c r="F1258" s="9">
        <v>8562</v>
      </c>
    </row>
    <row r="1259" customHeight="1" spans="1:6">
      <c r="A1259" s="6" t="str">
        <f t="shared" si="0"/>
        <v>Kenya-Africa2009</v>
      </c>
      <c r="B1259" s="6" t="s">
        <v>166</v>
      </c>
      <c r="C1259" s="6" t="s">
        <v>69</v>
      </c>
      <c r="D1259" s="14">
        <v>2009</v>
      </c>
      <c r="E1259" s="9">
        <v>14769</v>
      </c>
      <c r="F1259" s="9">
        <v>6755</v>
      </c>
    </row>
    <row r="1260" customHeight="1" spans="1:6">
      <c r="A1260" s="6" t="str">
        <f t="shared" si="0"/>
        <v>Kenya-Africa2010</v>
      </c>
      <c r="B1260" s="6" t="s">
        <v>166</v>
      </c>
      <c r="C1260" s="6" t="s">
        <v>69</v>
      </c>
      <c r="D1260" s="7" t="s">
        <v>288</v>
      </c>
      <c r="E1260" s="9">
        <v>14055</v>
      </c>
      <c r="F1260" s="9">
        <v>10418</v>
      </c>
    </row>
    <row r="1261" customHeight="1" spans="1:6">
      <c r="A1261" s="6" t="str">
        <f t="shared" si="0"/>
        <v>Kenya-Africa2011</v>
      </c>
      <c r="B1261" s="6" t="s">
        <v>166</v>
      </c>
      <c r="C1261" s="6" t="s">
        <v>69</v>
      </c>
      <c r="D1261" s="7" t="s">
        <v>285</v>
      </c>
      <c r="E1261" s="9">
        <v>16896</v>
      </c>
      <c r="F1261" s="9">
        <v>9575</v>
      </c>
    </row>
    <row r="1262" customHeight="1" spans="1:6">
      <c r="A1262" s="6" t="str">
        <f t="shared" si="0"/>
        <v>Kenya-Africa2012</v>
      </c>
      <c r="B1262" s="6" t="s">
        <v>166</v>
      </c>
      <c r="C1262" s="6" t="s">
        <v>69</v>
      </c>
      <c r="D1262" s="14">
        <v>2012</v>
      </c>
      <c r="E1262" s="9">
        <v>14454</v>
      </c>
      <c r="F1262" s="9">
        <v>7968</v>
      </c>
    </row>
    <row r="1263" customHeight="1" spans="1:6">
      <c r="A1263" s="6" t="str">
        <f t="shared" si="0"/>
        <v>Kiribati-Oceania2000</v>
      </c>
      <c r="B1263" s="6" t="s">
        <v>167</v>
      </c>
      <c r="C1263" s="6" t="s">
        <v>71</v>
      </c>
      <c r="D1263" s="7" t="s">
        <v>277</v>
      </c>
      <c r="E1263" s="8"/>
      <c r="F1263" s="8"/>
    </row>
    <row r="1264" customHeight="1" spans="1:6">
      <c r="A1264" s="6" t="str">
        <f t="shared" si="0"/>
        <v>Kiribati-Oceania2001</v>
      </c>
      <c r="B1264" s="6" t="s">
        <v>167</v>
      </c>
      <c r="C1264" s="6" t="s">
        <v>71</v>
      </c>
      <c r="D1264" s="7" t="s">
        <v>278</v>
      </c>
      <c r="E1264" s="8"/>
      <c r="F1264" s="8"/>
    </row>
    <row r="1265" customHeight="1" spans="1:6">
      <c r="A1265" s="6" t="str">
        <f t="shared" si="0"/>
        <v>Kiribati-Oceania2002</v>
      </c>
      <c r="B1265" s="6" t="s">
        <v>167</v>
      </c>
      <c r="C1265" s="6" t="s">
        <v>71</v>
      </c>
      <c r="D1265" s="7" t="s">
        <v>279</v>
      </c>
      <c r="E1265" s="8"/>
      <c r="F1265" s="9">
        <v>62</v>
      </c>
    </row>
    <row r="1266" customHeight="1" spans="1:6">
      <c r="A1266" s="6" t="str">
        <f t="shared" si="0"/>
        <v>Kiribati-Oceania2003</v>
      </c>
      <c r="B1266" s="6" t="s">
        <v>167</v>
      </c>
      <c r="C1266" s="6" t="s">
        <v>71</v>
      </c>
      <c r="D1266" s="7" t="s">
        <v>280</v>
      </c>
      <c r="E1266" s="8"/>
      <c r="F1266" s="9">
        <v>40</v>
      </c>
    </row>
    <row r="1267" customHeight="1" spans="1:6">
      <c r="A1267" s="6" t="str">
        <f t="shared" si="0"/>
        <v>Kiribati-Oceania2004</v>
      </c>
      <c r="B1267" s="6" t="s">
        <v>167</v>
      </c>
      <c r="C1267" s="6" t="s">
        <v>71</v>
      </c>
      <c r="D1267" s="7" t="s">
        <v>281</v>
      </c>
      <c r="E1267" s="8"/>
      <c r="F1267" s="9">
        <v>55</v>
      </c>
    </row>
    <row r="1268" customHeight="1" spans="1:6">
      <c r="A1268" s="6" t="str">
        <f t="shared" si="0"/>
        <v>Kiribati-Oceania2005</v>
      </c>
      <c r="B1268" s="6" t="s">
        <v>167</v>
      </c>
      <c r="C1268" s="6" t="s">
        <v>71</v>
      </c>
      <c r="D1268" s="7" t="s">
        <v>282</v>
      </c>
      <c r="E1268" s="8"/>
      <c r="F1268" s="9">
        <v>26</v>
      </c>
    </row>
    <row r="1269" customHeight="1" spans="1:6">
      <c r="A1269" s="6" t="str">
        <f t="shared" si="0"/>
        <v>Kiribati-Oceania2006</v>
      </c>
      <c r="B1269" s="6" t="s">
        <v>167</v>
      </c>
      <c r="C1269" s="6" t="s">
        <v>71</v>
      </c>
      <c r="D1269" s="7" t="s">
        <v>287</v>
      </c>
      <c r="E1269" s="9">
        <v>8</v>
      </c>
      <c r="F1269" s="9">
        <v>44</v>
      </c>
    </row>
    <row r="1270" customHeight="1" spans="1:6">
      <c r="A1270" s="6" t="str">
        <f t="shared" si="0"/>
        <v>Kiribati-Oceania2007</v>
      </c>
      <c r="B1270" s="6" t="s">
        <v>167</v>
      </c>
      <c r="C1270" s="6" t="s">
        <v>71</v>
      </c>
      <c r="D1270" s="7" t="s">
        <v>289</v>
      </c>
      <c r="E1270" s="9">
        <v>11</v>
      </c>
      <c r="F1270" s="9">
        <v>51</v>
      </c>
    </row>
    <row r="1271" customHeight="1" spans="1:6">
      <c r="A1271" s="6" t="str">
        <f t="shared" si="0"/>
        <v>Kiribati-Oceania2008</v>
      </c>
      <c r="B1271" s="6" t="s">
        <v>167</v>
      </c>
      <c r="C1271" s="6" t="s">
        <v>71</v>
      </c>
      <c r="D1271" s="7" t="s">
        <v>283</v>
      </c>
      <c r="E1271" s="9">
        <v>8</v>
      </c>
      <c r="F1271" s="9">
        <v>62</v>
      </c>
    </row>
    <row r="1272" customHeight="1" spans="1:6">
      <c r="A1272" s="6" t="str">
        <f t="shared" si="0"/>
        <v>Kiribati-Oceania2009</v>
      </c>
      <c r="B1272" s="6" t="s">
        <v>167</v>
      </c>
      <c r="C1272" s="6" t="s">
        <v>71</v>
      </c>
      <c r="D1272" s="14">
        <v>2009</v>
      </c>
      <c r="E1272" s="8"/>
      <c r="F1272" s="9">
        <v>40</v>
      </c>
    </row>
    <row r="1273" customHeight="1" spans="1:6">
      <c r="A1273" s="6" t="str">
        <f t="shared" si="0"/>
        <v>Kiribati-Oceania2010</v>
      </c>
      <c r="B1273" s="6" t="s">
        <v>167</v>
      </c>
      <c r="C1273" s="6" t="s">
        <v>71</v>
      </c>
      <c r="D1273" s="7" t="s">
        <v>288</v>
      </c>
      <c r="E1273" s="8"/>
      <c r="F1273" s="9">
        <v>33</v>
      </c>
    </row>
    <row r="1274" customHeight="1" spans="1:6">
      <c r="A1274" s="6" t="str">
        <f t="shared" si="0"/>
        <v>Kiribati-Oceania2011</v>
      </c>
      <c r="B1274" s="6" t="s">
        <v>167</v>
      </c>
      <c r="C1274" s="6" t="s">
        <v>71</v>
      </c>
      <c r="D1274" s="7" t="s">
        <v>285</v>
      </c>
      <c r="E1274" s="9">
        <v>10</v>
      </c>
      <c r="F1274" s="9">
        <v>70</v>
      </c>
    </row>
    <row r="1275" customHeight="1" spans="1:6">
      <c r="A1275" s="6" t="str">
        <f t="shared" si="0"/>
        <v>Kiribati-Oceania2012</v>
      </c>
      <c r="B1275" s="6" t="s">
        <v>167</v>
      </c>
      <c r="C1275" s="6" t="s">
        <v>71</v>
      </c>
      <c r="D1275" s="14">
        <v>2012</v>
      </c>
      <c r="E1275" s="8"/>
      <c r="F1275" s="9">
        <v>40</v>
      </c>
    </row>
    <row r="1276" customHeight="1" spans="1:6">
      <c r="A1276" s="6" t="str">
        <f t="shared" si="0"/>
        <v>Kosovo-Europe2000</v>
      </c>
      <c r="B1276" s="6" t="s">
        <v>168</v>
      </c>
      <c r="C1276" s="6" t="s">
        <v>67</v>
      </c>
      <c r="D1276" s="7" t="s">
        <v>277</v>
      </c>
      <c r="E1276" s="8"/>
      <c r="F1276" s="8"/>
    </row>
    <row r="1277" customHeight="1" spans="1:6">
      <c r="A1277" s="6" t="str">
        <f t="shared" si="0"/>
        <v>Kosovo-Europe2001</v>
      </c>
      <c r="B1277" s="6" t="s">
        <v>168</v>
      </c>
      <c r="C1277" s="6" t="s">
        <v>67</v>
      </c>
      <c r="D1277" s="7" t="s">
        <v>278</v>
      </c>
      <c r="E1277" s="9">
        <v>2528</v>
      </c>
      <c r="F1277" s="8"/>
    </row>
    <row r="1278" customHeight="1" spans="1:6">
      <c r="A1278" s="6" t="str">
        <f t="shared" si="0"/>
        <v>Kosovo-Europe2002</v>
      </c>
      <c r="B1278" s="6" t="s">
        <v>168</v>
      </c>
      <c r="C1278" s="6" t="s">
        <v>67</v>
      </c>
      <c r="D1278" s="7" t="s">
        <v>279</v>
      </c>
      <c r="E1278" s="9">
        <v>2496</v>
      </c>
      <c r="F1278" s="8"/>
    </row>
    <row r="1279" customHeight="1" spans="1:6">
      <c r="A1279" s="6" t="str">
        <f t="shared" si="0"/>
        <v>Kosovo-Europe2003</v>
      </c>
      <c r="B1279" s="6" t="s">
        <v>168</v>
      </c>
      <c r="C1279" s="6" t="s">
        <v>67</v>
      </c>
      <c r="D1279" s="7" t="s">
        <v>280</v>
      </c>
      <c r="E1279" s="9">
        <v>2435</v>
      </c>
      <c r="F1279" s="8"/>
    </row>
    <row r="1280" customHeight="1" spans="1:6">
      <c r="A1280" s="6" t="str">
        <f t="shared" si="0"/>
        <v>Kosovo-Europe2004</v>
      </c>
      <c r="B1280" s="6" t="s">
        <v>168</v>
      </c>
      <c r="C1280" s="6" t="s">
        <v>67</v>
      </c>
      <c r="D1280" s="7" t="s">
        <v>281</v>
      </c>
      <c r="E1280" s="9">
        <v>2216</v>
      </c>
      <c r="F1280" s="8"/>
    </row>
    <row r="1281" customHeight="1" spans="1:6">
      <c r="A1281" s="6" t="str">
        <f t="shared" si="0"/>
        <v>Kosovo-Europe2005</v>
      </c>
      <c r="B1281" s="6" t="s">
        <v>168</v>
      </c>
      <c r="C1281" s="6" t="s">
        <v>67</v>
      </c>
      <c r="D1281" s="7" t="s">
        <v>282</v>
      </c>
      <c r="E1281" s="9">
        <v>1902</v>
      </c>
      <c r="F1281" s="8"/>
    </row>
    <row r="1282" customHeight="1" spans="1:6">
      <c r="A1282" s="6" t="str">
        <f t="shared" si="0"/>
        <v>Kosovo-Europe2006</v>
      </c>
      <c r="B1282" s="6" t="s">
        <v>168</v>
      </c>
      <c r="C1282" s="6" t="s">
        <v>67</v>
      </c>
      <c r="D1282" s="7" t="s">
        <v>287</v>
      </c>
      <c r="E1282" s="9">
        <v>2005</v>
      </c>
      <c r="F1282" s="8"/>
    </row>
    <row r="1283" customHeight="1" spans="1:6">
      <c r="A1283" s="6" t="str">
        <f t="shared" si="0"/>
        <v>Kosovo-Europe2007</v>
      </c>
      <c r="B1283" s="6" t="s">
        <v>168</v>
      </c>
      <c r="C1283" s="6" t="s">
        <v>67</v>
      </c>
      <c r="D1283" s="7" t="s">
        <v>289</v>
      </c>
      <c r="E1283" s="9">
        <v>2045</v>
      </c>
      <c r="F1283" s="8"/>
    </row>
    <row r="1284" customHeight="1" spans="1:6">
      <c r="A1284" s="6" t="str">
        <f t="shared" si="0"/>
        <v>Kosovo-Europe2008</v>
      </c>
      <c r="B1284" s="6" t="s">
        <v>168</v>
      </c>
      <c r="C1284" s="6" t="s">
        <v>67</v>
      </c>
      <c r="D1284" s="7" t="s">
        <v>283</v>
      </c>
      <c r="E1284" s="9">
        <v>1946</v>
      </c>
      <c r="F1284" s="8"/>
    </row>
    <row r="1285" customHeight="1" spans="1:6">
      <c r="A1285" s="6" t="str">
        <f t="shared" si="0"/>
        <v>Kosovo-Europe2009</v>
      </c>
      <c r="B1285" s="6" t="s">
        <v>168</v>
      </c>
      <c r="C1285" s="6" t="s">
        <v>67</v>
      </c>
      <c r="D1285" s="14">
        <v>2009</v>
      </c>
      <c r="E1285" s="9">
        <v>1994</v>
      </c>
      <c r="F1285" s="8"/>
    </row>
    <row r="1286" customHeight="1" spans="1:6">
      <c r="A1286" s="6" t="str">
        <f t="shared" si="0"/>
        <v>Kosovo-Europe2010</v>
      </c>
      <c r="B1286" s="6" t="s">
        <v>168</v>
      </c>
      <c r="C1286" s="6" t="s">
        <v>67</v>
      </c>
      <c r="D1286" s="7" t="s">
        <v>288</v>
      </c>
      <c r="E1286" s="9">
        <v>1545</v>
      </c>
      <c r="F1286" s="8"/>
    </row>
    <row r="1287" customHeight="1" spans="1:6">
      <c r="A1287" s="6" t="str">
        <f t="shared" si="0"/>
        <v>Kosovo-Europe2011</v>
      </c>
      <c r="B1287" s="6" t="s">
        <v>168</v>
      </c>
      <c r="C1287" s="6" t="s">
        <v>67</v>
      </c>
      <c r="D1287" s="7" t="s">
        <v>285</v>
      </c>
      <c r="E1287" s="9">
        <v>1966</v>
      </c>
      <c r="F1287" s="8"/>
    </row>
    <row r="1288" customHeight="1" spans="1:6">
      <c r="A1288" s="6" t="str">
        <f t="shared" si="0"/>
        <v>Kosovo-Europe2012</v>
      </c>
      <c r="B1288" s="6" t="s">
        <v>168</v>
      </c>
      <c r="C1288" s="6" t="s">
        <v>67</v>
      </c>
      <c r="D1288" s="14">
        <v>2012</v>
      </c>
      <c r="E1288" s="9">
        <v>1894</v>
      </c>
      <c r="F1288" s="8"/>
    </row>
    <row r="1289" customHeight="1" spans="1:6">
      <c r="A1289" s="6" t="str">
        <f t="shared" si="0"/>
        <v>Kuwait-Middle East2000</v>
      </c>
      <c r="B1289" s="6" t="s">
        <v>169</v>
      </c>
      <c r="C1289" s="6" t="s">
        <v>84</v>
      </c>
      <c r="D1289" s="7" t="s">
        <v>277</v>
      </c>
      <c r="E1289" s="8"/>
      <c r="F1289" s="8"/>
    </row>
    <row r="1290" customHeight="1" spans="1:6">
      <c r="A1290" s="6" t="str">
        <f t="shared" si="0"/>
        <v>Kuwait-Middle East2001</v>
      </c>
      <c r="B1290" s="6" t="s">
        <v>169</v>
      </c>
      <c r="C1290" s="6" t="s">
        <v>84</v>
      </c>
      <c r="D1290" s="7" t="s">
        <v>278</v>
      </c>
      <c r="E1290" s="9">
        <v>32523</v>
      </c>
      <c r="F1290" s="8"/>
    </row>
    <row r="1291" customHeight="1" spans="1:6">
      <c r="A1291" s="6" t="str">
        <f t="shared" si="0"/>
        <v>Kuwait-Middle East2002</v>
      </c>
      <c r="B1291" s="6" t="s">
        <v>169</v>
      </c>
      <c r="C1291" s="6" t="s">
        <v>84</v>
      </c>
      <c r="D1291" s="7" t="s">
        <v>279</v>
      </c>
      <c r="E1291" s="9">
        <v>32586</v>
      </c>
      <c r="F1291" s="9">
        <v>93696</v>
      </c>
    </row>
    <row r="1292" customHeight="1" spans="1:6">
      <c r="A1292" s="6" t="str">
        <f t="shared" si="0"/>
        <v>Kuwait-Middle East2003</v>
      </c>
      <c r="B1292" s="6" t="s">
        <v>169</v>
      </c>
      <c r="C1292" s="6" t="s">
        <v>84</v>
      </c>
      <c r="D1292" s="7" t="s">
        <v>280</v>
      </c>
      <c r="E1292" s="9">
        <v>30815</v>
      </c>
      <c r="F1292" s="9">
        <v>81869</v>
      </c>
    </row>
    <row r="1293" customHeight="1" spans="1:6">
      <c r="A1293" s="6" t="str">
        <f t="shared" si="0"/>
        <v>Kuwait-Middle East2004</v>
      </c>
      <c r="B1293" s="6" t="s">
        <v>169</v>
      </c>
      <c r="C1293" s="6" t="s">
        <v>84</v>
      </c>
      <c r="D1293" s="7" t="s">
        <v>281</v>
      </c>
      <c r="E1293" s="9">
        <v>28843</v>
      </c>
      <c r="F1293" s="9">
        <v>79959</v>
      </c>
    </row>
    <row r="1294" customHeight="1" spans="1:6">
      <c r="A1294" s="6" t="str">
        <f t="shared" si="0"/>
        <v>Kuwait-Middle East2005</v>
      </c>
      <c r="B1294" s="6" t="s">
        <v>169</v>
      </c>
      <c r="C1294" s="6" t="s">
        <v>84</v>
      </c>
      <c r="D1294" s="7" t="s">
        <v>282</v>
      </c>
      <c r="E1294" s="9">
        <v>20067</v>
      </c>
      <c r="F1294" s="9">
        <v>55122</v>
      </c>
    </row>
    <row r="1295" customHeight="1" spans="1:6">
      <c r="A1295" s="6" t="str">
        <f t="shared" si="0"/>
        <v>Kuwait-Middle East2006</v>
      </c>
      <c r="B1295" s="6" t="s">
        <v>169</v>
      </c>
      <c r="C1295" s="6" t="s">
        <v>84</v>
      </c>
      <c r="D1295" s="7" t="s">
        <v>287</v>
      </c>
      <c r="E1295" s="9">
        <v>23469</v>
      </c>
      <c r="F1295" s="9">
        <v>63534</v>
      </c>
    </row>
    <row r="1296" customHeight="1" spans="1:6">
      <c r="A1296" s="6" t="str">
        <f t="shared" si="0"/>
        <v>Kuwait-Middle East2007</v>
      </c>
      <c r="B1296" s="6" t="s">
        <v>169</v>
      </c>
      <c r="C1296" s="6" t="s">
        <v>84</v>
      </c>
      <c r="D1296" s="7" t="s">
        <v>289</v>
      </c>
      <c r="E1296" s="9">
        <v>26389</v>
      </c>
      <c r="F1296" s="9">
        <v>75236</v>
      </c>
    </row>
    <row r="1297" customHeight="1" spans="1:6">
      <c r="A1297" s="6" t="str">
        <f t="shared" si="0"/>
        <v>Kuwait-Middle East2008</v>
      </c>
      <c r="B1297" s="6" t="s">
        <v>169</v>
      </c>
      <c r="C1297" s="6" t="s">
        <v>84</v>
      </c>
      <c r="D1297" s="7" t="s">
        <v>283</v>
      </c>
      <c r="E1297" s="9">
        <v>26399</v>
      </c>
      <c r="F1297" s="9">
        <v>71547</v>
      </c>
    </row>
    <row r="1298" customHeight="1" spans="1:6">
      <c r="A1298" s="6" t="str">
        <f t="shared" si="0"/>
        <v>Kuwait-Middle East2009</v>
      </c>
      <c r="B1298" s="6" t="s">
        <v>169</v>
      </c>
      <c r="C1298" s="6" t="s">
        <v>84</v>
      </c>
      <c r="D1298" s="14">
        <v>2009</v>
      </c>
      <c r="E1298" s="9">
        <v>22001</v>
      </c>
      <c r="F1298" s="9">
        <v>61657</v>
      </c>
    </row>
    <row r="1299" customHeight="1" spans="1:6">
      <c r="A1299" s="6" t="str">
        <f t="shared" si="0"/>
        <v>Kuwait-Middle East2010</v>
      </c>
      <c r="B1299" s="6" t="s">
        <v>169</v>
      </c>
      <c r="C1299" s="6" t="s">
        <v>84</v>
      </c>
      <c r="D1299" s="7" t="s">
        <v>288</v>
      </c>
      <c r="E1299" s="9">
        <v>18805</v>
      </c>
      <c r="F1299" s="9">
        <v>55181</v>
      </c>
    </row>
    <row r="1300" customHeight="1" spans="1:6">
      <c r="A1300" s="6" t="str">
        <f t="shared" si="0"/>
        <v>Kuwait-Middle East2011</v>
      </c>
      <c r="B1300" s="6" t="s">
        <v>169</v>
      </c>
      <c r="C1300" s="6" t="s">
        <v>84</v>
      </c>
      <c r="D1300" s="7" t="s">
        <v>285</v>
      </c>
      <c r="E1300" s="9">
        <v>25780</v>
      </c>
      <c r="F1300" s="9">
        <v>73769</v>
      </c>
    </row>
    <row r="1301" customHeight="1" spans="1:6">
      <c r="A1301" s="6" t="str">
        <f t="shared" si="0"/>
        <v>Kuwait-Middle East2012</v>
      </c>
      <c r="B1301" s="6" t="s">
        <v>169</v>
      </c>
      <c r="C1301" s="6" t="s">
        <v>84</v>
      </c>
      <c r="D1301" s="14">
        <v>2012</v>
      </c>
      <c r="E1301" s="9">
        <v>20639</v>
      </c>
      <c r="F1301" s="9">
        <v>52753</v>
      </c>
    </row>
    <row r="1302" customHeight="1" spans="1:6">
      <c r="A1302" s="6" t="str">
        <f t="shared" si="0"/>
        <v>Kyrgyzstan-Asia2000</v>
      </c>
      <c r="B1302" s="6" t="s">
        <v>170</v>
      </c>
      <c r="C1302" s="6" t="s">
        <v>65</v>
      </c>
      <c r="D1302" s="7" t="s">
        <v>277</v>
      </c>
      <c r="E1302" s="8"/>
      <c r="F1302" s="8"/>
    </row>
    <row r="1303" customHeight="1" spans="1:6">
      <c r="A1303" s="6" t="str">
        <f t="shared" si="0"/>
        <v>Kyrgyzstan-Asia2001</v>
      </c>
      <c r="B1303" s="6" t="s">
        <v>170</v>
      </c>
      <c r="C1303" s="6" t="s">
        <v>65</v>
      </c>
      <c r="D1303" s="7" t="s">
        <v>278</v>
      </c>
      <c r="E1303" s="9">
        <v>3097</v>
      </c>
      <c r="F1303" s="8"/>
    </row>
    <row r="1304" customHeight="1" spans="1:6">
      <c r="A1304" s="6" t="str">
        <f t="shared" si="0"/>
        <v>Kyrgyzstan-Asia2002</v>
      </c>
      <c r="B1304" s="6" t="s">
        <v>170</v>
      </c>
      <c r="C1304" s="6" t="s">
        <v>65</v>
      </c>
      <c r="D1304" s="7" t="s">
        <v>279</v>
      </c>
      <c r="E1304" s="9">
        <v>2805</v>
      </c>
      <c r="F1304" s="9">
        <v>6399</v>
      </c>
    </row>
    <row r="1305" customHeight="1" spans="1:6">
      <c r="A1305" s="6" t="str">
        <f t="shared" si="0"/>
        <v>Kyrgyzstan-Asia2003</v>
      </c>
      <c r="B1305" s="6" t="s">
        <v>170</v>
      </c>
      <c r="C1305" s="6" t="s">
        <v>65</v>
      </c>
      <c r="D1305" s="7" t="s">
        <v>280</v>
      </c>
      <c r="E1305" s="9">
        <v>2484</v>
      </c>
      <c r="F1305" s="9">
        <v>6480</v>
      </c>
    </row>
    <row r="1306" customHeight="1" spans="1:6">
      <c r="A1306" s="6" t="str">
        <f t="shared" si="0"/>
        <v>Kyrgyzstan-Asia2004</v>
      </c>
      <c r="B1306" s="6" t="s">
        <v>170</v>
      </c>
      <c r="C1306" s="6" t="s">
        <v>65</v>
      </c>
      <c r="D1306" s="7" t="s">
        <v>281</v>
      </c>
      <c r="E1306" s="9">
        <v>2846</v>
      </c>
      <c r="F1306" s="9">
        <v>5680</v>
      </c>
    </row>
    <row r="1307" customHeight="1" spans="1:6">
      <c r="A1307" s="6" t="str">
        <f t="shared" si="0"/>
        <v>Kyrgyzstan-Asia2005</v>
      </c>
      <c r="B1307" s="6" t="s">
        <v>170</v>
      </c>
      <c r="C1307" s="6" t="s">
        <v>65</v>
      </c>
      <c r="D1307" s="7" t="s">
        <v>282</v>
      </c>
      <c r="E1307" s="9">
        <v>2151</v>
      </c>
      <c r="F1307" s="9">
        <v>3781</v>
      </c>
    </row>
    <row r="1308" customHeight="1" spans="1:6">
      <c r="A1308" s="6" t="str">
        <f t="shared" si="0"/>
        <v>Kyrgyzstan-Asia2006</v>
      </c>
      <c r="B1308" s="6" t="s">
        <v>170</v>
      </c>
      <c r="C1308" s="6" t="s">
        <v>65</v>
      </c>
      <c r="D1308" s="7" t="s">
        <v>287</v>
      </c>
      <c r="E1308" s="9">
        <v>2542</v>
      </c>
      <c r="F1308" s="9">
        <v>5699</v>
      </c>
    </row>
    <row r="1309" customHeight="1" spans="1:6">
      <c r="A1309" s="6" t="str">
        <f t="shared" si="0"/>
        <v>Kyrgyzstan-Asia2007</v>
      </c>
      <c r="B1309" s="6" t="s">
        <v>170</v>
      </c>
      <c r="C1309" s="6" t="s">
        <v>65</v>
      </c>
      <c r="D1309" s="7" t="s">
        <v>289</v>
      </c>
      <c r="E1309" s="9">
        <v>2726</v>
      </c>
      <c r="F1309" s="9">
        <v>5871</v>
      </c>
    </row>
    <row r="1310" customHeight="1" spans="1:6">
      <c r="A1310" s="6" t="str">
        <f t="shared" si="0"/>
        <v>Kyrgyzstan-Asia2008</v>
      </c>
      <c r="B1310" s="6" t="s">
        <v>170</v>
      </c>
      <c r="C1310" s="6" t="s">
        <v>65</v>
      </c>
      <c r="D1310" s="7" t="s">
        <v>283</v>
      </c>
      <c r="E1310" s="9">
        <v>2497</v>
      </c>
      <c r="F1310" s="9">
        <v>5233</v>
      </c>
    </row>
    <row r="1311" customHeight="1" spans="1:6">
      <c r="A1311" s="6" t="str">
        <f t="shared" si="0"/>
        <v>Kyrgyzstan-Asia2009</v>
      </c>
      <c r="B1311" s="6" t="s">
        <v>170</v>
      </c>
      <c r="C1311" s="6" t="s">
        <v>65</v>
      </c>
      <c r="D1311" s="14">
        <v>2009</v>
      </c>
      <c r="E1311" s="9">
        <v>2584</v>
      </c>
      <c r="F1311" s="9">
        <v>5328</v>
      </c>
    </row>
    <row r="1312" customHeight="1" spans="1:6">
      <c r="A1312" s="6" t="str">
        <f t="shared" si="0"/>
        <v>Kyrgyzstan-Asia2010</v>
      </c>
      <c r="B1312" s="6" t="s">
        <v>170</v>
      </c>
      <c r="C1312" s="6" t="s">
        <v>65</v>
      </c>
      <c r="D1312" s="7" t="s">
        <v>288</v>
      </c>
      <c r="E1312" s="9">
        <v>2317</v>
      </c>
      <c r="F1312" s="9">
        <v>4529</v>
      </c>
    </row>
    <row r="1313" customHeight="1" spans="1:6">
      <c r="A1313" s="6" t="str">
        <f t="shared" si="0"/>
        <v>Kyrgyzstan-Asia2011</v>
      </c>
      <c r="B1313" s="6" t="s">
        <v>170</v>
      </c>
      <c r="C1313" s="6" t="s">
        <v>65</v>
      </c>
      <c r="D1313" s="7" t="s">
        <v>285</v>
      </c>
      <c r="E1313" s="9">
        <v>2450</v>
      </c>
      <c r="F1313" s="9">
        <v>5145</v>
      </c>
    </row>
    <row r="1314" customHeight="1" spans="1:6">
      <c r="A1314" s="6" t="str">
        <f t="shared" si="0"/>
        <v>Kyrgyzstan-Asia2012</v>
      </c>
      <c r="B1314" s="6" t="s">
        <v>170</v>
      </c>
      <c r="C1314" s="6" t="s">
        <v>65</v>
      </c>
      <c r="D1314" s="14">
        <v>2012</v>
      </c>
      <c r="E1314" s="9">
        <v>2422</v>
      </c>
      <c r="F1314" s="9">
        <v>4848</v>
      </c>
    </row>
    <row r="1315" customHeight="1" spans="1:6">
      <c r="A1315" s="6" t="str">
        <f t="shared" si="0"/>
        <v>Laos-Asia2000</v>
      </c>
      <c r="B1315" s="6" t="s">
        <v>171</v>
      </c>
      <c r="C1315" s="6" t="s">
        <v>65</v>
      </c>
      <c r="D1315" s="7" t="s">
        <v>277</v>
      </c>
      <c r="E1315" s="8"/>
      <c r="F1315" s="8"/>
    </row>
    <row r="1316" customHeight="1" spans="1:6">
      <c r="A1316" s="6" t="str">
        <f t="shared" si="0"/>
        <v>Laos-Asia2001</v>
      </c>
      <c r="B1316" s="6" t="s">
        <v>171</v>
      </c>
      <c r="C1316" s="6" t="s">
        <v>65</v>
      </c>
      <c r="D1316" s="7" t="s">
        <v>278</v>
      </c>
      <c r="E1316" s="8"/>
      <c r="F1316" s="8"/>
    </row>
    <row r="1317" customHeight="1" spans="1:6">
      <c r="A1317" s="6" t="str">
        <f t="shared" si="0"/>
        <v>Laos-Asia2002</v>
      </c>
      <c r="B1317" s="6" t="s">
        <v>171</v>
      </c>
      <c r="C1317" s="6" t="s">
        <v>65</v>
      </c>
      <c r="D1317" s="7" t="s">
        <v>279</v>
      </c>
      <c r="E1317" s="8"/>
      <c r="F1317" s="9">
        <v>1874</v>
      </c>
    </row>
    <row r="1318" customHeight="1" spans="1:6">
      <c r="A1318" s="6" t="str">
        <f t="shared" si="0"/>
        <v>Laos-Asia2003</v>
      </c>
      <c r="B1318" s="6" t="s">
        <v>171</v>
      </c>
      <c r="C1318" s="6" t="s">
        <v>65</v>
      </c>
      <c r="D1318" s="7" t="s">
        <v>280</v>
      </c>
      <c r="E1318" s="8"/>
      <c r="F1318" s="9">
        <v>1811</v>
      </c>
    </row>
    <row r="1319" customHeight="1" spans="1:6">
      <c r="A1319" s="6" t="str">
        <f t="shared" si="0"/>
        <v>Laos-Asia2004</v>
      </c>
      <c r="B1319" s="6" t="s">
        <v>171</v>
      </c>
      <c r="C1319" s="6" t="s">
        <v>65</v>
      </c>
      <c r="D1319" s="7" t="s">
        <v>281</v>
      </c>
      <c r="E1319" s="8"/>
      <c r="F1319" s="9">
        <v>1742</v>
      </c>
    </row>
    <row r="1320" customHeight="1" spans="1:6">
      <c r="A1320" s="6" t="str">
        <f t="shared" si="0"/>
        <v>Laos-Asia2005</v>
      </c>
      <c r="B1320" s="6" t="s">
        <v>171</v>
      </c>
      <c r="C1320" s="6" t="s">
        <v>65</v>
      </c>
      <c r="D1320" s="7" t="s">
        <v>282</v>
      </c>
      <c r="E1320" s="8"/>
      <c r="F1320" s="9">
        <v>902</v>
      </c>
    </row>
    <row r="1321" customHeight="1" spans="1:6">
      <c r="A1321" s="6" t="str">
        <f t="shared" si="0"/>
        <v>Laos-Asia2006</v>
      </c>
      <c r="B1321" s="6" t="s">
        <v>171</v>
      </c>
      <c r="C1321" s="6" t="s">
        <v>65</v>
      </c>
      <c r="D1321" s="7" t="s">
        <v>287</v>
      </c>
      <c r="E1321" s="8"/>
      <c r="F1321" s="9">
        <v>1423</v>
      </c>
    </row>
    <row r="1322" customHeight="1" spans="1:6">
      <c r="A1322" s="6" t="str">
        <f t="shared" si="0"/>
        <v>Laos-Asia2007</v>
      </c>
      <c r="B1322" s="6" t="s">
        <v>171</v>
      </c>
      <c r="C1322" s="6" t="s">
        <v>65</v>
      </c>
      <c r="D1322" s="7" t="s">
        <v>289</v>
      </c>
      <c r="E1322" s="8"/>
      <c r="F1322" s="9">
        <v>1668</v>
      </c>
    </row>
    <row r="1323" customHeight="1" spans="1:6">
      <c r="A1323" s="6" t="str">
        <f t="shared" si="0"/>
        <v>Laos-Asia2008</v>
      </c>
      <c r="B1323" s="6" t="s">
        <v>171</v>
      </c>
      <c r="C1323" s="6" t="s">
        <v>65</v>
      </c>
      <c r="D1323" s="7" t="s">
        <v>283</v>
      </c>
      <c r="E1323" s="8"/>
      <c r="F1323" s="9">
        <v>1434</v>
      </c>
    </row>
    <row r="1324" customHeight="1" spans="1:6">
      <c r="A1324" s="6" t="str">
        <f t="shared" si="0"/>
        <v>Laos-Asia2009</v>
      </c>
      <c r="B1324" s="6" t="s">
        <v>171</v>
      </c>
      <c r="C1324" s="6" t="s">
        <v>65</v>
      </c>
      <c r="D1324" s="14">
        <v>2009</v>
      </c>
      <c r="E1324" s="8"/>
      <c r="F1324" s="9">
        <v>1129</v>
      </c>
    </row>
    <row r="1325" customHeight="1" spans="1:6">
      <c r="A1325" s="6" t="str">
        <f t="shared" si="0"/>
        <v>Laos-Asia2010</v>
      </c>
      <c r="B1325" s="6" t="s">
        <v>171</v>
      </c>
      <c r="C1325" s="6" t="s">
        <v>65</v>
      </c>
      <c r="D1325" s="7" t="s">
        <v>288</v>
      </c>
      <c r="E1325" s="8"/>
      <c r="F1325" s="9">
        <v>972</v>
      </c>
    </row>
    <row r="1326" customHeight="1" spans="1:6">
      <c r="A1326" s="6" t="str">
        <f t="shared" si="0"/>
        <v>Laos-Asia2011</v>
      </c>
      <c r="B1326" s="6" t="s">
        <v>171</v>
      </c>
      <c r="C1326" s="6" t="s">
        <v>65</v>
      </c>
      <c r="D1326" s="7" t="s">
        <v>285</v>
      </c>
      <c r="E1326" s="8"/>
      <c r="F1326" s="9">
        <v>1580</v>
      </c>
    </row>
    <row r="1327" customHeight="1" spans="1:6">
      <c r="A1327" s="6" t="str">
        <f t="shared" si="0"/>
        <v>Laos-Asia2012</v>
      </c>
      <c r="B1327" s="6" t="s">
        <v>171</v>
      </c>
      <c r="C1327" s="6" t="s">
        <v>65</v>
      </c>
      <c r="D1327" s="7" t="s">
        <v>286</v>
      </c>
      <c r="E1327" s="8"/>
      <c r="F1327" s="9">
        <v>1177</v>
      </c>
    </row>
    <row r="1328" customHeight="1" spans="1:6">
      <c r="A1328" s="6" t="str">
        <f t="shared" si="0"/>
        <v>Latvia-Europe2000</v>
      </c>
      <c r="B1328" s="6" t="s">
        <v>172</v>
      </c>
      <c r="C1328" s="6" t="s">
        <v>67</v>
      </c>
      <c r="D1328" s="7" t="s">
        <v>277</v>
      </c>
      <c r="E1328" s="8"/>
      <c r="F1328" s="8"/>
    </row>
    <row r="1329" customHeight="1" spans="1:6">
      <c r="A1329" s="6" t="str">
        <f t="shared" si="0"/>
        <v>Latvia-Europe2001</v>
      </c>
      <c r="B1329" s="6" t="s">
        <v>172</v>
      </c>
      <c r="C1329" s="6" t="s">
        <v>67</v>
      </c>
      <c r="D1329" s="7" t="s">
        <v>278</v>
      </c>
      <c r="E1329" s="9">
        <v>4371</v>
      </c>
      <c r="F1329" s="8"/>
    </row>
    <row r="1330" customHeight="1" spans="1:6">
      <c r="A1330" s="6" t="str">
        <f t="shared" si="0"/>
        <v>Latvia-Europe2002</v>
      </c>
      <c r="B1330" s="6" t="s">
        <v>172</v>
      </c>
      <c r="C1330" s="6" t="s">
        <v>67</v>
      </c>
      <c r="D1330" s="7" t="s">
        <v>279</v>
      </c>
      <c r="E1330" s="9">
        <v>4644</v>
      </c>
      <c r="F1330" s="9">
        <v>7616</v>
      </c>
    </row>
    <row r="1331" customHeight="1" spans="1:6">
      <c r="A1331" s="6" t="str">
        <f t="shared" si="0"/>
        <v>Latvia-Europe2003</v>
      </c>
      <c r="B1331" s="6" t="s">
        <v>172</v>
      </c>
      <c r="C1331" s="6" t="s">
        <v>67</v>
      </c>
      <c r="D1331" s="7" t="s">
        <v>280</v>
      </c>
      <c r="E1331" s="9">
        <v>4403</v>
      </c>
      <c r="F1331" s="9">
        <v>6824</v>
      </c>
    </row>
    <row r="1332" customHeight="1" spans="1:6">
      <c r="A1332" s="6" t="str">
        <f t="shared" si="0"/>
        <v>Latvia-Europe2004</v>
      </c>
      <c r="B1332" s="6" t="s">
        <v>172</v>
      </c>
      <c r="C1332" s="6" t="s">
        <v>67</v>
      </c>
      <c r="D1332" s="7" t="s">
        <v>281</v>
      </c>
      <c r="E1332" s="9">
        <v>4586</v>
      </c>
      <c r="F1332" s="9">
        <v>7591</v>
      </c>
    </row>
    <row r="1333" customHeight="1" spans="1:6">
      <c r="A1333" s="6" t="str">
        <f t="shared" si="0"/>
        <v>Latvia-Europe2005</v>
      </c>
      <c r="B1333" s="6" t="s">
        <v>172</v>
      </c>
      <c r="C1333" s="6" t="s">
        <v>67</v>
      </c>
      <c r="D1333" s="7" t="s">
        <v>282</v>
      </c>
      <c r="E1333" s="9">
        <v>4111</v>
      </c>
      <c r="F1333" s="9">
        <v>6854</v>
      </c>
    </row>
    <row r="1334" customHeight="1" spans="1:6">
      <c r="A1334" s="6" t="str">
        <f t="shared" si="0"/>
        <v>Latvia-Europe2006</v>
      </c>
      <c r="B1334" s="6" t="s">
        <v>172</v>
      </c>
      <c r="C1334" s="6" t="s">
        <v>67</v>
      </c>
      <c r="D1334" s="7" t="s">
        <v>287</v>
      </c>
      <c r="E1334" s="9">
        <v>4438</v>
      </c>
      <c r="F1334" s="9">
        <v>7132</v>
      </c>
    </row>
    <row r="1335" customHeight="1" spans="1:6">
      <c r="A1335" s="6" t="str">
        <f t="shared" si="0"/>
        <v>Latvia-Europe2007</v>
      </c>
      <c r="B1335" s="6" t="s">
        <v>172</v>
      </c>
      <c r="C1335" s="6" t="s">
        <v>67</v>
      </c>
      <c r="D1335" s="7" t="s">
        <v>289</v>
      </c>
      <c r="E1335" s="9">
        <v>4796</v>
      </c>
      <c r="F1335" s="9">
        <v>7928</v>
      </c>
    </row>
    <row r="1336" customHeight="1" spans="1:6">
      <c r="A1336" s="6" t="str">
        <f t="shared" si="0"/>
        <v>Latvia-Europe2008</v>
      </c>
      <c r="B1336" s="6" t="s">
        <v>172</v>
      </c>
      <c r="C1336" s="6" t="s">
        <v>67</v>
      </c>
      <c r="D1336" s="7" t="s">
        <v>283</v>
      </c>
      <c r="E1336" s="9">
        <v>4528</v>
      </c>
      <c r="F1336" s="9">
        <v>7176</v>
      </c>
    </row>
    <row r="1337" customHeight="1" spans="1:6">
      <c r="A1337" s="6" t="str">
        <f t="shared" si="0"/>
        <v>Latvia-Europe2009</v>
      </c>
      <c r="B1337" s="6" t="s">
        <v>172</v>
      </c>
      <c r="C1337" s="6" t="s">
        <v>67</v>
      </c>
      <c r="D1337" s="14">
        <v>2009</v>
      </c>
      <c r="E1337" s="9">
        <v>4324</v>
      </c>
      <c r="F1337" s="9">
        <v>7088</v>
      </c>
    </row>
    <row r="1338" customHeight="1" spans="1:6">
      <c r="A1338" s="6" t="str">
        <f t="shared" si="0"/>
        <v>Latvia-Europe2010</v>
      </c>
      <c r="B1338" s="6" t="s">
        <v>172</v>
      </c>
      <c r="C1338" s="6" t="s">
        <v>67</v>
      </c>
      <c r="D1338" s="7" t="s">
        <v>288</v>
      </c>
      <c r="E1338" s="9">
        <v>3832</v>
      </c>
      <c r="F1338" s="9">
        <v>6241</v>
      </c>
    </row>
    <row r="1339" customHeight="1" spans="1:6">
      <c r="A1339" s="6" t="str">
        <f t="shared" si="0"/>
        <v>Latvia-Europe2011</v>
      </c>
      <c r="B1339" s="6" t="s">
        <v>172</v>
      </c>
      <c r="C1339" s="6" t="s">
        <v>67</v>
      </c>
      <c r="D1339" s="7" t="s">
        <v>285</v>
      </c>
      <c r="E1339" s="9">
        <v>4688</v>
      </c>
      <c r="F1339" s="9">
        <v>7583</v>
      </c>
    </row>
    <row r="1340" customHeight="1" spans="1:6">
      <c r="A1340" s="6" t="str">
        <f t="shared" si="0"/>
        <v>Latvia-Europe2012</v>
      </c>
      <c r="B1340" s="6" t="s">
        <v>172</v>
      </c>
      <c r="C1340" s="6" t="s">
        <v>67</v>
      </c>
      <c r="D1340" s="7" t="s">
        <v>286</v>
      </c>
      <c r="E1340" s="9">
        <v>4073</v>
      </c>
      <c r="F1340" s="9">
        <v>6652</v>
      </c>
    </row>
    <row r="1341" customHeight="1" spans="1:6">
      <c r="A1341" s="6" t="str">
        <f t="shared" si="0"/>
        <v>Lebanon-Middle East2000</v>
      </c>
      <c r="B1341" s="6" t="s">
        <v>173</v>
      </c>
      <c r="C1341" s="6" t="s">
        <v>84</v>
      </c>
      <c r="D1341" s="7" t="s">
        <v>277</v>
      </c>
      <c r="E1341" s="8"/>
      <c r="F1341" s="8"/>
    </row>
    <row r="1342" customHeight="1" spans="1:6">
      <c r="A1342" s="6" t="str">
        <f t="shared" si="0"/>
        <v>Lebanon-Middle East2001</v>
      </c>
      <c r="B1342" s="6" t="s">
        <v>173</v>
      </c>
      <c r="C1342" s="6" t="s">
        <v>84</v>
      </c>
      <c r="D1342" s="7" t="s">
        <v>278</v>
      </c>
      <c r="E1342" s="9">
        <v>6349</v>
      </c>
      <c r="F1342" s="8"/>
    </row>
    <row r="1343" customHeight="1" spans="1:6">
      <c r="A1343" s="6" t="str">
        <f t="shared" si="0"/>
        <v>Lebanon-Middle East2002</v>
      </c>
      <c r="B1343" s="6" t="s">
        <v>173</v>
      </c>
      <c r="C1343" s="6" t="s">
        <v>84</v>
      </c>
      <c r="D1343" s="7" t="s">
        <v>279</v>
      </c>
      <c r="E1343" s="9">
        <v>6382</v>
      </c>
      <c r="F1343" s="9">
        <v>20403</v>
      </c>
    </row>
    <row r="1344" customHeight="1" spans="1:6">
      <c r="A1344" s="6" t="str">
        <f t="shared" si="0"/>
        <v>Lebanon-Middle East2003</v>
      </c>
      <c r="B1344" s="6" t="s">
        <v>173</v>
      </c>
      <c r="C1344" s="6" t="s">
        <v>84</v>
      </c>
      <c r="D1344" s="7" t="s">
        <v>280</v>
      </c>
      <c r="E1344" s="9">
        <v>6652</v>
      </c>
      <c r="F1344" s="9">
        <v>20917</v>
      </c>
    </row>
    <row r="1345" customHeight="1" spans="1:6">
      <c r="A1345" s="6" t="str">
        <f t="shared" si="0"/>
        <v>Lebanon-Middle East2004</v>
      </c>
      <c r="B1345" s="6" t="s">
        <v>173</v>
      </c>
      <c r="C1345" s="6" t="s">
        <v>84</v>
      </c>
      <c r="D1345" s="7" t="s">
        <v>281</v>
      </c>
      <c r="E1345" s="9">
        <v>5426</v>
      </c>
      <c r="F1345" s="9">
        <v>16656</v>
      </c>
    </row>
    <row r="1346" customHeight="1" spans="1:6">
      <c r="A1346" s="6" t="str">
        <f t="shared" si="0"/>
        <v>Lebanon-Middle East2005</v>
      </c>
      <c r="B1346" s="6" t="s">
        <v>173</v>
      </c>
      <c r="C1346" s="6" t="s">
        <v>84</v>
      </c>
      <c r="D1346" s="7" t="s">
        <v>282</v>
      </c>
      <c r="E1346" s="9">
        <v>5258</v>
      </c>
      <c r="F1346" s="9">
        <v>16208</v>
      </c>
    </row>
    <row r="1347" customHeight="1" spans="1:6">
      <c r="A1347" s="6" t="str">
        <f t="shared" si="0"/>
        <v>Lebanon-Middle East2006</v>
      </c>
      <c r="B1347" s="6" t="s">
        <v>173</v>
      </c>
      <c r="C1347" s="6" t="s">
        <v>84</v>
      </c>
      <c r="D1347" s="7" t="s">
        <v>287</v>
      </c>
      <c r="E1347" s="9">
        <v>5271</v>
      </c>
      <c r="F1347" s="9">
        <v>16835</v>
      </c>
    </row>
    <row r="1348" customHeight="1" spans="1:6">
      <c r="A1348" s="6" t="str">
        <f t="shared" si="0"/>
        <v>Lebanon-Middle East2007</v>
      </c>
      <c r="B1348" s="6" t="s">
        <v>173</v>
      </c>
      <c r="C1348" s="6" t="s">
        <v>84</v>
      </c>
      <c r="D1348" s="7" t="s">
        <v>289</v>
      </c>
      <c r="E1348" s="9">
        <v>4206</v>
      </c>
      <c r="F1348" s="9">
        <v>14972</v>
      </c>
    </row>
    <row r="1349" customHeight="1" spans="1:6">
      <c r="A1349" s="6" t="str">
        <f t="shared" si="0"/>
        <v>Lebanon-Middle East2008</v>
      </c>
      <c r="B1349" s="6" t="s">
        <v>173</v>
      </c>
      <c r="C1349" s="6" t="s">
        <v>84</v>
      </c>
      <c r="D1349" s="7" t="s">
        <v>283</v>
      </c>
      <c r="E1349" s="9">
        <v>5023</v>
      </c>
      <c r="F1349" s="9">
        <v>16245</v>
      </c>
    </row>
    <row r="1350" customHeight="1" spans="1:6">
      <c r="A1350" s="6" t="str">
        <f t="shared" si="0"/>
        <v>Lebanon-Middle East2009</v>
      </c>
      <c r="B1350" s="6" t="s">
        <v>173</v>
      </c>
      <c r="C1350" s="6" t="s">
        <v>84</v>
      </c>
      <c r="D1350" s="14">
        <v>2009</v>
      </c>
      <c r="E1350" s="9">
        <v>5220</v>
      </c>
      <c r="F1350" s="9">
        <v>18221</v>
      </c>
    </row>
    <row r="1351" customHeight="1" spans="1:6">
      <c r="A1351" s="6" t="str">
        <f t="shared" si="0"/>
        <v>Lebanon-Middle East2010</v>
      </c>
      <c r="B1351" s="6" t="s">
        <v>173</v>
      </c>
      <c r="C1351" s="6" t="s">
        <v>84</v>
      </c>
      <c r="D1351" s="7" t="s">
        <v>288</v>
      </c>
      <c r="E1351" s="9">
        <v>4907</v>
      </c>
      <c r="F1351" s="9">
        <v>15354</v>
      </c>
    </row>
    <row r="1352" customHeight="1" spans="1:6">
      <c r="A1352" s="6" t="str">
        <f t="shared" si="0"/>
        <v>Lebanon-Middle East2011</v>
      </c>
      <c r="B1352" s="6" t="s">
        <v>173</v>
      </c>
      <c r="C1352" s="6" t="s">
        <v>84</v>
      </c>
      <c r="D1352" s="7" t="s">
        <v>285</v>
      </c>
      <c r="E1352" s="9">
        <v>4774</v>
      </c>
      <c r="F1352" s="9">
        <v>14499</v>
      </c>
    </row>
    <row r="1353" customHeight="1" spans="1:6">
      <c r="A1353" s="6" t="str">
        <f t="shared" si="0"/>
        <v>Lebanon-Middle East2012</v>
      </c>
      <c r="B1353" s="6" t="s">
        <v>173</v>
      </c>
      <c r="C1353" s="6" t="s">
        <v>84</v>
      </c>
      <c r="D1353" s="7" t="s">
        <v>286</v>
      </c>
      <c r="E1353" s="9">
        <v>5220</v>
      </c>
      <c r="F1353" s="9">
        <v>16039</v>
      </c>
    </row>
    <row r="1354" customHeight="1" spans="1:6">
      <c r="A1354" s="6" t="str">
        <f t="shared" si="0"/>
        <v>Lesotho-Africa2000</v>
      </c>
      <c r="B1354" s="6" t="s">
        <v>174</v>
      </c>
      <c r="C1354" s="6" t="s">
        <v>69</v>
      </c>
      <c r="D1354" s="7" t="s">
        <v>277</v>
      </c>
      <c r="E1354" s="8"/>
      <c r="F1354" s="8"/>
    </row>
    <row r="1355" customHeight="1" spans="1:6">
      <c r="A1355" s="6" t="str">
        <f t="shared" si="0"/>
        <v>Lesotho-Africa2001</v>
      </c>
      <c r="B1355" s="6" t="s">
        <v>174</v>
      </c>
      <c r="C1355" s="6" t="s">
        <v>69</v>
      </c>
      <c r="D1355" s="7" t="s">
        <v>278</v>
      </c>
      <c r="E1355" s="8"/>
      <c r="F1355" s="8"/>
    </row>
    <row r="1356" customHeight="1" spans="1:6">
      <c r="A1356" s="6" t="str">
        <f t="shared" si="0"/>
        <v>Lesotho-Africa2002</v>
      </c>
      <c r="B1356" s="6" t="s">
        <v>174</v>
      </c>
      <c r="C1356" s="6" t="s">
        <v>69</v>
      </c>
      <c r="D1356" s="7" t="s">
        <v>279</v>
      </c>
      <c r="E1356" s="8"/>
      <c r="F1356" s="9">
        <v>18</v>
      </c>
    </row>
    <row r="1357" customHeight="1" spans="1:6">
      <c r="A1357" s="6" t="str">
        <f t="shared" si="0"/>
        <v>Lesotho-Africa2003</v>
      </c>
      <c r="B1357" s="6" t="s">
        <v>174</v>
      </c>
      <c r="C1357" s="6" t="s">
        <v>69</v>
      </c>
      <c r="D1357" s="7" t="s">
        <v>280</v>
      </c>
      <c r="E1357" s="8"/>
      <c r="F1357" s="9">
        <v>26</v>
      </c>
    </row>
    <row r="1358" customHeight="1" spans="1:6">
      <c r="A1358" s="6" t="str">
        <f t="shared" si="0"/>
        <v>Lesotho-Africa2004</v>
      </c>
      <c r="B1358" s="6" t="s">
        <v>174</v>
      </c>
      <c r="C1358" s="6" t="s">
        <v>69</v>
      </c>
      <c r="D1358" s="7" t="s">
        <v>281</v>
      </c>
      <c r="E1358" s="8"/>
      <c r="F1358" s="9">
        <v>18</v>
      </c>
    </row>
    <row r="1359" customHeight="1" spans="1:6">
      <c r="A1359" s="6" t="str">
        <f t="shared" si="0"/>
        <v>Lesotho-Africa2005</v>
      </c>
      <c r="B1359" s="6" t="s">
        <v>174</v>
      </c>
      <c r="C1359" s="6" t="s">
        <v>69</v>
      </c>
      <c r="D1359" s="7" t="s">
        <v>282</v>
      </c>
      <c r="E1359" s="8"/>
      <c r="F1359" s="8"/>
    </row>
    <row r="1360" customHeight="1" spans="1:6">
      <c r="A1360" s="6" t="str">
        <f t="shared" si="0"/>
        <v>Lesotho-Africa2006</v>
      </c>
      <c r="B1360" s="6" t="s">
        <v>174</v>
      </c>
      <c r="C1360" s="6" t="s">
        <v>69</v>
      </c>
      <c r="D1360" s="7" t="s">
        <v>287</v>
      </c>
      <c r="E1360" s="9">
        <v>28</v>
      </c>
      <c r="F1360" s="8"/>
    </row>
    <row r="1361" customHeight="1" spans="1:6">
      <c r="A1361" s="6" t="str">
        <f t="shared" si="0"/>
        <v>Lesotho-Africa2007</v>
      </c>
      <c r="B1361" s="6" t="s">
        <v>174</v>
      </c>
      <c r="C1361" s="6" t="s">
        <v>69</v>
      </c>
      <c r="D1361" s="7" t="s">
        <v>289</v>
      </c>
      <c r="E1361" s="9">
        <v>19</v>
      </c>
      <c r="F1361" s="9">
        <v>7</v>
      </c>
    </row>
    <row r="1362" customHeight="1" spans="1:6">
      <c r="A1362" s="6" t="str">
        <f t="shared" si="0"/>
        <v>Lesotho-Africa2008</v>
      </c>
      <c r="B1362" s="6" t="s">
        <v>174</v>
      </c>
      <c r="C1362" s="6" t="s">
        <v>69</v>
      </c>
      <c r="D1362" s="7" t="s">
        <v>283</v>
      </c>
      <c r="E1362" s="9">
        <v>33</v>
      </c>
      <c r="F1362" s="8"/>
    </row>
    <row r="1363" customHeight="1" spans="1:6">
      <c r="A1363" s="6" t="str">
        <f t="shared" si="0"/>
        <v>Lesotho-Africa2009</v>
      </c>
      <c r="B1363" s="6" t="s">
        <v>174</v>
      </c>
      <c r="C1363" s="6" t="s">
        <v>69</v>
      </c>
      <c r="D1363" s="14">
        <v>2009</v>
      </c>
      <c r="E1363" s="8"/>
      <c r="F1363" s="8"/>
    </row>
    <row r="1364" customHeight="1" spans="1:6">
      <c r="A1364" s="6" t="str">
        <f t="shared" si="0"/>
        <v>Lesotho-Africa2010</v>
      </c>
      <c r="B1364" s="6" t="s">
        <v>174</v>
      </c>
      <c r="C1364" s="6" t="s">
        <v>69</v>
      </c>
      <c r="D1364" s="7" t="s">
        <v>288</v>
      </c>
      <c r="E1364" s="8"/>
      <c r="F1364" s="8"/>
    </row>
    <row r="1365" customHeight="1" spans="1:6">
      <c r="A1365" s="6" t="str">
        <f t="shared" si="0"/>
        <v>Lesotho-Africa2011</v>
      </c>
      <c r="B1365" s="6" t="s">
        <v>174</v>
      </c>
      <c r="C1365" s="6" t="s">
        <v>69</v>
      </c>
      <c r="D1365" s="7" t="s">
        <v>285</v>
      </c>
      <c r="E1365" s="9">
        <v>19</v>
      </c>
      <c r="F1365" s="8"/>
    </row>
    <row r="1366" customHeight="1" spans="1:6">
      <c r="A1366" s="6" t="str">
        <f t="shared" si="0"/>
        <v>Lesotho-Africa2012</v>
      </c>
      <c r="B1366" s="6" t="s">
        <v>174</v>
      </c>
      <c r="C1366" s="6" t="s">
        <v>69</v>
      </c>
      <c r="D1366" s="7" t="s">
        <v>286</v>
      </c>
      <c r="E1366" s="8"/>
      <c r="F1366" s="8"/>
    </row>
    <row r="1367" customHeight="1" spans="1:6">
      <c r="A1367" s="6" t="str">
        <f t="shared" si="0"/>
        <v>Liberia-Africa2000</v>
      </c>
      <c r="B1367" s="6" t="s">
        <v>175</v>
      </c>
      <c r="C1367" s="6" t="s">
        <v>69</v>
      </c>
      <c r="D1367" s="7" t="s">
        <v>277</v>
      </c>
      <c r="E1367" s="8"/>
      <c r="F1367" s="8"/>
    </row>
    <row r="1368" customHeight="1" spans="1:6">
      <c r="A1368" s="6" t="str">
        <f t="shared" si="0"/>
        <v>Liberia-Africa2001</v>
      </c>
      <c r="B1368" s="6" t="s">
        <v>175</v>
      </c>
      <c r="C1368" s="6" t="s">
        <v>69</v>
      </c>
      <c r="D1368" s="7" t="s">
        <v>278</v>
      </c>
      <c r="E1368" s="8"/>
      <c r="F1368" s="8"/>
    </row>
    <row r="1369" customHeight="1" spans="1:6">
      <c r="A1369" s="6" t="str">
        <f t="shared" si="0"/>
        <v>Liberia-Africa2002</v>
      </c>
      <c r="B1369" s="6" t="s">
        <v>175</v>
      </c>
      <c r="C1369" s="6" t="s">
        <v>69</v>
      </c>
      <c r="D1369" s="7" t="s">
        <v>279</v>
      </c>
      <c r="E1369" s="8"/>
      <c r="F1369" s="9">
        <v>799</v>
      </c>
    </row>
    <row r="1370" customHeight="1" spans="1:6">
      <c r="A1370" s="6" t="str">
        <f t="shared" si="0"/>
        <v>Liberia-Africa2003</v>
      </c>
      <c r="B1370" s="6" t="s">
        <v>175</v>
      </c>
      <c r="C1370" s="6" t="s">
        <v>69</v>
      </c>
      <c r="D1370" s="7" t="s">
        <v>280</v>
      </c>
      <c r="E1370" s="8"/>
      <c r="F1370" s="9">
        <v>528</v>
      </c>
    </row>
    <row r="1371" customHeight="1" spans="1:6">
      <c r="A1371" s="6" t="str">
        <f t="shared" si="0"/>
        <v>Liberia-Africa2004</v>
      </c>
      <c r="B1371" s="6" t="s">
        <v>175</v>
      </c>
      <c r="C1371" s="6" t="s">
        <v>69</v>
      </c>
      <c r="D1371" s="7" t="s">
        <v>281</v>
      </c>
      <c r="E1371" s="8"/>
      <c r="F1371" s="9">
        <v>576</v>
      </c>
    </row>
    <row r="1372" customHeight="1" spans="1:6">
      <c r="A1372" s="6" t="str">
        <f t="shared" si="0"/>
        <v>Liberia-Africa2005</v>
      </c>
      <c r="B1372" s="6" t="s">
        <v>175</v>
      </c>
      <c r="C1372" s="6" t="s">
        <v>69</v>
      </c>
      <c r="D1372" s="7" t="s">
        <v>282</v>
      </c>
      <c r="E1372" s="8"/>
      <c r="F1372" s="9">
        <v>502</v>
      </c>
    </row>
    <row r="1373" customHeight="1" spans="1:6">
      <c r="A1373" s="6" t="str">
        <f t="shared" si="0"/>
        <v>Liberia-Africa2006</v>
      </c>
      <c r="B1373" s="6" t="s">
        <v>175</v>
      </c>
      <c r="C1373" s="6" t="s">
        <v>69</v>
      </c>
      <c r="D1373" s="7" t="s">
        <v>287</v>
      </c>
      <c r="E1373" s="8"/>
      <c r="F1373" s="9">
        <v>627</v>
      </c>
    </row>
    <row r="1374" customHeight="1" spans="1:6">
      <c r="A1374" s="6" t="str">
        <f t="shared" si="0"/>
        <v>Liberia-Africa2007</v>
      </c>
      <c r="B1374" s="6" t="s">
        <v>175</v>
      </c>
      <c r="C1374" s="6" t="s">
        <v>69</v>
      </c>
      <c r="D1374" s="7" t="s">
        <v>289</v>
      </c>
      <c r="E1374" s="8"/>
      <c r="F1374" s="9">
        <v>678</v>
      </c>
    </row>
    <row r="1375" customHeight="1" spans="1:6">
      <c r="A1375" s="6" t="str">
        <f t="shared" si="0"/>
        <v>Liberia-Africa2008</v>
      </c>
      <c r="B1375" s="6" t="s">
        <v>175</v>
      </c>
      <c r="C1375" s="6" t="s">
        <v>69</v>
      </c>
      <c r="D1375" s="7" t="s">
        <v>283</v>
      </c>
      <c r="E1375" s="8"/>
      <c r="F1375" s="9">
        <v>741</v>
      </c>
    </row>
    <row r="1376" customHeight="1" spans="1:6">
      <c r="A1376" s="6" t="str">
        <f t="shared" si="0"/>
        <v>Liberia-Africa2009</v>
      </c>
      <c r="B1376" s="6" t="s">
        <v>175</v>
      </c>
      <c r="C1376" s="6" t="s">
        <v>69</v>
      </c>
      <c r="D1376" s="14">
        <v>2009</v>
      </c>
      <c r="E1376" s="8"/>
      <c r="F1376" s="9">
        <v>532</v>
      </c>
    </row>
    <row r="1377" customHeight="1" spans="1:6">
      <c r="A1377" s="6" t="str">
        <f t="shared" si="0"/>
        <v>Liberia-Africa2010</v>
      </c>
      <c r="B1377" s="6" t="s">
        <v>175</v>
      </c>
      <c r="C1377" s="6" t="s">
        <v>69</v>
      </c>
      <c r="D1377" s="7" t="s">
        <v>288</v>
      </c>
      <c r="E1377" s="8"/>
      <c r="F1377" s="9">
        <v>436</v>
      </c>
    </row>
    <row r="1378" customHeight="1" spans="1:6">
      <c r="A1378" s="6" t="str">
        <f t="shared" si="0"/>
        <v>Liberia-Africa2011</v>
      </c>
      <c r="B1378" s="6" t="s">
        <v>175</v>
      </c>
      <c r="C1378" s="6" t="s">
        <v>69</v>
      </c>
      <c r="D1378" s="7" t="s">
        <v>285</v>
      </c>
      <c r="E1378" s="8"/>
      <c r="F1378" s="9">
        <v>759</v>
      </c>
    </row>
    <row r="1379" customHeight="1" spans="1:6">
      <c r="A1379" s="6" t="str">
        <f t="shared" si="0"/>
        <v>Liberia-Africa2012</v>
      </c>
      <c r="B1379" s="6" t="s">
        <v>175</v>
      </c>
      <c r="C1379" s="6" t="s">
        <v>69</v>
      </c>
      <c r="D1379" s="7" t="s">
        <v>286</v>
      </c>
      <c r="E1379" s="8"/>
      <c r="F1379" s="9">
        <v>502</v>
      </c>
    </row>
    <row r="1380" customHeight="1" spans="1:6">
      <c r="A1380" s="6" t="str">
        <f t="shared" si="0"/>
        <v>Libya-Africa2000</v>
      </c>
      <c r="B1380" s="6" t="s">
        <v>176</v>
      </c>
      <c r="C1380" s="6" t="s">
        <v>69</v>
      </c>
      <c r="D1380" s="7" t="s">
        <v>277</v>
      </c>
      <c r="E1380" s="8"/>
      <c r="F1380" s="8"/>
    </row>
    <row r="1381" customHeight="1" spans="1:6">
      <c r="A1381" s="6" t="str">
        <f t="shared" si="0"/>
        <v>Libya-Africa2001</v>
      </c>
      <c r="B1381" s="6" t="s">
        <v>176</v>
      </c>
      <c r="C1381" s="6" t="s">
        <v>69</v>
      </c>
      <c r="D1381" s="7" t="s">
        <v>278</v>
      </c>
      <c r="E1381" s="9">
        <v>13342</v>
      </c>
      <c r="F1381" s="8"/>
    </row>
    <row r="1382" customHeight="1" spans="1:6">
      <c r="A1382" s="6" t="str">
        <f t="shared" si="0"/>
        <v>Libya-Africa2002</v>
      </c>
      <c r="B1382" s="6" t="s">
        <v>176</v>
      </c>
      <c r="C1382" s="6" t="s">
        <v>69</v>
      </c>
      <c r="D1382" s="7" t="s">
        <v>279</v>
      </c>
      <c r="E1382" s="9">
        <v>21611</v>
      </c>
      <c r="F1382" s="9">
        <v>59035</v>
      </c>
    </row>
    <row r="1383" customHeight="1" spans="1:6">
      <c r="A1383" s="6" t="str">
        <f t="shared" si="0"/>
        <v>Libya-Africa2003</v>
      </c>
      <c r="B1383" s="6" t="s">
        <v>176</v>
      </c>
      <c r="C1383" s="6" t="s">
        <v>69</v>
      </c>
      <c r="D1383" s="7" t="s">
        <v>280</v>
      </c>
      <c r="E1383" s="9">
        <v>20286</v>
      </c>
      <c r="F1383" s="9">
        <v>67674</v>
      </c>
    </row>
    <row r="1384" customHeight="1" spans="1:6">
      <c r="A1384" s="6" t="str">
        <f t="shared" si="0"/>
        <v>Libya-Africa2004</v>
      </c>
      <c r="B1384" s="6" t="s">
        <v>176</v>
      </c>
      <c r="C1384" s="6" t="s">
        <v>69</v>
      </c>
      <c r="D1384" s="7" t="s">
        <v>281</v>
      </c>
      <c r="E1384" s="9">
        <v>17738</v>
      </c>
      <c r="F1384" s="9">
        <v>60392</v>
      </c>
    </row>
    <row r="1385" customHeight="1" spans="1:6">
      <c r="A1385" s="6" t="str">
        <f t="shared" si="0"/>
        <v>Libya-Africa2005</v>
      </c>
      <c r="B1385" s="6" t="s">
        <v>176</v>
      </c>
      <c r="C1385" s="6" t="s">
        <v>69</v>
      </c>
      <c r="D1385" s="14">
        <v>2005</v>
      </c>
      <c r="E1385" s="9">
        <v>17796</v>
      </c>
      <c r="F1385" s="9">
        <v>50359</v>
      </c>
    </row>
    <row r="1386" customHeight="1" spans="1:6">
      <c r="A1386" s="6" t="str">
        <f t="shared" si="0"/>
        <v>Libya-Africa2006</v>
      </c>
      <c r="B1386" s="6" t="s">
        <v>176</v>
      </c>
      <c r="C1386" s="6" t="s">
        <v>69</v>
      </c>
      <c r="D1386" s="7" t="s">
        <v>287</v>
      </c>
      <c r="E1386" s="9">
        <v>16361</v>
      </c>
      <c r="F1386" s="9">
        <v>48100</v>
      </c>
    </row>
    <row r="1387" customHeight="1" spans="1:6">
      <c r="A1387" s="6" t="str">
        <f t="shared" si="0"/>
        <v>Libya-Africa2007</v>
      </c>
      <c r="B1387" s="6" t="s">
        <v>176</v>
      </c>
      <c r="C1387" s="6" t="s">
        <v>69</v>
      </c>
      <c r="D1387" s="7" t="s">
        <v>289</v>
      </c>
      <c r="E1387" s="9">
        <v>17525</v>
      </c>
      <c r="F1387" s="9">
        <v>54209</v>
      </c>
    </row>
    <row r="1388" customHeight="1" spans="1:6">
      <c r="A1388" s="6" t="str">
        <f t="shared" si="0"/>
        <v>Libya-Africa2008</v>
      </c>
      <c r="B1388" s="6" t="s">
        <v>176</v>
      </c>
      <c r="C1388" s="6" t="s">
        <v>69</v>
      </c>
      <c r="D1388" s="7" t="s">
        <v>283</v>
      </c>
      <c r="E1388" s="9">
        <v>17670</v>
      </c>
      <c r="F1388" s="9">
        <v>52108</v>
      </c>
    </row>
    <row r="1389" customHeight="1" spans="1:6">
      <c r="A1389" s="6" t="str">
        <f t="shared" si="0"/>
        <v>Libya-Africa2009</v>
      </c>
      <c r="B1389" s="6" t="s">
        <v>176</v>
      </c>
      <c r="C1389" s="6" t="s">
        <v>69</v>
      </c>
      <c r="D1389" s="14">
        <v>2009</v>
      </c>
      <c r="E1389" s="9">
        <v>17441</v>
      </c>
      <c r="F1389" s="9">
        <v>49167</v>
      </c>
    </row>
    <row r="1390" customHeight="1" spans="1:6">
      <c r="A1390" s="6" t="str">
        <f t="shared" si="0"/>
        <v>Libya-Africa2010</v>
      </c>
      <c r="B1390" s="6" t="s">
        <v>176</v>
      </c>
      <c r="C1390" s="6" t="s">
        <v>69</v>
      </c>
      <c r="D1390" s="7" t="s">
        <v>288</v>
      </c>
      <c r="E1390" s="9">
        <v>15901</v>
      </c>
      <c r="F1390" s="9">
        <v>47114</v>
      </c>
    </row>
    <row r="1391" customHeight="1" spans="1:6">
      <c r="A1391" s="6" t="str">
        <f t="shared" si="0"/>
        <v>Libya-Africa2011</v>
      </c>
      <c r="B1391" s="6" t="s">
        <v>176</v>
      </c>
      <c r="C1391" s="6" t="s">
        <v>69</v>
      </c>
      <c r="D1391" s="7" t="s">
        <v>285</v>
      </c>
      <c r="E1391" s="9">
        <v>17899</v>
      </c>
      <c r="F1391" s="9">
        <v>53788</v>
      </c>
    </row>
    <row r="1392" customHeight="1" spans="1:6">
      <c r="A1392" s="6" t="str">
        <f t="shared" si="0"/>
        <v>Libya-Africa2012</v>
      </c>
      <c r="B1392" s="6" t="s">
        <v>176</v>
      </c>
      <c r="C1392" s="6" t="s">
        <v>69</v>
      </c>
      <c r="D1392" s="7" t="s">
        <v>286</v>
      </c>
      <c r="E1392" s="9">
        <v>16951</v>
      </c>
      <c r="F1392" s="9">
        <v>47832</v>
      </c>
    </row>
    <row r="1393" customHeight="1" spans="1:6">
      <c r="A1393" s="6" t="str">
        <f t="shared" si="0"/>
        <v>Liechtenstein-Europe2000</v>
      </c>
      <c r="B1393" s="6" t="s">
        <v>177</v>
      </c>
      <c r="C1393" s="6" t="s">
        <v>67</v>
      </c>
      <c r="D1393" s="7" t="s">
        <v>277</v>
      </c>
      <c r="E1393" s="8"/>
      <c r="F1393" s="8"/>
    </row>
    <row r="1394" customHeight="1" spans="1:6">
      <c r="A1394" s="6" t="str">
        <f t="shared" si="0"/>
        <v>Liechtenstein-Europe2001</v>
      </c>
      <c r="B1394" s="6" t="s">
        <v>177</v>
      </c>
      <c r="C1394" s="6" t="s">
        <v>67</v>
      </c>
      <c r="D1394" s="7" t="s">
        <v>278</v>
      </c>
      <c r="E1394" s="8"/>
      <c r="F1394" s="8"/>
    </row>
    <row r="1395" customHeight="1" spans="1:6">
      <c r="A1395" s="6" t="str">
        <f t="shared" si="0"/>
        <v>Liechtenstein-Europe2002</v>
      </c>
      <c r="B1395" s="6" t="s">
        <v>177</v>
      </c>
      <c r="C1395" s="6" t="s">
        <v>67</v>
      </c>
      <c r="D1395" s="7" t="s">
        <v>279</v>
      </c>
      <c r="E1395" s="8"/>
      <c r="F1395" s="8"/>
    </row>
    <row r="1396" customHeight="1" spans="1:6">
      <c r="A1396" s="6" t="str">
        <f t="shared" si="0"/>
        <v>Liechtenstein-Europe2003</v>
      </c>
      <c r="B1396" s="6" t="s">
        <v>177</v>
      </c>
      <c r="C1396" s="6" t="s">
        <v>67</v>
      </c>
      <c r="D1396" s="7" t="s">
        <v>280</v>
      </c>
      <c r="E1396" s="8"/>
      <c r="F1396" s="8"/>
    </row>
    <row r="1397" customHeight="1" spans="1:6">
      <c r="A1397" s="6" t="str">
        <f t="shared" si="0"/>
        <v>Liechtenstein-Europe2004</v>
      </c>
      <c r="B1397" s="6" t="s">
        <v>177</v>
      </c>
      <c r="C1397" s="6" t="s">
        <v>67</v>
      </c>
      <c r="D1397" s="7" t="s">
        <v>281</v>
      </c>
      <c r="E1397" s="8"/>
      <c r="F1397" s="8"/>
    </row>
    <row r="1398" customHeight="1" spans="1:6">
      <c r="A1398" s="6" t="str">
        <f t="shared" si="0"/>
        <v>Liechtenstein-Europe2005</v>
      </c>
      <c r="B1398" s="6" t="s">
        <v>177</v>
      </c>
      <c r="C1398" s="6" t="s">
        <v>67</v>
      </c>
      <c r="D1398" s="14">
        <v>2005</v>
      </c>
      <c r="E1398" s="8"/>
      <c r="F1398" s="8"/>
    </row>
    <row r="1399" customHeight="1" spans="1:6">
      <c r="A1399" s="6" t="str">
        <f t="shared" si="0"/>
        <v>Liechtenstein-Europe2006</v>
      </c>
      <c r="B1399" s="6" t="s">
        <v>177</v>
      </c>
      <c r="C1399" s="6" t="s">
        <v>67</v>
      </c>
      <c r="D1399" s="7" t="s">
        <v>287</v>
      </c>
      <c r="E1399" s="8"/>
      <c r="F1399" s="8"/>
    </row>
    <row r="1400" customHeight="1" spans="1:6">
      <c r="A1400" s="6" t="str">
        <f t="shared" si="0"/>
        <v>Liechtenstein-Europe2007</v>
      </c>
      <c r="B1400" s="6" t="s">
        <v>177</v>
      </c>
      <c r="C1400" s="6" t="s">
        <v>67</v>
      </c>
      <c r="D1400" s="7" t="s">
        <v>289</v>
      </c>
      <c r="E1400" s="8"/>
      <c r="F1400" s="8"/>
    </row>
    <row r="1401" customHeight="1" spans="1:6">
      <c r="A1401" s="6" t="str">
        <f t="shared" si="0"/>
        <v>Liechtenstein-Europe2008</v>
      </c>
      <c r="B1401" s="6" t="s">
        <v>177</v>
      </c>
      <c r="C1401" s="6" t="s">
        <v>67</v>
      </c>
      <c r="D1401" s="7" t="s">
        <v>283</v>
      </c>
      <c r="E1401" s="8"/>
      <c r="F1401" s="8"/>
    </row>
    <row r="1402" customHeight="1" spans="1:6">
      <c r="A1402" s="6" t="str">
        <f t="shared" si="0"/>
        <v>Liechtenstein-Europe2009</v>
      </c>
      <c r="B1402" s="6" t="s">
        <v>177</v>
      </c>
      <c r="C1402" s="6" t="s">
        <v>67</v>
      </c>
      <c r="D1402" s="14">
        <v>2009</v>
      </c>
      <c r="E1402" s="8"/>
      <c r="F1402" s="8"/>
    </row>
    <row r="1403" customHeight="1" spans="1:6">
      <c r="A1403" s="6" t="str">
        <f t="shared" si="0"/>
        <v>Liechtenstein-Europe2010</v>
      </c>
      <c r="B1403" s="6" t="s">
        <v>177</v>
      </c>
      <c r="C1403" s="6" t="s">
        <v>67</v>
      </c>
      <c r="D1403" s="7" t="s">
        <v>288</v>
      </c>
      <c r="E1403" s="8"/>
      <c r="F1403" s="8"/>
    </row>
    <row r="1404" customHeight="1" spans="1:6">
      <c r="A1404" s="6" t="str">
        <f t="shared" si="0"/>
        <v>Liechtenstein-Europe2011</v>
      </c>
      <c r="B1404" s="6" t="s">
        <v>177</v>
      </c>
      <c r="C1404" s="6" t="s">
        <v>67</v>
      </c>
      <c r="D1404" s="7" t="s">
        <v>285</v>
      </c>
      <c r="E1404" s="8"/>
      <c r="F1404" s="8"/>
    </row>
    <row r="1405" customHeight="1" spans="1:6">
      <c r="A1405" s="6" t="str">
        <f t="shared" si="0"/>
        <v>Liechtenstein-Europe2012</v>
      </c>
      <c r="B1405" s="6" t="s">
        <v>177</v>
      </c>
      <c r="C1405" s="6" t="s">
        <v>67</v>
      </c>
      <c r="D1405" s="7" t="s">
        <v>286</v>
      </c>
      <c r="E1405" s="8"/>
      <c r="F1405" s="8"/>
    </row>
    <row r="1406" customHeight="1" spans="1:6">
      <c r="A1406" s="6" t="str">
        <f t="shared" si="0"/>
        <v>Lithuania-Europe2000</v>
      </c>
      <c r="B1406" s="6" t="s">
        <v>178</v>
      </c>
      <c r="C1406" s="6" t="s">
        <v>67</v>
      </c>
      <c r="D1406" s="7" t="s">
        <v>277</v>
      </c>
      <c r="E1406" s="8"/>
      <c r="F1406" s="8"/>
    </row>
    <row r="1407" customHeight="1" spans="1:6">
      <c r="A1407" s="6" t="str">
        <f t="shared" si="0"/>
        <v>Lithuania-Europe2001</v>
      </c>
      <c r="B1407" s="6" t="s">
        <v>178</v>
      </c>
      <c r="C1407" s="6" t="s">
        <v>67</v>
      </c>
      <c r="D1407" s="7" t="s">
        <v>278</v>
      </c>
      <c r="E1407" s="9">
        <v>7287</v>
      </c>
      <c r="F1407" s="8"/>
    </row>
    <row r="1408" customHeight="1" spans="1:6">
      <c r="A1408" s="6" t="str">
        <f t="shared" si="0"/>
        <v>Lithuania-Europe2002</v>
      </c>
      <c r="B1408" s="6" t="s">
        <v>178</v>
      </c>
      <c r="C1408" s="6" t="s">
        <v>67</v>
      </c>
      <c r="D1408" s="7" t="s">
        <v>279</v>
      </c>
      <c r="E1408" s="9">
        <v>7052</v>
      </c>
      <c r="F1408" s="9">
        <v>13561</v>
      </c>
    </row>
    <row r="1409" customHeight="1" spans="1:6">
      <c r="A1409" s="6" t="str">
        <f t="shared" si="0"/>
        <v>Lithuania-Europe2003</v>
      </c>
      <c r="B1409" s="6" t="s">
        <v>178</v>
      </c>
      <c r="C1409" s="6" t="s">
        <v>67</v>
      </c>
      <c r="D1409" s="7" t="s">
        <v>280</v>
      </c>
      <c r="E1409" s="9">
        <v>8766</v>
      </c>
      <c r="F1409" s="9">
        <v>12578</v>
      </c>
    </row>
    <row r="1410" customHeight="1" spans="1:6">
      <c r="A1410" s="6" t="str">
        <f t="shared" si="0"/>
        <v>Lithuania-Europe2004</v>
      </c>
      <c r="B1410" s="6" t="s">
        <v>178</v>
      </c>
      <c r="C1410" s="6" t="s">
        <v>67</v>
      </c>
      <c r="D1410" s="7" t="s">
        <v>281</v>
      </c>
      <c r="E1410" s="9">
        <v>9520</v>
      </c>
      <c r="F1410" s="9">
        <v>15115</v>
      </c>
    </row>
    <row r="1411" customHeight="1" spans="1:6">
      <c r="A1411" s="6" t="str">
        <f t="shared" si="0"/>
        <v>Lithuania-Europe2005</v>
      </c>
      <c r="B1411" s="6" t="s">
        <v>178</v>
      </c>
      <c r="C1411" s="6" t="s">
        <v>67</v>
      </c>
      <c r="D1411" s="14">
        <v>2005</v>
      </c>
      <c r="E1411" s="9">
        <v>9386</v>
      </c>
      <c r="F1411" s="9">
        <v>13330</v>
      </c>
    </row>
    <row r="1412" customHeight="1" spans="1:6">
      <c r="A1412" s="6" t="str">
        <f t="shared" si="0"/>
        <v>Lithuania-Europe2006</v>
      </c>
      <c r="B1412" s="6" t="s">
        <v>178</v>
      </c>
      <c r="C1412" s="6" t="s">
        <v>67</v>
      </c>
      <c r="D1412" s="7" t="s">
        <v>287</v>
      </c>
      <c r="E1412" s="9">
        <v>8277</v>
      </c>
      <c r="F1412" s="9">
        <v>12919</v>
      </c>
    </row>
    <row r="1413" customHeight="1" spans="1:6">
      <c r="A1413" s="6" t="str">
        <f t="shared" si="0"/>
        <v>Lithuania-Europe2007</v>
      </c>
      <c r="B1413" s="6" t="s">
        <v>178</v>
      </c>
      <c r="C1413" s="6" t="s">
        <v>67</v>
      </c>
      <c r="D1413" s="7" t="s">
        <v>289</v>
      </c>
      <c r="E1413" s="9">
        <v>9460</v>
      </c>
      <c r="F1413" s="9">
        <v>15137</v>
      </c>
    </row>
    <row r="1414" customHeight="1" spans="1:6">
      <c r="A1414" s="6" t="str">
        <f t="shared" si="0"/>
        <v>Lithuania-Europe2008</v>
      </c>
      <c r="B1414" s="6" t="s">
        <v>178</v>
      </c>
      <c r="C1414" s="6" t="s">
        <v>67</v>
      </c>
      <c r="D1414" s="7" t="s">
        <v>283</v>
      </c>
      <c r="E1414" s="9">
        <v>8848</v>
      </c>
      <c r="F1414" s="9">
        <v>13993</v>
      </c>
    </row>
    <row r="1415" customHeight="1" spans="1:6">
      <c r="A1415" s="6" t="str">
        <f t="shared" si="0"/>
        <v>Lithuania-Europe2009</v>
      </c>
      <c r="B1415" s="6" t="s">
        <v>178</v>
      </c>
      <c r="C1415" s="6" t="s">
        <v>67</v>
      </c>
      <c r="D1415" s="14">
        <v>2009</v>
      </c>
      <c r="E1415" s="9">
        <v>9253</v>
      </c>
      <c r="F1415" s="9">
        <v>12915</v>
      </c>
    </row>
    <row r="1416" customHeight="1" spans="1:6">
      <c r="A1416" s="6" t="str">
        <f t="shared" si="0"/>
        <v>Lithuania-Europe2010</v>
      </c>
      <c r="B1416" s="6" t="s">
        <v>178</v>
      </c>
      <c r="C1416" s="6" t="s">
        <v>67</v>
      </c>
      <c r="D1416" s="7" t="s">
        <v>288</v>
      </c>
      <c r="E1416" s="9">
        <v>7131</v>
      </c>
      <c r="F1416" s="9">
        <v>12200</v>
      </c>
    </row>
    <row r="1417" customHeight="1" spans="1:6">
      <c r="A1417" s="6" t="str">
        <f t="shared" si="0"/>
        <v>Lithuania-Europe2011</v>
      </c>
      <c r="B1417" s="6" t="s">
        <v>178</v>
      </c>
      <c r="C1417" s="6" t="s">
        <v>67</v>
      </c>
      <c r="D1417" s="7" t="s">
        <v>285</v>
      </c>
      <c r="E1417" s="9">
        <v>8718</v>
      </c>
      <c r="F1417" s="9">
        <v>14294</v>
      </c>
    </row>
    <row r="1418" customHeight="1" spans="1:6">
      <c r="A1418" s="6" t="str">
        <f t="shared" si="0"/>
        <v>Lithuania-Europe2012</v>
      </c>
      <c r="B1418" s="6" t="s">
        <v>178</v>
      </c>
      <c r="C1418" s="6" t="s">
        <v>67</v>
      </c>
      <c r="D1418" s="7" t="s">
        <v>286</v>
      </c>
      <c r="E1418" s="9">
        <v>8865</v>
      </c>
      <c r="F1418" s="9">
        <v>13212</v>
      </c>
    </row>
    <row r="1419" customHeight="1" spans="1:6">
      <c r="A1419" s="6" t="str">
        <f t="shared" si="0"/>
        <v>Luxembourg-Europe2000</v>
      </c>
      <c r="B1419" s="6" t="s">
        <v>179</v>
      </c>
      <c r="C1419" s="6" t="s">
        <v>67</v>
      </c>
      <c r="D1419" s="7" t="s">
        <v>277</v>
      </c>
      <c r="E1419" s="9">
        <v>4080</v>
      </c>
      <c r="F1419" s="8"/>
    </row>
    <row r="1420" customHeight="1" spans="1:6">
      <c r="A1420" s="6" t="str">
        <f t="shared" si="0"/>
        <v>Luxembourg-Europe2001</v>
      </c>
      <c r="B1420" s="6" t="s">
        <v>179</v>
      </c>
      <c r="C1420" s="6" t="s">
        <v>67</v>
      </c>
      <c r="D1420" s="7" t="s">
        <v>278</v>
      </c>
      <c r="E1420" s="9">
        <v>4171</v>
      </c>
      <c r="F1420" s="8"/>
    </row>
    <row r="1421" customHeight="1" spans="1:6">
      <c r="A1421" s="6" t="str">
        <f t="shared" si="0"/>
        <v>Luxembourg-Europe2002</v>
      </c>
      <c r="B1421" s="6" t="s">
        <v>179</v>
      </c>
      <c r="C1421" s="6" t="s">
        <v>67</v>
      </c>
      <c r="D1421" s="7" t="s">
        <v>279</v>
      </c>
      <c r="E1421" s="9">
        <v>4220</v>
      </c>
      <c r="F1421" s="9">
        <v>10829</v>
      </c>
    </row>
    <row r="1422" customHeight="1" spans="1:6">
      <c r="A1422" s="6" t="str">
        <f t="shared" si="0"/>
        <v>Luxembourg-Europe2003</v>
      </c>
      <c r="B1422" s="6" t="s">
        <v>179</v>
      </c>
      <c r="C1422" s="6" t="s">
        <v>67</v>
      </c>
      <c r="D1422" s="7" t="s">
        <v>280</v>
      </c>
      <c r="E1422" s="9">
        <v>3956</v>
      </c>
      <c r="F1422" s="9">
        <v>10249</v>
      </c>
    </row>
    <row r="1423" customHeight="1" spans="1:6">
      <c r="A1423" s="6" t="str">
        <f t="shared" si="0"/>
        <v>Luxembourg-Europe2004</v>
      </c>
      <c r="B1423" s="6" t="s">
        <v>179</v>
      </c>
      <c r="C1423" s="6" t="s">
        <v>67</v>
      </c>
      <c r="D1423" s="7" t="s">
        <v>281</v>
      </c>
      <c r="E1423" s="9">
        <v>4204</v>
      </c>
      <c r="F1423" s="9">
        <v>10792</v>
      </c>
    </row>
    <row r="1424" customHeight="1" spans="1:6">
      <c r="A1424" s="6" t="str">
        <f t="shared" si="0"/>
        <v>Luxembourg-Europe2005</v>
      </c>
      <c r="B1424" s="6" t="s">
        <v>179</v>
      </c>
      <c r="C1424" s="6" t="s">
        <v>67</v>
      </c>
      <c r="D1424" s="14">
        <v>2005</v>
      </c>
      <c r="E1424" s="9">
        <v>4282</v>
      </c>
      <c r="F1424" s="9">
        <v>11269</v>
      </c>
    </row>
    <row r="1425" customHeight="1" spans="1:6">
      <c r="A1425" s="6" t="str">
        <f t="shared" si="0"/>
        <v>Luxembourg-Europe2006</v>
      </c>
      <c r="B1425" s="6" t="s">
        <v>179</v>
      </c>
      <c r="C1425" s="6" t="s">
        <v>67</v>
      </c>
      <c r="D1425" s="7" t="s">
        <v>287</v>
      </c>
      <c r="E1425" s="9">
        <v>3509</v>
      </c>
      <c r="F1425" s="9">
        <v>8801</v>
      </c>
    </row>
    <row r="1426" customHeight="1" spans="1:6">
      <c r="A1426" s="6" t="str">
        <f t="shared" si="0"/>
        <v>Luxembourg-Europe2007</v>
      </c>
      <c r="B1426" s="6" t="s">
        <v>179</v>
      </c>
      <c r="C1426" s="6" t="s">
        <v>67</v>
      </c>
      <c r="D1426" s="7" t="s">
        <v>289</v>
      </c>
      <c r="E1426" s="9">
        <v>4209</v>
      </c>
      <c r="F1426" s="9">
        <v>10869</v>
      </c>
    </row>
    <row r="1427" customHeight="1" spans="1:6">
      <c r="A1427" s="6" t="str">
        <f t="shared" si="0"/>
        <v>Luxembourg-Europe2008</v>
      </c>
      <c r="B1427" s="6" t="s">
        <v>179</v>
      </c>
      <c r="C1427" s="6" t="s">
        <v>67</v>
      </c>
      <c r="D1427" s="7" t="s">
        <v>283</v>
      </c>
      <c r="E1427" s="9">
        <v>4382</v>
      </c>
      <c r="F1427" s="9">
        <v>11544</v>
      </c>
    </row>
    <row r="1428" customHeight="1" spans="1:6">
      <c r="A1428" s="6" t="str">
        <f t="shared" si="0"/>
        <v>Luxembourg-Europe2009</v>
      </c>
      <c r="B1428" s="6" t="s">
        <v>179</v>
      </c>
      <c r="C1428" s="6" t="s">
        <v>67</v>
      </c>
      <c r="D1428" s="14">
        <v>2009</v>
      </c>
      <c r="E1428" s="9">
        <v>3843</v>
      </c>
      <c r="F1428" s="9">
        <v>9905</v>
      </c>
    </row>
    <row r="1429" customHeight="1" spans="1:6">
      <c r="A1429" s="6" t="str">
        <f t="shared" si="0"/>
        <v>Luxembourg-Europe2010</v>
      </c>
      <c r="B1429" s="6" t="s">
        <v>179</v>
      </c>
      <c r="C1429" s="6" t="s">
        <v>67</v>
      </c>
      <c r="D1429" s="7" t="s">
        <v>288</v>
      </c>
      <c r="E1429" s="9">
        <v>3335</v>
      </c>
      <c r="F1429" s="9">
        <v>8240</v>
      </c>
    </row>
    <row r="1430" customHeight="1" spans="1:6">
      <c r="A1430" s="6" t="str">
        <f t="shared" si="0"/>
        <v>Luxembourg-Europe2011</v>
      </c>
      <c r="B1430" s="6" t="s">
        <v>179</v>
      </c>
      <c r="C1430" s="6" t="s">
        <v>67</v>
      </c>
      <c r="D1430" s="7" t="s">
        <v>285</v>
      </c>
      <c r="E1430" s="9">
        <v>4329</v>
      </c>
      <c r="F1430" s="9">
        <v>11357</v>
      </c>
    </row>
    <row r="1431" customHeight="1" spans="1:6">
      <c r="A1431" s="6" t="str">
        <f t="shared" si="0"/>
        <v>Luxembourg-Europe2012</v>
      </c>
      <c r="B1431" s="6" t="s">
        <v>179</v>
      </c>
      <c r="C1431" s="6" t="s">
        <v>67</v>
      </c>
      <c r="D1431" s="7" t="s">
        <v>286</v>
      </c>
      <c r="E1431" s="9">
        <v>3646</v>
      </c>
      <c r="F1431" s="9">
        <v>9417</v>
      </c>
    </row>
    <row r="1432" customHeight="1" spans="1:6">
      <c r="A1432" s="6" t="str">
        <f t="shared" si="0"/>
        <v>Macao SAR-Asia2000</v>
      </c>
      <c r="B1432" s="6" t="s">
        <v>180</v>
      </c>
      <c r="C1432" s="6" t="s">
        <v>65</v>
      </c>
      <c r="D1432" s="7" t="s">
        <v>277</v>
      </c>
      <c r="E1432" s="8"/>
      <c r="F1432" s="8"/>
    </row>
    <row r="1433" customHeight="1" spans="1:6">
      <c r="A1433" s="6" t="str">
        <f t="shared" si="0"/>
        <v>Macao SAR-Asia2001</v>
      </c>
      <c r="B1433" s="6" t="s">
        <v>180</v>
      </c>
      <c r="C1433" s="6" t="s">
        <v>65</v>
      </c>
      <c r="D1433" s="7" t="s">
        <v>278</v>
      </c>
      <c r="E1433" s="8"/>
      <c r="F1433" s="8"/>
    </row>
    <row r="1434" customHeight="1" spans="1:6">
      <c r="A1434" s="6" t="str">
        <f t="shared" si="0"/>
        <v>Macao SAR-Asia2002</v>
      </c>
      <c r="B1434" s="6" t="s">
        <v>180</v>
      </c>
      <c r="C1434" s="6" t="s">
        <v>65</v>
      </c>
      <c r="D1434" s="7" t="s">
        <v>279</v>
      </c>
      <c r="E1434" s="8"/>
      <c r="F1434" s="9">
        <v>1030</v>
      </c>
    </row>
    <row r="1435" customHeight="1" spans="1:6">
      <c r="A1435" s="6" t="str">
        <f t="shared" si="0"/>
        <v>Macao SAR-Asia2003</v>
      </c>
      <c r="B1435" s="6" t="s">
        <v>180</v>
      </c>
      <c r="C1435" s="6" t="s">
        <v>65</v>
      </c>
      <c r="D1435" s="7" t="s">
        <v>280</v>
      </c>
      <c r="E1435" s="8"/>
      <c r="F1435" s="9">
        <v>1302</v>
      </c>
    </row>
    <row r="1436" customHeight="1" spans="1:6">
      <c r="A1436" s="6" t="str">
        <f t="shared" si="0"/>
        <v>Macao SAR-Asia2004</v>
      </c>
      <c r="B1436" s="6" t="s">
        <v>180</v>
      </c>
      <c r="C1436" s="6" t="s">
        <v>65</v>
      </c>
      <c r="D1436" s="7" t="s">
        <v>281</v>
      </c>
      <c r="E1436" s="8"/>
      <c r="F1436" s="9">
        <v>1192</v>
      </c>
    </row>
    <row r="1437" customHeight="1" spans="1:6">
      <c r="A1437" s="6" t="str">
        <f t="shared" si="0"/>
        <v>Macao SAR-Asia2005</v>
      </c>
      <c r="B1437" s="6" t="s">
        <v>180</v>
      </c>
      <c r="C1437" s="6" t="s">
        <v>65</v>
      </c>
      <c r="D1437" s="14">
        <v>2005</v>
      </c>
      <c r="E1437" s="8"/>
      <c r="F1437" s="9">
        <v>1727</v>
      </c>
    </row>
    <row r="1438" customHeight="1" spans="1:6">
      <c r="A1438" s="6" t="str">
        <f t="shared" si="0"/>
        <v>Macao SAR-Asia2006</v>
      </c>
      <c r="B1438" s="6" t="s">
        <v>180</v>
      </c>
      <c r="C1438" s="6" t="s">
        <v>65</v>
      </c>
      <c r="D1438" s="7" t="s">
        <v>287</v>
      </c>
      <c r="E1438" s="8"/>
      <c r="F1438" s="9">
        <v>1687</v>
      </c>
    </row>
    <row r="1439" customHeight="1" spans="1:6">
      <c r="A1439" s="6" t="str">
        <f t="shared" si="0"/>
        <v>Macao SAR-Asia2007</v>
      </c>
      <c r="B1439" s="6" t="s">
        <v>180</v>
      </c>
      <c r="C1439" s="6" t="s">
        <v>65</v>
      </c>
      <c r="D1439" s="7" t="s">
        <v>289</v>
      </c>
      <c r="E1439" s="8"/>
      <c r="F1439" s="9">
        <v>1404</v>
      </c>
    </row>
    <row r="1440" customHeight="1" spans="1:6">
      <c r="A1440" s="6" t="str">
        <f t="shared" si="0"/>
        <v>Macao SAR-Asia2008</v>
      </c>
      <c r="B1440" s="6" t="s">
        <v>180</v>
      </c>
      <c r="C1440" s="6" t="s">
        <v>65</v>
      </c>
      <c r="D1440" s="7" t="s">
        <v>283</v>
      </c>
      <c r="E1440" s="8"/>
      <c r="F1440" s="9">
        <v>1837</v>
      </c>
    </row>
    <row r="1441" customHeight="1" spans="1:6">
      <c r="A1441" s="6" t="str">
        <f t="shared" si="0"/>
        <v>Macao SAR-Asia2009</v>
      </c>
      <c r="B1441" s="6" t="s">
        <v>180</v>
      </c>
      <c r="C1441" s="6" t="s">
        <v>65</v>
      </c>
      <c r="D1441" s="14">
        <v>2009</v>
      </c>
      <c r="E1441" s="8"/>
      <c r="F1441" s="9">
        <v>1536</v>
      </c>
    </row>
    <row r="1442" customHeight="1" spans="1:6">
      <c r="A1442" s="6" t="str">
        <f t="shared" si="0"/>
        <v>Macao SAR-Asia2010</v>
      </c>
      <c r="B1442" s="6" t="s">
        <v>180</v>
      </c>
      <c r="C1442" s="6" t="s">
        <v>65</v>
      </c>
      <c r="D1442" s="7" t="s">
        <v>288</v>
      </c>
      <c r="E1442" s="8"/>
      <c r="F1442" s="9">
        <v>1635</v>
      </c>
    </row>
    <row r="1443" customHeight="1" spans="1:6">
      <c r="A1443" s="6" t="str">
        <f t="shared" si="0"/>
        <v>Macao SAR-Asia2011</v>
      </c>
      <c r="B1443" s="6" t="s">
        <v>180</v>
      </c>
      <c r="C1443" s="6" t="s">
        <v>65</v>
      </c>
      <c r="D1443" s="7" t="s">
        <v>285</v>
      </c>
      <c r="E1443" s="8"/>
      <c r="F1443" s="9">
        <v>1632</v>
      </c>
    </row>
    <row r="1444" customHeight="1" spans="1:6">
      <c r="A1444" s="6" t="str">
        <f t="shared" si="0"/>
        <v>Macao SAR-Asia2012</v>
      </c>
      <c r="B1444" s="6" t="s">
        <v>180</v>
      </c>
      <c r="C1444" s="6" t="s">
        <v>65</v>
      </c>
      <c r="D1444" s="7" t="s">
        <v>286</v>
      </c>
      <c r="E1444" s="8"/>
      <c r="F1444" s="9">
        <v>1525</v>
      </c>
    </row>
    <row r="1445" customHeight="1" spans="1:6">
      <c r="A1445" s="6" t="str">
        <f t="shared" si="0"/>
        <v>Madagascar-Africa2000</v>
      </c>
      <c r="B1445" s="6" t="s">
        <v>181</v>
      </c>
      <c r="C1445" s="6" t="s">
        <v>69</v>
      </c>
      <c r="D1445" s="7" t="s">
        <v>277</v>
      </c>
      <c r="E1445" s="8"/>
      <c r="F1445" s="8"/>
    </row>
    <row r="1446" customHeight="1" spans="1:6">
      <c r="A1446" s="6" t="str">
        <f t="shared" si="0"/>
        <v>Madagascar-Africa2001</v>
      </c>
      <c r="B1446" s="6" t="s">
        <v>181</v>
      </c>
      <c r="C1446" s="6" t="s">
        <v>69</v>
      </c>
      <c r="D1446" s="7" t="s">
        <v>278</v>
      </c>
      <c r="E1446" s="8"/>
      <c r="F1446" s="8"/>
    </row>
    <row r="1447" customHeight="1" spans="1:6">
      <c r="A1447" s="6" t="str">
        <f t="shared" si="0"/>
        <v>Madagascar-Africa2002</v>
      </c>
      <c r="B1447" s="6" t="s">
        <v>181</v>
      </c>
      <c r="C1447" s="6" t="s">
        <v>69</v>
      </c>
      <c r="D1447" s="7" t="s">
        <v>279</v>
      </c>
      <c r="E1447" s="8"/>
      <c r="F1447" s="9">
        <v>2013</v>
      </c>
    </row>
    <row r="1448" customHeight="1" spans="1:6">
      <c r="A1448" s="6" t="str">
        <f t="shared" si="0"/>
        <v>Madagascar-Africa2003</v>
      </c>
      <c r="B1448" s="6" t="s">
        <v>181</v>
      </c>
      <c r="C1448" s="6" t="s">
        <v>69</v>
      </c>
      <c r="D1448" s="7" t="s">
        <v>280</v>
      </c>
      <c r="E1448" s="8"/>
      <c r="F1448" s="9">
        <v>1822</v>
      </c>
    </row>
    <row r="1449" customHeight="1" spans="1:6">
      <c r="A1449" s="6" t="str">
        <f t="shared" si="0"/>
        <v>Madagascar-Africa2004</v>
      </c>
      <c r="B1449" s="6" t="s">
        <v>181</v>
      </c>
      <c r="C1449" s="6" t="s">
        <v>69</v>
      </c>
      <c r="D1449" s="7" t="s">
        <v>281</v>
      </c>
      <c r="E1449" s="8"/>
      <c r="F1449" s="9">
        <v>1944</v>
      </c>
    </row>
    <row r="1450" customHeight="1" spans="1:6">
      <c r="A1450" s="6" t="str">
        <f t="shared" si="0"/>
        <v>Madagascar-Africa2005</v>
      </c>
      <c r="B1450" s="6" t="s">
        <v>181</v>
      </c>
      <c r="C1450" s="6" t="s">
        <v>69</v>
      </c>
      <c r="D1450" s="14">
        <v>2005</v>
      </c>
      <c r="E1450" s="8"/>
      <c r="F1450" s="9">
        <v>1808</v>
      </c>
    </row>
    <row r="1451" customHeight="1" spans="1:6">
      <c r="A1451" s="6" t="str">
        <f t="shared" si="0"/>
        <v>Madagascar-Africa2006</v>
      </c>
      <c r="B1451" s="6" t="s">
        <v>181</v>
      </c>
      <c r="C1451" s="6" t="s">
        <v>69</v>
      </c>
      <c r="D1451" s="7" t="s">
        <v>287</v>
      </c>
      <c r="E1451" s="8"/>
      <c r="F1451" s="9">
        <v>1742</v>
      </c>
    </row>
    <row r="1452" customHeight="1" spans="1:6">
      <c r="A1452" s="6" t="str">
        <f t="shared" si="0"/>
        <v>Madagascar-Africa2007</v>
      </c>
      <c r="B1452" s="6" t="s">
        <v>181</v>
      </c>
      <c r="C1452" s="6" t="s">
        <v>69</v>
      </c>
      <c r="D1452" s="7" t="s">
        <v>289</v>
      </c>
      <c r="E1452" s="8"/>
      <c r="F1452" s="9">
        <v>1815</v>
      </c>
    </row>
    <row r="1453" customHeight="1" spans="1:6">
      <c r="A1453" s="6" t="str">
        <f t="shared" si="0"/>
        <v>Madagascar-Africa2008</v>
      </c>
      <c r="B1453" s="6" t="s">
        <v>181</v>
      </c>
      <c r="C1453" s="6" t="s">
        <v>69</v>
      </c>
      <c r="D1453" s="14">
        <v>2008</v>
      </c>
      <c r="E1453" s="8"/>
      <c r="F1453" s="9">
        <v>1742</v>
      </c>
    </row>
    <row r="1454" customHeight="1" spans="1:6">
      <c r="A1454" s="6" t="str">
        <f t="shared" si="0"/>
        <v>Madagascar-Africa2009</v>
      </c>
      <c r="B1454" s="6" t="s">
        <v>181</v>
      </c>
      <c r="C1454" s="6" t="s">
        <v>69</v>
      </c>
      <c r="D1454" s="14">
        <v>2009</v>
      </c>
      <c r="E1454" s="8"/>
      <c r="F1454" s="9">
        <v>1701</v>
      </c>
    </row>
    <row r="1455" customHeight="1" spans="1:6">
      <c r="A1455" s="6" t="str">
        <f t="shared" si="0"/>
        <v>Madagascar-Africa2010</v>
      </c>
      <c r="B1455" s="6" t="s">
        <v>181</v>
      </c>
      <c r="C1455" s="6" t="s">
        <v>69</v>
      </c>
      <c r="D1455" s="7" t="s">
        <v>288</v>
      </c>
      <c r="E1455" s="8"/>
      <c r="F1455" s="9">
        <v>1874</v>
      </c>
    </row>
    <row r="1456" customHeight="1" spans="1:6">
      <c r="A1456" s="6" t="str">
        <f t="shared" si="0"/>
        <v>Madagascar-Africa2011</v>
      </c>
      <c r="B1456" s="6" t="s">
        <v>181</v>
      </c>
      <c r="C1456" s="6" t="s">
        <v>69</v>
      </c>
      <c r="D1456" s="7" t="s">
        <v>285</v>
      </c>
      <c r="E1456" s="8"/>
      <c r="F1456" s="9">
        <v>1683</v>
      </c>
    </row>
    <row r="1457" customHeight="1" spans="1:6">
      <c r="A1457" s="6" t="str">
        <f t="shared" si="0"/>
        <v>Madagascar-Africa2012</v>
      </c>
      <c r="B1457" s="6" t="s">
        <v>181</v>
      </c>
      <c r="C1457" s="6" t="s">
        <v>69</v>
      </c>
      <c r="D1457" s="7" t="s">
        <v>286</v>
      </c>
      <c r="E1457" s="8"/>
      <c r="F1457" s="9">
        <v>1236</v>
      </c>
    </row>
    <row r="1458" customHeight="1" spans="1:6">
      <c r="A1458" s="6" t="str">
        <f t="shared" si="0"/>
        <v>Malawi-Africa2000</v>
      </c>
      <c r="B1458" s="6" t="s">
        <v>182</v>
      </c>
      <c r="C1458" s="6" t="s">
        <v>69</v>
      </c>
      <c r="D1458" s="7" t="s">
        <v>277</v>
      </c>
      <c r="E1458" s="8"/>
      <c r="F1458" s="8"/>
    </row>
    <row r="1459" customHeight="1" spans="1:6">
      <c r="A1459" s="6" t="str">
        <f t="shared" si="0"/>
        <v>Malawi-Africa2001</v>
      </c>
      <c r="B1459" s="6" t="s">
        <v>182</v>
      </c>
      <c r="C1459" s="6" t="s">
        <v>69</v>
      </c>
      <c r="D1459" s="7" t="s">
        <v>278</v>
      </c>
      <c r="E1459" s="8"/>
      <c r="F1459" s="8"/>
    </row>
    <row r="1460" customHeight="1" spans="1:6">
      <c r="A1460" s="6" t="str">
        <f t="shared" si="0"/>
        <v>Malawi-Africa2002</v>
      </c>
      <c r="B1460" s="6" t="s">
        <v>182</v>
      </c>
      <c r="C1460" s="6" t="s">
        <v>69</v>
      </c>
      <c r="D1460" s="7" t="s">
        <v>279</v>
      </c>
      <c r="E1460" s="8"/>
      <c r="F1460" s="9">
        <v>1239</v>
      </c>
    </row>
    <row r="1461" customHeight="1" spans="1:6">
      <c r="A1461" s="6" t="str">
        <f t="shared" si="0"/>
        <v>Malawi-Africa2003</v>
      </c>
      <c r="B1461" s="6" t="s">
        <v>182</v>
      </c>
      <c r="C1461" s="6" t="s">
        <v>69</v>
      </c>
      <c r="D1461" s="7" t="s">
        <v>280</v>
      </c>
      <c r="E1461" s="8"/>
      <c r="F1461" s="9">
        <v>1060</v>
      </c>
    </row>
    <row r="1462" customHeight="1" spans="1:6">
      <c r="A1462" s="6" t="str">
        <f t="shared" si="0"/>
        <v>Malawi-Africa2004</v>
      </c>
      <c r="B1462" s="6" t="s">
        <v>182</v>
      </c>
      <c r="C1462" s="6" t="s">
        <v>69</v>
      </c>
      <c r="D1462" s="7" t="s">
        <v>281</v>
      </c>
      <c r="E1462" s="8"/>
      <c r="F1462" s="9">
        <v>1155</v>
      </c>
    </row>
    <row r="1463" customHeight="1" spans="1:6">
      <c r="A1463" s="6" t="str">
        <f t="shared" si="0"/>
        <v>Malawi-Africa2005</v>
      </c>
      <c r="B1463" s="6" t="s">
        <v>182</v>
      </c>
      <c r="C1463" s="6" t="s">
        <v>69</v>
      </c>
      <c r="D1463" s="14">
        <v>2005</v>
      </c>
      <c r="E1463" s="8"/>
      <c r="F1463" s="9">
        <v>975</v>
      </c>
    </row>
    <row r="1464" customHeight="1" spans="1:6">
      <c r="A1464" s="6" t="str">
        <f t="shared" si="0"/>
        <v>Malawi-Africa2006</v>
      </c>
      <c r="B1464" s="6" t="s">
        <v>182</v>
      </c>
      <c r="C1464" s="6" t="s">
        <v>69</v>
      </c>
      <c r="D1464" s="7" t="s">
        <v>287</v>
      </c>
      <c r="E1464" s="8"/>
      <c r="F1464" s="9">
        <v>906</v>
      </c>
    </row>
    <row r="1465" customHeight="1" spans="1:6">
      <c r="A1465" s="6" t="str">
        <f t="shared" si="0"/>
        <v>Malawi-Africa2007</v>
      </c>
      <c r="B1465" s="6" t="s">
        <v>182</v>
      </c>
      <c r="C1465" s="6" t="s">
        <v>69</v>
      </c>
      <c r="D1465" s="7" t="s">
        <v>289</v>
      </c>
      <c r="E1465" s="8"/>
      <c r="F1465" s="9">
        <v>953</v>
      </c>
    </row>
    <row r="1466" customHeight="1" spans="1:6">
      <c r="A1466" s="6" t="str">
        <f t="shared" si="0"/>
        <v>Malawi-Africa2008</v>
      </c>
      <c r="B1466" s="6" t="s">
        <v>182</v>
      </c>
      <c r="C1466" s="6" t="s">
        <v>69</v>
      </c>
      <c r="D1466" s="14">
        <v>2008</v>
      </c>
      <c r="E1466" s="8"/>
      <c r="F1466" s="9">
        <v>917</v>
      </c>
    </row>
    <row r="1467" customHeight="1" spans="1:6">
      <c r="A1467" s="6" t="str">
        <f t="shared" si="0"/>
        <v>Malawi-Africa2009</v>
      </c>
      <c r="B1467" s="6" t="s">
        <v>182</v>
      </c>
      <c r="C1467" s="6" t="s">
        <v>69</v>
      </c>
      <c r="D1467" s="14">
        <v>2009</v>
      </c>
      <c r="E1467" s="8"/>
      <c r="F1467" s="9">
        <v>957</v>
      </c>
    </row>
    <row r="1468" customHeight="1" spans="1:6">
      <c r="A1468" s="6" t="str">
        <f t="shared" si="0"/>
        <v>Malawi-Africa2010</v>
      </c>
      <c r="B1468" s="6" t="s">
        <v>182</v>
      </c>
      <c r="C1468" s="6" t="s">
        <v>69</v>
      </c>
      <c r="D1468" s="7" t="s">
        <v>288</v>
      </c>
      <c r="E1468" s="8"/>
      <c r="F1468" s="9">
        <v>906</v>
      </c>
    </row>
    <row r="1469" customHeight="1" spans="1:6">
      <c r="A1469" s="6" t="str">
        <f t="shared" si="0"/>
        <v>Malawi-Africa2011</v>
      </c>
      <c r="B1469" s="6" t="s">
        <v>182</v>
      </c>
      <c r="C1469" s="6" t="s">
        <v>69</v>
      </c>
      <c r="D1469" s="7" t="s">
        <v>285</v>
      </c>
      <c r="E1469" s="8"/>
      <c r="F1469" s="9">
        <v>953</v>
      </c>
    </row>
    <row r="1470" customHeight="1" spans="1:6">
      <c r="A1470" s="6" t="str">
        <f t="shared" si="0"/>
        <v>Malawi-Africa2012</v>
      </c>
      <c r="B1470" s="6" t="s">
        <v>182</v>
      </c>
      <c r="C1470" s="6" t="s">
        <v>69</v>
      </c>
      <c r="D1470" s="7" t="s">
        <v>286</v>
      </c>
      <c r="E1470" s="8"/>
      <c r="F1470" s="9">
        <v>884</v>
      </c>
    </row>
    <row r="1471" customHeight="1" spans="1:6">
      <c r="A1471" s="6" t="str">
        <f t="shared" si="0"/>
        <v>Malaysia-Asia2000</v>
      </c>
      <c r="B1471" s="6" t="s">
        <v>183</v>
      </c>
      <c r="C1471" s="6" t="s">
        <v>65</v>
      </c>
      <c r="D1471" s="7" t="s">
        <v>277</v>
      </c>
      <c r="E1471" s="8"/>
      <c r="F1471" s="8"/>
    </row>
    <row r="1472" customHeight="1" spans="1:6">
      <c r="A1472" s="6" t="str">
        <f t="shared" si="0"/>
        <v>Malaysia-Asia2001</v>
      </c>
      <c r="B1472" s="6" t="s">
        <v>183</v>
      </c>
      <c r="C1472" s="6" t="s">
        <v>65</v>
      </c>
      <c r="D1472" s="7" t="s">
        <v>278</v>
      </c>
      <c r="E1472" s="9">
        <v>75907</v>
      </c>
      <c r="F1472" s="8"/>
    </row>
    <row r="1473" customHeight="1" spans="1:6">
      <c r="A1473" s="6" t="str">
        <f t="shared" si="0"/>
        <v>Malaysia-Asia2002</v>
      </c>
      <c r="B1473" s="6" t="s">
        <v>183</v>
      </c>
      <c r="C1473" s="6" t="s">
        <v>65</v>
      </c>
      <c r="D1473" s="7" t="s">
        <v>279</v>
      </c>
      <c r="E1473" s="9">
        <v>72645</v>
      </c>
      <c r="F1473" s="9">
        <v>216804</v>
      </c>
    </row>
    <row r="1474" customHeight="1" spans="1:6">
      <c r="A1474" s="6" t="str">
        <f t="shared" si="0"/>
        <v>Malaysia-Asia2003</v>
      </c>
      <c r="B1474" s="6" t="s">
        <v>183</v>
      </c>
      <c r="C1474" s="6" t="s">
        <v>65</v>
      </c>
      <c r="D1474" s="7" t="s">
        <v>280</v>
      </c>
      <c r="E1474" s="9">
        <v>69858</v>
      </c>
      <c r="F1474" s="9">
        <v>203882</v>
      </c>
    </row>
    <row r="1475" customHeight="1" spans="1:6">
      <c r="A1475" s="6" t="str">
        <f t="shared" si="0"/>
        <v>Malaysia-Asia2004</v>
      </c>
      <c r="B1475" s="6" t="s">
        <v>183</v>
      </c>
      <c r="C1475" s="6" t="s">
        <v>65</v>
      </c>
      <c r="D1475" s="7" t="s">
        <v>281</v>
      </c>
      <c r="E1475" s="9">
        <v>73006</v>
      </c>
      <c r="F1475" s="9">
        <v>213221</v>
      </c>
    </row>
    <row r="1476" customHeight="1" spans="1:6">
      <c r="A1476" s="6" t="str">
        <f t="shared" si="0"/>
        <v>Malaysia-Asia2005</v>
      </c>
      <c r="B1476" s="6" t="s">
        <v>183</v>
      </c>
      <c r="C1476" s="6" t="s">
        <v>65</v>
      </c>
      <c r="D1476" s="14">
        <v>2005</v>
      </c>
      <c r="E1476" s="9">
        <v>58691</v>
      </c>
      <c r="F1476" s="9">
        <v>167333</v>
      </c>
    </row>
    <row r="1477" customHeight="1" spans="1:6">
      <c r="A1477" s="6" t="str">
        <f t="shared" si="0"/>
        <v>Malaysia-Asia2006</v>
      </c>
      <c r="B1477" s="6" t="s">
        <v>183</v>
      </c>
      <c r="C1477" s="6" t="s">
        <v>65</v>
      </c>
      <c r="D1477" s="7" t="s">
        <v>287</v>
      </c>
      <c r="E1477" s="9">
        <v>49255</v>
      </c>
      <c r="F1477" s="9">
        <v>136717</v>
      </c>
    </row>
    <row r="1478" customHeight="1" spans="1:6">
      <c r="A1478" s="6" t="str">
        <f t="shared" si="0"/>
        <v>Malaysia-Asia2007</v>
      </c>
      <c r="B1478" s="6" t="s">
        <v>183</v>
      </c>
      <c r="C1478" s="6" t="s">
        <v>65</v>
      </c>
      <c r="D1478" s="7" t="s">
        <v>289</v>
      </c>
      <c r="E1478" s="9">
        <v>69970</v>
      </c>
      <c r="F1478" s="9">
        <v>205308</v>
      </c>
    </row>
    <row r="1479" customHeight="1" spans="1:6">
      <c r="A1479" s="6" t="str">
        <f t="shared" si="0"/>
        <v>Malaysia-Asia2008</v>
      </c>
      <c r="B1479" s="6" t="s">
        <v>183</v>
      </c>
      <c r="C1479" s="6" t="s">
        <v>65</v>
      </c>
      <c r="D1479" s="14">
        <v>2008</v>
      </c>
      <c r="E1479" s="9">
        <v>63507</v>
      </c>
      <c r="F1479" s="9">
        <v>177373</v>
      </c>
    </row>
    <row r="1480" customHeight="1" spans="1:6">
      <c r="A1480" s="6" t="str">
        <f t="shared" si="0"/>
        <v>Malaysia-Asia2009</v>
      </c>
      <c r="B1480" s="6" t="s">
        <v>183</v>
      </c>
      <c r="C1480" s="6" t="s">
        <v>65</v>
      </c>
      <c r="D1480" s="14">
        <v>2009</v>
      </c>
      <c r="E1480" s="9">
        <v>54619</v>
      </c>
      <c r="F1480" s="9">
        <v>160266</v>
      </c>
    </row>
    <row r="1481" customHeight="1" spans="1:6">
      <c r="A1481" s="6" t="str">
        <f t="shared" si="0"/>
        <v>Malaysia-Asia2010</v>
      </c>
      <c r="B1481" s="6" t="s">
        <v>183</v>
      </c>
      <c r="C1481" s="6" t="s">
        <v>65</v>
      </c>
      <c r="D1481" s="7" t="s">
        <v>288</v>
      </c>
      <c r="E1481" s="9">
        <v>47110</v>
      </c>
      <c r="F1481" s="9">
        <v>126603</v>
      </c>
    </row>
    <row r="1482" customHeight="1" spans="1:6">
      <c r="A1482" s="6" t="str">
        <f t="shared" si="0"/>
        <v>Malaysia-Asia2011</v>
      </c>
      <c r="B1482" s="6" t="s">
        <v>183</v>
      </c>
      <c r="C1482" s="6" t="s">
        <v>65</v>
      </c>
      <c r="D1482" s="7" t="s">
        <v>285</v>
      </c>
      <c r="E1482" s="9">
        <v>63715</v>
      </c>
      <c r="F1482" s="9">
        <v>170648</v>
      </c>
    </row>
    <row r="1483" customHeight="1" spans="1:6">
      <c r="A1483" s="6" t="str">
        <f t="shared" si="0"/>
        <v>Malaysia-Asia2012</v>
      </c>
      <c r="B1483" s="6" t="s">
        <v>183</v>
      </c>
      <c r="C1483" s="6" t="s">
        <v>65</v>
      </c>
      <c r="D1483" s="7" t="s">
        <v>286</v>
      </c>
      <c r="E1483" s="9">
        <v>51009</v>
      </c>
      <c r="F1483" s="9">
        <v>135129</v>
      </c>
    </row>
    <row r="1484" customHeight="1" spans="1:6">
      <c r="A1484" s="6" t="str">
        <f t="shared" si="0"/>
        <v>Maldives-Asia2000</v>
      </c>
      <c r="B1484" s="6" t="s">
        <v>184</v>
      </c>
      <c r="C1484" s="6" t="s">
        <v>65</v>
      </c>
      <c r="D1484" s="7" t="s">
        <v>277</v>
      </c>
      <c r="E1484" s="8"/>
      <c r="F1484" s="8"/>
    </row>
    <row r="1485" customHeight="1" spans="1:6">
      <c r="A1485" s="6" t="str">
        <f t="shared" si="0"/>
        <v>Maldives-Asia2001</v>
      </c>
      <c r="B1485" s="6" t="s">
        <v>184</v>
      </c>
      <c r="C1485" s="6" t="s">
        <v>65</v>
      </c>
      <c r="D1485" s="7" t="s">
        <v>278</v>
      </c>
      <c r="E1485" s="8"/>
      <c r="F1485" s="8"/>
    </row>
    <row r="1486" customHeight="1" spans="1:6">
      <c r="A1486" s="6" t="str">
        <f t="shared" si="0"/>
        <v>Maldives-Asia2002</v>
      </c>
      <c r="B1486" s="6" t="s">
        <v>184</v>
      </c>
      <c r="C1486" s="6" t="s">
        <v>65</v>
      </c>
      <c r="D1486" s="7" t="s">
        <v>279</v>
      </c>
      <c r="E1486" s="8"/>
      <c r="F1486" s="9">
        <v>1074</v>
      </c>
    </row>
    <row r="1487" customHeight="1" spans="1:6">
      <c r="A1487" s="6" t="str">
        <f t="shared" si="0"/>
        <v>Maldives-Asia2003</v>
      </c>
      <c r="B1487" s="6" t="s">
        <v>184</v>
      </c>
      <c r="C1487" s="6" t="s">
        <v>65</v>
      </c>
      <c r="D1487" s="7" t="s">
        <v>280</v>
      </c>
      <c r="E1487" s="8"/>
      <c r="F1487" s="9">
        <v>1067</v>
      </c>
    </row>
    <row r="1488" customHeight="1" spans="1:6">
      <c r="A1488" s="6" t="str">
        <f t="shared" si="0"/>
        <v>Maldives-Asia2004</v>
      </c>
      <c r="B1488" s="6" t="s">
        <v>184</v>
      </c>
      <c r="C1488" s="6" t="s">
        <v>65</v>
      </c>
      <c r="D1488" s="7" t="s">
        <v>281</v>
      </c>
      <c r="E1488" s="8"/>
      <c r="F1488" s="9">
        <v>1008</v>
      </c>
    </row>
    <row r="1489" customHeight="1" spans="1:6">
      <c r="A1489" s="6" t="str">
        <f t="shared" si="0"/>
        <v>Maldives-Asia2005</v>
      </c>
      <c r="B1489" s="6" t="s">
        <v>184</v>
      </c>
      <c r="C1489" s="6" t="s">
        <v>65</v>
      </c>
      <c r="D1489" s="7" t="s">
        <v>282</v>
      </c>
      <c r="E1489" s="8"/>
      <c r="F1489" s="9">
        <v>689</v>
      </c>
    </row>
    <row r="1490" customHeight="1" spans="1:6">
      <c r="A1490" s="6" t="str">
        <f t="shared" si="0"/>
        <v>Maldives-Asia2006</v>
      </c>
      <c r="B1490" s="6" t="s">
        <v>184</v>
      </c>
      <c r="C1490" s="6" t="s">
        <v>65</v>
      </c>
      <c r="D1490" s="7" t="s">
        <v>287</v>
      </c>
      <c r="E1490" s="9">
        <v>250</v>
      </c>
      <c r="F1490" s="9">
        <v>777</v>
      </c>
    </row>
    <row r="1491" customHeight="1" spans="1:6">
      <c r="A1491" s="6" t="str">
        <f t="shared" si="0"/>
        <v>Maldives-Asia2007</v>
      </c>
      <c r="B1491" s="6" t="s">
        <v>184</v>
      </c>
      <c r="C1491" s="6" t="s">
        <v>65</v>
      </c>
      <c r="D1491" s="14">
        <v>2007</v>
      </c>
      <c r="E1491" s="8"/>
      <c r="F1491" s="9">
        <v>576</v>
      </c>
    </row>
    <row r="1492" customHeight="1" spans="1:6">
      <c r="A1492" s="6" t="str">
        <f t="shared" si="0"/>
        <v>Maldives-Asia2008</v>
      </c>
      <c r="B1492" s="6" t="s">
        <v>184</v>
      </c>
      <c r="C1492" s="6" t="s">
        <v>65</v>
      </c>
      <c r="D1492" s="14">
        <v>2008</v>
      </c>
      <c r="E1492" s="9">
        <v>299</v>
      </c>
      <c r="F1492" s="9">
        <v>917</v>
      </c>
    </row>
    <row r="1493" customHeight="1" spans="1:6">
      <c r="A1493" s="6" t="str">
        <f t="shared" si="0"/>
        <v>Maldives-Asia2009</v>
      </c>
      <c r="B1493" s="6" t="s">
        <v>184</v>
      </c>
      <c r="C1493" s="6" t="s">
        <v>65</v>
      </c>
      <c r="D1493" s="7" t="s">
        <v>284</v>
      </c>
      <c r="E1493" s="9">
        <v>225</v>
      </c>
      <c r="F1493" s="9">
        <v>700</v>
      </c>
    </row>
    <row r="1494" customHeight="1" spans="1:6">
      <c r="A1494" s="6" t="str">
        <f t="shared" si="0"/>
        <v>Maldives-Asia2010</v>
      </c>
      <c r="B1494" s="6" t="s">
        <v>184</v>
      </c>
      <c r="C1494" s="6" t="s">
        <v>65</v>
      </c>
      <c r="D1494" s="7" t="s">
        <v>288</v>
      </c>
      <c r="E1494" s="8"/>
      <c r="F1494" s="9">
        <v>598</v>
      </c>
    </row>
    <row r="1495" customHeight="1" spans="1:6">
      <c r="A1495" s="6" t="str">
        <f t="shared" si="0"/>
        <v>Maldives-Asia2011</v>
      </c>
      <c r="B1495" s="6" t="s">
        <v>184</v>
      </c>
      <c r="C1495" s="6" t="s">
        <v>65</v>
      </c>
      <c r="D1495" s="14">
        <v>2011</v>
      </c>
      <c r="E1495" s="8"/>
      <c r="F1495" s="9">
        <v>499</v>
      </c>
    </row>
    <row r="1496" customHeight="1" spans="1:6">
      <c r="A1496" s="6" t="str">
        <f t="shared" si="0"/>
        <v>Maldives-Asia2012</v>
      </c>
      <c r="B1496" s="6" t="s">
        <v>184</v>
      </c>
      <c r="C1496" s="6" t="s">
        <v>65</v>
      </c>
      <c r="D1496" s="14">
        <v>2012</v>
      </c>
      <c r="E1496" s="9">
        <v>288</v>
      </c>
      <c r="F1496" s="9">
        <v>887</v>
      </c>
    </row>
    <row r="1497" customHeight="1" spans="1:6">
      <c r="A1497" s="6" t="str">
        <f t="shared" si="0"/>
        <v>Mali-Africa2000</v>
      </c>
      <c r="B1497" s="6" t="s">
        <v>185</v>
      </c>
      <c r="C1497" s="6" t="s">
        <v>69</v>
      </c>
      <c r="D1497" s="7" t="s">
        <v>277</v>
      </c>
      <c r="E1497" s="8"/>
      <c r="F1497" s="8"/>
    </row>
    <row r="1498" customHeight="1" spans="1:6">
      <c r="A1498" s="6" t="str">
        <f t="shared" si="0"/>
        <v>Mali-Africa2001</v>
      </c>
      <c r="B1498" s="6" t="s">
        <v>185</v>
      </c>
      <c r="C1498" s="6" t="s">
        <v>69</v>
      </c>
      <c r="D1498" s="7" t="s">
        <v>278</v>
      </c>
      <c r="E1498" s="8"/>
      <c r="F1498" s="8"/>
    </row>
    <row r="1499" customHeight="1" spans="1:6">
      <c r="A1499" s="6" t="str">
        <f t="shared" si="0"/>
        <v>Mali-Africa2002</v>
      </c>
      <c r="B1499" s="6" t="s">
        <v>185</v>
      </c>
      <c r="C1499" s="6" t="s">
        <v>69</v>
      </c>
      <c r="D1499" s="7" t="s">
        <v>279</v>
      </c>
      <c r="E1499" s="8"/>
      <c r="F1499" s="9">
        <v>623</v>
      </c>
    </row>
    <row r="1500" customHeight="1" spans="1:6">
      <c r="A1500" s="6" t="str">
        <f t="shared" si="0"/>
        <v>Mali-Africa2003</v>
      </c>
      <c r="B1500" s="6" t="s">
        <v>185</v>
      </c>
      <c r="C1500" s="6" t="s">
        <v>69</v>
      </c>
      <c r="D1500" s="7" t="s">
        <v>280</v>
      </c>
      <c r="E1500" s="8"/>
      <c r="F1500" s="9">
        <v>612</v>
      </c>
    </row>
    <row r="1501" customHeight="1" spans="1:6">
      <c r="A1501" s="6" t="str">
        <f t="shared" si="0"/>
        <v>Mali-Africa2004</v>
      </c>
      <c r="B1501" s="6" t="s">
        <v>185</v>
      </c>
      <c r="C1501" s="6" t="s">
        <v>69</v>
      </c>
      <c r="D1501" s="7" t="s">
        <v>281</v>
      </c>
      <c r="E1501" s="8"/>
      <c r="F1501" s="9">
        <v>594</v>
      </c>
    </row>
    <row r="1502" customHeight="1" spans="1:6">
      <c r="A1502" s="6" t="str">
        <f t="shared" si="0"/>
        <v>Mali-Africa2005</v>
      </c>
      <c r="B1502" s="6" t="s">
        <v>185</v>
      </c>
      <c r="C1502" s="6" t="s">
        <v>69</v>
      </c>
      <c r="D1502" s="7" t="s">
        <v>282</v>
      </c>
      <c r="E1502" s="8"/>
      <c r="F1502" s="9">
        <v>554</v>
      </c>
    </row>
    <row r="1503" customHeight="1" spans="1:6">
      <c r="A1503" s="6" t="str">
        <f t="shared" si="0"/>
        <v>Mali-Africa2006</v>
      </c>
      <c r="B1503" s="6" t="s">
        <v>185</v>
      </c>
      <c r="C1503" s="6" t="s">
        <v>69</v>
      </c>
      <c r="D1503" s="7" t="s">
        <v>287</v>
      </c>
      <c r="E1503" s="8"/>
      <c r="F1503" s="9">
        <v>565</v>
      </c>
    </row>
    <row r="1504" customHeight="1" spans="1:6">
      <c r="A1504" s="6" t="str">
        <f t="shared" si="0"/>
        <v>Mali-Africa2007</v>
      </c>
      <c r="B1504" s="6" t="s">
        <v>185</v>
      </c>
      <c r="C1504" s="6" t="s">
        <v>69</v>
      </c>
      <c r="D1504" s="14">
        <v>2007</v>
      </c>
      <c r="E1504" s="8"/>
      <c r="F1504" s="9">
        <v>546</v>
      </c>
    </row>
    <row r="1505" customHeight="1" spans="1:6">
      <c r="A1505" s="6" t="str">
        <f t="shared" si="0"/>
        <v>Mali-Africa2008</v>
      </c>
      <c r="B1505" s="6" t="s">
        <v>185</v>
      </c>
      <c r="C1505" s="6" t="s">
        <v>69</v>
      </c>
      <c r="D1505" s="14">
        <v>2008</v>
      </c>
      <c r="E1505" s="8"/>
      <c r="F1505" s="9">
        <v>579</v>
      </c>
    </row>
    <row r="1506" customHeight="1" spans="1:6">
      <c r="A1506" s="6" t="str">
        <f t="shared" si="0"/>
        <v>Mali-Africa2009</v>
      </c>
      <c r="B1506" s="6" t="s">
        <v>185</v>
      </c>
      <c r="C1506" s="6" t="s">
        <v>69</v>
      </c>
      <c r="D1506" s="7" t="s">
        <v>284</v>
      </c>
      <c r="E1506" s="8"/>
      <c r="F1506" s="9">
        <v>568</v>
      </c>
    </row>
    <row r="1507" customHeight="1" spans="1:6">
      <c r="A1507" s="6" t="str">
        <f t="shared" si="0"/>
        <v>Mali-Africa2010</v>
      </c>
      <c r="B1507" s="6" t="s">
        <v>185</v>
      </c>
      <c r="C1507" s="6" t="s">
        <v>69</v>
      </c>
      <c r="D1507" s="7" t="s">
        <v>288</v>
      </c>
      <c r="E1507" s="8"/>
      <c r="F1507" s="9">
        <v>539</v>
      </c>
    </row>
    <row r="1508" customHeight="1" spans="1:6">
      <c r="A1508" s="6" t="str">
        <f t="shared" si="0"/>
        <v>Mali-Africa2011</v>
      </c>
      <c r="B1508" s="6" t="s">
        <v>185</v>
      </c>
      <c r="C1508" s="6" t="s">
        <v>69</v>
      </c>
      <c r="D1508" s="14">
        <v>2011</v>
      </c>
      <c r="E1508" s="8"/>
      <c r="F1508" s="9">
        <v>543</v>
      </c>
    </row>
    <row r="1509" customHeight="1" spans="1:6">
      <c r="A1509" s="6" t="str">
        <f t="shared" si="0"/>
        <v>Mali-Africa2012</v>
      </c>
      <c r="B1509" s="6" t="s">
        <v>185</v>
      </c>
      <c r="C1509" s="6" t="s">
        <v>69</v>
      </c>
      <c r="D1509" s="14">
        <v>2012</v>
      </c>
      <c r="E1509" s="8"/>
      <c r="F1509" s="9">
        <v>568</v>
      </c>
    </row>
    <row r="1510" customHeight="1" spans="1:6">
      <c r="A1510" s="6" t="str">
        <f t="shared" si="0"/>
        <v>Malta-Europe2000</v>
      </c>
      <c r="B1510" s="6" t="s">
        <v>186</v>
      </c>
      <c r="C1510" s="6" t="s">
        <v>67</v>
      </c>
      <c r="D1510" s="7" t="s">
        <v>277</v>
      </c>
      <c r="E1510" s="8"/>
      <c r="F1510" s="8"/>
    </row>
    <row r="1511" customHeight="1" spans="1:6">
      <c r="A1511" s="6" t="str">
        <f t="shared" si="0"/>
        <v>Malta-Europe2001</v>
      </c>
      <c r="B1511" s="6" t="s">
        <v>186</v>
      </c>
      <c r="C1511" s="6" t="s">
        <v>67</v>
      </c>
      <c r="D1511" s="7" t="s">
        <v>278</v>
      </c>
      <c r="E1511" s="9">
        <v>857</v>
      </c>
      <c r="F1511" s="8"/>
    </row>
    <row r="1512" customHeight="1" spans="1:6">
      <c r="A1512" s="6" t="str">
        <f t="shared" si="0"/>
        <v>Malta-Europe2002</v>
      </c>
      <c r="B1512" s="6" t="s">
        <v>186</v>
      </c>
      <c r="C1512" s="6" t="s">
        <v>67</v>
      </c>
      <c r="D1512" s="7" t="s">
        <v>279</v>
      </c>
      <c r="E1512" s="9">
        <v>848</v>
      </c>
      <c r="F1512" s="9">
        <v>2589</v>
      </c>
    </row>
    <row r="1513" customHeight="1" spans="1:6">
      <c r="A1513" s="6" t="str">
        <f t="shared" si="0"/>
        <v>Malta-Europe2003</v>
      </c>
      <c r="B1513" s="6" t="s">
        <v>186</v>
      </c>
      <c r="C1513" s="6" t="s">
        <v>67</v>
      </c>
      <c r="D1513" s="7" t="s">
        <v>280</v>
      </c>
      <c r="E1513" s="9">
        <v>777</v>
      </c>
      <c r="F1513" s="9">
        <v>2497</v>
      </c>
    </row>
    <row r="1514" customHeight="1" spans="1:6">
      <c r="A1514" s="6" t="str">
        <f t="shared" si="0"/>
        <v>Malta-Europe2004</v>
      </c>
      <c r="B1514" s="6" t="s">
        <v>186</v>
      </c>
      <c r="C1514" s="6" t="s">
        <v>67</v>
      </c>
      <c r="D1514" s="7" t="s">
        <v>281</v>
      </c>
      <c r="E1514" s="9">
        <v>837</v>
      </c>
      <c r="F1514" s="9">
        <v>2560</v>
      </c>
    </row>
    <row r="1515" customHeight="1" spans="1:6">
      <c r="A1515" s="6" t="str">
        <f t="shared" si="0"/>
        <v>Malta-Europe2005</v>
      </c>
      <c r="B1515" s="6" t="s">
        <v>186</v>
      </c>
      <c r="C1515" s="6" t="s">
        <v>67</v>
      </c>
      <c r="D1515" s="7" t="s">
        <v>282</v>
      </c>
      <c r="E1515" s="9">
        <v>734</v>
      </c>
      <c r="F1515" s="9">
        <v>2299</v>
      </c>
    </row>
    <row r="1516" customHeight="1" spans="1:6">
      <c r="A1516" s="6" t="str">
        <f t="shared" si="0"/>
        <v>Malta-Europe2006</v>
      </c>
      <c r="B1516" s="6" t="s">
        <v>186</v>
      </c>
      <c r="C1516" s="6" t="s">
        <v>67</v>
      </c>
      <c r="D1516" s="7" t="s">
        <v>287</v>
      </c>
      <c r="E1516" s="9">
        <v>830</v>
      </c>
      <c r="F1516" s="9">
        <v>2574</v>
      </c>
    </row>
    <row r="1517" customHeight="1" spans="1:6">
      <c r="A1517" s="6" t="str">
        <f t="shared" si="0"/>
        <v>Malta-Europe2007</v>
      </c>
      <c r="B1517" s="6" t="s">
        <v>186</v>
      </c>
      <c r="C1517" s="6" t="s">
        <v>67</v>
      </c>
      <c r="D1517" s="14">
        <v>2007</v>
      </c>
      <c r="E1517" s="9">
        <v>787</v>
      </c>
      <c r="F1517" s="9">
        <v>2486</v>
      </c>
    </row>
    <row r="1518" customHeight="1" spans="1:6">
      <c r="A1518" s="6" t="str">
        <f t="shared" si="0"/>
        <v>Malta-Europe2008</v>
      </c>
      <c r="B1518" s="6" t="s">
        <v>186</v>
      </c>
      <c r="C1518" s="6" t="s">
        <v>67</v>
      </c>
      <c r="D1518" s="14">
        <v>2008</v>
      </c>
      <c r="E1518" s="9">
        <v>878</v>
      </c>
      <c r="F1518" s="9">
        <v>2725</v>
      </c>
    </row>
    <row r="1519" customHeight="1" spans="1:6">
      <c r="A1519" s="6" t="str">
        <f t="shared" si="0"/>
        <v>Malta-Europe2009</v>
      </c>
      <c r="B1519" s="6" t="s">
        <v>186</v>
      </c>
      <c r="C1519" s="6" t="s">
        <v>67</v>
      </c>
      <c r="D1519" s="7" t="s">
        <v>284</v>
      </c>
      <c r="E1519" s="9">
        <v>881</v>
      </c>
      <c r="F1519" s="9">
        <v>2699</v>
      </c>
    </row>
    <row r="1520" customHeight="1" spans="1:6">
      <c r="A1520" s="6" t="str">
        <f t="shared" si="0"/>
        <v>Malta-Europe2010</v>
      </c>
      <c r="B1520" s="6" t="s">
        <v>186</v>
      </c>
      <c r="C1520" s="6" t="s">
        <v>67</v>
      </c>
      <c r="D1520" s="7" t="s">
        <v>288</v>
      </c>
      <c r="E1520" s="9">
        <v>826</v>
      </c>
      <c r="F1520" s="9">
        <v>2582</v>
      </c>
    </row>
    <row r="1521" customHeight="1" spans="1:6">
      <c r="A1521" s="6" t="str">
        <f t="shared" si="0"/>
        <v>Malta-Europe2011</v>
      </c>
      <c r="B1521" s="6" t="s">
        <v>186</v>
      </c>
      <c r="C1521" s="6" t="s">
        <v>67</v>
      </c>
      <c r="D1521" s="14">
        <v>2011</v>
      </c>
      <c r="E1521" s="9">
        <v>676</v>
      </c>
      <c r="F1521" s="9">
        <v>2065</v>
      </c>
    </row>
    <row r="1522" customHeight="1" spans="1:6">
      <c r="A1522" s="6" t="str">
        <f t="shared" si="0"/>
        <v>Malta-Europe2012</v>
      </c>
      <c r="B1522" s="6" t="s">
        <v>186</v>
      </c>
      <c r="C1522" s="6" t="s">
        <v>67</v>
      </c>
      <c r="D1522" s="14">
        <v>2012</v>
      </c>
      <c r="E1522" s="9">
        <v>834</v>
      </c>
      <c r="F1522" s="9">
        <v>2574</v>
      </c>
    </row>
    <row r="1523" customHeight="1" spans="1:6">
      <c r="A1523" s="6" t="str">
        <f t="shared" si="0"/>
        <v>Marshall Islands-Oceania2000</v>
      </c>
      <c r="B1523" s="6" t="s">
        <v>187</v>
      </c>
      <c r="C1523" s="6" t="s">
        <v>71</v>
      </c>
      <c r="D1523" s="7" t="s">
        <v>277</v>
      </c>
      <c r="E1523" s="8"/>
      <c r="F1523" s="8"/>
    </row>
    <row r="1524" customHeight="1" spans="1:6">
      <c r="A1524" s="6" t="str">
        <f t="shared" si="0"/>
        <v>Marshall Islands-Oceania2001</v>
      </c>
      <c r="B1524" s="6" t="s">
        <v>187</v>
      </c>
      <c r="C1524" s="6" t="s">
        <v>71</v>
      </c>
      <c r="D1524" s="7" t="s">
        <v>278</v>
      </c>
      <c r="E1524" s="8"/>
      <c r="F1524" s="8"/>
    </row>
    <row r="1525" customHeight="1" spans="1:6">
      <c r="A1525" s="6" t="str">
        <f t="shared" si="0"/>
        <v>Marshall Islands-Oceania2002</v>
      </c>
      <c r="B1525" s="6" t="s">
        <v>187</v>
      </c>
      <c r="C1525" s="6" t="s">
        <v>71</v>
      </c>
      <c r="D1525" s="7" t="s">
        <v>279</v>
      </c>
      <c r="E1525" s="8"/>
      <c r="F1525" s="9">
        <v>103</v>
      </c>
    </row>
    <row r="1526" customHeight="1" spans="1:6">
      <c r="A1526" s="6" t="str">
        <f t="shared" si="0"/>
        <v>Marshall Islands-Oceania2003</v>
      </c>
      <c r="B1526" s="6" t="s">
        <v>187</v>
      </c>
      <c r="C1526" s="6" t="s">
        <v>71</v>
      </c>
      <c r="D1526" s="7" t="s">
        <v>280</v>
      </c>
      <c r="E1526" s="8"/>
      <c r="F1526" s="9">
        <v>103</v>
      </c>
    </row>
    <row r="1527" customHeight="1" spans="1:6">
      <c r="A1527" s="6" t="str">
        <f t="shared" si="0"/>
        <v>Marshall Islands-Oceania2004</v>
      </c>
      <c r="B1527" s="6" t="s">
        <v>187</v>
      </c>
      <c r="C1527" s="6" t="s">
        <v>71</v>
      </c>
      <c r="D1527" s="7" t="s">
        <v>281</v>
      </c>
      <c r="E1527" s="8"/>
      <c r="F1527" s="9">
        <v>99</v>
      </c>
    </row>
    <row r="1528" customHeight="1" spans="1:6">
      <c r="A1528" s="6" t="str">
        <f t="shared" si="0"/>
        <v>Marshall Islands-Oceania2005</v>
      </c>
      <c r="B1528" s="6" t="s">
        <v>187</v>
      </c>
      <c r="C1528" s="6" t="s">
        <v>71</v>
      </c>
      <c r="D1528" s="7" t="s">
        <v>282</v>
      </c>
      <c r="E1528" s="8"/>
      <c r="F1528" s="9">
        <v>84</v>
      </c>
    </row>
    <row r="1529" customHeight="1" spans="1:6">
      <c r="A1529" s="6" t="str">
        <f t="shared" si="0"/>
        <v>Marshall Islands-Oceania2006</v>
      </c>
      <c r="B1529" s="6" t="s">
        <v>187</v>
      </c>
      <c r="C1529" s="6" t="s">
        <v>71</v>
      </c>
      <c r="D1529" s="7" t="s">
        <v>287</v>
      </c>
      <c r="E1529" s="9">
        <v>29</v>
      </c>
      <c r="F1529" s="9">
        <v>88</v>
      </c>
    </row>
    <row r="1530" customHeight="1" spans="1:6">
      <c r="A1530" s="6" t="str">
        <f t="shared" si="0"/>
        <v>Marshall Islands-Oceania2007</v>
      </c>
      <c r="B1530" s="6" t="s">
        <v>187</v>
      </c>
      <c r="C1530" s="6" t="s">
        <v>71</v>
      </c>
      <c r="D1530" s="14">
        <v>2007</v>
      </c>
      <c r="E1530" s="8"/>
      <c r="F1530" s="9">
        <v>81</v>
      </c>
    </row>
    <row r="1531" customHeight="1" spans="1:6">
      <c r="A1531" s="6" t="str">
        <f t="shared" si="0"/>
        <v>Marshall Islands-Oceania2008</v>
      </c>
      <c r="B1531" s="6" t="s">
        <v>187</v>
      </c>
      <c r="C1531" s="6" t="s">
        <v>71</v>
      </c>
      <c r="D1531" s="14">
        <v>2008</v>
      </c>
      <c r="E1531" s="9">
        <v>32</v>
      </c>
      <c r="F1531" s="9">
        <v>99</v>
      </c>
    </row>
    <row r="1532" customHeight="1" spans="1:6">
      <c r="A1532" s="6" t="str">
        <f t="shared" si="0"/>
        <v>Marshall Islands-Oceania2009</v>
      </c>
      <c r="B1532" s="6" t="s">
        <v>187</v>
      </c>
      <c r="C1532" s="6" t="s">
        <v>71</v>
      </c>
      <c r="D1532" s="7" t="s">
        <v>284</v>
      </c>
      <c r="E1532" s="9">
        <v>29</v>
      </c>
      <c r="F1532" s="9">
        <v>84</v>
      </c>
    </row>
    <row r="1533" customHeight="1" spans="1:6">
      <c r="A1533" s="6" t="str">
        <f t="shared" si="0"/>
        <v>Marshall Islands-Oceania2010</v>
      </c>
      <c r="B1533" s="6" t="s">
        <v>187</v>
      </c>
      <c r="C1533" s="6" t="s">
        <v>71</v>
      </c>
      <c r="D1533" s="7" t="s">
        <v>288</v>
      </c>
      <c r="E1533" s="8"/>
      <c r="F1533" s="9">
        <v>84</v>
      </c>
    </row>
    <row r="1534" customHeight="1" spans="1:6">
      <c r="A1534" s="6" t="str">
        <f t="shared" si="0"/>
        <v>Marshall Islands-Oceania2011</v>
      </c>
      <c r="B1534" s="6" t="s">
        <v>187</v>
      </c>
      <c r="C1534" s="6" t="s">
        <v>71</v>
      </c>
      <c r="D1534" s="14">
        <v>2011</v>
      </c>
      <c r="E1534" s="8"/>
      <c r="F1534" s="9">
        <v>77</v>
      </c>
    </row>
    <row r="1535" customHeight="1" spans="1:6">
      <c r="A1535" s="6" t="str">
        <f t="shared" si="0"/>
        <v>Marshall Islands-Oceania2012</v>
      </c>
      <c r="B1535" s="6" t="s">
        <v>187</v>
      </c>
      <c r="C1535" s="6" t="s">
        <v>71</v>
      </c>
      <c r="D1535" s="14">
        <v>2012</v>
      </c>
      <c r="E1535" s="9">
        <v>30</v>
      </c>
      <c r="F1535" s="9">
        <v>92</v>
      </c>
    </row>
    <row r="1536" customHeight="1" spans="1:6">
      <c r="A1536" s="6" t="str">
        <f t="shared" si="0"/>
        <v>Mauritania-Africa2000</v>
      </c>
      <c r="B1536" s="6" t="s">
        <v>188</v>
      </c>
      <c r="C1536" s="6" t="s">
        <v>69</v>
      </c>
      <c r="D1536" s="7" t="s">
        <v>277</v>
      </c>
      <c r="E1536" s="8"/>
      <c r="F1536" s="8"/>
    </row>
    <row r="1537" customHeight="1" spans="1:6">
      <c r="A1537" s="6" t="str">
        <f t="shared" si="0"/>
        <v>Mauritania-Africa2001</v>
      </c>
      <c r="B1537" s="6" t="s">
        <v>188</v>
      </c>
      <c r="C1537" s="6" t="s">
        <v>69</v>
      </c>
      <c r="D1537" s="7" t="s">
        <v>278</v>
      </c>
      <c r="E1537" s="8"/>
      <c r="F1537" s="8"/>
    </row>
    <row r="1538" customHeight="1" spans="1:6">
      <c r="A1538" s="6" t="str">
        <f t="shared" si="0"/>
        <v>Mauritania-Africa2002</v>
      </c>
      <c r="B1538" s="6" t="s">
        <v>188</v>
      </c>
      <c r="C1538" s="6" t="s">
        <v>69</v>
      </c>
      <c r="D1538" s="7" t="s">
        <v>279</v>
      </c>
      <c r="E1538" s="8"/>
      <c r="F1538" s="9">
        <v>2215</v>
      </c>
    </row>
    <row r="1539" customHeight="1" spans="1:6">
      <c r="A1539" s="6" t="str">
        <f t="shared" si="0"/>
        <v>Mauritania-Africa2003</v>
      </c>
      <c r="B1539" s="6" t="s">
        <v>188</v>
      </c>
      <c r="C1539" s="6" t="s">
        <v>69</v>
      </c>
      <c r="D1539" s="7" t="s">
        <v>280</v>
      </c>
      <c r="E1539" s="8"/>
      <c r="F1539" s="9">
        <v>2211</v>
      </c>
    </row>
    <row r="1540" customHeight="1" spans="1:6">
      <c r="A1540" s="6" t="str">
        <f t="shared" si="0"/>
        <v>Mauritania-Africa2004</v>
      </c>
      <c r="B1540" s="6" t="s">
        <v>188</v>
      </c>
      <c r="C1540" s="6" t="s">
        <v>69</v>
      </c>
      <c r="D1540" s="7" t="s">
        <v>281</v>
      </c>
      <c r="E1540" s="8"/>
      <c r="F1540" s="9">
        <v>2021</v>
      </c>
    </row>
    <row r="1541" customHeight="1" spans="1:6">
      <c r="A1541" s="6" t="str">
        <f t="shared" si="0"/>
        <v>Mauritania-Africa2005</v>
      </c>
      <c r="B1541" s="6" t="s">
        <v>188</v>
      </c>
      <c r="C1541" s="6" t="s">
        <v>69</v>
      </c>
      <c r="D1541" s="7" t="s">
        <v>282</v>
      </c>
      <c r="E1541" s="8"/>
      <c r="F1541" s="9">
        <v>1434</v>
      </c>
    </row>
    <row r="1542" customHeight="1" spans="1:6">
      <c r="A1542" s="6" t="str">
        <f t="shared" si="0"/>
        <v>Mauritania-Africa2006</v>
      </c>
      <c r="B1542" s="6" t="s">
        <v>188</v>
      </c>
      <c r="C1542" s="6" t="s">
        <v>69</v>
      </c>
      <c r="D1542" s="7" t="s">
        <v>287</v>
      </c>
      <c r="E1542" s="8"/>
      <c r="F1542" s="9">
        <v>1632</v>
      </c>
    </row>
    <row r="1543" customHeight="1" spans="1:6">
      <c r="A1543" s="6" t="str">
        <f t="shared" si="0"/>
        <v>Mauritania-Africa2007</v>
      </c>
      <c r="B1543" s="6" t="s">
        <v>188</v>
      </c>
      <c r="C1543" s="6" t="s">
        <v>69</v>
      </c>
      <c r="D1543" s="14">
        <v>2007</v>
      </c>
      <c r="E1543" s="8"/>
      <c r="F1543" s="9">
        <v>1349</v>
      </c>
    </row>
    <row r="1544" customHeight="1" spans="1:6">
      <c r="A1544" s="6" t="str">
        <f t="shared" si="0"/>
        <v>Mauritania-Africa2008</v>
      </c>
      <c r="B1544" s="6" t="s">
        <v>188</v>
      </c>
      <c r="C1544" s="6" t="s">
        <v>69</v>
      </c>
      <c r="D1544" s="14">
        <v>2008</v>
      </c>
      <c r="E1544" s="8"/>
      <c r="F1544" s="9">
        <v>1914</v>
      </c>
    </row>
    <row r="1545" customHeight="1" spans="1:6">
      <c r="A1545" s="6" t="str">
        <f t="shared" si="0"/>
        <v>Mauritania-Africa2009</v>
      </c>
      <c r="B1545" s="6" t="s">
        <v>188</v>
      </c>
      <c r="C1545" s="6" t="s">
        <v>69</v>
      </c>
      <c r="D1545" s="7" t="s">
        <v>284</v>
      </c>
      <c r="E1545" s="8"/>
      <c r="F1545" s="9">
        <v>1676</v>
      </c>
    </row>
    <row r="1546" customHeight="1" spans="1:6">
      <c r="A1546" s="6" t="str">
        <f t="shared" si="0"/>
        <v>Mauritania-Africa2010</v>
      </c>
      <c r="B1546" s="6" t="s">
        <v>188</v>
      </c>
      <c r="C1546" s="6" t="s">
        <v>69</v>
      </c>
      <c r="D1546" s="7" t="s">
        <v>288</v>
      </c>
      <c r="E1546" s="8"/>
      <c r="F1546" s="9">
        <v>1474</v>
      </c>
    </row>
    <row r="1547" customHeight="1" spans="1:6">
      <c r="A1547" s="6" t="str">
        <f t="shared" si="0"/>
        <v>Mauritania-Africa2011</v>
      </c>
      <c r="B1547" s="6" t="s">
        <v>188</v>
      </c>
      <c r="C1547" s="6" t="s">
        <v>69</v>
      </c>
      <c r="D1547" s="14">
        <v>2011</v>
      </c>
      <c r="E1547" s="8"/>
      <c r="F1547" s="9">
        <v>1236</v>
      </c>
    </row>
    <row r="1548" customHeight="1" spans="1:6">
      <c r="A1548" s="6" t="str">
        <f t="shared" si="0"/>
        <v>Mauritania-Africa2012</v>
      </c>
      <c r="B1548" s="6" t="s">
        <v>188</v>
      </c>
      <c r="C1548" s="6" t="s">
        <v>69</v>
      </c>
      <c r="D1548" s="14">
        <v>2012</v>
      </c>
      <c r="E1548" s="8"/>
      <c r="F1548" s="9">
        <v>1676</v>
      </c>
    </row>
    <row r="1549" customHeight="1" spans="1:6">
      <c r="A1549" s="6" t="str">
        <f t="shared" si="0"/>
        <v>Mauritius-Africa2000</v>
      </c>
      <c r="B1549" s="6" t="s">
        <v>189</v>
      </c>
      <c r="C1549" s="6" t="s">
        <v>69</v>
      </c>
      <c r="D1549" s="7" t="s">
        <v>277</v>
      </c>
      <c r="E1549" s="8"/>
      <c r="F1549" s="8"/>
    </row>
    <row r="1550" customHeight="1" spans="1:6">
      <c r="A1550" s="6" t="str">
        <f t="shared" si="0"/>
        <v>Mauritius-Africa2001</v>
      </c>
      <c r="B1550" s="6" t="s">
        <v>189</v>
      </c>
      <c r="C1550" s="6" t="s">
        <v>69</v>
      </c>
      <c r="D1550" s="7" t="s">
        <v>278</v>
      </c>
      <c r="E1550" s="8"/>
      <c r="F1550" s="8"/>
    </row>
    <row r="1551" customHeight="1" spans="1:6">
      <c r="A1551" s="6" t="str">
        <f t="shared" si="0"/>
        <v>Mauritius-Africa2002</v>
      </c>
      <c r="B1551" s="6" t="s">
        <v>189</v>
      </c>
      <c r="C1551" s="6" t="s">
        <v>69</v>
      </c>
      <c r="D1551" s="7" t="s">
        <v>279</v>
      </c>
      <c r="E1551" s="8"/>
      <c r="F1551" s="9">
        <v>4118</v>
      </c>
    </row>
    <row r="1552" customHeight="1" spans="1:6">
      <c r="A1552" s="6" t="str">
        <f t="shared" si="0"/>
        <v>Mauritius-Africa2003</v>
      </c>
      <c r="B1552" s="6" t="s">
        <v>189</v>
      </c>
      <c r="C1552" s="6" t="s">
        <v>69</v>
      </c>
      <c r="D1552" s="7" t="s">
        <v>280</v>
      </c>
      <c r="E1552" s="8"/>
      <c r="F1552" s="9">
        <v>3865</v>
      </c>
    </row>
    <row r="1553" customHeight="1" spans="1:6">
      <c r="A1553" s="6" t="str">
        <f t="shared" si="0"/>
        <v>Mauritius-Africa2004</v>
      </c>
      <c r="B1553" s="6" t="s">
        <v>189</v>
      </c>
      <c r="C1553" s="6" t="s">
        <v>69</v>
      </c>
      <c r="D1553" s="7" t="s">
        <v>281</v>
      </c>
      <c r="E1553" s="8"/>
      <c r="F1553" s="9">
        <v>3953</v>
      </c>
    </row>
    <row r="1554" customHeight="1" spans="1:6">
      <c r="A1554" s="6" t="str">
        <f t="shared" si="0"/>
        <v>Mauritius-Africa2005</v>
      </c>
      <c r="B1554" s="6" t="s">
        <v>189</v>
      </c>
      <c r="C1554" s="6" t="s">
        <v>69</v>
      </c>
      <c r="D1554" s="7" t="s">
        <v>282</v>
      </c>
      <c r="E1554" s="8"/>
      <c r="F1554" s="9">
        <v>2981</v>
      </c>
    </row>
    <row r="1555" customHeight="1" spans="1:6">
      <c r="A1555" s="6" t="str">
        <f t="shared" si="0"/>
        <v>Mauritius-Africa2006</v>
      </c>
      <c r="B1555" s="6" t="s">
        <v>189</v>
      </c>
      <c r="C1555" s="6" t="s">
        <v>69</v>
      </c>
      <c r="D1555" s="7" t="s">
        <v>287</v>
      </c>
      <c r="E1555" s="9">
        <v>1019</v>
      </c>
      <c r="F1555" s="9">
        <v>3194</v>
      </c>
    </row>
    <row r="1556" customHeight="1" spans="1:6">
      <c r="A1556" s="6" t="str">
        <f t="shared" si="0"/>
        <v>Mauritius-Africa2007</v>
      </c>
      <c r="B1556" s="6" t="s">
        <v>189</v>
      </c>
      <c r="C1556" s="6" t="s">
        <v>69</v>
      </c>
      <c r="D1556" s="14">
        <v>2007</v>
      </c>
      <c r="E1556" s="8"/>
      <c r="F1556" s="9">
        <v>2967</v>
      </c>
    </row>
    <row r="1557" customHeight="1" spans="1:6">
      <c r="A1557" s="6" t="str">
        <f t="shared" si="0"/>
        <v>Mauritius-Africa2008</v>
      </c>
      <c r="B1557" s="6" t="s">
        <v>189</v>
      </c>
      <c r="C1557" s="6" t="s">
        <v>69</v>
      </c>
      <c r="D1557" s="14">
        <v>2008</v>
      </c>
      <c r="E1557" s="9">
        <v>1194</v>
      </c>
      <c r="F1557" s="9">
        <v>3887</v>
      </c>
    </row>
    <row r="1558" customHeight="1" spans="1:6">
      <c r="A1558" s="6" t="str">
        <f t="shared" si="0"/>
        <v>Mauritius-Africa2009</v>
      </c>
      <c r="B1558" s="6" t="s">
        <v>189</v>
      </c>
      <c r="C1558" s="6" t="s">
        <v>69</v>
      </c>
      <c r="D1558" s="7" t="s">
        <v>284</v>
      </c>
      <c r="E1558" s="9">
        <v>1077</v>
      </c>
      <c r="F1558" s="9">
        <v>3410</v>
      </c>
    </row>
    <row r="1559" customHeight="1" spans="1:6">
      <c r="A1559" s="6" t="str">
        <f t="shared" si="0"/>
        <v>Mauritius-Africa2010</v>
      </c>
      <c r="B1559" s="6" t="s">
        <v>189</v>
      </c>
      <c r="C1559" s="6" t="s">
        <v>69</v>
      </c>
      <c r="D1559" s="7" t="s">
        <v>288</v>
      </c>
      <c r="E1559" s="8"/>
      <c r="F1559" s="9">
        <v>3146</v>
      </c>
    </row>
    <row r="1560" customHeight="1" spans="1:6">
      <c r="A1560" s="6" t="str">
        <f t="shared" si="0"/>
        <v>Mauritius-Africa2011</v>
      </c>
      <c r="B1560" s="6" t="s">
        <v>189</v>
      </c>
      <c r="C1560" s="6" t="s">
        <v>69</v>
      </c>
      <c r="D1560" s="7" t="s">
        <v>285</v>
      </c>
      <c r="E1560" s="9">
        <v>1173</v>
      </c>
      <c r="F1560" s="9">
        <v>3777</v>
      </c>
    </row>
    <row r="1561" customHeight="1" spans="1:6">
      <c r="A1561" s="6" t="str">
        <f t="shared" si="0"/>
        <v>Mauritius-Africa2012</v>
      </c>
      <c r="B1561" s="6" t="s">
        <v>189</v>
      </c>
      <c r="C1561" s="6" t="s">
        <v>69</v>
      </c>
      <c r="D1561" s="14">
        <v>2012</v>
      </c>
      <c r="E1561" s="8"/>
      <c r="F1561" s="9">
        <v>2769</v>
      </c>
    </row>
    <row r="1562" customHeight="1" spans="1:6">
      <c r="A1562" s="6" t="str">
        <f t="shared" si="0"/>
        <v>Mexico-The Americas2000</v>
      </c>
      <c r="B1562" s="6" t="s">
        <v>190</v>
      </c>
      <c r="C1562" s="6" t="s">
        <v>75</v>
      </c>
      <c r="D1562" s="7" t="s">
        <v>277</v>
      </c>
      <c r="E1562" s="9">
        <v>191924</v>
      </c>
      <c r="F1562" s="8"/>
    </row>
    <row r="1563" customHeight="1" spans="1:6">
      <c r="A1563" s="6" t="str">
        <f t="shared" si="0"/>
        <v>Mexico-The Americas2001</v>
      </c>
      <c r="B1563" s="6" t="s">
        <v>190</v>
      </c>
      <c r="C1563" s="6" t="s">
        <v>75</v>
      </c>
      <c r="D1563" s="7" t="s">
        <v>278</v>
      </c>
      <c r="E1563" s="9">
        <v>186171</v>
      </c>
      <c r="F1563" s="8"/>
    </row>
    <row r="1564" customHeight="1" spans="1:6">
      <c r="A1564" s="6" t="str">
        <f t="shared" si="0"/>
        <v>Mexico-The Americas2002</v>
      </c>
      <c r="B1564" s="6" t="s">
        <v>190</v>
      </c>
      <c r="C1564" s="6" t="s">
        <v>75</v>
      </c>
      <c r="D1564" s="7" t="s">
        <v>279</v>
      </c>
      <c r="E1564" s="9">
        <v>178924</v>
      </c>
      <c r="F1564" s="9">
        <v>443674</v>
      </c>
    </row>
    <row r="1565" customHeight="1" spans="1:6">
      <c r="A1565" s="6" t="str">
        <f t="shared" si="0"/>
        <v>Mexico-The Americas2003</v>
      </c>
      <c r="B1565" s="6" t="s">
        <v>190</v>
      </c>
      <c r="C1565" s="6" t="s">
        <v>75</v>
      </c>
      <c r="D1565" s="7" t="s">
        <v>280</v>
      </c>
      <c r="E1565" s="9">
        <v>175752</v>
      </c>
      <c r="F1565" s="9">
        <v>446237</v>
      </c>
    </row>
    <row r="1566" customHeight="1" spans="1:6">
      <c r="A1566" s="6" t="str">
        <f t="shared" si="0"/>
        <v>Mexico-The Americas2004</v>
      </c>
      <c r="B1566" s="6" t="s">
        <v>190</v>
      </c>
      <c r="C1566" s="6" t="s">
        <v>75</v>
      </c>
      <c r="D1566" s="7" t="s">
        <v>281</v>
      </c>
      <c r="E1566" s="9">
        <v>181876</v>
      </c>
      <c r="F1566" s="9">
        <v>471444</v>
      </c>
    </row>
    <row r="1567" customHeight="1" spans="1:6">
      <c r="A1567" s="6" t="str">
        <f t="shared" si="0"/>
        <v>Mexico-The Americas2005</v>
      </c>
      <c r="B1567" s="6" t="s">
        <v>190</v>
      </c>
      <c r="C1567" s="6" t="s">
        <v>75</v>
      </c>
      <c r="D1567" s="7" t="s">
        <v>282</v>
      </c>
      <c r="E1567" s="9">
        <v>150843</v>
      </c>
      <c r="F1567" s="9">
        <v>391251</v>
      </c>
    </row>
    <row r="1568" customHeight="1" spans="1:6">
      <c r="A1568" s="6" t="str">
        <f t="shared" si="0"/>
        <v>Mexico-The Americas2006</v>
      </c>
      <c r="B1568" s="6" t="s">
        <v>190</v>
      </c>
      <c r="C1568" s="6" t="s">
        <v>75</v>
      </c>
      <c r="D1568" s="7" t="s">
        <v>287</v>
      </c>
      <c r="E1568" s="9">
        <v>159324</v>
      </c>
      <c r="F1568" s="9">
        <v>410744</v>
      </c>
    </row>
    <row r="1569" customHeight="1" spans="1:6">
      <c r="A1569" s="6" t="str">
        <f t="shared" si="0"/>
        <v>Mexico-The Americas2007</v>
      </c>
      <c r="B1569" s="6" t="s">
        <v>190</v>
      </c>
      <c r="C1569" s="6" t="s">
        <v>75</v>
      </c>
      <c r="D1569" s="14">
        <v>2007</v>
      </c>
      <c r="E1569" s="9">
        <v>146302</v>
      </c>
      <c r="F1569" s="9">
        <v>394800</v>
      </c>
    </row>
    <row r="1570" customHeight="1" spans="1:6">
      <c r="A1570" s="6" t="str">
        <f t="shared" si="0"/>
        <v>Mexico-The Americas2008</v>
      </c>
      <c r="B1570" s="6" t="s">
        <v>190</v>
      </c>
      <c r="C1570" s="6" t="s">
        <v>75</v>
      </c>
      <c r="D1570" s="14">
        <v>2008</v>
      </c>
      <c r="E1570" s="9">
        <v>176711</v>
      </c>
      <c r="F1570" s="9">
        <v>455845</v>
      </c>
    </row>
    <row r="1571" customHeight="1" spans="1:6">
      <c r="A1571" s="6" t="str">
        <f t="shared" si="0"/>
        <v>Mexico-The Americas2009</v>
      </c>
      <c r="B1571" s="6" t="s">
        <v>190</v>
      </c>
      <c r="C1571" s="6" t="s">
        <v>75</v>
      </c>
      <c r="D1571" s="7" t="s">
        <v>284</v>
      </c>
      <c r="E1571" s="9">
        <v>170263</v>
      </c>
      <c r="F1571" s="9">
        <v>435046</v>
      </c>
    </row>
    <row r="1572" customHeight="1" spans="1:6">
      <c r="A1572" s="6" t="str">
        <f t="shared" si="0"/>
        <v>Mexico-The Americas2010</v>
      </c>
      <c r="B1572" s="6" t="s">
        <v>190</v>
      </c>
      <c r="C1572" s="6" t="s">
        <v>75</v>
      </c>
      <c r="D1572" s="7" t="s">
        <v>288</v>
      </c>
      <c r="E1572" s="9">
        <v>153665</v>
      </c>
      <c r="F1572" s="9">
        <v>405633</v>
      </c>
    </row>
    <row r="1573" customHeight="1" spans="1:6">
      <c r="A1573" s="6" t="str">
        <f t="shared" si="0"/>
        <v>Mexico-The Americas2011</v>
      </c>
      <c r="B1573" s="6" t="s">
        <v>190</v>
      </c>
      <c r="C1573" s="6" t="s">
        <v>75</v>
      </c>
      <c r="D1573" s="7" t="s">
        <v>285</v>
      </c>
      <c r="E1573" s="9">
        <v>172307</v>
      </c>
      <c r="F1573" s="9">
        <v>441796</v>
      </c>
    </row>
    <row r="1574" customHeight="1" spans="1:6">
      <c r="A1574" s="6" t="str">
        <f t="shared" si="0"/>
        <v>Mexico-The Americas2012</v>
      </c>
      <c r="B1574" s="6" t="s">
        <v>190</v>
      </c>
      <c r="C1574" s="6" t="s">
        <v>75</v>
      </c>
      <c r="D1574" s="14">
        <v>2012</v>
      </c>
      <c r="E1574" s="9">
        <v>145384</v>
      </c>
      <c r="F1574" s="9">
        <v>381518</v>
      </c>
    </row>
    <row r="1575" customHeight="1" spans="1:6">
      <c r="A1575" s="6" t="str">
        <f t="shared" si="0"/>
        <v>Micronesia, Fed. Sts.-Oceania2000</v>
      </c>
      <c r="B1575" s="6" t="s">
        <v>191</v>
      </c>
      <c r="C1575" s="6" t="s">
        <v>71</v>
      </c>
      <c r="D1575" s="7" t="s">
        <v>277</v>
      </c>
      <c r="E1575" s="8"/>
      <c r="F1575" s="8"/>
    </row>
    <row r="1576" customHeight="1" spans="1:6">
      <c r="A1576" s="6" t="str">
        <f t="shared" si="0"/>
        <v>Micronesia, Fed. Sts.-Oceania2001</v>
      </c>
      <c r="B1576" s="6" t="s">
        <v>191</v>
      </c>
      <c r="C1576" s="6" t="s">
        <v>71</v>
      </c>
      <c r="D1576" s="7" t="s">
        <v>278</v>
      </c>
      <c r="E1576" s="8"/>
      <c r="F1576" s="8"/>
    </row>
    <row r="1577" customHeight="1" spans="1:6">
      <c r="A1577" s="6" t="str">
        <f t="shared" si="0"/>
        <v>Micronesia, Fed. Sts.-Oceania2002</v>
      </c>
      <c r="B1577" s="6" t="s">
        <v>191</v>
      </c>
      <c r="C1577" s="6" t="s">
        <v>71</v>
      </c>
      <c r="D1577" s="7" t="s">
        <v>279</v>
      </c>
      <c r="E1577" s="8"/>
      <c r="F1577" s="9">
        <v>103</v>
      </c>
    </row>
    <row r="1578" customHeight="1" spans="1:6">
      <c r="A1578" s="6" t="str">
        <f t="shared" si="0"/>
        <v>Micronesia, Fed. Sts.-Oceania2003</v>
      </c>
      <c r="B1578" s="6" t="s">
        <v>191</v>
      </c>
      <c r="C1578" s="6" t="s">
        <v>71</v>
      </c>
      <c r="D1578" s="7" t="s">
        <v>280</v>
      </c>
      <c r="E1578" s="8"/>
      <c r="F1578" s="9">
        <v>99</v>
      </c>
    </row>
    <row r="1579" customHeight="1" spans="1:6">
      <c r="A1579" s="6" t="str">
        <f t="shared" si="0"/>
        <v>Micronesia, Fed. Sts.-Oceania2004</v>
      </c>
      <c r="B1579" s="6" t="s">
        <v>191</v>
      </c>
      <c r="C1579" s="6" t="s">
        <v>71</v>
      </c>
      <c r="D1579" s="7" t="s">
        <v>281</v>
      </c>
      <c r="E1579" s="8"/>
      <c r="F1579" s="9">
        <v>99</v>
      </c>
    </row>
    <row r="1580" customHeight="1" spans="1:6">
      <c r="A1580" s="6" t="str">
        <f t="shared" si="0"/>
        <v>Micronesia, Fed. Sts.-Oceania2005</v>
      </c>
      <c r="B1580" s="6" t="s">
        <v>191</v>
      </c>
      <c r="C1580" s="6" t="s">
        <v>71</v>
      </c>
      <c r="D1580" s="7" t="s">
        <v>282</v>
      </c>
      <c r="E1580" s="8"/>
      <c r="F1580" s="9">
        <v>147</v>
      </c>
    </row>
    <row r="1581" customHeight="1" spans="1:6">
      <c r="A1581" s="6" t="str">
        <f t="shared" si="0"/>
        <v>Micronesia, Fed. Sts.-Oceania2006</v>
      </c>
      <c r="B1581" s="6" t="s">
        <v>191</v>
      </c>
      <c r="C1581" s="6" t="s">
        <v>71</v>
      </c>
      <c r="D1581" s="7" t="s">
        <v>287</v>
      </c>
      <c r="E1581" s="8"/>
      <c r="F1581" s="9">
        <v>147</v>
      </c>
    </row>
    <row r="1582" customHeight="1" spans="1:6">
      <c r="A1582" s="6" t="str">
        <f t="shared" si="0"/>
        <v>Micronesia, Fed. Sts.-Oceania2007</v>
      </c>
      <c r="B1582" s="6" t="s">
        <v>191</v>
      </c>
      <c r="C1582" s="6" t="s">
        <v>71</v>
      </c>
      <c r="D1582" s="14">
        <v>2007</v>
      </c>
      <c r="E1582" s="8"/>
      <c r="F1582" s="9">
        <v>176</v>
      </c>
    </row>
    <row r="1583" customHeight="1" spans="1:6">
      <c r="A1583" s="6" t="str">
        <f t="shared" si="0"/>
        <v>Micronesia, Fed. Sts.-Oceania2008</v>
      </c>
      <c r="B1583" s="6" t="s">
        <v>191</v>
      </c>
      <c r="C1583" s="6" t="s">
        <v>71</v>
      </c>
      <c r="D1583" s="14">
        <v>2008</v>
      </c>
      <c r="E1583" s="8"/>
      <c r="F1583" s="9">
        <v>99</v>
      </c>
    </row>
    <row r="1584" customHeight="1" spans="1:6">
      <c r="A1584" s="6" t="str">
        <f t="shared" si="0"/>
        <v>Micronesia, Fed. Sts.-Oceania2009</v>
      </c>
      <c r="B1584" s="6" t="s">
        <v>191</v>
      </c>
      <c r="C1584" s="6" t="s">
        <v>71</v>
      </c>
      <c r="D1584" s="7" t="s">
        <v>284</v>
      </c>
      <c r="E1584" s="8"/>
      <c r="F1584" s="9">
        <v>117</v>
      </c>
    </row>
    <row r="1585" customHeight="1" spans="1:6">
      <c r="A1585" s="6" t="str">
        <f t="shared" si="0"/>
        <v>Micronesia, Fed. Sts.-Oceania2010</v>
      </c>
      <c r="B1585" s="6" t="s">
        <v>191</v>
      </c>
      <c r="C1585" s="6" t="s">
        <v>71</v>
      </c>
      <c r="D1585" s="14">
        <v>2010</v>
      </c>
      <c r="E1585" s="8"/>
      <c r="F1585" s="9">
        <v>103</v>
      </c>
    </row>
    <row r="1586" customHeight="1" spans="1:6">
      <c r="A1586" s="6" t="str">
        <f t="shared" si="0"/>
        <v>Micronesia, Fed. Sts.-Oceania2011</v>
      </c>
      <c r="B1586" s="6" t="s">
        <v>191</v>
      </c>
      <c r="C1586" s="6" t="s">
        <v>71</v>
      </c>
      <c r="D1586" s="7" t="s">
        <v>285</v>
      </c>
      <c r="E1586" s="8"/>
      <c r="F1586" s="9">
        <v>147</v>
      </c>
    </row>
    <row r="1587" customHeight="1" spans="1:6">
      <c r="A1587" s="6" t="str">
        <f t="shared" si="0"/>
        <v>Micronesia, Fed. Sts.-Oceania2012</v>
      </c>
      <c r="B1587" s="6" t="s">
        <v>191</v>
      </c>
      <c r="C1587" s="6" t="s">
        <v>71</v>
      </c>
      <c r="D1587" s="14">
        <v>2012</v>
      </c>
      <c r="E1587" s="8"/>
      <c r="F1587" s="9">
        <v>136</v>
      </c>
    </row>
    <row r="1588" customHeight="1" spans="1:6">
      <c r="A1588" s="6" t="str">
        <f t="shared" si="0"/>
        <v>Moldova-Europe2000</v>
      </c>
      <c r="B1588" s="6" t="s">
        <v>192</v>
      </c>
      <c r="C1588" s="6" t="s">
        <v>67</v>
      </c>
      <c r="D1588" s="7" t="s">
        <v>277</v>
      </c>
      <c r="E1588" s="8"/>
      <c r="F1588" s="8"/>
    </row>
    <row r="1589" customHeight="1" spans="1:6">
      <c r="A1589" s="6" t="str">
        <f t="shared" si="0"/>
        <v>Moldova-Europe2001</v>
      </c>
      <c r="B1589" s="6" t="s">
        <v>192</v>
      </c>
      <c r="C1589" s="6" t="s">
        <v>67</v>
      </c>
      <c r="D1589" s="7" t="s">
        <v>278</v>
      </c>
      <c r="E1589" s="9">
        <v>3331</v>
      </c>
      <c r="F1589" s="8"/>
    </row>
    <row r="1590" customHeight="1" spans="1:6">
      <c r="A1590" s="6" t="str">
        <f t="shared" si="0"/>
        <v>Moldova-Europe2002</v>
      </c>
      <c r="B1590" s="6" t="s">
        <v>192</v>
      </c>
      <c r="C1590" s="6" t="s">
        <v>67</v>
      </c>
      <c r="D1590" s="7" t="s">
        <v>279</v>
      </c>
      <c r="E1590" s="9">
        <v>3426</v>
      </c>
      <c r="F1590" s="9">
        <v>4855</v>
      </c>
    </row>
    <row r="1591" customHeight="1" spans="1:6">
      <c r="A1591" s="6" t="str">
        <f t="shared" si="0"/>
        <v>Moldova-Europe2003</v>
      </c>
      <c r="B1591" s="6" t="s">
        <v>192</v>
      </c>
      <c r="C1591" s="6" t="s">
        <v>67</v>
      </c>
      <c r="D1591" s="7" t="s">
        <v>280</v>
      </c>
      <c r="E1591" s="9">
        <v>3171</v>
      </c>
      <c r="F1591" s="9">
        <v>4547</v>
      </c>
    </row>
    <row r="1592" customHeight="1" spans="1:6">
      <c r="A1592" s="6" t="str">
        <f t="shared" si="0"/>
        <v>Moldova-Europe2004</v>
      </c>
      <c r="B1592" s="6" t="s">
        <v>192</v>
      </c>
      <c r="C1592" s="6" t="s">
        <v>67</v>
      </c>
      <c r="D1592" s="7" t="s">
        <v>281</v>
      </c>
      <c r="E1592" s="9">
        <v>3363</v>
      </c>
      <c r="F1592" s="9">
        <v>4774</v>
      </c>
    </row>
    <row r="1593" customHeight="1" spans="1:6">
      <c r="A1593" s="6" t="str">
        <f t="shared" si="0"/>
        <v>Moldova-Europe2005</v>
      </c>
      <c r="B1593" s="6" t="s">
        <v>192</v>
      </c>
      <c r="C1593" s="6" t="s">
        <v>67</v>
      </c>
      <c r="D1593" s="7" t="s">
        <v>282</v>
      </c>
      <c r="E1593" s="9">
        <v>3096</v>
      </c>
      <c r="F1593" s="9">
        <v>3986</v>
      </c>
    </row>
    <row r="1594" customHeight="1" spans="1:6">
      <c r="A1594" s="6" t="str">
        <f t="shared" si="0"/>
        <v>Moldova-Europe2006</v>
      </c>
      <c r="B1594" s="6" t="s">
        <v>192</v>
      </c>
      <c r="C1594" s="6" t="s">
        <v>67</v>
      </c>
      <c r="D1594" s="7" t="s">
        <v>287</v>
      </c>
      <c r="E1594" s="9">
        <v>3377</v>
      </c>
      <c r="F1594" s="9">
        <v>4554</v>
      </c>
    </row>
    <row r="1595" customHeight="1" spans="1:6">
      <c r="A1595" s="6" t="str">
        <f t="shared" si="0"/>
        <v>Moldova-Europe2007</v>
      </c>
      <c r="B1595" s="6" t="s">
        <v>192</v>
      </c>
      <c r="C1595" s="6" t="s">
        <v>67</v>
      </c>
      <c r="D1595" s="14">
        <v>2007</v>
      </c>
      <c r="E1595" s="9">
        <v>3052</v>
      </c>
      <c r="F1595" s="9">
        <v>3715</v>
      </c>
    </row>
    <row r="1596" customHeight="1" spans="1:6">
      <c r="A1596" s="6" t="str">
        <f t="shared" si="0"/>
        <v>Moldova-Europe2008</v>
      </c>
      <c r="B1596" s="6" t="s">
        <v>192</v>
      </c>
      <c r="C1596" s="6" t="s">
        <v>67</v>
      </c>
      <c r="D1596" s="14">
        <v>2008</v>
      </c>
      <c r="E1596" s="9">
        <v>3342</v>
      </c>
      <c r="F1596" s="9">
        <v>4686</v>
      </c>
    </row>
    <row r="1597" customHeight="1" spans="1:6">
      <c r="A1597" s="6" t="str">
        <f t="shared" si="0"/>
        <v>Moldova-Europe2009</v>
      </c>
      <c r="B1597" s="6" t="s">
        <v>192</v>
      </c>
      <c r="C1597" s="6" t="s">
        <v>67</v>
      </c>
      <c r="D1597" s="7" t="s">
        <v>284</v>
      </c>
      <c r="E1597" s="9">
        <v>3500</v>
      </c>
      <c r="F1597" s="9">
        <v>4895</v>
      </c>
    </row>
    <row r="1598" customHeight="1" spans="1:6">
      <c r="A1598" s="6" t="str">
        <f t="shared" si="0"/>
        <v>Moldova-Europe2010</v>
      </c>
      <c r="B1598" s="6" t="s">
        <v>192</v>
      </c>
      <c r="C1598" s="6" t="s">
        <v>67</v>
      </c>
      <c r="D1598" s="14">
        <v>2010</v>
      </c>
      <c r="E1598" s="9">
        <v>3441</v>
      </c>
      <c r="F1598" s="9">
        <v>4994</v>
      </c>
    </row>
    <row r="1599" customHeight="1" spans="1:6">
      <c r="A1599" s="6" t="str">
        <f t="shared" si="0"/>
        <v>Moldova-Europe2011</v>
      </c>
      <c r="B1599" s="6" t="s">
        <v>192</v>
      </c>
      <c r="C1599" s="6" t="s">
        <v>67</v>
      </c>
      <c r="D1599" s="7" t="s">
        <v>285</v>
      </c>
      <c r="E1599" s="9">
        <v>3360</v>
      </c>
      <c r="F1599" s="9">
        <v>4290</v>
      </c>
    </row>
    <row r="1600" customHeight="1" spans="1:6">
      <c r="A1600" s="6" t="str">
        <f t="shared" si="0"/>
        <v>Moldova-Europe2012</v>
      </c>
      <c r="B1600" s="6" t="s">
        <v>192</v>
      </c>
      <c r="C1600" s="6" t="s">
        <v>67</v>
      </c>
      <c r="D1600" s="14">
        <v>2012</v>
      </c>
      <c r="E1600" s="9">
        <v>2883</v>
      </c>
      <c r="F1600" s="9">
        <v>3513</v>
      </c>
    </row>
    <row r="1601" customHeight="1" spans="1:6">
      <c r="A1601" s="6" t="str">
        <f t="shared" si="0"/>
        <v>Monaco-Europe2000</v>
      </c>
      <c r="B1601" s="6" t="s">
        <v>193</v>
      </c>
      <c r="C1601" s="6" t="s">
        <v>67</v>
      </c>
      <c r="D1601" s="7" t="s">
        <v>277</v>
      </c>
      <c r="E1601" s="8"/>
      <c r="F1601" s="8"/>
    </row>
    <row r="1602" customHeight="1" spans="1:6">
      <c r="A1602" s="6" t="str">
        <f t="shared" si="0"/>
        <v>Monaco-Europe2001</v>
      </c>
      <c r="B1602" s="6" t="s">
        <v>193</v>
      </c>
      <c r="C1602" s="6" t="s">
        <v>67</v>
      </c>
      <c r="D1602" s="7" t="s">
        <v>278</v>
      </c>
      <c r="E1602" s="8"/>
      <c r="F1602" s="8"/>
    </row>
    <row r="1603" customHeight="1" spans="1:6">
      <c r="A1603" s="6" t="str">
        <f t="shared" si="0"/>
        <v>Monaco-Europe2002</v>
      </c>
      <c r="B1603" s="6" t="s">
        <v>193</v>
      </c>
      <c r="C1603" s="6" t="s">
        <v>67</v>
      </c>
      <c r="D1603" s="7" t="s">
        <v>279</v>
      </c>
      <c r="E1603" s="8"/>
      <c r="F1603" s="8"/>
    </row>
    <row r="1604" customHeight="1" spans="1:6">
      <c r="A1604" s="6" t="str">
        <f t="shared" si="0"/>
        <v>Monaco-Europe2003</v>
      </c>
      <c r="B1604" s="6" t="s">
        <v>193</v>
      </c>
      <c r="C1604" s="6" t="s">
        <v>67</v>
      </c>
      <c r="D1604" s="7" t="s">
        <v>280</v>
      </c>
      <c r="E1604" s="8"/>
      <c r="F1604" s="8"/>
    </row>
    <row r="1605" customHeight="1" spans="1:6">
      <c r="A1605" s="6" t="str">
        <f t="shared" si="0"/>
        <v>Monaco-Europe2004</v>
      </c>
      <c r="B1605" s="6" t="s">
        <v>193</v>
      </c>
      <c r="C1605" s="6" t="s">
        <v>67</v>
      </c>
      <c r="D1605" s="7" t="s">
        <v>281</v>
      </c>
      <c r="E1605" s="8"/>
      <c r="F1605" s="8"/>
    </row>
    <row r="1606" customHeight="1" spans="1:6">
      <c r="A1606" s="6" t="str">
        <f t="shared" si="0"/>
        <v>Monaco-Europe2005</v>
      </c>
      <c r="B1606" s="6" t="s">
        <v>193</v>
      </c>
      <c r="C1606" s="6" t="s">
        <v>67</v>
      </c>
      <c r="D1606" s="7" t="s">
        <v>282</v>
      </c>
      <c r="E1606" s="8"/>
      <c r="F1606" s="8"/>
    </row>
    <row r="1607" customHeight="1" spans="1:6">
      <c r="A1607" s="6" t="str">
        <f t="shared" si="0"/>
        <v>Monaco-Europe2006</v>
      </c>
      <c r="B1607" s="6" t="s">
        <v>193</v>
      </c>
      <c r="C1607" s="6" t="s">
        <v>67</v>
      </c>
      <c r="D1607" s="7" t="s">
        <v>287</v>
      </c>
      <c r="E1607" s="8"/>
      <c r="F1607" s="8"/>
    </row>
    <row r="1608" customHeight="1" spans="1:6">
      <c r="A1608" s="6" t="str">
        <f t="shared" si="0"/>
        <v>Monaco-Europe2007</v>
      </c>
      <c r="B1608" s="6" t="s">
        <v>193</v>
      </c>
      <c r="C1608" s="6" t="s">
        <v>67</v>
      </c>
      <c r="D1608" s="14">
        <v>2007</v>
      </c>
      <c r="E1608" s="8"/>
      <c r="F1608" s="8"/>
    </row>
    <row r="1609" customHeight="1" spans="1:6">
      <c r="A1609" s="6" t="str">
        <f t="shared" si="0"/>
        <v>Monaco-Europe2008</v>
      </c>
      <c r="B1609" s="6" t="s">
        <v>193</v>
      </c>
      <c r="C1609" s="6" t="s">
        <v>67</v>
      </c>
      <c r="D1609" s="14">
        <v>2008</v>
      </c>
      <c r="E1609" s="8"/>
      <c r="F1609" s="8"/>
    </row>
    <row r="1610" customHeight="1" spans="1:6">
      <c r="A1610" s="6" t="str">
        <f t="shared" si="0"/>
        <v>Monaco-Europe2009</v>
      </c>
      <c r="B1610" s="6" t="s">
        <v>193</v>
      </c>
      <c r="C1610" s="6" t="s">
        <v>67</v>
      </c>
      <c r="D1610" s="7" t="s">
        <v>284</v>
      </c>
      <c r="E1610" s="8"/>
      <c r="F1610" s="8"/>
    </row>
    <row r="1611" customHeight="1" spans="1:6">
      <c r="A1611" s="6" t="str">
        <f t="shared" si="0"/>
        <v>Monaco-Europe2010</v>
      </c>
      <c r="B1611" s="6" t="s">
        <v>193</v>
      </c>
      <c r="C1611" s="6" t="s">
        <v>67</v>
      </c>
      <c r="D1611" s="14">
        <v>2010</v>
      </c>
      <c r="E1611" s="8"/>
      <c r="F1611" s="8"/>
    </row>
    <row r="1612" customHeight="1" spans="1:6">
      <c r="A1612" s="6" t="str">
        <f t="shared" si="0"/>
        <v>Monaco-Europe2011</v>
      </c>
      <c r="B1612" s="6" t="s">
        <v>193</v>
      </c>
      <c r="C1612" s="6" t="s">
        <v>67</v>
      </c>
      <c r="D1612" s="7" t="s">
        <v>285</v>
      </c>
      <c r="E1612" s="8"/>
      <c r="F1612" s="8"/>
    </row>
    <row r="1613" customHeight="1" spans="1:6">
      <c r="A1613" s="6" t="str">
        <f t="shared" si="0"/>
        <v>Monaco-Europe2012</v>
      </c>
      <c r="B1613" s="6" t="s">
        <v>193</v>
      </c>
      <c r="C1613" s="6" t="s">
        <v>67</v>
      </c>
      <c r="D1613" s="14">
        <v>2012</v>
      </c>
      <c r="E1613" s="8"/>
      <c r="F1613" s="8"/>
    </row>
    <row r="1614" customHeight="1" spans="1:6">
      <c r="A1614" s="6" t="str">
        <f t="shared" si="0"/>
        <v>Mongolia-Asia2000</v>
      </c>
      <c r="B1614" s="6" t="s">
        <v>194</v>
      </c>
      <c r="C1614" s="6" t="s">
        <v>65</v>
      </c>
      <c r="D1614" s="7" t="s">
        <v>277</v>
      </c>
      <c r="E1614" s="8"/>
      <c r="F1614" s="8"/>
    </row>
    <row r="1615" customHeight="1" spans="1:6">
      <c r="A1615" s="6" t="str">
        <f t="shared" si="0"/>
        <v>Mongolia-Asia2001</v>
      </c>
      <c r="B1615" s="6" t="s">
        <v>194</v>
      </c>
      <c r="C1615" s="6" t="s">
        <v>65</v>
      </c>
      <c r="D1615" s="7" t="s">
        <v>278</v>
      </c>
      <c r="E1615" s="9">
        <v>3607</v>
      </c>
      <c r="F1615" s="8"/>
    </row>
    <row r="1616" customHeight="1" spans="1:6">
      <c r="A1616" s="6" t="str">
        <f t="shared" si="0"/>
        <v>Mongolia-Asia2002</v>
      </c>
      <c r="B1616" s="6" t="s">
        <v>194</v>
      </c>
      <c r="C1616" s="6" t="s">
        <v>65</v>
      </c>
      <c r="D1616" s="7" t="s">
        <v>279</v>
      </c>
      <c r="E1616" s="9">
        <v>3454</v>
      </c>
      <c r="F1616" s="9">
        <v>11511</v>
      </c>
    </row>
    <row r="1617" customHeight="1" spans="1:6">
      <c r="A1617" s="6" t="str">
        <f t="shared" si="0"/>
        <v>Mongolia-Asia2003</v>
      </c>
      <c r="B1617" s="6" t="s">
        <v>194</v>
      </c>
      <c r="C1617" s="6" t="s">
        <v>65</v>
      </c>
      <c r="D1617" s="7" t="s">
        <v>280</v>
      </c>
      <c r="E1617" s="9">
        <v>3252</v>
      </c>
      <c r="F1617" s="9">
        <v>11052</v>
      </c>
    </row>
    <row r="1618" customHeight="1" spans="1:6">
      <c r="A1618" s="6" t="str">
        <f t="shared" si="0"/>
        <v>Mongolia-Asia2004</v>
      </c>
      <c r="B1618" s="6" t="s">
        <v>194</v>
      </c>
      <c r="C1618" s="6" t="s">
        <v>65</v>
      </c>
      <c r="D1618" s="7" t="s">
        <v>281</v>
      </c>
      <c r="E1618" s="9">
        <v>3156</v>
      </c>
      <c r="F1618" s="9">
        <v>10029</v>
      </c>
    </row>
    <row r="1619" customHeight="1" spans="1:6">
      <c r="A1619" s="6" t="str">
        <f t="shared" si="0"/>
        <v>Mongolia-Asia2005</v>
      </c>
      <c r="B1619" s="6" t="s">
        <v>194</v>
      </c>
      <c r="C1619" s="6" t="s">
        <v>65</v>
      </c>
      <c r="D1619" s="7" t="s">
        <v>282</v>
      </c>
      <c r="E1619" s="9">
        <v>2586</v>
      </c>
      <c r="F1619" s="9">
        <v>8287</v>
      </c>
    </row>
    <row r="1620" customHeight="1" spans="1:6">
      <c r="A1620" s="6" t="str">
        <f t="shared" si="0"/>
        <v>Mongolia-Asia2006</v>
      </c>
      <c r="B1620" s="6" t="s">
        <v>194</v>
      </c>
      <c r="C1620" s="6" t="s">
        <v>65</v>
      </c>
      <c r="D1620" s="7" t="s">
        <v>287</v>
      </c>
      <c r="E1620" s="9">
        <v>2600</v>
      </c>
      <c r="F1620" s="9">
        <v>8551</v>
      </c>
    </row>
    <row r="1621" customHeight="1" spans="1:6">
      <c r="A1621" s="6" t="str">
        <f t="shared" si="0"/>
        <v>Mongolia-Asia2007</v>
      </c>
      <c r="B1621" s="6" t="s">
        <v>194</v>
      </c>
      <c r="C1621" s="6" t="s">
        <v>65</v>
      </c>
      <c r="D1621" s="14">
        <v>2007</v>
      </c>
      <c r="E1621" s="9">
        <v>2415</v>
      </c>
      <c r="F1621" s="9">
        <v>7884</v>
      </c>
    </row>
    <row r="1622" customHeight="1" spans="1:6">
      <c r="A1622" s="6" t="str">
        <f t="shared" si="0"/>
        <v>Mongolia-Asia2008</v>
      </c>
      <c r="B1622" s="6" t="s">
        <v>194</v>
      </c>
      <c r="C1622" s="6" t="s">
        <v>65</v>
      </c>
      <c r="D1622" s="7" t="s">
        <v>283</v>
      </c>
      <c r="E1622" s="9">
        <v>3114</v>
      </c>
      <c r="F1622" s="9">
        <v>10092</v>
      </c>
    </row>
    <row r="1623" customHeight="1" spans="1:6">
      <c r="A1623" s="6" t="str">
        <f t="shared" si="0"/>
        <v>Mongolia-Asia2009</v>
      </c>
      <c r="B1623" s="6" t="s">
        <v>194</v>
      </c>
      <c r="C1623" s="6" t="s">
        <v>65</v>
      </c>
      <c r="D1623" s="7" t="s">
        <v>284</v>
      </c>
      <c r="E1623" s="9">
        <v>2625</v>
      </c>
      <c r="F1623" s="9">
        <v>8647</v>
      </c>
    </row>
    <row r="1624" customHeight="1" spans="1:6">
      <c r="A1624" s="6" t="str">
        <f t="shared" si="0"/>
        <v>Mongolia-Asia2010</v>
      </c>
      <c r="B1624" s="6" t="s">
        <v>194</v>
      </c>
      <c r="C1624" s="6" t="s">
        <v>65</v>
      </c>
      <c r="D1624" s="14">
        <v>2010</v>
      </c>
      <c r="E1624" s="9">
        <v>2925</v>
      </c>
      <c r="F1624" s="9">
        <v>9498</v>
      </c>
    </row>
    <row r="1625" customHeight="1" spans="1:6">
      <c r="A1625" s="6" t="str">
        <f t="shared" si="0"/>
        <v>Mongolia-Asia2011</v>
      </c>
      <c r="B1625" s="6" t="s">
        <v>194</v>
      </c>
      <c r="C1625" s="6" t="s">
        <v>65</v>
      </c>
      <c r="D1625" s="7" t="s">
        <v>285</v>
      </c>
      <c r="E1625" s="9">
        <v>2525</v>
      </c>
      <c r="F1625" s="9">
        <v>8034</v>
      </c>
    </row>
    <row r="1626" customHeight="1" spans="1:6">
      <c r="A1626" s="6" t="str">
        <f t="shared" si="0"/>
        <v>Mongolia-Asia2012</v>
      </c>
      <c r="B1626" s="6" t="s">
        <v>194</v>
      </c>
      <c r="C1626" s="6" t="s">
        <v>65</v>
      </c>
      <c r="D1626" s="14">
        <v>2012</v>
      </c>
      <c r="E1626" s="9">
        <v>2397</v>
      </c>
      <c r="F1626" s="9">
        <v>7506</v>
      </c>
    </row>
    <row r="1627" customHeight="1" spans="1:6">
      <c r="A1627" s="6" t="str">
        <f t="shared" si="0"/>
        <v>Montenegro-Europe2000</v>
      </c>
      <c r="B1627" s="6" t="s">
        <v>195</v>
      </c>
      <c r="C1627" s="6" t="s">
        <v>67</v>
      </c>
      <c r="D1627" s="7" t="s">
        <v>277</v>
      </c>
      <c r="E1627" s="8"/>
      <c r="F1627" s="8"/>
    </row>
    <row r="1628" customHeight="1" spans="1:6">
      <c r="A1628" s="6" t="str">
        <f t="shared" si="0"/>
        <v>Montenegro-Europe2001</v>
      </c>
      <c r="B1628" s="6" t="s">
        <v>195</v>
      </c>
      <c r="C1628" s="6" t="s">
        <v>67</v>
      </c>
      <c r="D1628" s="7" t="s">
        <v>278</v>
      </c>
      <c r="E1628" s="9">
        <v>1179</v>
      </c>
      <c r="F1628" s="8"/>
    </row>
    <row r="1629" customHeight="1" spans="1:6">
      <c r="A1629" s="6" t="str">
        <f t="shared" si="0"/>
        <v>Montenegro-Europe2002</v>
      </c>
      <c r="B1629" s="6" t="s">
        <v>195</v>
      </c>
      <c r="C1629" s="6" t="s">
        <v>67</v>
      </c>
      <c r="D1629" s="7" t="s">
        <v>279</v>
      </c>
      <c r="E1629" s="9">
        <v>1174</v>
      </c>
      <c r="F1629" s="9">
        <v>2582</v>
      </c>
    </row>
    <row r="1630" customHeight="1" spans="1:6">
      <c r="A1630" s="6" t="str">
        <f t="shared" si="0"/>
        <v>Montenegro-Europe2003</v>
      </c>
      <c r="B1630" s="6" t="s">
        <v>195</v>
      </c>
      <c r="C1630" s="6" t="s">
        <v>67</v>
      </c>
      <c r="D1630" s="7" t="s">
        <v>280</v>
      </c>
      <c r="E1630" s="9">
        <v>994</v>
      </c>
      <c r="F1630" s="9">
        <v>1822</v>
      </c>
    </row>
    <row r="1631" customHeight="1" spans="1:6">
      <c r="A1631" s="6" t="str">
        <f t="shared" si="0"/>
        <v>Montenegro-Europe2004</v>
      </c>
      <c r="B1631" s="6" t="s">
        <v>195</v>
      </c>
      <c r="C1631" s="6" t="s">
        <v>67</v>
      </c>
      <c r="D1631" s="7" t="s">
        <v>281</v>
      </c>
      <c r="E1631" s="9">
        <v>1177</v>
      </c>
      <c r="F1631" s="9">
        <v>2750</v>
      </c>
    </row>
    <row r="1632" customHeight="1" spans="1:6">
      <c r="A1632" s="6" t="str">
        <f t="shared" si="0"/>
        <v>Montenegro-Europe2005</v>
      </c>
      <c r="B1632" s="6" t="s">
        <v>195</v>
      </c>
      <c r="C1632" s="6" t="s">
        <v>67</v>
      </c>
      <c r="D1632" s="7" t="s">
        <v>282</v>
      </c>
      <c r="E1632" s="8"/>
      <c r="F1632" s="8"/>
    </row>
    <row r="1633" customHeight="1" spans="1:6">
      <c r="A1633" s="6" t="str">
        <f t="shared" si="0"/>
        <v>Montenegro-Europe2006</v>
      </c>
      <c r="B1633" s="6" t="s">
        <v>195</v>
      </c>
      <c r="C1633" s="6" t="s">
        <v>67</v>
      </c>
      <c r="D1633" s="7" t="s">
        <v>287</v>
      </c>
      <c r="E1633" s="8"/>
      <c r="F1633" s="8"/>
    </row>
    <row r="1634" customHeight="1" spans="1:6">
      <c r="A1634" s="6" t="str">
        <f t="shared" si="0"/>
        <v>Montenegro-Europe2007</v>
      </c>
      <c r="B1634" s="6" t="s">
        <v>195</v>
      </c>
      <c r="C1634" s="6" t="s">
        <v>67</v>
      </c>
      <c r="D1634" s="14">
        <v>2007</v>
      </c>
      <c r="E1634" s="8"/>
      <c r="F1634" s="8"/>
    </row>
    <row r="1635" customHeight="1" spans="1:6">
      <c r="A1635" s="6" t="str">
        <f t="shared" si="0"/>
        <v>Montenegro-Europe2008</v>
      </c>
      <c r="B1635" s="6" t="s">
        <v>195</v>
      </c>
      <c r="C1635" s="6" t="s">
        <v>67</v>
      </c>
      <c r="D1635" s="7" t="s">
        <v>283</v>
      </c>
      <c r="E1635" s="9">
        <v>1086</v>
      </c>
      <c r="F1635" s="9">
        <v>2252</v>
      </c>
    </row>
    <row r="1636" customHeight="1" spans="1:6">
      <c r="A1636" s="6" t="str">
        <f t="shared" si="0"/>
        <v>Montenegro-Europe2009</v>
      </c>
      <c r="B1636" s="6" t="s">
        <v>195</v>
      </c>
      <c r="C1636" s="6" t="s">
        <v>67</v>
      </c>
      <c r="D1636" s="7" t="s">
        <v>284</v>
      </c>
      <c r="E1636" s="9">
        <v>987</v>
      </c>
      <c r="F1636" s="9">
        <v>2057</v>
      </c>
    </row>
    <row r="1637" customHeight="1" spans="1:6">
      <c r="A1637" s="6" t="str">
        <f t="shared" si="0"/>
        <v>Montenegro-Europe2010</v>
      </c>
      <c r="B1637" s="6" t="s">
        <v>195</v>
      </c>
      <c r="C1637" s="6" t="s">
        <v>67</v>
      </c>
      <c r="D1637" s="14">
        <v>2010</v>
      </c>
      <c r="E1637" s="9">
        <v>1118</v>
      </c>
      <c r="F1637" s="9">
        <v>2384</v>
      </c>
    </row>
    <row r="1638" customHeight="1" spans="1:6">
      <c r="A1638" s="6" t="str">
        <f t="shared" si="0"/>
        <v>Montenegro-Europe2011</v>
      </c>
      <c r="B1638" s="6" t="s">
        <v>195</v>
      </c>
      <c r="C1638" s="6" t="s">
        <v>67</v>
      </c>
      <c r="D1638" s="7" t="s">
        <v>285</v>
      </c>
      <c r="E1638" s="8"/>
      <c r="F1638" s="8"/>
    </row>
    <row r="1639" customHeight="1" spans="1:6">
      <c r="A1639" s="6" t="str">
        <f t="shared" si="0"/>
        <v>Montenegro-Europe2012</v>
      </c>
      <c r="B1639" s="6" t="s">
        <v>195</v>
      </c>
      <c r="C1639" s="6" t="s">
        <v>67</v>
      </c>
      <c r="D1639" s="14">
        <v>2012</v>
      </c>
      <c r="E1639" s="8"/>
      <c r="F1639" s="8"/>
    </row>
    <row r="1640" customHeight="1" spans="1:6">
      <c r="A1640" s="6" t="str">
        <f t="shared" si="0"/>
        <v>Morocco-Africa2000</v>
      </c>
      <c r="B1640" s="6" t="s">
        <v>196</v>
      </c>
      <c r="C1640" s="6" t="s">
        <v>69</v>
      </c>
      <c r="D1640" s="7" t="s">
        <v>277</v>
      </c>
      <c r="E1640" s="8"/>
      <c r="F1640" s="8"/>
    </row>
    <row r="1641" customHeight="1" spans="1:6">
      <c r="A1641" s="6" t="str">
        <f t="shared" si="0"/>
        <v>Morocco-Africa2001</v>
      </c>
      <c r="B1641" s="6" t="s">
        <v>196</v>
      </c>
      <c r="C1641" s="6" t="s">
        <v>69</v>
      </c>
      <c r="D1641" s="7" t="s">
        <v>278</v>
      </c>
      <c r="E1641" s="9">
        <v>17283</v>
      </c>
      <c r="F1641" s="8"/>
    </row>
    <row r="1642" customHeight="1" spans="1:6">
      <c r="A1642" s="6" t="str">
        <f t="shared" si="0"/>
        <v>Morocco-Africa2002</v>
      </c>
      <c r="B1642" s="6" t="s">
        <v>196</v>
      </c>
      <c r="C1642" s="6" t="s">
        <v>69</v>
      </c>
      <c r="D1642" s="7" t="s">
        <v>279</v>
      </c>
      <c r="E1642" s="9">
        <v>16183</v>
      </c>
      <c r="F1642" s="9">
        <v>50608</v>
      </c>
    </row>
    <row r="1643" customHeight="1" spans="1:6">
      <c r="A1643" s="6" t="str">
        <f t="shared" si="0"/>
        <v>Morocco-Africa2003</v>
      </c>
      <c r="B1643" s="6" t="s">
        <v>196</v>
      </c>
      <c r="C1643" s="6" t="s">
        <v>69</v>
      </c>
      <c r="D1643" s="7" t="s">
        <v>280</v>
      </c>
      <c r="E1643" s="9">
        <v>15054</v>
      </c>
      <c r="F1643" s="9">
        <v>49541</v>
      </c>
    </row>
    <row r="1644" customHeight="1" spans="1:6">
      <c r="A1644" s="6" t="str">
        <f t="shared" si="0"/>
        <v>Morocco-Africa2004</v>
      </c>
      <c r="B1644" s="6" t="s">
        <v>196</v>
      </c>
      <c r="C1644" s="6" t="s">
        <v>69</v>
      </c>
      <c r="D1644" s="7" t="s">
        <v>281</v>
      </c>
      <c r="E1644" s="9">
        <v>14933</v>
      </c>
      <c r="F1644" s="9">
        <v>49934</v>
      </c>
    </row>
    <row r="1645" customHeight="1" spans="1:6">
      <c r="A1645" s="6" t="str">
        <f t="shared" si="0"/>
        <v>Morocco-Africa2005</v>
      </c>
      <c r="B1645" s="6" t="s">
        <v>196</v>
      </c>
      <c r="C1645" s="6" t="s">
        <v>69</v>
      </c>
      <c r="D1645" s="7" t="s">
        <v>282</v>
      </c>
      <c r="E1645" s="9">
        <v>11079</v>
      </c>
      <c r="F1645" s="9">
        <v>38254</v>
      </c>
    </row>
    <row r="1646" customHeight="1" spans="1:6">
      <c r="A1646" s="6" t="str">
        <f t="shared" si="0"/>
        <v>Morocco-Africa2006</v>
      </c>
      <c r="B1646" s="6" t="s">
        <v>196</v>
      </c>
      <c r="C1646" s="6" t="s">
        <v>69</v>
      </c>
      <c r="D1646" s="7" t="s">
        <v>287</v>
      </c>
      <c r="E1646" s="9">
        <v>12221</v>
      </c>
      <c r="F1646" s="9">
        <v>43311</v>
      </c>
    </row>
    <row r="1647" customHeight="1" spans="1:6">
      <c r="A1647" s="6" t="str">
        <f t="shared" si="0"/>
        <v>Morocco-Africa2007</v>
      </c>
      <c r="B1647" s="6" t="s">
        <v>196</v>
      </c>
      <c r="C1647" s="6" t="s">
        <v>69</v>
      </c>
      <c r="D1647" s="14">
        <v>2007</v>
      </c>
      <c r="E1647" s="9">
        <v>10894</v>
      </c>
      <c r="F1647" s="9">
        <v>37715</v>
      </c>
    </row>
    <row r="1648" customHeight="1" spans="1:6">
      <c r="A1648" s="6" t="str">
        <f t="shared" si="0"/>
        <v>Morocco-Africa2008</v>
      </c>
      <c r="B1648" s="6" t="s">
        <v>196</v>
      </c>
      <c r="C1648" s="6" t="s">
        <v>69</v>
      </c>
      <c r="D1648" s="7" t="s">
        <v>283</v>
      </c>
      <c r="E1648" s="9">
        <v>14457</v>
      </c>
      <c r="F1648" s="9">
        <v>50267</v>
      </c>
    </row>
    <row r="1649" customHeight="1" spans="1:6">
      <c r="A1649" s="6" t="str">
        <f t="shared" si="0"/>
        <v>Morocco-Africa2009</v>
      </c>
      <c r="B1649" s="6" t="s">
        <v>196</v>
      </c>
      <c r="C1649" s="6" t="s">
        <v>69</v>
      </c>
      <c r="D1649" s="7" t="s">
        <v>284</v>
      </c>
      <c r="E1649" s="9">
        <v>13327</v>
      </c>
      <c r="F1649" s="9">
        <v>45771</v>
      </c>
    </row>
    <row r="1650" customHeight="1" spans="1:6">
      <c r="A1650" s="6" t="str">
        <f t="shared" si="0"/>
        <v>Morocco-Africa2010</v>
      </c>
      <c r="B1650" s="6" t="s">
        <v>196</v>
      </c>
      <c r="C1650" s="6" t="s">
        <v>69</v>
      </c>
      <c r="D1650" s="14">
        <v>2010</v>
      </c>
      <c r="E1650" s="9">
        <v>13648</v>
      </c>
      <c r="F1650" s="9">
        <v>47425</v>
      </c>
    </row>
    <row r="1651" customHeight="1" spans="1:6">
      <c r="A1651" s="6" t="str">
        <f t="shared" si="0"/>
        <v>Morocco-Africa2011</v>
      </c>
      <c r="B1651" s="6" t="s">
        <v>196</v>
      </c>
      <c r="C1651" s="6" t="s">
        <v>69</v>
      </c>
      <c r="D1651" s="7" t="s">
        <v>285</v>
      </c>
      <c r="E1651" s="9">
        <v>11018</v>
      </c>
      <c r="F1651" s="9">
        <v>37561</v>
      </c>
    </row>
    <row r="1652" customHeight="1" spans="1:6">
      <c r="A1652" s="6" t="str">
        <f t="shared" si="0"/>
        <v>Morocco-Africa2012</v>
      </c>
      <c r="B1652" s="6" t="s">
        <v>196</v>
      </c>
      <c r="C1652" s="6" t="s">
        <v>69</v>
      </c>
      <c r="D1652" s="14">
        <v>2012</v>
      </c>
      <c r="E1652" s="9">
        <v>10238</v>
      </c>
      <c r="F1652" s="9">
        <v>33905</v>
      </c>
    </row>
    <row r="1653" customHeight="1" spans="1:6">
      <c r="A1653" s="6" t="str">
        <f t="shared" si="0"/>
        <v>Mozambique-Africa2000</v>
      </c>
      <c r="B1653" s="6" t="s">
        <v>197</v>
      </c>
      <c r="C1653" s="6" t="s">
        <v>69</v>
      </c>
      <c r="D1653" s="7" t="s">
        <v>277</v>
      </c>
      <c r="E1653" s="8"/>
      <c r="F1653" s="8"/>
    </row>
    <row r="1654" customHeight="1" spans="1:6">
      <c r="A1654" s="6" t="str">
        <f t="shared" si="0"/>
        <v>Mozambique-Africa2001</v>
      </c>
      <c r="B1654" s="6" t="s">
        <v>197</v>
      </c>
      <c r="C1654" s="6" t="s">
        <v>69</v>
      </c>
      <c r="D1654" s="7" t="s">
        <v>278</v>
      </c>
      <c r="E1654" s="9">
        <v>10202</v>
      </c>
      <c r="F1654" s="8"/>
    </row>
    <row r="1655" customHeight="1" spans="1:6">
      <c r="A1655" s="6" t="str">
        <f t="shared" si="0"/>
        <v>Mozambique-Africa2002</v>
      </c>
      <c r="B1655" s="6" t="s">
        <v>197</v>
      </c>
      <c r="C1655" s="6" t="s">
        <v>69</v>
      </c>
      <c r="D1655" s="7" t="s">
        <v>279</v>
      </c>
      <c r="E1655" s="9">
        <v>9875</v>
      </c>
      <c r="F1655" s="9">
        <v>2882</v>
      </c>
    </row>
    <row r="1656" customHeight="1" spans="1:6">
      <c r="A1656" s="6" t="str">
        <f t="shared" si="0"/>
        <v>Mozambique-Africa2003</v>
      </c>
      <c r="B1656" s="6" t="s">
        <v>197</v>
      </c>
      <c r="C1656" s="6" t="s">
        <v>69</v>
      </c>
      <c r="D1656" s="7" t="s">
        <v>280</v>
      </c>
      <c r="E1656" s="9">
        <v>9554</v>
      </c>
      <c r="F1656" s="9">
        <v>2574</v>
      </c>
    </row>
    <row r="1657" customHeight="1" spans="1:6">
      <c r="A1657" s="6" t="str">
        <f t="shared" si="0"/>
        <v>Mozambique-Africa2004</v>
      </c>
      <c r="B1657" s="6" t="s">
        <v>197</v>
      </c>
      <c r="C1657" s="6" t="s">
        <v>69</v>
      </c>
      <c r="D1657" s="7" t="s">
        <v>281</v>
      </c>
      <c r="E1657" s="9">
        <v>9264</v>
      </c>
      <c r="F1657" s="9">
        <v>2340</v>
      </c>
    </row>
    <row r="1658" customHeight="1" spans="1:6">
      <c r="A1658" s="6" t="str">
        <f t="shared" si="0"/>
        <v>Mozambique-Africa2005</v>
      </c>
      <c r="B1658" s="6" t="s">
        <v>197</v>
      </c>
      <c r="C1658" s="6" t="s">
        <v>69</v>
      </c>
      <c r="D1658" s="7" t="s">
        <v>282</v>
      </c>
      <c r="E1658" s="9">
        <v>7645</v>
      </c>
      <c r="F1658" s="9">
        <v>1588</v>
      </c>
    </row>
    <row r="1659" customHeight="1" spans="1:6">
      <c r="A1659" s="6" t="str">
        <f t="shared" si="0"/>
        <v>Mozambique-Africa2006</v>
      </c>
      <c r="B1659" s="6" t="s">
        <v>197</v>
      </c>
      <c r="C1659" s="6" t="s">
        <v>69</v>
      </c>
      <c r="D1659" s="7" t="s">
        <v>287</v>
      </c>
      <c r="E1659" s="9">
        <v>8375</v>
      </c>
      <c r="F1659" s="9">
        <v>1922</v>
      </c>
    </row>
    <row r="1660" customHeight="1" spans="1:6">
      <c r="A1660" s="6" t="str">
        <f t="shared" si="0"/>
        <v>Mozambique-Africa2007</v>
      </c>
      <c r="B1660" s="6" t="s">
        <v>197</v>
      </c>
      <c r="C1660" s="6" t="s">
        <v>69</v>
      </c>
      <c r="D1660" s="14">
        <v>2007</v>
      </c>
      <c r="E1660" s="9">
        <v>7547</v>
      </c>
      <c r="F1660" s="9">
        <v>1580</v>
      </c>
    </row>
    <row r="1661" customHeight="1" spans="1:6">
      <c r="A1661" s="6" t="str">
        <f t="shared" si="0"/>
        <v>Mozambique-Africa2008</v>
      </c>
      <c r="B1661" s="6" t="s">
        <v>197</v>
      </c>
      <c r="C1661" s="6" t="s">
        <v>69</v>
      </c>
      <c r="D1661" s="7" t="s">
        <v>283</v>
      </c>
      <c r="E1661" s="9">
        <v>9144</v>
      </c>
      <c r="F1661" s="9">
        <v>2391</v>
      </c>
    </row>
    <row r="1662" customHeight="1" spans="1:6">
      <c r="A1662" s="6" t="str">
        <f t="shared" si="0"/>
        <v>Mozambique-Africa2009</v>
      </c>
      <c r="B1662" s="6" t="s">
        <v>197</v>
      </c>
      <c r="C1662" s="6" t="s">
        <v>69</v>
      </c>
      <c r="D1662" s="7" t="s">
        <v>284</v>
      </c>
      <c r="E1662" s="9">
        <v>8489</v>
      </c>
      <c r="F1662" s="9">
        <v>1822</v>
      </c>
    </row>
    <row r="1663" customHeight="1" spans="1:6">
      <c r="A1663" s="6" t="str">
        <f t="shared" si="0"/>
        <v>Mozambique-Africa2010</v>
      </c>
      <c r="B1663" s="6" t="s">
        <v>197</v>
      </c>
      <c r="C1663" s="6" t="s">
        <v>69</v>
      </c>
      <c r="D1663" s="14">
        <v>2010</v>
      </c>
      <c r="E1663" s="9">
        <v>8742</v>
      </c>
      <c r="F1663" s="9">
        <v>1980</v>
      </c>
    </row>
    <row r="1664" customHeight="1" spans="1:6">
      <c r="A1664" s="6" t="str">
        <f t="shared" si="0"/>
        <v>Mozambique-Africa2011</v>
      </c>
      <c r="B1664" s="6" t="s">
        <v>197</v>
      </c>
      <c r="C1664" s="6" t="s">
        <v>69</v>
      </c>
      <c r="D1664" s="7" t="s">
        <v>285</v>
      </c>
      <c r="E1664" s="9">
        <v>8063</v>
      </c>
      <c r="F1664" s="9">
        <v>1918</v>
      </c>
    </row>
    <row r="1665" customHeight="1" spans="1:6">
      <c r="A1665" s="6" t="str">
        <f t="shared" si="0"/>
        <v>Mozambique-Africa2012</v>
      </c>
      <c r="B1665" s="6" t="s">
        <v>197</v>
      </c>
      <c r="C1665" s="6" t="s">
        <v>69</v>
      </c>
      <c r="D1665" s="14">
        <v>2012</v>
      </c>
      <c r="E1665" s="9">
        <v>7173</v>
      </c>
      <c r="F1665" s="9">
        <v>1349</v>
      </c>
    </row>
    <row r="1666" customHeight="1" spans="1:6">
      <c r="A1666" s="6" t="str">
        <f t="shared" si="0"/>
        <v>Myanmar-Asia2000</v>
      </c>
      <c r="B1666" s="6" t="s">
        <v>198</v>
      </c>
      <c r="C1666" s="6" t="s">
        <v>65</v>
      </c>
      <c r="D1666" s="7" t="s">
        <v>277</v>
      </c>
      <c r="E1666" s="8"/>
      <c r="F1666" s="8"/>
    </row>
    <row r="1667" customHeight="1" spans="1:6">
      <c r="A1667" s="6" t="str">
        <f t="shared" si="0"/>
        <v>Myanmar-Asia2001</v>
      </c>
      <c r="B1667" s="6" t="s">
        <v>198</v>
      </c>
      <c r="C1667" s="6" t="s">
        <v>65</v>
      </c>
      <c r="D1667" s="7" t="s">
        <v>278</v>
      </c>
      <c r="E1667" s="9">
        <v>14056</v>
      </c>
      <c r="F1667" s="8"/>
    </row>
    <row r="1668" customHeight="1" spans="1:6">
      <c r="A1668" s="6" t="str">
        <f t="shared" si="0"/>
        <v>Myanmar-Asia2002</v>
      </c>
      <c r="B1668" s="6" t="s">
        <v>198</v>
      </c>
      <c r="C1668" s="6" t="s">
        <v>65</v>
      </c>
      <c r="D1668" s="7" t="s">
        <v>279</v>
      </c>
      <c r="E1668" s="9">
        <v>13997</v>
      </c>
      <c r="F1668" s="9">
        <v>8995</v>
      </c>
    </row>
    <row r="1669" customHeight="1" spans="1:6">
      <c r="A1669" s="6" t="str">
        <f t="shared" si="0"/>
        <v>Myanmar-Asia2003</v>
      </c>
      <c r="B1669" s="6" t="s">
        <v>198</v>
      </c>
      <c r="C1669" s="6" t="s">
        <v>65</v>
      </c>
      <c r="D1669" s="7" t="s">
        <v>280</v>
      </c>
      <c r="E1669" s="9">
        <v>14246</v>
      </c>
      <c r="F1669" s="9">
        <v>10392</v>
      </c>
    </row>
    <row r="1670" customHeight="1" spans="1:6">
      <c r="A1670" s="6" t="str">
        <f t="shared" si="0"/>
        <v>Myanmar-Asia2004</v>
      </c>
      <c r="B1670" s="6" t="s">
        <v>198</v>
      </c>
      <c r="C1670" s="6" t="s">
        <v>65</v>
      </c>
      <c r="D1670" s="7" t="s">
        <v>281</v>
      </c>
      <c r="E1670" s="9">
        <v>15033</v>
      </c>
      <c r="F1670" s="9">
        <v>9028</v>
      </c>
    </row>
    <row r="1671" customHeight="1" spans="1:6">
      <c r="A1671" s="6" t="str">
        <f t="shared" si="0"/>
        <v>Myanmar-Asia2005</v>
      </c>
      <c r="B1671" s="6" t="s">
        <v>198</v>
      </c>
      <c r="C1671" s="6" t="s">
        <v>65</v>
      </c>
      <c r="D1671" s="7" t="s">
        <v>282</v>
      </c>
      <c r="E1671" s="9">
        <v>12968</v>
      </c>
      <c r="F1671" s="9">
        <v>9208</v>
      </c>
    </row>
    <row r="1672" customHeight="1" spans="1:6">
      <c r="A1672" s="6" t="str">
        <f t="shared" si="0"/>
        <v>Myanmar-Asia2006</v>
      </c>
      <c r="B1672" s="6" t="s">
        <v>198</v>
      </c>
      <c r="C1672" s="6" t="s">
        <v>65</v>
      </c>
      <c r="D1672" s="7" t="s">
        <v>287</v>
      </c>
      <c r="E1672" s="9">
        <v>14764</v>
      </c>
      <c r="F1672" s="9">
        <v>12435</v>
      </c>
    </row>
    <row r="1673" customHeight="1" spans="1:6">
      <c r="A1673" s="6" t="str">
        <f t="shared" si="0"/>
        <v>Myanmar-Asia2007</v>
      </c>
      <c r="B1673" s="6" t="s">
        <v>198</v>
      </c>
      <c r="C1673" s="6" t="s">
        <v>65</v>
      </c>
      <c r="D1673" s="14">
        <v>2007</v>
      </c>
      <c r="E1673" s="9">
        <v>12547</v>
      </c>
      <c r="F1673" s="9">
        <v>8724</v>
      </c>
    </row>
    <row r="1674" customHeight="1" spans="1:6">
      <c r="A1674" s="6" t="str">
        <f t="shared" si="0"/>
        <v>Myanmar-Asia2008</v>
      </c>
      <c r="B1674" s="6" t="s">
        <v>198</v>
      </c>
      <c r="C1674" s="6" t="s">
        <v>65</v>
      </c>
      <c r="D1674" s="7" t="s">
        <v>283</v>
      </c>
      <c r="E1674" s="9">
        <v>15595</v>
      </c>
      <c r="F1674" s="9">
        <v>12636</v>
      </c>
    </row>
    <row r="1675" customHeight="1" spans="1:6">
      <c r="A1675" s="6" t="str">
        <f t="shared" si="0"/>
        <v>Myanmar-Asia2009</v>
      </c>
      <c r="B1675" s="6" t="s">
        <v>198</v>
      </c>
      <c r="C1675" s="6" t="s">
        <v>65</v>
      </c>
      <c r="D1675" s="7" t="s">
        <v>284</v>
      </c>
      <c r="E1675" s="9">
        <v>14817</v>
      </c>
      <c r="F1675" s="9">
        <v>11613</v>
      </c>
    </row>
    <row r="1676" customHeight="1" spans="1:6">
      <c r="A1676" s="6" t="str">
        <f t="shared" si="0"/>
        <v>Myanmar-Asia2010</v>
      </c>
      <c r="B1676" s="6" t="s">
        <v>198</v>
      </c>
      <c r="C1676" s="6" t="s">
        <v>65</v>
      </c>
      <c r="D1676" s="14">
        <v>2010</v>
      </c>
      <c r="E1676" s="9">
        <v>15015</v>
      </c>
      <c r="F1676" s="9">
        <v>12611</v>
      </c>
    </row>
    <row r="1677" customHeight="1" spans="1:6">
      <c r="A1677" s="6" t="str">
        <f t="shared" si="0"/>
        <v>Myanmar-Asia2011</v>
      </c>
      <c r="B1677" s="6" t="s">
        <v>198</v>
      </c>
      <c r="C1677" s="6" t="s">
        <v>65</v>
      </c>
      <c r="D1677" s="7" t="s">
        <v>285</v>
      </c>
      <c r="E1677" s="9">
        <v>14064</v>
      </c>
      <c r="F1677" s="9">
        <v>9846</v>
      </c>
    </row>
    <row r="1678" customHeight="1" spans="1:6">
      <c r="A1678" s="6" t="str">
        <f t="shared" si="0"/>
        <v>Myanmar-Asia2012</v>
      </c>
      <c r="B1678" s="6" t="s">
        <v>198</v>
      </c>
      <c r="C1678" s="6" t="s">
        <v>65</v>
      </c>
      <c r="D1678" s="14">
        <v>2012</v>
      </c>
      <c r="E1678" s="9">
        <v>12841</v>
      </c>
      <c r="F1678" s="9">
        <v>10088</v>
      </c>
    </row>
    <row r="1679" customHeight="1" spans="1:6">
      <c r="A1679" s="6" t="str">
        <f t="shared" si="0"/>
        <v>Namibia-Africa2000</v>
      </c>
      <c r="B1679" s="6" t="s">
        <v>199</v>
      </c>
      <c r="C1679" s="6" t="s">
        <v>69</v>
      </c>
      <c r="D1679" s="7" t="s">
        <v>277</v>
      </c>
      <c r="E1679" s="8"/>
      <c r="F1679" s="8"/>
    </row>
    <row r="1680" customHeight="1" spans="1:6">
      <c r="A1680" s="6" t="str">
        <f t="shared" si="0"/>
        <v>Namibia-Africa2001</v>
      </c>
      <c r="B1680" s="6" t="s">
        <v>199</v>
      </c>
      <c r="C1680" s="6" t="s">
        <v>69</v>
      </c>
      <c r="D1680" s="7" t="s">
        <v>278</v>
      </c>
      <c r="E1680" s="9">
        <v>1589</v>
      </c>
      <c r="F1680" s="8"/>
    </row>
    <row r="1681" customHeight="1" spans="1:6">
      <c r="A1681" s="6" t="str">
        <f t="shared" si="0"/>
        <v>Namibia-Africa2002</v>
      </c>
      <c r="B1681" s="6" t="s">
        <v>199</v>
      </c>
      <c r="C1681" s="6" t="s">
        <v>69</v>
      </c>
      <c r="D1681" s="7" t="s">
        <v>279</v>
      </c>
      <c r="E1681" s="9">
        <v>1552</v>
      </c>
      <c r="F1681" s="9">
        <v>3176</v>
      </c>
    </row>
    <row r="1682" customHeight="1" spans="1:6">
      <c r="A1682" s="6" t="str">
        <f t="shared" si="0"/>
        <v>Namibia-Africa2003</v>
      </c>
      <c r="B1682" s="6" t="s">
        <v>199</v>
      </c>
      <c r="C1682" s="6" t="s">
        <v>69</v>
      </c>
      <c r="D1682" s="7" t="s">
        <v>280</v>
      </c>
      <c r="E1682" s="9">
        <v>1497</v>
      </c>
      <c r="F1682" s="9">
        <v>3183</v>
      </c>
    </row>
    <row r="1683" customHeight="1" spans="1:6">
      <c r="A1683" s="6" t="str">
        <f t="shared" si="0"/>
        <v>Namibia-Africa2004</v>
      </c>
      <c r="B1683" s="6" t="s">
        <v>199</v>
      </c>
      <c r="C1683" s="6" t="s">
        <v>69</v>
      </c>
      <c r="D1683" s="7" t="s">
        <v>281</v>
      </c>
      <c r="E1683" s="9">
        <v>1455</v>
      </c>
      <c r="F1683" s="9">
        <v>3579</v>
      </c>
    </row>
    <row r="1684" customHeight="1" spans="1:6">
      <c r="A1684" s="6" t="str">
        <f t="shared" si="0"/>
        <v>Namibia-Africa2005</v>
      </c>
      <c r="B1684" s="6" t="s">
        <v>199</v>
      </c>
      <c r="C1684" s="6" t="s">
        <v>69</v>
      </c>
      <c r="D1684" s="14">
        <v>2005</v>
      </c>
      <c r="E1684" s="9">
        <v>1163</v>
      </c>
      <c r="F1684" s="9">
        <v>1962</v>
      </c>
    </row>
    <row r="1685" customHeight="1" spans="1:6">
      <c r="A1685" s="6" t="str">
        <f t="shared" si="0"/>
        <v>Namibia-Africa2006</v>
      </c>
      <c r="B1685" s="6" t="s">
        <v>199</v>
      </c>
      <c r="C1685" s="6" t="s">
        <v>69</v>
      </c>
      <c r="D1685" s="7" t="s">
        <v>287</v>
      </c>
      <c r="E1685" s="9">
        <v>1010</v>
      </c>
      <c r="F1685" s="9">
        <v>1760</v>
      </c>
    </row>
    <row r="1686" customHeight="1" spans="1:6">
      <c r="A1686" s="6" t="str">
        <f t="shared" si="0"/>
        <v>Namibia-Africa2007</v>
      </c>
      <c r="B1686" s="6" t="s">
        <v>199</v>
      </c>
      <c r="C1686" s="6" t="s">
        <v>69</v>
      </c>
      <c r="D1686" s="14">
        <v>2007</v>
      </c>
      <c r="E1686" s="9">
        <v>1127</v>
      </c>
      <c r="F1686" s="9">
        <v>2017</v>
      </c>
    </row>
    <row r="1687" customHeight="1" spans="1:6">
      <c r="A1687" s="6" t="str">
        <f t="shared" si="0"/>
        <v>Namibia-Africa2008</v>
      </c>
      <c r="B1687" s="6" t="s">
        <v>199</v>
      </c>
      <c r="C1687" s="6" t="s">
        <v>69</v>
      </c>
      <c r="D1687" s="7" t="s">
        <v>283</v>
      </c>
      <c r="E1687" s="9">
        <v>1345</v>
      </c>
      <c r="F1687" s="9">
        <v>2409</v>
      </c>
    </row>
    <row r="1688" customHeight="1" spans="1:6">
      <c r="A1688" s="6" t="str">
        <f t="shared" si="0"/>
        <v>Namibia-Africa2009</v>
      </c>
      <c r="B1688" s="6" t="s">
        <v>199</v>
      </c>
      <c r="C1688" s="6" t="s">
        <v>69</v>
      </c>
      <c r="D1688" s="7" t="s">
        <v>284</v>
      </c>
      <c r="E1688" s="9">
        <v>1294</v>
      </c>
      <c r="F1688" s="9">
        <v>2310</v>
      </c>
    </row>
    <row r="1689" customHeight="1" spans="1:6">
      <c r="A1689" s="6" t="str">
        <f t="shared" si="0"/>
        <v>Namibia-Africa2010</v>
      </c>
      <c r="B1689" s="6" t="s">
        <v>199</v>
      </c>
      <c r="C1689" s="6" t="s">
        <v>69</v>
      </c>
      <c r="D1689" s="14">
        <v>2010</v>
      </c>
      <c r="E1689" s="9">
        <v>1076</v>
      </c>
      <c r="F1689" s="9">
        <v>1874</v>
      </c>
    </row>
    <row r="1690" customHeight="1" spans="1:6">
      <c r="A1690" s="6" t="str">
        <f t="shared" si="0"/>
        <v>Namibia-Africa2011</v>
      </c>
      <c r="B1690" s="6" t="s">
        <v>199</v>
      </c>
      <c r="C1690" s="6" t="s">
        <v>69</v>
      </c>
      <c r="D1690" s="7" t="s">
        <v>285</v>
      </c>
      <c r="E1690" s="9">
        <v>978</v>
      </c>
      <c r="F1690" s="9">
        <v>1643</v>
      </c>
    </row>
    <row r="1691" customHeight="1" spans="1:6">
      <c r="A1691" s="6" t="str">
        <f t="shared" si="0"/>
        <v>Namibia-Africa2012</v>
      </c>
      <c r="B1691" s="6" t="s">
        <v>199</v>
      </c>
      <c r="C1691" s="6" t="s">
        <v>69</v>
      </c>
      <c r="D1691" s="7" t="s">
        <v>286</v>
      </c>
      <c r="E1691" s="9">
        <v>1294</v>
      </c>
      <c r="F1691" s="9">
        <v>2329</v>
      </c>
    </row>
    <row r="1692" customHeight="1" spans="1:6">
      <c r="A1692" s="6" t="str">
        <f t="shared" si="0"/>
        <v>Nepal-Asia2000</v>
      </c>
      <c r="B1692" s="6" t="s">
        <v>200</v>
      </c>
      <c r="C1692" s="6" t="s">
        <v>65</v>
      </c>
      <c r="D1692" s="7" t="s">
        <v>277</v>
      </c>
      <c r="E1692" s="8"/>
      <c r="F1692" s="8"/>
    </row>
    <row r="1693" customHeight="1" spans="1:6">
      <c r="A1693" s="6" t="str">
        <f t="shared" si="0"/>
        <v>Nepal-Asia2001</v>
      </c>
      <c r="B1693" s="6" t="s">
        <v>200</v>
      </c>
      <c r="C1693" s="6" t="s">
        <v>65</v>
      </c>
      <c r="D1693" s="7" t="s">
        <v>278</v>
      </c>
      <c r="E1693" s="9">
        <v>10391</v>
      </c>
      <c r="F1693" s="8"/>
    </row>
    <row r="1694" customHeight="1" spans="1:6">
      <c r="A1694" s="6" t="str">
        <f t="shared" si="0"/>
        <v>Nepal-Asia2002</v>
      </c>
      <c r="B1694" s="6" t="s">
        <v>200</v>
      </c>
      <c r="C1694" s="6" t="s">
        <v>65</v>
      </c>
      <c r="D1694" s="7" t="s">
        <v>279</v>
      </c>
      <c r="E1694" s="9">
        <v>10218</v>
      </c>
      <c r="F1694" s="9">
        <v>3755</v>
      </c>
    </row>
    <row r="1695" customHeight="1" spans="1:6">
      <c r="A1695" s="6" t="str">
        <f t="shared" si="0"/>
        <v>Nepal-Asia2003</v>
      </c>
      <c r="B1695" s="6" t="s">
        <v>200</v>
      </c>
      <c r="C1695" s="6" t="s">
        <v>65</v>
      </c>
      <c r="D1695" s="7" t="s">
        <v>280</v>
      </c>
      <c r="E1695" s="9">
        <v>9986</v>
      </c>
      <c r="F1695" s="9">
        <v>3506</v>
      </c>
    </row>
    <row r="1696" customHeight="1" spans="1:6">
      <c r="A1696" s="6" t="str">
        <f t="shared" si="0"/>
        <v>Nepal-Asia2004</v>
      </c>
      <c r="B1696" s="6" t="s">
        <v>200</v>
      </c>
      <c r="C1696" s="6" t="s">
        <v>65</v>
      </c>
      <c r="D1696" s="7" t="s">
        <v>281</v>
      </c>
      <c r="E1696" s="9">
        <v>9634</v>
      </c>
      <c r="F1696" s="9">
        <v>3047</v>
      </c>
    </row>
    <row r="1697" customHeight="1" spans="1:6">
      <c r="A1697" s="6" t="str">
        <f t="shared" si="0"/>
        <v>Nepal-Asia2005</v>
      </c>
      <c r="B1697" s="6" t="s">
        <v>200</v>
      </c>
      <c r="C1697" s="6" t="s">
        <v>65</v>
      </c>
      <c r="D1697" s="14">
        <v>2005</v>
      </c>
      <c r="E1697" s="9">
        <v>8832</v>
      </c>
      <c r="F1697" s="9">
        <v>2769</v>
      </c>
    </row>
    <row r="1698" customHeight="1" spans="1:6">
      <c r="A1698" s="6" t="str">
        <f t="shared" si="0"/>
        <v>Nepal-Asia2006</v>
      </c>
      <c r="B1698" s="6" t="s">
        <v>200</v>
      </c>
      <c r="C1698" s="6" t="s">
        <v>65</v>
      </c>
      <c r="D1698" s="7" t="s">
        <v>287</v>
      </c>
      <c r="E1698" s="9">
        <v>8467</v>
      </c>
      <c r="F1698" s="9">
        <v>2710</v>
      </c>
    </row>
    <row r="1699" customHeight="1" spans="1:6">
      <c r="A1699" s="6" t="str">
        <f t="shared" si="0"/>
        <v>Nepal-Asia2007</v>
      </c>
      <c r="B1699" s="6" t="s">
        <v>200</v>
      </c>
      <c r="C1699" s="6" t="s">
        <v>65</v>
      </c>
      <c r="D1699" s="14">
        <v>2007</v>
      </c>
      <c r="E1699" s="9">
        <v>8375</v>
      </c>
      <c r="F1699" s="9">
        <v>3454</v>
      </c>
    </row>
    <row r="1700" customHeight="1" spans="1:6">
      <c r="A1700" s="6" t="str">
        <f t="shared" si="0"/>
        <v>Nepal-Asia2008</v>
      </c>
      <c r="B1700" s="6" t="s">
        <v>200</v>
      </c>
      <c r="C1700" s="6" t="s">
        <v>65</v>
      </c>
      <c r="D1700" s="7" t="s">
        <v>283</v>
      </c>
      <c r="E1700" s="9">
        <v>9308</v>
      </c>
      <c r="F1700" s="9">
        <v>2699</v>
      </c>
    </row>
    <row r="1701" customHeight="1" spans="1:6">
      <c r="A1701" s="6" t="str">
        <f t="shared" si="0"/>
        <v>Nepal-Asia2009</v>
      </c>
      <c r="B1701" s="6" t="s">
        <v>200</v>
      </c>
      <c r="C1701" s="6" t="s">
        <v>65</v>
      </c>
      <c r="D1701" s="7" t="s">
        <v>284</v>
      </c>
      <c r="E1701" s="9">
        <v>9132</v>
      </c>
      <c r="F1701" s="9">
        <v>3242</v>
      </c>
    </row>
    <row r="1702" customHeight="1" spans="1:6">
      <c r="A1702" s="6" t="str">
        <f t="shared" si="0"/>
        <v>Nepal-Asia2010</v>
      </c>
      <c r="B1702" s="6" t="s">
        <v>200</v>
      </c>
      <c r="C1702" s="6" t="s">
        <v>65</v>
      </c>
      <c r="D1702" s="14">
        <v>2010</v>
      </c>
      <c r="E1702" s="9">
        <v>8707</v>
      </c>
      <c r="F1702" s="9">
        <v>2952</v>
      </c>
    </row>
    <row r="1703" customHeight="1" spans="1:6">
      <c r="A1703" s="6" t="str">
        <f t="shared" si="0"/>
        <v>Nepal-Asia2011</v>
      </c>
      <c r="B1703" s="6" t="s">
        <v>200</v>
      </c>
      <c r="C1703" s="6" t="s">
        <v>65</v>
      </c>
      <c r="D1703" s="7" t="s">
        <v>285</v>
      </c>
      <c r="E1703" s="9">
        <v>8108</v>
      </c>
      <c r="F1703" s="9">
        <v>3234</v>
      </c>
    </row>
    <row r="1704" customHeight="1" spans="1:6">
      <c r="A1704" s="6" t="str">
        <f t="shared" si="0"/>
        <v>Nepal-Asia2012</v>
      </c>
      <c r="B1704" s="6" t="s">
        <v>200</v>
      </c>
      <c r="C1704" s="6" t="s">
        <v>65</v>
      </c>
      <c r="D1704" s="7" t="s">
        <v>286</v>
      </c>
      <c r="E1704" s="9">
        <v>9131</v>
      </c>
      <c r="F1704" s="9">
        <v>2662</v>
      </c>
    </row>
    <row r="1705" customHeight="1" spans="1:6">
      <c r="A1705" s="6" t="str">
        <f t="shared" si="0"/>
        <v>Netherlands-Europe2000</v>
      </c>
      <c r="B1705" s="6" t="s">
        <v>201</v>
      </c>
      <c r="C1705" s="6" t="s">
        <v>67</v>
      </c>
      <c r="D1705" s="7" t="s">
        <v>277</v>
      </c>
      <c r="E1705" s="9">
        <v>78220</v>
      </c>
      <c r="F1705" s="8"/>
    </row>
    <row r="1706" customHeight="1" spans="1:6">
      <c r="A1706" s="6" t="str">
        <f t="shared" si="0"/>
        <v>Netherlands-Europe2001</v>
      </c>
      <c r="B1706" s="6" t="s">
        <v>201</v>
      </c>
      <c r="C1706" s="6" t="s">
        <v>67</v>
      </c>
      <c r="D1706" s="7" t="s">
        <v>278</v>
      </c>
      <c r="E1706" s="9">
        <v>77419</v>
      </c>
      <c r="F1706" s="8"/>
    </row>
    <row r="1707" customHeight="1" spans="1:6">
      <c r="A1707" s="6" t="str">
        <f t="shared" si="0"/>
        <v>Netherlands-Europe2002</v>
      </c>
      <c r="B1707" s="6" t="s">
        <v>201</v>
      </c>
      <c r="C1707" s="6" t="s">
        <v>67</v>
      </c>
      <c r="D1707" s="7" t="s">
        <v>279</v>
      </c>
      <c r="E1707" s="9">
        <v>83426</v>
      </c>
      <c r="F1707" s="9">
        <v>182078</v>
      </c>
    </row>
    <row r="1708" customHeight="1" spans="1:6">
      <c r="A1708" s="6" t="str">
        <f t="shared" si="0"/>
        <v>Netherlands-Europe2003</v>
      </c>
      <c r="B1708" s="6" t="s">
        <v>201</v>
      </c>
      <c r="C1708" s="6" t="s">
        <v>67</v>
      </c>
      <c r="D1708" s="7" t="s">
        <v>280</v>
      </c>
      <c r="E1708" s="9">
        <v>78175</v>
      </c>
      <c r="F1708" s="9">
        <v>169650</v>
      </c>
    </row>
    <row r="1709" customHeight="1" spans="1:6">
      <c r="A1709" s="6" t="str">
        <f t="shared" si="0"/>
        <v>Netherlands-Europe2004</v>
      </c>
      <c r="B1709" s="6" t="s">
        <v>201</v>
      </c>
      <c r="C1709" s="6" t="s">
        <v>67</v>
      </c>
      <c r="D1709" s="7" t="s">
        <v>281</v>
      </c>
      <c r="E1709" s="9">
        <v>79550</v>
      </c>
      <c r="F1709" s="9">
        <v>173845</v>
      </c>
    </row>
    <row r="1710" customHeight="1" spans="1:6">
      <c r="A1710" s="6" t="str">
        <f t="shared" si="0"/>
        <v>Netherlands-Europe2005</v>
      </c>
      <c r="B1710" s="6" t="s">
        <v>201</v>
      </c>
      <c r="C1710" s="6" t="s">
        <v>67</v>
      </c>
      <c r="D1710" s="14">
        <v>2005</v>
      </c>
      <c r="E1710" s="9">
        <v>79075</v>
      </c>
      <c r="F1710" s="9">
        <v>176903</v>
      </c>
    </row>
    <row r="1711" customHeight="1" spans="1:6">
      <c r="A1711" s="6" t="str">
        <f t="shared" si="0"/>
        <v>Netherlands-Europe2006</v>
      </c>
      <c r="B1711" s="6" t="s">
        <v>201</v>
      </c>
      <c r="C1711" s="6" t="s">
        <v>67</v>
      </c>
      <c r="D1711" s="7" t="s">
        <v>287</v>
      </c>
      <c r="E1711" s="9">
        <v>75706</v>
      </c>
      <c r="F1711" s="9">
        <v>172364</v>
      </c>
    </row>
    <row r="1712" customHeight="1" spans="1:6">
      <c r="A1712" s="6" t="str">
        <f t="shared" si="0"/>
        <v>Netherlands-Europe2007</v>
      </c>
      <c r="B1712" s="6" t="s">
        <v>201</v>
      </c>
      <c r="C1712" s="6" t="s">
        <v>67</v>
      </c>
      <c r="D1712" s="14">
        <v>2007</v>
      </c>
      <c r="E1712" s="9">
        <v>75614</v>
      </c>
      <c r="F1712" s="9">
        <v>167274</v>
      </c>
    </row>
    <row r="1713" customHeight="1" spans="1:6">
      <c r="A1713" s="6" t="str">
        <f t="shared" si="0"/>
        <v>Netherlands-Europe2008</v>
      </c>
      <c r="B1713" s="6" t="s">
        <v>201</v>
      </c>
      <c r="C1713" s="6" t="s">
        <v>67</v>
      </c>
      <c r="D1713" s="7" t="s">
        <v>283</v>
      </c>
      <c r="E1713" s="9">
        <v>79350</v>
      </c>
      <c r="F1713" s="9">
        <v>171766</v>
      </c>
    </row>
    <row r="1714" customHeight="1" spans="1:6">
      <c r="A1714" s="6" t="str">
        <f t="shared" si="0"/>
        <v>Netherlands-Europe2009</v>
      </c>
      <c r="B1714" s="6" t="s">
        <v>201</v>
      </c>
      <c r="C1714" s="6" t="s">
        <v>67</v>
      </c>
      <c r="D1714" s="7" t="s">
        <v>284</v>
      </c>
      <c r="E1714" s="9">
        <v>78824</v>
      </c>
      <c r="F1714" s="9">
        <v>172228</v>
      </c>
    </row>
    <row r="1715" customHeight="1" spans="1:6">
      <c r="A1715" s="6" t="str">
        <f t="shared" si="0"/>
        <v>Netherlands-Europe2010</v>
      </c>
      <c r="B1715" s="6" t="s">
        <v>201</v>
      </c>
      <c r="C1715" s="6" t="s">
        <v>67</v>
      </c>
      <c r="D1715" s="14">
        <v>2010</v>
      </c>
      <c r="E1715" s="9">
        <v>78010</v>
      </c>
      <c r="F1715" s="9">
        <v>175041</v>
      </c>
    </row>
    <row r="1716" customHeight="1" spans="1:6">
      <c r="A1716" s="6" t="str">
        <f t="shared" si="0"/>
        <v>Netherlands-Europe2011</v>
      </c>
      <c r="B1716" s="6" t="s">
        <v>201</v>
      </c>
      <c r="C1716" s="6" t="s">
        <v>67</v>
      </c>
      <c r="D1716" s="7" t="s">
        <v>285</v>
      </c>
      <c r="E1716" s="9">
        <v>73223</v>
      </c>
      <c r="F1716" s="9">
        <v>165363</v>
      </c>
    </row>
    <row r="1717" customHeight="1" spans="1:6">
      <c r="A1717" s="6" t="str">
        <f t="shared" si="0"/>
        <v>Netherlands-Europe2012</v>
      </c>
      <c r="B1717" s="6" t="s">
        <v>201</v>
      </c>
      <c r="C1717" s="6" t="s">
        <v>67</v>
      </c>
      <c r="D1717" s="7" t="s">
        <v>286</v>
      </c>
      <c r="E1717" s="9">
        <v>76830</v>
      </c>
      <c r="F1717" s="9">
        <v>167201</v>
      </c>
    </row>
    <row r="1718" customHeight="1" spans="1:6">
      <c r="A1718" s="6" t="str">
        <f t="shared" si="0"/>
        <v>New Caledonia-Oceania2000</v>
      </c>
      <c r="B1718" s="6" t="s">
        <v>202</v>
      </c>
      <c r="C1718" s="6" t="s">
        <v>71</v>
      </c>
      <c r="D1718" s="7" t="s">
        <v>277</v>
      </c>
      <c r="E1718" s="8"/>
      <c r="F1718" s="8"/>
    </row>
    <row r="1719" customHeight="1" spans="1:6">
      <c r="A1719" s="6" t="str">
        <f t="shared" si="0"/>
        <v>New Caledonia-Oceania2001</v>
      </c>
      <c r="B1719" s="6" t="s">
        <v>202</v>
      </c>
      <c r="C1719" s="6" t="s">
        <v>71</v>
      </c>
      <c r="D1719" s="7" t="s">
        <v>278</v>
      </c>
      <c r="E1719" s="8"/>
      <c r="F1719" s="8"/>
    </row>
    <row r="1720" customHeight="1" spans="1:6">
      <c r="A1720" s="6" t="str">
        <f t="shared" si="0"/>
        <v>New Caledonia-Oceania2002</v>
      </c>
      <c r="B1720" s="6" t="s">
        <v>202</v>
      </c>
      <c r="C1720" s="6" t="s">
        <v>71</v>
      </c>
      <c r="D1720" s="7" t="s">
        <v>279</v>
      </c>
      <c r="E1720" s="8"/>
      <c r="F1720" s="9">
        <v>3920</v>
      </c>
    </row>
    <row r="1721" customHeight="1" spans="1:6">
      <c r="A1721" s="6" t="str">
        <f t="shared" si="0"/>
        <v>New Caledonia-Oceania2003</v>
      </c>
      <c r="B1721" s="6" t="s">
        <v>202</v>
      </c>
      <c r="C1721" s="6" t="s">
        <v>71</v>
      </c>
      <c r="D1721" s="7" t="s">
        <v>280</v>
      </c>
      <c r="E1721" s="8"/>
      <c r="F1721" s="9">
        <v>2849</v>
      </c>
    </row>
    <row r="1722" customHeight="1" spans="1:6">
      <c r="A1722" s="6" t="str">
        <f t="shared" si="0"/>
        <v>New Caledonia-Oceania2004</v>
      </c>
      <c r="B1722" s="6" t="s">
        <v>202</v>
      </c>
      <c r="C1722" s="6" t="s">
        <v>71</v>
      </c>
      <c r="D1722" s="7" t="s">
        <v>281</v>
      </c>
      <c r="E1722" s="8"/>
      <c r="F1722" s="9">
        <v>3282</v>
      </c>
    </row>
    <row r="1723" customHeight="1" spans="1:6">
      <c r="A1723" s="6" t="str">
        <f t="shared" si="0"/>
        <v>New Caledonia-Oceania2005</v>
      </c>
      <c r="B1723" s="6" t="s">
        <v>202</v>
      </c>
      <c r="C1723" s="6" t="s">
        <v>71</v>
      </c>
      <c r="D1723" s="14">
        <v>2005</v>
      </c>
      <c r="E1723" s="8"/>
      <c r="F1723" s="9">
        <v>2552</v>
      </c>
    </row>
    <row r="1724" customHeight="1" spans="1:6">
      <c r="A1724" s="6" t="str">
        <f t="shared" si="0"/>
        <v>New Caledonia-Oceania2006</v>
      </c>
      <c r="B1724" s="6" t="s">
        <v>202</v>
      </c>
      <c r="C1724" s="6" t="s">
        <v>71</v>
      </c>
      <c r="D1724" s="7" t="s">
        <v>287</v>
      </c>
      <c r="E1724" s="8"/>
      <c r="F1724" s="9">
        <v>2428</v>
      </c>
    </row>
    <row r="1725" customHeight="1" spans="1:6">
      <c r="A1725" s="6" t="str">
        <f t="shared" si="0"/>
        <v>New Caledonia-Oceania2007</v>
      </c>
      <c r="B1725" s="6" t="s">
        <v>202</v>
      </c>
      <c r="C1725" s="6" t="s">
        <v>71</v>
      </c>
      <c r="D1725" s="14">
        <v>2007</v>
      </c>
      <c r="E1725" s="8"/>
      <c r="F1725" s="9">
        <v>1907</v>
      </c>
    </row>
    <row r="1726" customHeight="1" spans="1:6">
      <c r="A1726" s="6" t="str">
        <f t="shared" si="0"/>
        <v>New Caledonia-Oceania2008</v>
      </c>
      <c r="B1726" s="6" t="s">
        <v>202</v>
      </c>
      <c r="C1726" s="6" t="s">
        <v>71</v>
      </c>
      <c r="D1726" s="7" t="s">
        <v>283</v>
      </c>
      <c r="E1726" s="8"/>
      <c r="F1726" s="9">
        <v>2945</v>
      </c>
    </row>
    <row r="1727" customHeight="1" spans="1:6">
      <c r="A1727" s="6" t="str">
        <f t="shared" si="0"/>
        <v>New Caledonia-Oceania2009</v>
      </c>
      <c r="B1727" s="6" t="s">
        <v>202</v>
      </c>
      <c r="C1727" s="6" t="s">
        <v>71</v>
      </c>
      <c r="D1727" s="7" t="s">
        <v>284</v>
      </c>
      <c r="E1727" s="8"/>
      <c r="F1727" s="9">
        <v>2838</v>
      </c>
    </row>
    <row r="1728" customHeight="1" spans="1:6">
      <c r="A1728" s="6" t="str">
        <f t="shared" si="0"/>
        <v>New Caledonia-Oceania2010</v>
      </c>
      <c r="B1728" s="6" t="s">
        <v>202</v>
      </c>
      <c r="C1728" s="6" t="s">
        <v>71</v>
      </c>
      <c r="D1728" s="14">
        <v>2010</v>
      </c>
      <c r="E1728" s="8"/>
      <c r="F1728" s="9">
        <v>2750</v>
      </c>
    </row>
    <row r="1729" customHeight="1" spans="1:6">
      <c r="A1729" s="6" t="str">
        <f t="shared" si="0"/>
        <v>New Caledonia-Oceania2011</v>
      </c>
      <c r="B1729" s="6" t="s">
        <v>202</v>
      </c>
      <c r="C1729" s="6" t="s">
        <v>71</v>
      </c>
      <c r="D1729" s="7" t="s">
        <v>285</v>
      </c>
      <c r="E1729" s="8"/>
      <c r="F1729" s="9">
        <v>2299</v>
      </c>
    </row>
    <row r="1730" customHeight="1" spans="1:6">
      <c r="A1730" s="6" t="str">
        <f t="shared" si="0"/>
        <v>New Caledonia-Oceania2012</v>
      </c>
      <c r="B1730" s="6" t="s">
        <v>202</v>
      </c>
      <c r="C1730" s="6" t="s">
        <v>71</v>
      </c>
      <c r="D1730" s="7" t="s">
        <v>286</v>
      </c>
      <c r="E1730" s="8"/>
      <c r="F1730" s="9">
        <v>2780</v>
      </c>
    </row>
    <row r="1731" customHeight="1" spans="1:6">
      <c r="A1731" s="6" t="str">
        <f t="shared" si="0"/>
        <v>New Zealand-Oceania2000</v>
      </c>
      <c r="B1731" s="6" t="s">
        <v>203</v>
      </c>
      <c r="C1731" s="6" t="s">
        <v>71</v>
      </c>
      <c r="D1731" s="7" t="s">
        <v>277</v>
      </c>
      <c r="E1731" s="9">
        <v>18566</v>
      </c>
      <c r="F1731" s="8"/>
    </row>
    <row r="1732" customHeight="1" spans="1:6">
      <c r="A1732" s="6" t="str">
        <f t="shared" si="0"/>
        <v>New Zealand-Oceania2001</v>
      </c>
      <c r="B1732" s="6" t="s">
        <v>203</v>
      </c>
      <c r="C1732" s="6" t="s">
        <v>71</v>
      </c>
      <c r="D1732" s="7" t="s">
        <v>278</v>
      </c>
      <c r="E1732" s="9">
        <v>18167</v>
      </c>
      <c r="F1732" s="8"/>
    </row>
    <row r="1733" customHeight="1" spans="1:6">
      <c r="A1733" s="6" t="str">
        <f t="shared" si="0"/>
        <v>New Zealand-Oceania2002</v>
      </c>
      <c r="B1733" s="6" t="s">
        <v>203</v>
      </c>
      <c r="C1733" s="6" t="s">
        <v>71</v>
      </c>
      <c r="D1733" s="7" t="s">
        <v>279</v>
      </c>
      <c r="E1733" s="9">
        <v>18287</v>
      </c>
      <c r="F1733" s="9">
        <v>31551</v>
      </c>
    </row>
    <row r="1734" customHeight="1" spans="1:6">
      <c r="A1734" s="6" t="str">
        <f t="shared" si="0"/>
        <v>New Zealand-Oceania2003</v>
      </c>
      <c r="B1734" s="6" t="s">
        <v>203</v>
      </c>
      <c r="C1734" s="6" t="s">
        <v>71</v>
      </c>
      <c r="D1734" s="7" t="s">
        <v>280</v>
      </c>
      <c r="E1734" s="9">
        <v>17469</v>
      </c>
      <c r="F1734" s="9">
        <v>32325</v>
      </c>
    </row>
    <row r="1735" customHeight="1" spans="1:6">
      <c r="A1735" s="6" t="str">
        <f t="shared" si="0"/>
        <v>New Zealand-Oceania2004</v>
      </c>
      <c r="B1735" s="6" t="s">
        <v>203</v>
      </c>
      <c r="C1735" s="6" t="s">
        <v>71</v>
      </c>
      <c r="D1735" s="7" t="s">
        <v>281</v>
      </c>
      <c r="E1735" s="9">
        <v>17412</v>
      </c>
      <c r="F1735" s="9">
        <v>34264</v>
      </c>
    </row>
    <row r="1736" customHeight="1" spans="1:6">
      <c r="A1736" s="6" t="str">
        <f t="shared" si="0"/>
        <v>New Zealand-Oceania2005</v>
      </c>
      <c r="B1736" s="6" t="s">
        <v>203</v>
      </c>
      <c r="C1736" s="6" t="s">
        <v>71</v>
      </c>
      <c r="D1736" s="14">
        <v>2005</v>
      </c>
      <c r="E1736" s="9">
        <v>17393</v>
      </c>
      <c r="F1736" s="9">
        <v>34759</v>
      </c>
    </row>
    <row r="1737" customHeight="1" spans="1:6">
      <c r="A1737" s="6" t="str">
        <f t="shared" si="0"/>
        <v>New Zealand-Oceania2006</v>
      </c>
      <c r="B1737" s="6" t="s">
        <v>203</v>
      </c>
      <c r="C1737" s="6" t="s">
        <v>71</v>
      </c>
      <c r="D1737" s="7" t="s">
        <v>287</v>
      </c>
      <c r="E1737" s="9">
        <v>17119</v>
      </c>
      <c r="F1737" s="9">
        <v>33201</v>
      </c>
    </row>
    <row r="1738" customHeight="1" spans="1:6">
      <c r="A1738" s="6" t="str">
        <f t="shared" si="0"/>
        <v>New Zealand-Oceania2007</v>
      </c>
      <c r="B1738" s="6" t="s">
        <v>203</v>
      </c>
      <c r="C1738" s="6" t="s">
        <v>71</v>
      </c>
      <c r="D1738" s="14">
        <v>2007</v>
      </c>
      <c r="E1738" s="9">
        <v>17120</v>
      </c>
      <c r="F1738" s="9">
        <v>34510</v>
      </c>
    </row>
    <row r="1739" customHeight="1" spans="1:6">
      <c r="A1739" s="6" t="str">
        <f t="shared" si="0"/>
        <v>New Zealand-Oceania2008</v>
      </c>
      <c r="B1739" s="6" t="s">
        <v>203</v>
      </c>
      <c r="C1739" s="6" t="s">
        <v>71</v>
      </c>
      <c r="D1739" s="7" t="s">
        <v>283</v>
      </c>
      <c r="E1739" s="9">
        <v>17123</v>
      </c>
      <c r="F1739" s="9">
        <v>33648</v>
      </c>
    </row>
    <row r="1740" customHeight="1" spans="1:6">
      <c r="A1740" s="6" t="str">
        <f t="shared" si="0"/>
        <v>New Zealand-Oceania2009</v>
      </c>
      <c r="B1740" s="6" t="s">
        <v>203</v>
      </c>
      <c r="C1740" s="6" t="s">
        <v>71</v>
      </c>
      <c r="D1740" s="7" t="s">
        <v>284</v>
      </c>
      <c r="E1740" s="9">
        <v>16846</v>
      </c>
      <c r="F1740" s="9">
        <v>33920</v>
      </c>
    </row>
    <row r="1741" customHeight="1" spans="1:6">
      <c r="A1741" s="6" t="str">
        <f t="shared" si="0"/>
        <v>New Zealand-Oceania2010</v>
      </c>
      <c r="B1741" s="6" t="s">
        <v>203</v>
      </c>
      <c r="C1741" s="6" t="s">
        <v>71</v>
      </c>
      <c r="D1741" s="14">
        <v>2010</v>
      </c>
      <c r="E1741" s="9">
        <v>16847</v>
      </c>
      <c r="F1741" s="9">
        <v>33938</v>
      </c>
    </row>
    <row r="1742" customHeight="1" spans="1:6">
      <c r="A1742" s="6" t="str">
        <f t="shared" si="0"/>
        <v>New Zealand-Oceania2011</v>
      </c>
      <c r="B1742" s="6" t="s">
        <v>203</v>
      </c>
      <c r="C1742" s="6" t="s">
        <v>71</v>
      </c>
      <c r="D1742" s="7" t="s">
        <v>285</v>
      </c>
      <c r="E1742" s="9">
        <v>17056</v>
      </c>
      <c r="F1742" s="9">
        <v>32897</v>
      </c>
    </row>
    <row r="1743" customHeight="1" spans="1:6">
      <c r="A1743" s="6" t="str">
        <f t="shared" si="0"/>
        <v>New Zealand-Oceania2012</v>
      </c>
      <c r="B1743" s="6" t="s">
        <v>203</v>
      </c>
      <c r="C1743" s="6" t="s">
        <v>71</v>
      </c>
      <c r="D1743" s="7" t="s">
        <v>286</v>
      </c>
      <c r="E1743" s="9">
        <v>16965</v>
      </c>
      <c r="F1743" s="9">
        <v>33553</v>
      </c>
    </row>
    <row r="1744" customHeight="1" spans="1:6">
      <c r="A1744" s="6" t="str">
        <f t="shared" si="0"/>
        <v>Nicaragua-The Americas2000</v>
      </c>
      <c r="B1744" s="6" t="s">
        <v>204</v>
      </c>
      <c r="C1744" s="6" t="s">
        <v>75</v>
      </c>
      <c r="D1744" s="7" t="s">
        <v>277</v>
      </c>
      <c r="E1744" s="8"/>
      <c r="F1744" s="8"/>
    </row>
    <row r="1745" customHeight="1" spans="1:6">
      <c r="A1745" s="6" t="str">
        <f t="shared" si="0"/>
        <v>Nicaragua-The Americas2001</v>
      </c>
      <c r="B1745" s="6" t="s">
        <v>204</v>
      </c>
      <c r="C1745" s="6" t="s">
        <v>75</v>
      </c>
      <c r="D1745" s="7" t="s">
        <v>278</v>
      </c>
      <c r="E1745" s="9">
        <v>3038</v>
      </c>
      <c r="F1745" s="8"/>
    </row>
    <row r="1746" customHeight="1" spans="1:6">
      <c r="A1746" s="6" t="str">
        <f t="shared" si="0"/>
        <v>Nicaragua-The Americas2002</v>
      </c>
      <c r="B1746" s="6" t="s">
        <v>204</v>
      </c>
      <c r="C1746" s="6" t="s">
        <v>75</v>
      </c>
      <c r="D1746" s="7" t="s">
        <v>279</v>
      </c>
      <c r="E1746" s="9">
        <v>2951</v>
      </c>
      <c r="F1746" s="9">
        <v>4547</v>
      </c>
    </row>
    <row r="1747" customHeight="1" spans="1:6">
      <c r="A1747" s="6" t="str">
        <f t="shared" si="0"/>
        <v>Nicaragua-The Americas2003</v>
      </c>
      <c r="B1747" s="6" t="s">
        <v>204</v>
      </c>
      <c r="C1747" s="6" t="s">
        <v>75</v>
      </c>
      <c r="D1747" s="7" t="s">
        <v>280</v>
      </c>
      <c r="E1747" s="9">
        <v>2903</v>
      </c>
      <c r="F1747" s="9">
        <v>4496</v>
      </c>
    </row>
    <row r="1748" customHeight="1" spans="1:6">
      <c r="A1748" s="6" t="str">
        <f t="shared" si="0"/>
        <v>Nicaragua-The Americas2004</v>
      </c>
      <c r="B1748" s="6" t="s">
        <v>204</v>
      </c>
      <c r="C1748" s="6" t="s">
        <v>75</v>
      </c>
      <c r="D1748" s="7" t="s">
        <v>281</v>
      </c>
      <c r="E1748" s="9">
        <v>2903</v>
      </c>
      <c r="F1748" s="9">
        <v>4386</v>
      </c>
    </row>
    <row r="1749" customHeight="1" spans="1:6">
      <c r="A1749" s="6" t="str">
        <f t="shared" si="0"/>
        <v>Nicaragua-The Americas2005</v>
      </c>
      <c r="B1749" s="6" t="s">
        <v>204</v>
      </c>
      <c r="C1749" s="6" t="s">
        <v>75</v>
      </c>
      <c r="D1749" s="14">
        <v>2005</v>
      </c>
      <c r="E1749" s="9">
        <v>2821</v>
      </c>
      <c r="F1749" s="9">
        <v>4426</v>
      </c>
    </row>
    <row r="1750" customHeight="1" spans="1:6">
      <c r="A1750" s="6" t="str">
        <f t="shared" si="0"/>
        <v>Nicaragua-The Americas2006</v>
      </c>
      <c r="B1750" s="6" t="s">
        <v>204</v>
      </c>
      <c r="C1750" s="6" t="s">
        <v>75</v>
      </c>
      <c r="D1750" s="7" t="s">
        <v>287</v>
      </c>
      <c r="E1750" s="9">
        <v>2636</v>
      </c>
      <c r="F1750" s="9">
        <v>4037</v>
      </c>
    </row>
    <row r="1751" customHeight="1" spans="1:6">
      <c r="A1751" s="6" t="str">
        <f t="shared" si="0"/>
        <v>Nicaragua-The Americas2007</v>
      </c>
      <c r="B1751" s="6" t="s">
        <v>204</v>
      </c>
      <c r="C1751" s="6" t="s">
        <v>75</v>
      </c>
      <c r="D1751" s="14">
        <v>2007</v>
      </c>
      <c r="E1751" s="9">
        <v>2544</v>
      </c>
      <c r="F1751" s="9">
        <v>3964</v>
      </c>
    </row>
    <row r="1752" customHeight="1" spans="1:6">
      <c r="A1752" s="6" t="str">
        <f t="shared" si="0"/>
        <v>Nicaragua-The Americas2008</v>
      </c>
      <c r="B1752" s="6" t="s">
        <v>204</v>
      </c>
      <c r="C1752" s="6" t="s">
        <v>75</v>
      </c>
      <c r="D1752" s="7" t="s">
        <v>283</v>
      </c>
      <c r="E1752" s="9">
        <v>2871</v>
      </c>
      <c r="F1752" s="9">
        <v>4595</v>
      </c>
    </row>
    <row r="1753" customHeight="1" spans="1:6">
      <c r="A1753" s="6" t="str">
        <f t="shared" si="0"/>
        <v>Nicaragua-The Americas2009</v>
      </c>
      <c r="B1753" s="6" t="s">
        <v>204</v>
      </c>
      <c r="C1753" s="6" t="s">
        <v>75</v>
      </c>
      <c r="D1753" s="7" t="s">
        <v>284</v>
      </c>
      <c r="E1753" s="9">
        <v>2836</v>
      </c>
      <c r="F1753" s="9">
        <v>4320</v>
      </c>
    </row>
    <row r="1754" customHeight="1" spans="1:6">
      <c r="A1754" s="6" t="str">
        <f t="shared" si="0"/>
        <v>Nicaragua-The Americas2010</v>
      </c>
      <c r="B1754" s="6" t="s">
        <v>204</v>
      </c>
      <c r="C1754" s="6" t="s">
        <v>75</v>
      </c>
      <c r="D1754" s="14">
        <v>2010</v>
      </c>
      <c r="E1754" s="9">
        <v>2758</v>
      </c>
      <c r="F1754" s="9">
        <v>4411</v>
      </c>
    </row>
    <row r="1755" customHeight="1" spans="1:6">
      <c r="A1755" s="6" t="str">
        <f t="shared" si="0"/>
        <v>Nicaragua-The Americas2011</v>
      </c>
      <c r="B1755" s="6" t="s">
        <v>204</v>
      </c>
      <c r="C1755" s="6" t="s">
        <v>75</v>
      </c>
      <c r="D1755" s="7" t="s">
        <v>285</v>
      </c>
      <c r="E1755" s="9">
        <v>2522</v>
      </c>
      <c r="F1755" s="9">
        <v>3762</v>
      </c>
    </row>
    <row r="1756" customHeight="1" spans="1:6">
      <c r="A1756" s="6" t="str">
        <f t="shared" si="0"/>
        <v>Nicaragua-The Americas2012</v>
      </c>
      <c r="B1756" s="6" t="s">
        <v>204</v>
      </c>
      <c r="C1756" s="6" t="s">
        <v>75</v>
      </c>
      <c r="D1756" s="7" t="s">
        <v>286</v>
      </c>
      <c r="E1756" s="9">
        <v>2824</v>
      </c>
      <c r="F1756" s="9">
        <v>4466</v>
      </c>
    </row>
    <row r="1757" customHeight="1" spans="1:6">
      <c r="A1757" s="6" t="str">
        <f t="shared" si="0"/>
        <v>Niger-Africa2000</v>
      </c>
      <c r="B1757" s="6" t="s">
        <v>205</v>
      </c>
      <c r="C1757" s="6" t="s">
        <v>69</v>
      </c>
      <c r="D1757" s="7" t="s">
        <v>277</v>
      </c>
      <c r="E1757" s="8"/>
      <c r="F1757" s="8"/>
    </row>
    <row r="1758" customHeight="1" spans="1:6">
      <c r="A1758" s="6" t="str">
        <f t="shared" si="0"/>
        <v>Niger-Africa2001</v>
      </c>
      <c r="B1758" s="6" t="s">
        <v>205</v>
      </c>
      <c r="C1758" s="6" t="s">
        <v>69</v>
      </c>
      <c r="D1758" s="7" t="s">
        <v>278</v>
      </c>
      <c r="E1758" s="8"/>
      <c r="F1758" s="8"/>
    </row>
    <row r="1759" customHeight="1" spans="1:6">
      <c r="A1759" s="6" t="str">
        <f t="shared" si="0"/>
        <v>Niger-Africa2002</v>
      </c>
      <c r="B1759" s="6" t="s">
        <v>205</v>
      </c>
      <c r="C1759" s="6" t="s">
        <v>69</v>
      </c>
      <c r="D1759" s="7" t="s">
        <v>279</v>
      </c>
      <c r="E1759" s="8"/>
      <c r="F1759" s="9">
        <v>1412</v>
      </c>
    </row>
    <row r="1760" customHeight="1" spans="1:6">
      <c r="A1760" s="6" t="str">
        <f t="shared" si="0"/>
        <v>Niger-Africa2003</v>
      </c>
      <c r="B1760" s="6" t="s">
        <v>205</v>
      </c>
      <c r="C1760" s="6" t="s">
        <v>69</v>
      </c>
      <c r="D1760" s="7" t="s">
        <v>280</v>
      </c>
      <c r="E1760" s="8"/>
      <c r="F1760" s="9">
        <v>1085</v>
      </c>
    </row>
    <row r="1761" customHeight="1" spans="1:6">
      <c r="A1761" s="6" t="str">
        <f t="shared" si="0"/>
        <v>Niger-Africa2004</v>
      </c>
      <c r="B1761" s="6" t="s">
        <v>205</v>
      </c>
      <c r="C1761" s="6" t="s">
        <v>69</v>
      </c>
      <c r="D1761" s="7" t="s">
        <v>281</v>
      </c>
      <c r="E1761" s="8"/>
      <c r="F1761" s="9">
        <v>917</v>
      </c>
    </row>
    <row r="1762" customHeight="1" spans="1:6">
      <c r="A1762" s="6" t="str">
        <f t="shared" si="0"/>
        <v>Niger-Africa2005</v>
      </c>
      <c r="B1762" s="6" t="s">
        <v>205</v>
      </c>
      <c r="C1762" s="6" t="s">
        <v>69</v>
      </c>
      <c r="D1762" s="14">
        <v>2005</v>
      </c>
      <c r="E1762" s="8"/>
      <c r="F1762" s="9">
        <v>964</v>
      </c>
    </row>
    <row r="1763" customHeight="1" spans="1:6">
      <c r="A1763" s="6" t="str">
        <f t="shared" si="0"/>
        <v>Niger-Africa2006</v>
      </c>
      <c r="B1763" s="6" t="s">
        <v>205</v>
      </c>
      <c r="C1763" s="6" t="s">
        <v>69</v>
      </c>
      <c r="D1763" s="7" t="s">
        <v>287</v>
      </c>
      <c r="E1763" s="8"/>
      <c r="F1763" s="9">
        <v>814</v>
      </c>
    </row>
    <row r="1764" customHeight="1" spans="1:6">
      <c r="A1764" s="6" t="str">
        <f t="shared" si="0"/>
        <v>Niger-Africa2007</v>
      </c>
      <c r="B1764" s="6" t="s">
        <v>205</v>
      </c>
      <c r="C1764" s="6" t="s">
        <v>69</v>
      </c>
      <c r="D1764" s="14">
        <v>2007</v>
      </c>
      <c r="E1764" s="8"/>
      <c r="F1764" s="9">
        <v>759</v>
      </c>
    </row>
    <row r="1765" customHeight="1" spans="1:6">
      <c r="A1765" s="6" t="str">
        <f t="shared" si="0"/>
        <v>Niger-Africa2008</v>
      </c>
      <c r="B1765" s="6" t="s">
        <v>205</v>
      </c>
      <c r="C1765" s="6" t="s">
        <v>69</v>
      </c>
      <c r="D1765" s="7" t="s">
        <v>283</v>
      </c>
      <c r="E1765" s="8"/>
      <c r="F1765" s="9">
        <v>821</v>
      </c>
    </row>
    <row r="1766" customHeight="1" spans="1:6">
      <c r="A1766" s="6" t="str">
        <f t="shared" si="0"/>
        <v>Niger-Africa2009</v>
      </c>
      <c r="B1766" s="6" t="s">
        <v>205</v>
      </c>
      <c r="C1766" s="6" t="s">
        <v>69</v>
      </c>
      <c r="D1766" s="7" t="s">
        <v>284</v>
      </c>
      <c r="E1766" s="8"/>
      <c r="F1766" s="9">
        <v>829</v>
      </c>
    </row>
    <row r="1767" customHeight="1" spans="1:6">
      <c r="A1767" s="6" t="str">
        <f t="shared" si="0"/>
        <v>Niger-Africa2010</v>
      </c>
      <c r="B1767" s="6" t="s">
        <v>205</v>
      </c>
      <c r="C1767" s="6" t="s">
        <v>69</v>
      </c>
      <c r="D1767" s="14">
        <v>2010</v>
      </c>
      <c r="E1767" s="8"/>
      <c r="F1767" s="9">
        <v>880</v>
      </c>
    </row>
    <row r="1768" customHeight="1" spans="1:6">
      <c r="A1768" s="6" t="str">
        <f t="shared" si="0"/>
        <v>Niger-Africa2011</v>
      </c>
      <c r="B1768" s="6" t="s">
        <v>205</v>
      </c>
      <c r="C1768" s="6" t="s">
        <v>69</v>
      </c>
      <c r="D1768" s="7" t="s">
        <v>285</v>
      </c>
      <c r="E1768" s="8"/>
      <c r="F1768" s="9">
        <v>796</v>
      </c>
    </row>
    <row r="1769" customHeight="1" spans="1:6">
      <c r="A1769" s="6" t="str">
        <f t="shared" si="0"/>
        <v>Niger-Africa2012</v>
      </c>
      <c r="B1769" s="6" t="s">
        <v>205</v>
      </c>
      <c r="C1769" s="6" t="s">
        <v>69</v>
      </c>
      <c r="D1769" s="7" t="s">
        <v>286</v>
      </c>
      <c r="E1769" s="8"/>
      <c r="F1769" s="9">
        <v>807</v>
      </c>
    </row>
    <row r="1770" customHeight="1" spans="1:6">
      <c r="A1770" s="6" t="str">
        <f t="shared" si="0"/>
        <v>Nigeria-Africa2000</v>
      </c>
      <c r="B1770" s="6" t="s">
        <v>206</v>
      </c>
      <c r="C1770" s="6" t="s">
        <v>69</v>
      </c>
      <c r="D1770" s="7" t="s">
        <v>277</v>
      </c>
      <c r="E1770" s="8"/>
      <c r="F1770" s="8"/>
    </row>
    <row r="1771" customHeight="1" spans="1:6">
      <c r="A1771" s="6" t="str">
        <f t="shared" si="0"/>
        <v>Nigeria-Africa2001</v>
      </c>
      <c r="B1771" s="6" t="s">
        <v>206</v>
      </c>
      <c r="C1771" s="6" t="s">
        <v>69</v>
      </c>
      <c r="D1771" s="7" t="s">
        <v>278</v>
      </c>
      <c r="E1771" s="9">
        <v>118325</v>
      </c>
      <c r="F1771" s="8"/>
    </row>
    <row r="1772" customHeight="1" spans="1:6">
      <c r="A1772" s="6" t="str">
        <f t="shared" si="0"/>
        <v>Nigeria-Africa2002</v>
      </c>
      <c r="B1772" s="6" t="s">
        <v>206</v>
      </c>
      <c r="C1772" s="6" t="s">
        <v>69</v>
      </c>
      <c r="D1772" s="7" t="s">
        <v>279</v>
      </c>
      <c r="E1772" s="9">
        <v>115138</v>
      </c>
      <c r="F1772" s="9">
        <v>78910</v>
      </c>
    </row>
    <row r="1773" customHeight="1" spans="1:6">
      <c r="A1773" s="6" t="str">
        <f t="shared" si="0"/>
        <v>Nigeria-Africa2003</v>
      </c>
      <c r="B1773" s="6" t="s">
        <v>206</v>
      </c>
      <c r="C1773" s="6" t="s">
        <v>69</v>
      </c>
      <c r="D1773" s="7" t="s">
        <v>280</v>
      </c>
      <c r="E1773" s="9">
        <v>109255</v>
      </c>
      <c r="F1773" s="9">
        <v>71719</v>
      </c>
    </row>
    <row r="1774" customHeight="1" spans="1:6">
      <c r="A1774" s="6" t="str">
        <f t="shared" si="0"/>
        <v>Nigeria-Africa2004</v>
      </c>
      <c r="B1774" s="6" t="s">
        <v>206</v>
      </c>
      <c r="C1774" s="6" t="s">
        <v>69</v>
      </c>
      <c r="D1774" s="7" t="s">
        <v>281</v>
      </c>
      <c r="E1774" s="9">
        <v>111225</v>
      </c>
      <c r="F1774" s="9">
        <v>92621</v>
      </c>
    </row>
    <row r="1775" customHeight="1" spans="1:6">
      <c r="A1775" s="6" t="str">
        <f t="shared" si="0"/>
        <v>Nigeria-Africa2005</v>
      </c>
      <c r="B1775" s="6" t="s">
        <v>206</v>
      </c>
      <c r="C1775" s="6" t="s">
        <v>69</v>
      </c>
      <c r="D1775" s="14">
        <v>2005</v>
      </c>
      <c r="E1775" s="9">
        <v>97389</v>
      </c>
      <c r="F1775" s="9">
        <v>98125</v>
      </c>
    </row>
    <row r="1776" customHeight="1" spans="1:6">
      <c r="A1776" s="6" t="str">
        <f t="shared" si="0"/>
        <v>Nigeria-Africa2006</v>
      </c>
      <c r="B1776" s="6" t="s">
        <v>206</v>
      </c>
      <c r="C1776" s="6" t="s">
        <v>69</v>
      </c>
      <c r="D1776" s="7" t="s">
        <v>287</v>
      </c>
      <c r="E1776" s="9">
        <v>94633</v>
      </c>
      <c r="F1776" s="9">
        <v>83351</v>
      </c>
    </row>
    <row r="1777" customHeight="1" spans="1:6">
      <c r="A1777" s="6" t="str">
        <f t="shared" si="0"/>
        <v>Nigeria-Africa2007</v>
      </c>
      <c r="B1777" s="6" t="s">
        <v>206</v>
      </c>
      <c r="C1777" s="6" t="s">
        <v>69</v>
      </c>
      <c r="D1777" s="7" t="s">
        <v>289</v>
      </c>
      <c r="E1777" s="9">
        <v>101751</v>
      </c>
      <c r="F1777" s="9">
        <v>97047</v>
      </c>
    </row>
    <row r="1778" customHeight="1" spans="1:6">
      <c r="A1778" s="6" t="str">
        <f t="shared" si="0"/>
        <v>Nigeria-Africa2008</v>
      </c>
      <c r="B1778" s="6" t="s">
        <v>206</v>
      </c>
      <c r="C1778" s="6" t="s">
        <v>69</v>
      </c>
      <c r="D1778" s="7" t="s">
        <v>283</v>
      </c>
      <c r="E1778" s="9">
        <v>107683</v>
      </c>
      <c r="F1778" s="9">
        <v>95210</v>
      </c>
    </row>
    <row r="1779" customHeight="1" spans="1:6">
      <c r="A1779" s="6" t="str">
        <f t="shared" si="0"/>
        <v>Nigeria-Africa2009</v>
      </c>
      <c r="B1779" s="6" t="s">
        <v>206</v>
      </c>
      <c r="C1779" s="6" t="s">
        <v>69</v>
      </c>
      <c r="D1779" s="7" t="s">
        <v>284</v>
      </c>
      <c r="E1779" s="9">
        <v>106509</v>
      </c>
      <c r="F1779" s="9">
        <v>104697</v>
      </c>
    </row>
    <row r="1780" customHeight="1" spans="1:6">
      <c r="A1780" s="6" t="str">
        <f t="shared" si="0"/>
        <v>Nigeria-Africa2010</v>
      </c>
      <c r="B1780" s="6" t="s">
        <v>206</v>
      </c>
      <c r="C1780" s="6" t="s">
        <v>69</v>
      </c>
      <c r="D1780" s="14">
        <v>2010</v>
      </c>
      <c r="E1780" s="9">
        <v>99007</v>
      </c>
      <c r="F1780" s="9">
        <v>93138</v>
      </c>
    </row>
    <row r="1781" customHeight="1" spans="1:6">
      <c r="A1781" s="6" t="str">
        <f t="shared" si="0"/>
        <v>Nigeria-Africa2011</v>
      </c>
      <c r="B1781" s="6" t="s">
        <v>206</v>
      </c>
      <c r="C1781" s="6" t="s">
        <v>69</v>
      </c>
      <c r="D1781" s="7" t="s">
        <v>285</v>
      </c>
      <c r="E1781" s="9">
        <v>90596</v>
      </c>
      <c r="F1781" s="9">
        <v>79182</v>
      </c>
    </row>
    <row r="1782" customHeight="1" spans="1:6">
      <c r="A1782" s="6" t="str">
        <f t="shared" si="0"/>
        <v>Nigeria-Africa2012</v>
      </c>
      <c r="B1782" s="6" t="s">
        <v>206</v>
      </c>
      <c r="C1782" s="6" t="s">
        <v>69</v>
      </c>
      <c r="D1782" s="7" t="s">
        <v>286</v>
      </c>
      <c r="E1782" s="9">
        <v>107005</v>
      </c>
      <c r="F1782" s="9">
        <v>98514</v>
      </c>
    </row>
    <row r="1783" customHeight="1" spans="1:6">
      <c r="A1783" s="6" t="str">
        <f t="shared" si="0"/>
        <v>North Korea-Asia2000</v>
      </c>
      <c r="B1783" s="6" t="s">
        <v>207</v>
      </c>
      <c r="C1783" s="6" t="s">
        <v>65</v>
      </c>
      <c r="D1783" s="7" t="s">
        <v>277</v>
      </c>
      <c r="E1783" s="8"/>
      <c r="F1783" s="8"/>
    </row>
    <row r="1784" customHeight="1" spans="1:6">
      <c r="A1784" s="6" t="str">
        <f t="shared" si="0"/>
        <v>North Korea-Asia2001</v>
      </c>
      <c r="B1784" s="6" t="s">
        <v>207</v>
      </c>
      <c r="C1784" s="6" t="s">
        <v>65</v>
      </c>
      <c r="D1784" s="7" t="s">
        <v>278</v>
      </c>
      <c r="E1784" s="9">
        <v>19037</v>
      </c>
      <c r="F1784" s="8"/>
    </row>
    <row r="1785" customHeight="1" spans="1:6">
      <c r="A1785" s="6" t="str">
        <f t="shared" si="0"/>
        <v>North Korea-Asia2002</v>
      </c>
      <c r="B1785" s="6" t="s">
        <v>207</v>
      </c>
      <c r="C1785" s="6" t="s">
        <v>65</v>
      </c>
      <c r="D1785" s="7" t="s">
        <v>279</v>
      </c>
      <c r="E1785" s="9">
        <v>18794</v>
      </c>
      <c r="F1785" s="9">
        <v>71624</v>
      </c>
    </row>
    <row r="1786" customHeight="1" spans="1:6">
      <c r="A1786" s="6" t="str">
        <f t="shared" si="0"/>
        <v>North Korea-Asia2003</v>
      </c>
      <c r="B1786" s="6" t="s">
        <v>207</v>
      </c>
      <c r="C1786" s="6" t="s">
        <v>65</v>
      </c>
      <c r="D1786" s="7" t="s">
        <v>280</v>
      </c>
      <c r="E1786" s="9">
        <v>19358</v>
      </c>
      <c r="F1786" s="9">
        <v>74686</v>
      </c>
    </row>
    <row r="1787" customHeight="1" spans="1:6">
      <c r="A1787" s="6" t="str">
        <f t="shared" si="0"/>
        <v>North Korea-Asia2004</v>
      </c>
      <c r="B1787" s="6" t="s">
        <v>207</v>
      </c>
      <c r="C1787" s="6" t="s">
        <v>65</v>
      </c>
      <c r="D1787" s="7" t="s">
        <v>281</v>
      </c>
      <c r="E1787" s="9">
        <v>20164</v>
      </c>
      <c r="F1787" s="9">
        <v>78081</v>
      </c>
    </row>
    <row r="1788" customHeight="1" spans="1:6">
      <c r="A1788" s="6" t="str">
        <f t="shared" si="0"/>
        <v>North Korea-Asia2005</v>
      </c>
      <c r="B1788" s="6" t="s">
        <v>207</v>
      </c>
      <c r="C1788" s="6" t="s">
        <v>65</v>
      </c>
      <c r="D1788" s="14">
        <v>2005</v>
      </c>
      <c r="E1788" s="9">
        <v>19566</v>
      </c>
      <c r="F1788" s="9">
        <v>76109</v>
      </c>
    </row>
    <row r="1789" customHeight="1" spans="1:6">
      <c r="A1789" s="6" t="str">
        <f t="shared" si="0"/>
        <v>North Korea-Asia2006</v>
      </c>
      <c r="B1789" s="6" t="s">
        <v>207</v>
      </c>
      <c r="C1789" s="6" t="s">
        <v>65</v>
      </c>
      <c r="D1789" s="7" t="s">
        <v>287</v>
      </c>
      <c r="E1789" s="9">
        <v>20369</v>
      </c>
      <c r="F1789" s="9">
        <v>79475</v>
      </c>
    </row>
    <row r="1790" customHeight="1" spans="1:6">
      <c r="A1790" s="6" t="str">
        <f t="shared" si="0"/>
        <v>North Korea-Asia2007</v>
      </c>
      <c r="B1790" s="6" t="s">
        <v>207</v>
      </c>
      <c r="C1790" s="6" t="s">
        <v>65</v>
      </c>
      <c r="D1790" s="7" t="s">
        <v>289</v>
      </c>
      <c r="E1790" s="9">
        <v>20494</v>
      </c>
      <c r="F1790" s="9">
        <v>79482</v>
      </c>
    </row>
    <row r="1791" customHeight="1" spans="1:6">
      <c r="A1791" s="6" t="str">
        <f t="shared" si="0"/>
        <v>North Korea-Asia2008</v>
      </c>
      <c r="B1791" s="6" t="s">
        <v>207</v>
      </c>
      <c r="C1791" s="6" t="s">
        <v>65</v>
      </c>
      <c r="D1791" s="7" t="s">
        <v>283</v>
      </c>
      <c r="E1791" s="9">
        <v>18300</v>
      </c>
      <c r="F1791" s="9">
        <v>70370</v>
      </c>
    </row>
    <row r="1792" customHeight="1" spans="1:6">
      <c r="A1792" s="6" t="str">
        <f t="shared" si="0"/>
        <v>North Korea-Asia2009</v>
      </c>
      <c r="B1792" s="6" t="s">
        <v>207</v>
      </c>
      <c r="C1792" s="6" t="s">
        <v>65</v>
      </c>
      <c r="D1792" s="7" t="s">
        <v>284</v>
      </c>
      <c r="E1792" s="9">
        <v>21331</v>
      </c>
      <c r="F1792" s="9">
        <v>83014</v>
      </c>
    </row>
    <row r="1793" customHeight="1" spans="1:6">
      <c r="A1793" s="6" t="str">
        <f t="shared" si="0"/>
        <v>North Korea-Asia2010</v>
      </c>
      <c r="B1793" s="6" t="s">
        <v>207</v>
      </c>
      <c r="C1793" s="6" t="s">
        <v>65</v>
      </c>
      <c r="D1793" s="14">
        <v>2010</v>
      </c>
      <c r="E1793" s="9">
        <v>20027</v>
      </c>
      <c r="F1793" s="9">
        <v>77777</v>
      </c>
    </row>
    <row r="1794" customHeight="1" spans="1:6">
      <c r="A1794" s="6" t="str">
        <f t="shared" si="0"/>
        <v>North Korea-Asia2011</v>
      </c>
      <c r="B1794" s="6" t="s">
        <v>207</v>
      </c>
      <c r="C1794" s="6" t="s">
        <v>65</v>
      </c>
      <c r="D1794" s="7" t="s">
        <v>285</v>
      </c>
      <c r="E1794" s="9">
        <v>19717</v>
      </c>
      <c r="F1794" s="9">
        <v>76699</v>
      </c>
    </row>
    <row r="1795" customHeight="1" spans="1:6">
      <c r="A1795" s="6" t="str">
        <f t="shared" si="0"/>
        <v>North Korea-Asia2012</v>
      </c>
      <c r="B1795" s="6" t="s">
        <v>207</v>
      </c>
      <c r="C1795" s="6" t="s">
        <v>65</v>
      </c>
      <c r="D1795" s="7" t="s">
        <v>286</v>
      </c>
      <c r="E1795" s="9">
        <v>21544</v>
      </c>
      <c r="F1795" s="9">
        <v>84557</v>
      </c>
    </row>
    <row r="1796" customHeight="1" spans="1:6">
      <c r="A1796" s="6" t="str">
        <f t="shared" si="0"/>
        <v>North Macedonia-Europe2000</v>
      </c>
      <c r="B1796" s="6" t="s">
        <v>208</v>
      </c>
      <c r="C1796" s="6" t="s">
        <v>67</v>
      </c>
      <c r="D1796" s="7" t="s">
        <v>277</v>
      </c>
      <c r="E1796" s="8"/>
      <c r="F1796" s="8"/>
    </row>
    <row r="1797" customHeight="1" spans="1:6">
      <c r="A1797" s="6" t="str">
        <f t="shared" si="0"/>
        <v>North Macedonia-Europe2001</v>
      </c>
      <c r="B1797" s="6" t="s">
        <v>208</v>
      </c>
      <c r="C1797" s="6" t="s">
        <v>67</v>
      </c>
      <c r="D1797" s="7" t="s">
        <v>278</v>
      </c>
      <c r="E1797" s="9">
        <v>3122</v>
      </c>
      <c r="F1797" s="8"/>
    </row>
    <row r="1798" customHeight="1" spans="1:6">
      <c r="A1798" s="6" t="str">
        <f t="shared" si="0"/>
        <v>North Macedonia-Europe2002</v>
      </c>
      <c r="B1798" s="6" t="s">
        <v>208</v>
      </c>
      <c r="C1798" s="6" t="s">
        <v>67</v>
      </c>
      <c r="D1798" s="7" t="s">
        <v>279</v>
      </c>
      <c r="E1798" s="9">
        <v>2883</v>
      </c>
      <c r="F1798" s="9">
        <v>10873</v>
      </c>
    </row>
    <row r="1799" customHeight="1" spans="1:6">
      <c r="A1799" s="6" t="str">
        <f t="shared" si="0"/>
        <v>North Macedonia-Europe2003</v>
      </c>
      <c r="B1799" s="6" t="s">
        <v>208</v>
      </c>
      <c r="C1799" s="6" t="s">
        <v>67</v>
      </c>
      <c r="D1799" s="7" t="s">
        <v>280</v>
      </c>
      <c r="E1799" s="9">
        <v>2811</v>
      </c>
      <c r="F1799" s="9">
        <v>11408</v>
      </c>
    </row>
    <row r="1800" customHeight="1" spans="1:6">
      <c r="A1800" s="6" t="str">
        <f t="shared" si="0"/>
        <v>North Macedonia-Europe2004</v>
      </c>
      <c r="B1800" s="6" t="s">
        <v>208</v>
      </c>
      <c r="C1800" s="6" t="s">
        <v>67</v>
      </c>
      <c r="D1800" s="7" t="s">
        <v>281</v>
      </c>
      <c r="E1800" s="9">
        <v>3012</v>
      </c>
      <c r="F1800" s="9">
        <v>11848</v>
      </c>
    </row>
    <row r="1801" customHeight="1" spans="1:6">
      <c r="A1801" s="6" t="str">
        <f t="shared" si="0"/>
        <v>North Macedonia-Europe2005</v>
      </c>
      <c r="B1801" s="6" t="s">
        <v>208</v>
      </c>
      <c r="C1801" s="6" t="s">
        <v>67</v>
      </c>
      <c r="D1801" s="14">
        <v>2005</v>
      </c>
      <c r="E1801" s="9">
        <v>2527</v>
      </c>
      <c r="F1801" s="9">
        <v>10935</v>
      </c>
    </row>
    <row r="1802" customHeight="1" spans="1:6">
      <c r="A1802" s="6" t="str">
        <f t="shared" si="0"/>
        <v>North Macedonia-Europe2006</v>
      </c>
      <c r="B1802" s="6" t="s">
        <v>208</v>
      </c>
      <c r="C1802" s="6" t="s">
        <v>67</v>
      </c>
      <c r="D1802" s="7" t="s">
        <v>287</v>
      </c>
      <c r="E1802" s="9">
        <v>2577</v>
      </c>
      <c r="F1802" s="9">
        <v>11998</v>
      </c>
    </row>
    <row r="1803" customHeight="1" spans="1:6">
      <c r="A1803" s="6" t="str">
        <f t="shared" si="0"/>
        <v>North Macedonia-Europe2007</v>
      </c>
      <c r="B1803" s="6" t="s">
        <v>208</v>
      </c>
      <c r="C1803" s="6" t="s">
        <v>67</v>
      </c>
      <c r="D1803" s="7" t="s">
        <v>289</v>
      </c>
      <c r="E1803" s="9">
        <v>2756</v>
      </c>
      <c r="F1803" s="9">
        <v>11192</v>
      </c>
    </row>
    <row r="1804" customHeight="1" spans="1:6">
      <c r="A1804" s="6" t="str">
        <f t="shared" si="0"/>
        <v>North Macedonia-Europe2008</v>
      </c>
      <c r="B1804" s="6" t="s">
        <v>208</v>
      </c>
      <c r="C1804" s="6" t="s">
        <v>67</v>
      </c>
      <c r="D1804" s="7" t="s">
        <v>283</v>
      </c>
      <c r="E1804" s="9">
        <v>3045</v>
      </c>
      <c r="F1804" s="9">
        <v>11379</v>
      </c>
    </row>
    <row r="1805" customHeight="1" spans="1:6">
      <c r="A1805" s="6" t="str">
        <f t="shared" si="0"/>
        <v>North Macedonia-Europe2009</v>
      </c>
      <c r="B1805" s="6" t="s">
        <v>208</v>
      </c>
      <c r="C1805" s="6" t="s">
        <v>67</v>
      </c>
      <c r="D1805" s="7" t="s">
        <v>284</v>
      </c>
      <c r="E1805" s="9">
        <v>2842</v>
      </c>
      <c r="F1805" s="9">
        <v>11280</v>
      </c>
    </row>
    <row r="1806" customHeight="1" spans="1:6">
      <c r="A1806" s="6" t="str">
        <f t="shared" si="0"/>
        <v>North Macedonia-Europe2010</v>
      </c>
      <c r="B1806" s="6" t="s">
        <v>208</v>
      </c>
      <c r="C1806" s="6" t="s">
        <v>67</v>
      </c>
      <c r="D1806" s="14">
        <v>2010</v>
      </c>
      <c r="E1806" s="9">
        <v>2776</v>
      </c>
      <c r="F1806" s="9">
        <v>11309</v>
      </c>
    </row>
    <row r="1807" customHeight="1" spans="1:6">
      <c r="A1807" s="6" t="str">
        <f t="shared" si="0"/>
        <v>North Macedonia-Europe2011</v>
      </c>
      <c r="B1807" s="6" t="s">
        <v>208</v>
      </c>
      <c r="C1807" s="6" t="s">
        <v>67</v>
      </c>
      <c r="D1807" s="7" t="s">
        <v>285</v>
      </c>
      <c r="E1807" s="9">
        <v>2668</v>
      </c>
      <c r="F1807" s="9">
        <v>12064</v>
      </c>
    </row>
    <row r="1808" customHeight="1" spans="1:6">
      <c r="A1808" s="6" t="str">
        <f t="shared" si="0"/>
        <v>North Macedonia-Europe2012</v>
      </c>
      <c r="B1808" s="6" t="s">
        <v>208</v>
      </c>
      <c r="C1808" s="6" t="s">
        <v>67</v>
      </c>
      <c r="D1808" s="7" t="s">
        <v>286</v>
      </c>
      <c r="E1808" s="9">
        <v>2924</v>
      </c>
      <c r="F1808" s="9">
        <v>10939</v>
      </c>
    </row>
    <row r="1809" customHeight="1" spans="1:6">
      <c r="A1809" s="6" t="str">
        <f t="shared" si="0"/>
        <v>Norway-Europe2000</v>
      </c>
      <c r="B1809" s="6" t="s">
        <v>209</v>
      </c>
      <c r="C1809" s="6" t="s">
        <v>67</v>
      </c>
      <c r="D1809" s="7" t="s">
        <v>277</v>
      </c>
      <c r="E1809" s="9">
        <v>29818</v>
      </c>
      <c r="F1809" s="8"/>
    </row>
    <row r="1810" customHeight="1" spans="1:6">
      <c r="A1810" s="6" t="str">
        <f t="shared" si="0"/>
        <v>Norway-Europe2001</v>
      </c>
      <c r="B1810" s="6" t="s">
        <v>209</v>
      </c>
      <c r="C1810" s="6" t="s">
        <v>67</v>
      </c>
      <c r="D1810" s="7" t="s">
        <v>278</v>
      </c>
      <c r="E1810" s="9">
        <v>28137</v>
      </c>
      <c r="F1810" s="8"/>
    </row>
    <row r="1811" customHeight="1" spans="1:6">
      <c r="A1811" s="6" t="str">
        <f t="shared" si="0"/>
        <v>Norway-Europe2002</v>
      </c>
      <c r="B1811" s="6" t="s">
        <v>209</v>
      </c>
      <c r="C1811" s="6" t="s">
        <v>67</v>
      </c>
      <c r="D1811" s="7" t="s">
        <v>279</v>
      </c>
      <c r="E1811" s="9">
        <v>32338</v>
      </c>
      <c r="F1811" s="9">
        <v>57187</v>
      </c>
    </row>
    <row r="1812" customHeight="1" spans="1:6">
      <c r="A1812" s="6" t="str">
        <f t="shared" si="0"/>
        <v>Norway-Europe2003</v>
      </c>
      <c r="B1812" s="6" t="s">
        <v>209</v>
      </c>
      <c r="C1812" s="6" t="s">
        <v>67</v>
      </c>
      <c r="D1812" s="7" t="s">
        <v>280</v>
      </c>
      <c r="E1812" s="9">
        <v>29775</v>
      </c>
      <c r="F1812" s="9">
        <v>47077</v>
      </c>
    </row>
    <row r="1813" customHeight="1" spans="1:6">
      <c r="A1813" s="6" t="str">
        <f t="shared" si="0"/>
        <v>Norway-Europe2004</v>
      </c>
      <c r="B1813" s="6" t="s">
        <v>209</v>
      </c>
      <c r="C1813" s="6" t="s">
        <v>67</v>
      </c>
      <c r="D1813" s="7" t="s">
        <v>281</v>
      </c>
      <c r="E1813" s="9">
        <v>29805</v>
      </c>
      <c r="F1813" s="9">
        <v>50326</v>
      </c>
    </row>
    <row r="1814" customHeight="1" spans="1:6">
      <c r="A1814" s="6" t="str">
        <f t="shared" si="0"/>
        <v>Norway-Europe2005</v>
      </c>
      <c r="B1814" s="6" t="s">
        <v>209</v>
      </c>
      <c r="C1814" s="6" t="s">
        <v>67</v>
      </c>
      <c r="D1814" s="14">
        <v>2005</v>
      </c>
      <c r="E1814" s="9">
        <v>24912</v>
      </c>
      <c r="F1814" s="9">
        <v>37429</v>
      </c>
    </row>
    <row r="1815" customHeight="1" spans="1:6">
      <c r="A1815" s="6" t="str">
        <f t="shared" si="0"/>
        <v>Norway-Europe2006</v>
      </c>
      <c r="B1815" s="6" t="s">
        <v>209</v>
      </c>
      <c r="C1815" s="6" t="s">
        <v>67</v>
      </c>
      <c r="D1815" s="7" t="s">
        <v>287</v>
      </c>
      <c r="E1815" s="9">
        <v>26823</v>
      </c>
      <c r="F1815" s="9">
        <v>41092</v>
      </c>
    </row>
    <row r="1816" customHeight="1" spans="1:6">
      <c r="A1816" s="6" t="str">
        <f t="shared" si="0"/>
        <v>Norway-Europe2007</v>
      </c>
      <c r="B1816" s="6" t="s">
        <v>209</v>
      </c>
      <c r="C1816" s="6" t="s">
        <v>67</v>
      </c>
      <c r="D1816" s="7" t="s">
        <v>289</v>
      </c>
      <c r="E1816" s="9">
        <v>26433</v>
      </c>
      <c r="F1816" s="9">
        <v>42666</v>
      </c>
    </row>
    <row r="1817" customHeight="1" spans="1:6">
      <c r="A1817" s="6" t="str">
        <f t="shared" si="0"/>
        <v>Norway-Europe2008</v>
      </c>
      <c r="B1817" s="6" t="s">
        <v>209</v>
      </c>
      <c r="C1817" s="6" t="s">
        <v>67</v>
      </c>
      <c r="D1817" s="7" t="s">
        <v>283</v>
      </c>
      <c r="E1817" s="9">
        <v>27547</v>
      </c>
      <c r="F1817" s="9">
        <v>45089</v>
      </c>
    </row>
    <row r="1818" customHeight="1" spans="1:6">
      <c r="A1818" s="6" t="str">
        <f t="shared" si="0"/>
        <v>Norway-Europe2009</v>
      </c>
      <c r="B1818" s="6" t="s">
        <v>209</v>
      </c>
      <c r="C1818" s="6" t="s">
        <v>67</v>
      </c>
      <c r="D1818" s="7" t="s">
        <v>284</v>
      </c>
      <c r="E1818" s="9">
        <v>26771</v>
      </c>
      <c r="F1818" s="9">
        <v>42438</v>
      </c>
    </row>
    <row r="1819" customHeight="1" spans="1:6">
      <c r="A1819" s="6" t="str">
        <f t="shared" si="0"/>
        <v>Norway-Europe2010</v>
      </c>
      <c r="B1819" s="6" t="s">
        <v>209</v>
      </c>
      <c r="C1819" s="6" t="s">
        <v>67</v>
      </c>
      <c r="D1819" s="14">
        <v>2010</v>
      </c>
      <c r="E1819" s="9">
        <v>27020</v>
      </c>
      <c r="F1819" s="9">
        <v>42625</v>
      </c>
    </row>
    <row r="1820" customHeight="1" spans="1:6">
      <c r="A1820" s="6" t="str">
        <f t="shared" si="0"/>
        <v>Norway-Europe2011</v>
      </c>
      <c r="B1820" s="6" t="s">
        <v>209</v>
      </c>
      <c r="C1820" s="6" t="s">
        <v>67</v>
      </c>
      <c r="D1820" s="7" t="s">
        <v>285</v>
      </c>
      <c r="E1820" s="9">
        <v>26092</v>
      </c>
      <c r="F1820" s="9">
        <v>38808</v>
      </c>
    </row>
    <row r="1821" customHeight="1" spans="1:6">
      <c r="A1821" s="6" t="str">
        <f t="shared" si="0"/>
        <v>Norway-Europe2012</v>
      </c>
      <c r="B1821" s="6" t="s">
        <v>209</v>
      </c>
      <c r="C1821" s="6" t="s">
        <v>67</v>
      </c>
      <c r="D1821" s="7" t="s">
        <v>286</v>
      </c>
      <c r="E1821" s="9">
        <v>27129</v>
      </c>
      <c r="F1821" s="9">
        <v>44257</v>
      </c>
    </row>
    <row r="1822" customHeight="1" spans="1:6">
      <c r="A1822" s="6" t="str">
        <f t="shared" si="0"/>
        <v>Oman-Middle East2000</v>
      </c>
      <c r="B1822" s="6" t="s">
        <v>210</v>
      </c>
      <c r="C1822" s="6" t="s">
        <v>84</v>
      </c>
      <c r="D1822" s="7" t="s">
        <v>277</v>
      </c>
      <c r="E1822" s="8"/>
      <c r="F1822" s="8"/>
    </row>
    <row r="1823" customHeight="1" spans="1:6">
      <c r="A1823" s="6" t="str">
        <f t="shared" si="0"/>
        <v>Oman-Middle East2001</v>
      </c>
      <c r="B1823" s="6" t="s">
        <v>210</v>
      </c>
      <c r="C1823" s="6" t="s">
        <v>84</v>
      </c>
      <c r="D1823" s="7" t="s">
        <v>278</v>
      </c>
      <c r="E1823" s="9">
        <v>25276</v>
      </c>
      <c r="F1823" s="8"/>
    </row>
    <row r="1824" customHeight="1" spans="1:6">
      <c r="A1824" s="6" t="str">
        <f t="shared" si="0"/>
        <v>Oman-Middle East2002</v>
      </c>
      <c r="B1824" s="6" t="s">
        <v>210</v>
      </c>
      <c r="C1824" s="6" t="s">
        <v>84</v>
      </c>
      <c r="D1824" s="7" t="s">
        <v>279</v>
      </c>
      <c r="E1824" s="9">
        <v>23158</v>
      </c>
      <c r="F1824" s="9">
        <v>57202</v>
      </c>
    </row>
    <row r="1825" customHeight="1" spans="1:6">
      <c r="A1825" s="6" t="str">
        <f t="shared" si="0"/>
        <v>Oman-Middle East2003</v>
      </c>
      <c r="B1825" s="6" t="s">
        <v>210</v>
      </c>
      <c r="C1825" s="6" t="s">
        <v>84</v>
      </c>
      <c r="D1825" s="7" t="s">
        <v>280</v>
      </c>
      <c r="E1825" s="9">
        <v>18279</v>
      </c>
      <c r="F1825" s="9">
        <v>40264</v>
      </c>
    </row>
    <row r="1826" customHeight="1" spans="1:6">
      <c r="A1826" s="6" t="str">
        <f t="shared" si="0"/>
        <v>Oman-Middle East2004</v>
      </c>
      <c r="B1826" s="6" t="s">
        <v>210</v>
      </c>
      <c r="C1826" s="6" t="s">
        <v>84</v>
      </c>
      <c r="D1826" s="7" t="s">
        <v>281</v>
      </c>
      <c r="E1826" s="9">
        <v>18679</v>
      </c>
      <c r="F1826" s="9">
        <v>41067</v>
      </c>
    </row>
    <row r="1827" customHeight="1" spans="1:6">
      <c r="A1827" s="6" t="str">
        <f t="shared" si="0"/>
        <v>Oman-Middle East2005</v>
      </c>
      <c r="B1827" s="6" t="s">
        <v>210</v>
      </c>
      <c r="C1827" s="6" t="s">
        <v>84</v>
      </c>
      <c r="D1827" s="14">
        <v>2005</v>
      </c>
      <c r="E1827" s="9">
        <v>8818</v>
      </c>
      <c r="F1827" s="9">
        <v>25471</v>
      </c>
    </row>
    <row r="1828" customHeight="1" spans="1:6">
      <c r="A1828" s="6" t="str">
        <f t="shared" si="0"/>
        <v>Oman-Middle East2006</v>
      </c>
      <c r="B1828" s="6" t="s">
        <v>210</v>
      </c>
      <c r="C1828" s="6" t="s">
        <v>84</v>
      </c>
      <c r="D1828" s="7" t="s">
        <v>287</v>
      </c>
      <c r="E1828" s="9">
        <v>8420</v>
      </c>
      <c r="F1828" s="9">
        <v>20286</v>
      </c>
    </row>
    <row r="1829" customHeight="1" spans="1:6">
      <c r="A1829" s="6" t="str">
        <f t="shared" si="0"/>
        <v>Oman-Middle East2007</v>
      </c>
      <c r="B1829" s="6" t="s">
        <v>210</v>
      </c>
      <c r="C1829" s="6" t="s">
        <v>84</v>
      </c>
      <c r="D1829" s="7" t="s">
        <v>289</v>
      </c>
      <c r="E1829" s="9">
        <v>9603</v>
      </c>
      <c r="F1829" s="9">
        <v>27987</v>
      </c>
    </row>
    <row r="1830" customHeight="1" spans="1:6">
      <c r="A1830" s="6" t="str">
        <f t="shared" si="0"/>
        <v>Oman-Middle East2008</v>
      </c>
      <c r="B1830" s="6" t="s">
        <v>210</v>
      </c>
      <c r="C1830" s="6" t="s">
        <v>84</v>
      </c>
      <c r="D1830" s="7" t="s">
        <v>283</v>
      </c>
      <c r="E1830" s="9">
        <v>17583</v>
      </c>
      <c r="F1830" s="9">
        <v>44587</v>
      </c>
    </row>
    <row r="1831" customHeight="1" spans="1:6">
      <c r="A1831" s="6" t="str">
        <f t="shared" si="0"/>
        <v>Oman-Middle East2009</v>
      </c>
      <c r="B1831" s="6" t="s">
        <v>210</v>
      </c>
      <c r="C1831" s="6" t="s">
        <v>84</v>
      </c>
      <c r="D1831" s="7" t="s">
        <v>284</v>
      </c>
      <c r="E1831" s="9">
        <v>10772</v>
      </c>
      <c r="F1831" s="9">
        <v>29893</v>
      </c>
    </row>
    <row r="1832" customHeight="1" spans="1:6">
      <c r="A1832" s="6" t="str">
        <f t="shared" si="0"/>
        <v>Oman-Middle East2010</v>
      </c>
      <c r="B1832" s="6" t="s">
        <v>210</v>
      </c>
      <c r="C1832" s="6" t="s">
        <v>84</v>
      </c>
      <c r="D1832" s="14">
        <v>2010</v>
      </c>
      <c r="E1832" s="9">
        <v>9350</v>
      </c>
      <c r="F1832" s="9">
        <v>32391</v>
      </c>
    </row>
    <row r="1833" customHeight="1" spans="1:6">
      <c r="A1833" s="6" t="str">
        <f t="shared" si="0"/>
        <v>Oman-Middle East2011</v>
      </c>
      <c r="B1833" s="6" t="s">
        <v>210</v>
      </c>
      <c r="C1833" s="6" t="s">
        <v>84</v>
      </c>
      <c r="D1833" s="7" t="s">
        <v>285</v>
      </c>
      <c r="E1833" s="9">
        <v>8083</v>
      </c>
      <c r="F1833" s="9">
        <v>21896</v>
      </c>
    </row>
    <row r="1834" customHeight="1" spans="1:6">
      <c r="A1834" s="6" t="str">
        <f t="shared" si="0"/>
        <v>Oman-Middle East2012</v>
      </c>
      <c r="B1834" s="6" t="s">
        <v>210</v>
      </c>
      <c r="C1834" s="6" t="s">
        <v>84</v>
      </c>
      <c r="D1834" s="7" t="s">
        <v>286</v>
      </c>
      <c r="E1834" s="9">
        <v>15183</v>
      </c>
      <c r="F1834" s="9">
        <v>39604</v>
      </c>
    </row>
    <row r="1835" customHeight="1" spans="1:6">
      <c r="A1835" s="6" t="str">
        <f t="shared" si="0"/>
        <v>Pakistan-Asia2000</v>
      </c>
      <c r="B1835" s="6" t="s">
        <v>211</v>
      </c>
      <c r="C1835" s="6" t="s">
        <v>65</v>
      </c>
      <c r="D1835" s="7" t="s">
        <v>277</v>
      </c>
      <c r="E1835" s="8"/>
      <c r="F1835" s="8"/>
    </row>
    <row r="1836" customHeight="1" spans="1:6">
      <c r="A1836" s="6" t="str">
        <f t="shared" si="0"/>
        <v>Pakistan-Asia2001</v>
      </c>
      <c r="B1836" s="6" t="s">
        <v>211</v>
      </c>
      <c r="C1836" s="6" t="s">
        <v>65</v>
      </c>
      <c r="D1836" s="7" t="s">
        <v>278</v>
      </c>
      <c r="E1836" s="9">
        <v>84845</v>
      </c>
      <c r="F1836" s="8"/>
    </row>
    <row r="1837" customHeight="1" spans="1:6">
      <c r="A1837" s="6" t="str">
        <f t="shared" si="0"/>
        <v>Pakistan-Asia2002</v>
      </c>
      <c r="B1837" s="6" t="s">
        <v>211</v>
      </c>
      <c r="C1837" s="6" t="s">
        <v>65</v>
      </c>
      <c r="D1837" s="7" t="s">
        <v>279</v>
      </c>
      <c r="E1837" s="9">
        <v>84311</v>
      </c>
      <c r="F1837" s="9">
        <v>161396</v>
      </c>
    </row>
    <row r="1838" customHeight="1" spans="1:6">
      <c r="A1838" s="6" t="str">
        <f t="shared" si="0"/>
        <v>Pakistan-Asia2003</v>
      </c>
      <c r="B1838" s="6" t="s">
        <v>211</v>
      </c>
      <c r="C1838" s="6" t="s">
        <v>65</v>
      </c>
      <c r="D1838" s="7" t="s">
        <v>280</v>
      </c>
      <c r="E1838" s="9">
        <v>83197</v>
      </c>
      <c r="F1838" s="9">
        <v>157890</v>
      </c>
    </row>
    <row r="1839" customHeight="1" spans="1:6">
      <c r="A1839" s="6" t="str">
        <f t="shared" si="0"/>
        <v>Pakistan-Asia2004</v>
      </c>
      <c r="B1839" s="6" t="s">
        <v>211</v>
      </c>
      <c r="C1839" s="6" t="s">
        <v>65</v>
      </c>
      <c r="D1839" s="7" t="s">
        <v>281</v>
      </c>
      <c r="E1839" s="9">
        <v>82046</v>
      </c>
      <c r="F1839" s="9">
        <v>156676</v>
      </c>
    </row>
    <row r="1840" customHeight="1" spans="1:6">
      <c r="A1840" s="6" t="str">
        <f t="shared" si="0"/>
        <v>Pakistan-Asia2005</v>
      </c>
      <c r="B1840" s="6" t="s">
        <v>211</v>
      </c>
      <c r="C1840" s="6" t="s">
        <v>65</v>
      </c>
      <c r="D1840" s="14">
        <v>2005</v>
      </c>
      <c r="E1840" s="9">
        <v>65775</v>
      </c>
      <c r="F1840" s="9">
        <v>114084</v>
      </c>
    </row>
    <row r="1841" customHeight="1" spans="1:6">
      <c r="A1841" s="6" t="str">
        <f t="shared" si="0"/>
        <v>Pakistan-Asia2006</v>
      </c>
      <c r="B1841" s="6" t="s">
        <v>211</v>
      </c>
      <c r="C1841" s="6" t="s">
        <v>65</v>
      </c>
      <c r="D1841" s="7" t="s">
        <v>287</v>
      </c>
      <c r="E1841" s="9">
        <v>65091</v>
      </c>
      <c r="F1841" s="9">
        <v>108283</v>
      </c>
    </row>
    <row r="1842" customHeight="1" spans="1:6">
      <c r="A1842" s="6" t="str">
        <f t="shared" si="0"/>
        <v>Pakistan-Asia2007</v>
      </c>
      <c r="B1842" s="6" t="s">
        <v>211</v>
      </c>
      <c r="C1842" s="6" t="s">
        <v>65</v>
      </c>
      <c r="D1842" s="7" t="s">
        <v>289</v>
      </c>
      <c r="E1842" s="9">
        <v>73580</v>
      </c>
      <c r="F1842" s="9">
        <v>131601</v>
      </c>
    </row>
    <row r="1843" customHeight="1" spans="1:6">
      <c r="A1843" s="6" t="str">
        <f t="shared" si="0"/>
        <v>Pakistan-Asia2008</v>
      </c>
      <c r="B1843" s="6" t="s">
        <v>211</v>
      </c>
      <c r="C1843" s="6" t="s">
        <v>65</v>
      </c>
      <c r="D1843" s="7" t="s">
        <v>283</v>
      </c>
      <c r="E1843" s="9">
        <v>83538</v>
      </c>
      <c r="F1843" s="9">
        <v>158895</v>
      </c>
    </row>
    <row r="1844" customHeight="1" spans="1:6">
      <c r="A1844" s="6" t="str">
        <f t="shared" si="0"/>
        <v>Pakistan-Asia2009</v>
      </c>
      <c r="B1844" s="6" t="s">
        <v>211</v>
      </c>
      <c r="C1844" s="6" t="s">
        <v>65</v>
      </c>
      <c r="D1844" s="7" t="s">
        <v>284</v>
      </c>
      <c r="E1844" s="9">
        <v>76227</v>
      </c>
      <c r="F1844" s="9">
        <v>136636</v>
      </c>
    </row>
    <row r="1845" customHeight="1" spans="1:6">
      <c r="A1845" s="6" t="str">
        <f t="shared" si="0"/>
        <v>Pakistan-Asia2010</v>
      </c>
      <c r="B1845" s="6" t="s">
        <v>211</v>
      </c>
      <c r="C1845" s="6" t="s">
        <v>65</v>
      </c>
      <c r="D1845" s="14">
        <v>2010</v>
      </c>
      <c r="E1845" s="9">
        <v>68695</v>
      </c>
      <c r="F1845" s="9">
        <v>118895</v>
      </c>
    </row>
    <row r="1846" customHeight="1" spans="1:6">
      <c r="A1846" s="6" t="str">
        <f t="shared" si="0"/>
        <v>Pakistan-Asia2011</v>
      </c>
      <c r="B1846" s="6" t="s">
        <v>211</v>
      </c>
      <c r="C1846" s="6" t="s">
        <v>65</v>
      </c>
      <c r="D1846" s="7" t="s">
        <v>285</v>
      </c>
      <c r="E1846" s="9">
        <v>64067</v>
      </c>
      <c r="F1846" s="9">
        <v>106449</v>
      </c>
    </row>
    <row r="1847" customHeight="1" spans="1:6">
      <c r="A1847" s="6" t="str">
        <f t="shared" si="0"/>
        <v>Pakistan-Asia2012</v>
      </c>
      <c r="B1847" s="6" t="s">
        <v>211</v>
      </c>
      <c r="C1847" s="6" t="s">
        <v>65</v>
      </c>
      <c r="D1847" s="7" t="s">
        <v>286</v>
      </c>
      <c r="E1847" s="9">
        <v>79345</v>
      </c>
      <c r="F1847" s="9">
        <v>146075</v>
      </c>
    </row>
    <row r="1848" customHeight="1" spans="1:6">
      <c r="A1848" s="6" t="str">
        <f t="shared" si="0"/>
        <v>Panama-The Americas2000</v>
      </c>
      <c r="B1848" s="6" t="s">
        <v>212</v>
      </c>
      <c r="C1848" s="6" t="s">
        <v>75</v>
      </c>
      <c r="D1848" s="7" t="s">
        <v>277</v>
      </c>
      <c r="E1848" s="8"/>
      <c r="F1848" s="8"/>
    </row>
    <row r="1849" customHeight="1" spans="1:6">
      <c r="A1849" s="6" t="str">
        <f t="shared" si="0"/>
        <v>Panama-The Americas2001</v>
      </c>
      <c r="B1849" s="6" t="s">
        <v>212</v>
      </c>
      <c r="C1849" s="6" t="s">
        <v>75</v>
      </c>
      <c r="D1849" s="7" t="s">
        <v>278</v>
      </c>
      <c r="E1849" s="9">
        <v>4058</v>
      </c>
      <c r="F1849" s="8"/>
    </row>
    <row r="1850" customHeight="1" spans="1:6">
      <c r="A1850" s="6" t="str">
        <f t="shared" si="0"/>
        <v>Panama-The Americas2002</v>
      </c>
      <c r="B1850" s="6" t="s">
        <v>212</v>
      </c>
      <c r="C1850" s="6" t="s">
        <v>75</v>
      </c>
      <c r="D1850" s="7" t="s">
        <v>279</v>
      </c>
      <c r="E1850" s="9">
        <v>3710</v>
      </c>
      <c r="F1850" s="9">
        <v>9633</v>
      </c>
    </row>
    <row r="1851" customHeight="1" spans="1:6">
      <c r="A1851" s="6" t="str">
        <f t="shared" si="0"/>
        <v>Panama-The Americas2003</v>
      </c>
      <c r="B1851" s="6" t="s">
        <v>212</v>
      </c>
      <c r="C1851" s="6" t="s">
        <v>75</v>
      </c>
      <c r="D1851" s="7" t="s">
        <v>280</v>
      </c>
      <c r="E1851" s="9">
        <v>3367</v>
      </c>
      <c r="F1851" s="9">
        <v>8636</v>
      </c>
    </row>
    <row r="1852" customHeight="1" spans="1:6">
      <c r="A1852" s="6" t="str">
        <f t="shared" si="0"/>
        <v>Panama-The Americas2004</v>
      </c>
      <c r="B1852" s="6" t="s">
        <v>212</v>
      </c>
      <c r="C1852" s="6" t="s">
        <v>75</v>
      </c>
      <c r="D1852" s="7" t="s">
        <v>281</v>
      </c>
      <c r="E1852" s="9">
        <v>3053</v>
      </c>
      <c r="F1852" s="9">
        <v>7576</v>
      </c>
    </row>
    <row r="1853" customHeight="1" spans="1:6">
      <c r="A1853" s="6" t="str">
        <f t="shared" si="0"/>
        <v>Panama-The Americas2005</v>
      </c>
      <c r="B1853" s="6" t="s">
        <v>212</v>
      </c>
      <c r="C1853" s="6" t="s">
        <v>75</v>
      </c>
      <c r="D1853" s="14">
        <v>2005</v>
      </c>
      <c r="E1853" s="9">
        <v>2625</v>
      </c>
      <c r="F1853" s="9">
        <v>5871</v>
      </c>
    </row>
    <row r="1854" customHeight="1" spans="1:6">
      <c r="A1854" s="6" t="str">
        <f t="shared" si="0"/>
        <v>Panama-The Americas2006</v>
      </c>
      <c r="B1854" s="6" t="s">
        <v>212</v>
      </c>
      <c r="C1854" s="6" t="s">
        <v>75</v>
      </c>
      <c r="D1854" s="7" t="s">
        <v>287</v>
      </c>
      <c r="E1854" s="9">
        <v>2816</v>
      </c>
      <c r="F1854" s="9">
        <v>7008</v>
      </c>
    </row>
    <row r="1855" customHeight="1" spans="1:6">
      <c r="A1855" s="6" t="str">
        <f t="shared" si="0"/>
        <v>Panama-The Americas2007</v>
      </c>
      <c r="B1855" s="6" t="s">
        <v>212</v>
      </c>
      <c r="C1855" s="6" t="s">
        <v>75</v>
      </c>
      <c r="D1855" s="7" t="s">
        <v>289</v>
      </c>
      <c r="E1855" s="9">
        <v>2613</v>
      </c>
      <c r="F1855" s="9">
        <v>5805</v>
      </c>
    </row>
    <row r="1856" customHeight="1" spans="1:6">
      <c r="A1856" s="6" t="str">
        <f t="shared" si="0"/>
        <v>Panama-The Americas2008</v>
      </c>
      <c r="B1856" s="6" t="s">
        <v>212</v>
      </c>
      <c r="C1856" s="6" t="s">
        <v>75</v>
      </c>
      <c r="D1856" s="7" t="s">
        <v>283</v>
      </c>
      <c r="E1856" s="9">
        <v>3024</v>
      </c>
      <c r="F1856" s="9">
        <v>7125</v>
      </c>
    </row>
    <row r="1857" customHeight="1" spans="1:6">
      <c r="A1857" s="6" t="str">
        <f t="shared" si="0"/>
        <v>Panama-The Americas2009</v>
      </c>
      <c r="B1857" s="6" t="s">
        <v>212</v>
      </c>
      <c r="C1857" s="6" t="s">
        <v>75</v>
      </c>
      <c r="D1857" s="7" t="s">
        <v>284</v>
      </c>
      <c r="E1857" s="9">
        <v>2884</v>
      </c>
      <c r="F1857" s="9">
        <v>6839</v>
      </c>
    </row>
    <row r="1858" customHeight="1" spans="1:6">
      <c r="A1858" s="6" t="str">
        <f t="shared" si="0"/>
        <v>Panama-The Americas2010</v>
      </c>
      <c r="B1858" s="6" t="s">
        <v>212</v>
      </c>
      <c r="C1858" s="6" t="s">
        <v>75</v>
      </c>
      <c r="D1858" s="14">
        <v>2010</v>
      </c>
      <c r="E1858" s="9">
        <v>2649</v>
      </c>
      <c r="F1858" s="9">
        <v>6153</v>
      </c>
    </row>
    <row r="1859" customHeight="1" spans="1:6">
      <c r="A1859" s="6" t="str">
        <f t="shared" si="0"/>
        <v>Panama-The Americas2011</v>
      </c>
      <c r="B1859" s="6" t="s">
        <v>212</v>
      </c>
      <c r="C1859" s="6" t="s">
        <v>75</v>
      </c>
      <c r="D1859" s="7" t="s">
        <v>285</v>
      </c>
      <c r="E1859" s="9">
        <v>2569</v>
      </c>
      <c r="F1859" s="9">
        <v>5790</v>
      </c>
    </row>
    <row r="1860" customHeight="1" spans="1:6">
      <c r="A1860" s="6" t="str">
        <f t="shared" si="0"/>
        <v>Panama-The Americas2012</v>
      </c>
      <c r="B1860" s="6" t="s">
        <v>212</v>
      </c>
      <c r="C1860" s="6" t="s">
        <v>75</v>
      </c>
      <c r="D1860" s="7" t="s">
        <v>286</v>
      </c>
      <c r="E1860" s="9">
        <v>3093</v>
      </c>
      <c r="F1860" s="9">
        <v>7371</v>
      </c>
    </row>
    <row r="1861" customHeight="1" spans="1:6">
      <c r="A1861" s="6" t="str">
        <f t="shared" si="0"/>
        <v>Papua New Guinea-Oceania2000</v>
      </c>
      <c r="B1861" s="6" t="s">
        <v>213</v>
      </c>
      <c r="C1861" s="6" t="s">
        <v>71</v>
      </c>
      <c r="D1861" s="7" t="s">
        <v>277</v>
      </c>
      <c r="E1861" s="8"/>
      <c r="F1861" s="8"/>
    </row>
    <row r="1862" customHeight="1" spans="1:6">
      <c r="A1862" s="6" t="str">
        <f t="shared" si="0"/>
        <v>Papua New Guinea-Oceania2001</v>
      </c>
      <c r="B1862" s="6" t="s">
        <v>213</v>
      </c>
      <c r="C1862" s="6" t="s">
        <v>71</v>
      </c>
      <c r="D1862" s="7" t="s">
        <v>278</v>
      </c>
      <c r="E1862" s="8"/>
      <c r="F1862" s="8"/>
    </row>
    <row r="1863" customHeight="1" spans="1:6">
      <c r="A1863" s="6" t="str">
        <f t="shared" si="0"/>
        <v>Papua New Guinea-Oceania2002</v>
      </c>
      <c r="B1863" s="6" t="s">
        <v>213</v>
      </c>
      <c r="C1863" s="6" t="s">
        <v>71</v>
      </c>
      <c r="D1863" s="7" t="s">
        <v>279</v>
      </c>
      <c r="E1863" s="8"/>
      <c r="F1863" s="9">
        <v>3135</v>
      </c>
    </row>
    <row r="1864" customHeight="1" spans="1:6">
      <c r="A1864" s="6" t="str">
        <f t="shared" si="0"/>
        <v>Papua New Guinea-Oceania2003</v>
      </c>
      <c r="B1864" s="6" t="s">
        <v>213</v>
      </c>
      <c r="C1864" s="6" t="s">
        <v>71</v>
      </c>
      <c r="D1864" s="7" t="s">
        <v>280</v>
      </c>
      <c r="E1864" s="8"/>
      <c r="F1864" s="9">
        <v>3333</v>
      </c>
    </row>
    <row r="1865" customHeight="1" spans="1:6">
      <c r="A1865" s="6" t="str">
        <f t="shared" si="0"/>
        <v>Papua New Guinea-Oceania2004</v>
      </c>
      <c r="B1865" s="6" t="s">
        <v>213</v>
      </c>
      <c r="C1865" s="6" t="s">
        <v>71</v>
      </c>
      <c r="D1865" s="7" t="s">
        <v>281</v>
      </c>
      <c r="E1865" s="8"/>
      <c r="F1865" s="9">
        <v>3476</v>
      </c>
    </row>
    <row r="1866" customHeight="1" spans="1:6">
      <c r="A1866" s="6" t="str">
        <f t="shared" si="0"/>
        <v>Papua New Guinea-Oceania2005</v>
      </c>
      <c r="B1866" s="6" t="s">
        <v>213</v>
      </c>
      <c r="C1866" s="6" t="s">
        <v>71</v>
      </c>
      <c r="D1866" s="14">
        <v>2005</v>
      </c>
      <c r="E1866" s="8"/>
      <c r="F1866" s="9">
        <v>3513</v>
      </c>
    </row>
    <row r="1867" customHeight="1" spans="1:6">
      <c r="A1867" s="6" t="str">
        <f t="shared" si="0"/>
        <v>Papua New Guinea-Oceania2006</v>
      </c>
      <c r="B1867" s="6" t="s">
        <v>213</v>
      </c>
      <c r="C1867" s="6" t="s">
        <v>71</v>
      </c>
      <c r="D1867" s="7" t="s">
        <v>287</v>
      </c>
      <c r="E1867" s="8"/>
      <c r="F1867" s="9">
        <v>3231</v>
      </c>
    </row>
    <row r="1868" customHeight="1" spans="1:6">
      <c r="A1868" s="6" t="str">
        <f t="shared" si="0"/>
        <v>Papua New Guinea-Oceania2007</v>
      </c>
      <c r="B1868" s="6" t="s">
        <v>213</v>
      </c>
      <c r="C1868" s="6" t="s">
        <v>71</v>
      </c>
      <c r="D1868" s="7" t="s">
        <v>289</v>
      </c>
      <c r="E1868" s="8"/>
      <c r="F1868" s="9">
        <v>4481</v>
      </c>
    </row>
    <row r="1869" customHeight="1" spans="1:6">
      <c r="A1869" s="6" t="str">
        <f t="shared" si="0"/>
        <v>Papua New Guinea-Oceania2008</v>
      </c>
      <c r="B1869" s="6" t="s">
        <v>213</v>
      </c>
      <c r="C1869" s="6" t="s">
        <v>71</v>
      </c>
      <c r="D1869" s="7" t="s">
        <v>283</v>
      </c>
      <c r="E1869" s="8"/>
      <c r="F1869" s="9">
        <v>4903</v>
      </c>
    </row>
    <row r="1870" customHeight="1" spans="1:6">
      <c r="A1870" s="6" t="str">
        <f t="shared" si="0"/>
        <v>Papua New Guinea-Oceania2009</v>
      </c>
      <c r="B1870" s="6" t="s">
        <v>213</v>
      </c>
      <c r="C1870" s="6" t="s">
        <v>71</v>
      </c>
      <c r="D1870" s="7" t="s">
        <v>284</v>
      </c>
      <c r="E1870" s="8"/>
      <c r="F1870" s="9">
        <v>4613</v>
      </c>
    </row>
    <row r="1871" customHeight="1" spans="1:6">
      <c r="A1871" s="6" t="str">
        <f t="shared" si="0"/>
        <v>Papua New Guinea-Oceania2010</v>
      </c>
      <c r="B1871" s="6" t="s">
        <v>213</v>
      </c>
      <c r="C1871" s="6" t="s">
        <v>71</v>
      </c>
      <c r="D1871" s="14">
        <v>2010</v>
      </c>
      <c r="E1871" s="8"/>
      <c r="F1871" s="9">
        <v>3968</v>
      </c>
    </row>
    <row r="1872" customHeight="1" spans="1:6">
      <c r="A1872" s="6" t="str">
        <f t="shared" si="0"/>
        <v>Papua New Guinea-Oceania2011</v>
      </c>
      <c r="B1872" s="6" t="s">
        <v>213</v>
      </c>
      <c r="C1872" s="6" t="s">
        <v>71</v>
      </c>
      <c r="D1872" s="7" t="s">
        <v>285</v>
      </c>
      <c r="E1872" s="8"/>
      <c r="F1872" s="9">
        <v>2688</v>
      </c>
    </row>
    <row r="1873" customHeight="1" spans="1:6">
      <c r="A1873" s="6" t="str">
        <f t="shared" si="0"/>
        <v>Papua New Guinea-Oceania2012</v>
      </c>
      <c r="B1873" s="6" t="s">
        <v>213</v>
      </c>
      <c r="C1873" s="6" t="s">
        <v>71</v>
      </c>
      <c r="D1873" s="7" t="s">
        <v>286</v>
      </c>
      <c r="E1873" s="8"/>
      <c r="F1873" s="9">
        <v>4595</v>
      </c>
    </row>
    <row r="1874" customHeight="1" spans="1:6">
      <c r="A1874" s="6" t="str">
        <f t="shared" si="0"/>
        <v>Paraguay-The Americas2000</v>
      </c>
      <c r="B1874" s="6" t="s">
        <v>214</v>
      </c>
      <c r="C1874" s="6" t="s">
        <v>75</v>
      </c>
      <c r="D1874" s="7" t="s">
        <v>277</v>
      </c>
      <c r="E1874" s="8"/>
      <c r="F1874" s="8"/>
    </row>
    <row r="1875" customHeight="1" spans="1:6">
      <c r="A1875" s="6" t="str">
        <f t="shared" si="0"/>
        <v>Paraguay-The Americas2001</v>
      </c>
      <c r="B1875" s="6" t="s">
        <v>214</v>
      </c>
      <c r="C1875" s="6" t="s">
        <v>75</v>
      </c>
      <c r="D1875" s="7" t="s">
        <v>278</v>
      </c>
      <c r="E1875" s="9">
        <v>4858</v>
      </c>
      <c r="F1875" s="8"/>
    </row>
    <row r="1876" customHeight="1" spans="1:6">
      <c r="A1876" s="6" t="str">
        <f t="shared" si="0"/>
        <v>Paraguay-The Americas2002</v>
      </c>
      <c r="B1876" s="6" t="s">
        <v>214</v>
      </c>
      <c r="C1876" s="6" t="s">
        <v>75</v>
      </c>
      <c r="D1876" s="7" t="s">
        <v>279</v>
      </c>
      <c r="E1876" s="9">
        <v>4789</v>
      </c>
      <c r="F1876" s="9">
        <v>5075</v>
      </c>
    </row>
    <row r="1877" customHeight="1" spans="1:6">
      <c r="A1877" s="6" t="str">
        <f t="shared" si="0"/>
        <v>Paraguay-The Americas2003</v>
      </c>
      <c r="B1877" s="6" t="s">
        <v>214</v>
      </c>
      <c r="C1877" s="6" t="s">
        <v>75</v>
      </c>
      <c r="D1877" s="7" t="s">
        <v>280</v>
      </c>
      <c r="E1877" s="9">
        <v>4476</v>
      </c>
      <c r="F1877" s="9">
        <v>4518</v>
      </c>
    </row>
    <row r="1878" customHeight="1" spans="1:6">
      <c r="A1878" s="6" t="str">
        <f t="shared" si="0"/>
        <v>Paraguay-The Americas2004</v>
      </c>
      <c r="B1878" s="6" t="s">
        <v>214</v>
      </c>
      <c r="C1878" s="6" t="s">
        <v>75</v>
      </c>
      <c r="D1878" s="7" t="s">
        <v>281</v>
      </c>
      <c r="E1878" s="9">
        <v>4348</v>
      </c>
      <c r="F1878" s="9">
        <v>4353</v>
      </c>
    </row>
    <row r="1879" customHeight="1" spans="1:6">
      <c r="A1879" s="6" t="str">
        <f t="shared" si="0"/>
        <v>Paraguay-The Americas2005</v>
      </c>
      <c r="B1879" s="6" t="s">
        <v>214</v>
      </c>
      <c r="C1879" s="6" t="s">
        <v>75</v>
      </c>
      <c r="D1879" s="14">
        <v>2005</v>
      </c>
      <c r="E1879" s="9">
        <v>3919</v>
      </c>
      <c r="F1879" s="9">
        <v>3821</v>
      </c>
    </row>
    <row r="1880" customHeight="1" spans="1:6">
      <c r="A1880" s="6" t="str">
        <f t="shared" si="0"/>
        <v>Paraguay-The Americas2006</v>
      </c>
      <c r="B1880" s="6" t="s">
        <v>214</v>
      </c>
      <c r="C1880" s="6" t="s">
        <v>75</v>
      </c>
      <c r="D1880" s="14">
        <v>2006</v>
      </c>
      <c r="E1880" s="9">
        <v>4002</v>
      </c>
      <c r="F1880" s="9">
        <v>4089</v>
      </c>
    </row>
    <row r="1881" customHeight="1" spans="1:6">
      <c r="A1881" s="6" t="str">
        <f t="shared" si="0"/>
        <v>Paraguay-The Americas2007</v>
      </c>
      <c r="B1881" s="6" t="s">
        <v>214</v>
      </c>
      <c r="C1881" s="6" t="s">
        <v>75</v>
      </c>
      <c r="D1881" s="7" t="s">
        <v>289</v>
      </c>
      <c r="E1881" s="9">
        <v>3885</v>
      </c>
      <c r="F1881" s="9">
        <v>3898</v>
      </c>
    </row>
    <row r="1882" customHeight="1" spans="1:6">
      <c r="A1882" s="6" t="str">
        <f t="shared" si="0"/>
        <v>Paraguay-The Americas2008</v>
      </c>
      <c r="B1882" s="6" t="s">
        <v>214</v>
      </c>
      <c r="C1882" s="6" t="s">
        <v>75</v>
      </c>
      <c r="D1882" s="7" t="s">
        <v>283</v>
      </c>
      <c r="E1882" s="9">
        <v>4225</v>
      </c>
      <c r="F1882" s="9">
        <v>4136</v>
      </c>
    </row>
    <row r="1883" customHeight="1" spans="1:6">
      <c r="A1883" s="6" t="str">
        <f t="shared" si="0"/>
        <v>Paraguay-The Americas2009</v>
      </c>
      <c r="B1883" s="6" t="s">
        <v>214</v>
      </c>
      <c r="C1883" s="6" t="s">
        <v>75</v>
      </c>
      <c r="D1883" s="7" t="s">
        <v>284</v>
      </c>
      <c r="E1883" s="9">
        <v>3954</v>
      </c>
      <c r="F1883" s="9">
        <v>3832</v>
      </c>
    </row>
    <row r="1884" customHeight="1" spans="1:6">
      <c r="A1884" s="6" t="str">
        <f t="shared" si="0"/>
        <v>Paraguay-The Americas2010</v>
      </c>
      <c r="B1884" s="6" t="s">
        <v>214</v>
      </c>
      <c r="C1884" s="6" t="s">
        <v>75</v>
      </c>
      <c r="D1884" s="14">
        <v>2010</v>
      </c>
      <c r="E1884" s="9">
        <v>3965</v>
      </c>
      <c r="F1884" s="9">
        <v>4070</v>
      </c>
    </row>
    <row r="1885" customHeight="1" spans="1:6">
      <c r="A1885" s="6" t="str">
        <f t="shared" si="0"/>
        <v>Paraguay-The Americas2011</v>
      </c>
      <c r="B1885" s="6" t="s">
        <v>214</v>
      </c>
      <c r="C1885" s="6" t="s">
        <v>75</v>
      </c>
      <c r="D1885" s="7" t="s">
        <v>285</v>
      </c>
      <c r="E1885" s="9">
        <v>3850</v>
      </c>
      <c r="F1885" s="9">
        <v>3689</v>
      </c>
    </row>
    <row r="1886" customHeight="1" spans="1:6">
      <c r="A1886" s="6" t="str">
        <f t="shared" si="0"/>
        <v>Paraguay-The Americas2012</v>
      </c>
      <c r="B1886" s="6" t="s">
        <v>214</v>
      </c>
      <c r="C1886" s="6" t="s">
        <v>75</v>
      </c>
      <c r="D1886" s="7" t="s">
        <v>286</v>
      </c>
      <c r="E1886" s="9">
        <v>4076</v>
      </c>
      <c r="F1886" s="9">
        <v>3986</v>
      </c>
    </row>
    <row r="1887" customHeight="1" spans="1:6">
      <c r="A1887" s="6" t="str">
        <f t="shared" si="0"/>
        <v>Peru-The Americas2000</v>
      </c>
      <c r="B1887" s="6" t="s">
        <v>215</v>
      </c>
      <c r="C1887" s="6" t="s">
        <v>75</v>
      </c>
      <c r="D1887" s="7" t="s">
        <v>277</v>
      </c>
      <c r="E1887" s="8"/>
      <c r="F1887" s="8"/>
    </row>
    <row r="1888" customHeight="1" spans="1:6">
      <c r="A1888" s="6" t="str">
        <f t="shared" si="0"/>
        <v>Peru-The Americas2001</v>
      </c>
      <c r="B1888" s="6" t="s">
        <v>215</v>
      </c>
      <c r="C1888" s="6" t="s">
        <v>75</v>
      </c>
      <c r="D1888" s="7" t="s">
        <v>278</v>
      </c>
      <c r="E1888" s="9">
        <v>20582</v>
      </c>
      <c r="F1888" s="8"/>
    </row>
    <row r="1889" customHeight="1" spans="1:6">
      <c r="A1889" s="6" t="str">
        <f t="shared" si="0"/>
        <v>Peru-The Americas2002</v>
      </c>
      <c r="B1889" s="6" t="s">
        <v>215</v>
      </c>
      <c r="C1889" s="6" t="s">
        <v>75</v>
      </c>
      <c r="D1889" s="7" t="s">
        <v>279</v>
      </c>
      <c r="E1889" s="9">
        <v>19207</v>
      </c>
      <c r="F1889" s="9">
        <v>57579</v>
      </c>
    </row>
    <row r="1890" customHeight="1" spans="1:6">
      <c r="A1890" s="6" t="str">
        <f t="shared" si="0"/>
        <v>Peru-The Americas2003</v>
      </c>
      <c r="B1890" s="6" t="s">
        <v>215</v>
      </c>
      <c r="C1890" s="6" t="s">
        <v>75</v>
      </c>
      <c r="D1890" s="7" t="s">
        <v>280</v>
      </c>
      <c r="E1890" s="9">
        <v>17200</v>
      </c>
      <c r="F1890" s="9">
        <v>47356</v>
      </c>
    </row>
    <row r="1891" customHeight="1" spans="1:6">
      <c r="A1891" s="6" t="str">
        <f t="shared" si="0"/>
        <v>Peru-The Americas2004</v>
      </c>
      <c r="B1891" s="6" t="s">
        <v>215</v>
      </c>
      <c r="C1891" s="6" t="s">
        <v>75</v>
      </c>
      <c r="D1891" s="7" t="s">
        <v>281</v>
      </c>
      <c r="E1891" s="9">
        <v>15044</v>
      </c>
      <c r="F1891" s="9">
        <v>41279</v>
      </c>
    </row>
    <row r="1892" customHeight="1" spans="1:6">
      <c r="A1892" s="6" t="str">
        <f t="shared" si="0"/>
        <v>Peru-The Americas2005</v>
      </c>
      <c r="B1892" s="6" t="s">
        <v>215</v>
      </c>
      <c r="C1892" s="6" t="s">
        <v>75</v>
      </c>
      <c r="D1892" s="14">
        <v>2005</v>
      </c>
      <c r="E1892" s="9">
        <v>11795</v>
      </c>
      <c r="F1892" s="9">
        <v>27165</v>
      </c>
    </row>
    <row r="1893" customHeight="1" spans="1:6">
      <c r="A1893" s="6" t="str">
        <f t="shared" si="0"/>
        <v>Peru-The Americas2006</v>
      </c>
      <c r="B1893" s="6" t="s">
        <v>215</v>
      </c>
      <c r="C1893" s="6" t="s">
        <v>75</v>
      </c>
      <c r="D1893" s="14">
        <v>2006</v>
      </c>
      <c r="E1893" s="9">
        <v>12875</v>
      </c>
      <c r="F1893" s="9">
        <v>31896</v>
      </c>
    </row>
    <row r="1894" customHeight="1" spans="1:6">
      <c r="A1894" s="6" t="str">
        <f t="shared" si="0"/>
        <v>Peru-The Americas2007</v>
      </c>
      <c r="B1894" s="6" t="s">
        <v>215</v>
      </c>
      <c r="C1894" s="6" t="s">
        <v>75</v>
      </c>
      <c r="D1894" s="7" t="s">
        <v>289</v>
      </c>
      <c r="E1894" s="9">
        <v>11873</v>
      </c>
      <c r="F1894" s="9">
        <v>27187</v>
      </c>
    </row>
    <row r="1895" customHeight="1" spans="1:6">
      <c r="A1895" s="6" t="str">
        <f t="shared" si="0"/>
        <v>Peru-The Americas2008</v>
      </c>
      <c r="B1895" s="6" t="s">
        <v>215</v>
      </c>
      <c r="C1895" s="6" t="s">
        <v>75</v>
      </c>
      <c r="D1895" s="7" t="s">
        <v>283</v>
      </c>
      <c r="E1895" s="9">
        <v>14334</v>
      </c>
      <c r="F1895" s="9">
        <v>43208</v>
      </c>
    </row>
    <row r="1896" customHeight="1" spans="1:6">
      <c r="A1896" s="6" t="str">
        <f t="shared" si="0"/>
        <v>Peru-The Americas2009</v>
      </c>
      <c r="B1896" s="6" t="s">
        <v>215</v>
      </c>
      <c r="C1896" s="6" t="s">
        <v>75</v>
      </c>
      <c r="D1896" s="14">
        <v>2009</v>
      </c>
      <c r="E1896" s="9">
        <v>13646</v>
      </c>
      <c r="F1896" s="9">
        <v>37136</v>
      </c>
    </row>
    <row r="1897" customHeight="1" spans="1:6">
      <c r="A1897" s="6" t="str">
        <f t="shared" si="0"/>
        <v>Peru-The Americas2010</v>
      </c>
      <c r="B1897" s="6" t="s">
        <v>215</v>
      </c>
      <c r="C1897" s="6" t="s">
        <v>75</v>
      </c>
      <c r="D1897" s="14">
        <v>2010</v>
      </c>
      <c r="E1897" s="9">
        <v>11638</v>
      </c>
      <c r="F1897" s="9">
        <v>26380</v>
      </c>
    </row>
    <row r="1898" customHeight="1" spans="1:6">
      <c r="A1898" s="6" t="str">
        <f t="shared" si="0"/>
        <v>Peru-The Americas2011</v>
      </c>
      <c r="B1898" s="6" t="s">
        <v>215</v>
      </c>
      <c r="C1898" s="6" t="s">
        <v>75</v>
      </c>
      <c r="D1898" s="7" t="s">
        <v>285</v>
      </c>
      <c r="E1898" s="9">
        <v>12222</v>
      </c>
      <c r="F1898" s="9">
        <v>30297</v>
      </c>
    </row>
    <row r="1899" customHeight="1" spans="1:6">
      <c r="A1899" s="6" t="str">
        <f t="shared" si="0"/>
        <v>Peru-The Americas2012</v>
      </c>
      <c r="B1899" s="6" t="s">
        <v>215</v>
      </c>
      <c r="C1899" s="6" t="s">
        <v>75</v>
      </c>
      <c r="D1899" s="7" t="s">
        <v>286</v>
      </c>
      <c r="E1899" s="9">
        <v>13248</v>
      </c>
      <c r="F1899" s="9">
        <v>35064</v>
      </c>
    </row>
    <row r="1900" customHeight="1" spans="1:6">
      <c r="A1900" s="6" t="str">
        <f t="shared" si="0"/>
        <v>Philippines-Asia2000</v>
      </c>
      <c r="B1900" s="6" t="s">
        <v>216</v>
      </c>
      <c r="C1900" s="6" t="s">
        <v>65</v>
      </c>
      <c r="D1900" s="7" t="s">
        <v>277</v>
      </c>
      <c r="E1900" s="8"/>
      <c r="F1900" s="8"/>
    </row>
    <row r="1901" customHeight="1" spans="1:6">
      <c r="A1901" s="6" t="str">
        <f t="shared" si="0"/>
        <v>Philippines-Asia2001</v>
      </c>
      <c r="B1901" s="6" t="s">
        <v>216</v>
      </c>
      <c r="C1901" s="6" t="s">
        <v>65</v>
      </c>
      <c r="D1901" s="7" t="s">
        <v>278</v>
      </c>
      <c r="E1901" s="9">
        <v>40452</v>
      </c>
      <c r="F1901" s="8"/>
    </row>
    <row r="1902" customHeight="1" spans="1:6">
      <c r="A1902" s="6" t="str">
        <f t="shared" si="0"/>
        <v>Philippines-Asia2002</v>
      </c>
      <c r="B1902" s="6" t="s">
        <v>216</v>
      </c>
      <c r="C1902" s="6" t="s">
        <v>65</v>
      </c>
      <c r="D1902" s="7" t="s">
        <v>279</v>
      </c>
      <c r="E1902" s="9">
        <v>40512</v>
      </c>
      <c r="F1902" s="9">
        <v>81591</v>
      </c>
    </row>
    <row r="1903" customHeight="1" spans="1:6">
      <c r="A1903" s="6" t="str">
        <f t="shared" si="0"/>
        <v>Philippines-Asia2003</v>
      </c>
      <c r="B1903" s="6" t="s">
        <v>216</v>
      </c>
      <c r="C1903" s="6" t="s">
        <v>65</v>
      </c>
      <c r="D1903" s="7" t="s">
        <v>280</v>
      </c>
      <c r="E1903" s="9">
        <v>38102</v>
      </c>
      <c r="F1903" s="9">
        <v>74785</v>
      </c>
    </row>
    <row r="1904" customHeight="1" spans="1:6">
      <c r="A1904" s="6" t="str">
        <f t="shared" si="0"/>
        <v>Philippines-Asia2004</v>
      </c>
      <c r="B1904" s="6" t="s">
        <v>216</v>
      </c>
      <c r="C1904" s="6" t="s">
        <v>65</v>
      </c>
      <c r="D1904" s="7" t="s">
        <v>281</v>
      </c>
      <c r="E1904" s="9">
        <v>40009</v>
      </c>
      <c r="F1904" s="9">
        <v>75944</v>
      </c>
    </row>
    <row r="1905" customHeight="1" spans="1:6">
      <c r="A1905" s="6" t="str">
        <f t="shared" si="0"/>
        <v>Philippines-Asia2005</v>
      </c>
      <c r="B1905" s="6" t="s">
        <v>216</v>
      </c>
      <c r="C1905" s="6" t="s">
        <v>65</v>
      </c>
      <c r="D1905" s="14">
        <v>2005</v>
      </c>
      <c r="E1905" s="9">
        <v>38202</v>
      </c>
      <c r="F1905" s="9">
        <v>71052</v>
      </c>
    </row>
    <row r="1906" customHeight="1" spans="1:6">
      <c r="A1906" s="6" t="str">
        <f t="shared" si="0"/>
        <v>Philippines-Asia2006</v>
      </c>
      <c r="B1906" s="6" t="s">
        <v>216</v>
      </c>
      <c r="C1906" s="6" t="s">
        <v>65</v>
      </c>
      <c r="D1906" s="14">
        <v>2006</v>
      </c>
      <c r="E1906" s="9">
        <v>38643</v>
      </c>
      <c r="F1906" s="9">
        <v>74066</v>
      </c>
    </row>
    <row r="1907" customHeight="1" spans="1:6">
      <c r="A1907" s="6" t="str">
        <f t="shared" si="0"/>
        <v>Philippines-Asia2007</v>
      </c>
      <c r="B1907" s="6" t="s">
        <v>216</v>
      </c>
      <c r="C1907" s="6" t="s">
        <v>65</v>
      </c>
      <c r="D1907" s="7" t="s">
        <v>289</v>
      </c>
      <c r="E1907" s="9">
        <v>38767</v>
      </c>
      <c r="F1907" s="9">
        <v>71338</v>
      </c>
    </row>
    <row r="1908" customHeight="1" spans="1:6">
      <c r="A1908" s="6" t="str">
        <f t="shared" si="0"/>
        <v>Philippines-Asia2008</v>
      </c>
      <c r="B1908" s="6" t="s">
        <v>216</v>
      </c>
      <c r="C1908" s="6" t="s">
        <v>65</v>
      </c>
      <c r="D1908" s="7" t="s">
        <v>283</v>
      </c>
      <c r="E1908" s="9">
        <v>38514</v>
      </c>
      <c r="F1908" s="9">
        <v>69669</v>
      </c>
    </row>
    <row r="1909" customHeight="1" spans="1:6">
      <c r="A1909" s="6" t="str">
        <f t="shared" si="0"/>
        <v>Philippines-Asia2009</v>
      </c>
      <c r="B1909" s="6" t="s">
        <v>216</v>
      </c>
      <c r="C1909" s="6" t="s">
        <v>65</v>
      </c>
      <c r="D1909" s="14">
        <v>2009</v>
      </c>
      <c r="E1909" s="9">
        <v>38756</v>
      </c>
      <c r="F1909" s="9">
        <v>74832</v>
      </c>
    </row>
    <row r="1910" customHeight="1" spans="1:6">
      <c r="A1910" s="6" t="str">
        <f t="shared" si="0"/>
        <v>Philippines-Asia2010</v>
      </c>
      <c r="B1910" s="6" t="s">
        <v>216</v>
      </c>
      <c r="C1910" s="6" t="s">
        <v>65</v>
      </c>
      <c r="D1910" s="14">
        <v>2010</v>
      </c>
      <c r="E1910" s="9">
        <v>38822</v>
      </c>
      <c r="F1910" s="9">
        <v>71532</v>
      </c>
    </row>
    <row r="1911" customHeight="1" spans="1:6">
      <c r="A1911" s="6" t="str">
        <f t="shared" si="0"/>
        <v>Philippines-Asia2011</v>
      </c>
      <c r="B1911" s="6" t="s">
        <v>216</v>
      </c>
      <c r="C1911" s="6" t="s">
        <v>65</v>
      </c>
      <c r="D1911" s="7" t="s">
        <v>285</v>
      </c>
      <c r="E1911" s="9">
        <v>39872</v>
      </c>
      <c r="F1911" s="9">
        <v>73307</v>
      </c>
    </row>
    <row r="1912" customHeight="1" spans="1:6">
      <c r="A1912" s="6" t="str">
        <f t="shared" si="0"/>
        <v>Philippines-Asia2012</v>
      </c>
      <c r="B1912" s="6" t="s">
        <v>216</v>
      </c>
      <c r="C1912" s="6" t="s">
        <v>65</v>
      </c>
      <c r="D1912" s="7" t="s">
        <v>286</v>
      </c>
      <c r="E1912" s="9">
        <v>38456</v>
      </c>
      <c r="F1912" s="9">
        <v>67693</v>
      </c>
    </row>
    <row r="1913" customHeight="1" spans="1:6">
      <c r="A1913" s="6" t="str">
        <f t="shared" si="0"/>
        <v>Poland-Europe2000</v>
      </c>
      <c r="B1913" s="6" t="s">
        <v>217</v>
      </c>
      <c r="C1913" s="6" t="s">
        <v>67</v>
      </c>
      <c r="D1913" s="7" t="s">
        <v>277</v>
      </c>
      <c r="E1913" s="9">
        <v>96543</v>
      </c>
      <c r="F1913" s="8"/>
    </row>
    <row r="1914" customHeight="1" spans="1:6">
      <c r="A1914" s="6" t="str">
        <f t="shared" si="0"/>
        <v>Poland-Europe2001</v>
      </c>
      <c r="B1914" s="6" t="s">
        <v>217</v>
      </c>
      <c r="C1914" s="6" t="s">
        <v>67</v>
      </c>
      <c r="D1914" s="7" t="s">
        <v>278</v>
      </c>
      <c r="E1914" s="9">
        <v>101313</v>
      </c>
      <c r="F1914" s="8"/>
    </row>
    <row r="1915" customHeight="1" spans="1:6">
      <c r="A1915" s="6" t="str">
        <f t="shared" si="0"/>
        <v>Poland-Europe2002</v>
      </c>
      <c r="B1915" s="6" t="s">
        <v>217</v>
      </c>
      <c r="C1915" s="6" t="s">
        <v>67</v>
      </c>
      <c r="D1915" s="7" t="s">
        <v>279</v>
      </c>
      <c r="E1915" s="9">
        <v>101539</v>
      </c>
      <c r="F1915" s="9">
        <v>317254</v>
      </c>
    </row>
    <row r="1916" customHeight="1" spans="1:6">
      <c r="A1916" s="6" t="str">
        <f t="shared" si="0"/>
        <v>Poland-Europe2003</v>
      </c>
      <c r="B1916" s="6" t="s">
        <v>217</v>
      </c>
      <c r="C1916" s="6" t="s">
        <v>67</v>
      </c>
      <c r="D1916" s="7" t="s">
        <v>280</v>
      </c>
      <c r="E1916" s="9">
        <v>94002</v>
      </c>
      <c r="F1916" s="9">
        <v>298787</v>
      </c>
    </row>
    <row r="1917" customHeight="1" spans="1:6">
      <c r="A1917" s="6" t="str">
        <f t="shared" si="0"/>
        <v>Poland-Europe2004</v>
      </c>
      <c r="B1917" s="6" t="s">
        <v>217</v>
      </c>
      <c r="C1917" s="6" t="s">
        <v>67</v>
      </c>
      <c r="D1917" s="7" t="s">
        <v>281</v>
      </c>
      <c r="E1917" s="9">
        <v>97892</v>
      </c>
      <c r="F1917" s="9">
        <v>316125</v>
      </c>
    </row>
    <row r="1918" customHeight="1" spans="1:6">
      <c r="A1918" s="6" t="str">
        <f t="shared" si="0"/>
        <v>Poland-Europe2005</v>
      </c>
      <c r="B1918" s="6" t="s">
        <v>217</v>
      </c>
      <c r="C1918" s="6" t="s">
        <v>67</v>
      </c>
      <c r="D1918" s="14">
        <v>2005</v>
      </c>
      <c r="E1918" s="9">
        <v>89733</v>
      </c>
      <c r="F1918" s="9">
        <v>302806</v>
      </c>
    </row>
    <row r="1919" customHeight="1" spans="1:6">
      <c r="A1919" s="6" t="str">
        <f t="shared" si="0"/>
        <v>Poland-Europe2006</v>
      </c>
      <c r="B1919" s="6" t="s">
        <v>217</v>
      </c>
      <c r="C1919" s="6" t="s">
        <v>67</v>
      </c>
      <c r="D1919" s="14">
        <v>2006</v>
      </c>
      <c r="E1919" s="9">
        <v>91371</v>
      </c>
      <c r="F1919" s="9">
        <v>304988</v>
      </c>
    </row>
    <row r="1920" customHeight="1" spans="1:6">
      <c r="A1920" s="6" t="str">
        <f t="shared" si="0"/>
        <v>Poland-Europe2007</v>
      </c>
      <c r="B1920" s="6" t="s">
        <v>217</v>
      </c>
      <c r="C1920" s="6" t="s">
        <v>67</v>
      </c>
      <c r="D1920" s="7" t="s">
        <v>289</v>
      </c>
      <c r="E1920" s="9">
        <v>88855</v>
      </c>
      <c r="F1920" s="9">
        <v>296932</v>
      </c>
    </row>
    <row r="1921" customHeight="1" spans="1:6">
      <c r="A1921" s="6" t="str">
        <f t="shared" si="0"/>
        <v>Poland-Europe2008</v>
      </c>
      <c r="B1921" s="6" t="s">
        <v>217</v>
      </c>
      <c r="C1921" s="6" t="s">
        <v>67</v>
      </c>
      <c r="D1921" s="7" t="s">
        <v>283</v>
      </c>
      <c r="E1921" s="9">
        <v>96824</v>
      </c>
      <c r="F1921" s="9">
        <v>315637</v>
      </c>
    </row>
    <row r="1922" customHeight="1" spans="1:6">
      <c r="A1922" s="6" t="str">
        <f t="shared" si="0"/>
        <v>Poland-Europe2009</v>
      </c>
      <c r="B1922" s="6" t="s">
        <v>217</v>
      </c>
      <c r="C1922" s="6" t="s">
        <v>67</v>
      </c>
      <c r="D1922" s="14">
        <v>2009</v>
      </c>
      <c r="E1922" s="9">
        <v>92377</v>
      </c>
      <c r="F1922" s="9">
        <v>303598</v>
      </c>
    </row>
    <row r="1923" customHeight="1" spans="1:6">
      <c r="A1923" s="6" t="str">
        <f t="shared" si="0"/>
        <v>Poland-Europe2010</v>
      </c>
      <c r="B1923" s="6" t="s">
        <v>217</v>
      </c>
      <c r="C1923" s="6" t="s">
        <v>67</v>
      </c>
      <c r="D1923" s="14">
        <v>2010</v>
      </c>
      <c r="E1923" s="9">
        <v>91105</v>
      </c>
      <c r="F1923" s="9">
        <v>304856</v>
      </c>
    </row>
    <row r="1924" customHeight="1" spans="1:6">
      <c r="A1924" s="6" t="str">
        <f t="shared" si="0"/>
        <v>Poland-Europe2011</v>
      </c>
      <c r="B1924" s="6" t="s">
        <v>217</v>
      </c>
      <c r="C1924" s="6" t="s">
        <v>67</v>
      </c>
      <c r="D1924" s="7" t="s">
        <v>285</v>
      </c>
      <c r="E1924" s="9">
        <v>89116</v>
      </c>
      <c r="F1924" s="9">
        <v>301691</v>
      </c>
    </row>
    <row r="1925" customHeight="1" spans="1:6">
      <c r="A1925" s="6" t="str">
        <f t="shared" si="0"/>
        <v>Poland-Europe2012</v>
      </c>
      <c r="B1925" s="6" t="s">
        <v>217</v>
      </c>
      <c r="C1925" s="6" t="s">
        <v>67</v>
      </c>
      <c r="D1925" s="7" t="s">
        <v>286</v>
      </c>
      <c r="E1925" s="9">
        <v>97241</v>
      </c>
      <c r="F1925" s="9">
        <v>320004</v>
      </c>
    </row>
    <row r="1926" customHeight="1" spans="1:6">
      <c r="A1926" s="6" t="str">
        <f t="shared" si="0"/>
        <v>Portugal-Europe2000</v>
      </c>
      <c r="B1926" s="6" t="s">
        <v>218</v>
      </c>
      <c r="C1926" s="6" t="s">
        <v>67</v>
      </c>
      <c r="D1926" s="7" t="s">
        <v>277</v>
      </c>
      <c r="E1926" s="9">
        <v>21949</v>
      </c>
      <c r="F1926" s="8"/>
    </row>
    <row r="1927" customHeight="1" spans="1:6">
      <c r="A1927" s="6" t="str">
        <f t="shared" si="0"/>
        <v>Portugal-Europe2001</v>
      </c>
      <c r="B1927" s="6" t="s">
        <v>218</v>
      </c>
      <c r="C1927" s="6" t="s">
        <v>67</v>
      </c>
      <c r="D1927" s="7" t="s">
        <v>278</v>
      </c>
      <c r="E1927" s="9">
        <v>23084</v>
      </c>
      <c r="F1927" s="8"/>
    </row>
    <row r="1928" customHeight="1" spans="1:6">
      <c r="A1928" s="6" t="str">
        <f t="shared" si="0"/>
        <v>Portugal-Europe2002</v>
      </c>
      <c r="B1928" s="6" t="s">
        <v>218</v>
      </c>
      <c r="C1928" s="6" t="s">
        <v>67</v>
      </c>
      <c r="D1928" s="7" t="s">
        <v>279</v>
      </c>
      <c r="E1928" s="9">
        <v>23541</v>
      </c>
      <c r="F1928" s="9">
        <v>52361</v>
      </c>
    </row>
    <row r="1929" customHeight="1" spans="1:6">
      <c r="A1929" s="6" t="str">
        <f t="shared" si="0"/>
        <v>Portugal-Europe2003</v>
      </c>
      <c r="B1929" s="6" t="s">
        <v>218</v>
      </c>
      <c r="C1929" s="6" t="s">
        <v>67</v>
      </c>
      <c r="D1929" s="7" t="s">
        <v>280</v>
      </c>
      <c r="E1929" s="9">
        <v>24152</v>
      </c>
      <c r="F1929" s="9">
        <v>57411</v>
      </c>
    </row>
    <row r="1930" customHeight="1" spans="1:6">
      <c r="A1930" s="6" t="str">
        <f t="shared" si="0"/>
        <v>Portugal-Europe2004</v>
      </c>
      <c r="B1930" s="6" t="s">
        <v>218</v>
      </c>
      <c r="C1930" s="6" t="s">
        <v>67</v>
      </c>
      <c r="D1930" s="7" t="s">
        <v>281</v>
      </c>
      <c r="E1930" s="9">
        <v>24430</v>
      </c>
      <c r="F1930" s="9">
        <v>58357</v>
      </c>
    </row>
    <row r="1931" customHeight="1" spans="1:6">
      <c r="A1931" s="6" t="str">
        <f t="shared" si="0"/>
        <v>Portugal-Europe2005</v>
      </c>
      <c r="B1931" s="6" t="s">
        <v>218</v>
      </c>
      <c r="C1931" s="6" t="s">
        <v>67</v>
      </c>
      <c r="D1931" s="14">
        <v>2005</v>
      </c>
      <c r="E1931" s="9">
        <v>24815</v>
      </c>
      <c r="F1931" s="9">
        <v>62863</v>
      </c>
    </row>
    <row r="1932" customHeight="1" spans="1:6">
      <c r="A1932" s="6" t="str">
        <f t="shared" si="0"/>
        <v>Portugal-Europe2006</v>
      </c>
      <c r="B1932" s="6" t="s">
        <v>218</v>
      </c>
      <c r="C1932" s="6" t="s">
        <v>67</v>
      </c>
      <c r="D1932" s="14">
        <v>2006</v>
      </c>
      <c r="E1932" s="9">
        <v>25831</v>
      </c>
      <c r="F1932" s="9">
        <v>63175</v>
      </c>
    </row>
    <row r="1933" customHeight="1" spans="1:6">
      <c r="A1933" s="6" t="str">
        <f t="shared" si="0"/>
        <v>Portugal-Europe2007</v>
      </c>
      <c r="B1933" s="6" t="s">
        <v>218</v>
      </c>
      <c r="C1933" s="6" t="s">
        <v>67</v>
      </c>
      <c r="D1933" s="7" t="s">
        <v>289</v>
      </c>
      <c r="E1933" s="9">
        <v>25824</v>
      </c>
      <c r="F1933" s="9">
        <v>66820</v>
      </c>
    </row>
    <row r="1934" customHeight="1" spans="1:6">
      <c r="A1934" s="6" t="str">
        <f t="shared" si="0"/>
        <v>Portugal-Europe2008</v>
      </c>
      <c r="B1934" s="6" t="s">
        <v>218</v>
      </c>
      <c r="C1934" s="6" t="s">
        <v>67</v>
      </c>
      <c r="D1934" s="7" t="s">
        <v>283</v>
      </c>
      <c r="E1934" s="9">
        <v>25302</v>
      </c>
      <c r="F1934" s="9">
        <v>60865</v>
      </c>
    </row>
    <row r="1935" customHeight="1" spans="1:6">
      <c r="A1935" s="6" t="str">
        <f t="shared" si="0"/>
        <v>Portugal-Europe2009</v>
      </c>
      <c r="B1935" s="6" t="s">
        <v>218</v>
      </c>
      <c r="C1935" s="6" t="s">
        <v>67</v>
      </c>
      <c r="D1935" s="14">
        <v>2009</v>
      </c>
      <c r="E1935" s="9">
        <v>26467</v>
      </c>
      <c r="F1935" s="9">
        <v>65309</v>
      </c>
    </row>
    <row r="1936" customHeight="1" spans="1:6">
      <c r="A1936" s="6" t="str">
        <f t="shared" si="0"/>
        <v>Portugal-Europe2010</v>
      </c>
      <c r="B1936" s="6" t="s">
        <v>218</v>
      </c>
      <c r="C1936" s="6" t="s">
        <v>67</v>
      </c>
      <c r="D1936" s="14">
        <v>2010</v>
      </c>
      <c r="E1936" s="9">
        <v>25129</v>
      </c>
      <c r="F1936" s="9">
        <v>61276</v>
      </c>
    </row>
    <row r="1937" customHeight="1" spans="1:6">
      <c r="A1937" s="6" t="str">
        <f t="shared" si="0"/>
        <v>Portugal-Europe2011</v>
      </c>
      <c r="B1937" s="6" t="s">
        <v>218</v>
      </c>
      <c r="C1937" s="6" t="s">
        <v>67</v>
      </c>
      <c r="D1937" s="7" t="s">
        <v>285</v>
      </c>
      <c r="E1937" s="9">
        <v>24673</v>
      </c>
      <c r="F1937" s="9">
        <v>62966</v>
      </c>
    </row>
    <row r="1938" customHeight="1" spans="1:6">
      <c r="A1938" s="6" t="str">
        <f t="shared" si="0"/>
        <v>Portugal-Europe2012</v>
      </c>
      <c r="B1938" s="6" t="s">
        <v>218</v>
      </c>
      <c r="C1938" s="6" t="s">
        <v>67</v>
      </c>
      <c r="D1938" s="7" t="s">
        <v>286</v>
      </c>
      <c r="E1938" s="9">
        <v>24698</v>
      </c>
      <c r="F1938" s="9">
        <v>59108</v>
      </c>
    </row>
    <row r="1939" customHeight="1" spans="1:6">
      <c r="A1939" s="6" t="str">
        <f t="shared" si="0"/>
        <v>Puerto Rico-The Americas2000</v>
      </c>
      <c r="B1939" s="6" t="s">
        <v>219</v>
      </c>
      <c r="C1939" s="6" t="s">
        <v>75</v>
      </c>
      <c r="D1939" s="7" t="s">
        <v>277</v>
      </c>
      <c r="E1939" s="8"/>
      <c r="F1939" s="8"/>
    </row>
    <row r="1940" customHeight="1" spans="1:6">
      <c r="A1940" s="6" t="str">
        <f t="shared" si="0"/>
        <v>Puerto Rico-The Americas2001</v>
      </c>
      <c r="B1940" s="6" t="s">
        <v>219</v>
      </c>
      <c r="C1940" s="6" t="s">
        <v>75</v>
      </c>
      <c r="D1940" s="7" t="s">
        <v>278</v>
      </c>
      <c r="E1940" s="8"/>
      <c r="F1940" s="8"/>
    </row>
    <row r="1941" customHeight="1" spans="1:6">
      <c r="A1941" s="6" t="str">
        <f t="shared" si="0"/>
        <v>Puerto Rico-The Americas2002</v>
      </c>
      <c r="B1941" s="6" t="s">
        <v>219</v>
      </c>
      <c r="C1941" s="6" t="s">
        <v>75</v>
      </c>
      <c r="D1941" s="7" t="s">
        <v>279</v>
      </c>
      <c r="E1941" s="8"/>
      <c r="F1941" s="8"/>
    </row>
    <row r="1942" customHeight="1" spans="1:6">
      <c r="A1942" s="6" t="str">
        <f t="shared" si="0"/>
        <v>Puerto Rico-The Americas2003</v>
      </c>
      <c r="B1942" s="6" t="s">
        <v>219</v>
      </c>
      <c r="C1942" s="6" t="s">
        <v>75</v>
      </c>
      <c r="D1942" s="7" t="s">
        <v>280</v>
      </c>
      <c r="E1942" s="8"/>
      <c r="F1942" s="8"/>
    </row>
    <row r="1943" customHeight="1" spans="1:6">
      <c r="A1943" s="6" t="str">
        <f t="shared" si="0"/>
        <v>Puerto Rico-The Americas2004</v>
      </c>
      <c r="B1943" s="6" t="s">
        <v>219</v>
      </c>
      <c r="C1943" s="6" t="s">
        <v>75</v>
      </c>
      <c r="D1943" s="7" t="s">
        <v>281</v>
      </c>
      <c r="E1943" s="8"/>
      <c r="F1943" s="8"/>
    </row>
    <row r="1944" customHeight="1" spans="1:6">
      <c r="A1944" s="6" t="str">
        <f t="shared" si="0"/>
        <v>Puerto Rico-The Americas2005</v>
      </c>
      <c r="B1944" s="6" t="s">
        <v>219</v>
      </c>
      <c r="C1944" s="6" t="s">
        <v>75</v>
      </c>
      <c r="D1944" s="14">
        <v>2005</v>
      </c>
      <c r="E1944" s="8"/>
      <c r="F1944" s="8"/>
    </row>
    <row r="1945" customHeight="1" spans="1:6">
      <c r="A1945" s="6" t="str">
        <f t="shared" si="0"/>
        <v>Puerto Rico-The Americas2006</v>
      </c>
      <c r="B1945" s="6" t="s">
        <v>219</v>
      </c>
      <c r="C1945" s="6" t="s">
        <v>75</v>
      </c>
      <c r="D1945" s="14">
        <v>2006</v>
      </c>
      <c r="E1945" s="8"/>
      <c r="F1945" s="8"/>
    </row>
    <row r="1946" customHeight="1" spans="1:6">
      <c r="A1946" s="6" t="str">
        <f t="shared" si="0"/>
        <v>Puerto Rico-The Americas2007</v>
      </c>
      <c r="B1946" s="6" t="s">
        <v>219</v>
      </c>
      <c r="C1946" s="6" t="s">
        <v>75</v>
      </c>
      <c r="D1946" s="7" t="s">
        <v>289</v>
      </c>
      <c r="E1946" s="8"/>
      <c r="F1946" s="8"/>
    </row>
    <row r="1947" customHeight="1" spans="1:6">
      <c r="A1947" s="6" t="str">
        <f t="shared" si="0"/>
        <v>Puerto Rico-The Americas2008</v>
      </c>
      <c r="B1947" s="6" t="s">
        <v>219</v>
      </c>
      <c r="C1947" s="6" t="s">
        <v>75</v>
      </c>
      <c r="D1947" s="7" t="s">
        <v>283</v>
      </c>
      <c r="E1947" s="8"/>
      <c r="F1947" s="8"/>
    </row>
    <row r="1948" customHeight="1" spans="1:6">
      <c r="A1948" s="6" t="str">
        <f t="shared" si="0"/>
        <v>Puerto Rico-The Americas2009</v>
      </c>
      <c r="B1948" s="6" t="s">
        <v>219</v>
      </c>
      <c r="C1948" s="6" t="s">
        <v>75</v>
      </c>
      <c r="D1948" s="14">
        <v>2009</v>
      </c>
      <c r="E1948" s="8"/>
      <c r="F1948" s="8"/>
    </row>
    <row r="1949" customHeight="1" spans="1:6">
      <c r="A1949" s="6" t="str">
        <f t="shared" si="0"/>
        <v>Puerto Rico-The Americas2010</v>
      </c>
      <c r="B1949" s="6" t="s">
        <v>219</v>
      </c>
      <c r="C1949" s="6" t="s">
        <v>75</v>
      </c>
      <c r="D1949" s="14">
        <v>2010</v>
      </c>
      <c r="E1949" s="8"/>
      <c r="F1949" s="8"/>
    </row>
    <row r="1950" customHeight="1" spans="1:6">
      <c r="A1950" s="6" t="str">
        <f t="shared" si="0"/>
        <v>Puerto Rico-The Americas2011</v>
      </c>
      <c r="B1950" s="6" t="s">
        <v>219</v>
      </c>
      <c r="C1950" s="6" t="s">
        <v>75</v>
      </c>
      <c r="D1950" s="7" t="s">
        <v>285</v>
      </c>
      <c r="E1950" s="8"/>
      <c r="F1950" s="8"/>
    </row>
    <row r="1951" customHeight="1" spans="1:6">
      <c r="A1951" s="6" t="str">
        <f t="shared" si="0"/>
        <v>Puerto Rico-The Americas2012</v>
      </c>
      <c r="B1951" s="6" t="s">
        <v>219</v>
      </c>
      <c r="C1951" s="6" t="s">
        <v>75</v>
      </c>
      <c r="D1951" s="7" t="s">
        <v>286</v>
      </c>
      <c r="E1951" s="8"/>
      <c r="F1951" s="8"/>
    </row>
    <row r="1952" customHeight="1" spans="1:6">
      <c r="A1952" s="6" t="str">
        <f t="shared" si="0"/>
        <v>Qatar-Middle East2000</v>
      </c>
      <c r="B1952" s="6" t="s">
        <v>220</v>
      </c>
      <c r="C1952" s="6" t="s">
        <v>84</v>
      </c>
      <c r="D1952" s="7" t="s">
        <v>277</v>
      </c>
      <c r="E1952" s="8"/>
      <c r="F1952" s="8"/>
    </row>
    <row r="1953" customHeight="1" spans="1:6">
      <c r="A1953" s="6" t="str">
        <f t="shared" si="0"/>
        <v>Qatar-Middle East2001</v>
      </c>
      <c r="B1953" s="6" t="s">
        <v>220</v>
      </c>
      <c r="C1953" s="6" t="s">
        <v>84</v>
      </c>
      <c r="D1953" s="7" t="s">
        <v>278</v>
      </c>
      <c r="E1953" s="9">
        <v>33285</v>
      </c>
      <c r="F1953" s="8"/>
    </row>
    <row r="1954" customHeight="1" spans="1:6">
      <c r="A1954" s="6" t="str">
        <f t="shared" si="0"/>
        <v>Qatar-Middle East2002</v>
      </c>
      <c r="B1954" s="6" t="s">
        <v>220</v>
      </c>
      <c r="C1954" s="6" t="s">
        <v>84</v>
      </c>
      <c r="D1954" s="7" t="s">
        <v>279</v>
      </c>
      <c r="E1954" s="9">
        <v>28973</v>
      </c>
      <c r="F1954" s="9">
        <v>70531</v>
      </c>
    </row>
    <row r="1955" customHeight="1" spans="1:6">
      <c r="A1955" s="6" t="str">
        <f t="shared" si="0"/>
        <v>Qatar-Middle East2003</v>
      </c>
      <c r="B1955" s="6" t="s">
        <v>220</v>
      </c>
      <c r="C1955" s="6" t="s">
        <v>84</v>
      </c>
      <c r="D1955" s="7" t="s">
        <v>280</v>
      </c>
      <c r="E1955" s="9">
        <v>24942</v>
      </c>
      <c r="F1955" s="9">
        <v>66120</v>
      </c>
    </row>
    <row r="1956" customHeight="1" spans="1:6">
      <c r="A1956" s="6" t="str">
        <f t="shared" si="0"/>
        <v>Qatar-Middle East2004</v>
      </c>
      <c r="B1956" s="6" t="s">
        <v>220</v>
      </c>
      <c r="C1956" s="6" t="s">
        <v>84</v>
      </c>
      <c r="D1956" s="7" t="s">
        <v>281</v>
      </c>
      <c r="E1956" s="9">
        <v>23642</v>
      </c>
      <c r="F1956" s="9">
        <v>67997</v>
      </c>
    </row>
    <row r="1957" customHeight="1" spans="1:6">
      <c r="A1957" s="6" t="str">
        <f t="shared" si="0"/>
        <v>Qatar-Middle East2005</v>
      </c>
      <c r="B1957" s="6" t="s">
        <v>220</v>
      </c>
      <c r="C1957" s="6" t="s">
        <v>84</v>
      </c>
      <c r="D1957" s="14">
        <v>2005</v>
      </c>
      <c r="E1957" s="9">
        <v>16648</v>
      </c>
      <c r="F1957" s="9">
        <v>44393</v>
      </c>
    </row>
    <row r="1958" customHeight="1" spans="1:6">
      <c r="A1958" s="6" t="str">
        <f t="shared" si="0"/>
        <v>Qatar-Middle East2006</v>
      </c>
      <c r="B1958" s="6" t="s">
        <v>220</v>
      </c>
      <c r="C1958" s="6" t="s">
        <v>84</v>
      </c>
      <c r="D1958" s="14">
        <v>2006</v>
      </c>
      <c r="E1958" s="9">
        <v>13711</v>
      </c>
      <c r="F1958" s="9">
        <v>28482</v>
      </c>
    </row>
    <row r="1959" customHeight="1" spans="1:6">
      <c r="A1959" s="6" t="str">
        <f t="shared" si="0"/>
        <v>Qatar-Middle East2007</v>
      </c>
      <c r="B1959" s="6" t="s">
        <v>220</v>
      </c>
      <c r="C1959" s="6" t="s">
        <v>84</v>
      </c>
      <c r="D1959" s="7" t="s">
        <v>289</v>
      </c>
      <c r="E1959" s="9">
        <v>12452</v>
      </c>
      <c r="F1959" s="9">
        <v>30363</v>
      </c>
    </row>
    <row r="1960" customHeight="1" spans="1:6">
      <c r="A1960" s="6" t="str">
        <f t="shared" si="0"/>
        <v>Qatar-Middle East2008</v>
      </c>
      <c r="B1960" s="6" t="s">
        <v>220</v>
      </c>
      <c r="C1960" s="6" t="s">
        <v>84</v>
      </c>
      <c r="D1960" s="7" t="s">
        <v>283</v>
      </c>
      <c r="E1960" s="9">
        <v>22790</v>
      </c>
      <c r="F1960" s="9">
        <v>67242</v>
      </c>
    </row>
    <row r="1961" customHeight="1" spans="1:6">
      <c r="A1961" s="6" t="str">
        <f t="shared" si="0"/>
        <v>Qatar-Middle East2009</v>
      </c>
      <c r="B1961" s="6" t="s">
        <v>220</v>
      </c>
      <c r="C1961" s="6" t="s">
        <v>84</v>
      </c>
      <c r="D1961" s="14">
        <v>2009</v>
      </c>
      <c r="E1961" s="9">
        <v>16638</v>
      </c>
      <c r="F1961" s="9">
        <v>51881</v>
      </c>
    </row>
    <row r="1962" customHeight="1" spans="1:6">
      <c r="A1962" s="6" t="str">
        <f t="shared" si="0"/>
        <v>Qatar-Middle East2010</v>
      </c>
      <c r="B1962" s="6" t="s">
        <v>220</v>
      </c>
      <c r="C1962" s="6" t="s">
        <v>84</v>
      </c>
      <c r="D1962" s="14">
        <v>2010</v>
      </c>
      <c r="E1962" s="9">
        <v>14185</v>
      </c>
      <c r="F1962" s="9">
        <v>36157</v>
      </c>
    </row>
    <row r="1963" customHeight="1" spans="1:6">
      <c r="A1963" s="6" t="str">
        <f t="shared" si="0"/>
        <v>Qatar-Middle East2011</v>
      </c>
      <c r="B1963" s="6" t="s">
        <v>220</v>
      </c>
      <c r="C1963" s="6" t="s">
        <v>84</v>
      </c>
      <c r="D1963" s="7" t="s">
        <v>285</v>
      </c>
      <c r="E1963" s="9">
        <v>10876</v>
      </c>
      <c r="F1963" s="9">
        <v>34730</v>
      </c>
    </row>
    <row r="1964" customHeight="1" spans="1:6">
      <c r="A1964" s="6" t="str">
        <f t="shared" si="0"/>
        <v>Qatar-Middle East2012</v>
      </c>
      <c r="B1964" s="6" t="s">
        <v>220</v>
      </c>
      <c r="C1964" s="6" t="s">
        <v>84</v>
      </c>
      <c r="D1964" s="7" t="s">
        <v>286</v>
      </c>
      <c r="E1964" s="9">
        <v>19606</v>
      </c>
      <c r="F1964" s="9">
        <v>56736</v>
      </c>
    </row>
    <row r="1965" customHeight="1" spans="1:6">
      <c r="A1965" s="6" t="str">
        <f t="shared" si="0"/>
        <v>Romania-Europe2000</v>
      </c>
      <c r="B1965" s="6" t="s">
        <v>221</v>
      </c>
      <c r="C1965" s="6" t="s">
        <v>67</v>
      </c>
      <c r="D1965" s="7" t="s">
        <v>277</v>
      </c>
      <c r="E1965" s="8"/>
      <c r="F1965" s="8"/>
    </row>
    <row r="1966" customHeight="1" spans="1:6">
      <c r="A1966" s="6" t="str">
        <f t="shared" si="0"/>
        <v>Romania-Europe2001</v>
      </c>
      <c r="B1966" s="6" t="s">
        <v>221</v>
      </c>
      <c r="C1966" s="6" t="s">
        <v>67</v>
      </c>
      <c r="D1966" s="7" t="s">
        <v>278</v>
      </c>
      <c r="E1966" s="9">
        <v>35830</v>
      </c>
      <c r="F1966" s="8"/>
    </row>
    <row r="1967" customHeight="1" spans="1:6">
      <c r="A1967" s="6" t="str">
        <f t="shared" si="0"/>
        <v>Romania-Europe2002</v>
      </c>
      <c r="B1967" s="6" t="s">
        <v>221</v>
      </c>
      <c r="C1967" s="6" t="s">
        <v>67</v>
      </c>
      <c r="D1967" s="7" t="s">
        <v>279</v>
      </c>
      <c r="E1967" s="9">
        <v>35031</v>
      </c>
      <c r="F1967" s="9">
        <v>78745</v>
      </c>
    </row>
    <row r="1968" customHeight="1" spans="1:6">
      <c r="A1968" s="6" t="str">
        <f t="shared" si="0"/>
        <v>Romania-Europe2003</v>
      </c>
      <c r="B1968" s="6" t="s">
        <v>221</v>
      </c>
      <c r="C1968" s="6" t="s">
        <v>67</v>
      </c>
      <c r="D1968" s="7" t="s">
        <v>280</v>
      </c>
      <c r="E1968" s="9">
        <v>34882</v>
      </c>
      <c r="F1968" s="9">
        <v>80307</v>
      </c>
    </row>
    <row r="1969" customHeight="1" spans="1:6">
      <c r="A1969" s="6" t="str">
        <f t="shared" si="0"/>
        <v>Romania-Europe2004</v>
      </c>
      <c r="B1969" s="6" t="s">
        <v>221</v>
      </c>
      <c r="C1969" s="6" t="s">
        <v>67</v>
      </c>
      <c r="D1969" s="7" t="s">
        <v>281</v>
      </c>
      <c r="E1969" s="9">
        <v>39617</v>
      </c>
      <c r="F1969" s="9">
        <v>94645</v>
      </c>
    </row>
    <row r="1970" customHeight="1" spans="1:6">
      <c r="A1970" s="6" t="str">
        <f t="shared" si="0"/>
        <v>Romania-Europe2005</v>
      </c>
      <c r="B1970" s="6" t="s">
        <v>221</v>
      </c>
      <c r="C1970" s="6" t="s">
        <v>67</v>
      </c>
      <c r="D1970" s="14">
        <v>2005</v>
      </c>
      <c r="E1970" s="9">
        <v>38683</v>
      </c>
      <c r="F1970" s="9">
        <v>95401</v>
      </c>
    </row>
    <row r="1971" customHeight="1" spans="1:6">
      <c r="A1971" s="6" t="str">
        <f t="shared" si="0"/>
        <v>Romania-Europe2006</v>
      </c>
      <c r="B1971" s="6" t="s">
        <v>221</v>
      </c>
      <c r="C1971" s="6" t="s">
        <v>67</v>
      </c>
      <c r="D1971" s="14">
        <v>2006</v>
      </c>
      <c r="E1971" s="9">
        <v>38140</v>
      </c>
      <c r="F1971" s="9">
        <v>92174</v>
      </c>
    </row>
    <row r="1972" customHeight="1" spans="1:6">
      <c r="A1972" s="6" t="str">
        <f t="shared" si="0"/>
        <v>Romania-Europe2007</v>
      </c>
      <c r="B1972" s="6" t="s">
        <v>221</v>
      </c>
      <c r="C1972" s="6" t="s">
        <v>67</v>
      </c>
      <c r="D1972" s="7" t="s">
        <v>289</v>
      </c>
      <c r="E1972" s="9">
        <v>36819</v>
      </c>
      <c r="F1972" s="9">
        <v>95672</v>
      </c>
    </row>
    <row r="1973" customHeight="1" spans="1:6">
      <c r="A1973" s="6" t="str">
        <f t="shared" si="0"/>
        <v>Romania-Europe2008</v>
      </c>
      <c r="B1973" s="6" t="s">
        <v>221</v>
      </c>
      <c r="C1973" s="6" t="s">
        <v>67</v>
      </c>
      <c r="D1973" s="7" t="s">
        <v>283</v>
      </c>
      <c r="E1973" s="9">
        <v>39757</v>
      </c>
      <c r="F1973" s="9">
        <v>100960</v>
      </c>
    </row>
    <row r="1974" customHeight="1" spans="1:6">
      <c r="A1974" s="6" t="str">
        <f t="shared" si="0"/>
        <v>Romania-Europe2009</v>
      </c>
      <c r="B1974" s="6" t="s">
        <v>221</v>
      </c>
      <c r="C1974" s="6" t="s">
        <v>67</v>
      </c>
      <c r="D1974" s="14">
        <v>2009</v>
      </c>
      <c r="E1974" s="9">
        <v>38693</v>
      </c>
      <c r="F1974" s="9">
        <v>95676</v>
      </c>
    </row>
    <row r="1975" customHeight="1" spans="1:6">
      <c r="A1975" s="6" t="str">
        <f t="shared" si="0"/>
        <v>Romania-Europe2010</v>
      </c>
      <c r="B1975" s="6" t="s">
        <v>221</v>
      </c>
      <c r="C1975" s="6" t="s">
        <v>67</v>
      </c>
      <c r="D1975" s="14">
        <v>2010</v>
      </c>
      <c r="E1975" s="9">
        <v>39525</v>
      </c>
      <c r="F1975" s="9">
        <v>95940</v>
      </c>
    </row>
    <row r="1976" customHeight="1" spans="1:6">
      <c r="A1976" s="6" t="str">
        <f t="shared" si="0"/>
        <v>Romania-Europe2011</v>
      </c>
      <c r="B1976" s="6" t="s">
        <v>221</v>
      </c>
      <c r="C1976" s="6" t="s">
        <v>67</v>
      </c>
      <c r="D1976" s="7" t="s">
        <v>285</v>
      </c>
      <c r="E1976" s="9">
        <v>36228</v>
      </c>
      <c r="F1976" s="9">
        <v>89985</v>
      </c>
    </row>
    <row r="1977" customHeight="1" spans="1:6">
      <c r="A1977" s="6" t="str">
        <f t="shared" si="0"/>
        <v>Romania-Europe2012</v>
      </c>
      <c r="B1977" s="6" t="s">
        <v>221</v>
      </c>
      <c r="C1977" s="6" t="s">
        <v>67</v>
      </c>
      <c r="D1977" s="7" t="s">
        <v>286</v>
      </c>
      <c r="E1977" s="9">
        <v>39936</v>
      </c>
      <c r="F1977" s="9">
        <v>102595</v>
      </c>
    </row>
    <row r="1978" customHeight="1" spans="1:6">
      <c r="A1978" s="6" t="str">
        <f t="shared" si="0"/>
        <v>Russia-Europe2000</v>
      </c>
      <c r="B1978" s="6" t="s">
        <v>222</v>
      </c>
      <c r="C1978" s="6" t="s">
        <v>67</v>
      </c>
      <c r="D1978" s="7" t="s">
        <v>277</v>
      </c>
      <c r="E1978" s="8"/>
      <c r="F1978" s="8"/>
    </row>
    <row r="1979" customHeight="1" spans="1:6">
      <c r="A1979" s="6" t="str">
        <f t="shared" si="0"/>
        <v>Russia-Europe2001</v>
      </c>
      <c r="B1979" s="6" t="s">
        <v>222</v>
      </c>
      <c r="C1979" s="6" t="s">
        <v>67</v>
      </c>
      <c r="D1979" s="7" t="s">
        <v>278</v>
      </c>
      <c r="E1979" s="9">
        <v>730970</v>
      </c>
      <c r="F1979" s="8"/>
    </row>
    <row r="1980" customHeight="1" spans="1:6">
      <c r="A1980" s="6" t="str">
        <f t="shared" si="0"/>
        <v>Russia-Europe2002</v>
      </c>
      <c r="B1980" s="6" t="s">
        <v>222</v>
      </c>
      <c r="C1980" s="6" t="s">
        <v>67</v>
      </c>
      <c r="D1980" s="7" t="s">
        <v>279</v>
      </c>
      <c r="E1980" s="9">
        <v>702292</v>
      </c>
      <c r="F1980" s="9">
        <v>1740776</v>
      </c>
    </row>
    <row r="1981" customHeight="1" spans="1:6">
      <c r="A1981" s="6" t="str">
        <f t="shared" si="0"/>
        <v>Russia-Europe2003</v>
      </c>
      <c r="B1981" s="6" t="s">
        <v>222</v>
      </c>
      <c r="C1981" s="6" t="s">
        <v>67</v>
      </c>
      <c r="D1981" s="7" t="s">
        <v>280</v>
      </c>
      <c r="E1981" s="9">
        <v>646915</v>
      </c>
      <c r="F1981" s="9">
        <v>1574368</v>
      </c>
    </row>
    <row r="1982" customHeight="1" spans="1:6">
      <c r="A1982" s="6" t="str">
        <f t="shared" si="0"/>
        <v>Russia-Europe2004</v>
      </c>
      <c r="B1982" s="6" t="s">
        <v>222</v>
      </c>
      <c r="C1982" s="6" t="s">
        <v>67</v>
      </c>
      <c r="D1982" s="7" t="s">
        <v>281</v>
      </c>
      <c r="E1982" s="9">
        <v>688483</v>
      </c>
      <c r="F1982" s="9">
        <v>1715639</v>
      </c>
    </row>
    <row r="1983" customHeight="1" spans="1:6">
      <c r="A1983" s="6" t="str">
        <f t="shared" si="0"/>
        <v>Russia-Europe2005</v>
      </c>
      <c r="B1983" s="6" t="s">
        <v>222</v>
      </c>
      <c r="C1983" s="6" t="s">
        <v>67</v>
      </c>
      <c r="D1983" s="14">
        <v>2005</v>
      </c>
      <c r="E1983" s="9">
        <v>647392</v>
      </c>
      <c r="F1983" s="9">
        <v>1602963</v>
      </c>
    </row>
    <row r="1984" customHeight="1" spans="1:6">
      <c r="A1984" s="6" t="str">
        <f t="shared" si="0"/>
        <v>Russia-Europe2006</v>
      </c>
      <c r="B1984" s="6" t="s">
        <v>222</v>
      </c>
      <c r="C1984" s="6" t="s">
        <v>67</v>
      </c>
      <c r="D1984" s="14">
        <v>2006</v>
      </c>
      <c r="E1984" s="9">
        <v>623098</v>
      </c>
      <c r="F1984" s="9">
        <v>1557665</v>
      </c>
    </row>
    <row r="1985" customHeight="1" spans="1:6">
      <c r="A1985" s="6" t="str">
        <f t="shared" si="0"/>
        <v>Russia-Europe2007</v>
      </c>
      <c r="B1985" s="6" t="s">
        <v>222</v>
      </c>
      <c r="C1985" s="6" t="s">
        <v>67</v>
      </c>
      <c r="D1985" s="7" t="s">
        <v>289</v>
      </c>
      <c r="E1985" s="9">
        <v>626014</v>
      </c>
      <c r="F1985" s="9">
        <v>1558013</v>
      </c>
    </row>
    <row r="1986" customHeight="1" spans="1:6">
      <c r="A1986" s="6" t="str">
        <f t="shared" si="0"/>
        <v>Russia-Europe2008</v>
      </c>
      <c r="B1986" s="6" t="s">
        <v>222</v>
      </c>
      <c r="C1986" s="6" t="s">
        <v>67</v>
      </c>
      <c r="D1986" s="7" t="s">
        <v>283</v>
      </c>
      <c r="E1986" s="9">
        <v>672591</v>
      </c>
      <c r="F1986" s="9">
        <v>1667598</v>
      </c>
    </row>
    <row r="1987" customHeight="1" spans="1:6">
      <c r="A1987" s="6" t="str">
        <f t="shared" si="0"/>
        <v>Russia-Europe2009</v>
      </c>
      <c r="B1987" s="6" t="s">
        <v>222</v>
      </c>
      <c r="C1987" s="6" t="s">
        <v>67</v>
      </c>
      <c r="D1987" s="14">
        <v>2009</v>
      </c>
      <c r="E1987" s="9">
        <v>651712</v>
      </c>
      <c r="F1987" s="9">
        <v>1615688</v>
      </c>
    </row>
    <row r="1988" customHeight="1" spans="1:6">
      <c r="A1988" s="6" t="str">
        <f t="shared" si="0"/>
        <v>Russia-Europe2010</v>
      </c>
      <c r="B1988" s="6" t="s">
        <v>222</v>
      </c>
      <c r="C1988" s="6" t="s">
        <v>67</v>
      </c>
      <c r="D1988" s="14">
        <v>2010</v>
      </c>
      <c r="E1988" s="9">
        <v>645323</v>
      </c>
      <c r="F1988" s="9">
        <v>1604973</v>
      </c>
    </row>
    <row r="1989" customHeight="1" spans="1:6">
      <c r="A1989" s="6" t="str">
        <f t="shared" si="0"/>
        <v>Russia-Europe2011</v>
      </c>
      <c r="B1989" s="6" t="s">
        <v>222</v>
      </c>
      <c r="C1989" s="6" t="s">
        <v>67</v>
      </c>
      <c r="D1989" s="7" t="s">
        <v>285</v>
      </c>
      <c r="E1989" s="9">
        <v>619265</v>
      </c>
      <c r="F1989" s="9">
        <v>1558112</v>
      </c>
    </row>
    <row r="1990" customHeight="1" spans="1:6">
      <c r="A1990" s="6" t="str">
        <f t="shared" si="0"/>
        <v>Russia-Europe2012</v>
      </c>
      <c r="B1990" s="6" t="s">
        <v>222</v>
      </c>
      <c r="C1990" s="6" t="s">
        <v>67</v>
      </c>
      <c r="D1990" s="7" t="s">
        <v>286</v>
      </c>
      <c r="E1990" s="9">
        <v>670673</v>
      </c>
      <c r="F1990" s="9">
        <v>1669618</v>
      </c>
    </row>
    <row r="1991" customHeight="1" spans="1:6">
      <c r="A1991" s="6" t="str">
        <f t="shared" si="0"/>
        <v>Rwanda-Africa2000</v>
      </c>
      <c r="B1991" s="6" t="s">
        <v>223</v>
      </c>
      <c r="C1991" s="6" t="s">
        <v>69</v>
      </c>
      <c r="D1991" s="7" t="s">
        <v>277</v>
      </c>
      <c r="E1991" s="8"/>
      <c r="F1991" s="8"/>
    </row>
    <row r="1992" customHeight="1" spans="1:6">
      <c r="A1992" s="6" t="str">
        <f t="shared" si="0"/>
        <v>Rwanda-Africa2001</v>
      </c>
      <c r="B1992" s="6" t="s">
        <v>223</v>
      </c>
      <c r="C1992" s="6" t="s">
        <v>69</v>
      </c>
      <c r="D1992" s="7" t="s">
        <v>278</v>
      </c>
      <c r="E1992" s="8"/>
      <c r="F1992" s="8"/>
    </row>
    <row r="1993" customHeight="1" spans="1:6">
      <c r="A1993" s="6" t="str">
        <f t="shared" si="0"/>
        <v>Rwanda-Africa2002</v>
      </c>
      <c r="B1993" s="6" t="s">
        <v>223</v>
      </c>
      <c r="C1993" s="6" t="s">
        <v>69</v>
      </c>
      <c r="D1993" s="7" t="s">
        <v>279</v>
      </c>
      <c r="E1993" s="8"/>
      <c r="F1993" s="9">
        <v>594</v>
      </c>
    </row>
    <row r="1994" customHeight="1" spans="1:6">
      <c r="A1994" s="6" t="str">
        <f t="shared" si="0"/>
        <v>Rwanda-Africa2003</v>
      </c>
      <c r="B1994" s="6" t="s">
        <v>223</v>
      </c>
      <c r="C1994" s="6" t="s">
        <v>69</v>
      </c>
      <c r="D1994" s="7" t="s">
        <v>280</v>
      </c>
      <c r="E1994" s="8"/>
      <c r="F1994" s="9">
        <v>576</v>
      </c>
    </row>
    <row r="1995" customHeight="1" spans="1:6">
      <c r="A1995" s="6" t="str">
        <f t="shared" si="0"/>
        <v>Rwanda-Africa2004</v>
      </c>
      <c r="B1995" s="6" t="s">
        <v>223</v>
      </c>
      <c r="C1995" s="6" t="s">
        <v>69</v>
      </c>
      <c r="D1995" s="7" t="s">
        <v>281</v>
      </c>
      <c r="E1995" s="8"/>
      <c r="F1995" s="9">
        <v>543</v>
      </c>
    </row>
    <row r="1996" customHeight="1" spans="1:6">
      <c r="A1996" s="6" t="str">
        <f t="shared" si="0"/>
        <v>Rwanda-Africa2005</v>
      </c>
      <c r="B1996" s="6" t="s">
        <v>223</v>
      </c>
      <c r="C1996" s="6" t="s">
        <v>69</v>
      </c>
      <c r="D1996" s="14">
        <v>2005</v>
      </c>
      <c r="E1996" s="8"/>
      <c r="F1996" s="9">
        <v>689</v>
      </c>
    </row>
    <row r="1997" customHeight="1" spans="1:6">
      <c r="A1997" s="6" t="str">
        <f t="shared" si="0"/>
        <v>Rwanda-Africa2006</v>
      </c>
      <c r="B1997" s="6" t="s">
        <v>223</v>
      </c>
      <c r="C1997" s="6" t="s">
        <v>69</v>
      </c>
      <c r="D1997" s="14">
        <v>2006</v>
      </c>
      <c r="E1997" s="8"/>
      <c r="F1997" s="9">
        <v>689</v>
      </c>
    </row>
    <row r="1998" customHeight="1" spans="1:6">
      <c r="A1998" s="6" t="str">
        <f t="shared" si="0"/>
        <v>Rwanda-Africa2007</v>
      </c>
      <c r="B1998" s="6" t="s">
        <v>223</v>
      </c>
      <c r="C1998" s="6" t="s">
        <v>69</v>
      </c>
      <c r="D1998" s="7" t="s">
        <v>289</v>
      </c>
      <c r="E1998" s="8"/>
      <c r="F1998" s="9">
        <v>689</v>
      </c>
    </row>
    <row r="1999" customHeight="1" spans="1:6">
      <c r="A1999" s="6" t="str">
        <f t="shared" si="0"/>
        <v>Rwanda-Africa2008</v>
      </c>
      <c r="B1999" s="6" t="s">
        <v>223</v>
      </c>
      <c r="C1999" s="6" t="s">
        <v>69</v>
      </c>
      <c r="D1999" s="7" t="s">
        <v>283</v>
      </c>
      <c r="E1999" s="8"/>
      <c r="F1999" s="9">
        <v>557</v>
      </c>
    </row>
    <row r="2000" customHeight="1" spans="1:6">
      <c r="A2000" s="6" t="str">
        <f t="shared" si="0"/>
        <v>Rwanda-Africa2009</v>
      </c>
      <c r="B2000" s="6" t="s">
        <v>223</v>
      </c>
      <c r="C2000" s="6" t="s">
        <v>69</v>
      </c>
      <c r="D2000" s="14">
        <v>2009</v>
      </c>
      <c r="E2000" s="8"/>
      <c r="F2000" s="9">
        <v>528</v>
      </c>
    </row>
    <row r="2001" customHeight="1" spans="1:6">
      <c r="A2001" s="6" t="str">
        <f t="shared" si="0"/>
        <v>Rwanda-Africa2010</v>
      </c>
      <c r="B2001" s="6" t="s">
        <v>223</v>
      </c>
      <c r="C2001" s="6" t="s">
        <v>69</v>
      </c>
      <c r="D2001" s="14">
        <v>2010</v>
      </c>
      <c r="E2001" s="8"/>
      <c r="F2001" s="9">
        <v>682</v>
      </c>
    </row>
    <row r="2002" customHeight="1" spans="1:6">
      <c r="A2002" s="6" t="str">
        <f t="shared" si="0"/>
        <v>Rwanda-Africa2011</v>
      </c>
      <c r="B2002" s="6" t="s">
        <v>223</v>
      </c>
      <c r="C2002" s="6" t="s">
        <v>69</v>
      </c>
      <c r="D2002" s="7" t="s">
        <v>285</v>
      </c>
      <c r="E2002" s="8"/>
      <c r="F2002" s="9">
        <v>686</v>
      </c>
    </row>
    <row r="2003" customHeight="1" spans="1:6">
      <c r="A2003" s="6" t="str">
        <f t="shared" si="0"/>
        <v>Rwanda-Africa2012</v>
      </c>
      <c r="B2003" s="6" t="s">
        <v>223</v>
      </c>
      <c r="C2003" s="6" t="s">
        <v>69</v>
      </c>
      <c r="D2003" s="7" t="s">
        <v>286</v>
      </c>
      <c r="E2003" s="8"/>
      <c r="F2003" s="9">
        <v>528</v>
      </c>
    </row>
    <row r="2004" customHeight="1" spans="1:6">
      <c r="A2004" s="6" t="str">
        <f t="shared" si="0"/>
        <v>Samoa-Oceania2000</v>
      </c>
      <c r="B2004" s="6" t="s">
        <v>224</v>
      </c>
      <c r="C2004" s="6" t="s">
        <v>71</v>
      </c>
      <c r="D2004" s="7" t="s">
        <v>277</v>
      </c>
      <c r="E2004" s="8"/>
      <c r="F2004" s="8"/>
    </row>
    <row r="2005" customHeight="1" spans="1:6">
      <c r="A2005" s="6" t="str">
        <f t="shared" si="0"/>
        <v>Samoa-Oceania2001</v>
      </c>
      <c r="B2005" s="6" t="s">
        <v>224</v>
      </c>
      <c r="C2005" s="6" t="s">
        <v>71</v>
      </c>
      <c r="D2005" s="7" t="s">
        <v>278</v>
      </c>
      <c r="E2005" s="8"/>
      <c r="F2005" s="8"/>
    </row>
    <row r="2006" customHeight="1" spans="1:6">
      <c r="A2006" s="6" t="str">
        <f t="shared" si="0"/>
        <v>Samoa-Oceania2002</v>
      </c>
      <c r="B2006" s="6" t="s">
        <v>224</v>
      </c>
      <c r="C2006" s="6" t="s">
        <v>71</v>
      </c>
      <c r="D2006" s="7" t="s">
        <v>279</v>
      </c>
      <c r="E2006" s="8"/>
      <c r="F2006" s="9">
        <v>161</v>
      </c>
    </row>
    <row r="2007" customHeight="1" spans="1:6">
      <c r="A2007" s="6" t="str">
        <f t="shared" si="0"/>
        <v>Samoa-Oceania2003</v>
      </c>
      <c r="B2007" s="6" t="s">
        <v>224</v>
      </c>
      <c r="C2007" s="6" t="s">
        <v>71</v>
      </c>
      <c r="D2007" s="7" t="s">
        <v>280</v>
      </c>
      <c r="E2007" s="8"/>
      <c r="F2007" s="9">
        <v>161</v>
      </c>
    </row>
    <row r="2008" customHeight="1" spans="1:6">
      <c r="A2008" s="6" t="str">
        <f t="shared" si="0"/>
        <v>Samoa-Oceania2004</v>
      </c>
      <c r="B2008" s="6" t="s">
        <v>224</v>
      </c>
      <c r="C2008" s="6" t="s">
        <v>71</v>
      </c>
      <c r="D2008" s="7" t="s">
        <v>281</v>
      </c>
      <c r="E2008" s="8"/>
      <c r="F2008" s="9">
        <v>161</v>
      </c>
    </row>
    <row r="2009" customHeight="1" spans="1:6">
      <c r="A2009" s="6" t="str">
        <f t="shared" si="0"/>
        <v>Samoa-Oceania2005</v>
      </c>
      <c r="B2009" s="6" t="s">
        <v>224</v>
      </c>
      <c r="C2009" s="6" t="s">
        <v>71</v>
      </c>
      <c r="D2009" s="14">
        <v>2005</v>
      </c>
      <c r="E2009" s="9">
        <v>56</v>
      </c>
      <c r="F2009" s="9">
        <v>154</v>
      </c>
    </row>
    <row r="2010" customHeight="1" spans="1:6">
      <c r="A2010" s="6" t="str">
        <f t="shared" si="0"/>
        <v>Samoa-Oceania2006</v>
      </c>
      <c r="B2010" s="6" t="s">
        <v>224</v>
      </c>
      <c r="C2010" s="6" t="s">
        <v>71</v>
      </c>
      <c r="D2010" s="14">
        <v>2006</v>
      </c>
      <c r="E2010" s="8"/>
      <c r="F2010" s="9">
        <v>143</v>
      </c>
    </row>
    <row r="2011" customHeight="1" spans="1:6">
      <c r="A2011" s="6" t="str">
        <f t="shared" si="0"/>
        <v>Samoa-Oceania2007</v>
      </c>
      <c r="B2011" s="6" t="s">
        <v>224</v>
      </c>
      <c r="C2011" s="6" t="s">
        <v>71</v>
      </c>
      <c r="D2011" s="7" t="s">
        <v>289</v>
      </c>
      <c r="E2011" s="8"/>
      <c r="F2011" s="9">
        <v>143</v>
      </c>
    </row>
    <row r="2012" customHeight="1" spans="1:6">
      <c r="A2012" s="6" t="str">
        <f t="shared" si="0"/>
        <v>Samoa-Oceania2008</v>
      </c>
      <c r="B2012" s="6" t="s">
        <v>224</v>
      </c>
      <c r="C2012" s="6" t="s">
        <v>71</v>
      </c>
      <c r="D2012" s="7" t="s">
        <v>283</v>
      </c>
      <c r="E2012" s="9">
        <v>58</v>
      </c>
      <c r="F2012" s="9">
        <v>161</v>
      </c>
    </row>
    <row r="2013" customHeight="1" spans="1:6">
      <c r="A2013" s="6" t="str">
        <f t="shared" si="0"/>
        <v>Samoa-Oceania2009</v>
      </c>
      <c r="B2013" s="6" t="s">
        <v>224</v>
      </c>
      <c r="C2013" s="6" t="s">
        <v>71</v>
      </c>
      <c r="D2013" s="14">
        <v>2009</v>
      </c>
      <c r="E2013" s="9">
        <v>57</v>
      </c>
      <c r="F2013" s="9">
        <v>158</v>
      </c>
    </row>
    <row r="2014" customHeight="1" spans="1:6">
      <c r="A2014" s="6" t="str">
        <f t="shared" si="0"/>
        <v>Samoa-Oceania2010</v>
      </c>
      <c r="B2014" s="6" t="s">
        <v>224</v>
      </c>
      <c r="C2014" s="6" t="s">
        <v>71</v>
      </c>
      <c r="D2014" s="14">
        <v>2010</v>
      </c>
      <c r="E2014" s="8"/>
      <c r="F2014" s="9">
        <v>150</v>
      </c>
    </row>
    <row r="2015" customHeight="1" spans="1:6">
      <c r="A2015" s="6" t="str">
        <f t="shared" si="0"/>
        <v>Samoa-Oceania2011</v>
      </c>
      <c r="B2015" s="6" t="s">
        <v>224</v>
      </c>
      <c r="C2015" s="6" t="s">
        <v>71</v>
      </c>
      <c r="D2015" s="7" t="s">
        <v>285</v>
      </c>
      <c r="E2015" s="8"/>
      <c r="F2015" s="9">
        <v>139</v>
      </c>
    </row>
    <row r="2016" customHeight="1" spans="1:6">
      <c r="A2016" s="6" t="str">
        <f t="shared" si="0"/>
        <v>Samoa-Oceania2012</v>
      </c>
      <c r="B2016" s="6" t="s">
        <v>224</v>
      </c>
      <c r="C2016" s="6" t="s">
        <v>71</v>
      </c>
      <c r="D2016" s="7" t="s">
        <v>286</v>
      </c>
      <c r="E2016" s="9">
        <v>57</v>
      </c>
      <c r="F2016" s="9">
        <v>158</v>
      </c>
    </row>
    <row r="2017" customHeight="1" spans="1:6">
      <c r="A2017" s="6" t="str">
        <f t="shared" si="0"/>
        <v>San Marino-Europe2000</v>
      </c>
      <c r="B2017" s="6" t="s">
        <v>225</v>
      </c>
      <c r="C2017" s="6" t="s">
        <v>67</v>
      </c>
      <c r="D2017" s="7" t="s">
        <v>277</v>
      </c>
      <c r="E2017" s="8"/>
      <c r="F2017" s="8"/>
    </row>
    <row r="2018" customHeight="1" spans="1:6">
      <c r="A2018" s="6" t="str">
        <f t="shared" si="0"/>
        <v>San Marino-Europe2001</v>
      </c>
      <c r="B2018" s="6" t="s">
        <v>225</v>
      </c>
      <c r="C2018" s="6" t="s">
        <v>67</v>
      </c>
      <c r="D2018" s="7" t="s">
        <v>278</v>
      </c>
      <c r="E2018" s="8"/>
      <c r="F2018" s="8"/>
    </row>
    <row r="2019" customHeight="1" spans="1:6">
      <c r="A2019" s="6" t="str">
        <f t="shared" si="0"/>
        <v>San Marino-Europe2002</v>
      </c>
      <c r="B2019" s="6" t="s">
        <v>225</v>
      </c>
      <c r="C2019" s="6" t="s">
        <v>67</v>
      </c>
      <c r="D2019" s="7" t="s">
        <v>279</v>
      </c>
      <c r="E2019" s="8"/>
      <c r="F2019" s="8"/>
    </row>
    <row r="2020" customHeight="1" spans="1:6">
      <c r="A2020" s="6" t="str">
        <f t="shared" si="0"/>
        <v>San Marino-Europe2003</v>
      </c>
      <c r="B2020" s="6" t="s">
        <v>225</v>
      </c>
      <c r="C2020" s="6" t="s">
        <v>67</v>
      </c>
      <c r="D2020" s="7" t="s">
        <v>280</v>
      </c>
      <c r="E2020" s="8"/>
      <c r="F2020" s="8"/>
    </row>
    <row r="2021" customHeight="1" spans="1:6">
      <c r="A2021" s="6" t="str">
        <f t="shared" si="0"/>
        <v>San Marino-Europe2004</v>
      </c>
      <c r="B2021" s="6" t="s">
        <v>225</v>
      </c>
      <c r="C2021" s="6" t="s">
        <v>67</v>
      </c>
      <c r="D2021" s="7" t="s">
        <v>281</v>
      </c>
      <c r="E2021" s="8"/>
      <c r="F2021" s="8"/>
    </row>
    <row r="2022" customHeight="1" spans="1:6">
      <c r="A2022" s="6" t="str">
        <f t="shared" si="0"/>
        <v>San Marino-Europe2005</v>
      </c>
      <c r="B2022" s="6" t="s">
        <v>225</v>
      </c>
      <c r="C2022" s="6" t="s">
        <v>67</v>
      </c>
      <c r="D2022" s="14">
        <v>2005</v>
      </c>
      <c r="E2022" s="8"/>
      <c r="F2022" s="8"/>
    </row>
    <row r="2023" customHeight="1" spans="1:6">
      <c r="A2023" s="6" t="str">
        <f t="shared" si="0"/>
        <v>San Marino-Europe2006</v>
      </c>
      <c r="B2023" s="6" t="s">
        <v>225</v>
      </c>
      <c r="C2023" s="6" t="s">
        <v>67</v>
      </c>
      <c r="D2023" s="14">
        <v>2006</v>
      </c>
      <c r="E2023" s="8"/>
      <c r="F2023" s="8"/>
    </row>
    <row r="2024" customHeight="1" spans="1:6">
      <c r="A2024" s="6" t="str">
        <f t="shared" si="0"/>
        <v>San Marino-Europe2007</v>
      </c>
      <c r="B2024" s="6" t="s">
        <v>225</v>
      </c>
      <c r="C2024" s="6" t="s">
        <v>67</v>
      </c>
      <c r="D2024" s="7" t="s">
        <v>289</v>
      </c>
      <c r="E2024" s="8"/>
      <c r="F2024" s="8"/>
    </row>
    <row r="2025" customHeight="1" spans="1:6">
      <c r="A2025" s="6" t="str">
        <f t="shared" si="0"/>
        <v>San Marino-Europe2008</v>
      </c>
      <c r="B2025" s="6" t="s">
        <v>225</v>
      </c>
      <c r="C2025" s="6" t="s">
        <v>67</v>
      </c>
      <c r="D2025" s="7" t="s">
        <v>283</v>
      </c>
      <c r="E2025" s="8"/>
      <c r="F2025" s="8"/>
    </row>
    <row r="2026" customHeight="1" spans="1:6">
      <c r="A2026" s="6" t="str">
        <f t="shared" si="0"/>
        <v>San Marino-Europe2009</v>
      </c>
      <c r="B2026" s="6" t="s">
        <v>225</v>
      </c>
      <c r="C2026" s="6" t="s">
        <v>67</v>
      </c>
      <c r="D2026" s="14">
        <v>2009</v>
      </c>
      <c r="E2026" s="8"/>
      <c r="F2026" s="8"/>
    </row>
    <row r="2027" customHeight="1" spans="1:6">
      <c r="A2027" s="6" t="str">
        <f t="shared" si="0"/>
        <v>San Marino-Europe2010</v>
      </c>
      <c r="B2027" s="6" t="s">
        <v>225</v>
      </c>
      <c r="C2027" s="6" t="s">
        <v>67</v>
      </c>
      <c r="D2027" s="14">
        <v>2010</v>
      </c>
      <c r="E2027" s="8"/>
      <c r="F2027" s="8"/>
    </row>
    <row r="2028" customHeight="1" spans="1:6">
      <c r="A2028" s="6" t="str">
        <f t="shared" si="0"/>
        <v>San Marino-Europe2011</v>
      </c>
      <c r="B2028" s="6" t="s">
        <v>225</v>
      </c>
      <c r="C2028" s="6" t="s">
        <v>67</v>
      </c>
      <c r="D2028" s="7" t="s">
        <v>285</v>
      </c>
      <c r="E2028" s="8"/>
      <c r="F2028" s="8"/>
    </row>
    <row r="2029" customHeight="1" spans="1:6">
      <c r="A2029" s="6" t="str">
        <f t="shared" si="0"/>
        <v>San Marino-Europe2012</v>
      </c>
      <c r="B2029" s="6" t="s">
        <v>225</v>
      </c>
      <c r="C2029" s="6" t="s">
        <v>67</v>
      </c>
      <c r="D2029" s="7" t="s">
        <v>286</v>
      </c>
      <c r="E2029" s="8"/>
      <c r="F2029" s="8"/>
    </row>
    <row r="2030" customHeight="1" spans="1:6">
      <c r="A2030" s="6" t="str">
        <f t="shared" si="0"/>
        <v>Sao Tome and Principe-Africa2000</v>
      </c>
      <c r="B2030" s="6" t="s">
        <v>226</v>
      </c>
      <c r="C2030" s="6" t="s">
        <v>69</v>
      </c>
      <c r="D2030" s="7" t="s">
        <v>277</v>
      </c>
      <c r="E2030" s="8"/>
      <c r="F2030" s="8"/>
    </row>
    <row r="2031" customHeight="1" spans="1:6">
      <c r="A2031" s="6" t="str">
        <f t="shared" si="0"/>
        <v>Sao Tome and Principe-Africa2001</v>
      </c>
      <c r="B2031" s="6" t="s">
        <v>226</v>
      </c>
      <c r="C2031" s="6" t="s">
        <v>69</v>
      </c>
      <c r="D2031" s="7" t="s">
        <v>278</v>
      </c>
      <c r="E2031" s="8"/>
      <c r="F2031" s="8"/>
    </row>
    <row r="2032" customHeight="1" spans="1:6">
      <c r="A2032" s="6" t="str">
        <f t="shared" si="0"/>
        <v>Sao Tome and Principe-Africa2002</v>
      </c>
      <c r="B2032" s="6" t="s">
        <v>226</v>
      </c>
      <c r="C2032" s="6" t="s">
        <v>69</v>
      </c>
      <c r="D2032" s="7" t="s">
        <v>279</v>
      </c>
      <c r="E2032" s="8"/>
      <c r="F2032" s="9">
        <v>99</v>
      </c>
    </row>
    <row r="2033" customHeight="1" spans="1:6">
      <c r="A2033" s="6" t="str">
        <f t="shared" si="0"/>
        <v>Sao Tome and Principe-Africa2003</v>
      </c>
      <c r="B2033" s="6" t="s">
        <v>226</v>
      </c>
      <c r="C2033" s="6" t="s">
        <v>69</v>
      </c>
      <c r="D2033" s="7" t="s">
        <v>280</v>
      </c>
      <c r="E2033" s="8"/>
      <c r="F2033" s="9">
        <v>92</v>
      </c>
    </row>
    <row r="2034" customHeight="1" spans="1:6">
      <c r="A2034" s="6" t="str">
        <f t="shared" si="0"/>
        <v>Sao Tome and Principe-Africa2004</v>
      </c>
      <c r="B2034" s="6" t="s">
        <v>226</v>
      </c>
      <c r="C2034" s="6" t="s">
        <v>69</v>
      </c>
      <c r="D2034" s="7" t="s">
        <v>281</v>
      </c>
      <c r="E2034" s="8"/>
      <c r="F2034" s="9">
        <v>84</v>
      </c>
    </row>
    <row r="2035" customHeight="1" spans="1:6">
      <c r="A2035" s="6" t="str">
        <f t="shared" si="0"/>
        <v>Sao Tome and Principe-Africa2005</v>
      </c>
      <c r="B2035" s="6" t="s">
        <v>226</v>
      </c>
      <c r="C2035" s="6" t="s">
        <v>69</v>
      </c>
      <c r="D2035" s="14">
        <v>2005</v>
      </c>
      <c r="E2035" s="9">
        <v>38</v>
      </c>
      <c r="F2035" s="9">
        <v>73</v>
      </c>
    </row>
    <row r="2036" customHeight="1" spans="1:6">
      <c r="A2036" s="6" t="str">
        <f t="shared" si="0"/>
        <v>Sao Tome and Principe-Africa2006</v>
      </c>
      <c r="B2036" s="6" t="s">
        <v>226</v>
      </c>
      <c r="C2036" s="6" t="s">
        <v>69</v>
      </c>
      <c r="D2036" s="14">
        <v>2006</v>
      </c>
      <c r="E2036" s="8"/>
      <c r="F2036" s="9">
        <v>59</v>
      </c>
    </row>
    <row r="2037" customHeight="1" spans="1:6">
      <c r="A2037" s="6" t="str">
        <f t="shared" si="0"/>
        <v>Sao Tome and Principe-Africa2007</v>
      </c>
      <c r="B2037" s="6" t="s">
        <v>226</v>
      </c>
      <c r="C2037" s="6" t="s">
        <v>69</v>
      </c>
      <c r="D2037" s="7" t="s">
        <v>289</v>
      </c>
      <c r="E2037" s="8"/>
      <c r="F2037" s="9">
        <v>51</v>
      </c>
    </row>
    <row r="2038" customHeight="1" spans="1:6">
      <c r="A2038" s="6" t="str">
        <f t="shared" si="0"/>
        <v>Sao Tome and Principe-Africa2008</v>
      </c>
      <c r="B2038" s="6" t="s">
        <v>226</v>
      </c>
      <c r="C2038" s="6" t="s">
        <v>69</v>
      </c>
      <c r="D2038" s="7" t="s">
        <v>283</v>
      </c>
      <c r="E2038" s="9">
        <v>44</v>
      </c>
      <c r="F2038" s="9">
        <v>84</v>
      </c>
    </row>
    <row r="2039" customHeight="1" spans="1:6">
      <c r="A2039" s="6" t="str">
        <f t="shared" si="0"/>
        <v>Sao Tome and Principe-Africa2009</v>
      </c>
      <c r="B2039" s="6" t="s">
        <v>226</v>
      </c>
      <c r="C2039" s="6" t="s">
        <v>69</v>
      </c>
      <c r="D2039" s="14">
        <v>2009</v>
      </c>
      <c r="E2039" s="9">
        <v>43</v>
      </c>
      <c r="F2039" s="9">
        <v>77</v>
      </c>
    </row>
    <row r="2040" customHeight="1" spans="1:6">
      <c r="A2040" s="6" t="str">
        <f t="shared" si="0"/>
        <v>Sao Tome and Principe-Africa2010</v>
      </c>
      <c r="B2040" s="6" t="s">
        <v>226</v>
      </c>
      <c r="C2040" s="6" t="s">
        <v>69</v>
      </c>
      <c r="D2040" s="14">
        <v>2010</v>
      </c>
      <c r="E2040" s="8"/>
      <c r="F2040" s="9">
        <v>66</v>
      </c>
    </row>
    <row r="2041" customHeight="1" spans="1:6">
      <c r="A2041" s="6" t="str">
        <f t="shared" si="0"/>
        <v>Sao Tome and Principe-Africa2011</v>
      </c>
      <c r="B2041" s="6" t="s">
        <v>226</v>
      </c>
      <c r="C2041" s="6" t="s">
        <v>69</v>
      </c>
      <c r="D2041" s="7" t="s">
        <v>285</v>
      </c>
      <c r="E2041" s="8"/>
      <c r="F2041" s="9">
        <v>48</v>
      </c>
    </row>
    <row r="2042" customHeight="1" spans="1:6">
      <c r="A2042" s="6" t="str">
        <f t="shared" si="0"/>
        <v>Sao Tome and Principe-Africa2012</v>
      </c>
      <c r="B2042" s="6" t="s">
        <v>226</v>
      </c>
      <c r="C2042" s="6" t="s">
        <v>69</v>
      </c>
      <c r="D2042" s="7" t="s">
        <v>286</v>
      </c>
      <c r="E2042" s="9">
        <v>44</v>
      </c>
      <c r="F2042" s="9">
        <v>84</v>
      </c>
    </row>
    <row r="2043" customHeight="1" spans="1:6">
      <c r="A2043" s="6" t="str">
        <f t="shared" si="0"/>
        <v>Saudi Arabia-Middle East2000</v>
      </c>
      <c r="B2043" s="6" t="s">
        <v>227</v>
      </c>
      <c r="C2043" s="6" t="s">
        <v>84</v>
      </c>
      <c r="D2043" s="7" t="s">
        <v>277</v>
      </c>
      <c r="E2043" s="8"/>
      <c r="F2043" s="8"/>
    </row>
    <row r="2044" customHeight="1" spans="1:6">
      <c r="A2044" s="6" t="str">
        <f t="shared" si="0"/>
        <v>Saudi Arabia-Middle East2001</v>
      </c>
      <c r="B2044" s="6" t="s">
        <v>227</v>
      </c>
      <c r="C2044" s="6" t="s">
        <v>84</v>
      </c>
      <c r="D2044" s="7" t="s">
        <v>278</v>
      </c>
      <c r="E2044" s="9">
        <v>187070</v>
      </c>
      <c r="F2044" s="8"/>
    </row>
    <row r="2045" customHeight="1" spans="1:6">
      <c r="A2045" s="6" t="str">
        <f t="shared" si="0"/>
        <v>Saudi Arabia-Middle East2002</v>
      </c>
      <c r="B2045" s="6" t="s">
        <v>227</v>
      </c>
      <c r="C2045" s="6" t="s">
        <v>84</v>
      </c>
      <c r="D2045" s="7" t="s">
        <v>279</v>
      </c>
      <c r="E2045" s="9">
        <v>192004</v>
      </c>
      <c r="F2045" s="9">
        <v>464481</v>
      </c>
    </row>
    <row r="2046" customHeight="1" spans="1:6">
      <c r="A2046" s="6" t="str">
        <f t="shared" si="0"/>
        <v>Saudi Arabia-Middle East2003</v>
      </c>
      <c r="B2046" s="6" t="s">
        <v>227</v>
      </c>
      <c r="C2046" s="6" t="s">
        <v>84</v>
      </c>
      <c r="D2046" s="7" t="s">
        <v>280</v>
      </c>
      <c r="E2046" s="9">
        <v>175675</v>
      </c>
      <c r="F2046" s="9">
        <v>431027</v>
      </c>
    </row>
    <row r="2047" customHeight="1" spans="1:6">
      <c r="A2047" s="6" t="str">
        <f t="shared" si="0"/>
        <v>Saudi Arabia-Middle East2004</v>
      </c>
      <c r="B2047" s="6" t="s">
        <v>227</v>
      </c>
      <c r="C2047" s="6" t="s">
        <v>84</v>
      </c>
      <c r="D2047" s="7" t="s">
        <v>281</v>
      </c>
      <c r="E2047" s="9">
        <v>154076</v>
      </c>
      <c r="F2047" s="9">
        <v>418240</v>
      </c>
    </row>
    <row r="2048" customHeight="1" spans="1:6">
      <c r="A2048" s="6" t="str">
        <f t="shared" si="0"/>
        <v>Saudi Arabia-Middle East2005</v>
      </c>
      <c r="B2048" s="6" t="s">
        <v>227</v>
      </c>
      <c r="C2048" s="6" t="s">
        <v>84</v>
      </c>
      <c r="D2048" s="14">
        <v>2005</v>
      </c>
      <c r="E2048" s="9">
        <v>143706</v>
      </c>
      <c r="F2048" s="9">
        <v>395834</v>
      </c>
    </row>
    <row r="2049" customHeight="1" spans="1:6">
      <c r="A2049" s="6" t="str">
        <f t="shared" si="0"/>
        <v>Saudi Arabia-Middle East2006</v>
      </c>
      <c r="B2049" s="6" t="s">
        <v>227</v>
      </c>
      <c r="C2049" s="6" t="s">
        <v>84</v>
      </c>
      <c r="D2049" s="14">
        <v>2006</v>
      </c>
      <c r="E2049" s="9">
        <v>116953</v>
      </c>
      <c r="F2049" s="9">
        <v>326407</v>
      </c>
    </row>
    <row r="2050" customHeight="1" spans="1:6">
      <c r="A2050" s="6" t="str">
        <f t="shared" si="0"/>
        <v>Saudi Arabia-Middle East2007</v>
      </c>
      <c r="B2050" s="6" t="s">
        <v>227</v>
      </c>
      <c r="C2050" s="6" t="s">
        <v>84</v>
      </c>
      <c r="D2050" s="7" t="s">
        <v>289</v>
      </c>
      <c r="E2050" s="9">
        <v>106657</v>
      </c>
      <c r="F2050" s="9">
        <v>297214</v>
      </c>
    </row>
    <row r="2051" customHeight="1" spans="1:6">
      <c r="A2051" s="6" t="str">
        <f t="shared" si="0"/>
        <v>Saudi Arabia-Middle East2008</v>
      </c>
      <c r="B2051" s="6" t="s">
        <v>227</v>
      </c>
      <c r="C2051" s="6" t="s">
        <v>84</v>
      </c>
      <c r="D2051" s="7" t="s">
        <v>283</v>
      </c>
      <c r="E2051" s="9">
        <v>144109</v>
      </c>
      <c r="F2051" s="9">
        <v>393535</v>
      </c>
    </row>
    <row r="2052" customHeight="1" spans="1:6">
      <c r="A2052" s="6" t="str">
        <f t="shared" si="0"/>
        <v>Saudi Arabia-Middle East2009</v>
      </c>
      <c r="B2052" s="6" t="s">
        <v>227</v>
      </c>
      <c r="C2052" s="6" t="s">
        <v>84</v>
      </c>
      <c r="D2052" s="14">
        <v>2009</v>
      </c>
      <c r="E2052" s="9">
        <v>145540</v>
      </c>
      <c r="F2052" s="9">
        <v>397642</v>
      </c>
    </row>
    <row r="2053" customHeight="1" spans="1:6">
      <c r="A2053" s="6" t="str">
        <f t="shared" si="0"/>
        <v>Saudi Arabia-Middle East2010</v>
      </c>
      <c r="B2053" s="6" t="s">
        <v>227</v>
      </c>
      <c r="C2053" s="6" t="s">
        <v>84</v>
      </c>
      <c r="D2053" s="14">
        <v>2010</v>
      </c>
      <c r="E2053" s="9">
        <v>121382</v>
      </c>
      <c r="F2053" s="9">
        <v>327272</v>
      </c>
    </row>
    <row r="2054" customHeight="1" spans="1:6">
      <c r="A2054" s="6" t="str">
        <f t="shared" si="0"/>
        <v>Saudi Arabia-Middle East2011</v>
      </c>
      <c r="B2054" s="6" t="s">
        <v>227</v>
      </c>
      <c r="C2054" s="6" t="s">
        <v>84</v>
      </c>
      <c r="D2054" s="7" t="s">
        <v>285</v>
      </c>
      <c r="E2054" s="9">
        <v>101325</v>
      </c>
      <c r="F2054" s="9">
        <v>296935</v>
      </c>
    </row>
    <row r="2055" customHeight="1" spans="1:6">
      <c r="A2055" s="6" t="str">
        <f t="shared" si="0"/>
        <v>Saudi Arabia-Middle East2012</v>
      </c>
      <c r="B2055" s="6" t="s">
        <v>227</v>
      </c>
      <c r="C2055" s="6" t="s">
        <v>84</v>
      </c>
      <c r="D2055" s="7" t="s">
        <v>286</v>
      </c>
      <c r="E2055" s="9">
        <v>158214</v>
      </c>
      <c r="F2055" s="9">
        <v>432739</v>
      </c>
    </row>
    <row r="2056" customHeight="1" spans="1:6">
      <c r="A2056" s="6" t="str">
        <f t="shared" si="0"/>
        <v>Senegal-Africa2000</v>
      </c>
      <c r="B2056" s="6" t="s">
        <v>228</v>
      </c>
      <c r="C2056" s="6" t="s">
        <v>69</v>
      </c>
      <c r="D2056" s="7" t="s">
        <v>277</v>
      </c>
      <c r="E2056" s="8"/>
      <c r="F2056" s="8"/>
    </row>
    <row r="2057" customHeight="1" spans="1:6">
      <c r="A2057" s="6" t="str">
        <f t="shared" si="0"/>
        <v>Senegal-Africa2001</v>
      </c>
      <c r="B2057" s="6" t="s">
        <v>228</v>
      </c>
      <c r="C2057" s="6" t="s">
        <v>69</v>
      </c>
      <c r="D2057" s="7" t="s">
        <v>278</v>
      </c>
      <c r="E2057" s="9">
        <v>3515</v>
      </c>
      <c r="F2057" s="8"/>
    </row>
    <row r="2058" customHeight="1" spans="1:6">
      <c r="A2058" s="6" t="str">
        <f t="shared" si="0"/>
        <v>Senegal-Africa2002</v>
      </c>
      <c r="B2058" s="6" t="s">
        <v>228</v>
      </c>
      <c r="C2058" s="6" t="s">
        <v>69</v>
      </c>
      <c r="D2058" s="7" t="s">
        <v>279</v>
      </c>
      <c r="E2058" s="9">
        <v>3426</v>
      </c>
      <c r="F2058" s="9">
        <v>7059</v>
      </c>
    </row>
    <row r="2059" customHeight="1" spans="1:6">
      <c r="A2059" s="6" t="str">
        <f t="shared" si="0"/>
        <v>Senegal-Africa2003</v>
      </c>
      <c r="B2059" s="6" t="s">
        <v>228</v>
      </c>
      <c r="C2059" s="6" t="s">
        <v>69</v>
      </c>
      <c r="D2059" s="7" t="s">
        <v>280</v>
      </c>
      <c r="E2059" s="9">
        <v>3270</v>
      </c>
      <c r="F2059" s="9">
        <v>5849</v>
      </c>
    </row>
    <row r="2060" customHeight="1" spans="1:6">
      <c r="A2060" s="6" t="str">
        <f t="shared" si="0"/>
        <v>Senegal-Africa2004</v>
      </c>
      <c r="B2060" s="6" t="s">
        <v>228</v>
      </c>
      <c r="C2060" s="6" t="s">
        <v>69</v>
      </c>
      <c r="D2060" s="7" t="s">
        <v>281</v>
      </c>
      <c r="E2060" s="9">
        <v>3036</v>
      </c>
      <c r="F2060" s="9">
        <v>5442</v>
      </c>
    </row>
    <row r="2061" customHeight="1" spans="1:6">
      <c r="A2061" s="6" t="str">
        <f t="shared" si="0"/>
        <v>Senegal-Africa2005</v>
      </c>
      <c r="B2061" s="6" t="s">
        <v>228</v>
      </c>
      <c r="C2061" s="6" t="s">
        <v>69</v>
      </c>
      <c r="D2061" s="14">
        <v>2005</v>
      </c>
      <c r="E2061" s="9">
        <v>2736</v>
      </c>
      <c r="F2061" s="9">
        <v>5280</v>
      </c>
    </row>
    <row r="2062" customHeight="1" spans="1:6">
      <c r="A2062" s="6" t="str">
        <f t="shared" si="0"/>
        <v>Senegal-Africa2006</v>
      </c>
      <c r="B2062" s="6" t="s">
        <v>228</v>
      </c>
      <c r="C2062" s="6" t="s">
        <v>69</v>
      </c>
      <c r="D2062" s="14">
        <v>2006</v>
      </c>
      <c r="E2062" s="9">
        <v>2632</v>
      </c>
      <c r="F2062" s="9">
        <v>4547</v>
      </c>
    </row>
    <row r="2063" customHeight="1" spans="1:6">
      <c r="A2063" s="6" t="str">
        <f t="shared" si="0"/>
        <v>Senegal-Africa2007</v>
      </c>
      <c r="B2063" s="6" t="s">
        <v>228</v>
      </c>
      <c r="C2063" s="6" t="s">
        <v>69</v>
      </c>
      <c r="D2063" s="7" t="s">
        <v>289</v>
      </c>
      <c r="E2063" s="9">
        <v>2592</v>
      </c>
      <c r="F2063" s="9">
        <v>4331</v>
      </c>
    </row>
    <row r="2064" customHeight="1" spans="1:6">
      <c r="A2064" s="6" t="str">
        <f t="shared" si="0"/>
        <v>Senegal-Africa2008</v>
      </c>
      <c r="B2064" s="6" t="s">
        <v>228</v>
      </c>
      <c r="C2064" s="6" t="s">
        <v>69</v>
      </c>
      <c r="D2064" s="7" t="s">
        <v>283</v>
      </c>
      <c r="E2064" s="9">
        <v>3000</v>
      </c>
      <c r="F2064" s="9">
        <v>5335</v>
      </c>
    </row>
    <row r="2065" customHeight="1" spans="1:6">
      <c r="A2065" s="6" t="str">
        <f t="shared" si="0"/>
        <v>Senegal-Africa2009</v>
      </c>
      <c r="B2065" s="6" t="s">
        <v>228</v>
      </c>
      <c r="C2065" s="6" t="s">
        <v>69</v>
      </c>
      <c r="D2065" s="14">
        <v>2009</v>
      </c>
      <c r="E2065" s="9">
        <v>2791</v>
      </c>
      <c r="F2065" s="9">
        <v>5860</v>
      </c>
    </row>
    <row r="2066" customHeight="1" spans="1:6">
      <c r="A2066" s="6" t="str">
        <f t="shared" si="0"/>
        <v>Senegal-Africa2010</v>
      </c>
      <c r="B2066" s="6" t="s">
        <v>228</v>
      </c>
      <c r="C2066" s="6" t="s">
        <v>69</v>
      </c>
      <c r="D2066" s="14">
        <v>2010</v>
      </c>
      <c r="E2066" s="9">
        <v>2556</v>
      </c>
      <c r="F2066" s="9">
        <v>5013</v>
      </c>
    </row>
    <row r="2067" customHeight="1" spans="1:6">
      <c r="A2067" s="6" t="str">
        <f t="shared" si="0"/>
        <v>Senegal-Africa2011</v>
      </c>
      <c r="B2067" s="6" t="s">
        <v>228</v>
      </c>
      <c r="C2067" s="6" t="s">
        <v>69</v>
      </c>
      <c r="D2067" s="7" t="s">
        <v>285</v>
      </c>
      <c r="E2067" s="9">
        <v>2398</v>
      </c>
      <c r="F2067" s="9">
        <v>3938</v>
      </c>
    </row>
    <row r="2068" customHeight="1" spans="1:6">
      <c r="A2068" s="6" t="str">
        <f t="shared" si="0"/>
        <v>Senegal-Africa2012</v>
      </c>
      <c r="B2068" s="6" t="s">
        <v>228</v>
      </c>
      <c r="C2068" s="6" t="s">
        <v>69</v>
      </c>
      <c r="D2068" s="7" t="s">
        <v>286</v>
      </c>
      <c r="E2068" s="9">
        <v>2798</v>
      </c>
      <c r="F2068" s="9">
        <v>4789</v>
      </c>
    </row>
    <row r="2069" customHeight="1" spans="1:6">
      <c r="A2069" s="6" t="str">
        <f t="shared" si="0"/>
        <v>Serbia-Europe2000</v>
      </c>
      <c r="B2069" s="6" t="s">
        <v>229</v>
      </c>
      <c r="C2069" s="6" t="s">
        <v>67</v>
      </c>
      <c r="D2069" s="7" t="s">
        <v>277</v>
      </c>
      <c r="E2069" s="8"/>
      <c r="F2069" s="8"/>
    </row>
    <row r="2070" customHeight="1" spans="1:6">
      <c r="A2070" s="6" t="str">
        <f t="shared" si="0"/>
        <v>Serbia-Europe2001</v>
      </c>
      <c r="B2070" s="6" t="s">
        <v>229</v>
      </c>
      <c r="C2070" s="6" t="s">
        <v>67</v>
      </c>
      <c r="D2070" s="7" t="s">
        <v>278</v>
      </c>
      <c r="E2070" s="9">
        <v>16185</v>
      </c>
      <c r="F2070" s="8"/>
    </row>
    <row r="2071" customHeight="1" spans="1:6">
      <c r="A2071" s="6" t="str">
        <f t="shared" si="0"/>
        <v>Serbia-Europe2002</v>
      </c>
      <c r="B2071" s="6" t="s">
        <v>229</v>
      </c>
      <c r="C2071" s="6" t="s">
        <v>67</v>
      </c>
      <c r="D2071" s="7" t="s">
        <v>279</v>
      </c>
      <c r="E2071" s="9">
        <v>15536</v>
      </c>
      <c r="F2071" s="9">
        <v>45962</v>
      </c>
    </row>
    <row r="2072" customHeight="1" spans="1:6">
      <c r="A2072" s="6" t="str">
        <f t="shared" si="0"/>
        <v>Serbia-Europe2003</v>
      </c>
      <c r="B2072" s="6" t="s">
        <v>229</v>
      </c>
      <c r="C2072" s="6" t="s">
        <v>67</v>
      </c>
      <c r="D2072" s="7" t="s">
        <v>280</v>
      </c>
      <c r="E2072" s="9">
        <v>15177</v>
      </c>
      <c r="F2072" s="9">
        <v>46127</v>
      </c>
    </row>
    <row r="2073" customHeight="1" spans="1:6">
      <c r="A2073" s="6" t="str">
        <f t="shared" si="0"/>
        <v>Serbia-Europe2004</v>
      </c>
      <c r="B2073" s="6" t="s">
        <v>229</v>
      </c>
      <c r="C2073" s="6" t="s">
        <v>67</v>
      </c>
      <c r="D2073" s="7" t="s">
        <v>281</v>
      </c>
      <c r="E2073" s="9">
        <v>16808</v>
      </c>
      <c r="F2073" s="9">
        <v>51881</v>
      </c>
    </row>
    <row r="2074" customHeight="1" spans="1:6">
      <c r="A2074" s="6" t="str">
        <f t="shared" si="0"/>
        <v>Serbia-Europe2005</v>
      </c>
      <c r="B2074" s="6" t="s">
        <v>229</v>
      </c>
      <c r="C2074" s="6" t="s">
        <v>67</v>
      </c>
      <c r="D2074" s="14">
        <v>2005</v>
      </c>
      <c r="E2074" s="9">
        <v>18094</v>
      </c>
      <c r="F2074" s="8"/>
    </row>
    <row r="2075" customHeight="1" spans="1:6">
      <c r="A2075" s="6" t="str">
        <f t="shared" si="0"/>
        <v>Serbia-Europe2006</v>
      </c>
      <c r="B2075" s="6" t="s">
        <v>229</v>
      </c>
      <c r="C2075" s="6" t="s">
        <v>67</v>
      </c>
      <c r="D2075" s="14">
        <v>2006</v>
      </c>
      <c r="E2075" s="9">
        <v>14965</v>
      </c>
      <c r="F2075" s="8"/>
    </row>
    <row r="2076" customHeight="1" spans="1:6">
      <c r="A2076" s="6" t="str">
        <f t="shared" si="0"/>
        <v>Serbia-Europe2007</v>
      </c>
      <c r="B2076" s="6" t="s">
        <v>229</v>
      </c>
      <c r="C2076" s="6" t="s">
        <v>67</v>
      </c>
      <c r="D2076" s="14">
        <v>2007</v>
      </c>
      <c r="E2076" s="9">
        <v>16602</v>
      </c>
      <c r="F2076" s="9">
        <v>52251</v>
      </c>
    </row>
    <row r="2077" customHeight="1" spans="1:6">
      <c r="A2077" s="6" t="str">
        <f t="shared" si="0"/>
        <v>Serbia-Europe2008</v>
      </c>
      <c r="B2077" s="6" t="s">
        <v>229</v>
      </c>
      <c r="C2077" s="6" t="s">
        <v>67</v>
      </c>
      <c r="D2077" s="7" t="s">
        <v>283</v>
      </c>
      <c r="E2077" s="9">
        <v>15891</v>
      </c>
      <c r="F2077" s="8"/>
    </row>
    <row r="2078" customHeight="1" spans="1:6">
      <c r="A2078" s="6" t="str">
        <f t="shared" si="0"/>
        <v>Serbia-Europe2009</v>
      </c>
      <c r="B2078" s="6" t="s">
        <v>229</v>
      </c>
      <c r="C2078" s="6" t="s">
        <v>67</v>
      </c>
      <c r="D2078" s="14">
        <v>2009</v>
      </c>
      <c r="E2078" s="9">
        <v>16051</v>
      </c>
      <c r="F2078" s="8"/>
    </row>
    <row r="2079" customHeight="1" spans="1:6">
      <c r="A2079" s="6" t="str">
        <f t="shared" si="0"/>
        <v>Serbia-Europe2010</v>
      </c>
      <c r="B2079" s="6" t="s">
        <v>229</v>
      </c>
      <c r="C2079" s="6" t="s">
        <v>67</v>
      </c>
      <c r="D2079" s="14">
        <v>2010</v>
      </c>
      <c r="E2079" s="9">
        <v>16635</v>
      </c>
      <c r="F2079" s="8"/>
    </row>
    <row r="2080" customHeight="1" spans="1:6">
      <c r="A2080" s="6" t="str">
        <f t="shared" si="0"/>
        <v>Serbia-Europe2011</v>
      </c>
      <c r="B2080" s="6" t="s">
        <v>229</v>
      </c>
      <c r="C2080" s="6" t="s">
        <v>67</v>
      </c>
      <c r="D2080" s="7" t="s">
        <v>285</v>
      </c>
      <c r="E2080" s="9">
        <v>13728</v>
      </c>
      <c r="F2080" s="8"/>
    </row>
    <row r="2081" customHeight="1" spans="1:6">
      <c r="A2081" s="6" t="str">
        <f t="shared" si="0"/>
        <v>Serbia-Europe2012</v>
      </c>
      <c r="B2081" s="6" t="s">
        <v>229</v>
      </c>
      <c r="C2081" s="6" t="s">
        <v>67</v>
      </c>
      <c r="D2081" s="7" t="s">
        <v>286</v>
      </c>
      <c r="E2081" s="9">
        <v>17064</v>
      </c>
      <c r="F2081" s="9">
        <v>53766</v>
      </c>
    </row>
    <row r="2082" customHeight="1" spans="1:6">
      <c r="A2082" s="6" t="str">
        <f t="shared" si="0"/>
        <v>Seychelles-Africa2000</v>
      </c>
      <c r="B2082" s="6" t="s">
        <v>230</v>
      </c>
      <c r="C2082" s="6" t="s">
        <v>69</v>
      </c>
      <c r="D2082" s="7" t="s">
        <v>277</v>
      </c>
      <c r="E2082" s="8"/>
      <c r="F2082" s="8"/>
    </row>
    <row r="2083" customHeight="1" spans="1:6">
      <c r="A2083" s="6" t="str">
        <f t="shared" si="0"/>
        <v>Seychelles-Africa2001</v>
      </c>
      <c r="B2083" s="6" t="s">
        <v>230</v>
      </c>
      <c r="C2083" s="6" t="s">
        <v>69</v>
      </c>
      <c r="D2083" s="7" t="s">
        <v>278</v>
      </c>
      <c r="E2083" s="8"/>
      <c r="F2083" s="8"/>
    </row>
    <row r="2084" customHeight="1" spans="1:6">
      <c r="A2084" s="6" t="str">
        <f t="shared" si="0"/>
        <v>Seychelles-Africa2002</v>
      </c>
      <c r="B2084" s="6" t="s">
        <v>230</v>
      </c>
      <c r="C2084" s="6" t="s">
        <v>69</v>
      </c>
      <c r="D2084" s="7" t="s">
        <v>279</v>
      </c>
      <c r="E2084" s="8"/>
      <c r="F2084" s="9">
        <v>704</v>
      </c>
    </row>
    <row r="2085" customHeight="1" spans="1:6">
      <c r="A2085" s="6" t="str">
        <f t="shared" si="0"/>
        <v>Seychelles-Africa2003</v>
      </c>
      <c r="B2085" s="6" t="s">
        <v>230</v>
      </c>
      <c r="C2085" s="6" t="s">
        <v>69</v>
      </c>
      <c r="D2085" s="7" t="s">
        <v>280</v>
      </c>
      <c r="E2085" s="8"/>
      <c r="F2085" s="9">
        <v>755</v>
      </c>
    </row>
    <row r="2086" customHeight="1" spans="1:6">
      <c r="A2086" s="6" t="str">
        <f t="shared" si="0"/>
        <v>Seychelles-Africa2004</v>
      </c>
      <c r="B2086" s="6" t="s">
        <v>230</v>
      </c>
      <c r="C2086" s="6" t="s">
        <v>69</v>
      </c>
      <c r="D2086" s="7" t="s">
        <v>281</v>
      </c>
      <c r="E2086" s="8"/>
      <c r="F2086" s="9">
        <v>708</v>
      </c>
    </row>
    <row r="2087" customHeight="1" spans="1:6">
      <c r="A2087" s="6" t="str">
        <f t="shared" si="0"/>
        <v>Seychelles-Africa2005</v>
      </c>
      <c r="B2087" s="6" t="s">
        <v>230</v>
      </c>
      <c r="C2087" s="6" t="s">
        <v>69</v>
      </c>
      <c r="D2087" s="14">
        <v>2005</v>
      </c>
      <c r="E2087" s="9">
        <v>256</v>
      </c>
      <c r="F2087" s="9">
        <v>744</v>
      </c>
    </row>
    <row r="2088" customHeight="1" spans="1:6">
      <c r="A2088" s="6" t="str">
        <f t="shared" si="0"/>
        <v>Seychelles-Africa2006</v>
      </c>
      <c r="B2088" s="6" t="s">
        <v>230</v>
      </c>
      <c r="C2088" s="6" t="s">
        <v>69</v>
      </c>
      <c r="D2088" s="14">
        <v>2006</v>
      </c>
      <c r="E2088" s="8"/>
      <c r="F2088" s="9">
        <v>642</v>
      </c>
    </row>
    <row r="2089" customHeight="1" spans="1:6">
      <c r="A2089" s="6" t="str">
        <f t="shared" si="0"/>
        <v>Seychelles-Africa2007</v>
      </c>
      <c r="B2089" s="6" t="s">
        <v>230</v>
      </c>
      <c r="C2089" s="6" t="s">
        <v>69</v>
      </c>
      <c r="D2089" s="14">
        <v>2007</v>
      </c>
      <c r="E2089" s="9">
        <v>205</v>
      </c>
      <c r="F2089" s="9">
        <v>653</v>
      </c>
    </row>
    <row r="2090" customHeight="1" spans="1:6">
      <c r="A2090" s="6" t="str">
        <f t="shared" si="0"/>
        <v>Seychelles-Africa2008</v>
      </c>
      <c r="B2090" s="6" t="s">
        <v>230</v>
      </c>
      <c r="C2090" s="6" t="s">
        <v>69</v>
      </c>
      <c r="D2090" s="7" t="s">
        <v>283</v>
      </c>
      <c r="E2090" s="8"/>
      <c r="F2090" s="9">
        <v>543</v>
      </c>
    </row>
    <row r="2091" customHeight="1" spans="1:6">
      <c r="A2091" s="6" t="str">
        <f t="shared" si="0"/>
        <v>Seychelles-Africa2009</v>
      </c>
      <c r="B2091" s="6" t="s">
        <v>230</v>
      </c>
      <c r="C2091" s="6" t="s">
        <v>69</v>
      </c>
      <c r="D2091" s="14">
        <v>2009</v>
      </c>
      <c r="E2091" s="9">
        <v>228</v>
      </c>
      <c r="F2091" s="9">
        <v>697</v>
      </c>
    </row>
    <row r="2092" customHeight="1" spans="1:6">
      <c r="A2092" s="6" t="str">
        <f t="shared" si="0"/>
        <v>Seychelles-Africa2010</v>
      </c>
      <c r="B2092" s="6" t="s">
        <v>230</v>
      </c>
      <c r="C2092" s="6" t="s">
        <v>69</v>
      </c>
      <c r="D2092" s="14">
        <v>2010</v>
      </c>
      <c r="E2092" s="8"/>
      <c r="F2092" s="9">
        <v>557</v>
      </c>
    </row>
    <row r="2093" customHeight="1" spans="1:6">
      <c r="A2093" s="6" t="str">
        <f t="shared" si="0"/>
        <v>Seychelles-Africa2011</v>
      </c>
      <c r="B2093" s="6" t="s">
        <v>230</v>
      </c>
      <c r="C2093" s="6" t="s">
        <v>69</v>
      </c>
      <c r="D2093" s="7" t="s">
        <v>285</v>
      </c>
      <c r="E2093" s="8"/>
      <c r="F2093" s="9">
        <v>565</v>
      </c>
    </row>
    <row r="2094" customHeight="1" spans="1:6">
      <c r="A2094" s="6" t="str">
        <f t="shared" si="0"/>
        <v>Seychelles-Africa2012</v>
      </c>
      <c r="B2094" s="6" t="s">
        <v>230</v>
      </c>
      <c r="C2094" s="6" t="s">
        <v>69</v>
      </c>
      <c r="D2094" s="7" t="s">
        <v>286</v>
      </c>
      <c r="E2094" s="9">
        <v>243</v>
      </c>
      <c r="F2094" s="9">
        <v>744</v>
      </c>
    </row>
    <row r="2095" customHeight="1" spans="1:6">
      <c r="A2095" s="6" t="str">
        <f t="shared" si="0"/>
        <v>Sierra Leone-Africa2000</v>
      </c>
      <c r="B2095" s="6" t="s">
        <v>231</v>
      </c>
      <c r="C2095" s="6" t="s">
        <v>69</v>
      </c>
      <c r="D2095" s="7" t="s">
        <v>277</v>
      </c>
      <c r="E2095" s="8"/>
      <c r="F2095" s="8"/>
    </row>
    <row r="2096" customHeight="1" spans="1:6">
      <c r="A2096" s="6" t="str">
        <f t="shared" si="0"/>
        <v>Sierra Leone-Africa2001</v>
      </c>
      <c r="B2096" s="6" t="s">
        <v>231</v>
      </c>
      <c r="C2096" s="6" t="s">
        <v>69</v>
      </c>
      <c r="D2096" s="7" t="s">
        <v>278</v>
      </c>
      <c r="E2096" s="8"/>
      <c r="F2096" s="8"/>
    </row>
    <row r="2097" customHeight="1" spans="1:6">
      <c r="A2097" s="6" t="str">
        <f t="shared" si="0"/>
        <v>Sierra Leone-Africa2002</v>
      </c>
      <c r="B2097" s="6" t="s">
        <v>231</v>
      </c>
      <c r="C2097" s="6" t="s">
        <v>69</v>
      </c>
      <c r="D2097" s="7" t="s">
        <v>279</v>
      </c>
      <c r="E2097" s="8"/>
      <c r="F2097" s="9">
        <v>689</v>
      </c>
    </row>
    <row r="2098" customHeight="1" spans="1:6">
      <c r="A2098" s="6" t="str">
        <f t="shared" si="0"/>
        <v>Sierra Leone-Africa2003</v>
      </c>
      <c r="B2098" s="6" t="s">
        <v>231</v>
      </c>
      <c r="C2098" s="6" t="s">
        <v>69</v>
      </c>
      <c r="D2098" s="7" t="s">
        <v>280</v>
      </c>
      <c r="E2098" s="8"/>
      <c r="F2098" s="9">
        <v>653</v>
      </c>
    </row>
    <row r="2099" customHeight="1" spans="1:6">
      <c r="A2099" s="6" t="str">
        <f t="shared" si="0"/>
        <v>Sierra Leone-Africa2004</v>
      </c>
      <c r="B2099" s="6" t="s">
        <v>231</v>
      </c>
      <c r="C2099" s="6" t="s">
        <v>69</v>
      </c>
      <c r="D2099" s="7" t="s">
        <v>281</v>
      </c>
      <c r="E2099" s="8"/>
      <c r="F2099" s="9">
        <v>664</v>
      </c>
    </row>
    <row r="2100" customHeight="1" spans="1:6">
      <c r="A2100" s="6" t="str">
        <f t="shared" si="0"/>
        <v>Sierra Leone-Africa2005</v>
      </c>
      <c r="B2100" s="6" t="s">
        <v>231</v>
      </c>
      <c r="C2100" s="6" t="s">
        <v>69</v>
      </c>
      <c r="D2100" s="14">
        <v>2005</v>
      </c>
      <c r="E2100" s="8"/>
      <c r="F2100" s="9">
        <v>642</v>
      </c>
    </row>
    <row r="2101" customHeight="1" spans="1:6">
      <c r="A2101" s="6" t="str">
        <f t="shared" si="0"/>
        <v>Sierra Leone-Africa2006</v>
      </c>
      <c r="B2101" s="6" t="s">
        <v>231</v>
      </c>
      <c r="C2101" s="6" t="s">
        <v>69</v>
      </c>
      <c r="D2101" s="14">
        <v>2006</v>
      </c>
      <c r="E2101" s="8"/>
      <c r="F2101" s="9">
        <v>568</v>
      </c>
    </row>
    <row r="2102" customHeight="1" spans="1:6">
      <c r="A2102" s="6" t="str">
        <f t="shared" si="0"/>
        <v>Sierra Leone-Africa2007</v>
      </c>
      <c r="B2102" s="6" t="s">
        <v>231</v>
      </c>
      <c r="C2102" s="6" t="s">
        <v>69</v>
      </c>
      <c r="D2102" s="14">
        <v>2007</v>
      </c>
      <c r="E2102" s="8"/>
      <c r="F2102" s="9">
        <v>634</v>
      </c>
    </row>
    <row r="2103" customHeight="1" spans="1:6">
      <c r="A2103" s="6" t="str">
        <f t="shared" si="0"/>
        <v>Sierra Leone-Africa2008</v>
      </c>
      <c r="B2103" s="6" t="s">
        <v>231</v>
      </c>
      <c r="C2103" s="6" t="s">
        <v>69</v>
      </c>
      <c r="D2103" s="7" t="s">
        <v>283</v>
      </c>
      <c r="E2103" s="8"/>
      <c r="F2103" s="9">
        <v>609</v>
      </c>
    </row>
    <row r="2104" customHeight="1" spans="1:6">
      <c r="A2104" s="6" t="str">
        <f t="shared" si="0"/>
        <v>Sierra Leone-Africa2009</v>
      </c>
      <c r="B2104" s="6" t="s">
        <v>231</v>
      </c>
      <c r="C2104" s="6" t="s">
        <v>69</v>
      </c>
      <c r="D2104" s="14">
        <v>2009</v>
      </c>
      <c r="E2104" s="8"/>
      <c r="F2104" s="9">
        <v>546</v>
      </c>
    </row>
    <row r="2105" customHeight="1" spans="1:6">
      <c r="A2105" s="6" t="str">
        <f t="shared" si="0"/>
        <v>Sierra Leone-Africa2010</v>
      </c>
      <c r="B2105" s="6" t="s">
        <v>231</v>
      </c>
      <c r="C2105" s="6" t="s">
        <v>69</v>
      </c>
      <c r="D2105" s="14">
        <v>2010</v>
      </c>
      <c r="E2105" s="8"/>
      <c r="F2105" s="9">
        <v>653</v>
      </c>
    </row>
    <row r="2106" customHeight="1" spans="1:6">
      <c r="A2106" s="6" t="str">
        <f t="shared" si="0"/>
        <v>Sierra Leone-Africa2011</v>
      </c>
      <c r="B2106" s="6" t="s">
        <v>231</v>
      </c>
      <c r="C2106" s="6" t="s">
        <v>69</v>
      </c>
      <c r="D2106" s="7" t="s">
        <v>285</v>
      </c>
      <c r="E2106" s="8"/>
      <c r="F2106" s="9">
        <v>425</v>
      </c>
    </row>
    <row r="2107" customHeight="1" spans="1:6">
      <c r="A2107" s="6" t="str">
        <f t="shared" si="0"/>
        <v>Sierra Leone-Africa2012</v>
      </c>
      <c r="B2107" s="6" t="s">
        <v>231</v>
      </c>
      <c r="C2107" s="6" t="s">
        <v>69</v>
      </c>
      <c r="D2107" s="7" t="s">
        <v>286</v>
      </c>
      <c r="E2107" s="8"/>
      <c r="F2107" s="9">
        <v>733</v>
      </c>
    </row>
    <row r="2108" customHeight="1" spans="1:6">
      <c r="A2108" s="6" t="str">
        <f t="shared" si="0"/>
        <v>Singapore-Asia2000</v>
      </c>
      <c r="B2108" s="6" t="s">
        <v>232</v>
      </c>
      <c r="C2108" s="6" t="s">
        <v>65</v>
      </c>
      <c r="D2108" s="7" t="s">
        <v>277</v>
      </c>
      <c r="E2108" s="8"/>
      <c r="F2108" s="8"/>
    </row>
    <row r="2109" customHeight="1" spans="1:6">
      <c r="A2109" s="6" t="str">
        <f t="shared" si="0"/>
        <v>Singapore-Asia2001</v>
      </c>
      <c r="B2109" s="6" t="s">
        <v>232</v>
      </c>
      <c r="C2109" s="6" t="s">
        <v>65</v>
      </c>
      <c r="D2109" s="7" t="s">
        <v>278</v>
      </c>
      <c r="E2109" s="9">
        <v>33447</v>
      </c>
      <c r="F2109" s="8"/>
    </row>
    <row r="2110" customHeight="1" spans="1:6">
      <c r="A2110" s="6" t="str">
        <f t="shared" si="0"/>
        <v>Singapore-Asia2002</v>
      </c>
      <c r="B2110" s="6" t="s">
        <v>232</v>
      </c>
      <c r="C2110" s="6" t="s">
        <v>65</v>
      </c>
      <c r="D2110" s="7" t="s">
        <v>279</v>
      </c>
      <c r="E2110" s="9">
        <v>34280</v>
      </c>
      <c r="F2110" s="9">
        <v>13520</v>
      </c>
    </row>
    <row r="2111" customHeight="1" spans="1:6">
      <c r="A2111" s="6" t="str">
        <f t="shared" si="0"/>
        <v>Singapore-Asia2003</v>
      </c>
      <c r="B2111" s="6" t="s">
        <v>232</v>
      </c>
      <c r="C2111" s="6" t="s">
        <v>65</v>
      </c>
      <c r="D2111" s="7" t="s">
        <v>280</v>
      </c>
      <c r="E2111" s="9">
        <v>28262</v>
      </c>
      <c r="F2111" s="9">
        <v>24767</v>
      </c>
    </row>
    <row r="2112" customHeight="1" spans="1:6">
      <c r="A2112" s="6" t="str">
        <f t="shared" si="0"/>
        <v>Singapore-Asia2004</v>
      </c>
      <c r="B2112" s="6" t="s">
        <v>232</v>
      </c>
      <c r="C2112" s="6" t="s">
        <v>65</v>
      </c>
      <c r="D2112" s="7" t="s">
        <v>281</v>
      </c>
      <c r="E2112" s="9">
        <v>25162</v>
      </c>
      <c r="F2112" s="9">
        <v>19637</v>
      </c>
    </row>
    <row r="2113" customHeight="1" spans="1:6">
      <c r="A2113" s="6" t="str">
        <f t="shared" si="0"/>
        <v>Singapore-Asia2005</v>
      </c>
      <c r="B2113" s="6" t="s">
        <v>232</v>
      </c>
      <c r="C2113" s="6" t="s">
        <v>65</v>
      </c>
      <c r="D2113" s="14">
        <v>2005</v>
      </c>
      <c r="E2113" s="9">
        <v>30845</v>
      </c>
      <c r="F2113" s="9">
        <v>28474</v>
      </c>
    </row>
    <row r="2114" customHeight="1" spans="1:6">
      <c r="A2114" s="6" t="str">
        <f t="shared" si="0"/>
        <v>Singapore-Asia2006</v>
      </c>
      <c r="B2114" s="6" t="s">
        <v>232</v>
      </c>
      <c r="C2114" s="6" t="s">
        <v>65</v>
      </c>
      <c r="D2114" s="14">
        <v>2006</v>
      </c>
      <c r="E2114" s="9">
        <v>21229</v>
      </c>
      <c r="F2114" s="9">
        <v>49541</v>
      </c>
    </row>
    <row r="2115" customHeight="1" spans="1:6">
      <c r="A2115" s="6" t="str">
        <f t="shared" si="0"/>
        <v>Singapore-Asia2007</v>
      </c>
      <c r="B2115" s="6" t="s">
        <v>232</v>
      </c>
      <c r="C2115" s="6" t="s">
        <v>65</v>
      </c>
      <c r="D2115" s="14">
        <v>2007</v>
      </c>
      <c r="E2115" s="9">
        <v>21819</v>
      </c>
      <c r="F2115" s="9">
        <v>17866</v>
      </c>
    </row>
    <row r="2116" customHeight="1" spans="1:6">
      <c r="A2116" s="6" t="str">
        <f t="shared" si="0"/>
        <v>Singapore-Asia2008</v>
      </c>
      <c r="B2116" s="6" t="s">
        <v>232</v>
      </c>
      <c r="C2116" s="6" t="s">
        <v>65</v>
      </c>
      <c r="D2116" s="7" t="s">
        <v>283</v>
      </c>
      <c r="E2116" s="9">
        <v>21005</v>
      </c>
      <c r="F2116" s="9">
        <v>47231</v>
      </c>
    </row>
    <row r="2117" customHeight="1" spans="1:6">
      <c r="A2117" s="6" t="str">
        <f t="shared" si="0"/>
        <v>Singapore-Asia2009</v>
      </c>
      <c r="B2117" s="6" t="s">
        <v>232</v>
      </c>
      <c r="C2117" s="6" t="s">
        <v>65</v>
      </c>
      <c r="D2117" s="14">
        <v>2009</v>
      </c>
      <c r="E2117" s="9">
        <v>21947</v>
      </c>
      <c r="F2117" s="9">
        <v>30359</v>
      </c>
    </row>
    <row r="2118" customHeight="1" spans="1:6">
      <c r="A2118" s="6" t="str">
        <f t="shared" si="0"/>
        <v>Singapore-Asia2010</v>
      </c>
      <c r="B2118" s="6" t="s">
        <v>232</v>
      </c>
      <c r="C2118" s="6" t="s">
        <v>65</v>
      </c>
      <c r="D2118" s="14">
        <v>2010</v>
      </c>
      <c r="E2118" s="9">
        <v>25634</v>
      </c>
      <c r="F2118" s="9">
        <v>31133</v>
      </c>
    </row>
    <row r="2119" customHeight="1" spans="1:6">
      <c r="A2119" s="6" t="str">
        <f t="shared" si="0"/>
        <v>Singapore-Asia2011</v>
      </c>
      <c r="B2119" s="6" t="s">
        <v>232</v>
      </c>
      <c r="C2119" s="6" t="s">
        <v>65</v>
      </c>
      <c r="D2119" s="7" t="s">
        <v>285</v>
      </c>
      <c r="E2119" s="9">
        <v>18692</v>
      </c>
      <c r="F2119" s="9">
        <v>49006</v>
      </c>
    </row>
    <row r="2120" customHeight="1" spans="1:6">
      <c r="A2120" s="6" t="str">
        <f t="shared" si="0"/>
        <v>Singapore-Asia2012</v>
      </c>
      <c r="B2120" s="6" t="s">
        <v>232</v>
      </c>
      <c r="C2120" s="6" t="s">
        <v>65</v>
      </c>
      <c r="D2120" s="7" t="s">
        <v>286</v>
      </c>
      <c r="E2120" s="9">
        <v>23509</v>
      </c>
      <c r="F2120" s="9">
        <v>30799</v>
      </c>
    </row>
    <row r="2121" customHeight="1" spans="1:6">
      <c r="A2121" s="6" t="str">
        <f t="shared" si="0"/>
        <v>Sint Maarten (Dutch part)-The Americas2000</v>
      </c>
      <c r="B2121" s="6" t="s">
        <v>233</v>
      </c>
      <c r="C2121" s="6" t="s">
        <v>75</v>
      </c>
      <c r="D2121" s="7" t="s">
        <v>277</v>
      </c>
      <c r="E2121" s="8"/>
      <c r="F2121" s="8"/>
    </row>
    <row r="2122" customHeight="1" spans="1:6">
      <c r="A2122" s="6" t="str">
        <f t="shared" si="0"/>
        <v>Sint Maarten (Dutch part)-The Americas2001</v>
      </c>
      <c r="B2122" s="6" t="s">
        <v>233</v>
      </c>
      <c r="C2122" s="6" t="s">
        <v>75</v>
      </c>
      <c r="D2122" s="7" t="s">
        <v>278</v>
      </c>
      <c r="E2122" s="8"/>
      <c r="F2122" s="8"/>
    </row>
    <row r="2123" customHeight="1" spans="1:6">
      <c r="A2123" s="6" t="str">
        <f t="shared" si="0"/>
        <v>Sint Maarten (Dutch part)-The Americas2002</v>
      </c>
      <c r="B2123" s="6" t="s">
        <v>233</v>
      </c>
      <c r="C2123" s="6" t="s">
        <v>75</v>
      </c>
      <c r="D2123" s="7" t="s">
        <v>279</v>
      </c>
      <c r="E2123" s="8"/>
      <c r="F2123" s="8"/>
    </row>
    <row r="2124" customHeight="1" spans="1:6">
      <c r="A2124" s="6" t="str">
        <f t="shared" si="0"/>
        <v>Sint Maarten (Dutch part)-The Americas2003</v>
      </c>
      <c r="B2124" s="6" t="s">
        <v>233</v>
      </c>
      <c r="C2124" s="6" t="s">
        <v>75</v>
      </c>
      <c r="D2124" s="7" t="s">
        <v>280</v>
      </c>
      <c r="E2124" s="8"/>
      <c r="F2124" s="8"/>
    </row>
    <row r="2125" customHeight="1" spans="1:6">
      <c r="A2125" s="6" t="str">
        <f t="shared" si="0"/>
        <v>Sint Maarten (Dutch part)-The Americas2004</v>
      </c>
      <c r="B2125" s="6" t="s">
        <v>233</v>
      </c>
      <c r="C2125" s="6" t="s">
        <v>75</v>
      </c>
      <c r="D2125" s="7" t="s">
        <v>281</v>
      </c>
      <c r="E2125" s="8"/>
      <c r="F2125" s="8"/>
    </row>
    <row r="2126" customHeight="1" spans="1:6">
      <c r="A2126" s="6" t="str">
        <f t="shared" si="0"/>
        <v>Sint Maarten (Dutch part)-The Americas2005</v>
      </c>
      <c r="B2126" s="6" t="s">
        <v>233</v>
      </c>
      <c r="C2126" s="6" t="s">
        <v>75</v>
      </c>
      <c r="D2126" s="14">
        <v>2005</v>
      </c>
      <c r="E2126" s="8"/>
      <c r="F2126" s="8"/>
    </row>
    <row r="2127" customHeight="1" spans="1:6">
      <c r="A2127" s="6" t="str">
        <f t="shared" si="0"/>
        <v>Sint Maarten (Dutch part)-The Americas2006</v>
      </c>
      <c r="B2127" s="6" t="s">
        <v>233</v>
      </c>
      <c r="C2127" s="6" t="s">
        <v>75</v>
      </c>
      <c r="D2127" s="14">
        <v>2006</v>
      </c>
      <c r="E2127" s="8"/>
      <c r="F2127" s="8"/>
    </row>
    <row r="2128" customHeight="1" spans="1:6">
      <c r="A2128" s="6" t="str">
        <f t="shared" si="0"/>
        <v>Sint Maarten (Dutch part)-The Americas2007</v>
      </c>
      <c r="B2128" s="6" t="s">
        <v>233</v>
      </c>
      <c r="C2128" s="6" t="s">
        <v>75</v>
      </c>
      <c r="D2128" s="14">
        <v>2007</v>
      </c>
      <c r="E2128" s="8"/>
      <c r="F2128" s="8"/>
    </row>
    <row r="2129" customHeight="1" spans="1:6">
      <c r="A2129" s="6" t="str">
        <f t="shared" si="0"/>
        <v>Sint Maarten (Dutch part)-The Americas2008</v>
      </c>
      <c r="B2129" s="6" t="s">
        <v>233</v>
      </c>
      <c r="C2129" s="6" t="s">
        <v>75</v>
      </c>
      <c r="D2129" s="7" t="s">
        <v>283</v>
      </c>
      <c r="E2129" s="8"/>
      <c r="F2129" s="8"/>
    </row>
    <row r="2130" customHeight="1" spans="1:6">
      <c r="A2130" s="6" t="str">
        <f t="shared" si="0"/>
        <v>Sint Maarten (Dutch part)-The Americas2009</v>
      </c>
      <c r="B2130" s="6" t="s">
        <v>233</v>
      </c>
      <c r="C2130" s="6" t="s">
        <v>75</v>
      </c>
      <c r="D2130" s="14">
        <v>2009</v>
      </c>
      <c r="E2130" s="8"/>
      <c r="F2130" s="8"/>
    </row>
    <row r="2131" customHeight="1" spans="1:6">
      <c r="A2131" s="6" t="str">
        <f t="shared" si="0"/>
        <v>Sint Maarten (Dutch part)-The Americas2010</v>
      </c>
      <c r="B2131" s="6" t="s">
        <v>233</v>
      </c>
      <c r="C2131" s="6" t="s">
        <v>75</v>
      </c>
      <c r="D2131" s="14">
        <v>2010</v>
      </c>
      <c r="E2131" s="8"/>
      <c r="F2131" s="8"/>
    </row>
    <row r="2132" customHeight="1" spans="1:6">
      <c r="A2132" s="6" t="str">
        <f t="shared" si="0"/>
        <v>Sint Maarten (Dutch part)-The Americas2011</v>
      </c>
      <c r="B2132" s="6" t="s">
        <v>233</v>
      </c>
      <c r="C2132" s="6" t="s">
        <v>75</v>
      </c>
      <c r="D2132" s="14">
        <v>2011</v>
      </c>
      <c r="E2132" s="8"/>
      <c r="F2132" s="8"/>
    </row>
    <row r="2133" customHeight="1" spans="1:6">
      <c r="A2133" s="6" t="str">
        <f t="shared" si="0"/>
        <v>Sint Maarten (Dutch part)-The Americas2012</v>
      </c>
      <c r="B2133" s="6" t="s">
        <v>233</v>
      </c>
      <c r="C2133" s="6" t="s">
        <v>75</v>
      </c>
      <c r="D2133" s="7" t="s">
        <v>286</v>
      </c>
      <c r="E2133" s="8"/>
      <c r="F2133" s="8"/>
    </row>
    <row r="2134" customHeight="1" spans="1:6">
      <c r="A2134" s="6" t="str">
        <f t="shared" si="0"/>
        <v>Slovakia-Europe2000</v>
      </c>
      <c r="B2134" s="6" t="s">
        <v>234</v>
      </c>
      <c r="C2134" s="6" t="s">
        <v>67</v>
      </c>
      <c r="D2134" s="7" t="s">
        <v>277</v>
      </c>
      <c r="E2134" s="9">
        <v>16676</v>
      </c>
      <c r="F2134" s="8"/>
    </row>
    <row r="2135" customHeight="1" spans="1:6">
      <c r="A2135" s="6" t="str">
        <f t="shared" si="0"/>
        <v>Slovakia-Europe2001</v>
      </c>
      <c r="B2135" s="6" t="s">
        <v>234</v>
      </c>
      <c r="C2135" s="6" t="s">
        <v>67</v>
      </c>
      <c r="D2135" s="7" t="s">
        <v>278</v>
      </c>
      <c r="E2135" s="9">
        <v>17349</v>
      </c>
      <c r="F2135" s="8"/>
    </row>
    <row r="2136" customHeight="1" spans="1:6">
      <c r="A2136" s="6" t="str">
        <f t="shared" si="0"/>
        <v>Slovakia-Europe2002</v>
      </c>
      <c r="B2136" s="6" t="s">
        <v>234</v>
      </c>
      <c r="C2136" s="6" t="s">
        <v>67</v>
      </c>
      <c r="D2136" s="7" t="s">
        <v>279</v>
      </c>
      <c r="E2136" s="9">
        <v>17828</v>
      </c>
      <c r="F2136" s="9">
        <v>36094</v>
      </c>
    </row>
    <row r="2137" customHeight="1" spans="1:6">
      <c r="A2137" s="6" t="str">
        <f t="shared" si="0"/>
        <v>Slovakia-Europe2003</v>
      </c>
      <c r="B2137" s="6" t="s">
        <v>234</v>
      </c>
      <c r="C2137" s="6" t="s">
        <v>67</v>
      </c>
      <c r="D2137" s="7" t="s">
        <v>280</v>
      </c>
      <c r="E2137" s="9">
        <v>16735</v>
      </c>
      <c r="F2137" s="9">
        <v>33890</v>
      </c>
    </row>
    <row r="2138" customHeight="1" spans="1:6">
      <c r="A2138" s="6" t="str">
        <f t="shared" si="0"/>
        <v>Slovakia-Europe2004</v>
      </c>
      <c r="B2138" s="6" t="s">
        <v>234</v>
      </c>
      <c r="C2138" s="6" t="s">
        <v>67</v>
      </c>
      <c r="D2138" s="7" t="s">
        <v>281</v>
      </c>
      <c r="E2138" s="9">
        <v>18321</v>
      </c>
      <c r="F2138" s="9">
        <v>37557</v>
      </c>
    </row>
    <row r="2139" customHeight="1" spans="1:6">
      <c r="A2139" s="6" t="str">
        <f t="shared" si="0"/>
        <v>Slovakia-Europe2005</v>
      </c>
      <c r="B2139" s="6" t="s">
        <v>234</v>
      </c>
      <c r="C2139" s="6" t="s">
        <v>67</v>
      </c>
      <c r="D2139" s="14">
        <v>2005</v>
      </c>
      <c r="E2139" s="9">
        <v>18353</v>
      </c>
      <c r="F2139" s="9">
        <v>38749</v>
      </c>
    </row>
    <row r="2140" customHeight="1" spans="1:6">
      <c r="A2140" s="6" t="str">
        <f t="shared" si="0"/>
        <v>Slovakia-Europe2006</v>
      </c>
      <c r="B2140" s="6" t="s">
        <v>234</v>
      </c>
      <c r="C2140" s="6" t="s">
        <v>67</v>
      </c>
      <c r="D2140" s="14">
        <v>2006</v>
      </c>
      <c r="E2140" s="9">
        <v>18593</v>
      </c>
      <c r="F2140" s="9">
        <v>39358</v>
      </c>
    </row>
    <row r="2141" customHeight="1" spans="1:6">
      <c r="A2141" s="6" t="str">
        <f t="shared" si="0"/>
        <v>Slovakia-Europe2007</v>
      </c>
      <c r="B2141" s="6" t="s">
        <v>234</v>
      </c>
      <c r="C2141" s="6" t="s">
        <v>67</v>
      </c>
      <c r="D2141" s="14">
        <v>2007</v>
      </c>
      <c r="E2141" s="9">
        <v>17850</v>
      </c>
      <c r="F2141" s="9">
        <v>36600</v>
      </c>
    </row>
    <row r="2142" customHeight="1" spans="1:6">
      <c r="A2142" s="6" t="str">
        <f t="shared" si="0"/>
        <v>Slovakia-Europe2008</v>
      </c>
      <c r="B2142" s="6" t="s">
        <v>234</v>
      </c>
      <c r="C2142" s="6" t="s">
        <v>67</v>
      </c>
      <c r="D2142" s="7" t="s">
        <v>283</v>
      </c>
      <c r="E2142" s="9">
        <v>18733</v>
      </c>
      <c r="F2142" s="9">
        <v>39252</v>
      </c>
    </row>
    <row r="2143" customHeight="1" spans="1:6">
      <c r="A2143" s="6" t="str">
        <f t="shared" si="0"/>
        <v>Slovakia-Europe2009</v>
      </c>
      <c r="B2143" s="6" t="s">
        <v>234</v>
      </c>
      <c r="C2143" s="6" t="s">
        <v>67</v>
      </c>
      <c r="D2143" s="14">
        <v>2009</v>
      </c>
      <c r="E2143" s="9">
        <v>18830</v>
      </c>
      <c r="F2143" s="9">
        <v>39175</v>
      </c>
    </row>
    <row r="2144" customHeight="1" spans="1:6">
      <c r="A2144" s="6" t="str">
        <f t="shared" si="0"/>
        <v>Slovakia-Europe2010</v>
      </c>
      <c r="B2144" s="6" t="s">
        <v>234</v>
      </c>
      <c r="C2144" s="6" t="s">
        <v>67</v>
      </c>
      <c r="D2144" s="14">
        <v>2010</v>
      </c>
      <c r="E2144" s="9">
        <v>18639</v>
      </c>
      <c r="F2144" s="9">
        <v>39494</v>
      </c>
    </row>
    <row r="2145" customHeight="1" spans="1:6">
      <c r="A2145" s="6" t="str">
        <f t="shared" si="0"/>
        <v>Slovakia-Europe2011</v>
      </c>
      <c r="B2145" s="6" t="s">
        <v>234</v>
      </c>
      <c r="C2145" s="6" t="s">
        <v>67</v>
      </c>
      <c r="D2145" s="14">
        <v>2011</v>
      </c>
      <c r="E2145" s="9">
        <v>18640</v>
      </c>
      <c r="F2145" s="9">
        <v>38929</v>
      </c>
    </row>
    <row r="2146" customHeight="1" spans="1:6">
      <c r="A2146" s="6" t="str">
        <f t="shared" si="0"/>
        <v>Slovakia-Europe2012</v>
      </c>
      <c r="B2146" s="6" t="s">
        <v>234</v>
      </c>
      <c r="C2146" s="6" t="s">
        <v>67</v>
      </c>
      <c r="D2146" s="7" t="s">
        <v>286</v>
      </c>
      <c r="E2146" s="9">
        <v>17743</v>
      </c>
      <c r="F2146" s="9">
        <v>37312</v>
      </c>
    </row>
    <row r="2147" customHeight="1" spans="1:6">
      <c r="A2147" s="6" t="str">
        <f t="shared" si="0"/>
        <v>Slovenia-Europe2000</v>
      </c>
      <c r="B2147" s="6" t="s">
        <v>235</v>
      </c>
      <c r="C2147" s="6" t="s">
        <v>67</v>
      </c>
      <c r="D2147" s="7" t="s">
        <v>277</v>
      </c>
      <c r="E2147" s="9">
        <v>7143</v>
      </c>
      <c r="F2147" s="8"/>
    </row>
    <row r="2148" customHeight="1" spans="1:6">
      <c r="A2148" s="6" t="str">
        <f t="shared" si="0"/>
        <v>Slovenia-Europe2001</v>
      </c>
      <c r="B2148" s="6" t="s">
        <v>235</v>
      </c>
      <c r="C2148" s="6" t="s">
        <v>67</v>
      </c>
      <c r="D2148" s="7" t="s">
        <v>278</v>
      </c>
      <c r="E2148" s="9">
        <v>7249</v>
      </c>
      <c r="F2148" s="8"/>
    </row>
    <row r="2149" customHeight="1" spans="1:6">
      <c r="A2149" s="6" t="str">
        <f t="shared" si="0"/>
        <v>Slovenia-Europe2002</v>
      </c>
      <c r="B2149" s="6" t="s">
        <v>235</v>
      </c>
      <c r="C2149" s="6" t="s">
        <v>67</v>
      </c>
      <c r="D2149" s="7" t="s">
        <v>279</v>
      </c>
      <c r="E2149" s="9">
        <v>7230</v>
      </c>
      <c r="F2149" s="9">
        <v>15328</v>
      </c>
    </row>
    <row r="2150" customHeight="1" spans="1:6">
      <c r="A2150" s="6" t="str">
        <f t="shared" si="0"/>
        <v>Slovenia-Europe2003</v>
      </c>
      <c r="B2150" s="6" t="s">
        <v>235</v>
      </c>
      <c r="C2150" s="6" t="s">
        <v>67</v>
      </c>
      <c r="D2150" s="7" t="s">
        <v>280</v>
      </c>
      <c r="E2150" s="9">
        <v>7097</v>
      </c>
      <c r="F2150" s="9">
        <v>15310</v>
      </c>
    </row>
    <row r="2151" customHeight="1" spans="1:6">
      <c r="A2151" s="6" t="str">
        <f t="shared" si="0"/>
        <v>Slovenia-Europe2004</v>
      </c>
      <c r="B2151" s="6" t="s">
        <v>235</v>
      </c>
      <c r="C2151" s="6" t="s">
        <v>67</v>
      </c>
      <c r="D2151" s="7" t="s">
        <v>281</v>
      </c>
      <c r="E2151" s="9">
        <v>7740</v>
      </c>
      <c r="F2151" s="9">
        <v>17180</v>
      </c>
    </row>
    <row r="2152" customHeight="1" spans="1:6">
      <c r="A2152" s="6" t="str">
        <f t="shared" si="0"/>
        <v>Slovenia-Europe2005</v>
      </c>
      <c r="B2152" s="6" t="s">
        <v>235</v>
      </c>
      <c r="C2152" s="6" t="s">
        <v>67</v>
      </c>
      <c r="D2152" s="14">
        <v>2005</v>
      </c>
      <c r="E2152" s="9">
        <v>7131</v>
      </c>
      <c r="F2152" s="9">
        <v>15746</v>
      </c>
    </row>
    <row r="2153" customHeight="1" spans="1:6">
      <c r="A2153" s="6" t="str">
        <f t="shared" si="0"/>
        <v>Slovenia-Europe2006</v>
      </c>
      <c r="B2153" s="6" t="s">
        <v>235</v>
      </c>
      <c r="C2153" s="6" t="s">
        <v>67</v>
      </c>
      <c r="D2153" s="14">
        <v>2006</v>
      </c>
      <c r="E2153" s="9">
        <v>6732</v>
      </c>
      <c r="F2153" s="9">
        <v>15163</v>
      </c>
    </row>
    <row r="2154" customHeight="1" spans="1:6">
      <c r="A2154" s="6" t="str">
        <f t="shared" si="0"/>
        <v>Slovenia-Europe2007</v>
      </c>
      <c r="B2154" s="6" t="s">
        <v>235</v>
      </c>
      <c r="C2154" s="6" t="s">
        <v>67</v>
      </c>
      <c r="D2154" s="14">
        <v>2007</v>
      </c>
      <c r="E2154" s="9">
        <v>7321</v>
      </c>
      <c r="F2154" s="9">
        <v>16212</v>
      </c>
    </row>
    <row r="2155" customHeight="1" spans="1:6">
      <c r="A2155" s="6" t="str">
        <f t="shared" si="0"/>
        <v>Slovenia-Europe2008</v>
      </c>
      <c r="B2155" s="6" t="s">
        <v>235</v>
      </c>
      <c r="C2155" s="6" t="s">
        <v>67</v>
      </c>
      <c r="D2155" s="7" t="s">
        <v>283</v>
      </c>
      <c r="E2155" s="9">
        <v>6830</v>
      </c>
      <c r="F2155" s="9">
        <v>15420</v>
      </c>
    </row>
    <row r="2156" customHeight="1" spans="1:6">
      <c r="A2156" s="6" t="str">
        <f t="shared" si="0"/>
        <v>Slovenia-Europe2009</v>
      </c>
      <c r="B2156" s="6" t="s">
        <v>235</v>
      </c>
      <c r="C2156" s="6" t="s">
        <v>67</v>
      </c>
      <c r="D2156" s="14">
        <v>2009</v>
      </c>
      <c r="E2156" s="9">
        <v>7293</v>
      </c>
      <c r="F2156" s="9">
        <v>15867</v>
      </c>
    </row>
    <row r="2157" customHeight="1" spans="1:6">
      <c r="A2157" s="6" t="str">
        <f t="shared" si="0"/>
        <v>Slovenia-Europe2010</v>
      </c>
      <c r="B2157" s="6" t="s">
        <v>235</v>
      </c>
      <c r="C2157" s="6" t="s">
        <v>67</v>
      </c>
      <c r="D2157" s="14">
        <v>2010</v>
      </c>
      <c r="E2157" s="9">
        <v>6912</v>
      </c>
      <c r="F2157" s="9">
        <v>15500</v>
      </c>
    </row>
    <row r="2158" customHeight="1" spans="1:6">
      <c r="A2158" s="6" t="str">
        <f t="shared" si="0"/>
        <v>Slovenia-Europe2011</v>
      </c>
      <c r="B2158" s="6" t="s">
        <v>235</v>
      </c>
      <c r="C2158" s="6" t="s">
        <v>67</v>
      </c>
      <c r="D2158" s="14">
        <v>2011</v>
      </c>
      <c r="E2158" s="9">
        <v>7321</v>
      </c>
      <c r="F2158" s="9">
        <v>16245</v>
      </c>
    </row>
    <row r="2159" customHeight="1" spans="1:6">
      <c r="A2159" s="6" t="str">
        <f t="shared" si="0"/>
        <v>Slovenia-Europe2012</v>
      </c>
      <c r="B2159" s="6" t="s">
        <v>235</v>
      </c>
      <c r="C2159" s="6" t="s">
        <v>67</v>
      </c>
      <c r="D2159" s="7" t="s">
        <v>286</v>
      </c>
      <c r="E2159" s="9">
        <v>6413</v>
      </c>
      <c r="F2159" s="9">
        <v>14265</v>
      </c>
    </row>
    <row r="2160" customHeight="1" spans="1:6">
      <c r="A2160" s="6" t="str">
        <f t="shared" si="0"/>
        <v>Solomon Islands-Oceania2000</v>
      </c>
      <c r="B2160" s="6" t="s">
        <v>236</v>
      </c>
      <c r="C2160" s="6" t="s">
        <v>71</v>
      </c>
      <c r="D2160" s="7" t="s">
        <v>277</v>
      </c>
      <c r="E2160" s="8"/>
      <c r="F2160" s="8"/>
    </row>
    <row r="2161" customHeight="1" spans="1:6">
      <c r="A2161" s="6" t="str">
        <f t="shared" si="0"/>
        <v>Solomon Islands-Oceania2001</v>
      </c>
      <c r="B2161" s="6" t="s">
        <v>236</v>
      </c>
      <c r="C2161" s="6" t="s">
        <v>71</v>
      </c>
      <c r="D2161" s="7" t="s">
        <v>278</v>
      </c>
      <c r="E2161" s="8"/>
      <c r="F2161" s="8"/>
    </row>
    <row r="2162" customHeight="1" spans="1:6">
      <c r="A2162" s="6" t="str">
        <f t="shared" si="0"/>
        <v>Solomon Islands-Oceania2002</v>
      </c>
      <c r="B2162" s="6" t="s">
        <v>236</v>
      </c>
      <c r="C2162" s="6" t="s">
        <v>71</v>
      </c>
      <c r="D2162" s="7" t="s">
        <v>279</v>
      </c>
      <c r="E2162" s="8"/>
      <c r="F2162" s="9">
        <v>202</v>
      </c>
    </row>
    <row r="2163" customHeight="1" spans="1:6">
      <c r="A2163" s="6" t="str">
        <f t="shared" si="0"/>
        <v>Solomon Islands-Oceania2003</v>
      </c>
      <c r="B2163" s="6" t="s">
        <v>236</v>
      </c>
      <c r="C2163" s="6" t="s">
        <v>71</v>
      </c>
      <c r="D2163" s="7" t="s">
        <v>280</v>
      </c>
      <c r="E2163" s="8"/>
      <c r="F2163" s="9">
        <v>198</v>
      </c>
    </row>
    <row r="2164" customHeight="1" spans="1:6">
      <c r="A2164" s="6" t="str">
        <f t="shared" si="0"/>
        <v>Solomon Islands-Oceania2004</v>
      </c>
      <c r="B2164" s="6" t="s">
        <v>236</v>
      </c>
      <c r="C2164" s="6" t="s">
        <v>71</v>
      </c>
      <c r="D2164" s="7" t="s">
        <v>281</v>
      </c>
      <c r="E2164" s="8"/>
      <c r="F2164" s="9">
        <v>198</v>
      </c>
    </row>
    <row r="2165" customHeight="1" spans="1:6">
      <c r="A2165" s="6" t="str">
        <f t="shared" si="0"/>
        <v>Solomon Islands-Oceania2005</v>
      </c>
      <c r="B2165" s="6" t="s">
        <v>236</v>
      </c>
      <c r="C2165" s="6" t="s">
        <v>71</v>
      </c>
      <c r="D2165" s="14">
        <v>2005</v>
      </c>
      <c r="E2165" s="9">
        <v>58</v>
      </c>
      <c r="F2165" s="9">
        <v>180</v>
      </c>
    </row>
    <row r="2166" customHeight="1" spans="1:6">
      <c r="A2166" s="6" t="str">
        <f t="shared" si="0"/>
        <v>Solomon Islands-Oceania2006</v>
      </c>
      <c r="B2166" s="6" t="s">
        <v>236</v>
      </c>
      <c r="C2166" s="6" t="s">
        <v>71</v>
      </c>
      <c r="D2166" s="14">
        <v>2006</v>
      </c>
      <c r="E2166" s="8"/>
      <c r="F2166" s="9">
        <v>172</v>
      </c>
    </row>
    <row r="2167" customHeight="1" spans="1:6">
      <c r="A2167" s="6" t="str">
        <f t="shared" si="0"/>
        <v>Solomon Islands-Oceania2007</v>
      </c>
      <c r="B2167" s="6" t="s">
        <v>236</v>
      </c>
      <c r="C2167" s="6" t="s">
        <v>71</v>
      </c>
      <c r="D2167" s="14">
        <v>2007</v>
      </c>
      <c r="E2167" s="9">
        <v>64</v>
      </c>
      <c r="F2167" s="9">
        <v>198</v>
      </c>
    </row>
    <row r="2168" customHeight="1" spans="1:6">
      <c r="A2168" s="6" t="str">
        <f t="shared" si="0"/>
        <v>Solomon Islands-Oceania2008</v>
      </c>
      <c r="B2168" s="6" t="s">
        <v>236</v>
      </c>
      <c r="C2168" s="6" t="s">
        <v>71</v>
      </c>
      <c r="D2168" s="7" t="s">
        <v>283</v>
      </c>
      <c r="E2168" s="8"/>
      <c r="F2168" s="9">
        <v>172</v>
      </c>
    </row>
    <row r="2169" customHeight="1" spans="1:6">
      <c r="A2169" s="6" t="str">
        <f t="shared" si="0"/>
        <v>Solomon Islands-Oceania2009</v>
      </c>
      <c r="B2169" s="6" t="s">
        <v>236</v>
      </c>
      <c r="C2169" s="6" t="s">
        <v>71</v>
      </c>
      <c r="D2169" s="14">
        <v>2009</v>
      </c>
      <c r="E2169" s="9">
        <v>58</v>
      </c>
      <c r="F2169" s="9">
        <v>180</v>
      </c>
    </row>
    <row r="2170" customHeight="1" spans="1:6">
      <c r="A2170" s="6" t="str">
        <f t="shared" si="0"/>
        <v>Solomon Islands-Oceania2010</v>
      </c>
      <c r="B2170" s="6" t="s">
        <v>236</v>
      </c>
      <c r="C2170" s="6" t="s">
        <v>71</v>
      </c>
      <c r="D2170" s="14">
        <v>2010</v>
      </c>
      <c r="E2170" s="8"/>
      <c r="F2170" s="9">
        <v>180</v>
      </c>
    </row>
    <row r="2171" customHeight="1" spans="1:6">
      <c r="A2171" s="6" t="str">
        <f t="shared" si="0"/>
        <v>Solomon Islands-Oceania2011</v>
      </c>
      <c r="B2171" s="6" t="s">
        <v>236</v>
      </c>
      <c r="C2171" s="6" t="s">
        <v>71</v>
      </c>
      <c r="D2171" s="14">
        <v>2011</v>
      </c>
      <c r="E2171" s="9">
        <v>59</v>
      </c>
      <c r="F2171" s="9">
        <v>180</v>
      </c>
    </row>
    <row r="2172" customHeight="1" spans="1:6">
      <c r="A2172" s="6" t="str">
        <f t="shared" si="0"/>
        <v>Solomon Islands-Oceania2012</v>
      </c>
      <c r="B2172" s="6" t="s">
        <v>236</v>
      </c>
      <c r="C2172" s="6" t="s">
        <v>71</v>
      </c>
      <c r="D2172" s="7" t="s">
        <v>286</v>
      </c>
      <c r="E2172" s="8"/>
      <c r="F2172" s="9">
        <v>165</v>
      </c>
    </row>
    <row r="2173" customHeight="1" spans="1:6">
      <c r="A2173" s="6" t="str">
        <f t="shared" si="0"/>
        <v>Somalia-Africa2000</v>
      </c>
      <c r="B2173" s="6" t="s">
        <v>237</v>
      </c>
      <c r="C2173" s="6" t="s">
        <v>69</v>
      </c>
      <c r="D2173" s="7" t="s">
        <v>277</v>
      </c>
      <c r="E2173" s="8"/>
      <c r="F2173" s="8"/>
    </row>
    <row r="2174" customHeight="1" spans="1:6">
      <c r="A2174" s="6" t="str">
        <f t="shared" si="0"/>
        <v>Somalia-Africa2001</v>
      </c>
      <c r="B2174" s="6" t="s">
        <v>237</v>
      </c>
      <c r="C2174" s="6" t="s">
        <v>69</v>
      </c>
      <c r="D2174" s="7" t="s">
        <v>278</v>
      </c>
      <c r="E2174" s="8"/>
      <c r="F2174" s="8"/>
    </row>
    <row r="2175" customHeight="1" spans="1:6">
      <c r="A2175" s="6" t="str">
        <f t="shared" si="0"/>
        <v>Somalia-Africa2002</v>
      </c>
      <c r="B2175" s="6" t="s">
        <v>237</v>
      </c>
      <c r="C2175" s="6" t="s">
        <v>69</v>
      </c>
      <c r="D2175" s="7" t="s">
        <v>279</v>
      </c>
      <c r="E2175" s="8"/>
      <c r="F2175" s="9">
        <v>609</v>
      </c>
    </row>
    <row r="2176" customHeight="1" spans="1:6">
      <c r="A2176" s="6" t="str">
        <f t="shared" si="0"/>
        <v>Somalia-Africa2003</v>
      </c>
      <c r="B2176" s="6" t="s">
        <v>237</v>
      </c>
      <c r="C2176" s="6" t="s">
        <v>69</v>
      </c>
      <c r="D2176" s="7" t="s">
        <v>280</v>
      </c>
      <c r="E2176" s="8"/>
      <c r="F2176" s="9">
        <v>594</v>
      </c>
    </row>
    <row r="2177" customHeight="1" spans="1:6">
      <c r="A2177" s="6" t="str">
        <f t="shared" si="0"/>
        <v>Somalia-Africa2004</v>
      </c>
      <c r="B2177" s="6" t="s">
        <v>237</v>
      </c>
      <c r="C2177" s="6" t="s">
        <v>69</v>
      </c>
      <c r="D2177" s="7" t="s">
        <v>281</v>
      </c>
      <c r="E2177" s="8"/>
      <c r="F2177" s="9">
        <v>609</v>
      </c>
    </row>
    <row r="2178" customHeight="1" spans="1:6">
      <c r="A2178" s="6" t="str">
        <f t="shared" si="0"/>
        <v>Somalia-Africa2005</v>
      </c>
      <c r="B2178" s="6" t="s">
        <v>237</v>
      </c>
      <c r="C2178" s="6" t="s">
        <v>69</v>
      </c>
      <c r="D2178" s="14">
        <v>2005</v>
      </c>
      <c r="E2178" s="8"/>
      <c r="F2178" s="9">
        <v>576</v>
      </c>
    </row>
    <row r="2179" customHeight="1" spans="1:6">
      <c r="A2179" s="6" t="str">
        <f t="shared" si="0"/>
        <v>Somalia-Africa2006</v>
      </c>
      <c r="B2179" s="6" t="s">
        <v>237</v>
      </c>
      <c r="C2179" s="6" t="s">
        <v>69</v>
      </c>
      <c r="D2179" s="14">
        <v>2006</v>
      </c>
      <c r="E2179" s="8"/>
      <c r="F2179" s="9">
        <v>502</v>
      </c>
    </row>
    <row r="2180" customHeight="1" spans="1:6">
      <c r="A2180" s="6" t="str">
        <f t="shared" si="0"/>
        <v>Somalia-Africa2007</v>
      </c>
      <c r="B2180" s="6" t="s">
        <v>237</v>
      </c>
      <c r="C2180" s="6" t="s">
        <v>69</v>
      </c>
      <c r="D2180" s="14">
        <v>2007</v>
      </c>
      <c r="E2180" s="8"/>
      <c r="F2180" s="9">
        <v>605</v>
      </c>
    </row>
    <row r="2181" customHeight="1" spans="1:6">
      <c r="A2181" s="6" t="str">
        <f t="shared" si="0"/>
        <v>Somalia-Africa2008</v>
      </c>
      <c r="B2181" s="6" t="s">
        <v>237</v>
      </c>
      <c r="C2181" s="6" t="s">
        <v>69</v>
      </c>
      <c r="D2181" s="7" t="s">
        <v>283</v>
      </c>
      <c r="E2181" s="8"/>
      <c r="F2181" s="9">
        <v>572</v>
      </c>
    </row>
    <row r="2182" customHeight="1" spans="1:6">
      <c r="A2182" s="6" t="str">
        <f t="shared" si="0"/>
        <v>Somalia-Africa2009</v>
      </c>
      <c r="B2182" s="6" t="s">
        <v>237</v>
      </c>
      <c r="C2182" s="6" t="s">
        <v>69</v>
      </c>
      <c r="D2182" s="14">
        <v>2009</v>
      </c>
      <c r="E2182" s="8"/>
      <c r="F2182" s="9">
        <v>579</v>
      </c>
    </row>
    <row r="2183" customHeight="1" spans="1:6">
      <c r="A2183" s="6" t="str">
        <f t="shared" si="0"/>
        <v>Somalia-Africa2010</v>
      </c>
      <c r="B2183" s="6" t="s">
        <v>237</v>
      </c>
      <c r="C2183" s="6" t="s">
        <v>69</v>
      </c>
      <c r="D2183" s="14">
        <v>2010</v>
      </c>
      <c r="E2183" s="8"/>
      <c r="F2183" s="9">
        <v>576</v>
      </c>
    </row>
    <row r="2184" customHeight="1" spans="1:6">
      <c r="A2184" s="6" t="str">
        <f t="shared" si="0"/>
        <v>Somalia-Africa2011</v>
      </c>
      <c r="B2184" s="6" t="s">
        <v>237</v>
      </c>
      <c r="C2184" s="6" t="s">
        <v>69</v>
      </c>
      <c r="D2184" s="14">
        <v>2011</v>
      </c>
      <c r="E2184" s="8"/>
      <c r="F2184" s="9">
        <v>576</v>
      </c>
    </row>
    <row r="2185" customHeight="1" spans="1:6">
      <c r="A2185" s="6" t="str">
        <f t="shared" si="0"/>
        <v>Somalia-Africa2012</v>
      </c>
      <c r="B2185" s="6" t="s">
        <v>237</v>
      </c>
      <c r="C2185" s="6" t="s">
        <v>69</v>
      </c>
      <c r="D2185" s="7" t="s">
        <v>286</v>
      </c>
      <c r="E2185" s="8"/>
      <c r="F2185" s="9">
        <v>517</v>
      </c>
    </row>
    <row r="2186" customHeight="1" spans="1:6">
      <c r="A2186" s="6" t="str">
        <f t="shared" si="0"/>
        <v>South Africa-Africa2000</v>
      </c>
      <c r="B2186" s="6" t="s">
        <v>238</v>
      </c>
      <c r="C2186" s="6" t="s">
        <v>69</v>
      </c>
      <c r="D2186" s="7" t="s">
        <v>277</v>
      </c>
      <c r="E2186" s="8"/>
      <c r="F2186" s="8"/>
    </row>
    <row r="2187" customHeight="1" spans="1:6">
      <c r="A2187" s="6" t="str">
        <f t="shared" si="0"/>
        <v>South Africa-Africa2001</v>
      </c>
      <c r="B2187" s="6" t="s">
        <v>238</v>
      </c>
      <c r="C2187" s="6" t="s">
        <v>69</v>
      </c>
      <c r="D2187" s="7" t="s">
        <v>278</v>
      </c>
      <c r="E2187" s="9">
        <v>141372</v>
      </c>
      <c r="F2187" s="8"/>
    </row>
    <row r="2188" customHeight="1" spans="1:6">
      <c r="A2188" s="6" t="str">
        <f t="shared" si="0"/>
        <v>South Africa-Africa2002</v>
      </c>
      <c r="B2188" s="6" t="s">
        <v>238</v>
      </c>
      <c r="C2188" s="6" t="s">
        <v>69</v>
      </c>
      <c r="D2188" s="7" t="s">
        <v>279</v>
      </c>
      <c r="E2188" s="9">
        <v>142291</v>
      </c>
      <c r="F2188" s="9">
        <v>460124</v>
      </c>
    </row>
    <row r="2189" customHeight="1" spans="1:6">
      <c r="A2189" s="6" t="str">
        <f t="shared" si="0"/>
        <v>South Africa-Africa2003</v>
      </c>
      <c r="B2189" s="6" t="s">
        <v>238</v>
      </c>
      <c r="C2189" s="6" t="s">
        <v>69</v>
      </c>
      <c r="D2189" s="7" t="s">
        <v>280</v>
      </c>
      <c r="E2189" s="9">
        <v>142761</v>
      </c>
      <c r="F2189" s="9">
        <v>503941</v>
      </c>
    </row>
    <row r="2190" customHeight="1" spans="1:6">
      <c r="A2190" s="6" t="str">
        <f t="shared" si="0"/>
        <v>South Africa-Africa2004</v>
      </c>
      <c r="B2190" s="6" t="s">
        <v>238</v>
      </c>
      <c r="C2190" s="6" t="s">
        <v>69</v>
      </c>
      <c r="D2190" s="7" t="s">
        <v>281</v>
      </c>
      <c r="E2190" s="9">
        <v>146768</v>
      </c>
      <c r="F2190" s="9">
        <v>465023</v>
      </c>
    </row>
    <row r="2191" customHeight="1" spans="1:6">
      <c r="A2191" s="6" t="str">
        <f t="shared" si="0"/>
        <v>South Africa-Africa2005</v>
      </c>
      <c r="B2191" s="6" t="s">
        <v>238</v>
      </c>
      <c r="C2191" s="6" t="s">
        <v>69</v>
      </c>
      <c r="D2191" s="14">
        <v>2005</v>
      </c>
      <c r="E2191" s="9">
        <v>128722</v>
      </c>
      <c r="F2191" s="9">
        <v>427132</v>
      </c>
    </row>
    <row r="2192" customHeight="1" spans="1:6">
      <c r="A2192" s="6" t="str">
        <f t="shared" si="0"/>
        <v>South Africa-Africa2006</v>
      </c>
      <c r="B2192" s="6" t="s">
        <v>238</v>
      </c>
      <c r="C2192" s="6" t="s">
        <v>69</v>
      </c>
      <c r="D2192" s="14">
        <v>2006</v>
      </c>
      <c r="E2192" s="9">
        <v>112399</v>
      </c>
      <c r="F2192" s="9">
        <v>362743</v>
      </c>
    </row>
    <row r="2193" customHeight="1" spans="1:6">
      <c r="A2193" s="6" t="str">
        <f t="shared" si="0"/>
        <v>South Africa-Africa2007</v>
      </c>
      <c r="B2193" s="6" t="s">
        <v>238</v>
      </c>
      <c r="C2193" s="6" t="s">
        <v>69</v>
      </c>
      <c r="D2193" s="14">
        <v>2007</v>
      </c>
      <c r="E2193" s="9">
        <v>136604</v>
      </c>
      <c r="F2193" s="9">
        <v>443648</v>
      </c>
    </row>
    <row r="2194" customHeight="1" spans="1:6">
      <c r="A2194" s="6" t="str">
        <f t="shared" si="0"/>
        <v>South Africa-Africa2008</v>
      </c>
      <c r="B2194" s="6" t="s">
        <v>238</v>
      </c>
      <c r="C2194" s="6" t="s">
        <v>69</v>
      </c>
      <c r="D2194" s="7" t="s">
        <v>283</v>
      </c>
      <c r="E2194" s="9">
        <v>109908</v>
      </c>
      <c r="F2194" s="9">
        <v>347687</v>
      </c>
    </row>
    <row r="2195" customHeight="1" spans="1:6">
      <c r="A2195" s="6" t="str">
        <f t="shared" si="0"/>
        <v>South Africa-Africa2009</v>
      </c>
      <c r="B2195" s="6" t="s">
        <v>238</v>
      </c>
      <c r="C2195" s="6" t="s">
        <v>69</v>
      </c>
      <c r="D2195" s="14">
        <v>2009</v>
      </c>
      <c r="E2195" s="9">
        <v>128214</v>
      </c>
      <c r="F2195" s="9">
        <v>396117</v>
      </c>
    </row>
    <row r="2196" customHeight="1" spans="1:6">
      <c r="A2196" s="6" t="str">
        <f t="shared" si="0"/>
        <v>South Africa-Africa2010</v>
      </c>
      <c r="B2196" s="6" t="s">
        <v>238</v>
      </c>
      <c r="C2196" s="6" t="s">
        <v>69</v>
      </c>
      <c r="D2196" s="14">
        <v>2010</v>
      </c>
      <c r="E2196" s="9">
        <v>117374</v>
      </c>
      <c r="F2196" s="9">
        <v>380811</v>
      </c>
    </row>
    <row r="2197" customHeight="1" spans="1:6">
      <c r="A2197" s="6" t="str">
        <f t="shared" si="0"/>
        <v>South Africa-Africa2011</v>
      </c>
      <c r="B2197" s="6" t="s">
        <v>238</v>
      </c>
      <c r="C2197" s="6" t="s">
        <v>69</v>
      </c>
      <c r="D2197" s="14">
        <v>2011</v>
      </c>
      <c r="E2197" s="9">
        <v>127255</v>
      </c>
      <c r="F2197" s="9">
        <v>424844</v>
      </c>
    </row>
    <row r="2198" customHeight="1" spans="1:6">
      <c r="A2198" s="6" t="str">
        <f t="shared" si="0"/>
        <v>South Africa-Africa2012</v>
      </c>
      <c r="B2198" s="6" t="s">
        <v>238</v>
      </c>
      <c r="C2198" s="6" t="s">
        <v>69</v>
      </c>
      <c r="D2198" s="7" t="s">
        <v>286</v>
      </c>
      <c r="E2198" s="9">
        <v>109264</v>
      </c>
      <c r="F2198" s="9">
        <v>368611</v>
      </c>
    </row>
    <row r="2199" customHeight="1" spans="1:6">
      <c r="A2199" s="6" t="str">
        <f t="shared" si="0"/>
        <v>South Korea-Asia2000</v>
      </c>
      <c r="B2199" s="6" t="s">
        <v>239</v>
      </c>
      <c r="C2199" s="6" t="s">
        <v>65</v>
      </c>
      <c r="D2199" s="7" t="s">
        <v>277</v>
      </c>
      <c r="E2199" s="9">
        <v>263002</v>
      </c>
      <c r="F2199" s="8"/>
    </row>
    <row r="2200" customHeight="1" spans="1:6">
      <c r="A2200" s="6" t="str">
        <f t="shared" si="0"/>
        <v>South Korea-Asia2001</v>
      </c>
      <c r="B2200" s="6" t="s">
        <v>239</v>
      </c>
      <c r="C2200" s="6" t="s">
        <v>65</v>
      </c>
      <c r="D2200" s="7" t="s">
        <v>278</v>
      </c>
      <c r="E2200" s="9">
        <v>260440</v>
      </c>
      <c r="F2200" s="8"/>
    </row>
    <row r="2201" customHeight="1" spans="1:6">
      <c r="A2201" s="6" t="str">
        <f t="shared" si="0"/>
        <v>South Korea-Asia2002</v>
      </c>
      <c r="B2201" s="6" t="s">
        <v>239</v>
      </c>
      <c r="C2201" s="6" t="s">
        <v>65</v>
      </c>
      <c r="D2201" s="7" t="s">
        <v>279</v>
      </c>
      <c r="E2201" s="9">
        <v>249964</v>
      </c>
      <c r="F2201" s="9">
        <v>567567</v>
      </c>
    </row>
    <row r="2202" customHeight="1" spans="1:6">
      <c r="A2202" s="6" t="str">
        <f t="shared" si="0"/>
        <v>South Korea-Asia2003</v>
      </c>
      <c r="B2202" s="6" t="s">
        <v>239</v>
      </c>
      <c r="C2202" s="6" t="s">
        <v>65</v>
      </c>
      <c r="D2202" s="7" t="s">
        <v>280</v>
      </c>
      <c r="E2202" s="9">
        <v>229178</v>
      </c>
      <c r="F2202" s="9">
        <v>509376</v>
      </c>
    </row>
    <row r="2203" customHeight="1" spans="1:6">
      <c r="A2203" s="6" t="str">
        <f t="shared" si="0"/>
        <v>South Korea-Asia2004</v>
      </c>
      <c r="B2203" s="6" t="s">
        <v>239</v>
      </c>
      <c r="C2203" s="6" t="s">
        <v>65</v>
      </c>
      <c r="D2203" s="7" t="s">
        <v>281</v>
      </c>
      <c r="E2203" s="9">
        <v>226946</v>
      </c>
      <c r="F2203" s="9">
        <v>508052</v>
      </c>
    </row>
    <row r="2204" customHeight="1" spans="1:6">
      <c r="A2204" s="6" t="str">
        <f t="shared" si="0"/>
        <v>South Korea-Asia2005</v>
      </c>
      <c r="B2204" s="6" t="s">
        <v>239</v>
      </c>
      <c r="C2204" s="6" t="s">
        <v>65</v>
      </c>
      <c r="D2204" s="14">
        <v>2005</v>
      </c>
      <c r="E2204" s="9">
        <v>208284</v>
      </c>
      <c r="F2204" s="9">
        <v>482277</v>
      </c>
    </row>
    <row r="2205" customHeight="1" spans="1:6">
      <c r="A2205" s="6" t="str">
        <f t="shared" si="0"/>
        <v>South Korea-Asia2006</v>
      </c>
      <c r="B2205" s="6" t="s">
        <v>239</v>
      </c>
      <c r="C2205" s="6" t="s">
        <v>65</v>
      </c>
      <c r="D2205" s="14">
        <v>2006</v>
      </c>
      <c r="E2205" s="9">
        <v>191046</v>
      </c>
      <c r="F2205" s="9">
        <v>450194</v>
      </c>
    </row>
    <row r="2206" customHeight="1" spans="1:6">
      <c r="A2206" s="6" t="str">
        <f t="shared" si="0"/>
        <v>South Korea-Asia2007</v>
      </c>
      <c r="B2206" s="6" t="s">
        <v>239</v>
      </c>
      <c r="C2206" s="6" t="s">
        <v>65</v>
      </c>
      <c r="D2206" s="14">
        <v>2007</v>
      </c>
      <c r="E2206" s="9">
        <v>222147</v>
      </c>
      <c r="F2206" s="9">
        <v>495837</v>
      </c>
    </row>
    <row r="2207" customHeight="1" spans="1:6">
      <c r="A2207" s="6" t="str">
        <f t="shared" si="0"/>
        <v>South Korea-Asia2008</v>
      </c>
      <c r="B2207" s="6" t="s">
        <v>239</v>
      </c>
      <c r="C2207" s="6" t="s">
        <v>65</v>
      </c>
      <c r="D2207" s="7" t="s">
        <v>283</v>
      </c>
      <c r="E2207" s="9">
        <v>198667</v>
      </c>
      <c r="F2207" s="9">
        <v>465632</v>
      </c>
    </row>
    <row r="2208" customHeight="1" spans="1:6">
      <c r="A2208" s="6" t="str">
        <f t="shared" si="0"/>
        <v>South Korea-Asia2009</v>
      </c>
      <c r="B2208" s="6" t="s">
        <v>239</v>
      </c>
      <c r="C2208" s="6" t="s">
        <v>65</v>
      </c>
      <c r="D2208" s="14">
        <v>2009</v>
      </c>
      <c r="E2208" s="9">
        <v>210176</v>
      </c>
      <c r="F2208" s="9">
        <v>462918</v>
      </c>
    </row>
    <row r="2209" customHeight="1" spans="1:6">
      <c r="A2209" s="6" t="str">
        <f t="shared" si="0"/>
        <v>South Korea-Asia2010</v>
      </c>
      <c r="B2209" s="6" t="s">
        <v>239</v>
      </c>
      <c r="C2209" s="6" t="s">
        <v>65</v>
      </c>
      <c r="D2209" s="14">
        <v>2010</v>
      </c>
      <c r="E2209" s="9">
        <v>213600</v>
      </c>
      <c r="F2209" s="9">
        <v>470806</v>
      </c>
    </row>
    <row r="2210" customHeight="1" spans="1:6">
      <c r="A2210" s="6" t="str">
        <f t="shared" si="0"/>
        <v>South Korea-Asia2011</v>
      </c>
      <c r="B2210" s="6" t="s">
        <v>239</v>
      </c>
      <c r="C2210" s="6" t="s">
        <v>65</v>
      </c>
      <c r="D2210" s="14">
        <v>2011</v>
      </c>
      <c r="E2210" s="9">
        <v>202717</v>
      </c>
      <c r="F2210" s="9">
        <v>466215</v>
      </c>
    </row>
    <row r="2211" customHeight="1" spans="1:6">
      <c r="A2211" s="6" t="str">
        <f t="shared" si="0"/>
        <v>South Korea-Asia2012</v>
      </c>
      <c r="B2211" s="6" t="s">
        <v>239</v>
      </c>
      <c r="C2211" s="6" t="s">
        <v>65</v>
      </c>
      <c r="D2211" s="7" t="s">
        <v>286</v>
      </c>
      <c r="E2211" s="9">
        <v>188161</v>
      </c>
      <c r="F2211" s="9">
        <v>447561</v>
      </c>
    </row>
    <row r="2212" customHeight="1" spans="1:6">
      <c r="A2212" s="6" t="str">
        <f t="shared" si="0"/>
        <v>South Sudan-Africa2000</v>
      </c>
      <c r="B2212" s="6" t="s">
        <v>240</v>
      </c>
      <c r="C2212" s="6" t="s">
        <v>69</v>
      </c>
      <c r="D2212" s="7" t="s">
        <v>277</v>
      </c>
      <c r="E2212" s="8"/>
      <c r="F2212" s="8"/>
    </row>
    <row r="2213" customHeight="1" spans="1:6">
      <c r="A2213" s="6" t="str">
        <f t="shared" si="0"/>
        <v>South Sudan-Africa2001</v>
      </c>
      <c r="B2213" s="6" t="s">
        <v>240</v>
      </c>
      <c r="C2213" s="6" t="s">
        <v>69</v>
      </c>
      <c r="D2213" s="7" t="s">
        <v>278</v>
      </c>
      <c r="E2213" s="8"/>
      <c r="F2213" s="8"/>
    </row>
    <row r="2214" customHeight="1" spans="1:6">
      <c r="A2214" s="6" t="str">
        <f t="shared" si="0"/>
        <v>South Sudan-Africa2002</v>
      </c>
      <c r="B2214" s="6" t="s">
        <v>240</v>
      </c>
      <c r="C2214" s="6" t="s">
        <v>69</v>
      </c>
      <c r="D2214" s="7" t="s">
        <v>279</v>
      </c>
      <c r="E2214" s="8"/>
      <c r="F2214" s="8"/>
    </row>
    <row r="2215" customHeight="1" spans="1:6">
      <c r="A2215" s="6" t="str">
        <f t="shared" si="0"/>
        <v>South Sudan-Africa2003</v>
      </c>
      <c r="B2215" s="6" t="s">
        <v>240</v>
      </c>
      <c r="C2215" s="6" t="s">
        <v>69</v>
      </c>
      <c r="D2215" s="7" t="s">
        <v>280</v>
      </c>
      <c r="E2215" s="8"/>
      <c r="F2215" s="8"/>
    </row>
    <row r="2216" customHeight="1" spans="1:6">
      <c r="A2216" s="6" t="str">
        <f t="shared" si="0"/>
        <v>South Sudan-Africa2004</v>
      </c>
      <c r="B2216" s="6" t="s">
        <v>240</v>
      </c>
      <c r="C2216" s="6" t="s">
        <v>69</v>
      </c>
      <c r="D2216" s="7" t="s">
        <v>281</v>
      </c>
      <c r="E2216" s="8"/>
      <c r="F2216" s="8"/>
    </row>
    <row r="2217" customHeight="1" spans="1:6">
      <c r="A2217" s="6" t="str">
        <f t="shared" si="0"/>
        <v>South Sudan-Africa2005</v>
      </c>
      <c r="B2217" s="6" t="s">
        <v>240</v>
      </c>
      <c r="C2217" s="6" t="s">
        <v>69</v>
      </c>
      <c r="D2217" s="14">
        <v>2005</v>
      </c>
      <c r="E2217" s="8"/>
      <c r="F2217" s="8"/>
    </row>
    <row r="2218" customHeight="1" spans="1:6">
      <c r="A2218" s="6" t="str">
        <f t="shared" si="0"/>
        <v>South Sudan-Africa2006</v>
      </c>
      <c r="B2218" s="6" t="s">
        <v>240</v>
      </c>
      <c r="C2218" s="6" t="s">
        <v>69</v>
      </c>
      <c r="D2218" s="14">
        <v>2006</v>
      </c>
      <c r="E2218" s="8"/>
      <c r="F2218" s="8"/>
    </row>
    <row r="2219" customHeight="1" spans="1:6">
      <c r="A2219" s="6" t="str">
        <f t="shared" si="0"/>
        <v>South Sudan-Africa2007</v>
      </c>
      <c r="B2219" s="6" t="s">
        <v>240</v>
      </c>
      <c r="C2219" s="6" t="s">
        <v>69</v>
      </c>
      <c r="D2219" s="14">
        <v>2007</v>
      </c>
      <c r="E2219" s="8"/>
      <c r="F2219" s="8"/>
    </row>
    <row r="2220" customHeight="1" spans="1:6">
      <c r="A2220" s="6" t="str">
        <f t="shared" si="0"/>
        <v>South Sudan-Africa2008</v>
      </c>
      <c r="B2220" s="6" t="s">
        <v>240</v>
      </c>
      <c r="C2220" s="6" t="s">
        <v>69</v>
      </c>
      <c r="D2220" s="7" t="s">
        <v>283</v>
      </c>
      <c r="E2220" s="8"/>
      <c r="F2220" s="8"/>
    </row>
    <row r="2221" customHeight="1" spans="1:6">
      <c r="A2221" s="6" t="str">
        <f t="shared" si="0"/>
        <v>South Sudan-Africa2009</v>
      </c>
      <c r="B2221" s="6" t="s">
        <v>240</v>
      </c>
      <c r="C2221" s="6" t="s">
        <v>69</v>
      </c>
      <c r="D2221" s="14">
        <v>2009</v>
      </c>
      <c r="E2221" s="8"/>
      <c r="F2221" s="8"/>
    </row>
    <row r="2222" customHeight="1" spans="1:6">
      <c r="A2222" s="6" t="str">
        <f t="shared" si="0"/>
        <v>South Sudan-Africa2010</v>
      </c>
      <c r="B2222" s="6" t="s">
        <v>240</v>
      </c>
      <c r="C2222" s="6" t="s">
        <v>69</v>
      </c>
      <c r="D2222" s="14">
        <v>2010</v>
      </c>
      <c r="E2222" s="8"/>
      <c r="F2222" s="8"/>
    </row>
    <row r="2223" customHeight="1" spans="1:6">
      <c r="A2223" s="6" t="str">
        <f t="shared" si="0"/>
        <v>South Sudan-Africa2011</v>
      </c>
      <c r="B2223" s="6" t="s">
        <v>240</v>
      </c>
      <c r="C2223" s="6" t="s">
        <v>69</v>
      </c>
      <c r="D2223" s="14">
        <v>2011</v>
      </c>
      <c r="E2223" s="8"/>
      <c r="F2223" s="8"/>
    </row>
    <row r="2224" customHeight="1" spans="1:6">
      <c r="A2224" s="6" t="str">
        <f t="shared" si="0"/>
        <v>South Sudan-Africa2012</v>
      </c>
      <c r="B2224" s="6" t="s">
        <v>240</v>
      </c>
      <c r="C2224" s="6" t="s">
        <v>69</v>
      </c>
      <c r="D2224" s="7" t="s">
        <v>286</v>
      </c>
      <c r="E2224" s="8"/>
      <c r="F2224" s="8"/>
    </row>
    <row r="2225" customHeight="1" spans="1:6">
      <c r="A2225" s="6" t="str">
        <f t="shared" si="0"/>
        <v>Spain-Europe2000</v>
      </c>
      <c r="B2225" s="6" t="s">
        <v>241</v>
      </c>
      <c r="C2225" s="6" t="s">
        <v>67</v>
      </c>
      <c r="D2225" s="7" t="s">
        <v>277</v>
      </c>
      <c r="E2225" s="9">
        <v>124679</v>
      </c>
      <c r="F2225" s="8"/>
    </row>
    <row r="2226" customHeight="1" spans="1:6">
      <c r="A2226" s="6" t="str">
        <f t="shared" si="0"/>
        <v>Spain-Europe2001</v>
      </c>
      <c r="B2226" s="6" t="s">
        <v>241</v>
      </c>
      <c r="C2226" s="6" t="s">
        <v>67</v>
      </c>
      <c r="D2226" s="7" t="s">
        <v>278</v>
      </c>
      <c r="E2226" s="9">
        <v>125570</v>
      </c>
      <c r="F2226" s="8"/>
    </row>
    <row r="2227" customHeight="1" spans="1:6">
      <c r="A2227" s="6" t="str">
        <f t="shared" si="0"/>
        <v>Spain-Europe2002</v>
      </c>
      <c r="B2227" s="6" t="s">
        <v>241</v>
      </c>
      <c r="C2227" s="6" t="s">
        <v>67</v>
      </c>
      <c r="D2227" s="7" t="s">
        <v>279</v>
      </c>
      <c r="E2227" s="9">
        <v>127749</v>
      </c>
      <c r="F2227" s="9">
        <v>269675</v>
      </c>
    </row>
    <row r="2228" customHeight="1" spans="1:6">
      <c r="A2228" s="6" t="str">
        <f t="shared" si="0"/>
        <v>Spain-Europe2003</v>
      </c>
      <c r="B2228" s="6" t="s">
        <v>241</v>
      </c>
      <c r="C2228" s="6" t="s">
        <v>67</v>
      </c>
      <c r="D2228" s="7" t="s">
        <v>280</v>
      </c>
      <c r="E2228" s="9">
        <v>127732</v>
      </c>
      <c r="F2228" s="9">
        <v>288237</v>
      </c>
    </row>
    <row r="2229" customHeight="1" spans="1:6">
      <c r="A2229" s="6" t="str">
        <f t="shared" si="0"/>
        <v>Spain-Europe2004</v>
      </c>
      <c r="B2229" s="6" t="s">
        <v>241</v>
      </c>
      <c r="C2229" s="6" t="s">
        <v>67</v>
      </c>
      <c r="D2229" s="7" t="s">
        <v>281</v>
      </c>
      <c r="E2229" s="9">
        <v>139013</v>
      </c>
      <c r="F2229" s="9">
        <v>329286</v>
      </c>
    </row>
    <row r="2230" customHeight="1" spans="1:6">
      <c r="A2230" s="6" t="str">
        <f t="shared" si="0"/>
        <v>Spain-Europe2005</v>
      </c>
      <c r="B2230" s="6" t="s">
        <v>241</v>
      </c>
      <c r="C2230" s="6" t="s">
        <v>67</v>
      </c>
      <c r="D2230" s="14">
        <v>2005</v>
      </c>
      <c r="E2230" s="9">
        <v>139030</v>
      </c>
      <c r="F2230" s="9">
        <v>339429</v>
      </c>
    </row>
    <row r="2231" customHeight="1" spans="1:6">
      <c r="A2231" s="6" t="str">
        <f t="shared" si="0"/>
        <v>Spain-Europe2006</v>
      </c>
      <c r="B2231" s="6" t="s">
        <v>241</v>
      </c>
      <c r="C2231" s="6" t="s">
        <v>67</v>
      </c>
      <c r="D2231" s="14">
        <v>2006</v>
      </c>
      <c r="E2231" s="9">
        <v>125038</v>
      </c>
      <c r="F2231" s="9">
        <v>297830</v>
      </c>
    </row>
    <row r="2232" customHeight="1" spans="1:6">
      <c r="A2232" s="6" t="str">
        <f t="shared" si="0"/>
        <v>Spain-Europe2007</v>
      </c>
      <c r="B2232" s="6" t="s">
        <v>241</v>
      </c>
      <c r="C2232" s="6" t="s">
        <v>67</v>
      </c>
      <c r="D2232" s="14">
        <v>2007</v>
      </c>
      <c r="E2232" s="9">
        <v>143836</v>
      </c>
      <c r="F2232" s="9">
        <v>358237</v>
      </c>
    </row>
    <row r="2233" customHeight="1" spans="1:6">
      <c r="A2233" s="6" t="str">
        <f t="shared" si="0"/>
        <v>Spain-Europe2008</v>
      </c>
      <c r="B2233" s="6" t="s">
        <v>241</v>
      </c>
      <c r="C2233" s="6" t="s">
        <v>67</v>
      </c>
      <c r="D2233" s="7" t="s">
        <v>283</v>
      </c>
      <c r="E2233" s="9">
        <v>128757</v>
      </c>
      <c r="F2233" s="9">
        <v>314519</v>
      </c>
    </row>
    <row r="2234" customHeight="1" spans="1:6">
      <c r="A2234" s="6" t="str">
        <f t="shared" si="0"/>
        <v>Spain-Europe2009</v>
      </c>
      <c r="B2234" s="6" t="s">
        <v>241</v>
      </c>
      <c r="C2234" s="6" t="s">
        <v>67</v>
      </c>
      <c r="D2234" s="14">
        <v>2009</v>
      </c>
      <c r="E2234" s="9">
        <v>141914</v>
      </c>
      <c r="F2234" s="9">
        <v>353462</v>
      </c>
    </row>
    <row r="2235" customHeight="1" spans="1:6">
      <c r="A2235" s="6" t="str">
        <f t="shared" si="0"/>
        <v>Spain-Europe2010</v>
      </c>
      <c r="B2235" s="6" t="s">
        <v>241</v>
      </c>
      <c r="C2235" s="6" t="s">
        <v>67</v>
      </c>
      <c r="D2235" s="14">
        <v>2010</v>
      </c>
      <c r="E2235" s="9">
        <v>141748</v>
      </c>
      <c r="F2235" s="9">
        <v>350037</v>
      </c>
    </row>
    <row r="2236" customHeight="1" spans="1:6">
      <c r="A2236" s="6" t="str">
        <f t="shared" si="0"/>
        <v>Spain-Europe2011</v>
      </c>
      <c r="B2236" s="6" t="s">
        <v>241</v>
      </c>
      <c r="C2236" s="6" t="s">
        <v>67</v>
      </c>
      <c r="D2236" s="14">
        <v>2011</v>
      </c>
      <c r="E2236" s="9">
        <v>133196</v>
      </c>
      <c r="F2236" s="9">
        <v>321097</v>
      </c>
    </row>
    <row r="2237" customHeight="1" spans="1:6">
      <c r="A2237" s="6" t="str">
        <f t="shared" si="0"/>
        <v>Spain-Europe2012</v>
      </c>
      <c r="B2237" s="6" t="s">
        <v>241</v>
      </c>
      <c r="C2237" s="6" t="s">
        <v>67</v>
      </c>
      <c r="D2237" s="7" t="s">
        <v>286</v>
      </c>
      <c r="E2237" s="9">
        <v>121856</v>
      </c>
      <c r="F2237" s="9">
        <v>294434</v>
      </c>
    </row>
    <row r="2238" customHeight="1" spans="1:6">
      <c r="A2238" s="6" t="str">
        <f t="shared" si="0"/>
        <v>Sri Lanka-Asia2000</v>
      </c>
      <c r="B2238" s="6" t="s">
        <v>242</v>
      </c>
      <c r="C2238" s="6" t="s">
        <v>65</v>
      </c>
      <c r="D2238" s="7" t="s">
        <v>277</v>
      </c>
      <c r="E2238" s="8"/>
      <c r="F2238" s="8"/>
    </row>
    <row r="2239" customHeight="1" spans="1:6">
      <c r="A2239" s="6" t="str">
        <f t="shared" si="0"/>
        <v>Sri Lanka-Asia2001</v>
      </c>
      <c r="B2239" s="6" t="s">
        <v>242</v>
      </c>
      <c r="C2239" s="6" t="s">
        <v>65</v>
      </c>
      <c r="D2239" s="7" t="s">
        <v>278</v>
      </c>
      <c r="E2239" s="9">
        <v>10421</v>
      </c>
      <c r="F2239" s="8"/>
    </row>
    <row r="2240" customHeight="1" spans="1:6">
      <c r="A2240" s="6" t="str">
        <f t="shared" si="0"/>
        <v>Sri Lanka-Asia2002</v>
      </c>
      <c r="B2240" s="6" t="s">
        <v>242</v>
      </c>
      <c r="C2240" s="6" t="s">
        <v>65</v>
      </c>
      <c r="D2240" s="7" t="s">
        <v>279</v>
      </c>
      <c r="E2240" s="9">
        <v>9844</v>
      </c>
      <c r="F2240" s="9">
        <v>12710</v>
      </c>
    </row>
    <row r="2241" customHeight="1" spans="1:6">
      <c r="A2241" s="6" t="str">
        <f t="shared" si="0"/>
        <v>Sri Lanka-Asia2003</v>
      </c>
      <c r="B2241" s="6" t="s">
        <v>242</v>
      </c>
      <c r="C2241" s="6" t="s">
        <v>65</v>
      </c>
      <c r="D2241" s="7" t="s">
        <v>280</v>
      </c>
      <c r="E2241" s="9">
        <v>9082</v>
      </c>
      <c r="F2241" s="9">
        <v>12831</v>
      </c>
    </row>
    <row r="2242" customHeight="1" spans="1:6">
      <c r="A2242" s="6" t="str">
        <f t="shared" si="0"/>
        <v>Sri Lanka-Asia2004</v>
      </c>
      <c r="B2242" s="6" t="s">
        <v>242</v>
      </c>
      <c r="C2242" s="6" t="s">
        <v>65</v>
      </c>
      <c r="D2242" s="14">
        <v>2004</v>
      </c>
      <c r="E2242" s="9">
        <v>8942</v>
      </c>
      <c r="F2242" s="9">
        <v>11892</v>
      </c>
    </row>
    <row r="2243" customHeight="1" spans="1:6">
      <c r="A2243" s="6" t="str">
        <f t="shared" si="0"/>
        <v>Sri Lanka-Asia2005</v>
      </c>
      <c r="B2243" s="6" t="s">
        <v>242</v>
      </c>
      <c r="C2243" s="6" t="s">
        <v>65</v>
      </c>
      <c r="D2243" s="14">
        <v>2005</v>
      </c>
      <c r="E2243" s="9">
        <v>8798</v>
      </c>
      <c r="F2243" s="9">
        <v>11965</v>
      </c>
    </row>
    <row r="2244" customHeight="1" spans="1:6">
      <c r="A2244" s="6" t="str">
        <f t="shared" si="0"/>
        <v>Sri Lanka-Asia2006</v>
      </c>
      <c r="B2244" s="6" t="s">
        <v>242</v>
      </c>
      <c r="C2244" s="6" t="s">
        <v>65</v>
      </c>
      <c r="D2244" s="14">
        <v>2006</v>
      </c>
      <c r="E2244" s="9">
        <v>8050</v>
      </c>
      <c r="F2244" s="9">
        <v>10246</v>
      </c>
    </row>
    <row r="2245" customHeight="1" spans="1:6">
      <c r="A2245" s="6" t="str">
        <f t="shared" si="0"/>
        <v>Sri Lanka-Asia2007</v>
      </c>
      <c r="B2245" s="6" t="s">
        <v>242</v>
      </c>
      <c r="C2245" s="6" t="s">
        <v>65</v>
      </c>
      <c r="D2245" s="14">
        <v>2007</v>
      </c>
      <c r="E2245" s="9">
        <v>9261</v>
      </c>
      <c r="F2245" s="9">
        <v>12457</v>
      </c>
    </row>
    <row r="2246" customHeight="1" spans="1:6">
      <c r="A2246" s="6" t="str">
        <f t="shared" si="0"/>
        <v>Sri Lanka-Asia2008</v>
      </c>
      <c r="B2246" s="6" t="s">
        <v>242</v>
      </c>
      <c r="C2246" s="6" t="s">
        <v>65</v>
      </c>
      <c r="D2246" s="7" t="s">
        <v>283</v>
      </c>
      <c r="E2246" s="9">
        <v>8199</v>
      </c>
      <c r="F2246" s="9">
        <v>11008</v>
      </c>
    </row>
    <row r="2247" customHeight="1" spans="1:6">
      <c r="A2247" s="6" t="str">
        <f t="shared" si="0"/>
        <v>Sri Lanka-Asia2009</v>
      </c>
      <c r="B2247" s="6" t="s">
        <v>242</v>
      </c>
      <c r="C2247" s="6" t="s">
        <v>65</v>
      </c>
      <c r="D2247" s="14">
        <v>2009</v>
      </c>
      <c r="E2247" s="9">
        <v>9001</v>
      </c>
      <c r="F2247" s="9">
        <v>11643</v>
      </c>
    </row>
    <row r="2248" customHeight="1" spans="1:6">
      <c r="A2248" s="6" t="str">
        <f t="shared" si="0"/>
        <v>Sri Lanka-Asia2010</v>
      </c>
      <c r="B2248" s="6" t="s">
        <v>242</v>
      </c>
      <c r="C2248" s="6" t="s">
        <v>65</v>
      </c>
      <c r="D2248" s="14">
        <v>2010</v>
      </c>
      <c r="E2248" s="9">
        <v>9083</v>
      </c>
      <c r="F2248" s="9">
        <v>11738</v>
      </c>
    </row>
    <row r="2249" customHeight="1" spans="1:6">
      <c r="A2249" s="6" t="str">
        <f t="shared" si="0"/>
        <v>Sri Lanka-Asia2011</v>
      </c>
      <c r="B2249" s="6" t="s">
        <v>242</v>
      </c>
      <c r="C2249" s="6" t="s">
        <v>65</v>
      </c>
      <c r="D2249" s="14">
        <v>2011</v>
      </c>
      <c r="E2249" s="9">
        <v>8682</v>
      </c>
      <c r="F2249" s="9">
        <v>10660</v>
      </c>
    </row>
    <row r="2250" customHeight="1" spans="1:6">
      <c r="A2250" s="6" t="str">
        <f t="shared" si="0"/>
        <v>Sri Lanka-Asia2012</v>
      </c>
      <c r="B2250" s="6" t="s">
        <v>242</v>
      </c>
      <c r="C2250" s="6" t="s">
        <v>65</v>
      </c>
      <c r="D2250" s="7" t="s">
        <v>286</v>
      </c>
      <c r="E2250" s="9">
        <v>8327</v>
      </c>
      <c r="F2250" s="9">
        <v>10161</v>
      </c>
    </row>
    <row r="2251" customHeight="1" spans="1:6">
      <c r="A2251" s="6" t="str">
        <f t="shared" si="0"/>
        <v>St. Kitts and Nevis-The Americas2000</v>
      </c>
      <c r="B2251" s="6" t="s">
        <v>243</v>
      </c>
      <c r="C2251" s="6" t="s">
        <v>75</v>
      </c>
      <c r="D2251" s="7" t="s">
        <v>277</v>
      </c>
      <c r="E2251" s="8"/>
      <c r="F2251" s="8"/>
    </row>
    <row r="2252" customHeight="1" spans="1:6">
      <c r="A2252" s="6" t="str">
        <f t="shared" si="0"/>
        <v>St. Kitts and Nevis-The Americas2001</v>
      </c>
      <c r="B2252" s="6" t="s">
        <v>243</v>
      </c>
      <c r="C2252" s="6" t="s">
        <v>75</v>
      </c>
      <c r="D2252" s="7" t="s">
        <v>278</v>
      </c>
      <c r="E2252" s="8"/>
      <c r="F2252" s="8"/>
    </row>
    <row r="2253" customHeight="1" spans="1:6">
      <c r="A2253" s="6" t="str">
        <f t="shared" si="0"/>
        <v>St. Kitts and Nevis-The Americas2002</v>
      </c>
      <c r="B2253" s="6" t="s">
        <v>243</v>
      </c>
      <c r="C2253" s="6" t="s">
        <v>75</v>
      </c>
      <c r="D2253" s="7" t="s">
        <v>279</v>
      </c>
      <c r="E2253" s="8"/>
      <c r="F2253" s="9">
        <v>249</v>
      </c>
    </row>
    <row r="2254" customHeight="1" spans="1:6">
      <c r="A2254" s="6" t="str">
        <f t="shared" si="0"/>
        <v>St. Kitts and Nevis-The Americas2003</v>
      </c>
      <c r="B2254" s="6" t="s">
        <v>243</v>
      </c>
      <c r="C2254" s="6" t="s">
        <v>75</v>
      </c>
      <c r="D2254" s="7" t="s">
        <v>280</v>
      </c>
      <c r="E2254" s="8"/>
      <c r="F2254" s="9">
        <v>260</v>
      </c>
    </row>
    <row r="2255" customHeight="1" spans="1:6">
      <c r="A2255" s="6" t="str">
        <f t="shared" si="0"/>
        <v>St. Kitts and Nevis-The Americas2004</v>
      </c>
      <c r="B2255" s="6" t="s">
        <v>243</v>
      </c>
      <c r="C2255" s="6" t="s">
        <v>75</v>
      </c>
      <c r="D2255" s="14">
        <v>2004</v>
      </c>
      <c r="E2255" s="8"/>
      <c r="F2255" s="9">
        <v>249</v>
      </c>
    </row>
    <row r="2256" customHeight="1" spans="1:6">
      <c r="A2256" s="6" t="str">
        <f t="shared" si="0"/>
        <v>St. Kitts and Nevis-The Americas2005</v>
      </c>
      <c r="B2256" s="6" t="s">
        <v>243</v>
      </c>
      <c r="C2256" s="6" t="s">
        <v>75</v>
      </c>
      <c r="D2256" s="7" t="s">
        <v>282</v>
      </c>
      <c r="E2256" s="9">
        <v>76</v>
      </c>
      <c r="F2256" s="9">
        <v>227</v>
      </c>
    </row>
    <row r="2257" customHeight="1" spans="1:6">
      <c r="A2257" s="6" t="str">
        <f t="shared" si="0"/>
        <v>St. Kitts and Nevis-The Americas2006</v>
      </c>
      <c r="B2257" s="6" t="s">
        <v>243</v>
      </c>
      <c r="C2257" s="6" t="s">
        <v>75</v>
      </c>
      <c r="D2257" s="14">
        <v>2006</v>
      </c>
      <c r="E2257" s="8"/>
      <c r="F2257" s="9">
        <v>183</v>
      </c>
    </row>
    <row r="2258" customHeight="1" spans="1:6">
      <c r="A2258" s="6" t="str">
        <f t="shared" si="0"/>
        <v>St. Kitts and Nevis-The Americas2007</v>
      </c>
      <c r="B2258" s="6" t="s">
        <v>243</v>
      </c>
      <c r="C2258" s="6" t="s">
        <v>75</v>
      </c>
      <c r="D2258" s="7" t="s">
        <v>289</v>
      </c>
      <c r="E2258" s="9">
        <v>83</v>
      </c>
      <c r="F2258" s="9">
        <v>249</v>
      </c>
    </row>
    <row r="2259" customHeight="1" spans="1:6">
      <c r="A2259" s="6" t="str">
        <f t="shared" si="0"/>
        <v>St. Kitts and Nevis-The Americas2008</v>
      </c>
      <c r="B2259" s="6" t="s">
        <v>243</v>
      </c>
      <c r="C2259" s="6" t="s">
        <v>75</v>
      </c>
      <c r="D2259" s="7" t="s">
        <v>283</v>
      </c>
      <c r="E2259" s="8"/>
      <c r="F2259" s="9">
        <v>198</v>
      </c>
    </row>
    <row r="2260" customHeight="1" spans="1:6">
      <c r="A2260" s="6" t="str">
        <f t="shared" si="0"/>
        <v>St. Kitts and Nevis-The Americas2009</v>
      </c>
      <c r="B2260" s="6" t="s">
        <v>243</v>
      </c>
      <c r="C2260" s="6" t="s">
        <v>75</v>
      </c>
      <c r="D2260" s="14">
        <v>2009</v>
      </c>
      <c r="E2260" s="9">
        <v>79</v>
      </c>
      <c r="F2260" s="9">
        <v>235</v>
      </c>
    </row>
    <row r="2261" customHeight="1" spans="1:6">
      <c r="A2261" s="6" t="str">
        <f t="shared" si="0"/>
        <v>St. Kitts and Nevis-The Americas2010</v>
      </c>
      <c r="B2261" s="6" t="s">
        <v>243</v>
      </c>
      <c r="C2261" s="6" t="s">
        <v>75</v>
      </c>
      <c r="D2261" s="14">
        <v>2010</v>
      </c>
      <c r="E2261" s="9">
        <v>79</v>
      </c>
      <c r="F2261" s="9">
        <v>235</v>
      </c>
    </row>
    <row r="2262" customHeight="1" spans="1:6">
      <c r="A2262" s="6" t="str">
        <f t="shared" si="0"/>
        <v>St. Kitts and Nevis-The Americas2011</v>
      </c>
      <c r="B2262" s="6" t="s">
        <v>243</v>
      </c>
      <c r="C2262" s="6" t="s">
        <v>75</v>
      </c>
      <c r="D2262" s="14">
        <v>2011</v>
      </c>
      <c r="E2262" s="8"/>
      <c r="F2262" s="9">
        <v>220</v>
      </c>
    </row>
    <row r="2263" customHeight="1" spans="1:6">
      <c r="A2263" s="6" t="str">
        <f t="shared" si="0"/>
        <v>St. Kitts and Nevis-The Americas2012</v>
      </c>
      <c r="B2263" s="6" t="s">
        <v>243</v>
      </c>
      <c r="C2263" s="6" t="s">
        <v>75</v>
      </c>
      <c r="D2263" s="7" t="s">
        <v>286</v>
      </c>
      <c r="E2263" s="8"/>
      <c r="F2263" s="9">
        <v>103</v>
      </c>
    </row>
    <row r="2264" customHeight="1" spans="1:6">
      <c r="A2264" s="6" t="str">
        <f t="shared" si="0"/>
        <v>St. Lucia-The Americas2000</v>
      </c>
      <c r="B2264" s="6" t="s">
        <v>244</v>
      </c>
      <c r="C2264" s="6" t="s">
        <v>75</v>
      </c>
      <c r="D2264" s="7" t="s">
        <v>277</v>
      </c>
      <c r="E2264" s="8"/>
      <c r="F2264" s="8"/>
    </row>
    <row r="2265" customHeight="1" spans="1:6">
      <c r="A2265" s="6" t="str">
        <f t="shared" si="0"/>
        <v>St. Lucia-The Americas2001</v>
      </c>
      <c r="B2265" s="6" t="s">
        <v>244</v>
      </c>
      <c r="C2265" s="6" t="s">
        <v>75</v>
      </c>
      <c r="D2265" s="7" t="s">
        <v>278</v>
      </c>
      <c r="E2265" s="8"/>
      <c r="F2265" s="8"/>
    </row>
    <row r="2266" customHeight="1" spans="1:6">
      <c r="A2266" s="6" t="str">
        <f t="shared" si="0"/>
        <v>St. Lucia-The Americas2002</v>
      </c>
      <c r="B2266" s="6" t="s">
        <v>244</v>
      </c>
      <c r="C2266" s="6" t="s">
        <v>75</v>
      </c>
      <c r="D2266" s="7" t="s">
        <v>279</v>
      </c>
      <c r="E2266" s="8"/>
      <c r="F2266" s="9">
        <v>403</v>
      </c>
    </row>
    <row r="2267" customHeight="1" spans="1:6">
      <c r="A2267" s="6" t="str">
        <f t="shared" si="0"/>
        <v>St. Lucia-The Americas2003</v>
      </c>
      <c r="B2267" s="6" t="s">
        <v>244</v>
      </c>
      <c r="C2267" s="6" t="s">
        <v>75</v>
      </c>
      <c r="D2267" s="7" t="s">
        <v>280</v>
      </c>
      <c r="E2267" s="8"/>
      <c r="F2267" s="9">
        <v>385</v>
      </c>
    </row>
    <row r="2268" customHeight="1" spans="1:6">
      <c r="A2268" s="6" t="str">
        <f t="shared" si="0"/>
        <v>St. Lucia-The Americas2004</v>
      </c>
      <c r="B2268" s="6" t="s">
        <v>244</v>
      </c>
      <c r="C2268" s="6" t="s">
        <v>75</v>
      </c>
      <c r="D2268" s="14">
        <v>2004</v>
      </c>
      <c r="E2268" s="8"/>
      <c r="F2268" s="9">
        <v>396</v>
      </c>
    </row>
    <row r="2269" customHeight="1" spans="1:6">
      <c r="A2269" s="6" t="str">
        <f t="shared" si="0"/>
        <v>St. Lucia-The Americas2005</v>
      </c>
      <c r="B2269" s="6" t="s">
        <v>244</v>
      </c>
      <c r="C2269" s="6" t="s">
        <v>75</v>
      </c>
      <c r="D2269" s="7" t="s">
        <v>282</v>
      </c>
      <c r="E2269" s="9">
        <v>120</v>
      </c>
      <c r="F2269" s="9">
        <v>356</v>
      </c>
    </row>
    <row r="2270" customHeight="1" spans="1:6">
      <c r="A2270" s="6" t="str">
        <f t="shared" si="0"/>
        <v>St. Lucia-The Americas2006</v>
      </c>
      <c r="B2270" s="6" t="s">
        <v>244</v>
      </c>
      <c r="C2270" s="6" t="s">
        <v>75</v>
      </c>
      <c r="D2270" s="14">
        <v>2006</v>
      </c>
      <c r="E2270" s="8"/>
      <c r="F2270" s="9">
        <v>363</v>
      </c>
    </row>
    <row r="2271" customHeight="1" spans="1:6">
      <c r="A2271" s="6" t="str">
        <f t="shared" si="0"/>
        <v>St. Lucia-The Americas2007</v>
      </c>
      <c r="B2271" s="6" t="s">
        <v>244</v>
      </c>
      <c r="C2271" s="6" t="s">
        <v>75</v>
      </c>
      <c r="D2271" s="14">
        <v>2007</v>
      </c>
      <c r="E2271" s="9">
        <v>128</v>
      </c>
      <c r="F2271" s="9">
        <v>385</v>
      </c>
    </row>
    <row r="2272" customHeight="1" spans="1:6">
      <c r="A2272" s="6" t="str">
        <f t="shared" si="0"/>
        <v>St. Lucia-The Americas2008</v>
      </c>
      <c r="B2272" s="6" t="s">
        <v>244</v>
      </c>
      <c r="C2272" s="6" t="s">
        <v>75</v>
      </c>
      <c r="D2272" s="14">
        <v>2008</v>
      </c>
      <c r="E2272" s="8"/>
      <c r="F2272" s="9">
        <v>326</v>
      </c>
    </row>
    <row r="2273" customHeight="1" spans="1:6">
      <c r="A2273" s="6" t="str">
        <f t="shared" si="0"/>
        <v>St. Lucia-The Americas2009</v>
      </c>
      <c r="B2273" s="6" t="s">
        <v>244</v>
      </c>
      <c r="C2273" s="6" t="s">
        <v>75</v>
      </c>
      <c r="D2273" s="14">
        <v>2009</v>
      </c>
      <c r="E2273" s="9">
        <v>123</v>
      </c>
      <c r="F2273" s="9">
        <v>367</v>
      </c>
    </row>
    <row r="2274" customHeight="1" spans="1:6">
      <c r="A2274" s="6" t="str">
        <f t="shared" si="0"/>
        <v>St. Lucia-The Americas2010</v>
      </c>
      <c r="B2274" s="6" t="s">
        <v>244</v>
      </c>
      <c r="C2274" s="6" t="s">
        <v>75</v>
      </c>
      <c r="D2274" s="14">
        <v>2010</v>
      </c>
      <c r="E2274" s="9">
        <v>119</v>
      </c>
      <c r="F2274" s="9">
        <v>367</v>
      </c>
    </row>
    <row r="2275" customHeight="1" spans="1:6">
      <c r="A2275" s="6" t="str">
        <f t="shared" si="0"/>
        <v>St. Lucia-The Americas2011</v>
      </c>
      <c r="B2275" s="6" t="s">
        <v>244</v>
      </c>
      <c r="C2275" s="6" t="s">
        <v>75</v>
      </c>
      <c r="D2275" s="14">
        <v>2011</v>
      </c>
      <c r="E2275" s="8"/>
      <c r="F2275" s="9">
        <v>359</v>
      </c>
    </row>
    <row r="2276" customHeight="1" spans="1:6">
      <c r="A2276" s="6" t="str">
        <f t="shared" si="0"/>
        <v>St. Lucia-The Americas2012</v>
      </c>
      <c r="B2276" s="6" t="s">
        <v>244</v>
      </c>
      <c r="C2276" s="6" t="s">
        <v>75</v>
      </c>
      <c r="D2276" s="7" t="s">
        <v>286</v>
      </c>
      <c r="E2276" s="8"/>
      <c r="F2276" s="9">
        <v>330</v>
      </c>
    </row>
    <row r="2277" customHeight="1" spans="1:6">
      <c r="A2277" s="6" t="str">
        <f t="shared" si="0"/>
        <v>St. Martin (French part)-The Americas2000</v>
      </c>
      <c r="B2277" s="6" t="s">
        <v>245</v>
      </c>
      <c r="C2277" s="6" t="s">
        <v>75</v>
      </c>
      <c r="D2277" s="7" t="s">
        <v>277</v>
      </c>
      <c r="E2277" s="8"/>
      <c r="F2277" s="8"/>
    </row>
    <row r="2278" customHeight="1" spans="1:6">
      <c r="A2278" s="6" t="str">
        <f t="shared" si="0"/>
        <v>St. Martin (French part)-The Americas2001</v>
      </c>
      <c r="B2278" s="6" t="s">
        <v>245</v>
      </c>
      <c r="C2278" s="6" t="s">
        <v>75</v>
      </c>
      <c r="D2278" s="7" t="s">
        <v>278</v>
      </c>
      <c r="E2278" s="8"/>
      <c r="F2278" s="8"/>
    </row>
    <row r="2279" customHeight="1" spans="1:6">
      <c r="A2279" s="6" t="str">
        <f t="shared" si="0"/>
        <v>St. Martin (French part)-The Americas2002</v>
      </c>
      <c r="B2279" s="6" t="s">
        <v>245</v>
      </c>
      <c r="C2279" s="6" t="s">
        <v>75</v>
      </c>
      <c r="D2279" s="7" t="s">
        <v>279</v>
      </c>
      <c r="E2279" s="8"/>
      <c r="F2279" s="8"/>
    </row>
    <row r="2280" customHeight="1" spans="1:6">
      <c r="A2280" s="6" t="str">
        <f t="shared" si="0"/>
        <v>St. Martin (French part)-The Americas2003</v>
      </c>
      <c r="B2280" s="6" t="s">
        <v>245</v>
      </c>
      <c r="C2280" s="6" t="s">
        <v>75</v>
      </c>
      <c r="D2280" s="7" t="s">
        <v>280</v>
      </c>
      <c r="E2280" s="8"/>
      <c r="F2280" s="8"/>
    </row>
    <row r="2281" customHeight="1" spans="1:6">
      <c r="A2281" s="6" t="str">
        <f t="shared" si="0"/>
        <v>St. Martin (French part)-The Americas2004</v>
      </c>
      <c r="B2281" s="6" t="s">
        <v>245</v>
      </c>
      <c r="C2281" s="6" t="s">
        <v>75</v>
      </c>
      <c r="D2281" s="14">
        <v>2004</v>
      </c>
      <c r="E2281" s="8"/>
      <c r="F2281" s="8"/>
    </row>
    <row r="2282" customHeight="1" spans="1:6">
      <c r="A2282" s="6" t="str">
        <f t="shared" si="0"/>
        <v>St. Martin (French part)-The Americas2005</v>
      </c>
      <c r="B2282" s="6" t="s">
        <v>245</v>
      </c>
      <c r="C2282" s="6" t="s">
        <v>75</v>
      </c>
      <c r="D2282" s="14">
        <v>2005</v>
      </c>
      <c r="E2282" s="8"/>
      <c r="F2282" s="8"/>
    </row>
    <row r="2283" customHeight="1" spans="1:6">
      <c r="A2283" s="6" t="str">
        <f t="shared" si="0"/>
        <v>St. Martin (French part)-The Americas2006</v>
      </c>
      <c r="B2283" s="6" t="s">
        <v>245</v>
      </c>
      <c r="C2283" s="6" t="s">
        <v>75</v>
      </c>
      <c r="D2283" s="14">
        <v>2006</v>
      </c>
      <c r="E2283" s="8"/>
      <c r="F2283" s="8"/>
    </row>
    <row r="2284" customHeight="1" spans="1:6">
      <c r="A2284" s="6" t="str">
        <f t="shared" si="0"/>
        <v>St. Martin (French part)-The Americas2007</v>
      </c>
      <c r="B2284" s="6" t="s">
        <v>245</v>
      </c>
      <c r="C2284" s="6" t="s">
        <v>75</v>
      </c>
      <c r="D2284" s="14">
        <v>2007</v>
      </c>
      <c r="E2284" s="8"/>
      <c r="F2284" s="8"/>
    </row>
    <row r="2285" customHeight="1" spans="1:6">
      <c r="A2285" s="6" t="str">
        <f t="shared" si="0"/>
        <v>St. Martin (French part)-The Americas2008</v>
      </c>
      <c r="B2285" s="6" t="s">
        <v>245</v>
      </c>
      <c r="C2285" s="6" t="s">
        <v>75</v>
      </c>
      <c r="D2285" s="14">
        <v>2008</v>
      </c>
      <c r="E2285" s="8"/>
      <c r="F2285" s="8"/>
    </row>
    <row r="2286" customHeight="1" spans="1:6">
      <c r="A2286" s="6" t="str">
        <f t="shared" si="0"/>
        <v>St. Martin (French part)-The Americas2009</v>
      </c>
      <c r="B2286" s="6" t="s">
        <v>245</v>
      </c>
      <c r="C2286" s="6" t="s">
        <v>75</v>
      </c>
      <c r="D2286" s="14">
        <v>2009</v>
      </c>
      <c r="E2286" s="8"/>
      <c r="F2286" s="8"/>
    </row>
    <row r="2287" customHeight="1" spans="1:6">
      <c r="A2287" s="6" t="str">
        <f t="shared" si="0"/>
        <v>St. Martin (French part)-The Americas2010</v>
      </c>
      <c r="B2287" s="6" t="s">
        <v>245</v>
      </c>
      <c r="C2287" s="6" t="s">
        <v>75</v>
      </c>
      <c r="D2287" s="14">
        <v>2010</v>
      </c>
      <c r="E2287" s="8"/>
      <c r="F2287" s="8"/>
    </row>
    <row r="2288" customHeight="1" spans="1:6">
      <c r="A2288" s="6" t="str">
        <f t="shared" si="0"/>
        <v>St. Martin (French part)-The Americas2011</v>
      </c>
      <c r="B2288" s="6" t="s">
        <v>245</v>
      </c>
      <c r="C2288" s="6" t="s">
        <v>75</v>
      </c>
      <c r="D2288" s="14">
        <v>2011</v>
      </c>
      <c r="E2288" s="8"/>
      <c r="F2288" s="8"/>
    </row>
    <row r="2289" customHeight="1" spans="1:6">
      <c r="A2289" s="6" t="str">
        <f t="shared" si="0"/>
        <v>St. Martin (French part)-The Americas2012</v>
      </c>
      <c r="B2289" s="6" t="s">
        <v>245</v>
      </c>
      <c r="C2289" s="6" t="s">
        <v>75</v>
      </c>
      <c r="D2289" s="7" t="s">
        <v>286</v>
      </c>
      <c r="E2289" s="8"/>
      <c r="F2289" s="8"/>
    </row>
    <row r="2290" customHeight="1" spans="1:6">
      <c r="A2290" s="6" t="str">
        <f t="shared" si="0"/>
        <v>St. Vincent and the Grenadines-The Americas2000</v>
      </c>
      <c r="B2290" s="6" t="s">
        <v>246</v>
      </c>
      <c r="C2290" s="6" t="s">
        <v>75</v>
      </c>
      <c r="D2290" s="7" t="s">
        <v>277</v>
      </c>
      <c r="E2290" s="8"/>
      <c r="F2290" s="8"/>
    </row>
    <row r="2291" customHeight="1" spans="1:6">
      <c r="A2291" s="6" t="str">
        <f t="shared" si="0"/>
        <v>St. Vincent and the Grenadines-The Americas2001</v>
      </c>
      <c r="B2291" s="6" t="s">
        <v>246</v>
      </c>
      <c r="C2291" s="6" t="s">
        <v>75</v>
      </c>
      <c r="D2291" s="7" t="s">
        <v>278</v>
      </c>
      <c r="E2291" s="8"/>
      <c r="F2291" s="8"/>
    </row>
    <row r="2292" customHeight="1" spans="1:6">
      <c r="A2292" s="6" t="str">
        <f t="shared" si="0"/>
        <v>St. Vincent and the Grenadines-The Americas2002</v>
      </c>
      <c r="B2292" s="6" t="s">
        <v>246</v>
      </c>
      <c r="C2292" s="6" t="s">
        <v>75</v>
      </c>
      <c r="D2292" s="7" t="s">
        <v>279</v>
      </c>
      <c r="E2292" s="8"/>
      <c r="F2292" s="9">
        <v>209</v>
      </c>
    </row>
    <row r="2293" customHeight="1" spans="1:6">
      <c r="A2293" s="6" t="str">
        <f t="shared" si="0"/>
        <v>St. Vincent and the Grenadines-The Americas2003</v>
      </c>
      <c r="B2293" s="6" t="s">
        <v>246</v>
      </c>
      <c r="C2293" s="6" t="s">
        <v>75</v>
      </c>
      <c r="D2293" s="7" t="s">
        <v>280</v>
      </c>
      <c r="E2293" s="8"/>
      <c r="F2293" s="9">
        <v>202</v>
      </c>
    </row>
    <row r="2294" customHeight="1" spans="1:6">
      <c r="A2294" s="6" t="str">
        <f t="shared" si="0"/>
        <v>St. Vincent and the Grenadines-The Americas2004</v>
      </c>
      <c r="B2294" s="6" t="s">
        <v>246</v>
      </c>
      <c r="C2294" s="6" t="s">
        <v>75</v>
      </c>
      <c r="D2294" s="14">
        <v>2004</v>
      </c>
      <c r="E2294" s="8"/>
      <c r="F2294" s="9">
        <v>202</v>
      </c>
    </row>
    <row r="2295" customHeight="1" spans="1:6">
      <c r="A2295" s="6" t="str">
        <f t="shared" si="0"/>
        <v>St. Vincent and the Grenadines-The Americas2005</v>
      </c>
      <c r="B2295" s="6" t="s">
        <v>246</v>
      </c>
      <c r="C2295" s="6" t="s">
        <v>75</v>
      </c>
      <c r="D2295" s="7" t="s">
        <v>282</v>
      </c>
      <c r="E2295" s="9">
        <v>66</v>
      </c>
      <c r="F2295" s="9">
        <v>194</v>
      </c>
    </row>
    <row r="2296" customHeight="1" spans="1:6">
      <c r="A2296" s="6" t="str">
        <f t="shared" si="0"/>
        <v>St. Vincent and the Grenadines-The Americas2006</v>
      </c>
      <c r="B2296" s="6" t="s">
        <v>246</v>
      </c>
      <c r="C2296" s="6" t="s">
        <v>75</v>
      </c>
      <c r="D2296" s="14">
        <v>2006</v>
      </c>
      <c r="E2296" s="8"/>
      <c r="F2296" s="9">
        <v>180</v>
      </c>
    </row>
    <row r="2297" customHeight="1" spans="1:6">
      <c r="A2297" s="6" t="str">
        <f t="shared" si="0"/>
        <v>St. Vincent and the Grenadines-The Americas2007</v>
      </c>
      <c r="B2297" s="6" t="s">
        <v>246</v>
      </c>
      <c r="C2297" s="6" t="s">
        <v>75</v>
      </c>
      <c r="D2297" s="7" t="s">
        <v>289</v>
      </c>
      <c r="E2297" s="9">
        <v>70</v>
      </c>
      <c r="F2297" s="9">
        <v>202</v>
      </c>
    </row>
    <row r="2298" customHeight="1" spans="1:6">
      <c r="A2298" s="6" t="str">
        <f t="shared" si="0"/>
        <v>St. Vincent and the Grenadines-The Americas2008</v>
      </c>
      <c r="B2298" s="6" t="s">
        <v>246</v>
      </c>
      <c r="C2298" s="6" t="s">
        <v>75</v>
      </c>
      <c r="D2298" s="14">
        <v>2008</v>
      </c>
      <c r="E2298" s="8"/>
      <c r="F2298" s="9">
        <v>187</v>
      </c>
    </row>
    <row r="2299" customHeight="1" spans="1:6">
      <c r="A2299" s="6" t="str">
        <f t="shared" si="0"/>
        <v>St. Vincent and the Grenadines-The Americas2009</v>
      </c>
      <c r="B2299" s="6" t="s">
        <v>246</v>
      </c>
      <c r="C2299" s="6" t="s">
        <v>75</v>
      </c>
      <c r="D2299" s="7" t="s">
        <v>284</v>
      </c>
      <c r="E2299" s="9">
        <v>67</v>
      </c>
      <c r="F2299" s="9">
        <v>198</v>
      </c>
    </row>
    <row r="2300" customHeight="1" spans="1:6">
      <c r="A2300" s="6" t="str">
        <f t="shared" si="0"/>
        <v>St. Vincent and the Grenadines-The Americas2010</v>
      </c>
      <c r="B2300" s="6" t="s">
        <v>246</v>
      </c>
      <c r="C2300" s="6" t="s">
        <v>75</v>
      </c>
      <c r="D2300" s="14">
        <v>2010</v>
      </c>
      <c r="E2300" s="9">
        <v>70</v>
      </c>
      <c r="F2300" s="9">
        <v>202</v>
      </c>
    </row>
    <row r="2301" customHeight="1" spans="1:6">
      <c r="A2301" s="6" t="str">
        <f t="shared" si="0"/>
        <v>St. Vincent and the Grenadines-The Americas2011</v>
      </c>
      <c r="B2301" s="6" t="s">
        <v>246</v>
      </c>
      <c r="C2301" s="6" t="s">
        <v>75</v>
      </c>
      <c r="D2301" s="14">
        <v>2011</v>
      </c>
      <c r="E2301" s="8"/>
      <c r="F2301" s="9">
        <v>194</v>
      </c>
    </row>
    <row r="2302" customHeight="1" spans="1:6">
      <c r="A2302" s="6" t="str">
        <f t="shared" si="0"/>
        <v>St. Vincent and the Grenadines-The Americas2012</v>
      </c>
      <c r="B2302" s="6" t="s">
        <v>246</v>
      </c>
      <c r="C2302" s="6" t="s">
        <v>75</v>
      </c>
      <c r="D2302" s="7" t="s">
        <v>286</v>
      </c>
      <c r="E2302" s="8"/>
      <c r="F2302" s="9">
        <v>158</v>
      </c>
    </row>
    <row r="2303" customHeight="1" spans="1:6">
      <c r="A2303" s="6" t="str">
        <f t="shared" si="0"/>
        <v>Sudan-Africa2000</v>
      </c>
      <c r="B2303" s="6" t="s">
        <v>247</v>
      </c>
      <c r="C2303" s="6" t="s">
        <v>69</v>
      </c>
      <c r="D2303" s="7" t="s">
        <v>277</v>
      </c>
      <c r="E2303" s="8"/>
      <c r="F2303" s="8"/>
    </row>
    <row r="2304" customHeight="1" spans="1:6">
      <c r="A2304" s="6" t="str">
        <f t="shared" si="0"/>
        <v>Sudan-Africa2001</v>
      </c>
      <c r="B2304" s="6" t="s">
        <v>247</v>
      </c>
      <c r="C2304" s="6" t="s">
        <v>69</v>
      </c>
      <c r="D2304" s="7" t="s">
        <v>278</v>
      </c>
      <c r="E2304" s="9">
        <v>16622</v>
      </c>
      <c r="F2304" s="8"/>
    </row>
    <row r="2305" customHeight="1" spans="1:6">
      <c r="A2305" s="6" t="str">
        <f t="shared" si="0"/>
        <v>Sudan-Africa2002</v>
      </c>
      <c r="B2305" s="6" t="s">
        <v>247</v>
      </c>
      <c r="C2305" s="6" t="s">
        <v>69</v>
      </c>
      <c r="D2305" s="7" t="s">
        <v>279</v>
      </c>
      <c r="E2305" s="9">
        <v>16605</v>
      </c>
      <c r="F2305" s="9">
        <v>14173</v>
      </c>
    </row>
    <row r="2306" customHeight="1" spans="1:6">
      <c r="A2306" s="6" t="str">
        <f t="shared" si="0"/>
        <v>Sudan-Africa2003</v>
      </c>
      <c r="B2306" s="6" t="s">
        <v>247</v>
      </c>
      <c r="C2306" s="6" t="s">
        <v>69</v>
      </c>
      <c r="D2306" s="7" t="s">
        <v>280</v>
      </c>
      <c r="E2306" s="9">
        <v>16297</v>
      </c>
      <c r="F2306" s="9">
        <v>14056</v>
      </c>
    </row>
    <row r="2307" customHeight="1" spans="1:6">
      <c r="A2307" s="6" t="str">
        <f t="shared" si="0"/>
        <v>Sudan-Africa2004</v>
      </c>
      <c r="B2307" s="6" t="s">
        <v>247</v>
      </c>
      <c r="C2307" s="6" t="s">
        <v>69</v>
      </c>
      <c r="D2307" s="14">
        <v>2004</v>
      </c>
      <c r="E2307" s="9">
        <v>15539</v>
      </c>
      <c r="F2307" s="9">
        <v>12589</v>
      </c>
    </row>
    <row r="2308" customHeight="1" spans="1:6">
      <c r="A2308" s="6" t="str">
        <f t="shared" si="0"/>
        <v>Sudan-Africa2005</v>
      </c>
      <c r="B2308" s="6" t="s">
        <v>247</v>
      </c>
      <c r="C2308" s="6" t="s">
        <v>69</v>
      </c>
      <c r="D2308" s="14">
        <v>2005</v>
      </c>
      <c r="E2308" s="9">
        <v>14769</v>
      </c>
      <c r="F2308" s="9">
        <v>11382</v>
      </c>
    </row>
    <row r="2309" customHeight="1" spans="1:6">
      <c r="A2309" s="6" t="str">
        <f t="shared" si="0"/>
        <v>Sudan-Africa2006</v>
      </c>
      <c r="B2309" s="6" t="s">
        <v>247</v>
      </c>
      <c r="C2309" s="6" t="s">
        <v>69</v>
      </c>
      <c r="D2309" s="14">
        <v>2006</v>
      </c>
      <c r="E2309" s="9">
        <v>13988</v>
      </c>
      <c r="F2309" s="9">
        <v>6370</v>
      </c>
    </row>
    <row r="2310" customHeight="1" spans="1:6">
      <c r="A2310" s="6" t="str">
        <f t="shared" si="0"/>
        <v>Sudan-Africa2007</v>
      </c>
      <c r="B2310" s="6" t="s">
        <v>247</v>
      </c>
      <c r="C2310" s="6" t="s">
        <v>69</v>
      </c>
      <c r="D2310" s="14">
        <v>2007</v>
      </c>
      <c r="E2310" s="9">
        <v>15294</v>
      </c>
      <c r="F2310" s="9">
        <v>12541</v>
      </c>
    </row>
    <row r="2311" customHeight="1" spans="1:6">
      <c r="A2311" s="6" t="str">
        <f t="shared" si="0"/>
        <v>Sudan-Africa2008</v>
      </c>
      <c r="B2311" s="6" t="s">
        <v>247</v>
      </c>
      <c r="C2311" s="6" t="s">
        <v>69</v>
      </c>
      <c r="D2311" s="14">
        <v>2008</v>
      </c>
      <c r="E2311" s="9">
        <v>15205</v>
      </c>
      <c r="F2311" s="9">
        <v>8119</v>
      </c>
    </row>
    <row r="2312" customHeight="1" spans="1:6">
      <c r="A2312" s="6" t="str">
        <f t="shared" si="0"/>
        <v>Sudan-Africa2009</v>
      </c>
      <c r="B2312" s="6" t="s">
        <v>247</v>
      </c>
      <c r="C2312" s="6" t="s">
        <v>69</v>
      </c>
      <c r="D2312" s="14">
        <v>2009</v>
      </c>
      <c r="E2312" s="9">
        <v>14837</v>
      </c>
      <c r="F2312" s="9">
        <v>10708</v>
      </c>
    </row>
    <row r="2313" customHeight="1" spans="1:6">
      <c r="A2313" s="6" t="str">
        <f t="shared" si="0"/>
        <v>Sudan-Africa2010</v>
      </c>
      <c r="B2313" s="6" t="s">
        <v>247</v>
      </c>
      <c r="C2313" s="6" t="s">
        <v>69</v>
      </c>
      <c r="D2313" s="14">
        <v>2010</v>
      </c>
      <c r="E2313" s="9">
        <v>15917</v>
      </c>
      <c r="F2313" s="9">
        <v>11503</v>
      </c>
    </row>
    <row r="2314" customHeight="1" spans="1:6">
      <c r="A2314" s="6" t="str">
        <f t="shared" si="0"/>
        <v>Sudan-Africa2011</v>
      </c>
      <c r="B2314" s="6" t="s">
        <v>247</v>
      </c>
      <c r="C2314" s="6" t="s">
        <v>69</v>
      </c>
      <c r="D2314" s="14">
        <v>2011</v>
      </c>
      <c r="E2314" s="9">
        <v>14725</v>
      </c>
      <c r="F2314" s="9">
        <v>9072</v>
      </c>
    </row>
    <row r="2315" customHeight="1" spans="1:6">
      <c r="A2315" s="6" t="str">
        <f t="shared" si="0"/>
        <v>Sudan-Africa2012</v>
      </c>
      <c r="B2315" s="6" t="s">
        <v>247</v>
      </c>
      <c r="C2315" s="6" t="s">
        <v>69</v>
      </c>
      <c r="D2315" s="7" t="s">
        <v>286</v>
      </c>
      <c r="E2315" s="9">
        <v>13340</v>
      </c>
      <c r="F2315" s="9">
        <v>5534</v>
      </c>
    </row>
    <row r="2316" customHeight="1" spans="1:6">
      <c r="A2316" s="6" t="str">
        <f t="shared" si="0"/>
        <v>Suriname-The Americas2000</v>
      </c>
      <c r="B2316" s="6" t="s">
        <v>248</v>
      </c>
      <c r="C2316" s="6" t="s">
        <v>75</v>
      </c>
      <c r="D2316" s="7" t="s">
        <v>277</v>
      </c>
      <c r="E2316" s="8"/>
      <c r="F2316" s="8"/>
    </row>
    <row r="2317" customHeight="1" spans="1:6">
      <c r="A2317" s="6" t="str">
        <f t="shared" si="0"/>
        <v>Suriname-The Americas2001</v>
      </c>
      <c r="B2317" s="6" t="s">
        <v>248</v>
      </c>
      <c r="C2317" s="6" t="s">
        <v>75</v>
      </c>
      <c r="D2317" s="7" t="s">
        <v>278</v>
      </c>
      <c r="E2317" s="8"/>
      <c r="F2317" s="8"/>
    </row>
    <row r="2318" customHeight="1" spans="1:6">
      <c r="A2318" s="6" t="str">
        <f t="shared" si="0"/>
        <v>Suriname-The Americas2002</v>
      </c>
      <c r="B2318" s="6" t="s">
        <v>248</v>
      </c>
      <c r="C2318" s="6" t="s">
        <v>75</v>
      </c>
      <c r="D2318" s="7" t="s">
        <v>279</v>
      </c>
      <c r="E2318" s="8"/>
      <c r="F2318" s="9">
        <v>2384</v>
      </c>
    </row>
    <row r="2319" customHeight="1" spans="1:6">
      <c r="A2319" s="6" t="str">
        <f t="shared" si="0"/>
        <v>Suriname-The Americas2003</v>
      </c>
      <c r="B2319" s="6" t="s">
        <v>248</v>
      </c>
      <c r="C2319" s="6" t="s">
        <v>75</v>
      </c>
      <c r="D2319" s="7" t="s">
        <v>280</v>
      </c>
      <c r="E2319" s="8"/>
      <c r="F2319" s="9">
        <v>2468</v>
      </c>
    </row>
    <row r="2320" customHeight="1" spans="1:6">
      <c r="A2320" s="6" t="str">
        <f t="shared" si="0"/>
        <v>Suriname-The Americas2004</v>
      </c>
      <c r="B2320" s="6" t="s">
        <v>248</v>
      </c>
      <c r="C2320" s="6" t="s">
        <v>75</v>
      </c>
      <c r="D2320" s="14">
        <v>2004</v>
      </c>
      <c r="E2320" s="8"/>
      <c r="F2320" s="9">
        <v>2442</v>
      </c>
    </row>
    <row r="2321" customHeight="1" spans="1:6">
      <c r="A2321" s="6" t="str">
        <f t="shared" si="0"/>
        <v>Suriname-The Americas2005</v>
      </c>
      <c r="B2321" s="6" t="s">
        <v>248</v>
      </c>
      <c r="C2321" s="6" t="s">
        <v>75</v>
      </c>
      <c r="D2321" s="14">
        <v>2005</v>
      </c>
      <c r="E2321" s="9">
        <v>664</v>
      </c>
      <c r="F2321" s="9">
        <v>2292</v>
      </c>
    </row>
    <row r="2322" customHeight="1" spans="1:6">
      <c r="A2322" s="6" t="str">
        <f t="shared" si="0"/>
        <v>Suriname-The Americas2006</v>
      </c>
      <c r="B2322" s="6" t="s">
        <v>248</v>
      </c>
      <c r="C2322" s="6" t="s">
        <v>75</v>
      </c>
      <c r="D2322" s="14">
        <v>2006</v>
      </c>
      <c r="E2322" s="8"/>
      <c r="F2322" s="9">
        <v>2266</v>
      </c>
    </row>
    <row r="2323" customHeight="1" spans="1:6">
      <c r="A2323" s="6" t="str">
        <f t="shared" si="0"/>
        <v>Suriname-The Americas2007</v>
      </c>
      <c r="B2323" s="6" t="s">
        <v>248</v>
      </c>
      <c r="C2323" s="6" t="s">
        <v>75</v>
      </c>
      <c r="D2323" s="14">
        <v>2007</v>
      </c>
      <c r="E2323" s="9">
        <v>714</v>
      </c>
      <c r="F2323" s="9">
        <v>2442</v>
      </c>
    </row>
    <row r="2324" customHeight="1" spans="1:6">
      <c r="A2324" s="6" t="str">
        <f t="shared" si="0"/>
        <v>Suriname-The Americas2008</v>
      </c>
      <c r="B2324" s="6" t="s">
        <v>248</v>
      </c>
      <c r="C2324" s="6" t="s">
        <v>75</v>
      </c>
      <c r="D2324" s="14">
        <v>2008</v>
      </c>
      <c r="E2324" s="8"/>
      <c r="F2324" s="9">
        <v>2252</v>
      </c>
    </row>
    <row r="2325" customHeight="1" spans="1:6">
      <c r="A2325" s="6" t="str">
        <f t="shared" si="0"/>
        <v>Suriname-The Americas2009</v>
      </c>
      <c r="B2325" s="6" t="s">
        <v>248</v>
      </c>
      <c r="C2325" s="6" t="s">
        <v>75</v>
      </c>
      <c r="D2325" s="14">
        <v>2009</v>
      </c>
      <c r="E2325" s="9">
        <v>696</v>
      </c>
      <c r="F2325" s="9">
        <v>2380</v>
      </c>
    </row>
    <row r="2326" customHeight="1" spans="1:6">
      <c r="A2326" s="6" t="str">
        <f t="shared" si="0"/>
        <v>Suriname-The Americas2010</v>
      </c>
      <c r="B2326" s="6" t="s">
        <v>248</v>
      </c>
      <c r="C2326" s="6" t="s">
        <v>75</v>
      </c>
      <c r="D2326" s="14">
        <v>2010</v>
      </c>
      <c r="E2326" s="9">
        <v>714</v>
      </c>
      <c r="F2326" s="9">
        <v>2442</v>
      </c>
    </row>
    <row r="2327" customHeight="1" spans="1:6">
      <c r="A2327" s="6" t="str">
        <f t="shared" si="0"/>
        <v>Suriname-The Americas2011</v>
      </c>
      <c r="B2327" s="6" t="s">
        <v>248</v>
      </c>
      <c r="C2327" s="6" t="s">
        <v>75</v>
      </c>
      <c r="D2327" s="14">
        <v>2011</v>
      </c>
      <c r="E2327" s="8"/>
      <c r="F2327" s="9">
        <v>2241</v>
      </c>
    </row>
    <row r="2328" customHeight="1" spans="1:6">
      <c r="A2328" s="6" t="str">
        <f t="shared" si="0"/>
        <v>Suriname-The Americas2012</v>
      </c>
      <c r="B2328" s="6" t="s">
        <v>248</v>
      </c>
      <c r="C2328" s="6" t="s">
        <v>75</v>
      </c>
      <c r="D2328" s="7" t="s">
        <v>286</v>
      </c>
      <c r="E2328" s="8"/>
      <c r="F2328" s="9">
        <v>2127</v>
      </c>
    </row>
    <row r="2329" customHeight="1" spans="1:6">
      <c r="A2329" s="6" t="str">
        <f t="shared" si="0"/>
        <v>Swaziland-Africa2000</v>
      </c>
      <c r="B2329" s="6" t="s">
        <v>249</v>
      </c>
      <c r="C2329" s="6" t="s">
        <v>69</v>
      </c>
      <c r="D2329" s="7" t="s">
        <v>277</v>
      </c>
      <c r="E2329" s="8"/>
      <c r="F2329" s="8"/>
    </row>
    <row r="2330" customHeight="1" spans="1:6">
      <c r="A2330" s="6" t="str">
        <f t="shared" si="0"/>
        <v>Swaziland-Africa2001</v>
      </c>
      <c r="B2330" s="6" t="s">
        <v>249</v>
      </c>
      <c r="C2330" s="6" t="s">
        <v>69</v>
      </c>
      <c r="D2330" s="7" t="s">
        <v>278</v>
      </c>
      <c r="E2330" s="8"/>
      <c r="F2330" s="8"/>
    </row>
    <row r="2331" customHeight="1" spans="1:6">
      <c r="A2331" s="6" t="str">
        <f t="shared" si="0"/>
        <v>Swaziland-Africa2002</v>
      </c>
      <c r="B2331" s="6" t="s">
        <v>249</v>
      </c>
      <c r="C2331" s="6" t="s">
        <v>69</v>
      </c>
      <c r="D2331" s="7" t="s">
        <v>279</v>
      </c>
      <c r="E2331" s="8"/>
      <c r="F2331" s="9">
        <v>1023</v>
      </c>
    </row>
    <row r="2332" customHeight="1" spans="1:6">
      <c r="A2332" s="6" t="str">
        <f t="shared" si="0"/>
        <v>Swaziland-Africa2003</v>
      </c>
      <c r="B2332" s="6" t="s">
        <v>249</v>
      </c>
      <c r="C2332" s="6" t="s">
        <v>69</v>
      </c>
      <c r="D2332" s="7" t="s">
        <v>280</v>
      </c>
      <c r="E2332" s="8"/>
      <c r="F2332" s="9">
        <v>1023</v>
      </c>
    </row>
    <row r="2333" customHeight="1" spans="1:6">
      <c r="A2333" s="6" t="str">
        <f t="shared" si="0"/>
        <v>Swaziland-Africa2004</v>
      </c>
      <c r="B2333" s="6" t="s">
        <v>249</v>
      </c>
      <c r="C2333" s="6" t="s">
        <v>69</v>
      </c>
      <c r="D2333" s="14">
        <v>2004</v>
      </c>
      <c r="E2333" s="8"/>
      <c r="F2333" s="9">
        <v>1093</v>
      </c>
    </row>
    <row r="2334" customHeight="1" spans="1:6">
      <c r="A2334" s="6" t="str">
        <f t="shared" si="0"/>
        <v>Swaziland-Africa2005</v>
      </c>
      <c r="B2334" s="6" t="s">
        <v>249</v>
      </c>
      <c r="C2334" s="6" t="s">
        <v>69</v>
      </c>
      <c r="D2334" s="14">
        <v>2005</v>
      </c>
      <c r="E2334" s="9">
        <v>406</v>
      </c>
      <c r="F2334" s="9">
        <v>1030</v>
      </c>
    </row>
    <row r="2335" customHeight="1" spans="1:6">
      <c r="A2335" s="6" t="str">
        <f t="shared" si="0"/>
        <v>Swaziland-Africa2006</v>
      </c>
      <c r="B2335" s="6" t="s">
        <v>249</v>
      </c>
      <c r="C2335" s="6" t="s">
        <v>69</v>
      </c>
      <c r="D2335" s="14">
        <v>2006</v>
      </c>
      <c r="E2335" s="8"/>
      <c r="F2335" s="9">
        <v>1144</v>
      </c>
    </row>
    <row r="2336" customHeight="1" spans="1:6">
      <c r="A2336" s="6" t="str">
        <f t="shared" si="0"/>
        <v>Swaziland-Africa2007</v>
      </c>
      <c r="B2336" s="6" t="s">
        <v>249</v>
      </c>
      <c r="C2336" s="6" t="s">
        <v>69</v>
      </c>
      <c r="D2336" s="14">
        <v>2007</v>
      </c>
      <c r="E2336" s="9">
        <v>423</v>
      </c>
      <c r="F2336" s="9">
        <v>1063</v>
      </c>
    </row>
    <row r="2337" customHeight="1" spans="1:6">
      <c r="A2337" s="6" t="str">
        <f t="shared" si="0"/>
        <v>Swaziland-Africa2008</v>
      </c>
      <c r="B2337" s="6" t="s">
        <v>249</v>
      </c>
      <c r="C2337" s="6" t="s">
        <v>69</v>
      </c>
      <c r="D2337" s="14">
        <v>2008</v>
      </c>
      <c r="E2337" s="8"/>
      <c r="F2337" s="9">
        <v>1126</v>
      </c>
    </row>
    <row r="2338" customHeight="1" spans="1:6">
      <c r="A2338" s="6" t="str">
        <f t="shared" si="0"/>
        <v>Swaziland-Africa2009</v>
      </c>
      <c r="B2338" s="6" t="s">
        <v>249</v>
      </c>
      <c r="C2338" s="6" t="s">
        <v>69</v>
      </c>
      <c r="D2338" s="14">
        <v>2009</v>
      </c>
      <c r="E2338" s="9">
        <v>399</v>
      </c>
      <c r="F2338" s="9">
        <v>1019</v>
      </c>
    </row>
    <row r="2339" customHeight="1" spans="1:6">
      <c r="A2339" s="6" t="str">
        <f t="shared" si="0"/>
        <v>Swaziland-Africa2010</v>
      </c>
      <c r="B2339" s="6" t="s">
        <v>249</v>
      </c>
      <c r="C2339" s="6" t="s">
        <v>69</v>
      </c>
      <c r="D2339" s="14">
        <v>2010</v>
      </c>
      <c r="E2339" s="9">
        <v>406</v>
      </c>
      <c r="F2339" s="9">
        <v>1016</v>
      </c>
    </row>
    <row r="2340" customHeight="1" spans="1:6">
      <c r="A2340" s="6" t="str">
        <f t="shared" si="0"/>
        <v>Swaziland-Africa2011</v>
      </c>
      <c r="B2340" s="6" t="s">
        <v>249</v>
      </c>
      <c r="C2340" s="6" t="s">
        <v>69</v>
      </c>
      <c r="D2340" s="14">
        <v>2011</v>
      </c>
      <c r="E2340" s="8"/>
      <c r="F2340" s="9">
        <v>1041</v>
      </c>
    </row>
    <row r="2341" customHeight="1" spans="1:6">
      <c r="A2341" s="6" t="str">
        <f t="shared" si="0"/>
        <v>Swaziland-Africa2012</v>
      </c>
      <c r="B2341" s="6" t="s">
        <v>249</v>
      </c>
      <c r="C2341" s="6" t="s">
        <v>69</v>
      </c>
      <c r="D2341" s="7" t="s">
        <v>286</v>
      </c>
      <c r="E2341" s="8"/>
      <c r="F2341" s="9">
        <v>1188</v>
      </c>
    </row>
    <row r="2342" customHeight="1" spans="1:6">
      <c r="A2342" s="6" t="str">
        <f t="shared" si="0"/>
        <v>Sweden-Europe2000</v>
      </c>
      <c r="B2342" s="6" t="s">
        <v>250</v>
      </c>
      <c r="C2342" s="6" t="s">
        <v>67</v>
      </c>
      <c r="D2342" s="7" t="s">
        <v>277</v>
      </c>
      <c r="E2342" s="9">
        <v>48877</v>
      </c>
      <c r="F2342" s="8"/>
    </row>
    <row r="2343" customHeight="1" spans="1:6">
      <c r="A2343" s="6" t="str">
        <f t="shared" si="0"/>
        <v>Sweden-Europe2001</v>
      </c>
      <c r="B2343" s="6" t="s">
        <v>250</v>
      </c>
      <c r="C2343" s="6" t="s">
        <v>67</v>
      </c>
      <c r="D2343" s="7" t="s">
        <v>278</v>
      </c>
      <c r="E2343" s="9">
        <v>49045</v>
      </c>
      <c r="F2343" s="8"/>
    </row>
    <row r="2344" customHeight="1" spans="1:6">
      <c r="A2344" s="6" t="str">
        <f t="shared" si="0"/>
        <v>Sweden-Europe2002</v>
      </c>
      <c r="B2344" s="6" t="s">
        <v>250</v>
      </c>
      <c r="C2344" s="6" t="s">
        <v>67</v>
      </c>
      <c r="D2344" s="7" t="s">
        <v>279</v>
      </c>
      <c r="E2344" s="9">
        <v>51315</v>
      </c>
      <c r="F2344" s="9">
        <v>52515</v>
      </c>
    </row>
    <row r="2345" customHeight="1" spans="1:6">
      <c r="A2345" s="6" t="str">
        <f t="shared" si="0"/>
        <v>Sweden-Europe2003</v>
      </c>
      <c r="B2345" s="6" t="s">
        <v>250</v>
      </c>
      <c r="C2345" s="6" t="s">
        <v>67</v>
      </c>
      <c r="D2345" s="7" t="s">
        <v>280</v>
      </c>
      <c r="E2345" s="9">
        <v>45407</v>
      </c>
      <c r="F2345" s="9">
        <v>43744</v>
      </c>
    </row>
    <row r="2346" customHeight="1" spans="1:6">
      <c r="A2346" s="6" t="str">
        <f t="shared" si="0"/>
        <v>Sweden-Europe2004</v>
      </c>
      <c r="B2346" s="6" t="s">
        <v>250</v>
      </c>
      <c r="C2346" s="6" t="s">
        <v>67</v>
      </c>
      <c r="D2346" s="14">
        <v>2004</v>
      </c>
      <c r="E2346" s="9">
        <v>49601</v>
      </c>
      <c r="F2346" s="9">
        <v>49105</v>
      </c>
    </row>
    <row r="2347" customHeight="1" spans="1:6">
      <c r="A2347" s="6" t="str">
        <f t="shared" si="0"/>
        <v>Sweden-Europe2005</v>
      </c>
      <c r="B2347" s="6" t="s">
        <v>250</v>
      </c>
      <c r="C2347" s="6" t="s">
        <v>67</v>
      </c>
      <c r="D2347" s="14">
        <v>2005</v>
      </c>
      <c r="E2347" s="9">
        <v>52588</v>
      </c>
      <c r="F2347" s="9">
        <v>54521</v>
      </c>
    </row>
    <row r="2348" customHeight="1" spans="1:6">
      <c r="A2348" s="6" t="str">
        <f t="shared" si="0"/>
        <v>Sweden-Europe2006</v>
      </c>
      <c r="B2348" s="6" t="s">
        <v>250</v>
      </c>
      <c r="C2348" s="6" t="s">
        <v>67</v>
      </c>
      <c r="D2348" s="14">
        <v>2006</v>
      </c>
      <c r="E2348" s="9">
        <v>50532</v>
      </c>
      <c r="F2348" s="9">
        <v>51129</v>
      </c>
    </row>
    <row r="2349" customHeight="1" spans="1:6">
      <c r="A2349" s="6" t="str">
        <f t="shared" si="0"/>
        <v>Sweden-Europe2007</v>
      </c>
      <c r="B2349" s="6" t="s">
        <v>250</v>
      </c>
      <c r="C2349" s="6" t="s">
        <v>67</v>
      </c>
      <c r="D2349" s="14">
        <v>2007</v>
      </c>
      <c r="E2349" s="9">
        <v>50060</v>
      </c>
      <c r="F2349" s="9">
        <v>48060</v>
      </c>
    </row>
    <row r="2350" customHeight="1" spans="1:6">
      <c r="A2350" s="6" t="str">
        <f t="shared" si="0"/>
        <v>Sweden-Europe2008</v>
      </c>
      <c r="B2350" s="6" t="s">
        <v>250</v>
      </c>
      <c r="C2350" s="6" t="s">
        <v>67</v>
      </c>
      <c r="D2350" s="14">
        <v>2008</v>
      </c>
      <c r="E2350" s="9">
        <v>51784</v>
      </c>
      <c r="F2350" s="9">
        <v>57425</v>
      </c>
    </row>
    <row r="2351" customHeight="1" spans="1:6">
      <c r="A2351" s="6" t="str">
        <f t="shared" si="0"/>
        <v>Sweden-Europe2009</v>
      </c>
      <c r="B2351" s="6" t="s">
        <v>250</v>
      </c>
      <c r="C2351" s="6" t="s">
        <v>67</v>
      </c>
      <c r="D2351" s="14">
        <v>2009</v>
      </c>
      <c r="E2351" s="9">
        <v>51569</v>
      </c>
      <c r="F2351" s="9">
        <v>51562</v>
      </c>
    </row>
    <row r="2352" customHeight="1" spans="1:6">
      <c r="A2352" s="6" t="str">
        <f t="shared" si="0"/>
        <v>Sweden-Europe2010</v>
      </c>
      <c r="B2352" s="6" t="s">
        <v>250</v>
      </c>
      <c r="C2352" s="6" t="s">
        <v>67</v>
      </c>
      <c r="D2352" s="14">
        <v>2010</v>
      </c>
      <c r="E2352" s="9">
        <v>50207</v>
      </c>
      <c r="F2352" s="9">
        <v>49571</v>
      </c>
    </row>
    <row r="2353" customHeight="1" spans="1:6">
      <c r="A2353" s="6" t="str">
        <f t="shared" si="0"/>
        <v>Sweden-Europe2011</v>
      </c>
      <c r="B2353" s="6" t="s">
        <v>250</v>
      </c>
      <c r="C2353" s="6" t="s">
        <v>67</v>
      </c>
      <c r="D2353" s="14">
        <v>2011</v>
      </c>
      <c r="E2353" s="9">
        <v>50618</v>
      </c>
      <c r="F2353" s="9">
        <v>54781</v>
      </c>
    </row>
    <row r="2354" customHeight="1" spans="1:6">
      <c r="A2354" s="6" t="str">
        <f t="shared" si="0"/>
        <v>Sweden-Europe2012</v>
      </c>
      <c r="B2354" s="6" t="s">
        <v>250</v>
      </c>
      <c r="C2354" s="6" t="s">
        <v>67</v>
      </c>
      <c r="D2354" s="7" t="s">
        <v>286</v>
      </c>
      <c r="E2354" s="9">
        <v>47556</v>
      </c>
      <c r="F2354" s="9">
        <v>49794</v>
      </c>
    </row>
    <row r="2355" customHeight="1" spans="1:6">
      <c r="A2355" s="6" t="str">
        <f t="shared" si="0"/>
        <v>Switzerland-Europe2000</v>
      </c>
      <c r="B2355" s="6" t="s">
        <v>251</v>
      </c>
      <c r="C2355" s="6" t="s">
        <v>67</v>
      </c>
      <c r="D2355" s="7" t="s">
        <v>277</v>
      </c>
      <c r="E2355" s="9">
        <v>25500</v>
      </c>
      <c r="F2355" s="8"/>
    </row>
    <row r="2356" customHeight="1" spans="1:6">
      <c r="A2356" s="6" t="str">
        <f t="shared" si="0"/>
        <v>Switzerland-Europe2001</v>
      </c>
      <c r="B2356" s="6" t="s">
        <v>251</v>
      </c>
      <c r="C2356" s="6" t="s">
        <v>67</v>
      </c>
      <c r="D2356" s="7" t="s">
        <v>278</v>
      </c>
      <c r="E2356" s="9">
        <v>25375</v>
      </c>
      <c r="F2356" s="8"/>
    </row>
    <row r="2357" customHeight="1" spans="1:6">
      <c r="A2357" s="6" t="str">
        <f t="shared" si="0"/>
        <v>Switzerland-Europe2002</v>
      </c>
      <c r="B2357" s="6" t="s">
        <v>251</v>
      </c>
      <c r="C2357" s="6" t="s">
        <v>67</v>
      </c>
      <c r="D2357" s="7" t="s">
        <v>279</v>
      </c>
      <c r="E2357" s="9">
        <v>26199</v>
      </c>
      <c r="F2357" s="9">
        <v>38757</v>
      </c>
    </row>
    <row r="2358" customHeight="1" spans="1:6">
      <c r="A2358" s="6" t="str">
        <f t="shared" si="0"/>
        <v>Switzerland-Europe2003</v>
      </c>
      <c r="B2358" s="6" t="s">
        <v>251</v>
      </c>
      <c r="C2358" s="6" t="s">
        <v>67</v>
      </c>
      <c r="D2358" s="7" t="s">
        <v>280</v>
      </c>
      <c r="E2358" s="9">
        <v>26968</v>
      </c>
      <c r="F2358" s="9">
        <v>41598</v>
      </c>
    </row>
    <row r="2359" customHeight="1" spans="1:6">
      <c r="A2359" s="6" t="str">
        <f t="shared" si="0"/>
        <v>Switzerland-Europe2004</v>
      </c>
      <c r="B2359" s="6" t="s">
        <v>251</v>
      </c>
      <c r="C2359" s="6" t="s">
        <v>67</v>
      </c>
      <c r="D2359" s="14">
        <v>2004</v>
      </c>
      <c r="E2359" s="9">
        <v>26773</v>
      </c>
      <c r="F2359" s="9">
        <v>40392</v>
      </c>
    </row>
    <row r="2360" customHeight="1" spans="1:6">
      <c r="A2360" s="6" t="str">
        <f t="shared" si="0"/>
        <v>Switzerland-Europe2005</v>
      </c>
      <c r="B2360" s="6" t="s">
        <v>251</v>
      </c>
      <c r="C2360" s="6" t="s">
        <v>67</v>
      </c>
      <c r="D2360" s="14">
        <v>2005</v>
      </c>
      <c r="E2360" s="9">
        <v>26090</v>
      </c>
      <c r="F2360" s="9">
        <v>40392</v>
      </c>
    </row>
    <row r="2361" customHeight="1" spans="1:6">
      <c r="A2361" s="6" t="str">
        <f t="shared" si="0"/>
        <v>Switzerland-Europe2006</v>
      </c>
      <c r="B2361" s="6" t="s">
        <v>251</v>
      </c>
      <c r="C2361" s="6" t="s">
        <v>67</v>
      </c>
      <c r="D2361" s="14">
        <v>2006</v>
      </c>
      <c r="E2361" s="9">
        <v>26557</v>
      </c>
      <c r="F2361" s="9">
        <v>42963</v>
      </c>
    </row>
    <row r="2362" customHeight="1" spans="1:6">
      <c r="A2362" s="6" t="str">
        <f t="shared" si="0"/>
        <v>Switzerland-Europe2007</v>
      </c>
      <c r="B2362" s="6" t="s">
        <v>251</v>
      </c>
      <c r="C2362" s="6" t="s">
        <v>67</v>
      </c>
      <c r="D2362" s="14">
        <v>2007</v>
      </c>
      <c r="E2362" s="9">
        <v>25760</v>
      </c>
      <c r="F2362" s="9">
        <v>38019</v>
      </c>
    </row>
    <row r="2363" customHeight="1" spans="1:6">
      <c r="A2363" s="6" t="str">
        <f t="shared" si="0"/>
        <v>Switzerland-Europe2008</v>
      </c>
      <c r="B2363" s="6" t="s">
        <v>251</v>
      </c>
      <c r="C2363" s="6" t="s">
        <v>67</v>
      </c>
      <c r="D2363" s="14">
        <v>2008</v>
      </c>
      <c r="E2363" s="9">
        <v>25888</v>
      </c>
      <c r="F2363" s="9">
        <v>40718</v>
      </c>
    </row>
    <row r="2364" customHeight="1" spans="1:6">
      <c r="A2364" s="6" t="str">
        <f t="shared" si="0"/>
        <v>Switzerland-Europe2009</v>
      </c>
      <c r="B2364" s="6" t="s">
        <v>251</v>
      </c>
      <c r="C2364" s="6" t="s">
        <v>67</v>
      </c>
      <c r="D2364" s="14">
        <v>2009</v>
      </c>
      <c r="E2364" s="9">
        <v>25941</v>
      </c>
      <c r="F2364" s="9">
        <v>41375</v>
      </c>
    </row>
    <row r="2365" customHeight="1" spans="1:6">
      <c r="A2365" s="6" t="str">
        <f t="shared" si="0"/>
        <v>Switzerland-Europe2010</v>
      </c>
      <c r="B2365" s="6" t="s">
        <v>251</v>
      </c>
      <c r="C2365" s="6" t="s">
        <v>67</v>
      </c>
      <c r="D2365" s="14">
        <v>2010</v>
      </c>
      <c r="E2365" s="9">
        <v>27084</v>
      </c>
      <c r="F2365" s="9">
        <v>41877</v>
      </c>
    </row>
    <row r="2366" customHeight="1" spans="1:6">
      <c r="A2366" s="6" t="str">
        <f t="shared" si="0"/>
        <v>Switzerland-Europe2011</v>
      </c>
      <c r="B2366" s="6" t="s">
        <v>251</v>
      </c>
      <c r="C2366" s="6" t="s">
        <v>67</v>
      </c>
      <c r="D2366" s="14">
        <v>2011</v>
      </c>
      <c r="E2366" s="9">
        <v>25996</v>
      </c>
      <c r="F2366" s="9">
        <v>40205</v>
      </c>
    </row>
    <row r="2367" customHeight="1" spans="1:6">
      <c r="A2367" s="6" t="str">
        <f t="shared" si="0"/>
        <v>Switzerland-Europe2012</v>
      </c>
      <c r="B2367" s="6" t="s">
        <v>251</v>
      </c>
      <c r="C2367" s="6" t="s">
        <v>67</v>
      </c>
      <c r="D2367" s="7" t="s">
        <v>286</v>
      </c>
      <c r="E2367" s="9">
        <v>25005</v>
      </c>
      <c r="F2367" s="9">
        <v>39050</v>
      </c>
    </row>
    <row r="2368" customHeight="1" spans="1:6">
      <c r="A2368" s="6" t="str">
        <f t="shared" si="0"/>
        <v>Syria-Middle East2000</v>
      </c>
      <c r="B2368" s="6" t="s">
        <v>252</v>
      </c>
      <c r="C2368" s="6" t="s">
        <v>84</v>
      </c>
      <c r="D2368" s="7" t="s">
        <v>277</v>
      </c>
      <c r="E2368" s="8"/>
      <c r="F2368" s="8"/>
    </row>
    <row r="2369" customHeight="1" spans="1:6">
      <c r="A2369" s="6" t="str">
        <f t="shared" si="0"/>
        <v>Syria-Middle East2001</v>
      </c>
      <c r="B2369" s="6" t="s">
        <v>252</v>
      </c>
      <c r="C2369" s="6" t="s">
        <v>84</v>
      </c>
      <c r="D2369" s="7" t="s">
        <v>278</v>
      </c>
      <c r="E2369" s="9">
        <v>19986</v>
      </c>
      <c r="F2369" s="8"/>
    </row>
    <row r="2370" customHeight="1" spans="1:6">
      <c r="A2370" s="6" t="str">
        <f t="shared" si="0"/>
        <v>Syria-Middle East2002</v>
      </c>
      <c r="B2370" s="6" t="s">
        <v>252</v>
      </c>
      <c r="C2370" s="6" t="s">
        <v>84</v>
      </c>
      <c r="D2370" s="7" t="s">
        <v>279</v>
      </c>
      <c r="E2370" s="9">
        <v>21649</v>
      </c>
      <c r="F2370" s="9">
        <v>61859</v>
      </c>
    </row>
    <row r="2371" customHeight="1" spans="1:6">
      <c r="A2371" s="6" t="str">
        <f t="shared" si="0"/>
        <v>Syria-Middle East2003</v>
      </c>
      <c r="B2371" s="6" t="s">
        <v>252</v>
      </c>
      <c r="C2371" s="6" t="s">
        <v>84</v>
      </c>
      <c r="D2371" s="7" t="s">
        <v>280</v>
      </c>
      <c r="E2371" s="9">
        <v>21233</v>
      </c>
      <c r="F2371" s="9">
        <v>62112</v>
      </c>
    </row>
    <row r="2372" customHeight="1" spans="1:6">
      <c r="A2372" s="6" t="str">
        <f t="shared" si="0"/>
        <v>Syria-Middle East2004</v>
      </c>
      <c r="B2372" s="6" t="s">
        <v>252</v>
      </c>
      <c r="C2372" s="6" t="s">
        <v>84</v>
      </c>
      <c r="D2372" s="14">
        <v>2004</v>
      </c>
      <c r="E2372" s="9">
        <v>23052</v>
      </c>
      <c r="F2372" s="9">
        <v>67700</v>
      </c>
    </row>
    <row r="2373" customHeight="1" spans="1:6">
      <c r="A2373" s="6" t="str">
        <f t="shared" si="0"/>
        <v>Syria-Middle East2005</v>
      </c>
      <c r="B2373" s="6" t="s">
        <v>252</v>
      </c>
      <c r="C2373" s="6" t="s">
        <v>84</v>
      </c>
      <c r="D2373" s="7" t="s">
        <v>282</v>
      </c>
      <c r="E2373" s="9">
        <v>21630</v>
      </c>
      <c r="F2373" s="9">
        <v>53590</v>
      </c>
    </row>
    <row r="2374" customHeight="1" spans="1:6">
      <c r="A2374" s="6" t="str">
        <f t="shared" si="0"/>
        <v>Syria-Middle East2006</v>
      </c>
      <c r="B2374" s="6" t="s">
        <v>252</v>
      </c>
      <c r="C2374" s="6" t="s">
        <v>84</v>
      </c>
      <c r="D2374" s="14">
        <v>2006</v>
      </c>
      <c r="E2374" s="9">
        <v>17937</v>
      </c>
      <c r="F2374" s="9">
        <v>51111</v>
      </c>
    </row>
    <row r="2375" customHeight="1" spans="1:6">
      <c r="A2375" s="6" t="str">
        <f t="shared" si="0"/>
        <v>Syria-Middle East2007</v>
      </c>
      <c r="B2375" s="6" t="s">
        <v>252</v>
      </c>
      <c r="C2375" s="6" t="s">
        <v>84</v>
      </c>
      <c r="D2375" s="7" t="s">
        <v>289</v>
      </c>
      <c r="E2375" s="9">
        <v>15638</v>
      </c>
      <c r="F2375" s="9">
        <v>48786</v>
      </c>
    </row>
    <row r="2376" customHeight="1" spans="1:6">
      <c r="A2376" s="6" t="str">
        <f t="shared" si="0"/>
        <v>Syria-Middle East2008</v>
      </c>
      <c r="B2376" s="6" t="s">
        <v>252</v>
      </c>
      <c r="C2376" s="6" t="s">
        <v>84</v>
      </c>
      <c r="D2376" s="14">
        <v>2008</v>
      </c>
      <c r="E2376" s="9">
        <v>22803</v>
      </c>
      <c r="F2376" s="9">
        <v>57429</v>
      </c>
    </row>
    <row r="2377" customHeight="1" spans="1:6">
      <c r="A2377" s="6" t="str">
        <f t="shared" si="0"/>
        <v>Syria-Middle East2009</v>
      </c>
      <c r="B2377" s="6" t="s">
        <v>252</v>
      </c>
      <c r="C2377" s="6" t="s">
        <v>84</v>
      </c>
      <c r="D2377" s="7" t="s">
        <v>284</v>
      </c>
      <c r="E2377" s="9">
        <v>16735</v>
      </c>
      <c r="F2377" s="9">
        <v>39068</v>
      </c>
    </row>
    <row r="2378" customHeight="1" spans="1:6">
      <c r="A2378" s="6" t="str">
        <f t="shared" si="0"/>
        <v>Syria-Middle East2010</v>
      </c>
      <c r="B2378" s="6" t="s">
        <v>252</v>
      </c>
      <c r="C2378" s="6" t="s">
        <v>84</v>
      </c>
      <c r="D2378" s="14">
        <v>2010</v>
      </c>
      <c r="E2378" s="9">
        <v>20792</v>
      </c>
      <c r="F2378" s="9">
        <v>50634</v>
      </c>
    </row>
    <row r="2379" customHeight="1" spans="1:6">
      <c r="A2379" s="6" t="str">
        <f t="shared" si="0"/>
        <v>Syria-Middle East2011</v>
      </c>
      <c r="B2379" s="6" t="s">
        <v>252</v>
      </c>
      <c r="C2379" s="6" t="s">
        <v>84</v>
      </c>
      <c r="D2379" s="14">
        <v>2011</v>
      </c>
      <c r="E2379" s="9">
        <v>16543</v>
      </c>
      <c r="F2379" s="9">
        <v>54286</v>
      </c>
    </row>
    <row r="2380" customHeight="1" spans="1:6">
      <c r="A2380" s="6" t="str">
        <f t="shared" si="0"/>
        <v>Syria-Middle East2012</v>
      </c>
      <c r="B2380" s="6" t="s">
        <v>252</v>
      </c>
      <c r="C2380" s="6" t="s">
        <v>84</v>
      </c>
      <c r="D2380" s="7" t="s">
        <v>286</v>
      </c>
      <c r="E2380" s="9">
        <v>15765</v>
      </c>
      <c r="F2380" s="9">
        <v>51048</v>
      </c>
    </row>
    <row r="2381" customHeight="1" spans="1:6">
      <c r="A2381" s="6" t="str">
        <f t="shared" si="0"/>
        <v>Tajikistan-Asia2000</v>
      </c>
      <c r="B2381" s="6" t="s">
        <v>253</v>
      </c>
      <c r="C2381" s="6" t="s">
        <v>65</v>
      </c>
      <c r="D2381" s="7" t="s">
        <v>277</v>
      </c>
      <c r="E2381" s="8"/>
      <c r="F2381" s="8"/>
    </row>
    <row r="2382" customHeight="1" spans="1:6">
      <c r="A2382" s="6" t="str">
        <f t="shared" si="0"/>
        <v>Tajikistan-Asia2001</v>
      </c>
      <c r="B2382" s="6" t="s">
        <v>253</v>
      </c>
      <c r="C2382" s="6" t="s">
        <v>65</v>
      </c>
      <c r="D2382" s="7" t="s">
        <v>278</v>
      </c>
      <c r="E2382" s="9">
        <v>2395</v>
      </c>
      <c r="F2382" s="8"/>
    </row>
    <row r="2383" customHeight="1" spans="1:6">
      <c r="A2383" s="6" t="str">
        <f t="shared" si="0"/>
        <v>Tajikistan-Asia2002</v>
      </c>
      <c r="B2383" s="6" t="s">
        <v>253</v>
      </c>
      <c r="C2383" s="6" t="s">
        <v>65</v>
      </c>
      <c r="D2383" s="7" t="s">
        <v>279</v>
      </c>
      <c r="E2383" s="9">
        <v>2370</v>
      </c>
      <c r="F2383" s="9">
        <v>2860</v>
      </c>
    </row>
    <row r="2384" customHeight="1" spans="1:6">
      <c r="A2384" s="6" t="str">
        <f t="shared" si="0"/>
        <v>Tajikistan-Asia2003</v>
      </c>
      <c r="B2384" s="6" t="s">
        <v>253</v>
      </c>
      <c r="C2384" s="6" t="s">
        <v>65</v>
      </c>
      <c r="D2384" s="7" t="s">
        <v>280</v>
      </c>
      <c r="E2384" s="9">
        <v>2333</v>
      </c>
      <c r="F2384" s="9">
        <v>2893</v>
      </c>
    </row>
    <row r="2385" customHeight="1" spans="1:6">
      <c r="A2385" s="6" t="str">
        <f t="shared" si="0"/>
        <v>Tajikistan-Asia2004</v>
      </c>
      <c r="B2385" s="6" t="s">
        <v>253</v>
      </c>
      <c r="C2385" s="6" t="s">
        <v>65</v>
      </c>
      <c r="D2385" s="14">
        <v>2004</v>
      </c>
      <c r="E2385" s="9">
        <v>2473</v>
      </c>
      <c r="F2385" s="9">
        <v>3033</v>
      </c>
    </row>
    <row r="2386" customHeight="1" spans="1:6">
      <c r="A2386" s="6" t="str">
        <f t="shared" si="0"/>
        <v>Tajikistan-Asia2005</v>
      </c>
      <c r="B2386" s="6" t="s">
        <v>253</v>
      </c>
      <c r="C2386" s="6" t="s">
        <v>65</v>
      </c>
      <c r="D2386" s="7" t="s">
        <v>282</v>
      </c>
      <c r="E2386" s="9">
        <v>2414</v>
      </c>
      <c r="F2386" s="9">
        <v>2655</v>
      </c>
    </row>
    <row r="2387" customHeight="1" spans="1:6">
      <c r="A2387" s="6" t="str">
        <f t="shared" si="0"/>
        <v>Tajikistan-Asia2006</v>
      </c>
      <c r="B2387" s="6" t="s">
        <v>253</v>
      </c>
      <c r="C2387" s="6" t="s">
        <v>65</v>
      </c>
      <c r="D2387" s="14">
        <v>2006</v>
      </c>
      <c r="E2387" s="9">
        <v>2346</v>
      </c>
      <c r="F2387" s="9">
        <v>2563</v>
      </c>
    </row>
    <row r="2388" customHeight="1" spans="1:6">
      <c r="A2388" s="6" t="str">
        <f t="shared" si="0"/>
        <v>Tajikistan-Asia2007</v>
      </c>
      <c r="B2388" s="6" t="s">
        <v>253</v>
      </c>
      <c r="C2388" s="6" t="s">
        <v>65</v>
      </c>
      <c r="D2388" s="7" t="s">
        <v>289</v>
      </c>
      <c r="E2388" s="9">
        <v>2122</v>
      </c>
      <c r="F2388" s="9">
        <v>2292</v>
      </c>
    </row>
    <row r="2389" customHeight="1" spans="1:6">
      <c r="A2389" s="6" t="str">
        <f t="shared" si="0"/>
        <v>Tajikistan-Asia2008</v>
      </c>
      <c r="B2389" s="6" t="s">
        <v>253</v>
      </c>
      <c r="C2389" s="6" t="s">
        <v>65</v>
      </c>
      <c r="D2389" s="14">
        <v>2008</v>
      </c>
      <c r="E2389" s="9">
        <v>2583</v>
      </c>
      <c r="F2389" s="9">
        <v>3223</v>
      </c>
    </row>
    <row r="2390" customHeight="1" spans="1:6">
      <c r="A2390" s="6" t="str">
        <f t="shared" si="0"/>
        <v>Tajikistan-Asia2009</v>
      </c>
      <c r="B2390" s="6" t="s">
        <v>253</v>
      </c>
      <c r="C2390" s="6" t="s">
        <v>65</v>
      </c>
      <c r="D2390" s="7" t="s">
        <v>284</v>
      </c>
      <c r="E2390" s="9">
        <v>2129</v>
      </c>
      <c r="F2390" s="9">
        <v>1881</v>
      </c>
    </row>
    <row r="2391" customHeight="1" spans="1:6">
      <c r="A2391" s="6" t="str">
        <f t="shared" si="0"/>
        <v>Tajikistan-Asia2010</v>
      </c>
      <c r="B2391" s="6" t="s">
        <v>253</v>
      </c>
      <c r="C2391" s="6" t="s">
        <v>65</v>
      </c>
      <c r="D2391" s="14">
        <v>2010</v>
      </c>
      <c r="E2391" s="9">
        <v>2342</v>
      </c>
      <c r="F2391" s="9">
        <v>2439</v>
      </c>
    </row>
    <row r="2392" customHeight="1" spans="1:6">
      <c r="A2392" s="6" t="str">
        <f t="shared" si="0"/>
        <v>Tajikistan-Asia2011</v>
      </c>
      <c r="B2392" s="6" t="s">
        <v>253</v>
      </c>
      <c r="C2392" s="6" t="s">
        <v>65</v>
      </c>
      <c r="D2392" s="14">
        <v>2011</v>
      </c>
      <c r="E2392" s="9">
        <v>2170</v>
      </c>
      <c r="F2392" s="9">
        <v>2076</v>
      </c>
    </row>
    <row r="2393" customHeight="1" spans="1:6">
      <c r="A2393" s="6" t="str">
        <f t="shared" si="0"/>
        <v>Tajikistan-Asia2012</v>
      </c>
      <c r="B2393" s="6" t="s">
        <v>253</v>
      </c>
      <c r="C2393" s="6" t="s">
        <v>65</v>
      </c>
      <c r="D2393" s="7" t="s">
        <v>286</v>
      </c>
      <c r="E2393" s="9">
        <v>2149</v>
      </c>
      <c r="F2393" s="9">
        <v>2237</v>
      </c>
    </row>
    <row r="2394" customHeight="1" spans="1:6">
      <c r="A2394" s="6" t="str">
        <f t="shared" si="0"/>
        <v>Tanzania-Africa2000</v>
      </c>
      <c r="B2394" s="6" t="s">
        <v>254</v>
      </c>
      <c r="C2394" s="6" t="s">
        <v>69</v>
      </c>
      <c r="D2394" s="7" t="s">
        <v>277</v>
      </c>
      <c r="E2394" s="8"/>
      <c r="F2394" s="8"/>
    </row>
    <row r="2395" customHeight="1" spans="1:6">
      <c r="A2395" s="6" t="str">
        <f t="shared" si="0"/>
        <v>Tanzania-Africa2001</v>
      </c>
      <c r="B2395" s="6" t="s">
        <v>254</v>
      </c>
      <c r="C2395" s="6" t="s">
        <v>69</v>
      </c>
      <c r="D2395" s="7" t="s">
        <v>278</v>
      </c>
      <c r="E2395" s="9">
        <v>20747</v>
      </c>
      <c r="F2395" s="8"/>
    </row>
    <row r="2396" customHeight="1" spans="1:6">
      <c r="A2396" s="6" t="str">
        <f t="shared" si="0"/>
        <v>Tanzania-Africa2002</v>
      </c>
      <c r="B2396" s="6" t="s">
        <v>254</v>
      </c>
      <c r="C2396" s="6" t="s">
        <v>69</v>
      </c>
      <c r="D2396" s="7" t="s">
        <v>279</v>
      </c>
      <c r="E2396" s="9">
        <v>20043</v>
      </c>
      <c r="F2396" s="9">
        <v>6846</v>
      </c>
    </row>
    <row r="2397" customHeight="1" spans="1:6">
      <c r="A2397" s="6" t="str">
        <f t="shared" si="0"/>
        <v>Tanzania-Africa2003</v>
      </c>
      <c r="B2397" s="6" t="s">
        <v>254</v>
      </c>
      <c r="C2397" s="6" t="s">
        <v>69</v>
      </c>
      <c r="D2397" s="7" t="s">
        <v>280</v>
      </c>
      <c r="E2397" s="9">
        <v>19345</v>
      </c>
      <c r="F2397" s="9">
        <v>6447</v>
      </c>
    </row>
    <row r="2398" customHeight="1" spans="1:6">
      <c r="A2398" s="6" t="str">
        <f t="shared" si="0"/>
        <v>Tanzania-Africa2004</v>
      </c>
      <c r="B2398" s="6" t="s">
        <v>254</v>
      </c>
      <c r="C2398" s="6" t="s">
        <v>69</v>
      </c>
      <c r="D2398" s="14">
        <v>2004</v>
      </c>
      <c r="E2398" s="9">
        <v>18921</v>
      </c>
      <c r="F2398" s="9">
        <v>6538</v>
      </c>
    </row>
    <row r="2399" customHeight="1" spans="1:6">
      <c r="A2399" s="6" t="str">
        <f t="shared" si="0"/>
        <v>Tanzania-Africa2005</v>
      </c>
      <c r="B2399" s="6" t="s">
        <v>254</v>
      </c>
      <c r="C2399" s="6" t="s">
        <v>69</v>
      </c>
      <c r="D2399" s="7" t="s">
        <v>282</v>
      </c>
      <c r="E2399" s="9">
        <v>17809</v>
      </c>
      <c r="F2399" s="9">
        <v>5959</v>
      </c>
    </row>
    <row r="2400" customHeight="1" spans="1:6">
      <c r="A2400" s="6" t="str">
        <f t="shared" si="0"/>
        <v>Tanzania-Africa2006</v>
      </c>
      <c r="B2400" s="6" t="s">
        <v>254</v>
      </c>
      <c r="C2400" s="6" t="s">
        <v>69</v>
      </c>
      <c r="D2400" s="14">
        <v>2006</v>
      </c>
      <c r="E2400" s="9">
        <v>14203</v>
      </c>
      <c r="F2400" s="9">
        <v>3128</v>
      </c>
    </row>
    <row r="2401" customHeight="1" spans="1:6">
      <c r="A2401" s="6" t="str">
        <f t="shared" si="0"/>
        <v>Tanzania-Africa2007</v>
      </c>
      <c r="B2401" s="6" t="s">
        <v>254</v>
      </c>
      <c r="C2401" s="6" t="s">
        <v>69</v>
      </c>
      <c r="D2401" s="14">
        <v>2007</v>
      </c>
      <c r="E2401" s="9">
        <v>16198</v>
      </c>
      <c r="F2401" s="9">
        <v>4353</v>
      </c>
    </row>
    <row r="2402" customHeight="1" spans="1:6">
      <c r="A2402" s="6" t="str">
        <f t="shared" si="0"/>
        <v>Tanzania-Africa2008</v>
      </c>
      <c r="B2402" s="6" t="s">
        <v>254</v>
      </c>
      <c r="C2402" s="6" t="s">
        <v>69</v>
      </c>
      <c r="D2402" s="14">
        <v>2008</v>
      </c>
      <c r="E2402" s="9">
        <v>18306</v>
      </c>
      <c r="F2402" s="9">
        <v>6150</v>
      </c>
    </row>
    <row r="2403" customHeight="1" spans="1:6">
      <c r="A2403" s="6" t="str">
        <f t="shared" si="0"/>
        <v>Tanzania-Africa2009</v>
      </c>
      <c r="B2403" s="6" t="s">
        <v>254</v>
      </c>
      <c r="C2403" s="6" t="s">
        <v>69</v>
      </c>
      <c r="D2403" s="7" t="s">
        <v>284</v>
      </c>
      <c r="E2403" s="9">
        <v>14916</v>
      </c>
      <c r="F2403" s="9">
        <v>3590</v>
      </c>
    </row>
    <row r="2404" customHeight="1" spans="1:6">
      <c r="A2404" s="6" t="str">
        <f t="shared" si="0"/>
        <v>Tanzania-Africa2010</v>
      </c>
      <c r="B2404" s="6" t="s">
        <v>254</v>
      </c>
      <c r="C2404" s="6" t="s">
        <v>69</v>
      </c>
      <c r="D2404" s="14">
        <v>2010</v>
      </c>
      <c r="E2404" s="9">
        <v>17141</v>
      </c>
      <c r="F2404" s="9">
        <v>5618</v>
      </c>
    </row>
    <row r="2405" customHeight="1" spans="1:6">
      <c r="A2405" s="6" t="str">
        <f t="shared" si="0"/>
        <v>Tanzania-Africa2011</v>
      </c>
      <c r="B2405" s="6" t="s">
        <v>254</v>
      </c>
      <c r="C2405" s="6" t="s">
        <v>69</v>
      </c>
      <c r="D2405" s="14">
        <v>2011</v>
      </c>
      <c r="E2405" s="9">
        <v>15491</v>
      </c>
      <c r="F2405" s="9">
        <v>3806</v>
      </c>
    </row>
    <row r="2406" customHeight="1" spans="1:6">
      <c r="A2406" s="6" t="str">
        <f t="shared" si="0"/>
        <v>Tanzania-Africa2012</v>
      </c>
      <c r="B2406" s="6" t="s">
        <v>254</v>
      </c>
      <c r="C2406" s="6" t="s">
        <v>69</v>
      </c>
      <c r="D2406" s="7" t="s">
        <v>286</v>
      </c>
      <c r="E2406" s="9">
        <v>13390</v>
      </c>
      <c r="F2406" s="9">
        <v>2651</v>
      </c>
    </row>
    <row r="2407" customHeight="1" spans="1:6">
      <c r="A2407" s="6" t="str">
        <f t="shared" si="0"/>
        <v>Thailand-Asia2000</v>
      </c>
      <c r="B2407" s="6" t="s">
        <v>255</v>
      </c>
      <c r="C2407" s="6" t="s">
        <v>65</v>
      </c>
      <c r="D2407" s="7" t="s">
        <v>277</v>
      </c>
      <c r="E2407" s="8"/>
      <c r="F2407" s="8"/>
    </row>
    <row r="2408" customHeight="1" spans="1:6">
      <c r="A2408" s="6" t="str">
        <f t="shared" si="0"/>
        <v>Thailand-Asia2001</v>
      </c>
      <c r="B2408" s="6" t="s">
        <v>255</v>
      </c>
      <c r="C2408" s="6" t="s">
        <v>65</v>
      </c>
      <c r="D2408" s="7" t="s">
        <v>278</v>
      </c>
      <c r="E2408" s="9">
        <v>119147</v>
      </c>
      <c r="F2408" s="8"/>
    </row>
    <row r="2409" customHeight="1" spans="1:6">
      <c r="A2409" s="6" t="str">
        <f t="shared" si="0"/>
        <v>Thailand-Asia2002</v>
      </c>
      <c r="B2409" s="6" t="s">
        <v>255</v>
      </c>
      <c r="C2409" s="6" t="s">
        <v>65</v>
      </c>
      <c r="D2409" s="7" t="s">
        <v>279</v>
      </c>
      <c r="E2409" s="9">
        <v>117429</v>
      </c>
      <c r="F2409" s="9">
        <v>295282</v>
      </c>
    </row>
    <row r="2410" customHeight="1" spans="1:6">
      <c r="A2410" s="6" t="str">
        <f t="shared" si="0"/>
        <v>Thailand-Asia2003</v>
      </c>
      <c r="B2410" s="6" t="s">
        <v>255</v>
      </c>
      <c r="C2410" s="6" t="s">
        <v>65</v>
      </c>
      <c r="D2410" s="7" t="s">
        <v>280</v>
      </c>
      <c r="E2410" s="9">
        <v>107300</v>
      </c>
      <c r="F2410" s="9">
        <v>276587</v>
      </c>
    </row>
    <row r="2411" customHeight="1" spans="1:6">
      <c r="A2411" s="6" t="str">
        <f t="shared" si="0"/>
        <v>Thailand-Asia2004</v>
      </c>
      <c r="B2411" s="6" t="s">
        <v>255</v>
      </c>
      <c r="C2411" s="6" t="s">
        <v>65</v>
      </c>
      <c r="D2411" s="14">
        <v>2004</v>
      </c>
      <c r="E2411" s="9">
        <v>107656</v>
      </c>
      <c r="F2411" s="9">
        <v>261838</v>
      </c>
    </row>
    <row r="2412" customHeight="1" spans="1:6">
      <c r="A2412" s="6" t="str">
        <f t="shared" si="0"/>
        <v>Thailand-Asia2005</v>
      </c>
      <c r="B2412" s="6" t="s">
        <v>255</v>
      </c>
      <c r="C2412" s="6" t="s">
        <v>65</v>
      </c>
      <c r="D2412" s="7" t="s">
        <v>282</v>
      </c>
      <c r="E2412" s="9">
        <v>101043</v>
      </c>
      <c r="F2412" s="9">
        <v>261211</v>
      </c>
    </row>
    <row r="2413" customHeight="1" spans="1:6">
      <c r="A2413" s="6" t="str">
        <f t="shared" si="0"/>
        <v>Thailand-Asia2006</v>
      </c>
      <c r="B2413" s="6" t="s">
        <v>255</v>
      </c>
      <c r="C2413" s="6" t="s">
        <v>65</v>
      </c>
      <c r="D2413" s="14">
        <v>2006</v>
      </c>
      <c r="E2413" s="9">
        <v>74385</v>
      </c>
      <c r="F2413" s="9">
        <v>202132</v>
      </c>
    </row>
    <row r="2414" customHeight="1" spans="1:6">
      <c r="A2414" s="6" t="str">
        <f t="shared" si="0"/>
        <v>Thailand-Asia2007</v>
      </c>
      <c r="B2414" s="6" t="s">
        <v>255</v>
      </c>
      <c r="C2414" s="6" t="s">
        <v>65</v>
      </c>
      <c r="D2414" s="14">
        <v>2007</v>
      </c>
      <c r="E2414" s="9">
        <v>96291</v>
      </c>
      <c r="F2414" s="9">
        <v>252345</v>
      </c>
    </row>
    <row r="2415" customHeight="1" spans="1:6">
      <c r="A2415" s="6" t="str">
        <f t="shared" si="0"/>
        <v>Thailand-Asia2008</v>
      </c>
      <c r="B2415" s="6" t="s">
        <v>255</v>
      </c>
      <c r="C2415" s="6" t="s">
        <v>65</v>
      </c>
      <c r="D2415" s="14">
        <v>2008</v>
      </c>
      <c r="E2415" s="9">
        <v>104886</v>
      </c>
      <c r="F2415" s="9">
        <v>262205</v>
      </c>
    </row>
    <row r="2416" customHeight="1" spans="1:6">
      <c r="A2416" s="6" t="str">
        <f t="shared" si="0"/>
        <v>Thailand-Asia2009</v>
      </c>
      <c r="B2416" s="6" t="s">
        <v>255</v>
      </c>
      <c r="C2416" s="6" t="s">
        <v>65</v>
      </c>
      <c r="D2416" s="7" t="s">
        <v>284</v>
      </c>
      <c r="E2416" s="9">
        <v>82257</v>
      </c>
      <c r="F2416" s="9">
        <v>215975</v>
      </c>
    </row>
    <row r="2417" customHeight="1" spans="1:6">
      <c r="A2417" s="6" t="str">
        <f t="shared" si="0"/>
        <v>Thailand-Asia2010</v>
      </c>
      <c r="B2417" s="6" t="s">
        <v>255</v>
      </c>
      <c r="C2417" s="6" t="s">
        <v>65</v>
      </c>
      <c r="D2417" s="14">
        <v>2010</v>
      </c>
      <c r="E2417" s="9">
        <v>99166</v>
      </c>
      <c r="F2417" s="9">
        <v>256169</v>
      </c>
    </row>
    <row r="2418" customHeight="1" spans="1:6">
      <c r="A2418" s="6" t="str">
        <f t="shared" si="0"/>
        <v>Thailand-Asia2011</v>
      </c>
      <c r="B2418" s="6" t="s">
        <v>255</v>
      </c>
      <c r="C2418" s="6" t="s">
        <v>65</v>
      </c>
      <c r="D2418" s="14">
        <v>2011</v>
      </c>
      <c r="E2418" s="9">
        <v>89107</v>
      </c>
      <c r="F2418" s="9">
        <v>232198</v>
      </c>
    </row>
    <row r="2419" customHeight="1" spans="1:6">
      <c r="A2419" s="6" t="str">
        <f t="shared" si="0"/>
        <v>Thailand-Asia2012</v>
      </c>
      <c r="B2419" s="6" t="s">
        <v>255</v>
      </c>
      <c r="C2419" s="6" t="s">
        <v>65</v>
      </c>
      <c r="D2419" s="7" t="s">
        <v>286</v>
      </c>
      <c r="E2419" s="9">
        <v>72284</v>
      </c>
      <c r="F2419" s="9">
        <v>188355</v>
      </c>
    </row>
    <row r="2420" customHeight="1" spans="1:6">
      <c r="A2420" s="6" t="str">
        <f t="shared" si="0"/>
        <v>Timor-Leste-Asia2000</v>
      </c>
      <c r="B2420" s="6" t="s">
        <v>256</v>
      </c>
      <c r="C2420" s="6" t="s">
        <v>65</v>
      </c>
      <c r="D2420" s="7" t="s">
        <v>277</v>
      </c>
      <c r="E2420" s="8"/>
      <c r="F2420" s="8"/>
    </row>
    <row r="2421" customHeight="1" spans="1:6">
      <c r="A2421" s="6" t="str">
        <f t="shared" si="0"/>
        <v>Timor-Leste-Asia2001</v>
      </c>
      <c r="B2421" s="6" t="s">
        <v>256</v>
      </c>
      <c r="C2421" s="6" t="s">
        <v>65</v>
      </c>
      <c r="D2421" s="7" t="s">
        <v>278</v>
      </c>
      <c r="E2421" s="8"/>
      <c r="F2421" s="8"/>
    </row>
    <row r="2422" customHeight="1" spans="1:6">
      <c r="A2422" s="6" t="str">
        <f t="shared" si="0"/>
        <v>Timor-Leste-Asia2002</v>
      </c>
      <c r="B2422" s="6" t="s">
        <v>256</v>
      </c>
      <c r="C2422" s="6" t="s">
        <v>65</v>
      </c>
      <c r="D2422" s="7" t="s">
        <v>279</v>
      </c>
      <c r="E2422" s="8"/>
      <c r="F2422" s="9">
        <v>183</v>
      </c>
    </row>
    <row r="2423" customHeight="1" spans="1:6">
      <c r="A2423" s="6" t="str">
        <f t="shared" si="0"/>
        <v>Timor-Leste-Asia2003</v>
      </c>
      <c r="B2423" s="6" t="s">
        <v>256</v>
      </c>
      <c r="C2423" s="6" t="s">
        <v>65</v>
      </c>
      <c r="D2423" s="7" t="s">
        <v>280</v>
      </c>
      <c r="E2423" s="8"/>
      <c r="F2423" s="9">
        <v>183</v>
      </c>
    </row>
    <row r="2424" customHeight="1" spans="1:6">
      <c r="A2424" s="6" t="str">
        <f t="shared" si="0"/>
        <v>Timor-Leste-Asia2004</v>
      </c>
      <c r="B2424" s="6" t="s">
        <v>256</v>
      </c>
      <c r="C2424" s="6" t="s">
        <v>65</v>
      </c>
      <c r="D2424" s="14">
        <v>2004</v>
      </c>
      <c r="E2424" s="8"/>
      <c r="F2424" s="9">
        <v>191</v>
      </c>
    </row>
    <row r="2425" customHeight="1" spans="1:6">
      <c r="A2425" s="6" t="str">
        <f t="shared" si="0"/>
        <v>Timor-Leste-Asia2005</v>
      </c>
      <c r="B2425" s="6" t="s">
        <v>256</v>
      </c>
      <c r="C2425" s="6" t="s">
        <v>65</v>
      </c>
      <c r="D2425" s="7" t="s">
        <v>282</v>
      </c>
      <c r="E2425" s="9">
        <v>59</v>
      </c>
      <c r="F2425" s="9">
        <v>180</v>
      </c>
    </row>
    <row r="2426" customHeight="1" spans="1:6">
      <c r="A2426" s="6" t="str">
        <f t="shared" si="0"/>
        <v>Timor-Leste-Asia2006</v>
      </c>
      <c r="B2426" s="6" t="s">
        <v>256</v>
      </c>
      <c r="C2426" s="6" t="s">
        <v>65</v>
      </c>
      <c r="D2426" s="14">
        <v>2006</v>
      </c>
      <c r="E2426" s="8"/>
      <c r="F2426" s="8"/>
    </row>
    <row r="2427" customHeight="1" spans="1:6">
      <c r="A2427" s="6" t="str">
        <f t="shared" si="0"/>
        <v>Timor-Leste-Asia2007</v>
      </c>
      <c r="B2427" s="6" t="s">
        <v>256</v>
      </c>
      <c r="C2427" s="6" t="s">
        <v>65</v>
      </c>
      <c r="D2427" s="14">
        <v>2007</v>
      </c>
      <c r="E2427" s="9">
        <v>58</v>
      </c>
      <c r="F2427" s="9">
        <v>176</v>
      </c>
    </row>
    <row r="2428" customHeight="1" spans="1:6">
      <c r="A2428" s="6" t="str">
        <f t="shared" si="0"/>
        <v>Timor-Leste-Asia2008</v>
      </c>
      <c r="B2428" s="6" t="s">
        <v>256</v>
      </c>
      <c r="C2428" s="6" t="s">
        <v>65</v>
      </c>
      <c r="D2428" s="14">
        <v>2008</v>
      </c>
      <c r="E2428" s="9">
        <v>61</v>
      </c>
      <c r="F2428" s="9">
        <v>183</v>
      </c>
    </row>
    <row r="2429" customHeight="1" spans="1:6">
      <c r="A2429" s="6" t="str">
        <f t="shared" si="0"/>
        <v>Timor-Leste-Asia2009</v>
      </c>
      <c r="B2429" s="6" t="s">
        <v>256</v>
      </c>
      <c r="C2429" s="6" t="s">
        <v>65</v>
      </c>
      <c r="D2429" s="7" t="s">
        <v>284</v>
      </c>
      <c r="E2429" s="8"/>
      <c r="F2429" s="9">
        <v>161</v>
      </c>
    </row>
    <row r="2430" customHeight="1" spans="1:6">
      <c r="A2430" s="6" t="str">
        <f t="shared" si="0"/>
        <v>Timor-Leste-Asia2010</v>
      </c>
      <c r="B2430" s="6" t="s">
        <v>256</v>
      </c>
      <c r="C2430" s="6" t="s">
        <v>65</v>
      </c>
      <c r="D2430" s="14">
        <v>2010</v>
      </c>
      <c r="E2430" s="9">
        <v>58</v>
      </c>
      <c r="F2430" s="9">
        <v>176</v>
      </c>
    </row>
    <row r="2431" customHeight="1" spans="1:6">
      <c r="A2431" s="6" t="str">
        <f t="shared" si="0"/>
        <v>Timor-Leste-Asia2011</v>
      </c>
      <c r="B2431" s="6" t="s">
        <v>256</v>
      </c>
      <c r="C2431" s="6" t="s">
        <v>65</v>
      </c>
      <c r="D2431" s="14">
        <v>2011</v>
      </c>
      <c r="E2431" s="8"/>
      <c r="F2431" s="9">
        <v>161</v>
      </c>
    </row>
    <row r="2432" customHeight="1" spans="1:6">
      <c r="A2432" s="6" t="str">
        <f t="shared" si="0"/>
        <v>Timor-Leste-Asia2012</v>
      </c>
      <c r="B2432" s="6" t="s">
        <v>256</v>
      </c>
      <c r="C2432" s="6" t="s">
        <v>65</v>
      </c>
      <c r="D2432" s="7" t="s">
        <v>286</v>
      </c>
      <c r="E2432" s="8"/>
      <c r="F2432" s="8"/>
    </row>
    <row r="2433" customHeight="1" spans="1:6">
      <c r="A2433" s="6" t="str">
        <f t="shared" si="0"/>
        <v>Togo-Africa2000</v>
      </c>
      <c r="B2433" s="6" t="s">
        <v>257</v>
      </c>
      <c r="C2433" s="6" t="s">
        <v>69</v>
      </c>
      <c r="D2433" s="7" t="s">
        <v>277</v>
      </c>
      <c r="E2433" s="8"/>
      <c r="F2433" s="8"/>
    </row>
    <row r="2434" customHeight="1" spans="1:6">
      <c r="A2434" s="6" t="str">
        <f t="shared" si="0"/>
        <v>Togo-Africa2001</v>
      </c>
      <c r="B2434" s="6" t="s">
        <v>257</v>
      </c>
      <c r="C2434" s="6" t="s">
        <v>69</v>
      </c>
      <c r="D2434" s="7" t="s">
        <v>278</v>
      </c>
      <c r="E2434" s="9">
        <v>2764</v>
      </c>
      <c r="F2434" s="8"/>
    </row>
    <row r="2435" customHeight="1" spans="1:6">
      <c r="A2435" s="6" t="str">
        <f t="shared" si="0"/>
        <v>Togo-Africa2002</v>
      </c>
      <c r="B2435" s="6" t="s">
        <v>257</v>
      </c>
      <c r="C2435" s="6" t="s">
        <v>69</v>
      </c>
      <c r="D2435" s="7" t="s">
        <v>279</v>
      </c>
      <c r="E2435" s="9">
        <v>2692</v>
      </c>
      <c r="F2435" s="9">
        <v>1540</v>
      </c>
    </row>
    <row r="2436" customHeight="1" spans="1:6">
      <c r="A2436" s="6" t="str">
        <f t="shared" si="0"/>
        <v>Togo-Africa2003</v>
      </c>
      <c r="B2436" s="6" t="s">
        <v>257</v>
      </c>
      <c r="C2436" s="6" t="s">
        <v>69</v>
      </c>
      <c r="D2436" s="7" t="s">
        <v>280</v>
      </c>
      <c r="E2436" s="9">
        <v>2628</v>
      </c>
      <c r="F2436" s="9">
        <v>1503</v>
      </c>
    </row>
    <row r="2437" customHeight="1" spans="1:6">
      <c r="A2437" s="6" t="str">
        <f t="shared" si="0"/>
        <v>Togo-Africa2004</v>
      </c>
      <c r="B2437" s="6" t="s">
        <v>257</v>
      </c>
      <c r="C2437" s="6" t="s">
        <v>69</v>
      </c>
      <c r="D2437" s="14">
        <v>2004</v>
      </c>
      <c r="E2437" s="9">
        <v>2563</v>
      </c>
      <c r="F2437" s="9">
        <v>1456</v>
      </c>
    </row>
    <row r="2438" customHeight="1" spans="1:6">
      <c r="A2438" s="6" t="str">
        <f t="shared" si="0"/>
        <v>Togo-Africa2005</v>
      </c>
      <c r="B2438" s="6" t="s">
        <v>257</v>
      </c>
      <c r="C2438" s="6" t="s">
        <v>69</v>
      </c>
      <c r="D2438" s="7" t="s">
        <v>282</v>
      </c>
      <c r="E2438" s="9">
        <v>2368</v>
      </c>
      <c r="F2438" s="9">
        <v>1221</v>
      </c>
    </row>
    <row r="2439" customHeight="1" spans="1:6">
      <c r="A2439" s="6" t="str">
        <f t="shared" si="0"/>
        <v>Togo-Africa2006</v>
      </c>
      <c r="B2439" s="6" t="s">
        <v>257</v>
      </c>
      <c r="C2439" s="6" t="s">
        <v>69</v>
      </c>
      <c r="D2439" s="14">
        <v>2006</v>
      </c>
      <c r="E2439" s="9">
        <v>2106</v>
      </c>
      <c r="F2439" s="9">
        <v>1162</v>
      </c>
    </row>
    <row r="2440" customHeight="1" spans="1:6">
      <c r="A2440" s="6" t="str">
        <f t="shared" si="0"/>
        <v>Togo-Africa2007</v>
      </c>
      <c r="B2440" s="6" t="s">
        <v>257</v>
      </c>
      <c r="C2440" s="6" t="s">
        <v>69</v>
      </c>
      <c r="D2440" s="14">
        <v>2007</v>
      </c>
      <c r="E2440" s="9">
        <v>2327</v>
      </c>
      <c r="F2440" s="9">
        <v>1397</v>
      </c>
    </row>
    <row r="2441" customHeight="1" spans="1:6">
      <c r="A2441" s="6" t="str">
        <f t="shared" si="0"/>
        <v>Togo-Africa2008</v>
      </c>
      <c r="B2441" s="6" t="s">
        <v>257</v>
      </c>
      <c r="C2441" s="6" t="s">
        <v>69</v>
      </c>
      <c r="D2441" s="14">
        <v>2008</v>
      </c>
      <c r="E2441" s="9">
        <v>2458</v>
      </c>
      <c r="F2441" s="9">
        <v>1316</v>
      </c>
    </row>
    <row r="2442" customHeight="1" spans="1:6">
      <c r="A2442" s="6" t="str">
        <f t="shared" si="0"/>
        <v>Togo-Africa2009</v>
      </c>
      <c r="B2442" s="6" t="s">
        <v>257</v>
      </c>
      <c r="C2442" s="6" t="s">
        <v>69</v>
      </c>
      <c r="D2442" s="7" t="s">
        <v>284</v>
      </c>
      <c r="E2442" s="9">
        <v>2182</v>
      </c>
      <c r="F2442" s="9">
        <v>1232</v>
      </c>
    </row>
    <row r="2443" customHeight="1" spans="1:6">
      <c r="A2443" s="6" t="str">
        <f t="shared" si="0"/>
        <v>Togo-Africa2010</v>
      </c>
      <c r="B2443" s="6" t="s">
        <v>257</v>
      </c>
      <c r="C2443" s="6" t="s">
        <v>69</v>
      </c>
      <c r="D2443" s="14">
        <v>2010</v>
      </c>
      <c r="E2443" s="9">
        <v>2372</v>
      </c>
      <c r="F2443" s="9">
        <v>1338</v>
      </c>
    </row>
    <row r="2444" customHeight="1" spans="1:6">
      <c r="A2444" s="6" t="str">
        <f t="shared" si="0"/>
        <v>Togo-Africa2011</v>
      </c>
      <c r="B2444" s="6" t="s">
        <v>257</v>
      </c>
      <c r="C2444" s="6" t="s">
        <v>69</v>
      </c>
      <c r="D2444" s="14">
        <v>2011</v>
      </c>
      <c r="E2444" s="9">
        <v>2303</v>
      </c>
      <c r="F2444" s="9">
        <v>1463</v>
      </c>
    </row>
    <row r="2445" customHeight="1" spans="1:6">
      <c r="A2445" s="6" t="str">
        <f t="shared" si="0"/>
        <v>Togo-Africa2012</v>
      </c>
      <c r="B2445" s="6" t="s">
        <v>257</v>
      </c>
      <c r="C2445" s="6" t="s">
        <v>69</v>
      </c>
      <c r="D2445" s="7" t="s">
        <v>286</v>
      </c>
      <c r="E2445" s="9">
        <v>2111</v>
      </c>
      <c r="F2445" s="9">
        <v>1357</v>
      </c>
    </row>
    <row r="2446" customHeight="1" spans="1:6">
      <c r="A2446" s="6" t="str">
        <f t="shared" si="0"/>
        <v>Tonga-Oceania2000</v>
      </c>
      <c r="B2446" s="6" t="s">
        <v>258</v>
      </c>
      <c r="C2446" s="6" t="s">
        <v>71</v>
      </c>
      <c r="D2446" s="7" t="s">
        <v>277</v>
      </c>
      <c r="E2446" s="8"/>
      <c r="F2446" s="8"/>
    </row>
    <row r="2447" customHeight="1" spans="1:6">
      <c r="A2447" s="6" t="str">
        <f t="shared" si="0"/>
        <v>Tonga-Oceania2001</v>
      </c>
      <c r="B2447" s="6" t="s">
        <v>258</v>
      </c>
      <c r="C2447" s="6" t="s">
        <v>71</v>
      </c>
      <c r="D2447" s="7" t="s">
        <v>278</v>
      </c>
      <c r="E2447" s="8"/>
      <c r="F2447" s="8"/>
    </row>
    <row r="2448" customHeight="1" spans="1:6">
      <c r="A2448" s="6" t="str">
        <f t="shared" si="0"/>
        <v>Tonga-Oceania2002</v>
      </c>
      <c r="B2448" s="6" t="s">
        <v>258</v>
      </c>
      <c r="C2448" s="6" t="s">
        <v>71</v>
      </c>
      <c r="D2448" s="7" t="s">
        <v>279</v>
      </c>
      <c r="E2448" s="8"/>
      <c r="F2448" s="9">
        <v>158</v>
      </c>
    </row>
    <row r="2449" customHeight="1" spans="1:6">
      <c r="A2449" s="6" t="str">
        <f t="shared" si="0"/>
        <v>Tonga-Oceania2003</v>
      </c>
      <c r="B2449" s="6" t="s">
        <v>258</v>
      </c>
      <c r="C2449" s="6" t="s">
        <v>71</v>
      </c>
      <c r="D2449" s="7" t="s">
        <v>280</v>
      </c>
      <c r="E2449" s="8"/>
      <c r="F2449" s="9">
        <v>172</v>
      </c>
    </row>
    <row r="2450" customHeight="1" spans="1:6">
      <c r="A2450" s="6" t="str">
        <f t="shared" si="0"/>
        <v>Tonga-Oceania2004</v>
      </c>
      <c r="B2450" s="6" t="s">
        <v>258</v>
      </c>
      <c r="C2450" s="6" t="s">
        <v>71</v>
      </c>
      <c r="D2450" s="14">
        <v>2004</v>
      </c>
      <c r="E2450" s="8"/>
      <c r="F2450" s="9">
        <v>161</v>
      </c>
    </row>
    <row r="2451" customHeight="1" spans="1:6">
      <c r="A2451" s="6" t="str">
        <f t="shared" si="0"/>
        <v>Tonga-Oceania2005</v>
      </c>
      <c r="B2451" s="6" t="s">
        <v>258</v>
      </c>
      <c r="C2451" s="6" t="s">
        <v>71</v>
      </c>
      <c r="D2451" s="7" t="s">
        <v>282</v>
      </c>
      <c r="E2451" s="9">
        <v>57</v>
      </c>
      <c r="F2451" s="9">
        <v>176</v>
      </c>
    </row>
    <row r="2452" customHeight="1" spans="1:6">
      <c r="A2452" s="6" t="str">
        <f t="shared" si="0"/>
        <v>Tonga-Oceania2006</v>
      </c>
      <c r="B2452" s="6" t="s">
        <v>258</v>
      </c>
      <c r="C2452" s="6" t="s">
        <v>71</v>
      </c>
      <c r="D2452" s="14">
        <v>2006</v>
      </c>
      <c r="E2452" s="8"/>
      <c r="F2452" s="9">
        <v>143</v>
      </c>
    </row>
    <row r="2453" customHeight="1" spans="1:6">
      <c r="A2453" s="6" t="str">
        <f t="shared" si="0"/>
        <v>Tonga-Oceania2007</v>
      </c>
      <c r="B2453" s="6" t="s">
        <v>258</v>
      </c>
      <c r="C2453" s="6" t="s">
        <v>71</v>
      </c>
      <c r="D2453" s="14">
        <v>2007</v>
      </c>
      <c r="E2453" s="9">
        <v>57</v>
      </c>
      <c r="F2453" s="9">
        <v>172</v>
      </c>
    </row>
    <row r="2454" customHeight="1" spans="1:6">
      <c r="A2454" s="6" t="str">
        <f t="shared" si="0"/>
        <v>Tonga-Oceania2008</v>
      </c>
      <c r="B2454" s="6" t="s">
        <v>258</v>
      </c>
      <c r="C2454" s="6" t="s">
        <v>71</v>
      </c>
      <c r="D2454" s="14">
        <v>2008</v>
      </c>
      <c r="E2454" s="9">
        <v>58</v>
      </c>
      <c r="F2454" s="9">
        <v>154</v>
      </c>
    </row>
    <row r="2455" customHeight="1" spans="1:6">
      <c r="A2455" s="6" t="str">
        <f t="shared" si="0"/>
        <v>Tonga-Oceania2009</v>
      </c>
      <c r="B2455" s="6" t="s">
        <v>258</v>
      </c>
      <c r="C2455" s="6" t="s">
        <v>71</v>
      </c>
      <c r="D2455" s="7" t="s">
        <v>284</v>
      </c>
      <c r="E2455" s="8"/>
      <c r="F2455" s="9">
        <v>147</v>
      </c>
    </row>
    <row r="2456" customHeight="1" spans="1:6">
      <c r="A2456" s="6" t="str">
        <f t="shared" si="0"/>
        <v>Tonga-Oceania2010</v>
      </c>
      <c r="B2456" s="6" t="s">
        <v>258</v>
      </c>
      <c r="C2456" s="6" t="s">
        <v>71</v>
      </c>
      <c r="D2456" s="14">
        <v>2010</v>
      </c>
      <c r="E2456" s="9">
        <v>57</v>
      </c>
      <c r="F2456" s="9">
        <v>158</v>
      </c>
    </row>
    <row r="2457" customHeight="1" spans="1:6">
      <c r="A2457" s="6" t="str">
        <f t="shared" si="0"/>
        <v>Tonga-Oceania2011</v>
      </c>
      <c r="B2457" s="6" t="s">
        <v>258</v>
      </c>
      <c r="C2457" s="6" t="s">
        <v>71</v>
      </c>
      <c r="D2457" s="14">
        <v>2011</v>
      </c>
      <c r="E2457" s="8"/>
      <c r="F2457" s="9">
        <v>176</v>
      </c>
    </row>
    <row r="2458" customHeight="1" spans="1:6">
      <c r="A2458" s="6" t="str">
        <f t="shared" si="0"/>
        <v>Tonga-Oceania2012</v>
      </c>
      <c r="B2458" s="6" t="s">
        <v>258</v>
      </c>
      <c r="C2458" s="6" t="s">
        <v>71</v>
      </c>
      <c r="D2458" s="7" t="s">
        <v>286</v>
      </c>
      <c r="E2458" s="8"/>
      <c r="F2458" s="9">
        <v>121</v>
      </c>
    </row>
    <row r="2459" customHeight="1" spans="1:6">
      <c r="A2459" s="6" t="str">
        <f t="shared" si="0"/>
        <v>Trinidad and Tobago-The Americas2000</v>
      </c>
      <c r="B2459" s="6" t="s">
        <v>259</v>
      </c>
      <c r="C2459" s="6" t="s">
        <v>75</v>
      </c>
      <c r="D2459" s="7" t="s">
        <v>277</v>
      </c>
      <c r="E2459" s="8"/>
      <c r="F2459" s="8"/>
    </row>
    <row r="2460" customHeight="1" spans="1:6">
      <c r="A2460" s="6" t="str">
        <f t="shared" si="0"/>
        <v>Trinidad and Tobago-The Americas2001</v>
      </c>
      <c r="B2460" s="6" t="s">
        <v>259</v>
      </c>
      <c r="C2460" s="6" t="s">
        <v>75</v>
      </c>
      <c r="D2460" s="7" t="s">
        <v>278</v>
      </c>
      <c r="E2460" s="9">
        <v>20918</v>
      </c>
      <c r="F2460" s="8"/>
    </row>
    <row r="2461" customHeight="1" spans="1:6">
      <c r="A2461" s="6" t="str">
        <f t="shared" si="0"/>
        <v>Trinidad and Tobago-The Americas2002</v>
      </c>
      <c r="B2461" s="6" t="s">
        <v>259</v>
      </c>
      <c r="C2461" s="6" t="s">
        <v>75</v>
      </c>
      <c r="D2461" s="7" t="s">
        <v>279</v>
      </c>
      <c r="E2461" s="9">
        <v>21370</v>
      </c>
      <c r="F2461" s="9">
        <v>50682</v>
      </c>
    </row>
    <row r="2462" customHeight="1" spans="1:6">
      <c r="A2462" s="6" t="str">
        <f t="shared" si="0"/>
        <v>Trinidad and Tobago-The Americas2003</v>
      </c>
      <c r="B2462" s="6" t="s">
        <v>259</v>
      </c>
      <c r="C2462" s="6" t="s">
        <v>75</v>
      </c>
      <c r="D2462" s="7" t="s">
        <v>280</v>
      </c>
      <c r="E2462" s="9">
        <v>20277</v>
      </c>
      <c r="F2462" s="9">
        <v>48177</v>
      </c>
    </row>
    <row r="2463" customHeight="1" spans="1:6">
      <c r="A2463" s="6" t="str">
        <f t="shared" si="0"/>
        <v>Trinidad and Tobago-The Americas2004</v>
      </c>
      <c r="B2463" s="6" t="s">
        <v>259</v>
      </c>
      <c r="C2463" s="6" t="s">
        <v>75</v>
      </c>
      <c r="D2463" s="14">
        <v>2004</v>
      </c>
      <c r="E2463" s="9">
        <v>19563</v>
      </c>
      <c r="F2463" s="9">
        <v>42541</v>
      </c>
    </row>
    <row r="2464" customHeight="1" spans="1:6">
      <c r="A2464" s="6" t="str">
        <f t="shared" si="0"/>
        <v>Trinidad and Tobago-The Americas2005</v>
      </c>
      <c r="B2464" s="6" t="s">
        <v>259</v>
      </c>
      <c r="C2464" s="6" t="s">
        <v>75</v>
      </c>
      <c r="D2464" s="7" t="s">
        <v>282</v>
      </c>
      <c r="E2464" s="9">
        <v>19585</v>
      </c>
      <c r="F2464" s="9">
        <v>32152</v>
      </c>
    </row>
    <row r="2465" customHeight="1" spans="1:6">
      <c r="A2465" s="6" t="str">
        <f t="shared" si="0"/>
        <v>Trinidad and Tobago-The Americas2006</v>
      </c>
      <c r="B2465" s="6" t="s">
        <v>259</v>
      </c>
      <c r="C2465" s="6" t="s">
        <v>75</v>
      </c>
      <c r="D2465" s="14">
        <v>2006</v>
      </c>
      <c r="E2465" s="9">
        <v>11762</v>
      </c>
      <c r="F2465" s="9">
        <v>25024</v>
      </c>
    </row>
    <row r="2466" customHeight="1" spans="1:6">
      <c r="A2466" s="6" t="str">
        <f t="shared" si="0"/>
        <v>Trinidad and Tobago-The Americas2007</v>
      </c>
      <c r="B2466" s="6" t="s">
        <v>259</v>
      </c>
      <c r="C2466" s="6" t="s">
        <v>75</v>
      </c>
      <c r="D2466" s="7" t="s">
        <v>289</v>
      </c>
      <c r="E2466" s="9">
        <v>14115</v>
      </c>
      <c r="F2466" s="9">
        <v>30993</v>
      </c>
    </row>
    <row r="2467" customHeight="1" spans="1:6">
      <c r="A2467" s="6" t="str">
        <f t="shared" si="0"/>
        <v>Trinidad and Tobago-The Americas2008</v>
      </c>
      <c r="B2467" s="6" t="s">
        <v>259</v>
      </c>
      <c r="C2467" s="6" t="s">
        <v>75</v>
      </c>
      <c r="D2467" s="7" t="s">
        <v>283</v>
      </c>
      <c r="E2467" s="9">
        <v>20331</v>
      </c>
      <c r="F2467" s="9">
        <v>46461</v>
      </c>
    </row>
    <row r="2468" customHeight="1" spans="1:6">
      <c r="A2468" s="6" t="str">
        <f t="shared" si="0"/>
        <v>Trinidad and Tobago-The Americas2009</v>
      </c>
      <c r="B2468" s="6" t="s">
        <v>259</v>
      </c>
      <c r="C2468" s="6" t="s">
        <v>75</v>
      </c>
      <c r="D2468" s="7" t="s">
        <v>284</v>
      </c>
      <c r="E2468" s="9">
        <v>12540</v>
      </c>
      <c r="F2468" s="9">
        <v>26890</v>
      </c>
    </row>
    <row r="2469" customHeight="1" spans="1:6">
      <c r="A2469" s="6" t="str">
        <f t="shared" si="0"/>
        <v>Trinidad and Tobago-The Americas2010</v>
      </c>
      <c r="B2469" s="6" t="s">
        <v>259</v>
      </c>
      <c r="C2469" s="6" t="s">
        <v>75</v>
      </c>
      <c r="D2469" s="7" t="s">
        <v>288</v>
      </c>
      <c r="E2469" s="9">
        <v>16880</v>
      </c>
      <c r="F2469" s="9">
        <v>28581</v>
      </c>
    </row>
    <row r="2470" customHeight="1" spans="1:6">
      <c r="A2470" s="6" t="str">
        <f t="shared" si="0"/>
        <v>Trinidad and Tobago-The Americas2011</v>
      </c>
      <c r="B2470" s="6" t="s">
        <v>259</v>
      </c>
      <c r="C2470" s="6" t="s">
        <v>75</v>
      </c>
      <c r="D2470" s="7" t="s">
        <v>285</v>
      </c>
      <c r="E2470" s="9">
        <v>13541</v>
      </c>
      <c r="F2470" s="9">
        <v>27697</v>
      </c>
    </row>
    <row r="2471" customHeight="1" spans="1:6">
      <c r="A2471" s="6" t="str">
        <f t="shared" si="0"/>
        <v>Trinidad and Tobago-The Americas2012</v>
      </c>
      <c r="B2471" s="6" t="s">
        <v>259</v>
      </c>
      <c r="C2471" s="6" t="s">
        <v>75</v>
      </c>
      <c r="D2471" s="7" t="s">
        <v>286</v>
      </c>
      <c r="E2471" s="9">
        <v>10854</v>
      </c>
      <c r="F2471" s="9">
        <v>24514</v>
      </c>
    </row>
    <row r="2472" customHeight="1" spans="1:6">
      <c r="A2472" s="6" t="str">
        <f t="shared" si="0"/>
        <v>Tunisia-Africa2000</v>
      </c>
      <c r="B2472" s="6" t="s">
        <v>260</v>
      </c>
      <c r="C2472" s="6" t="s">
        <v>69</v>
      </c>
      <c r="D2472" s="7" t="s">
        <v>277</v>
      </c>
      <c r="E2472" s="8"/>
      <c r="F2472" s="8"/>
    </row>
    <row r="2473" customHeight="1" spans="1:6">
      <c r="A2473" s="6" t="str">
        <f t="shared" si="0"/>
        <v>Tunisia-Africa2001</v>
      </c>
      <c r="B2473" s="6" t="s">
        <v>260</v>
      </c>
      <c r="C2473" s="6" t="s">
        <v>69</v>
      </c>
      <c r="D2473" s="7" t="s">
        <v>278</v>
      </c>
      <c r="E2473" s="9">
        <v>9504</v>
      </c>
      <c r="F2473" s="8"/>
    </row>
    <row r="2474" customHeight="1" spans="1:6">
      <c r="A2474" s="6" t="str">
        <f t="shared" si="0"/>
        <v>Tunisia-Africa2002</v>
      </c>
      <c r="B2474" s="6" t="s">
        <v>260</v>
      </c>
      <c r="C2474" s="6" t="s">
        <v>69</v>
      </c>
      <c r="D2474" s="7" t="s">
        <v>279</v>
      </c>
      <c r="E2474" s="9">
        <v>9674</v>
      </c>
      <c r="F2474" s="9">
        <v>25878</v>
      </c>
    </row>
    <row r="2475" customHeight="1" spans="1:6">
      <c r="A2475" s="6" t="str">
        <f t="shared" si="0"/>
        <v>Tunisia-Africa2003</v>
      </c>
      <c r="B2475" s="6" t="s">
        <v>260</v>
      </c>
      <c r="C2475" s="6" t="s">
        <v>69</v>
      </c>
      <c r="D2475" s="7" t="s">
        <v>280</v>
      </c>
      <c r="E2475" s="9">
        <v>9193</v>
      </c>
      <c r="F2475" s="9">
        <v>24807</v>
      </c>
    </row>
    <row r="2476" customHeight="1" spans="1:6">
      <c r="A2476" s="6" t="str">
        <f t="shared" si="0"/>
        <v>Tunisia-Africa2004</v>
      </c>
      <c r="B2476" s="6" t="s">
        <v>260</v>
      </c>
      <c r="C2476" s="6" t="s">
        <v>69</v>
      </c>
      <c r="D2476" s="14">
        <v>2004</v>
      </c>
      <c r="E2476" s="9">
        <v>9427</v>
      </c>
      <c r="F2476" s="9">
        <v>25013</v>
      </c>
    </row>
    <row r="2477" customHeight="1" spans="1:6">
      <c r="A2477" s="6" t="str">
        <f t="shared" si="0"/>
        <v>Tunisia-Africa2005</v>
      </c>
      <c r="B2477" s="6" t="s">
        <v>260</v>
      </c>
      <c r="C2477" s="6" t="s">
        <v>69</v>
      </c>
      <c r="D2477" s="7" t="s">
        <v>282</v>
      </c>
      <c r="E2477" s="9">
        <v>8752</v>
      </c>
      <c r="F2477" s="9">
        <v>23128</v>
      </c>
    </row>
    <row r="2478" customHeight="1" spans="1:6">
      <c r="A2478" s="6" t="str">
        <f t="shared" si="0"/>
        <v>Tunisia-Africa2006</v>
      </c>
      <c r="B2478" s="6" t="s">
        <v>260</v>
      </c>
      <c r="C2478" s="6" t="s">
        <v>69</v>
      </c>
      <c r="D2478" s="14">
        <v>2006</v>
      </c>
      <c r="E2478" s="9">
        <v>7711</v>
      </c>
      <c r="F2478" s="9">
        <v>20818</v>
      </c>
    </row>
    <row r="2479" customHeight="1" spans="1:6">
      <c r="A2479" s="6" t="str">
        <f t="shared" si="0"/>
        <v>Tunisia-Africa2007</v>
      </c>
      <c r="B2479" s="6" t="s">
        <v>260</v>
      </c>
      <c r="C2479" s="6" t="s">
        <v>69</v>
      </c>
      <c r="D2479" s="14">
        <v>2007</v>
      </c>
      <c r="E2479" s="9">
        <v>8463</v>
      </c>
      <c r="F2479" s="9">
        <v>22446</v>
      </c>
    </row>
    <row r="2480" customHeight="1" spans="1:6">
      <c r="A2480" s="6" t="str">
        <f t="shared" si="0"/>
        <v>Tunisia-Africa2008</v>
      </c>
      <c r="B2480" s="6" t="s">
        <v>260</v>
      </c>
      <c r="C2480" s="6" t="s">
        <v>69</v>
      </c>
      <c r="D2480" s="14">
        <v>2008</v>
      </c>
      <c r="E2480" s="9">
        <v>9039</v>
      </c>
      <c r="F2480" s="9">
        <v>23869</v>
      </c>
    </row>
    <row r="2481" customHeight="1" spans="1:6">
      <c r="A2481" s="6" t="str">
        <f t="shared" si="0"/>
        <v>Tunisia-Africa2009</v>
      </c>
      <c r="B2481" s="6" t="s">
        <v>260</v>
      </c>
      <c r="C2481" s="6" t="s">
        <v>69</v>
      </c>
      <c r="D2481" s="14">
        <v>2009</v>
      </c>
      <c r="E2481" s="9">
        <v>7814</v>
      </c>
      <c r="F2481" s="9">
        <v>21016</v>
      </c>
    </row>
    <row r="2482" customHeight="1" spans="1:6">
      <c r="A2482" s="6" t="str">
        <f t="shared" si="0"/>
        <v>Tunisia-Africa2010</v>
      </c>
      <c r="B2482" s="6" t="s">
        <v>260</v>
      </c>
      <c r="C2482" s="6" t="s">
        <v>69</v>
      </c>
      <c r="D2482" s="14">
        <v>2010</v>
      </c>
      <c r="E2482" s="9">
        <v>8314</v>
      </c>
      <c r="F2482" s="9">
        <v>22801</v>
      </c>
    </row>
    <row r="2483" customHeight="1" spans="1:6">
      <c r="A2483" s="6" t="str">
        <f t="shared" si="0"/>
        <v>Tunisia-Africa2011</v>
      </c>
      <c r="B2483" s="6" t="s">
        <v>260</v>
      </c>
      <c r="C2483" s="6" t="s">
        <v>69</v>
      </c>
      <c r="D2483" s="14">
        <v>2011</v>
      </c>
      <c r="E2483" s="9">
        <v>8028</v>
      </c>
      <c r="F2483" s="9">
        <v>21397</v>
      </c>
    </row>
    <row r="2484" customHeight="1" spans="1:6">
      <c r="A2484" s="6" t="str">
        <f t="shared" si="0"/>
        <v>Tunisia-Africa2012</v>
      </c>
      <c r="B2484" s="6" t="s">
        <v>260</v>
      </c>
      <c r="C2484" s="6" t="s">
        <v>69</v>
      </c>
      <c r="D2484" s="7" t="s">
        <v>286</v>
      </c>
      <c r="E2484" s="9">
        <v>7306</v>
      </c>
      <c r="F2484" s="9">
        <v>19923</v>
      </c>
    </row>
    <row r="2485" customHeight="1" spans="1:6">
      <c r="A2485" s="6" t="str">
        <f t="shared" si="0"/>
        <v>Turkey-Europe2000</v>
      </c>
      <c r="B2485" s="6" t="s">
        <v>261</v>
      </c>
      <c r="C2485" s="6" t="s">
        <v>67</v>
      </c>
      <c r="D2485" s="7" t="s">
        <v>277</v>
      </c>
      <c r="E2485" s="9">
        <v>115701</v>
      </c>
      <c r="F2485" s="8"/>
    </row>
    <row r="2486" customHeight="1" spans="1:6">
      <c r="A2486" s="6" t="str">
        <f t="shared" si="0"/>
        <v>Turkey-Europe2001</v>
      </c>
      <c r="B2486" s="6" t="s">
        <v>261</v>
      </c>
      <c r="C2486" s="6" t="s">
        <v>67</v>
      </c>
      <c r="D2486" s="7" t="s">
        <v>278</v>
      </c>
      <c r="E2486" s="9">
        <v>112459</v>
      </c>
      <c r="F2486" s="8"/>
    </row>
    <row r="2487" customHeight="1" spans="1:6">
      <c r="A2487" s="6" t="str">
        <f t="shared" si="0"/>
        <v>Turkey-Europe2002</v>
      </c>
      <c r="B2487" s="6" t="s">
        <v>261</v>
      </c>
      <c r="C2487" s="6" t="s">
        <v>67</v>
      </c>
      <c r="D2487" s="7" t="s">
        <v>279</v>
      </c>
      <c r="E2487" s="9">
        <v>105133</v>
      </c>
      <c r="F2487" s="9">
        <v>298002</v>
      </c>
    </row>
    <row r="2488" customHeight="1" spans="1:6">
      <c r="A2488" s="6" t="str">
        <f t="shared" si="0"/>
        <v>Turkey-Europe2003</v>
      </c>
      <c r="B2488" s="6" t="s">
        <v>261</v>
      </c>
      <c r="C2488" s="6" t="s">
        <v>67</v>
      </c>
      <c r="D2488" s="7" t="s">
        <v>280</v>
      </c>
      <c r="E2488" s="9">
        <v>97661</v>
      </c>
      <c r="F2488" s="9">
        <v>277845</v>
      </c>
    </row>
    <row r="2489" customHeight="1" spans="1:6">
      <c r="A2489" s="6" t="str">
        <f t="shared" si="0"/>
        <v>Turkey-Europe2004</v>
      </c>
      <c r="B2489" s="6" t="s">
        <v>261</v>
      </c>
      <c r="C2489" s="6" t="s">
        <v>67</v>
      </c>
      <c r="D2489" s="14">
        <v>2004</v>
      </c>
      <c r="E2489" s="9">
        <v>98502</v>
      </c>
      <c r="F2489" s="9">
        <v>285274</v>
      </c>
    </row>
    <row r="2490" customHeight="1" spans="1:6">
      <c r="A2490" s="6" t="str">
        <f t="shared" si="0"/>
        <v>Turkey-Europe2005</v>
      </c>
      <c r="B2490" s="6" t="s">
        <v>261</v>
      </c>
      <c r="C2490" s="6" t="s">
        <v>67</v>
      </c>
      <c r="D2490" s="7" t="s">
        <v>282</v>
      </c>
      <c r="E2490" s="9">
        <v>93035</v>
      </c>
      <c r="F2490" s="9">
        <v>261571</v>
      </c>
    </row>
    <row r="2491" customHeight="1" spans="1:6">
      <c r="A2491" s="6" t="str">
        <f t="shared" si="0"/>
        <v>Turkey-Europe2006</v>
      </c>
      <c r="B2491" s="6" t="s">
        <v>261</v>
      </c>
      <c r="C2491" s="6" t="s">
        <v>67</v>
      </c>
      <c r="D2491" s="14">
        <v>2006</v>
      </c>
      <c r="E2491" s="9">
        <v>70402</v>
      </c>
      <c r="F2491" s="9">
        <v>194538</v>
      </c>
    </row>
    <row r="2492" customHeight="1" spans="1:6">
      <c r="A2492" s="6" t="str">
        <f t="shared" si="0"/>
        <v>Turkey-Europe2007</v>
      </c>
      <c r="B2492" s="6" t="s">
        <v>261</v>
      </c>
      <c r="C2492" s="6" t="s">
        <v>67</v>
      </c>
      <c r="D2492" s="14">
        <v>2007</v>
      </c>
      <c r="E2492" s="9">
        <v>80858</v>
      </c>
      <c r="F2492" s="9">
        <v>225407</v>
      </c>
    </row>
    <row r="2493" customHeight="1" spans="1:6">
      <c r="A2493" s="6" t="str">
        <f t="shared" si="0"/>
        <v>Turkey-Europe2008</v>
      </c>
      <c r="B2493" s="6" t="s">
        <v>261</v>
      </c>
      <c r="C2493" s="6" t="s">
        <v>67</v>
      </c>
      <c r="D2493" s="14">
        <v>2008</v>
      </c>
      <c r="E2493" s="9">
        <v>100005</v>
      </c>
      <c r="F2493" s="9">
        <v>284658</v>
      </c>
    </row>
    <row r="2494" customHeight="1" spans="1:6">
      <c r="A2494" s="6" t="str">
        <f t="shared" si="0"/>
        <v>Turkey-Europe2009</v>
      </c>
      <c r="B2494" s="6" t="s">
        <v>261</v>
      </c>
      <c r="C2494" s="6" t="s">
        <v>67</v>
      </c>
      <c r="D2494" s="14">
        <v>2009</v>
      </c>
      <c r="E2494" s="9">
        <v>74248</v>
      </c>
      <c r="F2494" s="9">
        <v>205678</v>
      </c>
    </row>
    <row r="2495" customHeight="1" spans="1:6">
      <c r="A2495" s="6" t="str">
        <f t="shared" si="0"/>
        <v>Turkey-Europe2010</v>
      </c>
      <c r="B2495" s="6" t="s">
        <v>261</v>
      </c>
      <c r="C2495" s="6" t="s">
        <v>67</v>
      </c>
      <c r="D2495" s="14">
        <v>2010</v>
      </c>
      <c r="E2495" s="9">
        <v>84379</v>
      </c>
      <c r="F2495" s="9">
        <v>237369</v>
      </c>
    </row>
    <row r="2496" customHeight="1" spans="1:6">
      <c r="A2496" s="6" t="str">
        <f t="shared" si="0"/>
        <v>Turkey-Europe2011</v>
      </c>
      <c r="B2496" s="6" t="s">
        <v>261</v>
      </c>
      <c r="C2496" s="6" t="s">
        <v>67</v>
      </c>
      <c r="D2496" s="14">
        <v>2011</v>
      </c>
      <c r="E2496" s="9">
        <v>77833</v>
      </c>
      <c r="F2496" s="9">
        <v>218509</v>
      </c>
    </row>
    <row r="2497" customHeight="1" spans="1:6">
      <c r="A2497" s="6" t="str">
        <f t="shared" si="0"/>
        <v>Turkey-Europe2012</v>
      </c>
      <c r="B2497" s="6" t="s">
        <v>261</v>
      </c>
      <c r="C2497" s="6" t="s">
        <v>67</v>
      </c>
      <c r="D2497" s="7" t="s">
        <v>286</v>
      </c>
      <c r="E2497" s="9">
        <v>76348</v>
      </c>
      <c r="F2497" s="9">
        <v>216148</v>
      </c>
    </row>
    <row r="2498" customHeight="1" spans="1:6">
      <c r="A2498" s="6" t="str">
        <f t="shared" si="0"/>
        <v>Turkmenistan-Asia2000</v>
      </c>
      <c r="B2498" s="6" t="s">
        <v>262</v>
      </c>
      <c r="C2498" s="6" t="s">
        <v>65</v>
      </c>
      <c r="D2498" s="7" t="s">
        <v>277</v>
      </c>
      <c r="E2498" s="8"/>
      <c r="F2498" s="8"/>
    </row>
    <row r="2499" customHeight="1" spans="1:6">
      <c r="A2499" s="6" t="str">
        <f t="shared" si="0"/>
        <v>Turkmenistan-Asia2001</v>
      </c>
      <c r="B2499" s="6" t="s">
        <v>262</v>
      </c>
      <c r="C2499" s="6" t="s">
        <v>65</v>
      </c>
      <c r="D2499" s="7" t="s">
        <v>278</v>
      </c>
      <c r="E2499" s="9">
        <v>24710</v>
      </c>
      <c r="F2499" s="8"/>
    </row>
    <row r="2500" customHeight="1" spans="1:6">
      <c r="A2500" s="6" t="str">
        <f t="shared" si="0"/>
        <v>Turkmenistan-Asia2002</v>
      </c>
      <c r="B2500" s="6" t="s">
        <v>262</v>
      </c>
      <c r="C2500" s="6" t="s">
        <v>65</v>
      </c>
      <c r="D2500" s="7" t="s">
        <v>279</v>
      </c>
      <c r="E2500" s="9">
        <v>22675</v>
      </c>
      <c r="F2500" s="9">
        <v>53054</v>
      </c>
    </row>
    <row r="2501" customHeight="1" spans="1:6">
      <c r="A2501" s="6" t="str">
        <f t="shared" si="0"/>
        <v>Turkmenistan-Asia2003</v>
      </c>
      <c r="B2501" s="6" t="s">
        <v>262</v>
      </c>
      <c r="C2501" s="6" t="s">
        <v>65</v>
      </c>
      <c r="D2501" s="7" t="s">
        <v>280</v>
      </c>
      <c r="E2501" s="9">
        <v>19873</v>
      </c>
      <c r="F2501" s="9">
        <v>48525</v>
      </c>
    </row>
    <row r="2502" customHeight="1" spans="1:6">
      <c r="A2502" s="6" t="str">
        <f t="shared" si="0"/>
        <v>Turkmenistan-Asia2004</v>
      </c>
      <c r="B2502" s="6" t="s">
        <v>262</v>
      </c>
      <c r="C2502" s="6" t="s">
        <v>65</v>
      </c>
      <c r="D2502" s="14">
        <v>2004</v>
      </c>
      <c r="E2502" s="9">
        <v>22669</v>
      </c>
      <c r="F2502" s="9">
        <v>55093</v>
      </c>
    </row>
    <row r="2503" customHeight="1" spans="1:6">
      <c r="A2503" s="6" t="str">
        <f t="shared" si="0"/>
        <v>Turkmenistan-Asia2005</v>
      </c>
      <c r="B2503" s="6" t="s">
        <v>262</v>
      </c>
      <c r="C2503" s="6" t="s">
        <v>65</v>
      </c>
      <c r="D2503" s="7" t="s">
        <v>282</v>
      </c>
      <c r="E2503" s="9">
        <v>19628</v>
      </c>
      <c r="F2503" s="9">
        <v>46256</v>
      </c>
    </row>
    <row r="2504" customHeight="1" spans="1:6">
      <c r="A2504" s="6" t="str">
        <f t="shared" si="0"/>
        <v>Turkmenistan-Asia2006</v>
      </c>
      <c r="B2504" s="6" t="s">
        <v>262</v>
      </c>
      <c r="C2504" s="6" t="s">
        <v>65</v>
      </c>
      <c r="D2504" s="14">
        <v>2006</v>
      </c>
      <c r="E2504" s="9">
        <v>15153</v>
      </c>
      <c r="F2504" s="9">
        <v>39270</v>
      </c>
    </row>
    <row r="2505" customHeight="1" spans="1:6">
      <c r="A2505" s="6" t="str">
        <f t="shared" si="0"/>
        <v>Turkmenistan-Asia2007</v>
      </c>
      <c r="B2505" s="6" t="s">
        <v>262</v>
      </c>
      <c r="C2505" s="6" t="s">
        <v>65</v>
      </c>
      <c r="D2505" s="14">
        <v>2007</v>
      </c>
      <c r="E2505" s="9">
        <v>18406</v>
      </c>
      <c r="F2505" s="9">
        <v>43337</v>
      </c>
    </row>
    <row r="2506" customHeight="1" spans="1:6">
      <c r="A2506" s="6" t="str">
        <f t="shared" si="0"/>
        <v>Turkmenistan-Asia2008</v>
      </c>
      <c r="B2506" s="6" t="s">
        <v>262</v>
      </c>
      <c r="C2506" s="6" t="s">
        <v>65</v>
      </c>
      <c r="D2506" s="14">
        <v>2008</v>
      </c>
      <c r="E2506" s="9">
        <v>22367</v>
      </c>
      <c r="F2506" s="9">
        <v>53516</v>
      </c>
    </row>
    <row r="2507" customHeight="1" spans="1:6">
      <c r="A2507" s="6" t="str">
        <f t="shared" si="0"/>
        <v>Turkmenistan-Asia2009</v>
      </c>
      <c r="B2507" s="6" t="s">
        <v>262</v>
      </c>
      <c r="C2507" s="6" t="s">
        <v>65</v>
      </c>
      <c r="D2507" s="14">
        <v>2009</v>
      </c>
      <c r="E2507" s="9">
        <v>15811</v>
      </c>
      <c r="F2507" s="9">
        <v>40245</v>
      </c>
    </row>
    <row r="2508" customHeight="1" spans="1:6">
      <c r="A2508" s="6" t="str">
        <f t="shared" si="0"/>
        <v>Turkmenistan-Asia2010</v>
      </c>
      <c r="B2508" s="6" t="s">
        <v>262</v>
      </c>
      <c r="C2508" s="6" t="s">
        <v>65</v>
      </c>
      <c r="D2508" s="14">
        <v>2010</v>
      </c>
      <c r="E2508" s="9">
        <v>19166</v>
      </c>
      <c r="F2508" s="9">
        <v>45375</v>
      </c>
    </row>
    <row r="2509" customHeight="1" spans="1:6">
      <c r="A2509" s="6" t="str">
        <f t="shared" si="0"/>
        <v>Turkmenistan-Asia2011</v>
      </c>
      <c r="B2509" s="6" t="s">
        <v>262</v>
      </c>
      <c r="C2509" s="6" t="s">
        <v>65</v>
      </c>
      <c r="D2509" s="14">
        <v>2011</v>
      </c>
      <c r="E2509" s="9">
        <v>17629</v>
      </c>
      <c r="F2509" s="9">
        <v>42215</v>
      </c>
    </row>
    <row r="2510" customHeight="1" spans="1:6">
      <c r="A2510" s="6" t="str">
        <f t="shared" si="0"/>
        <v>Turkmenistan-Asia2012</v>
      </c>
      <c r="B2510" s="6" t="s">
        <v>262</v>
      </c>
      <c r="C2510" s="6" t="s">
        <v>65</v>
      </c>
      <c r="D2510" s="7" t="s">
        <v>286</v>
      </c>
      <c r="E2510" s="9">
        <v>14871</v>
      </c>
      <c r="F2510" s="9">
        <v>35365</v>
      </c>
    </row>
    <row r="2511" customHeight="1" spans="1:6">
      <c r="A2511" s="6" t="str">
        <f t="shared" si="0"/>
        <v>Turks and Caicos Islands-The Americas2000</v>
      </c>
      <c r="B2511" s="6" t="s">
        <v>263</v>
      </c>
      <c r="C2511" s="6" t="s">
        <v>75</v>
      </c>
      <c r="D2511" s="7" t="s">
        <v>277</v>
      </c>
      <c r="E2511" s="8"/>
      <c r="F2511" s="8"/>
    </row>
    <row r="2512" customHeight="1" spans="1:6">
      <c r="A2512" s="6" t="str">
        <f t="shared" si="0"/>
        <v>Turks and Caicos Islands-The Americas2001</v>
      </c>
      <c r="B2512" s="6" t="s">
        <v>263</v>
      </c>
      <c r="C2512" s="6" t="s">
        <v>75</v>
      </c>
      <c r="D2512" s="7" t="s">
        <v>278</v>
      </c>
      <c r="E2512" s="8"/>
      <c r="F2512" s="8"/>
    </row>
    <row r="2513" customHeight="1" spans="1:6">
      <c r="A2513" s="6" t="str">
        <f t="shared" si="0"/>
        <v>Turks and Caicos Islands-The Americas2002</v>
      </c>
      <c r="B2513" s="6" t="s">
        <v>263</v>
      </c>
      <c r="C2513" s="6" t="s">
        <v>75</v>
      </c>
      <c r="D2513" s="7" t="s">
        <v>279</v>
      </c>
      <c r="E2513" s="8"/>
      <c r="F2513" s="9">
        <v>161</v>
      </c>
    </row>
    <row r="2514" customHeight="1" spans="1:6">
      <c r="A2514" s="6" t="str">
        <f t="shared" si="0"/>
        <v>Turks and Caicos Islands-The Americas2003</v>
      </c>
      <c r="B2514" s="6" t="s">
        <v>263</v>
      </c>
      <c r="C2514" s="6" t="s">
        <v>75</v>
      </c>
      <c r="D2514" s="7" t="s">
        <v>280</v>
      </c>
      <c r="E2514" s="8"/>
      <c r="F2514" s="9">
        <v>161</v>
      </c>
    </row>
    <row r="2515" customHeight="1" spans="1:6">
      <c r="A2515" s="6" t="str">
        <f t="shared" si="0"/>
        <v>Turks and Caicos Islands-The Americas2004</v>
      </c>
      <c r="B2515" s="6" t="s">
        <v>263</v>
      </c>
      <c r="C2515" s="6" t="s">
        <v>75</v>
      </c>
      <c r="D2515" s="14">
        <v>2004</v>
      </c>
      <c r="E2515" s="8"/>
      <c r="F2515" s="9">
        <v>158</v>
      </c>
    </row>
    <row r="2516" customHeight="1" spans="1:6">
      <c r="A2516" s="6" t="str">
        <f t="shared" si="0"/>
        <v>Turks and Caicos Islands-The Americas2005</v>
      </c>
      <c r="B2516" s="6" t="s">
        <v>263</v>
      </c>
      <c r="C2516" s="6" t="s">
        <v>75</v>
      </c>
      <c r="D2516" s="7" t="s">
        <v>282</v>
      </c>
      <c r="E2516" s="8"/>
      <c r="F2516" s="9">
        <v>143</v>
      </c>
    </row>
    <row r="2517" customHeight="1" spans="1:6">
      <c r="A2517" s="6" t="str">
        <f t="shared" si="0"/>
        <v>Turks and Caicos Islands-The Americas2006</v>
      </c>
      <c r="B2517" s="6" t="s">
        <v>263</v>
      </c>
      <c r="C2517" s="6" t="s">
        <v>75</v>
      </c>
      <c r="D2517" s="14">
        <v>2006</v>
      </c>
      <c r="E2517" s="8"/>
      <c r="F2517" s="9">
        <v>15</v>
      </c>
    </row>
    <row r="2518" customHeight="1" spans="1:6">
      <c r="A2518" s="6" t="str">
        <f t="shared" si="0"/>
        <v>Turks and Caicos Islands-The Americas2007</v>
      </c>
      <c r="B2518" s="6" t="s">
        <v>263</v>
      </c>
      <c r="C2518" s="6" t="s">
        <v>75</v>
      </c>
      <c r="D2518" s="7" t="s">
        <v>289</v>
      </c>
      <c r="E2518" s="8"/>
      <c r="F2518" s="9">
        <v>103</v>
      </c>
    </row>
    <row r="2519" customHeight="1" spans="1:6">
      <c r="A2519" s="6" t="str">
        <f t="shared" si="0"/>
        <v>Turks and Caicos Islands-The Americas2008</v>
      </c>
      <c r="B2519" s="6" t="s">
        <v>263</v>
      </c>
      <c r="C2519" s="6" t="s">
        <v>75</v>
      </c>
      <c r="D2519" s="7" t="s">
        <v>283</v>
      </c>
      <c r="E2519" s="8"/>
      <c r="F2519" s="9">
        <v>158</v>
      </c>
    </row>
    <row r="2520" customHeight="1" spans="1:6">
      <c r="A2520" s="6" t="str">
        <f t="shared" si="0"/>
        <v>Turks and Caicos Islands-The Americas2009</v>
      </c>
      <c r="B2520" s="6" t="s">
        <v>263</v>
      </c>
      <c r="C2520" s="6" t="s">
        <v>75</v>
      </c>
      <c r="D2520" s="7" t="s">
        <v>284</v>
      </c>
      <c r="E2520" s="8"/>
      <c r="F2520" s="9">
        <v>99</v>
      </c>
    </row>
    <row r="2521" customHeight="1" spans="1:6">
      <c r="A2521" s="6" t="str">
        <f t="shared" si="0"/>
        <v>Turks and Caicos Islands-The Americas2010</v>
      </c>
      <c r="B2521" s="6" t="s">
        <v>263</v>
      </c>
      <c r="C2521" s="6" t="s">
        <v>75</v>
      </c>
      <c r="D2521" s="7" t="s">
        <v>288</v>
      </c>
      <c r="E2521" s="8"/>
      <c r="F2521" s="9">
        <v>121</v>
      </c>
    </row>
    <row r="2522" customHeight="1" spans="1:6">
      <c r="A2522" s="6" t="str">
        <f t="shared" si="0"/>
        <v>Turks and Caicos Islands-The Americas2011</v>
      </c>
      <c r="B2522" s="6" t="s">
        <v>263</v>
      </c>
      <c r="C2522" s="6" t="s">
        <v>75</v>
      </c>
      <c r="D2522" s="7" t="s">
        <v>285</v>
      </c>
      <c r="E2522" s="8"/>
      <c r="F2522" s="9">
        <v>103</v>
      </c>
    </row>
    <row r="2523" customHeight="1" spans="1:6">
      <c r="A2523" s="6" t="str">
        <f t="shared" si="0"/>
        <v>Turks and Caicos Islands-The Americas2012</v>
      </c>
      <c r="B2523" s="6" t="s">
        <v>263</v>
      </c>
      <c r="C2523" s="6" t="s">
        <v>75</v>
      </c>
      <c r="D2523" s="7" t="s">
        <v>286</v>
      </c>
      <c r="E2523" s="8"/>
      <c r="F2523" s="9">
        <v>15</v>
      </c>
    </row>
    <row r="2524" customHeight="1" spans="1:6">
      <c r="A2524" s="6" t="str">
        <f t="shared" si="0"/>
        <v>Uganda-Africa2000</v>
      </c>
      <c r="B2524" s="6" t="s">
        <v>264</v>
      </c>
      <c r="C2524" s="6" t="s">
        <v>69</v>
      </c>
      <c r="D2524" s="7" t="s">
        <v>277</v>
      </c>
      <c r="E2524" s="8"/>
      <c r="F2524" s="8"/>
    </row>
    <row r="2525" customHeight="1" spans="1:6">
      <c r="A2525" s="6" t="str">
        <f t="shared" si="0"/>
        <v>Uganda-Africa2001</v>
      </c>
      <c r="B2525" s="6" t="s">
        <v>264</v>
      </c>
      <c r="C2525" s="6" t="s">
        <v>69</v>
      </c>
      <c r="D2525" s="7" t="s">
        <v>278</v>
      </c>
      <c r="E2525" s="8"/>
      <c r="F2525" s="8"/>
    </row>
    <row r="2526" customHeight="1" spans="1:6">
      <c r="A2526" s="6" t="str">
        <f t="shared" si="0"/>
        <v>Uganda-Africa2002</v>
      </c>
      <c r="B2526" s="6" t="s">
        <v>264</v>
      </c>
      <c r="C2526" s="6" t="s">
        <v>69</v>
      </c>
      <c r="D2526" s="7" t="s">
        <v>279</v>
      </c>
      <c r="E2526" s="8"/>
      <c r="F2526" s="9">
        <v>3784</v>
      </c>
    </row>
    <row r="2527" customHeight="1" spans="1:6">
      <c r="A2527" s="6" t="str">
        <f t="shared" si="0"/>
        <v>Uganda-Africa2003</v>
      </c>
      <c r="B2527" s="6" t="s">
        <v>264</v>
      </c>
      <c r="C2527" s="6" t="s">
        <v>69</v>
      </c>
      <c r="D2527" s="7" t="s">
        <v>280</v>
      </c>
      <c r="E2527" s="8"/>
      <c r="F2527" s="9">
        <v>3366</v>
      </c>
    </row>
    <row r="2528" customHeight="1" spans="1:6">
      <c r="A2528" s="6" t="str">
        <f t="shared" si="0"/>
        <v>Uganda-Africa2004</v>
      </c>
      <c r="B2528" s="6" t="s">
        <v>264</v>
      </c>
      <c r="C2528" s="6" t="s">
        <v>69</v>
      </c>
      <c r="D2528" s="14">
        <v>2004</v>
      </c>
      <c r="E2528" s="8"/>
      <c r="F2528" s="9">
        <v>3161</v>
      </c>
    </row>
    <row r="2529" customHeight="1" spans="1:6">
      <c r="A2529" s="6" t="str">
        <f t="shared" si="0"/>
        <v>Uganda-Africa2005</v>
      </c>
      <c r="B2529" s="6" t="s">
        <v>264</v>
      </c>
      <c r="C2529" s="6" t="s">
        <v>69</v>
      </c>
      <c r="D2529" s="7" t="s">
        <v>282</v>
      </c>
      <c r="E2529" s="8"/>
      <c r="F2529" s="9">
        <v>2655</v>
      </c>
    </row>
    <row r="2530" customHeight="1" spans="1:6">
      <c r="A2530" s="6" t="str">
        <f t="shared" si="0"/>
        <v>Uganda-Africa2006</v>
      </c>
      <c r="B2530" s="6" t="s">
        <v>264</v>
      </c>
      <c r="C2530" s="6" t="s">
        <v>69</v>
      </c>
      <c r="D2530" s="14">
        <v>2006</v>
      </c>
      <c r="E2530" s="8"/>
      <c r="F2530" s="9">
        <v>1852</v>
      </c>
    </row>
    <row r="2531" customHeight="1" spans="1:6">
      <c r="A2531" s="6" t="str">
        <f t="shared" si="0"/>
        <v>Uganda-Africa2007</v>
      </c>
      <c r="B2531" s="6" t="s">
        <v>264</v>
      </c>
      <c r="C2531" s="6" t="s">
        <v>69</v>
      </c>
      <c r="D2531" s="14">
        <v>2007</v>
      </c>
      <c r="E2531" s="8"/>
      <c r="F2531" s="9">
        <v>1621</v>
      </c>
    </row>
    <row r="2532" customHeight="1" spans="1:6">
      <c r="A2532" s="6" t="str">
        <f t="shared" si="0"/>
        <v>Uganda-Africa2008</v>
      </c>
      <c r="B2532" s="6" t="s">
        <v>264</v>
      </c>
      <c r="C2532" s="6" t="s">
        <v>69</v>
      </c>
      <c r="D2532" s="14">
        <v>2008</v>
      </c>
      <c r="E2532" s="8"/>
      <c r="F2532" s="9">
        <v>3128</v>
      </c>
    </row>
    <row r="2533" customHeight="1" spans="1:6">
      <c r="A2533" s="6" t="str">
        <f t="shared" si="0"/>
        <v>Uganda-Africa2009</v>
      </c>
      <c r="B2533" s="6" t="s">
        <v>264</v>
      </c>
      <c r="C2533" s="6" t="s">
        <v>69</v>
      </c>
      <c r="D2533" s="14">
        <v>2009</v>
      </c>
      <c r="E2533" s="8"/>
      <c r="F2533" s="9">
        <v>1668</v>
      </c>
    </row>
    <row r="2534" customHeight="1" spans="1:6">
      <c r="A2534" s="6" t="str">
        <f t="shared" si="0"/>
        <v>Uganda-Africa2010</v>
      </c>
      <c r="B2534" s="6" t="s">
        <v>264</v>
      </c>
      <c r="C2534" s="6" t="s">
        <v>69</v>
      </c>
      <c r="D2534" s="14">
        <v>2010</v>
      </c>
      <c r="E2534" s="8"/>
      <c r="F2534" s="9">
        <v>2285</v>
      </c>
    </row>
    <row r="2535" customHeight="1" spans="1:6">
      <c r="A2535" s="6" t="str">
        <f t="shared" si="0"/>
        <v>Uganda-Africa2011</v>
      </c>
      <c r="B2535" s="6" t="s">
        <v>264</v>
      </c>
      <c r="C2535" s="6" t="s">
        <v>69</v>
      </c>
      <c r="D2535" s="14">
        <v>2011</v>
      </c>
      <c r="E2535" s="8"/>
      <c r="F2535" s="9">
        <v>1709</v>
      </c>
    </row>
    <row r="2536" customHeight="1" spans="1:6">
      <c r="A2536" s="6" t="str">
        <f t="shared" si="0"/>
        <v>Uganda-Africa2012</v>
      </c>
      <c r="B2536" s="6" t="s">
        <v>264</v>
      </c>
      <c r="C2536" s="6" t="s">
        <v>69</v>
      </c>
      <c r="D2536" s="7" t="s">
        <v>286</v>
      </c>
      <c r="E2536" s="8"/>
      <c r="F2536" s="9">
        <v>1533</v>
      </c>
    </row>
    <row r="2537" customHeight="1" spans="1:6">
      <c r="A2537" s="6" t="str">
        <f t="shared" si="0"/>
        <v>Ukraine-Europe2000</v>
      </c>
      <c r="B2537" s="6" t="s">
        <v>265</v>
      </c>
      <c r="C2537" s="6" t="s">
        <v>67</v>
      </c>
      <c r="D2537" s="7" t="s">
        <v>277</v>
      </c>
      <c r="E2537" s="8"/>
      <c r="F2537" s="8"/>
    </row>
    <row r="2538" customHeight="1" spans="1:6">
      <c r="A2538" s="6" t="str">
        <f t="shared" si="0"/>
        <v>Ukraine-Europe2001</v>
      </c>
      <c r="B2538" s="6" t="s">
        <v>265</v>
      </c>
      <c r="C2538" s="6" t="s">
        <v>67</v>
      </c>
      <c r="D2538" s="7" t="s">
        <v>278</v>
      </c>
      <c r="E2538" s="9">
        <v>126438</v>
      </c>
      <c r="F2538" s="8"/>
    </row>
    <row r="2539" customHeight="1" spans="1:6">
      <c r="A2539" s="6" t="str">
        <f t="shared" si="0"/>
        <v>Ukraine-Europe2002</v>
      </c>
      <c r="B2539" s="6" t="s">
        <v>265</v>
      </c>
      <c r="C2539" s="6" t="s">
        <v>67</v>
      </c>
      <c r="D2539" s="7" t="s">
        <v>279</v>
      </c>
      <c r="E2539" s="9">
        <v>132308</v>
      </c>
      <c r="F2539" s="9">
        <v>304805</v>
      </c>
    </row>
    <row r="2540" customHeight="1" spans="1:6">
      <c r="A2540" s="6" t="str">
        <f t="shared" si="0"/>
        <v>Ukraine-Europe2003</v>
      </c>
      <c r="B2540" s="6" t="s">
        <v>265</v>
      </c>
      <c r="C2540" s="6" t="s">
        <v>67</v>
      </c>
      <c r="D2540" s="7" t="s">
        <v>280</v>
      </c>
      <c r="E2540" s="9">
        <v>114420</v>
      </c>
      <c r="F2540" s="9">
        <v>261813</v>
      </c>
    </row>
    <row r="2541" customHeight="1" spans="1:6">
      <c r="A2541" s="6" t="str">
        <f t="shared" si="0"/>
        <v>Ukraine-Europe2004</v>
      </c>
      <c r="B2541" s="6" t="s">
        <v>265</v>
      </c>
      <c r="C2541" s="6" t="s">
        <v>67</v>
      </c>
      <c r="D2541" s="14">
        <v>2004</v>
      </c>
      <c r="E2541" s="9">
        <v>134562</v>
      </c>
      <c r="F2541" s="9">
        <v>323459</v>
      </c>
    </row>
    <row r="2542" customHeight="1" spans="1:6">
      <c r="A2542" s="6" t="str">
        <f t="shared" si="0"/>
        <v>Ukraine-Europe2005</v>
      </c>
      <c r="B2542" s="6" t="s">
        <v>265</v>
      </c>
      <c r="C2542" s="6" t="s">
        <v>67</v>
      </c>
      <c r="D2542" s="7" t="s">
        <v>282</v>
      </c>
      <c r="E2542" s="9">
        <v>137333</v>
      </c>
      <c r="F2542" s="9">
        <v>326480</v>
      </c>
    </row>
    <row r="2543" customHeight="1" spans="1:6">
      <c r="A2543" s="6" t="str">
        <f t="shared" si="0"/>
        <v>Ukraine-Europe2006</v>
      </c>
      <c r="B2543" s="6" t="s">
        <v>265</v>
      </c>
      <c r="C2543" s="6" t="s">
        <v>67</v>
      </c>
      <c r="D2543" s="14">
        <v>2006</v>
      </c>
      <c r="E2543" s="9">
        <v>143843</v>
      </c>
      <c r="F2543" s="9">
        <v>343121</v>
      </c>
    </row>
    <row r="2544" customHeight="1" spans="1:6">
      <c r="A2544" s="6" t="str">
        <f t="shared" si="0"/>
        <v>Ukraine-Europe2007</v>
      </c>
      <c r="B2544" s="6" t="s">
        <v>265</v>
      </c>
      <c r="C2544" s="6" t="s">
        <v>67</v>
      </c>
      <c r="D2544" s="14">
        <v>2007</v>
      </c>
      <c r="E2544" s="9">
        <v>134096</v>
      </c>
      <c r="F2544" s="9">
        <v>321651</v>
      </c>
    </row>
    <row r="2545" customHeight="1" spans="1:6">
      <c r="A2545" s="6" t="str">
        <f t="shared" si="0"/>
        <v>Ukraine-Europe2008</v>
      </c>
      <c r="B2545" s="6" t="s">
        <v>265</v>
      </c>
      <c r="C2545" s="6" t="s">
        <v>67</v>
      </c>
      <c r="D2545" s="14">
        <v>2008</v>
      </c>
      <c r="E2545" s="9">
        <v>137343</v>
      </c>
      <c r="F2545" s="9">
        <v>327595</v>
      </c>
    </row>
    <row r="2546" customHeight="1" spans="1:6">
      <c r="A2546" s="6" t="str">
        <f t="shared" si="0"/>
        <v>Ukraine-Europe2009</v>
      </c>
      <c r="B2546" s="6" t="s">
        <v>265</v>
      </c>
      <c r="C2546" s="6" t="s">
        <v>67</v>
      </c>
      <c r="D2546" s="14">
        <v>2009</v>
      </c>
      <c r="E2546" s="9">
        <v>135601</v>
      </c>
      <c r="F2546" s="9">
        <v>318684</v>
      </c>
    </row>
    <row r="2547" customHeight="1" spans="1:6">
      <c r="A2547" s="6" t="str">
        <f t="shared" si="0"/>
        <v>Ukraine-Europe2010</v>
      </c>
      <c r="B2547" s="6" t="s">
        <v>265</v>
      </c>
      <c r="C2547" s="6" t="s">
        <v>67</v>
      </c>
      <c r="D2547" s="14">
        <v>2010</v>
      </c>
      <c r="E2547" s="9">
        <v>142883</v>
      </c>
      <c r="F2547" s="9">
        <v>333869</v>
      </c>
    </row>
    <row r="2548" customHeight="1" spans="1:6">
      <c r="A2548" s="6" t="str">
        <f t="shared" si="0"/>
        <v>Ukraine-Europe2011</v>
      </c>
      <c r="B2548" s="6" t="s">
        <v>265</v>
      </c>
      <c r="C2548" s="6" t="s">
        <v>67</v>
      </c>
      <c r="D2548" s="14">
        <v>2011</v>
      </c>
      <c r="E2548" s="9">
        <v>144641</v>
      </c>
      <c r="F2548" s="9">
        <v>352259</v>
      </c>
    </row>
    <row r="2549" customHeight="1" spans="1:6">
      <c r="A2549" s="6" t="str">
        <f t="shared" si="0"/>
        <v>Ukraine-Europe2012</v>
      </c>
      <c r="B2549" s="6" t="s">
        <v>265</v>
      </c>
      <c r="C2549" s="6" t="s">
        <v>67</v>
      </c>
      <c r="D2549" s="7" t="s">
        <v>286</v>
      </c>
      <c r="E2549" s="9">
        <v>133794</v>
      </c>
      <c r="F2549" s="9">
        <v>320774</v>
      </c>
    </row>
    <row r="2550" customHeight="1" spans="1:6">
      <c r="A2550" s="6" t="str">
        <f t="shared" si="0"/>
        <v>United Arab Emirates-Middle East2000</v>
      </c>
      <c r="B2550" s="6" t="s">
        <v>266</v>
      </c>
      <c r="C2550" s="6" t="s">
        <v>84</v>
      </c>
      <c r="D2550" s="7" t="s">
        <v>277</v>
      </c>
      <c r="E2550" s="8"/>
      <c r="F2550" s="8"/>
    </row>
    <row r="2551" customHeight="1" spans="1:6">
      <c r="A2551" s="6" t="str">
        <f t="shared" si="0"/>
        <v>United Arab Emirates-Middle East2001</v>
      </c>
      <c r="B2551" s="6" t="s">
        <v>266</v>
      </c>
      <c r="C2551" s="6" t="s">
        <v>84</v>
      </c>
      <c r="D2551" s="7" t="s">
        <v>278</v>
      </c>
      <c r="E2551" s="9">
        <v>66108</v>
      </c>
      <c r="F2551" s="8"/>
    </row>
    <row r="2552" customHeight="1" spans="1:6">
      <c r="A2552" s="6" t="str">
        <f t="shared" si="0"/>
        <v>United Arab Emirates-Middle East2002</v>
      </c>
      <c r="B2552" s="6" t="s">
        <v>266</v>
      </c>
      <c r="C2552" s="6" t="s">
        <v>84</v>
      </c>
      <c r="D2552" s="7" t="s">
        <v>279</v>
      </c>
      <c r="E2552" s="9">
        <v>63099</v>
      </c>
      <c r="F2552" s="9">
        <v>167597</v>
      </c>
    </row>
    <row r="2553" customHeight="1" spans="1:6">
      <c r="A2553" s="6" t="str">
        <f t="shared" si="0"/>
        <v>United Arab Emirates-Middle East2003</v>
      </c>
      <c r="B2553" s="6" t="s">
        <v>266</v>
      </c>
      <c r="C2553" s="6" t="s">
        <v>84</v>
      </c>
      <c r="D2553" s="7" t="s">
        <v>280</v>
      </c>
      <c r="E2553" s="9">
        <v>60672</v>
      </c>
      <c r="F2553" s="9">
        <v>162602</v>
      </c>
    </row>
    <row r="2554" customHeight="1" spans="1:6">
      <c r="A2554" s="6" t="str">
        <f t="shared" si="0"/>
        <v>United Arab Emirates-Middle East2004</v>
      </c>
      <c r="B2554" s="6" t="s">
        <v>266</v>
      </c>
      <c r="C2554" s="6" t="s">
        <v>84</v>
      </c>
      <c r="D2554" s="14">
        <v>2004</v>
      </c>
      <c r="E2554" s="9">
        <v>58347</v>
      </c>
      <c r="F2554" s="9">
        <v>158935</v>
      </c>
    </row>
    <row r="2555" customHeight="1" spans="1:6">
      <c r="A2555" s="6" t="str">
        <f t="shared" si="0"/>
        <v>United Arab Emirates-Middle East2005</v>
      </c>
      <c r="B2555" s="6" t="s">
        <v>266</v>
      </c>
      <c r="C2555" s="6" t="s">
        <v>84</v>
      </c>
      <c r="D2555" s="7" t="s">
        <v>282</v>
      </c>
      <c r="E2555" s="9">
        <v>45911</v>
      </c>
      <c r="F2555" s="9">
        <v>123875</v>
      </c>
    </row>
    <row r="2556" customHeight="1" spans="1:6">
      <c r="A2556" s="6" t="str">
        <f t="shared" si="0"/>
        <v>United Arab Emirates-Middle East2006</v>
      </c>
      <c r="B2556" s="6" t="s">
        <v>266</v>
      </c>
      <c r="C2556" s="6" t="s">
        <v>84</v>
      </c>
      <c r="D2556" s="14">
        <v>2006</v>
      </c>
      <c r="E2556" s="9">
        <v>42310</v>
      </c>
      <c r="F2556" s="9">
        <v>113241</v>
      </c>
    </row>
    <row r="2557" customHeight="1" spans="1:6">
      <c r="A2557" s="6" t="str">
        <f t="shared" si="0"/>
        <v>United Arab Emirates-Middle East2007</v>
      </c>
      <c r="B2557" s="6" t="s">
        <v>266</v>
      </c>
      <c r="C2557" s="6" t="s">
        <v>84</v>
      </c>
      <c r="D2557" s="14">
        <v>2007</v>
      </c>
      <c r="E2557" s="9">
        <v>37365</v>
      </c>
      <c r="F2557" s="9">
        <v>101415</v>
      </c>
    </row>
    <row r="2558" customHeight="1" spans="1:6">
      <c r="A2558" s="6" t="str">
        <f t="shared" si="0"/>
        <v>United Arab Emirates-Middle East2008</v>
      </c>
      <c r="B2558" s="6" t="s">
        <v>266</v>
      </c>
      <c r="C2558" s="6" t="s">
        <v>84</v>
      </c>
      <c r="D2558" s="14">
        <v>2008</v>
      </c>
      <c r="E2558" s="9">
        <v>51975</v>
      </c>
      <c r="F2558" s="9">
        <v>139405</v>
      </c>
    </row>
    <row r="2559" customHeight="1" spans="1:6">
      <c r="A2559" s="6" t="str">
        <f t="shared" si="0"/>
        <v>United Arab Emirates-Middle East2009</v>
      </c>
      <c r="B2559" s="6" t="s">
        <v>266</v>
      </c>
      <c r="C2559" s="6" t="s">
        <v>84</v>
      </c>
      <c r="D2559" s="14">
        <v>2009</v>
      </c>
      <c r="E2559" s="9">
        <v>40578</v>
      </c>
      <c r="F2559" s="9">
        <v>84704</v>
      </c>
    </row>
    <row r="2560" customHeight="1" spans="1:6">
      <c r="A2560" s="6" t="str">
        <f t="shared" si="0"/>
        <v>United Arab Emirates-Middle East2010</v>
      </c>
      <c r="B2560" s="6" t="s">
        <v>266</v>
      </c>
      <c r="C2560" s="6" t="s">
        <v>84</v>
      </c>
      <c r="D2560" s="14">
        <v>2010</v>
      </c>
      <c r="E2560" s="9">
        <v>43231</v>
      </c>
      <c r="F2560" s="9">
        <v>116149</v>
      </c>
    </row>
    <row r="2561" customHeight="1" spans="1:6">
      <c r="A2561" s="6" t="str">
        <f t="shared" si="0"/>
        <v>United Arab Emirates-Middle East2011</v>
      </c>
      <c r="B2561" s="6" t="s">
        <v>266</v>
      </c>
      <c r="C2561" s="6" t="s">
        <v>84</v>
      </c>
      <c r="D2561" s="14">
        <v>2011</v>
      </c>
      <c r="E2561" s="9">
        <v>40190</v>
      </c>
      <c r="F2561" s="9">
        <v>106842</v>
      </c>
    </row>
    <row r="2562" customHeight="1" spans="1:6">
      <c r="A2562" s="6" t="str">
        <f t="shared" si="0"/>
        <v>United Arab Emirates-Middle East2012</v>
      </c>
      <c r="B2562" s="6" t="s">
        <v>266</v>
      </c>
      <c r="C2562" s="6" t="s">
        <v>84</v>
      </c>
      <c r="D2562" s="7" t="s">
        <v>286</v>
      </c>
      <c r="E2562" s="9">
        <v>33944</v>
      </c>
      <c r="F2562" s="9">
        <v>112562</v>
      </c>
    </row>
    <row r="2563" customHeight="1" spans="1:6">
      <c r="A2563" s="6" t="str">
        <f t="shared" si="0"/>
        <v>United Kingdom-Europe2000</v>
      </c>
      <c r="B2563" s="6" t="s">
        <v>267</v>
      </c>
      <c r="C2563" s="6" t="s">
        <v>67</v>
      </c>
      <c r="D2563" s="7" t="s">
        <v>277</v>
      </c>
      <c r="E2563" s="9">
        <v>192381</v>
      </c>
      <c r="F2563" s="8"/>
    </row>
    <row r="2564" customHeight="1" spans="1:6">
      <c r="A2564" s="6" t="str">
        <f t="shared" si="0"/>
        <v>United Kingdom-Europe2001</v>
      </c>
      <c r="B2564" s="6" t="s">
        <v>267</v>
      </c>
      <c r="C2564" s="6" t="s">
        <v>67</v>
      </c>
      <c r="D2564" s="7" t="s">
        <v>278</v>
      </c>
      <c r="E2564" s="9">
        <v>188074</v>
      </c>
      <c r="F2564" s="8"/>
    </row>
    <row r="2565" customHeight="1" spans="1:6">
      <c r="A2565" s="6" t="str">
        <f t="shared" si="0"/>
        <v>United Kingdom-Europe2002</v>
      </c>
      <c r="B2565" s="6" t="s">
        <v>267</v>
      </c>
      <c r="C2565" s="6" t="s">
        <v>67</v>
      </c>
      <c r="D2565" s="7" t="s">
        <v>279</v>
      </c>
      <c r="E2565" s="9">
        <v>201829</v>
      </c>
      <c r="F2565" s="9">
        <v>493505</v>
      </c>
    </row>
    <row r="2566" customHeight="1" spans="1:6">
      <c r="A2566" s="6" t="str">
        <f t="shared" si="0"/>
        <v>United Kingdom-Europe2003</v>
      </c>
      <c r="B2566" s="6" t="s">
        <v>267</v>
      </c>
      <c r="C2566" s="6" t="s">
        <v>67</v>
      </c>
      <c r="D2566" s="7" t="s">
        <v>280</v>
      </c>
      <c r="E2566" s="9">
        <v>196485</v>
      </c>
      <c r="F2566" s="9">
        <v>475108</v>
      </c>
    </row>
    <row r="2567" customHeight="1" spans="1:6">
      <c r="A2567" s="6" t="str">
        <f t="shared" si="0"/>
        <v>United Kingdom-Europe2004</v>
      </c>
      <c r="B2567" s="6" t="s">
        <v>267</v>
      </c>
      <c r="C2567" s="6" t="s">
        <v>67</v>
      </c>
      <c r="D2567" s="14">
        <v>2004</v>
      </c>
      <c r="E2567" s="9">
        <v>208209</v>
      </c>
      <c r="F2567" s="9">
        <v>522467</v>
      </c>
    </row>
    <row r="2568" customHeight="1" spans="1:6">
      <c r="A2568" s="6" t="str">
        <f t="shared" si="0"/>
        <v>United Kingdom-Europe2005</v>
      </c>
      <c r="B2568" s="6" t="s">
        <v>267</v>
      </c>
      <c r="C2568" s="6" t="s">
        <v>67</v>
      </c>
      <c r="D2568" s="7" t="s">
        <v>282</v>
      </c>
      <c r="E2568" s="9">
        <v>218961</v>
      </c>
      <c r="F2568" s="9">
        <v>542041</v>
      </c>
    </row>
    <row r="2569" customHeight="1" spans="1:6">
      <c r="A2569" s="6" t="str">
        <f t="shared" si="0"/>
        <v>United Kingdom-Europe2006</v>
      </c>
      <c r="B2569" s="6" t="s">
        <v>267</v>
      </c>
      <c r="C2569" s="6" t="s">
        <v>67</v>
      </c>
      <c r="D2569" s="14">
        <v>2006</v>
      </c>
      <c r="E2569" s="9">
        <v>221558</v>
      </c>
      <c r="F2569" s="9">
        <v>540409</v>
      </c>
    </row>
    <row r="2570" customHeight="1" spans="1:6">
      <c r="A2570" s="6" t="str">
        <f t="shared" si="0"/>
        <v>United Kingdom-Europe2007</v>
      </c>
      <c r="B2570" s="6" t="s">
        <v>267</v>
      </c>
      <c r="C2570" s="6" t="s">
        <v>67</v>
      </c>
      <c r="D2570" s="14">
        <v>2007</v>
      </c>
      <c r="E2570" s="9">
        <v>223770</v>
      </c>
      <c r="F2570" s="9">
        <v>550552</v>
      </c>
    </row>
    <row r="2571" customHeight="1" spans="1:6">
      <c r="A2571" s="6" t="str">
        <f t="shared" si="0"/>
        <v>United Kingdom-Europe2008</v>
      </c>
      <c r="B2571" s="6" t="s">
        <v>267</v>
      </c>
      <c r="C2571" s="6" t="s">
        <v>67</v>
      </c>
      <c r="D2571" s="14">
        <v>2008</v>
      </c>
      <c r="E2571" s="9">
        <v>210993</v>
      </c>
      <c r="F2571" s="9">
        <v>528906</v>
      </c>
    </row>
    <row r="2572" customHeight="1" spans="1:6">
      <c r="A2572" s="6" t="str">
        <f t="shared" si="0"/>
        <v>United Kingdom-Europe2009</v>
      </c>
      <c r="B2572" s="6" t="s">
        <v>267</v>
      </c>
      <c r="C2572" s="6" t="s">
        <v>67</v>
      </c>
      <c r="D2572" s="14">
        <v>2009</v>
      </c>
      <c r="E2572" s="9">
        <v>218306</v>
      </c>
      <c r="F2572" s="9">
        <v>531939</v>
      </c>
    </row>
    <row r="2573" customHeight="1" spans="1:6">
      <c r="A2573" s="6" t="str">
        <f t="shared" si="0"/>
        <v>United Kingdom-Europe2010</v>
      </c>
      <c r="B2573" s="6" t="s">
        <v>267</v>
      </c>
      <c r="C2573" s="6" t="s">
        <v>67</v>
      </c>
      <c r="D2573" s="14">
        <v>2010</v>
      </c>
      <c r="E2573" s="9">
        <v>222638</v>
      </c>
      <c r="F2573" s="9">
        <v>541986</v>
      </c>
    </row>
    <row r="2574" customHeight="1" spans="1:6">
      <c r="A2574" s="6" t="str">
        <f t="shared" si="0"/>
        <v>United Kingdom-Europe2011</v>
      </c>
      <c r="B2574" s="6" t="s">
        <v>267</v>
      </c>
      <c r="C2574" s="6" t="s">
        <v>67</v>
      </c>
      <c r="D2574" s="14">
        <v>2011</v>
      </c>
      <c r="E2574" s="9">
        <v>222080</v>
      </c>
      <c r="F2574" s="9">
        <v>540640</v>
      </c>
    </row>
    <row r="2575" customHeight="1" spans="1:6">
      <c r="A2575" s="6" t="str">
        <f t="shared" si="0"/>
        <v>United Kingdom-Europe2012</v>
      </c>
      <c r="B2575" s="6" t="s">
        <v>267</v>
      </c>
      <c r="C2575" s="6" t="s">
        <v>67</v>
      </c>
      <c r="D2575" s="7" t="s">
        <v>286</v>
      </c>
      <c r="E2575" s="9">
        <v>222940</v>
      </c>
      <c r="F2575" s="9">
        <v>543662</v>
      </c>
    </row>
    <row r="2576" customHeight="1" spans="1:6">
      <c r="A2576" s="6" t="str">
        <f t="shared" si="0"/>
        <v>United States-The Americas2000</v>
      </c>
      <c r="B2576" s="6" t="s">
        <v>268</v>
      </c>
      <c r="C2576" s="6" t="s">
        <v>75</v>
      </c>
      <c r="D2576" s="7" t="s">
        <v>277</v>
      </c>
      <c r="E2576" s="9">
        <v>2132446</v>
      </c>
      <c r="F2576" s="8"/>
    </row>
    <row r="2577" customHeight="1" spans="1:6">
      <c r="A2577" s="6" t="str">
        <f t="shared" si="0"/>
        <v>United States-The Americas2001</v>
      </c>
      <c r="B2577" s="6" t="s">
        <v>268</v>
      </c>
      <c r="C2577" s="6" t="s">
        <v>75</v>
      </c>
      <c r="D2577" s="7" t="s">
        <v>278</v>
      </c>
      <c r="E2577" s="9">
        <v>2191193</v>
      </c>
      <c r="F2577" s="8"/>
    </row>
    <row r="2578" customHeight="1" spans="1:6">
      <c r="A2578" s="6" t="str">
        <f t="shared" si="0"/>
        <v>United States-The Americas2002</v>
      </c>
      <c r="B2578" s="6" t="s">
        <v>268</v>
      </c>
      <c r="C2578" s="6" t="s">
        <v>75</v>
      </c>
      <c r="D2578" s="7" t="s">
        <v>279</v>
      </c>
      <c r="E2578" s="9">
        <v>2215504</v>
      </c>
      <c r="F2578" s="9">
        <v>5433057</v>
      </c>
    </row>
    <row r="2579" customHeight="1" spans="1:6">
      <c r="A2579" s="6" t="str">
        <f t="shared" si="0"/>
        <v>United States-The Americas2003</v>
      </c>
      <c r="B2579" s="6" t="s">
        <v>268</v>
      </c>
      <c r="C2579" s="6" t="s">
        <v>75</v>
      </c>
      <c r="D2579" s="7" t="s">
        <v>280</v>
      </c>
      <c r="E2579" s="9">
        <v>2164458</v>
      </c>
      <c r="F2579" s="9">
        <v>5311840</v>
      </c>
    </row>
    <row r="2580" customHeight="1" spans="1:6">
      <c r="A2580" s="6" t="str">
        <f t="shared" si="0"/>
        <v>United States-The Americas2004</v>
      </c>
      <c r="B2580" s="6" t="s">
        <v>268</v>
      </c>
      <c r="C2580" s="6" t="s">
        <v>75</v>
      </c>
      <c r="D2580" s="14">
        <v>2004</v>
      </c>
      <c r="E2580" s="9">
        <v>2277034</v>
      </c>
      <c r="F2580" s="9">
        <v>5656839</v>
      </c>
    </row>
    <row r="2581" customHeight="1" spans="1:6">
      <c r="A2581" s="6" t="str">
        <f t="shared" si="0"/>
        <v>United States-The Americas2005</v>
      </c>
      <c r="B2581" s="6" t="s">
        <v>268</v>
      </c>
      <c r="C2581" s="6" t="s">
        <v>75</v>
      </c>
      <c r="D2581" s="7" t="s">
        <v>282</v>
      </c>
      <c r="E2581" s="9">
        <v>2296686</v>
      </c>
      <c r="F2581" s="9">
        <v>5737616</v>
      </c>
    </row>
    <row r="2582" customHeight="1" spans="1:6">
      <c r="A2582" s="6" t="str">
        <f t="shared" si="0"/>
        <v>United States-The Americas2006</v>
      </c>
      <c r="B2582" s="6" t="s">
        <v>268</v>
      </c>
      <c r="C2582" s="6" t="s">
        <v>75</v>
      </c>
      <c r="D2582" s="14">
        <v>2006</v>
      </c>
      <c r="E2582" s="9">
        <v>2307819</v>
      </c>
      <c r="F2582" s="9">
        <v>5790765</v>
      </c>
    </row>
    <row r="2583" customHeight="1" spans="1:6">
      <c r="A2583" s="6" t="str">
        <f t="shared" si="0"/>
        <v>United States-The Americas2007</v>
      </c>
      <c r="B2583" s="6" t="s">
        <v>268</v>
      </c>
      <c r="C2583" s="6" t="s">
        <v>75</v>
      </c>
      <c r="D2583" s="14">
        <v>2007</v>
      </c>
      <c r="E2583" s="9">
        <v>2230817</v>
      </c>
      <c r="F2583" s="9">
        <v>5601405</v>
      </c>
    </row>
    <row r="2584" customHeight="1" spans="1:6">
      <c r="A2584" s="6" t="str">
        <f t="shared" si="0"/>
        <v>United States-The Americas2008</v>
      </c>
      <c r="B2584" s="6" t="s">
        <v>268</v>
      </c>
      <c r="C2584" s="6" t="s">
        <v>75</v>
      </c>
      <c r="D2584" s="7" t="s">
        <v>283</v>
      </c>
      <c r="E2584" s="9">
        <v>2337014</v>
      </c>
      <c r="F2584" s="9">
        <v>5828697</v>
      </c>
    </row>
    <row r="2585" customHeight="1" spans="1:6">
      <c r="A2585" s="6" t="str">
        <f t="shared" si="0"/>
        <v>United States-The Americas2009</v>
      </c>
      <c r="B2585" s="6" t="s">
        <v>268</v>
      </c>
      <c r="C2585" s="6" t="s">
        <v>75</v>
      </c>
      <c r="D2585" s="7" t="s">
        <v>284</v>
      </c>
      <c r="E2585" s="9">
        <v>2255957</v>
      </c>
      <c r="F2585" s="9">
        <v>5650950</v>
      </c>
    </row>
    <row r="2586" customHeight="1" spans="1:6">
      <c r="A2586" s="6" t="str">
        <f t="shared" si="0"/>
        <v>United States-The Americas2010</v>
      </c>
      <c r="B2586" s="6" t="s">
        <v>268</v>
      </c>
      <c r="C2586" s="6" t="s">
        <v>75</v>
      </c>
      <c r="D2586" s="7" t="s">
        <v>288</v>
      </c>
      <c r="E2586" s="9">
        <v>2318861</v>
      </c>
      <c r="F2586" s="9">
        <v>5826394</v>
      </c>
    </row>
    <row r="2587" customHeight="1" spans="1:6">
      <c r="A2587" s="6" t="str">
        <f t="shared" si="0"/>
        <v>United States-The Americas2011</v>
      </c>
      <c r="B2587" s="6" t="s">
        <v>268</v>
      </c>
      <c r="C2587" s="6" t="s">
        <v>75</v>
      </c>
      <c r="D2587" s="7" t="s">
        <v>285</v>
      </c>
      <c r="E2587" s="9">
        <v>2261151</v>
      </c>
      <c r="F2587" s="9">
        <v>5681664</v>
      </c>
    </row>
    <row r="2588" customHeight="1" spans="1:6">
      <c r="A2588" s="6" t="str">
        <f t="shared" si="0"/>
        <v>United States-The Americas2012</v>
      </c>
      <c r="B2588" s="6" t="s">
        <v>268</v>
      </c>
      <c r="C2588" s="6" t="s">
        <v>75</v>
      </c>
      <c r="D2588" s="7" t="s">
        <v>286</v>
      </c>
      <c r="E2588" s="9">
        <v>2273332</v>
      </c>
      <c r="F2588" s="9">
        <v>5713560</v>
      </c>
    </row>
    <row r="2589" customHeight="1" spans="1:6">
      <c r="A2589" s="6" t="str">
        <f t="shared" si="0"/>
        <v>Uruguay-The Americas2000</v>
      </c>
      <c r="B2589" s="6" t="s">
        <v>269</v>
      </c>
      <c r="C2589" s="6" t="s">
        <v>75</v>
      </c>
      <c r="D2589" s="7" t="s">
        <v>277</v>
      </c>
      <c r="E2589" s="8"/>
      <c r="F2589" s="8"/>
    </row>
    <row r="2590" customHeight="1" spans="1:6">
      <c r="A2590" s="6" t="str">
        <f t="shared" si="0"/>
        <v>Uruguay-The Americas2001</v>
      </c>
      <c r="B2590" s="6" t="s">
        <v>269</v>
      </c>
      <c r="C2590" s="6" t="s">
        <v>75</v>
      </c>
      <c r="D2590" s="7" t="s">
        <v>278</v>
      </c>
      <c r="E2590" s="9">
        <v>4430</v>
      </c>
      <c r="F2590" s="8"/>
    </row>
    <row r="2591" customHeight="1" spans="1:6">
      <c r="A2591" s="6" t="str">
        <f t="shared" si="0"/>
        <v>Uruguay-The Americas2002</v>
      </c>
      <c r="B2591" s="6" t="s">
        <v>269</v>
      </c>
      <c r="C2591" s="6" t="s">
        <v>75</v>
      </c>
      <c r="D2591" s="7" t="s">
        <v>279</v>
      </c>
      <c r="E2591" s="9">
        <v>4174</v>
      </c>
      <c r="F2591" s="9">
        <v>6645</v>
      </c>
    </row>
    <row r="2592" customHeight="1" spans="1:6">
      <c r="A2592" s="6" t="str">
        <f t="shared" si="0"/>
        <v>Uruguay-The Americas2003</v>
      </c>
      <c r="B2592" s="6" t="s">
        <v>269</v>
      </c>
      <c r="C2592" s="6" t="s">
        <v>75</v>
      </c>
      <c r="D2592" s="7" t="s">
        <v>280</v>
      </c>
      <c r="E2592" s="9">
        <v>4134</v>
      </c>
      <c r="F2592" s="9">
        <v>7891</v>
      </c>
    </row>
    <row r="2593" customHeight="1" spans="1:6">
      <c r="A2593" s="6" t="str">
        <f t="shared" si="0"/>
        <v>Uruguay-The Americas2004</v>
      </c>
      <c r="B2593" s="6" t="s">
        <v>269</v>
      </c>
      <c r="C2593" s="6" t="s">
        <v>75</v>
      </c>
      <c r="D2593" s="14">
        <v>2004</v>
      </c>
      <c r="E2593" s="9">
        <v>4153</v>
      </c>
      <c r="F2593" s="9">
        <v>8331</v>
      </c>
    </row>
    <row r="2594" customHeight="1" spans="1:6">
      <c r="A2594" s="6" t="str">
        <f t="shared" si="0"/>
        <v>Uruguay-The Americas2005</v>
      </c>
      <c r="B2594" s="6" t="s">
        <v>269</v>
      </c>
      <c r="C2594" s="6" t="s">
        <v>75</v>
      </c>
      <c r="D2594" s="7" t="s">
        <v>282</v>
      </c>
      <c r="E2594" s="9">
        <v>3183</v>
      </c>
      <c r="F2594" s="9">
        <v>6648</v>
      </c>
    </row>
    <row r="2595" customHeight="1" spans="1:6">
      <c r="A2595" s="6" t="str">
        <f t="shared" si="0"/>
        <v>Uruguay-The Americas2006</v>
      </c>
      <c r="B2595" s="6" t="s">
        <v>269</v>
      </c>
      <c r="C2595" s="6" t="s">
        <v>75</v>
      </c>
      <c r="D2595" s="14">
        <v>2006</v>
      </c>
      <c r="E2595" s="9">
        <v>2869</v>
      </c>
      <c r="F2595" s="9">
        <v>5611</v>
      </c>
    </row>
    <row r="2596" customHeight="1" spans="1:6">
      <c r="A2596" s="6" t="str">
        <f t="shared" si="0"/>
        <v>Uruguay-The Americas2007</v>
      </c>
      <c r="B2596" s="6" t="s">
        <v>269</v>
      </c>
      <c r="C2596" s="6" t="s">
        <v>75</v>
      </c>
      <c r="D2596" s="14">
        <v>2007</v>
      </c>
      <c r="E2596" s="9">
        <v>2712</v>
      </c>
      <c r="F2596" s="9">
        <v>5090</v>
      </c>
    </row>
    <row r="2597" customHeight="1" spans="1:6">
      <c r="A2597" s="6" t="str">
        <f t="shared" si="0"/>
        <v>Uruguay-The Americas2008</v>
      </c>
      <c r="B2597" s="6" t="s">
        <v>269</v>
      </c>
      <c r="C2597" s="6" t="s">
        <v>75</v>
      </c>
      <c r="D2597" s="7" t="s">
        <v>283</v>
      </c>
      <c r="E2597" s="9">
        <v>3172</v>
      </c>
      <c r="F2597" s="9">
        <v>5999</v>
      </c>
    </row>
    <row r="2598" customHeight="1" spans="1:6">
      <c r="A2598" s="6" t="str">
        <f t="shared" si="0"/>
        <v>Uruguay-The Americas2009</v>
      </c>
      <c r="B2598" s="6" t="s">
        <v>269</v>
      </c>
      <c r="C2598" s="6" t="s">
        <v>75</v>
      </c>
      <c r="D2598" s="7" t="s">
        <v>284</v>
      </c>
      <c r="E2598" s="9">
        <v>2538</v>
      </c>
      <c r="F2598" s="9">
        <v>4620</v>
      </c>
    </row>
    <row r="2599" customHeight="1" spans="1:6">
      <c r="A2599" s="6" t="str">
        <f t="shared" si="0"/>
        <v>Uruguay-The Americas2010</v>
      </c>
      <c r="B2599" s="6" t="s">
        <v>269</v>
      </c>
      <c r="C2599" s="6" t="s">
        <v>75</v>
      </c>
      <c r="D2599" s="7" t="s">
        <v>288</v>
      </c>
      <c r="E2599" s="9">
        <v>2957</v>
      </c>
      <c r="F2599" s="9">
        <v>5776</v>
      </c>
    </row>
    <row r="2600" customHeight="1" spans="1:6">
      <c r="A2600" s="6" t="str">
        <f t="shared" si="0"/>
        <v>Uruguay-The Americas2011</v>
      </c>
      <c r="B2600" s="6" t="s">
        <v>269</v>
      </c>
      <c r="C2600" s="6" t="s">
        <v>75</v>
      </c>
      <c r="D2600" s="7" t="s">
        <v>285</v>
      </c>
      <c r="E2600" s="9">
        <v>2523</v>
      </c>
      <c r="F2600" s="9">
        <v>4598</v>
      </c>
    </row>
    <row r="2601" customHeight="1" spans="1:6">
      <c r="A2601" s="6" t="str">
        <f t="shared" si="0"/>
        <v>Uruguay-The Americas2012</v>
      </c>
      <c r="B2601" s="6" t="s">
        <v>269</v>
      </c>
      <c r="C2601" s="6" t="s">
        <v>75</v>
      </c>
      <c r="D2601" s="7" t="s">
        <v>286</v>
      </c>
      <c r="E2601" s="9">
        <v>3092</v>
      </c>
      <c r="F2601" s="9">
        <v>5306</v>
      </c>
    </row>
    <row r="2602" customHeight="1" spans="1:6">
      <c r="A2602" s="6" t="str">
        <f t="shared" si="0"/>
        <v>Uzbekistan-Asia2000</v>
      </c>
      <c r="B2602" s="6" t="s">
        <v>270</v>
      </c>
      <c r="C2602" s="6" t="s">
        <v>65</v>
      </c>
      <c r="D2602" s="7" t="s">
        <v>277</v>
      </c>
      <c r="E2602" s="8"/>
      <c r="F2602" s="8"/>
    </row>
    <row r="2603" customHeight="1" spans="1:6">
      <c r="A2603" s="6" t="str">
        <f t="shared" si="0"/>
        <v>Uzbekistan-Asia2001</v>
      </c>
      <c r="B2603" s="6" t="s">
        <v>270</v>
      </c>
      <c r="C2603" s="6" t="s">
        <v>65</v>
      </c>
      <c r="D2603" s="7" t="s">
        <v>278</v>
      </c>
      <c r="E2603" s="9">
        <v>47755</v>
      </c>
      <c r="F2603" s="8"/>
    </row>
    <row r="2604" customHeight="1" spans="1:6">
      <c r="A2604" s="6" t="str">
        <f t="shared" si="0"/>
        <v>Uzbekistan-Asia2002</v>
      </c>
      <c r="B2604" s="6" t="s">
        <v>270</v>
      </c>
      <c r="C2604" s="6" t="s">
        <v>65</v>
      </c>
      <c r="D2604" s="7" t="s">
        <v>279</v>
      </c>
      <c r="E2604" s="9">
        <v>43747</v>
      </c>
      <c r="F2604" s="9">
        <v>104443</v>
      </c>
    </row>
    <row r="2605" customHeight="1" spans="1:6">
      <c r="A2605" s="6" t="str">
        <f t="shared" si="0"/>
        <v>Uzbekistan-Asia2003</v>
      </c>
      <c r="B2605" s="6" t="s">
        <v>270</v>
      </c>
      <c r="C2605" s="6" t="s">
        <v>65</v>
      </c>
      <c r="D2605" s="7" t="s">
        <v>280</v>
      </c>
      <c r="E2605" s="9">
        <v>44831</v>
      </c>
      <c r="F2605" s="9">
        <v>116607</v>
      </c>
    </row>
    <row r="2606" customHeight="1" spans="1:6">
      <c r="A2606" s="6" t="str">
        <f t="shared" si="0"/>
        <v>Uzbekistan-Asia2004</v>
      </c>
      <c r="B2606" s="6" t="s">
        <v>270</v>
      </c>
      <c r="C2606" s="6" t="s">
        <v>65</v>
      </c>
      <c r="D2606" s="14">
        <v>2004</v>
      </c>
      <c r="E2606" s="9">
        <v>50512</v>
      </c>
      <c r="F2606" s="9">
        <v>120039</v>
      </c>
    </row>
    <row r="2607" customHeight="1" spans="1:6">
      <c r="A2607" s="6" t="str">
        <f t="shared" si="0"/>
        <v>Uzbekistan-Asia2005</v>
      </c>
      <c r="B2607" s="6" t="s">
        <v>270</v>
      </c>
      <c r="C2607" s="6" t="s">
        <v>65</v>
      </c>
      <c r="D2607" s="7" t="s">
        <v>282</v>
      </c>
      <c r="E2607" s="9">
        <v>48872</v>
      </c>
      <c r="F2607" s="9">
        <v>116530</v>
      </c>
    </row>
    <row r="2608" customHeight="1" spans="1:6">
      <c r="A2608" s="6" t="str">
        <f t="shared" si="0"/>
        <v>Uzbekistan-Asia2006</v>
      </c>
      <c r="B2608" s="6" t="s">
        <v>270</v>
      </c>
      <c r="C2608" s="6" t="s">
        <v>65</v>
      </c>
      <c r="D2608" s="14">
        <v>2006</v>
      </c>
      <c r="E2608" s="9">
        <v>50678</v>
      </c>
      <c r="F2608" s="9">
        <v>119306</v>
      </c>
    </row>
    <row r="2609" customHeight="1" spans="1:6">
      <c r="A2609" s="6" t="str">
        <f t="shared" si="0"/>
        <v>Uzbekistan-Asia2007</v>
      </c>
      <c r="B2609" s="6" t="s">
        <v>270</v>
      </c>
      <c r="C2609" s="6" t="s">
        <v>65</v>
      </c>
      <c r="D2609" s="14">
        <v>2007</v>
      </c>
      <c r="E2609" s="9">
        <v>51070</v>
      </c>
      <c r="F2609" s="9">
        <v>122038</v>
      </c>
    </row>
    <row r="2610" customHeight="1" spans="1:6">
      <c r="A2610" s="6" t="str">
        <f t="shared" si="0"/>
        <v>Uzbekistan-Asia2008</v>
      </c>
      <c r="B2610" s="6" t="s">
        <v>270</v>
      </c>
      <c r="C2610" s="6" t="s">
        <v>65</v>
      </c>
      <c r="D2610" s="14">
        <v>2008</v>
      </c>
      <c r="E2610" s="9">
        <v>48718</v>
      </c>
      <c r="F2610" s="9">
        <v>116944</v>
      </c>
    </row>
    <row r="2611" customHeight="1" spans="1:6">
      <c r="A2611" s="6" t="str">
        <f t="shared" si="0"/>
        <v>Uzbekistan-Asia2009</v>
      </c>
      <c r="B2611" s="6" t="s">
        <v>270</v>
      </c>
      <c r="C2611" s="6" t="s">
        <v>65</v>
      </c>
      <c r="D2611" s="14">
        <v>2009</v>
      </c>
      <c r="E2611" s="9">
        <v>53188</v>
      </c>
      <c r="F2611" s="9">
        <v>126915</v>
      </c>
    </row>
    <row r="2612" customHeight="1" spans="1:6">
      <c r="A2612" s="6" t="str">
        <f t="shared" si="0"/>
        <v>Uzbekistan-Asia2010</v>
      </c>
      <c r="B2612" s="6" t="s">
        <v>270</v>
      </c>
      <c r="C2612" s="6" t="s">
        <v>65</v>
      </c>
      <c r="D2612" s="14">
        <v>2010</v>
      </c>
      <c r="E2612" s="9">
        <v>46965</v>
      </c>
      <c r="F2612" s="9">
        <v>111888</v>
      </c>
    </row>
    <row r="2613" customHeight="1" spans="1:6">
      <c r="A2613" s="6" t="str">
        <f t="shared" si="0"/>
        <v>Uzbekistan-Asia2011</v>
      </c>
      <c r="B2613" s="6" t="s">
        <v>270</v>
      </c>
      <c r="C2613" s="6" t="s">
        <v>65</v>
      </c>
      <c r="D2613" s="14">
        <v>2011</v>
      </c>
      <c r="E2613" s="9">
        <v>51412</v>
      </c>
      <c r="F2613" s="9">
        <v>122683</v>
      </c>
    </row>
    <row r="2614" customHeight="1" spans="1:6">
      <c r="A2614" s="6" t="str">
        <f t="shared" si="0"/>
        <v>Uzbekistan-Asia2012</v>
      </c>
      <c r="B2614" s="6" t="s">
        <v>270</v>
      </c>
      <c r="C2614" s="6" t="s">
        <v>65</v>
      </c>
      <c r="D2614" s="7" t="s">
        <v>286</v>
      </c>
      <c r="E2614" s="9">
        <v>50757</v>
      </c>
      <c r="F2614" s="9">
        <v>119951</v>
      </c>
    </row>
    <row r="2615" customHeight="1" spans="1:6">
      <c r="A2615" s="6" t="str">
        <f t="shared" si="0"/>
        <v>Vanuatu-Oceania2000</v>
      </c>
      <c r="B2615" s="6" t="s">
        <v>271</v>
      </c>
      <c r="C2615" s="6" t="s">
        <v>71</v>
      </c>
      <c r="D2615" s="7" t="s">
        <v>277</v>
      </c>
      <c r="E2615" s="8"/>
      <c r="F2615" s="8"/>
    </row>
    <row r="2616" customHeight="1" spans="1:6">
      <c r="A2616" s="6" t="str">
        <f t="shared" si="0"/>
        <v>Vanuatu-Oceania2001</v>
      </c>
      <c r="B2616" s="6" t="s">
        <v>271</v>
      </c>
      <c r="C2616" s="6" t="s">
        <v>71</v>
      </c>
      <c r="D2616" s="7" t="s">
        <v>278</v>
      </c>
      <c r="E2616" s="8"/>
      <c r="F2616" s="8"/>
    </row>
    <row r="2617" customHeight="1" spans="1:6">
      <c r="A2617" s="6" t="str">
        <f t="shared" si="0"/>
        <v>Vanuatu-Oceania2002</v>
      </c>
      <c r="B2617" s="6" t="s">
        <v>271</v>
      </c>
      <c r="C2617" s="6" t="s">
        <v>71</v>
      </c>
      <c r="D2617" s="7" t="s">
        <v>279</v>
      </c>
      <c r="E2617" s="8"/>
      <c r="F2617" s="9">
        <v>117</v>
      </c>
    </row>
    <row r="2618" customHeight="1" spans="1:6">
      <c r="A2618" s="6" t="str">
        <f t="shared" si="0"/>
        <v>Vanuatu-Oceania2003</v>
      </c>
      <c r="B2618" s="6" t="s">
        <v>271</v>
      </c>
      <c r="C2618" s="6" t="s">
        <v>71</v>
      </c>
      <c r="D2618" s="7" t="s">
        <v>280</v>
      </c>
      <c r="E2618" s="8"/>
      <c r="F2618" s="9">
        <v>117</v>
      </c>
    </row>
    <row r="2619" customHeight="1" spans="1:6">
      <c r="A2619" s="6" t="str">
        <f t="shared" si="0"/>
        <v>Vanuatu-Oceania2004</v>
      </c>
      <c r="B2619" s="6" t="s">
        <v>271</v>
      </c>
      <c r="C2619" s="6" t="s">
        <v>71</v>
      </c>
      <c r="D2619" s="14">
        <v>2004</v>
      </c>
      <c r="E2619" s="8"/>
      <c r="F2619" s="9">
        <v>92</v>
      </c>
    </row>
    <row r="2620" customHeight="1" spans="1:6">
      <c r="A2620" s="6" t="str">
        <f t="shared" si="0"/>
        <v>Vanuatu-Oceania2005</v>
      </c>
      <c r="B2620" s="6" t="s">
        <v>271</v>
      </c>
      <c r="C2620" s="6" t="s">
        <v>71</v>
      </c>
      <c r="D2620" s="7" t="s">
        <v>282</v>
      </c>
      <c r="E2620" s="9">
        <v>31</v>
      </c>
      <c r="F2620" s="9">
        <v>48</v>
      </c>
    </row>
    <row r="2621" customHeight="1" spans="1:6">
      <c r="A2621" s="6" t="str">
        <f t="shared" si="0"/>
        <v>Vanuatu-Oceania2006</v>
      </c>
      <c r="B2621" s="6" t="s">
        <v>271</v>
      </c>
      <c r="C2621" s="6" t="s">
        <v>71</v>
      </c>
      <c r="D2621" s="14">
        <v>2006</v>
      </c>
      <c r="E2621" s="9">
        <v>30</v>
      </c>
      <c r="F2621" s="9">
        <v>55</v>
      </c>
    </row>
    <row r="2622" customHeight="1" spans="1:6">
      <c r="A2622" s="6" t="str">
        <f t="shared" si="0"/>
        <v>Vanuatu-Oceania2007</v>
      </c>
      <c r="B2622" s="6" t="s">
        <v>271</v>
      </c>
      <c r="C2622" s="6" t="s">
        <v>71</v>
      </c>
      <c r="D2622" s="14">
        <v>2007</v>
      </c>
      <c r="E2622" s="8"/>
      <c r="F2622" s="9">
        <v>88</v>
      </c>
    </row>
    <row r="2623" customHeight="1" spans="1:6">
      <c r="A2623" s="6" t="str">
        <f t="shared" si="0"/>
        <v>Vanuatu-Oceania2008</v>
      </c>
      <c r="B2623" s="6" t="s">
        <v>271</v>
      </c>
      <c r="C2623" s="6" t="s">
        <v>71</v>
      </c>
      <c r="D2623" s="14">
        <v>2008</v>
      </c>
      <c r="E2623" s="9">
        <v>35</v>
      </c>
      <c r="F2623" s="9">
        <v>95</v>
      </c>
    </row>
    <row r="2624" customHeight="1" spans="1:6">
      <c r="A2624" s="6" t="str">
        <f t="shared" si="0"/>
        <v>Vanuatu-Oceania2009</v>
      </c>
      <c r="B2624" s="6" t="s">
        <v>271</v>
      </c>
      <c r="C2624" s="6" t="s">
        <v>71</v>
      </c>
      <c r="D2624" s="14">
        <v>2009</v>
      </c>
      <c r="E2624" s="8"/>
      <c r="F2624" s="9">
        <v>84</v>
      </c>
    </row>
    <row r="2625" customHeight="1" spans="1:6">
      <c r="A2625" s="6" t="str">
        <f t="shared" si="0"/>
        <v>Vanuatu-Oceania2010</v>
      </c>
      <c r="B2625" s="6" t="s">
        <v>271</v>
      </c>
      <c r="C2625" s="6" t="s">
        <v>71</v>
      </c>
      <c r="D2625" s="14">
        <v>2010</v>
      </c>
      <c r="E2625" s="9">
        <v>30</v>
      </c>
      <c r="F2625" s="9">
        <v>55</v>
      </c>
    </row>
    <row r="2626" customHeight="1" spans="1:6">
      <c r="A2626" s="6" t="str">
        <f t="shared" si="0"/>
        <v>Vanuatu-Oceania2011</v>
      </c>
      <c r="B2626" s="6" t="s">
        <v>271</v>
      </c>
      <c r="C2626" s="6" t="s">
        <v>71</v>
      </c>
      <c r="D2626" s="14">
        <v>2011</v>
      </c>
      <c r="E2626" s="8"/>
      <c r="F2626" s="9">
        <v>81</v>
      </c>
    </row>
    <row r="2627" customHeight="1" spans="1:6">
      <c r="A2627" s="6" t="str">
        <f t="shared" si="0"/>
        <v>Vanuatu-Oceania2012</v>
      </c>
      <c r="B2627" s="6" t="s">
        <v>271</v>
      </c>
      <c r="C2627" s="6" t="s">
        <v>71</v>
      </c>
      <c r="D2627" s="7" t="s">
        <v>286</v>
      </c>
      <c r="E2627" s="8"/>
      <c r="F2627" s="9">
        <v>81</v>
      </c>
    </row>
    <row r="2628" customHeight="1" spans="1:6">
      <c r="A2628" s="6" t="str">
        <f t="shared" si="0"/>
        <v>Venezuela-The Americas2000</v>
      </c>
      <c r="B2628" s="6" t="s">
        <v>272</v>
      </c>
      <c r="C2628" s="6" t="s">
        <v>75</v>
      </c>
      <c r="D2628" s="7" t="s">
        <v>277</v>
      </c>
      <c r="E2628" s="8"/>
      <c r="F2628" s="8"/>
    </row>
    <row r="2629" customHeight="1" spans="1:6">
      <c r="A2629" s="6" t="str">
        <f t="shared" si="0"/>
        <v>Venezuela-The Americas2001</v>
      </c>
      <c r="B2629" s="6" t="s">
        <v>272</v>
      </c>
      <c r="C2629" s="6" t="s">
        <v>75</v>
      </c>
      <c r="D2629" s="7" t="s">
        <v>278</v>
      </c>
      <c r="E2629" s="9">
        <v>70198</v>
      </c>
      <c r="F2629" s="8"/>
    </row>
    <row r="2630" customHeight="1" spans="1:6">
      <c r="A2630" s="6" t="str">
        <f t="shared" si="0"/>
        <v>Venezuela-The Americas2002</v>
      </c>
      <c r="B2630" s="6" t="s">
        <v>272</v>
      </c>
      <c r="C2630" s="6" t="s">
        <v>75</v>
      </c>
      <c r="D2630" s="7" t="s">
        <v>279</v>
      </c>
      <c r="E2630" s="9">
        <v>75502</v>
      </c>
      <c r="F2630" s="9">
        <v>201747</v>
      </c>
    </row>
    <row r="2631" customHeight="1" spans="1:6">
      <c r="A2631" s="6" t="str">
        <f t="shared" si="0"/>
        <v>Venezuela-The Americas2003</v>
      </c>
      <c r="B2631" s="6" t="s">
        <v>272</v>
      </c>
      <c r="C2631" s="6" t="s">
        <v>75</v>
      </c>
      <c r="D2631" s="7" t="s">
        <v>280</v>
      </c>
      <c r="E2631" s="9">
        <v>69597</v>
      </c>
      <c r="F2631" s="9">
        <v>185341</v>
      </c>
    </row>
    <row r="2632" customHeight="1" spans="1:6">
      <c r="A2632" s="6" t="str">
        <f t="shared" si="0"/>
        <v>Venezuela-The Americas2004</v>
      </c>
      <c r="B2632" s="6" t="s">
        <v>272</v>
      </c>
      <c r="C2632" s="6" t="s">
        <v>75</v>
      </c>
      <c r="D2632" s="14">
        <v>2004</v>
      </c>
      <c r="E2632" s="9">
        <v>69597</v>
      </c>
      <c r="F2632" s="9">
        <v>186812</v>
      </c>
    </row>
    <row r="2633" customHeight="1" spans="1:6">
      <c r="A2633" s="6" t="str">
        <f t="shared" si="0"/>
        <v>Venezuela-The Americas2005</v>
      </c>
      <c r="B2633" s="6" t="s">
        <v>272</v>
      </c>
      <c r="C2633" s="6" t="s">
        <v>75</v>
      </c>
      <c r="D2633" s="7" t="s">
        <v>282</v>
      </c>
      <c r="E2633" s="9">
        <v>63705</v>
      </c>
      <c r="F2633" s="9">
        <v>171825</v>
      </c>
    </row>
    <row r="2634" customHeight="1" spans="1:6">
      <c r="A2634" s="6" t="str">
        <f t="shared" si="0"/>
        <v>Venezuela-The Americas2006</v>
      </c>
      <c r="B2634" s="6" t="s">
        <v>272</v>
      </c>
      <c r="C2634" s="6" t="s">
        <v>75</v>
      </c>
      <c r="D2634" s="14">
        <v>2006</v>
      </c>
      <c r="E2634" s="9">
        <v>56441</v>
      </c>
      <c r="F2634" s="9">
        <v>168268</v>
      </c>
    </row>
    <row r="2635" customHeight="1" spans="1:6">
      <c r="A2635" s="6" t="str">
        <f t="shared" si="0"/>
        <v>Venezuela-The Americas2007</v>
      </c>
      <c r="B2635" s="6" t="s">
        <v>272</v>
      </c>
      <c r="C2635" s="6" t="s">
        <v>75</v>
      </c>
      <c r="D2635" s="14">
        <v>2007</v>
      </c>
      <c r="E2635" s="9">
        <v>57871</v>
      </c>
      <c r="F2635" s="9">
        <v>172525</v>
      </c>
    </row>
    <row r="2636" customHeight="1" spans="1:6">
      <c r="A2636" s="6" t="str">
        <f t="shared" si="0"/>
        <v>Venezuela-The Americas2008</v>
      </c>
      <c r="B2636" s="6" t="s">
        <v>272</v>
      </c>
      <c r="C2636" s="6" t="s">
        <v>75</v>
      </c>
      <c r="D2636" s="7" t="s">
        <v>283</v>
      </c>
      <c r="E2636" s="9">
        <v>62934</v>
      </c>
      <c r="F2636" s="9">
        <v>175785</v>
      </c>
    </row>
    <row r="2637" customHeight="1" spans="1:6">
      <c r="A2637" s="6" t="str">
        <f t="shared" si="0"/>
        <v>Venezuela-The Americas2009</v>
      </c>
      <c r="B2637" s="6" t="s">
        <v>272</v>
      </c>
      <c r="C2637" s="6" t="s">
        <v>75</v>
      </c>
      <c r="D2637" s="7" t="s">
        <v>284</v>
      </c>
      <c r="E2637" s="9">
        <v>57515</v>
      </c>
      <c r="F2637" s="9">
        <v>193262</v>
      </c>
    </row>
    <row r="2638" customHeight="1" spans="1:6">
      <c r="A2638" s="6" t="str">
        <f t="shared" si="0"/>
        <v>Venezuela-The Americas2010</v>
      </c>
      <c r="B2638" s="6" t="s">
        <v>272</v>
      </c>
      <c r="C2638" s="6" t="s">
        <v>75</v>
      </c>
      <c r="D2638" s="7" t="s">
        <v>288</v>
      </c>
      <c r="E2638" s="9">
        <v>66558</v>
      </c>
      <c r="F2638" s="9">
        <v>181630</v>
      </c>
    </row>
    <row r="2639" customHeight="1" spans="1:6">
      <c r="A2639" s="6" t="str">
        <f t="shared" si="0"/>
        <v>Venezuela-The Americas2011</v>
      </c>
      <c r="B2639" s="6" t="s">
        <v>272</v>
      </c>
      <c r="C2639" s="6" t="s">
        <v>75</v>
      </c>
      <c r="D2639" s="7" t="s">
        <v>285</v>
      </c>
      <c r="E2639" s="9">
        <v>52881</v>
      </c>
      <c r="F2639" s="9">
        <v>192103</v>
      </c>
    </row>
    <row r="2640" customHeight="1" spans="1:6">
      <c r="A2640" s="6" t="str">
        <f t="shared" si="0"/>
        <v>Venezuela-The Americas2012</v>
      </c>
      <c r="B2640" s="6" t="s">
        <v>272</v>
      </c>
      <c r="C2640" s="6" t="s">
        <v>75</v>
      </c>
      <c r="D2640" s="7" t="s">
        <v>286</v>
      </c>
      <c r="E2640" s="9">
        <v>56424</v>
      </c>
      <c r="F2640" s="9">
        <v>152415</v>
      </c>
    </row>
    <row r="2641" customHeight="1" spans="1:6">
      <c r="A2641" s="6" t="str">
        <f t="shared" si="0"/>
        <v>Vietnam-Asia2000</v>
      </c>
      <c r="B2641" s="6" t="s">
        <v>273</v>
      </c>
      <c r="C2641" s="6" t="s">
        <v>65</v>
      </c>
      <c r="D2641" s="7" t="s">
        <v>277</v>
      </c>
      <c r="E2641" s="8"/>
      <c r="F2641" s="8"/>
    </row>
    <row r="2642" customHeight="1" spans="1:6">
      <c r="A2642" s="6" t="str">
        <f t="shared" si="0"/>
        <v>Vietnam-Asia2001</v>
      </c>
      <c r="B2642" s="6" t="s">
        <v>273</v>
      </c>
      <c r="C2642" s="6" t="s">
        <v>65</v>
      </c>
      <c r="D2642" s="7" t="s">
        <v>278</v>
      </c>
      <c r="E2642" s="9">
        <v>61210</v>
      </c>
      <c r="F2642" s="8"/>
    </row>
    <row r="2643" customHeight="1" spans="1:6">
      <c r="A2643" s="6" t="str">
        <f t="shared" si="0"/>
        <v>Vietnam-Asia2002</v>
      </c>
      <c r="B2643" s="6" t="s">
        <v>273</v>
      </c>
      <c r="C2643" s="6" t="s">
        <v>65</v>
      </c>
      <c r="D2643" s="7" t="s">
        <v>279</v>
      </c>
      <c r="E2643" s="9">
        <v>58912</v>
      </c>
      <c r="F2643" s="9">
        <v>150230</v>
      </c>
    </row>
    <row r="2644" customHeight="1" spans="1:6">
      <c r="A2644" s="6" t="str">
        <f t="shared" si="0"/>
        <v>Vietnam-Asia2003</v>
      </c>
      <c r="B2644" s="6" t="s">
        <v>273</v>
      </c>
      <c r="C2644" s="6" t="s">
        <v>65</v>
      </c>
      <c r="D2644" s="7" t="s">
        <v>280</v>
      </c>
      <c r="E2644" s="9">
        <v>53450</v>
      </c>
      <c r="F2644" s="9">
        <v>140057</v>
      </c>
    </row>
    <row r="2645" customHeight="1" spans="1:6">
      <c r="A2645" s="6" t="str">
        <f t="shared" si="0"/>
        <v>Vietnam-Asia2004</v>
      </c>
      <c r="B2645" s="6" t="s">
        <v>273</v>
      </c>
      <c r="C2645" s="6" t="s">
        <v>65</v>
      </c>
      <c r="D2645" s="14">
        <v>2004</v>
      </c>
      <c r="E2645" s="9">
        <v>48984</v>
      </c>
      <c r="F2645" s="9">
        <v>127164</v>
      </c>
    </row>
    <row r="2646" customHeight="1" spans="1:6">
      <c r="A2646" s="6" t="str">
        <f t="shared" si="0"/>
        <v>Vietnam-Asia2005</v>
      </c>
      <c r="B2646" s="6" t="s">
        <v>273</v>
      </c>
      <c r="C2646" s="6" t="s">
        <v>65</v>
      </c>
      <c r="D2646" s="7" t="s">
        <v>282</v>
      </c>
      <c r="E2646" s="9">
        <v>42475</v>
      </c>
      <c r="F2646" s="9">
        <v>102456</v>
      </c>
    </row>
    <row r="2647" customHeight="1" spans="1:6">
      <c r="A2647" s="6" t="str">
        <f t="shared" si="0"/>
        <v>Vietnam-Asia2006</v>
      </c>
      <c r="B2647" s="6" t="s">
        <v>273</v>
      </c>
      <c r="C2647" s="6" t="s">
        <v>65</v>
      </c>
      <c r="D2647" s="14">
        <v>2006</v>
      </c>
      <c r="E2647" s="9">
        <v>38968</v>
      </c>
      <c r="F2647" s="9">
        <v>90549</v>
      </c>
    </row>
    <row r="2648" customHeight="1" spans="1:6">
      <c r="A2648" s="6" t="str">
        <f t="shared" si="0"/>
        <v>Vietnam-Asia2007</v>
      </c>
      <c r="B2648" s="6" t="s">
        <v>273</v>
      </c>
      <c r="C2648" s="6" t="s">
        <v>65</v>
      </c>
      <c r="D2648" s="14">
        <v>2007</v>
      </c>
      <c r="E2648" s="9">
        <v>30646</v>
      </c>
      <c r="F2648" s="9">
        <v>61140</v>
      </c>
    </row>
    <row r="2649" customHeight="1" spans="1:6">
      <c r="A2649" s="6" t="str">
        <f t="shared" si="0"/>
        <v>Vietnam-Asia2008</v>
      </c>
      <c r="B2649" s="6" t="s">
        <v>273</v>
      </c>
      <c r="C2649" s="6" t="s">
        <v>65</v>
      </c>
      <c r="D2649" s="14">
        <v>2008</v>
      </c>
      <c r="E2649" s="9">
        <v>45777</v>
      </c>
      <c r="F2649" s="9">
        <v>113651</v>
      </c>
    </row>
    <row r="2650" customHeight="1" spans="1:6">
      <c r="A2650" s="6" t="str">
        <f t="shared" si="0"/>
        <v>Vietnam-Asia2009</v>
      </c>
      <c r="B2650" s="6" t="s">
        <v>273</v>
      </c>
      <c r="C2650" s="6" t="s">
        <v>65</v>
      </c>
      <c r="D2650" s="14">
        <v>2009</v>
      </c>
      <c r="E2650" s="9">
        <v>33441</v>
      </c>
      <c r="F2650" s="9">
        <v>70806</v>
      </c>
    </row>
    <row r="2651" customHeight="1" spans="1:6">
      <c r="A2651" s="6" t="str">
        <f t="shared" si="0"/>
        <v>Vietnam-Asia2010</v>
      </c>
      <c r="B2651" s="6" t="s">
        <v>273</v>
      </c>
      <c r="C2651" s="6" t="s">
        <v>65</v>
      </c>
      <c r="D2651" s="14">
        <v>2010</v>
      </c>
      <c r="E2651" s="9">
        <v>41455</v>
      </c>
      <c r="F2651" s="9">
        <v>97942</v>
      </c>
    </row>
    <row r="2652" customHeight="1" spans="1:6">
      <c r="A2652" s="6" t="str">
        <f t="shared" si="0"/>
        <v>Vietnam-Asia2011</v>
      </c>
      <c r="B2652" s="6" t="s">
        <v>273</v>
      </c>
      <c r="C2652" s="6" t="s">
        <v>65</v>
      </c>
      <c r="D2652" s="14">
        <v>2011</v>
      </c>
      <c r="E2652" s="9">
        <v>35111</v>
      </c>
      <c r="F2652" s="9">
        <v>78767</v>
      </c>
    </row>
    <row r="2653" customHeight="1" spans="1:6">
      <c r="A2653" s="6" t="str">
        <f t="shared" si="0"/>
        <v>Vietnam-Asia2012</v>
      </c>
      <c r="B2653" s="6" t="s">
        <v>273</v>
      </c>
      <c r="C2653" s="6" t="s">
        <v>65</v>
      </c>
      <c r="D2653" s="7" t="s">
        <v>286</v>
      </c>
      <c r="E2653" s="9">
        <v>28736</v>
      </c>
      <c r="F2653" s="9">
        <v>53645</v>
      </c>
    </row>
    <row r="2654" customHeight="1" spans="1:6">
      <c r="A2654" s="6" t="str">
        <f t="shared" si="0"/>
        <v>Yemen-Middle East2000</v>
      </c>
      <c r="B2654" s="6" t="s">
        <v>274</v>
      </c>
      <c r="C2654" s="6" t="s">
        <v>84</v>
      </c>
      <c r="D2654" s="7" t="s">
        <v>277</v>
      </c>
      <c r="E2654" s="8"/>
      <c r="F2654" s="8"/>
    </row>
    <row r="2655" customHeight="1" spans="1:6">
      <c r="A2655" s="6" t="str">
        <f t="shared" si="0"/>
        <v>Yemen-Middle East2001</v>
      </c>
      <c r="B2655" s="6" t="s">
        <v>274</v>
      </c>
      <c r="C2655" s="6" t="s">
        <v>84</v>
      </c>
      <c r="D2655" s="7" t="s">
        <v>278</v>
      </c>
      <c r="E2655" s="9">
        <v>7260</v>
      </c>
      <c r="F2655" s="8"/>
    </row>
    <row r="2656" customHeight="1" spans="1:6">
      <c r="A2656" s="6" t="str">
        <f t="shared" si="0"/>
        <v>Yemen-Middle East2002</v>
      </c>
      <c r="B2656" s="6" t="s">
        <v>274</v>
      </c>
      <c r="C2656" s="6" t="s">
        <v>84</v>
      </c>
      <c r="D2656" s="7" t="s">
        <v>279</v>
      </c>
      <c r="E2656" s="9">
        <v>8360</v>
      </c>
      <c r="F2656" s="9">
        <v>21852</v>
      </c>
    </row>
    <row r="2657" customHeight="1" spans="1:6">
      <c r="A2657" s="6" t="str">
        <f t="shared" si="0"/>
        <v>Yemen-Middle East2003</v>
      </c>
      <c r="B2657" s="6" t="s">
        <v>274</v>
      </c>
      <c r="C2657" s="6" t="s">
        <v>84</v>
      </c>
      <c r="D2657" s="7" t="s">
        <v>280</v>
      </c>
      <c r="E2657" s="9">
        <v>7764</v>
      </c>
      <c r="F2657" s="9">
        <v>23058</v>
      </c>
    </row>
    <row r="2658" customHeight="1" spans="1:6">
      <c r="A2658" s="6" t="str">
        <f t="shared" si="0"/>
        <v>Yemen-Middle East2004</v>
      </c>
      <c r="B2658" s="6" t="s">
        <v>274</v>
      </c>
      <c r="C2658" s="6" t="s">
        <v>84</v>
      </c>
      <c r="D2658" s="14">
        <v>2004</v>
      </c>
      <c r="E2658" s="9">
        <v>7208</v>
      </c>
      <c r="F2658" s="9">
        <v>22207</v>
      </c>
    </row>
    <row r="2659" customHeight="1" spans="1:6">
      <c r="A2659" s="6" t="str">
        <f t="shared" si="0"/>
        <v>Yemen-Middle East2005</v>
      </c>
      <c r="B2659" s="6" t="s">
        <v>274</v>
      </c>
      <c r="C2659" s="6" t="s">
        <v>84</v>
      </c>
      <c r="D2659" s="7" t="s">
        <v>282</v>
      </c>
      <c r="E2659" s="9">
        <v>7054</v>
      </c>
      <c r="F2659" s="9">
        <v>20796</v>
      </c>
    </row>
    <row r="2660" customHeight="1" spans="1:6">
      <c r="A2660" s="6" t="str">
        <f t="shared" si="0"/>
        <v>Yemen-Middle East2006</v>
      </c>
      <c r="B2660" s="6" t="s">
        <v>274</v>
      </c>
      <c r="C2660" s="6" t="s">
        <v>84</v>
      </c>
      <c r="D2660" s="14">
        <v>2006</v>
      </c>
      <c r="E2660" s="9">
        <v>6186</v>
      </c>
      <c r="F2660" s="9">
        <v>18881</v>
      </c>
    </row>
    <row r="2661" customHeight="1" spans="1:6">
      <c r="A2661" s="6" t="str">
        <f t="shared" si="0"/>
        <v>Yemen-Middle East2007</v>
      </c>
      <c r="B2661" s="6" t="s">
        <v>274</v>
      </c>
      <c r="C2661" s="6" t="s">
        <v>84</v>
      </c>
      <c r="D2661" s="14">
        <v>2007</v>
      </c>
      <c r="E2661" s="9">
        <v>5265</v>
      </c>
      <c r="F2661" s="9">
        <v>16252</v>
      </c>
    </row>
    <row r="2662" customHeight="1" spans="1:6">
      <c r="A2662" s="6" t="str">
        <f t="shared" si="0"/>
        <v>Yemen-Middle East2008</v>
      </c>
      <c r="B2662" s="6" t="s">
        <v>274</v>
      </c>
      <c r="C2662" s="6" t="s">
        <v>84</v>
      </c>
      <c r="D2662" s="14">
        <v>2008</v>
      </c>
      <c r="E2662" s="9">
        <v>7014</v>
      </c>
      <c r="F2662" s="9">
        <v>21712</v>
      </c>
    </row>
    <row r="2663" customHeight="1" spans="1:6">
      <c r="A2663" s="6" t="str">
        <f t="shared" si="0"/>
        <v>Yemen-Middle East2009</v>
      </c>
      <c r="B2663" s="6" t="s">
        <v>274</v>
      </c>
      <c r="C2663" s="6" t="s">
        <v>84</v>
      </c>
      <c r="D2663" s="14">
        <v>2009</v>
      </c>
      <c r="E2663" s="9">
        <v>6589</v>
      </c>
      <c r="F2663" s="9">
        <v>20044</v>
      </c>
    </row>
    <row r="2664" customHeight="1" spans="1:6">
      <c r="A2664" s="6" t="str">
        <f t="shared" si="0"/>
        <v>Yemen-Middle East2010</v>
      </c>
      <c r="B2664" s="6" t="s">
        <v>274</v>
      </c>
      <c r="C2664" s="6" t="s">
        <v>84</v>
      </c>
      <c r="D2664" s="14">
        <v>2010</v>
      </c>
      <c r="E2664" s="9">
        <v>5100</v>
      </c>
      <c r="F2664" s="9">
        <v>15764</v>
      </c>
    </row>
    <row r="2665" customHeight="1" spans="1:6">
      <c r="A2665" s="6" t="str">
        <f t="shared" si="0"/>
        <v>Yemen-Middle East2011</v>
      </c>
      <c r="B2665" s="6" t="s">
        <v>274</v>
      </c>
      <c r="C2665" s="6" t="s">
        <v>84</v>
      </c>
      <c r="D2665" s="14">
        <v>2011</v>
      </c>
      <c r="E2665" s="9">
        <v>5667</v>
      </c>
      <c r="F2665" s="9">
        <v>17305</v>
      </c>
    </row>
    <row r="2666" customHeight="1" spans="1:6">
      <c r="A2666" s="6" t="str">
        <f t="shared" si="0"/>
        <v>Yemen-Middle East2012</v>
      </c>
      <c r="B2666" s="6" t="s">
        <v>274</v>
      </c>
      <c r="C2666" s="6" t="s">
        <v>84</v>
      </c>
      <c r="D2666" s="7" t="s">
        <v>286</v>
      </c>
      <c r="E2666" s="9">
        <v>4747</v>
      </c>
      <c r="F2666" s="9">
        <v>14639</v>
      </c>
    </row>
    <row r="2667" customHeight="1" spans="1:6">
      <c r="A2667" s="6" t="str">
        <f t="shared" si="0"/>
        <v>Zambia-Africa2000</v>
      </c>
      <c r="B2667" s="6" t="s">
        <v>275</v>
      </c>
      <c r="C2667" s="6" t="s">
        <v>69</v>
      </c>
      <c r="D2667" s="7" t="s">
        <v>277</v>
      </c>
      <c r="E2667" s="8"/>
      <c r="F2667" s="8"/>
    </row>
    <row r="2668" customHeight="1" spans="1:6">
      <c r="A2668" s="6" t="str">
        <f t="shared" si="0"/>
        <v>Zambia-Africa2001</v>
      </c>
      <c r="B2668" s="6" t="s">
        <v>275</v>
      </c>
      <c r="C2668" s="6" t="s">
        <v>69</v>
      </c>
      <c r="D2668" s="7" t="s">
        <v>278</v>
      </c>
      <c r="E2668" s="9">
        <v>8462</v>
      </c>
      <c r="F2668" s="8"/>
    </row>
    <row r="2669" customHeight="1" spans="1:6">
      <c r="A2669" s="6" t="str">
        <f t="shared" si="0"/>
        <v>Zambia-Africa2002</v>
      </c>
      <c r="B2669" s="6" t="s">
        <v>275</v>
      </c>
      <c r="C2669" s="6" t="s">
        <v>69</v>
      </c>
      <c r="D2669" s="7" t="s">
        <v>279</v>
      </c>
      <c r="E2669" s="9">
        <v>8054</v>
      </c>
      <c r="F2669" s="9">
        <v>2428</v>
      </c>
    </row>
    <row r="2670" customHeight="1" spans="1:6">
      <c r="A2670" s="6" t="str">
        <f t="shared" si="0"/>
        <v>Zambia-Africa2003</v>
      </c>
      <c r="B2670" s="6" t="s">
        <v>275</v>
      </c>
      <c r="C2670" s="6" t="s">
        <v>69</v>
      </c>
      <c r="D2670" s="7" t="s">
        <v>280</v>
      </c>
      <c r="E2670" s="9">
        <v>7842</v>
      </c>
      <c r="F2670" s="9">
        <v>2156</v>
      </c>
    </row>
    <row r="2671" customHeight="1" spans="1:6">
      <c r="A2671" s="6" t="str">
        <f t="shared" si="0"/>
        <v>Zambia-Africa2004</v>
      </c>
      <c r="B2671" s="6" t="s">
        <v>275</v>
      </c>
      <c r="C2671" s="6" t="s">
        <v>69</v>
      </c>
      <c r="D2671" s="14">
        <v>2004</v>
      </c>
      <c r="E2671" s="9">
        <v>7641</v>
      </c>
      <c r="F2671" s="9">
        <v>1845</v>
      </c>
    </row>
    <row r="2672" customHeight="1" spans="1:6">
      <c r="A2672" s="6" t="str">
        <f t="shared" si="0"/>
        <v>Zambia-Africa2005</v>
      </c>
      <c r="B2672" s="6" t="s">
        <v>275</v>
      </c>
      <c r="C2672" s="6" t="s">
        <v>69</v>
      </c>
      <c r="D2672" s="7" t="s">
        <v>282</v>
      </c>
      <c r="E2672" s="9">
        <v>7396</v>
      </c>
      <c r="F2672" s="9">
        <v>2226</v>
      </c>
    </row>
    <row r="2673" customHeight="1" spans="1:6">
      <c r="A2673" s="6" t="str">
        <f t="shared" si="0"/>
        <v>Zambia-Africa2006</v>
      </c>
      <c r="B2673" s="6" t="s">
        <v>275</v>
      </c>
      <c r="C2673" s="6" t="s">
        <v>69</v>
      </c>
      <c r="D2673" s="14">
        <v>2006</v>
      </c>
      <c r="E2673" s="9">
        <v>7005</v>
      </c>
      <c r="F2673" s="9">
        <v>2131</v>
      </c>
    </row>
    <row r="2674" customHeight="1" spans="1:6">
      <c r="A2674" s="6" t="str">
        <f t="shared" si="0"/>
        <v>Zambia-Africa2007</v>
      </c>
      <c r="B2674" s="6" t="s">
        <v>275</v>
      </c>
      <c r="C2674" s="6" t="s">
        <v>69</v>
      </c>
      <c r="D2674" s="14">
        <v>2007</v>
      </c>
      <c r="E2674" s="9">
        <v>6430</v>
      </c>
      <c r="F2674" s="9">
        <v>1907</v>
      </c>
    </row>
    <row r="2675" customHeight="1" spans="1:6">
      <c r="A2675" s="6" t="str">
        <f t="shared" si="0"/>
        <v>Zambia-Africa2008</v>
      </c>
      <c r="B2675" s="6" t="s">
        <v>275</v>
      </c>
      <c r="C2675" s="6" t="s">
        <v>69</v>
      </c>
      <c r="D2675" s="14">
        <v>2008</v>
      </c>
      <c r="E2675" s="9">
        <v>7399</v>
      </c>
      <c r="F2675" s="9">
        <v>1654</v>
      </c>
    </row>
    <row r="2676" customHeight="1" spans="1:6">
      <c r="A2676" s="6" t="str">
        <f t="shared" si="0"/>
        <v>Zambia-Africa2009</v>
      </c>
      <c r="B2676" s="6" t="s">
        <v>275</v>
      </c>
      <c r="C2676" s="6" t="s">
        <v>69</v>
      </c>
      <c r="D2676" s="14">
        <v>2009</v>
      </c>
      <c r="E2676" s="9">
        <v>7213</v>
      </c>
      <c r="F2676" s="9">
        <v>2274</v>
      </c>
    </row>
    <row r="2677" customHeight="1" spans="1:6">
      <c r="A2677" s="6" t="str">
        <f t="shared" si="0"/>
        <v>Zambia-Africa2010</v>
      </c>
      <c r="B2677" s="6" t="s">
        <v>275</v>
      </c>
      <c r="C2677" s="6" t="s">
        <v>69</v>
      </c>
      <c r="D2677" s="14">
        <v>2010</v>
      </c>
      <c r="E2677" s="9">
        <v>6633</v>
      </c>
      <c r="F2677" s="9">
        <v>1969</v>
      </c>
    </row>
    <row r="2678" customHeight="1" spans="1:6">
      <c r="A2678" s="6" t="str">
        <f t="shared" si="0"/>
        <v>Zambia-Africa2011</v>
      </c>
      <c r="B2678" s="6" t="s">
        <v>275</v>
      </c>
      <c r="C2678" s="6" t="s">
        <v>69</v>
      </c>
      <c r="D2678" s="14">
        <v>2011</v>
      </c>
      <c r="E2678" s="9">
        <v>6828</v>
      </c>
      <c r="F2678" s="9">
        <v>2101</v>
      </c>
    </row>
    <row r="2679" customHeight="1" spans="1:6">
      <c r="A2679" s="6" t="str">
        <f t="shared" si="0"/>
        <v>Zambia-Africa2012</v>
      </c>
      <c r="B2679" s="6" t="s">
        <v>275</v>
      </c>
      <c r="C2679" s="6" t="s">
        <v>69</v>
      </c>
      <c r="D2679" s="7" t="s">
        <v>286</v>
      </c>
      <c r="E2679" s="9">
        <v>6244</v>
      </c>
      <c r="F2679" s="9">
        <v>1819</v>
      </c>
    </row>
    <row r="2680" customHeight="1" spans="1:6">
      <c r="A2680" s="6" t="str">
        <f t="shared" si="0"/>
        <v>Zimbabwe-Africa2000</v>
      </c>
      <c r="B2680" s="6" t="s">
        <v>276</v>
      </c>
      <c r="C2680" s="6" t="s">
        <v>69</v>
      </c>
      <c r="D2680" s="7" t="s">
        <v>277</v>
      </c>
      <c r="E2680" s="8"/>
      <c r="F2680" s="8"/>
    </row>
    <row r="2681" customHeight="1" spans="1:6">
      <c r="A2681" s="6" t="str">
        <f t="shared" si="0"/>
        <v>Zimbabwe-Africa2001</v>
      </c>
      <c r="B2681" s="6" t="s">
        <v>276</v>
      </c>
      <c r="C2681" s="6" t="s">
        <v>69</v>
      </c>
      <c r="D2681" s="7" t="s">
        <v>278</v>
      </c>
      <c r="E2681" s="9">
        <v>9312</v>
      </c>
      <c r="F2681" s="8"/>
    </row>
    <row r="2682" customHeight="1" spans="1:6">
      <c r="A2682" s="6" t="str">
        <f t="shared" si="0"/>
        <v>Zimbabwe-Africa2002</v>
      </c>
      <c r="B2682" s="6" t="s">
        <v>276</v>
      </c>
      <c r="C2682" s="6" t="s">
        <v>69</v>
      </c>
      <c r="D2682" s="7" t="s">
        <v>279</v>
      </c>
      <c r="E2682" s="9">
        <v>9000</v>
      </c>
      <c r="F2682" s="9">
        <v>9428</v>
      </c>
    </row>
    <row r="2683" customHeight="1" spans="1:6">
      <c r="A2683" s="6" t="str">
        <f t="shared" si="0"/>
        <v>Zimbabwe-Africa2003</v>
      </c>
      <c r="B2683" s="6" t="s">
        <v>276</v>
      </c>
      <c r="C2683" s="6" t="s">
        <v>69</v>
      </c>
      <c r="D2683" s="7" t="s">
        <v>280</v>
      </c>
      <c r="E2683" s="9">
        <v>8747</v>
      </c>
      <c r="F2683" s="9">
        <v>8735</v>
      </c>
    </row>
    <row r="2684" customHeight="1" spans="1:6">
      <c r="A2684" s="6" t="str">
        <f t="shared" si="0"/>
        <v>Zimbabwe-Africa2004</v>
      </c>
      <c r="B2684" s="6" t="s">
        <v>276</v>
      </c>
      <c r="C2684" s="6" t="s">
        <v>69</v>
      </c>
      <c r="D2684" s="14">
        <v>2004</v>
      </c>
      <c r="E2684" s="9">
        <v>8678</v>
      </c>
      <c r="F2684" s="9">
        <v>8148</v>
      </c>
    </row>
    <row r="2685" customHeight="1" spans="1:6">
      <c r="A2685" s="6" t="str">
        <f t="shared" si="0"/>
        <v>Zimbabwe-Africa2005</v>
      </c>
      <c r="B2685" s="6" t="s">
        <v>276</v>
      </c>
      <c r="C2685" s="6" t="s">
        <v>69</v>
      </c>
      <c r="D2685" s="7" t="s">
        <v>282</v>
      </c>
      <c r="E2685" s="9">
        <v>9714</v>
      </c>
      <c r="F2685" s="9">
        <v>10345</v>
      </c>
    </row>
    <row r="2686" customHeight="1" spans="1:6">
      <c r="A2686" s="6" t="str">
        <f t="shared" si="0"/>
        <v>Zimbabwe-Africa2006</v>
      </c>
      <c r="B2686" s="6" t="s">
        <v>276</v>
      </c>
      <c r="C2686" s="6" t="s">
        <v>69</v>
      </c>
      <c r="D2686" s="14">
        <v>2006</v>
      </c>
      <c r="E2686" s="9">
        <v>9269</v>
      </c>
      <c r="F2686" s="9">
        <v>9927</v>
      </c>
    </row>
    <row r="2687" customHeight="1" spans="1:6">
      <c r="A2687" s="6" t="str">
        <f t="shared" si="0"/>
        <v>Zimbabwe-Africa2007</v>
      </c>
      <c r="B2687" s="6" t="s">
        <v>276</v>
      </c>
      <c r="C2687" s="6" t="s">
        <v>69</v>
      </c>
      <c r="D2687" s="14">
        <v>2007</v>
      </c>
      <c r="E2687" s="9">
        <v>9690</v>
      </c>
      <c r="F2687" s="9">
        <v>12563</v>
      </c>
    </row>
    <row r="2688" customHeight="1" spans="1:6">
      <c r="A2688" s="6" t="str">
        <f t="shared" si="0"/>
        <v>Zimbabwe-Africa2008</v>
      </c>
      <c r="B2688" s="6" t="s">
        <v>276</v>
      </c>
      <c r="C2688" s="6" t="s">
        <v>69</v>
      </c>
      <c r="D2688" s="14">
        <v>2008</v>
      </c>
      <c r="E2688" s="9">
        <v>9438</v>
      </c>
      <c r="F2688" s="9">
        <v>10213</v>
      </c>
    </row>
    <row r="2689" customHeight="1" spans="1:6">
      <c r="A2689" s="6" t="str">
        <f t="shared" si="0"/>
        <v>Zimbabwe-Africa2009</v>
      </c>
      <c r="B2689" s="6" t="s">
        <v>276</v>
      </c>
      <c r="C2689" s="6" t="s">
        <v>69</v>
      </c>
      <c r="D2689" s="14">
        <v>2009</v>
      </c>
      <c r="E2689" s="9">
        <v>9685</v>
      </c>
      <c r="F2689" s="9">
        <v>10774</v>
      </c>
    </row>
    <row r="2690" customHeight="1" spans="1:6">
      <c r="A2690" s="6" t="str">
        <f t="shared" si="0"/>
        <v>Zimbabwe-Africa2010</v>
      </c>
      <c r="B2690" s="6" t="s">
        <v>276</v>
      </c>
      <c r="C2690" s="6" t="s">
        <v>69</v>
      </c>
      <c r="D2690" s="14">
        <v>2010</v>
      </c>
      <c r="E2690" s="9">
        <v>9692</v>
      </c>
      <c r="F2690" s="9">
        <v>11932</v>
      </c>
    </row>
    <row r="2691" customHeight="1" spans="1:6">
      <c r="A2691" s="6" t="str">
        <f t="shared" si="0"/>
        <v>Zimbabwe-Africa2011</v>
      </c>
      <c r="B2691" s="6" t="s">
        <v>276</v>
      </c>
      <c r="C2691" s="6" t="s">
        <v>69</v>
      </c>
      <c r="D2691" s="14">
        <v>2011</v>
      </c>
      <c r="E2691" s="9">
        <v>9500</v>
      </c>
      <c r="F2691" s="9">
        <v>10627</v>
      </c>
    </row>
    <row r="2692" customHeight="1" spans="1:6">
      <c r="A2692" s="6" t="str">
        <f t="shared" si="0"/>
        <v>Zimbabwe-Africa2012</v>
      </c>
      <c r="B2692" s="6" t="s">
        <v>276</v>
      </c>
      <c r="C2692" s="6" t="s">
        <v>69</v>
      </c>
      <c r="D2692" s="7" t="s">
        <v>286</v>
      </c>
      <c r="E2692" s="9">
        <v>9865</v>
      </c>
      <c r="F2692" s="9">
        <v>13887</v>
      </c>
    </row>
  </sheetData>
  <autoFilter ref="B1:F2692">
    <sortState ref="B1:F2692">
      <sortCondition ref="B1:B2692"/>
      <sortCondition ref="D1:D2692"/>
    </sortState>
    <extLst/>
  </autoFilter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M2692"/>
  <sheetViews>
    <sheetView workbookViewId="0">
      <selection activeCell="A1" sqref="A1"/>
    </sheetView>
  </sheetViews>
  <sheetFormatPr defaultColWidth="12.6285714285714" defaultRowHeight="15.75" customHeight="1"/>
  <cols>
    <col min="1" max="1" width="19.5047619047619" customWidth="1"/>
    <col min="2" max="2" width="15.8761904761905" customWidth="1"/>
    <col min="3" max="3" width="11" customWidth="1"/>
    <col min="4" max="4" width="7.5047619047619" customWidth="1"/>
    <col min="7" max="7" width="21.1333333333333" customWidth="1"/>
    <col min="8" max="8" width="19.5047619047619" customWidth="1"/>
    <col min="9" max="9" width="15.5047619047619" customWidth="1"/>
    <col min="10" max="10" width="16.5047619047619" customWidth="1"/>
    <col min="11" max="11" width="15" customWidth="1"/>
    <col min="12" max="12" width="15.8761904761905" customWidth="1"/>
    <col min="13" max="13" width="16.8761904761905" customWidth="1"/>
  </cols>
  <sheetData>
    <row r="1" customHeight="1" spans="1:13">
      <c r="A1" s="2" t="s">
        <v>58</v>
      </c>
      <c r="B1" s="2" t="s">
        <v>5</v>
      </c>
      <c r="C1" s="2" t="s">
        <v>4</v>
      </c>
      <c r="D1" s="3" t="s">
        <v>59</v>
      </c>
      <c r="E1" s="3" t="s">
        <v>22</v>
      </c>
      <c r="F1" s="3" t="s">
        <v>24</v>
      </c>
      <c r="G1" s="4" t="s">
        <v>26</v>
      </c>
      <c r="H1" s="4" t="s">
        <v>28</v>
      </c>
      <c r="I1" s="4" t="s">
        <v>30</v>
      </c>
      <c r="J1" s="4" t="s">
        <v>32</v>
      </c>
      <c r="K1" s="4" t="s">
        <v>34</v>
      </c>
      <c r="L1" s="4" t="s">
        <v>36</v>
      </c>
      <c r="M1" s="4" t="s">
        <v>38</v>
      </c>
    </row>
    <row r="2" customHeight="1" spans="1:13">
      <c r="A2" s="6" t="str">
        <f t="shared" ref="A2:A2692" si="0">_xlfn.CONCAT(B2,D2)</f>
        <v>Afghanistan-Asia2000</v>
      </c>
      <c r="B2" s="6" t="s">
        <v>64</v>
      </c>
      <c r="C2" s="6" t="s">
        <v>65</v>
      </c>
      <c r="D2" s="7" t="s">
        <v>277</v>
      </c>
      <c r="E2" s="14">
        <v>0.02</v>
      </c>
      <c r="F2" s="14">
        <v>0.034</v>
      </c>
      <c r="G2" s="9">
        <v>56</v>
      </c>
      <c r="H2" s="9">
        <v>54</v>
      </c>
      <c r="I2" s="9">
        <v>0.495</v>
      </c>
      <c r="J2" s="9">
        <v>0.485</v>
      </c>
      <c r="K2" s="9">
        <v>0.02</v>
      </c>
      <c r="L2" s="9">
        <v>20595360</v>
      </c>
      <c r="M2" s="9">
        <v>0.213</v>
      </c>
    </row>
    <row r="3" customHeight="1" spans="1:13">
      <c r="A3" s="6" t="str">
        <f t="shared" si="0"/>
        <v>Afghanistan-Asia2001</v>
      </c>
      <c r="B3" s="6" t="s">
        <v>64</v>
      </c>
      <c r="C3" s="6" t="s">
        <v>65</v>
      </c>
      <c r="D3" s="7" t="s">
        <v>278</v>
      </c>
      <c r="E3" s="14">
        <v>0.05</v>
      </c>
      <c r="F3" s="14">
        <v>0.128</v>
      </c>
      <c r="G3" s="9">
        <v>56</v>
      </c>
      <c r="H3" s="9">
        <v>54</v>
      </c>
      <c r="I3" s="9">
        <v>0.495</v>
      </c>
      <c r="J3" s="9">
        <v>0.484</v>
      </c>
      <c r="K3" s="9">
        <v>0.02</v>
      </c>
      <c r="L3" s="9">
        <v>21347782</v>
      </c>
      <c r="M3" s="9">
        <v>0.216</v>
      </c>
    </row>
    <row r="4" customHeight="1" spans="1:13">
      <c r="A4" s="6" t="str">
        <f t="shared" si="0"/>
        <v>Afghanistan-Asia2002</v>
      </c>
      <c r="B4" s="6" t="s">
        <v>64</v>
      </c>
      <c r="C4" s="6" t="s">
        <v>65</v>
      </c>
      <c r="D4" s="7" t="s">
        <v>279</v>
      </c>
      <c r="E4" s="14">
        <v>0.043</v>
      </c>
      <c r="F4" s="14">
        <v>0.09</v>
      </c>
      <c r="G4" s="9">
        <v>57</v>
      </c>
      <c r="H4" s="9">
        <v>55</v>
      </c>
      <c r="I4" s="9">
        <v>0.495</v>
      </c>
      <c r="J4" s="9">
        <v>0.485</v>
      </c>
      <c r="K4" s="9">
        <v>0.02</v>
      </c>
      <c r="L4" s="9">
        <v>22202806</v>
      </c>
      <c r="M4" s="9">
        <v>0.219</v>
      </c>
    </row>
    <row r="5" customHeight="1" spans="1:13">
      <c r="A5" s="6" t="str">
        <f t="shared" si="0"/>
        <v>Afghanistan-Asia2003</v>
      </c>
      <c r="B5" s="6" t="s">
        <v>64</v>
      </c>
      <c r="C5" s="6" t="s">
        <v>65</v>
      </c>
      <c r="D5" s="7" t="s">
        <v>280</v>
      </c>
      <c r="E5" s="14">
        <v>0.027</v>
      </c>
      <c r="F5" s="14">
        <v>0.054</v>
      </c>
      <c r="G5" s="9">
        <v>57</v>
      </c>
      <c r="H5" s="9">
        <v>55</v>
      </c>
      <c r="I5" s="9">
        <v>0.494</v>
      </c>
      <c r="J5" s="9">
        <v>0.485</v>
      </c>
      <c r="K5" s="9">
        <v>0.02</v>
      </c>
      <c r="L5" s="9">
        <v>23116142</v>
      </c>
      <c r="M5" s="9">
        <v>0.222</v>
      </c>
    </row>
    <row r="6" customHeight="1" spans="1:13">
      <c r="A6" s="6" t="str">
        <f t="shared" si="0"/>
        <v>Afghanistan-Asia2004</v>
      </c>
      <c r="B6" s="6" t="s">
        <v>64</v>
      </c>
      <c r="C6" s="6" t="s">
        <v>65</v>
      </c>
      <c r="D6" s="7" t="s">
        <v>281</v>
      </c>
      <c r="E6" s="14">
        <v>0.046</v>
      </c>
      <c r="F6" s="14">
        <v>0.096</v>
      </c>
      <c r="G6" s="9">
        <v>58</v>
      </c>
      <c r="H6" s="9">
        <v>55</v>
      </c>
      <c r="I6" s="9">
        <v>0.494</v>
      </c>
      <c r="J6" s="9">
        <v>0.486</v>
      </c>
      <c r="K6" s="9">
        <v>0.02</v>
      </c>
      <c r="L6" s="9">
        <v>24018682</v>
      </c>
      <c r="M6" s="9">
        <v>0.226</v>
      </c>
    </row>
    <row r="7" customHeight="1" spans="1:13">
      <c r="A7" s="6" t="str">
        <f t="shared" si="0"/>
        <v>Afghanistan-Asia2005</v>
      </c>
      <c r="B7" s="6" t="s">
        <v>64</v>
      </c>
      <c r="C7" s="6" t="s">
        <v>65</v>
      </c>
      <c r="D7" s="7" t="s">
        <v>282</v>
      </c>
      <c r="E7" s="14">
        <v>0.042</v>
      </c>
      <c r="F7" s="14">
        <v>0.092</v>
      </c>
      <c r="G7" s="9">
        <v>58</v>
      </c>
      <c r="H7" s="9">
        <v>56</v>
      </c>
      <c r="I7" s="9">
        <v>0.493</v>
      </c>
      <c r="J7" s="9">
        <v>0.487</v>
      </c>
      <c r="K7" s="9">
        <v>0.02</v>
      </c>
      <c r="L7" s="9">
        <v>24860855</v>
      </c>
      <c r="M7" s="9">
        <v>0.229</v>
      </c>
    </row>
    <row r="8" customHeight="1" spans="1:13">
      <c r="A8" s="6" t="str">
        <f t="shared" si="0"/>
        <v>Afghanistan-Asia2006</v>
      </c>
      <c r="B8" s="6" t="s">
        <v>64</v>
      </c>
      <c r="C8" s="6" t="s">
        <v>65</v>
      </c>
      <c r="D8" s="7" t="s">
        <v>287</v>
      </c>
      <c r="E8" s="14">
        <v>0.041</v>
      </c>
      <c r="F8" s="14">
        <v>0.093</v>
      </c>
      <c r="G8" s="9">
        <v>59</v>
      </c>
      <c r="H8" s="9">
        <v>56</v>
      </c>
      <c r="I8" s="9">
        <v>0.493</v>
      </c>
      <c r="J8" s="9">
        <v>0.487</v>
      </c>
      <c r="K8" s="9">
        <v>0.02</v>
      </c>
      <c r="L8" s="9">
        <v>25631282</v>
      </c>
      <c r="M8" s="9">
        <v>0.232</v>
      </c>
    </row>
    <row r="9" customHeight="1" spans="1:13">
      <c r="A9" s="6" t="str">
        <f t="shared" si="0"/>
        <v>Afghanistan-Asia2007</v>
      </c>
      <c r="B9" s="6" t="s">
        <v>64</v>
      </c>
      <c r="C9" s="6" t="s">
        <v>65</v>
      </c>
      <c r="D9" s="7" t="s">
        <v>289</v>
      </c>
      <c r="E9" s="14">
        <v>0.039</v>
      </c>
      <c r="F9" s="14">
        <v>0.113</v>
      </c>
      <c r="G9" s="9">
        <v>59</v>
      </c>
      <c r="H9" s="9">
        <v>57</v>
      </c>
      <c r="I9" s="9">
        <v>0.492</v>
      </c>
      <c r="J9" s="9">
        <v>0.487</v>
      </c>
      <c r="K9" s="9">
        <v>0.021</v>
      </c>
      <c r="L9" s="9">
        <v>26349243</v>
      </c>
      <c r="M9" s="9">
        <v>0.236</v>
      </c>
    </row>
    <row r="10" customHeight="1" spans="1:13">
      <c r="A10" s="6" t="str">
        <f t="shared" si="0"/>
        <v>Afghanistan-Asia2008</v>
      </c>
      <c r="B10" s="6" t="s">
        <v>64</v>
      </c>
      <c r="C10" s="6" t="s">
        <v>65</v>
      </c>
      <c r="D10" s="7" t="s">
        <v>283</v>
      </c>
      <c r="E10" s="14">
        <v>0.051</v>
      </c>
      <c r="F10" s="14">
        <v>0.106</v>
      </c>
      <c r="G10" s="9">
        <v>60</v>
      </c>
      <c r="H10" s="9">
        <v>57</v>
      </c>
      <c r="I10" s="9">
        <v>0.492</v>
      </c>
      <c r="J10" s="9">
        <v>0.487</v>
      </c>
      <c r="K10" s="9">
        <v>0.021</v>
      </c>
      <c r="L10" s="9">
        <v>27032197</v>
      </c>
      <c r="M10" s="9">
        <v>0.239</v>
      </c>
    </row>
    <row r="11" customHeight="1" spans="1:13">
      <c r="A11" s="6" t="str">
        <f t="shared" si="0"/>
        <v>Afghanistan-Asia2009</v>
      </c>
      <c r="B11" s="6" t="s">
        <v>64</v>
      </c>
      <c r="C11" s="6" t="s">
        <v>65</v>
      </c>
      <c r="D11" s="7" t="s">
        <v>284</v>
      </c>
      <c r="E11" s="14">
        <v>0.039</v>
      </c>
      <c r="F11" s="14">
        <v>0.073</v>
      </c>
      <c r="G11" s="9">
        <v>60</v>
      </c>
      <c r="H11" s="9">
        <v>58</v>
      </c>
      <c r="I11" s="9">
        <v>0.49</v>
      </c>
      <c r="J11" s="9">
        <v>0.489</v>
      </c>
      <c r="K11" s="9">
        <v>0.021</v>
      </c>
      <c r="L11" s="9">
        <v>27708187</v>
      </c>
      <c r="M11" s="9">
        <v>0.243</v>
      </c>
    </row>
    <row r="12" customHeight="1" spans="1:13">
      <c r="A12" s="6" t="str">
        <f t="shared" si="0"/>
        <v>Afghanistan-Asia2010</v>
      </c>
      <c r="B12" s="6" t="s">
        <v>64</v>
      </c>
      <c r="C12" s="6" t="s">
        <v>65</v>
      </c>
      <c r="D12" s="7" t="s">
        <v>288</v>
      </c>
      <c r="E12" s="14">
        <v>0.048</v>
      </c>
      <c r="F12" s="14">
        <v>0.115</v>
      </c>
      <c r="G12" s="9">
        <v>61</v>
      </c>
      <c r="H12" s="9">
        <v>58</v>
      </c>
      <c r="I12" s="9">
        <v>0.486</v>
      </c>
      <c r="J12" s="9">
        <v>0.492</v>
      </c>
      <c r="K12" s="9">
        <v>0.022</v>
      </c>
      <c r="L12" s="9">
        <v>28397812</v>
      </c>
      <c r="M12" s="9">
        <v>0.247</v>
      </c>
    </row>
    <row r="13" customHeight="1" spans="1:13">
      <c r="A13" s="6" t="str">
        <f t="shared" si="0"/>
        <v>Afghanistan-Asia2011</v>
      </c>
      <c r="B13" s="6" t="s">
        <v>64</v>
      </c>
      <c r="C13" s="6" t="s">
        <v>65</v>
      </c>
      <c r="D13" s="7" t="s">
        <v>285</v>
      </c>
      <c r="E13" s="14">
        <v>0.039</v>
      </c>
      <c r="F13" s="14">
        <v>0.077</v>
      </c>
      <c r="G13" s="9">
        <v>61</v>
      </c>
      <c r="H13" s="9">
        <v>59</v>
      </c>
      <c r="I13" s="9">
        <v>0.481</v>
      </c>
      <c r="J13" s="9">
        <v>0.497</v>
      </c>
      <c r="K13" s="9">
        <v>0.022</v>
      </c>
      <c r="L13" s="9">
        <v>29105480</v>
      </c>
      <c r="M13" s="9">
        <v>0.251</v>
      </c>
    </row>
    <row r="14" customHeight="1" spans="1:13">
      <c r="A14" s="6" t="str">
        <f t="shared" si="0"/>
        <v>Afghanistan-Asia2012</v>
      </c>
      <c r="B14" s="6" t="s">
        <v>64</v>
      </c>
      <c r="C14" s="6" t="s">
        <v>65</v>
      </c>
      <c r="D14" s="7" t="s">
        <v>286</v>
      </c>
      <c r="E14" s="14">
        <v>0.038</v>
      </c>
      <c r="F14" s="14">
        <v>0.1</v>
      </c>
      <c r="G14" s="9">
        <v>62</v>
      </c>
      <c r="H14" s="9">
        <v>59</v>
      </c>
      <c r="I14" s="9">
        <v>0.474</v>
      </c>
      <c r="J14" s="9">
        <v>0.503</v>
      </c>
      <c r="K14" s="9">
        <v>0.023</v>
      </c>
      <c r="L14" s="9">
        <v>29824536</v>
      </c>
      <c r="M14" s="9">
        <v>0.255</v>
      </c>
    </row>
    <row r="15" customHeight="1" spans="1:13">
      <c r="A15" s="6" t="str">
        <f t="shared" si="0"/>
        <v>Albania-Europe2000</v>
      </c>
      <c r="B15" s="6" t="s">
        <v>66</v>
      </c>
      <c r="C15" s="6" t="s">
        <v>67</v>
      </c>
      <c r="D15" s="7" t="s">
        <v>277</v>
      </c>
      <c r="E15" s="14">
        <v>0.03</v>
      </c>
      <c r="F15" s="14">
        <v>0.08</v>
      </c>
      <c r="G15" s="9">
        <v>77</v>
      </c>
      <c r="H15" s="9">
        <v>71</v>
      </c>
      <c r="I15" s="9">
        <v>0.303</v>
      </c>
      <c r="J15" s="9">
        <v>0.628</v>
      </c>
      <c r="K15" s="9">
        <v>0.068</v>
      </c>
      <c r="L15" s="9">
        <v>3089027</v>
      </c>
      <c r="M15" s="9">
        <v>0.417</v>
      </c>
    </row>
    <row r="16" customHeight="1" spans="1:13">
      <c r="A16" s="6" t="str">
        <f t="shared" si="0"/>
        <v>Albania-Europe2001</v>
      </c>
      <c r="B16" s="6" t="s">
        <v>66</v>
      </c>
      <c r="C16" s="6" t="s">
        <v>67</v>
      </c>
      <c r="D16" s="7" t="s">
        <v>278</v>
      </c>
      <c r="E16" s="14">
        <v>0.025</v>
      </c>
      <c r="F16" s="14">
        <v>0.036</v>
      </c>
      <c r="G16" s="9">
        <v>78</v>
      </c>
      <c r="H16" s="9">
        <v>72</v>
      </c>
      <c r="I16" s="9">
        <v>0.297</v>
      </c>
      <c r="J16" s="9">
        <v>0.632</v>
      </c>
      <c r="K16" s="9">
        <v>0.071</v>
      </c>
      <c r="L16" s="9">
        <v>3064111</v>
      </c>
      <c r="M16" s="9">
        <v>0.424</v>
      </c>
    </row>
    <row r="17" customHeight="1" spans="1:13">
      <c r="A17" s="6" t="str">
        <f t="shared" si="0"/>
        <v>Albania-Europe2002</v>
      </c>
      <c r="B17" s="6" t="s">
        <v>66</v>
      </c>
      <c r="C17" s="6" t="s">
        <v>67</v>
      </c>
      <c r="D17" s="7" t="s">
        <v>279</v>
      </c>
      <c r="E17" s="14">
        <v>0.04</v>
      </c>
      <c r="F17" s="14">
        <v>0.099</v>
      </c>
      <c r="G17" s="9">
        <v>78</v>
      </c>
      <c r="H17" s="9">
        <v>72</v>
      </c>
      <c r="I17" s="9">
        <v>0.29</v>
      </c>
      <c r="J17" s="9">
        <v>0.636</v>
      </c>
      <c r="K17" s="9">
        <v>0.075</v>
      </c>
      <c r="L17" s="9">
        <v>3051427</v>
      </c>
      <c r="M17" s="9">
        <v>0.435</v>
      </c>
    </row>
    <row r="18" customHeight="1" spans="1:13">
      <c r="A18" s="6" t="str">
        <f t="shared" si="0"/>
        <v>Albania-Europe2003</v>
      </c>
      <c r="B18" s="6" t="s">
        <v>66</v>
      </c>
      <c r="C18" s="6" t="s">
        <v>67</v>
      </c>
      <c r="D18" s="7" t="s">
        <v>280</v>
      </c>
      <c r="E18" s="14">
        <v>0.04</v>
      </c>
      <c r="F18" s="14">
        <v>0.058</v>
      </c>
      <c r="G18" s="9">
        <v>79</v>
      </c>
      <c r="H18" s="9">
        <v>72</v>
      </c>
      <c r="I18" s="9">
        <v>0.282</v>
      </c>
      <c r="J18" s="9">
        <v>0.64</v>
      </c>
      <c r="K18" s="9">
        <v>0.078</v>
      </c>
      <c r="L18" s="9">
        <v>3033659</v>
      </c>
      <c r="M18" s="9">
        <v>0.446</v>
      </c>
    </row>
    <row r="19" customHeight="1" spans="1:13">
      <c r="A19" s="6" t="str">
        <f t="shared" si="0"/>
        <v>Albania-Europe2004</v>
      </c>
      <c r="B19" s="6" t="s">
        <v>66</v>
      </c>
      <c r="C19" s="6" t="s">
        <v>67</v>
      </c>
      <c r="D19" s="7" t="s">
        <v>281</v>
      </c>
      <c r="E19" s="14">
        <v>0.044</v>
      </c>
      <c r="F19" s="14">
        <v>0.09</v>
      </c>
      <c r="G19" s="9">
        <v>79</v>
      </c>
      <c r="H19" s="9">
        <v>73</v>
      </c>
      <c r="I19" s="9">
        <v>0.273</v>
      </c>
      <c r="J19" s="9">
        <v>0.645</v>
      </c>
      <c r="K19" s="9">
        <v>0.082</v>
      </c>
      <c r="L19" s="9">
        <v>3014579</v>
      </c>
      <c r="M19" s="9">
        <v>0.457</v>
      </c>
    </row>
    <row r="20" customHeight="1" spans="1:13">
      <c r="A20" s="6" t="str">
        <f t="shared" si="0"/>
        <v>Albania-Europe2005</v>
      </c>
      <c r="B20" s="6" t="s">
        <v>66</v>
      </c>
      <c r="C20" s="6" t="s">
        <v>67</v>
      </c>
      <c r="D20" s="7" t="s">
        <v>282</v>
      </c>
      <c r="E20" s="14">
        <v>0.034</v>
      </c>
      <c r="F20" s="14">
        <v>0.056</v>
      </c>
      <c r="G20" s="9">
        <v>79</v>
      </c>
      <c r="H20" s="9">
        <v>73</v>
      </c>
      <c r="I20" s="9">
        <v>0.265</v>
      </c>
      <c r="J20" s="9">
        <v>0.649</v>
      </c>
      <c r="K20" s="9">
        <v>0.085</v>
      </c>
      <c r="L20" s="9">
        <v>2992724</v>
      </c>
      <c r="M20" s="9">
        <v>0.467</v>
      </c>
    </row>
    <row r="21" customHeight="1" spans="1:13">
      <c r="A21" s="6" t="str">
        <f t="shared" si="0"/>
        <v>Albania-Europe2006</v>
      </c>
      <c r="B21" s="6" t="s">
        <v>66</v>
      </c>
      <c r="C21" s="6" t="s">
        <v>67</v>
      </c>
      <c r="D21" s="7" t="s">
        <v>287</v>
      </c>
      <c r="E21" s="14">
        <v>0.045</v>
      </c>
      <c r="F21" s="14">
        <v>0.063</v>
      </c>
      <c r="G21" s="9">
        <v>80</v>
      </c>
      <c r="H21" s="9">
        <v>73</v>
      </c>
      <c r="I21" s="9">
        <v>0.258</v>
      </c>
      <c r="J21" s="9">
        <v>0.654</v>
      </c>
      <c r="K21" s="9">
        <v>0.089</v>
      </c>
      <c r="L21" s="9">
        <v>2968028</v>
      </c>
      <c r="M21" s="9">
        <v>0.478</v>
      </c>
    </row>
    <row r="22" customHeight="1" spans="1:13">
      <c r="A22" s="6" t="str">
        <f t="shared" si="0"/>
        <v>Albania-Europe2007</v>
      </c>
      <c r="B22" s="6" t="s">
        <v>66</v>
      </c>
      <c r="C22" s="6" t="s">
        <v>67</v>
      </c>
      <c r="D22" s="7" t="s">
        <v>289</v>
      </c>
      <c r="E22" s="14">
        <v>0.035</v>
      </c>
      <c r="F22" s="14">
        <v>0.065</v>
      </c>
      <c r="G22" s="9">
        <v>80</v>
      </c>
      <c r="H22" s="9">
        <v>73</v>
      </c>
      <c r="I22" s="9">
        <v>0.25</v>
      </c>
      <c r="J22" s="9">
        <v>0.658</v>
      </c>
      <c r="K22" s="9">
        <v>0.092</v>
      </c>
      <c r="L22" s="9">
        <v>2940880</v>
      </c>
      <c r="M22" s="9">
        <v>0.489</v>
      </c>
    </row>
    <row r="23" customHeight="1" spans="1:13">
      <c r="A23" s="6" t="str">
        <f t="shared" si="0"/>
        <v>Albania-Europe2008</v>
      </c>
      <c r="B23" s="6" t="s">
        <v>66</v>
      </c>
      <c r="C23" s="6" t="s">
        <v>67</v>
      </c>
      <c r="D23" s="7" t="s">
        <v>283</v>
      </c>
      <c r="E23" s="14">
        <v>0.042</v>
      </c>
      <c r="F23" s="14">
        <v>0.103</v>
      </c>
      <c r="G23" s="9">
        <v>80</v>
      </c>
      <c r="H23" s="9">
        <v>74</v>
      </c>
      <c r="I23" s="9">
        <v>0.243</v>
      </c>
      <c r="J23" s="9">
        <v>0.662</v>
      </c>
      <c r="K23" s="9">
        <v>0.095</v>
      </c>
      <c r="L23" s="9">
        <v>2912559</v>
      </c>
      <c r="M23" s="9">
        <v>0.5</v>
      </c>
    </row>
    <row r="24" customHeight="1" spans="1:13">
      <c r="A24" s="6" t="str">
        <f t="shared" si="0"/>
        <v>Albania-Europe2009</v>
      </c>
      <c r="B24" s="6" t="s">
        <v>66</v>
      </c>
      <c r="C24" s="6" t="s">
        <v>67</v>
      </c>
      <c r="D24" s="7" t="s">
        <v>284</v>
      </c>
      <c r="E24" s="14">
        <v>0.042</v>
      </c>
      <c r="F24" s="14">
        <v>0.109</v>
      </c>
      <c r="G24" s="9">
        <v>80</v>
      </c>
      <c r="H24" s="9">
        <v>74</v>
      </c>
      <c r="I24" s="9">
        <v>0.236</v>
      </c>
      <c r="J24" s="9">
        <v>0.666</v>
      </c>
      <c r="K24" s="9">
        <v>0.098</v>
      </c>
      <c r="L24" s="9">
        <v>2884303</v>
      </c>
      <c r="M24" s="9">
        <v>0.511</v>
      </c>
    </row>
    <row r="25" customHeight="1" spans="1:13">
      <c r="A25" s="6" t="str">
        <f t="shared" si="0"/>
        <v>Albania-Europe2010</v>
      </c>
      <c r="B25" s="6" t="s">
        <v>66</v>
      </c>
      <c r="C25" s="6" t="s">
        <v>67</v>
      </c>
      <c r="D25" s="7" t="s">
        <v>288</v>
      </c>
      <c r="E25" s="14">
        <v>0.039</v>
      </c>
      <c r="F25" s="14">
        <v>0.069</v>
      </c>
      <c r="G25" s="9">
        <v>80</v>
      </c>
      <c r="H25" s="9">
        <v>74</v>
      </c>
      <c r="I25" s="9">
        <v>0.228</v>
      </c>
      <c r="J25" s="9">
        <v>0.671</v>
      </c>
      <c r="K25" s="9">
        <v>0.101</v>
      </c>
      <c r="L25" s="9">
        <v>2856673</v>
      </c>
      <c r="M25" s="9">
        <v>0.522</v>
      </c>
    </row>
    <row r="26" customHeight="1" spans="1:13">
      <c r="A26" s="6" t="str">
        <f t="shared" si="0"/>
        <v>Albania-Europe2011</v>
      </c>
      <c r="B26" s="6" t="s">
        <v>66</v>
      </c>
      <c r="C26" s="6" t="s">
        <v>67</v>
      </c>
      <c r="D26" s="7" t="s">
        <v>285</v>
      </c>
      <c r="E26" s="14">
        <v>0.031</v>
      </c>
      <c r="F26" s="14">
        <v>0.081</v>
      </c>
      <c r="G26" s="9">
        <v>80</v>
      </c>
      <c r="H26" s="9">
        <v>74</v>
      </c>
      <c r="I26" s="9">
        <v>0.221</v>
      </c>
      <c r="J26" s="9">
        <v>0.676</v>
      </c>
      <c r="K26" s="9">
        <v>0.103</v>
      </c>
      <c r="L26" s="9">
        <v>2829337</v>
      </c>
      <c r="M26" s="9">
        <v>0.532</v>
      </c>
    </row>
    <row r="27" customHeight="1" spans="1:13">
      <c r="A27" s="6" t="str">
        <f t="shared" si="0"/>
        <v>Albania-Europe2012</v>
      </c>
      <c r="B27" s="6" t="s">
        <v>66</v>
      </c>
      <c r="C27" s="6" t="s">
        <v>67</v>
      </c>
      <c r="D27" s="7" t="s">
        <v>286</v>
      </c>
      <c r="E27" s="14">
        <v>0.043</v>
      </c>
      <c r="F27" s="14">
        <v>0.119</v>
      </c>
      <c r="G27" s="9">
        <v>80</v>
      </c>
      <c r="H27" s="9">
        <v>74</v>
      </c>
      <c r="I27" s="9">
        <v>0.213</v>
      </c>
      <c r="J27" s="9">
        <v>0.681</v>
      </c>
      <c r="K27" s="9">
        <v>0.106</v>
      </c>
      <c r="L27" s="9">
        <v>2801681</v>
      </c>
      <c r="M27" s="9">
        <v>0.543</v>
      </c>
    </row>
    <row r="28" customHeight="1" spans="1:13">
      <c r="A28" s="6" t="str">
        <f t="shared" si="0"/>
        <v>Algeria-Africa2000</v>
      </c>
      <c r="B28" s="6" t="s">
        <v>68</v>
      </c>
      <c r="C28" s="6" t="s">
        <v>69</v>
      </c>
      <c r="D28" s="7" t="s">
        <v>277</v>
      </c>
      <c r="E28" s="14">
        <v>0.022</v>
      </c>
      <c r="F28" s="14">
        <v>0.024</v>
      </c>
      <c r="G28" s="9">
        <v>71</v>
      </c>
      <c r="H28" s="9">
        <v>67</v>
      </c>
      <c r="I28" s="9">
        <v>0.342</v>
      </c>
      <c r="J28" s="9">
        <v>0.619</v>
      </c>
      <c r="K28" s="9">
        <v>0.039</v>
      </c>
      <c r="L28" s="9">
        <v>31719449</v>
      </c>
      <c r="M28" s="9">
        <v>0.599</v>
      </c>
    </row>
    <row r="29" customHeight="1" spans="1:13">
      <c r="A29" s="6" t="str">
        <f t="shared" si="0"/>
        <v>Algeria-Africa2001</v>
      </c>
      <c r="B29" s="6" t="s">
        <v>68</v>
      </c>
      <c r="C29" s="6" t="s">
        <v>69</v>
      </c>
      <c r="D29" s="7" t="s">
        <v>278</v>
      </c>
      <c r="E29" s="14">
        <v>0.041</v>
      </c>
      <c r="F29" s="14">
        <v>0.071</v>
      </c>
      <c r="G29" s="9">
        <v>71</v>
      </c>
      <c r="H29" s="9">
        <v>68</v>
      </c>
      <c r="I29" s="9">
        <v>0.33</v>
      </c>
      <c r="J29" s="9">
        <v>0.63</v>
      </c>
      <c r="K29" s="9">
        <v>0.04</v>
      </c>
      <c r="L29" s="9">
        <v>32150198</v>
      </c>
      <c r="M29" s="9">
        <v>0.607</v>
      </c>
    </row>
    <row r="30" customHeight="1" spans="1:13">
      <c r="A30" s="6" t="str">
        <f t="shared" si="0"/>
        <v>Algeria-Africa2002</v>
      </c>
      <c r="B30" s="6" t="s">
        <v>68</v>
      </c>
      <c r="C30" s="6" t="s">
        <v>69</v>
      </c>
      <c r="D30" s="7" t="s">
        <v>279</v>
      </c>
      <c r="E30" s="14">
        <v>0.045</v>
      </c>
      <c r="F30" s="14">
        <v>0.103</v>
      </c>
      <c r="G30" s="9">
        <v>71</v>
      </c>
      <c r="H30" s="9">
        <v>68</v>
      </c>
      <c r="I30" s="9">
        <v>0.318</v>
      </c>
      <c r="J30" s="9">
        <v>0.641</v>
      </c>
      <c r="K30" s="9">
        <v>0.041</v>
      </c>
      <c r="L30" s="9">
        <v>32572977</v>
      </c>
      <c r="M30" s="9">
        <v>0.615</v>
      </c>
    </row>
    <row r="31" customHeight="1" spans="1:13">
      <c r="A31" s="6" t="str">
        <f t="shared" si="0"/>
        <v>Algeria-Africa2003</v>
      </c>
      <c r="B31" s="6" t="s">
        <v>68</v>
      </c>
      <c r="C31" s="6" t="s">
        <v>69</v>
      </c>
      <c r="D31" s="7" t="s">
        <v>280</v>
      </c>
      <c r="E31" s="14">
        <v>0.048</v>
      </c>
      <c r="F31" s="14">
        <v>0.116</v>
      </c>
      <c r="G31" s="9">
        <v>71</v>
      </c>
      <c r="H31" s="9">
        <v>68</v>
      </c>
      <c r="I31" s="9">
        <v>0.307</v>
      </c>
      <c r="J31" s="9">
        <v>0.651</v>
      </c>
      <c r="K31" s="9">
        <v>0.042</v>
      </c>
      <c r="L31" s="9">
        <v>33003442</v>
      </c>
      <c r="M31" s="9">
        <v>0.623</v>
      </c>
    </row>
    <row r="32" customHeight="1" spans="1:13">
      <c r="A32" s="6" t="str">
        <f t="shared" si="0"/>
        <v>Algeria-Africa2004</v>
      </c>
      <c r="B32" s="6" t="s">
        <v>68</v>
      </c>
      <c r="C32" s="6" t="s">
        <v>69</v>
      </c>
      <c r="D32" s="7" t="s">
        <v>281</v>
      </c>
      <c r="E32" s="14">
        <v>0.038</v>
      </c>
      <c r="F32" s="14">
        <v>0.076</v>
      </c>
      <c r="G32" s="9">
        <v>71</v>
      </c>
      <c r="H32" s="9">
        <v>68</v>
      </c>
      <c r="I32" s="9">
        <v>0.297</v>
      </c>
      <c r="J32" s="9">
        <v>0.66</v>
      </c>
      <c r="K32" s="9">
        <v>0.043</v>
      </c>
      <c r="L32" s="9">
        <v>33461345</v>
      </c>
      <c r="M32" s="9">
        <v>0.631</v>
      </c>
    </row>
    <row r="33" customHeight="1" spans="1:13">
      <c r="A33" s="6" t="str">
        <f t="shared" si="0"/>
        <v>Algeria-Africa2005</v>
      </c>
      <c r="B33" s="6" t="s">
        <v>68</v>
      </c>
      <c r="C33" s="6" t="s">
        <v>69</v>
      </c>
      <c r="D33" s="7" t="s">
        <v>282</v>
      </c>
      <c r="E33" s="14">
        <v>0.017</v>
      </c>
      <c r="F33" s="14">
        <v>0.016</v>
      </c>
      <c r="G33" s="9">
        <v>71</v>
      </c>
      <c r="H33" s="9">
        <v>68</v>
      </c>
      <c r="I33" s="9">
        <v>0.289</v>
      </c>
      <c r="J33" s="9">
        <v>0.667</v>
      </c>
      <c r="K33" s="9">
        <v>0.044</v>
      </c>
      <c r="L33" s="9">
        <v>33960903</v>
      </c>
      <c r="M33" s="9">
        <v>0.638</v>
      </c>
    </row>
    <row r="34" customHeight="1" spans="1:13">
      <c r="A34" s="6" t="str">
        <f t="shared" si="0"/>
        <v>Algeria-Africa2006</v>
      </c>
      <c r="B34" s="6" t="s">
        <v>68</v>
      </c>
      <c r="C34" s="6" t="s">
        <v>69</v>
      </c>
      <c r="D34" s="7" t="s">
        <v>287</v>
      </c>
      <c r="E34" s="14">
        <v>0.022</v>
      </c>
      <c r="F34" s="14">
        <v>0.043</v>
      </c>
      <c r="G34" s="9">
        <v>72</v>
      </c>
      <c r="H34" s="9">
        <v>68</v>
      </c>
      <c r="I34" s="9">
        <v>0.282</v>
      </c>
      <c r="J34" s="9">
        <v>0.673</v>
      </c>
      <c r="K34" s="9">
        <v>0.045</v>
      </c>
      <c r="L34" s="9">
        <v>34507214</v>
      </c>
      <c r="M34" s="9">
        <v>0.646</v>
      </c>
    </row>
    <row r="35" customHeight="1" spans="1:13">
      <c r="A35" s="6" t="str">
        <f t="shared" si="0"/>
        <v>Algeria-Africa2007</v>
      </c>
      <c r="B35" s="6" t="s">
        <v>68</v>
      </c>
      <c r="C35" s="6" t="s">
        <v>69</v>
      </c>
      <c r="D35" s="7" t="s">
        <v>289</v>
      </c>
      <c r="E35" s="14">
        <v>0.044</v>
      </c>
      <c r="F35" s="14">
        <v>0.114</v>
      </c>
      <c r="G35" s="9">
        <v>72</v>
      </c>
      <c r="H35" s="9">
        <v>69</v>
      </c>
      <c r="I35" s="9">
        <v>0.277</v>
      </c>
      <c r="J35" s="9">
        <v>0.677</v>
      </c>
      <c r="K35" s="9">
        <v>0.046</v>
      </c>
      <c r="L35" s="9">
        <v>35097043</v>
      </c>
      <c r="M35" s="9">
        <v>0.653</v>
      </c>
    </row>
    <row r="36" customHeight="1" spans="1:13">
      <c r="A36" s="6" t="str">
        <f t="shared" si="0"/>
        <v>Algeria-Africa2008</v>
      </c>
      <c r="B36" s="6" t="s">
        <v>68</v>
      </c>
      <c r="C36" s="6" t="s">
        <v>69</v>
      </c>
      <c r="D36" s="7" t="s">
        <v>283</v>
      </c>
      <c r="E36" s="14">
        <v>0.032</v>
      </c>
      <c r="F36" s="14">
        <v>0.049</v>
      </c>
      <c r="G36" s="9">
        <v>72</v>
      </c>
      <c r="H36" s="9">
        <v>69</v>
      </c>
      <c r="I36" s="9">
        <v>0.274</v>
      </c>
      <c r="J36" s="9">
        <v>0.68</v>
      </c>
      <c r="K36" s="9">
        <v>0.047</v>
      </c>
      <c r="L36" s="9">
        <v>35725377</v>
      </c>
      <c r="M36" s="9">
        <v>0.661</v>
      </c>
    </row>
    <row r="37" customHeight="1" spans="1:13">
      <c r="A37" s="6" t="str">
        <f t="shared" si="0"/>
        <v>Algeria-Africa2009</v>
      </c>
      <c r="B37" s="6" t="s">
        <v>68</v>
      </c>
      <c r="C37" s="6" t="s">
        <v>69</v>
      </c>
      <c r="D37" s="7" t="s">
        <v>284</v>
      </c>
      <c r="E37" s="14">
        <v>0.053</v>
      </c>
      <c r="F37" s="14">
        <v>0.101</v>
      </c>
      <c r="G37" s="9">
        <v>72</v>
      </c>
      <c r="H37" s="9">
        <v>69</v>
      </c>
      <c r="I37" s="9">
        <v>0.272</v>
      </c>
      <c r="J37" s="9">
        <v>0.681</v>
      </c>
      <c r="K37" s="9">
        <v>0.047</v>
      </c>
      <c r="L37" s="9">
        <v>36383302</v>
      </c>
      <c r="M37" s="9">
        <v>0.668</v>
      </c>
    </row>
    <row r="38" customHeight="1" spans="1:13">
      <c r="A38" s="6" t="str">
        <f t="shared" si="0"/>
        <v>Algeria-Africa2010</v>
      </c>
      <c r="B38" s="6" t="s">
        <v>68</v>
      </c>
      <c r="C38" s="6" t="s">
        <v>69</v>
      </c>
      <c r="D38" s="7" t="s">
        <v>288</v>
      </c>
      <c r="E38" s="14">
        <v>0.043</v>
      </c>
      <c r="F38" s="14">
        <v>0.113</v>
      </c>
      <c r="G38" s="9">
        <v>72</v>
      </c>
      <c r="H38" s="9">
        <v>69</v>
      </c>
      <c r="I38" s="9">
        <v>0.271</v>
      </c>
      <c r="J38" s="9">
        <v>0.681</v>
      </c>
      <c r="K38" s="9">
        <v>0.047</v>
      </c>
      <c r="L38" s="9">
        <v>37062820</v>
      </c>
      <c r="M38" s="9">
        <v>0.675</v>
      </c>
    </row>
    <row r="39" customHeight="1" spans="1:13">
      <c r="A39" s="6" t="str">
        <f t="shared" si="0"/>
        <v>Algeria-Africa2011</v>
      </c>
      <c r="B39" s="6" t="s">
        <v>68</v>
      </c>
      <c r="C39" s="6" t="s">
        <v>69</v>
      </c>
      <c r="D39" s="7" t="s">
        <v>285</v>
      </c>
      <c r="E39" s="14">
        <v>0.041</v>
      </c>
      <c r="F39" s="14">
        <v>0.108</v>
      </c>
      <c r="G39" s="9">
        <v>72</v>
      </c>
      <c r="H39" s="9">
        <v>69</v>
      </c>
      <c r="I39" s="9">
        <v>0.272</v>
      </c>
      <c r="J39" s="9">
        <v>0.681</v>
      </c>
      <c r="K39" s="9">
        <v>0.047</v>
      </c>
      <c r="L39" s="9">
        <v>37762962</v>
      </c>
      <c r="M39" s="9">
        <v>0.682</v>
      </c>
    </row>
    <row r="40" customHeight="1" spans="1:13">
      <c r="A40" s="6" t="str">
        <f t="shared" si="0"/>
        <v>Algeria-Africa2012</v>
      </c>
      <c r="B40" s="6" t="s">
        <v>68</v>
      </c>
      <c r="C40" s="6" t="s">
        <v>69</v>
      </c>
      <c r="D40" s="7" t="s">
        <v>286</v>
      </c>
      <c r="E40" s="14">
        <v>0.036</v>
      </c>
      <c r="F40" s="14">
        <v>0.058</v>
      </c>
      <c r="G40" s="9">
        <v>73</v>
      </c>
      <c r="H40" s="9">
        <v>69</v>
      </c>
      <c r="I40" s="9">
        <v>0.274</v>
      </c>
      <c r="J40" s="9">
        <v>0.679</v>
      </c>
      <c r="K40" s="9">
        <v>0.047</v>
      </c>
      <c r="L40" s="9">
        <v>38481705</v>
      </c>
      <c r="M40" s="9">
        <v>0.689</v>
      </c>
    </row>
    <row r="41" customHeight="1" spans="1:13">
      <c r="A41" s="6" t="str">
        <f t="shared" si="0"/>
        <v>American Samoa-Oceania2000</v>
      </c>
      <c r="B41" s="6" t="s">
        <v>70</v>
      </c>
      <c r="C41" s="6" t="s">
        <v>71</v>
      </c>
      <c r="D41" s="7" t="s">
        <v>277</v>
      </c>
      <c r="E41" s="14">
        <v>0.04</v>
      </c>
      <c r="F41" s="14">
        <v>0.069</v>
      </c>
      <c r="G41" s="8"/>
      <c r="H41" s="8"/>
      <c r="I41" s="8"/>
      <c r="J41" s="8"/>
      <c r="K41" s="8"/>
      <c r="L41" s="9">
        <v>57522</v>
      </c>
      <c r="M41" s="9">
        <v>0.886</v>
      </c>
    </row>
    <row r="42" customHeight="1" spans="1:13">
      <c r="A42" s="6" t="str">
        <f t="shared" si="0"/>
        <v>American Samoa-Oceania2001</v>
      </c>
      <c r="B42" s="6" t="s">
        <v>70</v>
      </c>
      <c r="C42" s="6" t="s">
        <v>71</v>
      </c>
      <c r="D42" s="7" t="s">
        <v>278</v>
      </c>
      <c r="E42" s="14">
        <v>0.019</v>
      </c>
      <c r="F42" s="14">
        <v>0.012</v>
      </c>
      <c r="G42" s="8"/>
      <c r="H42" s="8"/>
      <c r="I42" s="8"/>
      <c r="J42" s="8"/>
      <c r="K42" s="8"/>
      <c r="L42" s="9">
        <v>58176</v>
      </c>
      <c r="M42" s="9">
        <v>0.885</v>
      </c>
    </row>
    <row r="43" customHeight="1" spans="1:13">
      <c r="A43" s="6" t="str">
        <f t="shared" si="0"/>
        <v>American Samoa-Oceania2002</v>
      </c>
      <c r="B43" s="6" t="s">
        <v>70</v>
      </c>
      <c r="C43" s="6" t="s">
        <v>71</v>
      </c>
      <c r="D43" s="7" t="s">
        <v>279</v>
      </c>
      <c r="E43" s="14">
        <v>0.044</v>
      </c>
      <c r="F43" s="14">
        <v>0.141</v>
      </c>
      <c r="G43" s="8"/>
      <c r="H43" s="8"/>
      <c r="I43" s="8"/>
      <c r="J43" s="8"/>
      <c r="K43" s="8"/>
      <c r="L43" s="9">
        <v>58729</v>
      </c>
      <c r="M43" s="9">
        <v>0.884</v>
      </c>
    </row>
    <row r="44" customHeight="1" spans="1:13">
      <c r="A44" s="6" t="str">
        <f t="shared" si="0"/>
        <v>American Samoa-Oceania2003</v>
      </c>
      <c r="B44" s="6" t="s">
        <v>70</v>
      </c>
      <c r="C44" s="6" t="s">
        <v>71</v>
      </c>
      <c r="D44" s="7" t="s">
        <v>280</v>
      </c>
      <c r="E44" s="14">
        <v>0.049</v>
      </c>
      <c r="F44" s="14">
        <v>0.105</v>
      </c>
      <c r="G44" s="8"/>
      <c r="H44" s="8"/>
      <c r="I44" s="8"/>
      <c r="J44" s="8"/>
      <c r="K44" s="8"/>
      <c r="L44" s="9">
        <v>59117</v>
      </c>
      <c r="M44" s="9">
        <v>0.883</v>
      </c>
    </row>
    <row r="45" customHeight="1" spans="1:13">
      <c r="A45" s="6" t="str">
        <f t="shared" si="0"/>
        <v>American Samoa-Oceania2004</v>
      </c>
      <c r="B45" s="6" t="s">
        <v>70</v>
      </c>
      <c r="C45" s="6" t="s">
        <v>71</v>
      </c>
      <c r="D45" s="7" t="s">
        <v>281</v>
      </c>
      <c r="E45" s="14">
        <v>0.024</v>
      </c>
      <c r="F45" s="14">
        <v>0.052</v>
      </c>
      <c r="G45" s="8"/>
      <c r="H45" s="8"/>
      <c r="I45" s="8"/>
      <c r="J45" s="8"/>
      <c r="K45" s="8"/>
      <c r="L45" s="9">
        <v>59262</v>
      </c>
      <c r="M45" s="9">
        <v>0.882</v>
      </c>
    </row>
    <row r="46" customHeight="1" spans="1:13">
      <c r="A46" s="6" t="str">
        <f t="shared" si="0"/>
        <v>American Samoa-Oceania2005</v>
      </c>
      <c r="B46" s="6" t="s">
        <v>70</v>
      </c>
      <c r="C46" s="6" t="s">
        <v>71</v>
      </c>
      <c r="D46" s="7" t="s">
        <v>282</v>
      </c>
      <c r="E46" s="14">
        <v>0.043</v>
      </c>
      <c r="F46" s="14">
        <v>0.11</v>
      </c>
      <c r="G46" s="8"/>
      <c r="H46" s="8"/>
      <c r="I46" s="8"/>
      <c r="J46" s="8"/>
      <c r="K46" s="8"/>
      <c r="L46" s="9">
        <v>59117</v>
      </c>
      <c r="M46" s="9">
        <v>0.881</v>
      </c>
    </row>
    <row r="47" customHeight="1" spans="1:13">
      <c r="A47" s="6" t="str">
        <f t="shared" si="0"/>
        <v>American Samoa-Oceania2006</v>
      </c>
      <c r="B47" s="6" t="s">
        <v>70</v>
      </c>
      <c r="C47" s="6" t="s">
        <v>71</v>
      </c>
      <c r="D47" s="7" t="s">
        <v>287</v>
      </c>
      <c r="E47" s="14">
        <v>0.04</v>
      </c>
      <c r="F47" s="14">
        <v>0.069</v>
      </c>
      <c r="G47" s="8"/>
      <c r="H47" s="8"/>
      <c r="I47" s="8"/>
      <c r="J47" s="8"/>
      <c r="K47" s="8"/>
      <c r="L47" s="9">
        <v>58652</v>
      </c>
      <c r="M47" s="9">
        <v>0.88</v>
      </c>
    </row>
    <row r="48" customHeight="1" spans="1:13">
      <c r="A48" s="6" t="str">
        <f t="shared" si="0"/>
        <v>American Samoa-Oceania2007</v>
      </c>
      <c r="B48" s="6" t="s">
        <v>70</v>
      </c>
      <c r="C48" s="6" t="s">
        <v>71</v>
      </c>
      <c r="D48" s="7" t="s">
        <v>289</v>
      </c>
      <c r="E48" s="14">
        <v>0.033</v>
      </c>
      <c r="F48" s="14">
        <v>0.08</v>
      </c>
      <c r="G48" s="8"/>
      <c r="H48" s="8"/>
      <c r="I48" s="8"/>
      <c r="J48" s="8"/>
      <c r="K48" s="8"/>
      <c r="L48" s="9">
        <v>57919</v>
      </c>
      <c r="M48" s="9">
        <v>0.879</v>
      </c>
    </row>
    <row r="49" customHeight="1" spans="1:13">
      <c r="A49" s="6" t="str">
        <f t="shared" si="0"/>
        <v>American Samoa-Oceania2008</v>
      </c>
      <c r="B49" s="6" t="s">
        <v>70</v>
      </c>
      <c r="C49" s="6" t="s">
        <v>71</v>
      </c>
      <c r="D49" s="7" t="s">
        <v>283</v>
      </c>
      <c r="E49" s="14">
        <v>0.042</v>
      </c>
      <c r="F49" s="14">
        <v>0.08</v>
      </c>
      <c r="G49" s="8"/>
      <c r="H49" s="8"/>
      <c r="I49" s="8"/>
      <c r="J49" s="8"/>
      <c r="K49" s="8"/>
      <c r="L49" s="9">
        <v>57053</v>
      </c>
      <c r="M49" s="9">
        <v>0.878</v>
      </c>
    </row>
    <row r="50" customHeight="1" spans="1:13">
      <c r="A50" s="6" t="str">
        <f t="shared" si="0"/>
        <v>American Samoa-Oceania2009</v>
      </c>
      <c r="B50" s="6" t="s">
        <v>70</v>
      </c>
      <c r="C50" s="6" t="s">
        <v>71</v>
      </c>
      <c r="D50" s="7" t="s">
        <v>284</v>
      </c>
      <c r="E50" s="14">
        <v>0.039</v>
      </c>
      <c r="F50" s="14">
        <v>0.077</v>
      </c>
      <c r="G50" s="8"/>
      <c r="H50" s="8"/>
      <c r="I50" s="8"/>
      <c r="J50" s="8"/>
      <c r="K50" s="8"/>
      <c r="L50" s="9">
        <v>56245</v>
      </c>
      <c r="M50" s="9">
        <v>0.877</v>
      </c>
    </row>
    <row r="51" customHeight="1" spans="1:13">
      <c r="A51" s="6" t="str">
        <f t="shared" si="0"/>
        <v>American Samoa-Oceania2010</v>
      </c>
      <c r="B51" s="6" t="s">
        <v>70</v>
      </c>
      <c r="C51" s="6" t="s">
        <v>71</v>
      </c>
      <c r="D51" s="7" t="s">
        <v>288</v>
      </c>
      <c r="E51" s="14">
        <v>0.017</v>
      </c>
      <c r="F51" s="14">
        <v>0.026</v>
      </c>
      <c r="G51" s="8"/>
      <c r="H51" s="8"/>
      <c r="I51" s="8"/>
      <c r="J51" s="8"/>
      <c r="K51" s="8"/>
      <c r="L51" s="9">
        <v>55636</v>
      </c>
      <c r="M51" s="9">
        <v>0.876</v>
      </c>
    </row>
    <row r="52" customHeight="1" spans="1:13">
      <c r="A52" s="6" t="str">
        <f t="shared" si="0"/>
        <v>American Samoa-Oceania2011</v>
      </c>
      <c r="B52" s="6" t="s">
        <v>70</v>
      </c>
      <c r="C52" s="6" t="s">
        <v>71</v>
      </c>
      <c r="D52" s="7" t="s">
        <v>285</v>
      </c>
      <c r="E52" s="14">
        <v>0.048</v>
      </c>
      <c r="F52" s="14">
        <v>0.089</v>
      </c>
      <c r="G52" s="8"/>
      <c r="H52" s="8"/>
      <c r="I52" s="8"/>
      <c r="J52" s="8"/>
      <c r="K52" s="8"/>
      <c r="L52" s="9">
        <v>55274</v>
      </c>
      <c r="M52" s="9">
        <v>0.875</v>
      </c>
    </row>
    <row r="53" customHeight="1" spans="1:13">
      <c r="A53" s="6" t="str">
        <f t="shared" si="0"/>
        <v>American Samoa-Oceania2012</v>
      </c>
      <c r="B53" s="6" t="s">
        <v>70</v>
      </c>
      <c r="C53" s="6" t="s">
        <v>71</v>
      </c>
      <c r="D53" s="7" t="s">
        <v>286</v>
      </c>
      <c r="E53" s="14">
        <v>0.045</v>
      </c>
      <c r="F53" s="14">
        <v>0.1</v>
      </c>
      <c r="G53" s="8"/>
      <c r="H53" s="8"/>
      <c r="I53" s="8"/>
      <c r="J53" s="8"/>
      <c r="K53" s="8"/>
      <c r="L53" s="9">
        <v>55128</v>
      </c>
      <c r="M53" s="9">
        <v>0.874</v>
      </c>
    </row>
    <row r="54" customHeight="1" spans="1:13">
      <c r="A54" s="6" t="str">
        <f t="shared" si="0"/>
        <v>Andorra-Europe2000</v>
      </c>
      <c r="B54" s="6" t="s">
        <v>72</v>
      </c>
      <c r="C54" s="6" t="s">
        <v>67</v>
      </c>
      <c r="D54" s="7" t="s">
        <v>277</v>
      </c>
      <c r="E54" s="14">
        <v>0.032</v>
      </c>
      <c r="F54" s="14">
        <v>0.061</v>
      </c>
      <c r="G54" s="8"/>
      <c r="H54" s="8"/>
      <c r="I54" s="8"/>
      <c r="J54" s="8"/>
      <c r="K54" s="8"/>
      <c r="L54" s="9">
        <v>65399</v>
      </c>
      <c r="M54" s="9">
        <v>0.924</v>
      </c>
    </row>
    <row r="55" customHeight="1" spans="1:13">
      <c r="A55" s="6" t="str">
        <f t="shared" si="0"/>
        <v>Andorra-Europe2001</v>
      </c>
      <c r="B55" s="6" t="s">
        <v>72</v>
      </c>
      <c r="C55" s="6" t="s">
        <v>67</v>
      </c>
      <c r="D55" s="7" t="s">
        <v>278</v>
      </c>
      <c r="E55" s="14">
        <v>0.05</v>
      </c>
      <c r="F55" s="14">
        <v>0.095</v>
      </c>
      <c r="G55" s="8"/>
      <c r="H55" s="8"/>
      <c r="I55" s="8"/>
      <c r="J55" s="8"/>
      <c r="K55" s="8"/>
      <c r="L55" s="9">
        <v>68000</v>
      </c>
      <c r="M55" s="9">
        <v>0.921</v>
      </c>
    </row>
    <row r="56" customHeight="1" spans="1:13">
      <c r="A56" s="6" t="str">
        <f t="shared" si="0"/>
        <v>Andorra-Europe2002</v>
      </c>
      <c r="B56" s="6" t="s">
        <v>72</v>
      </c>
      <c r="C56" s="6" t="s">
        <v>67</v>
      </c>
      <c r="D56" s="7" t="s">
        <v>279</v>
      </c>
      <c r="E56" s="14">
        <v>0.013</v>
      </c>
      <c r="F56" s="14">
        <v>0.027</v>
      </c>
      <c r="G56" s="8"/>
      <c r="H56" s="8"/>
      <c r="I56" s="8"/>
      <c r="J56" s="8"/>
      <c r="K56" s="8"/>
      <c r="L56" s="9">
        <v>71639</v>
      </c>
      <c r="M56" s="9">
        <v>0.916</v>
      </c>
    </row>
    <row r="57" customHeight="1" spans="1:13">
      <c r="A57" s="6" t="str">
        <f t="shared" si="0"/>
        <v>Andorra-Europe2003</v>
      </c>
      <c r="B57" s="6" t="s">
        <v>72</v>
      </c>
      <c r="C57" s="6" t="s">
        <v>67</v>
      </c>
      <c r="D57" s="7" t="s">
        <v>280</v>
      </c>
      <c r="E57" s="14">
        <v>0.015</v>
      </c>
      <c r="F57" s="14">
        <v>0.061</v>
      </c>
      <c r="G57" s="8"/>
      <c r="H57" s="8"/>
      <c r="I57" s="8"/>
      <c r="J57" s="8"/>
      <c r="K57" s="8"/>
      <c r="L57" s="9">
        <v>75643</v>
      </c>
      <c r="M57" s="9">
        <v>0.912</v>
      </c>
    </row>
    <row r="58" customHeight="1" spans="1:13">
      <c r="A58" s="6" t="str">
        <f t="shared" si="0"/>
        <v>Andorra-Europe2004</v>
      </c>
      <c r="B58" s="6" t="s">
        <v>72</v>
      </c>
      <c r="C58" s="6" t="s">
        <v>67</v>
      </c>
      <c r="D58" s="7" t="s">
        <v>281</v>
      </c>
      <c r="E58" s="14">
        <v>0.027</v>
      </c>
      <c r="F58" s="14">
        <v>0.064</v>
      </c>
      <c r="G58" s="8"/>
      <c r="H58" s="8"/>
      <c r="I58" s="8"/>
      <c r="J58" s="8"/>
      <c r="K58" s="8"/>
      <c r="L58" s="9">
        <v>79060</v>
      </c>
      <c r="M58" s="9">
        <v>0.908</v>
      </c>
    </row>
    <row r="59" customHeight="1" spans="1:13">
      <c r="A59" s="6" t="str">
        <f t="shared" si="0"/>
        <v>Andorra-Europe2005</v>
      </c>
      <c r="B59" s="6" t="s">
        <v>72</v>
      </c>
      <c r="C59" s="6" t="s">
        <v>67</v>
      </c>
      <c r="D59" s="7" t="s">
        <v>282</v>
      </c>
      <c r="E59" s="14">
        <v>0.028</v>
      </c>
      <c r="F59" s="14">
        <v>0.059</v>
      </c>
      <c r="G59" s="8"/>
      <c r="H59" s="8"/>
      <c r="I59" s="8"/>
      <c r="J59" s="8"/>
      <c r="K59" s="8"/>
      <c r="L59" s="9">
        <v>81223</v>
      </c>
      <c r="M59" s="9">
        <v>0.903</v>
      </c>
    </row>
    <row r="60" customHeight="1" spans="1:13">
      <c r="A60" s="6" t="str">
        <f t="shared" si="0"/>
        <v>Andorra-Europe2006</v>
      </c>
      <c r="B60" s="6" t="s">
        <v>72</v>
      </c>
      <c r="C60" s="6" t="s">
        <v>67</v>
      </c>
      <c r="D60" s="7" t="s">
        <v>287</v>
      </c>
      <c r="E60" s="14">
        <v>0.023</v>
      </c>
      <c r="F60" s="14">
        <v>0.008</v>
      </c>
      <c r="G60" s="8"/>
      <c r="H60" s="8"/>
      <c r="I60" s="8"/>
      <c r="J60" s="8"/>
      <c r="K60" s="8"/>
      <c r="L60" s="9">
        <v>81877</v>
      </c>
      <c r="M60" s="9">
        <v>0.898</v>
      </c>
    </row>
    <row r="61" customHeight="1" spans="1:13">
      <c r="A61" s="6" t="str">
        <f t="shared" si="0"/>
        <v>Andorra-Europe2007</v>
      </c>
      <c r="B61" s="6" t="s">
        <v>72</v>
      </c>
      <c r="C61" s="6" t="s">
        <v>67</v>
      </c>
      <c r="D61" s="7" t="s">
        <v>289</v>
      </c>
      <c r="E61" s="14">
        <v>0.028</v>
      </c>
      <c r="F61" s="14">
        <v>0.082</v>
      </c>
      <c r="G61" s="8"/>
      <c r="H61" s="8"/>
      <c r="I61" s="8"/>
      <c r="J61" s="8"/>
      <c r="K61" s="8"/>
      <c r="L61" s="9">
        <v>81292</v>
      </c>
      <c r="M61" s="9">
        <v>0.894</v>
      </c>
    </row>
    <row r="62" customHeight="1" spans="1:13">
      <c r="A62" s="6" t="str">
        <f t="shared" si="0"/>
        <v>Andorra-Europe2008</v>
      </c>
      <c r="B62" s="6" t="s">
        <v>72</v>
      </c>
      <c r="C62" s="6" t="s">
        <v>67</v>
      </c>
      <c r="D62" s="7" t="s">
        <v>283</v>
      </c>
      <c r="E62" s="14">
        <v>0.014</v>
      </c>
      <c r="F62" s="14">
        <v>0.03</v>
      </c>
      <c r="G62" s="8"/>
      <c r="H62" s="8"/>
      <c r="I62" s="8"/>
      <c r="J62" s="8"/>
      <c r="K62" s="8"/>
      <c r="L62" s="9">
        <v>79969</v>
      </c>
      <c r="M62" s="9">
        <v>0.889</v>
      </c>
    </row>
    <row r="63" customHeight="1" spans="1:13">
      <c r="A63" s="6" t="str">
        <f t="shared" si="0"/>
        <v>Andorra-Europe2009</v>
      </c>
      <c r="B63" s="6" t="s">
        <v>72</v>
      </c>
      <c r="C63" s="6" t="s">
        <v>67</v>
      </c>
      <c r="D63" s="7" t="s">
        <v>284</v>
      </c>
      <c r="E63" s="14">
        <v>0.012</v>
      </c>
      <c r="F63" s="14">
        <v>0.031</v>
      </c>
      <c r="G63" s="8"/>
      <c r="H63" s="8"/>
      <c r="I63" s="8"/>
      <c r="J63" s="8"/>
      <c r="K63" s="8"/>
      <c r="L63" s="9">
        <v>78659</v>
      </c>
      <c r="M63" s="9">
        <v>0.884</v>
      </c>
    </row>
    <row r="64" customHeight="1" spans="1:13">
      <c r="A64" s="6" t="str">
        <f t="shared" si="0"/>
        <v>Andorra-Europe2010</v>
      </c>
      <c r="B64" s="6" t="s">
        <v>72</v>
      </c>
      <c r="C64" s="6" t="s">
        <v>67</v>
      </c>
      <c r="D64" s="7" t="s">
        <v>288</v>
      </c>
      <c r="E64" s="14">
        <v>0.008</v>
      </c>
      <c r="F64" s="15"/>
      <c r="G64" s="8"/>
      <c r="H64" s="8"/>
      <c r="I64" s="8"/>
      <c r="J64" s="8"/>
      <c r="K64" s="8"/>
      <c r="L64" s="9">
        <v>77907</v>
      </c>
      <c r="M64" s="9">
        <v>0.878</v>
      </c>
    </row>
    <row r="65" customHeight="1" spans="1:13">
      <c r="A65" s="6" t="str">
        <f t="shared" si="0"/>
        <v>Andorra-Europe2011</v>
      </c>
      <c r="B65" s="6" t="s">
        <v>72</v>
      </c>
      <c r="C65" s="6" t="s">
        <v>67</v>
      </c>
      <c r="D65" s="7" t="s">
        <v>285</v>
      </c>
      <c r="E65" s="14">
        <v>0.026</v>
      </c>
      <c r="F65" s="14">
        <v>0.067</v>
      </c>
      <c r="G65" s="8"/>
      <c r="H65" s="8"/>
      <c r="I65" s="8"/>
      <c r="J65" s="8"/>
      <c r="K65" s="8"/>
      <c r="L65" s="9">
        <v>77865</v>
      </c>
      <c r="M65" s="9">
        <v>0.873</v>
      </c>
    </row>
    <row r="66" customHeight="1" spans="1:13">
      <c r="A66" s="6" t="str">
        <f t="shared" si="0"/>
        <v>Andorra-Europe2012</v>
      </c>
      <c r="B66" s="6" t="s">
        <v>72</v>
      </c>
      <c r="C66" s="6" t="s">
        <v>67</v>
      </c>
      <c r="D66" s="7" t="s">
        <v>286</v>
      </c>
      <c r="E66" s="14">
        <v>0.022</v>
      </c>
      <c r="F66" s="14">
        <v>0.041</v>
      </c>
      <c r="G66" s="8"/>
      <c r="H66" s="8"/>
      <c r="I66" s="8"/>
      <c r="J66" s="8"/>
      <c r="K66" s="8"/>
      <c r="L66" s="9">
        <v>78360</v>
      </c>
      <c r="M66" s="9">
        <v>0.867</v>
      </c>
    </row>
    <row r="67" customHeight="1" spans="1:13">
      <c r="A67" s="6" t="str">
        <f t="shared" si="0"/>
        <v>Angola-Africa2000</v>
      </c>
      <c r="B67" s="6" t="s">
        <v>73</v>
      </c>
      <c r="C67" s="6" t="s">
        <v>69</v>
      </c>
      <c r="D67" s="7" t="s">
        <v>277</v>
      </c>
      <c r="E67" s="14">
        <v>0.009</v>
      </c>
      <c r="F67" s="14">
        <v>0.003</v>
      </c>
      <c r="G67" s="9">
        <v>47</v>
      </c>
      <c r="H67" s="9">
        <v>44</v>
      </c>
      <c r="I67" s="9">
        <v>0.476</v>
      </c>
      <c r="J67" s="9">
        <v>0.499</v>
      </c>
      <c r="K67" s="9">
        <v>0.025</v>
      </c>
      <c r="L67" s="9">
        <v>13924930</v>
      </c>
      <c r="M67" s="9">
        <v>0.324</v>
      </c>
    </row>
    <row r="68" customHeight="1" spans="1:13">
      <c r="A68" s="6" t="str">
        <f t="shared" si="0"/>
        <v>Angola-Africa2001</v>
      </c>
      <c r="B68" s="6" t="s">
        <v>73</v>
      </c>
      <c r="C68" s="6" t="s">
        <v>69</v>
      </c>
      <c r="D68" s="7" t="s">
        <v>278</v>
      </c>
      <c r="E68" s="14">
        <v>0.015</v>
      </c>
      <c r="F68" s="14">
        <v>0.038</v>
      </c>
      <c r="G68" s="9">
        <v>47</v>
      </c>
      <c r="H68" s="9">
        <v>45</v>
      </c>
      <c r="I68" s="9">
        <v>0.477</v>
      </c>
      <c r="J68" s="9">
        <v>0.499</v>
      </c>
      <c r="K68" s="9">
        <v>0.025</v>
      </c>
      <c r="L68" s="9">
        <v>14385283</v>
      </c>
      <c r="M68" s="9">
        <v>0.332</v>
      </c>
    </row>
    <row r="69" customHeight="1" spans="1:13">
      <c r="A69" s="6" t="str">
        <f t="shared" si="0"/>
        <v>Angola-Africa2002</v>
      </c>
      <c r="B69" s="6" t="s">
        <v>73</v>
      </c>
      <c r="C69" s="6" t="s">
        <v>69</v>
      </c>
      <c r="D69" s="7" t="s">
        <v>279</v>
      </c>
      <c r="E69" s="14">
        <v>0.018</v>
      </c>
      <c r="F69" s="14">
        <v>0.045</v>
      </c>
      <c r="G69" s="9">
        <v>48</v>
      </c>
      <c r="H69" s="9">
        <v>45</v>
      </c>
      <c r="I69" s="9">
        <v>0.477</v>
      </c>
      <c r="J69" s="9">
        <v>0.499</v>
      </c>
      <c r="K69" s="9">
        <v>0.025</v>
      </c>
      <c r="L69" s="9">
        <v>14886574</v>
      </c>
      <c r="M69" s="9">
        <v>0.339</v>
      </c>
    </row>
    <row r="70" customHeight="1" spans="1:13">
      <c r="A70" s="6" t="str">
        <f t="shared" si="0"/>
        <v>Angola-Africa2003</v>
      </c>
      <c r="B70" s="6" t="s">
        <v>73</v>
      </c>
      <c r="C70" s="6" t="s">
        <v>69</v>
      </c>
      <c r="D70" s="7" t="s">
        <v>280</v>
      </c>
      <c r="E70" s="14">
        <v>0.013</v>
      </c>
      <c r="F70" s="14">
        <v>0.005</v>
      </c>
      <c r="G70" s="9">
        <v>49</v>
      </c>
      <c r="H70" s="9">
        <v>46</v>
      </c>
      <c r="I70" s="9">
        <v>0.477</v>
      </c>
      <c r="J70" s="9">
        <v>0.498</v>
      </c>
      <c r="K70" s="9">
        <v>0.025</v>
      </c>
      <c r="L70" s="9">
        <v>15421075</v>
      </c>
      <c r="M70" s="9">
        <v>0.346</v>
      </c>
    </row>
    <row r="71" customHeight="1" spans="1:13">
      <c r="A71" s="6" t="str">
        <f t="shared" si="0"/>
        <v>Angola-Africa2004</v>
      </c>
      <c r="B71" s="6" t="s">
        <v>73</v>
      </c>
      <c r="C71" s="6" t="s">
        <v>69</v>
      </c>
      <c r="D71" s="7" t="s">
        <v>281</v>
      </c>
      <c r="E71" s="14">
        <v>0.02</v>
      </c>
      <c r="F71" s="14">
        <v>0.042</v>
      </c>
      <c r="G71" s="9">
        <v>49</v>
      </c>
      <c r="H71" s="9">
        <v>47</v>
      </c>
      <c r="I71" s="9">
        <v>0.477</v>
      </c>
      <c r="J71" s="9">
        <v>0.498</v>
      </c>
      <c r="K71" s="9">
        <v>0.025</v>
      </c>
      <c r="L71" s="9">
        <v>15976715</v>
      </c>
      <c r="M71" s="9">
        <v>0.354</v>
      </c>
    </row>
    <row r="72" customHeight="1" spans="1:13">
      <c r="A72" s="6" t="str">
        <f t="shared" si="0"/>
        <v>Angola-Africa2005</v>
      </c>
      <c r="B72" s="6" t="s">
        <v>73</v>
      </c>
      <c r="C72" s="6" t="s">
        <v>69</v>
      </c>
      <c r="D72" s="7" t="s">
        <v>282</v>
      </c>
      <c r="E72" s="14">
        <v>0.031</v>
      </c>
      <c r="F72" s="14">
        <v>0.083</v>
      </c>
      <c r="G72" s="9">
        <v>50</v>
      </c>
      <c r="H72" s="9">
        <v>47</v>
      </c>
      <c r="I72" s="9">
        <v>0.478</v>
      </c>
      <c r="J72" s="9">
        <v>0.498</v>
      </c>
      <c r="K72" s="9">
        <v>0.025</v>
      </c>
      <c r="L72" s="9">
        <v>16544376</v>
      </c>
      <c r="M72" s="9">
        <v>0.362</v>
      </c>
    </row>
    <row r="73" customHeight="1" spans="1:13">
      <c r="A73" s="6" t="str">
        <f t="shared" si="0"/>
        <v>Angola-Africa2006</v>
      </c>
      <c r="B73" s="6" t="s">
        <v>73</v>
      </c>
      <c r="C73" s="6" t="s">
        <v>69</v>
      </c>
      <c r="D73" s="7" t="s">
        <v>287</v>
      </c>
      <c r="E73" s="14">
        <v>0.009</v>
      </c>
      <c r="F73" s="15"/>
      <c r="G73" s="9">
        <v>50</v>
      </c>
      <c r="H73" s="9">
        <v>48</v>
      </c>
      <c r="I73" s="9">
        <v>0.478</v>
      </c>
      <c r="J73" s="9">
        <v>0.497</v>
      </c>
      <c r="K73" s="9">
        <v>0.024</v>
      </c>
      <c r="L73" s="9">
        <v>17122409</v>
      </c>
      <c r="M73" s="9">
        <v>0.369</v>
      </c>
    </row>
    <row r="74" customHeight="1" spans="1:13">
      <c r="A74" s="6" t="str">
        <f t="shared" si="0"/>
        <v>Angola-Africa2007</v>
      </c>
      <c r="B74" s="6" t="s">
        <v>73</v>
      </c>
      <c r="C74" s="6" t="s">
        <v>69</v>
      </c>
      <c r="D74" s="7" t="s">
        <v>289</v>
      </c>
      <c r="E74" s="14">
        <v>0.023</v>
      </c>
      <c r="F74" s="14">
        <v>0.009</v>
      </c>
      <c r="G74" s="9">
        <v>51</v>
      </c>
      <c r="H74" s="9">
        <v>48</v>
      </c>
      <c r="I74" s="9">
        <v>0.479</v>
      </c>
      <c r="J74" s="9">
        <v>0.497</v>
      </c>
      <c r="K74" s="9">
        <v>0.024</v>
      </c>
      <c r="L74" s="9">
        <v>17712824</v>
      </c>
      <c r="M74" s="9">
        <v>0.377</v>
      </c>
    </row>
    <row r="75" customHeight="1" spans="1:13">
      <c r="A75" s="6" t="str">
        <f t="shared" si="0"/>
        <v>Angola-Africa2008</v>
      </c>
      <c r="B75" s="6" t="s">
        <v>73</v>
      </c>
      <c r="C75" s="6" t="s">
        <v>69</v>
      </c>
      <c r="D75" s="7" t="s">
        <v>283</v>
      </c>
      <c r="E75" s="14">
        <v>0.025</v>
      </c>
      <c r="F75" s="14">
        <v>0.035</v>
      </c>
      <c r="G75" s="9">
        <v>51</v>
      </c>
      <c r="H75" s="9">
        <v>48</v>
      </c>
      <c r="I75" s="9">
        <v>0.479</v>
      </c>
      <c r="J75" s="9">
        <v>0.497</v>
      </c>
      <c r="K75" s="9">
        <v>0.024</v>
      </c>
      <c r="L75" s="9">
        <v>18314441</v>
      </c>
      <c r="M75" s="9">
        <v>0.385</v>
      </c>
    </row>
    <row r="76" customHeight="1" spans="1:13">
      <c r="A76" s="6" t="str">
        <f t="shared" si="0"/>
        <v>Angola-Africa2009</v>
      </c>
      <c r="B76" s="6" t="s">
        <v>73</v>
      </c>
      <c r="C76" s="6" t="s">
        <v>69</v>
      </c>
      <c r="D76" s="7" t="s">
        <v>284</v>
      </c>
      <c r="E76" s="14">
        <v>0.019</v>
      </c>
      <c r="F76" s="14">
        <v>0.049</v>
      </c>
      <c r="G76" s="9">
        <v>52</v>
      </c>
      <c r="H76" s="9">
        <v>49</v>
      </c>
      <c r="I76" s="9">
        <v>0.479</v>
      </c>
      <c r="J76" s="9">
        <v>0.497</v>
      </c>
      <c r="K76" s="9">
        <v>0.024</v>
      </c>
      <c r="L76" s="9">
        <v>18926650</v>
      </c>
      <c r="M76" s="9">
        <v>0.393</v>
      </c>
    </row>
    <row r="77" customHeight="1" spans="1:13">
      <c r="A77" s="6" t="str">
        <f t="shared" si="0"/>
        <v>Angola-Africa2010</v>
      </c>
      <c r="B77" s="6" t="s">
        <v>73</v>
      </c>
      <c r="C77" s="6" t="s">
        <v>69</v>
      </c>
      <c r="D77" s="7" t="s">
        <v>288</v>
      </c>
      <c r="E77" s="14">
        <v>0.021</v>
      </c>
      <c r="F77" s="14">
        <v>0.059</v>
      </c>
      <c r="G77" s="9">
        <v>52</v>
      </c>
      <c r="H77" s="9">
        <v>49</v>
      </c>
      <c r="I77" s="9">
        <v>0.478</v>
      </c>
      <c r="J77" s="9">
        <v>0.498</v>
      </c>
      <c r="K77" s="9">
        <v>0.024</v>
      </c>
      <c r="L77" s="9">
        <v>19549124</v>
      </c>
      <c r="M77" s="9">
        <v>0.401</v>
      </c>
    </row>
    <row r="78" customHeight="1" spans="1:13">
      <c r="A78" s="6" t="str">
        <f t="shared" si="0"/>
        <v>Angola-Africa2011</v>
      </c>
      <c r="B78" s="6" t="s">
        <v>73</v>
      </c>
      <c r="C78" s="6" t="s">
        <v>69</v>
      </c>
      <c r="D78" s="7" t="s">
        <v>285</v>
      </c>
      <c r="E78" s="14">
        <v>0.033</v>
      </c>
      <c r="F78" s="14">
        <v>0.06</v>
      </c>
      <c r="G78" s="9">
        <v>53</v>
      </c>
      <c r="H78" s="9">
        <v>50</v>
      </c>
      <c r="I78" s="9">
        <v>0.477</v>
      </c>
      <c r="J78" s="9">
        <v>0.499</v>
      </c>
      <c r="K78" s="9">
        <v>0.024</v>
      </c>
      <c r="L78" s="9">
        <v>20180490</v>
      </c>
      <c r="M78" s="9">
        <v>0.409</v>
      </c>
    </row>
    <row r="79" customHeight="1" spans="1:13">
      <c r="A79" s="6" t="str">
        <f t="shared" si="0"/>
        <v>Angola-Africa2012</v>
      </c>
      <c r="B79" s="6" t="s">
        <v>73</v>
      </c>
      <c r="C79" s="6" t="s">
        <v>69</v>
      </c>
      <c r="D79" s="7" t="s">
        <v>286</v>
      </c>
      <c r="E79" s="14">
        <v>0.031</v>
      </c>
      <c r="F79" s="14">
        <v>0.088</v>
      </c>
      <c r="G79" s="9">
        <v>53</v>
      </c>
      <c r="H79" s="9">
        <v>50</v>
      </c>
      <c r="I79" s="9">
        <v>0.476</v>
      </c>
      <c r="J79" s="9">
        <v>0.5</v>
      </c>
      <c r="K79" s="9">
        <v>0.024</v>
      </c>
      <c r="L79" s="9">
        <v>20820525</v>
      </c>
      <c r="M79" s="9">
        <v>0.417</v>
      </c>
    </row>
    <row r="80" customHeight="1" spans="1:13">
      <c r="A80" s="6" t="str">
        <f t="shared" si="0"/>
        <v>Antigua and Barbuda-The Americas2000</v>
      </c>
      <c r="B80" s="6" t="s">
        <v>74</v>
      </c>
      <c r="C80" s="6" t="s">
        <v>75</v>
      </c>
      <c r="D80" s="7" t="s">
        <v>277</v>
      </c>
      <c r="E80" s="14">
        <v>0.03</v>
      </c>
      <c r="F80" s="14">
        <v>0.03</v>
      </c>
      <c r="G80" s="9">
        <v>76</v>
      </c>
      <c r="H80" s="9">
        <v>71</v>
      </c>
      <c r="I80" s="9">
        <v>0.292</v>
      </c>
      <c r="J80" s="9">
        <v>0.637</v>
      </c>
      <c r="K80" s="9">
        <v>0.071</v>
      </c>
      <c r="L80" s="9">
        <v>77648</v>
      </c>
      <c r="M80" s="9">
        <v>0.321</v>
      </c>
    </row>
    <row r="81" customHeight="1" spans="1:13">
      <c r="A81" s="6" t="str">
        <f t="shared" si="0"/>
        <v>Antigua and Barbuda-The Americas2001</v>
      </c>
      <c r="B81" s="6" t="s">
        <v>74</v>
      </c>
      <c r="C81" s="6" t="s">
        <v>75</v>
      </c>
      <c r="D81" s="7" t="s">
        <v>278</v>
      </c>
      <c r="E81" s="14">
        <v>0.012</v>
      </c>
      <c r="F81" s="14">
        <v>0.003</v>
      </c>
      <c r="G81" s="9">
        <v>76</v>
      </c>
      <c r="H81" s="9">
        <v>71</v>
      </c>
      <c r="I81" s="9">
        <v>0.291</v>
      </c>
      <c r="J81" s="9">
        <v>0.639</v>
      </c>
      <c r="K81" s="9">
        <v>0.07</v>
      </c>
      <c r="L81" s="9">
        <v>78972</v>
      </c>
      <c r="M81" s="9">
        <v>0.317</v>
      </c>
    </row>
    <row r="82" customHeight="1" spans="1:13">
      <c r="A82" s="6" t="str">
        <f t="shared" si="0"/>
        <v>Antigua and Barbuda-The Americas2002</v>
      </c>
      <c r="B82" s="6" t="s">
        <v>74</v>
      </c>
      <c r="C82" s="6" t="s">
        <v>75</v>
      </c>
      <c r="D82" s="7" t="s">
        <v>279</v>
      </c>
      <c r="E82" s="14">
        <v>0.018</v>
      </c>
      <c r="F82" s="14">
        <v>0.014</v>
      </c>
      <c r="G82" s="9">
        <v>76</v>
      </c>
      <c r="H82" s="9">
        <v>71</v>
      </c>
      <c r="I82" s="9">
        <v>0.29</v>
      </c>
      <c r="J82" s="9">
        <v>0.64</v>
      </c>
      <c r="K82" s="9">
        <v>0.07</v>
      </c>
      <c r="L82" s="9">
        <v>80030</v>
      </c>
      <c r="M82" s="9">
        <v>0.311</v>
      </c>
    </row>
    <row r="83" customHeight="1" spans="1:13">
      <c r="A83" s="6" t="str">
        <f t="shared" si="0"/>
        <v>Antigua and Barbuda-The Americas2003</v>
      </c>
      <c r="B83" s="6" t="s">
        <v>74</v>
      </c>
      <c r="C83" s="6" t="s">
        <v>75</v>
      </c>
      <c r="D83" s="7" t="s">
        <v>280</v>
      </c>
      <c r="E83" s="14">
        <v>0.03</v>
      </c>
      <c r="F83" s="14">
        <v>0.075</v>
      </c>
      <c r="G83" s="9">
        <v>77</v>
      </c>
      <c r="H83" s="9">
        <v>72</v>
      </c>
      <c r="I83" s="9">
        <v>0.288</v>
      </c>
      <c r="J83" s="9">
        <v>0.64</v>
      </c>
      <c r="K83" s="9">
        <v>0.071</v>
      </c>
      <c r="L83" s="9">
        <v>80904</v>
      </c>
      <c r="M83" s="9">
        <v>0.305</v>
      </c>
    </row>
    <row r="84" customHeight="1" spans="1:13">
      <c r="A84" s="6" t="str">
        <f t="shared" si="0"/>
        <v>Antigua and Barbuda-The Americas2004</v>
      </c>
      <c r="B84" s="6" t="s">
        <v>74</v>
      </c>
      <c r="C84" s="6" t="s">
        <v>75</v>
      </c>
      <c r="D84" s="7" t="s">
        <v>281</v>
      </c>
      <c r="E84" s="14">
        <v>0.015</v>
      </c>
      <c r="F84" s="14">
        <v>0.019</v>
      </c>
      <c r="G84" s="9">
        <v>77</v>
      </c>
      <c r="H84" s="9">
        <v>72</v>
      </c>
      <c r="I84" s="9">
        <v>0.286</v>
      </c>
      <c r="J84" s="9">
        <v>0.642</v>
      </c>
      <c r="K84" s="9">
        <v>0.072</v>
      </c>
      <c r="L84" s="9">
        <v>81718</v>
      </c>
      <c r="M84" s="9">
        <v>0.298</v>
      </c>
    </row>
    <row r="85" customHeight="1" spans="1:13">
      <c r="A85" s="6" t="str">
        <f t="shared" si="0"/>
        <v>Antigua and Barbuda-The Americas2005</v>
      </c>
      <c r="B85" s="6" t="s">
        <v>74</v>
      </c>
      <c r="C85" s="6" t="s">
        <v>75</v>
      </c>
      <c r="D85" s="7" t="s">
        <v>282</v>
      </c>
      <c r="E85" s="14">
        <v>0.043</v>
      </c>
      <c r="F85" s="14">
        <v>0.084</v>
      </c>
      <c r="G85" s="9">
        <v>77</v>
      </c>
      <c r="H85" s="9">
        <v>72</v>
      </c>
      <c r="I85" s="9">
        <v>0.283</v>
      </c>
      <c r="J85" s="9">
        <v>0.644</v>
      </c>
      <c r="K85" s="9">
        <v>0.073</v>
      </c>
      <c r="L85" s="9">
        <v>82565</v>
      </c>
      <c r="M85" s="9">
        <v>0.292</v>
      </c>
    </row>
    <row r="86" customHeight="1" spans="1:13">
      <c r="A86" s="6" t="str">
        <f t="shared" si="0"/>
        <v>Antigua and Barbuda-The Americas2006</v>
      </c>
      <c r="B86" s="6" t="s">
        <v>74</v>
      </c>
      <c r="C86" s="6" t="s">
        <v>75</v>
      </c>
      <c r="D86" s="7" t="s">
        <v>287</v>
      </c>
      <c r="E86" s="14">
        <v>0.024</v>
      </c>
      <c r="F86" s="14">
        <v>0.066</v>
      </c>
      <c r="G86" s="9">
        <v>77</v>
      </c>
      <c r="H86" s="9">
        <v>72</v>
      </c>
      <c r="I86" s="9">
        <v>0.28</v>
      </c>
      <c r="J86" s="9">
        <v>0.647</v>
      </c>
      <c r="K86" s="9">
        <v>0.073</v>
      </c>
      <c r="L86" s="9">
        <v>83467</v>
      </c>
      <c r="M86" s="9">
        <v>0.286</v>
      </c>
    </row>
    <row r="87" customHeight="1" spans="1:13">
      <c r="A87" s="6" t="str">
        <f t="shared" si="0"/>
        <v>Antigua and Barbuda-The Americas2007</v>
      </c>
      <c r="B87" s="6" t="s">
        <v>74</v>
      </c>
      <c r="C87" s="6" t="s">
        <v>75</v>
      </c>
      <c r="D87" s="7" t="s">
        <v>289</v>
      </c>
      <c r="E87" s="14">
        <v>0.021</v>
      </c>
      <c r="F87" s="14">
        <v>0.053</v>
      </c>
      <c r="G87" s="9">
        <v>77</v>
      </c>
      <c r="H87" s="9">
        <v>72</v>
      </c>
      <c r="I87" s="9">
        <v>0.276</v>
      </c>
      <c r="J87" s="9">
        <v>0.651</v>
      </c>
      <c r="K87" s="9">
        <v>0.073</v>
      </c>
      <c r="L87" s="9">
        <v>84397</v>
      </c>
      <c r="M87" s="9">
        <v>0.28</v>
      </c>
    </row>
    <row r="88" customHeight="1" spans="1:13">
      <c r="A88" s="6" t="str">
        <f t="shared" si="0"/>
        <v>Antigua and Barbuda-The Americas2008</v>
      </c>
      <c r="B88" s="6" t="s">
        <v>74</v>
      </c>
      <c r="C88" s="6" t="s">
        <v>75</v>
      </c>
      <c r="D88" s="7" t="s">
        <v>283</v>
      </c>
      <c r="E88" s="14">
        <v>0.017</v>
      </c>
      <c r="F88" s="14">
        <v>0.027</v>
      </c>
      <c r="G88" s="9">
        <v>77</v>
      </c>
      <c r="H88" s="9">
        <v>73</v>
      </c>
      <c r="I88" s="9">
        <v>0.271</v>
      </c>
      <c r="J88" s="9">
        <v>0.656</v>
      </c>
      <c r="K88" s="9">
        <v>0.073</v>
      </c>
      <c r="L88" s="9">
        <v>85349</v>
      </c>
      <c r="M88" s="9">
        <v>0.274</v>
      </c>
    </row>
    <row r="89" customHeight="1" spans="1:13">
      <c r="A89" s="6" t="str">
        <f t="shared" si="0"/>
        <v>Antigua and Barbuda-The Americas2009</v>
      </c>
      <c r="B89" s="6" t="s">
        <v>74</v>
      </c>
      <c r="C89" s="6" t="s">
        <v>75</v>
      </c>
      <c r="D89" s="7" t="s">
        <v>284</v>
      </c>
      <c r="E89" s="14">
        <v>0.019</v>
      </c>
      <c r="F89" s="14">
        <v>0.023</v>
      </c>
      <c r="G89" s="9">
        <v>78</v>
      </c>
      <c r="H89" s="9">
        <v>73</v>
      </c>
      <c r="I89" s="9">
        <v>0.267</v>
      </c>
      <c r="J89" s="9">
        <v>0.661</v>
      </c>
      <c r="K89" s="9">
        <v>0.073</v>
      </c>
      <c r="L89" s="9">
        <v>86300</v>
      </c>
      <c r="M89" s="9">
        <v>0.268</v>
      </c>
    </row>
    <row r="90" customHeight="1" spans="1:13">
      <c r="A90" s="6" t="str">
        <f t="shared" si="0"/>
        <v>Antigua and Barbuda-The Americas2010</v>
      </c>
      <c r="B90" s="6" t="s">
        <v>74</v>
      </c>
      <c r="C90" s="6" t="s">
        <v>75</v>
      </c>
      <c r="D90" s="7" t="s">
        <v>288</v>
      </c>
      <c r="E90" s="14">
        <v>0.011</v>
      </c>
      <c r="F90" s="14">
        <v>0.004</v>
      </c>
      <c r="G90" s="9">
        <v>78</v>
      </c>
      <c r="H90" s="9">
        <v>73</v>
      </c>
      <c r="I90" s="9">
        <v>0.262</v>
      </c>
      <c r="J90" s="9">
        <v>0.665</v>
      </c>
      <c r="K90" s="9">
        <v>0.072</v>
      </c>
      <c r="L90" s="9">
        <v>87233</v>
      </c>
      <c r="M90" s="9">
        <v>0.262</v>
      </c>
    </row>
    <row r="91" customHeight="1" spans="1:13">
      <c r="A91" s="6" t="str">
        <f t="shared" si="0"/>
        <v>Antigua and Barbuda-The Americas2011</v>
      </c>
      <c r="B91" s="6" t="s">
        <v>74</v>
      </c>
      <c r="C91" s="6" t="s">
        <v>75</v>
      </c>
      <c r="D91" s="7" t="s">
        <v>285</v>
      </c>
      <c r="E91" s="14">
        <v>0.01</v>
      </c>
      <c r="F91" s="14">
        <v>0.005</v>
      </c>
      <c r="G91" s="9">
        <v>78</v>
      </c>
      <c r="H91" s="9">
        <v>73</v>
      </c>
      <c r="I91" s="9">
        <v>0.258</v>
      </c>
      <c r="J91" s="9">
        <v>0.67</v>
      </c>
      <c r="K91" s="9">
        <v>0.072</v>
      </c>
      <c r="L91" s="9">
        <v>88152</v>
      </c>
      <c r="M91" s="9">
        <v>0.257</v>
      </c>
    </row>
    <row r="92" customHeight="1" spans="1:13">
      <c r="A92" s="6" t="str">
        <f t="shared" si="0"/>
        <v>Antigua and Barbuda-The Americas2012</v>
      </c>
      <c r="B92" s="6" t="s">
        <v>74</v>
      </c>
      <c r="C92" s="6" t="s">
        <v>75</v>
      </c>
      <c r="D92" s="7" t="s">
        <v>286</v>
      </c>
      <c r="E92" s="14">
        <v>0.009</v>
      </c>
      <c r="F92" s="14">
        <v>0.011</v>
      </c>
      <c r="G92" s="9">
        <v>78</v>
      </c>
      <c r="H92" s="9">
        <v>73</v>
      </c>
      <c r="I92" s="9">
        <v>0.254</v>
      </c>
      <c r="J92" s="9">
        <v>0.675</v>
      </c>
      <c r="K92" s="9">
        <v>0.071</v>
      </c>
      <c r="L92" s="9">
        <v>89069</v>
      </c>
      <c r="M92" s="9">
        <v>0.251</v>
      </c>
    </row>
    <row r="93" customHeight="1" spans="1:13">
      <c r="A93" s="6" t="str">
        <f t="shared" si="0"/>
        <v>Argentina-The Americas2000</v>
      </c>
      <c r="B93" s="6" t="s">
        <v>76</v>
      </c>
      <c r="C93" s="6" t="s">
        <v>75</v>
      </c>
      <c r="D93" s="7" t="s">
        <v>277</v>
      </c>
      <c r="E93" s="14">
        <v>0.011</v>
      </c>
      <c r="F93" s="14">
        <v>0.005</v>
      </c>
      <c r="G93" s="9">
        <v>78</v>
      </c>
      <c r="H93" s="9">
        <v>70</v>
      </c>
      <c r="I93" s="9">
        <v>0.279</v>
      </c>
      <c r="J93" s="9">
        <v>0.621</v>
      </c>
      <c r="K93" s="9">
        <v>0.099</v>
      </c>
      <c r="L93" s="9">
        <v>36903067</v>
      </c>
      <c r="M93" s="9">
        <v>0.891</v>
      </c>
    </row>
    <row r="94" customHeight="1" spans="1:13">
      <c r="A94" s="6" t="str">
        <f t="shared" si="0"/>
        <v>Argentina-The Americas2001</v>
      </c>
      <c r="B94" s="6" t="s">
        <v>76</v>
      </c>
      <c r="C94" s="6" t="s">
        <v>75</v>
      </c>
      <c r="D94" s="7" t="s">
        <v>278</v>
      </c>
      <c r="E94" s="14">
        <v>0.01</v>
      </c>
      <c r="F94" s="14">
        <v>0.008</v>
      </c>
      <c r="G94" s="9">
        <v>78</v>
      </c>
      <c r="H94" s="9">
        <v>70</v>
      </c>
      <c r="I94" s="9">
        <v>0.276</v>
      </c>
      <c r="J94" s="9">
        <v>0.624</v>
      </c>
      <c r="K94" s="9">
        <v>0.1</v>
      </c>
      <c r="L94" s="9">
        <v>37273361</v>
      </c>
      <c r="M94" s="9">
        <v>0.893</v>
      </c>
    </row>
    <row r="95" customHeight="1" spans="1:13">
      <c r="A95" s="6" t="str">
        <f t="shared" si="0"/>
        <v>Argentina-The Americas2002</v>
      </c>
      <c r="B95" s="6" t="s">
        <v>76</v>
      </c>
      <c r="C95" s="6" t="s">
        <v>75</v>
      </c>
      <c r="D95" s="7" t="s">
        <v>279</v>
      </c>
      <c r="E95" s="14">
        <v>0.009</v>
      </c>
      <c r="F95" s="14">
        <v>0.018</v>
      </c>
      <c r="G95" s="9">
        <v>78</v>
      </c>
      <c r="H95" s="9">
        <v>71</v>
      </c>
      <c r="I95" s="9">
        <v>0.273</v>
      </c>
      <c r="J95" s="9">
        <v>0.626</v>
      </c>
      <c r="K95" s="9">
        <v>0.101</v>
      </c>
      <c r="L95" s="9">
        <v>37627545</v>
      </c>
      <c r="M95" s="9">
        <v>0.895</v>
      </c>
    </row>
    <row r="96" customHeight="1" spans="1:13">
      <c r="A96" s="6" t="str">
        <f t="shared" si="0"/>
        <v>Argentina-The Americas2003</v>
      </c>
      <c r="B96" s="6" t="s">
        <v>76</v>
      </c>
      <c r="C96" s="6" t="s">
        <v>75</v>
      </c>
      <c r="D96" s="7" t="s">
        <v>280</v>
      </c>
      <c r="E96" s="14">
        <v>0.01</v>
      </c>
      <c r="F96" s="14">
        <v>0.007</v>
      </c>
      <c r="G96" s="9">
        <v>78</v>
      </c>
      <c r="H96" s="9">
        <v>71</v>
      </c>
      <c r="I96" s="9">
        <v>0.27</v>
      </c>
      <c r="J96" s="9">
        <v>0.629</v>
      </c>
      <c r="K96" s="9">
        <v>0.101</v>
      </c>
      <c r="L96" s="9">
        <v>37970411</v>
      </c>
      <c r="M96" s="9">
        <v>0.897</v>
      </c>
    </row>
    <row r="97" customHeight="1" spans="1:13">
      <c r="A97" s="6" t="str">
        <f t="shared" si="0"/>
        <v>Argentina-The Americas2004</v>
      </c>
      <c r="B97" s="6" t="s">
        <v>76</v>
      </c>
      <c r="C97" s="6" t="s">
        <v>75</v>
      </c>
      <c r="D97" s="7" t="s">
        <v>281</v>
      </c>
      <c r="E97" s="14">
        <v>0.013</v>
      </c>
      <c r="F97" s="14">
        <v>0.006</v>
      </c>
      <c r="G97" s="9">
        <v>78</v>
      </c>
      <c r="H97" s="9">
        <v>71</v>
      </c>
      <c r="I97" s="9">
        <v>0.266</v>
      </c>
      <c r="J97" s="9">
        <v>0.632</v>
      </c>
      <c r="K97" s="9">
        <v>0.102</v>
      </c>
      <c r="L97" s="9">
        <v>38308779</v>
      </c>
      <c r="M97" s="9">
        <v>0.899</v>
      </c>
    </row>
    <row r="98" customHeight="1" spans="1:13">
      <c r="A98" s="6" t="str">
        <f t="shared" si="0"/>
        <v>Argentina-The Americas2005</v>
      </c>
      <c r="B98" s="6" t="s">
        <v>76</v>
      </c>
      <c r="C98" s="6" t="s">
        <v>75</v>
      </c>
      <c r="D98" s="7" t="s">
        <v>282</v>
      </c>
      <c r="E98" s="14">
        <v>0.009</v>
      </c>
      <c r="F98" s="14">
        <v>0.006</v>
      </c>
      <c r="G98" s="9">
        <v>79</v>
      </c>
      <c r="H98" s="9">
        <v>71</v>
      </c>
      <c r="I98" s="9">
        <v>0.263</v>
      </c>
      <c r="J98" s="9">
        <v>0.634</v>
      </c>
      <c r="K98" s="9">
        <v>0.102</v>
      </c>
      <c r="L98" s="9">
        <v>38647854</v>
      </c>
      <c r="M98" s="9">
        <v>0.901</v>
      </c>
    </row>
    <row r="99" customHeight="1" spans="1:13">
      <c r="A99" s="6" t="str">
        <f t="shared" si="0"/>
        <v>Argentina-The Americas2006</v>
      </c>
      <c r="B99" s="6" t="s">
        <v>76</v>
      </c>
      <c r="C99" s="6" t="s">
        <v>75</v>
      </c>
      <c r="D99" s="7" t="s">
        <v>287</v>
      </c>
      <c r="E99" s="14">
        <v>0.013</v>
      </c>
      <c r="F99" s="14">
        <v>0.005</v>
      </c>
      <c r="G99" s="9">
        <v>79</v>
      </c>
      <c r="H99" s="9">
        <v>71</v>
      </c>
      <c r="I99" s="9">
        <v>0.26</v>
      </c>
      <c r="J99" s="9">
        <v>0.637</v>
      </c>
      <c r="K99" s="9">
        <v>0.103</v>
      </c>
      <c r="L99" s="9">
        <v>38988923</v>
      </c>
      <c r="M99" s="9">
        <v>0.903</v>
      </c>
    </row>
    <row r="100" customHeight="1" spans="1:13">
      <c r="A100" s="6" t="str">
        <f t="shared" si="0"/>
        <v>Argentina-The Americas2007</v>
      </c>
      <c r="B100" s="6" t="s">
        <v>76</v>
      </c>
      <c r="C100" s="6" t="s">
        <v>75</v>
      </c>
      <c r="D100" s="7" t="s">
        <v>289</v>
      </c>
      <c r="E100" s="14">
        <v>0.01</v>
      </c>
      <c r="F100" s="14">
        <v>0.009</v>
      </c>
      <c r="G100" s="9">
        <v>79</v>
      </c>
      <c r="H100" s="9">
        <v>71</v>
      </c>
      <c r="I100" s="9">
        <v>0.257</v>
      </c>
      <c r="J100" s="9">
        <v>0.639</v>
      </c>
      <c r="K100" s="9">
        <v>0.104</v>
      </c>
      <c r="L100" s="9">
        <v>39331357</v>
      </c>
      <c r="M100" s="9">
        <v>0.904</v>
      </c>
    </row>
    <row r="101" customHeight="1" spans="1:13">
      <c r="A101" s="6" t="str">
        <f t="shared" si="0"/>
        <v>Argentina-The Americas2008</v>
      </c>
      <c r="B101" s="6" t="s">
        <v>76</v>
      </c>
      <c r="C101" s="6" t="s">
        <v>75</v>
      </c>
      <c r="D101" s="7" t="s">
        <v>283</v>
      </c>
      <c r="E101" s="15"/>
      <c r="F101" s="15"/>
      <c r="G101" s="9">
        <v>79</v>
      </c>
      <c r="H101" s="9">
        <v>72</v>
      </c>
      <c r="I101" s="9">
        <v>0.254</v>
      </c>
      <c r="J101" s="9">
        <v>0.641</v>
      </c>
      <c r="K101" s="9">
        <v>0.104</v>
      </c>
      <c r="L101" s="9">
        <v>39676083</v>
      </c>
      <c r="M101" s="9">
        <v>0.906</v>
      </c>
    </row>
    <row r="102" customHeight="1" spans="1:13">
      <c r="A102" s="6" t="str">
        <f t="shared" si="0"/>
        <v>Argentina-The Americas2009</v>
      </c>
      <c r="B102" s="6" t="s">
        <v>76</v>
      </c>
      <c r="C102" s="6" t="s">
        <v>75</v>
      </c>
      <c r="D102" s="7" t="s">
        <v>284</v>
      </c>
      <c r="E102" s="14">
        <v>0.011</v>
      </c>
      <c r="F102" s="14">
        <v>0.004</v>
      </c>
      <c r="G102" s="9">
        <v>79</v>
      </c>
      <c r="H102" s="9">
        <v>72</v>
      </c>
      <c r="I102" s="9">
        <v>0.251</v>
      </c>
      <c r="J102" s="9">
        <v>0.643</v>
      </c>
      <c r="K102" s="9">
        <v>0.105</v>
      </c>
      <c r="L102" s="9">
        <v>40023641</v>
      </c>
      <c r="M102" s="9">
        <v>0.908</v>
      </c>
    </row>
    <row r="103" customHeight="1" spans="1:13">
      <c r="A103" s="6" t="str">
        <f t="shared" si="0"/>
        <v>Argentina-The Americas2010</v>
      </c>
      <c r="B103" s="6" t="s">
        <v>76</v>
      </c>
      <c r="C103" s="6" t="s">
        <v>75</v>
      </c>
      <c r="D103" s="7" t="s">
        <v>288</v>
      </c>
      <c r="E103" s="14">
        <v>0.013</v>
      </c>
      <c r="F103" s="14">
        <v>0.004</v>
      </c>
      <c r="G103" s="9">
        <v>79</v>
      </c>
      <c r="H103" s="9">
        <v>72</v>
      </c>
      <c r="I103" s="9">
        <v>0.249</v>
      </c>
      <c r="J103" s="9">
        <v>0.645</v>
      </c>
      <c r="K103" s="9">
        <v>0.106</v>
      </c>
      <c r="L103" s="9">
        <v>40374224</v>
      </c>
      <c r="M103" s="9">
        <v>0.91</v>
      </c>
    </row>
    <row r="104" customHeight="1" spans="1:13">
      <c r="A104" s="6" t="str">
        <f t="shared" si="0"/>
        <v>Argentina-The Americas2011</v>
      </c>
      <c r="B104" s="6" t="s">
        <v>76</v>
      </c>
      <c r="C104" s="6" t="s">
        <v>75</v>
      </c>
      <c r="D104" s="7" t="s">
        <v>285</v>
      </c>
      <c r="E104" s="14">
        <v>0.009</v>
      </c>
      <c r="F104" s="14">
        <v>0.004</v>
      </c>
      <c r="G104" s="9">
        <v>80</v>
      </c>
      <c r="H104" s="9">
        <v>72</v>
      </c>
      <c r="I104" s="9">
        <v>0.246</v>
      </c>
      <c r="J104" s="9">
        <v>0.646</v>
      </c>
      <c r="K104" s="9">
        <v>0.107</v>
      </c>
      <c r="L104" s="9">
        <v>40728738</v>
      </c>
      <c r="M104" s="9">
        <v>0.911</v>
      </c>
    </row>
    <row r="105" customHeight="1" spans="1:13">
      <c r="A105" s="6" t="str">
        <f t="shared" si="0"/>
        <v>Argentina-The Americas2012</v>
      </c>
      <c r="B105" s="6" t="s">
        <v>76</v>
      </c>
      <c r="C105" s="6" t="s">
        <v>75</v>
      </c>
      <c r="D105" s="7" t="s">
        <v>286</v>
      </c>
      <c r="E105" s="14">
        <v>0.01</v>
      </c>
      <c r="F105" s="14">
        <v>0.007</v>
      </c>
      <c r="G105" s="9">
        <v>80</v>
      </c>
      <c r="H105" s="9">
        <v>72</v>
      </c>
      <c r="I105" s="9">
        <v>0.244</v>
      </c>
      <c r="J105" s="9">
        <v>0.648</v>
      </c>
      <c r="K105" s="9">
        <v>0.108</v>
      </c>
      <c r="L105" s="9">
        <v>41086927</v>
      </c>
      <c r="M105" s="9">
        <v>0.913</v>
      </c>
    </row>
    <row r="106" customHeight="1" spans="1:13">
      <c r="A106" s="6" t="str">
        <f t="shared" si="0"/>
        <v>Armenia-Asia2000</v>
      </c>
      <c r="B106" s="6" t="s">
        <v>77</v>
      </c>
      <c r="C106" s="6" t="s">
        <v>65</v>
      </c>
      <c r="D106" s="7" t="s">
        <v>277</v>
      </c>
      <c r="E106" s="14">
        <v>0.01</v>
      </c>
      <c r="F106" s="14">
        <v>0.01</v>
      </c>
      <c r="G106" s="9">
        <v>75</v>
      </c>
      <c r="H106" s="9">
        <v>68</v>
      </c>
      <c r="I106" s="9">
        <v>0.259</v>
      </c>
      <c r="J106" s="9">
        <v>0.641</v>
      </c>
      <c r="K106" s="9">
        <v>0.1</v>
      </c>
      <c r="L106" s="9">
        <v>3076098</v>
      </c>
      <c r="M106" s="9">
        <v>0.647</v>
      </c>
    </row>
    <row r="107" customHeight="1" spans="1:13">
      <c r="A107" s="6" t="str">
        <f t="shared" si="0"/>
        <v>Armenia-Asia2001</v>
      </c>
      <c r="B107" s="6" t="s">
        <v>77</v>
      </c>
      <c r="C107" s="6" t="s">
        <v>65</v>
      </c>
      <c r="D107" s="7" t="s">
        <v>278</v>
      </c>
      <c r="E107" s="14">
        <v>0.014</v>
      </c>
      <c r="F107" s="14">
        <v>0.003</v>
      </c>
      <c r="G107" s="9">
        <v>75</v>
      </c>
      <c r="H107" s="9">
        <v>68</v>
      </c>
      <c r="I107" s="9">
        <v>0.25</v>
      </c>
      <c r="J107" s="9">
        <v>0.646</v>
      </c>
      <c r="K107" s="9">
        <v>0.104</v>
      </c>
      <c r="L107" s="9">
        <v>3059960</v>
      </c>
      <c r="M107" s="9">
        <v>0.644</v>
      </c>
    </row>
    <row r="108" customHeight="1" spans="1:13">
      <c r="A108" s="6" t="str">
        <f t="shared" si="0"/>
        <v>Armenia-Asia2002</v>
      </c>
      <c r="B108" s="6" t="s">
        <v>77</v>
      </c>
      <c r="C108" s="6" t="s">
        <v>65</v>
      </c>
      <c r="D108" s="7" t="s">
        <v>279</v>
      </c>
      <c r="E108" s="14">
        <v>0.014</v>
      </c>
      <c r="F108" s="14">
        <v>0.006</v>
      </c>
      <c r="G108" s="9">
        <v>76</v>
      </c>
      <c r="H108" s="9">
        <v>69</v>
      </c>
      <c r="I108" s="9">
        <v>0.241</v>
      </c>
      <c r="J108" s="9">
        <v>0.651</v>
      </c>
      <c r="K108" s="9">
        <v>0.108</v>
      </c>
      <c r="L108" s="9">
        <v>3047002</v>
      </c>
      <c r="M108" s="9">
        <v>0.643</v>
      </c>
    </row>
    <row r="109" customHeight="1" spans="1:13">
      <c r="A109" s="6" t="str">
        <f t="shared" si="0"/>
        <v>Armenia-Asia2003</v>
      </c>
      <c r="B109" s="6" t="s">
        <v>77</v>
      </c>
      <c r="C109" s="6" t="s">
        <v>65</v>
      </c>
      <c r="D109" s="7" t="s">
        <v>280</v>
      </c>
      <c r="E109" s="15"/>
      <c r="F109" s="15"/>
      <c r="G109" s="9">
        <v>76</v>
      </c>
      <c r="H109" s="9">
        <v>69</v>
      </c>
      <c r="I109" s="9">
        <v>0.233</v>
      </c>
      <c r="J109" s="9">
        <v>0.655</v>
      </c>
      <c r="K109" s="9">
        <v>0.112</v>
      </c>
      <c r="L109" s="9">
        <v>3036032</v>
      </c>
      <c r="M109" s="9">
        <v>0.643</v>
      </c>
    </row>
    <row r="110" customHeight="1" spans="1:13">
      <c r="A110" s="6" t="str">
        <f t="shared" si="0"/>
        <v>Armenia-Asia2004</v>
      </c>
      <c r="B110" s="6" t="s">
        <v>77</v>
      </c>
      <c r="C110" s="6" t="s">
        <v>65</v>
      </c>
      <c r="D110" s="7" t="s">
        <v>281</v>
      </c>
      <c r="E110" s="14">
        <v>0.01</v>
      </c>
      <c r="F110" s="14">
        <v>0.005</v>
      </c>
      <c r="G110" s="9">
        <v>76</v>
      </c>
      <c r="H110" s="9">
        <v>70</v>
      </c>
      <c r="I110" s="9">
        <v>0.225</v>
      </c>
      <c r="J110" s="9">
        <v>0.66</v>
      </c>
      <c r="K110" s="9">
        <v>0.115</v>
      </c>
      <c r="L110" s="9">
        <v>3025652</v>
      </c>
      <c r="M110" s="9">
        <v>0.642</v>
      </c>
    </row>
    <row r="111" customHeight="1" spans="1:13">
      <c r="A111" s="6" t="str">
        <f t="shared" si="0"/>
        <v>Armenia-Asia2005</v>
      </c>
      <c r="B111" s="6" t="s">
        <v>77</v>
      </c>
      <c r="C111" s="6" t="s">
        <v>65</v>
      </c>
      <c r="D111" s="7" t="s">
        <v>282</v>
      </c>
      <c r="E111" s="14">
        <v>0.023</v>
      </c>
      <c r="F111" s="15"/>
      <c r="G111" s="9">
        <v>77</v>
      </c>
      <c r="H111" s="9">
        <v>70</v>
      </c>
      <c r="I111" s="9">
        <v>0.219</v>
      </c>
      <c r="J111" s="9">
        <v>0.665</v>
      </c>
      <c r="K111" s="9">
        <v>0.116</v>
      </c>
      <c r="L111" s="9">
        <v>3014917</v>
      </c>
      <c r="M111" s="9">
        <v>0.642</v>
      </c>
    </row>
    <row r="112" customHeight="1" spans="1:13">
      <c r="A112" s="6" t="str">
        <f t="shared" si="0"/>
        <v>Armenia-Asia2006</v>
      </c>
      <c r="B112" s="6" t="s">
        <v>77</v>
      </c>
      <c r="C112" s="6" t="s">
        <v>65</v>
      </c>
      <c r="D112" s="7" t="s">
        <v>287</v>
      </c>
      <c r="E112" s="14">
        <v>0.009</v>
      </c>
      <c r="F112" s="14">
        <v>0.015</v>
      </c>
      <c r="G112" s="9">
        <v>77</v>
      </c>
      <c r="H112" s="9">
        <v>70</v>
      </c>
      <c r="I112" s="9">
        <v>0.214</v>
      </c>
      <c r="J112" s="9">
        <v>0.67</v>
      </c>
      <c r="K112" s="9">
        <v>0.116</v>
      </c>
      <c r="L112" s="9">
        <v>3002911</v>
      </c>
      <c r="M112" s="9">
        <v>0.642</v>
      </c>
    </row>
    <row r="113" customHeight="1" spans="1:13">
      <c r="A113" s="6" t="str">
        <f t="shared" si="0"/>
        <v>Armenia-Asia2007</v>
      </c>
      <c r="B113" s="6" t="s">
        <v>77</v>
      </c>
      <c r="C113" s="6" t="s">
        <v>65</v>
      </c>
      <c r="D113" s="7" t="s">
        <v>289</v>
      </c>
      <c r="E113" s="14">
        <v>0.013</v>
      </c>
      <c r="F113" s="15"/>
      <c r="G113" s="9">
        <v>77</v>
      </c>
      <c r="H113" s="9">
        <v>70</v>
      </c>
      <c r="I113" s="9">
        <v>0.211</v>
      </c>
      <c r="J113" s="9">
        <v>0.676</v>
      </c>
      <c r="K113" s="9">
        <v>0.114</v>
      </c>
      <c r="L113" s="9">
        <v>2989882</v>
      </c>
      <c r="M113" s="9">
        <v>0.641</v>
      </c>
    </row>
    <row r="114" customHeight="1" spans="1:13">
      <c r="A114" s="6" t="str">
        <f t="shared" si="0"/>
        <v>Armenia-Asia2008</v>
      </c>
      <c r="B114" s="6" t="s">
        <v>77</v>
      </c>
      <c r="C114" s="6" t="s">
        <v>65</v>
      </c>
      <c r="D114" s="7" t="s">
        <v>283</v>
      </c>
      <c r="E114" s="14">
        <v>0.01</v>
      </c>
      <c r="F114" s="14">
        <v>0.01</v>
      </c>
      <c r="G114" s="9">
        <v>77</v>
      </c>
      <c r="H114" s="9">
        <v>71</v>
      </c>
      <c r="I114" s="9">
        <v>0.208</v>
      </c>
      <c r="J114" s="9">
        <v>0.681</v>
      </c>
      <c r="K114" s="9">
        <v>0.111</v>
      </c>
      <c r="L114" s="9">
        <v>2977488</v>
      </c>
      <c r="M114" s="9">
        <v>0.64</v>
      </c>
    </row>
    <row r="115" customHeight="1" spans="1:13">
      <c r="A115" s="6" t="str">
        <f t="shared" si="0"/>
        <v>Armenia-Asia2009</v>
      </c>
      <c r="B115" s="6" t="s">
        <v>77</v>
      </c>
      <c r="C115" s="6" t="s">
        <v>65</v>
      </c>
      <c r="D115" s="7" t="s">
        <v>284</v>
      </c>
      <c r="E115" s="14">
        <v>0.013</v>
      </c>
      <c r="F115" s="14">
        <v>0.004</v>
      </c>
      <c r="G115" s="9">
        <v>78</v>
      </c>
      <c r="H115" s="9">
        <v>71</v>
      </c>
      <c r="I115" s="9">
        <v>0.206</v>
      </c>
      <c r="J115" s="9">
        <v>0.686</v>
      </c>
      <c r="K115" s="9">
        <v>0.108</v>
      </c>
      <c r="L115" s="9">
        <v>2968154</v>
      </c>
      <c r="M115" s="9">
        <v>0.638</v>
      </c>
    </row>
    <row r="116" customHeight="1" spans="1:13">
      <c r="A116" s="6" t="str">
        <f t="shared" si="0"/>
        <v>Armenia-Asia2010</v>
      </c>
      <c r="B116" s="6" t="s">
        <v>77</v>
      </c>
      <c r="C116" s="6" t="s">
        <v>65</v>
      </c>
      <c r="D116" s="7" t="s">
        <v>288</v>
      </c>
      <c r="E116" s="14">
        <v>0.013</v>
      </c>
      <c r="F116" s="14">
        <v>0.014</v>
      </c>
      <c r="G116" s="9">
        <v>78</v>
      </c>
      <c r="H116" s="9">
        <v>71</v>
      </c>
      <c r="I116" s="9">
        <v>0.205</v>
      </c>
      <c r="J116" s="9">
        <v>0.689</v>
      </c>
      <c r="K116" s="9">
        <v>0.105</v>
      </c>
      <c r="L116" s="9">
        <v>2963496</v>
      </c>
      <c r="M116" s="9">
        <v>0.636</v>
      </c>
    </row>
    <row r="117" customHeight="1" spans="1:13">
      <c r="A117" s="6" t="str">
        <f t="shared" si="0"/>
        <v>Armenia-Asia2011</v>
      </c>
      <c r="B117" s="6" t="s">
        <v>77</v>
      </c>
      <c r="C117" s="6" t="s">
        <v>65</v>
      </c>
      <c r="D117" s="7" t="s">
        <v>285</v>
      </c>
      <c r="E117" s="14">
        <v>0.012</v>
      </c>
      <c r="F117" s="14">
        <v>0.007</v>
      </c>
      <c r="G117" s="9">
        <v>78</v>
      </c>
      <c r="H117" s="9">
        <v>71</v>
      </c>
      <c r="I117" s="9">
        <v>0.204</v>
      </c>
      <c r="J117" s="9">
        <v>0.692</v>
      </c>
      <c r="K117" s="9">
        <v>0.104</v>
      </c>
      <c r="L117" s="9">
        <v>2964120</v>
      </c>
      <c r="M117" s="9">
        <v>0.634</v>
      </c>
    </row>
    <row r="118" customHeight="1" spans="1:13">
      <c r="A118" s="6" t="str">
        <f t="shared" si="0"/>
        <v>Armenia-Asia2012</v>
      </c>
      <c r="B118" s="6" t="s">
        <v>77</v>
      </c>
      <c r="C118" s="6" t="s">
        <v>65</v>
      </c>
      <c r="D118" s="7" t="s">
        <v>286</v>
      </c>
      <c r="E118" s="14">
        <v>0.012</v>
      </c>
      <c r="F118" s="14">
        <v>0.025</v>
      </c>
      <c r="G118" s="9">
        <v>78</v>
      </c>
      <c r="H118" s="9">
        <v>71</v>
      </c>
      <c r="I118" s="9">
        <v>0.203</v>
      </c>
      <c r="J118" s="9">
        <v>0.693</v>
      </c>
      <c r="K118" s="9">
        <v>0.103</v>
      </c>
      <c r="L118" s="9">
        <v>2969081</v>
      </c>
      <c r="M118" s="9">
        <v>0.632</v>
      </c>
    </row>
    <row r="119" customHeight="1" spans="1:13">
      <c r="A119" s="6" t="str">
        <f t="shared" si="0"/>
        <v>Aruba-The Americas2000</v>
      </c>
      <c r="B119" s="6" t="s">
        <v>78</v>
      </c>
      <c r="C119" s="6" t="s">
        <v>75</v>
      </c>
      <c r="D119" s="7" t="s">
        <v>277</v>
      </c>
      <c r="E119" s="15"/>
      <c r="F119" s="14">
        <v>0.004</v>
      </c>
      <c r="G119" s="9">
        <v>76</v>
      </c>
      <c r="H119" s="9">
        <v>71</v>
      </c>
      <c r="I119" s="9">
        <v>0.232</v>
      </c>
      <c r="J119" s="9">
        <v>0.692</v>
      </c>
      <c r="K119" s="9">
        <v>0.076</v>
      </c>
      <c r="L119" s="9">
        <v>90858</v>
      </c>
      <c r="M119" s="9">
        <v>0.467</v>
      </c>
    </row>
    <row r="120" customHeight="1" spans="1:13">
      <c r="A120" s="6" t="str">
        <f t="shared" si="0"/>
        <v>Aruba-The Americas2001</v>
      </c>
      <c r="B120" s="6" t="s">
        <v>78</v>
      </c>
      <c r="C120" s="6" t="s">
        <v>75</v>
      </c>
      <c r="D120" s="7" t="s">
        <v>278</v>
      </c>
      <c r="E120" s="14">
        <v>0.013</v>
      </c>
      <c r="F120" s="14">
        <v>0.013</v>
      </c>
      <c r="G120" s="9">
        <v>76</v>
      </c>
      <c r="H120" s="9">
        <v>71</v>
      </c>
      <c r="I120" s="9">
        <v>0.229</v>
      </c>
      <c r="J120" s="9">
        <v>0.694</v>
      </c>
      <c r="K120" s="9">
        <v>0.078</v>
      </c>
      <c r="L120" s="9">
        <v>92894</v>
      </c>
      <c r="M120" s="9">
        <v>0.463</v>
      </c>
    </row>
    <row r="121" customHeight="1" spans="1:13">
      <c r="A121" s="6" t="str">
        <f t="shared" si="0"/>
        <v>Aruba-The Americas2002</v>
      </c>
      <c r="B121" s="6" t="s">
        <v>78</v>
      </c>
      <c r="C121" s="6" t="s">
        <v>75</v>
      </c>
      <c r="D121" s="7" t="s">
        <v>279</v>
      </c>
      <c r="E121" s="14">
        <v>0.013</v>
      </c>
      <c r="F121" s="14">
        <v>0.005</v>
      </c>
      <c r="G121" s="9">
        <v>76</v>
      </c>
      <c r="H121" s="9">
        <v>71</v>
      </c>
      <c r="I121" s="9">
        <v>0.225</v>
      </c>
      <c r="J121" s="9">
        <v>0.695</v>
      </c>
      <c r="K121" s="9">
        <v>0.079</v>
      </c>
      <c r="L121" s="9">
        <v>94995</v>
      </c>
      <c r="M121" s="9">
        <v>0.46</v>
      </c>
    </row>
    <row r="122" customHeight="1" spans="1:13">
      <c r="A122" s="6" t="str">
        <f t="shared" si="0"/>
        <v>Aruba-The Americas2003</v>
      </c>
      <c r="B122" s="6" t="s">
        <v>78</v>
      </c>
      <c r="C122" s="6" t="s">
        <v>75</v>
      </c>
      <c r="D122" s="7" t="s">
        <v>280</v>
      </c>
      <c r="E122" s="14">
        <v>0.013</v>
      </c>
      <c r="F122" s="14">
        <v>0.004</v>
      </c>
      <c r="G122" s="9">
        <v>76</v>
      </c>
      <c r="H122" s="9">
        <v>72</v>
      </c>
      <c r="I122" s="9">
        <v>0.221</v>
      </c>
      <c r="J122" s="9">
        <v>0.698</v>
      </c>
      <c r="K122" s="9">
        <v>0.081</v>
      </c>
      <c r="L122" s="9">
        <v>97015</v>
      </c>
      <c r="M122" s="9">
        <v>0.456</v>
      </c>
    </row>
    <row r="123" customHeight="1" spans="1:13">
      <c r="A123" s="6" t="str">
        <f t="shared" si="0"/>
        <v>Aruba-The Americas2004</v>
      </c>
      <c r="B123" s="6" t="s">
        <v>78</v>
      </c>
      <c r="C123" s="6" t="s">
        <v>75</v>
      </c>
      <c r="D123" s="7" t="s">
        <v>281</v>
      </c>
      <c r="E123" s="14">
        <v>0.01</v>
      </c>
      <c r="F123" s="14">
        <v>0.008</v>
      </c>
      <c r="G123" s="9">
        <v>77</v>
      </c>
      <c r="H123" s="9">
        <v>72</v>
      </c>
      <c r="I123" s="9">
        <v>0.217</v>
      </c>
      <c r="J123" s="9">
        <v>0.699</v>
      </c>
      <c r="K123" s="9">
        <v>0.083</v>
      </c>
      <c r="L123" s="9">
        <v>98742</v>
      </c>
      <c r="M123" s="9">
        <v>0.452</v>
      </c>
    </row>
    <row r="124" customHeight="1" spans="1:13">
      <c r="A124" s="6" t="str">
        <f t="shared" si="0"/>
        <v>Aruba-The Americas2005</v>
      </c>
      <c r="B124" s="6" t="s">
        <v>78</v>
      </c>
      <c r="C124" s="6" t="s">
        <v>75</v>
      </c>
      <c r="D124" s="7" t="s">
        <v>282</v>
      </c>
      <c r="E124" s="14">
        <v>0.012</v>
      </c>
      <c r="F124" s="14">
        <v>0.006</v>
      </c>
      <c r="G124" s="9">
        <v>77</v>
      </c>
      <c r="H124" s="9">
        <v>72</v>
      </c>
      <c r="I124" s="9">
        <v>0.215</v>
      </c>
      <c r="J124" s="9">
        <v>0.699</v>
      </c>
      <c r="K124" s="9">
        <v>0.086</v>
      </c>
      <c r="L124" s="9">
        <v>100031</v>
      </c>
      <c r="M124" s="9">
        <v>0.449</v>
      </c>
    </row>
    <row r="125" customHeight="1" spans="1:13">
      <c r="A125" s="6" t="str">
        <f t="shared" si="0"/>
        <v>Aruba-The Americas2006</v>
      </c>
      <c r="B125" s="6" t="s">
        <v>78</v>
      </c>
      <c r="C125" s="6" t="s">
        <v>75</v>
      </c>
      <c r="D125" s="7" t="s">
        <v>287</v>
      </c>
      <c r="E125" s="14">
        <v>0.01</v>
      </c>
      <c r="F125" s="14">
        <v>0.023</v>
      </c>
      <c r="G125" s="9">
        <v>77</v>
      </c>
      <c r="H125" s="9">
        <v>72</v>
      </c>
      <c r="I125" s="9">
        <v>0.213</v>
      </c>
      <c r="J125" s="9">
        <v>0.698</v>
      </c>
      <c r="K125" s="9">
        <v>0.089</v>
      </c>
      <c r="L125" s="9">
        <v>100830</v>
      </c>
      <c r="M125" s="9">
        <v>0.445</v>
      </c>
    </row>
    <row r="126" customHeight="1" spans="1:13">
      <c r="A126" s="6" t="str">
        <f t="shared" si="0"/>
        <v>Aruba-The Americas2007</v>
      </c>
      <c r="B126" s="6" t="s">
        <v>78</v>
      </c>
      <c r="C126" s="6" t="s">
        <v>75</v>
      </c>
      <c r="D126" s="7" t="s">
        <v>289</v>
      </c>
      <c r="E126" s="14">
        <v>0.009</v>
      </c>
      <c r="F126" s="14">
        <v>0.02</v>
      </c>
      <c r="G126" s="9">
        <v>77</v>
      </c>
      <c r="H126" s="9">
        <v>72</v>
      </c>
      <c r="I126" s="9">
        <v>0.212</v>
      </c>
      <c r="J126" s="9">
        <v>0.696</v>
      </c>
      <c r="K126" s="9">
        <v>0.092</v>
      </c>
      <c r="L126" s="9">
        <v>101219</v>
      </c>
      <c r="M126" s="9">
        <v>0.441</v>
      </c>
    </row>
    <row r="127" customHeight="1" spans="1:13">
      <c r="A127" s="6" t="str">
        <f t="shared" si="0"/>
        <v>Aruba-The Americas2008</v>
      </c>
      <c r="B127" s="6" t="s">
        <v>78</v>
      </c>
      <c r="C127" s="6" t="s">
        <v>75</v>
      </c>
      <c r="D127" s="7" t="s">
        <v>283</v>
      </c>
      <c r="E127" s="15"/>
      <c r="F127" s="14">
        <v>0.005</v>
      </c>
      <c r="G127" s="9">
        <v>77</v>
      </c>
      <c r="H127" s="9">
        <v>72</v>
      </c>
      <c r="I127" s="9">
        <v>0.212</v>
      </c>
      <c r="J127" s="9">
        <v>0.693</v>
      </c>
      <c r="K127" s="9">
        <v>0.096</v>
      </c>
      <c r="L127" s="9">
        <v>101344</v>
      </c>
      <c r="M127" s="9">
        <v>0.438</v>
      </c>
    </row>
    <row r="128" customHeight="1" spans="1:13">
      <c r="A128" s="6" t="str">
        <f t="shared" si="0"/>
        <v>Aruba-The Americas2009</v>
      </c>
      <c r="B128" s="6" t="s">
        <v>78</v>
      </c>
      <c r="C128" s="6" t="s">
        <v>75</v>
      </c>
      <c r="D128" s="7" t="s">
        <v>284</v>
      </c>
      <c r="E128" s="14">
        <v>0.01</v>
      </c>
      <c r="F128" s="14">
        <v>0.011</v>
      </c>
      <c r="G128" s="9">
        <v>77</v>
      </c>
      <c r="H128" s="9">
        <v>72</v>
      </c>
      <c r="I128" s="9">
        <v>0.21</v>
      </c>
      <c r="J128" s="9">
        <v>0.69</v>
      </c>
      <c r="K128" s="9">
        <v>0.099</v>
      </c>
      <c r="L128" s="9">
        <v>101418</v>
      </c>
      <c r="M128" s="9">
        <v>0.434</v>
      </c>
    </row>
    <row r="129" customHeight="1" spans="1:13">
      <c r="A129" s="6" t="str">
        <f t="shared" si="0"/>
        <v>Aruba-The Americas2010</v>
      </c>
      <c r="B129" s="6" t="s">
        <v>78</v>
      </c>
      <c r="C129" s="6" t="s">
        <v>75</v>
      </c>
      <c r="D129" s="7" t="s">
        <v>288</v>
      </c>
      <c r="E129" s="14">
        <v>0.01</v>
      </c>
      <c r="F129" s="14">
        <v>0.01</v>
      </c>
      <c r="G129" s="9">
        <v>77</v>
      </c>
      <c r="H129" s="9">
        <v>73</v>
      </c>
      <c r="I129" s="9">
        <v>0.208</v>
      </c>
      <c r="J129" s="9">
        <v>0.689</v>
      </c>
      <c r="K129" s="9">
        <v>0.103</v>
      </c>
      <c r="L129" s="9">
        <v>101597</v>
      </c>
      <c r="M129" s="9">
        <v>0.431</v>
      </c>
    </row>
    <row r="130" customHeight="1" spans="1:13">
      <c r="A130" s="6" t="str">
        <f t="shared" si="0"/>
        <v>Aruba-The Americas2011</v>
      </c>
      <c r="B130" s="6" t="s">
        <v>78</v>
      </c>
      <c r="C130" s="6" t="s">
        <v>75</v>
      </c>
      <c r="D130" s="7" t="s">
        <v>285</v>
      </c>
      <c r="E130" s="14">
        <v>0.009</v>
      </c>
      <c r="F130" s="14">
        <v>0.005</v>
      </c>
      <c r="G130" s="9">
        <v>78</v>
      </c>
      <c r="H130" s="9">
        <v>73</v>
      </c>
      <c r="I130" s="9">
        <v>0.204</v>
      </c>
      <c r="J130" s="9">
        <v>0.689</v>
      </c>
      <c r="K130" s="9">
        <v>0.107</v>
      </c>
      <c r="L130" s="9">
        <v>101932</v>
      </c>
      <c r="M130" s="9">
        <v>0.427</v>
      </c>
    </row>
    <row r="131" customHeight="1" spans="1:13">
      <c r="A131" s="6" t="str">
        <f t="shared" si="0"/>
        <v>Aruba-The Americas2012</v>
      </c>
      <c r="B131" s="6" t="s">
        <v>78</v>
      </c>
      <c r="C131" s="6" t="s">
        <v>75</v>
      </c>
      <c r="D131" s="7" t="s">
        <v>286</v>
      </c>
      <c r="E131" s="14">
        <v>0.01</v>
      </c>
      <c r="F131" s="14">
        <v>0.005</v>
      </c>
      <c r="G131" s="9">
        <v>78</v>
      </c>
      <c r="H131" s="9">
        <v>73</v>
      </c>
      <c r="I131" s="9">
        <v>0.199</v>
      </c>
      <c r="J131" s="9">
        <v>0.69</v>
      </c>
      <c r="K131" s="9">
        <v>0.11</v>
      </c>
      <c r="L131" s="9">
        <v>102384</v>
      </c>
      <c r="M131" s="9">
        <v>0.424</v>
      </c>
    </row>
    <row r="132" customHeight="1" spans="1:13">
      <c r="A132" s="6" t="str">
        <f t="shared" si="0"/>
        <v>Australia-Oceania2000</v>
      </c>
      <c r="B132" s="6" t="s">
        <v>79</v>
      </c>
      <c r="C132" s="6" t="s">
        <v>71</v>
      </c>
      <c r="D132" s="7" t="s">
        <v>277</v>
      </c>
      <c r="E132" s="14">
        <v>0.01</v>
      </c>
      <c r="F132" s="14">
        <v>0.003</v>
      </c>
      <c r="G132" s="9">
        <v>82</v>
      </c>
      <c r="H132" s="9">
        <v>77</v>
      </c>
      <c r="I132" s="9">
        <v>0.207</v>
      </c>
      <c r="J132" s="9">
        <v>0.669</v>
      </c>
      <c r="K132" s="9">
        <v>0.124</v>
      </c>
      <c r="L132" s="9">
        <v>19153000</v>
      </c>
      <c r="M132" s="9">
        <v>0.872</v>
      </c>
    </row>
    <row r="133" customHeight="1" spans="1:13">
      <c r="A133" s="6" t="str">
        <f t="shared" si="0"/>
        <v>Australia-Oceania2001</v>
      </c>
      <c r="B133" s="6" t="s">
        <v>79</v>
      </c>
      <c r="C133" s="6" t="s">
        <v>71</v>
      </c>
      <c r="D133" s="7" t="s">
        <v>278</v>
      </c>
      <c r="E133" s="14">
        <v>0.011</v>
      </c>
      <c r="F133" s="14">
        <v>0.005</v>
      </c>
      <c r="G133" s="9">
        <v>82</v>
      </c>
      <c r="H133" s="9">
        <v>77</v>
      </c>
      <c r="I133" s="9">
        <v>0.206</v>
      </c>
      <c r="J133" s="9">
        <v>0.669</v>
      </c>
      <c r="K133" s="9">
        <v>0.125</v>
      </c>
      <c r="L133" s="9">
        <v>19413000</v>
      </c>
      <c r="M133" s="9">
        <v>0.874</v>
      </c>
    </row>
    <row r="134" customHeight="1" spans="1:13">
      <c r="A134" s="6" t="str">
        <f t="shared" si="0"/>
        <v>Australia-Oceania2002</v>
      </c>
      <c r="B134" s="6" t="s">
        <v>79</v>
      </c>
      <c r="C134" s="6" t="s">
        <v>71</v>
      </c>
      <c r="D134" s="7" t="s">
        <v>279</v>
      </c>
      <c r="E134" s="14">
        <v>0.021</v>
      </c>
      <c r="F134" s="14">
        <v>0.034</v>
      </c>
      <c r="G134" s="9">
        <v>83</v>
      </c>
      <c r="H134" s="9">
        <v>77</v>
      </c>
      <c r="I134" s="9">
        <v>0.204</v>
      </c>
      <c r="J134" s="9">
        <v>0.67</v>
      </c>
      <c r="K134" s="9">
        <v>0.126</v>
      </c>
      <c r="L134" s="9">
        <v>19651400</v>
      </c>
      <c r="M134" s="9">
        <v>0.875</v>
      </c>
    </row>
    <row r="135" customHeight="1" spans="1:13">
      <c r="A135" s="6" t="str">
        <f t="shared" si="0"/>
        <v>Australia-Oceania2003</v>
      </c>
      <c r="B135" s="6" t="s">
        <v>79</v>
      </c>
      <c r="C135" s="6" t="s">
        <v>71</v>
      </c>
      <c r="D135" s="7" t="s">
        <v>280</v>
      </c>
      <c r="E135" s="14">
        <v>0.008</v>
      </c>
      <c r="F135" s="14">
        <v>0.016</v>
      </c>
      <c r="G135" s="9">
        <v>83</v>
      </c>
      <c r="H135" s="9">
        <v>78</v>
      </c>
      <c r="I135" s="9">
        <v>0.202</v>
      </c>
      <c r="J135" s="9">
        <v>0.671</v>
      </c>
      <c r="K135" s="9">
        <v>0.127</v>
      </c>
      <c r="L135" s="9">
        <v>19895400</v>
      </c>
      <c r="M135" s="9">
        <v>0.877</v>
      </c>
    </row>
    <row r="136" customHeight="1" spans="1:13">
      <c r="A136" s="6" t="str">
        <f t="shared" si="0"/>
        <v>Australia-Oceania2004</v>
      </c>
      <c r="B136" s="6" t="s">
        <v>79</v>
      </c>
      <c r="C136" s="6" t="s">
        <v>71</v>
      </c>
      <c r="D136" s="7" t="s">
        <v>281</v>
      </c>
      <c r="E136" s="14">
        <v>0.012</v>
      </c>
      <c r="F136" s="14">
        <v>0.006</v>
      </c>
      <c r="G136" s="9">
        <v>83</v>
      </c>
      <c r="H136" s="9">
        <v>78</v>
      </c>
      <c r="I136" s="9">
        <v>0.2</v>
      </c>
      <c r="J136" s="9">
        <v>0.672</v>
      </c>
      <c r="K136" s="9">
        <v>0.128</v>
      </c>
      <c r="L136" s="9">
        <v>20127400</v>
      </c>
      <c r="M136" s="9">
        <v>0.878</v>
      </c>
    </row>
    <row r="137" customHeight="1" spans="1:13">
      <c r="A137" s="6" t="str">
        <f t="shared" si="0"/>
        <v>Australia-Oceania2005</v>
      </c>
      <c r="B137" s="6" t="s">
        <v>79</v>
      </c>
      <c r="C137" s="6" t="s">
        <v>71</v>
      </c>
      <c r="D137" s="7" t="s">
        <v>282</v>
      </c>
      <c r="E137" s="14">
        <v>0.021</v>
      </c>
      <c r="F137" s="14">
        <v>0.011</v>
      </c>
      <c r="G137" s="9">
        <v>83</v>
      </c>
      <c r="H137" s="9">
        <v>79</v>
      </c>
      <c r="I137" s="9">
        <v>0.198</v>
      </c>
      <c r="J137" s="9">
        <v>0.673</v>
      </c>
      <c r="K137" s="9">
        <v>0.129</v>
      </c>
      <c r="L137" s="9">
        <v>20394800</v>
      </c>
      <c r="M137" s="9">
        <v>0.88</v>
      </c>
    </row>
    <row r="138" customHeight="1" spans="1:13">
      <c r="A138" s="6" t="str">
        <f t="shared" si="0"/>
        <v>Australia-Oceania2006</v>
      </c>
      <c r="B138" s="6" t="s">
        <v>79</v>
      </c>
      <c r="C138" s="6" t="s">
        <v>71</v>
      </c>
      <c r="D138" s="7" t="s">
        <v>287</v>
      </c>
      <c r="E138" s="14">
        <v>0.019</v>
      </c>
      <c r="F138" s="14">
        <v>0.029</v>
      </c>
      <c r="G138" s="9">
        <v>84</v>
      </c>
      <c r="H138" s="9">
        <v>79</v>
      </c>
      <c r="I138" s="9">
        <v>0.195</v>
      </c>
      <c r="J138" s="9">
        <v>0.674</v>
      </c>
      <c r="K138" s="9">
        <v>0.13</v>
      </c>
      <c r="L138" s="9">
        <v>20697900</v>
      </c>
      <c r="M138" s="9">
        <v>0.882</v>
      </c>
    </row>
    <row r="139" customHeight="1" spans="1:13">
      <c r="A139" s="6" t="str">
        <f t="shared" si="0"/>
        <v>Australia-Oceania2007</v>
      </c>
      <c r="B139" s="6" t="s">
        <v>79</v>
      </c>
      <c r="C139" s="6" t="s">
        <v>71</v>
      </c>
      <c r="D139" s="7" t="s">
        <v>289</v>
      </c>
      <c r="E139" s="14">
        <v>0.036</v>
      </c>
      <c r="F139" s="14">
        <v>0.036</v>
      </c>
      <c r="G139" s="9">
        <v>84</v>
      </c>
      <c r="H139" s="9">
        <v>79</v>
      </c>
      <c r="I139" s="9">
        <v>0.193</v>
      </c>
      <c r="J139" s="9">
        <v>0.676</v>
      </c>
      <c r="K139" s="9">
        <v>0.131</v>
      </c>
      <c r="L139" s="9">
        <v>20827600</v>
      </c>
      <c r="M139" s="9">
        <v>0.883</v>
      </c>
    </row>
    <row r="140" customHeight="1" spans="1:13">
      <c r="A140" s="6" t="str">
        <f t="shared" si="0"/>
        <v>Australia-Oceania2008</v>
      </c>
      <c r="B140" s="6" t="s">
        <v>79</v>
      </c>
      <c r="C140" s="6" t="s">
        <v>71</v>
      </c>
      <c r="D140" s="7" t="s">
        <v>283</v>
      </c>
      <c r="E140" s="14">
        <v>0.022</v>
      </c>
      <c r="F140" s="14">
        <v>0.006</v>
      </c>
      <c r="G140" s="9">
        <v>84</v>
      </c>
      <c r="H140" s="9">
        <v>79</v>
      </c>
      <c r="I140" s="9">
        <v>0.192</v>
      </c>
      <c r="J140" s="9">
        <v>0.677</v>
      </c>
      <c r="K140" s="9">
        <v>0.132</v>
      </c>
      <c r="L140" s="9">
        <v>21249200</v>
      </c>
      <c r="M140" s="9">
        <v>0.884</v>
      </c>
    </row>
    <row r="141" customHeight="1" spans="1:13">
      <c r="A141" s="6" t="str">
        <f t="shared" si="0"/>
        <v>Australia-Oceania2009</v>
      </c>
      <c r="B141" s="6" t="s">
        <v>79</v>
      </c>
      <c r="C141" s="6" t="s">
        <v>71</v>
      </c>
      <c r="D141" s="7" t="s">
        <v>284</v>
      </c>
      <c r="E141" s="14">
        <v>0.031</v>
      </c>
      <c r="F141" s="14">
        <v>0.023</v>
      </c>
      <c r="G141" s="9">
        <v>84</v>
      </c>
      <c r="H141" s="9">
        <v>79</v>
      </c>
      <c r="I141" s="9">
        <v>0.19</v>
      </c>
      <c r="J141" s="9">
        <v>0.677</v>
      </c>
      <c r="K141" s="9">
        <v>0.133</v>
      </c>
      <c r="L141" s="9">
        <v>21691700</v>
      </c>
      <c r="M141" s="9">
        <v>0.886</v>
      </c>
    </row>
    <row r="142" customHeight="1" spans="1:13">
      <c r="A142" s="6" t="str">
        <f t="shared" si="0"/>
        <v>Australia-Oceania2010</v>
      </c>
      <c r="B142" s="6" t="s">
        <v>79</v>
      </c>
      <c r="C142" s="6" t="s">
        <v>71</v>
      </c>
      <c r="D142" s="7" t="s">
        <v>288</v>
      </c>
      <c r="E142" s="14">
        <v>0.024</v>
      </c>
      <c r="F142" s="14">
        <v>0.011</v>
      </c>
      <c r="G142" s="9">
        <v>84</v>
      </c>
      <c r="H142" s="9">
        <v>80</v>
      </c>
      <c r="I142" s="9">
        <v>0.189</v>
      </c>
      <c r="J142" s="9">
        <v>0.676</v>
      </c>
      <c r="K142" s="9">
        <v>0.134</v>
      </c>
      <c r="L142" s="9">
        <v>22031800</v>
      </c>
      <c r="M142" s="9">
        <v>0.887</v>
      </c>
    </row>
    <row r="143" customHeight="1" spans="1:13">
      <c r="A143" s="6" t="str">
        <f t="shared" si="0"/>
        <v>Australia-Oceania2011</v>
      </c>
      <c r="B143" s="6" t="s">
        <v>79</v>
      </c>
      <c r="C143" s="6" t="s">
        <v>71</v>
      </c>
      <c r="D143" s="7" t="s">
        <v>285</v>
      </c>
      <c r="E143" s="14">
        <v>0.019</v>
      </c>
      <c r="F143" s="14">
        <v>0.017</v>
      </c>
      <c r="G143" s="9">
        <v>84</v>
      </c>
      <c r="H143" s="9">
        <v>80</v>
      </c>
      <c r="I143" s="9">
        <v>0.189</v>
      </c>
      <c r="J143" s="9">
        <v>0.674</v>
      </c>
      <c r="K143" s="9">
        <v>0.137</v>
      </c>
      <c r="L143" s="9">
        <v>22340000</v>
      </c>
      <c r="M143" s="9">
        <v>0.889</v>
      </c>
    </row>
    <row r="144" customHeight="1" spans="1:13">
      <c r="A144" s="6" t="str">
        <f t="shared" si="0"/>
        <v>Australia-Oceania2012</v>
      </c>
      <c r="B144" s="6" t="s">
        <v>79</v>
      </c>
      <c r="C144" s="6" t="s">
        <v>71</v>
      </c>
      <c r="D144" s="7" t="s">
        <v>286</v>
      </c>
      <c r="E144" s="14">
        <v>0.024</v>
      </c>
      <c r="F144" s="14">
        <v>0.014</v>
      </c>
      <c r="G144" s="9">
        <v>84</v>
      </c>
      <c r="H144" s="9">
        <v>80</v>
      </c>
      <c r="I144" s="9">
        <v>0.189</v>
      </c>
      <c r="J144" s="9">
        <v>0.671</v>
      </c>
      <c r="K144" s="9">
        <v>0.14</v>
      </c>
      <c r="L144" s="9">
        <v>22723900</v>
      </c>
      <c r="M144" s="9">
        <v>0.89</v>
      </c>
    </row>
    <row r="145" customHeight="1" spans="1:13">
      <c r="A145" s="6" t="str">
        <f t="shared" si="0"/>
        <v>Austria-Europe2000</v>
      </c>
      <c r="B145" s="6" t="s">
        <v>80</v>
      </c>
      <c r="C145" s="6" t="s">
        <v>67</v>
      </c>
      <c r="D145" s="7" t="s">
        <v>277</v>
      </c>
      <c r="E145" s="14">
        <v>0.019</v>
      </c>
      <c r="F145" s="14">
        <v>0.011</v>
      </c>
      <c r="G145" s="9">
        <v>81</v>
      </c>
      <c r="H145" s="9">
        <v>75</v>
      </c>
      <c r="I145" s="9">
        <v>0.17</v>
      </c>
      <c r="J145" s="9">
        <v>0.675</v>
      </c>
      <c r="K145" s="9">
        <v>0.155</v>
      </c>
      <c r="L145" s="9">
        <v>8011566</v>
      </c>
      <c r="M145" s="9">
        <v>0.658</v>
      </c>
    </row>
    <row r="146" customHeight="1" spans="1:13">
      <c r="A146" s="6" t="str">
        <f t="shared" si="0"/>
        <v>Austria-Europe2001</v>
      </c>
      <c r="B146" s="6" t="s">
        <v>80</v>
      </c>
      <c r="C146" s="6" t="s">
        <v>67</v>
      </c>
      <c r="D146" s="7" t="s">
        <v>278</v>
      </c>
      <c r="E146" s="14">
        <v>0.027</v>
      </c>
      <c r="F146" s="14">
        <v>0.019</v>
      </c>
      <c r="G146" s="9">
        <v>82</v>
      </c>
      <c r="H146" s="9">
        <v>76</v>
      </c>
      <c r="I146" s="9">
        <v>0.168</v>
      </c>
      <c r="J146" s="9">
        <v>0.676</v>
      </c>
      <c r="K146" s="9">
        <v>0.156</v>
      </c>
      <c r="L146" s="9">
        <v>8042293</v>
      </c>
      <c r="M146" s="9">
        <v>0.658</v>
      </c>
    </row>
    <row r="147" customHeight="1" spans="1:13">
      <c r="A147" s="6" t="str">
        <f t="shared" si="0"/>
        <v>Austria-Europe2002</v>
      </c>
      <c r="B147" s="6" t="s">
        <v>80</v>
      </c>
      <c r="C147" s="6" t="s">
        <v>67</v>
      </c>
      <c r="D147" s="7" t="s">
        <v>279</v>
      </c>
      <c r="E147" s="14">
        <v>0.03</v>
      </c>
      <c r="F147" s="14">
        <v>0.02</v>
      </c>
      <c r="G147" s="9">
        <v>82</v>
      </c>
      <c r="H147" s="9">
        <v>76</v>
      </c>
      <c r="I147" s="9">
        <v>0.167</v>
      </c>
      <c r="J147" s="9">
        <v>0.677</v>
      </c>
      <c r="K147" s="9">
        <v>0.156</v>
      </c>
      <c r="L147" s="9">
        <v>8081957</v>
      </c>
      <c r="M147" s="9">
        <v>0.658</v>
      </c>
    </row>
    <row r="148" customHeight="1" spans="1:13">
      <c r="A148" s="6" t="str">
        <f t="shared" si="0"/>
        <v>Austria-Europe2003</v>
      </c>
      <c r="B148" s="6" t="s">
        <v>80</v>
      </c>
      <c r="C148" s="6" t="s">
        <v>67</v>
      </c>
      <c r="D148" s="7" t="s">
        <v>280</v>
      </c>
      <c r="E148" s="14">
        <v>0.017</v>
      </c>
      <c r="F148" s="14">
        <v>0.01</v>
      </c>
      <c r="G148" s="9">
        <v>82</v>
      </c>
      <c r="H148" s="9">
        <v>76</v>
      </c>
      <c r="I148" s="9">
        <v>0.165</v>
      </c>
      <c r="J148" s="9">
        <v>0.678</v>
      </c>
      <c r="K148" s="9">
        <v>0.157</v>
      </c>
      <c r="L148" s="9">
        <v>8121423</v>
      </c>
      <c r="M148" s="9">
        <v>0.658</v>
      </c>
    </row>
    <row r="149" customHeight="1" spans="1:13">
      <c r="A149" s="6" t="str">
        <f t="shared" si="0"/>
        <v>Austria-Europe2004</v>
      </c>
      <c r="B149" s="6" t="s">
        <v>80</v>
      </c>
      <c r="C149" s="6" t="s">
        <v>67</v>
      </c>
      <c r="D149" s="7" t="s">
        <v>281</v>
      </c>
      <c r="E149" s="14">
        <v>0.039</v>
      </c>
      <c r="F149" s="14">
        <v>0.069</v>
      </c>
      <c r="G149" s="9">
        <v>82</v>
      </c>
      <c r="H149" s="9">
        <v>76</v>
      </c>
      <c r="I149" s="9">
        <v>0.163</v>
      </c>
      <c r="J149" s="9">
        <v>0.679</v>
      </c>
      <c r="K149" s="9">
        <v>0.158</v>
      </c>
      <c r="L149" s="9">
        <v>8171966</v>
      </c>
      <c r="M149" s="9">
        <v>0.658</v>
      </c>
    </row>
    <row r="150" customHeight="1" spans="1:13">
      <c r="A150" s="6" t="str">
        <f t="shared" si="0"/>
        <v>Austria-Europe2005</v>
      </c>
      <c r="B150" s="6" t="s">
        <v>80</v>
      </c>
      <c r="C150" s="6" t="s">
        <v>67</v>
      </c>
      <c r="D150" s="7" t="s">
        <v>282</v>
      </c>
      <c r="E150" s="15"/>
      <c r="F150" s="15"/>
      <c r="G150" s="9">
        <v>82</v>
      </c>
      <c r="H150" s="9">
        <v>77</v>
      </c>
      <c r="I150" s="9">
        <v>0.16</v>
      </c>
      <c r="J150" s="9">
        <v>0.679</v>
      </c>
      <c r="K150" s="9">
        <v>0.161</v>
      </c>
      <c r="L150" s="9">
        <v>8227829</v>
      </c>
      <c r="M150" s="9">
        <v>0.658</v>
      </c>
    </row>
    <row r="151" customHeight="1" spans="1:13">
      <c r="A151" s="6" t="str">
        <f t="shared" si="0"/>
        <v>Austria-Europe2006</v>
      </c>
      <c r="B151" s="6" t="s">
        <v>80</v>
      </c>
      <c r="C151" s="6" t="s">
        <v>67</v>
      </c>
      <c r="D151" s="7" t="s">
        <v>287</v>
      </c>
      <c r="E151" s="14">
        <v>0.013</v>
      </c>
      <c r="F151" s="14">
        <v>0.005</v>
      </c>
      <c r="G151" s="9">
        <v>83</v>
      </c>
      <c r="H151" s="9">
        <v>77</v>
      </c>
      <c r="I151" s="9">
        <v>0.158</v>
      </c>
      <c r="J151" s="9">
        <v>0.679</v>
      </c>
      <c r="K151" s="9">
        <v>0.164</v>
      </c>
      <c r="L151" s="9">
        <v>8268641</v>
      </c>
      <c r="M151" s="9">
        <v>0.658</v>
      </c>
    </row>
    <row r="152" customHeight="1" spans="1:13">
      <c r="A152" s="6" t="str">
        <f t="shared" si="0"/>
        <v>Austria-Europe2007</v>
      </c>
      <c r="B152" s="6" t="s">
        <v>80</v>
      </c>
      <c r="C152" s="6" t="s">
        <v>67</v>
      </c>
      <c r="D152" s="7" t="s">
        <v>289</v>
      </c>
      <c r="E152" s="14">
        <v>0.025</v>
      </c>
      <c r="F152" s="14">
        <v>0.021</v>
      </c>
      <c r="G152" s="9">
        <v>83</v>
      </c>
      <c r="H152" s="9">
        <v>77</v>
      </c>
      <c r="I152" s="9">
        <v>0.155</v>
      </c>
      <c r="J152" s="9">
        <v>0.678</v>
      </c>
      <c r="K152" s="9">
        <v>0.167</v>
      </c>
      <c r="L152" s="9">
        <v>8300788</v>
      </c>
      <c r="M152" s="9">
        <v>0.658</v>
      </c>
    </row>
    <row r="153" customHeight="1" spans="1:13">
      <c r="A153" s="6" t="str">
        <f t="shared" si="0"/>
        <v>Austria-Europe2008</v>
      </c>
      <c r="B153" s="6" t="s">
        <v>80</v>
      </c>
      <c r="C153" s="6" t="s">
        <v>67</v>
      </c>
      <c r="D153" s="7" t="s">
        <v>283</v>
      </c>
      <c r="E153" s="14">
        <v>0.02</v>
      </c>
      <c r="F153" s="15"/>
      <c r="G153" s="9">
        <v>83</v>
      </c>
      <c r="H153" s="9">
        <v>78</v>
      </c>
      <c r="I153" s="9">
        <v>0.152</v>
      </c>
      <c r="J153" s="9">
        <v>0.677</v>
      </c>
      <c r="K153" s="9">
        <v>0.171</v>
      </c>
      <c r="L153" s="9">
        <v>8336926</v>
      </c>
      <c r="M153" s="9">
        <v>0.658</v>
      </c>
    </row>
    <row r="154" customHeight="1" spans="1:13">
      <c r="A154" s="6" t="str">
        <f t="shared" si="0"/>
        <v>Austria-Europe2009</v>
      </c>
      <c r="B154" s="6" t="s">
        <v>80</v>
      </c>
      <c r="C154" s="6" t="s">
        <v>67</v>
      </c>
      <c r="D154" s="7" t="s">
        <v>284</v>
      </c>
      <c r="E154" s="14">
        <v>0.022</v>
      </c>
      <c r="F154" s="15"/>
      <c r="G154" s="9">
        <v>83</v>
      </c>
      <c r="H154" s="9">
        <v>77</v>
      </c>
      <c r="I154" s="9">
        <v>0.15</v>
      </c>
      <c r="J154" s="9">
        <v>0.675</v>
      </c>
      <c r="K154" s="9">
        <v>0.175</v>
      </c>
      <c r="L154" s="9">
        <v>8365275</v>
      </c>
      <c r="M154" s="9">
        <v>0.658</v>
      </c>
    </row>
    <row r="155" customHeight="1" spans="1:13">
      <c r="A155" s="6" t="str">
        <f t="shared" si="0"/>
        <v>Austria-Europe2010</v>
      </c>
      <c r="B155" s="6" t="s">
        <v>80</v>
      </c>
      <c r="C155" s="6" t="s">
        <v>67</v>
      </c>
      <c r="D155" s="7" t="s">
        <v>288</v>
      </c>
      <c r="E155" s="14">
        <v>0.029</v>
      </c>
      <c r="F155" s="14">
        <v>0.054</v>
      </c>
      <c r="G155" s="9">
        <v>83</v>
      </c>
      <c r="H155" s="9">
        <v>78</v>
      </c>
      <c r="I155" s="9">
        <v>0.148</v>
      </c>
      <c r="J155" s="9">
        <v>0.674</v>
      </c>
      <c r="K155" s="9">
        <v>0.178</v>
      </c>
      <c r="L155" s="9">
        <v>8389771</v>
      </c>
      <c r="M155" s="9">
        <v>0.659</v>
      </c>
    </row>
    <row r="156" customHeight="1" spans="1:13">
      <c r="A156" s="6" t="str">
        <f t="shared" si="0"/>
        <v>Austria-Europe2011</v>
      </c>
      <c r="B156" s="6" t="s">
        <v>80</v>
      </c>
      <c r="C156" s="6" t="s">
        <v>67</v>
      </c>
      <c r="D156" s="7" t="s">
        <v>285</v>
      </c>
      <c r="E156" s="15"/>
      <c r="F156" s="14">
        <v>0.034</v>
      </c>
      <c r="G156" s="9">
        <v>84</v>
      </c>
      <c r="H156" s="9">
        <v>78</v>
      </c>
      <c r="I156" s="9">
        <v>0.146</v>
      </c>
      <c r="J156" s="9">
        <v>0.673</v>
      </c>
      <c r="K156" s="9">
        <v>0.181</v>
      </c>
      <c r="L156" s="9">
        <v>8406187</v>
      </c>
      <c r="M156" s="9">
        <v>0.659</v>
      </c>
    </row>
    <row r="157" customHeight="1" spans="1:13">
      <c r="A157" s="6" t="str">
        <f t="shared" si="0"/>
        <v>Austria-Europe2012</v>
      </c>
      <c r="B157" s="6" t="s">
        <v>80</v>
      </c>
      <c r="C157" s="6" t="s">
        <v>67</v>
      </c>
      <c r="D157" s="7" t="s">
        <v>286</v>
      </c>
      <c r="E157" s="14">
        <v>0.03</v>
      </c>
      <c r="F157" s="14">
        <v>0.042</v>
      </c>
      <c r="G157" s="9">
        <v>84</v>
      </c>
      <c r="H157" s="9">
        <v>78</v>
      </c>
      <c r="I157" s="9">
        <v>0.145</v>
      </c>
      <c r="J157" s="9">
        <v>0.672</v>
      </c>
      <c r="K157" s="9">
        <v>0.182</v>
      </c>
      <c r="L157" s="9">
        <v>8429991</v>
      </c>
      <c r="M157" s="9">
        <v>0.659</v>
      </c>
    </row>
    <row r="158" customHeight="1" spans="1:13">
      <c r="A158" s="6" t="str">
        <f t="shared" si="0"/>
        <v>Azerbaijan-Asia2000</v>
      </c>
      <c r="B158" s="6" t="s">
        <v>81</v>
      </c>
      <c r="C158" s="6" t="s">
        <v>65</v>
      </c>
      <c r="D158" s="7" t="s">
        <v>277</v>
      </c>
      <c r="E158" s="14">
        <v>0.021</v>
      </c>
      <c r="F158" s="15"/>
      <c r="G158" s="9">
        <v>70</v>
      </c>
      <c r="H158" s="9">
        <v>64</v>
      </c>
      <c r="I158" s="9">
        <v>0.311</v>
      </c>
      <c r="J158" s="9">
        <v>0.633</v>
      </c>
      <c r="K158" s="9">
        <v>0.056</v>
      </c>
      <c r="L158" s="9">
        <v>8048600</v>
      </c>
      <c r="M158" s="9">
        <v>0.514</v>
      </c>
    </row>
    <row r="159" customHeight="1" spans="1:13">
      <c r="A159" s="6" t="str">
        <f t="shared" si="0"/>
        <v>Azerbaijan-Asia2001</v>
      </c>
      <c r="B159" s="6" t="s">
        <v>81</v>
      </c>
      <c r="C159" s="6" t="s">
        <v>65</v>
      </c>
      <c r="D159" s="7" t="s">
        <v>278</v>
      </c>
      <c r="E159" s="14">
        <v>0.015</v>
      </c>
      <c r="F159" s="14">
        <v>0.006</v>
      </c>
      <c r="G159" s="9">
        <v>70</v>
      </c>
      <c r="H159" s="9">
        <v>64</v>
      </c>
      <c r="I159" s="9">
        <v>0.301</v>
      </c>
      <c r="J159" s="9">
        <v>0.641</v>
      </c>
      <c r="K159" s="9">
        <v>0.058</v>
      </c>
      <c r="L159" s="9">
        <v>8111200</v>
      </c>
      <c r="M159" s="9">
        <v>0.516</v>
      </c>
    </row>
    <row r="160" customHeight="1" spans="1:13">
      <c r="A160" s="6" t="str">
        <f t="shared" si="0"/>
        <v>Azerbaijan-Asia2002</v>
      </c>
      <c r="B160" s="6" t="s">
        <v>81</v>
      </c>
      <c r="C160" s="6" t="s">
        <v>65</v>
      </c>
      <c r="D160" s="7" t="s">
        <v>279</v>
      </c>
      <c r="E160" s="14">
        <v>0.035</v>
      </c>
      <c r="F160" s="14">
        <v>0.058</v>
      </c>
      <c r="G160" s="9">
        <v>70</v>
      </c>
      <c r="H160" s="9">
        <v>65</v>
      </c>
      <c r="I160" s="9">
        <v>0.291</v>
      </c>
      <c r="J160" s="9">
        <v>0.649</v>
      </c>
      <c r="K160" s="9">
        <v>0.06</v>
      </c>
      <c r="L160" s="9">
        <v>8171950</v>
      </c>
      <c r="M160" s="9">
        <v>0.518</v>
      </c>
    </row>
    <row r="161" customHeight="1" spans="1:13">
      <c r="A161" s="6" t="str">
        <f t="shared" si="0"/>
        <v>Azerbaijan-Asia2003</v>
      </c>
      <c r="B161" s="6" t="s">
        <v>81</v>
      </c>
      <c r="C161" s="6" t="s">
        <v>65</v>
      </c>
      <c r="D161" s="7" t="s">
        <v>280</v>
      </c>
      <c r="E161" s="14">
        <v>0.031</v>
      </c>
      <c r="F161" s="14">
        <v>0.019</v>
      </c>
      <c r="G161" s="9">
        <v>71</v>
      </c>
      <c r="H161" s="9">
        <v>65</v>
      </c>
      <c r="I161" s="9">
        <v>0.28</v>
      </c>
      <c r="J161" s="9">
        <v>0.658</v>
      </c>
      <c r="K161" s="9">
        <v>0.062</v>
      </c>
      <c r="L161" s="9">
        <v>8234100</v>
      </c>
      <c r="M161" s="9">
        <v>0.52</v>
      </c>
    </row>
    <row r="162" customHeight="1" spans="1:13">
      <c r="A162" s="6" t="str">
        <f t="shared" si="0"/>
        <v>Azerbaijan-Asia2004</v>
      </c>
      <c r="B162" s="6" t="s">
        <v>81</v>
      </c>
      <c r="C162" s="6" t="s">
        <v>65</v>
      </c>
      <c r="D162" s="7" t="s">
        <v>281</v>
      </c>
      <c r="E162" s="14">
        <v>0.036</v>
      </c>
      <c r="F162" s="14">
        <v>0.028</v>
      </c>
      <c r="G162" s="9">
        <v>71</v>
      </c>
      <c r="H162" s="9">
        <v>66</v>
      </c>
      <c r="I162" s="9">
        <v>0.27</v>
      </c>
      <c r="J162" s="9">
        <v>0.667</v>
      </c>
      <c r="K162" s="9">
        <v>0.064</v>
      </c>
      <c r="L162" s="9">
        <v>8306500</v>
      </c>
      <c r="M162" s="9">
        <v>0.522</v>
      </c>
    </row>
    <row r="163" customHeight="1" spans="1:13">
      <c r="A163" s="6" t="str">
        <f t="shared" si="0"/>
        <v>Azerbaijan-Asia2005</v>
      </c>
      <c r="B163" s="6" t="s">
        <v>81</v>
      </c>
      <c r="C163" s="6" t="s">
        <v>65</v>
      </c>
      <c r="D163" s="7" t="s">
        <v>282</v>
      </c>
      <c r="E163" s="14">
        <v>0.028</v>
      </c>
      <c r="F163" s="14">
        <v>0.015</v>
      </c>
      <c r="G163" s="9">
        <v>72</v>
      </c>
      <c r="H163" s="9">
        <v>66</v>
      </c>
      <c r="I163" s="9">
        <v>0.26</v>
      </c>
      <c r="J163" s="9">
        <v>0.676</v>
      </c>
      <c r="K163" s="9">
        <v>0.064</v>
      </c>
      <c r="L163" s="9">
        <v>8391850</v>
      </c>
      <c r="M163" s="9">
        <v>0.524</v>
      </c>
    </row>
    <row r="164" customHeight="1" spans="1:13">
      <c r="A164" s="6" t="str">
        <f t="shared" si="0"/>
        <v>Azerbaijan-Asia2006</v>
      </c>
      <c r="B164" s="6" t="s">
        <v>81</v>
      </c>
      <c r="C164" s="6" t="s">
        <v>65</v>
      </c>
      <c r="D164" s="7" t="s">
        <v>287</v>
      </c>
      <c r="E164" s="14">
        <v>0.032</v>
      </c>
      <c r="F164" s="14">
        <v>0.02</v>
      </c>
      <c r="G164" s="9">
        <v>72</v>
      </c>
      <c r="H164" s="9">
        <v>67</v>
      </c>
      <c r="I164" s="9">
        <v>0.251</v>
      </c>
      <c r="J164" s="9">
        <v>0.685</v>
      </c>
      <c r="K164" s="9">
        <v>0.064</v>
      </c>
      <c r="L164" s="9">
        <v>8484550</v>
      </c>
      <c r="M164" s="9">
        <v>0.526</v>
      </c>
    </row>
    <row r="165" customHeight="1" spans="1:13">
      <c r="A165" s="6" t="str">
        <f t="shared" si="0"/>
        <v>Azerbaijan-Asia2007</v>
      </c>
      <c r="B165" s="6" t="s">
        <v>81</v>
      </c>
      <c r="C165" s="6" t="s">
        <v>65</v>
      </c>
      <c r="D165" s="7" t="s">
        <v>289</v>
      </c>
      <c r="E165" s="14">
        <v>0.02</v>
      </c>
      <c r="F165" s="14">
        <v>0.014</v>
      </c>
      <c r="G165" s="9">
        <v>73</v>
      </c>
      <c r="H165" s="9">
        <v>67</v>
      </c>
      <c r="I165" s="9">
        <v>0.243</v>
      </c>
      <c r="J165" s="9">
        <v>0.693</v>
      </c>
      <c r="K165" s="9">
        <v>0.063</v>
      </c>
      <c r="L165" s="9">
        <v>8581300</v>
      </c>
      <c r="M165" s="9">
        <v>0.528</v>
      </c>
    </row>
    <row r="166" customHeight="1" spans="1:13">
      <c r="A166" s="6" t="str">
        <f t="shared" si="0"/>
        <v>Azerbaijan-Asia2008</v>
      </c>
      <c r="B166" s="6" t="s">
        <v>81</v>
      </c>
      <c r="C166" s="6" t="s">
        <v>65</v>
      </c>
      <c r="D166" s="7" t="s">
        <v>283</v>
      </c>
      <c r="E166" s="14">
        <v>0.019</v>
      </c>
      <c r="F166" s="14">
        <v>0.018</v>
      </c>
      <c r="G166" s="9">
        <v>73</v>
      </c>
      <c r="H166" s="9">
        <v>67</v>
      </c>
      <c r="I166" s="9">
        <v>0.237</v>
      </c>
      <c r="J166" s="9">
        <v>0.701</v>
      </c>
      <c r="K166" s="9">
        <v>0.062</v>
      </c>
      <c r="L166" s="9">
        <v>8763400</v>
      </c>
      <c r="M166" s="9">
        <v>0.53</v>
      </c>
    </row>
    <row r="167" customHeight="1" spans="1:13">
      <c r="A167" s="6" t="str">
        <f t="shared" si="0"/>
        <v>Azerbaijan-Asia2009</v>
      </c>
      <c r="B167" s="6" t="s">
        <v>81</v>
      </c>
      <c r="C167" s="6" t="s">
        <v>65</v>
      </c>
      <c r="D167" s="7" t="s">
        <v>284</v>
      </c>
      <c r="E167" s="14">
        <v>0.014</v>
      </c>
      <c r="F167" s="15"/>
      <c r="G167" s="9">
        <v>73</v>
      </c>
      <c r="H167" s="9">
        <v>67</v>
      </c>
      <c r="I167" s="9">
        <v>0.231</v>
      </c>
      <c r="J167" s="9">
        <v>0.708</v>
      </c>
      <c r="K167" s="9">
        <v>0.061</v>
      </c>
      <c r="L167" s="9">
        <v>8947243</v>
      </c>
      <c r="M167" s="9">
        <v>0.532</v>
      </c>
    </row>
    <row r="168" customHeight="1" spans="1:13">
      <c r="A168" s="6" t="str">
        <f t="shared" si="0"/>
        <v>Azerbaijan-Asia2010</v>
      </c>
      <c r="B168" s="6" t="s">
        <v>81</v>
      </c>
      <c r="C168" s="6" t="s">
        <v>65</v>
      </c>
      <c r="D168" s="7" t="s">
        <v>288</v>
      </c>
      <c r="E168" s="14">
        <v>0.018</v>
      </c>
      <c r="F168" s="14">
        <v>0.013</v>
      </c>
      <c r="G168" s="9">
        <v>74</v>
      </c>
      <c r="H168" s="9">
        <v>67</v>
      </c>
      <c r="I168" s="9">
        <v>0.227</v>
      </c>
      <c r="J168" s="9">
        <v>0.714</v>
      </c>
      <c r="K168" s="9">
        <v>0.059</v>
      </c>
      <c r="L168" s="9">
        <v>9054332</v>
      </c>
      <c r="M168" s="9">
        <v>0.534</v>
      </c>
    </row>
    <row r="169" customHeight="1" spans="1:13">
      <c r="A169" s="6" t="str">
        <f t="shared" si="0"/>
        <v>Azerbaijan-Asia2011</v>
      </c>
      <c r="B169" s="6" t="s">
        <v>81</v>
      </c>
      <c r="C169" s="6" t="s">
        <v>65</v>
      </c>
      <c r="D169" s="7" t="s">
        <v>285</v>
      </c>
      <c r="E169" s="14">
        <v>0.013</v>
      </c>
      <c r="F169" s="14">
        <v>0.015</v>
      </c>
      <c r="G169" s="9">
        <v>74</v>
      </c>
      <c r="H169" s="9">
        <v>68</v>
      </c>
      <c r="I169" s="9">
        <v>0.224</v>
      </c>
      <c r="J169" s="9">
        <v>0.718</v>
      </c>
      <c r="K169" s="9">
        <v>0.058</v>
      </c>
      <c r="L169" s="9">
        <v>9173082</v>
      </c>
      <c r="M169" s="9">
        <v>0.536</v>
      </c>
    </row>
    <row r="170" customHeight="1" spans="1:13">
      <c r="A170" s="6" t="str">
        <f t="shared" si="0"/>
        <v>Azerbaijan-Asia2012</v>
      </c>
      <c r="B170" s="6" t="s">
        <v>81</v>
      </c>
      <c r="C170" s="6" t="s">
        <v>65</v>
      </c>
      <c r="D170" s="7" t="s">
        <v>286</v>
      </c>
      <c r="E170" s="14">
        <v>0.029</v>
      </c>
      <c r="F170" s="14">
        <v>0.021</v>
      </c>
      <c r="G170" s="9">
        <v>74</v>
      </c>
      <c r="H170" s="9">
        <v>68</v>
      </c>
      <c r="I170" s="9">
        <v>0.222</v>
      </c>
      <c r="J170" s="9">
        <v>0.721</v>
      </c>
      <c r="K170" s="9">
        <v>0.057</v>
      </c>
      <c r="L170" s="9">
        <v>9295784</v>
      </c>
      <c r="M170" s="9">
        <v>0.539</v>
      </c>
    </row>
    <row r="171" customHeight="1" spans="1:13">
      <c r="A171" s="6" t="str">
        <f t="shared" si="0"/>
        <v>Bahamas, The-The Americas2000</v>
      </c>
      <c r="B171" s="6" t="s">
        <v>82</v>
      </c>
      <c r="C171" s="6" t="s">
        <v>75</v>
      </c>
      <c r="D171" s="7" t="s">
        <v>277</v>
      </c>
      <c r="E171" s="14">
        <v>0.014</v>
      </c>
      <c r="F171" s="15"/>
      <c r="G171" s="9">
        <v>75</v>
      </c>
      <c r="H171" s="9">
        <v>69</v>
      </c>
      <c r="I171" s="9">
        <v>0.293</v>
      </c>
      <c r="J171" s="9">
        <v>0.654</v>
      </c>
      <c r="K171" s="9">
        <v>0.054</v>
      </c>
      <c r="L171" s="9">
        <v>297759</v>
      </c>
      <c r="M171" s="9">
        <v>0.82</v>
      </c>
    </row>
    <row r="172" customHeight="1" spans="1:13">
      <c r="A172" s="6" t="str">
        <f t="shared" si="0"/>
        <v>Bahamas, The-The Americas2001</v>
      </c>
      <c r="B172" s="6" t="s">
        <v>82</v>
      </c>
      <c r="C172" s="6" t="s">
        <v>75</v>
      </c>
      <c r="D172" s="7" t="s">
        <v>278</v>
      </c>
      <c r="E172" s="14">
        <v>0.031</v>
      </c>
      <c r="F172" s="14">
        <v>0.057</v>
      </c>
      <c r="G172" s="9">
        <v>76</v>
      </c>
      <c r="H172" s="9">
        <v>70</v>
      </c>
      <c r="I172" s="9">
        <v>0.286</v>
      </c>
      <c r="J172" s="9">
        <v>0.659</v>
      </c>
      <c r="K172" s="9">
        <v>0.055</v>
      </c>
      <c r="L172" s="9">
        <v>303005</v>
      </c>
      <c r="M172" s="9">
        <v>0.821</v>
      </c>
    </row>
    <row r="173" customHeight="1" spans="1:13">
      <c r="A173" s="6" t="str">
        <f t="shared" si="0"/>
        <v>Bahamas, The-The Americas2002</v>
      </c>
      <c r="B173" s="6" t="s">
        <v>82</v>
      </c>
      <c r="C173" s="6" t="s">
        <v>75</v>
      </c>
      <c r="D173" s="7" t="s">
        <v>279</v>
      </c>
      <c r="E173" s="14">
        <v>0.021</v>
      </c>
      <c r="F173" s="14">
        <v>0.029</v>
      </c>
      <c r="G173" s="9">
        <v>76</v>
      </c>
      <c r="H173" s="9">
        <v>70</v>
      </c>
      <c r="I173" s="9">
        <v>0.279</v>
      </c>
      <c r="J173" s="9">
        <v>0.664</v>
      </c>
      <c r="K173" s="9">
        <v>0.057</v>
      </c>
      <c r="L173" s="9">
        <v>309039</v>
      </c>
      <c r="M173" s="9">
        <v>0.821</v>
      </c>
    </row>
    <row r="174" customHeight="1" spans="1:13">
      <c r="A174" s="6" t="str">
        <f t="shared" si="0"/>
        <v>Bahamas, The-The Americas2003</v>
      </c>
      <c r="B174" s="6" t="s">
        <v>82</v>
      </c>
      <c r="C174" s="6" t="s">
        <v>75</v>
      </c>
      <c r="D174" s="7" t="s">
        <v>280</v>
      </c>
      <c r="E174" s="14">
        <v>0.011</v>
      </c>
      <c r="F174" s="14">
        <v>0.005</v>
      </c>
      <c r="G174" s="9">
        <v>76</v>
      </c>
      <c r="H174" s="9">
        <v>70</v>
      </c>
      <c r="I174" s="9">
        <v>0.271</v>
      </c>
      <c r="J174" s="9">
        <v>0.67</v>
      </c>
      <c r="K174" s="9">
        <v>0.059</v>
      </c>
      <c r="L174" s="9">
        <v>315624</v>
      </c>
      <c r="M174" s="9">
        <v>0.822</v>
      </c>
    </row>
    <row r="175" customHeight="1" spans="1:13">
      <c r="A175" s="6" t="str">
        <f t="shared" si="0"/>
        <v>Bahamas, The-The Americas2004</v>
      </c>
      <c r="B175" s="6" t="s">
        <v>82</v>
      </c>
      <c r="C175" s="6" t="s">
        <v>75</v>
      </c>
      <c r="D175" s="7" t="s">
        <v>281</v>
      </c>
      <c r="E175" s="15"/>
      <c r="F175" s="15"/>
      <c r="G175" s="9">
        <v>77</v>
      </c>
      <c r="H175" s="9">
        <v>70</v>
      </c>
      <c r="I175" s="9">
        <v>0.263</v>
      </c>
      <c r="J175" s="9">
        <v>0.676</v>
      </c>
      <c r="K175" s="9">
        <v>0.061</v>
      </c>
      <c r="L175" s="9">
        <v>322400</v>
      </c>
      <c r="M175" s="9">
        <v>0.822</v>
      </c>
    </row>
    <row r="176" customHeight="1" spans="1:13">
      <c r="A176" s="6" t="str">
        <f t="shared" si="0"/>
        <v>Bahamas, The-The Americas2005</v>
      </c>
      <c r="B176" s="6" t="s">
        <v>82</v>
      </c>
      <c r="C176" s="6" t="s">
        <v>75</v>
      </c>
      <c r="D176" s="7" t="s">
        <v>282</v>
      </c>
      <c r="E176" s="14">
        <v>0.017</v>
      </c>
      <c r="F176" s="14">
        <v>0.009</v>
      </c>
      <c r="G176" s="9">
        <v>77</v>
      </c>
      <c r="H176" s="9">
        <v>71</v>
      </c>
      <c r="I176" s="9">
        <v>0.256</v>
      </c>
      <c r="J176" s="9">
        <v>0.682</v>
      </c>
      <c r="K176" s="9">
        <v>0.062</v>
      </c>
      <c r="L176" s="9">
        <v>329088</v>
      </c>
      <c r="M176" s="9">
        <v>0.823</v>
      </c>
    </row>
    <row r="177" customHeight="1" spans="1:13">
      <c r="A177" s="6" t="str">
        <f t="shared" si="0"/>
        <v>Bahamas, The-The Americas2006</v>
      </c>
      <c r="B177" s="6" t="s">
        <v>82</v>
      </c>
      <c r="C177" s="6" t="s">
        <v>75</v>
      </c>
      <c r="D177" s="7" t="s">
        <v>287</v>
      </c>
      <c r="E177" s="14">
        <v>0.023</v>
      </c>
      <c r="F177" s="14">
        <v>0.021</v>
      </c>
      <c r="G177" s="9">
        <v>77</v>
      </c>
      <c r="H177" s="9">
        <v>71</v>
      </c>
      <c r="I177" s="9">
        <v>0.249</v>
      </c>
      <c r="J177" s="9">
        <v>0.688</v>
      </c>
      <c r="K177" s="9">
        <v>0.064</v>
      </c>
      <c r="L177" s="9">
        <v>335622</v>
      </c>
      <c r="M177" s="9">
        <v>0.823</v>
      </c>
    </row>
    <row r="178" customHeight="1" spans="1:13">
      <c r="A178" s="6" t="str">
        <f t="shared" si="0"/>
        <v>Bahamas, The-The Americas2007</v>
      </c>
      <c r="B178" s="6" t="s">
        <v>82</v>
      </c>
      <c r="C178" s="6" t="s">
        <v>75</v>
      </c>
      <c r="D178" s="7" t="s">
        <v>289</v>
      </c>
      <c r="E178" s="14">
        <v>0.02</v>
      </c>
      <c r="F178" s="14">
        <v>0.011</v>
      </c>
      <c r="G178" s="9">
        <v>77</v>
      </c>
      <c r="H178" s="9">
        <v>71</v>
      </c>
      <c r="I178" s="9">
        <v>0.242</v>
      </c>
      <c r="J178" s="9">
        <v>0.693</v>
      </c>
      <c r="K178" s="9">
        <v>0.065</v>
      </c>
      <c r="L178" s="9">
        <v>342049</v>
      </c>
      <c r="M178" s="9">
        <v>0.824</v>
      </c>
    </row>
    <row r="179" customHeight="1" spans="1:13">
      <c r="A179" s="6" t="str">
        <f t="shared" si="0"/>
        <v>Bahamas, The-The Americas2008</v>
      </c>
      <c r="B179" s="6" t="s">
        <v>82</v>
      </c>
      <c r="C179" s="6" t="s">
        <v>75</v>
      </c>
      <c r="D179" s="7" t="s">
        <v>283</v>
      </c>
      <c r="E179" s="14">
        <v>0.013</v>
      </c>
      <c r="F179" s="14">
        <v>0.007</v>
      </c>
      <c r="G179" s="9">
        <v>77</v>
      </c>
      <c r="H179" s="9">
        <v>71</v>
      </c>
      <c r="I179" s="9">
        <v>0.236</v>
      </c>
      <c r="J179" s="9">
        <v>0.698</v>
      </c>
      <c r="K179" s="9">
        <v>0.066</v>
      </c>
      <c r="L179" s="9">
        <v>348340</v>
      </c>
      <c r="M179" s="9">
        <v>0.824</v>
      </c>
    </row>
    <row r="180" customHeight="1" spans="1:13">
      <c r="A180" s="6" t="str">
        <f t="shared" si="0"/>
        <v>Bahamas, The-The Americas2009</v>
      </c>
      <c r="B180" s="6" t="s">
        <v>82</v>
      </c>
      <c r="C180" s="6" t="s">
        <v>75</v>
      </c>
      <c r="D180" s="7" t="s">
        <v>284</v>
      </c>
      <c r="E180" s="15"/>
      <c r="F180" s="15"/>
      <c r="G180" s="9">
        <v>78</v>
      </c>
      <c r="H180" s="9">
        <v>71</v>
      </c>
      <c r="I180" s="9">
        <v>0.23</v>
      </c>
      <c r="J180" s="9">
        <v>0.702</v>
      </c>
      <c r="K180" s="9">
        <v>0.068</v>
      </c>
      <c r="L180" s="9">
        <v>354492</v>
      </c>
      <c r="M180" s="9">
        <v>0.825</v>
      </c>
    </row>
    <row r="181" customHeight="1" spans="1:13">
      <c r="A181" s="6" t="str">
        <f t="shared" si="0"/>
        <v>Bahamas, The-The Americas2010</v>
      </c>
      <c r="B181" s="6" t="s">
        <v>82</v>
      </c>
      <c r="C181" s="6" t="s">
        <v>75</v>
      </c>
      <c r="D181" s="7" t="s">
        <v>288</v>
      </c>
      <c r="E181" s="15"/>
      <c r="F181" s="14">
        <v>0.014</v>
      </c>
      <c r="G181" s="9">
        <v>78</v>
      </c>
      <c r="H181" s="9">
        <v>72</v>
      </c>
      <c r="I181" s="9">
        <v>0.225</v>
      </c>
      <c r="J181" s="9">
        <v>0.706</v>
      </c>
      <c r="K181" s="9">
        <v>0.07</v>
      </c>
      <c r="L181" s="9">
        <v>360498</v>
      </c>
      <c r="M181" s="9">
        <v>0.825</v>
      </c>
    </row>
    <row r="182" customHeight="1" spans="1:13">
      <c r="A182" s="6" t="str">
        <f t="shared" si="0"/>
        <v>Bahamas, The-The Americas2011</v>
      </c>
      <c r="B182" s="6" t="s">
        <v>82</v>
      </c>
      <c r="C182" s="6" t="s">
        <v>75</v>
      </c>
      <c r="D182" s="7" t="s">
        <v>285</v>
      </c>
      <c r="E182" s="14">
        <v>0.025</v>
      </c>
      <c r="F182" s="14">
        <v>0.033</v>
      </c>
      <c r="G182" s="9">
        <v>78</v>
      </c>
      <c r="H182" s="9">
        <v>72</v>
      </c>
      <c r="I182" s="9">
        <v>0.22</v>
      </c>
      <c r="J182" s="9">
        <v>0.708</v>
      </c>
      <c r="K182" s="9">
        <v>0.072</v>
      </c>
      <c r="L182" s="9">
        <v>366331</v>
      </c>
      <c r="M182" s="9">
        <v>0.826</v>
      </c>
    </row>
    <row r="183" customHeight="1" spans="1:13">
      <c r="A183" s="6" t="str">
        <f t="shared" si="0"/>
        <v>Bahamas, The-The Americas2012</v>
      </c>
      <c r="B183" s="6" t="s">
        <v>82</v>
      </c>
      <c r="C183" s="6" t="s">
        <v>75</v>
      </c>
      <c r="D183" s="7" t="s">
        <v>286</v>
      </c>
      <c r="E183" s="14">
        <v>0.025</v>
      </c>
      <c r="F183" s="14">
        <v>0.028</v>
      </c>
      <c r="G183" s="9">
        <v>78</v>
      </c>
      <c r="H183" s="9">
        <v>72</v>
      </c>
      <c r="I183" s="9">
        <v>0.216</v>
      </c>
      <c r="J183" s="9">
        <v>0.71</v>
      </c>
      <c r="K183" s="9">
        <v>0.074</v>
      </c>
      <c r="L183" s="9">
        <v>371960</v>
      </c>
      <c r="M183" s="9">
        <v>0.827</v>
      </c>
    </row>
    <row r="184" customHeight="1" spans="1:13">
      <c r="A184" s="6" t="str">
        <f t="shared" si="0"/>
        <v>Bahrain-Middle East2000</v>
      </c>
      <c r="B184" s="6" t="s">
        <v>83</v>
      </c>
      <c r="C184" s="6" t="s">
        <v>84</v>
      </c>
      <c r="D184" s="7" t="s">
        <v>277</v>
      </c>
      <c r="E184" s="14">
        <v>0.025</v>
      </c>
      <c r="F184" s="14">
        <v>0.027</v>
      </c>
      <c r="G184" s="9">
        <v>76</v>
      </c>
      <c r="H184" s="9">
        <v>74</v>
      </c>
      <c r="I184" s="9">
        <v>0.308</v>
      </c>
      <c r="J184" s="9">
        <v>0.667</v>
      </c>
      <c r="K184" s="9">
        <v>0.024</v>
      </c>
      <c r="L184" s="9">
        <v>668239</v>
      </c>
      <c r="M184" s="9">
        <v>0.884</v>
      </c>
    </row>
    <row r="185" customHeight="1" spans="1:13">
      <c r="A185" s="6" t="str">
        <f t="shared" si="0"/>
        <v>Bahrain-Middle East2001</v>
      </c>
      <c r="B185" s="6" t="s">
        <v>83</v>
      </c>
      <c r="C185" s="6" t="s">
        <v>84</v>
      </c>
      <c r="D185" s="7" t="s">
        <v>278</v>
      </c>
      <c r="E185" s="14">
        <v>0.016</v>
      </c>
      <c r="F185" s="15"/>
      <c r="G185" s="9">
        <v>76</v>
      </c>
      <c r="H185" s="9">
        <v>74</v>
      </c>
      <c r="I185" s="9">
        <v>0.305</v>
      </c>
      <c r="J185" s="9">
        <v>0.67</v>
      </c>
      <c r="K185" s="9">
        <v>0.024</v>
      </c>
      <c r="L185" s="9">
        <v>698749</v>
      </c>
      <c r="M185" s="9">
        <v>0.884</v>
      </c>
    </row>
    <row r="186" customHeight="1" spans="1:13">
      <c r="A186" s="6" t="str">
        <f t="shared" si="0"/>
        <v>Bahrain-Middle East2002</v>
      </c>
      <c r="B186" s="6" t="s">
        <v>83</v>
      </c>
      <c r="C186" s="6" t="s">
        <v>84</v>
      </c>
      <c r="D186" s="7" t="s">
        <v>279</v>
      </c>
      <c r="E186" s="14">
        <v>0.019</v>
      </c>
      <c r="F186" s="14">
        <v>0.014</v>
      </c>
      <c r="G186" s="9">
        <v>76</v>
      </c>
      <c r="H186" s="9">
        <v>74</v>
      </c>
      <c r="I186" s="9">
        <v>0.301</v>
      </c>
      <c r="J186" s="9">
        <v>0.675</v>
      </c>
      <c r="K186" s="9">
        <v>0.024</v>
      </c>
      <c r="L186" s="9">
        <v>732541</v>
      </c>
      <c r="M186" s="9">
        <v>0.884</v>
      </c>
    </row>
    <row r="187" customHeight="1" spans="1:13">
      <c r="A187" s="6" t="str">
        <f t="shared" si="0"/>
        <v>Bahrain-Middle East2003</v>
      </c>
      <c r="B187" s="6" t="s">
        <v>83</v>
      </c>
      <c r="C187" s="6" t="s">
        <v>84</v>
      </c>
      <c r="D187" s="7" t="s">
        <v>280</v>
      </c>
      <c r="E187" s="14">
        <v>0.037</v>
      </c>
      <c r="F187" s="14">
        <v>0.04</v>
      </c>
      <c r="G187" s="9">
        <v>76</v>
      </c>
      <c r="H187" s="9">
        <v>74</v>
      </c>
      <c r="I187" s="9">
        <v>0.294</v>
      </c>
      <c r="J187" s="9">
        <v>0.683</v>
      </c>
      <c r="K187" s="9">
        <v>0.023</v>
      </c>
      <c r="L187" s="9">
        <v>772058</v>
      </c>
      <c r="M187" s="9">
        <v>0.884</v>
      </c>
    </row>
    <row r="188" customHeight="1" spans="1:13">
      <c r="A188" s="6" t="str">
        <f t="shared" si="0"/>
        <v>Bahrain-Middle East2004</v>
      </c>
      <c r="B188" s="6" t="s">
        <v>83</v>
      </c>
      <c r="C188" s="6" t="s">
        <v>84</v>
      </c>
      <c r="D188" s="7" t="s">
        <v>281</v>
      </c>
      <c r="E188" s="14">
        <v>0.022</v>
      </c>
      <c r="F188" s="14">
        <v>0.039</v>
      </c>
      <c r="G188" s="9">
        <v>76</v>
      </c>
      <c r="H188" s="9">
        <v>75</v>
      </c>
      <c r="I188" s="9">
        <v>0.283</v>
      </c>
      <c r="J188" s="9">
        <v>0.694</v>
      </c>
      <c r="K188" s="9">
        <v>0.023</v>
      </c>
      <c r="L188" s="9">
        <v>820505</v>
      </c>
      <c r="M188" s="9">
        <v>0.884</v>
      </c>
    </row>
    <row r="189" customHeight="1" spans="1:13">
      <c r="A189" s="6" t="str">
        <f t="shared" si="0"/>
        <v>Bahrain-Middle East2005</v>
      </c>
      <c r="B189" s="6" t="s">
        <v>83</v>
      </c>
      <c r="C189" s="6" t="s">
        <v>84</v>
      </c>
      <c r="D189" s="7" t="s">
        <v>282</v>
      </c>
      <c r="E189" s="14">
        <v>0.031</v>
      </c>
      <c r="F189" s="14">
        <v>0.075</v>
      </c>
      <c r="G189" s="9">
        <v>76</v>
      </c>
      <c r="H189" s="9">
        <v>75</v>
      </c>
      <c r="I189" s="9">
        <v>0.269</v>
      </c>
      <c r="J189" s="9">
        <v>0.709</v>
      </c>
      <c r="K189" s="9">
        <v>0.022</v>
      </c>
      <c r="L189" s="9">
        <v>879534</v>
      </c>
      <c r="M189" s="9">
        <v>0.884</v>
      </c>
    </row>
    <row r="190" customHeight="1" spans="1:13">
      <c r="A190" s="6" t="str">
        <f t="shared" si="0"/>
        <v>Bahrain-Middle East2006</v>
      </c>
      <c r="B190" s="6" t="s">
        <v>83</v>
      </c>
      <c r="C190" s="6" t="s">
        <v>84</v>
      </c>
      <c r="D190" s="7" t="s">
        <v>287</v>
      </c>
      <c r="E190" s="14">
        <v>0.032</v>
      </c>
      <c r="F190" s="14">
        <v>0.031</v>
      </c>
      <c r="G190" s="9">
        <v>76</v>
      </c>
      <c r="H190" s="9">
        <v>75</v>
      </c>
      <c r="I190" s="9">
        <v>0.252</v>
      </c>
      <c r="J190" s="9">
        <v>0.727</v>
      </c>
      <c r="K190" s="9">
        <v>0.022</v>
      </c>
      <c r="L190" s="9">
        <v>950951</v>
      </c>
      <c r="M190" s="9">
        <v>0.884</v>
      </c>
    </row>
    <row r="191" customHeight="1" spans="1:13">
      <c r="A191" s="6" t="str">
        <f t="shared" si="0"/>
        <v>Bahrain-Middle East2007</v>
      </c>
      <c r="B191" s="6" t="s">
        <v>83</v>
      </c>
      <c r="C191" s="6" t="s">
        <v>84</v>
      </c>
      <c r="D191" s="7" t="s">
        <v>289</v>
      </c>
      <c r="E191" s="14">
        <v>0.021</v>
      </c>
      <c r="F191" s="14">
        <v>0.02</v>
      </c>
      <c r="G191" s="9">
        <v>77</v>
      </c>
      <c r="H191" s="9">
        <v>75</v>
      </c>
      <c r="I191" s="9">
        <v>0.233</v>
      </c>
      <c r="J191" s="9">
        <v>0.746</v>
      </c>
      <c r="K191" s="9">
        <v>0.021</v>
      </c>
      <c r="L191" s="9">
        <v>1032353</v>
      </c>
      <c r="M191" s="9">
        <v>0.884</v>
      </c>
    </row>
    <row r="192" customHeight="1" spans="1:13">
      <c r="A192" s="6" t="str">
        <f t="shared" si="0"/>
        <v>Bahrain-Middle East2008</v>
      </c>
      <c r="B192" s="6" t="s">
        <v>83</v>
      </c>
      <c r="C192" s="6" t="s">
        <v>84</v>
      </c>
      <c r="D192" s="7" t="s">
        <v>283</v>
      </c>
      <c r="E192" s="14">
        <v>0.024</v>
      </c>
      <c r="F192" s="14">
        <v>0.022</v>
      </c>
      <c r="G192" s="9">
        <v>77</v>
      </c>
      <c r="H192" s="9">
        <v>75</v>
      </c>
      <c r="I192" s="9">
        <v>0.217</v>
      </c>
      <c r="J192" s="9">
        <v>0.763</v>
      </c>
      <c r="K192" s="9">
        <v>0.021</v>
      </c>
      <c r="L192" s="9">
        <v>1116038</v>
      </c>
      <c r="M192" s="9">
        <v>0.885</v>
      </c>
    </row>
    <row r="193" customHeight="1" spans="1:13">
      <c r="A193" s="6" t="str">
        <f t="shared" si="0"/>
        <v>Bahrain-Middle East2009</v>
      </c>
      <c r="B193" s="6" t="s">
        <v>83</v>
      </c>
      <c r="C193" s="6" t="s">
        <v>84</v>
      </c>
      <c r="D193" s="7" t="s">
        <v>284</v>
      </c>
      <c r="E193" s="14">
        <v>0.028</v>
      </c>
      <c r="F193" s="14">
        <v>0.033</v>
      </c>
      <c r="G193" s="9">
        <v>77</v>
      </c>
      <c r="H193" s="9">
        <v>75</v>
      </c>
      <c r="I193" s="9">
        <v>0.205</v>
      </c>
      <c r="J193" s="9">
        <v>0.775</v>
      </c>
      <c r="K193" s="9">
        <v>0.02</v>
      </c>
      <c r="L193" s="9">
        <v>1191539</v>
      </c>
      <c r="M193" s="9">
        <v>0.885</v>
      </c>
    </row>
    <row r="194" customHeight="1" spans="1:13">
      <c r="A194" s="6" t="str">
        <f t="shared" si="0"/>
        <v>Bahrain-Middle East2010</v>
      </c>
      <c r="B194" s="6" t="s">
        <v>83</v>
      </c>
      <c r="C194" s="6" t="s">
        <v>84</v>
      </c>
      <c r="D194" s="7" t="s">
        <v>288</v>
      </c>
      <c r="E194" s="14">
        <v>0.024</v>
      </c>
      <c r="F194" s="14">
        <v>0.022</v>
      </c>
      <c r="G194" s="9">
        <v>77</v>
      </c>
      <c r="H194" s="9">
        <v>76</v>
      </c>
      <c r="I194" s="9">
        <v>0.199</v>
      </c>
      <c r="J194" s="9">
        <v>0.781</v>
      </c>
      <c r="K194" s="9">
        <v>0.02</v>
      </c>
      <c r="L194" s="9">
        <v>1251513</v>
      </c>
      <c r="M194" s="9">
        <v>0.885</v>
      </c>
    </row>
    <row r="195" customHeight="1" spans="1:13">
      <c r="A195" s="6" t="str">
        <f t="shared" si="0"/>
        <v>Bahrain-Middle East2011</v>
      </c>
      <c r="B195" s="6" t="s">
        <v>83</v>
      </c>
      <c r="C195" s="6" t="s">
        <v>84</v>
      </c>
      <c r="D195" s="7" t="s">
        <v>285</v>
      </c>
      <c r="E195" s="14">
        <v>0.028</v>
      </c>
      <c r="F195" s="14">
        <v>0.028</v>
      </c>
      <c r="G195" s="9">
        <v>77</v>
      </c>
      <c r="H195" s="9">
        <v>76</v>
      </c>
      <c r="I195" s="9">
        <v>0.198</v>
      </c>
      <c r="J195" s="9">
        <v>0.781</v>
      </c>
      <c r="K195" s="9">
        <v>0.021</v>
      </c>
      <c r="L195" s="9">
        <v>1292764</v>
      </c>
      <c r="M195" s="9">
        <v>0.886</v>
      </c>
    </row>
    <row r="196" customHeight="1" spans="1:13">
      <c r="A196" s="6" t="str">
        <f t="shared" si="0"/>
        <v>Bahrain-Middle East2012</v>
      </c>
      <c r="B196" s="6" t="s">
        <v>83</v>
      </c>
      <c r="C196" s="6" t="s">
        <v>84</v>
      </c>
      <c r="D196" s="7" t="s">
        <v>286</v>
      </c>
      <c r="E196" s="14">
        <v>0.024</v>
      </c>
      <c r="F196" s="14">
        <v>0.03</v>
      </c>
      <c r="G196" s="9">
        <v>77</v>
      </c>
      <c r="H196" s="9">
        <v>76</v>
      </c>
      <c r="I196" s="9">
        <v>0.202</v>
      </c>
      <c r="J196" s="9">
        <v>0.777</v>
      </c>
      <c r="K196" s="9">
        <v>0.021</v>
      </c>
      <c r="L196" s="9">
        <v>1317827</v>
      </c>
      <c r="M196" s="9">
        <v>0.886</v>
      </c>
    </row>
    <row r="197" customHeight="1" spans="1:13">
      <c r="A197" s="6" t="str">
        <f t="shared" si="0"/>
        <v>Bangladesh-Asia2000</v>
      </c>
      <c r="B197" s="6" t="s">
        <v>85</v>
      </c>
      <c r="C197" s="6" t="s">
        <v>65</v>
      </c>
      <c r="D197" s="7" t="s">
        <v>277</v>
      </c>
      <c r="E197" s="14">
        <v>0.016</v>
      </c>
      <c r="F197" s="15"/>
      <c r="G197" s="9">
        <v>66</v>
      </c>
      <c r="H197" s="9">
        <v>65</v>
      </c>
      <c r="I197" s="9">
        <v>0.37</v>
      </c>
      <c r="J197" s="9">
        <v>0.59</v>
      </c>
      <c r="K197" s="9">
        <v>0.041</v>
      </c>
      <c r="L197" s="9">
        <v>132383265</v>
      </c>
      <c r="M197" s="9">
        <v>0.236</v>
      </c>
    </row>
    <row r="198" customHeight="1" spans="1:13">
      <c r="A198" s="6" t="str">
        <f t="shared" si="0"/>
        <v>Bangladesh-Asia2001</v>
      </c>
      <c r="B198" s="6" t="s">
        <v>85</v>
      </c>
      <c r="C198" s="6" t="s">
        <v>65</v>
      </c>
      <c r="D198" s="7" t="s">
        <v>278</v>
      </c>
      <c r="E198" s="15"/>
      <c r="F198" s="15"/>
      <c r="G198" s="9">
        <v>66</v>
      </c>
      <c r="H198" s="9">
        <v>66</v>
      </c>
      <c r="I198" s="9">
        <v>0.364</v>
      </c>
      <c r="J198" s="9">
        <v>0.595</v>
      </c>
      <c r="K198" s="9">
        <v>0.041</v>
      </c>
      <c r="L198" s="9">
        <v>134729503</v>
      </c>
      <c r="M198" s="9">
        <v>0.241</v>
      </c>
    </row>
    <row r="199" customHeight="1" spans="1:13">
      <c r="A199" s="6" t="str">
        <f t="shared" si="0"/>
        <v>Bangladesh-Asia2002</v>
      </c>
      <c r="B199" s="6" t="s">
        <v>85</v>
      </c>
      <c r="C199" s="6" t="s">
        <v>65</v>
      </c>
      <c r="D199" s="7" t="s">
        <v>279</v>
      </c>
      <c r="E199" s="15"/>
      <c r="F199" s="14">
        <v>0.014</v>
      </c>
      <c r="G199" s="9">
        <v>67</v>
      </c>
      <c r="H199" s="9">
        <v>66</v>
      </c>
      <c r="I199" s="9">
        <v>0.359</v>
      </c>
      <c r="J199" s="9">
        <v>0.6</v>
      </c>
      <c r="K199" s="9">
        <v>0.041</v>
      </c>
      <c r="L199" s="9">
        <v>137006279</v>
      </c>
      <c r="M199" s="9">
        <v>0.248</v>
      </c>
    </row>
    <row r="200" customHeight="1" spans="1:13">
      <c r="A200" s="6" t="str">
        <f t="shared" si="0"/>
        <v>Bangladesh-Asia2003</v>
      </c>
      <c r="B200" s="6" t="s">
        <v>85</v>
      </c>
      <c r="C200" s="6" t="s">
        <v>65</v>
      </c>
      <c r="D200" s="7" t="s">
        <v>280</v>
      </c>
      <c r="E200" s="14">
        <v>0.02</v>
      </c>
      <c r="F200" s="14">
        <v>0.015</v>
      </c>
      <c r="G200" s="9">
        <v>67</v>
      </c>
      <c r="H200" s="9">
        <v>66</v>
      </c>
      <c r="I200" s="9">
        <v>0.354</v>
      </c>
      <c r="J200" s="9">
        <v>0.605</v>
      </c>
      <c r="K200" s="9">
        <v>0.042</v>
      </c>
      <c r="L200" s="9">
        <v>139185986</v>
      </c>
      <c r="M200" s="9">
        <v>0.254</v>
      </c>
    </row>
    <row r="201" customHeight="1" spans="1:13">
      <c r="A201" s="6" t="str">
        <f t="shared" si="0"/>
        <v>Bangladesh-Asia2004</v>
      </c>
      <c r="B201" s="6" t="s">
        <v>85</v>
      </c>
      <c r="C201" s="6" t="s">
        <v>65</v>
      </c>
      <c r="D201" s="7" t="s">
        <v>281</v>
      </c>
      <c r="E201" s="14">
        <v>0.017</v>
      </c>
      <c r="F201" s="15"/>
      <c r="G201" s="9">
        <v>68</v>
      </c>
      <c r="H201" s="9">
        <v>67</v>
      </c>
      <c r="I201" s="9">
        <v>0.348</v>
      </c>
      <c r="J201" s="9">
        <v>0.609</v>
      </c>
      <c r="K201" s="9">
        <v>0.042</v>
      </c>
      <c r="L201" s="9">
        <v>141235035</v>
      </c>
      <c r="M201" s="9">
        <v>0.261</v>
      </c>
    </row>
    <row r="202" customHeight="1" spans="1:13">
      <c r="A202" s="6" t="str">
        <f t="shared" si="0"/>
        <v>Bangladesh-Asia2005</v>
      </c>
      <c r="B202" s="6" t="s">
        <v>85</v>
      </c>
      <c r="C202" s="6" t="s">
        <v>65</v>
      </c>
      <c r="D202" s="7" t="s">
        <v>282</v>
      </c>
      <c r="E202" s="14">
        <v>0.02</v>
      </c>
      <c r="F202" s="14">
        <v>0.019</v>
      </c>
      <c r="G202" s="9">
        <v>68</v>
      </c>
      <c r="H202" s="9">
        <v>67</v>
      </c>
      <c r="I202" s="9">
        <v>0.343</v>
      </c>
      <c r="J202" s="9">
        <v>0.614</v>
      </c>
      <c r="K202" s="9">
        <v>0.043</v>
      </c>
      <c r="L202" s="9">
        <v>143135180</v>
      </c>
      <c r="M202" s="9">
        <v>0.268</v>
      </c>
    </row>
    <row r="203" customHeight="1" spans="1:13">
      <c r="A203" s="6" t="str">
        <f t="shared" si="0"/>
        <v>Bangladesh-Asia2006</v>
      </c>
      <c r="B203" s="6" t="s">
        <v>85</v>
      </c>
      <c r="C203" s="6" t="s">
        <v>65</v>
      </c>
      <c r="D203" s="7" t="s">
        <v>287</v>
      </c>
      <c r="E203" s="14">
        <v>0.023</v>
      </c>
      <c r="F203" s="14">
        <v>0.03</v>
      </c>
      <c r="G203" s="9">
        <v>68</v>
      </c>
      <c r="H203" s="9">
        <v>67</v>
      </c>
      <c r="I203" s="9">
        <v>0.338</v>
      </c>
      <c r="J203" s="9">
        <v>0.619</v>
      </c>
      <c r="K203" s="9">
        <v>0.044</v>
      </c>
      <c r="L203" s="9">
        <v>144868702</v>
      </c>
      <c r="M203" s="9">
        <v>0.275</v>
      </c>
    </row>
    <row r="204" customHeight="1" spans="1:13">
      <c r="A204" s="6" t="str">
        <f t="shared" si="0"/>
        <v>Bangladesh-Asia2007</v>
      </c>
      <c r="B204" s="6" t="s">
        <v>85</v>
      </c>
      <c r="C204" s="6" t="s">
        <v>65</v>
      </c>
      <c r="D204" s="7" t="s">
        <v>289</v>
      </c>
      <c r="E204" s="14">
        <v>0.015</v>
      </c>
      <c r="F204" s="14">
        <v>0.025</v>
      </c>
      <c r="G204" s="9">
        <v>69</v>
      </c>
      <c r="H204" s="9">
        <v>68</v>
      </c>
      <c r="I204" s="9">
        <v>0.333</v>
      </c>
      <c r="J204" s="9">
        <v>0.623</v>
      </c>
      <c r="K204" s="9">
        <v>0.044</v>
      </c>
      <c r="L204" s="9">
        <v>146457067</v>
      </c>
      <c r="M204" s="9">
        <v>0.282</v>
      </c>
    </row>
    <row r="205" customHeight="1" spans="1:13">
      <c r="A205" s="6" t="str">
        <f t="shared" si="0"/>
        <v>Bangladesh-Asia2008</v>
      </c>
      <c r="B205" s="6" t="s">
        <v>85</v>
      </c>
      <c r="C205" s="6" t="s">
        <v>65</v>
      </c>
      <c r="D205" s="7" t="s">
        <v>283</v>
      </c>
      <c r="E205" s="15"/>
      <c r="F205" s="15"/>
      <c r="G205" s="9">
        <v>69</v>
      </c>
      <c r="H205" s="9">
        <v>68</v>
      </c>
      <c r="I205" s="9">
        <v>0.327</v>
      </c>
      <c r="J205" s="9">
        <v>0.628</v>
      </c>
      <c r="K205" s="9">
        <v>0.045</v>
      </c>
      <c r="L205" s="9">
        <v>147969967</v>
      </c>
      <c r="M205" s="9">
        <v>0.29</v>
      </c>
    </row>
    <row r="206" customHeight="1" spans="1:13">
      <c r="A206" s="6" t="str">
        <f t="shared" si="0"/>
        <v>Bangladesh-Asia2009</v>
      </c>
      <c r="B206" s="6" t="s">
        <v>85</v>
      </c>
      <c r="C206" s="6" t="s">
        <v>65</v>
      </c>
      <c r="D206" s="7" t="s">
        <v>284</v>
      </c>
      <c r="E206" s="14">
        <v>0.014</v>
      </c>
      <c r="F206" s="14">
        <v>0.007</v>
      </c>
      <c r="G206" s="9">
        <v>70</v>
      </c>
      <c r="H206" s="9">
        <v>68</v>
      </c>
      <c r="I206" s="9">
        <v>0.322</v>
      </c>
      <c r="J206" s="9">
        <v>0.632</v>
      </c>
      <c r="K206" s="9">
        <v>0.046</v>
      </c>
      <c r="L206" s="9">
        <v>149503100</v>
      </c>
      <c r="M206" s="9">
        <v>0.297</v>
      </c>
    </row>
    <row r="207" customHeight="1" spans="1:13">
      <c r="A207" s="6" t="str">
        <f t="shared" si="0"/>
        <v>Bangladesh-Asia2010</v>
      </c>
      <c r="B207" s="6" t="s">
        <v>85</v>
      </c>
      <c r="C207" s="6" t="s">
        <v>65</v>
      </c>
      <c r="D207" s="7" t="s">
        <v>288</v>
      </c>
      <c r="E207" s="14">
        <v>0.016</v>
      </c>
      <c r="F207" s="14">
        <v>0.015</v>
      </c>
      <c r="G207" s="9">
        <v>70</v>
      </c>
      <c r="H207" s="9">
        <v>69</v>
      </c>
      <c r="I207" s="9">
        <v>0.317</v>
      </c>
      <c r="J207" s="9">
        <v>0.637</v>
      </c>
      <c r="K207" s="9">
        <v>0.046</v>
      </c>
      <c r="L207" s="9">
        <v>151125475</v>
      </c>
      <c r="M207" s="9">
        <v>0.305</v>
      </c>
    </row>
    <row r="208" customHeight="1" spans="1:13">
      <c r="A208" s="6" t="str">
        <f t="shared" si="0"/>
        <v>Bangladesh-Asia2011</v>
      </c>
      <c r="B208" s="6" t="s">
        <v>85</v>
      </c>
      <c r="C208" s="6" t="s">
        <v>65</v>
      </c>
      <c r="D208" s="7" t="s">
        <v>285</v>
      </c>
      <c r="E208" s="14">
        <v>0.024</v>
      </c>
      <c r="F208" s="14">
        <v>0.018</v>
      </c>
      <c r="G208" s="9">
        <v>71</v>
      </c>
      <c r="H208" s="9">
        <v>69</v>
      </c>
      <c r="I208" s="9">
        <v>0.311</v>
      </c>
      <c r="J208" s="9">
        <v>0.642</v>
      </c>
      <c r="K208" s="9">
        <v>0.047</v>
      </c>
      <c r="L208" s="9">
        <v>152862431</v>
      </c>
      <c r="M208" s="9">
        <v>0.312</v>
      </c>
    </row>
    <row r="209" customHeight="1" spans="1:13">
      <c r="A209" s="6" t="str">
        <f t="shared" si="0"/>
        <v>Bangladesh-Asia2012</v>
      </c>
      <c r="B209" s="6" t="s">
        <v>85</v>
      </c>
      <c r="C209" s="6" t="s">
        <v>65</v>
      </c>
      <c r="D209" s="7" t="s">
        <v>286</v>
      </c>
      <c r="E209" s="14">
        <v>0.019</v>
      </c>
      <c r="F209" s="14">
        <v>0.033</v>
      </c>
      <c r="G209" s="9">
        <v>71</v>
      </c>
      <c r="H209" s="9">
        <v>70</v>
      </c>
      <c r="I209" s="9">
        <v>0.306</v>
      </c>
      <c r="J209" s="9">
        <v>0.647</v>
      </c>
      <c r="K209" s="9">
        <v>0.047</v>
      </c>
      <c r="L209" s="9">
        <v>154695368</v>
      </c>
      <c r="M209" s="9">
        <v>0.32</v>
      </c>
    </row>
    <row r="210" customHeight="1" spans="1:13">
      <c r="A210" s="6" t="str">
        <f t="shared" si="0"/>
        <v>Barbados-The Americas2000</v>
      </c>
      <c r="B210" s="6" t="s">
        <v>86</v>
      </c>
      <c r="C210" s="6" t="s">
        <v>75</v>
      </c>
      <c r="D210" s="7" t="s">
        <v>277</v>
      </c>
      <c r="E210" s="14">
        <v>0.05</v>
      </c>
      <c r="F210" s="14">
        <v>0.127</v>
      </c>
      <c r="G210" s="9">
        <v>75</v>
      </c>
      <c r="H210" s="9">
        <v>71</v>
      </c>
      <c r="I210" s="9">
        <v>0.219</v>
      </c>
      <c r="J210" s="9">
        <v>0.666</v>
      </c>
      <c r="K210" s="9">
        <v>0.115</v>
      </c>
      <c r="L210" s="9">
        <v>267190</v>
      </c>
      <c r="M210" s="9">
        <v>0.338</v>
      </c>
    </row>
    <row r="211" customHeight="1" spans="1:13">
      <c r="A211" s="6" t="str">
        <f t="shared" si="0"/>
        <v>Barbados-The Americas2001</v>
      </c>
      <c r="B211" s="6" t="s">
        <v>86</v>
      </c>
      <c r="C211" s="6" t="s">
        <v>75</v>
      </c>
      <c r="D211" s="7" t="s">
        <v>278</v>
      </c>
      <c r="E211" s="14">
        <v>0.042</v>
      </c>
      <c r="F211" s="14">
        <v>0.088</v>
      </c>
      <c r="G211" s="9">
        <v>76</v>
      </c>
      <c r="H211" s="9">
        <v>71</v>
      </c>
      <c r="I211" s="9">
        <v>0.217</v>
      </c>
      <c r="J211" s="9">
        <v>0.669</v>
      </c>
      <c r="K211" s="9">
        <v>0.115</v>
      </c>
      <c r="L211" s="9">
        <v>268296</v>
      </c>
      <c r="M211" s="9">
        <v>0.337</v>
      </c>
    </row>
    <row r="212" customHeight="1" spans="1:13">
      <c r="A212" s="6" t="str">
        <f t="shared" si="0"/>
        <v>Barbados-The Americas2002</v>
      </c>
      <c r="B212" s="6" t="s">
        <v>86</v>
      </c>
      <c r="C212" s="6" t="s">
        <v>75</v>
      </c>
      <c r="D212" s="7" t="s">
        <v>279</v>
      </c>
      <c r="E212" s="14">
        <v>0.027</v>
      </c>
      <c r="F212" s="14">
        <v>0.054</v>
      </c>
      <c r="G212" s="9">
        <v>76</v>
      </c>
      <c r="H212" s="9">
        <v>71</v>
      </c>
      <c r="I212" s="9">
        <v>0.214</v>
      </c>
      <c r="J212" s="9">
        <v>0.672</v>
      </c>
      <c r="K212" s="9">
        <v>0.114</v>
      </c>
      <c r="L212" s="9">
        <v>269524</v>
      </c>
      <c r="M212" s="9">
        <v>0.335</v>
      </c>
    </row>
    <row r="213" customHeight="1" spans="1:13">
      <c r="A213" s="6" t="str">
        <f t="shared" si="0"/>
        <v>Barbados-The Americas2003</v>
      </c>
      <c r="B213" s="6" t="s">
        <v>86</v>
      </c>
      <c r="C213" s="6" t="s">
        <v>75</v>
      </c>
      <c r="D213" s="7" t="s">
        <v>280</v>
      </c>
      <c r="E213" s="14">
        <v>0.046</v>
      </c>
      <c r="F213" s="14">
        <v>0.095</v>
      </c>
      <c r="G213" s="9">
        <v>76</v>
      </c>
      <c r="H213" s="9">
        <v>71</v>
      </c>
      <c r="I213" s="9">
        <v>0.211</v>
      </c>
      <c r="J213" s="9">
        <v>0.677</v>
      </c>
      <c r="K213" s="9">
        <v>0.112</v>
      </c>
      <c r="L213" s="9">
        <v>270844</v>
      </c>
      <c r="M213" s="9">
        <v>0.333</v>
      </c>
    </row>
    <row r="214" customHeight="1" spans="1:13">
      <c r="A214" s="6" t="str">
        <f t="shared" si="0"/>
        <v>Barbados-The Americas2004</v>
      </c>
      <c r="B214" s="6" t="s">
        <v>86</v>
      </c>
      <c r="C214" s="6" t="s">
        <v>75</v>
      </c>
      <c r="D214" s="7" t="s">
        <v>281</v>
      </c>
      <c r="E214" s="14">
        <v>0.042</v>
      </c>
      <c r="F214" s="14">
        <v>0.089</v>
      </c>
      <c r="G214" s="9">
        <v>76</v>
      </c>
      <c r="H214" s="9">
        <v>71</v>
      </c>
      <c r="I214" s="9">
        <v>0.209</v>
      </c>
      <c r="J214" s="9">
        <v>0.681</v>
      </c>
      <c r="K214" s="9">
        <v>0.11</v>
      </c>
      <c r="L214" s="9">
        <v>272205</v>
      </c>
      <c r="M214" s="9">
        <v>0.331</v>
      </c>
    </row>
    <row r="215" customHeight="1" spans="1:13">
      <c r="A215" s="6" t="str">
        <f t="shared" si="0"/>
        <v>Barbados-The Americas2005</v>
      </c>
      <c r="B215" s="6" t="s">
        <v>86</v>
      </c>
      <c r="C215" s="6" t="s">
        <v>75</v>
      </c>
      <c r="D215" s="7" t="s">
        <v>282</v>
      </c>
      <c r="E215" s="14">
        <v>0.041</v>
      </c>
      <c r="F215" s="14">
        <v>0.09</v>
      </c>
      <c r="G215" s="9">
        <v>76</v>
      </c>
      <c r="H215" s="9">
        <v>72</v>
      </c>
      <c r="I215" s="9">
        <v>0.206</v>
      </c>
      <c r="J215" s="9">
        <v>0.686</v>
      </c>
      <c r="K215" s="9">
        <v>0.108</v>
      </c>
      <c r="L215" s="9">
        <v>273568</v>
      </c>
      <c r="M215" s="9">
        <v>0.329</v>
      </c>
    </row>
    <row r="216" customHeight="1" spans="1:13">
      <c r="A216" s="6" t="str">
        <f t="shared" si="0"/>
        <v>Barbados-The Americas2006</v>
      </c>
      <c r="B216" s="6" t="s">
        <v>86</v>
      </c>
      <c r="C216" s="6" t="s">
        <v>75</v>
      </c>
      <c r="D216" s="7" t="s">
        <v>287</v>
      </c>
      <c r="E216" s="14">
        <v>0.039</v>
      </c>
      <c r="F216" s="14">
        <v>0.113</v>
      </c>
      <c r="G216" s="9">
        <v>77</v>
      </c>
      <c r="H216" s="9">
        <v>72</v>
      </c>
      <c r="I216" s="9">
        <v>0.203</v>
      </c>
      <c r="J216" s="9">
        <v>0.69</v>
      </c>
      <c r="K216" s="9">
        <v>0.107</v>
      </c>
      <c r="L216" s="9">
        <v>274923</v>
      </c>
      <c r="M216" s="9">
        <v>0.328</v>
      </c>
    </row>
    <row r="217" customHeight="1" spans="1:13">
      <c r="A217" s="6" t="str">
        <f t="shared" si="0"/>
        <v>Barbados-The Americas2007</v>
      </c>
      <c r="B217" s="6" t="s">
        <v>86</v>
      </c>
      <c r="C217" s="6" t="s">
        <v>75</v>
      </c>
      <c r="D217" s="7" t="s">
        <v>289</v>
      </c>
      <c r="E217" s="14">
        <v>0.051</v>
      </c>
      <c r="F217" s="14">
        <v>0.105</v>
      </c>
      <c r="G217" s="9">
        <v>77</v>
      </c>
      <c r="H217" s="9">
        <v>72</v>
      </c>
      <c r="I217" s="9">
        <v>0.2</v>
      </c>
      <c r="J217" s="9">
        <v>0.694</v>
      </c>
      <c r="K217" s="9">
        <v>0.106</v>
      </c>
      <c r="L217" s="9">
        <v>276277</v>
      </c>
      <c r="M217" s="9">
        <v>0.326</v>
      </c>
    </row>
    <row r="218" customHeight="1" spans="1:13">
      <c r="A218" s="6" t="str">
        <f t="shared" si="0"/>
        <v>Barbados-The Americas2008</v>
      </c>
      <c r="B218" s="6" t="s">
        <v>86</v>
      </c>
      <c r="C218" s="6" t="s">
        <v>75</v>
      </c>
      <c r="D218" s="7" t="s">
        <v>283</v>
      </c>
      <c r="E218" s="14">
        <v>0.039</v>
      </c>
      <c r="F218" s="14">
        <v>0.073</v>
      </c>
      <c r="G218" s="9">
        <v>77</v>
      </c>
      <c r="H218" s="9">
        <v>72</v>
      </c>
      <c r="I218" s="9">
        <v>0.198</v>
      </c>
      <c r="J218" s="9">
        <v>0.698</v>
      </c>
      <c r="K218" s="9">
        <v>0.105</v>
      </c>
      <c r="L218" s="9">
        <v>277634</v>
      </c>
      <c r="M218" s="9">
        <v>0.324</v>
      </c>
    </row>
    <row r="219" customHeight="1" spans="1:13">
      <c r="A219" s="6" t="str">
        <f t="shared" si="0"/>
        <v>Barbados-The Americas2009</v>
      </c>
      <c r="B219" s="6" t="s">
        <v>86</v>
      </c>
      <c r="C219" s="6" t="s">
        <v>75</v>
      </c>
      <c r="D219" s="7" t="s">
        <v>284</v>
      </c>
      <c r="E219" s="14">
        <v>0.047</v>
      </c>
      <c r="F219" s="14">
        <v>0.114</v>
      </c>
      <c r="G219" s="9">
        <v>77</v>
      </c>
      <c r="H219" s="9">
        <v>72</v>
      </c>
      <c r="I219" s="9">
        <v>0.195</v>
      </c>
      <c r="J219" s="9">
        <v>0.701</v>
      </c>
      <c r="K219" s="9">
        <v>0.104</v>
      </c>
      <c r="L219" s="9">
        <v>279006</v>
      </c>
      <c r="M219" s="9">
        <v>0.322</v>
      </c>
    </row>
    <row r="220" customHeight="1" spans="1:13">
      <c r="A220" s="6" t="str">
        <f t="shared" si="0"/>
        <v>Barbados-The Americas2010</v>
      </c>
      <c r="B220" s="6" t="s">
        <v>86</v>
      </c>
      <c r="C220" s="6" t="s">
        <v>75</v>
      </c>
      <c r="D220" s="7" t="s">
        <v>288</v>
      </c>
      <c r="E220" s="14">
        <v>0.039</v>
      </c>
      <c r="F220" s="14">
        <v>0.075</v>
      </c>
      <c r="G220" s="9">
        <v>77</v>
      </c>
      <c r="H220" s="9">
        <v>72</v>
      </c>
      <c r="I220" s="9">
        <v>0.193</v>
      </c>
      <c r="J220" s="9">
        <v>0.703</v>
      </c>
      <c r="K220" s="9">
        <v>0.104</v>
      </c>
      <c r="L220" s="9">
        <v>280396</v>
      </c>
      <c r="M220" s="9">
        <v>0.321</v>
      </c>
    </row>
    <row r="221" customHeight="1" spans="1:13">
      <c r="A221" s="6" t="str">
        <f t="shared" si="0"/>
        <v>Barbados-The Americas2011</v>
      </c>
      <c r="B221" s="6" t="s">
        <v>86</v>
      </c>
      <c r="C221" s="6" t="s">
        <v>75</v>
      </c>
      <c r="D221" s="7" t="s">
        <v>285</v>
      </c>
      <c r="E221" s="14">
        <v>0.038</v>
      </c>
      <c r="F221" s="14">
        <v>0.098</v>
      </c>
      <c r="G221" s="9">
        <v>77</v>
      </c>
      <c r="H221" s="9">
        <v>73</v>
      </c>
      <c r="I221" s="9">
        <v>0.191</v>
      </c>
      <c r="J221" s="9">
        <v>0.704</v>
      </c>
      <c r="K221" s="9">
        <v>0.105</v>
      </c>
      <c r="L221" s="9">
        <v>281804</v>
      </c>
      <c r="M221" s="9">
        <v>0.319</v>
      </c>
    </row>
    <row r="222" customHeight="1" spans="1:13">
      <c r="A222" s="6" t="str">
        <f t="shared" si="0"/>
        <v>Barbados-The Americas2012</v>
      </c>
      <c r="B222" s="6" t="s">
        <v>86</v>
      </c>
      <c r="C222" s="6" t="s">
        <v>75</v>
      </c>
      <c r="D222" s="7" t="s">
        <v>286</v>
      </c>
      <c r="E222" s="14">
        <v>0.03</v>
      </c>
      <c r="F222" s="14">
        <v>0.078</v>
      </c>
      <c r="G222" s="9">
        <v>78</v>
      </c>
      <c r="H222" s="9">
        <v>73</v>
      </c>
      <c r="I222" s="9">
        <v>0.19</v>
      </c>
      <c r="J222" s="9">
        <v>0.704</v>
      </c>
      <c r="K222" s="9">
        <v>0.106</v>
      </c>
      <c r="L222" s="9">
        <v>283221</v>
      </c>
      <c r="M222" s="9">
        <v>0.318</v>
      </c>
    </row>
    <row r="223" customHeight="1" spans="1:13">
      <c r="A223" s="6" t="str">
        <f t="shared" si="0"/>
        <v>Belarus-Europe2000</v>
      </c>
      <c r="B223" s="6" t="s">
        <v>87</v>
      </c>
      <c r="C223" s="6" t="s">
        <v>67</v>
      </c>
      <c r="D223" s="7" t="s">
        <v>277</v>
      </c>
      <c r="E223" s="14">
        <v>0.025</v>
      </c>
      <c r="F223" s="14">
        <v>0.034</v>
      </c>
      <c r="G223" s="9">
        <v>75</v>
      </c>
      <c r="H223" s="9">
        <v>63</v>
      </c>
      <c r="I223" s="9">
        <v>0.186</v>
      </c>
      <c r="J223" s="9">
        <v>0.679</v>
      </c>
      <c r="K223" s="9">
        <v>0.134</v>
      </c>
      <c r="L223" s="9">
        <v>10005000</v>
      </c>
      <c r="M223" s="9">
        <v>0.7</v>
      </c>
    </row>
    <row r="224" customHeight="1" spans="1:13">
      <c r="A224" s="6" t="str">
        <f t="shared" si="0"/>
        <v>Belarus-Europe2001</v>
      </c>
      <c r="B224" s="6" t="s">
        <v>87</v>
      </c>
      <c r="C224" s="6" t="s">
        <v>67</v>
      </c>
      <c r="D224" s="7" t="s">
        <v>278</v>
      </c>
      <c r="E224" s="14">
        <v>0.039</v>
      </c>
      <c r="F224" s="14">
        <v>0.096</v>
      </c>
      <c r="G224" s="9">
        <v>75</v>
      </c>
      <c r="H224" s="9">
        <v>63</v>
      </c>
      <c r="I224" s="9">
        <v>0.179</v>
      </c>
      <c r="J224" s="9">
        <v>0.684</v>
      </c>
      <c r="K224" s="9">
        <v>0.137</v>
      </c>
      <c r="L224" s="9">
        <v>9928000</v>
      </c>
      <c r="M224" s="9">
        <v>0.705</v>
      </c>
    </row>
    <row r="225" customHeight="1" spans="1:13">
      <c r="A225" s="6" t="str">
        <f t="shared" si="0"/>
        <v>Belarus-Europe2002</v>
      </c>
      <c r="B225" s="6" t="s">
        <v>87</v>
      </c>
      <c r="C225" s="6" t="s">
        <v>67</v>
      </c>
      <c r="D225" s="7" t="s">
        <v>279</v>
      </c>
      <c r="E225" s="14">
        <v>0.04</v>
      </c>
      <c r="F225" s="14">
        <v>0.056</v>
      </c>
      <c r="G225" s="9">
        <v>74</v>
      </c>
      <c r="H225" s="9">
        <v>62</v>
      </c>
      <c r="I225" s="9">
        <v>0.172</v>
      </c>
      <c r="J225" s="9">
        <v>0.687</v>
      </c>
      <c r="K225" s="9">
        <v>0.14</v>
      </c>
      <c r="L225" s="9">
        <v>9865000</v>
      </c>
      <c r="M225" s="9">
        <v>0.709</v>
      </c>
    </row>
    <row r="226" customHeight="1" spans="1:13">
      <c r="A226" s="6" t="str">
        <f t="shared" si="0"/>
        <v>Belarus-Europe2003</v>
      </c>
      <c r="B226" s="6" t="s">
        <v>87</v>
      </c>
      <c r="C226" s="6" t="s">
        <v>67</v>
      </c>
      <c r="D226" s="7" t="s">
        <v>280</v>
      </c>
      <c r="E226" s="14">
        <v>0.043</v>
      </c>
      <c r="F226" s="14">
        <v>0.087</v>
      </c>
      <c r="G226" s="9">
        <v>75</v>
      </c>
      <c r="H226" s="9">
        <v>63</v>
      </c>
      <c r="I226" s="9">
        <v>0.166</v>
      </c>
      <c r="J226" s="9">
        <v>0.691</v>
      </c>
      <c r="K226" s="9">
        <v>0.143</v>
      </c>
      <c r="L226" s="9">
        <v>9797000</v>
      </c>
      <c r="M226" s="9">
        <v>0.714</v>
      </c>
    </row>
    <row r="227" customHeight="1" spans="1:13">
      <c r="A227" s="6" t="str">
        <f t="shared" si="0"/>
        <v>Belarus-Europe2004</v>
      </c>
      <c r="B227" s="6" t="s">
        <v>87</v>
      </c>
      <c r="C227" s="6" t="s">
        <v>67</v>
      </c>
      <c r="D227" s="7" t="s">
        <v>281</v>
      </c>
      <c r="E227" s="14">
        <v>0.034</v>
      </c>
      <c r="F227" s="14">
        <v>0.055</v>
      </c>
      <c r="G227" s="9">
        <v>75</v>
      </c>
      <c r="H227" s="9">
        <v>63</v>
      </c>
      <c r="I227" s="9">
        <v>0.16</v>
      </c>
      <c r="J227" s="9">
        <v>0.694</v>
      </c>
      <c r="K227" s="9">
        <v>0.146</v>
      </c>
      <c r="L227" s="9">
        <v>9730000</v>
      </c>
      <c r="M227" s="9">
        <v>0.719</v>
      </c>
    </row>
    <row r="228" customHeight="1" spans="1:13">
      <c r="A228" s="6" t="str">
        <f t="shared" si="0"/>
        <v>Belarus-Europe2005</v>
      </c>
      <c r="B228" s="6" t="s">
        <v>87</v>
      </c>
      <c r="C228" s="6" t="s">
        <v>67</v>
      </c>
      <c r="D228" s="7" t="s">
        <v>282</v>
      </c>
      <c r="E228" s="14">
        <v>0.045</v>
      </c>
      <c r="F228" s="14">
        <v>0.062</v>
      </c>
      <c r="G228" s="9">
        <v>75</v>
      </c>
      <c r="H228" s="9">
        <v>63</v>
      </c>
      <c r="I228" s="9">
        <v>0.155</v>
      </c>
      <c r="J228" s="9">
        <v>0.698</v>
      </c>
      <c r="K228" s="9">
        <v>0.147</v>
      </c>
      <c r="L228" s="9">
        <v>9663000</v>
      </c>
      <c r="M228" s="9">
        <v>0.724</v>
      </c>
    </row>
    <row r="229" customHeight="1" spans="1:13">
      <c r="A229" s="6" t="str">
        <f t="shared" si="0"/>
        <v>Belarus-Europe2006</v>
      </c>
      <c r="B229" s="6" t="s">
        <v>87</v>
      </c>
      <c r="C229" s="6" t="s">
        <v>67</v>
      </c>
      <c r="D229" s="7" t="s">
        <v>287</v>
      </c>
      <c r="E229" s="14">
        <v>0.034</v>
      </c>
      <c r="F229" s="14">
        <v>0.063</v>
      </c>
      <c r="G229" s="9">
        <v>76</v>
      </c>
      <c r="H229" s="9">
        <v>64</v>
      </c>
      <c r="I229" s="9">
        <v>0.152</v>
      </c>
      <c r="J229" s="9">
        <v>0.702</v>
      </c>
      <c r="K229" s="9">
        <v>0.147</v>
      </c>
      <c r="L229" s="9">
        <v>9604000</v>
      </c>
      <c r="M229" s="9">
        <v>0.728</v>
      </c>
    </row>
    <row r="230" customHeight="1" spans="1:13">
      <c r="A230" s="6" t="str">
        <f t="shared" si="0"/>
        <v>Belarus-Europe2007</v>
      </c>
      <c r="B230" s="6" t="s">
        <v>87</v>
      </c>
      <c r="C230" s="6" t="s">
        <v>67</v>
      </c>
      <c r="D230" s="7" t="s">
        <v>289</v>
      </c>
      <c r="E230" s="14">
        <v>0.042</v>
      </c>
      <c r="F230" s="14">
        <v>0.099</v>
      </c>
      <c r="G230" s="9">
        <v>76</v>
      </c>
      <c r="H230" s="9">
        <v>65</v>
      </c>
      <c r="I230" s="9">
        <v>0.15</v>
      </c>
      <c r="J230" s="9">
        <v>0.705</v>
      </c>
      <c r="K230" s="9">
        <v>0.145</v>
      </c>
      <c r="L230" s="9">
        <v>9560000</v>
      </c>
      <c r="M230" s="9">
        <v>0.733</v>
      </c>
    </row>
    <row r="231" customHeight="1" spans="1:13">
      <c r="A231" s="6" t="str">
        <f t="shared" si="0"/>
        <v>Belarus-Europe2008</v>
      </c>
      <c r="B231" s="6" t="s">
        <v>87</v>
      </c>
      <c r="C231" s="6" t="s">
        <v>67</v>
      </c>
      <c r="D231" s="7" t="s">
        <v>283</v>
      </c>
      <c r="E231" s="14">
        <v>0.041</v>
      </c>
      <c r="F231" s="14">
        <v>0.106</v>
      </c>
      <c r="G231" s="9">
        <v>77</v>
      </c>
      <c r="H231" s="9">
        <v>65</v>
      </c>
      <c r="I231" s="9">
        <v>0.148</v>
      </c>
      <c r="J231" s="9">
        <v>0.708</v>
      </c>
      <c r="K231" s="9">
        <v>0.143</v>
      </c>
      <c r="L231" s="9">
        <v>9528000</v>
      </c>
      <c r="M231" s="9">
        <v>0.737</v>
      </c>
    </row>
    <row r="232" customHeight="1" spans="1:13">
      <c r="A232" s="6" t="str">
        <f t="shared" si="0"/>
        <v>Belarus-Europe2009</v>
      </c>
      <c r="B232" s="6" t="s">
        <v>87</v>
      </c>
      <c r="C232" s="6" t="s">
        <v>67</v>
      </c>
      <c r="D232" s="7" t="s">
        <v>284</v>
      </c>
      <c r="E232" s="14">
        <v>0.039</v>
      </c>
      <c r="F232" s="14">
        <v>0.068</v>
      </c>
      <c r="G232" s="9">
        <v>76</v>
      </c>
      <c r="H232" s="9">
        <v>65</v>
      </c>
      <c r="I232" s="9">
        <v>0.148</v>
      </c>
      <c r="J232" s="9">
        <v>0.711</v>
      </c>
      <c r="K232" s="9">
        <v>0.141</v>
      </c>
      <c r="L232" s="9">
        <v>9507000</v>
      </c>
      <c r="M232" s="9">
        <v>0.742</v>
      </c>
    </row>
    <row r="233" customHeight="1" spans="1:13">
      <c r="A233" s="6" t="str">
        <f t="shared" si="0"/>
        <v>Belarus-Europe2010</v>
      </c>
      <c r="B233" s="6" t="s">
        <v>87</v>
      </c>
      <c r="C233" s="6" t="s">
        <v>67</v>
      </c>
      <c r="D233" s="7" t="s">
        <v>288</v>
      </c>
      <c r="E233" s="14">
        <v>0.031</v>
      </c>
      <c r="F233" s="14">
        <v>0.082</v>
      </c>
      <c r="G233" s="9">
        <v>77</v>
      </c>
      <c r="H233" s="9">
        <v>65</v>
      </c>
      <c r="I233" s="9">
        <v>0.148</v>
      </c>
      <c r="J233" s="9">
        <v>0.712</v>
      </c>
      <c r="K233" s="9">
        <v>0.139</v>
      </c>
      <c r="L233" s="9">
        <v>9490000</v>
      </c>
      <c r="M233" s="9">
        <v>0.746</v>
      </c>
    </row>
    <row r="234" customHeight="1" spans="1:13">
      <c r="A234" s="6" t="str">
        <f t="shared" si="0"/>
        <v>Belarus-Europe2011</v>
      </c>
      <c r="B234" s="6" t="s">
        <v>87</v>
      </c>
      <c r="C234" s="6" t="s">
        <v>67</v>
      </c>
      <c r="D234" s="7" t="s">
        <v>285</v>
      </c>
      <c r="E234" s="14">
        <v>0.042</v>
      </c>
      <c r="F234" s="14">
        <v>0.112</v>
      </c>
      <c r="G234" s="9">
        <v>77</v>
      </c>
      <c r="H234" s="9">
        <v>65</v>
      </c>
      <c r="I234" s="9">
        <v>0.149</v>
      </c>
      <c r="J234" s="9">
        <v>0.712</v>
      </c>
      <c r="K234" s="9">
        <v>0.138</v>
      </c>
      <c r="L234" s="9">
        <v>9473000</v>
      </c>
      <c r="M234" s="9">
        <v>0.75</v>
      </c>
    </row>
    <row r="235" customHeight="1" spans="1:13">
      <c r="A235" s="6" t="str">
        <f t="shared" si="0"/>
        <v>Belarus-Europe2012</v>
      </c>
      <c r="B235" s="6" t="s">
        <v>87</v>
      </c>
      <c r="C235" s="6" t="s">
        <v>67</v>
      </c>
      <c r="D235" s="7" t="s">
        <v>286</v>
      </c>
      <c r="E235" s="14">
        <v>0.022</v>
      </c>
      <c r="F235" s="14">
        <v>0.024</v>
      </c>
      <c r="G235" s="9">
        <v>78</v>
      </c>
      <c r="H235" s="9">
        <v>67</v>
      </c>
      <c r="I235" s="9">
        <v>0.151</v>
      </c>
      <c r="J235" s="9">
        <v>0.711</v>
      </c>
      <c r="K235" s="9">
        <v>0.138</v>
      </c>
      <c r="L235" s="9">
        <v>9464000</v>
      </c>
      <c r="M235" s="9">
        <v>0.755</v>
      </c>
    </row>
    <row r="236" customHeight="1" spans="1:13">
      <c r="A236" s="6" t="str">
        <f t="shared" si="0"/>
        <v>Belgium-Europe2000</v>
      </c>
      <c r="B236" s="6" t="s">
        <v>88</v>
      </c>
      <c r="C236" s="6" t="s">
        <v>67</v>
      </c>
      <c r="D236" s="7" t="s">
        <v>277</v>
      </c>
      <c r="E236" s="14">
        <v>0.04</v>
      </c>
      <c r="F236" s="14">
        <v>0.067</v>
      </c>
      <c r="G236" s="9">
        <v>81</v>
      </c>
      <c r="H236" s="9">
        <v>75</v>
      </c>
      <c r="I236" s="9">
        <v>0.176</v>
      </c>
      <c r="J236" s="9">
        <v>0.655</v>
      </c>
      <c r="K236" s="9">
        <v>0.169</v>
      </c>
      <c r="L236" s="9">
        <v>10251250</v>
      </c>
      <c r="M236" s="9">
        <v>0.971</v>
      </c>
    </row>
    <row r="237" customHeight="1" spans="1:13">
      <c r="A237" s="6" t="str">
        <f t="shared" si="0"/>
        <v>Belgium-Europe2001</v>
      </c>
      <c r="B237" s="6" t="s">
        <v>88</v>
      </c>
      <c r="C237" s="6" t="s">
        <v>67</v>
      </c>
      <c r="D237" s="7" t="s">
        <v>278</v>
      </c>
      <c r="E237" s="14">
        <v>0.045</v>
      </c>
      <c r="F237" s="14">
        <v>0.097</v>
      </c>
      <c r="G237" s="9">
        <v>81</v>
      </c>
      <c r="H237" s="9">
        <v>75</v>
      </c>
      <c r="I237" s="9">
        <v>0.175</v>
      </c>
      <c r="J237" s="9">
        <v>0.655</v>
      </c>
      <c r="K237" s="9">
        <v>0.17</v>
      </c>
      <c r="L237" s="9">
        <v>10286570</v>
      </c>
      <c r="M237" s="9">
        <v>0.972</v>
      </c>
    </row>
    <row r="238" customHeight="1" spans="1:13">
      <c r="A238" s="6" t="str">
        <f t="shared" si="0"/>
        <v>Belgium-Europe2002</v>
      </c>
      <c r="B238" s="6" t="s">
        <v>88</v>
      </c>
      <c r="C238" s="6" t="s">
        <v>67</v>
      </c>
      <c r="D238" s="7" t="s">
        <v>279</v>
      </c>
      <c r="E238" s="14">
        <v>0.048</v>
      </c>
      <c r="F238" s="14">
        <v>0.113</v>
      </c>
      <c r="G238" s="9">
        <v>81</v>
      </c>
      <c r="H238" s="9">
        <v>75</v>
      </c>
      <c r="I238" s="9">
        <v>0.174</v>
      </c>
      <c r="J238" s="9">
        <v>0.655</v>
      </c>
      <c r="K238" s="9">
        <v>0.171</v>
      </c>
      <c r="L238" s="9">
        <v>10332785</v>
      </c>
      <c r="M238" s="9">
        <v>0.972</v>
      </c>
    </row>
    <row r="239" customHeight="1" spans="1:13">
      <c r="A239" s="6" t="str">
        <f t="shared" si="0"/>
        <v>Belgium-Europe2003</v>
      </c>
      <c r="B239" s="6" t="s">
        <v>88</v>
      </c>
      <c r="C239" s="6" t="s">
        <v>67</v>
      </c>
      <c r="D239" s="7" t="s">
        <v>280</v>
      </c>
      <c r="E239" s="14">
        <v>0.038</v>
      </c>
      <c r="F239" s="14">
        <v>0.076</v>
      </c>
      <c r="G239" s="9">
        <v>81</v>
      </c>
      <c r="H239" s="9">
        <v>75</v>
      </c>
      <c r="I239" s="9">
        <v>0.173</v>
      </c>
      <c r="J239" s="9">
        <v>0.655</v>
      </c>
      <c r="K239" s="9">
        <v>0.172</v>
      </c>
      <c r="L239" s="9">
        <v>10376133</v>
      </c>
      <c r="M239" s="9">
        <v>0.973</v>
      </c>
    </row>
    <row r="240" customHeight="1" spans="1:13">
      <c r="A240" s="6" t="str">
        <f t="shared" si="0"/>
        <v>Belgium-Europe2004</v>
      </c>
      <c r="B240" s="6" t="s">
        <v>88</v>
      </c>
      <c r="C240" s="6" t="s">
        <v>67</v>
      </c>
      <c r="D240" s="7" t="s">
        <v>281</v>
      </c>
      <c r="E240" s="14">
        <v>0.016</v>
      </c>
      <c r="F240" s="14">
        <v>0.015</v>
      </c>
      <c r="G240" s="9">
        <v>82</v>
      </c>
      <c r="H240" s="9">
        <v>76</v>
      </c>
      <c r="I240" s="9">
        <v>0.172</v>
      </c>
      <c r="J240" s="9">
        <v>0.656</v>
      </c>
      <c r="K240" s="9">
        <v>0.173</v>
      </c>
      <c r="L240" s="9">
        <v>10421137</v>
      </c>
      <c r="M240" s="9">
        <v>0.973</v>
      </c>
    </row>
    <row r="241" customHeight="1" spans="1:13">
      <c r="A241" s="6" t="str">
        <f t="shared" si="0"/>
        <v>Belgium-Europe2005</v>
      </c>
      <c r="B241" s="6" t="s">
        <v>88</v>
      </c>
      <c r="C241" s="6" t="s">
        <v>67</v>
      </c>
      <c r="D241" s="7" t="s">
        <v>282</v>
      </c>
      <c r="E241" s="14">
        <v>0.021</v>
      </c>
      <c r="F241" s="14">
        <v>0.041</v>
      </c>
      <c r="G241" s="9">
        <v>82</v>
      </c>
      <c r="H241" s="9">
        <v>76</v>
      </c>
      <c r="I241" s="9">
        <v>0.171</v>
      </c>
      <c r="J241" s="9">
        <v>0.657</v>
      </c>
      <c r="K241" s="9">
        <v>0.173</v>
      </c>
      <c r="L241" s="9">
        <v>10478617</v>
      </c>
      <c r="M241" s="9">
        <v>0.974</v>
      </c>
    </row>
    <row r="242" customHeight="1" spans="1:13">
      <c r="A242" s="6" t="str">
        <f t="shared" si="0"/>
        <v>Belgium-Europe2006</v>
      </c>
      <c r="B242" s="6" t="s">
        <v>88</v>
      </c>
      <c r="C242" s="6" t="s">
        <v>67</v>
      </c>
      <c r="D242" s="7" t="s">
        <v>287</v>
      </c>
      <c r="E242" s="14">
        <v>0.045</v>
      </c>
      <c r="F242" s="14">
        <v>0.109</v>
      </c>
      <c r="G242" s="9">
        <v>82</v>
      </c>
      <c r="H242" s="9">
        <v>77</v>
      </c>
      <c r="I242" s="9">
        <v>0.17</v>
      </c>
      <c r="J242" s="9">
        <v>0.658</v>
      </c>
      <c r="K242" s="9">
        <v>0.172</v>
      </c>
      <c r="L242" s="9">
        <v>10547958</v>
      </c>
      <c r="M242" s="9">
        <v>0.974</v>
      </c>
    </row>
    <row r="243" customHeight="1" spans="1:13">
      <c r="A243" s="6" t="str">
        <f t="shared" si="0"/>
        <v>Belgium-Europe2007</v>
      </c>
      <c r="B243" s="6" t="s">
        <v>88</v>
      </c>
      <c r="C243" s="6" t="s">
        <v>67</v>
      </c>
      <c r="D243" s="7" t="s">
        <v>289</v>
      </c>
      <c r="E243" s="14">
        <v>0.031</v>
      </c>
      <c r="F243" s="14">
        <v>0.049</v>
      </c>
      <c r="G243" s="9">
        <v>83</v>
      </c>
      <c r="H243" s="9">
        <v>77</v>
      </c>
      <c r="I243" s="9">
        <v>0.169</v>
      </c>
      <c r="J243" s="9">
        <v>0.659</v>
      </c>
      <c r="K243" s="9">
        <v>0.172</v>
      </c>
      <c r="L243" s="9">
        <v>10625700</v>
      </c>
      <c r="M243" s="9">
        <v>0.975</v>
      </c>
    </row>
    <row r="244" customHeight="1" spans="1:13">
      <c r="A244" s="6" t="str">
        <f t="shared" si="0"/>
        <v>Belgium-Europe2008</v>
      </c>
      <c r="B244" s="6" t="s">
        <v>88</v>
      </c>
      <c r="C244" s="6" t="s">
        <v>67</v>
      </c>
      <c r="D244" s="7" t="s">
        <v>283</v>
      </c>
      <c r="E244" s="14">
        <v>0.053</v>
      </c>
      <c r="F244" s="14">
        <v>0.098</v>
      </c>
      <c r="G244" s="9">
        <v>83</v>
      </c>
      <c r="H244" s="9">
        <v>77</v>
      </c>
      <c r="I244" s="9">
        <v>0.168</v>
      </c>
      <c r="J244" s="9">
        <v>0.661</v>
      </c>
      <c r="K244" s="9">
        <v>0.171</v>
      </c>
      <c r="L244" s="9">
        <v>10709973</v>
      </c>
      <c r="M244" s="9">
        <v>0.975</v>
      </c>
    </row>
    <row r="245" customHeight="1" spans="1:13">
      <c r="A245" s="6" t="str">
        <f t="shared" si="0"/>
        <v>Belgium-Europe2009</v>
      </c>
      <c r="B245" s="6" t="s">
        <v>88</v>
      </c>
      <c r="C245" s="6" t="s">
        <v>67</v>
      </c>
      <c r="D245" s="7" t="s">
        <v>284</v>
      </c>
      <c r="E245" s="14">
        <v>0.043</v>
      </c>
      <c r="F245" s="14">
        <v>0.11</v>
      </c>
      <c r="G245" s="9">
        <v>83</v>
      </c>
      <c r="H245" s="9">
        <v>77</v>
      </c>
      <c r="I245" s="9">
        <v>0.168</v>
      </c>
      <c r="J245" s="9">
        <v>0.661</v>
      </c>
      <c r="K245" s="9">
        <v>0.171</v>
      </c>
      <c r="L245" s="9">
        <v>10796493</v>
      </c>
      <c r="M245" s="9">
        <v>0.976</v>
      </c>
    </row>
    <row r="246" customHeight="1" spans="1:13">
      <c r="A246" s="6" t="str">
        <f t="shared" si="0"/>
        <v>Belgium-Europe2010</v>
      </c>
      <c r="B246" s="6" t="s">
        <v>88</v>
      </c>
      <c r="C246" s="6" t="s">
        <v>67</v>
      </c>
      <c r="D246" s="7" t="s">
        <v>288</v>
      </c>
      <c r="E246" s="14">
        <v>0.04</v>
      </c>
      <c r="F246" s="14">
        <v>0.101</v>
      </c>
      <c r="G246" s="9">
        <v>83</v>
      </c>
      <c r="H246" s="9">
        <v>78</v>
      </c>
      <c r="I246" s="9">
        <v>0.168</v>
      </c>
      <c r="J246" s="9">
        <v>0.661</v>
      </c>
      <c r="K246" s="9">
        <v>0.172</v>
      </c>
      <c r="L246" s="9">
        <v>10920272</v>
      </c>
      <c r="M246" s="9">
        <v>0.976</v>
      </c>
    </row>
    <row r="247" customHeight="1" spans="1:13">
      <c r="A247" s="6" t="str">
        <f t="shared" si="0"/>
        <v>Belgium-Europe2011</v>
      </c>
      <c r="B247" s="6" t="s">
        <v>88</v>
      </c>
      <c r="C247" s="6" t="s">
        <v>67</v>
      </c>
      <c r="D247" s="7" t="s">
        <v>285</v>
      </c>
      <c r="E247" s="14">
        <v>0.037</v>
      </c>
      <c r="F247" s="14">
        <v>0.056</v>
      </c>
      <c r="G247" s="9">
        <v>83</v>
      </c>
      <c r="H247" s="9">
        <v>78</v>
      </c>
      <c r="I247" s="9">
        <v>0.168</v>
      </c>
      <c r="J247" s="9">
        <v>0.658</v>
      </c>
      <c r="K247" s="9">
        <v>0.174</v>
      </c>
      <c r="L247" s="9">
        <v>11047744</v>
      </c>
      <c r="M247" s="9">
        <v>0.977</v>
      </c>
    </row>
    <row r="248" customHeight="1" spans="1:13">
      <c r="A248" s="6" t="str">
        <f t="shared" si="0"/>
        <v>Belgium-Europe2012</v>
      </c>
      <c r="B248" s="6" t="s">
        <v>88</v>
      </c>
      <c r="C248" s="6" t="s">
        <v>67</v>
      </c>
      <c r="D248" s="7" t="s">
        <v>286</v>
      </c>
      <c r="E248" s="14">
        <v>0.04</v>
      </c>
      <c r="F248" s="14">
        <v>0.067</v>
      </c>
      <c r="G248" s="9">
        <v>83</v>
      </c>
      <c r="H248" s="9">
        <v>78</v>
      </c>
      <c r="I248" s="9">
        <v>0.169</v>
      </c>
      <c r="J248" s="9">
        <v>0.655</v>
      </c>
      <c r="K248" s="9">
        <v>0.176</v>
      </c>
      <c r="L248" s="9">
        <v>11128246</v>
      </c>
      <c r="M248" s="9">
        <v>0.977</v>
      </c>
    </row>
    <row r="249" customHeight="1" spans="1:13">
      <c r="A249" s="6" t="str">
        <f t="shared" si="0"/>
        <v>Belize-The Americas2000</v>
      </c>
      <c r="B249" s="6" t="s">
        <v>89</v>
      </c>
      <c r="C249" s="6" t="s">
        <v>75</v>
      </c>
      <c r="D249" s="7" t="s">
        <v>277</v>
      </c>
      <c r="E249" s="14">
        <v>0.018</v>
      </c>
      <c r="F249" s="14">
        <v>0.012</v>
      </c>
      <c r="G249" s="9">
        <v>74</v>
      </c>
      <c r="H249" s="9">
        <v>67</v>
      </c>
      <c r="I249" s="9">
        <v>0.402</v>
      </c>
      <c r="J249" s="9">
        <v>0.555</v>
      </c>
      <c r="K249" s="9">
        <v>0.043</v>
      </c>
      <c r="L249" s="9">
        <v>238586</v>
      </c>
      <c r="M249" s="9">
        <v>0.477</v>
      </c>
    </row>
    <row r="250" customHeight="1" spans="1:13">
      <c r="A250" s="6" t="str">
        <f t="shared" si="0"/>
        <v>Belize-The Americas2001</v>
      </c>
      <c r="B250" s="6" t="s">
        <v>89</v>
      </c>
      <c r="C250" s="6" t="s">
        <v>75</v>
      </c>
      <c r="D250" s="7" t="s">
        <v>278</v>
      </c>
      <c r="E250" s="14">
        <v>0.044</v>
      </c>
      <c r="F250" s="14">
        <v>0.139</v>
      </c>
      <c r="G250" s="9">
        <v>74</v>
      </c>
      <c r="H250" s="9">
        <v>67</v>
      </c>
      <c r="I250" s="9">
        <v>0.397</v>
      </c>
      <c r="J250" s="9">
        <v>0.56</v>
      </c>
      <c r="K250" s="9">
        <v>0.042</v>
      </c>
      <c r="L250" s="9">
        <v>245198</v>
      </c>
      <c r="M250" s="9">
        <v>0.474</v>
      </c>
    </row>
    <row r="251" customHeight="1" spans="1:13">
      <c r="A251" s="6" t="str">
        <f t="shared" si="0"/>
        <v>Belize-The Americas2002</v>
      </c>
      <c r="B251" s="6" t="s">
        <v>89</v>
      </c>
      <c r="C251" s="6" t="s">
        <v>75</v>
      </c>
      <c r="D251" s="7" t="s">
        <v>279</v>
      </c>
      <c r="E251" s="14">
        <v>0.048</v>
      </c>
      <c r="F251" s="14">
        <v>0.105</v>
      </c>
      <c r="G251" s="9">
        <v>75</v>
      </c>
      <c r="H251" s="9">
        <v>68</v>
      </c>
      <c r="I251" s="9">
        <v>0.393</v>
      </c>
      <c r="J251" s="9">
        <v>0.565</v>
      </c>
      <c r="K251" s="9">
        <v>0.042</v>
      </c>
      <c r="L251" s="9">
        <v>251766</v>
      </c>
      <c r="M251" s="9">
        <v>0.471</v>
      </c>
    </row>
    <row r="252" customHeight="1" spans="1:13">
      <c r="A252" s="6" t="str">
        <f t="shared" si="0"/>
        <v>Belize-The Americas2003</v>
      </c>
      <c r="B252" s="6" t="s">
        <v>89</v>
      </c>
      <c r="C252" s="6" t="s">
        <v>75</v>
      </c>
      <c r="D252" s="7" t="s">
        <v>280</v>
      </c>
      <c r="E252" s="14">
        <v>0.024</v>
      </c>
      <c r="F252" s="14">
        <v>0.053</v>
      </c>
      <c r="G252" s="9">
        <v>75</v>
      </c>
      <c r="H252" s="9">
        <v>68</v>
      </c>
      <c r="I252" s="9">
        <v>0.388</v>
      </c>
      <c r="J252" s="9">
        <v>0.57</v>
      </c>
      <c r="K252" s="9">
        <v>0.042</v>
      </c>
      <c r="L252" s="9">
        <v>258346</v>
      </c>
      <c r="M252" s="9">
        <v>0.469</v>
      </c>
    </row>
    <row r="253" customHeight="1" spans="1:13">
      <c r="A253" s="6" t="str">
        <f t="shared" si="0"/>
        <v>Belize-The Americas2004</v>
      </c>
      <c r="B253" s="6" t="s">
        <v>89</v>
      </c>
      <c r="C253" s="6" t="s">
        <v>75</v>
      </c>
      <c r="D253" s="7" t="s">
        <v>281</v>
      </c>
      <c r="E253" s="14">
        <v>0.042</v>
      </c>
      <c r="F253" s="14">
        <v>0.105</v>
      </c>
      <c r="G253" s="9">
        <v>75</v>
      </c>
      <c r="H253" s="9">
        <v>69</v>
      </c>
      <c r="I253" s="9">
        <v>0.384</v>
      </c>
      <c r="J253" s="9">
        <v>0.575</v>
      </c>
      <c r="K253" s="9">
        <v>0.041</v>
      </c>
      <c r="L253" s="9">
        <v>265040</v>
      </c>
      <c r="M253" s="9">
        <v>0.466</v>
      </c>
    </row>
    <row r="254" customHeight="1" spans="1:13">
      <c r="A254" s="6" t="str">
        <f t="shared" si="0"/>
        <v>Belize-The Americas2005</v>
      </c>
      <c r="B254" s="6" t="s">
        <v>89</v>
      </c>
      <c r="C254" s="6" t="s">
        <v>75</v>
      </c>
      <c r="D254" s="7" t="s">
        <v>282</v>
      </c>
      <c r="E254" s="14">
        <v>0.039</v>
      </c>
      <c r="F254" s="14">
        <v>0.067</v>
      </c>
      <c r="G254" s="9">
        <v>75</v>
      </c>
      <c r="H254" s="9">
        <v>69</v>
      </c>
      <c r="I254" s="9">
        <v>0.379</v>
      </c>
      <c r="J254" s="9">
        <v>0.58</v>
      </c>
      <c r="K254" s="9">
        <v>0.041</v>
      </c>
      <c r="L254" s="9">
        <v>271920</v>
      </c>
      <c r="M254" s="9">
        <v>0.463</v>
      </c>
    </row>
    <row r="255" customHeight="1" spans="1:13">
      <c r="A255" s="6" t="str">
        <f t="shared" si="0"/>
        <v>Belize-The Americas2006</v>
      </c>
      <c r="B255" s="6" t="s">
        <v>89</v>
      </c>
      <c r="C255" s="6" t="s">
        <v>75</v>
      </c>
      <c r="D255" s="7" t="s">
        <v>287</v>
      </c>
      <c r="E255" s="14">
        <v>0.032</v>
      </c>
      <c r="F255" s="14">
        <v>0.081</v>
      </c>
      <c r="G255" s="9">
        <v>75</v>
      </c>
      <c r="H255" s="9">
        <v>69</v>
      </c>
      <c r="I255" s="9">
        <v>0.374</v>
      </c>
      <c r="J255" s="9">
        <v>0.585</v>
      </c>
      <c r="K255" s="9">
        <v>0.04</v>
      </c>
      <c r="L255" s="9">
        <v>278985</v>
      </c>
      <c r="M255" s="9">
        <v>0.46</v>
      </c>
    </row>
    <row r="256" customHeight="1" spans="1:13">
      <c r="A256" s="6" t="str">
        <f t="shared" si="0"/>
        <v>Belize-The Americas2007</v>
      </c>
      <c r="B256" s="6" t="s">
        <v>89</v>
      </c>
      <c r="C256" s="6" t="s">
        <v>75</v>
      </c>
      <c r="D256" s="7" t="s">
        <v>289</v>
      </c>
      <c r="E256" s="14">
        <v>0.042</v>
      </c>
      <c r="F256" s="14">
        <v>0.076</v>
      </c>
      <c r="G256" s="9">
        <v>76</v>
      </c>
      <c r="H256" s="9">
        <v>70</v>
      </c>
      <c r="I256" s="9">
        <v>0.37</v>
      </c>
      <c r="J256" s="9">
        <v>0.59</v>
      </c>
      <c r="K256" s="9">
        <v>0.04</v>
      </c>
      <c r="L256" s="9">
        <v>286196</v>
      </c>
      <c r="M256" s="9">
        <v>0.458</v>
      </c>
    </row>
    <row r="257" customHeight="1" spans="1:13">
      <c r="A257" s="6" t="str">
        <f t="shared" si="0"/>
        <v>Belize-The Americas2008</v>
      </c>
      <c r="B257" s="6" t="s">
        <v>89</v>
      </c>
      <c r="C257" s="6" t="s">
        <v>75</v>
      </c>
      <c r="D257" s="7" t="s">
        <v>283</v>
      </c>
      <c r="E257" s="14">
        <v>0.039</v>
      </c>
      <c r="F257" s="14">
        <v>0.075</v>
      </c>
      <c r="G257" s="9">
        <v>76</v>
      </c>
      <c r="H257" s="9">
        <v>70</v>
      </c>
      <c r="I257" s="9">
        <v>0.365</v>
      </c>
      <c r="J257" s="9">
        <v>0.596</v>
      </c>
      <c r="K257" s="9">
        <v>0.039</v>
      </c>
      <c r="L257" s="9">
        <v>293544</v>
      </c>
      <c r="M257" s="9">
        <v>0.455</v>
      </c>
    </row>
    <row r="258" customHeight="1" spans="1:13">
      <c r="A258" s="6" t="str">
        <f t="shared" si="0"/>
        <v>Belize-The Americas2009</v>
      </c>
      <c r="B258" s="6" t="s">
        <v>89</v>
      </c>
      <c r="C258" s="6" t="s">
        <v>75</v>
      </c>
      <c r="D258" s="7" t="s">
        <v>284</v>
      </c>
      <c r="E258" s="14">
        <v>0.017</v>
      </c>
      <c r="F258" s="14">
        <v>0.024</v>
      </c>
      <c r="G258" s="9">
        <v>76</v>
      </c>
      <c r="H258" s="9">
        <v>70</v>
      </c>
      <c r="I258" s="9">
        <v>0.36</v>
      </c>
      <c r="J258" s="9">
        <v>0.601</v>
      </c>
      <c r="K258" s="9">
        <v>0.039</v>
      </c>
      <c r="L258" s="9">
        <v>301016</v>
      </c>
      <c r="M258" s="9">
        <v>0.452</v>
      </c>
    </row>
    <row r="259" customHeight="1" spans="1:13">
      <c r="A259" s="6" t="str">
        <f t="shared" si="0"/>
        <v>Belize-The Americas2010</v>
      </c>
      <c r="B259" s="6" t="s">
        <v>89</v>
      </c>
      <c r="C259" s="6" t="s">
        <v>75</v>
      </c>
      <c r="D259" s="7" t="s">
        <v>288</v>
      </c>
      <c r="E259" s="14">
        <v>0.048</v>
      </c>
      <c r="F259" s="14">
        <v>0.085</v>
      </c>
      <c r="G259" s="9">
        <v>76</v>
      </c>
      <c r="H259" s="9">
        <v>70</v>
      </c>
      <c r="I259" s="9">
        <v>0.355</v>
      </c>
      <c r="J259" s="9">
        <v>0.606</v>
      </c>
      <c r="K259" s="9">
        <v>0.039</v>
      </c>
      <c r="L259" s="9">
        <v>308595</v>
      </c>
      <c r="M259" s="9">
        <v>0.45</v>
      </c>
    </row>
    <row r="260" customHeight="1" spans="1:13">
      <c r="A260" s="6" t="str">
        <f t="shared" si="0"/>
        <v>Belize-The Americas2011</v>
      </c>
      <c r="B260" s="6" t="s">
        <v>89</v>
      </c>
      <c r="C260" s="6" t="s">
        <v>75</v>
      </c>
      <c r="D260" s="7" t="s">
        <v>285</v>
      </c>
      <c r="E260" s="14">
        <v>0.045</v>
      </c>
      <c r="F260" s="14">
        <v>0.095</v>
      </c>
      <c r="G260" s="9">
        <v>77</v>
      </c>
      <c r="H260" s="9">
        <v>71</v>
      </c>
      <c r="I260" s="9">
        <v>0.349</v>
      </c>
      <c r="J260" s="9">
        <v>0.612</v>
      </c>
      <c r="K260" s="9">
        <v>0.039</v>
      </c>
      <c r="L260" s="9">
        <v>316280</v>
      </c>
      <c r="M260" s="9">
        <v>0.447</v>
      </c>
    </row>
    <row r="261" customHeight="1" spans="1:13">
      <c r="A261" s="6" t="str">
        <f t="shared" si="0"/>
        <v>Belize-The Americas2012</v>
      </c>
      <c r="B261" s="6" t="s">
        <v>89</v>
      </c>
      <c r="C261" s="6" t="s">
        <v>75</v>
      </c>
      <c r="D261" s="7" t="s">
        <v>286</v>
      </c>
      <c r="E261" s="14">
        <v>0.032</v>
      </c>
      <c r="F261" s="14">
        <v>0.06</v>
      </c>
      <c r="G261" s="9">
        <v>77</v>
      </c>
      <c r="H261" s="9">
        <v>71</v>
      </c>
      <c r="I261" s="9">
        <v>0.344</v>
      </c>
      <c r="J261" s="9">
        <v>0.617</v>
      </c>
      <c r="K261" s="9">
        <v>0.039</v>
      </c>
      <c r="L261" s="9">
        <v>324060</v>
      </c>
      <c r="M261" s="9">
        <v>0.445</v>
      </c>
    </row>
    <row r="262" customHeight="1" spans="1:13">
      <c r="A262" s="6" t="str">
        <f t="shared" si="0"/>
        <v>Benin-Africa2000</v>
      </c>
      <c r="B262" s="6" t="s">
        <v>90</v>
      </c>
      <c r="C262" s="6" t="s">
        <v>69</v>
      </c>
      <c r="D262" s="7" t="s">
        <v>277</v>
      </c>
      <c r="E262" s="14">
        <v>0.049</v>
      </c>
      <c r="F262" s="14">
        <v>0.093</v>
      </c>
      <c r="G262" s="9">
        <v>57</v>
      </c>
      <c r="H262" s="9">
        <v>53</v>
      </c>
      <c r="I262" s="9">
        <v>0.454</v>
      </c>
      <c r="J262" s="9">
        <v>0.517</v>
      </c>
      <c r="K262" s="9">
        <v>0.029</v>
      </c>
      <c r="L262" s="9">
        <v>6949366</v>
      </c>
      <c r="M262" s="9">
        <v>0.383</v>
      </c>
    </row>
    <row r="263" customHeight="1" spans="1:13">
      <c r="A263" s="6" t="str">
        <f t="shared" si="0"/>
        <v>Benin-Africa2001</v>
      </c>
      <c r="B263" s="6" t="s">
        <v>90</v>
      </c>
      <c r="C263" s="6" t="s">
        <v>69</v>
      </c>
      <c r="D263" s="7" t="s">
        <v>278</v>
      </c>
      <c r="E263" s="14">
        <v>0.013</v>
      </c>
      <c r="F263" s="14">
        <v>0.025</v>
      </c>
      <c r="G263" s="9">
        <v>57</v>
      </c>
      <c r="H263" s="9">
        <v>54</v>
      </c>
      <c r="I263" s="9">
        <v>0.453</v>
      </c>
      <c r="J263" s="9">
        <v>0.518</v>
      </c>
      <c r="K263" s="9">
        <v>0.029</v>
      </c>
      <c r="L263" s="9">
        <v>7174911</v>
      </c>
      <c r="M263" s="9">
        <v>0.387</v>
      </c>
    </row>
    <row r="264" customHeight="1" spans="1:13">
      <c r="A264" s="6" t="str">
        <f t="shared" si="0"/>
        <v>Benin-Africa2002</v>
      </c>
      <c r="B264" s="6" t="s">
        <v>90</v>
      </c>
      <c r="C264" s="6" t="s">
        <v>69</v>
      </c>
      <c r="D264" s="7" t="s">
        <v>279</v>
      </c>
      <c r="E264" s="14">
        <v>0.014</v>
      </c>
      <c r="F264" s="14">
        <v>0.057</v>
      </c>
      <c r="G264" s="9">
        <v>58</v>
      </c>
      <c r="H264" s="9">
        <v>54</v>
      </c>
      <c r="I264" s="9">
        <v>0.451</v>
      </c>
      <c r="J264" s="9">
        <v>0.52</v>
      </c>
      <c r="K264" s="9">
        <v>0.028</v>
      </c>
      <c r="L264" s="9">
        <v>7414744</v>
      </c>
      <c r="M264" s="9">
        <v>0.39</v>
      </c>
    </row>
    <row r="265" customHeight="1" spans="1:13">
      <c r="A265" s="6" t="str">
        <f t="shared" si="0"/>
        <v>Benin-Africa2003</v>
      </c>
      <c r="B265" s="6" t="s">
        <v>90</v>
      </c>
      <c r="C265" s="6" t="s">
        <v>69</v>
      </c>
      <c r="D265" s="7" t="s">
        <v>280</v>
      </c>
      <c r="E265" s="14">
        <v>0.026</v>
      </c>
      <c r="F265" s="14">
        <v>0.062</v>
      </c>
      <c r="G265" s="9">
        <v>58</v>
      </c>
      <c r="H265" s="9">
        <v>55</v>
      </c>
      <c r="I265" s="9">
        <v>0.449</v>
      </c>
      <c r="J265" s="9">
        <v>0.522</v>
      </c>
      <c r="K265" s="9">
        <v>0.028</v>
      </c>
      <c r="L265" s="9">
        <v>7665681</v>
      </c>
      <c r="M265" s="9">
        <v>0.393</v>
      </c>
    </row>
    <row r="266" customHeight="1" spans="1:13">
      <c r="A266" s="6" t="str">
        <f t="shared" si="0"/>
        <v>Benin-Africa2004</v>
      </c>
      <c r="B266" s="6" t="s">
        <v>90</v>
      </c>
      <c r="C266" s="6" t="s">
        <v>69</v>
      </c>
      <c r="D266" s="7" t="s">
        <v>281</v>
      </c>
      <c r="E266" s="14">
        <v>0.027</v>
      </c>
      <c r="F266" s="14">
        <v>0.056</v>
      </c>
      <c r="G266" s="9">
        <v>58</v>
      </c>
      <c r="H266" s="9">
        <v>55</v>
      </c>
      <c r="I266" s="9">
        <v>0.447</v>
      </c>
      <c r="J266" s="9">
        <v>0.525</v>
      </c>
      <c r="K266" s="9">
        <v>0.028</v>
      </c>
      <c r="L266" s="9">
        <v>7922796</v>
      </c>
      <c r="M266" s="9">
        <v>0.396</v>
      </c>
    </row>
    <row r="267" customHeight="1" spans="1:13">
      <c r="A267" s="6" t="str">
        <f t="shared" si="0"/>
        <v>Benin-Africa2005</v>
      </c>
      <c r="B267" s="6" t="s">
        <v>90</v>
      </c>
      <c r="C267" s="6" t="s">
        <v>69</v>
      </c>
      <c r="D267" s="7" t="s">
        <v>282</v>
      </c>
      <c r="E267" s="14">
        <v>0.022</v>
      </c>
      <c r="F267" s="14">
        <v>0.008</v>
      </c>
      <c r="G267" s="9">
        <v>59</v>
      </c>
      <c r="H267" s="9">
        <v>56</v>
      </c>
      <c r="I267" s="9">
        <v>0.445</v>
      </c>
      <c r="J267" s="9">
        <v>0.527</v>
      </c>
      <c r="K267" s="9">
        <v>0.028</v>
      </c>
      <c r="L267" s="9">
        <v>8182362</v>
      </c>
      <c r="M267" s="9">
        <v>0.4</v>
      </c>
    </row>
    <row r="268" customHeight="1" spans="1:13">
      <c r="A268" s="6" t="str">
        <f t="shared" si="0"/>
        <v>Benin-Africa2006</v>
      </c>
      <c r="B268" s="6" t="s">
        <v>90</v>
      </c>
      <c r="C268" s="6" t="s">
        <v>69</v>
      </c>
      <c r="D268" s="7" t="s">
        <v>287</v>
      </c>
      <c r="E268" s="14">
        <v>0.027</v>
      </c>
      <c r="F268" s="14">
        <v>0.076</v>
      </c>
      <c r="G268" s="9">
        <v>59</v>
      </c>
      <c r="H268" s="9">
        <v>56</v>
      </c>
      <c r="I268" s="9">
        <v>0.443</v>
      </c>
      <c r="J268" s="9">
        <v>0.529</v>
      </c>
      <c r="K268" s="9">
        <v>0.028</v>
      </c>
      <c r="L268" s="9">
        <v>8443671</v>
      </c>
      <c r="M268" s="9">
        <v>0.403</v>
      </c>
    </row>
    <row r="269" customHeight="1" spans="1:13">
      <c r="A269" s="6" t="str">
        <f t="shared" si="0"/>
        <v>Benin-Africa2007</v>
      </c>
      <c r="B269" s="6" t="s">
        <v>90</v>
      </c>
      <c r="C269" s="6" t="s">
        <v>69</v>
      </c>
      <c r="D269" s="7" t="s">
        <v>289</v>
      </c>
      <c r="E269" s="14">
        <v>0.013</v>
      </c>
      <c r="F269" s="14">
        <v>0.028</v>
      </c>
      <c r="G269" s="9">
        <v>59</v>
      </c>
      <c r="H269" s="9">
        <v>57</v>
      </c>
      <c r="I269" s="9">
        <v>0.441</v>
      </c>
      <c r="J269" s="9">
        <v>0.531</v>
      </c>
      <c r="K269" s="9">
        <v>0.028</v>
      </c>
      <c r="L269" s="9">
        <v>8707490</v>
      </c>
      <c r="M269" s="9">
        <v>0.407</v>
      </c>
    </row>
    <row r="270" customHeight="1" spans="1:13">
      <c r="A270" s="6" t="str">
        <f t="shared" si="0"/>
        <v>Benin-Africa2008</v>
      </c>
      <c r="B270" s="6" t="s">
        <v>90</v>
      </c>
      <c r="C270" s="6" t="s">
        <v>69</v>
      </c>
      <c r="D270" s="7" t="s">
        <v>283</v>
      </c>
      <c r="E270" s="14">
        <v>0.012</v>
      </c>
      <c r="F270" s="14">
        <v>0.029</v>
      </c>
      <c r="G270" s="9">
        <v>60</v>
      </c>
      <c r="H270" s="9">
        <v>57</v>
      </c>
      <c r="I270" s="9">
        <v>0.439</v>
      </c>
      <c r="J270" s="9">
        <v>0.533</v>
      </c>
      <c r="K270" s="9">
        <v>0.029</v>
      </c>
      <c r="L270" s="9">
        <v>8973293</v>
      </c>
      <c r="M270" s="9">
        <v>0.411</v>
      </c>
    </row>
    <row r="271" customHeight="1" spans="1:13">
      <c r="A271" s="6" t="str">
        <f t="shared" si="0"/>
        <v>Benin-Africa2009</v>
      </c>
      <c r="B271" s="6" t="s">
        <v>90</v>
      </c>
      <c r="C271" s="6" t="s">
        <v>69</v>
      </c>
      <c r="D271" s="7" t="s">
        <v>284</v>
      </c>
      <c r="E271" s="14">
        <v>0.007</v>
      </c>
      <c r="F271" s="15"/>
      <c r="G271" s="9">
        <v>60</v>
      </c>
      <c r="H271" s="9">
        <v>57</v>
      </c>
      <c r="I271" s="9">
        <v>0.436</v>
      </c>
      <c r="J271" s="9">
        <v>0.535</v>
      </c>
      <c r="K271" s="9">
        <v>0.029</v>
      </c>
      <c r="L271" s="9">
        <v>9240783</v>
      </c>
      <c r="M271" s="9">
        <v>0.415</v>
      </c>
    </row>
    <row r="272" customHeight="1" spans="1:13">
      <c r="A272" s="6" t="str">
        <f t="shared" si="0"/>
        <v>Benin-Africa2010</v>
      </c>
      <c r="B272" s="6" t="s">
        <v>90</v>
      </c>
      <c r="C272" s="6" t="s">
        <v>69</v>
      </c>
      <c r="D272" s="7" t="s">
        <v>288</v>
      </c>
      <c r="E272" s="14">
        <v>0.025</v>
      </c>
      <c r="F272" s="14">
        <v>0.064</v>
      </c>
      <c r="G272" s="9">
        <v>60</v>
      </c>
      <c r="H272" s="9">
        <v>57</v>
      </c>
      <c r="I272" s="9">
        <v>0.434</v>
      </c>
      <c r="J272" s="9">
        <v>0.537</v>
      </c>
      <c r="K272" s="9">
        <v>0.029</v>
      </c>
      <c r="L272" s="9">
        <v>9509798</v>
      </c>
      <c r="M272" s="9">
        <v>0.419</v>
      </c>
    </row>
    <row r="273" customHeight="1" spans="1:13">
      <c r="A273" s="6" t="str">
        <f t="shared" si="0"/>
        <v>Benin-Africa2011</v>
      </c>
      <c r="B273" s="6" t="s">
        <v>90</v>
      </c>
      <c r="C273" s="6" t="s">
        <v>69</v>
      </c>
      <c r="D273" s="7" t="s">
        <v>285</v>
      </c>
      <c r="E273" s="14">
        <v>0.021</v>
      </c>
      <c r="F273" s="14">
        <v>0.039</v>
      </c>
      <c r="G273" s="9">
        <v>60</v>
      </c>
      <c r="H273" s="9">
        <v>58</v>
      </c>
      <c r="I273" s="9">
        <v>0.432</v>
      </c>
      <c r="J273" s="9">
        <v>0.539</v>
      </c>
      <c r="K273" s="9">
        <v>0.029</v>
      </c>
      <c r="L273" s="9">
        <v>9779795</v>
      </c>
      <c r="M273" s="9">
        <v>0.423</v>
      </c>
    </row>
    <row r="274" customHeight="1" spans="1:13">
      <c r="A274" s="6" t="str">
        <f t="shared" si="0"/>
        <v>Benin-Africa2012</v>
      </c>
      <c r="B274" s="6" t="s">
        <v>90</v>
      </c>
      <c r="C274" s="6" t="s">
        <v>69</v>
      </c>
      <c r="D274" s="7" t="s">
        <v>286</v>
      </c>
      <c r="E274" s="14">
        <v>0.009</v>
      </c>
      <c r="F274" s="14">
        <v>0.003</v>
      </c>
      <c r="G274" s="9">
        <v>61</v>
      </c>
      <c r="H274" s="9">
        <v>58</v>
      </c>
      <c r="I274" s="9">
        <v>0.43</v>
      </c>
      <c r="J274" s="9">
        <v>0.542</v>
      </c>
      <c r="K274" s="9">
        <v>0.029</v>
      </c>
      <c r="L274" s="9">
        <v>10050702</v>
      </c>
      <c r="M274" s="9">
        <v>0.427</v>
      </c>
    </row>
    <row r="275" customHeight="1" spans="1:13">
      <c r="A275" s="6" t="str">
        <f t="shared" si="0"/>
        <v>Bermuda-The Americas2000</v>
      </c>
      <c r="B275" s="6" t="s">
        <v>91</v>
      </c>
      <c r="C275" s="6" t="s">
        <v>75</v>
      </c>
      <c r="D275" s="7" t="s">
        <v>277</v>
      </c>
      <c r="E275" s="14">
        <v>0.015</v>
      </c>
      <c r="F275" s="14">
        <v>0.036</v>
      </c>
      <c r="G275" s="9">
        <v>81</v>
      </c>
      <c r="H275" s="9">
        <v>75</v>
      </c>
      <c r="I275" s="8"/>
      <c r="J275" s="8"/>
      <c r="K275" s="8"/>
      <c r="L275" s="9">
        <v>61833</v>
      </c>
      <c r="M275" s="9">
        <v>1</v>
      </c>
    </row>
    <row r="276" customHeight="1" spans="1:13">
      <c r="A276" s="6" t="str">
        <f t="shared" si="0"/>
        <v>Bermuda-The Americas2001</v>
      </c>
      <c r="B276" s="6" t="s">
        <v>91</v>
      </c>
      <c r="C276" s="6" t="s">
        <v>75</v>
      </c>
      <c r="D276" s="7" t="s">
        <v>278</v>
      </c>
      <c r="E276" s="14">
        <v>0.017</v>
      </c>
      <c r="F276" s="14">
        <v>0.039</v>
      </c>
      <c r="G276" s="9">
        <v>81</v>
      </c>
      <c r="H276" s="9">
        <v>75</v>
      </c>
      <c r="I276" s="8"/>
      <c r="J276" s="8"/>
      <c r="K276" s="8"/>
      <c r="L276" s="9">
        <v>62504</v>
      </c>
      <c r="M276" s="9">
        <v>1</v>
      </c>
    </row>
    <row r="277" customHeight="1" spans="1:13">
      <c r="A277" s="6" t="str">
        <f t="shared" si="0"/>
        <v>Bermuda-The Americas2002</v>
      </c>
      <c r="B277" s="6" t="s">
        <v>91</v>
      </c>
      <c r="C277" s="6" t="s">
        <v>75</v>
      </c>
      <c r="D277" s="7" t="s">
        <v>279</v>
      </c>
      <c r="E277" s="14">
        <v>0.012</v>
      </c>
      <c r="F277" s="14">
        <v>0.006</v>
      </c>
      <c r="G277" s="9">
        <v>81</v>
      </c>
      <c r="H277" s="9">
        <v>76</v>
      </c>
      <c r="I277" s="8"/>
      <c r="J277" s="8"/>
      <c r="K277" s="8"/>
      <c r="L277" s="9">
        <v>62912</v>
      </c>
      <c r="M277" s="9">
        <v>1</v>
      </c>
    </row>
    <row r="278" customHeight="1" spans="1:13">
      <c r="A278" s="6" t="str">
        <f t="shared" si="0"/>
        <v>Bermuda-The Americas2003</v>
      </c>
      <c r="B278" s="6" t="s">
        <v>91</v>
      </c>
      <c r="C278" s="6" t="s">
        <v>75</v>
      </c>
      <c r="D278" s="7" t="s">
        <v>280</v>
      </c>
      <c r="E278" s="14">
        <v>0.02</v>
      </c>
      <c r="F278" s="14">
        <v>0.04</v>
      </c>
      <c r="G278" s="9">
        <v>81</v>
      </c>
      <c r="H278" s="9">
        <v>76</v>
      </c>
      <c r="I278" s="8"/>
      <c r="J278" s="8"/>
      <c r="K278" s="8"/>
      <c r="L278" s="9">
        <v>63325</v>
      </c>
      <c r="M278" s="9">
        <v>1</v>
      </c>
    </row>
    <row r="279" customHeight="1" spans="1:13">
      <c r="A279" s="6" t="str">
        <f t="shared" si="0"/>
        <v>Bermuda-The Americas2004</v>
      </c>
      <c r="B279" s="6" t="s">
        <v>91</v>
      </c>
      <c r="C279" s="6" t="s">
        <v>75</v>
      </c>
      <c r="D279" s="7" t="s">
        <v>281</v>
      </c>
      <c r="E279" s="14">
        <v>0.03</v>
      </c>
      <c r="F279" s="14">
        <v>0.08</v>
      </c>
      <c r="G279" s="9">
        <v>81</v>
      </c>
      <c r="H279" s="9">
        <v>76</v>
      </c>
      <c r="I279" s="8"/>
      <c r="J279" s="8"/>
      <c r="K279" s="8"/>
      <c r="L279" s="9">
        <v>63740</v>
      </c>
      <c r="M279" s="9">
        <v>1</v>
      </c>
    </row>
    <row r="280" customHeight="1" spans="1:13">
      <c r="A280" s="6" t="str">
        <f t="shared" si="0"/>
        <v>Bermuda-The Americas2005</v>
      </c>
      <c r="B280" s="6" t="s">
        <v>91</v>
      </c>
      <c r="C280" s="6" t="s">
        <v>75</v>
      </c>
      <c r="D280" s="7" t="s">
        <v>282</v>
      </c>
      <c r="E280" s="14">
        <v>0.008</v>
      </c>
      <c r="F280" s="15"/>
      <c r="G280" s="9">
        <v>81</v>
      </c>
      <c r="H280" s="9">
        <v>76</v>
      </c>
      <c r="I280" s="8"/>
      <c r="J280" s="8"/>
      <c r="K280" s="8"/>
      <c r="L280" s="9">
        <v>64154</v>
      </c>
      <c r="M280" s="9">
        <v>1</v>
      </c>
    </row>
    <row r="281" customHeight="1" spans="1:13">
      <c r="A281" s="6" t="str">
        <f t="shared" si="0"/>
        <v>Bermuda-The Americas2006</v>
      </c>
      <c r="B281" s="6" t="s">
        <v>91</v>
      </c>
      <c r="C281" s="6" t="s">
        <v>75</v>
      </c>
      <c r="D281" s="7" t="s">
        <v>287</v>
      </c>
      <c r="E281" s="14">
        <v>0.022</v>
      </c>
      <c r="F281" s="14">
        <v>0.008</v>
      </c>
      <c r="G281" s="9">
        <v>82</v>
      </c>
      <c r="H281" s="9">
        <v>76</v>
      </c>
      <c r="I281" s="8"/>
      <c r="J281" s="8"/>
      <c r="K281" s="8"/>
      <c r="L281" s="9">
        <v>64523</v>
      </c>
      <c r="M281" s="9">
        <v>1</v>
      </c>
    </row>
    <row r="282" customHeight="1" spans="1:13">
      <c r="A282" s="6" t="str">
        <f t="shared" si="0"/>
        <v>Bermuda-The Americas2007</v>
      </c>
      <c r="B282" s="6" t="s">
        <v>91</v>
      </c>
      <c r="C282" s="6" t="s">
        <v>75</v>
      </c>
      <c r="D282" s="7" t="s">
        <v>289</v>
      </c>
      <c r="E282" s="14">
        <v>0.023</v>
      </c>
      <c r="F282" s="14">
        <v>0.032</v>
      </c>
      <c r="G282" s="9">
        <v>82</v>
      </c>
      <c r="H282" s="9">
        <v>76</v>
      </c>
      <c r="I282" s="8"/>
      <c r="J282" s="8"/>
      <c r="K282" s="8"/>
      <c r="L282" s="9">
        <v>64888</v>
      </c>
      <c r="M282" s="9">
        <v>1</v>
      </c>
    </row>
    <row r="283" customHeight="1" spans="1:13">
      <c r="A283" s="6" t="str">
        <f t="shared" si="0"/>
        <v>Bermuda-The Americas2008</v>
      </c>
      <c r="B283" s="6" t="s">
        <v>91</v>
      </c>
      <c r="C283" s="6" t="s">
        <v>75</v>
      </c>
      <c r="D283" s="7" t="s">
        <v>283</v>
      </c>
      <c r="E283" s="14">
        <v>0.019</v>
      </c>
      <c r="F283" s="14">
        <v>0.047</v>
      </c>
      <c r="G283" s="9">
        <v>82</v>
      </c>
      <c r="H283" s="9">
        <v>77</v>
      </c>
      <c r="I283" s="8"/>
      <c r="J283" s="8"/>
      <c r="K283" s="8"/>
      <c r="L283" s="9">
        <v>65273</v>
      </c>
      <c r="M283" s="9">
        <v>1</v>
      </c>
    </row>
    <row r="284" customHeight="1" spans="1:13">
      <c r="A284" s="6" t="str">
        <f t="shared" si="0"/>
        <v>Bermuda-The Americas2009</v>
      </c>
      <c r="B284" s="6" t="s">
        <v>91</v>
      </c>
      <c r="C284" s="6" t="s">
        <v>75</v>
      </c>
      <c r="D284" s="7" t="s">
        <v>284</v>
      </c>
      <c r="E284" s="14">
        <v>0.02</v>
      </c>
      <c r="F284" s="14">
        <v>0.057</v>
      </c>
      <c r="G284" s="9">
        <v>82</v>
      </c>
      <c r="H284" s="9">
        <v>77</v>
      </c>
      <c r="I284" s="8"/>
      <c r="J284" s="8"/>
      <c r="K284" s="8"/>
      <c r="L284" s="9">
        <v>65636</v>
      </c>
      <c r="M284" s="9">
        <v>1</v>
      </c>
    </row>
    <row r="285" customHeight="1" spans="1:13">
      <c r="A285" s="6" t="str">
        <f t="shared" si="0"/>
        <v>Bermuda-The Americas2010</v>
      </c>
      <c r="B285" s="6" t="s">
        <v>91</v>
      </c>
      <c r="C285" s="6" t="s">
        <v>75</v>
      </c>
      <c r="D285" s="7" t="s">
        <v>288</v>
      </c>
      <c r="E285" s="14">
        <v>0.032</v>
      </c>
      <c r="F285" s="14">
        <v>0.057</v>
      </c>
      <c r="G285" s="9">
        <v>82</v>
      </c>
      <c r="H285" s="9">
        <v>77</v>
      </c>
      <c r="I285" s="8"/>
      <c r="J285" s="8"/>
      <c r="K285" s="8"/>
      <c r="L285" s="9">
        <v>65124</v>
      </c>
      <c r="M285" s="9">
        <v>1</v>
      </c>
    </row>
    <row r="286" customHeight="1" spans="1:13">
      <c r="A286" s="6" t="str">
        <f t="shared" si="0"/>
        <v>Bermuda-The Americas2011</v>
      </c>
      <c r="B286" s="6" t="s">
        <v>91</v>
      </c>
      <c r="C286" s="6" t="s">
        <v>75</v>
      </c>
      <c r="D286" s="7" t="s">
        <v>285</v>
      </c>
      <c r="E286" s="14">
        <v>0.03</v>
      </c>
      <c r="F286" s="14">
        <v>0.086</v>
      </c>
      <c r="G286" s="9">
        <v>82</v>
      </c>
      <c r="H286" s="9">
        <v>77</v>
      </c>
      <c r="I286" s="8"/>
      <c r="J286" s="8"/>
      <c r="K286" s="8"/>
      <c r="L286" s="9">
        <v>64564</v>
      </c>
      <c r="M286" s="9">
        <v>1</v>
      </c>
    </row>
    <row r="287" customHeight="1" spans="1:13">
      <c r="A287" s="6" t="str">
        <f t="shared" si="0"/>
        <v>Bermuda-The Americas2012</v>
      </c>
      <c r="B287" s="6" t="s">
        <v>91</v>
      </c>
      <c r="C287" s="6" t="s">
        <v>75</v>
      </c>
      <c r="D287" s="7" t="s">
        <v>286</v>
      </c>
      <c r="E287" s="14">
        <v>0.029</v>
      </c>
      <c r="F287" s="14">
        <v>0.03</v>
      </c>
      <c r="G287" s="9">
        <v>82</v>
      </c>
      <c r="H287" s="9">
        <v>77</v>
      </c>
      <c r="I287" s="8"/>
      <c r="J287" s="8"/>
      <c r="K287" s="8"/>
      <c r="L287" s="9">
        <v>64798</v>
      </c>
      <c r="M287" s="9">
        <v>1</v>
      </c>
    </row>
    <row r="288" customHeight="1" spans="1:13">
      <c r="A288" s="6" t="str">
        <f t="shared" si="0"/>
        <v>Bhutan-Asia2000</v>
      </c>
      <c r="B288" s="6" t="s">
        <v>92</v>
      </c>
      <c r="C288" s="6" t="s">
        <v>65</v>
      </c>
      <c r="D288" s="7" t="s">
        <v>277</v>
      </c>
      <c r="E288" s="14">
        <v>0.012</v>
      </c>
      <c r="F288" s="14">
        <v>0.003</v>
      </c>
      <c r="G288" s="9">
        <v>60</v>
      </c>
      <c r="H288" s="9">
        <v>60</v>
      </c>
      <c r="I288" s="9">
        <v>0.406</v>
      </c>
      <c r="J288" s="9">
        <v>0.556</v>
      </c>
      <c r="K288" s="9">
        <v>0.038</v>
      </c>
      <c r="L288" s="9">
        <v>564350</v>
      </c>
      <c r="M288" s="9">
        <v>0.254</v>
      </c>
    </row>
    <row r="289" customHeight="1" spans="1:13">
      <c r="A289" s="6" t="str">
        <f t="shared" si="0"/>
        <v>Bhutan-Asia2001</v>
      </c>
      <c r="B289" s="6" t="s">
        <v>92</v>
      </c>
      <c r="C289" s="6" t="s">
        <v>65</v>
      </c>
      <c r="D289" s="7" t="s">
        <v>278</v>
      </c>
      <c r="E289" s="14">
        <v>0.018</v>
      </c>
      <c r="F289" s="14">
        <v>0.013</v>
      </c>
      <c r="G289" s="9">
        <v>61</v>
      </c>
      <c r="H289" s="9">
        <v>61</v>
      </c>
      <c r="I289" s="9">
        <v>0.393</v>
      </c>
      <c r="J289" s="9">
        <v>0.568</v>
      </c>
      <c r="K289" s="9">
        <v>0.039</v>
      </c>
      <c r="L289" s="9">
        <v>580888</v>
      </c>
      <c r="M289" s="9">
        <v>0.265</v>
      </c>
    </row>
    <row r="290" customHeight="1" spans="1:13">
      <c r="A290" s="6" t="str">
        <f t="shared" si="0"/>
        <v>Bhutan-Asia2002</v>
      </c>
      <c r="B290" s="6" t="s">
        <v>92</v>
      </c>
      <c r="C290" s="6" t="s">
        <v>65</v>
      </c>
      <c r="D290" s="7" t="s">
        <v>279</v>
      </c>
      <c r="E290" s="14">
        <v>0.03</v>
      </c>
      <c r="F290" s="14">
        <v>0.07</v>
      </c>
      <c r="G290" s="9">
        <v>62</v>
      </c>
      <c r="H290" s="9">
        <v>62</v>
      </c>
      <c r="I290" s="9">
        <v>0.38</v>
      </c>
      <c r="J290" s="9">
        <v>0.581</v>
      </c>
      <c r="K290" s="9">
        <v>0.039</v>
      </c>
      <c r="L290" s="9">
        <v>598455</v>
      </c>
      <c r="M290" s="9">
        <v>0.276</v>
      </c>
    </row>
    <row r="291" customHeight="1" spans="1:13">
      <c r="A291" s="6" t="str">
        <f t="shared" si="0"/>
        <v>Bhutan-Asia2003</v>
      </c>
      <c r="B291" s="6" t="s">
        <v>92</v>
      </c>
      <c r="C291" s="6" t="s">
        <v>65</v>
      </c>
      <c r="D291" s="7" t="s">
        <v>280</v>
      </c>
      <c r="E291" s="14">
        <v>0.014</v>
      </c>
      <c r="F291" s="14">
        <v>0.018</v>
      </c>
      <c r="G291" s="9">
        <v>63</v>
      </c>
      <c r="H291" s="9">
        <v>62</v>
      </c>
      <c r="I291" s="9">
        <v>0.365</v>
      </c>
      <c r="J291" s="9">
        <v>0.595</v>
      </c>
      <c r="K291" s="9">
        <v>0.04</v>
      </c>
      <c r="L291" s="9">
        <v>616383</v>
      </c>
      <c r="M291" s="9">
        <v>0.287</v>
      </c>
    </row>
    <row r="292" customHeight="1" spans="1:13">
      <c r="A292" s="6" t="str">
        <f t="shared" si="0"/>
        <v>Bhutan-Asia2004</v>
      </c>
      <c r="B292" s="6" t="s">
        <v>92</v>
      </c>
      <c r="C292" s="6" t="s">
        <v>65</v>
      </c>
      <c r="D292" s="7" t="s">
        <v>281</v>
      </c>
      <c r="E292" s="14">
        <v>0.041</v>
      </c>
      <c r="F292" s="14">
        <v>0.08</v>
      </c>
      <c r="G292" s="9">
        <v>63</v>
      </c>
      <c r="H292" s="9">
        <v>63</v>
      </c>
      <c r="I292" s="9">
        <v>0.352</v>
      </c>
      <c r="J292" s="9">
        <v>0.608</v>
      </c>
      <c r="K292" s="9">
        <v>0.04</v>
      </c>
      <c r="L292" s="9">
        <v>633893</v>
      </c>
      <c r="M292" s="9">
        <v>0.298</v>
      </c>
    </row>
    <row r="293" customHeight="1" spans="1:13">
      <c r="A293" s="6" t="str">
        <f t="shared" si="0"/>
        <v>Bhutan-Asia2005</v>
      </c>
      <c r="B293" s="6" t="s">
        <v>92</v>
      </c>
      <c r="C293" s="6" t="s">
        <v>65</v>
      </c>
      <c r="D293" s="7" t="s">
        <v>282</v>
      </c>
      <c r="E293" s="14">
        <v>0.023</v>
      </c>
      <c r="F293" s="14">
        <v>0.065</v>
      </c>
      <c r="G293" s="9">
        <v>64</v>
      </c>
      <c r="H293" s="9">
        <v>64</v>
      </c>
      <c r="I293" s="9">
        <v>0.34</v>
      </c>
      <c r="J293" s="9">
        <v>0.619</v>
      </c>
      <c r="K293" s="9">
        <v>0.041</v>
      </c>
      <c r="L293" s="9">
        <v>650417</v>
      </c>
      <c r="M293" s="9">
        <v>0.31</v>
      </c>
    </row>
    <row r="294" customHeight="1" spans="1:13">
      <c r="A294" s="6" t="str">
        <f t="shared" si="0"/>
        <v>Bhutan-Asia2006</v>
      </c>
      <c r="B294" s="6" t="s">
        <v>92</v>
      </c>
      <c r="C294" s="6" t="s">
        <v>65</v>
      </c>
      <c r="D294" s="7" t="s">
        <v>287</v>
      </c>
      <c r="E294" s="14">
        <v>0.021</v>
      </c>
      <c r="F294" s="14">
        <v>0.052</v>
      </c>
      <c r="G294" s="9">
        <v>65</v>
      </c>
      <c r="H294" s="9">
        <v>65</v>
      </c>
      <c r="I294" s="9">
        <v>0.329</v>
      </c>
      <c r="J294" s="9">
        <v>0.629</v>
      </c>
      <c r="K294" s="9">
        <v>0.041</v>
      </c>
      <c r="L294" s="9">
        <v>665568</v>
      </c>
      <c r="M294" s="9">
        <v>0.317</v>
      </c>
    </row>
    <row r="295" customHeight="1" spans="1:13">
      <c r="A295" s="6" t="str">
        <f t="shared" si="0"/>
        <v>Bhutan-Asia2007</v>
      </c>
      <c r="B295" s="6" t="s">
        <v>92</v>
      </c>
      <c r="C295" s="6" t="s">
        <v>65</v>
      </c>
      <c r="D295" s="7" t="s">
        <v>289</v>
      </c>
      <c r="E295" s="14">
        <v>0.017</v>
      </c>
      <c r="F295" s="14">
        <v>0.026</v>
      </c>
      <c r="G295" s="9">
        <v>66</v>
      </c>
      <c r="H295" s="9">
        <v>65</v>
      </c>
      <c r="I295" s="9">
        <v>0.32</v>
      </c>
      <c r="J295" s="9">
        <v>0.638</v>
      </c>
      <c r="K295" s="9">
        <v>0.042</v>
      </c>
      <c r="L295" s="9">
        <v>679365</v>
      </c>
      <c r="M295" s="9">
        <v>0.325</v>
      </c>
    </row>
    <row r="296" customHeight="1" spans="1:13">
      <c r="A296" s="6" t="str">
        <f t="shared" si="0"/>
        <v>Bhutan-Asia2008</v>
      </c>
      <c r="B296" s="6" t="s">
        <v>92</v>
      </c>
      <c r="C296" s="6" t="s">
        <v>65</v>
      </c>
      <c r="D296" s="7" t="s">
        <v>283</v>
      </c>
      <c r="E296" s="14">
        <v>0.018</v>
      </c>
      <c r="F296" s="14">
        <v>0.022</v>
      </c>
      <c r="G296" s="9">
        <v>66</v>
      </c>
      <c r="H296" s="9">
        <v>66</v>
      </c>
      <c r="I296" s="9">
        <v>0.312</v>
      </c>
      <c r="J296" s="9">
        <v>0.645</v>
      </c>
      <c r="K296" s="9">
        <v>0.043</v>
      </c>
      <c r="L296" s="9">
        <v>692159</v>
      </c>
      <c r="M296" s="9">
        <v>0.332</v>
      </c>
    </row>
    <row r="297" customHeight="1" spans="1:13">
      <c r="A297" s="6" t="str">
        <f t="shared" si="0"/>
        <v>Bhutan-Asia2009</v>
      </c>
      <c r="B297" s="6" t="s">
        <v>92</v>
      </c>
      <c r="C297" s="6" t="s">
        <v>65</v>
      </c>
      <c r="D297" s="7" t="s">
        <v>284</v>
      </c>
      <c r="E297" s="14">
        <v>0.012</v>
      </c>
      <c r="F297" s="14">
        <v>0.004</v>
      </c>
      <c r="G297" s="9">
        <v>67</v>
      </c>
      <c r="H297" s="9">
        <v>66</v>
      </c>
      <c r="I297" s="9">
        <v>0.305</v>
      </c>
      <c r="J297" s="9">
        <v>0.651</v>
      </c>
      <c r="K297" s="9">
        <v>0.044</v>
      </c>
      <c r="L297" s="9">
        <v>704542</v>
      </c>
      <c r="M297" s="9">
        <v>0.34</v>
      </c>
    </row>
    <row r="298" customHeight="1" spans="1:13">
      <c r="A298" s="6" t="str">
        <f t="shared" si="0"/>
        <v>Bhutan-Asia2010</v>
      </c>
      <c r="B298" s="6" t="s">
        <v>92</v>
      </c>
      <c r="C298" s="6" t="s">
        <v>65</v>
      </c>
      <c r="D298" s="7" t="s">
        <v>288</v>
      </c>
      <c r="E298" s="14">
        <v>0.009</v>
      </c>
      <c r="F298" s="14">
        <v>0.005</v>
      </c>
      <c r="G298" s="9">
        <v>67</v>
      </c>
      <c r="H298" s="9">
        <v>67</v>
      </c>
      <c r="I298" s="9">
        <v>0.298</v>
      </c>
      <c r="J298" s="9">
        <v>0.657</v>
      </c>
      <c r="K298" s="9">
        <v>0.045</v>
      </c>
      <c r="L298" s="9">
        <v>716939</v>
      </c>
      <c r="M298" s="9">
        <v>0.348</v>
      </c>
    </row>
    <row r="299" customHeight="1" spans="1:13">
      <c r="A299" s="6" t="str">
        <f t="shared" si="0"/>
        <v>Bhutan-Asia2011</v>
      </c>
      <c r="B299" s="6" t="s">
        <v>92</v>
      </c>
      <c r="C299" s="6" t="s">
        <v>65</v>
      </c>
      <c r="D299" s="7" t="s">
        <v>285</v>
      </c>
      <c r="E299" s="14">
        <v>0.009</v>
      </c>
      <c r="F299" s="14">
        <v>0.01</v>
      </c>
      <c r="G299" s="9">
        <v>68</v>
      </c>
      <c r="H299" s="9">
        <v>67</v>
      </c>
      <c r="I299" s="9">
        <v>0.291</v>
      </c>
      <c r="J299" s="9">
        <v>0.663</v>
      </c>
      <c r="K299" s="9">
        <v>0.046</v>
      </c>
      <c r="L299" s="9">
        <v>729429</v>
      </c>
      <c r="M299" s="9">
        <v>0.356</v>
      </c>
    </row>
    <row r="300" customHeight="1" spans="1:13">
      <c r="A300" s="6" t="str">
        <f t="shared" si="0"/>
        <v>Bhutan-Asia2012</v>
      </c>
      <c r="B300" s="6" t="s">
        <v>92</v>
      </c>
      <c r="C300" s="6" t="s">
        <v>65</v>
      </c>
      <c r="D300" s="7" t="s">
        <v>286</v>
      </c>
      <c r="E300" s="14">
        <v>0.011</v>
      </c>
      <c r="F300" s="14">
        <v>0.005</v>
      </c>
      <c r="G300" s="9">
        <v>68</v>
      </c>
      <c r="H300" s="9">
        <v>68</v>
      </c>
      <c r="I300" s="9">
        <v>0.285</v>
      </c>
      <c r="J300" s="9">
        <v>0.668</v>
      </c>
      <c r="K300" s="9">
        <v>0.047</v>
      </c>
      <c r="L300" s="9">
        <v>741822</v>
      </c>
      <c r="M300" s="9">
        <v>0.364</v>
      </c>
    </row>
    <row r="301" customHeight="1" spans="1:13">
      <c r="A301" s="6" t="str">
        <f t="shared" si="0"/>
        <v>Bolivia-The Americas2000</v>
      </c>
      <c r="B301" s="6" t="s">
        <v>93</v>
      </c>
      <c r="C301" s="6" t="s">
        <v>75</v>
      </c>
      <c r="D301" s="7" t="s">
        <v>277</v>
      </c>
      <c r="E301" s="14">
        <v>0.01</v>
      </c>
      <c r="F301" s="14">
        <v>0.008</v>
      </c>
      <c r="G301" s="9">
        <v>65</v>
      </c>
      <c r="H301" s="9">
        <v>61</v>
      </c>
      <c r="I301" s="9">
        <v>0.398</v>
      </c>
      <c r="J301" s="9">
        <v>0.56</v>
      </c>
      <c r="K301" s="9">
        <v>0.042</v>
      </c>
      <c r="L301" s="9">
        <v>8495271</v>
      </c>
      <c r="M301" s="9">
        <v>0.618</v>
      </c>
    </row>
    <row r="302" customHeight="1" spans="1:13">
      <c r="A302" s="6" t="str">
        <f t="shared" si="0"/>
        <v>Bolivia-The Americas2001</v>
      </c>
      <c r="B302" s="6" t="s">
        <v>93</v>
      </c>
      <c r="C302" s="6" t="s">
        <v>75</v>
      </c>
      <c r="D302" s="7" t="s">
        <v>278</v>
      </c>
      <c r="E302" s="14">
        <v>0.009</v>
      </c>
      <c r="F302" s="14">
        <v>0.017</v>
      </c>
      <c r="G302" s="9">
        <v>65</v>
      </c>
      <c r="H302" s="9">
        <v>61</v>
      </c>
      <c r="I302" s="9">
        <v>0.396</v>
      </c>
      <c r="J302" s="9">
        <v>0.562</v>
      </c>
      <c r="K302" s="9">
        <v>0.042</v>
      </c>
      <c r="L302" s="9">
        <v>8669066</v>
      </c>
      <c r="M302" s="9">
        <v>0.623</v>
      </c>
    </row>
    <row r="303" customHeight="1" spans="1:13">
      <c r="A303" s="6" t="str">
        <f t="shared" si="0"/>
        <v>Bolivia-The Americas2002</v>
      </c>
      <c r="B303" s="6" t="s">
        <v>93</v>
      </c>
      <c r="C303" s="6" t="s">
        <v>75</v>
      </c>
      <c r="D303" s="7" t="s">
        <v>279</v>
      </c>
      <c r="E303" s="14">
        <v>0.009</v>
      </c>
      <c r="F303" s="14">
        <v>0.007</v>
      </c>
      <c r="G303" s="9">
        <v>66</v>
      </c>
      <c r="H303" s="9">
        <v>62</v>
      </c>
      <c r="I303" s="9">
        <v>0.393</v>
      </c>
      <c r="J303" s="9">
        <v>0.564</v>
      </c>
      <c r="K303" s="9">
        <v>0.043</v>
      </c>
      <c r="L303" s="9">
        <v>8843350</v>
      </c>
      <c r="M303" s="9">
        <v>0.628</v>
      </c>
    </row>
    <row r="304" customHeight="1" spans="1:13">
      <c r="A304" s="6" t="str">
        <f t="shared" si="0"/>
        <v>Bolivia-The Americas2003</v>
      </c>
      <c r="B304" s="6" t="s">
        <v>93</v>
      </c>
      <c r="C304" s="6" t="s">
        <v>75</v>
      </c>
      <c r="D304" s="7" t="s">
        <v>280</v>
      </c>
      <c r="E304" s="14">
        <v>0.013</v>
      </c>
      <c r="F304" s="14">
        <v>0.005</v>
      </c>
      <c r="G304" s="9">
        <v>66</v>
      </c>
      <c r="H304" s="9">
        <v>62</v>
      </c>
      <c r="I304" s="9">
        <v>0.39</v>
      </c>
      <c r="J304" s="9">
        <v>0.567</v>
      </c>
      <c r="K304" s="9">
        <v>0.043</v>
      </c>
      <c r="L304" s="9">
        <v>9016787</v>
      </c>
      <c r="M304" s="9">
        <v>0.633</v>
      </c>
    </row>
    <row r="305" customHeight="1" spans="1:13">
      <c r="A305" s="6" t="str">
        <f t="shared" si="0"/>
        <v>Bolivia-The Americas2004</v>
      </c>
      <c r="B305" s="6" t="s">
        <v>93</v>
      </c>
      <c r="C305" s="6" t="s">
        <v>75</v>
      </c>
      <c r="D305" s="7" t="s">
        <v>281</v>
      </c>
      <c r="E305" s="14">
        <v>0.009</v>
      </c>
      <c r="F305" s="14">
        <v>0.005</v>
      </c>
      <c r="G305" s="9">
        <v>67</v>
      </c>
      <c r="H305" s="9">
        <v>62</v>
      </c>
      <c r="I305" s="9">
        <v>0.387</v>
      </c>
      <c r="J305" s="9">
        <v>0.569</v>
      </c>
      <c r="K305" s="9">
        <v>0.044</v>
      </c>
      <c r="L305" s="9">
        <v>9187610</v>
      </c>
      <c r="M305" s="9">
        <v>0.637</v>
      </c>
    </row>
    <row r="306" customHeight="1" spans="1:13">
      <c r="A306" s="6" t="str">
        <f t="shared" si="0"/>
        <v>Bolivia-The Americas2005</v>
      </c>
      <c r="B306" s="6" t="s">
        <v>93</v>
      </c>
      <c r="C306" s="6" t="s">
        <v>75</v>
      </c>
      <c r="D306" s="7" t="s">
        <v>282</v>
      </c>
      <c r="E306" s="14">
        <v>0.012</v>
      </c>
      <c r="F306" s="14">
        <v>0.005</v>
      </c>
      <c r="G306" s="9">
        <v>67</v>
      </c>
      <c r="H306" s="9">
        <v>63</v>
      </c>
      <c r="I306" s="9">
        <v>0.383</v>
      </c>
      <c r="J306" s="9">
        <v>0.573</v>
      </c>
      <c r="K306" s="9">
        <v>0.044</v>
      </c>
      <c r="L306" s="9">
        <v>9354709</v>
      </c>
      <c r="M306" s="9">
        <v>0.642</v>
      </c>
    </row>
    <row r="307" customHeight="1" spans="1:13">
      <c r="A307" s="6" t="str">
        <f t="shared" si="0"/>
        <v>Bolivia-The Americas2006</v>
      </c>
      <c r="B307" s="6" t="s">
        <v>93</v>
      </c>
      <c r="C307" s="6" t="s">
        <v>75</v>
      </c>
      <c r="D307" s="7" t="s">
        <v>287</v>
      </c>
      <c r="E307" s="14">
        <v>0.009</v>
      </c>
      <c r="F307" s="14">
        <v>0.008</v>
      </c>
      <c r="G307" s="9">
        <v>67</v>
      </c>
      <c r="H307" s="9">
        <v>63</v>
      </c>
      <c r="I307" s="9">
        <v>0.379</v>
      </c>
      <c r="J307" s="9">
        <v>0.576</v>
      </c>
      <c r="K307" s="9">
        <v>0.045</v>
      </c>
      <c r="L307" s="9">
        <v>9517395</v>
      </c>
      <c r="M307" s="9">
        <v>0.647</v>
      </c>
    </row>
    <row r="308" customHeight="1" spans="1:13">
      <c r="A308" s="6" t="str">
        <f t="shared" si="0"/>
        <v>Bolivia-The Americas2007</v>
      </c>
      <c r="B308" s="6" t="s">
        <v>93</v>
      </c>
      <c r="C308" s="6" t="s">
        <v>75</v>
      </c>
      <c r="D308" s="7" t="s">
        <v>289</v>
      </c>
      <c r="E308" s="15"/>
      <c r="F308" s="15"/>
      <c r="G308" s="9">
        <v>68</v>
      </c>
      <c r="H308" s="9">
        <v>63</v>
      </c>
      <c r="I308" s="9">
        <v>0.374</v>
      </c>
      <c r="J308" s="9">
        <v>0.58</v>
      </c>
      <c r="K308" s="9">
        <v>0.045</v>
      </c>
      <c r="L308" s="9">
        <v>9676456</v>
      </c>
      <c r="M308" s="9">
        <v>0.651</v>
      </c>
    </row>
    <row r="309" customHeight="1" spans="1:13">
      <c r="A309" s="6" t="str">
        <f t="shared" si="0"/>
        <v>Bolivia-The Americas2008</v>
      </c>
      <c r="B309" s="6" t="s">
        <v>93</v>
      </c>
      <c r="C309" s="6" t="s">
        <v>75</v>
      </c>
      <c r="D309" s="7" t="s">
        <v>283</v>
      </c>
      <c r="E309" s="14">
        <v>0.011</v>
      </c>
      <c r="F309" s="14">
        <v>0.003</v>
      </c>
      <c r="G309" s="9">
        <v>68</v>
      </c>
      <c r="H309" s="9">
        <v>64</v>
      </c>
      <c r="I309" s="9">
        <v>0.37</v>
      </c>
      <c r="J309" s="9">
        <v>0.585</v>
      </c>
      <c r="K309" s="9">
        <v>0.046</v>
      </c>
      <c r="L309" s="9">
        <v>9834098</v>
      </c>
      <c r="M309" s="9">
        <v>0.656</v>
      </c>
    </row>
    <row r="310" customHeight="1" spans="1:13">
      <c r="A310" s="6" t="str">
        <f t="shared" si="0"/>
        <v>Bolivia-The Americas2009</v>
      </c>
      <c r="B310" s="6" t="s">
        <v>93</v>
      </c>
      <c r="C310" s="6" t="s">
        <v>75</v>
      </c>
      <c r="D310" s="7" t="s">
        <v>284</v>
      </c>
      <c r="E310" s="14">
        <v>0.013</v>
      </c>
      <c r="F310" s="14">
        <v>0.004</v>
      </c>
      <c r="G310" s="9">
        <v>68</v>
      </c>
      <c r="H310" s="9">
        <v>64</v>
      </c>
      <c r="I310" s="9">
        <v>0.365</v>
      </c>
      <c r="J310" s="9">
        <v>0.589</v>
      </c>
      <c r="K310" s="9">
        <v>0.046</v>
      </c>
      <c r="L310" s="9">
        <v>9993406</v>
      </c>
      <c r="M310" s="9">
        <v>0.66</v>
      </c>
    </row>
    <row r="311" customHeight="1" spans="1:13">
      <c r="A311" s="6" t="str">
        <f t="shared" si="0"/>
        <v>Bolivia-The Americas2010</v>
      </c>
      <c r="B311" s="6" t="s">
        <v>93</v>
      </c>
      <c r="C311" s="6" t="s">
        <v>75</v>
      </c>
      <c r="D311" s="7" t="s">
        <v>288</v>
      </c>
      <c r="E311" s="14">
        <v>0.009</v>
      </c>
      <c r="F311" s="14">
        <v>0.004</v>
      </c>
      <c r="G311" s="9">
        <v>69</v>
      </c>
      <c r="H311" s="9">
        <v>64</v>
      </c>
      <c r="I311" s="9">
        <v>0.36</v>
      </c>
      <c r="J311" s="9">
        <v>0.593</v>
      </c>
      <c r="K311" s="9">
        <v>0.047</v>
      </c>
      <c r="L311" s="9">
        <v>10156601</v>
      </c>
      <c r="M311" s="9">
        <v>0.664</v>
      </c>
    </row>
    <row r="312" customHeight="1" spans="1:13">
      <c r="A312" s="6" t="str">
        <f t="shared" si="0"/>
        <v>Bolivia-The Americas2011</v>
      </c>
      <c r="B312" s="6" t="s">
        <v>93</v>
      </c>
      <c r="C312" s="6" t="s">
        <v>75</v>
      </c>
      <c r="D312" s="7" t="s">
        <v>285</v>
      </c>
      <c r="E312" s="14">
        <v>0.009</v>
      </c>
      <c r="F312" s="14">
        <v>0.006</v>
      </c>
      <c r="G312" s="9">
        <v>69</v>
      </c>
      <c r="H312" s="9">
        <v>65</v>
      </c>
      <c r="I312" s="9">
        <v>0.356</v>
      </c>
      <c r="J312" s="9">
        <v>0.596</v>
      </c>
      <c r="K312" s="9">
        <v>0.048</v>
      </c>
      <c r="L312" s="9">
        <v>10324445</v>
      </c>
      <c r="M312" s="9">
        <v>0.669</v>
      </c>
    </row>
    <row r="313" customHeight="1" spans="1:13">
      <c r="A313" s="6" t="str">
        <f t="shared" si="0"/>
        <v>Bolivia-The Americas2012</v>
      </c>
      <c r="B313" s="6" t="s">
        <v>93</v>
      </c>
      <c r="C313" s="6" t="s">
        <v>75</v>
      </c>
      <c r="D313" s="7" t="s">
        <v>286</v>
      </c>
      <c r="E313" s="14">
        <v>0.01</v>
      </c>
      <c r="F313" s="14">
        <v>0.009</v>
      </c>
      <c r="G313" s="9">
        <v>69</v>
      </c>
      <c r="H313" s="9">
        <v>65</v>
      </c>
      <c r="I313" s="9">
        <v>0.352</v>
      </c>
      <c r="J313" s="9">
        <v>0.599</v>
      </c>
      <c r="K313" s="9">
        <v>0.048</v>
      </c>
      <c r="L313" s="9">
        <v>10496285</v>
      </c>
      <c r="M313" s="9">
        <v>0.673</v>
      </c>
    </row>
    <row r="314" customHeight="1" spans="1:13">
      <c r="A314" s="6" t="str">
        <f t="shared" si="0"/>
        <v>Bosnia and Herzegovina-Europe2000</v>
      </c>
      <c r="B314" s="6" t="s">
        <v>94</v>
      </c>
      <c r="C314" s="6" t="s">
        <v>67</v>
      </c>
      <c r="D314" s="7" t="s">
        <v>277</v>
      </c>
      <c r="E314" s="14">
        <v>0.014</v>
      </c>
      <c r="F314" s="14">
        <v>0.003</v>
      </c>
      <c r="G314" s="9">
        <v>77</v>
      </c>
      <c r="H314" s="9">
        <v>72</v>
      </c>
      <c r="I314" s="9">
        <v>0.202</v>
      </c>
      <c r="J314" s="9">
        <v>0.691</v>
      </c>
      <c r="K314" s="9">
        <v>0.107</v>
      </c>
      <c r="L314" s="9">
        <v>3834364</v>
      </c>
      <c r="M314" s="9">
        <v>0.393</v>
      </c>
    </row>
    <row r="315" customHeight="1" spans="1:13">
      <c r="A315" s="6" t="str">
        <f t="shared" si="0"/>
        <v>Bosnia and Herzegovina-Europe2001</v>
      </c>
      <c r="B315" s="6" t="s">
        <v>94</v>
      </c>
      <c r="C315" s="6" t="s">
        <v>67</v>
      </c>
      <c r="D315" s="7" t="s">
        <v>278</v>
      </c>
      <c r="E315" s="14">
        <v>0.015</v>
      </c>
      <c r="F315" s="14">
        <v>0.006</v>
      </c>
      <c r="G315" s="9">
        <v>77</v>
      </c>
      <c r="H315" s="9">
        <v>73</v>
      </c>
      <c r="I315" s="9">
        <v>0.199</v>
      </c>
      <c r="J315" s="9">
        <v>0.689</v>
      </c>
      <c r="K315" s="9">
        <v>0.112</v>
      </c>
      <c r="L315" s="9">
        <v>3879353</v>
      </c>
      <c r="M315" s="9">
        <v>0.393</v>
      </c>
    </row>
    <row r="316" customHeight="1" spans="1:13">
      <c r="A316" s="6" t="str">
        <f t="shared" si="0"/>
        <v>Bosnia and Herzegovina-Europe2002</v>
      </c>
      <c r="B316" s="6" t="s">
        <v>94</v>
      </c>
      <c r="C316" s="6" t="s">
        <v>67</v>
      </c>
      <c r="D316" s="7" t="s">
        <v>279</v>
      </c>
      <c r="E316" s="15"/>
      <c r="F316" s="15"/>
      <c r="G316" s="9">
        <v>77</v>
      </c>
      <c r="H316" s="9">
        <v>73</v>
      </c>
      <c r="I316" s="9">
        <v>0.197</v>
      </c>
      <c r="J316" s="9">
        <v>0.686</v>
      </c>
      <c r="K316" s="9">
        <v>0.117</v>
      </c>
      <c r="L316" s="9">
        <v>3897579</v>
      </c>
      <c r="M316" s="9">
        <v>0.393</v>
      </c>
    </row>
    <row r="317" customHeight="1" spans="1:13">
      <c r="A317" s="6" t="str">
        <f t="shared" si="0"/>
        <v>Bosnia and Herzegovina-Europe2003</v>
      </c>
      <c r="B317" s="6" t="s">
        <v>94</v>
      </c>
      <c r="C317" s="6" t="s">
        <v>67</v>
      </c>
      <c r="D317" s="7" t="s">
        <v>280</v>
      </c>
      <c r="E317" s="14">
        <v>0.009</v>
      </c>
      <c r="F317" s="14">
        <v>0.004</v>
      </c>
      <c r="G317" s="9">
        <v>78</v>
      </c>
      <c r="H317" s="9">
        <v>73</v>
      </c>
      <c r="I317" s="9">
        <v>0.194</v>
      </c>
      <c r="J317" s="9">
        <v>0.684</v>
      </c>
      <c r="K317" s="9">
        <v>0.122</v>
      </c>
      <c r="L317" s="9">
        <v>3895779</v>
      </c>
      <c r="M317" s="9">
        <v>0.392</v>
      </c>
    </row>
    <row r="318" customHeight="1" spans="1:13">
      <c r="A318" s="6" t="str">
        <f t="shared" si="0"/>
        <v>Bosnia and Herzegovina-Europe2004</v>
      </c>
      <c r="B318" s="6" t="s">
        <v>94</v>
      </c>
      <c r="C318" s="6" t="s">
        <v>67</v>
      </c>
      <c r="D318" s="7" t="s">
        <v>281</v>
      </c>
      <c r="E318" s="14">
        <v>0.022</v>
      </c>
      <c r="F318" s="15"/>
      <c r="G318" s="9">
        <v>78</v>
      </c>
      <c r="H318" s="9">
        <v>73</v>
      </c>
      <c r="I318" s="9">
        <v>0.192</v>
      </c>
      <c r="J318" s="9">
        <v>0.682</v>
      </c>
      <c r="K318" s="9">
        <v>0.127</v>
      </c>
      <c r="L318" s="9">
        <v>3886723</v>
      </c>
      <c r="M318" s="9">
        <v>0.392</v>
      </c>
    </row>
    <row r="319" customHeight="1" spans="1:13">
      <c r="A319" s="6" t="str">
        <f t="shared" si="0"/>
        <v>Bosnia and Herzegovina-Europe2005</v>
      </c>
      <c r="B319" s="6" t="s">
        <v>94</v>
      </c>
      <c r="C319" s="6" t="s">
        <v>67</v>
      </c>
      <c r="D319" s="7" t="s">
        <v>282</v>
      </c>
      <c r="E319" s="14">
        <v>0.008</v>
      </c>
      <c r="F319" s="14">
        <v>0.014</v>
      </c>
      <c r="G319" s="9">
        <v>78</v>
      </c>
      <c r="H319" s="9">
        <v>73</v>
      </c>
      <c r="I319" s="9">
        <v>0.189</v>
      </c>
      <c r="J319" s="9">
        <v>0.68</v>
      </c>
      <c r="K319" s="9">
        <v>0.131</v>
      </c>
      <c r="L319" s="9">
        <v>3879828</v>
      </c>
      <c r="M319" s="9">
        <v>0.392</v>
      </c>
    </row>
    <row r="320" customHeight="1" spans="1:13">
      <c r="A320" s="6" t="str">
        <f t="shared" si="0"/>
        <v>Bosnia and Herzegovina-Europe2006</v>
      </c>
      <c r="B320" s="6" t="s">
        <v>94</v>
      </c>
      <c r="C320" s="6" t="s">
        <v>67</v>
      </c>
      <c r="D320" s="7" t="s">
        <v>287</v>
      </c>
      <c r="E320" s="14">
        <v>0.012</v>
      </c>
      <c r="F320" s="15"/>
      <c r="G320" s="9">
        <v>78</v>
      </c>
      <c r="H320" s="9">
        <v>73</v>
      </c>
      <c r="I320" s="9">
        <v>0.186</v>
      </c>
      <c r="J320" s="9">
        <v>0.678</v>
      </c>
      <c r="K320" s="9">
        <v>0.136</v>
      </c>
      <c r="L320" s="9">
        <v>3875157</v>
      </c>
      <c r="M320" s="9">
        <v>0.392</v>
      </c>
    </row>
    <row r="321" customHeight="1" spans="1:13">
      <c r="A321" s="6" t="str">
        <f t="shared" si="0"/>
        <v>Bosnia and Herzegovina-Europe2007</v>
      </c>
      <c r="B321" s="6" t="s">
        <v>94</v>
      </c>
      <c r="C321" s="6" t="s">
        <v>67</v>
      </c>
      <c r="D321" s="7" t="s">
        <v>289</v>
      </c>
      <c r="E321" s="14">
        <v>0.009</v>
      </c>
      <c r="F321" s="14">
        <v>0.009</v>
      </c>
      <c r="G321" s="9">
        <v>78</v>
      </c>
      <c r="H321" s="9">
        <v>73</v>
      </c>
      <c r="I321" s="9">
        <v>0.184</v>
      </c>
      <c r="J321" s="9">
        <v>0.676</v>
      </c>
      <c r="K321" s="9">
        <v>0.14</v>
      </c>
      <c r="L321" s="9">
        <v>3868665</v>
      </c>
      <c r="M321" s="9">
        <v>0.392</v>
      </c>
    </row>
    <row r="322" customHeight="1" spans="1:13">
      <c r="A322" s="6" t="str">
        <f t="shared" si="0"/>
        <v>Bosnia and Herzegovina-Europe2008</v>
      </c>
      <c r="B322" s="6" t="s">
        <v>94</v>
      </c>
      <c r="C322" s="6" t="s">
        <v>67</v>
      </c>
      <c r="D322" s="7" t="s">
        <v>283</v>
      </c>
      <c r="E322" s="14">
        <v>0.012</v>
      </c>
      <c r="F322" s="14">
        <v>0.004</v>
      </c>
      <c r="G322" s="9">
        <v>78</v>
      </c>
      <c r="H322" s="9">
        <v>73</v>
      </c>
      <c r="I322" s="9">
        <v>0.181</v>
      </c>
      <c r="J322" s="9">
        <v>0.674</v>
      </c>
      <c r="K322" s="9">
        <v>0.144</v>
      </c>
      <c r="L322" s="9">
        <v>3861201</v>
      </c>
      <c r="M322" s="9">
        <v>0.392</v>
      </c>
    </row>
    <row r="323" customHeight="1" spans="1:13">
      <c r="A323" s="6" t="str">
        <f t="shared" si="0"/>
        <v>Bosnia and Herzegovina-Europe2009</v>
      </c>
      <c r="B323" s="6" t="s">
        <v>94</v>
      </c>
      <c r="C323" s="6" t="s">
        <v>67</v>
      </c>
      <c r="D323" s="7" t="s">
        <v>284</v>
      </c>
      <c r="E323" s="14">
        <v>0.012</v>
      </c>
      <c r="F323" s="14">
        <v>0.014</v>
      </c>
      <c r="G323" s="9">
        <v>78</v>
      </c>
      <c r="H323" s="9">
        <v>73</v>
      </c>
      <c r="I323" s="9">
        <v>0.178</v>
      </c>
      <c r="J323" s="9">
        <v>0.674</v>
      </c>
      <c r="K323" s="9">
        <v>0.148</v>
      </c>
      <c r="L323" s="9">
        <v>3853446</v>
      </c>
      <c r="M323" s="9">
        <v>0.392</v>
      </c>
    </row>
    <row r="324" customHeight="1" spans="1:13">
      <c r="A324" s="6" t="str">
        <f t="shared" si="0"/>
        <v>Bosnia and Herzegovina-Europe2010</v>
      </c>
      <c r="B324" s="6" t="s">
        <v>94</v>
      </c>
      <c r="C324" s="6" t="s">
        <v>67</v>
      </c>
      <c r="D324" s="7" t="s">
        <v>288</v>
      </c>
      <c r="E324" s="14">
        <v>0.01</v>
      </c>
      <c r="F324" s="14">
        <v>0.007</v>
      </c>
      <c r="G324" s="9">
        <v>78</v>
      </c>
      <c r="H324" s="9">
        <v>73</v>
      </c>
      <c r="I324" s="9">
        <v>0.174</v>
      </c>
      <c r="J324" s="9">
        <v>0.675</v>
      </c>
      <c r="K324" s="9">
        <v>0.151</v>
      </c>
      <c r="L324" s="9">
        <v>3845929</v>
      </c>
      <c r="M324" s="9">
        <v>0.392</v>
      </c>
    </row>
    <row r="325" customHeight="1" spans="1:13">
      <c r="A325" s="6" t="str">
        <f t="shared" si="0"/>
        <v>Bosnia and Herzegovina-Europe2011</v>
      </c>
      <c r="B325" s="6" t="s">
        <v>94</v>
      </c>
      <c r="C325" s="6" t="s">
        <v>67</v>
      </c>
      <c r="D325" s="7" t="s">
        <v>285</v>
      </c>
      <c r="E325" s="14">
        <v>0.012</v>
      </c>
      <c r="F325" s="14">
        <v>0.024</v>
      </c>
      <c r="G325" s="9">
        <v>79</v>
      </c>
      <c r="H325" s="9">
        <v>73</v>
      </c>
      <c r="I325" s="9">
        <v>0.169</v>
      </c>
      <c r="J325" s="9">
        <v>0.678</v>
      </c>
      <c r="K325" s="9">
        <v>0.153</v>
      </c>
      <c r="L325" s="9">
        <v>3839322</v>
      </c>
      <c r="M325" s="9">
        <v>0.393</v>
      </c>
    </row>
    <row r="326" customHeight="1" spans="1:13">
      <c r="A326" s="6" t="str">
        <f t="shared" si="0"/>
        <v>Bosnia and Herzegovina-Europe2012</v>
      </c>
      <c r="B326" s="6" t="s">
        <v>94</v>
      </c>
      <c r="C326" s="6" t="s">
        <v>67</v>
      </c>
      <c r="D326" s="7" t="s">
        <v>286</v>
      </c>
      <c r="E326" s="15"/>
      <c r="F326" s="14">
        <v>0.004</v>
      </c>
      <c r="G326" s="9">
        <v>79</v>
      </c>
      <c r="H326" s="9">
        <v>74</v>
      </c>
      <c r="I326" s="9">
        <v>0.163</v>
      </c>
      <c r="J326" s="9">
        <v>0.682</v>
      </c>
      <c r="K326" s="9">
        <v>0.155</v>
      </c>
      <c r="L326" s="9">
        <v>3833916</v>
      </c>
      <c r="M326" s="9">
        <v>0.394</v>
      </c>
    </row>
    <row r="327" customHeight="1" spans="1:13">
      <c r="A327" s="6" t="str">
        <f t="shared" si="0"/>
        <v>Botswana-Africa2000</v>
      </c>
      <c r="B327" s="6" t="s">
        <v>95</v>
      </c>
      <c r="C327" s="6" t="s">
        <v>69</v>
      </c>
      <c r="D327" s="7" t="s">
        <v>277</v>
      </c>
      <c r="E327" s="14">
        <v>0.013</v>
      </c>
      <c r="F327" s="14">
        <v>0.012</v>
      </c>
      <c r="G327" s="9">
        <v>52</v>
      </c>
      <c r="H327" s="9">
        <v>49</v>
      </c>
      <c r="I327" s="9">
        <v>0.383</v>
      </c>
      <c r="J327" s="9">
        <v>0.587</v>
      </c>
      <c r="K327" s="9">
        <v>0.029</v>
      </c>
      <c r="L327" s="9">
        <v>1755375</v>
      </c>
      <c r="M327" s="9">
        <v>0.532</v>
      </c>
    </row>
    <row r="328" customHeight="1" spans="1:13">
      <c r="A328" s="6" t="str">
        <f t="shared" si="0"/>
        <v>Botswana-Africa2001</v>
      </c>
      <c r="B328" s="6" t="s">
        <v>95</v>
      </c>
      <c r="C328" s="6" t="s">
        <v>69</v>
      </c>
      <c r="D328" s="7" t="s">
        <v>278</v>
      </c>
      <c r="E328" s="14">
        <v>0.013</v>
      </c>
      <c r="F328" s="14">
        <v>0.005</v>
      </c>
      <c r="G328" s="9">
        <v>51</v>
      </c>
      <c r="H328" s="9">
        <v>48</v>
      </c>
      <c r="I328" s="9">
        <v>0.377</v>
      </c>
      <c r="J328" s="9">
        <v>0.593</v>
      </c>
      <c r="K328" s="9">
        <v>0.03</v>
      </c>
      <c r="L328" s="9">
        <v>1783349</v>
      </c>
      <c r="M328" s="9">
        <v>0.541</v>
      </c>
    </row>
    <row r="329" customHeight="1" spans="1:13">
      <c r="A329" s="6" t="str">
        <f t="shared" si="0"/>
        <v>Botswana-Africa2002</v>
      </c>
      <c r="B329" s="6" t="s">
        <v>95</v>
      </c>
      <c r="C329" s="6" t="s">
        <v>69</v>
      </c>
      <c r="D329" s="7" t="s">
        <v>279</v>
      </c>
      <c r="E329" s="14">
        <v>0.013</v>
      </c>
      <c r="F329" s="14">
        <v>0.004</v>
      </c>
      <c r="G329" s="9">
        <v>49</v>
      </c>
      <c r="H329" s="9">
        <v>48</v>
      </c>
      <c r="I329" s="9">
        <v>0.372</v>
      </c>
      <c r="J329" s="9">
        <v>0.598</v>
      </c>
      <c r="K329" s="9">
        <v>0.03</v>
      </c>
      <c r="L329" s="9">
        <v>1808976</v>
      </c>
      <c r="M329" s="9">
        <v>0.544</v>
      </c>
    </row>
    <row r="330" customHeight="1" spans="1:13">
      <c r="A330" s="6" t="str">
        <f t="shared" si="0"/>
        <v>Botswana-Africa2003</v>
      </c>
      <c r="B330" s="6" t="s">
        <v>95</v>
      </c>
      <c r="C330" s="6" t="s">
        <v>69</v>
      </c>
      <c r="D330" s="7" t="s">
        <v>280</v>
      </c>
      <c r="E330" s="14">
        <v>0.01</v>
      </c>
      <c r="F330" s="14">
        <v>0.008</v>
      </c>
      <c r="G330" s="9">
        <v>48</v>
      </c>
      <c r="H330" s="9">
        <v>47</v>
      </c>
      <c r="I330" s="9">
        <v>0.367</v>
      </c>
      <c r="J330" s="9">
        <v>0.602</v>
      </c>
      <c r="K330" s="9">
        <v>0.031</v>
      </c>
      <c r="L330" s="9">
        <v>1832602</v>
      </c>
      <c r="M330" s="9">
        <v>0.546</v>
      </c>
    </row>
    <row r="331" customHeight="1" spans="1:13">
      <c r="A331" s="6" t="str">
        <f t="shared" si="0"/>
        <v>Botswana-Africa2004</v>
      </c>
      <c r="B331" s="6" t="s">
        <v>95</v>
      </c>
      <c r="C331" s="6" t="s">
        <v>69</v>
      </c>
      <c r="D331" s="7" t="s">
        <v>281</v>
      </c>
      <c r="E331" s="14">
        <v>0.011</v>
      </c>
      <c r="F331" s="14">
        <v>0.005</v>
      </c>
      <c r="G331" s="9">
        <v>48</v>
      </c>
      <c r="H331" s="9">
        <v>47</v>
      </c>
      <c r="I331" s="9">
        <v>0.362</v>
      </c>
      <c r="J331" s="9">
        <v>0.607</v>
      </c>
      <c r="K331" s="9">
        <v>0.032</v>
      </c>
      <c r="L331" s="9">
        <v>1854739</v>
      </c>
      <c r="M331" s="9">
        <v>0.548</v>
      </c>
    </row>
    <row r="332" customHeight="1" spans="1:13">
      <c r="A332" s="6" t="str">
        <f t="shared" si="0"/>
        <v>Botswana-Africa2005</v>
      </c>
      <c r="B332" s="6" t="s">
        <v>95</v>
      </c>
      <c r="C332" s="6" t="s">
        <v>69</v>
      </c>
      <c r="D332" s="7" t="s">
        <v>282</v>
      </c>
      <c r="E332" s="14">
        <v>0.01</v>
      </c>
      <c r="F332" s="14">
        <v>0.022</v>
      </c>
      <c r="G332" s="9">
        <v>47</v>
      </c>
      <c r="H332" s="9">
        <v>46</v>
      </c>
      <c r="I332" s="9">
        <v>0.358</v>
      </c>
      <c r="J332" s="9">
        <v>0.61</v>
      </c>
      <c r="K332" s="9">
        <v>0.032</v>
      </c>
      <c r="L332" s="9">
        <v>1875805</v>
      </c>
      <c r="M332" s="9">
        <v>0.551</v>
      </c>
    </row>
    <row r="333" customHeight="1" spans="1:13">
      <c r="A333" s="6" t="str">
        <f t="shared" si="0"/>
        <v>Botswana-Africa2006</v>
      </c>
      <c r="B333" s="6" t="s">
        <v>95</v>
      </c>
      <c r="C333" s="6" t="s">
        <v>69</v>
      </c>
      <c r="D333" s="7" t="s">
        <v>287</v>
      </c>
      <c r="E333" s="14">
        <v>0.009</v>
      </c>
      <c r="F333" s="14">
        <v>0.019</v>
      </c>
      <c r="G333" s="9">
        <v>47</v>
      </c>
      <c r="H333" s="9">
        <v>46</v>
      </c>
      <c r="I333" s="9">
        <v>0.354</v>
      </c>
      <c r="J333" s="9">
        <v>0.613</v>
      </c>
      <c r="K333" s="9">
        <v>0.033</v>
      </c>
      <c r="L333" s="9">
        <v>1895944</v>
      </c>
      <c r="M333" s="9">
        <v>0.553</v>
      </c>
    </row>
    <row r="334" customHeight="1" spans="1:13">
      <c r="A334" s="6" t="str">
        <f t="shared" si="0"/>
        <v>Botswana-Africa2007</v>
      </c>
      <c r="B334" s="6" t="s">
        <v>95</v>
      </c>
      <c r="C334" s="6" t="s">
        <v>69</v>
      </c>
      <c r="D334" s="7" t="s">
        <v>289</v>
      </c>
      <c r="E334" s="15"/>
      <c r="F334" s="14">
        <v>0.005</v>
      </c>
      <c r="G334" s="9">
        <v>46</v>
      </c>
      <c r="H334" s="9">
        <v>46</v>
      </c>
      <c r="I334" s="9">
        <v>0.351</v>
      </c>
      <c r="J334" s="9">
        <v>0.616</v>
      </c>
      <c r="K334" s="9">
        <v>0.033</v>
      </c>
      <c r="L334" s="9">
        <v>1915187</v>
      </c>
      <c r="M334" s="9">
        <v>0.555</v>
      </c>
    </row>
    <row r="335" customHeight="1" spans="1:13">
      <c r="A335" s="6" t="str">
        <f t="shared" si="0"/>
        <v>Botswana-Africa2008</v>
      </c>
      <c r="B335" s="6" t="s">
        <v>95</v>
      </c>
      <c r="C335" s="6" t="s">
        <v>69</v>
      </c>
      <c r="D335" s="7" t="s">
        <v>283</v>
      </c>
      <c r="E335" s="14">
        <v>0.011</v>
      </c>
      <c r="F335" s="14">
        <v>0.011</v>
      </c>
      <c r="G335" s="9">
        <v>46</v>
      </c>
      <c r="H335" s="9">
        <v>46</v>
      </c>
      <c r="I335" s="9">
        <v>0.348</v>
      </c>
      <c r="J335" s="9">
        <v>0.618</v>
      </c>
      <c r="K335" s="9">
        <v>0.034</v>
      </c>
      <c r="L335" s="9">
        <v>1933719</v>
      </c>
      <c r="M335" s="9">
        <v>0.558</v>
      </c>
    </row>
    <row r="336" customHeight="1" spans="1:13">
      <c r="A336" s="6" t="str">
        <f t="shared" si="0"/>
        <v>Botswana-Africa2009</v>
      </c>
      <c r="B336" s="6" t="s">
        <v>95</v>
      </c>
      <c r="C336" s="6" t="s">
        <v>69</v>
      </c>
      <c r="D336" s="7" t="s">
        <v>284</v>
      </c>
      <c r="E336" s="14">
        <v>0.01</v>
      </c>
      <c r="F336" s="14">
        <v>0.01</v>
      </c>
      <c r="G336" s="9">
        <v>46</v>
      </c>
      <c r="H336" s="9">
        <v>47</v>
      </c>
      <c r="I336" s="9">
        <v>0.345</v>
      </c>
      <c r="J336" s="9">
        <v>0.621</v>
      </c>
      <c r="K336" s="9">
        <v>0.034</v>
      </c>
      <c r="L336" s="9">
        <v>1951715</v>
      </c>
      <c r="M336" s="9">
        <v>0.56</v>
      </c>
    </row>
    <row r="337" customHeight="1" spans="1:13">
      <c r="A337" s="6" t="str">
        <f t="shared" si="0"/>
        <v>Botswana-Africa2010</v>
      </c>
      <c r="B337" s="6" t="s">
        <v>95</v>
      </c>
      <c r="C337" s="6" t="s">
        <v>69</v>
      </c>
      <c r="D337" s="7" t="s">
        <v>288</v>
      </c>
      <c r="E337" s="14">
        <v>0.009</v>
      </c>
      <c r="F337" s="14">
        <v>0.004</v>
      </c>
      <c r="G337" s="9">
        <v>46</v>
      </c>
      <c r="H337" s="9">
        <v>47</v>
      </c>
      <c r="I337" s="9">
        <v>0.343</v>
      </c>
      <c r="J337" s="9">
        <v>0.623</v>
      </c>
      <c r="K337" s="9">
        <v>0.035</v>
      </c>
      <c r="L337" s="9">
        <v>1969341</v>
      </c>
      <c r="M337" s="9">
        <v>0.562</v>
      </c>
    </row>
    <row r="338" customHeight="1" spans="1:13">
      <c r="A338" s="6" t="str">
        <f t="shared" si="0"/>
        <v>Botswana-Africa2011</v>
      </c>
      <c r="B338" s="6" t="s">
        <v>95</v>
      </c>
      <c r="C338" s="6" t="s">
        <v>69</v>
      </c>
      <c r="D338" s="7" t="s">
        <v>285</v>
      </c>
      <c r="E338" s="14">
        <v>0.01</v>
      </c>
      <c r="F338" s="14">
        <v>0.005</v>
      </c>
      <c r="G338" s="9">
        <v>46</v>
      </c>
      <c r="H338" s="9">
        <v>47</v>
      </c>
      <c r="I338" s="9">
        <v>0.34</v>
      </c>
      <c r="J338" s="9">
        <v>0.625</v>
      </c>
      <c r="K338" s="9">
        <v>0.035</v>
      </c>
      <c r="L338" s="9">
        <v>1986701</v>
      </c>
      <c r="M338" s="9">
        <v>0.565</v>
      </c>
    </row>
    <row r="339" customHeight="1" spans="1:13">
      <c r="A339" s="6" t="str">
        <f t="shared" si="0"/>
        <v>Botswana-Africa2012</v>
      </c>
      <c r="B339" s="6" t="s">
        <v>95</v>
      </c>
      <c r="C339" s="6" t="s">
        <v>69</v>
      </c>
      <c r="D339" s="7" t="s">
        <v>286</v>
      </c>
      <c r="E339" s="14">
        <v>0.01</v>
      </c>
      <c r="F339" s="14">
        <v>0.003</v>
      </c>
      <c r="G339" s="9">
        <v>46</v>
      </c>
      <c r="H339" s="9">
        <v>48</v>
      </c>
      <c r="I339" s="9">
        <v>0.338</v>
      </c>
      <c r="J339" s="9">
        <v>0.627</v>
      </c>
      <c r="K339" s="9">
        <v>0.036</v>
      </c>
      <c r="L339" s="9">
        <v>2003910</v>
      </c>
      <c r="M339" s="9">
        <v>0.567</v>
      </c>
    </row>
    <row r="340" customHeight="1" spans="1:13">
      <c r="A340" s="6" t="str">
        <f t="shared" si="0"/>
        <v>Brazil-The Americas2000</v>
      </c>
      <c r="B340" s="6" t="s">
        <v>96</v>
      </c>
      <c r="C340" s="6" t="s">
        <v>75</v>
      </c>
      <c r="D340" s="7" t="s">
        <v>277</v>
      </c>
      <c r="E340" s="14">
        <v>0.01</v>
      </c>
      <c r="F340" s="14">
        <v>0.005</v>
      </c>
      <c r="G340" s="9">
        <v>74</v>
      </c>
      <c r="H340" s="9">
        <v>67</v>
      </c>
      <c r="I340" s="9">
        <v>0.296</v>
      </c>
      <c r="J340" s="9">
        <v>0.649</v>
      </c>
      <c r="K340" s="9">
        <v>0.055</v>
      </c>
      <c r="L340" s="9">
        <v>174504898</v>
      </c>
      <c r="M340" s="9">
        <v>0.812</v>
      </c>
    </row>
    <row r="341" customHeight="1" spans="1:13">
      <c r="A341" s="6" t="str">
        <f t="shared" si="0"/>
        <v>Brazil-The Americas2001</v>
      </c>
      <c r="B341" s="6" t="s">
        <v>96</v>
      </c>
      <c r="C341" s="6" t="s">
        <v>75</v>
      </c>
      <c r="D341" s="7" t="s">
        <v>278</v>
      </c>
      <c r="E341" s="14">
        <v>0.021</v>
      </c>
      <c r="F341" s="14">
        <v>0.032</v>
      </c>
      <c r="G341" s="9">
        <v>74</v>
      </c>
      <c r="H341" s="9">
        <v>67</v>
      </c>
      <c r="I341" s="9">
        <v>0.291</v>
      </c>
      <c r="J341" s="9">
        <v>0.653</v>
      </c>
      <c r="K341" s="9">
        <v>0.056</v>
      </c>
      <c r="L341" s="9">
        <v>176968205</v>
      </c>
      <c r="M341" s="9">
        <v>0.816</v>
      </c>
    </row>
    <row r="342" customHeight="1" spans="1:13">
      <c r="A342" s="6" t="str">
        <f t="shared" si="0"/>
        <v>Brazil-The Americas2002</v>
      </c>
      <c r="B342" s="6" t="s">
        <v>96</v>
      </c>
      <c r="C342" s="6" t="s">
        <v>75</v>
      </c>
      <c r="D342" s="7" t="s">
        <v>279</v>
      </c>
      <c r="E342" s="14">
        <v>0.008</v>
      </c>
      <c r="F342" s="14">
        <v>0.015</v>
      </c>
      <c r="G342" s="9">
        <v>75</v>
      </c>
      <c r="H342" s="9">
        <v>67</v>
      </c>
      <c r="I342" s="9">
        <v>0.287</v>
      </c>
      <c r="J342" s="9">
        <v>0.655</v>
      </c>
      <c r="K342" s="9">
        <v>0.057</v>
      </c>
      <c r="L342" s="9">
        <v>179393768</v>
      </c>
      <c r="M342" s="9">
        <v>0.819</v>
      </c>
    </row>
    <row r="343" customHeight="1" spans="1:13">
      <c r="A343" s="6" t="str">
        <f t="shared" si="0"/>
        <v>Brazil-The Americas2003</v>
      </c>
      <c r="B343" s="6" t="s">
        <v>96</v>
      </c>
      <c r="C343" s="6" t="s">
        <v>75</v>
      </c>
      <c r="D343" s="7" t="s">
        <v>280</v>
      </c>
      <c r="E343" s="14">
        <v>0.011</v>
      </c>
      <c r="F343" s="14">
        <v>0.006</v>
      </c>
      <c r="G343" s="9">
        <v>75</v>
      </c>
      <c r="H343" s="9">
        <v>67</v>
      </c>
      <c r="I343" s="9">
        <v>0.283</v>
      </c>
      <c r="J343" s="9">
        <v>0.658</v>
      </c>
      <c r="K343" s="9">
        <v>0.059</v>
      </c>
      <c r="L343" s="9">
        <v>181752951</v>
      </c>
      <c r="M343" s="9">
        <v>0.822</v>
      </c>
    </row>
    <row r="344" customHeight="1" spans="1:13">
      <c r="A344" s="6" t="str">
        <f t="shared" si="0"/>
        <v>Brazil-The Americas2004</v>
      </c>
      <c r="B344" s="6" t="s">
        <v>96</v>
      </c>
      <c r="C344" s="6" t="s">
        <v>75</v>
      </c>
      <c r="D344" s="7" t="s">
        <v>281</v>
      </c>
      <c r="E344" s="14">
        <v>0.021</v>
      </c>
      <c r="F344" s="14">
        <v>0.011</v>
      </c>
      <c r="G344" s="9">
        <v>75</v>
      </c>
      <c r="H344" s="9">
        <v>68</v>
      </c>
      <c r="I344" s="9">
        <v>0.28</v>
      </c>
      <c r="J344" s="9">
        <v>0.66</v>
      </c>
      <c r="K344" s="9">
        <v>0.06</v>
      </c>
      <c r="L344" s="9">
        <v>184010283</v>
      </c>
      <c r="M344" s="9">
        <v>0.825</v>
      </c>
    </row>
    <row r="345" customHeight="1" spans="1:13">
      <c r="A345" s="6" t="str">
        <f t="shared" si="0"/>
        <v>Brazil-The Americas2005</v>
      </c>
      <c r="B345" s="6" t="s">
        <v>96</v>
      </c>
      <c r="C345" s="6" t="s">
        <v>75</v>
      </c>
      <c r="D345" s="7" t="s">
        <v>282</v>
      </c>
      <c r="E345" s="14">
        <v>0.018</v>
      </c>
      <c r="F345" s="14">
        <v>0.027</v>
      </c>
      <c r="G345" s="9">
        <v>76</v>
      </c>
      <c r="H345" s="9">
        <v>68</v>
      </c>
      <c r="I345" s="9">
        <v>0.276</v>
      </c>
      <c r="J345" s="9">
        <v>0.663</v>
      </c>
      <c r="K345" s="9">
        <v>0.062</v>
      </c>
      <c r="L345" s="9">
        <v>186142403</v>
      </c>
      <c r="M345" s="9">
        <v>0.828</v>
      </c>
    </row>
    <row r="346" customHeight="1" spans="1:13">
      <c r="A346" s="6" t="str">
        <f t="shared" si="0"/>
        <v>Brazil-The Americas2006</v>
      </c>
      <c r="B346" s="6" t="s">
        <v>96</v>
      </c>
      <c r="C346" s="6" t="s">
        <v>75</v>
      </c>
      <c r="D346" s="7" t="s">
        <v>287</v>
      </c>
      <c r="E346" s="14">
        <v>0.036</v>
      </c>
      <c r="F346" s="14">
        <v>0.035</v>
      </c>
      <c r="G346" s="9">
        <v>76</v>
      </c>
      <c r="H346" s="9">
        <v>68</v>
      </c>
      <c r="I346" s="9">
        <v>0.272</v>
      </c>
      <c r="J346" s="9">
        <v>0.665</v>
      </c>
      <c r="K346" s="9">
        <v>0.063</v>
      </c>
      <c r="L346" s="9">
        <v>188134315</v>
      </c>
      <c r="M346" s="9">
        <v>0.831</v>
      </c>
    </row>
    <row r="347" customHeight="1" spans="1:13">
      <c r="A347" s="6" t="str">
        <f t="shared" si="0"/>
        <v>Brazil-The Americas2007</v>
      </c>
      <c r="B347" s="6" t="s">
        <v>96</v>
      </c>
      <c r="C347" s="6" t="s">
        <v>75</v>
      </c>
      <c r="D347" s="7" t="s">
        <v>289</v>
      </c>
      <c r="E347" s="14">
        <v>0.021</v>
      </c>
      <c r="F347" s="14">
        <v>0.005</v>
      </c>
      <c r="G347" s="9">
        <v>76</v>
      </c>
      <c r="H347" s="9">
        <v>69</v>
      </c>
      <c r="I347" s="9">
        <v>0.268</v>
      </c>
      <c r="J347" s="9">
        <v>0.668</v>
      </c>
      <c r="K347" s="9">
        <v>0.064</v>
      </c>
      <c r="L347" s="9">
        <v>189996976</v>
      </c>
      <c r="M347" s="9">
        <v>0.834</v>
      </c>
    </row>
    <row r="348" customHeight="1" spans="1:13">
      <c r="A348" s="6" t="str">
        <f t="shared" si="0"/>
        <v>Brazil-The Americas2008</v>
      </c>
      <c r="B348" s="6" t="s">
        <v>96</v>
      </c>
      <c r="C348" s="6" t="s">
        <v>75</v>
      </c>
      <c r="D348" s="7" t="s">
        <v>283</v>
      </c>
      <c r="E348" s="14">
        <v>0.031</v>
      </c>
      <c r="F348" s="14">
        <v>0.023</v>
      </c>
      <c r="G348" s="9">
        <v>76</v>
      </c>
      <c r="H348" s="9">
        <v>69</v>
      </c>
      <c r="I348" s="9">
        <v>0.264</v>
      </c>
      <c r="J348" s="9">
        <v>0.671</v>
      </c>
      <c r="K348" s="9">
        <v>0.066</v>
      </c>
      <c r="L348" s="9">
        <v>191765567</v>
      </c>
      <c r="M348" s="9">
        <v>0.837</v>
      </c>
    </row>
    <row r="349" customHeight="1" spans="1:13">
      <c r="A349" s="6" t="str">
        <f t="shared" si="0"/>
        <v>Brazil-The Americas2009</v>
      </c>
      <c r="B349" s="6" t="s">
        <v>96</v>
      </c>
      <c r="C349" s="6" t="s">
        <v>75</v>
      </c>
      <c r="D349" s="7" t="s">
        <v>284</v>
      </c>
      <c r="E349" s="14">
        <v>0.023</v>
      </c>
      <c r="F349" s="14">
        <v>0.011</v>
      </c>
      <c r="G349" s="9">
        <v>77</v>
      </c>
      <c r="H349" s="9">
        <v>69</v>
      </c>
      <c r="I349" s="9">
        <v>0.259</v>
      </c>
      <c r="J349" s="9">
        <v>0.673</v>
      </c>
      <c r="K349" s="9">
        <v>0.067</v>
      </c>
      <c r="L349" s="9">
        <v>193490922</v>
      </c>
      <c r="M349" s="9">
        <v>0.84</v>
      </c>
    </row>
    <row r="350" customHeight="1" spans="1:13">
      <c r="A350" s="6" t="str">
        <f t="shared" si="0"/>
        <v>Brazil-The Americas2010</v>
      </c>
      <c r="B350" s="6" t="s">
        <v>96</v>
      </c>
      <c r="C350" s="6" t="s">
        <v>75</v>
      </c>
      <c r="D350" s="7" t="s">
        <v>288</v>
      </c>
      <c r="E350" s="14">
        <v>0.018</v>
      </c>
      <c r="F350" s="14">
        <v>0.016</v>
      </c>
      <c r="G350" s="9">
        <v>77</v>
      </c>
      <c r="H350" s="9">
        <v>70</v>
      </c>
      <c r="I350" s="9">
        <v>0.255</v>
      </c>
      <c r="J350" s="9">
        <v>0.676</v>
      </c>
      <c r="K350" s="9">
        <v>0.069</v>
      </c>
      <c r="L350" s="9">
        <v>195210154</v>
      </c>
      <c r="M350" s="9">
        <v>0.843</v>
      </c>
    </row>
    <row r="351" customHeight="1" spans="1:13">
      <c r="A351" s="6" t="str">
        <f t="shared" si="0"/>
        <v>Brazil-The Americas2011</v>
      </c>
      <c r="B351" s="6" t="s">
        <v>96</v>
      </c>
      <c r="C351" s="6" t="s">
        <v>75</v>
      </c>
      <c r="D351" s="7" t="s">
        <v>285</v>
      </c>
      <c r="E351" s="14">
        <v>0.023</v>
      </c>
      <c r="F351" s="14">
        <v>0.013</v>
      </c>
      <c r="G351" s="9">
        <v>77</v>
      </c>
      <c r="H351" s="9">
        <v>70</v>
      </c>
      <c r="I351" s="9">
        <v>0.25</v>
      </c>
      <c r="J351" s="9">
        <v>0.679</v>
      </c>
      <c r="K351" s="9">
        <v>0.071</v>
      </c>
      <c r="L351" s="9">
        <v>196935134</v>
      </c>
      <c r="M351" s="9">
        <v>0.846</v>
      </c>
    </row>
    <row r="352" customHeight="1" spans="1:13">
      <c r="A352" s="6" t="str">
        <f t="shared" si="0"/>
        <v>Brazil-The Americas2012</v>
      </c>
      <c r="B352" s="6" t="s">
        <v>96</v>
      </c>
      <c r="C352" s="6" t="s">
        <v>75</v>
      </c>
      <c r="D352" s="7" t="s">
        <v>286</v>
      </c>
      <c r="E352" s="14">
        <v>0.019</v>
      </c>
      <c r="F352" s="14">
        <v>0.01</v>
      </c>
      <c r="G352" s="9">
        <v>77</v>
      </c>
      <c r="H352" s="9">
        <v>70</v>
      </c>
      <c r="I352" s="9">
        <v>0.246</v>
      </c>
      <c r="J352" s="9">
        <v>0.681</v>
      </c>
      <c r="K352" s="9">
        <v>0.073</v>
      </c>
      <c r="L352" s="9">
        <v>198656019</v>
      </c>
      <c r="M352" s="9">
        <v>0.849</v>
      </c>
    </row>
    <row r="353" customHeight="1" spans="1:13">
      <c r="A353" s="6" t="str">
        <f t="shared" si="0"/>
        <v>Brunei-Asia2000</v>
      </c>
      <c r="B353" s="6" t="s">
        <v>97</v>
      </c>
      <c r="C353" s="6" t="s">
        <v>65</v>
      </c>
      <c r="D353" s="7" t="s">
        <v>277</v>
      </c>
      <c r="E353" s="14">
        <v>0.026</v>
      </c>
      <c r="F353" s="14">
        <v>0.019</v>
      </c>
      <c r="G353" s="9">
        <v>78</v>
      </c>
      <c r="H353" s="9">
        <v>74</v>
      </c>
      <c r="I353" s="9">
        <v>0.304</v>
      </c>
      <c r="J353" s="9">
        <v>0.668</v>
      </c>
      <c r="K353" s="9">
        <v>0.028</v>
      </c>
      <c r="L353" s="9">
        <v>331801</v>
      </c>
      <c r="M353" s="9">
        <v>0.712</v>
      </c>
    </row>
    <row r="354" customHeight="1" spans="1:13">
      <c r="A354" s="6" t="str">
        <f t="shared" si="0"/>
        <v>Brunei-Asia2001</v>
      </c>
      <c r="B354" s="6" t="s">
        <v>97</v>
      </c>
      <c r="C354" s="6" t="s">
        <v>65</v>
      </c>
      <c r="D354" s="7" t="s">
        <v>278</v>
      </c>
      <c r="E354" s="14">
        <v>0.03</v>
      </c>
      <c r="F354" s="14">
        <v>0.019</v>
      </c>
      <c r="G354" s="9">
        <v>78</v>
      </c>
      <c r="H354" s="9">
        <v>74</v>
      </c>
      <c r="I354" s="9">
        <v>0.301</v>
      </c>
      <c r="J354" s="9">
        <v>0.671</v>
      </c>
      <c r="K354" s="9">
        <v>0.028</v>
      </c>
      <c r="L354" s="9">
        <v>339114</v>
      </c>
      <c r="M354" s="9">
        <v>0.717</v>
      </c>
    </row>
    <row r="355" customHeight="1" spans="1:13">
      <c r="A355" s="6" t="str">
        <f t="shared" si="0"/>
        <v>Brunei-Asia2002</v>
      </c>
      <c r="B355" s="6" t="s">
        <v>97</v>
      </c>
      <c r="C355" s="6" t="s">
        <v>65</v>
      </c>
      <c r="D355" s="7" t="s">
        <v>279</v>
      </c>
      <c r="E355" s="14">
        <v>0.016</v>
      </c>
      <c r="F355" s="14">
        <v>0.009</v>
      </c>
      <c r="G355" s="9">
        <v>78</v>
      </c>
      <c r="H355" s="9">
        <v>75</v>
      </c>
      <c r="I355" s="9">
        <v>0.298</v>
      </c>
      <c r="J355" s="9">
        <v>0.673</v>
      </c>
      <c r="K355" s="9">
        <v>0.029</v>
      </c>
      <c r="L355" s="9">
        <v>346407</v>
      </c>
      <c r="M355" s="9">
        <v>0.721</v>
      </c>
    </row>
    <row r="356" customHeight="1" spans="1:13">
      <c r="A356" s="6" t="str">
        <f t="shared" si="0"/>
        <v>Brunei-Asia2003</v>
      </c>
      <c r="B356" s="6" t="s">
        <v>97</v>
      </c>
      <c r="C356" s="6" t="s">
        <v>65</v>
      </c>
      <c r="D356" s="7" t="s">
        <v>280</v>
      </c>
      <c r="E356" s="14">
        <v>0.039</v>
      </c>
      <c r="F356" s="14">
        <v>0.067</v>
      </c>
      <c r="G356" s="9">
        <v>79</v>
      </c>
      <c r="H356" s="9">
        <v>75</v>
      </c>
      <c r="I356" s="9">
        <v>0.295</v>
      </c>
      <c r="J356" s="9">
        <v>0.675</v>
      </c>
      <c r="K356" s="9">
        <v>0.03</v>
      </c>
      <c r="L356" s="9">
        <v>353649</v>
      </c>
      <c r="M356" s="9">
        <v>0.726</v>
      </c>
    </row>
    <row r="357" customHeight="1" spans="1:13">
      <c r="A357" s="6" t="str">
        <f t="shared" si="0"/>
        <v>Brunei-Asia2004</v>
      </c>
      <c r="B357" s="6" t="s">
        <v>97</v>
      </c>
      <c r="C357" s="6" t="s">
        <v>65</v>
      </c>
      <c r="D357" s="7" t="s">
        <v>281</v>
      </c>
      <c r="E357" s="15"/>
      <c r="F357" s="15"/>
      <c r="G357" s="9">
        <v>79</v>
      </c>
      <c r="H357" s="9">
        <v>75</v>
      </c>
      <c r="I357" s="9">
        <v>0.292</v>
      </c>
      <c r="J357" s="9">
        <v>0.677</v>
      </c>
      <c r="K357" s="9">
        <v>0.031</v>
      </c>
      <c r="L357" s="9">
        <v>360797</v>
      </c>
      <c r="M357" s="9">
        <v>0.731</v>
      </c>
    </row>
    <row r="358" customHeight="1" spans="1:13">
      <c r="A358" s="6" t="str">
        <f t="shared" si="0"/>
        <v>Brunei-Asia2005</v>
      </c>
      <c r="B358" s="6" t="s">
        <v>97</v>
      </c>
      <c r="C358" s="6" t="s">
        <v>65</v>
      </c>
      <c r="D358" s="7" t="s">
        <v>282</v>
      </c>
      <c r="E358" s="14">
        <v>0.013</v>
      </c>
      <c r="F358" s="14">
        <v>0.005</v>
      </c>
      <c r="G358" s="9">
        <v>79</v>
      </c>
      <c r="H358" s="9">
        <v>75</v>
      </c>
      <c r="I358" s="9">
        <v>0.289</v>
      </c>
      <c r="J358" s="9">
        <v>0.679</v>
      </c>
      <c r="K358" s="9">
        <v>0.032</v>
      </c>
      <c r="L358" s="9">
        <v>367815</v>
      </c>
      <c r="M358" s="9">
        <v>0.735</v>
      </c>
    </row>
    <row r="359" customHeight="1" spans="1:13">
      <c r="A359" s="6" t="str">
        <f t="shared" si="0"/>
        <v>Brunei-Asia2006</v>
      </c>
      <c r="B359" s="6" t="s">
        <v>97</v>
      </c>
      <c r="C359" s="6" t="s">
        <v>65</v>
      </c>
      <c r="D359" s="7" t="s">
        <v>287</v>
      </c>
      <c r="E359" s="14">
        <v>0.024</v>
      </c>
      <c r="F359" s="14">
        <v>0.02</v>
      </c>
      <c r="G359" s="9">
        <v>79</v>
      </c>
      <c r="H359" s="9">
        <v>75</v>
      </c>
      <c r="I359" s="9">
        <v>0.285</v>
      </c>
      <c r="J359" s="9">
        <v>0.683</v>
      </c>
      <c r="K359" s="9">
        <v>0.033</v>
      </c>
      <c r="L359" s="9">
        <v>374697</v>
      </c>
      <c r="M359" s="9">
        <v>0.739</v>
      </c>
    </row>
    <row r="360" customHeight="1" spans="1:13">
      <c r="A360" s="6" t="str">
        <f t="shared" si="0"/>
        <v>Brunei-Asia2007</v>
      </c>
      <c r="B360" s="6" t="s">
        <v>97</v>
      </c>
      <c r="C360" s="6" t="s">
        <v>65</v>
      </c>
      <c r="D360" s="7" t="s">
        <v>289</v>
      </c>
      <c r="E360" s="14">
        <v>0.02</v>
      </c>
      <c r="F360" s="15"/>
      <c r="G360" s="9">
        <v>79</v>
      </c>
      <c r="H360" s="9">
        <v>76</v>
      </c>
      <c r="I360" s="9">
        <v>0.28</v>
      </c>
      <c r="J360" s="9">
        <v>0.686</v>
      </c>
      <c r="K360" s="9">
        <v>0.033</v>
      </c>
      <c r="L360" s="9">
        <v>381440</v>
      </c>
      <c r="M360" s="9">
        <v>0.743</v>
      </c>
    </row>
    <row r="361" customHeight="1" spans="1:13">
      <c r="A361" s="6" t="str">
        <f t="shared" si="0"/>
        <v>Brunei-Asia2008</v>
      </c>
      <c r="B361" s="6" t="s">
        <v>97</v>
      </c>
      <c r="C361" s="6" t="s">
        <v>65</v>
      </c>
      <c r="D361" s="7" t="s">
        <v>283</v>
      </c>
      <c r="E361" s="14">
        <v>0.021</v>
      </c>
      <c r="F361" s="15"/>
      <c r="G361" s="9">
        <v>80</v>
      </c>
      <c r="H361" s="9">
        <v>76</v>
      </c>
      <c r="I361" s="9">
        <v>0.275</v>
      </c>
      <c r="J361" s="9">
        <v>0.691</v>
      </c>
      <c r="K361" s="9">
        <v>0.034</v>
      </c>
      <c r="L361" s="9">
        <v>388017</v>
      </c>
      <c r="M361" s="9">
        <v>0.747</v>
      </c>
    </row>
    <row r="362" customHeight="1" spans="1:13">
      <c r="A362" s="6" t="str">
        <f t="shared" si="0"/>
        <v>Brunei-Asia2009</v>
      </c>
      <c r="B362" s="6" t="s">
        <v>97</v>
      </c>
      <c r="C362" s="6" t="s">
        <v>65</v>
      </c>
      <c r="D362" s="7" t="s">
        <v>284</v>
      </c>
      <c r="E362" s="14">
        <v>0.028</v>
      </c>
      <c r="F362" s="14">
        <v>0.053</v>
      </c>
      <c r="G362" s="9">
        <v>80</v>
      </c>
      <c r="H362" s="9">
        <v>76</v>
      </c>
      <c r="I362" s="9">
        <v>0.271</v>
      </c>
      <c r="J362" s="9">
        <v>0.694</v>
      </c>
      <c r="K362" s="9">
        <v>0.035</v>
      </c>
      <c r="L362" s="9">
        <v>394400</v>
      </c>
      <c r="M362" s="9">
        <v>0.751</v>
      </c>
    </row>
    <row r="363" customHeight="1" spans="1:13">
      <c r="A363" s="6" t="str">
        <f t="shared" si="0"/>
        <v>Brunei-Asia2010</v>
      </c>
      <c r="B363" s="6" t="s">
        <v>97</v>
      </c>
      <c r="C363" s="6" t="s">
        <v>65</v>
      </c>
      <c r="D363" s="7" t="s">
        <v>288</v>
      </c>
      <c r="E363" s="15"/>
      <c r="F363" s="14">
        <v>0.033</v>
      </c>
      <c r="G363" s="9">
        <v>80</v>
      </c>
      <c r="H363" s="9">
        <v>76</v>
      </c>
      <c r="I363" s="9">
        <v>0.266</v>
      </c>
      <c r="J363" s="9">
        <v>0.697</v>
      </c>
      <c r="K363" s="9">
        <v>0.037</v>
      </c>
      <c r="L363" s="9">
        <v>400569</v>
      </c>
      <c r="M363" s="9">
        <v>0.755</v>
      </c>
    </row>
    <row r="364" customHeight="1" spans="1:13">
      <c r="A364" s="6" t="str">
        <f t="shared" si="0"/>
        <v>Brunei-Asia2011</v>
      </c>
      <c r="B364" s="6" t="s">
        <v>97</v>
      </c>
      <c r="C364" s="6" t="s">
        <v>65</v>
      </c>
      <c r="D364" s="7" t="s">
        <v>285</v>
      </c>
      <c r="E364" s="14">
        <v>0.029</v>
      </c>
      <c r="F364" s="14">
        <v>0.041</v>
      </c>
      <c r="G364" s="9">
        <v>80</v>
      </c>
      <c r="H364" s="9">
        <v>76</v>
      </c>
      <c r="I364" s="9">
        <v>0.262</v>
      </c>
      <c r="J364" s="9">
        <v>0.7</v>
      </c>
      <c r="K364" s="9">
        <v>0.038</v>
      </c>
      <c r="L364" s="9">
        <v>406512</v>
      </c>
      <c r="M364" s="9">
        <v>0.759</v>
      </c>
    </row>
    <row r="365" customHeight="1" spans="1:13">
      <c r="A365" s="6" t="str">
        <f t="shared" si="0"/>
        <v>Brunei-Asia2012</v>
      </c>
      <c r="B365" s="6" t="s">
        <v>97</v>
      </c>
      <c r="C365" s="6" t="s">
        <v>65</v>
      </c>
      <c r="D365" s="7" t="s">
        <v>286</v>
      </c>
      <c r="E365" s="14">
        <v>0.02</v>
      </c>
      <c r="F365" s="15"/>
      <c r="G365" s="9">
        <v>80</v>
      </c>
      <c r="H365" s="9">
        <v>77</v>
      </c>
      <c r="I365" s="9">
        <v>0.258</v>
      </c>
      <c r="J365" s="9">
        <v>0.702</v>
      </c>
      <c r="K365" s="9">
        <v>0.04</v>
      </c>
      <c r="L365" s="9">
        <v>412238</v>
      </c>
      <c r="M365" s="9">
        <v>0.762</v>
      </c>
    </row>
    <row r="366" customHeight="1" spans="1:13">
      <c r="A366" s="6" t="str">
        <f t="shared" si="0"/>
        <v>Bulgaria-Europe2000</v>
      </c>
      <c r="B366" s="6" t="s">
        <v>98</v>
      </c>
      <c r="C366" s="6" t="s">
        <v>67</v>
      </c>
      <c r="D366" s="7" t="s">
        <v>277</v>
      </c>
      <c r="E366" s="14">
        <v>0.014</v>
      </c>
      <c r="F366" s="14">
        <v>0.006</v>
      </c>
      <c r="G366" s="9">
        <v>75</v>
      </c>
      <c r="H366" s="9">
        <v>68</v>
      </c>
      <c r="I366" s="9">
        <v>0.157</v>
      </c>
      <c r="J366" s="9">
        <v>0.677</v>
      </c>
      <c r="K366" s="9">
        <v>0.166</v>
      </c>
      <c r="L366" s="9">
        <v>8170172</v>
      </c>
      <c r="M366" s="9">
        <v>0.689</v>
      </c>
    </row>
    <row r="367" customHeight="1" spans="1:13">
      <c r="A367" s="6" t="str">
        <f t="shared" si="0"/>
        <v>Bulgaria-Europe2001</v>
      </c>
      <c r="B367" s="6" t="s">
        <v>98</v>
      </c>
      <c r="C367" s="6" t="s">
        <v>67</v>
      </c>
      <c r="D367" s="7" t="s">
        <v>278</v>
      </c>
      <c r="E367" s="14">
        <v>0.035</v>
      </c>
      <c r="F367" s="14">
        <v>0.058</v>
      </c>
      <c r="G367" s="9">
        <v>75</v>
      </c>
      <c r="H367" s="9">
        <v>69</v>
      </c>
      <c r="I367" s="9">
        <v>0.152</v>
      </c>
      <c r="J367" s="9">
        <v>0.68</v>
      </c>
      <c r="K367" s="9">
        <v>0.168</v>
      </c>
      <c r="L367" s="9">
        <v>8020282</v>
      </c>
      <c r="M367" s="9">
        <v>0.692</v>
      </c>
    </row>
    <row r="368" customHeight="1" spans="1:13">
      <c r="A368" s="6" t="str">
        <f t="shared" si="0"/>
        <v>Bulgaria-Europe2002</v>
      </c>
      <c r="B368" s="6" t="s">
        <v>98</v>
      </c>
      <c r="C368" s="6" t="s">
        <v>67</v>
      </c>
      <c r="D368" s="7" t="s">
        <v>279</v>
      </c>
      <c r="E368" s="14">
        <v>0.03</v>
      </c>
      <c r="F368" s="14">
        <v>0.018</v>
      </c>
      <c r="G368" s="9">
        <v>75</v>
      </c>
      <c r="H368" s="9">
        <v>69</v>
      </c>
      <c r="I368" s="9">
        <v>0.148</v>
      </c>
      <c r="J368" s="9">
        <v>0.683</v>
      </c>
      <c r="K368" s="9">
        <v>0.17</v>
      </c>
      <c r="L368" s="9">
        <v>7868468</v>
      </c>
      <c r="M368" s="9">
        <v>0.695</v>
      </c>
    </row>
    <row r="369" customHeight="1" spans="1:13">
      <c r="A369" s="6" t="str">
        <f t="shared" si="0"/>
        <v>Bulgaria-Europe2003</v>
      </c>
      <c r="B369" s="6" t="s">
        <v>98</v>
      </c>
      <c r="C369" s="6" t="s">
        <v>67</v>
      </c>
      <c r="D369" s="7" t="s">
        <v>280</v>
      </c>
      <c r="E369" s="14">
        <v>0.035</v>
      </c>
      <c r="F369" s="14">
        <v>0.029</v>
      </c>
      <c r="G369" s="9">
        <v>76</v>
      </c>
      <c r="H369" s="9">
        <v>69</v>
      </c>
      <c r="I369" s="9">
        <v>0.143</v>
      </c>
      <c r="J369" s="9">
        <v>0.685</v>
      </c>
      <c r="K369" s="9">
        <v>0.171</v>
      </c>
      <c r="L369" s="9">
        <v>7823557</v>
      </c>
      <c r="M369" s="9">
        <v>0.699</v>
      </c>
    </row>
    <row r="370" customHeight="1" spans="1:13">
      <c r="A370" s="6" t="str">
        <f t="shared" si="0"/>
        <v>Bulgaria-Europe2004</v>
      </c>
      <c r="B370" s="6" t="s">
        <v>98</v>
      </c>
      <c r="C370" s="6" t="s">
        <v>67</v>
      </c>
      <c r="D370" s="7" t="s">
        <v>281</v>
      </c>
      <c r="E370" s="14">
        <v>0.028</v>
      </c>
      <c r="F370" s="14">
        <v>0.015</v>
      </c>
      <c r="G370" s="9">
        <v>76</v>
      </c>
      <c r="H370" s="9">
        <v>69</v>
      </c>
      <c r="I370" s="9">
        <v>0.14</v>
      </c>
      <c r="J370" s="9">
        <v>0.688</v>
      </c>
      <c r="K370" s="9">
        <v>0.173</v>
      </c>
      <c r="L370" s="9">
        <v>7781161</v>
      </c>
      <c r="M370" s="9">
        <v>0.702</v>
      </c>
    </row>
    <row r="371" customHeight="1" spans="1:13">
      <c r="A371" s="6" t="str">
        <f t="shared" si="0"/>
        <v>Bulgaria-Europe2005</v>
      </c>
      <c r="B371" s="6" t="s">
        <v>98</v>
      </c>
      <c r="C371" s="6" t="s">
        <v>67</v>
      </c>
      <c r="D371" s="7" t="s">
        <v>282</v>
      </c>
      <c r="E371" s="14">
        <v>0.032</v>
      </c>
      <c r="F371" s="14">
        <v>0.019</v>
      </c>
      <c r="G371" s="9">
        <v>76</v>
      </c>
      <c r="H371" s="9">
        <v>69</v>
      </c>
      <c r="I371" s="9">
        <v>0.137</v>
      </c>
      <c r="J371" s="9">
        <v>0.689</v>
      </c>
      <c r="K371" s="9">
        <v>0.174</v>
      </c>
      <c r="L371" s="9">
        <v>7739900</v>
      </c>
      <c r="M371" s="9">
        <v>0.706</v>
      </c>
    </row>
    <row r="372" customHeight="1" spans="1:13">
      <c r="A372" s="6" t="str">
        <f t="shared" si="0"/>
        <v>Bulgaria-Europe2006</v>
      </c>
      <c r="B372" s="6" t="s">
        <v>98</v>
      </c>
      <c r="C372" s="6" t="s">
        <v>67</v>
      </c>
      <c r="D372" s="7" t="s">
        <v>287</v>
      </c>
      <c r="E372" s="14">
        <v>0.02</v>
      </c>
      <c r="F372" s="14">
        <v>0.013</v>
      </c>
      <c r="G372" s="9">
        <v>76</v>
      </c>
      <c r="H372" s="9">
        <v>69</v>
      </c>
      <c r="I372" s="9">
        <v>0.135</v>
      </c>
      <c r="J372" s="9">
        <v>0.69</v>
      </c>
      <c r="K372" s="9">
        <v>0.176</v>
      </c>
      <c r="L372" s="9">
        <v>7699020</v>
      </c>
      <c r="M372" s="9">
        <v>0.709</v>
      </c>
    </row>
    <row r="373" customHeight="1" spans="1:13">
      <c r="A373" s="6" t="str">
        <f t="shared" si="0"/>
        <v>Bulgaria-Europe2007</v>
      </c>
      <c r="B373" s="6" t="s">
        <v>98</v>
      </c>
      <c r="C373" s="6" t="s">
        <v>67</v>
      </c>
      <c r="D373" s="7" t="s">
        <v>289</v>
      </c>
      <c r="E373" s="14">
        <v>0.018</v>
      </c>
      <c r="F373" s="14">
        <v>0.018</v>
      </c>
      <c r="G373" s="9">
        <v>76</v>
      </c>
      <c r="H373" s="9">
        <v>69</v>
      </c>
      <c r="I373" s="9">
        <v>0.133</v>
      </c>
      <c r="J373" s="9">
        <v>0.689</v>
      </c>
      <c r="K373" s="9">
        <v>0.177</v>
      </c>
      <c r="L373" s="9">
        <v>7545338</v>
      </c>
      <c r="M373" s="9">
        <v>0.713</v>
      </c>
    </row>
    <row r="374" customHeight="1" spans="1:13">
      <c r="A374" s="6" t="str">
        <f t="shared" si="0"/>
        <v>Bulgaria-Europe2008</v>
      </c>
      <c r="B374" s="6" t="s">
        <v>98</v>
      </c>
      <c r="C374" s="6" t="s">
        <v>67</v>
      </c>
      <c r="D374" s="7" t="s">
        <v>283</v>
      </c>
      <c r="E374" s="14">
        <v>0.014</v>
      </c>
      <c r="F374" s="15"/>
      <c r="G374" s="9">
        <v>77</v>
      </c>
      <c r="H374" s="9">
        <v>70</v>
      </c>
      <c r="I374" s="9">
        <v>0.133</v>
      </c>
      <c r="J374" s="9">
        <v>0.688</v>
      </c>
      <c r="K374" s="9">
        <v>0.179</v>
      </c>
      <c r="L374" s="9">
        <v>7492561</v>
      </c>
      <c r="M374" s="9">
        <v>0.716</v>
      </c>
    </row>
    <row r="375" customHeight="1" spans="1:13">
      <c r="A375" s="6" t="str">
        <f t="shared" si="0"/>
        <v>Bulgaria-Europe2009</v>
      </c>
      <c r="B375" s="6" t="s">
        <v>98</v>
      </c>
      <c r="C375" s="6" t="s">
        <v>67</v>
      </c>
      <c r="D375" s="7" t="s">
        <v>284</v>
      </c>
      <c r="E375" s="14">
        <v>0.017</v>
      </c>
      <c r="F375" s="14">
        <v>0.013</v>
      </c>
      <c r="G375" s="9">
        <v>77</v>
      </c>
      <c r="H375" s="9">
        <v>70</v>
      </c>
      <c r="I375" s="9">
        <v>0.133</v>
      </c>
      <c r="J375" s="9">
        <v>0.686</v>
      </c>
      <c r="K375" s="9">
        <v>0.181</v>
      </c>
      <c r="L375" s="9">
        <v>7444443</v>
      </c>
      <c r="M375" s="9">
        <v>0.72</v>
      </c>
    </row>
    <row r="376" customHeight="1" spans="1:13">
      <c r="A376" s="6" t="str">
        <f t="shared" si="0"/>
        <v>Bulgaria-Europe2010</v>
      </c>
      <c r="B376" s="6" t="s">
        <v>98</v>
      </c>
      <c r="C376" s="6" t="s">
        <v>67</v>
      </c>
      <c r="D376" s="7" t="s">
        <v>288</v>
      </c>
      <c r="E376" s="14">
        <v>0.013</v>
      </c>
      <c r="F376" s="14">
        <v>0.015</v>
      </c>
      <c r="G376" s="9">
        <v>77</v>
      </c>
      <c r="H376" s="9">
        <v>70</v>
      </c>
      <c r="I376" s="9">
        <v>0.133</v>
      </c>
      <c r="J376" s="9">
        <v>0.683</v>
      </c>
      <c r="K376" s="9">
        <v>0.183</v>
      </c>
      <c r="L376" s="9">
        <v>7395599</v>
      </c>
      <c r="M376" s="9">
        <v>0.723</v>
      </c>
    </row>
    <row r="377" customHeight="1" spans="1:13">
      <c r="A377" s="6" t="str">
        <f t="shared" si="0"/>
        <v>Bulgaria-Europe2011</v>
      </c>
      <c r="B377" s="6" t="s">
        <v>98</v>
      </c>
      <c r="C377" s="6" t="s">
        <v>67</v>
      </c>
      <c r="D377" s="7" t="s">
        <v>285</v>
      </c>
      <c r="E377" s="14">
        <v>0.029</v>
      </c>
      <c r="F377" s="14">
        <v>0.021</v>
      </c>
      <c r="G377" s="9">
        <v>78</v>
      </c>
      <c r="H377" s="9">
        <v>71</v>
      </c>
      <c r="I377" s="9">
        <v>0.134</v>
      </c>
      <c r="J377" s="9">
        <v>0.68</v>
      </c>
      <c r="K377" s="9">
        <v>0.186</v>
      </c>
      <c r="L377" s="9">
        <v>7348328</v>
      </c>
      <c r="M377" s="9">
        <v>0.726</v>
      </c>
    </row>
    <row r="378" customHeight="1" spans="1:13">
      <c r="A378" s="6" t="str">
        <f t="shared" si="0"/>
        <v>Bulgaria-Europe2012</v>
      </c>
      <c r="B378" s="6" t="s">
        <v>98</v>
      </c>
      <c r="C378" s="6" t="s">
        <v>67</v>
      </c>
      <c r="D378" s="7" t="s">
        <v>286</v>
      </c>
      <c r="E378" s="14">
        <v>0.013</v>
      </c>
      <c r="F378" s="15"/>
      <c r="G378" s="9">
        <v>78</v>
      </c>
      <c r="H378" s="9">
        <v>71</v>
      </c>
      <c r="I378" s="9">
        <v>0.135</v>
      </c>
      <c r="J378" s="9">
        <v>0.675</v>
      </c>
      <c r="K378" s="9">
        <v>0.189</v>
      </c>
      <c r="L378" s="9">
        <v>7305888</v>
      </c>
      <c r="M378" s="9">
        <v>0.73</v>
      </c>
    </row>
    <row r="379" customHeight="1" spans="1:13">
      <c r="A379" s="6" t="str">
        <f t="shared" si="0"/>
        <v>Burkina Faso-Africa2000</v>
      </c>
      <c r="B379" s="6" t="s">
        <v>99</v>
      </c>
      <c r="C379" s="6" t="s">
        <v>69</v>
      </c>
      <c r="D379" s="7" t="s">
        <v>277</v>
      </c>
      <c r="E379" s="14">
        <v>0.031</v>
      </c>
      <c r="F379" s="14">
        <v>0.054</v>
      </c>
      <c r="G379" s="9">
        <v>52</v>
      </c>
      <c r="H379" s="9">
        <v>49</v>
      </c>
      <c r="I379" s="9">
        <v>0.468</v>
      </c>
      <c r="J379" s="9">
        <v>0.505</v>
      </c>
      <c r="K379" s="9">
        <v>0.028</v>
      </c>
      <c r="L379" s="9">
        <v>11607944</v>
      </c>
      <c r="M379" s="9">
        <v>0.178</v>
      </c>
    </row>
    <row r="380" customHeight="1" spans="1:13">
      <c r="A380" s="6" t="str">
        <f t="shared" si="0"/>
        <v>Burkina Faso-Africa2001</v>
      </c>
      <c r="B380" s="6" t="s">
        <v>99</v>
      </c>
      <c r="C380" s="6" t="s">
        <v>69</v>
      </c>
      <c r="D380" s="7" t="s">
        <v>278</v>
      </c>
      <c r="E380" s="14">
        <v>0.02</v>
      </c>
      <c r="F380" s="14">
        <v>0.027</v>
      </c>
      <c r="G380" s="9">
        <v>52</v>
      </c>
      <c r="H380" s="9">
        <v>50</v>
      </c>
      <c r="I380" s="9">
        <v>0.467</v>
      </c>
      <c r="J380" s="9">
        <v>0.506</v>
      </c>
      <c r="K380" s="9">
        <v>0.027</v>
      </c>
      <c r="L380" s="9">
        <v>11946080</v>
      </c>
      <c r="M380" s="9">
        <v>0.185</v>
      </c>
    </row>
    <row r="381" customHeight="1" spans="1:13">
      <c r="A381" s="6" t="str">
        <f t="shared" si="0"/>
        <v>Burkina Faso-Africa2002</v>
      </c>
      <c r="B381" s="6" t="s">
        <v>99</v>
      </c>
      <c r="C381" s="6" t="s">
        <v>69</v>
      </c>
      <c r="D381" s="7" t="s">
        <v>279</v>
      </c>
      <c r="E381" s="14">
        <v>0.011</v>
      </c>
      <c r="F381" s="14">
        <v>0.005</v>
      </c>
      <c r="G381" s="9">
        <v>52</v>
      </c>
      <c r="H381" s="9">
        <v>50</v>
      </c>
      <c r="I381" s="9">
        <v>0.467</v>
      </c>
      <c r="J381" s="9">
        <v>0.507</v>
      </c>
      <c r="K381" s="9">
        <v>0.027</v>
      </c>
      <c r="L381" s="9">
        <v>12296399</v>
      </c>
      <c r="M381" s="9">
        <v>0.193</v>
      </c>
    </row>
    <row r="382" customHeight="1" spans="1:13">
      <c r="A382" s="6" t="str">
        <f t="shared" si="0"/>
        <v>Burkina Faso-Africa2003</v>
      </c>
      <c r="B382" s="6" t="s">
        <v>99</v>
      </c>
      <c r="C382" s="6" t="s">
        <v>69</v>
      </c>
      <c r="D382" s="7" t="s">
        <v>280</v>
      </c>
      <c r="E382" s="15"/>
      <c r="F382" s="15"/>
      <c r="G382" s="9">
        <v>53</v>
      </c>
      <c r="H382" s="9">
        <v>51</v>
      </c>
      <c r="I382" s="9">
        <v>0.466</v>
      </c>
      <c r="J382" s="9">
        <v>0.508</v>
      </c>
      <c r="K382" s="9">
        <v>0.026</v>
      </c>
      <c r="L382" s="9">
        <v>12659086</v>
      </c>
      <c r="M382" s="9">
        <v>0.2</v>
      </c>
    </row>
    <row r="383" customHeight="1" spans="1:13">
      <c r="A383" s="6" t="str">
        <f t="shared" si="0"/>
        <v>Burkina Faso-Africa2004</v>
      </c>
      <c r="B383" s="6" t="s">
        <v>99</v>
      </c>
      <c r="C383" s="6" t="s">
        <v>69</v>
      </c>
      <c r="D383" s="7" t="s">
        <v>281</v>
      </c>
      <c r="E383" s="14">
        <v>0.016</v>
      </c>
      <c r="F383" s="14">
        <v>0.009</v>
      </c>
      <c r="G383" s="9">
        <v>53</v>
      </c>
      <c r="H383" s="9">
        <v>51</v>
      </c>
      <c r="I383" s="9">
        <v>0.466</v>
      </c>
      <c r="J383" s="9">
        <v>0.508</v>
      </c>
      <c r="K383" s="9">
        <v>0.026</v>
      </c>
      <c r="L383" s="9">
        <v>13034258</v>
      </c>
      <c r="M383" s="9">
        <v>0.208</v>
      </c>
    </row>
    <row r="384" customHeight="1" spans="1:13">
      <c r="A384" s="6" t="str">
        <f t="shared" si="0"/>
        <v>Burkina Faso-Africa2005</v>
      </c>
      <c r="B384" s="6" t="s">
        <v>99</v>
      </c>
      <c r="C384" s="6" t="s">
        <v>69</v>
      </c>
      <c r="D384" s="7" t="s">
        <v>282</v>
      </c>
      <c r="E384" s="14">
        <v>0.023</v>
      </c>
      <c r="F384" s="14">
        <v>0.021</v>
      </c>
      <c r="G384" s="9">
        <v>53</v>
      </c>
      <c r="H384" s="9">
        <v>52</v>
      </c>
      <c r="I384" s="9">
        <v>0.465</v>
      </c>
      <c r="J384" s="9">
        <v>0.509</v>
      </c>
      <c r="K384" s="9">
        <v>0.026</v>
      </c>
      <c r="L384" s="9">
        <v>13421929</v>
      </c>
      <c r="M384" s="9">
        <v>0.215</v>
      </c>
    </row>
    <row r="385" customHeight="1" spans="1:13">
      <c r="A385" s="6" t="str">
        <f t="shared" si="0"/>
        <v>Burkina Faso-Africa2006</v>
      </c>
      <c r="B385" s="6" t="s">
        <v>99</v>
      </c>
      <c r="C385" s="6" t="s">
        <v>69</v>
      </c>
      <c r="D385" s="7" t="s">
        <v>287</v>
      </c>
      <c r="E385" s="14">
        <v>0.02</v>
      </c>
      <c r="F385" s="14">
        <v>0.011</v>
      </c>
      <c r="G385" s="9">
        <v>54</v>
      </c>
      <c r="H385" s="9">
        <v>52</v>
      </c>
      <c r="I385" s="9">
        <v>0.464</v>
      </c>
      <c r="J385" s="9">
        <v>0.51</v>
      </c>
      <c r="K385" s="9">
        <v>0.025</v>
      </c>
      <c r="L385" s="9">
        <v>13822257</v>
      </c>
      <c r="M385" s="9">
        <v>0.223</v>
      </c>
    </row>
    <row r="386" customHeight="1" spans="1:13">
      <c r="A386" s="6" t="str">
        <f t="shared" si="0"/>
        <v>Burkina Faso-Africa2007</v>
      </c>
      <c r="B386" s="6" t="s">
        <v>99</v>
      </c>
      <c r="C386" s="6" t="s">
        <v>69</v>
      </c>
      <c r="D386" s="7" t="s">
        <v>289</v>
      </c>
      <c r="E386" s="14">
        <v>0.013</v>
      </c>
      <c r="F386" s="14">
        <v>0.006</v>
      </c>
      <c r="G386" s="9">
        <v>54</v>
      </c>
      <c r="H386" s="9">
        <v>53</v>
      </c>
      <c r="I386" s="9">
        <v>0.463</v>
      </c>
      <c r="J386" s="9">
        <v>0.511</v>
      </c>
      <c r="K386" s="9">
        <v>0.025</v>
      </c>
      <c r="L386" s="9">
        <v>14235075</v>
      </c>
      <c r="M386" s="9">
        <v>0.232</v>
      </c>
    </row>
    <row r="387" customHeight="1" spans="1:13">
      <c r="A387" s="6" t="str">
        <f t="shared" si="0"/>
        <v>Burkina Faso-Africa2008</v>
      </c>
      <c r="B387" s="6" t="s">
        <v>99</v>
      </c>
      <c r="C387" s="6" t="s">
        <v>69</v>
      </c>
      <c r="D387" s="7" t="s">
        <v>283</v>
      </c>
      <c r="E387" s="15"/>
      <c r="F387" s="15"/>
      <c r="G387" s="9">
        <v>55</v>
      </c>
      <c r="H387" s="9">
        <v>54</v>
      </c>
      <c r="I387" s="9">
        <v>0.462</v>
      </c>
      <c r="J387" s="9">
        <v>0.512</v>
      </c>
      <c r="K387" s="9">
        <v>0.025</v>
      </c>
      <c r="L387" s="9">
        <v>14659646</v>
      </c>
      <c r="M387" s="9">
        <v>0.24</v>
      </c>
    </row>
    <row r="388" customHeight="1" spans="1:13">
      <c r="A388" s="6" t="str">
        <f t="shared" si="0"/>
        <v>Burkina Faso-Africa2009</v>
      </c>
      <c r="B388" s="6" t="s">
        <v>99</v>
      </c>
      <c r="C388" s="6" t="s">
        <v>69</v>
      </c>
      <c r="D388" s="7" t="s">
        <v>284</v>
      </c>
      <c r="E388" s="15"/>
      <c r="F388" s="14">
        <v>0.013</v>
      </c>
      <c r="G388" s="9">
        <v>55</v>
      </c>
      <c r="H388" s="9">
        <v>54</v>
      </c>
      <c r="I388" s="9">
        <v>0.461</v>
      </c>
      <c r="J388" s="9">
        <v>0.514</v>
      </c>
      <c r="K388" s="9">
        <v>0.025</v>
      </c>
      <c r="L388" s="9">
        <v>15094967</v>
      </c>
      <c r="M388" s="9">
        <v>0.248</v>
      </c>
    </row>
    <row r="389" customHeight="1" spans="1:13">
      <c r="A389" s="6" t="str">
        <f t="shared" si="0"/>
        <v>Burkina Faso-Africa2010</v>
      </c>
      <c r="B389" s="6" t="s">
        <v>99</v>
      </c>
      <c r="C389" s="6" t="s">
        <v>69</v>
      </c>
      <c r="D389" s="7" t="s">
        <v>288</v>
      </c>
      <c r="E389" s="14">
        <v>0.025</v>
      </c>
      <c r="F389" s="14">
        <v>0.032</v>
      </c>
      <c r="G389" s="9">
        <v>56</v>
      </c>
      <c r="H389" s="9">
        <v>54</v>
      </c>
      <c r="I389" s="9">
        <v>0.46</v>
      </c>
      <c r="J389" s="9">
        <v>0.515</v>
      </c>
      <c r="K389" s="9">
        <v>0.025</v>
      </c>
      <c r="L389" s="9">
        <v>15540284</v>
      </c>
      <c r="M389" s="9">
        <v>0.257</v>
      </c>
    </row>
    <row r="390" customHeight="1" spans="1:13">
      <c r="A390" s="6" t="str">
        <f t="shared" si="0"/>
        <v>Burkina Faso-Africa2011</v>
      </c>
      <c r="B390" s="6" t="s">
        <v>99</v>
      </c>
      <c r="C390" s="6" t="s">
        <v>69</v>
      </c>
      <c r="D390" s="7" t="s">
        <v>285</v>
      </c>
      <c r="E390" s="14">
        <v>0.025</v>
      </c>
      <c r="F390" s="14">
        <v>0.027</v>
      </c>
      <c r="G390" s="9">
        <v>56</v>
      </c>
      <c r="H390" s="9">
        <v>55</v>
      </c>
      <c r="I390" s="9">
        <v>0.458</v>
      </c>
      <c r="J390" s="9">
        <v>0.517</v>
      </c>
      <c r="K390" s="9">
        <v>0.025</v>
      </c>
      <c r="L390" s="9">
        <v>15995313</v>
      </c>
      <c r="M390" s="9">
        <v>0.265</v>
      </c>
    </row>
    <row r="391" customHeight="1" spans="1:13">
      <c r="A391" s="6" t="str">
        <f t="shared" si="0"/>
        <v>Burkina Faso-Africa2012</v>
      </c>
      <c r="B391" s="6" t="s">
        <v>99</v>
      </c>
      <c r="C391" s="6" t="s">
        <v>69</v>
      </c>
      <c r="D391" s="7" t="s">
        <v>286</v>
      </c>
      <c r="E391" s="14">
        <v>0.024</v>
      </c>
      <c r="F391" s="14">
        <v>0.025</v>
      </c>
      <c r="G391" s="9">
        <v>56</v>
      </c>
      <c r="H391" s="9">
        <v>55</v>
      </c>
      <c r="I391" s="9">
        <v>0.457</v>
      </c>
      <c r="J391" s="9">
        <v>0.519</v>
      </c>
      <c r="K391" s="9">
        <v>0.024</v>
      </c>
      <c r="L391" s="9">
        <v>16460141</v>
      </c>
      <c r="M391" s="9">
        <v>0.273</v>
      </c>
    </row>
    <row r="392" customHeight="1" spans="1:13">
      <c r="A392" s="6" t="str">
        <f t="shared" si="0"/>
        <v>Burundi-Africa2000</v>
      </c>
      <c r="B392" s="6" t="s">
        <v>100</v>
      </c>
      <c r="C392" s="6" t="s">
        <v>69</v>
      </c>
      <c r="D392" s="7" t="s">
        <v>277</v>
      </c>
      <c r="E392" s="14">
        <v>0.017</v>
      </c>
      <c r="F392" s="15"/>
      <c r="G392" s="9">
        <v>49</v>
      </c>
      <c r="H392" s="9">
        <v>47</v>
      </c>
      <c r="I392" s="9">
        <v>0.49</v>
      </c>
      <c r="J392" s="9">
        <v>0.481</v>
      </c>
      <c r="K392" s="9">
        <v>0.029</v>
      </c>
      <c r="L392" s="9">
        <v>6674286</v>
      </c>
      <c r="M392" s="9">
        <v>0.082</v>
      </c>
    </row>
    <row r="393" customHeight="1" spans="1:13">
      <c r="A393" s="6" t="str">
        <f t="shared" si="0"/>
        <v>Burundi-Africa2001</v>
      </c>
      <c r="B393" s="6" t="s">
        <v>100</v>
      </c>
      <c r="C393" s="6" t="s">
        <v>69</v>
      </c>
      <c r="D393" s="7" t="s">
        <v>278</v>
      </c>
      <c r="E393" s="14">
        <v>0.019</v>
      </c>
      <c r="F393" s="14">
        <v>0.013</v>
      </c>
      <c r="G393" s="9">
        <v>50</v>
      </c>
      <c r="H393" s="9">
        <v>47</v>
      </c>
      <c r="I393" s="9">
        <v>0.484</v>
      </c>
      <c r="J393" s="9">
        <v>0.487</v>
      </c>
      <c r="K393" s="9">
        <v>0.029</v>
      </c>
      <c r="L393" s="9">
        <v>6839376</v>
      </c>
      <c r="M393" s="9">
        <v>0.085</v>
      </c>
    </row>
    <row r="394" customHeight="1" spans="1:13">
      <c r="A394" s="6" t="str">
        <f t="shared" si="0"/>
        <v>Burundi-Africa2002</v>
      </c>
      <c r="B394" s="6" t="s">
        <v>100</v>
      </c>
      <c r="C394" s="6" t="s">
        <v>69</v>
      </c>
      <c r="D394" s="7" t="s">
        <v>279</v>
      </c>
      <c r="E394" s="14">
        <v>0.036</v>
      </c>
      <c r="F394" s="14">
        <v>0.039</v>
      </c>
      <c r="G394" s="9">
        <v>50</v>
      </c>
      <c r="H394" s="9">
        <v>48</v>
      </c>
      <c r="I394" s="9">
        <v>0.476</v>
      </c>
      <c r="J394" s="9">
        <v>0.495</v>
      </c>
      <c r="K394" s="9">
        <v>0.028</v>
      </c>
      <c r="L394" s="9">
        <v>7037727</v>
      </c>
      <c r="M394" s="9">
        <v>0.087</v>
      </c>
    </row>
    <row r="395" customHeight="1" spans="1:13">
      <c r="A395" s="6" t="str">
        <f t="shared" si="0"/>
        <v>Burundi-Africa2003</v>
      </c>
      <c r="B395" s="6" t="s">
        <v>100</v>
      </c>
      <c r="C395" s="6" t="s">
        <v>69</v>
      </c>
      <c r="D395" s="7" t="s">
        <v>280</v>
      </c>
      <c r="E395" s="14">
        <v>0.022</v>
      </c>
      <c r="F395" s="14">
        <v>0.038</v>
      </c>
      <c r="G395" s="9">
        <v>50</v>
      </c>
      <c r="H395" s="9">
        <v>48</v>
      </c>
      <c r="I395" s="9">
        <v>0.468</v>
      </c>
      <c r="J395" s="9">
        <v>0.504</v>
      </c>
      <c r="K395" s="9">
        <v>0.028</v>
      </c>
      <c r="L395" s="9">
        <v>7264340</v>
      </c>
      <c r="M395" s="9">
        <v>0.089</v>
      </c>
    </row>
    <row r="396" customHeight="1" spans="1:13">
      <c r="A396" s="6" t="str">
        <f t="shared" si="0"/>
        <v>Burundi-Africa2004</v>
      </c>
      <c r="B396" s="6" t="s">
        <v>100</v>
      </c>
      <c r="C396" s="6" t="s">
        <v>69</v>
      </c>
      <c r="D396" s="7" t="s">
        <v>281</v>
      </c>
      <c r="E396" s="14">
        <v>0.031</v>
      </c>
      <c r="F396" s="14">
        <v>0.073</v>
      </c>
      <c r="G396" s="9">
        <v>51</v>
      </c>
      <c r="H396" s="9">
        <v>48</v>
      </c>
      <c r="I396" s="9">
        <v>0.461</v>
      </c>
      <c r="J396" s="9">
        <v>0.512</v>
      </c>
      <c r="K396" s="9">
        <v>0.028</v>
      </c>
      <c r="L396" s="9">
        <v>7510771</v>
      </c>
      <c r="M396" s="9">
        <v>0.091</v>
      </c>
    </row>
    <row r="397" customHeight="1" spans="1:13">
      <c r="A397" s="6" t="str">
        <f t="shared" si="0"/>
        <v>Burundi-Africa2005</v>
      </c>
      <c r="B397" s="6" t="s">
        <v>100</v>
      </c>
      <c r="C397" s="6" t="s">
        <v>69</v>
      </c>
      <c r="D397" s="7" t="s">
        <v>282</v>
      </c>
      <c r="E397" s="14">
        <v>0.031</v>
      </c>
      <c r="F397" s="14">
        <v>0.03</v>
      </c>
      <c r="G397" s="9">
        <v>51</v>
      </c>
      <c r="H397" s="9">
        <v>49</v>
      </c>
      <c r="I397" s="9">
        <v>0.454</v>
      </c>
      <c r="J397" s="9">
        <v>0.519</v>
      </c>
      <c r="K397" s="9">
        <v>0.027</v>
      </c>
      <c r="L397" s="9">
        <v>7770392</v>
      </c>
      <c r="M397" s="9">
        <v>0.094</v>
      </c>
    </row>
    <row r="398" customHeight="1" spans="1:13">
      <c r="A398" s="6" t="str">
        <f t="shared" si="0"/>
        <v>Burundi-Africa2006</v>
      </c>
      <c r="B398" s="6" t="s">
        <v>100</v>
      </c>
      <c r="C398" s="6" t="s">
        <v>69</v>
      </c>
      <c r="D398" s="7" t="s">
        <v>287</v>
      </c>
      <c r="E398" s="14">
        <v>0.019</v>
      </c>
      <c r="F398" s="14">
        <v>0.02</v>
      </c>
      <c r="G398" s="9">
        <v>52</v>
      </c>
      <c r="H398" s="9">
        <v>49</v>
      </c>
      <c r="I398" s="9">
        <v>0.449</v>
      </c>
      <c r="J398" s="9">
        <v>0.524</v>
      </c>
      <c r="K398" s="9">
        <v>0.027</v>
      </c>
      <c r="L398" s="9">
        <v>8042579</v>
      </c>
      <c r="M398" s="9">
        <v>0.096</v>
      </c>
    </row>
    <row r="399" customHeight="1" spans="1:13">
      <c r="A399" s="6" t="str">
        <f t="shared" si="0"/>
        <v>Burundi-Africa2007</v>
      </c>
      <c r="B399" s="6" t="s">
        <v>100</v>
      </c>
      <c r="C399" s="6" t="s">
        <v>69</v>
      </c>
      <c r="D399" s="7" t="s">
        <v>289</v>
      </c>
      <c r="E399" s="14">
        <v>0.024</v>
      </c>
      <c r="F399" s="14">
        <v>0.02</v>
      </c>
      <c r="G399" s="9">
        <v>53</v>
      </c>
      <c r="H399" s="9">
        <v>50</v>
      </c>
      <c r="I399" s="9">
        <v>0.445</v>
      </c>
      <c r="J399" s="9">
        <v>0.529</v>
      </c>
      <c r="K399" s="9">
        <v>0.026</v>
      </c>
      <c r="L399" s="9">
        <v>8328312</v>
      </c>
      <c r="M399" s="9">
        <v>0.099</v>
      </c>
    </row>
    <row r="400" customHeight="1" spans="1:13">
      <c r="A400" s="6" t="str">
        <f t="shared" si="0"/>
        <v>Burundi-Africa2008</v>
      </c>
      <c r="B400" s="6" t="s">
        <v>100</v>
      </c>
      <c r="C400" s="6" t="s">
        <v>69</v>
      </c>
      <c r="D400" s="7" t="s">
        <v>283</v>
      </c>
      <c r="E400" s="14">
        <v>0.027</v>
      </c>
      <c r="F400" s="14">
        <v>0.031</v>
      </c>
      <c r="G400" s="9">
        <v>53</v>
      </c>
      <c r="H400" s="9">
        <v>50</v>
      </c>
      <c r="I400" s="9">
        <v>0.442</v>
      </c>
      <c r="J400" s="9">
        <v>0.532</v>
      </c>
      <c r="K400" s="9">
        <v>0.026</v>
      </c>
      <c r="L400" s="9">
        <v>8624280</v>
      </c>
      <c r="M400" s="9">
        <v>0.101</v>
      </c>
    </row>
    <row r="401" customHeight="1" spans="1:13">
      <c r="A401" s="6" t="str">
        <f t="shared" si="0"/>
        <v>Burundi-Africa2009</v>
      </c>
      <c r="B401" s="6" t="s">
        <v>100</v>
      </c>
      <c r="C401" s="6" t="s">
        <v>69</v>
      </c>
      <c r="D401" s="7" t="s">
        <v>284</v>
      </c>
      <c r="E401" s="14">
        <v>0.024</v>
      </c>
      <c r="F401" s="14">
        <v>0.021</v>
      </c>
      <c r="G401" s="9">
        <v>54</v>
      </c>
      <c r="H401" s="9">
        <v>51</v>
      </c>
      <c r="I401" s="9">
        <v>0.44</v>
      </c>
      <c r="J401" s="9">
        <v>0.535</v>
      </c>
      <c r="K401" s="9">
        <v>0.026</v>
      </c>
      <c r="L401" s="9">
        <v>8926687</v>
      </c>
      <c r="M401" s="9">
        <v>0.104</v>
      </c>
    </row>
    <row r="402" customHeight="1" spans="1:13">
      <c r="A402" s="6" t="str">
        <f t="shared" si="0"/>
        <v>Burundi-Africa2010</v>
      </c>
      <c r="B402" s="6" t="s">
        <v>100</v>
      </c>
      <c r="C402" s="6" t="s">
        <v>69</v>
      </c>
      <c r="D402" s="7" t="s">
        <v>288</v>
      </c>
      <c r="E402" s="14">
        <v>0.028</v>
      </c>
      <c r="F402" s="14">
        <v>0.027</v>
      </c>
      <c r="G402" s="9">
        <v>54</v>
      </c>
      <c r="H402" s="9">
        <v>51</v>
      </c>
      <c r="I402" s="9">
        <v>0.439</v>
      </c>
      <c r="J402" s="9">
        <v>0.535</v>
      </c>
      <c r="K402" s="9">
        <v>0.025</v>
      </c>
      <c r="L402" s="9">
        <v>9232753</v>
      </c>
      <c r="M402" s="9">
        <v>0.106</v>
      </c>
    </row>
    <row r="403" customHeight="1" spans="1:13">
      <c r="A403" s="6" t="str">
        <f t="shared" si="0"/>
        <v>Burundi-Africa2011</v>
      </c>
      <c r="B403" s="6" t="s">
        <v>100</v>
      </c>
      <c r="C403" s="6" t="s">
        <v>69</v>
      </c>
      <c r="D403" s="7" t="s">
        <v>285</v>
      </c>
      <c r="E403" s="14">
        <v>0.024</v>
      </c>
      <c r="F403" s="14">
        <v>0.028</v>
      </c>
      <c r="G403" s="9">
        <v>55</v>
      </c>
      <c r="H403" s="9">
        <v>51</v>
      </c>
      <c r="I403" s="9">
        <v>0.44</v>
      </c>
      <c r="J403" s="9">
        <v>0.535</v>
      </c>
      <c r="K403" s="9">
        <v>0.025</v>
      </c>
      <c r="L403" s="9">
        <v>9540362</v>
      </c>
      <c r="M403" s="9">
        <v>0.109</v>
      </c>
    </row>
    <row r="404" customHeight="1" spans="1:13">
      <c r="A404" s="6" t="str">
        <f t="shared" si="0"/>
        <v>Burundi-Africa2012</v>
      </c>
      <c r="B404" s="6" t="s">
        <v>100</v>
      </c>
      <c r="C404" s="6" t="s">
        <v>69</v>
      </c>
      <c r="D404" s="7" t="s">
        <v>286</v>
      </c>
      <c r="E404" s="14">
        <v>0.015</v>
      </c>
      <c r="F404" s="15"/>
      <c r="G404" s="9">
        <v>56</v>
      </c>
      <c r="H404" s="9">
        <v>52</v>
      </c>
      <c r="I404" s="9">
        <v>0.442</v>
      </c>
      <c r="J404" s="9">
        <v>0.534</v>
      </c>
      <c r="K404" s="9">
        <v>0.024</v>
      </c>
      <c r="L404" s="9">
        <v>9849569</v>
      </c>
      <c r="M404" s="9">
        <v>0.112</v>
      </c>
    </row>
    <row r="405" customHeight="1" spans="1:13">
      <c r="A405" s="6" t="str">
        <f t="shared" si="0"/>
        <v>Cambodia-Asia2000</v>
      </c>
      <c r="B405" s="6" t="s">
        <v>101</v>
      </c>
      <c r="C405" s="6" t="s">
        <v>65</v>
      </c>
      <c r="D405" s="7" t="s">
        <v>277</v>
      </c>
      <c r="E405" s="15"/>
      <c r="F405" s="15"/>
      <c r="G405" s="9">
        <v>65</v>
      </c>
      <c r="H405" s="9">
        <v>59</v>
      </c>
      <c r="I405" s="9">
        <v>0.408</v>
      </c>
      <c r="J405" s="9">
        <v>0.554</v>
      </c>
      <c r="K405" s="9">
        <v>0.038</v>
      </c>
      <c r="L405" s="9">
        <v>12222871</v>
      </c>
      <c r="M405" s="9">
        <v>0.186</v>
      </c>
    </row>
    <row r="406" customHeight="1" spans="1:13">
      <c r="A406" s="6" t="str">
        <f t="shared" si="0"/>
        <v>Cambodia-Asia2001</v>
      </c>
      <c r="B406" s="6" t="s">
        <v>101</v>
      </c>
      <c r="C406" s="6" t="s">
        <v>65</v>
      </c>
      <c r="D406" s="7" t="s">
        <v>278</v>
      </c>
      <c r="E406" s="14">
        <v>0.017</v>
      </c>
      <c r="F406" s="14">
        <v>0.013</v>
      </c>
      <c r="G406" s="9">
        <v>66</v>
      </c>
      <c r="H406" s="9">
        <v>60</v>
      </c>
      <c r="I406" s="9">
        <v>0.397</v>
      </c>
      <c r="J406" s="9">
        <v>0.564</v>
      </c>
      <c r="K406" s="9">
        <v>0.039</v>
      </c>
      <c r="L406" s="9">
        <v>12472586</v>
      </c>
      <c r="M406" s="9">
        <v>0.187</v>
      </c>
    </row>
    <row r="407" customHeight="1" spans="1:13">
      <c r="A407" s="6" t="str">
        <f t="shared" si="0"/>
        <v>Cambodia-Asia2002</v>
      </c>
      <c r="B407" s="6" t="s">
        <v>101</v>
      </c>
      <c r="C407" s="6" t="s">
        <v>65</v>
      </c>
      <c r="D407" s="7" t="s">
        <v>279</v>
      </c>
      <c r="E407" s="14">
        <v>0.019</v>
      </c>
      <c r="F407" s="14">
        <v>0.015</v>
      </c>
      <c r="G407" s="9">
        <v>67</v>
      </c>
      <c r="H407" s="9">
        <v>61</v>
      </c>
      <c r="I407" s="9">
        <v>0.388</v>
      </c>
      <c r="J407" s="9">
        <v>0.572</v>
      </c>
      <c r="K407" s="9">
        <v>0.04</v>
      </c>
      <c r="L407" s="9">
        <v>12709336</v>
      </c>
      <c r="M407" s="9">
        <v>0.188</v>
      </c>
    </row>
    <row r="408" customHeight="1" spans="1:13">
      <c r="A408" s="6" t="str">
        <f t="shared" si="0"/>
        <v>Cambodia-Asia2003</v>
      </c>
      <c r="B408" s="6" t="s">
        <v>101</v>
      </c>
      <c r="C408" s="6" t="s">
        <v>65</v>
      </c>
      <c r="D408" s="7" t="s">
        <v>280</v>
      </c>
      <c r="E408" s="14">
        <v>0.017</v>
      </c>
      <c r="F408" s="15"/>
      <c r="G408" s="9">
        <v>68</v>
      </c>
      <c r="H408" s="9">
        <v>62</v>
      </c>
      <c r="I408" s="9">
        <v>0.379</v>
      </c>
      <c r="J408" s="9">
        <v>0.58</v>
      </c>
      <c r="K408" s="9">
        <v>0.041</v>
      </c>
      <c r="L408" s="9">
        <v>12934369</v>
      </c>
      <c r="M408" s="9">
        <v>0.189</v>
      </c>
    </row>
    <row r="409" customHeight="1" spans="1:13">
      <c r="A409" s="6" t="str">
        <f t="shared" si="0"/>
        <v>Cambodia-Asia2004</v>
      </c>
      <c r="B409" s="6" t="s">
        <v>101</v>
      </c>
      <c r="C409" s="6" t="s">
        <v>65</v>
      </c>
      <c r="D409" s="7" t="s">
        <v>281</v>
      </c>
      <c r="E409" s="14">
        <v>0.019</v>
      </c>
      <c r="F409" s="14">
        <v>0.019</v>
      </c>
      <c r="G409" s="9">
        <v>69</v>
      </c>
      <c r="H409" s="9">
        <v>63</v>
      </c>
      <c r="I409" s="9">
        <v>0.37</v>
      </c>
      <c r="J409" s="9">
        <v>0.588</v>
      </c>
      <c r="K409" s="9">
        <v>0.043</v>
      </c>
      <c r="L409" s="9">
        <v>13149386</v>
      </c>
      <c r="M409" s="9">
        <v>0.191</v>
      </c>
    </row>
    <row r="410" customHeight="1" spans="1:13">
      <c r="A410" s="6" t="str">
        <f t="shared" si="0"/>
        <v>Cambodia-Asia2005</v>
      </c>
      <c r="B410" s="6" t="s">
        <v>101</v>
      </c>
      <c r="C410" s="6" t="s">
        <v>65</v>
      </c>
      <c r="D410" s="7" t="s">
        <v>282</v>
      </c>
      <c r="E410" s="14">
        <v>0.022</v>
      </c>
      <c r="F410" s="14">
        <v>0.029</v>
      </c>
      <c r="G410" s="9">
        <v>70</v>
      </c>
      <c r="H410" s="9">
        <v>65</v>
      </c>
      <c r="I410" s="9">
        <v>0.361</v>
      </c>
      <c r="J410" s="9">
        <v>0.595</v>
      </c>
      <c r="K410" s="9">
        <v>0.044</v>
      </c>
      <c r="L410" s="9">
        <v>13356424</v>
      </c>
      <c r="M410" s="9">
        <v>0.192</v>
      </c>
    </row>
    <row r="411" customHeight="1" spans="1:13">
      <c r="A411" s="6" t="str">
        <f t="shared" si="0"/>
        <v>Cambodia-Asia2006</v>
      </c>
      <c r="B411" s="6" t="s">
        <v>101</v>
      </c>
      <c r="C411" s="6" t="s">
        <v>65</v>
      </c>
      <c r="D411" s="7" t="s">
        <v>287</v>
      </c>
      <c r="E411" s="14">
        <v>0.015</v>
      </c>
      <c r="F411" s="14">
        <v>0.025</v>
      </c>
      <c r="G411" s="9">
        <v>71</v>
      </c>
      <c r="H411" s="9">
        <v>65</v>
      </c>
      <c r="I411" s="9">
        <v>0.351</v>
      </c>
      <c r="J411" s="9">
        <v>0.604</v>
      </c>
      <c r="K411" s="9">
        <v>0.045</v>
      </c>
      <c r="L411" s="9">
        <v>13555054</v>
      </c>
      <c r="M411" s="9">
        <v>0.193</v>
      </c>
    </row>
    <row r="412" customHeight="1" spans="1:13">
      <c r="A412" s="6" t="str">
        <f t="shared" si="0"/>
        <v>Cambodia-Asia2007</v>
      </c>
      <c r="B412" s="6" t="s">
        <v>101</v>
      </c>
      <c r="C412" s="6" t="s">
        <v>65</v>
      </c>
      <c r="D412" s="7" t="s">
        <v>289</v>
      </c>
      <c r="E412" s="15"/>
      <c r="F412" s="15"/>
      <c r="G412" s="9">
        <v>72</v>
      </c>
      <c r="H412" s="9">
        <v>66</v>
      </c>
      <c r="I412" s="9">
        <v>0.341</v>
      </c>
      <c r="J412" s="9">
        <v>0.612</v>
      </c>
      <c r="K412" s="9">
        <v>0.046</v>
      </c>
      <c r="L412" s="9">
        <v>13747288</v>
      </c>
      <c r="M412" s="9">
        <v>0.194</v>
      </c>
    </row>
    <row r="413" customHeight="1" spans="1:13">
      <c r="A413" s="6" t="str">
        <f t="shared" si="0"/>
        <v>Cambodia-Asia2008</v>
      </c>
      <c r="B413" s="6" t="s">
        <v>101</v>
      </c>
      <c r="C413" s="6" t="s">
        <v>65</v>
      </c>
      <c r="D413" s="7" t="s">
        <v>283</v>
      </c>
      <c r="E413" s="14">
        <v>0.014</v>
      </c>
      <c r="F413" s="14">
        <v>0.007</v>
      </c>
      <c r="G413" s="9">
        <v>72</v>
      </c>
      <c r="H413" s="9">
        <v>67</v>
      </c>
      <c r="I413" s="9">
        <v>0.332</v>
      </c>
      <c r="J413" s="9">
        <v>0.62</v>
      </c>
      <c r="K413" s="9">
        <v>0.048</v>
      </c>
      <c r="L413" s="9">
        <v>13940518</v>
      </c>
      <c r="M413" s="9">
        <v>0.195</v>
      </c>
    </row>
    <row r="414" customHeight="1" spans="1:13">
      <c r="A414" s="6" t="str">
        <f t="shared" si="0"/>
        <v>Cambodia-Asia2009</v>
      </c>
      <c r="B414" s="6" t="s">
        <v>101</v>
      </c>
      <c r="C414" s="6" t="s">
        <v>65</v>
      </c>
      <c r="D414" s="7" t="s">
        <v>284</v>
      </c>
      <c r="E414" s="14">
        <v>0.016</v>
      </c>
      <c r="F414" s="14">
        <v>0.014</v>
      </c>
      <c r="G414" s="9">
        <v>73</v>
      </c>
      <c r="H414" s="9">
        <v>68</v>
      </c>
      <c r="I414" s="9">
        <v>0.324</v>
      </c>
      <c r="J414" s="9">
        <v>0.627</v>
      </c>
      <c r="K414" s="9">
        <v>0.049</v>
      </c>
      <c r="L414" s="9">
        <v>14144225</v>
      </c>
      <c r="M414" s="9">
        <v>0.197</v>
      </c>
    </row>
    <row r="415" customHeight="1" spans="1:13">
      <c r="A415" s="6" t="str">
        <f t="shared" si="0"/>
        <v>Cambodia-Asia2010</v>
      </c>
      <c r="B415" s="6" t="s">
        <v>101</v>
      </c>
      <c r="C415" s="6" t="s">
        <v>65</v>
      </c>
      <c r="D415" s="7" t="s">
        <v>288</v>
      </c>
      <c r="E415" s="14">
        <v>0.023</v>
      </c>
      <c r="F415" s="14">
        <v>0.018</v>
      </c>
      <c r="G415" s="9">
        <v>73</v>
      </c>
      <c r="H415" s="9">
        <v>68</v>
      </c>
      <c r="I415" s="9">
        <v>0.318</v>
      </c>
      <c r="J415" s="9">
        <v>0.631</v>
      </c>
      <c r="K415" s="9">
        <v>0.05</v>
      </c>
      <c r="L415" s="9">
        <v>14364931</v>
      </c>
      <c r="M415" s="9">
        <v>0.198</v>
      </c>
    </row>
    <row r="416" customHeight="1" spans="1:13">
      <c r="A416" s="6" t="str">
        <f t="shared" si="0"/>
        <v>Cambodia-Asia2011</v>
      </c>
      <c r="B416" s="6" t="s">
        <v>101</v>
      </c>
      <c r="C416" s="6" t="s">
        <v>65</v>
      </c>
      <c r="D416" s="7" t="s">
        <v>285</v>
      </c>
      <c r="E416" s="14">
        <v>0.019</v>
      </c>
      <c r="F416" s="14">
        <v>0.032</v>
      </c>
      <c r="G416" s="9">
        <v>74</v>
      </c>
      <c r="H416" s="9">
        <v>68</v>
      </c>
      <c r="I416" s="9">
        <v>0.314</v>
      </c>
      <c r="J416" s="9">
        <v>0.634</v>
      </c>
      <c r="K416" s="9">
        <v>0.051</v>
      </c>
      <c r="L416" s="9">
        <v>14605862</v>
      </c>
      <c r="M416" s="9">
        <v>0.2</v>
      </c>
    </row>
    <row r="417" customHeight="1" spans="1:13">
      <c r="A417" s="6" t="str">
        <f t="shared" si="0"/>
        <v>Cambodia-Asia2012</v>
      </c>
      <c r="B417" s="6" t="s">
        <v>101</v>
      </c>
      <c r="C417" s="6" t="s">
        <v>65</v>
      </c>
      <c r="D417" s="7" t="s">
        <v>286</v>
      </c>
      <c r="E417" s="14">
        <v>0.05</v>
      </c>
      <c r="F417" s="14">
        <v>0.126</v>
      </c>
      <c r="G417" s="9">
        <v>74</v>
      </c>
      <c r="H417" s="9">
        <v>69</v>
      </c>
      <c r="I417" s="9">
        <v>0.312</v>
      </c>
      <c r="J417" s="9">
        <v>0.635</v>
      </c>
      <c r="K417" s="9">
        <v>0.053</v>
      </c>
      <c r="L417" s="9">
        <v>14864646</v>
      </c>
      <c r="M417" s="9">
        <v>0.201</v>
      </c>
    </row>
    <row r="418" customHeight="1" spans="1:13">
      <c r="A418" s="6" t="str">
        <f t="shared" si="0"/>
        <v>Cameroon-Africa2000</v>
      </c>
      <c r="B418" s="6" t="s">
        <v>102</v>
      </c>
      <c r="C418" s="6" t="s">
        <v>69</v>
      </c>
      <c r="D418" s="7" t="s">
        <v>277</v>
      </c>
      <c r="E418" s="14">
        <v>0.042</v>
      </c>
      <c r="F418" s="14">
        <v>0.085</v>
      </c>
      <c r="G418" s="9">
        <v>53</v>
      </c>
      <c r="H418" s="9">
        <v>51</v>
      </c>
      <c r="I418" s="9">
        <v>0.453</v>
      </c>
      <c r="J418" s="9">
        <v>0.513</v>
      </c>
      <c r="K418" s="9">
        <v>0.034</v>
      </c>
      <c r="L418" s="9">
        <v>15927713</v>
      </c>
      <c r="M418" s="9">
        <v>0.455</v>
      </c>
    </row>
    <row r="419" customHeight="1" spans="1:13">
      <c r="A419" s="6" t="str">
        <f t="shared" si="0"/>
        <v>Cameroon-Africa2001</v>
      </c>
      <c r="B419" s="6" t="s">
        <v>102</v>
      </c>
      <c r="C419" s="6" t="s">
        <v>69</v>
      </c>
      <c r="D419" s="7" t="s">
        <v>278</v>
      </c>
      <c r="E419" s="14">
        <v>0.026</v>
      </c>
      <c r="F419" s="14">
        <v>0.054</v>
      </c>
      <c r="G419" s="9">
        <v>53</v>
      </c>
      <c r="H419" s="9">
        <v>51</v>
      </c>
      <c r="I419" s="9">
        <v>0.451</v>
      </c>
      <c r="J419" s="9">
        <v>0.515</v>
      </c>
      <c r="K419" s="9">
        <v>0.034</v>
      </c>
      <c r="L419" s="9">
        <v>16350440</v>
      </c>
      <c r="M419" s="9">
        <v>0.461</v>
      </c>
    </row>
    <row r="420" customHeight="1" spans="1:13">
      <c r="A420" s="6" t="str">
        <f t="shared" si="0"/>
        <v>Cameroon-Africa2002</v>
      </c>
      <c r="B420" s="6" t="s">
        <v>102</v>
      </c>
      <c r="C420" s="6" t="s">
        <v>69</v>
      </c>
      <c r="D420" s="7" t="s">
        <v>279</v>
      </c>
      <c r="E420" s="14">
        <v>0.046</v>
      </c>
      <c r="F420" s="14">
        <v>0.094</v>
      </c>
      <c r="G420" s="9">
        <v>53</v>
      </c>
      <c r="H420" s="9">
        <v>51</v>
      </c>
      <c r="I420" s="9">
        <v>0.449</v>
      </c>
      <c r="J420" s="9">
        <v>0.518</v>
      </c>
      <c r="K420" s="9">
        <v>0.034</v>
      </c>
      <c r="L420" s="9">
        <v>16782044</v>
      </c>
      <c r="M420" s="9">
        <v>0.467</v>
      </c>
    </row>
    <row r="421" customHeight="1" spans="1:13">
      <c r="A421" s="6" t="str">
        <f t="shared" si="0"/>
        <v>Cameroon-Africa2003</v>
      </c>
      <c r="B421" s="6" t="s">
        <v>102</v>
      </c>
      <c r="C421" s="6" t="s">
        <v>69</v>
      </c>
      <c r="D421" s="7" t="s">
        <v>280</v>
      </c>
      <c r="E421" s="14">
        <v>0.043</v>
      </c>
      <c r="F421" s="14">
        <v>0.086</v>
      </c>
      <c r="G421" s="9">
        <v>53</v>
      </c>
      <c r="H421" s="9">
        <v>51</v>
      </c>
      <c r="I421" s="9">
        <v>0.447</v>
      </c>
      <c r="J421" s="9">
        <v>0.52</v>
      </c>
      <c r="K421" s="9">
        <v>0.033</v>
      </c>
      <c r="L421" s="9">
        <v>17223277</v>
      </c>
      <c r="M421" s="9">
        <v>0.473</v>
      </c>
    </row>
    <row r="422" customHeight="1" spans="1:13">
      <c r="A422" s="6" t="str">
        <f t="shared" si="0"/>
        <v>Cameroon-Africa2004</v>
      </c>
      <c r="B422" s="6" t="s">
        <v>102</v>
      </c>
      <c r="C422" s="6" t="s">
        <v>69</v>
      </c>
      <c r="D422" s="7" t="s">
        <v>281</v>
      </c>
      <c r="E422" s="14">
        <v>0.041</v>
      </c>
      <c r="F422" s="14">
        <v>0.087</v>
      </c>
      <c r="G422" s="9">
        <v>53</v>
      </c>
      <c r="H422" s="9">
        <v>51</v>
      </c>
      <c r="I422" s="9">
        <v>0.445</v>
      </c>
      <c r="J422" s="9">
        <v>0.522</v>
      </c>
      <c r="K422" s="9">
        <v>0.033</v>
      </c>
      <c r="L422" s="9">
        <v>17674960</v>
      </c>
      <c r="M422" s="9">
        <v>0.479</v>
      </c>
    </row>
    <row r="423" customHeight="1" spans="1:13">
      <c r="A423" s="6" t="str">
        <f t="shared" si="0"/>
        <v>Cameroon-Africa2005</v>
      </c>
      <c r="B423" s="6" t="s">
        <v>102</v>
      </c>
      <c r="C423" s="6" t="s">
        <v>69</v>
      </c>
      <c r="D423" s="7" t="s">
        <v>282</v>
      </c>
      <c r="E423" s="14">
        <v>0.039</v>
      </c>
      <c r="F423" s="14">
        <v>0.113</v>
      </c>
      <c r="G423" s="9">
        <v>53</v>
      </c>
      <c r="H423" s="9">
        <v>51</v>
      </c>
      <c r="I423" s="9">
        <v>0.443</v>
      </c>
      <c r="J423" s="9">
        <v>0.524</v>
      </c>
      <c r="K423" s="9">
        <v>0.033</v>
      </c>
      <c r="L423" s="9">
        <v>18137734</v>
      </c>
      <c r="M423" s="9">
        <v>0.485</v>
      </c>
    </row>
    <row r="424" customHeight="1" spans="1:13">
      <c r="A424" s="6" t="str">
        <f t="shared" si="0"/>
        <v>Cameroon-Africa2006</v>
      </c>
      <c r="B424" s="6" t="s">
        <v>102</v>
      </c>
      <c r="C424" s="6" t="s">
        <v>69</v>
      </c>
      <c r="D424" s="7" t="s">
        <v>287</v>
      </c>
      <c r="E424" s="14">
        <v>0.051</v>
      </c>
      <c r="F424" s="14">
        <v>0.104</v>
      </c>
      <c r="G424" s="9">
        <v>53</v>
      </c>
      <c r="H424" s="9">
        <v>51</v>
      </c>
      <c r="I424" s="9">
        <v>0.441</v>
      </c>
      <c r="J424" s="9">
        <v>0.526</v>
      </c>
      <c r="K424" s="9">
        <v>0.033</v>
      </c>
      <c r="L424" s="9">
        <v>18611937</v>
      </c>
      <c r="M424" s="9">
        <v>0.491</v>
      </c>
    </row>
    <row r="425" customHeight="1" spans="1:13">
      <c r="A425" s="6" t="str">
        <f t="shared" si="0"/>
        <v>Cameroon-Africa2007</v>
      </c>
      <c r="B425" s="6" t="s">
        <v>102</v>
      </c>
      <c r="C425" s="6" t="s">
        <v>69</v>
      </c>
      <c r="D425" s="7" t="s">
        <v>289</v>
      </c>
      <c r="E425" s="14">
        <v>0.039</v>
      </c>
      <c r="F425" s="14">
        <v>0.072</v>
      </c>
      <c r="G425" s="9">
        <v>53</v>
      </c>
      <c r="H425" s="9">
        <v>52</v>
      </c>
      <c r="I425" s="9">
        <v>0.439</v>
      </c>
      <c r="J425" s="9">
        <v>0.528</v>
      </c>
      <c r="K425" s="9">
        <v>0.033</v>
      </c>
      <c r="L425" s="9">
        <v>19097676</v>
      </c>
      <c r="M425" s="9">
        <v>0.497</v>
      </c>
    </row>
    <row r="426" customHeight="1" spans="1:13">
      <c r="A426" s="6" t="str">
        <f t="shared" si="0"/>
        <v>Cameroon-Africa2008</v>
      </c>
      <c r="B426" s="6" t="s">
        <v>102</v>
      </c>
      <c r="C426" s="6" t="s">
        <v>69</v>
      </c>
      <c r="D426" s="7" t="s">
        <v>283</v>
      </c>
      <c r="E426" s="14">
        <v>0.047</v>
      </c>
      <c r="F426" s="14">
        <v>0.113</v>
      </c>
      <c r="G426" s="9">
        <v>54</v>
      </c>
      <c r="H426" s="9">
        <v>52</v>
      </c>
      <c r="I426" s="9">
        <v>0.438</v>
      </c>
      <c r="J426" s="9">
        <v>0.53</v>
      </c>
      <c r="K426" s="9">
        <v>0.033</v>
      </c>
      <c r="L426" s="9">
        <v>19595026</v>
      </c>
      <c r="M426" s="9">
        <v>0.503</v>
      </c>
    </row>
    <row r="427" customHeight="1" spans="1:13">
      <c r="A427" s="6" t="str">
        <f t="shared" si="0"/>
        <v>Cameroon-Africa2009</v>
      </c>
      <c r="B427" s="6" t="s">
        <v>102</v>
      </c>
      <c r="C427" s="6" t="s">
        <v>69</v>
      </c>
      <c r="D427" s="7" t="s">
        <v>284</v>
      </c>
      <c r="E427" s="14">
        <v>0.039</v>
      </c>
      <c r="F427" s="14">
        <v>0.073</v>
      </c>
      <c r="G427" s="9">
        <v>54</v>
      </c>
      <c r="H427" s="9">
        <v>52</v>
      </c>
      <c r="I427" s="9">
        <v>0.436</v>
      </c>
      <c r="J427" s="9">
        <v>0.532</v>
      </c>
      <c r="K427" s="9">
        <v>0.033</v>
      </c>
      <c r="L427" s="9">
        <v>20103945</v>
      </c>
      <c r="M427" s="9">
        <v>0.509</v>
      </c>
    </row>
    <row r="428" customHeight="1" spans="1:13">
      <c r="A428" s="6" t="str">
        <f t="shared" si="0"/>
        <v>Cameroon-Africa2010</v>
      </c>
      <c r="B428" s="6" t="s">
        <v>102</v>
      </c>
      <c r="C428" s="6" t="s">
        <v>69</v>
      </c>
      <c r="D428" s="7" t="s">
        <v>288</v>
      </c>
      <c r="E428" s="14">
        <v>0.038</v>
      </c>
      <c r="F428" s="14">
        <v>0.096</v>
      </c>
      <c r="G428" s="9">
        <v>55</v>
      </c>
      <c r="H428" s="9">
        <v>53</v>
      </c>
      <c r="I428" s="9">
        <v>0.434</v>
      </c>
      <c r="J428" s="9">
        <v>0.533</v>
      </c>
      <c r="K428" s="9">
        <v>0.032</v>
      </c>
      <c r="L428" s="9">
        <v>20624343</v>
      </c>
      <c r="M428" s="9">
        <v>0.515</v>
      </c>
    </row>
    <row r="429" customHeight="1" spans="1:13">
      <c r="A429" s="6" t="str">
        <f t="shared" si="0"/>
        <v>Cameroon-Africa2011</v>
      </c>
      <c r="B429" s="6" t="s">
        <v>102</v>
      </c>
      <c r="C429" s="6" t="s">
        <v>69</v>
      </c>
      <c r="D429" s="7" t="s">
        <v>285</v>
      </c>
      <c r="E429" s="14">
        <v>0.029</v>
      </c>
      <c r="F429" s="14">
        <v>0.076</v>
      </c>
      <c r="G429" s="9">
        <v>55</v>
      </c>
      <c r="H429" s="9">
        <v>53</v>
      </c>
      <c r="I429" s="9">
        <v>0.432</v>
      </c>
      <c r="J429" s="9">
        <v>0.535</v>
      </c>
      <c r="K429" s="9">
        <v>0.032</v>
      </c>
      <c r="L429" s="9">
        <v>21156272</v>
      </c>
      <c r="M429" s="9">
        <v>0.521</v>
      </c>
    </row>
    <row r="430" customHeight="1" spans="1:13">
      <c r="A430" s="6" t="str">
        <f t="shared" si="0"/>
        <v>Cameroon-Africa2012</v>
      </c>
      <c r="B430" s="6" t="s">
        <v>102</v>
      </c>
      <c r="C430" s="6" t="s">
        <v>69</v>
      </c>
      <c r="D430" s="7" t="s">
        <v>286</v>
      </c>
      <c r="E430" s="14">
        <v>0.024</v>
      </c>
      <c r="F430" s="14">
        <v>0.031</v>
      </c>
      <c r="G430" s="9">
        <v>56</v>
      </c>
      <c r="H430" s="9">
        <v>54</v>
      </c>
      <c r="I430" s="9">
        <v>0.431</v>
      </c>
      <c r="J430" s="9">
        <v>0.537</v>
      </c>
      <c r="K430" s="9">
        <v>0.032</v>
      </c>
      <c r="L430" s="9">
        <v>21699631</v>
      </c>
      <c r="M430" s="9">
        <v>0.527</v>
      </c>
    </row>
    <row r="431" customHeight="1" spans="1:13">
      <c r="A431" s="6" t="str">
        <f t="shared" si="0"/>
        <v>Canada-The Americas2000</v>
      </c>
      <c r="B431" s="6" t="s">
        <v>103</v>
      </c>
      <c r="C431" s="6" t="s">
        <v>75</v>
      </c>
      <c r="D431" s="7" t="s">
        <v>277</v>
      </c>
      <c r="E431" s="14">
        <v>0.039</v>
      </c>
      <c r="F431" s="14">
        <v>0.094</v>
      </c>
      <c r="G431" s="9">
        <v>82</v>
      </c>
      <c r="H431" s="9">
        <v>77</v>
      </c>
      <c r="I431" s="9">
        <v>0.192</v>
      </c>
      <c r="J431" s="9">
        <v>0.683</v>
      </c>
      <c r="K431" s="9">
        <v>0.125</v>
      </c>
      <c r="L431" s="9">
        <v>30769700</v>
      </c>
      <c r="M431" s="9">
        <v>0.795</v>
      </c>
    </row>
    <row r="432" customHeight="1" spans="1:13">
      <c r="A432" s="6" t="str">
        <f t="shared" si="0"/>
        <v>Canada-The Americas2001</v>
      </c>
      <c r="B432" s="6" t="s">
        <v>103</v>
      </c>
      <c r="C432" s="6" t="s">
        <v>75</v>
      </c>
      <c r="D432" s="7" t="s">
        <v>278</v>
      </c>
      <c r="E432" s="14">
        <v>0.04</v>
      </c>
      <c r="F432" s="14">
        <v>0.054</v>
      </c>
      <c r="G432" s="9">
        <v>82</v>
      </c>
      <c r="H432" s="9">
        <v>77</v>
      </c>
      <c r="I432" s="9">
        <v>0.189</v>
      </c>
      <c r="J432" s="9">
        <v>0.685</v>
      </c>
      <c r="K432" s="9">
        <v>0.127</v>
      </c>
      <c r="L432" s="9">
        <v>31081900</v>
      </c>
      <c r="M432" s="9">
        <v>0.798</v>
      </c>
    </row>
    <row r="433" customHeight="1" spans="1:13">
      <c r="A433" s="6" t="str">
        <f t="shared" si="0"/>
        <v>Canada-The Americas2002</v>
      </c>
      <c r="B433" s="6" t="s">
        <v>103</v>
      </c>
      <c r="C433" s="6" t="s">
        <v>75</v>
      </c>
      <c r="D433" s="7" t="s">
        <v>279</v>
      </c>
      <c r="E433" s="14">
        <v>0.042</v>
      </c>
      <c r="F433" s="14">
        <v>0.083</v>
      </c>
      <c r="G433" s="9">
        <v>82</v>
      </c>
      <c r="H433" s="9">
        <v>77</v>
      </c>
      <c r="I433" s="9">
        <v>0.186</v>
      </c>
      <c r="J433" s="9">
        <v>0.687</v>
      </c>
      <c r="K433" s="9">
        <v>0.128</v>
      </c>
      <c r="L433" s="9">
        <v>31362000</v>
      </c>
      <c r="M433" s="9">
        <v>0.799</v>
      </c>
    </row>
    <row r="434" customHeight="1" spans="1:13">
      <c r="A434" s="6" t="str">
        <f t="shared" si="0"/>
        <v>Canada-The Americas2003</v>
      </c>
      <c r="B434" s="6" t="s">
        <v>103</v>
      </c>
      <c r="C434" s="6" t="s">
        <v>75</v>
      </c>
      <c r="D434" s="7" t="s">
        <v>280</v>
      </c>
      <c r="E434" s="14">
        <v>0.033</v>
      </c>
      <c r="F434" s="14">
        <v>0.054</v>
      </c>
      <c r="G434" s="9">
        <v>82</v>
      </c>
      <c r="H434" s="9">
        <v>77</v>
      </c>
      <c r="I434" s="9">
        <v>0.183</v>
      </c>
      <c r="J434" s="9">
        <v>0.689</v>
      </c>
      <c r="K434" s="9">
        <v>0.129</v>
      </c>
      <c r="L434" s="9">
        <v>31676000</v>
      </c>
      <c r="M434" s="9">
        <v>0.8</v>
      </c>
    </row>
    <row r="435" customHeight="1" spans="1:13">
      <c r="A435" s="6" t="str">
        <f t="shared" si="0"/>
        <v>Canada-The Americas2004</v>
      </c>
      <c r="B435" s="6" t="s">
        <v>103</v>
      </c>
      <c r="C435" s="6" t="s">
        <v>75</v>
      </c>
      <c r="D435" s="7" t="s">
        <v>281</v>
      </c>
      <c r="E435" s="14">
        <v>0.045</v>
      </c>
      <c r="F435" s="14">
        <v>0.061</v>
      </c>
      <c r="G435" s="9">
        <v>83</v>
      </c>
      <c r="H435" s="9">
        <v>78</v>
      </c>
      <c r="I435" s="9">
        <v>0.18</v>
      </c>
      <c r="J435" s="9">
        <v>0.691</v>
      </c>
      <c r="K435" s="9">
        <v>0.13</v>
      </c>
      <c r="L435" s="9">
        <v>31995000</v>
      </c>
      <c r="M435" s="9">
        <v>0.8</v>
      </c>
    </row>
    <row r="436" customHeight="1" spans="1:13">
      <c r="A436" s="6" t="str">
        <f t="shared" si="0"/>
        <v>Canada-The Americas2005</v>
      </c>
      <c r="B436" s="6" t="s">
        <v>103</v>
      </c>
      <c r="C436" s="6" t="s">
        <v>75</v>
      </c>
      <c r="D436" s="7" t="s">
        <v>282</v>
      </c>
      <c r="E436" s="14">
        <v>0.034</v>
      </c>
      <c r="F436" s="14">
        <v>0.062</v>
      </c>
      <c r="G436" s="9">
        <v>83</v>
      </c>
      <c r="H436" s="9">
        <v>78</v>
      </c>
      <c r="I436" s="9">
        <v>0.177</v>
      </c>
      <c r="J436" s="9">
        <v>0.692</v>
      </c>
      <c r="K436" s="9">
        <v>0.131</v>
      </c>
      <c r="L436" s="9">
        <v>32312000</v>
      </c>
      <c r="M436" s="9">
        <v>0.801</v>
      </c>
    </row>
    <row r="437" customHeight="1" spans="1:13">
      <c r="A437" s="6" t="str">
        <f t="shared" si="0"/>
        <v>Canada-The Americas2006</v>
      </c>
      <c r="B437" s="6" t="s">
        <v>103</v>
      </c>
      <c r="C437" s="6" t="s">
        <v>75</v>
      </c>
      <c r="D437" s="7" t="s">
        <v>287</v>
      </c>
      <c r="E437" s="14">
        <v>0.041</v>
      </c>
      <c r="F437" s="14">
        <v>0.095</v>
      </c>
      <c r="G437" s="9">
        <v>83</v>
      </c>
      <c r="H437" s="9">
        <v>78</v>
      </c>
      <c r="I437" s="9">
        <v>0.174</v>
      </c>
      <c r="J437" s="9">
        <v>0.694</v>
      </c>
      <c r="K437" s="9">
        <v>0.133</v>
      </c>
      <c r="L437" s="9">
        <v>32570505</v>
      </c>
      <c r="M437" s="9">
        <v>0.802</v>
      </c>
    </row>
    <row r="438" customHeight="1" spans="1:13">
      <c r="A438" s="6" t="str">
        <f t="shared" si="0"/>
        <v>Canada-The Americas2007</v>
      </c>
      <c r="B438" s="6" t="s">
        <v>103</v>
      </c>
      <c r="C438" s="6" t="s">
        <v>75</v>
      </c>
      <c r="D438" s="7" t="s">
        <v>289</v>
      </c>
      <c r="E438" s="14">
        <v>0.041</v>
      </c>
      <c r="F438" s="14">
        <v>0.104</v>
      </c>
      <c r="G438" s="9">
        <v>83</v>
      </c>
      <c r="H438" s="9">
        <v>78</v>
      </c>
      <c r="I438" s="9">
        <v>0.171</v>
      </c>
      <c r="J438" s="9">
        <v>0.695</v>
      </c>
      <c r="K438" s="9">
        <v>0.134</v>
      </c>
      <c r="L438" s="9">
        <v>32887928</v>
      </c>
      <c r="M438" s="9">
        <v>0.804</v>
      </c>
    </row>
    <row r="439" customHeight="1" spans="1:13">
      <c r="A439" s="6" t="str">
        <f t="shared" si="0"/>
        <v>Canada-The Americas2008</v>
      </c>
      <c r="B439" s="6" t="s">
        <v>103</v>
      </c>
      <c r="C439" s="6" t="s">
        <v>75</v>
      </c>
      <c r="D439" s="7" t="s">
        <v>283</v>
      </c>
      <c r="E439" s="14">
        <v>0.039</v>
      </c>
      <c r="F439" s="14">
        <v>0.066</v>
      </c>
      <c r="G439" s="9">
        <v>83</v>
      </c>
      <c r="H439" s="9">
        <v>78</v>
      </c>
      <c r="I439" s="9">
        <v>0.168</v>
      </c>
      <c r="J439" s="9">
        <v>0.695</v>
      </c>
      <c r="K439" s="9">
        <v>0.136</v>
      </c>
      <c r="L439" s="9">
        <v>33245773</v>
      </c>
      <c r="M439" s="9">
        <v>0.806</v>
      </c>
    </row>
    <row r="440" customHeight="1" spans="1:13">
      <c r="A440" s="6" t="str">
        <f t="shared" si="0"/>
        <v>Canada-The Americas2009</v>
      </c>
      <c r="B440" s="6" t="s">
        <v>103</v>
      </c>
      <c r="C440" s="6" t="s">
        <v>75</v>
      </c>
      <c r="D440" s="7" t="s">
        <v>284</v>
      </c>
      <c r="E440" s="14">
        <v>0.03</v>
      </c>
      <c r="F440" s="14">
        <v>0.082</v>
      </c>
      <c r="G440" s="9">
        <v>83</v>
      </c>
      <c r="H440" s="9">
        <v>79</v>
      </c>
      <c r="I440" s="9">
        <v>0.166</v>
      </c>
      <c r="J440" s="9">
        <v>0.695</v>
      </c>
      <c r="K440" s="9">
        <v>0.139</v>
      </c>
      <c r="L440" s="9">
        <v>33628571</v>
      </c>
      <c r="M440" s="9">
        <v>0.808</v>
      </c>
    </row>
    <row r="441" customHeight="1" spans="1:13">
      <c r="A441" s="6" t="str">
        <f t="shared" si="0"/>
        <v>Canada-The Americas2010</v>
      </c>
      <c r="B441" s="6" t="s">
        <v>103</v>
      </c>
      <c r="C441" s="6" t="s">
        <v>75</v>
      </c>
      <c r="D441" s="7" t="s">
        <v>288</v>
      </c>
      <c r="E441" s="14">
        <v>0.042</v>
      </c>
      <c r="F441" s="14">
        <v>0.104</v>
      </c>
      <c r="G441" s="9">
        <v>83</v>
      </c>
      <c r="H441" s="9">
        <v>79</v>
      </c>
      <c r="I441" s="9">
        <v>0.165</v>
      </c>
      <c r="J441" s="9">
        <v>0.694</v>
      </c>
      <c r="K441" s="9">
        <v>0.142</v>
      </c>
      <c r="L441" s="9">
        <v>34005274</v>
      </c>
      <c r="M441" s="9">
        <v>0.809</v>
      </c>
    </row>
    <row r="442" customHeight="1" spans="1:13">
      <c r="A442" s="6" t="str">
        <f t="shared" si="0"/>
        <v>Canada-The Americas2011</v>
      </c>
      <c r="B442" s="6" t="s">
        <v>103</v>
      </c>
      <c r="C442" s="6" t="s">
        <v>75</v>
      </c>
      <c r="D442" s="7" t="s">
        <v>285</v>
      </c>
      <c r="E442" s="14">
        <v>0.023</v>
      </c>
      <c r="F442" s="14">
        <v>0.023</v>
      </c>
      <c r="G442" s="9">
        <v>83</v>
      </c>
      <c r="H442" s="9">
        <v>79</v>
      </c>
      <c r="I442" s="9">
        <v>0.164</v>
      </c>
      <c r="J442" s="9">
        <v>0.691</v>
      </c>
      <c r="K442" s="9">
        <v>0.145</v>
      </c>
      <c r="L442" s="9">
        <v>34342780</v>
      </c>
      <c r="M442" s="9">
        <v>0.811</v>
      </c>
    </row>
    <row r="443" customHeight="1" spans="1:13">
      <c r="A443" s="6" t="str">
        <f t="shared" si="0"/>
        <v>Canada-The Americas2012</v>
      </c>
      <c r="B443" s="6" t="s">
        <v>103</v>
      </c>
      <c r="C443" s="6" t="s">
        <v>75</v>
      </c>
      <c r="D443" s="7" t="s">
        <v>286</v>
      </c>
      <c r="E443" s="14">
        <v>0.04</v>
      </c>
      <c r="F443" s="14">
        <v>0.064</v>
      </c>
      <c r="G443" s="9">
        <v>83</v>
      </c>
      <c r="H443" s="9">
        <v>79</v>
      </c>
      <c r="I443" s="9">
        <v>0.164</v>
      </c>
      <c r="J443" s="9">
        <v>0.688</v>
      </c>
      <c r="K443" s="9">
        <v>0.148</v>
      </c>
      <c r="L443" s="9">
        <v>34754312</v>
      </c>
      <c r="M443" s="9">
        <v>0.813</v>
      </c>
    </row>
    <row r="444" customHeight="1" spans="1:13">
      <c r="A444" s="6" t="str">
        <f t="shared" si="0"/>
        <v>Cayman Islands-The Americas2000</v>
      </c>
      <c r="B444" s="6" t="s">
        <v>104</v>
      </c>
      <c r="C444" s="6" t="s">
        <v>75</v>
      </c>
      <c r="D444" s="7" t="s">
        <v>277</v>
      </c>
      <c r="E444" s="14">
        <v>0.044</v>
      </c>
      <c r="F444" s="14">
        <v>0.09</v>
      </c>
      <c r="G444" s="8"/>
      <c r="H444" s="8"/>
      <c r="I444" s="8"/>
      <c r="J444" s="8"/>
      <c r="K444" s="8"/>
      <c r="L444" s="9">
        <v>41685</v>
      </c>
      <c r="M444" s="9">
        <v>1</v>
      </c>
    </row>
    <row r="445" customHeight="1" spans="1:13">
      <c r="A445" s="6" t="str">
        <f t="shared" si="0"/>
        <v>Cayman Islands-The Americas2001</v>
      </c>
      <c r="B445" s="6" t="s">
        <v>104</v>
      </c>
      <c r="C445" s="6" t="s">
        <v>75</v>
      </c>
      <c r="D445" s="7" t="s">
        <v>278</v>
      </c>
      <c r="E445" s="14">
        <v>0.048</v>
      </c>
      <c r="F445" s="14">
        <v>0.109</v>
      </c>
      <c r="G445" s="8"/>
      <c r="H445" s="8"/>
      <c r="I445" s="8"/>
      <c r="J445" s="8"/>
      <c r="K445" s="8"/>
      <c r="L445" s="9">
        <v>43317</v>
      </c>
      <c r="M445" s="9">
        <v>1</v>
      </c>
    </row>
    <row r="446" customHeight="1" spans="1:13">
      <c r="A446" s="6" t="str">
        <f t="shared" si="0"/>
        <v>Cayman Islands-The Americas2002</v>
      </c>
      <c r="B446" s="6" t="s">
        <v>104</v>
      </c>
      <c r="C446" s="6" t="s">
        <v>75</v>
      </c>
      <c r="D446" s="7" t="s">
        <v>279</v>
      </c>
      <c r="E446" s="14">
        <v>0.038</v>
      </c>
      <c r="F446" s="14">
        <v>0.076</v>
      </c>
      <c r="G446" s="8"/>
      <c r="H446" s="8"/>
      <c r="I446" s="8"/>
      <c r="J446" s="8"/>
      <c r="K446" s="8"/>
      <c r="L446" s="9">
        <v>44742</v>
      </c>
      <c r="M446" s="9">
        <v>1</v>
      </c>
    </row>
    <row r="447" customHeight="1" spans="1:13">
      <c r="A447" s="6" t="str">
        <f t="shared" si="0"/>
        <v>Cayman Islands-The Americas2003</v>
      </c>
      <c r="B447" s="6" t="s">
        <v>104</v>
      </c>
      <c r="C447" s="6" t="s">
        <v>75</v>
      </c>
      <c r="D447" s="7" t="s">
        <v>280</v>
      </c>
      <c r="E447" s="14">
        <v>0.017</v>
      </c>
      <c r="F447" s="14">
        <v>0.014</v>
      </c>
      <c r="G447" s="8"/>
      <c r="H447" s="8"/>
      <c r="I447" s="8"/>
      <c r="J447" s="8"/>
      <c r="K447" s="8"/>
      <c r="L447" s="9">
        <v>46032</v>
      </c>
      <c r="M447" s="9">
        <v>1</v>
      </c>
    </row>
    <row r="448" customHeight="1" spans="1:13">
      <c r="A448" s="6" t="str">
        <f t="shared" si="0"/>
        <v>Cayman Islands-The Americas2004</v>
      </c>
      <c r="B448" s="6" t="s">
        <v>104</v>
      </c>
      <c r="C448" s="6" t="s">
        <v>75</v>
      </c>
      <c r="D448" s="7" t="s">
        <v>281</v>
      </c>
      <c r="E448" s="14">
        <v>0.021</v>
      </c>
      <c r="F448" s="14">
        <v>0.04</v>
      </c>
      <c r="G448" s="8"/>
      <c r="H448" s="8"/>
      <c r="I448" s="8"/>
      <c r="J448" s="8"/>
      <c r="K448" s="8"/>
      <c r="L448" s="9">
        <v>47299</v>
      </c>
      <c r="M448" s="9">
        <v>1</v>
      </c>
    </row>
    <row r="449" customHeight="1" spans="1:13">
      <c r="A449" s="6" t="str">
        <f t="shared" si="0"/>
        <v>Cayman Islands-The Americas2005</v>
      </c>
      <c r="B449" s="6" t="s">
        <v>104</v>
      </c>
      <c r="C449" s="6" t="s">
        <v>75</v>
      </c>
      <c r="D449" s="7" t="s">
        <v>282</v>
      </c>
      <c r="E449" s="14">
        <v>0.045</v>
      </c>
      <c r="F449" s="14">
        <v>0.104</v>
      </c>
      <c r="G449" s="8"/>
      <c r="H449" s="8"/>
      <c r="I449" s="8"/>
      <c r="J449" s="8"/>
      <c r="K449" s="8"/>
      <c r="L449" s="9">
        <v>48623</v>
      </c>
      <c r="M449" s="9">
        <v>1</v>
      </c>
    </row>
    <row r="450" customHeight="1" spans="1:13">
      <c r="A450" s="6" t="str">
        <f t="shared" si="0"/>
        <v>Cayman Islands-The Americas2006</v>
      </c>
      <c r="B450" s="6" t="s">
        <v>104</v>
      </c>
      <c r="C450" s="6" t="s">
        <v>75</v>
      </c>
      <c r="D450" s="7" t="s">
        <v>287</v>
      </c>
      <c r="E450" s="14">
        <v>0.031</v>
      </c>
      <c r="F450" s="14">
        <v>0.049</v>
      </c>
      <c r="G450" s="8"/>
      <c r="H450" s="8"/>
      <c r="I450" s="8"/>
      <c r="J450" s="8"/>
      <c r="K450" s="8"/>
      <c r="L450" s="9">
        <v>50026</v>
      </c>
      <c r="M450" s="9">
        <v>1</v>
      </c>
    </row>
    <row r="451" customHeight="1" spans="1:13">
      <c r="A451" s="6" t="str">
        <f t="shared" si="0"/>
        <v>Cayman Islands-The Americas2007</v>
      </c>
      <c r="B451" s="6" t="s">
        <v>104</v>
      </c>
      <c r="C451" s="6" t="s">
        <v>75</v>
      </c>
      <c r="D451" s="7" t="s">
        <v>289</v>
      </c>
      <c r="E451" s="14">
        <v>0.052</v>
      </c>
      <c r="F451" s="14">
        <v>0.094</v>
      </c>
      <c r="G451" s="8"/>
      <c r="H451" s="8"/>
      <c r="I451" s="8"/>
      <c r="J451" s="8"/>
      <c r="K451" s="8"/>
      <c r="L451" s="9">
        <v>51472</v>
      </c>
      <c r="M451" s="9">
        <v>1</v>
      </c>
    </row>
    <row r="452" customHeight="1" spans="1:13">
      <c r="A452" s="6" t="str">
        <f t="shared" si="0"/>
        <v>Cayman Islands-The Americas2008</v>
      </c>
      <c r="B452" s="6" t="s">
        <v>104</v>
      </c>
      <c r="C452" s="6" t="s">
        <v>75</v>
      </c>
      <c r="D452" s="7" t="s">
        <v>283</v>
      </c>
      <c r="E452" s="14">
        <v>0.043</v>
      </c>
      <c r="F452" s="14">
        <v>0.106</v>
      </c>
      <c r="G452" s="8"/>
      <c r="H452" s="8"/>
      <c r="I452" s="8"/>
      <c r="J452" s="8"/>
      <c r="K452" s="8"/>
      <c r="L452" s="9">
        <v>52912</v>
      </c>
      <c r="M452" s="9">
        <v>1</v>
      </c>
    </row>
    <row r="453" customHeight="1" spans="1:13">
      <c r="A453" s="6" t="str">
        <f t="shared" si="0"/>
        <v>Cayman Islands-The Americas2009</v>
      </c>
      <c r="B453" s="6" t="s">
        <v>104</v>
      </c>
      <c r="C453" s="6" t="s">
        <v>75</v>
      </c>
      <c r="D453" s="7" t="s">
        <v>284</v>
      </c>
      <c r="E453" s="14">
        <v>0.04</v>
      </c>
      <c r="F453" s="14">
        <v>0.092</v>
      </c>
      <c r="G453" s="8"/>
      <c r="H453" s="8"/>
      <c r="I453" s="8"/>
      <c r="J453" s="8"/>
      <c r="K453" s="8"/>
      <c r="L453" s="9">
        <v>54275</v>
      </c>
      <c r="M453" s="9">
        <v>1</v>
      </c>
    </row>
    <row r="454" customHeight="1" spans="1:13">
      <c r="A454" s="6" t="str">
        <f t="shared" si="0"/>
        <v>Cayman Islands-The Americas2010</v>
      </c>
      <c r="B454" s="6" t="s">
        <v>104</v>
      </c>
      <c r="C454" s="6" t="s">
        <v>75</v>
      </c>
      <c r="D454" s="7" t="s">
        <v>288</v>
      </c>
      <c r="E454" s="14">
        <v>0.037</v>
      </c>
      <c r="F454" s="14">
        <v>0.054</v>
      </c>
      <c r="G454" s="8"/>
      <c r="H454" s="8"/>
      <c r="I454" s="8"/>
      <c r="J454" s="8"/>
      <c r="K454" s="8"/>
      <c r="L454" s="9">
        <v>55509</v>
      </c>
      <c r="M454" s="9">
        <v>1</v>
      </c>
    </row>
    <row r="455" customHeight="1" spans="1:13">
      <c r="A455" s="6" t="str">
        <f t="shared" si="0"/>
        <v>Cayman Islands-The Americas2011</v>
      </c>
      <c r="B455" s="6" t="s">
        <v>104</v>
      </c>
      <c r="C455" s="6" t="s">
        <v>75</v>
      </c>
      <c r="D455" s="7" t="s">
        <v>285</v>
      </c>
      <c r="E455" s="14">
        <v>0.04</v>
      </c>
      <c r="F455" s="14">
        <v>0.065</v>
      </c>
      <c r="G455" s="8"/>
      <c r="H455" s="8"/>
      <c r="I455" s="8"/>
      <c r="J455" s="8"/>
      <c r="K455" s="8"/>
      <c r="L455" s="9">
        <v>56601</v>
      </c>
      <c r="M455" s="9">
        <v>1</v>
      </c>
    </row>
    <row r="456" customHeight="1" spans="1:13">
      <c r="A456" s="6" t="str">
        <f t="shared" si="0"/>
        <v>Cayman Islands-The Americas2012</v>
      </c>
      <c r="B456" s="6" t="s">
        <v>104</v>
      </c>
      <c r="C456" s="6" t="s">
        <v>75</v>
      </c>
      <c r="D456" s="7" t="s">
        <v>286</v>
      </c>
      <c r="E456" s="14">
        <v>0.018</v>
      </c>
      <c r="F456" s="14">
        <v>0.012</v>
      </c>
      <c r="G456" s="8"/>
      <c r="H456" s="8"/>
      <c r="I456" s="8"/>
      <c r="J456" s="8"/>
      <c r="K456" s="8"/>
      <c r="L456" s="9">
        <v>57570</v>
      </c>
      <c r="M456" s="9">
        <v>1</v>
      </c>
    </row>
    <row r="457" customHeight="1" spans="1:13">
      <c r="A457" s="6" t="str">
        <f t="shared" si="0"/>
        <v>Central African Republic-Africa2000</v>
      </c>
      <c r="B457" s="6" t="s">
        <v>105</v>
      </c>
      <c r="C457" s="6" t="s">
        <v>69</v>
      </c>
      <c r="D457" s="7" t="s">
        <v>277</v>
      </c>
      <c r="E457" s="14">
        <v>0.043</v>
      </c>
      <c r="F457" s="14">
        <v>0.136</v>
      </c>
      <c r="G457" s="9">
        <v>45</v>
      </c>
      <c r="H457" s="9">
        <v>42</v>
      </c>
      <c r="I457" s="9">
        <v>0.423</v>
      </c>
      <c r="J457" s="9">
        <v>0.537</v>
      </c>
      <c r="K457" s="9">
        <v>0.04</v>
      </c>
      <c r="L457" s="9">
        <v>3638316</v>
      </c>
      <c r="M457" s="9">
        <v>0.376</v>
      </c>
    </row>
    <row r="458" customHeight="1" spans="1:13">
      <c r="A458" s="6" t="str">
        <f t="shared" si="0"/>
        <v>Central African Republic-Africa2001</v>
      </c>
      <c r="B458" s="6" t="s">
        <v>105</v>
      </c>
      <c r="C458" s="6" t="s">
        <v>69</v>
      </c>
      <c r="D458" s="7" t="s">
        <v>278</v>
      </c>
      <c r="E458" s="14">
        <v>0.048</v>
      </c>
      <c r="F458" s="14">
        <v>0.105</v>
      </c>
      <c r="G458" s="9">
        <v>45</v>
      </c>
      <c r="H458" s="9">
        <v>42</v>
      </c>
      <c r="I458" s="9">
        <v>0.422</v>
      </c>
      <c r="J458" s="9">
        <v>0.538</v>
      </c>
      <c r="K458" s="9">
        <v>0.04</v>
      </c>
      <c r="L458" s="9">
        <v>3704045</v>
      </c>
      <c r="M458" s="9">
        <v>0.377</v>
      </c>
    </row>
    <row r="459" customHeight="1" spans="1:13">
      <c r="A459" s="6" t="str">
        <f t="shared" si="0"/>
        <v>Central African Republic-Africa2002</v>
      </c>
      <c r="B459" s="6" t="s">
        <v>105</v>
      </c>
      <c r="C459" s="6" t="s">
        <v>69</v>
      </c>
      <c r="D459" s="7" t="s">
        <v>279</v>
      </c>
      <c r="E459" s="14">
        <v>0.024</v>
      </c>
      <c r="F459" s="14">
        <v>0.053</v>
      </c>
      <c r="G459" s="9">
        <v>46</v>
      </c>
      <c r="H459" s="9">
        <v>42</v>
      </c>
      <c r="I459" s="9">
        <v>0.422</v>
      </c>
      <c r="J459" s="9">
        <v>0.539</v>
      </c>
      <c r="K459" s="9">
        <v>0.04</v>
      </c>
      <c r="L459" s="9">
        <v>3767248</v>
      </c>
      <c r="M459" s="9">
        <v>0.378</v>
      </c>
    </row>
    <row r="460" customHeight="1" spans="1:13">
      <c r="A460" s="6" t="str">
        <f t="shared" si="0"/>
        <v>Central African Republic-Africa2003</v>
      </c>
      <c r="B460" s="6" t="s">
        <v>105</v>
      </c>
      <c r="C460" s="6" t="s">
        <v>69</v>
      </c>
      <c r="D460" s="7" t="s">
        <v>280</v>
      </c>
      <c r="E460" s="14">
        <v>0.041</v>
      </c>
      <c r="F460" s="14">
        <v>0.1</v>
      </c>
      <c r="G460" s="9">
        <v>46</v>
      </c>
      <c r="H460" s="9">
        <v>43</v>
      </c>
      <c r="I460" s="9">
        <v>0.421</v>
      </c>
      <c r="J460" s="9">
        <v>0.539</v>
      </c>
      <c r="K460" s="9">
        <v>0.04</v>
      </c>
      <c r="L460" s="9">
        <v>3829636</v>
      </c>
      <c r="M460" s="9">
        <v>0.379</v>
      </c>
    </row>
    <row r="461" customHeight="1" spans="1:13">
      <c r="A461" s="6" t="str">
        <f t="shared" si="0"/>
        <v>Central African Republic-Africa2004</v>
      </c>
      <c r="B461" s="6" t="s">
        <v>105</v>
      </c>
      <c r="C461" s="6" t="s">
        <v>69</v>
      </c>
      <c r="D461" s="7" t="s">
        <v>281</v>
      </c>
      <c r="E461" s="14">
        <v>0.039</v>
      </c>
      <c r="F461" s="14">
        <v>0.066</v>
      </c>
      <c r="G461" s="9">
        <v>46</v>
      </c>
      <c r="H461" s="9">
        <v>43</v>
      </c>
      <c r="I461" s="9">
        <v>0.42</v>
      </c>
      <c r="J461" s="9">
        <v>0.54</v>
      </c>
      <c r="K461" s="9">
        <v>0.04</v>
      </c>
      <c r="L461" s="9">
        <v>3893595</v>
      </c>
      <c r="M461" s="9">
        <v>0.38</v>
      </c>
    </row>
    <row r="462" customHeight="1" spans="1:13">
      <c r="A462" s="6" t="str">
        <f t="shared" si="0"/>
        <v>Central African Republic-Africa2005</v>
      </c>
      <c r="B462" s="6" t="s">
        <v>105</v>
      </c>
      <c r="C462" s="6" t="s">
        <v>69</v>
      </c>
      <c r="D462" s="7" t="s">
        <v>282</v>
      </c>
      <c r="E462" s="14">
        <v>0.032</v>
      </c>
      <c r="F462" s="14">
        <v>0.082</v>
      </c>
      <c r="G462" s="9">
        <v>47</v>
      </c>
      <c r="H462" s="9">
        <v>43</v>
      </c>
      <c r="I462" s="9">
        <v>0.419</v>
      </c>
      <c r="J462" s="9">
        <v>0.542</v>
      </c>
      <c r="K462" s="9">
        <v>0.04</v>
      </c>
      <c r="L462" s="9">
        <v>3960897</v>
      </c>
      <c r="M462" s="9">
        <v>0.381</v>
      </c>
    </row>
    <row r="463" customHeight="1" spans="1:13">
      <c r="A463" s="6" t="str">
        <f t="shared" si="0"/>
        <v>Central African Republic-Africa2006</v>
      </c>
      <c r="B463" s="6" t="s">
        <v>105</v>
      </c>
      <c r="C463" s="6" t="s">
        <v>69</v>
      </c>
      <c r="D463" s="7" t="s">
        <v>287</v>
      </c>
      <c r="E463" s="14">
        <v>0.042</v>
      </c>
      <c r="F463" s="14">
        <v>0.071</v>
      </c>
      <c r="G463" s="9">
        <v>47</v>
      </c>
      <c r="H463" s="9">
        <v>44</v>
      </c>
      <c r="I463" s="9">
        <v>0.417</v>
      </c>
      <c r="J463" s="9">
        <v>0.544</v>
      </c>
      <c r="K463" s="9">
        <v>0.04</v>
      </c>
      <c r="L463" s="9">
        <v>4032102</v>
      </c>
      <c r="M463" s="9">
        <v>0.382</v>
      </c>
    </row>
    <row r="464" customHeight="1" spans="1:13">
      <c r="A464" s="6" t="str">
        <f t="shared" si="0"/>
        <v>Central African Republic-Africa2007</v>
      </c>
      <c r="B464" s="6" t="s">
        <v>105</v>
      </c>
      <c r="C464" s="6" t="s">
        <v>69</v>
      </c>
      <c r="D464" s="7" t="s">
        <v>289</v>
      </c>
      <c r="E464" s="14">
        <v>0.039</v>
      </c>
      <c r="F464" s="14">
        <v>0.073</v>
      </c>
      <c r="G464" s="9">
        <v>48</v>
      </c>
      <c r="H464" s="9">
        <v>45</v>
      </c>
      <c r="I464" s="9">
        <v>0.415</v>
      </c>
      <c r="J464" s="9">
        <v>0.546</v>
      </c>
      <c r="K464" s="9">
        <v>0.039</v>
      </c>
      <c r="L464" s="9">
        <v>4106897</v>
      </c>
      <c r="M464" s="9">
        <v>0.383</v>
      </c>
    </row>
    <row r="465" customHeight="1" spans="1:13">
      <c r="A465" s="6" t="str">
        <f t="shared" si="0"/>
        <v>Central African Republic-Africa2008</v>
      </c>
      <c r="B465" s="6" t="s">
        <v>105</v>
      </c>
      <c r="C465" s="6" t="s">
        <v>69</v>
      </c>
      <c r="D465" s="7" t="s">
        <v>283</v>
      </c>
      <c r="E465" s="14">
        <v>0.017</v>
      </c>
      <c r="F465" s="14">
        <v>0.023</v>
      </c>
      <c r="G465" s="9">
        <v>48</v>
      </c>
      <c r="H465" s="9">
        <v>45</v>
      </c>
      <c r="I465" s="9">
        <v>0.412</v>
      </c>
      <c r="J465" s="9">
        <v>0.549</v>
      </c>
      <c r="K465" s="9">
        <v>0.039</v>
      </c>
      <c r="L465" s="9">
        <v>4185106</v>
      </c>
      <c r="M465" s="9">
        <v>0.385</v>
      </c>
    </row>
    <row r="466" customHeight="1" spans="1:13">
      <c r="A466" s="6" t="str">
        <f t="shared" si="0"/>
        <v>Central African Republic-Africa2009</v>
      </c>
      <c r="B466" s="6" t="s">
        <v>105</v>
      </c>
      <c r="C466" s="6" t="s">
        <v>69</v>
      </c>
      <c r="D466" s="7" t="s">
        <v>284</v>
      </c>
      <c r="E466" s="14">
        <v>0.048</v>
      </c>
      <c r="F466" s="14">
        <v>0.081</v>
      </c>
      <c r="G466" s="9">
        <v>49</v>
      </c>
      <c r="H466" s="9">
        <v>46</v>
      </c>
      <c r="I466" s="9">
        <v>0.409</v>
      </c>
      <c r="J466" s="9">
        <v>0.552</v>
      </c>
      <c r="K466" s="9">
        <v>0.039</v>
      </c>
      <c r="L466" s="9">
        <v>4266247</v>
      </c>
      <c r="M466" s="9">
        <v>0.386</v>
      </c>
    </row>
    <row r="467" customHeight="1" spans="1:13">
      <c r="A467" s="6" t="str">
        <f t="shared" si="0"/>
        <v>Central African Republic-Africa2010</v>
      </c>
      <c r="B467" s="6" t="s">
        <v>105</v>
      </c>
      <c r="C467" s="6" t="s">
        <v>69</v>
      </c>
      <c r="D467" s="7" t="s">
        <v>288</v>
      </c>
      <c r="E467" s="14">
        <v>0.045</v>
      </c>
      <c r="F467" s="14">
        <v>0.091</v>
      </c>
      <c r="G467" s="9">
        <v>50</v>
      </c>
      <c r="H467" s="9">
        <v>46</v>
      </c>
      <c r="I467" s="9">
        <v>0.406</v>
      </c>
      <c r="J467" s="9">
        <v>0.555</v>
      </c>
      <c r="K467" s="9">
        <v>0.039</v>
      </c>
      <c r="L467" s="9">
        <v>4349921</v>
      </c>
      <c r="M467" s="9">
        <v>0.388</v>
      </c>
    </row>
    <row r="468" customHeight="1" spans="1:13">
      <c r="A468" s="6" t="str">
        <f t="shared" si="0"/>
        <v>Central African Republic-Africa2011</v>
      </c>
      <c r="B468" s="6" t="s">
        <v>105</v>
      </c>
      <c r="C468" s="6" t="s">
        <v>69</v>
      </c>
      <c r="D468" s="7" t="s">
        <v>285</v>
      </c>
      <c r="E468" s="14">
        <v>0.032</v>
      </c>
      <c r="F468" s="14">
        <v>0.059</v>
      </c>
      <c r="G468" s="9">
        <v>51</v>
      </c>
      <c r="H468" s="9">
        <v>47</v>
      </c>
      <c r="I468" s="9">
        <v>0.404</v>
      </c>
      <c r="J468" s="9">
        <v>0.558</v>
      </c>
      <c r="K468" s="9">
        <v>0.039</v>
      </c>
      <c r="L468" s="9">
        <v>4436217</v>
      </c>
      <c r="M468" s="9">
        <v>0.39</v>
      </c>
    </row>
    <row r="469" customHeight="1" spans="1:13">
      <c r="A469" s="6" t="str">
        <f t="shared" si="0"/>
        <v>Central African Republic-Africa2012</v>
      </c>
      <c r="B469" s="6" t="s">
        <v>105</v>
      </c>
      <c r="C469" s="6" t="s">
        <v>69</v>
      </c>
      <c r="D469" s="7" t="s">
        <v>286</v>
      </c>
      <c r="E469" s="14">
        <v>0.048</v>
      </c>
      <c r="F469" s="14">
        <v>0.091</v>
      </c>
      <c r="G469" s="9">
        <v>51</v>
      </c>
      <c r="H469" s="9">
        <v>48</v>
      </c>
      <c r="I469" s="9">
        <v>0.401</v>
      </c>
      <c r="J469" s="9">
        <v>0.561</v>
      </c>
      <c r="K469" s="9">
        <v>0.039</v>
      </c>
      <c r="L469" s="9">
        <v>4525209</v>
      </c>
      <c r="M469" s="9">
        <v>0.393</v>
      </c>
    </row>
    <row r="470" customHeight="1" spans="1:13">
      <c r="A470" s="6" t="str">
        <f t="shared" si="0"/>
        <v>Chad-Africa2000</v>
      </c>
      <c r="B470" s="6" t="s">
        <v>106</v>
      </c>
      <c r="C470" s="6" t="s">
        <v>69</v>
      </c>
      <c r="D470" s="7" t="s">
        <v>277</v>
      </c>
      <c r="E470" s="14">
        <v>0.013</v>
      </c>
      <c r="F470" s="14">
        <v>0.024</v>
      </c>
      <c r="G470" s="9">
        <v>48</v>
      </c>
      <c r="H470" s="9">
        <v>46</v>
      </c>
      <c r="I470" s="9">
        <v>0.49</v>
      </c>
      <c r="J470" s="9">
        <v>0.482</v>
      </c>
      <c r="K470" s="9">
        <v>0.028</v>
      </c>
      <c r="L470" s="9">
        <v>8301151</v>
      </c>
      <c r="M470" s="9">
        <v>0.216</v>
      </c>
    </row>
    <row r="471" customHeight="1" spans="1:13">
      <c r="A471" s="6" t="str">
        <f t="shared" si="0"/>
        <v>Chad-Africa2001</v>
      </c>
      <c r="B471" s="6" t="s">
        <v>106</v>
      </c>
      <c r="C471" s="6" t="s">
        <v>69</v>
      </c>
      <c r="D471" s="7" t="s">
        <v>278</v>
      </c>
      <c r="E471" s="14">
        <v>0.014</v>
      </c>
      <c r="F471" s="14">
        <v>0.053</v>
      </c>
      <c r="G471" s="9">
        <v>48</v>
      </c>
      <c r="H471" s="9">
        <v>46</v>
      </c>
      <c r="I471" s="9">
        <v>0.491</v>
      </c>
      <c r="J471" s="9">
        <v>0.481</v>
      </c>
      <c r="K471" s="9">
        <v>0.028</v>
      </c>
      <c r="L471" s="9">
        <v>8620917</v>
      </c>
      <c r="M471" s="9">
        <v>0.217</v>
      </c>
    </row>
    <row r="472" customHeight="1" spans="1:13">
      <c r="A472" s="6" t="str">
        <f t="shared" si="0"/>
        <v>Chad-Africa2002</v>
      </c>
      <c r="B472" s="6" t="s">
        <v>106</v>
      </c>
      <c r="C472" s="6" t="s">
        <v>69</v>
      </c>
      <c r="D472" s="7" t="s">
        <v>279</v>
      </c>
      <c r="E472" s="14">
        <v>0.026</v>
      </c>
      <c r="F472" s="14">
        <v>0.059</v>
      </c>
      <c r="G472" s="9">
        <v>48</v>
      </c>
      <c r="H472" s="9">
        <v>46</v>
      </c>
      <c r="I472" s="9">
        <v>0.491</v>
      </c>
      <c r="J472" s="9">
        <v>0.481</v>
      </c>
      <c r="K472" s="9">
        <v>0.028</v>
      </c>
      <c r="L472" s="9">
        <v>8959964</v>
      </c>
      <c r="M472" s="9">
        <v>0.217</v>
      </c>
    </row>
    <row r="473" customHeight="1" spans="1:13">
      <c r="A473" s="6" t="str">
        <f t="shared" si="0"/>
        <v>Chad-Africa2003</v>
      </c>
      <c r="B473" s="6" t="s">
        <v>106</v>
      </c>
      <c r="C473" s="6" t="s">
        <v>69</v>
      </c>
      <c r="D473" s="7" t="s">
        <v>280</v>
      </c>
      <c r="E473" s="14">
        <v>0.026</v>
      </c>
      <c r="F473" s="14">
        <v>0.053</v>
      </c>
      <c r="G473" s="9">
        <v>48</v>
      </c>
      <c r="H473" s="9">
        <v>46</v>
      </c>
      <c r="I473" s="9">
        <v>0.492</v>
      </c>
      <c r="J473" s="9">
        <v>0.481</v>
      </c>
      <c r="K473" s="9">
        <v>0.027</v>
      </c>
      <c r="L473" s="9">
        <v>9311234</v>
      </c>
      <c r="M473" s="9">
        <v>0.217</v>
      </c>
    </row>
    <row r="474" customHeight="1" spans="1:13">
      <c r="A474" s="6" t="str">
        <f t="shared" si="0"/>
        <v>Chad-Africa2004</v>
      </c>
      <c r="B474" s="6" t="s">
        <v>106</v>
      </c>
      <c r="C474" s="6" t="s">
        <v>69</v>
      </c>
      <c r="D474" s="7" t="s">
        <v>281</v>
      </c>
      <c r="E474" s="14">
        <v>0.022</v>
      </c>
      <c r="F474" s="14">
        <v>0.008</v>
      </c>
      <c r="G474" s="9">
        <v>48</v>
      </c>
      <c r="H474" s="9">
        <v>47</v>
      </c>
      <c r="I474" s="9">
        <v>0.492</v>
      </c>
      <c r="J474" s="9">
        <v>0.481</v>
      </c>
      <c r="K474" s="9">
        <v>0.027</v>
      </c>
      <c r="L474" s="9">
        <v>9665024</v>
      </c>
      <c r="M474" s="9">
        <v>0.218</v>
      </c>
    </row>
    <row r="475" customHeight="1" spans="1:13">
      <c r="A475" s="6" t="str">
        <f t="shared" si="0"/>
        <v>Chad-Africa2005</v>
      </c>
      <c r="B475" s="6" t="s">
        <v>106</v>
      </c>
      <c r="C475" s="6" t="s">
        <v>69</v>
      </c>
      <c r="D475" s="7" t="s">
        <v>282</v>
      </c>
      <c r="E475" s="14">
        <v>0.027</v>
      </c>
      <c r="F475" s="14">
        <v>0.069</v>
      </c>
      <c r="G475" s="9">
        <v>48</v>
      </c>
      <c r="H475" s="9">
        <v>47</v>
      </c>
      <c r="I475" s="9">
        <v>0.492</v>
      </c>
      <c r="J475" s="9">
        <v>0.481</v>
      </c>
      <c r="K475" s="9">
        <v>0.027</v>
      </c>
      <c r="L475" s="9">
        <v>10014413</v>
      </c>
      <c r="M475" s="9">
        <v>0.218</v>
      </c>
    </row>
    <row r="476" customHeight="1" spans="1:13">
      <c r="A476" s="6" t="str">
        <f t="shared" si="0"/>
        <v>Chad-Africa2006</v>
      </c>
      <c r="B476" s="6" t="s">
        <v>106</v>
      </c>
      <c r="C476" s="6" t="s">
        <v>69</v>
      </c>
      <c r="D476" s="7" t="s">
        <v>287</v>
      </c>
      <c r="E476" s="14">
        <v>0.013</v>
      </c>
      <c r="F476" s="14">
        <v>0.026</v>
      </c>
      <c r="G476" s="9">
        <v>49</v>
      </c>
      <c r="H476" s="9">
        <v>47</v>
      </c>
      <c r="I476" s="9">
        <v>0.492</v>
      </c>
      <c r="J476" s="9">
        <v>0.482</v>
      </c>
      <c r="K476" s="9">
        <v>0.026</v>
      </c>
      <c r="L476" s="9">
        <v>10356822</v>
      </c>
      <c r="M476" s="9">
        <v>0.218</v>
      </c>
    </row>
    <row r="477" customHeight="1" spans="1:13">
      <c r="A477" s="6" t="str">
        <f t="shared" si="0"/>
        <v>Chad-Africa2007</v>
      </c>
      <c r="B477" s="6" t="s">
        <v>106</v>
      </c>
      <c r="C477" s="6" t="s">
        <v>69</v>
      </c>
      <c r="D477" s="7" t="s">
        <v>289</v>
      </c>
      <c r="E477" s="14">
        <v>0.012</v>
      </c>
      <c r="F477" s="14">
        <v>0.028</v>
      </c>
      <c r="G477" s="9">
        <v>49</v>
      </c>
      <c r="H477" s="9">
        <v>48</v>
      </c>
      <c r="I477" s="9">
        <v>0.492</v>
      </c>
      <c r="J477" s="9">
        <v>0.482</v>
      </c>
      <c r="K477" s="9">
        <v>0.026</v>
      </c>
      <c r="L477" s="9">
        <v>10694366</v>
      </c>
      <c r="M477" s="9">
        <v>0.219</v>
      </c>
    </row>
    <row r="478" customHeight="1" spans="1:13">
      <c r="A478" s="6" t="str">
        <f t="shared" si="0"/>
        <v>Chad-Africa2008</v>
      </c>
      <c r="B478" s="6" t="s">
        <v>106</v>
      </c>
      <c r="C478" s="6" t="s">
        <v>69</v>
      </c>
      <c r="D478" s="7" t="s">
        <v>283</v>
      </c>
      <c r="E478" s="14">
        <v>0.007</v>
      </c>
      <c r="F478" s="15"/>
      <c r="G478" s="9">
        <v>50</v>
      </c>
      <c r="H478" s="9">
        <v>48</v>
      </c>
      <c r="I478" s="9">
        <v>0.491</v>
      </c>
      <c r="J478" s="9">
        <v>0.484</v>
      </c>
      <c r="K478" s="9">
        <v>0.026</v>
      </c>
      <c r="L478" s="9">
        <v>11030628</v>
      </c>
      <c r="M478" s="9">
        <v>0.219</v>
      </c>
    </row>
    <row r="479" customHeight="1" spans="1:13">
      <c r="A479" s="6" t="str">
        <f t="shared" si="0"/>
        <v>Chad-Africa2009</v>
      </c>
      <c r="B479" s="6" t="s">
        <v>106</v>
      </c>
      <c r="C479" s="6" t="s">
        <v>69</v>
      </c>
      <c r="D479" s="7" t="s">
        <v>284</v>
      </c>
      <c r="E479" s="14">
        <v>0.025</v>
      </c>
      <c r="F479" s="14">
        <v>0.062</v>
      </c>
      <c r="G479" s="9">
        <v>50</v>
      </c>
      <c r="H479" s="9">
        <v>49</v>
      </c>
      <c r="I479" s="9">
        <v>0.49</v>
      </c>
      <c r="J479" s="9">
        <v>0.485</v>
      </c>
      <c r="K479" s="9">
        <v>0.025</v>
      </c>
      <c r="L479" s="9">
        <v>11371325</v>
      </c>
      <c r="M479" s="9">
        <v>0.219</v>
      </c>
    </row>
    <row r="480" customHeight="1" spans="1:13">
      <c r="A480" s="6" t="str">
        <f t="shared" si="0"/>
        <v>Chad-Africa2010</v>
      </c>
      <c r="B480" s="6" t="s">
        <v>106</v>
      </c>
      <c r="C480" s="6" t="s">
        <v>69</v>
      </c>
      <c r="D480" s="7" t="s">
        <v>288</v>
      </c>
      <c r="E480" s="14">
        <v>0.021</v>
      </c>
      <c r="F480" s="14">
        <v>0.038</v>
      </c>
      <c r="G480" s="9">
        <v>51</v>
      </c>
      <c r="H480" s="9">
        <v>49</v>
      </c>
      <c r="I480" s="9">
        <v>0.488</v>
      </c>
      <c r="J480" s="9">
        <v>0.487</v>
      </c>
      <c r="K480" s="9">
        <v>0.025</v>
      </c>
      <c r="L480" s="9">
        <v>11720781</v>
      </c>
      <c r="M480" s="9">
        <v>0.22</v>
      </c>
    </row>
    <row r="481" customHeight="1" spans="1:13">
      <c r="A481" s="6" t="str">
        <f t="shared" si="0"/>
        <v>Chad-Africa2011</v>
      </c>
      <c r="B481" s="6" t="s">
        <v>106</v>
      </c>
      <c r="C481" s="6" t="s">
        <v>69</v>
      </c>
      <c r="D481" s="7" t="s">
        <v>285</v>
      </c>
      <c r="E481" s="14">
        <v>0.009</v>
      </c>
      <c r="F481" s="14">
        <v>0.003</v>
      </c>
      <c r="G481" s="9">
        <v>51</v>
      </c>
      <c r="H481" s="9">
        <v>49</v>
      </c>
      <c r="I481" s="9">
        <v>0.487</v>
      </c>
      <c r="J481" s="9">
        <v>0.488</v>
      </c>
      <c r="K481" s="9">
        <v>0.025</v>
      </c>
      <c r="L481" s="9">
        <v>12080037</v>
      </c>
      <c r="M481" s="9">
        <v>0.22</v>
      </c>
    </row>
    <row r="482" customHeight="1" spans="1:13">
      <c r="A482" s="6" t="str">
        <f t="shared" si="0"/>
        <v>Chad-Africa2012</v>
      </c>
      <c r="B482" s="6" t="s">
        <v>106</v>
      </c>
      <c r="C482" s="6" t="s">
        <v>69</v>
      </c>
      <c r="D482" s="7" t="s">
        <v>286</v>
      </c>
      <c r="E482" s="14">
        <v>0.015</v>
      </c>
      <c r="F482" s="14">
        <v>0.034</v>
      </c>
      <c r="G482" s="9">
        <v>52</v>
      </c>
      <c r="H482" s="9">
        <v>50</v>
      </c>
      <c r="I482" s="9">
        <v>0.485</v>
      </c>
      <c r="J482" s="9">
        <v>0.49</v>
      </c>
      <c r="K482" s="9">
        <v>0.024</v>
      </c>
      <c r="L482" s="9">
        <v>12448175</v>
      </c>
      <c r="M482" s="9">
        <v>0.221</v>
      </c>
    </row>
    <row r="483" customHeight="1" spans="1:13">
      <c r="A483" s="6" t="str">
        <f t="shared" si="0"/>
        <v>Chile-The Americas2000</v>
      </c>
      <c r="B483" s="6" t="s">
        <v>107</v>
      </c>
      <c r="C483" s="6" t="s">
        <v>75</v>
      </c>
      <c r="D483" s="7" t="s">
        <v>277</v>
      </c>
      <c r="E483" s="14">
        <v>0.017</v>
      </c>
      <c r="F483" s="14">
        <v>0.034</v>
      </c>
      <c r="G483" s="9">
        <v>80</v>
      </c>
      <c r="H483" s="9">
        <v>74</v>
      </c>
      <c r="I483" s="9">
        <v>0.278</v>
      </c>
      <c r="J483" s="9">
        <v>0.65</v>
      </c>
      <c r="K483" s="9">
        <v>0.072</v>
      </c>
      <c r="L483" s="9">
        <v>15454402</v>
      </c>
      <c r="M483" s="9">
        <v>0.861</v>
      </c>
    </row>
    <row r="484" customHeight="1" spans="1:13">
      <c r="A484" s="6" t="str">
        <f t="shared" si="0"/>
        <v>Chile-The Americas2001</v>
      </c>
      <c r="B484" s="6" t="s">
        <v>107</v>
      </c>
      <c r="C484" s="6" t="s">
        <v>75</v>
      </c>
      <c r="D484" s="7" t="s">
        <v>278</v>
      </c>
      <c r="E484" s="14">
        <v>0.01</v>
      </c>
      <c r="F484" s="14">
        <v>0.006</v>
      </c>
      <c r="G484" s="9">
        <v>80</v>
      </c>
      <c r="H484" s="9">
        <v>74</v>
      </c>
      <c r="I484" s="9">
        <v>0.273</v>
      </c>
      <c r="J484" s="9">
        <v>0.654</v>
      </c>
      <c r="K484" s="9">
        <v>0.074</v>
      </c>
      <c r="L484" s="9">
        <v>15639289</v>
      </c>
      <c r="M484" s="9">
        <v>0.864</v>
      </c>
    </row>
    <row r="485" customHeight="1" spans="1:13">
      <c r="A485" s="6" t="str">
        <f t="shared" si="0"/>
        <v>Chile-The Americas2002</v>
      </c>
      <c r="B485" s="6" t="s">
        <v>107</v>
      </c>
      <c r="C485" s="6" t="s">
        <v>75</v>
      </c>
      <c r="D485" s="7" t="s">
        <v>279</v>
      </c>
      <c r="E485" s="14">
        <v>0.019</v>
      </c>
      <c r="F485" s="14">
        <v>0.039</v>
      </c>
      <c r="G485" s="9">
        <v>81</v>
      </c>
      <c r="H485" s="9">
        <v>75</v>
      </c>
      <c r="I485" s="9">
        <v>0.267</v>
      </c>
      <c r="J485" s="9">
        <v>0.658</v>
      </c>
      <c r="K485" s="9">
        <v>0.075</v>
      </c>
      <c r="L485" s="9">
        <v>15819522</v>
      </c>
      <c r="M485" s="9">
        <v>0.866</v>
      </c>
    </row>
    <row r="486" customHeight="1" spans="1:13">
      <c r="A486" s="6" t="str">
        <f t="shared" si="0"/>
        <v>Chile-The Americas2003</v>
      </c>
      <c r="B486" s="6" t="s">
        <v>107</v>
      </c>
      <c r="C486" s="6" t="s">
        <v>75</v>
      </c>
      <c r="D486" s="7" t="s">
        <v>280</v>
      </c>
      <c r="E486" s="14">
        <v>0.029</v>
      </c>
      <c r="F486" s="14">
        <v>0.078</v>
      </c>
      <c r="G486" s="9">
        <v>81</v>
      </c>
      <c r="H486" s="9">
        <v>75</v>
      </c>
      <c r="I486" s="9">
        <v>0.261</v>
      </c>
      <c r="J486" s="9">
        <v>0.662</v>
      </c>
      <c r="K486" s="9">
        <v>0.077</v>
      </c>
      <c r="L486" s="9">
        <v>15995658</v>
      </c>
      <c r="M486" s="9">
        <v>0.869</v>
      </c>
    </row>
    <row r="487" customHeight="1" spans="1:13">
      <c r="A487" s="6" t="str">
        <f t="shared" si="0"/>
        <v>Chile-The Americas2004</v>
      </c>
      <c r="B487" s="6" t="s">
        <v>107</v>
      </c>
      <c r="C487" s="6" t="s">
        <v>75</v>
      </c>
      <c r="D487" s="7" t="s">
        <v>281</v>
      </c>
      <c r="E487" s="14">
        <v>0.008</v>
      </c>
      <c r="F487" s="15"/>
      <c r="G487" s="9">
        <v>81</v>
      </c>
      <c r="H487" s="9">
        <v>75</v>
      </c>
      <c r="I487" s="9">
        <v>0.255</v>
      </c>
      <c r="J487" s="9">
        <v>0.667</v>
      </c>
      <c r="K487" s="9">
        <v>0.079</v>
      </c>
      <c r="L487" s="9">
        <v>16168241</v>
      </c>
      <c r="M487" s="9">
        <v>0.872</v>
      </c>
    </row>
    <row r="488" customHeight="1" spans="1:13">
      <c r="A488" s="6" t="str">
        <f t="shared" si="0"/>
        <v>Chile-The Americas2005</v>
      </c>
      <c r="B488" s="6" t="s">
        <v>107</v>
      </c>
      <c r="C488" s="6" t="s">
        <v>75</v>
      </c>
      <c r="D488" s="7" t="s">
        <v>282</v>
      </c>
      <c r="E488" s="14">
        <v>0.021</v>
      </c>
      <c r="F488" s="14">
        <v>0.008</v>
      </c>
      <c r="G488" s="9">
        <v>81</v>
      </c>
      <c r="H488" s="9">
        <v>75</v>
      </c>
      <c r="I488" s="9">
        <v>0.249</v>
      </c>
      <c r="J488" s="9">
        <v>0.671</v>
      </c>
      <c r="K488" s="9">
        <v>0.08</v>
      </c>
      <c r="L488" s="9">
        <v>16337749</v>
      </c>
      <c r="M488" s="9">
        <v>0.874</v>
      </c>
    </row>
    <row r="489" customHeight="1" spans="1:13">
      <c r="A489" s="6" t="str">
        <f t="shared" si="0"/>
        <v>Chile-The Americas2006</v>
      </c>
      <c r="B489" s="6" t="s">
        <v>107</v>
      </c>
      <c r="C489" s="6" t="s">
        <v>75</v>
      </c>
      <c r="D489" s="7" t="s">
        <v>287</v>
      </c>
      <c r="E489" s="14">
        <v>0.022</v>
      </c>
      <c r="F489" s="14">
        <v>0.028</v>
      </c>
      <c r="G489" s="9">
        <v>81</v>
      </c>
      <c r="H489" s="9">
        <v>75</v>
      </c>
      <c r="I489" s="9">
        <v>0.243</v>
      </c>
      <c r="J489" s="9">
        <v>0.675</v>
      </c>
      <c r="K489" s="9">
        <v>0.082</v>
      </c>
      <c r="L489" s="9">
        <v>16504530</v>
      </c>
      <c r="M489" s="9">
        <v>0.877</v>
      </c>
    </row>
    <row r="490" customHeight="1" spans="1:13">
      <c r="A490" s="6" t="str">
        <f t="shared" si="0"/>
        <v>Chile-The Americas2007</v>
      </c>
      <c r="B490" s="6" t="s">
        <v>107</v>
      </c>
      <c r="C490" s="6" t="s">
        <v>75</v>
      </c>
      <c r="D490" s="7" t="s">
        <v>289</v>
      </c>
      <c r="E490" s="14">
        <v>0.019</v>
      </c>
      <c r="F490" s="14">
        <v>0.044</v>
      </c>
      <c r="G490" s="9">
        <v>82</v>
      </c>
      <c r="H490" s="9">
        <v>76</v>
      </c>
      <c r="I490" s="9">
        <v>0.237</v>
      </c>
      <c r="J490" s="9">
        <v>0.678</v>
      </c>
      <c r="K490" s="9">
        <v>0.085</v>
      </c>
      <c r="L490" s="9">
        <v>16668892</v>
      </c>
      <c r="M490" s="9">
        <v>0.879</v>
      </c>
    </row>
    <row r="491" customHeight="1" spans="1:13">
      <c r="A491" s="6" t="str">
        <f t="shared" si="0"/>
        <v>Chile-The Americas2008</v>
      </c>
      <c r="B491" s="6" t="s">
        <v>107</v>
      </c>
      <c r="C491" s="6" t="s">
        <v>75</v>
      </c>
      <c r="D491" s="7" t="s">
        <v>283</v>
      </c>
      <c r="E491" s="14">
        <v>0.02</v>
      </c>
      <c r="F491" s="14">
        <v>0.056</v>
      </c>
      <c r="G491" s="9">
        <v>82</v>
      </c>
      <c r="H491" s="9">
        <v>76</v>
      </c>
      <c r="I491" s="9">
        <v>0.231</v>
      </c>
      <c r="J491" s="9">
        <v>0.682</v>
      </c>
      <c r="K491" s="9">
        <v>0.087</v>
      </c>
      <c r="L491" s="9">
        <v>16831184</v>
      </c>
      <c r="M491" s="9">
        <v>0.882</v>
      </c>
    </row>
    <row r="492" customHeight="1" spans="1:13">
      <c r="A492" s="6" t="str">
        <f t="shared" si="0"/>
        <v>Chile-The Americas2009</v>
      </c>
      <c r="B492" s="6" t="s">
        <v>107</v>
      </c>
      <c r="C492" s="6" t="s">
        <v>75</v>
      </c>
      <c r="D492" s="7" t="s">
        <v>284</v>
      </c>
      <c r="E492" s="14">
        <v>0.031</v>
      </c>
      <c r="F492" s="14">
        <v>0.054</v>
      </c>
      <c r="G492" s="9">
        <v>82</v>
      </c>
      <c r="H492" s="9">
        <v>76</v>
      </c>
      <c r="I492" s="9">
        <v>0.226</v>
      </c>
      <c r="J492" s="9">
        <v>0.685</v>
      </c>
      <c r="K492" s="9">
        <v>0.089</v>
      </c>
      <c r="L492" s="9">
        <v>16991729</v>
      </c>
      <c r="M492" s="9">
        <v>0.884</v>
      </c>
    </row>
    <row r="493" customHeight="1" spans="1:13">
      <c r="A493" s="6" t="str">
        <f t="shared" si="0"/>
        <v>Chile-The Americas2010</v>
      </c>
      <c r="B493" s="6" t="s">
        <v>107</v>
      </c>
      <c r="C493" s="6" t="s">
        <v>75</v>
      </c>
      <c r="D493" s="7" t="s">
        <v>288</v>
      </c>
      <c r="E493" s="14">
        <v>0.029</v>
      </c>
      <c r="F493" s="14">
        <v>0.085</v>
      </c>
      <c r="G493" s="9">
        <v>82</v>
      </c>
      <c r="H493" s="9">
        <v>76</v>
      </c>
      <c r="I493" s="9">
        <v>0.221</v>
      </c>
      <c r="J493" s="9">
        <v>0.687</v>
      </c>
      <c r="K493" s="9">
        <v>0.092</v>
      </c>
      <c r="L493" s="9">
        <v>17150760</v>
      </c>
      <c r="M493" s="9">
        <v>0.886</v>
      </c>
    </row>
    <row r="494" customHeight="1" spans="1:13">
      <c r="A494" s="6" t="str">
        <f t="shared" si="0"/>
        <v>Chile-The Americas2011</v>
      </c>
      <c r="B494" s="6" t="s">
        <v>107</v>
      </c>
      <c r="C494" s="6" t="s">
        <v>75</v>
      </c>
      <c r="D494" s="7" t="s">
        <v>285</v>
      </c>
      <c r="E494" s="14">
        <v>0.029</v>
      </c>
      <c r="F494" s="14">
        <v>0.029</v>
      </c>
      <c r="G494" s="9">
        <v>82</v>
      </c>
      <c r="H494" s="9">
        <v>76</v>
      </c>
      <c r="I494" s="9">
        <v>0.217</v>
      </c>
      <c r="J494" s="9">
        <v>0.688</v>
      </c>
      <c r="K494" s="9">
        <v>0.094</v>
      </c>
      <c r="L494" s="9">
        <v>17308449</v>
      </c>
      <c r="M494" s="9">
        <v>0.888</v>
      </c>
    </row>
    <row r="495" customHeight="1" spans="1:13">
      <c r="A495" s="6" t="str">
        <f t="shared" si="0"/>
        <v>Chile-The Americas2012</v>
      </c>
      <c r="B495" s="6" t="s">
        <v>107</v>
      </c>
      <c r="C495" s="6" t="s">
        <v>75</v>
      </c>
      <c r="D495" s="7" t="s">
        <v>286</v>
      </c>
      <c r="E495" s="14">
        <v>0.011</v>
      </c>
      <c r="F495" s="14">
        <v>0.003</v>
      </c>
      <c r="G495" s="9">
        <v>82</v>
      </c>
      <c r="H495" s="9">
        <v>77</v>
      </c>
      <c r="I495" s="9">
        <v>0.214</v>
      </c>
      <c r="J495" s="9">
        <v>0.689</v>
      </c>
      <c r="K495" s="9">
        <v>0.097</v>
      </c>
      <c r="L495" s="9">
        <v>17464814</v>
      </c>
      <c r="M495" s="9">
        <v>0.89</v>
      </c>
    </row>
    <row r="496" customHeight="1" spans="1:13">
      <c r="A496" s="6" t="str">
        <f t="shared" si="0"/>
        <v>China-Asia2000</v>
      </c>
      <c r="B496" s="6" t="s">
        <v>108</v>
      </c>
      <c r="C496" s="6" t="s">
        <v>65</v>
      </c>
      <c r="D496" s="7" t="s">
        <v>277</v>
      </c>
      <c r="E496" s="14">
        <v>0.019</v>
      </c>
      <c r="F496" s="14">
        <v>0.013</v>
      </c>
      <c r="G496" s="9">
        <v>74</v>
      </c>
      <c r="H496" s="9">
        <v>71</v>
      </c>
      <c r="I496" s="9">
        <v>0.256</v>
      </c>
      <c r="J496" s="9">
        <v>0.675</v>
      </c>
      <c r="K496" s="9">
        <v>0.069</v>
      </c>
      <c r="L496" s="9">
        <v>1262645000</v>
      </c>
      <c r="M496" s="9">
        <v>0.359</v>
      </c>
    </row>
    <row r="497" customHeight="1" spans="1:13">
      <c r="A497" s="6" t="str">
        <f t="shared" si="0"/>
        <v>China-Asia2001</v>
      </c>
      <c r="B497" s="6" t="s">
        <v>108</v>
      </c>
      <c r="C497" s="6" t="s">
        <v>65</v>
      </c>
      <c r="D497" s="7" t="s">
        <v>278</v>
      </c>
      <c r="E497" s="14">
        <v>0.029</v>
      </c>
      <c r="F497" s="14">
        <v>0.066</v>
      </c>
      <c r="G497" s="9">
        <v>74</v>
      </c>
      <c r="H497" s="9">
        <v>71</v>
      </c>
      <c r="I497" s="9">
        <v>0.246</v>
      </c>
      <c r="J497" s="9">
        <v>0.683</v>
      </c>
      <c r="K497" s="9">
        <v>0.07</v>
      </c>
      <c r="L497" s="9">
        <v>1271850000</v>
      </c>
      <c r="M497" s="9">
        <v>0.371</v>
      </c>
    </row>
    <row r="498" customHeight="1" spans="1:13">
      <c r="A498" s="6" t="str">
        <f t="shared" si="0"/>
        <v>China-Asia2002</v>
      </c>
      <c r="B498" s="6" t="s">
        <v>108</v>
      </c>
      <c r="C498" s="6" t="s">
        <v>65</v>
      </c>
      <c r="D498" s="7" t="s">
        <v>279</v>
      </c>
      <c r="E498" s="14">
        <v>0.014</v>
      </c>
      <c r="F498" s="14">
        <v>0.018</v>
      </c>
      <c r="G498" s="9">
        <v>74</v>
      </c>
      <c r="H498" s="9">
        <v>72</v>
      </c>
      <c r="I498" s="9">
        <v>0.236</v>
      </c>
      <c r="J498" s="9">
        <v>0.692</v>
      </c>
      <c r="K498" s="9">
        <v>0.072</v>
      </c>
      <c r="L498" s="9">
        <v>1280400000</v>
      </c>
      <c r="M498" s="9">
        <v>0.384</v>
      </c>
    </row>
    <row r="499" customHeight="1" spans="1:13">
      <c r="A499" s="6" t="str">
        <f t="shared" si="0"/>
        <v>China-Asia2003</v>
      </c>
      <c r="B499" s="6" t="s">
        <v>108</v>
      </c>
      <c r="C499" s="6" t="s">
        <v>65</v>
      </c>
      <c r="D499" s="7" t="s">
        <v>280</v>
      </c>
      <c r="E499" s="14">
        <v>0.04</v>
      </c>
      <c r="F499" s="14">
        <v>0.076</v>
      </c>
      <c r="G499" s="9">
        <v>75</v>
      </c>
      <c r="H499" s="9">
        <v>72</v>
      </c>
      <c r="I499" s="9">
        <v>0.225</v>
      </c>
      <c r="J499" s="9">
        <v>0.702</v>
      </c>
      <c r="K499" s="9">
        <v>0.074</v>
      </c>
      <c r="L499" s="9">
        <v>1288400000</v>
      </c>
      <c r="M499" s="9">
        <v>0.398</v>
      </c>
    </row>
    <row r="500" customHeight="1" spans="1:13">
      <c r="A500" s="6" t="str">
        <f t="shared" si="0"/>
        <v>China-Asia2004</v>
      </c>
      <c r="B500" s="6" t="s">
        <v>108</v>
      </c>
      <c r="C500" s="6" t="s">
        <v>65</v>
      </c>
      <c r="D500" s="7" t="s">
        <v>281</v>
      </c>
      <c r="E500" s="14">
        <v>0.023</v>
      </c>
      <c r="F500" s="14">
        <v>0.063</v>
      </c>
      <c r="G500" s="9">
        <v>75</v>
      </c>
      <c r="H500" s="9">
        <v>73</v>
      </c>
      <c r="I500" s="9">
        <v>0.214</v>
      </c>
      <c r="J500" s="9">
        <v>0.711</v>
      </c>
      <c r="K500" s="9">
        <v>0.075</v>
      </c>
      <c r="L500" s="9">
        <v>1296075000</v>
      </c>
      <c r="M500" s="9">
        <v>0.411</v>
      </c>
    </row>
    <row r="501" customHeight="1" spans="1:13">
      <c r="A501" s="6" t="str">
        <f t="shared" si="0"/>
        <v>China-Asia2005</v>
      </c>
      <c r="B501" s="6" t="s">
        <v>108</v>
      </c>
      <c r="C501" s="6" t="s">
        <v>65</v>
      </c>
      <c r="D501" s="7" t="s">
        <v>282</v>
      </c>
      <c r="E501" s="14">
        <v>0.021</v>
      </c>
      <c r="F501" s="14">
        <v>0.05</v>
      </c>
      <c r="G501" s="9">
        <v>75</v>
      </c>
      <c r="H501" s="9">
        <v>73</v>
      </c>
      <c r="I501" s="9">
        <v>0.205</v>
      </c>
      <c r="J501" s="9">
        <v>0.718</v>
      </c>
      <c r="K501" s="9">
        <v>0.077</v>
      </c>
      <c r="L501" s="9">
        <v>1303720000</v>
      </c>
      <c r="M501" s="9">
        <v>0.425</v>
      </c>
    </row>
    <row r="502" customHeight="1" spans="1:13">
      <c r="A502" s="6" t="str">
        <f t="shared" si="0"/>
        <v>China-Asia2006</v>
      </c>
      <c r="B502" s="6" t="s">
        <v>108</v>
      </c>
      <c r="C502" s="6" t="s">
        <v>65</v>
      </c>
      <c r="D502" s="7" t="s">
        <v>287</v>
      </c>
      <c r="E502" s="14">
        <v>0.017</v>
      </c>
      <c r="F502" s="14">
        <v>0.026</v>
      </c>
      <c r="G502" s="9">
        <v>76</v>
      </c>
      <c r="H502" s="9">
        <v>73</v>
      </c>
      <c r="I502" s="9">
        <v>0.198</v>
      </c>
      <c r="J502" s="9">
        <v>0.724</v>
      </c>
      <c r="K502" s="9">
        <v>0.078</v>
      </c>
      <c r="L502" s="9">
        <v>1311020000</v>
      </c>
      <c r="M502" s="9">
        <v>0.439</v>
      </c>
    </row>
    <row r="503" customHeight="1" spans="1:13">
      <c r="A503" s="6" t="str">
        <f t="shared" si="0"/>
        <v>China-Asia2007</v>
      </c>
      <c r="B503" s="6" t="s">
        <v>108</v>
      </c>
      <c r="C503" s="6" t="s">
        <v>65</v>
      </c>
      <c r="D503" s="7" t="s">
        <v>289</v>
      </c>
      <c r="E503" s="14">
        <v>0.017</v>
      </c>
      <c r="F503" s="14">
        <v>0.021</v>
      </c>
      <c r="G503" s="9">
        <v>76</v>
      </c>
      <c r="H503" s="9">
        <v>73</v>
      </c>
      <c r="I503" s="9">
        <v>0.192</v>
      </c>
      <c r="J503" s="9">
        <v>0.729</v>
      </c>
      <c r="K503" s="9">
        <v>0.079</v>
      </c>
      <c r="L503" s="9">
        <v>1317885000</v>
      </c>
      <c r="M503" s="9">
        <v>0.452</v>
      </c>
    </row>
    <row r="504" customHeight="1" spans="1:13">
      <c r="A504" s="6" t="str">
        <f t="shared" si="0"/>
        <v>China-Asia2008</v>
      </c>
      <c r="B504" s="6" t="s">
        <v>108</v>
      </c>
      <c r="C504" s="6" t="s">
        <v>65</v>
      </c>
      <c r="D504" s="7" t="s">
        <v>283</v>
      </c>
      <c r="E504" s="14">
        <v>0.011</v>
      </c>
      <c r="F504" s="14">
        <v>0.004</v>
      </c>
      <c r="G504" s="9">
        <v>76</v>
      </c>
      <c r="H504" s="9">
        <v>73</v>
      </c>
      <c r="I504" s="9">
        <v>0.187</v>
      </c>
      <c r="J504" s="9">
        <v>0.732</v>
      </c>
      <c r="K504" s="9">
        <v>0.081</v>
      </c>
      <c r="L504" s="9">
        <v>1324655000</v>
      </c>
      <c r="M504" s="9">
        <v>0.465</v>
      </c>
    </row>
    <row r="505" customHeight="1" spans="1:13">
      <c r="A505" s="6" t="str">
        <f t="shared" si="0"/>
        <v>China-Asia2009</v>
      </c>
      <c r="B505" s="6" t="s">
        <v>108</v>
      </c>
      <c r="C505" s="6" t="s">
        <v>65</v>
      </c>
      <c r="D505" s="7" t="s">
        <v>284</v>
      </c>
      <c r="E505" s="14">
        <v>0.01</v>
      </c>
      <c r="F505" s="14">
        <v>0.004</v>
      </c>
      <c r="G505" s="9">
        <v>76</v>
      </c>
      <c r="H505" s="9">
        <v>73</v>
      </c>
      <c r="I505" s="9">
        <v>0.184</v>
      </c>
      <c r="J505" s="9">
        <v>0.734</v>
      </c>
      <c r="K505" s="9">
        <v>0.082</v>
      </c>
      <c r="L505" s="9">
        <v>1331260000</v>
      </c>
      <c r="M505" s="9">
        <v>0.479</v>
      </c>
    </row>
    <row r="506" customHeight="1" spans="1:13">
      <c r="A506" s="6" t="str">
        <f t="shared" si="0"/>
        <v>China-Asia2010</v>
      </c>
      <c r="B506" s="6" t="s">
        <v>108</v>
      </c>
      <c r="C506" s="6" t="s">
        <v>65</v>
      </c>
      <c r="D506" s="7" t="s">
        <v>288</v>
      </c>
      <c r="E506" s="14">
        <v>0.009</v>
      </c>
      <c r="F506" s="14">
        <v>0.009</v>
      </c>
      <c r="G506" s="9">
        <v>76</v>
      </c>
      <c r="H506" s="9">
        <v>74</v>
      </c>
      <c r="I506" s="9">
        <v>0.181</v>
      </c>
      <c r="J506" s="9">
        <v>0.735</v>
      </c>
      <c r="K506" s="9">
        <v>0.084</v>
      </c>
      <c r="L506" s="9">
        <v>1337705000</v>
      </c>
      <c r="M506" s="9">
        <v>0.492</v>
      </c>
    </row>
    <row r="507" customHeight="1" spans="1:13">
      <c r="A507" s="6" t="str">
        <f t="shared" si="0"/>
        <v>China-Asia2011</v>
      </c>
      <c r="B507" s="6" t="s">
        <v>108</v>
      </c>
      <c r="C507" s="6" t="s">
        <v>65</v>
      </c>
      <c r="D507" s="7" t="s">
        <v>285</v>
      </c>
      <c r="E507" s="14">
        <v>0.011</v>
      </c>
      <c r="F507" s="14">
        <v>0.004</v>
      </c>
      <c r="G507" s="9">
        <v>76</v>
      </c>
      <c r="H507" s="9">
        <v>74</v>
      </c>
      <c r="I507" s="9">
        <v>0.18</v>
      </c>
      <c r="J507" s="9">
        <v>0.735</v>
      </c>
      <c r="K507" s="9">
        <v>0.085</v>
      </c>
      <c r="L507" s="9">
        <v>1344130000</v>
      </c>
      <c r="M507" s="9">
        <v>0.506</v>
      </c>
    </row>
    <row r="508" customHeight="1" spans="1:13">
      <c r="A508" s="6" t="str">
        <f t="shared" si="0"/>
        <v>China-Asia2012</v>
      </c>
      <c r="B508" s="6" t="s">
        <v>108</v>
      </c>
      <c r="C508" s="6" t="s">
        <v>65</v>
      </c>
      <c r="D508" s="7" t="s">
        <v>286</v>
      </c>
      <c r="E508" s="14">
        <v>0.009</v>
      </c>
      <c r="F508" s="14">
        <v>0.007</v>
      </c>
      <c r="G508" s="9">
        <v>77</v>
      </c>
      <c r="H508" s="9">
        <v>74</v>
      </c>
      <c r="I508" s="9">
        <v>0.18</v>
      </c>
      <c r="J508" s="9">
        <v>0.733</v>
      </c>
      <c r="K508" s="9">
        <v>0.087</v>
      </c>
      <c r="L508" s="9">
        <v>1350695000</v>
      </c>
      <c r="M508" s="9">
        <v>0.519</v>
      </c>
    </row>
    <row r="509" customHeight="1" spans="1:13">
      <c r="A509" s="6" t="str">
        <f t="shared" si="0"/>
        <v>Colombia-The Americas2000</v>
      </c>
      <c r="B509" s="6" t="s">
        <v>109</v>
      </c>
      <c r="C509" s="6" t="s">
        <v>75</v>
      </c>
      <c r="D509" s="7" t="s">
        <v>277</v>
      </c>
      <c r="E509" s="14">
        <v>0.009</v>
      </c>
      <c r="F509" s="14">
        <v>0.016</v>
      </c>
      <c r="G509" s="9">
        <v>75</v>
      </c>
      <c r="H509" s="9">
        <v>67</v>
      </c>
      <c r="I509" s="9">
        <v>0.328</v>
      </c>
      <c r="J509" s="9">
        <v>0.624</v>
      </c>
      <c r="K509" s="9">
        <v>0.047</v>
      </c>
      <c r="L509" s="9">
        <v>39897984</v>
      </c>
      <c r="M509" s="9">
        <v>0.721</v>
      </c>
    </row>
    <row r="510" customHeight="1" spans="1:13">
      <c r="A510" s="6" t="str">
        <f t="shared" si="0"/>
        <v>Colombia-The Americas2001</v>
      </c>
      <c r="B510" s="6" t="s">
        <v>109</v>
      </c>
      <c r="C510" s="6" t="s">
        <v>75</v>
      </c>
      <c r="D510" s="7" t="s">
        <v>278</v>
      </c>
      <c r="E510" s="14">
        <v>0.009</v>
      </c>
      <c r="F510" s="14">
        <v>0.007</v>
      </c>
      <c r="G510" s="9">
        <v>75</v>
      </c>
      <c r="H510" s="9">
        <v>68</v>
      </c>
      <c r="I510" s="9">
        <v>0.324</v>
      </c>
      <c r="J510" s="9">
        <v>0.628</v>
      </c>
      <c r="K510" s="9">
        <v>0.048</v>
      </c>
      <c r="L510" s="9">
        <v>40558648</v>
      </c>
      <c r="M510" s="9">
        <v>0.724</v>
      </c>
    </row>
    <row r="511" customHeight="1" spans="1:13">
      <c r="A511" s="6" t="str">
        <f t="shared" si="0"/>
        <v>Colombia-The Americas2002</v>
      </c>
      <c r="B511" s="6" t="s">
        <v>109</v>
      </c>
      <c r="C511" s="6" t="s">
        <v>75</v>
      </c>
      <c r="D511" s="7" t="s">
        <v>279</v>
      </c>
      <c r="E511" s="14">
        <v>0.013</v>
      </c>
      <c r="F511" s="14">
        <v>0.005</v>
      </c>
      <c r="G511" s="9">
        <v>75</v>
      </c>
      <c r="H511" s="9">
        <v>68</v>
      </c>
      <c r="I511" s="9">
        <v>0.32</v>
      </c>
      <c r="J511" s="9">
        <v>0.631</v>
      </c>
      <c r="K511" s="9">
        <v>0.049</v>
      </c>
      <c r="L511" s="9">
        <v>41216304</v>
      </c>
      <c r="M511" s="9">
        <v>0.727</v>
      </c>
    </row>
    <row r="512" customHeight="1" spans="1:13">
      <c r="A512" s="6" t="str">
        <f t="shared" si="0"/>
        <v>Colombia-The Americas2003</v>
      </c>
      <c r="B512" s="6" t="s">
        <v>109</v>
      </c>
      <c r="C512" s="6" t="s">
        <v>75</v>
      </c>
      <c r="D512" s="7" t="s">
        <v>280</v>
      </c>
      <c r="E512" s="14">
        <v>0.009</v>
      </c>
      <c r="F512" s="14">
        <v>0.005</v>
      </c>
      <c r="G512" s="9">
        <v>76</v>
      </c>
      <c r="H512" s="9">
        <v>68</v>
      </c>
      <c r="I512" s="9">
        <v>0.316</v>
      </c>
      <c r="J512" s="9">
        <v>0.635</v>
      </c>
      <c r="K512" s="9">
        <v>0.049</v>
      </c>
      <c r="L512" s="9">
        <v>41872051</v>
      </c>
      <c r="M512" s="9">
        <v>0.73</v>
      </c>
    </row>
    <row r="513" customHeight="1" spans="1:13">
      <c r="A513" s="6" t="str">
        <f t="shared" si="0"/>
        <v>Colombia-The Americas2004</v>
      </c>
      <c r="B513" s="6" t="s">
        <v>109</v>
      </c>
      <c r="C513" s="6" t="s">
        <v>75</v>
      </c>
      <c r="D513" s="7" t="s">
        <v>281</v>
      </c>
      <c r="E513" s="14">
        <v>0.012</v>
      </c>
      <c r="F513" s="14">
        <v>0.004</v>
      </c>
      <c r="G513" s="9">
        <v>76</v>
      </c>
      <c r="H513" s="9">
        <v>68</v>
      </c>
      <c r="I513" s="9">
        <v>0.312</v>
      </c>
      <c r="J513" s="9">
        <v>0.638</v>
      </c>
      <c r="K513" s="9">
        <v>0.05</v>
      </c>
      <c r="L513" s="9">
        <v>42527623</v>
      </c>
      <c r="M513" s="9">
        <v>0.733</v>
      </c>
    </row>
    <row r="514" customHeight="1" spans="1:13">
      <c r="A514" s="6" t="str">
        <f t="shared" si="0"/>
        <v>Colombia-The Americas2005</v>
      </c>
      <c r="B514" s="6" t="s">
        <v>109</v>
      </c>
      <c r="C514" s="6" t="s">
        <v>75</v>
      </c>
      <c r="D514" s="7" t="s">
        <v>282</v>
      </c>
      <c r="E514" s="14">
        <v>0.01</v>
      </c>
      <c r="F514" s="14">
        <v>0.008</v>
      </c>
      <c r="G514" s="9">
        <v>76</v>
      </c>
      <c r="H514" s="9">
        <v>69</v>
      </c>
      <c r="I514" s="9">
        <v>0.308</v>
      </c>
      <c r="J514" s="9">
        <v>0.642</v>
      </c>
      <c r="K514" s="9">
        <v>0.051</v>
      </c>
      <c r="L514" s="9">
        <v>43184026</v>
      </c>
      <c r="M514" s="9">
        <v>0.736</v>
      </c>
    </row>
    <row r="515" customHeight="1" spans="1:13">
      <c r="A515" s="6" t="str">
        <f t="shared" si="0"/>
        <v>Colombia-The Americas2006</v>
      </c>
      <c r="B515" s="6" t="s">
        <v>109</v>
      </c>
      <c r="C515" s="6" t="s">
        <v>75</v>
      </c>
      <c r="D515" s="7" t="s">
        <v>287</v>
      </c>
      <c r="E515" s="15"/>
      <c r="F515" s="15"/>
      <c r="G515" s="9">
        <v>76</v>
      </c>
      <c r="H515" s="9">
        <v>69</v>
      </c>
      <c r="I515" s="9">
        <v>0.304</v>
      </c>
      <c r="J515" s="9">
        <v>0.645</v>
      </c>
      <c r="K515" s="9">
        <v>0.052</v>
      </c>
      <c r="L515" s="9">
        <v>43841370</v>
      </c>
      <c r="M515" s="9">
        <v>0.739</v>
      </c>
    </row>
    <row r="516" customHeight="1" spans="1:13">
      <c r="A516" s="6" t="str">
        <f t="shared" si="0"/>
        <v>Colombia-The Americas2007</v>
      </c>
      <c r="B516" s="6" t="s">
        <v>109</v>
      </c>
      <c r="C516" s="6" t="s">
        <v>75</v>
      </c>
      <c r="D516" s="7" t="s">
        <v>289</v>
      </c>
      <c r="E516" s="14">
        <v>0.011</v>
      </c>
      <c r="F516" s="14">
        <v>0.003</v>
      </c>
      <c r="G516" s="9">
        <v>77</v>
      </c>
      <c r="H516" s="9">
        <v>69</v>
      </c>
      <c r="I516" s="9">
        <v>0.3</v>
      </c>
      <c r="J516" s="9">
        <v>0.648</v>
      </c>
      <c r="K516" s="9">
        <v>0.052</v>
      </c>
      <c r="L516" s="9">
        <v>44498390</v>
      </c>
      <c r="M516" s="9">
        <v>0.742</v>
      </c>
    </row>
    <row r="517" customHeight="1" spans="1:13">
      <c r="A517" s="6" t="str">
        <f t="shared" si="0"/>
        <v>Colombia-The Americas2008</v>
      </c>
      <c r="B517" s="6" t="s">
        <v>109</v>
      </c>
      <c r="C517" s="6" t="s">
        <v>75</v>
      </c>
      <c r="D517" s="7" t="s">
        <v>283</v>
      </c>
      <c r="E517" s="14">
        <v>0.013</v>
      </c>
      <c r="F517" s="14">
        <v>0.004</v>
      </c>
      <c r="G517" s="9">
        <v>77</v>
      </c>
      <c r="H517" s="9">
        <v>69</v>
      </c>
      <c r="I517" s="9">
        <v>0.295</v>
      </c>
      <c r="J517" s="9">
        <v>0.651</v>
      </c>
      <c r="K517" s="9">
        <v>0.054</v>
      </c>
      <c r="L517" s="9">
        <v>45153037</v>
      </c>
      <c r="M517" s="9">
        <v>0.745</v>
      </c>
    </row>
    <row r="518" customHeight="1" spans="1:13">
      <c r="A518" s="6" t="str">
        <f t="shared" si="0"/>
        <v>Colombia-The Americas2009</v>
      </c>
      <c r="B518" s="6" t="s">
        <v>109</v>
      </c>
      <c r="C518" s="6" t="s">
        <v>75</v>
      </c>
      <c r="D518" s="7" t="s">
        <v>284</v>
      </c>
      <c r="E518" s="14">
        <v>0.009</v>
      </c>
      <c r="F518" s="14">
        <v>0.004</v>
      </c>
      <c r="G518" s="9">
        <v>77</v>
      </c>
      <c r="H518" s="9">
        <v>70</v>
      </c>
      <c r="I518" s="9">
        <v>0.291</v>
      </c>
      <c r="J518" s="9">
        <v>0.654</v>
      </c>
      <c r="K518" s="9">
        <v>0.055</v>
      </c>
      <c r="L518" s="9">
        <v>45802561</v>
      </c>
      <c r="M518" s="9">
        <v>0.747</v>
      </c>
    </row>
    <row r="519" customHeight="1" spans="1:13">
      <c r="A519" s="6" t="str">
        <f t="shared" si="0"/>
        <v>Colombia-The Americas2010</v>
      </c>
      <c r="B519" s="6" t="s">
        <v>109</v>
      </c>
      <c r="C519" s="6" t="s">
        <v>75</v>
      </c>
      <c r="D519" s="7" t="s">
        <v>288</v>
      </c>
      <c r="E519" s="14">
        <v>0.009</v>
      </c>
      <c r="F519" s="14">
        <v>0.006</v>
      </c>
      <c r="G519" s="9">
        <v>77</v>
      </c>
      <c r="H519" s="9">
        <v>70</v>
      </c>
      <c r="I519" s="9">
        <v>0.288</v>
      </c>
      <c r="J519" s="9">
        <v>0.656</v>
      </c>
      <c r="K519" s="9">
        <v>0.056</v>
      </c>
      <c r="L519" s="9">
        <v>46444798</v>
      </c>
      <c r="M519" s="9">
        <v>0.75</v>
      </c>
    </row>
    <row r="520" customHeight="1" spans="1:13">
      <c r="A520" s="6" t="str">
        <f t="shared" si="0"/>
        <v>Colombia-The Americas2011</v>
      </c>
      <c r="B520" s="6" t="s">
        <v>109</v>
      </c>
      <c r="C520" s="6" t="s">
        <v>75</v>
      </c>
      <c r="D520" s="7" t="s">
        <v>285</v>
      </c>
      <c r="E520" s="14">
        <v>0.01</v>
      </c>
      <c r="F520" s="14">
        <v>0.009</v>
      </c>
      <c r="G520" s="9">
        <v>77</v>
      </c>
      <c r="H520" s="9">
        <v>70</v>
      </c>
      <c r="I520" s="9">
        <v>0.284</v>
      </c>
      <c r="J520" s="9">
        <v>0.658</v>
      </c>
      <c r="K520" s="9">
        <v>0.058</v>
      </c>
      <c r="L520" s="9">
        <v>47078792</v>
      </c>
      <c r="M520" s="9">
        <v>0.753</v>
      </c>
    </row>
    <row r="521" customHeight="1" spans="1:13">
      <c r="A521" s="6" t="str">
        <f t="shared" si="0"/>
        <v>Colombia-The Americas2012</v>
      </c>
      <c r="B521" s="6" t="s">
        <v>109</v>
      </c>
      <c r="C521" s="6" t="s">
        <v>75</v>
      </c>
      <c r="D521" s="7" t="s">
        <v>286</v>
      </c>
      <c r="E521" s="14">
        <v>0.014</v>
      </c>
      <c r="F521" s="14">
        <v>0.003</v>
      </c>
      <c r="G521" s="9">
        <v>78</v>
      </c>
      <c r="H521" s="9">
        <v>70</v>
      </c>
      <c r="I521" s="9">
        <v>0.28</v>
      </c>
      <c r="J521" s="9">
        <v>0.66</v>
      </c>
      <c r="K521" s="9">
        <v>0.06</v>
      </c>
      <c r="L521" s="9">
        <v>47704427</v>
      </c>
      <c r="M521" s="9">
        <v>0.756</v>
      </c>
    </row>
    <row r="522" customHeight="1" spans="1:13">
      <c r="A522" s="6" t="str">
        <f t="shared" si="0"/>
        <v>Comoros-Africa2000</v>
      </c>
      <c r="B522" s="6" t="s">
        <v>110</v>
      </c>
      <c r="C522" s="6" t="s">
        <v>69</v>
      </c>
      <c r="D522" s="7" t="s">
        <v>277</v>
      </c>
      <c r="E522" s="14">
        <v>0.015</v>
      </c>
      <c r="F522" s="14">
        <v>0.005</v>
      </c>
      <c r="G522" s="9">
        <v>59</v>
      </c>
      <c r="H522" s="9">
        <v>56</v>
      </c>
      <c r="I522" s="9">
        <v>0.415</v>
      </c>
      <c r="J522" s="9">
        <v>0.554</v>
      </c>
      <c r="K522" s="9">
        <v>0.031</v>
      </c>
      <c r="L522" s="9">
        <v>528312</v>
      </c>
      <c r="M522" s="9">
        <v>0.281</v>
      </c>
    </row>
    <row r="523" customHeight="1" spans="1:13">
      <c r="A523" s="6" t="str">
        <f t="shared" si="0"/>
        <v>Comoros-Africa2001</v>
      </c>
      <c r="B523" s="6" t="s">
        <v>110</v>
      </c>
      <c r="C523" s="6" t="s">
        <v>69</v>
      </c>
      <c r="D523" s="7" t="s">
        <v>278</v>
      </c>
      <c r="E523" s="14">
        <v>0.011</v>
      </c>
      <c r="F523" s="15"/>
      <c r="G523" s="9">
        <v>60</v>
      </c>
      <c r="H523" s="9">
        <v>57</v>
      </c>
      <c r="I523" s="9">
        <v>0.414</v>
      </c>
      <c r="J523" s="9">
        <v>0.555</v>
      </c>
      <c r="K523" s="9">
        <v>0.031</v>
      </c>
      <c r="L523" s="9">
        <v>541976</v>
      </c>
      <c r="M523" s="9">
        <v>0.28</v>
      </c>
    </row>
    <row r="524" customHeight="1" spans="1:13">
      <c r="A524" s="6" t="str">
        <f t="shared" si="0"/>
        <v>Comoros-Africa2002</v>
      </c>
      <c r="B524" s="6" t="s">
        <v>110</v>
      </c>
      <c r="C524" s="6" t="s">
        <v>69</v>
      </c>
      <c r="D524" s="7" t="s">
        <v>279</v>
      </c>
      <c r="E524" s="14">
        <v>0.009</v>
      </c>
      <c r="F524" s="14">
        <v>0.004</v>
      </c>
      <c r="G524" s="9">
        <v>60</v>
      </c>
      <c r="H524" s="9">
        <v>57</v>
      </c>
      <c r="I524" s="9">
        <v>0.413</v>
      </c>
      <c r="J524" s="9">
        <v>0.556</v>
      </c>
      <c r="K524" s="9">
        <v>0.031</v>
      </c>
      <c r="L524" s="9">
        <v>556028</v>
      </c>
      <c r="M524" s="9">
        <v>0.28</v>
      </c>
    </row>
    <row r="525" customHeight="1" spans="1:13">
      <c r="A525" s="6" t="str">
        <f t="shared" si="0"/>
        <v>Comoros-Africa2003</v>
      </c>
      <c r="B525" s="6" t="s">
        <v>110</v>
      </c>
      <c r="C525" s="6" t="s">
        <v>69</v>
      </c>
      <c r="D525" s="7" t="s">
        <v>280</v>
      </c>
      <c r="E525" s="14">
        <v>0.021</v>
      </c>
      <c r="F525" s="15"/>
      <c r="G525" s="9">
        <v>60</v>
      </c>
      <c r="H525" s="9">
        <v>57</v>
      </c>
      <c r="I525" s="9">
        <v>0.414</v>
      </c>
      <c r="J525" s="9">
        <v>0.556</v>
      </c>
      <c r="K525" s="9">
        <v>0.03</v>
      </c>
      <c r="L525" s="9">
        <v>570491</v>
      </c>
      <c r="M525" s="9">
        <v>0.279</v>
      </c>
    </row>
    <row r="526" customHeight="1" spans="1:13">
      <c r="A526" s="6" t="str">
        <f t="shared" si="0"/>
        <v>Comoros-Africa2004</v>
      </c>
      <c r="B526" s="6" t="s">
        <v>110</v>
      </c>
      <c r="C526" s="6" t="s">
        <v>69</v>
      </c>
      <c r="D526" s="7" t="s">
        <v>281</v>
      </c>
      <c r="E526" s="14">
        <v>0.009</v>
      </c>
      <c r="F526" s="14">
        <v>0.013</v>
      </c>
      <c r="G526" s="9">
        <v>60</v>
      </c>
      <c r="H526" s="9">
        <v>57</v>
      </c>
      <c r="I526" s="9">
        <v>0.414</v>
      </c>
      <c r="J526" s="9">
        <v>0.556</v>
      </c>
      <c r="K526" s="9">
        <v>0.03</v>
      </c>
      <c r="L526" s="9">
        <v>585389</v>
      </c>
      <c r="M526" s="9">
        <v>0.279</v>
      </c>
    </row>
    <row r="527" customHeight="1" spans="1:13">
      <c r="A527" s="6" t="str">
        <f t="shared" si="0"/>
        <v>Comoros-Africa2005</v>
      </c>
      <c r="B527" s="6" t="s">
        <v>110</v>
      </c>
      <c r="C527" s="6" t="s">
        <v>69</v>
      </c>
      <c r="D527" s="7" t="s">
        <v>282</v>
      </c>
      <c r="E527" s="14">
        <v>0.012</v>
      </c>
      <c r="F527" s="15"/>
      <c r="G527" s="9">
        <v>60</v>
      </c>
      <c r="H527" s="9">
        <v>58</v>
      </c>
      <c r="I527" s="9">
        <v>0.415</v>
      </c>
      <c r="J527" s="9">
        <v>0.555</v>
      </c>
      <c r="K527" s="9">
        <v>0.03</v>
      </c>
      <c r="L527" s="9">
        <v>600733</v>
      </c>
      <c r="M527" s="9">
        <v>0.279</v>
      </c>
    </row>
    <row r="528" customHeight="1" spans="1:13">
      <c r="A528" s="6" t="str">
        <f t="shared" si="0"/>
        <v>Comoros-Africa2006</v>
      </c>
      <c r="B528" s="6" t="s">
        <v>110</v>
      </c>
      <c r="C528" s="6" t="s">
        <v>69</v>
      </c>
      <c r="D528" s="7" t="s">
        <v>287</v>
      </c>
      <c r="E528" s="14">
        <v>0.009</v>
      </c>
      <c r="F528" s="14">
        <v>0.009</v>
      </c>
      <c r="G528" s="9">
        <v>61</v>
      </c>
      <c r="H528" s="9">
        <v>58</v>
      </c>
      <c r="I528" s="9">
        <v>0.417</v>
      </c>
      <c r="J528" s="9">
        <v>0.553</v>
      </c>
      <c r="K528" s="9">
        <v>0.03</v>
      </c>
      <c r="L528" s="9">
        <v>616526</v>
      </c>
      <c r="M528" s="9">
        <v>0.279</v>
      </c>
    </row>
    <row r="529" customHeight="1" spans="1:13">
      <c r="A529" s="6" t="str">
        <f t="shared" si="0"/>
        <v>Comoros-Africa2007</v>
      </c>
      <c r="B529" s="6" t="s">
        <v>110</v>
      </c>
      <c r="C529" s="6" t="s">
        <v>69</v>
      </c>
      <c r="D529" s="7" t="s">
        <v>289</v>
      </c>
      <c r="E529" s="14">
        <v>0.012</v>
      </c>
      <c r="F529" s="14">
        <v>0.003</v>
      </c>
      <c r="G529" s="9">
        <v>61</v>
      </c>
      <c r="H529" s="9">
        <v>58</v>
      </c>
      <c r="I529" s="9">
        <v>0.418</v>
      </c>
      <c r="J529" s="9">
        <v>0.552</v>
      </c>
      <c r="K529" s="9">
        <v>0.03</v>
      </c>
      <c r="L529" s="9">
        <v>632736</v>
      </c>
      <c r="M529" s="9">
        <v>0.279</v>
      </c>
    </row>
    <row r="530" customHeight="1" spans="1:13">
      <c r="A530" s="6" t="str">
        <f t="shared" si="0"/>
        <v>Comoros-Africa2008</v>
      </c>
      <c r="B530" s="6" t="s">
        <v>110</v>
      </c>
      <c r="C530" s="6" t="s">
        <v>69</v>
      </c>
      <c r="D530" s="7" t="s">
        <v>283</v>
      </c>
      <c r="E530" s="14">
        <v>0.012</v>
      </c>
      <c r="F530" s="14">
        <v>0.013</v>
      </c>
      <c r="G530" s="9">
        <v>61</v>
      </c>
      <c r="H530" s="9">
        <v>58</v>
      </c>
      <c r="I530" s="9">
        <v>0.42</v>
      </c>
      <c r="J530" s="9">
        <v>0.55</v>
      </c>
      <c r="K530" s="9">
        <v>0.03</v>
      </c>
      <c r="L530" s="9">
        <v>649291</v>
      </c>
      <c r="M530" s="9">
        <v>0.279</v>
      </c>
    </row>
    <row r="531" customHeight="1" spans="1:13">
      <c r="A531" s="6" t="str">
        <f t="shared" si="0"/>
        <v>Comoros-Africa2009</v>
      </c>
      <c r="B531" s="6" t="s">
        <v>110</v>
      </c>
      <c r="C531" s="6" t="s">
        <v>69</v>
      </c>
      <c r="D531" s="7" t="s">
        <v>284</v>
      </c>
      <c r="E531" s="14">
        <v>0.01</v>
      </c>
      <c r="F531" s="14">
        <v>0.006</v>
      </c>
      <c r="G531" s="9">
        <v>61</v>
      </c>
      <c r="H531" s="9">
        <v>59</v>
      </c>
      <c r="I531" s="9">
        <v>0.421</v>
      </c>
      <c r="J531" s="9">
        <v>0.549</v>
      </c>
      <c r="K531" s="9">
        <v>0.029</v>
      </c>
      <c r="L531" s="9">
        <v>666097</v>
      </c>
      <c r="M531" s="9">
        <v>0.279</v>
      </c>
    </row>
    <row r="532" customHeight="1" spans="1:13">
      <c r="A532" s="6" t="str">
        <f t="shared" si="0"/>
        <v>Comoros-Africa2010</v>
      </c>
      <c r="B532" s="6" t="s">
        <v>110</v>
      </c>
      <c r="C532" s="6" t="s">
        <v>69</v>
      </c>
      <c r="D532" s="7" t="s">
        <v>288</v>
      </c>
      <c r="E532" s="14">
        <v>0.012</v>
      </c>
      <c r="F532" s="14">
        <v>0.023</v>
      </c>
      <c r="G532" s="9">
        <v>62</v>
      </c>
      <c r="H532" s="9">
        <v>59</v>
      </c>
      <c r="I532" s="9">
        <v>0.422</v>
      </c>
      <c r="J532" s="9">
        <v>0.549</v>
      </c>
      <c r="K532" s="9">
        <v>0.029</v>
      </c>
      <c r="L532" s="9">
        <v>683081</v>
      </c>
      <c r="M532" s="9">
        <v>0.279</v>
      </c>
    </row>
    <row r="533" customHeight="1" spans="1:13">
      <c r="A533" s="6" t="str">
        <f t="shared" si="0"/>
        <v>Comoros-Africa2011</v>
      </c>
      <c r="B533" s="6" t="s">
        <v>110</v>
      </c>
      <c r="C533" s="6" t="s">
        <v>69</v>
      </c>
      <c r="D533" s="7" t="s">
        <v>285</v>
      </c>
      <c r="E533" s="15"/>
      <c r="F533" s="14">
        <v>0.004</v>
      </c>
      <c r="G533" s="9">
        <v>62</v>
      </c>
      <c r="H533" s="9">
        <v>59</v>
      </c>
      <c r="I533" s="9">
        <v>0.422</v>
      </c>
      <c r="J533" s="9">
        <v>0.549</v>
      </c>
      <c r="K533" s="9">
        <v>0.029</v>
      </c>
      <c r="L533" s="9">
        <v>700216</v>
      </c>
      <c r="M533" s="9">
        <v>0.28</v>
      </c>
    </row>
    <row r="534" customHeight="1" spans="1:13">
      <c r="A534" s="6" t="str">
        <f t="shared" si="0"/>
        <v>Comoros-Africa2012</v>
      </c>
      <c r="B534" s="6" t="s">
        <v>110</v>
      </c>
      <c r="C534" s="6" t="s">
        <v>69</v>
      </c>
      <c r="D534" s="7" t="s">
        <v>286</v>
      </c>
      <c r="E534" s="14">
        <v>0.013</v>
      </c>
      <c r="F534" s="14">
        <v>0.011</v>
      </c>
      <c r="G534" s="9">
        <v>62</v>
      </c>
      <c r="H534" s="9">
        <v>59</v>
      </c>
      <c r="I534" s="9">
        <v>0.422</v>
      </c>
      <c r="J534" s="9">
        <v>0.55</v>
      </c>
      <c r="K534" s="9">
        <v>0.029</v>
      </c>
      <c r="L534" s="9">
        <v>717503</v>
      </c>
      <c r="M534" s="9">
        <v>0.28</v>
      </c>
    </row>
    <row r="535" customHeight="1" spans="1:13">
      <c r="A535" s="6" t="str">
        <f t="shared" si="0"/>
        <v>Congo (Brazzaville)-Africa2000</v>
      </c>
      <c r="B535" s="6" t="s">
        <v>111</v>
      </c>
      <c r="C535" s="6" t="s">
        <v>69</v>
      </c>
      <c r="D535" s="7" t="s">
        <v>277</v>
      </c>
      <c r="E535" s="14">
        <v>0.013</v>
      </c>
      <c r="F535" s="14">
        <v>0.005</v>
      </c>
      <c r="G535" s="9">
        <v>53</v>
      </c>
      <c r="H535" s="9">
        <v>51</v>
      </c>
      <c r="I535" s="9">
        <v>0.419</v>
      </c>
      <c r="J535" s="9">
        <v>0.545</v>
      </c>
      <c r="K535" s="9">
        <v>0.036</v>
      </c>
      <c r="L535" s="9">
        <v>3126204</v>
      </c>
      <c r="M535" s="9">
        <v>0.587</v>
      </c>
    </row>
    <row r="536" customHeight="1" spans="1:13">
      <c r="A536" s="6" t="str">
        <f t="shared" si="0"/>
        <v>Congo (Brazzaville)-Africa2001</v>
      </c>
      <c r="B536" s="6" t="s">
        <v>111</v>
      </c>
      <c r="C536" s="6" t="s">
        <v>69</v>
      </c>
      <c r="D536" s="7" t="s">
        <v>278</v>
      </c>
      <c r="E536" s="14">
        <v>0.012</v>
      </c>
      <c r="F536" s="14">
        <v>0.004</v>
      </c>
      <c r="G536" s="9">
        <v>54</v>
      </c>
      <c r="H536" s="9">
        <v>51</v>
      </c>
      <c r="I536" s="9">
        <v>0.419</v>
      </c>
      <c r="J536" s="9">
        <v>0.545</v>
      </c>
      <c r="K536" s="9">
        <v>0.036</v>
      </c>
      <c r="L536" s="9">
        <v>3205636</v>
      </c>
      <c r="M536" s="9">
        <v>0.592</v>
      </c>
    </row>
    <row r="537" customHeight="1" spans="1:13">
      <c r="A537" s="6" t="str">
        <f t="shared" si="0"/>
        <v>Congo (Brazzaville)-Africa2002</v>
      </c>
      <c r="B537" s="6" t="s">
        <v>111</v>
      </c>
      <c r="C537" s="6" t="s">
        <v>69</v>
      </c>
      <c r="D537" s="7" t="s">
        <v>279</v>
      </c>
      <c r="E537" s="14">
        <v>0.009</v>
      </c>
      <c r="F537" s="14">
        <v>0.007</v>
      </c>
      <c r="G537" s="9">
        <v>54</v>
      </c>
      <c r="H537" s="9">
        <v>52</v>
      </c>
      <c r="I537" s="9">
        <v>0.42</v>
      </c>
      <c r="J537" s="9">
        <v>0.545</v>
      </c>
      <c r="K537" s="9">
        <v>0.036</v>
      </c>
      <c r="L537" s="9">
        <v>3283719</v>
      </c>
      <c r="M537" s="9">
        <v>0.596</v>
      </c>
    </row>
    <row r="538" customHeight="1" spans="1:13">
      <c r="A538" s="6" t="str">
        <f t="shared" si="0"/>
        <v>Congo (Brazzaville)-Africa2003</v>
      </c>
      <c r="B538" s="6" t="s">
        <v>111</v>
      </c>
      <c r="C538" s="6" t="s">
        <v>69</v>
      </c>
      <c r="D538" s="7" t="s">
        <v>280</v>
      </c>
      <c r="E538" s="14">
        <v>0.011</v>
      </c>
      <c r="F538" s="14">
        <v>0.005</v>
      </c>
      <c r="G538" s="9">
        <v>54</v>
      </c>
      <c r="H538" s="9">
        <v>52</v>
      </c>
      <c r="I538" s="9">
        <v>0.421</v>
      </c>
      <c r="J538" s="9">
        <v>0.544</v>
      </c>
      <c r="K538" s="9">
        <v>0.036</v>
      </c>
      <c r="L538" s="9">
        <v>3363418</v>
      </c>
      <c r="M538" s="9">
        <v>0.601</v>
      </c>
    </row>
    <row r="539" customHeight="1" spans="1:13">
      <c r="A539" s="6" t="str">
        <f t="shared" si="0"/>
        <v>Congo (Brazzaville)-Africa2004</v>
      </c>
      <c r="B539" s="6" t="s">
        <v>111</v>
      </c>
      <c r="C539" s="6" t="s">
        <v>69</v>
      </c>
      <c r="D539" s="7" t="s">
        <v>281</v>
      </c>
      <c r="E539" s="14">
        <v>0.01</v>
      </c>
      <c r="F539" s="14">
        <v>0.022</v>
      </c>
      <c r="G539" s="9">
        <v>55</v>
      </c>
      <c r="H539" s="9">
        <v>52</v>
      </c>
      <c r="I539" s="9">
        <v>0.422</v>
      </c>
      <c r="J539" s="9">
        <v>0.543</v>
      </c>
      <c r="K539" s="9">
        <v>0.035</v>
      </c>
      <c r="L539" s="9">
        <v>3448868</v>
      </c>
      <c r="M539" s="9">
        <v>0.605</v>
      </c>
    </row>
    <row r="540" customHeight="1" spans="1:13">
      <c r="A540" s="6" t="str">
        <f t="shared" si="0"/>
        <v>Congo (Brazzaville)-Africa2005</v>
      </c>
      <c r="B540" s="6" t="s">
        <v>111</v>
      </c>
      <c r="C540" s="6" t="s">
        <v>69</v>
      </c>
      <c r="D540" s="7" t="s">
        <v>282</v>
      </c>
      <c r="E540" s="14">
        <v>0.01</v>
      </c>
      <c r="F540" s="14">
        <v>0.018</v>
      </c>
      <c r="G540" s="9">
        <v>55</v>
      </c>
      <c r="H540" s="9">
        <v>53</v>
      </c>
      <c r="I540" s="9">
        <v>0.422</v>
      </c>
      <c r="J540" s="9">
        <v>0.543</v>
      </c>
      <c r="K540" s="9">
        <v>0.035</v>
      </c>
      <c r="L540" s="9">
        <v>3542867</v>
      </c>
      <c r="M540" s="9">
        <v>0.61</v>
      </c>
    </row>
    <row r="541" customHeight="1" spans="1:13">
      <c r="A541" s="6" t="str">
        <f t="shared" si="0"/>
        <v>Congo (Brazzaville)-Africa2006</v>
      </c>
      <c r="B541" s="6" t="s">
        <v>111</v>
      </c>
      <c r="C541" s="6" t="s">
        <v>69</v>
      </c>
      <c r="D541" s="7" t="s">
        <v>287</v>
      </c>
      <c r="E541" s="15"/>
      <c r="F541" s="14">
        <v>0.004</v>
      </c>
      <c r="G541" s="9">
        <v>56</v>
      </c>
      <c r="H541" s="9">
        <v>53</v>
      </c>
      <c r="I541" s="9">
        <v>0.422</v>
      </c>
      <c r="J541" s="9">
        <v>0.543</v>
      </c>
      <c r="K541" s="9">
        <v>0.035</v>
      </c>
      <c r="L541" s="9">
        <v>3646653</v>
      </c>
      <c r="M541" s="9">
        <v>0.614</v>
      </c>
    </row>
    <row r="542" customHeight="1" spans="1:13">
      <c r="A542" s="6" t="str">
        <f t="shared" si="0"/>
        <v>Congo (Brazzaville)-Africa2007</v>
      </c>
      <c r="B542" s="6" t="s">
        <v>111</v>
      </c>
      <c r="C542" s="6" t="s">
        <v>69</v>
      </c>
      <c r="D542" s="7" t="s">
        <v>289</v>
      </c>
      <c r="E542" s="14">
        <v>0.01</v>
      </c>
      <c r="F542" s="14">
        <v>0.01</v>
      </c>
      <c r="G542" s="9">
        <v>57</v>
      </c>
      <c r="H542" s="9">
        <v>54</v>
      </c>
      <c r="I542" s="9">
        <v>0.422</v>
      </c>
      <c r="J542" s="9">
        <v>0.543</v>
      </c>
      <c r="K542" s="9">
        <v>0.035</v>
      </c>
      <c r="L542" s="9">
        <v>3758858</v>
      </c>
      <c r="M542" s="9">
        <v>0.619</v>
      </c>
    </row>
    <row r="543" customHeight="1" spans="1:13">
      <c r="A543" s="6" t="str">
        <f t="shared" si="0"/>
        <v>Congo (Brazzaville)-Africa2008</v>
      </c>
      <c r="B543" s="6" t="s">
        <v>111</v>
      </c>
      <c r="C543" s="6" t="s">
        <v>69</v>
      </c>
      <c r="D543" s="7" t="s">
        <v>283</v>
      </c>
      <c r="E543" s="14">
        <v>0.01</v>
      </c>
      <c r="F543" s="14">
        <v>0.009</v>
      </c>
      <c r="G543" s="9">
        <v>57</v>
      </c>
      <c r="H543" s="9">
        <v>55</v>
      </c>
      <c r="I543" s="9">
        <v>0.422</v>
      </c>
      <c r="J543" s="9">
        <v>0.544</v>
      </c>
      <c r="K543" s="9">
        <v>0.034</v>
      </c>
      <c r="L543" s="9">
        <v>3876475</v>
      </c>
      <c r="M543" s="9">
        <v>0.623</v>
      </c>
    </row>
    <row r="544" customHeight="1" spans="1:13">
      <c r="A544" s="6" t="str">
        <f t="shared" si="0"/>
        <v>Congo (Brazzaville)-Africa2009</v>
      </c>
      <c r="B544" s="6" t="s">
        <v>111</v>
      </c>
      <c r="C544" s="6" t="s">
        <v>69</v>
      </c>
      <c r="D544" s="7" t="s">
        <v>284</v>
      </c>
      <c r="E544" s="14">
        <v>0.009</v>
      </c>
      <c r="F544" s="14">
        <v>0.004</v>
      </c>
      <c r="G544" s="9">
        <v>58</v>
      </c>
      <c r="H544" s="9">
        <v>55</v>
      </c>
      <c r="I544" s="9">
        <v>0.422</v>
      </c>
      <c r="J544" s="9">
        <v>0.544</v>
      </c>
      <c r="K544" s="9">
        <v>0.034</v>
      </c>
      <c r="L544" s="9">
        <v>3995146</v>
      </c>
      <c r="M544" s="9">
        <v>0.628</v>
      </c>
    </row>
    <row r="545" customHeight="1" spans="1:13">
      <c r="A545" s="6" t="str">
        <f t="shared" si="0"/>
        <v>Congo (Brazzaville)-Africa2010</v>
      </c>
      <c r="B545" s="6" t="s">
        <v>111</v>
      </c>
      <c r="C545" s="6" t="s">
        <v>69</v>
      </c>
      <c r="D545" s="7" t="s">
        <v>288</v>
      </c>
      <c r="E545" s="14">
        <v>0.01</v>
      </c>
      <c r="F545" s="14">
        <v>0.005</v>
      </c>
      <c r="G545" s="9">
        <v>59</v>
      </c>
      <c r="H545" s="9">
        <v>56</v>
      </c>
      <c r="I545" s="9">
        <v>0.422</v>
      </c>
      <c r="J545" s="9">
        <v>0.544</v>
      </c>
      <c r="K545" s="9">
        <v>0.034</v>
      </c>
      <c r="L545" s="9">
        <v>4111715</v>
      </c>
      <c r="M545" s="9">
        <v>0.632</v>
      </c>
    </row>
    <row r="546" customHeight="1" spans="1:13">
      <c r="A546" s="6" t="str">
        <f t="shared" si="0"/>
        <v>Congo (Brazzaville)-Africa2011</v>
      </c>
      <c r="B546" s="6" t="s">
        <v>111</v>
      </c>
      <c r="C546" s="6" t="s">
        <v>69</v>
      </c>
      <c r="D546" s="7" t="s">
        <v>285</v>
      </c>
      <c r="E546" s="14">
        <v>0.011</v>
      </c>
      <c r="F546" s="14">
        <v>0.003</v>
      </c>
      <c r="G546" s="9">
        <v>59</v>
      </c>
      <c r="H546" s="9">
        <v>56</v>
      </c>
      <c r="I546" s="9">
        <v>0.423</v>
      </c>
      <c r="J546" s="9">
        <v>0.543</v>
      </c>
      <c r="K546" s="9">
        <v>0.034</v>
      </c>
      <c r="L546" s="9">
        <v>4225359</v>
      </c>
      <c r="M546" s="9">
        <v>0.637</v>
      </c>
    </row>
    <row r="547" customHeight="1" spans="1:13">
      <c r="A547" s="6" t="str">
        <f t="shared" si="0"/>
        <v>Congo (Brazzaville)-Africa2012</v>
      </c>
      <c r="B547" s="6" t="s">
        <v>111</v>
      </c>
      <c r="C547" s="6" t="s">
        <v>69</v>
      </c>
      <c r="D547" s="7" t="s">
        <v>286</v>
      </c>
      <c r="E547" s="14">
        <v>0.01</v>
      </c>
      <c r="F547" s="14">
        <v>0.005</v>
      </c>
      <c r="G547" s="9">
        <v>60</v>
      </c>
      <c r="H547" s="9">
        <v>57</v>
      </c>
      <c r="I547" s="9">
        <v>0.424</v>
      </c>
      <c r="J547" s="9">
        <v>0.542</v>
      </c>
      <c r="K547" s="9">
        <v>0.034</v>
      </c>
      <c r="L547" s="9">
        <v>4337051</v>
      </c>
      <c r="M547" s="9">
        <v>0.641</v>
      </c>
    </row>
    <row r="548" customHeight="1" spans="1:13">
      <c r="A548" s="6" t="str">
        <f t="shared" si="0"/>
        <v>Congo (Kinshasa)-Africa2000</v>
      </c>
      <c r="B548" s="6" t="s">
        <v>112</v>
      </c>
      <c r="C548" s="6" t="s">
        <v>69</v>
      </c>
      <c r="D548" s="7" t="s">
        <v>277</v>
      </c>
      <c r="E548" s="14">
        <v>0.021</v>
      </c>
      <c r="F548" s="14">
        <v>0.03</v>
      </c>
      <c r="G548" s="9">
        <v>48</v>
      </c>
      <c r="H548" s="9">
        <v>45</v>
      </c>
      <c r="I548" s="9">
        <v>0.464</v>
      </c>
      <c r="J548" s="9">
        <v>0.507</v>
      </c>
      <c r="K548" s="9">
        <v>0.028</v>
      </c>
      <c r="L548" s="9">
        <v>46949244</v>
      </c>
      <c r="M548" s="9">
        <v>0.351</v>
      </c>
    </row>
    <row r="549" customHeight="1" spans="1:13">
      <c r="A549" s="6" t="str">
        <f t="shared" si="0"/>
        <v>Congo (Kinshasa)-Africa2001</v>
      </c>
      <c r="B549" s="6" t="s">
        <v>112</v>
      </c>
      <c r="C549" s="6" t="s">
        <v>69</v>
      </c>
      <c r="D549" s="7" t="s">
        <v>278</v>
      </c>
      <c r="E549" s="14">
        <v>0.009</v>
      </c>
      <c r="F549" s="14">
        <v>0.014</v>
      </c>
      <c r="G549" s="9">
        <v>48</v>
      </c>
      <c r="H549" s="9">
        <v>45</v>
      </c>
      <c r="I549" s="9">
        <v>0.464</v>
      </c>
      <c r="J549" s="9">
        <v>0.507</v>
      </c>
      <c r="K549" s="9">
        <v>0.028</v>
      </c>
      <c r="L549" s="9">
        <v>48167045</v>
      </c>
      <c r="M549" s="9">
        <v>0.356</v>
      </c>
    </row>
    <row r="550" customHeight="1" spans="1:13">
      <c r="A550" s="6" t="str">
        <f t="shared" si="0"/>
        <v>Congo (Kinshasa)-Africa2002</v>
      </c>
      <c r="B550" s="6" t="s">
        <v>112</v>
      </c>
      <c r="C550" s="6" t="s">
        <v>69</v>
      </c>
      <c r="D550" s="7" t="s">
        <v>279</v>
      </c>
      <c r="E550" s="14">
        <v>0.011</v>
      </c>
      <c r="F550" s="14">
        <v>0.005</v>
      </c>
      <c r="G550" s="9">
        <v>48</v>
      </c>
      <c r="H550" s="9">
        <v>46</v>
      </c>
      <c r="I550" s="9">
        <v>0.464</v>
      </c>
      <c r="J550" s="9">
        <v>0.508</v>
      </c>
      <c r="K550" s="9">
        <v>0.028</v>
      </c>
      <c r="L550" s="9">
        <v>49516960</v>
      </c>
      <c r="M550" s="9">
        <v>0.361</v>
      </c>
    </row>
    <row r="551" customHeight="1" spans="1:13">
      <c r="A551" s="6" t="str">
        <f t="shared" si="0"/>
        <v>Congo (Kinshasa)-Africa2003</v>
      </c>
      <c r="B551" s="6" t="s">
        <v>112</v>
      </c>
      <c r="C551" s="6" t="s">
        <v>69</v>
      </c>
      <c r="D551" s="7" t="s">
        <v>280</v>
      </c>
      <c r="E551" s="14">
        <v>0.02</v>
      </c>
      <c r="F551" s="14">
        <v>0.01</v>
      </c>
      <c r="G551" s="9">
        <v>49</v>
      </c>
      <c r="H551" s="9">
        <v>46</v>
      </c>
      <c r="I551" s="9">
        <v>0.464</v>
      </c>
      <c r="J551" s="9">
        <v>0.508</v>
      </c>
      <c r="K551" s="9">
        <v>0.028</v>
      </c>
      <c r="L551" s="9">
        <v>50972323</v>
      </c>
      <c r="M551" s="9">
        <v>0.365</v>
      </c>
    </row>
    <row r="552" customHeight="1" spans="1:13">
      <c r="A552" s="6" t="str">
        <f t="shared" si="0"/>
        <v>Congo (Kinshasa)-Africa2004</v>
      </c>
      <c r="B552" s="6" t="s">
        <v>112</v>
      </c>
      <c r="C552" s="6" t="s">
        <v>69</v>
      </c>
      <c r="D552" s="7" t="s">
        <v>281</v>
      </c>
      <c r="E552" s="14">
        <v>0.018</v>
      </c>
      <c r="F552" s="14">
        <v>0.026</v>
      </c>
      <c r="G552" s="9">
        <v>49</v>
      </c>
      <c r="H552" s="9">
        <v>46</v>
      </c>
      <c r="I552" s="9">
        <v>0.463</v>
      </c>
      <c r="J552" s="9">
        <v>0.509</v>
      </c>
      <c r="K552" s="9">
        <v>0.028</v>
      </c>
      <c r="L552" s="9">
        <v>52487293</v>
      </c>
      <c r="M552" s="9">
        <v>0.37</v>
      </c>
    </row>
    <row r="553" customHeight="1" spans="1:13">
      <c r="A553" s="6" t="str">
        <f t="shared" si="0"/>
        <v>Congo (Kinshasa)-Africa2005</v>
      </c>
      <c r="B553" s="6" t="s">
        <v>112</v>
      </c>
      <c r="C553" s="6" t="s">
        <v>69</v>
      </c>
      <c r="D553" s="7" t="s">
        <v>282</v>
      </c>
      <c r="E553" s="14">
        <v>0.035</v>
      </c>
      <c r="F553" s="14">
        <v>0.035</v>
      </c>
      <c r="G553" s="9">
        <v>49</v>
      </c>
      <c r="H553" s="9">
        <v>46</v>
      </c>
      <c r="I553" s="9">
        <v>0.462</v>
      </c>
      <c r="J553" s="9">
        <v>0.51</v>
      </c>
      <c r="K553" s="9">
        <v>0.028</v>
      </c>
      <c r="L553" s="9">
        <v>54028003</v>
      </c>
      <c r="M553" s="9">
        <v>0.375</v>
      </c>
    </row>
    <row r="554" customHeight="1" spans="1:13">
      <c r="A554" s="6" t="str">
        <f t="shared" si="0"/>
        <v>Congo (Kinshasa)-Africa2006</v>
      </c>
      <c r="B554" s="6" t="s">
        <v>112</v>
      </c>
      <c r="C554" s="6" t="s">
        <v>69</v>
      </c>
      <c r="D554" s="7" t="s">
        <v>287</v>
      </c>
      <c r="E554" s="14">
        <v>0.021</v>
      </c>
      <c r="F554" s="14">
        <v>0.005</v>
      </c>
      <c r="G554" s="9">
        <v>50</v>
      </c>
      <c r="H554" s="9">
        <v>46</v>
      </c>
      <c r="I554" s="9">
        <v>0.461</v>
      </c>
      <c r="J554" s="9">
        <v>0.511</v>
      </c>
      <c r="K554" s="9">
        <v>0.028</v>
      </c>
      <c r="L554" s="9">
        <v>55590838</v>
      </c>
      <c r="M554" s="9">
        <v>0.38</v>
      </c>
    </row>
    <row r="555" customHeight="1" spans="1:13">
      <c r="A555" s="6" t="str">
        <f t="shared" si="0"/>
        <v>Congo (Kinshasa)-Africa2007</v>
      </c>
      <c r="B555" s="6" t="s">
        <v>112</v>
      </c>
      <c r="C555" s="6" t="s">
        <v>69</v>
      </c>
      <c r="D555" s="7" t="s">
        <v>289</v>
      </c>
      <c r="E555" s="14">
        <v>0.031</v>
      </c>
      <c r="F555" s="14">
        <v>0.022</v>
      </c>
      <c r="G555" s="9">
        <v>50</v>
      </c>
      <c r="H555" s="9">
        <v>47</v>
      </c>
      <c r="I555" s="9">
        <v>0.46</v>
      </c>
      <c r="J555" s="9">
        <v>0.512</v>
      </c>
      <c r="K555" s="9">
        <v>0.028</v>
      </c>
      <c r="L555" s="9">
        <v>57187942</v>
      </c>
      <c r="M555" s="9">
        <v>0.384</v>
      </c>
    </row>
    <row r="556" customHeight="1" spans="1:13">
      <c r="A556" s="6" t="str">
        <f t="shared" si="0"/>
        <v>Congo (Kinshasa)-Africa2008</v>
      </c>
      <c r="B556" s="6" t="s">
        <v>112</v>
      </c>
      <c r="C556" s="6" t="s">
        <v>69</v>
      </c>
      <c r="D556" s="7" t="s">
        <v>283</v>
      </c>
      <c r="E556" s="14">
        <v>0.022</v>
      </c>
      <c r="F556" s="14">
        <v>0.011</v>
      </c>
      <c r="G556" s="9">
        <v>50</v>
      </c>
      <c r="H556" s="9">
        <v>47</v>
      </c>
      <c r="I556" s="9">
        <v>0.458</v>
      </c>
      <c r="J556" s="9">
        <v>0.514</v>
      </c>
      <c r="K556" s="9">
        <v>0.028</v>
      </c>
      <c r="L556" s="9">
        <v>58819038</v>
      </c>
      <c r="M556" s="9">
        <v>0.389</v>
      </c>
    </row>
    <row r="557" customHeight="1" spans="1:13">
      <c r="A557" s="6" t="str">
        <f t="shared" si="0"/>
        <v>Congo (Kinshasa)-Africa2009</v>
      </c>
      <c r="B557" s="6" t="s">
        <v>112</v>
      </c>
      <c r="C557" s="6" t="s">
        <v>69</v>
      </c>
      <c r="D557" s="7" t="s">
        <v>284</v>
      </c>
      <c r="E557" s="14">
        <v>0.017</v>
      </c>
      <c r="F557" s="14">
        <v>0.015</v>
      </c>
      <c r="G557" s="9">
        <v>50</v>
      </c>
      <c r="H557" s="9">
        <v>47</v>
      </c>
      <c r="I557" s="9">
        <v>0.456</v>
      </c>
      <c r="J557" s="9">
        <v>0.515</v>
      </c>
      <c r="K557" s="9">
        <v>0.028</v>
      </c>
      <c r="L557" s="9">
        <v>60486276</v>
      </c>
      <c r="M557" s="9">
        <v>0.394</v>
      </c>
    </row>
    <row r="558" customHeight="1" spans="1:13">
      <c r="A558" s="6" t="str">
        <f t="shared" si="0"/>
        <v>Congo (Kinshasa)-Africa2010</v>
      </c>
      <c r="B558" s="6" t="s">
        <v>112</v>
      </c>
      <c r="C558" s="6" t="s">
        <v>69</v>
      </c>
      <c r="D558" s="7" t="s">
        <v>288</v>
      </c>
      <c r="E558" s="14">
        <v>0.023</v>
      </c>
      <c r="F558" s="14">
        <v>0.013</v>
      </c>
      <c r="G558" s="9">
        <v>51</v>
      </c>
      <c r="H558" s="9">
        <v>47</v>
      </c>
      <c r="I558" s="9">
        <v>0.455</v>
      </c>
      <c r="J558" s="9">
        <v>0.517</v>
      </c>
      <c r="K558" s="9">
        <v>0.028</v>
      </c>
      <c r="L558" s="9">
        <v>62191161</v>
      </c>
      <c r="M558" s="9">
        <v>0.399</v>
      </c>
    </row>
    <row r="559" customHeight="1" spans="1:13">
      <c r="A559" s="6" t="str">
        <f t="shared" si="0"/>
        <v>Congo (Kinshasa)-Africa2011</v>
      </c>
      <c r="B559" s="6" t="s">
        <v>112</v>
      </c>
      <c r="C559" s="6" t="s">
        <v>69</v>
      </c>
      <c r="D559" s="7" t="s">
        <v>285</v>
      </c>
      <c r="E559" s="14">
        <v>0.018</v>
      </c>
      <c r="F559" s="14">
        <v>0.01</v>
      </c>
      <c r="G559" s="9">
        <v>51</v>
      </c>
      <c r="H559" s="9">
        <v>48</v>
      </c>
      <c r="I559" s="9">
        <v>0.453</v>
      </c>
      <c r="J559" s="9">
        <v>0.519</v>
      </c>
      <c r="K559" s="9">
        <v>0.028</v>
      </c>
      <c r="L559" s="9">
        <v>63931512</v>
      </c>
      <c r="M559" s="9">
        <v>0.404</v>
      </c>
    </row>
    <row r="560" customHeight="1" spans="1:13">
      <c r="A560" s="6" t="str">
        <f t="shared" si="0"/>
        <v>Congo (Kinshasa)-Africa2012</v>
      </c>
      <c r="B560" s="6" t="s">
        <v>112</v>
      </c>
      <c r="C560" s="6" t="s">
        <v>69</v>
      </c>
      <c r="D560" s="7" t="s">
        <v>286</v>
      </c>
      <c r="E560" s="14">
        <v>0.025</v>
      </c>
      <c r="F560" s="14">
        <v>0.018</v>
      </c>
      <c r="G560" s="9">
        <v>51</v>
      </c>
      <c r="H560" s="9">
        <v>48</v>
      </c>
      <c r="I560" s="9">
        <v>0.451</v>
      </c>
      <c r="J560" s="9">
        <v>0.52</v>
      </c>
      <c r="K560" s="9">
        <v>0.028</v>
      </c>
      <c r="L560" s="9">
        <v>65705093</v>
      </c>
      <c r="M560" s="9">
        <v>0.41</v>
      </c>
    </row>
    <row r="561" customHeight="1" spans="1:13">
      <c r="A561" s="6" t="str">
        <f t="shared" si="0"/>
        <v>Costa Rica-The Americas2000</v>
      </c>
      <c r="B561" s="6" t="s">
        <v>113</v>
      </c>
      <c r="C561" s="6" t="s">
        <v>75</v>
      </c>
      <c r="D561" s="7" t="s">
        <v>277</v>
      </c>
      <c r="E561" s="14">
        <v>0.029</v>
      </c>
      <c r="F561" s="14">
        <v>0.018</v>
      </c>
      <c r="G561" s="9">
        <v>80</v>
      </c>
      <c r="H561" s="9">
        <v>75</v>
      </c>
      <c r="I561" s="9">
        <v>0.315</v>
      </c>
      <c r="J561" s="9">
        <v>0.631</v>
      </c>
      <c r="K561" s="9">
        <v>0.055</v>
      </c>
      <c r="L561" s="9">
        <v>3929588</v>
      </c>
      <c r="M561" s="9">
        <v>0.59</v>
      </c>
    </row>
    <row r="562" customHeight="1" spans="1:13">
      <c r="A562" s="6" t="str">
        <f t="shared" si="0"/>
        <v>Costa Rica-The Americas2001</v>
      </c>
      <c r="B562" s="6" t="s">
        <v>113</v>
      </c>
      <c r="C562" s="6" t="s">
        <v>75</v>
      </c>
      <c r="D562" s="7" t="s">
        <v>278</v>
      </c>
      <c r="E562" s="14">
        <v>0.016</v>
      </c>
      <c r="F562" s="14">
        <v>0.009</v>
      </c>
      <c r="G562" s="9">
        <v>80</v>
      </c>
      <c r="H562" s="9">
        <v>76</v>
      </c>
      <c r="I562" s="9">
        <v>0.308</v>
      </c>
      <c r="J562" s="9">
        <v>0.637</v>
      </c>
      <c r="K562" s="9">
        <v>0.055</v>
      </c>
      <c r="L562" s="9">
        <v>4013488</v>
      </c>
      <c r="M562" s="9">
        <v>0.604</v>
      </c>
    </row>
    <row r="563" customHeight="1" spans="1:13">
      <c r="A563" s="6" t="str">
        <f t="shared" si="0"/>
        <v>Costa Rica-The Americas2002</v>
      </c>
      <c r="B563" s="6" t="s">
        <v>113</v>
      </c>
      <c r="C563" s="6" t="s">
        <v>75</v>
      </c>
      <c r="D563" s="7" t="s">
        <v>279</v>
      </c>
      <c r="E563" s="14">
        <v>0.038</v>
      </c>
      <c r="F563" s="14">
        <v>0.064</v>
      </c>
      <c r="G563" s="9">
        <v>80</v>
      </c>
      <c r="H563" s="9">
        <v>76</v>
      </c>
      <c r="I563" s="9">
        <v>0.3</v>
      </c>
      <c r="J563" s="9">
        <v>0.644</v>
      </c>
      <c r="K563" s="9">
        <v>0.056</v>
      </c>
      <c r="L563" s="9">
        <v>4093840</v>
      </c>
      <c r="M563" s="9">
        <v>0.618</v>
      </c>
    </row>
    <row r="564" customHeight="1" spans="1:13">
      <c r="A564" s="6" t="str">
        <f t="shared" si="0"/>
        <v>Costa Rica-The Americas2003</v>
      </c>
      <c r="B564" s="6" t="s">
        <v>113</v>
      </c>
      <c r="C564" s="6" t="s">
        <v>75</v>
      </c>
      <c r="D564" s="7" t="s">
        <v>280</v>
      </c>
      <c r="E564" s="15"/>
      <c r="F564" s="15"/>
      <c r="G564" s="9">
        <v>81</v>
      </c>
      <c r="H564" s="9">
        <v>76</v>
      </c>
      <c r="I564" s="9">
        <v>0.293</v>
      </c>
      <c r="J564" s="9">
        <v>0.65</v>
      </c>
      <c r="K564" s="9">
        <v>0.057</v>
      </c>
      <c r="L564" s="9">
        <v>4171145</v>
      </c>
      <c r="M564" s="9">
        <v>0.631</v>
      </c>
    </row>
    <row r="565" customHeight="1" spans="1:13">
      <c r="A565" s="6" t="str">
        <f t="shared" si="0"/>
        <v>Costa Rica-The Americas2004</v>
      </c>
      <c r="B565" s="6" t="s">
        <v>113</v>
      </c>
      <c r="C565" s="6" t="s">
        <v>75</v>
      </c>
      <c r="D565" s="7" t="s">
        <v>281</v>
      </c>
      <c r="E565" s="14">
        <v>0.013</v>
      </c>
      <c r="F565" s="14">
        <v>0.005</v>
      </c>
      <c r="G565" s="9">
        <v>81</v>
      </c>
      <c r="H565" s="9">
        <v>76</v>
      </c>
      <c r="I565" s="9">
        <v>0.286</v>
      </c>
      <c r="J565" s="9">
        <v>0.656</v>
      </c>
      <c r="K565" s="9">
        <v>0.058</v>
      </c>
      <c r="L565" s="9">
        <v>4246336</v>
      </c>
      <c r="M565" s="9">
        <v>0.644</v>
      </c>
    </row>
    <row r="566" customHeight="1" spans="1:13">
      <c r="A566" s="6" t="str">
        <f t="shared" si="0"/>
        <v>Costa Rica-The Americas2005</v>
      </c>
      <c r="B566" s="6" t="s">
        <v>113</v>
      </c>
      <c r="C566" s="6" t="s">
        <v>75</v>
      </c>
      <c r="D566" s="7" t="s">
        <v>282</v>
      </c>
      <c r="E566" s="14">
        <v>0.024</v>
      </c>
      <c r="F566" s="14">
        <v>0.02</v>
      </c>
      <c r="G566" s="9">
        <v>81</v>
      </c>
      <c r="H566" s="9">
        <v>76</v>
      </c>
      <c r="I566" s="9">
        <v>0.279</v>
      </c>
      <c r="J566" s="9">
        <v>0.662</v>
      </c>
      <c r="K566" s="9">
        <v>0.059</v>
      </c>
      <c r="L566" s="9">
        <v>4320130</v>
      </c>
      <c r="M566" s="9">
        <v>0.657</v>
      </c>
    </row>
    <row r="567" customHeight="1" spans="1:13">
      <c r="A567" s="6" t="str">
        <f t="shared" si="0"/>
        <v>Costa Rica-The Americas2006</v>
      </c>
      <c r="B567" s="6" t="s">
        <v>113</v>
      </c>
      <c r="C567" s="6" t="s">
        <v>75</v>
      </c>
      <c r="D567" s="7" t="s">
        <v>287</v>
      </c>
      <c r="E567" s="14">
        <v>0.019</v>
      </c>
      <c r="F567" s="15"/>
      <c r="G567" s="9">
        <v>81</v>
      </c>
      <c r="H567" s="9">
        <v>76</v>
      </c>
      <c r="I567" s="9">
        <v>0.272</v>
      </c>
      <c r="J567" s="9">
        <v>0.668</v>
      </c>
      <c r="K567" s="9">
        <v>0.06</v>
      </c>
      <c r="L567" s="9">
        <v>4392493</v>
      </c>
      <c r="M567" s="9">
        <v>0.669</v>
      </c>
    </row>
    <row r="568" customHeight="1" spans="1:13">
      <c r="A568" s="6" t="str">
        <f t="shared" si="0"/>
        <v>Costa Rica-The Americas2007</v>
      </c>
      <c r="B568" s="6" t="s">
        <v>113</v>
      </c>
      <c r="C568" s="6" t="s">
        <v>75</v>
      </c>
      <c r="D568" s="7" t="s">
        <v>289</v>
      </c>
      <c r="E568" s="14">
        <v>0.021</v>
      </c>
      <c r="F568" s="15"/>
      <c r="G568" s="9">
        <v>81</v>
      </c>
      <c r="H568" s="9">
        <v>76</v>
      </c>
      <c r="I568" s="9">
        <v>0.266</v>
      </c>
      <c r="J568" s="9">
        <v>0.673</v>
      </c>
      <c r="K568" s="9">
        <v>0.061</v>
      </c>
      <c r="L568" s="9">
        <v>4463226</v>
      </c>
      <c r="M568" s="9">
        <v>0.682</v>
      </c>
    </row>
    <row r="569" customHeight="1" spans="1:13">
      <c r="A569" s="6" t="str">
        <f t="shared" si="0"/>
        <v>Costa Rica-The Americas2008</v>
      </c>
      <c r="B569" s="6" t="s">
        <v>113</v>
      </c>
      <c r="C569" s="6" t="s">
        <v>75</v>
      </c>
      <c r="D569" s="7" t="s">
        <v>283</v>
      </c>
      <c r="E569" s="14">
        <v>0.027</v>
      </c>
      <c r="F569" s="14">
        <v>0.052</v>
      </c>
      <c r="G569" s="9">
        <v>81</v>
      </c>
      <c r="H569" s="9">
        <v>77</v>
      </c>
      <c r="I569" s="9">
        <v>0.26</v>
      </c>
      <c r="J569" s="9">
        <v>0.678</v>
      </c>
      <c r="K569" s="9">
        <v>0.062</v>
      </c>
      <c r="L569" s="9">
        <v>4532711</v>
      </c>
      <c r="M569" s="9">
        <v>0.694</v>
      </c>
    </row>
    <row r="570" customHeight="1" spans="1:13">
      <c r="A570" s="6" t="str">
        <f t="shared" si="0"/>
        <v>Costa Rica-The Americas2009</v>
      </c>
      <c r="B570" s="6" t="s">
        <v>113</v>
      </c>
      <c r="C570" s="6" t="s">
        <v>75</v>
      </c>
      <c r="D570" s="7" t="s">
        <v>284</v>
      </c>
      <c r="E570" s="15"/>
      <c r="F570" s="14">
        <v>0.033</v>
      </c>
      <c r="G570" s="9">
        <v>81</v>
      </c>
      <c r="H570" s="9">
        <v>77</v>
      </c>
      <c r="I570" s="9">
        <v>0.255</v>
      </c>
      <c r="J570" s="9">
        <v>0.682</v>
      </c>
      <c r="K570" s="9">
        <v>0.064</v>
      </c>
      <c r="L570" s="9">
        <v>4601424</v>
      </c>
      <c r="M570" s="9">
        <v>0.706</v>
      </c>
    </row>
    <row r="571" customHeight="1" spans="1:13">
      <c r="A571" s="6" t="str">
        <f t="shared" si="0"/>
        <v>Costa Rica-The Americas2010</v>
      </c>
      <c r="B571" s="6" t="s">
        <v>113</v>
      </c>
      <c r="C571" s="6" t="s">
        <v>75</v>
      </c>
      <c r="D571" s="7" t="s">
        <v>288</v>
      </c>
      <c r="E571" s="14">
        <v>0.028</v>
      </c>
      <c r="F571" s="14">
        <v>0.04</v>
      </c>
      <c r="G571" s="9">
        <v>82</v>
      </c>
      <c r="H571" s="9">
        <v>77</v>
      </c>
      <c r="I571" s="9">
        <v>0.249</v>
      </c>
      <c r="J571" s="9">
        <v>0.686</v>
      </c>
      <c r="K571" s="9">
        <v>0.065</v>
      </c>
      <c r="L571" s="9">
        <v>4669685</v>
      </c>
      <c r="M571" s="9">
        <v>0.717</v>
      </c>
    </row>
    <row r="572" customHeight="1" spans="1:13">
      <c r="A572" s="6" t="str">
        <f t="shared" si="0"/>
        <v>Costa Rica-The Americas2011</v>
      </c>
      <c r="B572" s="6" t="s">
        <v>113</v>
      </c>
      <c r="C572" s="6" t="s">
        <v>75</v>
      </c>
      <c r="D572" s="7" t="s">
        <v>285</v>
      </c>
      <c r="E572" s="14">
        <v>0.019</v>
      </c>
      <c r="F572" s="15"/>
      <c r="G572" s="9">
        <v>82</v>
      </c>
      <c r="H572" s="9">
        <v>77</v>
      </c>
      <c r="I572" s="9">
        <v>0.244</v>
      </c>
      <c r="J572" s="9">
        <v>0.689</v>
      </c>
      <c r="K572" s="9">
        <v>0.067</v>
      </c>
      <c r="L572" s="9">
        <v>4737680</v>
      </c>
      <c r="M572" s="9">
        <v>0.729</v>
      </c>
    </row>
    <row r="573" customHeight="1" spans="1:13">
      <c r="A573" s="6" t="str">
        <f t="shared" si="0"/>
        <v>Costa Rica-The Americas2012</v>
      </c>
      <c r="B573" s="6" t="s">
        <v>113</v>
      </c>
      <c r="C573" s="6" t="s">
        <v>75</v>
      </c>
      <c r="D573" s="7" t="s">
        <v>286</v>
      </c>
      <c r="E573" s="14">
        <v>0.014</v>
      </c>
      <c r="F573" s="14">
        <v>0.006</v>
      </c>
      <c r="G573" s="9">
        <v>82</v>
      </c>
      <c r="H573" s="9">
        <v>78</v>
      </c>
      <c r="I573" s="9">
        <v>0.239</v>
      </c>
      <c r="J573" s="9">
        <v>0.692</v>
      </c>
      <c r="K573" s="9">
        <v>0.068</v>
      </c>
      <c r="L573" s="9">
        <v>4805295</v>
      </c>
      <c r="M573" s="9">
        <v>0.739</v>
      </c>
    </row>
    <row r="574" customHeight="1" spans="1:13">
      <c r="A574" s="6" t="str">
        <f t="shared" si="0"/>
        <v>Cote d'Ivoire-Africa2000</v>
      </c>
      <c r="B574" s="6" t="s">
        <v>114</v>
      </c>
      <c r="C574" s="6" t="s">
        <v>69</v>
      </c>
      <c r="D574" s="7" t="s">
        <v>277</v>
      </c>
      <c r="E574" s="14">
        <v>0.034</v>
      </c>
      <c r="F574" s="14">
        <v>0.057</v>
      </c>
      <c r="G574" s="9">
        <v>47</v>
      </c>
      <c r="H574" s="9">
        <v>46</v>
      </c>
      <c r="I574" s="9">
        <v>0.421</v>
      </c>
      <c r="J574" s="9">
        <v>0.55</v>
      </c>
      <c r="K574" s="9">
        <v>0.029</v>
      </c>
      <c r="L574" s="9">
        <v>16131332</v>
      </c>
      <c r="M574" s="9">
        <v>0.435</v>
      </c>
    </row>
    <row r="575" customHeight="1" spans="1:13">
      <c r="A575" s="6" t="str">
        <f t="shared" si="0"/>
        <v>Cote d'Ivoire-Africa2001</v>
      </c>
      <c r="B575" s="6" t="s">
        <v>114</v>
      </c>
      <c r="C575" s="6" t="s">
        <v>69</v>
      </c>
      <c r="D575" s="7" t="s">
        <v>278</v>
      </c>
      <c r="E575" s="14">
        <v>0.03</v>
      </c>
      <c r="F575" s="14">
        <v>0.018</v>
      </c>
      <c r="G575" s="9">
        <v>47</v>
      </c>
      <c r="H575" s="9">
        <v>46</v>
      </c>
      <c r="I575" s="9">
        <v>0.421</v>
      </c>
      <c r="J575" s="9">
        <v>0.55</v>
      </c>
      <c r="K575" s="9">
        <v>0.029</v>
      </c>
      <c r="L575" s="9">
        <v>16420173</v>
      </c>
      <c r="M575" s="9">
        <v>0.442</v>
      </c>
    </row>
    <row r="576" customHeight="1" spans="1:13">
      <c r="A576" s="6" t="str">
        <f t="shared" si="0"/>
        <v>Cote d'Ivoire-Africa2002</v>
      </c>
      <c r="B576" s="6" t="s">
        <v>114</v>
      </c>
      <c r="C576" s="6" t="s">
        <v>69</v>
      </c>
      <c r="D576" s="7" t="s">
        <v>279</v>
      </c>
      <c r="E576" s="14">
        <v>0.035</v>
      </c>
      <c r="F576" s="14">
        <v>0.029</v>
      </c>
      <c r="G576" s="9">
        <v>47</v>
      </c>
      <c r="H576" s="9">
        <v>46</v>
      </c>
      <c r="I576" s="9">
        <v>0.422</v>
      </c>
      <c r="J576" s="9">
        <v>0.549</v>
      </c>
      <c r="K576" s="9">
        <v>0.029</v>
      </c>
      <c r="L576" s="9">
        <v>16674987</v>
      </c>
      <c r="M576" s="9">
        <v>0.449</v>
      </c>
    </row>
    <row r="577" customHeight="1" spans="1:13">
      <c r="A577" s="6" t="str">
        <f t="shared" si="0"/>
        <v>Cote d'Ivoire-Africa2003</v>
      </c>
      <c r="B577" s="6" t="s">
        <v>114</v>
      </c>
      <c r="C577" s="6" t="s">
        <v>69</v>
      </c>
      <c r="D577" s="7" t="s">
        <v>280</v>
      </c>
      <c r="E577" s="14">
        <v>0.029</v>
      </c>
      <c r="F577" s="14">
        <v>0.015</v>
      </c>
      <c r="G577" s="9">
        <v>47</v>
      </c>
      <c r="H577" s="9">
        <v>46</v>
      </c>
      <c r="I577" s="9">
        <v>0.422</v>
      </c>
      <c r="J577" s="9">
        <v>0.548</v>
      </c>
      <c r="K577" s="9">
        <v>0.029</v>
      </c>
      <c r="L577" s="9">
        <v>16909801</v>
      </c>
      <c r="M577" s="9">
        <v>0.455</v>
      </c>
    </row>
    <row r="578" customHeight="1" spans="1:13">
      <c r="A578" s="6" t="str">
        <f t="shared" si="0"/>
        <v>Cote d'Ivoire-Africa2004</v>
      </c>
      <c r="B578" s="6" t="s">
        <v>114</v>
      </c>
      <c r="C578" s="6" t="s">
        <v>69</v>
      </c>
      <c r="D578" s="7" t="s">
        <v>281</v>
      </c>
      <c r="E578" s="14">
        <v>0.031</v>
      </c>
      <c r="F578" s="14">
        <v>0.019</v>
      </c>
      <c r="G578" s="9">
        <v>48</v>
      </c>
      <c r="H578" s="9">
        <v>46</v>
      </c>
      <c r="I578" s="9">
        <v>0.423</v>
      </c>
      <c r="J578" s="9">
        <v>0.548</v>
      </c>
      <c r="K578" s="9">
        <v>0.029</v>
      </c>
      <c r="L578" s="9">
        <v>17144325</v>
      </c>
      <c r="M578" s="9">
        <v>0.462</v>
      </c>
    </row>
    <row r="579" customHeight="1" spans="1:13">
      <c r="A579" s="6" t="str">
        <f t="shared" si="0"/>
        <v>Cote d'Ivoire-Africa2005</v>
      </c>
      <c r="B579" s="6" t="s">
        <v>114</v>
      </c>
      <c r="C579" s="6" t="s">
        <v>69</v>
      </c>
      <c r="D579" s="7" t="s">
        <v>282</v>
      </c>
      <c r="E579" s="14">
        <v>0.02</v>
      </c>
      <c r="F579" s="14">
        <v>0.012</v>
      </c>
      <c r="G579" s="9">
        <v>48</v>
      </c>
      <c r="H579" s="9">
        <v>46</v>
      </c>
      <c r="I579" s="9">
        <v>0.423</v>
      </c>
      <c r="J579" s="9">
        <v>0.547</v>
      </c>
      <c r="K579" s="9">
        <v>0.03</v>
      </c>
      <c r="L579" s="9">
        <v>17393994</v>
      </c>
      <c r="M579" s="9">
        <v>0.468</v>
      </c>
    </row>
    <row r="580" customHeight="1" spans="1:13">
      <c r="A580" s="6" t="str">
        <f t="shared" si="0"/>
        <v>Cote d'Ivoire-Africa2006</v>
      </c>
      <c r="B580" s="6" t="s">
        <v>114</v>
      </c>
      <c r="C580" s="6" t="s">
        <v>69</v>
      </c>
      <c r="D580" s="7" t="s">
        <v>287</v>
      </c>
      <c r="E580" s="14">
        <v>0.018</v>
      </c>
      <c r="F580" s="14">
        <v>0.017</v>
      </c>
      <c r="G580" s="9">
        <v>49</v>
      </c>
      <c r="H580" s="9">
        <v>47</v>
      </c>
      <c r="I580" s="9">
        <v>0.423</v>
      </c>
      <c r="J580" s="9">
        <v>0.547</v>
      </c>
      <c r="K580" s="9">
        <v>0.03</v>
      </c>
      <c r="L580" s="9">
        <v>17662417</v>
      </c>
      <c r="M580" s="9">
        <v>0.475</v>
      </c>
    </row>
    <row r="581" customHeight="1" spans="1:13">
      <c r="A581" s="6" t="str">
        <f t="shared" si="0"/>
        <v>Cote d'Ivoire-Africa2007</v>
      </c>
      <c r="B581" s="6" t="s">
        <v>114</v>
      </c>
      <c r="C581" s="6" t="s">
        <v>69</v>
      </c>
      <c r="D581" s="7" t="s">
        <v>289</v>
      </c>
      <c r="E581" s="14">
        <v>0.013</v>
      </c>
      <c r="F581" s="15"/>
      <c r="G581" s="9">
        <v>49</v>
      </c>
      <c r="H581" s="9">
        <v>47</v>
      </c>
      <c r="I581" s="9">
        <v>0.422</v>
      </c>
      <c r="J581" s="9">
        <v>0.548</v>
      </c>
      <c r="K581" s="9">
        <v>0.03</v>
      </c>
      <c r="L581" s="9">
        <v>17949061</v>
      </c>
      <c r="M581" s="9">
        <v>0.483</v>
      </c>
    </row>
    <row r="582" customHeight="1" spans="1:13">
      <c r="A582" s="6" t="str">
        <f t="shared" si="0"/>
        <v>Cote d'Ivoire-Africa2008</v>
      </c>
      <c r="B582" s="6" t="s">
        <v>114</v>
      </c>
      <c r="C582" s="6" t="s">
        <v>69</v>
      </c>
      <c r="D582" s="7" t="s">
        <v>283</v>
      </c>
      <c r="E582" s="14">
        <v>0.016</v>
      </c>
      <c r="F582" s="14">
        <v>0.013</v>
      </c>
      <c r="G582" s="9">
        <v>50</v>
      </c>
      <c r="H582" s="9">
        <v>48</v>
      </c>
      <c r="I582" s="9">
        <v>0.421</v>
      </c>
      <c r="J582" s="9">
        <v>0.549</v>
      </c>
      <c r="K582" s="9">
        <v>0.03</v>
      </c>
      <c r="L582" s="9">
        <v>18260044</v>
      </c>
      <c r="M582" s="9">
        <v>0.49</v>
      </c>
    </row>
    <row r="583" customHeight="1" spans="1:13">
      <c r="A583" s="6" t="str">
        <f t="shared" si="0"/>
        <v>Cote d'Ivoire-Africa2009</v>
      </c>
      <c r="B583" s="6" t="s">
        <v>114</v>
      </c>
      <c r="C583" s="6" t="s">
        <v>69</v>
      </c>
      <c r="D583" s="7" t="s">
        <v>284</v>
      </c>
      <c r="E583" s="14">
        <v>0.013</v>
      </c>
      <c r="F583" s="14">
        <v>0.015</v>
      </c>
      <c r="G583" s="9">
        <v>50</v>
      </c>
      <c r="H583" s="9">
        <v>48</v>
      </c>
      <c r="I583" s="9">
        <v>0.42</v>
      </c>
      <c r="J583" s="9">
        <v>0.55</v>
      </c>
      <c r="K583" s="9">
        <v>0.031</v>
      </c>
      <c r="L583" s="9">
        <v>18601342</v>
      </c>
      <c r="M583" s="9">
        <v>0.498</v>
      </c>
    </row>
    <row r="584" customHeight="1" spans="1:13">
      <c r="A584" s="6" t="str">
        <f t="shared" si="0"/>
        <v>Cote d'Ivoire-Africa2010</v>
      </c>
      <c r="B584" s="6" t="s">
        <v>114</v>
      </c>
      <c r="C584" s="6" t="s">
        <v>69</v>
      </c>
      <c r="D584" s="7" t="s">
        <v>288</v>
      </c>
      <c r="E584" s="14">
        <v>0.028</v>
      </c>
      <c r="F584" s="14">
        <v>0.02</v>
      </c>
      <c r="G584" s="9">
        <v>50</v>
      </c>
      <c r="H584" s="9">
        <v>49</v>
      </c>
      <c r="I584" s="9">
        <v>0.418</v>
      </c>
      <c r="J584" s="9">
        <v>0.551</v>
      </c>
      <c r="K584" s="9">
        <v>0.031</v>
      </c>
      <c r="L584" s="9">
        <v>18976588</v>
      </c>
      <c r="M584" s="9">
        <v>0.506</v>
      </c>
    </row>
    <row r="585" customHeight="1" spans="1:13">
      <c r="A585" s="6" t="str">
        <f t="shared" si="0"/>
        <v>Cote d'Ivoire-Africa2011</v>
      </c>
      <c r="B585" s="6" t="s">
        <v>114</v>
      </c>
      <c r="C585" s="6" t="s">
        <v>69</v>
      </c>
      <c r="D585" s="7" t="s">
        <v>285</v>
      </c>
      <c r="E585" s="14">
        <v>0.013</v>
      </c>
      <c r="F585" s="15"/>
      <c r="G585" s="9">
        <v>51</v>
      </c>
      <c r="H585" s="9">
        <v>49</v>
      </c>
      <c r="I585" s="9">
        <v>0.417</v>
      </c>
      <c r="J585" s="9">
        <v>0.552</v>
      </c>
      <c r="K585" s="9">
        <v>0.031</v>
      </c>
      <c r="L585" s="9">
        <v>19389954</v>
      </c>
      <c r="M585" s="9">
        <v>0.513</v>
      </c>
    </row>
    <row r="586" customHeight="1" spans="1:13">
      <c r="A586" s="6" t="str">
        <f t="shared" si="0"/>
        <v>Cote d'Ivoire-Africa2012</v>
      </c>
      <c r="B586" s="6" t="s">
        <v>114</v>
      </c>
      <c r="C586" s="6" t="s">
        <v>69</v>
      </c>
      <c r="D586" s="7" t="s">
        <v>286</v>
      </c>
      <c r="E586" s="14">
        <v>0.03</v>
      </c>
      <c r="F586" s="14">
        <v>0.052</v>
      </c>
      <c r="G586" s="9">
        <v>51</v>
      </c>
      <c r="H586" s="9">
        <v>50</v>
      </c>
      <c r="I586" s="9">
        <v>0.415</v>
      </c>
      <c r="J586" s="9">
        <v>0.554</v>
      </c>
      <c r="K586" s="9">
        <v>0.031</v>
      </c>
      <c r="L586" s="9">
        <v>19839750</v>
      </c>
      <c r="M586" s="9">
        <v>0.52</v>
      </c>
    </row>
    <row r="587" customHeight="1" spans="1:13">
      <c r="A587" s="6" t="str">
        <f t="shared" si="0"/>
        <v>Croatia-Europe2000</v>
      </c>
      <c r="B587" s="6" t="s">
        <v>115</v>
      </c>
      <c r="C587" s="6" t="s">
        <v>67</v>
      </c>
      <c r="D587" s="7" t="s">
        <v>277</v>
      </c>
      <c r="E587" s="14">
        <v>0.02</v>
      </c>
      <c r="F587" s="14">
        <v>0.025</v>
      </c>
      <c r="G587" s="9">
        <v>77</v>
      </c>
      <c r="H587" s="9">
        <v>69</v>
      </c>
      <c r="I587" s="9">
        <v>0.172</v>
      </c>
      <c r="J587" s="9">
        <v>0.673</v>
      </c>
      <c r="K587" s="9">
        <v>0.156</v>
      </c>
      <c r="L587" s="9">
        <v>4426000</v>
      </c>
      <c r="M587" s="9">
        <v>0.556</v>
      </c>
    </row>
    <row r="588" customHeight="1" spans="1:13">
      <c r="A588" s="6" t="str">
        <f t="shared" si="0"/>
        <v>Croatia-Europe2001</v>
      </c>
      <c r="B588" s="6" t="s">
        <v>115</v>
      </c>
      <c r="C588" s="6" t="s">
        <v>67</v>
      </c>
      <c r="D588" s="7" t="s">
        <v>278</v>
      </c>
      <c r="E588" s="14">
        <v>0.011</v>
      </c>
      <c r="F588" s="14">
        <v>0.005</v>
      </c>
      <c r="G588" s="9">
        <v>78</v>
      </c>
      <c r="H588" s="9">
        <v>71</v>
      </c>
      <c r="I588" s="9">
        <v>0.169</v>
      </c>
      <c r="J588" s="9">
        <v>0.672</v>
      </c>
      <c r="K588" s="9">
        <v>0.159</v>
      </c>
      <c r="L588" s="9">
        <v>4440000</v>
      </c>
      <c r="M588" s="9">
        <v>0.557</v>
      </c>
    </row>
    <row r="589" customHeight="1" spans="1:13">
      <c r="A589" s="6" t="str">
        <f t="shared" si="0"/>
        <v>Croatia-Europe2002</v>
      </c>
      <c r="B589" s="6" t="s">
        <v>115</v>
      </c>
      <c r="C589" s="6" t="s">
        <v>67</v>
      </c>
      <c r="D589" s="7" t="s">
        <v>279</v>
      </c>
      <c r="E589" s="15"/>
      <c r="F589" s="15"/>
      <c r="G589" s="9">
        <v>78</v>
      </c>
      <c r="H589" s="9">
        <v>71</v>
      </c>
      <c r="I589" s="9">
        <v>0.167</v>
      </c>
      <c r="J589" s="9">
        <v>0.671</v>
      </c>
      <c r="K589" s="9">
        <v>0.163</v>
      </c>
      <c r="L589" s="9">
        <v>4440000</v>
      </c>
      <c r="M589" s="9">
        <v>0.559</v>
      </c>
    </row>
    <row r="590" customHeight="1" spans="1:13">
      <c r="A590" s="6" t="str">
        <f t="shared" si="0"/>
        <v>Croatia-Europe2003</v>
      </c>
      <c r="B590" s="6" t="s">
        <v>115</v>
      </c>
      <c r="C590" s="6" t="s">
        <v>67</v>
      </c>
      <c r="D590" s="7" t="s">
        <v>280</v>
      </c>
      <c r="E590" s="14">
        <v>0.016</v>
      </c>
      <c r="F590" s="14">
        <v>0.008</v>
      </c>
      <c r="G590" s="9">
        <v>78</v>
      </c>
      <c r="H590" s="9">
        <v>71</v>
      </c>
      <c r="I590" s="9">
        <v>0.164</v>
      </c>
      <c r="J590" s="9">
        <v>0.67</v>
      </c>
      <c r="K590" s="9">
        <v>0.166</v>
      </c>
      <c r="L590" s="9">
        <v>4440000</v>
      </c>
      <c r="M590" s="9">
        <v>0.56</v>
      </c>
    </row>
    <row r="591" customHeight="1" spans="1:13">
      <c r="A591" s="6" t="str">
        <f t="shared" si="0"/>
        <v>Croatia-Europe2004</v>
      </c>
      <c r="B591" s="6" t="s">
        <v>115</v>
      </c>
      <c r="C591" s="6" t="s">
        <v>67</v>
      </c>
      <c r="D591" s="7" t="s">
        <v>281</v>
      </c>
      <c r="E591" s="14">
        <v>0.022</v>
      </c>
      <c r="F591" s="14">
        <v>0.02</v>
      </c>
      <c r="G591" s="9">
        <v>79</v>
      </c>
      <c r="H591" s="9">
        <v>72</v>
      </c>
      <c r="I591" s="9">
        <v>0.162</v>
      </c>
      <c r="J591" s="9">
        <v>0.67</v>
      </c>
      <c r="K591" s="9">
        <v>0.169</v>
      </c>
      <c r="L591" s="9">
        <v>4439000</v>
      </c>
      <c r="M591" s="9">
        <v>0.562</v>
      </c>
    </row>
    <row r="592" customHeight="1" spans="1:13">
      <c r="A592" s="6" t="str">
        <f t="shared" si="0"/>
        <v>Croatia-Europe2005</v>
      </c>
      <c r="B592" s="6" t="s">
        <v>115</v>
      </c>
      <c r="C592" s="6" t="s">
        <v>67</v>
      </c>
      <c r="D592" s="7" t="s">
        <v>282</v>
      </c>
      <c r="E592" s="14">
        <v>0.019</v>
      </c>
      <c r="F592" s="14">
        <v>0.01</v>
      </c>
      <c r="G592" s="9">
        <v>79</v>
      </c>
      <c r="H592" s="9">
        <v>72</v>
      </c>
      <c r="I592" s="9">
        <v>0.16</v>
      </c>
      <c r="J592" s="9">
        <v>0.67</v>
      </c>
      <c r="K592" s="9">
        <v>0.171</v>
      </c>
      <c r="L592" s="9">
        <v>4442000</v>
      </c>
      <c r="M592" s="9">
        <v>0.564</v>
      </c>
    </row>
    <row r="593" customHeight="1" spans="1:13">
      <c r="A593" s="6" t="str">
        <f t="shared" si="0"/>
        <v>Croatia-Europe2006</v>
      </c>
      <c r="B593" s="6" t="s">
        <v>115</v>
      </c>
      <c r="C593" s="6" t="s">
        <v>67</v>
      </c>
      <c r="D593" s="7" t="s">
        <v>287</v>
      </c>
      <c r="E593" s="14">
        <v>0.012</v>
      </c>
      <c r="F593" s="14">
        <v>0.006</v>
      </c>
      <c r="G593" s="9">
        <v>79</v>
      </c>
      <c r="H593" s="9">
        <v>73</v>
      </c>
      <c r="I593" s="9">
        <v>0.158</v>
      </c>
      <c r="J593" s="9">
        <v>0.67</v>
      </c>
      <c r="K593" s="9">
        <v>0.172</v>
      </c>
      <c r="L593" s="9">
        <v>4440000</v>
      </c>
      <c r="M593" s="9">
        <v>0.566</v>
      </c>
    </row>
    <row r="594" customHeight="1" spans="1:13">
      <c r="A594" s="6" t="str">
        <f t="shared" si="0"/>
        <v>Croatia-Europe2007</v>
      </c>
      <c r="B594" s="6" t="s">
        <v>115</v>
      </c>
      <c r="C594" s="6" t="s">
        <v>67</v>
      </c>
      <c r="D594" s="7" t="s">
        <v>289</v>
      </c>
      <c r="E594" s="15"/>
      <c r="F594" s="15"/>
      <c r="G594" s="9">
        <v>79</v>
      </c>
      <c r="H594" s="9">
        <v>72</v>
      </c>
      <c r="I594" s="9">
        <v>0.157</v>
      </c>
      <c r="J594" s="9">
        <v>0.67</v>
      </c>
      <c r="K594" s="9">
        <v>0.173</v>
      </c>
      <c r="L594" s="9">
        <v>4436000</v>
      </c>
      <c r="M594" s="9">
        <v>0.568</v>
      </c>
    </row>
    <row r="595" customHeight="1" spans="1:13">
      <c r="A595" s="6" t="str">
        <f t="shared" si="0"/>
        <v>Croatia-Europe2008</v>
      </c>
      <c r="B595" s="6" t="s">
        <v>115</v>
      </c>
      <c r="C595" s="6" t="s">
        <v>67</v>
      </c>
      <c r="D595" s="7" t="s">
        <v>283</v>
      </c>
      <c r="E595" s="14">
        <v>0.015</v>
      </c>
      <c r="F595" s="14">
        <v>0.013</v>
      </c>
      <c r="G595" s="9">
        <v>80</v>
      </c>
      <c r="H595" s="9">
        <v>72</v>
      </c>
      <c r="I595" s="9">
        <v>0.156</v>
      </c>
      <c r="J595" s="9">
        <v>0.671</v>
      </c>
      <c r="K595" s="9">
        <v>0.173</v>
      </c>
      <c r="L595" s="9">
        <v>4434508</v>
      </c>
      <c r="M595" s="9">
        <v>0.57</v>
      </c>
    </row>
    <row r="596" customHeight="1" spans="1:13">
      <c r="A596" s="6" t="str">
        <f t="shared" si="0"/>
        <v>Croatia-Europe2009</v>
      </c>
      <c r="B596" s="6" t="s">
        <v>115</v>
      </c>
      <c r="C596" s="6" t="s">
        <v>67</v>
      </c>
      <c r="D596" s="7" t="s">
        <v>284</v>
      </c>
      <c r="E596" s="14">
        <v>0.024</v>
      </c>
      <c r="F596" s="14">
        <v>0.032</v>
      </c>
      <c r="G596" s="9">
        <v>80</v>
      </c>
      <c r="H596" s="9">
        <v>73</v>
      </c>
      <c r="I596" s="9">
        <v>0.154</v>
      </c>
      <c r="J596" s="9">
        <v>0.672</v>
      </c>
      <c r="K596" s="9">
        <v>0.174</v>
      </c>
      <c r="L596" s="9">
        <v>4429078</v>
      </c>
      <c r="M596" s="9">
        <v>0.573</v>
      </c>
    </row>
    <row r="597" customHeight="1" spans="1:13">
      <c r="A597" s="6" t="str">
        <f t="shared" si="0"/>
        <v>Croatia-Europe2010</v>
      </c>
      <c r="B597" s="6" t="s">
        <v>115</v>
      </c>
      <c r="C597" s="6" t="s">
        <v>67</v>
      </c>
      <c r="D597" s="7" t="s">
        <v>288</v>
      </c>
      <c r="E597" s="14">
        <v>0.025</v>
      </c>
      <c r="F597" s="14">
        <v>0.026</v>
      </c>
      <c r="G597" s="9">
        <v>80</v>
      </c>
      <c r="H597" s="9">
        <v>74</v>
      </c>
      <c r="I597" s="9">
        <v>0.153</v>
      </c>
      <c r="J597" s="9">
        <v>0.672</v>
      </c>
      <c r="K597" s="9">
        <v>0.175</v>
      </c>
      <c r="L597" s="9">
        <v>4417781</v>
      </c>
      <c r="M597" s="9">
        <v>0.575</v>
      </c>
    </row>
    <row r="598" customHeight="1" spans="1:13">
      <c r="A598" s="6" t="str">
        <f t="shared" si="0"/>
        <v>Croatia-Europe2011</v>
      </c>
      <c r="B598" s="6" t="s">
        <v>115</v>
      </c>
      <c r="C598" s="6" t="s">
        <v>67</v>
      </c>
      <c r="D598" s="7" t="s">
        <v>285</v>
      </c>
      <c r="E598" s="14">
        <v>0.023</v>
      </c>
      <c r="F598" s="14">
        <v>0.024</v>
      </c>
      <c r="G598" s="9">
        <v>80</v>
      </c>
      <c r="H598" s="9">
        <v>74</v>
      </c>
      <c r="I598" s="9">
        <v>0.151</v>
      </c>
      <c r="J598" s="9">
        <v>0.671</v>
      </c>
      <c r="K598" s="9">
        <v>0.177</v>
      </c>
      <c r="L598" s="9">
        <v>4280622</v>
      </c>
      <c r="M598" s="9">
        <v>0.578</v>
      </c>
    </row>
    <row r="599" customHeight="1" spans="1:13">
      <c r="A599" s="6" t="str">
        <f t="shared" si="0"/>
        <v>Croatia-Europe2012</v>
      </c>
      <c r="B599" s="6" t="s">
        <v>115</v>
      </c>
      <c r="C599" s="6" t="s">
        <v>67</v>
      </c>
      <c r="D599" s="7" t="s">
        <v>286</v>
      </c>
      <c r="E599" s="14">
        <v>0.017</v>
      </c>
      <c r="F599" s="15"/>
      <c r="G599" s="9">
        <v>80</v>
      </c>
      <c r="H599" s="9">
        <v>74</v>
      </c>
      <c r="I599" s="9">
        <v>0.15</v>
      </c>
      <c r="J599" s="9">
        <v>0.67</v>
      </c>
      <c r="K599" s="9">
        <v>0.18</v>
      </c>
      <c r="L599" s="9">
        <v>4267558</v>
      </c>
      <c r="M599" s="9">
        <v>0.581</v>
      </c>
    </row>
    <row r="600" customHeight="1" spans="1:13">
      <c r="A600" s="6" t="str">
        <f t="shared" si="0"/>
        <v>Cuba-The Americas2000</v>
      </c>
      <c r="B600" s="6" t="s">
        <v>116</v>
      </c>
      <c r="C600" s="6" t="s">
        <v>75</v>
      </c>
      <c r="D600" s="7" t="s">
        <v>277</v>
      </c>
      <c r="E600" s="14">
        <v>0.019</v>
      </c>
      <c r="F600" s="14">
        <v>0.013</v>
      </c>
      <c r="G600" s="9">
        <v>79</v>
      </c>
      <c r="H600" s="9">
        <v>75</v>
      </c>
      <c r="I600" s="9">
        <v>0.216</v>
      </c>
      <c r="J600" s="9">
        <v>0.685</v>
      </c>
      <c r="K600" s="9">
        <v>0.099</v>
      </c>
      <c r="L600" s="9">
        <v>11138416</v>
      </c>
      <c r="M600" s="9">
        <v>0.753</v>
      </c>
    </row>
    <row r="601" customHeight="1" spans="1:13">
      <c r="A601" s="6" t="str">
        <f t="shared" si="0"/>
        <v>Cuba-The Americas2001</v>
      </c>
      <c r="B601" s="6" t="s">
        <v>116</v>
      </c>
      <c r="C601" s="6" t="s">
        <v>75</v>
      </c>
      <c r="D601" s="7" t="s">
        <v>278</v>
      </c>
      <c r="E601" s="14">
        <v>0.036</v>
      </c>
      <c r="F601" s="14">
        <v>0.037</v>
      </c>
      <c r="G601" s="9">
        <v>79</v>
      </c>
      <c r="H601" s="9">
        <v>75</v>
      </c>
      <c r="I601" s="9">
        <v>0.213</v>
      </c>
      <c r="J601" s="9">
        <v>0.687</v>
      </c>
      <c r="K601" s="9">
        <v>0.101</v>
      </c>
      <c r="L601" s="9">
        <v>11175465</v>
      </c>
      <c r="M601" s="9">
        <v>0.756</v>
      </c>
    </row>
    <row r="602" customHeight="1" spans="1:13">
      <c r="A602" s="6" t="str">
        <f t="shared" si="0"/>
        <v>Cuba-The Americas2002</v>
      </c>
      <c r="B602" s="6" t="s">
        <v>116</v>
      </c>
      <c r="C602" s="6" t="s">
        <v>75</v>
      </c>
      <c r="D602" s="7" t="s">
        <v>279</v>
      </c>
      <c r="E602" s="14">
        <v>0.022</v>
      </c>
      <c r="F602" s="14">
        <v>0.037</v>
      </c>
      <c r="G602" s="9">
        <v>79</v>
      </c>
      <c r="H602" s="9">
        <v>75</v>
      </c>
      <c r="I602" s="9">
        <v>0.209</v>
      </c>
      <c r="J602" s="9">
        <v>0.689</v>
      </c>
      <c r="K602" s="9">
        <v>0.103</v>
      </c>
      <c r="L602" s="9">
        <v>11212125</v>
      </c>
      <c r="M602" s="9">
        <v>0.758</v>
      </c>
    </row>
    <row r="603" customHeight="1" spans="1:13">
      <c r="A603" s="6" t="str">
        <f t="shared" si="0"/>
        <v>Cuba-The Americas2003</v>
      </c>
      <c r="B603" s="6" t="s">
        <v>116</v>
      </c>
      <c r="C603" s="6" t="s">
        <v>75</v>
      </c>
      <c r="D603" s="7" t="s">
        <v>280</v>
      </c>
      <c r="E603" s="14">
        <v>0.03</v>
      </c>
      <c r="F603" s="14">
        <v>0.071</v>
      </c>
      <c r="G603" s="9">
        <v>79</v>
      </c>
      <c r="H603" s="9">
        <v>75</v>
      </c>
      <c r="I603" s="9">
        <v>0.204</v>
      </c>
      <c r="J603" s="9">
        <v>0.691</v>
      </c>
      <c r="K603" s="9">
        <v>0.105</v>
      </c>
      <c r="L603" s="9">
        <v>11245926</v>
      </c>
      <c r="M603" s="9">
        <v>0.759</v>
      </c>
    </row>
    <row r="604" customHeight="1" spans="1:13">
      <c r="A604" s="6" t="str">
        <f t="shared" si="0"/>
        <v>Cuba-The Americas2004</v>
      </c>
      <c r="B604" s="6" t="s">
        <v>116</v>
      </c>
      <c r="C604" s="6" t="s">
        <v>75</v>
      </c>
      <c r="D604" s="7" t="s">
        <v>281</v>
      </c>
      <c r="E604" s="14">
        <v>0.03</v>
      </c>
      <c r="F604" s="14">
        <v>0.029</v>
      </c>
      <c r="G604" s="9">
        <v>80</v>
      </c>
      <c r="H604" s="9">
        <v>76</v>
      </c>
      <c r="I604" s="9">
        <v>0.199</v>
      </c>
      <c r="J604" s="9">
        <v>0.694</v>
      </c>
      <c r="K604" s="9">
        <v>0.107</v>
      </c>
      <c r="L604" s="9">
        <v>11273363</v>
      </c>
      <c r="M604" s="9">
        <v>0.76</v>
      </c>
    </row>
    <row r="605" customHeight="1" spans="1:13">
      <c r="A605" s="6" t="str">
        <f t="shared" si="0"/>
        <v>Cuba-The Americas2005</v>
      </c>
      <c r="B605" s="6" t="s">
        <v>116</v>
      </c>
      <c r="C605" s="6" t="s">
        <v>75</v>
      </c>
      <c r="D605" s="7" t="s">
        <v>282</v>
      </c>
      <c r="E605" s="14">
        <v>0.018</v>
      </c>
      <c r="F605" s="14">
        <v>0.019</v>
      </c>
      <c r="G605" s="9">
        <v>80</v>
      </c>
      <c r="H605" s="9">
        <v>76</v>
      </c>
      <c r="I605" s="9">
        <v>0.195</v>
      </c>
      <c r="J605" s="9">
        <v>0.696</v>
      </c>
      <c r="K605" s="9">
        <v>0.11</v>
      </c>
      <c r="L605" s="9">
        <v>11292078</v>
      </c>
      <c r="M605" s="9">
        <v>0.761</v>
      </c>
    </row>
    <row r="606" customHeight="1" spans="1:13">
      <c r="A606" s="6" t="str">
        <f t="shared" si="0"/>
        <v>Cuba-The Americas2006</v>
      </c>
      <c r="B606" s="6" t="s">
        <v>116</v>
      </c>
      <c r="C606" s="6" t="s">
        <v>75</v>
      </c>
      <c r="D606" s="7" t="s">
        <v>287</v>
      </c>
      <c r="E606" s="14">
        <v>0.023</v>
      </c>
      <c r="F606" s="14">
        <v>0.019</v>
      </c>
      <c r="G606" s="9">
        <v>80</v>
      </c>
      <c r="H606" s="9">
        <v>76</v>
      </c>
      <c r="I606" s="9">
        <v>0.19</v>
      </c>
      <c r="J606" s="9">
        <v>0.698</v>
      </c>
      <c r="K606" s="9">
        <v>0.112</v>
      </c>
      <c r="L606" s="9">
        <v>11301100</v>
      </c>
      <c r="M606" s="9">
        <v>0.762</v>
      </c>
    </row>
    <row r="607" customHeight="1" spans="1:13">
      <c r="A607" s="6" t="str">
        <f t="shared" si="0"/>
        <v>Cuba-The Americas2007</v>
      </c>
      <c r="B607" s="6" t="s">
        <v>116</v>
      </c>
      <c r="C607" s="6" t="s">
        <v>75</v>
      </c>
      <c r="D607" s="7" t="s">
        <v>289</v>
      </c>
      <c r="E607" s="14">
        <v>0.027</v>
      </c>
      <c r="F607" s="14">
        <v>0.03</v>
      </c>
      <c r="G607" s="9">
        <v>80</v>
      </c>
      <c r="H607" s="9">
        <v>76</v>
      </c>
      <c r="I607" s="9">
        <v>0.186</v>
      </c>
      <c r="J607" s="9">
        <v>0.699</v>
      </c>
      <c r="K607" s="9">
        <v>0.115</v>
      </c>
      <c r="L607" s="9">
        <v>11301674</v>
      </c>
      <c r="M607" s="9">
        <v>0.763</v>
      </c>
    </row>
    <row r="608" customHeight="1" spans="1:13">
      <c r="A608" s="6" t="str">
        <f t="shared" si="0"/>
        <v>Cuba-The Americas2008</v>
      </c>
      <c r="B608" s="6" t="s">
        <v>116</v>
      </c>
      <c r="C608" s="6" t="s">
        <v>75</v>
      </c>
      <c r="D608" s="7" t="s">
        <v>283</v>
      </c>
      <c r="E608" s="14">
        <v>0.023</v>
      </c>
      <c r="F608" s="14">
        <v>0.021</v>
      </c>
      <c r="G608" s="9">
        <v>80</v>
      </c>
      <c r="H608" s="9">
        <v>76</v>
      </c>
      <c r="I608" s="9">
        <v>0.181</v>
      </c>
      <c r="J608" s="9">
        <v>0.7</v>
      </c>
      <c r="K608" s="9">
        <v>0.118</v>
      </c>
      <c r="L608" s="9">
        <v>11296355</v>
      </c>
      <c r="M608" s="9">
        <v>0.764</v>
      </c>
    </row>
    <row r="609" customHeight="1" spans="1:13">
      <c r="A609" s="6" t="str">
        <f t="shared" si="0"/>
        <v>Cuba-The Americas2009</v>
      </c>
      <c r="B609" s="6" t="s">
        <v>116</v>
      </c>
      <c r="C609" s="6" t="s">
        <v>75</v>
      </c>
      <c r="D609" s="7" t="s">
        <v>284</v>
      </c>
      <c r="E609" s="14">
        <v>0.027</v>
      </c>
      <c r="F609" s="14">
        <v>0.026</v>
      </c>
      <c r="G609" s="9">
        <v>81</v>
      </c>
      <c r="H609" s="9">
        <v>77</v>
      </c>
      <c r="I609" s="9">
        <v>0.177</v>
      </c>
      <c r="J609" s="9">
        <v>0.701</v>
      </c>
      <c r="K609" s="9">
        <v>0.121</v>
      </c>
      <c r="L609" s="9">
        <v>11288826</v>
      </c>
      <c r="M609" s="9">
        <v>0.765</v>
      </c>
    </row>
    <row r="610" customHeight="1" spans="1:13">
      <c r="A610" s="6" t="str">
        <f t="shared" si="0"/>
        <v>Cuba-The Americas2010</v>
      </c>
      <c r="B610" s="6" t="s">
        <v>116</v>
      </c>
      <c r="C610" s="6" t="s">
        <v>75</v>
      </c>
      <c r="D610" s="7" t="s">
        <v>288</v>
      </c>
      <c r="E610" s="14">
        <v>0.023</v>
      </c>
      <c r="F610" s="14">
        <v>0.026</v>
      </c>
      <c r="G610" s="9">
        <v>81</v>
      </c>
      <c r="H610" s="9">
        <v>77</v>
      </c>
      <c r="I610" s="9">
        <v>0.173</v>
      </c>
      <c r="J610" s="9">
        <v>0.702</v>
      </c>
      <c r="K610" s="9">
        <v>0.124</v>
      </c>
      <c r="L610" s="9">
        <v>11281768</v>
      </c>
      <c r="M610" s="9">
        <v>0.766</v>
      </c>
    </row>
    <row r="611" customHeight="1" spans="1:13">
      <c r="A611" s="6" t="str">
        <f t="shared" si="0"/>
        <v>Cuba-The Americas2011</v>
      </c>
      <c r="B611" s="6" t="s">
        <v>116</v>
      </c>
      <c r="C611" s="6" t="s">
        <v>75</v>
      </c>
      <c r="D611" s="7" t="s">
        <v>285</v>
      </c>
      <c r="E611" s="14">
        <v>0.014</v>
      </c>
      <c r="F611" s="15"/>
      <c r="G611" s="9">
        <v>81</v>
      </c>
      <c r="H611" s="9">
        <v>77</v>
      </c>
      <c r="I611" s="9">
        <v>0.169</v>
      </c>
      <c r="J611" s="9">
        <v>0.703</v>
      </c>
      <c r="K611" s="9">
        <v>0.127</v>
      </c>
      <c r="L611" s="9">
        <v>11276053</v>
      </c>
      <c r="M611" s="9">
        <v>0.767</v>
      </c>
    </row>
    <row r="612" customHeight="1" spans="1:13">
      <c r="A612" s="6" t="str">
        <f t="shared" si="0"/>
        <v>Cuba-The Americas2012</v>
      </c>
      <c r="B612" s="6" t="s">
        <v>116</v>
      </c>
      <c r="C612" s="6" t="s">
        <v>75</v>
      </c>
      <c r="D612" s="7" t="s">
        <v>286</v>
      </c>
      <c r="E612" s="15"/>
      <c r="F612" s="15"/>
      <c r="G612" s="9">
        <v>81</v>
      </c>
      <c r="H612" s="9">
        <v>77</v>
      </c>
      <c r="I612" s="9">
        <v>0.166</v>
      </c>
      <c r="J612" s="9">
        <v>0.704</v>
      </c>
      <c r="K612" s="9">
        <v>0.13</v>
      </c>
      <c r="L612" s="9">
        <v>11270957</v>
      </c>
      <c r="M612" s="9">
        <v>0.768</v>
      </c>
    </row>
    <row r="613" customHeight="1" spans="1:13">
      <c r="A613" s="6" t="str">
        <f t="shared" si="0"/>
        <v>Curacao-The Americas2000</v>
      </c>
      <c r="B613" s="6" t="s">
        <v>117</v>
      </c>
      <c r="C613" s="6" t="s">
        <v>75</v>
      </c>
      <c r="D613" s="7" t="s">
        <v>277</v>
      </c>
      <c r="E613" s="14">
        <v>0.017</v>
      </c>
      <c r="F613" s="14">
        <v>0.012</v>
      </c>
      <c r="G613" s="8"/>
      <c r="H613" s="8"/>
      <c r="I613" s="9">
        <v>0.249</v>
      </c>
      <c r="J613" s="9">
        <v>0.648</v>
      </c>
      <c r="K613" s="9">
        <v>0.103</v>
      </c>
      <c r="L613" s="9">
        <v>133860</v>
      </c>
      <c r="M613" s="9">
        <v>0.908</v>
      </c>
    </row>
    <row r="614" customHeight="1" spans="1:13">
      <c r="A614" s="6" t="str">
        <f t="shared" si="0"/>
        <v>Curacao-The Americas2001</v>
      </c>
      <c r="B614" s="6" t="s">
        <v>117</v>
      </c>
      <c r="C614" s="6" t="s">
        <v>75</v>
      </c>
      <c r="D614" s="7" t="s">
        <v>278</v>
      </c>
      <c r="E614" s="14">
        <v>0.018</v>
      </c>
      <c r="F614" s="14">
        <v>0.015</v>
      </c>
      <c r="G614" s="8"/>
      <c r="H614" s="8"/>
      <c r="I614" s="9">
        <v>0.242</v>
      </c>
      <c r="J614" s="9">
        <v>0.651</v>
      </c>
      <c r="K614" s="9">
        <v>0.107</v>
      </c>
      <c r="L614" s="9">
        <v>128905</v>
      </c>
      <c r="M614" s="9">
        <v>0.91</v>
      </c>
    </row>
    <row r="615" customHeight="1" spans="1:13">
      <c r="A615" s="6" t="str">
        <f t="shared" si="0"/>
        <v>Curacao-The Americas2002</v>
      </c>
      <c r="B615" s="6" t="s">
        <v>117</v>
      </c>
      <c r="C615" s="6" t="s">
        <v>75</v>
      </c>
      <c r="D615" s="7" t="s">
        <v>279</v>
      </c>
      <c r="E615" s="14">
        <v>0.017</v>
      </c>
      <c r="F615" s="15"/>
      <c r="G615" s="8"/>
      <c r="H615" s="8"/>
      <c r="I615" s="9">
        <v>0.234</v>
      </c>
      <c r="J615" s="9">
        <v>0.656</v>
      </c>
      <c r="K615" s="9">
        <v>0.11</v>
      </c>
      <c r="L615" s="9">
        <v>128804</v>
      </c>
      <c r="M615" s="9">
        <v>0.909</v>
      </c>
    </row>
    <row r="616" customHeight="1" spans="1:13">
      <c r="A616" s="6" t="str">
        <f t="shared" si="0"/>
        <v>Curacao-The Americas2003</v>
      </c>
      <c r="B616" s="6" t="s">
        <v>117</v>
      </c>
      <c r="C616" s="6" t="s">
        <v>75</v>
      </c>
      <c r="D616" s="7" t="s">
        <v>280</v>
      </c>
      <c r="E616" s="14">
        <v>0.019</v>
      </c>
      <c r="F616" s="14">
        <v>0.019</v>
      </c>
      <c r="G616" s="8"/>
      <c r="H616" s="8"/>
      <c r="I616" s="9">
        <v>0.225</v>
      </c>
      <c r="J616" s="9">
        <v>0.66</v>
      </c>
      <c r="K616" s="9">
        <v>0.114</v>
      </c>
      <c r="L616" s="9">
        <v>131253</v>
      </c>
      <c r="M616" s="9">
        <v>0.908</v>
      </c>
    </row>
    <row r="617" customHeight="1" spans="1:13">
      <c r="A617" s="6" t="str">
        <f t="shared" si="0"/>
        <v>Curacao-The Americas2004</v>
      </c>
      <c r="B617" s="6" t="s">
        <v>117</v>
      </c>
      <c r="C617" s="6" t="s">
        <v>75</v>
      </c>
      <c r="D617" s="7" t="s">
        <v>281</v>
      </c>
      <c r="E617" s="14">
        <v>0.022</v>
      </c>
      <c r="F617" s="14">
        <v>0.029</v>
      </c>
      <c r="G617" s="8"/>
      <c r="H617" s="8"/>
      <c r="I617" s="9">
        <v>0.218</v>
      </c>
      <c r="J617" s="9">
        <v>0.665</v>
      </c>
      <c r="K617" s="9">
        <v>0.118</v>
      </c>
      <c r="L617" s="9">
        <v>133363</v>
      </c>
      <c r="M617" s="9">
        <v>0.907</v>
      </c>
    </row>
    <row r="618" customHeight="1" spans="1:13">
      <c r="A618" s="6" t="str">
        <f t="shared" si="0"/>
        <v>Curacao-The Americas2005</v>
      </c>
      <c r="B618" s="6" t="s">
        <v>117</v>
      </c>
      <c r="C618" s="6" t="s">
        <v>75</v>
      </c>
      <c r="D618" s="7" t="s">
        <v>282</v>
      </c>
      <c r="E618" s="14">
        <v>0.015</v>
      </c>
      <c r="F618" s="14">
        <v>0.025</v>
      </c>
      <c r="G618" s="8"/>
      <c r="H618" s="8"/>
      <c r="I618" s="9">
        <v>0.211</v>
      </c>
      <c r="J618" s="9">
        <v>0.668</v>
      </c>
      <c r="K618" s="9">
        <v>0.121</v>
      </c>
      <c r="L618" s="9">
        <v>136708</v>
      </c>
      <c r="M618" s="9">
        <v>0.905</v>
      </c>
    </row>
    <row r="619" customHeight="1" spans="1:13">
      <c r="A619" s="6" t="str">
        <f t="shared" si="0"/>
        <v>Curacao-The Americas2006</v>
      </c>
      <c r="B619" s="6" t="s">
        <v>117</v>
      </c>
      <c r="C619" s="6" t="s">
        <v>75</v>
      </c>
      <c r="D619" s="7" t="s">
        <v>287</v>
      </c>
      <c r="E619" s="15"/>
      <c r="F619" s="15"/>
      <c r="G619" s="9">
        <v>79</v>
      </c>
      <c r="H619" s="9">
        <v>71</v>
      </c>
      <c r="I619" s="9">
        <v>0.206</v>
      </c>
      <c r="J619" s="9">
        <v>0.67</v>
      </c>
      <c r="K619" s="9">
        <v>0.124</v>
      </c>
      <c r="L619" s="9">
        <v>140217</v>
      </c>
      <c r="M619" s="9">
        <v>0.904</v>
      </c>
    </row>
    <row r="620" customHeight="1" spans="1:13">
      <c r="A620" s="6" t="str">
        <f t="shared" si="0"/>
        <v>Curacao-The Americas2007</v>
      </c>
      <c r="B620" s="6" t="s">
        <v>117</v>
      </c>
      <c r="C620" s="6" t="s">
        <v>75</v>
      </c>
      <c r="D620" s="7" t="s">
        <v>289</v>
      </c>
      <c r="E620" s="14">
        <v>0.014</v>
      </c>
      <c r="F620" s="14">
        <v>0.007</v>
      </c>
      <c r="G620" s="9">
        <v>79</v>
      </c>
      <c r="H620" s="9">
        <v>72</v>
      </c>
      <c r="I620" s="9">
        <v>0.203</v>
      </c>
      <c r="J620" s="9">
        <v>0.671</v>
      </c>
      <c r="K620" s="9">
        <v>0.126</v>
      </c>
      <c r="L620" s="9">
        <v>143026</v>
      </c>
      <c r="M620" s="9">
        <v>0.903</v>
      </c>
    </row>
    <row r="621" customHeight="1" spans="1:13">
      <c r="A621" s="6" t="str">
        <f t="shared" si="0"/>
        <v>Curacao-The Americas2008</v>
      </c>
      <c r="B621" s="6" t="s">
        <v>117</v>
      </c>
      <c r="C621" s="6" t="s">
        <v>75</v>
      </c>
      <c r="D621" s="7" t="s">
        <v>283</v>
      </c>
      <c r="E621" s="14">
        <v>0.016</v>
      </c>
      <c r="F621" s="14">
        <v>0.014</v>
      </c>
      <c r="G621" s="9">
        <v>79</v>
      </c>
      <c r="H621" s="9">
        <v>72</v>
      </c>
      <c r="I621" s="9">
        <v>0.201</v>
      </c>
      <c r="J621" s="9">
        <v>0.671</v>
      </c>
      <c r="K621" s="9">
        <v>0.128</v>
      </c>
      <c r="L621" s="9">
        <v>144971</v>
      </c>
      <c r="M621" s="9">
        <v>0.902</v>
      </c>
    </row>
    <row r="622" customHeight="1" spans="1:13">
      <c r="A622" s="6" t="str">
        <f t="shared" si="0"/>
        <v>Curacao-The Americas2009</v>
      </c>
      <c r="B622" s="6" t="s">
        <v>117</v>
      </c>
      <c r="C622" s="6" t="s">
        <v>75</v>
      </c>
      <c r="D622" s="7" t="s">
        <v>284</v>
      </c>
      <c r="E622" s="14">
        <v>0.023</v>
      </c>
      <c r="F622" s="14">
        <v>0.017</v>
      </c>
      <c r="G622" s="9">
        <v>80</v>
      </c>
      <c r="H622" s="9">
        <v>72</v>
      </c>
      <c r="I622" s="9">
        <v>0.2</v>
      </c>
      <c r="J622" s="9">
        <v>0.67</v>
      </c>
      <c r="K622" s="9">
        <v>0.13</v>
      </c>
      <c r="L622" s="9">
        <v>145890</v>
      </c>
      <c r="M622" s="9">
        <v>0.9</v>
      </c>
    </row>
    <row r="623" customHeight="1" spans="1:13">
      <c r="A623" s="6" t="str">
        <f t="shared" si="0"/>
        <v>Curacao-The Americas2010</v>
      </c>
      <c r="B623" s="6" t="s">
        <v>117</v>
      </c>
      <c r="C623" s="6" t="s">
        <v>75</v>
      </c>
      <c r="D623" s="7" t="s">
        <v>288</v>
      </c>
      <c r="E623" s="14">
        <v>0.02</v>
      </c>
      <c r="F623" s="14">
        <v>0.031</v>
      </c>
      <c r="G623" s="8"/>
      <c r="H623" s="8"/>
      <c r="I623" s="9">
        <v>0.198</v>
      </c>
      <c r="J623" s="9">
        <v>0.67</v>
      </c>
      <c r="K623" s="9">
        <v>0.132</v>
      </c>
      <c r="L623" s="9">
        <v>149311</v>
      </c>
      <c r="M623" s="9">
        <v>0.899</v>
      </c>
    </row>
    <row r="624" customHeight="1" spans="1:13">
      <c r="A624" s="6" t="str">
        <f t="shared" si="0"/>
        <v>Curacao-The Americas2011</v>
      </c>
      <c r="B624" s="6" t="s">
        <v>117</v>
      </c>
      <c r="C624" s="6" t="s">
        <v>75</v>
      </c>
      <c r="D624" s="7" t="s">
        <v>285</v>
      </c>
      <c r="E624" s="14">
        <v>0.05</v>
      </c>
      <c r="F624" s="14">
        <v>0.125</v>
      </c>
      <c r="G624" s="9">
        <v>81</v>
      </c>
      <c r="H624" s="9">
        <v>74</v>
      </c>
      <c r="I624" s="9">
        <v>0.197</v>
      </c>
      <c r="J624" s="9">
        <v>0.669</v>
      </c>
      <c r="K624" s="9">
        <v>0.134</v>
      </c>
      <c r="L624" s="9">
        <v>150612</v>
      </c>
      <c r="M624" s="9">
        <v>0.898</v>
      </c>
    </row>
    <row r="625" customHeight="1" spans="1:13">
      <c r="A625" s="6" t="str">
        <f t="shared" si="0"/>
        <v>Curacao-The Americas2012</v>
      </c>
      <c r="B625" s="6" t="s">
        <v>117</v>
      </c>
      <c r="C625" s="6" t="s">
        <v>75</v>
      </c>
      <c r="D625" s="7" t="s">
        <v>286</v>
      </c>
      <c r="E625" s="14">
        <v>0.041</v>
      </c>
      <c r="F625" s="14">
        <v>0.082</v>
      </c>
      <c r="G625" s="8"/>
      <c r="H625" s="8"/>
      <c r="I625" s="9">
        <v>0.195</v>
      </c>
      <c r="J625" s="9">
        <v>0.668</v>
      </c>
      <c r="K625" s="9">
        <v>0.137</v>
      </c>
      <c r="L625" s="9">
        <v>152056</v>
      </c>
      <c r="M625" s="9">
        <v>0.897</v>
      </c>
    </row>
    <row r="626" customHeight="1" spans="1:13">
      <c r="A626" s="6" t="str">
        <f t="shared" si="0"/>
        <v>Cyprus-Europe2000</v>
      </c>
      <c r="B626" s="6" t="s">
        <v>118</v>
      </c>
      <c r="C626" s="6" t="s">
        <v>67</v>
      </c>
      <c r="D626" s="7" t="s">
        <v>277</v>
      </c>
      <c r="E626" s="14">
        <v>0.026</v>
      </c>
      <c r="F626" s="14">
        <v>0.051</v>
      </c>
      <c r="G626" s="9">
        <v>80</v>
      </c>
      <c r="H626" s="9">
        <v>76</v>
      </c>
      <c r="I626" s="9">
        <v>0.224</v>
      </c>
      <c r="J626" s="9">
        <v>0.674</v>
      </c>
      <c r="K626" s="9">
        <v>0.102</v>
      </c>
      <c r="L626" s="9">
        <v>943287</v>
      </c>
      <c r="M626" s="9">
        <v>0.686</v>
      </c>
    </row>
    <row r="627" customHeight="1" spans="1:13">
      <c r="A627" s="6" t="str">
        <f t="shared" si="0"/>
        <v>Cyprus-Europe2001</v>
      </c>
      <c r="B627" s="6" t="s">
        <v>118</v>
      </c>
      <c r="C627" s="6" t="s">
        <v>67</v>
      </c>
      <c r="D627" s="7" t="s">
        <v>278</v>
      </c>
      <c r="E627" s="14">
        <v>0.045</v>
      </c>
      <c r="F627" s="14">
        <v>0.091</v>
      </c>
      <c r="G627" s="9">
        <v>80</v>
      </c>
      <c r="H627" s="9">
        <v>76</v>
      </c>
      <c r="I627" s="9">
        <v>0.219</v>
      </c>
      <c r="J627" s="9">
        <v>0.678</v>
      </c>
      <c r="K627" s="9">
        <v>0.103</v>
      </c>
      <c r="L627" s="9">
        <v>961481</v>
      </c>
      <c r="M627" s="9">
        <v>0.688</v>
      </c>
    </row>
    <row r="628" customHeight="1" spans="1:13">
      <c r="A628" s="6" t="str">
        <f t="shared" si="0"/>
        <v>Cyprus-Europe2002</v>
      </c>
      <c r="B628" s="6" t="s">
        <v>118</v>
      </c>
      <c r="C628" s="6" t="s">
        <v>67</v>
      </c>
      <c r="D628" s="7" t="s">
        <v>279</v>
      </c>
      <c r="E628" s="14">
        <v>0.043</v>
      </c>
      <c r="F628" s="14">
        <v>0.082</v>
      </c>
      <c r="G628" s="9">
        <v>80</v>
      </c>
      <c r="H628" s="9">
        <v>76</v>
      </c>
      <c r="I628" s="9">
        <v>0.214</v>
      </c>
      <c r="J628" s="9">
        <v>0.682</v>
      </c>
      <c r="K628" s="9">
        <v>0.104</v>
      </c>
      <c r="L628" s="9">
        <v>979877</v>
      </c>
      <c r="M628" s="9">
        <v>0.687</v>
      </c>
    </row>
    <row r="629" customHeight="1" spans="1:13">
      <c r="A629" s="6" t="str">
        <f t="shared" si="0"/>
        <v>Cyprus-Europe2003</v>
      </c>
      <c r="B629" s="6" t="s">
        <v>118</v>
      </c>
      <c r="C629" s="6" t="s">
        <v>67</v>
      </c>
      <c r="D629" s="7" t="s">
        <v>280</v>
      </c>
      <c r="E629" s="14">
        <v>0.041</v>
      </c>
      <c r="F629" s="14">
        <v>0.084</v>
      </c>
      <c r="G629" s="9">
        <v>81</v>
      </c>
      <c r="H629" s="9">
        <v>76</v>
      </c>
      <c r="I629" s="9">
        <v>0.209</v>
      </c>
      <c r="J629" s="9">
        <v>0.686</v>
      </c>
      <c r="K629" s="9">
        <v>0.105</v>
      </c>
      <c r="L629" s="9">
        <v>998142</v>
      </c>
      <c r="M629" s="9">
        <v>0.686</v>
      </c>
    </row>
    <row r="630" customHeight="1" spans="1:13">
      <c r="A630" s="6" t="str">
        <f t="shared" si="0"/>
        <v>Cyprus-Europe2004</v>
      </c>
      <c r="B630" s="6" t="s">
        <v>118</v>
      </c>
      <c r="C630" s="6" t="s">
        <v>67</v>
      </c>
      <c r="D630" s="7" t="s">
        <v>281</v>
      </c>
      <c r="E630" s="14">
        <v>0.038</v>
      </c>
      <c r="F630" s="14">
        <v>0.112</v>
      </c>
      <c r="G630" s="9">
        <v>81</v>
      </c>
      <c r="H630" s="9">
        <v>76</v>
      </c>
      <c r="I630" s="9">
        <v>0.205</v>
      </c>
      <c r="J630" s="9">
        <v>0.69</v>
      </c>
      <c r="K630" s="9">
        <v>0.106</v>
      </c>
      <c r="L630" s="9">
        <v>1015820</v>
      </c>
      <c r="M630" s="9">
        <v>0.684</v>
      </c>
    </row>
    <row r="631" customHeight="1" spans="1:13">
      <c r="A631" s="6" t="str">
        <f t="shared" si="0"/>
        <v>Cyprus-Europe2005</v>
      </c>
      <c r="B631" s="6" t="s">
        <v>118</v>
      </c>
      <c r="C631" s="6" t="s">
        <v>67</v>
      </c>
      <c r="D631" s="7" t="s">
        <v>282</v>
      </c>
      <c r="E631" s="14">
        <v>0.05</v>
      </c>
      <c r="F631" s="14">
        <v>0.103</v>
      </c>
      <c r="G631" s="9">
        <v>81</v>
      </c>
      <c r="H631" s="9">
        <v>77</v>
      </c>
      <c r="I631" s="9">
        <v>0.2</v>
      </c>
      <c r="J631" s="9">
        <v>0.693</v>
      </c>
      <c r="K631" s="9">
        <v>0.107</v>
      </c>
      <c r="L631" s="9">
        <v>1032586</v>
      </c>
      <c r="M631" s="9">
        <v>0.683</v>
      </c>
    </row>
    <row r="632" customHeight="1" spans="1:13">
      <c r="A632" s="6" t="str">
        <f t="shared" si="0"/>
        <v>Cyprus-Europe2006</v>
      </c>
      <c r="B632" s="6" t="s">
        <v>118</v>
      </c>
      <c r="C632" s="6" t="s">
        <v>67</v>
      </c>
      <c r="D632" s="7" t="s">
        <v>287</v>
      </c>
      <c r="E632" s="14">
        <v>0.039</v>
      </c>
      <c r="F632" s="14">
        <v>0.072</v>
      </c>
      <c r="G632" s="9">
        <v>81</v>
      </c>
      <c r="H632" s="9">
        <v>77</v>
      </c>
      <c r="I632" s="9">
        <v>0.195</v>
      </c>
      <c r="J632" s="9">
        <v>0.697</v>
      </c>
      <c r="K632" s="9">
        <v>0.109</v>
      </c>
      <c r="L632" s="9">
        <v>1048314</v>
      </c>
      <c r="M632" s="9">
        <v>0.681</v>
      </c>
    </row>
    <row r="633" customHeight="1" spans="1:13">
      <c r="A633" s="6" t="str">
        <f t="shared" si="0"/>
        <v>Cyprus-Europe2007</v>
      </c>
      <c r="B633" s="6" t="s">
        <v>118</v>
      </c>
      <c r="C633" s="6" t="s">
        <v>67</v>
      </c>
      <c r="D633" s="7" t="s">
        <v>289</v>
      </c>
      <c r="E633" s="14">
        <v>0.047</v>
      </c>
      <c r="F633" s="14">
        <v>0.111</v>
      </c>
      <c r="G633" s="9">
        <v>81</v>
      </c>
      <c r="H633" s="9">
        <v>77</v>
      </c>
      <c r="I633" s="9">
        <v>0.19</v>
      </c>
      <c r="J633" s="9">
        <v>0.7</v>
      </c>
      <c r="K633" s="9">
        <v>0.11</v>
      </c>
      <c r="L633" s="9">
        <v>1063095</v>
      </c>
      <c r="M633" s="9">
        <v>0.68</v>
      </c>
    </row>
    <row r="634" customHeight="1" spans="1:13">
      <c r="A634" s="6" t="str">
        <f t="shared" si="0"/>
        <v>Cyprus-Europe2008</v>
      </c>
      <c r="B634" s="6" t="s">
        <v>118</v>
      </c>
      <c r="C634" s="6" t="s">
        <v>67</v>
      </c>
      <c r="D634" s="7" t="s">
        <v>283</v>
      </c>
      <c r="E634" s="14">
        <v>0.039</v>
      </c>
      <c r="F634" s="14">
        <v>0.07</v>
      </c>
      <c r="G634" s="9">
        <v>81</v>
      </c>
      <c r="H634" s="9">
        <v>77</v>
      </c>
      <c r="I634" s="9">
        <v>0.186</v>
      </c>
      <c r="J634" s="9">
        <v>0.703</v>
      </c>
      <c r="K634" s="9">
        <v>0.112</v>
      </c>
      <c r="L634" s="9">
        <v>1077089</v>
      </c>
      <c r="M634" s="9">
        <v>0.678</v>
      </c>
    </row>
    <row r="635" customHeight="1" spans="1:13">
      <c r="A635" s="6" t="str">
        <f t="shared" si="0"/>
        <v>Cyprus-Europe2009</v>
      </c>
      <c r="B635" s="6" t="s">
        <v>118</v>
      </c>
      <c r="C635" s="6" t="s">
        <v>67</v>
      </c>
      <c r="D635" s="7" t="s">
        <v>284</v>
      </c>
      <c r="E635" s="14">
        <v>0.037</v>
      </c>
      <c r="F635" s="14">
        <v>0.094</v>
      </c>
      <c r="G635" s="9">
        <v>81</v>
      </c>
      <c r="H635" s="9">
        <v>77</v>
      </c>
      <c r="I635" s="9">
        <v>0.181</v>
      </c>
      <c r="J635" s="9">
        <v>0.705</v>
      </c>
      <c r="K635" s="9">
        <v>0.114</v>
      </c>
      <c r="L635" s="9">
        <v>1090553</v>
      </c>
      <c r="M635" s="9">
        <v>0.677</v>
      </c>
    </row>
    <row r="636" customHeight="1" spans="1:13">
      <c r="A636" s="6" t="str">
        <f t="shared" si="0"/>
        <v>Cyprus-Europe2010</v>
      </c>
      <c r="B636" s="6" t="s">
        <v>118</v>
      </c>
      <c r="C636" s="6" t="s">
        <v>67</v>
      </c>
      <c r="D636" s="7" t="s">
        <v>288</v>
      </c>
      <c r="E636" s="14">
        <v>0.029</v>
      </c>
      <c r="F636" s="14">
        <v>0.075</v>
      </c>
      <c r="G636" s="9">
        <v>81</v>
      </c>
      <c r="H636" s="9">
        <v>77</v>
      </c>
      <c r="I636" s="9">
        <v>0.178</v>
      </c>
      <c r="J636" s="9">
        <v>0.707</v>
      </c>
      <c r="K636" s="9">
        <v>0.116</v>
      </c>
      <c r="L636" s="9">
        <v>1103685</v>
      </c>
      <c r="M636" s="9">
        <v>0.676</v>
      </c>
    </row>
    <row r="637" customHeight="1" spans="1:13">
      <c r="A637" s="6" t="str">
        <f t="shared" si="0"/>
        <v>Cyprus-Europe2011</v>
      </c>
      <c r="B637" s="6" t="s">
        <v>118</v>
      </c>
      <c r="C637" s="6" t="s">
        <v>67</v>
      </c>
      <c r="D637" s="7" t="s">
        <v>285</v>
      </c>
      <c r="E637" s="14">
        <v>0.024</v>
      </c>
      <c r="F637" s="14">
        <v>0.029</v>
      </c>
      <c r="G637" s="9">
        <v>82</v>
      </c>
      <c r="H637" s="9">
        <v>77</v>
      </c>
      <c r="I637" s="9">
        <v>0.174</v>
      </c>
      <c r="J637" s="9">
        <v>0.708</v>
      </c>
      <c r="K637" s="9">
        <v>0.118</v>
      </c>
      <c r="L637" s="9">
        <v>1116513</v>
      </c>
      <c r="M637" s="9">
        <v>0.674</v>
      </c>
    </row>
    <row r="638" customHeight="1" spans="1:13">
      <c r="A638" s="6" t="str">
        <f t="shared" si="0"/>
        <v>Cyprus-Europe2012</v>
      </c>
      <c r="B638" s="6" t="s">
        <v>118</v>
      </c>
      <c r="C638" s="6" t="s">
        <v>67</v>
      </c>
      <c r="D638" s="7" t="s">
        <v>286</v>
      </c>
      <c r="E638" s="14">
        <v>0.038</v>
      </c>
      <c r="F638" s="14">
        <v>0.092</v>
      </c>
      <c r="G638" s="9">
        <v>82</v>
      </c>
      <c r="H638" s="9">
        <v>78</v>
      </c>
      <c r="I638" s="9">
        <v>0.172</v>
      </c>
      <c r="J638" s="9">
        <v>0.708</v>
      </c>
      <c r="K638" s="9">
        <v>0.12</v>
      </c>
      <c r="L638" s="9">
        <v>1128994</v>
      </c>
      <c r="M638" s="9">
        <v>0.673</v>
      </c>
    </row>
    <row r="639" customHeight="1" spans="1:13">
      <c r="A639" s="6" t="str">
        <f t="shared" si="0"/>
        <v>Czech Republic-Europe2000</v>
      </c>
      <c r="B639" s="6" t="s">
        <v>119</v>
      </c>
      <c r="C639" s="6" t="s">
        <v>67</v>
      </c>
      <c r="D639" s="7" t="s">
        <v>277</v>
      </c>
      <c r="E639" s="14">
        <v>0.04</v>
      </c>
      <c r="F639" s="14">
        <v>0.051</v>
      </c>
      <c r="G639" s="9">
        <v>78</v>
      </c>
      <c r="H639" s="9">
        <v>72</v>
      </c>
      <c r="I639" s="9">
        <v>0.165</v>
      </c>
      <c r="J639" s="9">
        <v>0.697</v>
      </c>
      <c r="K639" s="9">
        <v>0.138</v>
      </c>
      <c r="L639" s="9">
        <v>10255063</v>
      </c>
      <c r="M639" s="9">
        <v>0.74</v>
      </c>
    </row>
    <row r="640" customHeight="1" spans="1:13">
      <c r="A640" s="6" t="str">
        <f t="shared" si="0"/>
        <v>Czech Republic-Europe2001</v>
      </c>
      <c r="B640" s="6" t="s">
        <v>119</v>
      </c>
      <c r="C640" s="6" t="s">
        <v>67</v>
      </c>
      <c r="D640" s="7" t="s">
        <v>278</v>
      </c>
      <c r="E640" s="14">
        <v>0.041</v>
      </c>
      <c r="F640" s="14">
        <v>0.079</v>
      </c>
      <c r="G640" s="9">
        <v>78</v>
      </c>
      <c r="H640" s="9">
        <v>72</v>
      </c>
      <c r="I640" s="9">
        <v>0.161</v>
      </c>
      <c r="J640" s="9">
        <v>0.7</v>
      </c>
      <c r="K640" s="9">
        <v>0.139</v>
      </c>
      <c r="L640" s="9">
        <v>10216605</v>
      </c>
      <c r="M640" s="9">
        <v>0.739</v>
      </c>
    </row>
    <row r="641" customHeight="1" spans="1:13">
      <c r="A641" s="6" t="str">
        <f t="shared" si="0"/>
        <v>Czech Republic-Europe2002</v>
      </c>
      <c r="B641" s="6" t="s">
        <v>119</v>
      </c>
      <c r="C641" s="6" t="s">
        <v>67</v>
      </c>
      <c r="D641" s="7" t="s">
        <v>279</v>
      </c>
      <c r="E641" s="14">
        <v>0.033</v>
      </c>
      <c r="F641" s="14">
        <v>0.053</v>
      </c>
      <c r="G641" s="9">
        <v>79</v>
      </c>
      <c r="H641" s="9">
        <v>72</v>
      </c>
      <c r="I641" s="9">
        <v>0.157</v>
      </c>
      <c r="J641" s="9">
        <v>0.704</v>
      </c>
      <c r="K641" s="9">
        <v>0.139</v>
      </c>
      <c r="L641" s="9">
        <v>10196916</v>
      </c>
      <c r="M641" s="9">
        <v>0.738</v>
      </c>
    </row>
    <row r="642" customHeight="1" spans="1:13">
      <c r="A642" s="6" t="str">
        <f t="shared" si="0"/>
        <v>Czech Republic-Europe2003</v>
      </c>
      <c r="B642" s="6" t="s">
        <v>119</v>
      </c>
      <c r="C642" s="6" t="s">
        <v>67</v>
      </c>
      <c r="D642" s="7" t="s">
        <v>280</v>
      </c>
      <c r="E642" s="14">
        <v>0.045</v>
      </c>
      <c r="F642" s="14">
        <v>0.059</v>
      </c>
      <c r="G642" s="9">
        <v>79</v>
      </c>
      <c r="H642" s="9">
        <v>72</v>
      </c>
      <c r="I642" s="9">
        <v>0.154</v>
      </c>
      <c r="J642" s="9">
        <v>0.707</v>
      </c>
      <c r="K642" s="9">
        <v>0.139</v>
      </c>
      <c r="L642" s="9">
        <v>10193998</v>
      </c>
      <c r="M642" s="9">
        <v>0.737</v>
      </c>
    </row>
    <row r="643" customHeight="1" spans="1:13">
      <c r="A643" s="6" t="str">
        <f t="shared" si="0"/>
        <v>Czech Republic-Europe2004</v>
      </c>
      <c r="B643" s="6" t="s">
        <v>119</v>
      </c>
      <c r="C643" s="6" t="s">
        <v>67</v>
      </c>
      <c r="D643" s="7" t="s">
        <v>281</v>
      </c>
      <c r="E643" s="14">
        <v>0.034</v>
      </c>
      <c r="F643" s="14">
        <v>0.06</v>
      </c>
      <c r="G643" s="9">
        <v>79</v>
      </c>
      <c r="H643" s="9">
        <v>73</v>
      </c>
      <c r="I643" s="9">
        <v>0.151</v>
      </c>
      <c r="J643" s="9">
        <v>0.709</v>
      </c>
      <c r="K643" s="9">
        <v>0.14</v>
      </c>
      <c r="L643" s="9">
        <v>10197101</v>
      </c>
      <c r="M643" s="9">
        <v>0.737</v>
      </c>
    </row>
    <row r="644" customHeight="1" spans="1:13">
      <c r="A644" s="6" t="str">
        <f t="shared" si="0"/>
        <v>Czech Republic-Europe2005</v>
      </c>
      <c r="B644" s="6" t="s">
        <v>119</v>
      </c>
      <c r="C644" s="6" t="s">
        <v>67</v>
      </c>
      <c r="D644" s="7" t="s">
        <v>282</v>
      </c>
      <c r="E644" s="14">
        <v>0.041</v>
      </c>
      <c r="F644" s="14">
        <v>0.092</v>
      </c>
      <c r="G644" s="9">
        <v>79</v>
      </c>
      <c r="H644" s="9">
        <v>73</v>
      </c>
      <c r="I644" s="9">
        <v>0.148</v>
      </c>
      <c r="J644" s="9">
        <v>0.711</v>
      </c>
      <c r="K644" s="9">
        <v>0.141</v>
      </c>
      <c r="L644" s="9">
        <v>10211216</v>
      </c>
      <c r="M644" s="9">
        <v>0.736</v>
      </c>
    </row>
    <row r="645" customHeight="1" spans="1:13">
      <c r="A645" s="6" t="str">
        <f t="shared" si="0"/>
        <v>Czech Republic-Europe2006</v>
      </c>
      <c r="B645" s="6" t="s">
        <v>119</v>
      </c>
      <c r="C645" s="6" t="s">
        <v>67</v>
      </c>
      <c r="D645" s="7" t="s">
        <v>287</v>
      </c>
      <c r="E645" s="14">
        <v>0.041</v>
      </c>
      <c r="F645" s="14">
        <v>0.101</v>
      </c>
      <c r="G645" s="9">
        <v>80</v>
      </c>
      <c r="H645" s="9">
        <v>74</v>
      </c>
      <c r="I645" s="9">
        <v>0.145</v>
      </c>
      <c r="J645" s="9">
        <v>0.712</v>
      </c>
      <c r="K645" s="9">
        <v>0.143</v>
      </c>
      <c r="L645" s="9">
        <v>10238905</v>
      </c>
      <c r="M645" s="9">
        <v>0.735</v>
      </c>
    </row>
    <row r="646" customHeight="1" spans="1:13">
      <c r="A646" s="6" t="str">
        <f t="shared" si="0"/>
        <v>Czech Republic-Europe2007</v>
      </c>
      <c r="B646" s="6" t="s">
        <v>119</v>
      </c>
      <c r="C646" s="6" t="s">
        <v>67</v>
      </c>
      <c r="D646" s="7" t="s">
        <v>289</v>
      </c>
      <c r="E646" s="14">
        <v>0.039</v>
      </c>
      <c r="F646" s="14">
        <v>0.065</v>
      </c>
      <c r="G646" s="9">
        <v>80</v>
      </c>
      <c r="H646" s="9">
        <v>74</v>
      </c>
      <c r="I646" s="9">
        <v>0.143</v>
      </c>
      <c r="J646" s="9">
        <v>0.712</v>
      </c>
      <c r="K646" s="9">
        <v>0.145</v>
      </c>
      <c r="L646" s="9">
        <v>10298828</v>
      </c>
      <c r="M646" s="9">
        <v>0.735</v>
      </c>
    </row>
    <row r="647" customHeight="1" spans="1:13">
      <c r="A647" s="6" t="str">
        <f t="shared" si="0"/>
        <v>Czech Republic-Europe2008</v>
      </c>
      <c r="B647" s="6" t="s">
        <v>119</v>
      </c>
      <c r="C647" s="6" t="s">
        <v>67</v>
      </c>
      <c r="D647" s="7" t="s">
        <v>283</v>
      </c>
      <c r="E647" s="14">
        <v>0.03</v>
      </c>
      <c r="F647" s="14">
        <v>0.083</v>
      </c>
      <c r="G647" s="9">
        <v>80</v>
      </c>
      <c r="H647" s="9">
        <v>74</v>
      </c>
      <c r="I647" s="9">
        <v>0.142</v>
      </c>
      <c r="J647" s="9">
        <v>0.711</v>
      </c>
      <c r="K647" s="9">
        <v>0.147</v>
      </c>
      <c r="L647" s="9">
        <v>10384603</v>
      </c>
      <c r="M647" s="9">
        <v>0.734</v>
      </c>
    </row>
    <row r="648" customHeight="1" spans="1:13">
      <c r="A648" s="6" t="str">
        <f t="shared" si="0"/>
        <v>Czech Republic-Europe2009</v>
      </c>
      <c r="B648" s="6" t="s">
        <v>119</v>
      </c>
      <c r="C648" s="6" t="s">
        <v>67</v>
      </c>
      <c r="D648" s="7" t="s">
        <v>284</v>
      </c>
      <c r="E648" s="14">
        <v>0.041</v>
      </c>
      <c r="F648" s="14">
        <v>0.097</v>
      </c>
      <c r="G648" s="9">
        <v>80</v>
      </c>
      <c r="H648" s="9">
        <v>74</v>
      </c>
      <c r="I648" s="9">
        <v>0.142</v>
      </c>
      <c r="J648" s="9">
        <v>0.708</v>
      </c>
      <c r="K648" s="9">
        <v>0.15</v>
      </c>
      <c r="L648" s="9">
        <v>10443936</v>
      </c>
      <c r="M648" s="9">
        <v>0.733</v>
      </c>
    </row>
    <row r="649" customHeight="1" spans="1:13">
      <c r="A649" s="6" t="str">
        <f t="shared" si="0"/>
        <v>Czech Republic-Europe2010</v>
      </c>
      <c r="B649" s="6" t="s">
        <v>119</v>
      </c>
      <c r="C649" s="6" t="s">
        <v>67</v>
      </c>
      <c r="D649" s="7" t="s">
        <v>288</v>
      </c>
      <c r="E649" s="14">
        <v>0.023</v>
      </c>
      <c r="F649" s="14">
        <v>0.022</v>
      </c>
      <c r="G649" s="9">
        <v>81</v>
      </c>
      <c r="H649" s="9">
        <v>74</v>
      </c>
      <c r="I649" s="9">
        <v>0.142</v>
      </c>
      <c r="J649" s="9">
        <v>0.704</v>
      </c>
      <c r="K649" s="9">
        <v>0.154</v>
      </c>
      <c r="L649" s="9">
        <v>10474410</v>
      </c>
      <c r="M649" s="9">
        <v>0.733</v>
      </c>
    </row>
    <row r="650" customHeight="1" spans="1:13">
      <c r="A650" s="6" t="str">
        <f t="shared" si="0"/>
        <v>Czech Republic-Europe2011</v>
      </c>
      <c r="B650" s="6" t="s">
        <v>119</v>
      </c>
      <c r="C650" s="6" t="s">
        <v>67</v>
      </c>
      <c r="D650" s="7" t="s">
        <v>285</v>
      </c>
      <c r="E650" s="14">
        <v>0.039</v>
      </c>
      <c r="F650" s="14">
        <v>0.061</v>
      </c>
      <c r="G650" s="9">
        <v>81</v>
      </c>
      <c r="H650" s="9">
        <v>75</v>
      </c>
      <c r="I650" s="9">
        <v>0.143</v>
      </c>
      <c r="J650" s="9">
        <v>0.699</v>
      </c>
      <c r="K650" s="9">
        <v>0.158</v>
      </c>
      <c r="L650" s="9">
        <v>10496088</v>
      </c>
      <c r="M650" s="9">
        <v>0.732</v>
      </c>
    </row>
    <row r="651" customHeight="1" spans="1:13">
      <c r="A651" s="6" t="str">
        <f t="shared" si="0"/>
        <v>Czech Republic-Europe2012</v>
      </c>
      <c r="B651" s="6" t="s">
        <v>119</v>
      </c>
      <c r="C651" s="6" t="s">
        <v>67</v>
      </c>
      <c r="D651" s="7" t="s">
        <v>286</v>
      </c>
      <c r="E651" s="14">
        <v>0.043</v>
      </c>
      <c r="F651" s="14">
        <v>0.084</v>
      </c>
      <c r="G651" s="9">
        <v>81</v>
      </c>
      <c r="H651" s="9">
        <v>75</v>
      </c>
      <c r="I651" s="9">
        <v>0.146</v>
      </c>
      <c r="J651" s="9">
        <v>0.692</v>
      </c>
      <c r="K651" s="9">
        <v>0.162</v>
      </c>
      <c r="L651" s="9">
        <v>10510785</v>
      </c>
      <c r="M651" s="9">
        <v>0.731</v>
      </c>
    </row>
    <row r="652" customHeight="1" spans="1:13">
      <c r="A652" s="6" t="str">
        <f t="shared" si="0"/>
        <v>Denmark-Europe2000</v>
      </c>
      <c r="B652" s="6" t="s">
        <v>120</v>
      </c>
      <c r="C652" s="6" t="s">
        <v>67</v>
      </c>
      <c r="D652" s="7" t="s">
        <v>277</v>
      </c>
      <c r="E652" s="14">
        <v>0.048</v>
      </c>
      <c r="F652" s="14">
        <v>0.105</v>
      </c>
      <c r="G652" s="9">
        <v>79</v>
      </c>
      <c r="H652" s="9">
        <v>74</v>
      </c>
      <c r="I652" s="9">
        <v>0.185</v>
      </c>
      <c r="J652" s="9">
        <v>0.667</v>
      </c>
      <c r="K652" s="9">
        <v>0.149</v>
      </c>
      <c r="L652" s="9">
        <v>5339616</v>
      </c>
      <c r="M652" s="9">
        <v>0.851</v>
      </c>
    </row>
    <row r="653" customHeight="1" spans="1:13">
      <c r="A653" s="6" t="str">
        <f t="shared" si="0"/>
        <v>Denmark-Europe2001</v>
      </c>
      <c r="B653" s="6" t="s">
        <v>120</v>
      </c>
      <c r="C653" s="6" t="s">
        <v>67</v>
      </c>
      <c r="D653" s="7" t="s">
        <v>278</v>
      </c>
      <c r="E653" s="14">
        <v>0.037</v>
      </c>
      <c r="F653" s="14">
        <v>0.076</v>
      </c>
      <c r="G653" s="9">
        <v>79</v>
      </c>
      <c r="H653" s="9">
        <v>75</v>
      </c>
      <c r="I653" s="9">
        <v>0.186</v>
      </c>
      <c r="J653" s="9">
        <v>0.665</v>
      </c>
      <c r="K653" s="9">
        <v>0.148</v>
      </c>
      <c r="L653" s="9">
        <v>5358783</v>
      </c>
      <c r="M653" s="9">
        <v>0.852</v>
      </c>
    </row>
    <row r="654" customHeight="1" spans="1:13">
      <c r="A654" s="6" t="str">
        <f t="shared" si="0"/>
        <v>Denmark-Europe2002</v>
      </c>
      <c r="B654" s="6" t="s">
        <v>120</v>
      </c>
      <c r="C654" s="6" t="s">
        <v>67</v>
      </c>
      <c r="D654" s="7" t="s">
        <v>279</v>
      </c>
      <c r="E654" s="14">
        <v>0.016</v>
      </c>
      <c r="F654" s="14">
        <v>0.014</v>
      </c>
      <c r="G654" s="9">
        <v>79</v>
      </c>
      <c r="H654" s="9">
        <v>75</v>
      </c>
      <c r="I654" s="9">
        <v>0.187</v>
      </c>
      <c r="J654" s="9">
        <v>0.664</v>
      </c>
      <c r="K654" s="9">
        <v>0.149</v>
      </c>
      <c r="L654" s="9">
        <v>5375931</v>
      </c>
      <c r="M654" s="9">
        <v>0.853</v>
      </c>
    </row>
    <row r="655" customHeight="1" spans="1:13">
      <c r="A655" s="6" t="str">
        <f t="shared" si="0"/>
        <v>Denmark-Europe2003</v>
      </c>
      <c r="B655" s="6" t="s">
        <v>120</v>
      </c>
      <c r="C655" s="6" t="s">
        <v>67</v>
      </c>
      <c r="D655" s="7" t="s">
        <v>280</v>
      </c>
      <c r="E655" s="14">
        <v>0.021</v>
      </c>
      <c r="F655" s="14">
        <v>0.038</v>
      </c>
      <c r="G655" s="9">
        <v>80</v>
      </c>
      <c r="H655" s="9">
        <v>75</v>
      </c>
      <c r="I655" s="9">
        <v>0.188</v>
      </c>
      <c r="J655" s="9">
        <v>0.663</v>
      </c>
      <c r="K655" s="9">
        <v>0.149</v>
      </c>
      <c r="L655" s="9">
        <v>5390574</v>
      </c>
      <c r="M655" s="9">
        <v>0.854</v>
      </c>
    </row>
    <row r="656" customHeight="1" spans="1:13">
      <c r="A656" s="6" t="str">
        <f t="shared" si="0"/>
        <v>Denmark-Europe2004</v>
      </c>
      <c r="B656" s="6" t="s">
        <v>120</v>
      </c>
      <c r="C656" s="6" t="s">
        <v>67</v>
      </c>
      <c r="D656" s="7" t="s">
        <v>281</v>
      </c>
      <c r="E656" s="14">
        <v>0.045</v>
      </c>
      <c r="F656" s="14">
        <v>0.099</v>
      </c>
      <c r="G656" s="9">
        <v>80</v>
      </c>
      <c r="H656" s="9">
        <v>75</v>
      </c>
      <c r="I656" s="9">
        <v>0.188</v>
      </c>
      <c r="J656" s="9">
        <v>0.662</v>
      </c>
      <c r="K656" s="9">
        <v>0.15</v>
      </c>
      <c r="L656" s="9">
        <v>5404523</v>
      </c>
      <c r="M656" s="9">
        <v>0.856</v>
      </c>
    </row>
    <row r="657" customHeight="1" spans="1:13">
      <c r="A657" s="6" t="str">
        <f t="shared" si="0"/>
        <v>Denmark-Europe2005</v>
      </c>
      <c r="B657" s="6" t="s">
        <v>120</v>
      </c>
      <c r="C657" s="6" t="s">
        <v>67</v>
      </c>
      <c r="D657" s="7" t="s">
        <v>282</v>
      </c>
      <c r="E657" s="14">
        <v>0.03</v>
      </c>
      <c r="F657" s="14">
        <v>0.049</v>
      </c>
      <c r="G657" s="9">
        <v>80</v>
      </c>
      <c r="H657" s="9">
        <v>76</v>
      </c>
      <c r="I657" s="9">
        <v>0.187</v>
      </c>
      <c r="J657" s="9">
        <v>0.661</v>
      </c>
      <c r="K657" s="9">
        <v>0.151</v>
      </c>
      <c r="L657" s="9">
        <v>5419432</v>
      </c>
      <c r="M657" s="9">
        <v>0.859</v>
      </c>
    </row>
    <row r="658" customHeight="1" spans="1:13">
      <c r="A658" s="6" t="str">
        <f t="shared" si="0"/>
        <v>Denmark-Europe2006</v>
      </c>
      <c r="B658" s="6" t="s">
        <v>120</v>
      </c>
      <c r="C658" s="6" t="s">
        <v>67</v>
      </c>
      <c r="D658" s="7" t="s">
        <v>287</v>
      </c>
      <c r="E658" s="14">
        <v>0.052</v>
      </c>
      <c r="F658" s="14">
        <v>0.09</v>
      </c>
      <c r="G658" s="9">
        <v>80</v>
      </c>
      <c r="H658" s="9">
        <v>76</v>
      </c>
      <c r="I658" s="9">
        <v>0.186</v>
      </c>
      <c r="J658" s="9">
        <v>0.66</v>
      </c>
      <c r="K658" s="9">
        <v>0.154</v>
      </c>
      <c r="L658" s="9">
        <v>5437272</v>
      </c>
      <c r="M658" s="9">
        <v>0.861</v>
      </c>
    </row>
    <row r="659" customHeight="1" spans="1:13">
      <c r="A659" s="6" t="str">
        <f t="shared" si="0"/>
        <v>Denmark-Europe2007</v>
      </c>
      <c r="B659" s="6" t="s">
        <v>120</v>
      </c>
      <c r="C659" s="6" t="s">
        <v>67</v>
      </c>
      <c r="D659" s="7" t="s">
        <v>289</v>
      </c>
      <c r="E659" s="14">
        <v>0.043</v>
      </c>
      <c r="F659" s="14">
        <v>0.103</v>
      </c>
      <c r="G659" s="9">
        <v>81</v>
      </c>
      <c r="H659" s="9">
        <v>76</v>
      </c>
      <c r="I659" s="9">
        <v>0.185</v>
      </c>
      <c r="J659" s="9">
        <v>0.659</v>
      </c>
      <c r="K659" s="9">
        <v>0.156</v>
      </c>
      <c r="L659" s="9">
        <v>5461438</v>
      </c>
      <c r="M659" s="9">
        <v>0.863</v>
      </c>
    </row>
    <row r="660" customHeight="1" spans="1:13">
      <c r="A660" s="6" t="str">
        <f t="shared" si="0"/>
        <v>Denmark-Europe2008</v>
      </c>
      <c r="B660" s="6" t="s">
        <v>120</v>
      </c>
      <c r="C660" s="6" t="s">
        <v>67</v>
      </c>
      <c r="D660" s="7" t="s">
        <v>283</v>
      </c>
      <c r="E660" s="14">
        <v>0.039</v>
      </c>
      <c r="F660" s="14">
        <v>0.083</v>
      </c>
      <c r="G660" s="9">
        <v>81</v>
      </c>
      <c r="H660" s="9">
        <v>76</v>
      </c>
      <c r="I660" s="9">
        <v>0.183</v>
      </c>
      <c r="J660" s="9">
        <v>0.657</v>
      </c>
      <c r="K660" s="9">
        <v>0.159</v>
      </c>
      <c r="L660" s="9">
        <v>5493621</v>
      </c>
      <c r="M660" s="9">
        <v>0.865</v>
      </c>
    </row>
    <row r="661" customHeight="1" spans="1:13">
      <c r="A661" s="6" t="str">
        <f t="shared" si="0"/>
        <v>Denmark-Europe2009</v>
      </c>
      <c r="B661" s="6" t="s">
        <v>120</v>
      </c>
      <c r="C661" s="6" t="s">
        <v>67</v>
      </c>
      <c r="D661" s="7" t="s">
        <v>284</v>
      </c>
      <c r="E661" s="14">
        <v>0.037</v>
      </c>
      <c r="F661" s="14">
        <v>0.052</v>
      </c>
      <c r="G661" s="9">
        <v>81</v>
      </c>
      <c r="H661" s="9">
        <v>77</v>
      </c>
      <c r="I661" s="9">
        <v>0.181</v>
      </c>
      <c r="J661" s="9">
        <v>0.656</v>
      </c>
      <c r="K661" s="9">
        <v>0.163</v>
      </c>
      <c r="L661" s="9">
        <v>5523095</v>
      </c>
      <c r="M661" s="9">
        <v>0.867</v>
      </c>
    </row>
    <row r="662" customHeight="1" spans="1:13">
      <c r="A662" s="6" t="str">
        <f t="shared" si="0"/>
        <v>Denmark-Europe2010</v>
      </c>
      <c r="B662" s="6" t="s">
        <v>120</v>
      </c>
      <c r="C662" s="6" t="s">
        <v>67</v>
      </c>
      <c r="D662" s="7" t="s">
        <v>288</v>
      </c>
      <c r="E662" s="14">
        <v>0.039</v>
      </c>
      <c r="F662" s="14">
        <v>0.062</v>
      </c>
      <c r="G662" s="9">
        <v>81</v>
      </c>
      <c r="H662" s="9">
        <v>77</v>
      </c>
      <c r="I662" s="9">
        <v>0.18</v>
      </c>
      <c r="J662" s="9">
        <v>0.654</v>
      </c>
      <c r="K662" s="9">
        <v>0.167</v>
      </c>
      <c r="L662" s="9">
        <v>5547683</v>
      </c>
      <c r="M662" s="9">
        <v>0.868</v>
      </c>
    </row>
    <row r="663" customHeight="1" spans="1:13">
      <c r="A663" s="6" t="str">
        <f t="shared" si="0"/>
        <v>Denmark-Europe2011</v>
      </c>
      <c r="B663" s="6" t="s">
        <v>120</v>
      </c>
      <c r="C663" s="6" t="s">
        <v>67</v>
      </c>
      <c r="D663" s="7" t="s">
        <v>285</v>
      </c>
      <c r="E663" s="14">
        <v>0.018</v>
      </c>
      <c r="F663" s="14">
        <v>0.012</v>
      </c>
      <c r="G663" s="9">
        <v>82</v>
      </c>
      <c r="H663" s="9">
        <v>78</v>
      </c>
      <c r="I663" s="9">
        <v>0.178</v>
      </c>
      <c r="J663" s="9">
        <v>0.651</v>
      </c>
      <c r="K663" s="9">
        <v>0.171</v>
      </c>
      <c r="L663" s="9">
        <v>5570572</v>
      </c>
      <c r="M663" s="9">
        <v>0.87</v>
      </c>
    </row>
    <row r="664" customHeight="1" spans="1:13">
      <c r="A664" s="6" t="str">
        <f t="shared" si="0"/>
        <v>Denmark-Europe2012</v>
      </c>
      <c r="B664" s="6" t="s">
        <v>120</v>
      </c>
      <c r="C664" s="6" t="s">
        <v>67</v>
      </c>
      <c r="D664" s="7" t="s">
        <v>286</v>
      </c>
      <c r="E664" s="14">
        <v>0.043</v>
      </c>
      <c r="F664" s="14">
        <v>0.133</v>
      </c>
      <c r="G664" s="9">
        <v>82</v>
      </c>
      <c r="H664" s="9">
        <v>78</v>
      </c>
      <c r="I664" s="9">
        <v>0.177</v>
      </c>
      <c r="J664" s="9">
        <v>0.649</v>
      </c>
      <c r="K664" s="9">
        <v>0.175</v>
      </c>
      <c r="L664" s="9">
        <v>5591572</v>
      </c>
      <c r="M664" s="9">
        <v>0.871</v>
      </c>
    </row>
    <row r="665" customHeight="1" spans="1:13">
      <c r="A665" s="6" t="str">
        <f t="shared" si="0"/>
        <v>Djibouti-Africa2000</v>
      </c>
      <c r="B665" s="6" t="s">
        <v>121</v>
      </c>
      <c r="C665" s="6" t="s">
        <v>69</v>
      </c>
      <c r="D665" s="7" t="s">
        <v>277</v>
      </c>
      <c r="E665" s="14">
        <v>0.047</v>
      </c>
      <c r="F665" s="14">
        <v>0.105</v>
      </c>
      <c r="G665" s="9">
        <v>59</v>
      </c>
      <c r="H665" s="9">
        <v>55</v>
      </c>
      <c r="I665" s="9">
        <v>0.414</v>
      </c>
      <c r="J665" s="9">
        <v>0.556</v>
      </c>
      <c r="K665" s="9">
        <v>0.03</v>
      </c>
      <c r="L665" s="9">
        <v>722887</v>
      </c>
      <c r="M665" s="9">
        <v>0.765</v>
      </c>
    </row>
    <row r="666" customHeight="1" spans="1:13">
      <c r="A666" s="6" t="str">
        <f t="shared" si="0"/>
        <v>Djibouti-Africa2001</v>
      </c>
      <c r="B666" s="6" t="s">
        <v>121</v>
      </c>
      <c r="C666" s="6" t="s">
        <v>69</v>
      </c>
      <c r="D666" s="7" t="s">
        <v>278</v>
      </c>
      <c r="E666" s="14">
        <v>0.023</v>
      </c>
      <c r="F666" s="14">
        <v>0.053</v>
      </c>
      <c r="G666" s="9">
        <v>59</v>
      </c>
      <c r="H666" s="9">
        <v>56</v>
      </c>
      <c r="I666" s="9">
        <v>0.407</v>
      </c>
      <c r="J666" s="9">
        <v>0.562</v>
      </c>
      <c r="K666" s="9">
        <v>0.031</v>
      </c>
      <c r="L666" s="9">
        <v>733732</v>
      </c>
      <c r="M666" s="9">
        <v>0.766</v>
      </c>
    </row>
    <row r="667" customHeight="1" spans="1:13">
      <c r="A667" s="6" t="str">
        <f t="shared" si="0"/>
        <v>Djibouti-Africa2002</v>
      </c>
      <c r="B667" s="6" t="s">
        <v>121</v>
      </c>
      <c r="C667" s="6" t="s">
        <v>69</v>
      </c>
      <c r="D667" s="7" t="s">
        <v>279</v>
      </c>
      <c r="E667" s="14">
        <v>0.041</v>
      </c>
      <c r="F667" s="14">
        <v>0.095</v>
      </c>
      <c r="G667" s="9">
        <v>59</v>
      </c>
      <c r="H667" s="9">
        <v>56</v>
      </c>
      <c r="I667" s="9">
        <v>0.398</v>
      </c>
      <c r="J667" s="9">
        <v>0.57</v>
      </c>
      <c r="K667" s="9">
        <v>0.032</v>
      </c>
      <c r="L667" s="9">
        <v>744434</v>
      </c>
      <c r="M667" s="9">
        <v>0.766</v>
      </c>
    </row>
    <row r="668" customHeight="1" spans="1:13">
      <c r="A668" s="6" t="str">
        <f t="shared" si="0"/>
        <v>Djibouti-Africa2003</v>
      </c>
      <c r="B668" s="6" t="s">
        <v>121</v>
      </c>
      <c r="C668" s="6" t="s">
        <v>69</v>
      </c>
      <c r="D668" s="7" t="s">
        <v>280</v>
      </c>
      <c r="E668" s="14">
        <v>0.039</v>
      </c>
      <c r="F668" s="14">
        <v>0.064</v>
      </c>
      <c r="G668" s="9">
        <v>59</v>
      </c>
      <c r="H668" s="9">
        <v>56</v>
      </c>
      <c r="I668" s="9">
        <v>0.39</v>
      </c>
      <c r="J668" s="9">
        <v>0.578</v>
      </c>
      <c r="K668" s="9">
        <v>0.032</v>
      </c>
      <c r="L668" s="9">
        <v>755085</v>
      </c>
      <c r="M668" s="9">
        <v>0.767</v>
      </c>
    </row>
    <row r="669" customHeight="1" spans="1:13">
      <c r="A669" s="6" t="str">
        <f t="shared" si="0"/>
        <v>Djibouti-Africa2004</v>
      </c>
      <c r="B669" s="6" t="s">
        <v>121</v>
      </c>
      <c r="C669" s="6" t="s">
        <v>69</v>
      </c>
      <c r="D669" s="7" t="s">
        <v>281</v>
      </c>
      <c r="E669" s="14">
        <v>0.032</v>
      </c>
      <c r="F669" s="14">
        <v>0.082</v>
      </c>
      <c r="G669" s="9">
        <v>59</v>
      </c>
      <c r="H669" s="9">
        <v>56</v>
      </c>
      <c r="I669" s="9">
        <v>0.381</v>
      </c>
      <c r="J669" s="9">
        <v>0.586</v>
      </c>
      <c r="K669" s="9">
        <v>0.033</v>
      </c>
      <c r="L669" s="9">
        <v>765776</v>
      </c>
      <c r="M669" s="9">
        <v>0.767</v>
      </c>
    </row>
    <row r="670" customHeight="1" spans="1:13">
      <c r="A670" s="6" t="str">
        <f t="shared" si="0"/>
        <v>Djibouti-Africa2005</v>
      </c>
      <c r="B670" s="6" t="s">
        <v>121</v>
      </c>
      <c r="C670" s="6" t="s">
        <v>69</v>
      </c>
      <c r="D670" s="7" t="s">
        <v>282</v>
      </c>
      <c r="E670" s="14">
        <v>0.042</v>
      </c>
      <c r="F670" s="14">
        <v>0.066</v>
      </c>
      <c r="G670" s="9">
        <v>59</v>
      </c>
      <c r="H670" s="9">
        <v>57</v>
      </c>
      <c r="I670" s="9">
        <v>0.373</v>
      </c>
      <c r="J670" s="9">
        <v>0.594</v>
      </c>
      <c r="K670" s="9">
        <v>0.034</v>
      </c>
      <c r="L670" s="9">
        <v>776585</v>
      </c>
      <c r="M670" s="9">
        <v>0.768</v>
      </c>
    </row>
    <row r="671" customHeight="1" spans="1:13">
      <c r="A671" s="6" t="str">
        <f t="shared" si="0"/>
        <v>Djibouti-Africa2006</v>
      </c>
      <c r="B671" s="6" t="s">
        <v>121</v>
      </c>
      <c r="C671" s="6" t="s">
        <v>69</v>
      </c>
      <c r="D671" s="7" t="s">
        <v>287</v>
      </c>
      <c r="E671" s="14">
        <v>0.039</v>
      </c>
      <c r="F671" s="14">
        <v>0.072</v>
      </c>
      <c r="G671" s="9">
        <v>60</v>
      </c>
      <c r="H671" s="9">
        <v>57</v>
      </c>
      <c r="I671" s="9">
        <v>0.365</v>
      </c>
      <c r="J671" s="9">
        <v>0.601</v>
      </c>
      <c r="K671" s="9">
        <v>0.034</v>
      </c>
      <c r="L671" s="9">
        <v>787544</v>
      </c>
      <c r="M671" s="9">
        <v>0.768</v>
      </c>
    </row>
    <row r="672" customHeight="1" spans="1:13">
      <c r="A672" s="6" t="str">
        <f t="shared" si="0"/>
        <v>Djibouti-Africa2007</v>
      </c>
      <c r="B672" s="6" t="s">
        <v>121</v>
      </c>
      <c r="C672" s="6" t="s">
        <v>69</v>
      </c>
      <c r="D672" s="7" t="s">
        <v>289</v>
      </c>
      <c r="E672" s="14">
        <v>0.017</v>
      </c>
      <c r="F672" s="14">
        <v>0.022</v>
      </c>
      <c r="G672" s="9">
        <v>60</v>
      </c>
      <c r="H672" s="9">
        <v>57</v>
      </c>
      <c r="I672" s="9">
        <v>0.357</v>
      </c>
      <c r="J672" s="9">
        <v>0.608</v>
      </c>
      <c r="K672" s="9">
        <v>0.035</v>
      </c>
      <c r="L672" s="9">
        <v>798690</v>
      </c>
      <c r="M672" s="9">
        <v>0.769</v>
      </c>
    </row>
    <row r="673" customHeight="1" spans="1:13">
      <c r="A673" s="6" t="str">
        <f t="shared" si="0"/>
        <v>Djibouti-Africa2008</v>
      </c>
      <c r="B673" s="6" t="s">
        <v>121</v>
      </c>
      <c r="C673" s="6" t="s">
        <v>69</v>
      </c>
      <c r="D673" s="7" t="s">
        <v>283</v>
      </c>
      <c r="E673" s="14">
        <v>0.047</v>
      </c>
      <c r="F673" s="14">
        <v>0.077</v>
      </c>
      <c r="G673" s="9">
        <v>61</v>
      </c>
      <c r="H673" s="9">
        <v>58</v>
      </c>
      <c r="I673" s="9">
        <v>0.351</v>
      </c>
      <c r="J673" s="9">
        <v>0.614</v>
      </c>
      <c r="K673" s="9">
        <v>0.035</v>
      </c>
      <c r="L673" s="9">
        <v>810100</v>
      </c>
      <c r="M673" s="9">
        <v>0.769</v>
      </c>
    </row>
    <row r="674" customHeight="1" spans="1:13">
      <c r="A674" s="6" t="str">
        <f t="shared" si="0"/>
        <v>Djibouti-Africa2009</v>
      </c>
      <c r="B674" s="6" t="s">
        <v>121</v>
      </c>
      <c r="C674" s="6" t="s">
        <v>69</v>
      </c>
      <c r="D674" s="7" t="s">
        <v>284</v>
      </c>
      <c r="E674" s="14">
        <v>0.045</v>
      </c>
      <c r="F674" s="14">
        <v>0.086</v>
      </c>
      <c r="G674" s="9">
        <v>61</v>
      </c>
      <c r="H674" s="9">
        <v>58</v>
      </c>
      <c r="I674" s="9">
        <v>0.345</v>
      </c>
      <c r="J674" s="9">
        <v>0.618</v>
      </c>
      <c r="K674" s="9">
        <v>0.036</v>
      </c>
      <c r="L674" s="9">
        <v>821865</v>
      </c>
      <c r="M674" s="9">
        <v>0.769</v>
      </c>
    </row>
    <row r="675" customHeight="1" spans="1:13">
      <c r="A675" s="6" t="str">
        <f t="shared" si="0"/>
        <v>Djibouti-Africa2010</v>
      </c>
      <c r="B675" s="6" t="s">
        <v>121</v>
      </c>
      <c r="C675" s="6" t="s">
        <v>69</v>
      </c>
      <c r="D675" s="7" t="s">
        <v>288</v>
      </c>
      <c r="E675" s="14">
        <v>0.032</v>
      </c>
      <c r="F675" s="14">
        <v>0.058</v>
      </c>
      <c r="G675" s="9">
        <v>62</v>
      </c>
      <c r="H675" s="9">
        <v>59</v>
      </c>
      <c r="I675" s="9">
        <v>0.341</v>
      </c>
      <c r="J675" s="9">
        <v>0.622</v>
      </c>
      <c r="K675" s="9">
        <v>0.037</v>
      </c>
      <c r="L675" s="9">
        <v>834036</v>
      </c>
      <c r="M675" s="9">
        <v>0.77</v>
      </c>
    </row>
    <row r="676" customHeight="1" spans="1:13">
      <c r="A676" s="6" t="str">
        <f t="shared" si="0"/>
        <v>Djibouti-Africa2011</v>
      </c>
      <c r="B676" s="6" t="s">
        <v>121</v>
      </c>
      <c r="C676" s="6" t="s">
        <v>69</v>
      </c>
      <c r="D676" s="7" t="s">
        <v>285</v>
      </c>
      <c r="E676" s="14">
        <v>0.047</v>
      </c>
      <c r="F676" s="14">
        <v>0.088</v>
      </c>
      <c r="G676" s="9">
        <v>62</v>
      </c>
      <c r="H676" s="9">
        <v>59</v>
      </c>
      <c r="I676" s="9">
        <v>0.339</v>
      </c>
      <c r="J676" s="9">
        <v>0.623</v>
      </c>
      <c r="K676" s="9">
        <v>0.038</v>
      </c>
      <c r="L676" s="9">
        <v>846646</v>
      </c>
      <c r="M676" s="9">
        <v>0.771</v>
      </c>
    </row>
    <row r="677" customHeight="1" spans="1:13">
      <c r="A677" s="6" t="str">
        <f t="shared" si="0"/>
        <v>Djibouti-Africa2012</v>
      </c>
      <c r="B677" s="6" t="s">
        <v>121</v>
      </c>
      <c r="C677" s="6" t="s">
        <v>69</v>
      </c>
      <c r="D677" s="7" t="s">
        <v>286</v>
      </c>
      <c r="E677" s="14">
        <v>0.014</v>
      </c>
      <c r="F677" s="14">
        <v>0.023</v>
      </c>
      <c r="G677" s="9">
        <v>63</v>
      </c>
      <c r="H677" s="9">
        <v>60</v>
      </c>
      <c r="I677" s="9">
        <v>0.337</v>
      </c>
      <c r="J677" s="9">
        <v>0.624</v>
      </c>
      <c r="K677" s="9">
        <v>0.039</v>
      </c>
      <c r="L677" s="9">
        <v>859652</v>
      </c>
      <c r="M677" s="9">
        <v>0.771</v>
      </c>
    </row>
    <row r="678" customHeight="1" spans="1:13">
      <c r="A678" s="6" t="str">
        <f t="shared" si="0"/>
        <v>Dominica-The Americas2000</v>
      </c>
      <c r="B678" s="6" t="s">
        <v>122</v>
      </c>
      <c r="C678" s="6" t="s">
        <v>75</v>
      </c>
      <c r="D678" s="7" t="s">
        <v>277</v>
      </c>
      <c r="E678" s="14">
        <v>0.014</v>
      </c>
      <c r="F678" s="14">
        <v>0.05</v>
      </c>
      <c r="G678" s="8"/>
      <c r="H678" s="8"/>
      <c r="I678" s="8"/>
      <c r="J678" s="8"/>
      <c r="K678" s="8"/>
      <c r="L678" s="9">
        <v>69679</v>
      </c>
      <c r="M678" s="9">
        <v>0.653</v>
      </c>
    </row>
    <row r="679" customHeight="1" spans="1:13">
      <c r="A679" s="6" t="str">
        <f t="shared" si="0"/>
        <v>Dominica-The Americas2001</v>
      </c>
      <c r="B679" s="6" t="s">
        <v>122</v>
      </c>
      <c r="C679" s="6" t="s">
        <v>75</v>
      </c>
      <c r="D679" s="7" t="s">
        <v>278</v>
      </c>
      <c r="E679" s="14">
        <v>0.025</v>
      </c>
      <c r="F679" s="14">
        <v>0.056</v>
      </c>
      <c r="G679" s="8"/>
      <c r="H679" s="8"/>
      <c r="I679" s="8"/>
      <c r="J679" s="8"/>
      <c r="K679" s="8"/>
      <c r="L679" s="9">
        <v>69660</v>
      </c>
      <c r="M679" s="9">
        <v>0.654</v>
      </c>
    </row>
    <row r="680" customHeight="1" spans="1:13">
      <c r="A680" s="6" t="str">
        <f t="shared" si="0"/>
        <v>Dominica-The Americas2002</v>
      </c>
      <c r="B680" s="6" t="s">
        <v>122</v>
      </c>
      <c r="C680" s="6" t="s">
        <v>75</v>
      </c>
      <c r="D680" s="7" t="s">
        <v>279</v>
      </c>
      <c r="E680" s="14">
        <v>0.025</v>
      </c>
      <c r="F680" s="14">
        <v>0.051</v>
      </c>
      <c r="G680" s="9">
        <v>79</v>
      </c>
      <c r="H680" s="9">
        <v>75</v>
      </c>
      <c r="I680" s="8"/>
      <c r="J680" s="8"/>
      <c r="K680" s="8"/>
      <c r="L680" s="9">
        <v>69806</v>
      </c>
      <c r="M680" s="9">
        <v>0.657</v>
      </c>
    </row>
    <row r="681" customHeight="1" spans="1:13">
      <c r="A681" s="6" t="str">
        <f t="shared" si="0"/>
        <v>Dominica-The Americas2003</v>
      </c>
      <c r="B681" s="6" t="s">
        <v>122</v>
      </c>
      <c r="C681" s="6" t="s">
        <v>75</v>
      </c>
      <c r="D681" s="7" t="s">
        <v>280</v>
      </c>
      <c r="E681" s="14">
        <v>0.021</v>
      </c>
      <c r="F681" s="14">
        <v>0.008</v>
      </c>
      <c r="G681" s="8"/>
      <c r="H681" s="8"/>
      <c r="I681" s="8"/>
      <c r="J681" s="8"/>
      <c r="K681" s="8"/>
      <c r="L681" s="9">
        <v>70058</v>
      </c>
      <c r="M681" s="9">
        <v>0.66</v>
      </c>
    </row>
    <row r="682" customHeight="1" spans="1:13">
      <c r="A682" s="6" t="str">
        <f t="shared" si="0"/>
        <v>Dominica-The Americas2004</v>
      </c>
      <c r="B682" s="6" t="s">
        <v>122</v>
      </c>
      <c r="C682" s="6" t="s">
        <v>75</v>
      </c>
      <c r="D682" s="7" t="s">
        <v>281</v>
      </c>
      <c r="E682" s="14">
        <v>0.026</v>
      </c>
      <c r="F682" s="14">
        <v>0.063</v>
      </c>
      <c r="G682" s="8"/>
      <c r="H682" s="8"/>
      <c r="I682" s="8"/>
      <c r="J682" s="8"/>
      <c r="K682" s="8"/>
      <c r="L682" s="9">
        <v>70325</v>
      </c>
      <c r="M682" s="9">
        <v>0.663</v>
      </c>
    </row>
    <row r="683" customHeight="1" spans="1:13">
      <c r="A683" s="6" t="str">
        <f t="shared" si="0"/>
        <v>Dominica-The Americas2005</v>
      </c>
      <c r="B683" s="6" t="s">
        <v>122</v>
      </c>
      <c r="C683" s="6" t="s">
        <v>75</v>
      </c>
      <c r="D683" s="7" t="s">
        <v>282</v>
      </c>
      <c r="E683" s="14">
        <v>0.012</v>
      </c>
      <c r="F683" s="14">
        <v>0.024</v>
      </c>
      <c r="G683" s="8"/>
      <c r="H683" s="8"/>
      <c r="I683" s="8"/>
      <c r="J683" s="8"/>
      <c r="K683" s="8"/>
      <c r="L683" s="9">
        <v>70542</v>
      </c>
      <c r="M683" s="9">
        <v>0.666</v>
      </c>
    </row>
    <row r="684" customHeight="1" spans="1:13">
      <c r="A684" s="6" t="str">
        <f t="shared" si="0"/>
        <v>Dominica-The Americas2006</v>
      </c>
      <c r="B684" s="6" t="s">
        <v>122</v>
      </c>
      <c r="C684" s="6" t="s">
        <v>75</v>
      </c>
      <c r="D684" s="7" t="s">
        <v>287</v>
      </c>
      <c r="E684" s="14">
        <v>0.012</v>
      </c>
      <c r="F684" s="14">
        <v>0.026</v>
      </c>
      <c r="G684" s="8"/>
      <c r="H684" s="8"/>
      <c r="I684" s="8"/>
      <c r="J684" s="8"/>
      <c r="K684" s="8"/>
      <c r="L684" s="9">
        <v>70690</v>
      </c>
      <c r="M684" s="9">
        <v>0.669</v>
      </c>
    </row>
    <row r="685" customHeight="1" spans="1:13">
      <c r="A685" s="6" t="str">
        <f t="shared" si="0"/>
        <v>Dominica-The Americas2007</v>
      </c>
      <c r="B685" s="6" t="s">
        <v>122</v>
      </c>
      <c r="C685" s="6" t="s">
        <v>75</v>
      </c>
      <c r="D685" s="7" t="s">
        <v>289</v>
      </c>
      <c r="E685" s="14">
        <v>0.007</v>
      </c>
      <c r="F685" s="15"/>
      <c r="G685" s="8"/>
      <c r="H685" s="8"/>
      <c r="I685" s="8"/>
      <c r="J685" s="8"/>
      <c r="K685" s="8"/>
      <c r="L685" s="9">
        <v>70795</v>
      </c>
      <c r="M685" s="9">
        <v>0.672</v>
      </c>
    </row>
    <row r="686" customHeight="1" spans="1:13">
      <c r="A686" s="6" t="str">
        <f t="shared" si="0"/>
        <v>Dominica-The Americas2008</v>
      </c>
      <c r="B686" s="6" t="s">
        <v>122</v>
      </c>
      <c r="C686" s="6" t="s">
        <v>75</v>
      </c>
      <c r="D686" s="7" t="s">
        <v>283</v>
      </c>
      <c r="E686" s="14">
        <v>0.024</v>
      </c>
      <c r="F686" s="14">
        <v>0.06</v>
      </c>
      <c r="G686" s="8"/>
      <c r="H686" s="8"/>
      <c r="I686" s="8"/>
      <c r="J686" s="8"/>
      <c r="K686" s="8"/>
      <c r="L686" s="9">
        <v>70883</v>
      </c>
      <c r="M686" s="9">
        <v>0.675</v>
      </c>
    </row>
    <row r="687" customHeight="1" spans="1:13">
      <c r="A687" s="6" t="str">
        <f t="shared" si="0"/>
        <v>Dominica-The Americas2009</v>
      </c>
      <c r="B687" s="6" t="s">
        <v>122</v>
      </c>
      <c r="C687" s="6" t="s">
        <v>75</v>
      </c>
      <c r="D687" s="7" t="s">
        <v>284</v>
      </c>
      <c r="E687" s="14">
        <v>0.021</v>
      </c>
      <c r="F687" s="14">
        <v>0.036</v>
      </c>
      <c r="G687" s="8"/>
      <c r="H687" s="8"/>
      <c r="I687" s="8"/>
      <c r="J687" s="8"/>
      <c r="K687" s="8"/>
      <c r="L687" s="9">
        <v>70996</v>
      </c>
      <c r="M687" s="9">
        <v>0.678</v>
      </c>
    </row>
    <row r="688" customHeight="1" spans="1:13">
      <c r="A688" s="6" t="str">
        <f t="shared" si="0"/>
        <v>Dominica-The Americas2010</v>
      </c>
      <c r="B688" s="6" t="s">
        <v>122</v>
      </c>
      <c r="C688" s="6" t="s">
        <v>75</v>
      </c>
      <c r="D688" s="7" t="s">
        <v>288</v>
      </c>
      <c r="E688" s="14">
        <v>0.009</v>
      </c>
      <c r="F688" s="14">
        <v>0.003</v>
      </c>
      <c r="G688" s="8"/>
      <c r="H688" s="8"/>
      <c r="I688" s="8"/>
      <c r="J688" s="8"/>
      <c r="K688" s="8"/>
      <c r="L688" s="9">
        <v>71167</v>
      </c>
      <c r="M688" s="9">
        <v>0.681</v>
      </c>
    </row>
    <row r="689" customHeight="1" spans="1:13">
      <c r="A689" s="6" t="str">
        <f t="shared" si="0"/>
        <v>Dominica-The Americas2011</v>
      </c>
      <c r="B689" s="6" t="s">
        <v>122</v>
      </c>
      <c r="C689" s="6" t="s">
        <v>75</v>
      </c>
      <c r="D689" s="7" t="s">
        <v>285</v>
      </c>
      <c r="E689" s="14">
        <v>0.017</v>
      </c>
      <c r="F689" s="14">
        <v>0.032</v>
      </c>
      <c r="G689" s="8"/>
      <c r="H689" s="8"/>
      <c r="I689" s="8"/>
      <c r="J689" s="8"/>
      <c r="K689" s="8"/>
      <c r="L689" s="9">
        <v>71401</v>
      </c>
      <c r="M689" s="9">
        <v>0.684</v>
      </c>
    </row>
    <row r="690" customHeight="1" spans="1:13">
      <c r="A690" s="6" t="str">
        <f t="shared" si="0"/>
        <v>Dominica-The Americas2012</v>
      </c>
      <c r="B690" s="6" t="s">
        <v>122</v>
      </c>
      <c r="C690" s="6" t="s">
        <v>75</v>
      </c>
      <c r="D690" s="7" t="s">
        <v>286</v>
      </c>
      <c r="E690" s="14">
        <v>0.016</v>
      </c>
      <c r="F690" s="14">
        <v>0.03</v>
      </c>
      <c r="G690" s="8"/>
      <c r="H690" s="8"/>
      <c r="I690" s="8"/>
      <c r="J690" s="8"/>
      <c r="K690" s="8"/>
      <c r="L690" s="9">
        <v>71684</v>
      </c>
      <c r="M690" s="9">
        <v>0.687</v>
      </c>
    </row>
    <row r="691" customHeight="1" spans="1:13">
      <c r="A691" s="6" t="str">
        <f t="shared" si="0"/>
        <v>Dominican Republic-The Americas2000</v>
      </c>
      <c r="B691" s="6" t="s">
        <v>123</v>
      </c>
      <c r="C691" s="6" t="s">
        <v>75</v>
      </c>
      <c r="D691" s="7" t="s">
        <v>277</v>
      </c>
      <c r="E691" s="14">
        <v>0.01</v>
      </c>
      <c r="F691" s="14">
        <v>0.005</v>
      </c>
      <c r="G691" s="9">
        <v>74</v>
      </c>
      <c r="H691" s="9">
        <v>68</v>
      </c>
      <c r="I691" s="9">
        <v>0.349</v>
      </c>
      <c r="J691" s="9">
        <v>0.599</v>
      </c>
      <c r="K691" s="9">
        <v>0.051</v>
      </c>
      <c r="L691" s="9">
        <v>8663421</v>
      </c>
      <c r="M691" s="9">
        <v>0.617</v>
      </c>
    </row>
    <row r="692" customHeight="1" spans="1:13">
      <c r="A692" s="6" t="str">
        <f t="shared" si="0"/>
        <v>Dominican Republic-The Americas2001</v>
      </c>
      <c r="B692" s="6" t="s">
        <v>123</v>
      </c>
      <c r="C692" s="6" t="s">
        <v>75</v>
      </c>
      <c r="D692" s="7" t="s">
        <v>278</v>
      </c>
      <c r="E692" s="14">
        <v>0.021</v>
      </c>
      <c r="F692" s="14">
        <v>0.037</v>
      </c>
      <c r="G692" s="9">
        <v>74</v>
      </c>
      <c r="H692" s="9">
        <v>68</v>
      </c>
      <c r="I692" s="9">
        <v>0.345</v>
      </c>
      <c r="J692" s="9">
        <v>0.602</v>
      </c>
      <c r="K692" s="9">
        <v>0.053</v>
      </c>
      <c r="L692" s="9">
        <v>8799298</v>
      </c>
      <c r="M692" s="9">
        <v>0.626</v>
      </c>
    </row>
    <row r="693" customHeight="1" spans="1:13">
      <c r="A693" s="6" t="str">
        <f t="shared" si="0"/>
        <v>Dominican Republic-The Americas2002</v>
      </c>
      <c r="B693" s="6" t="s">
        <v>123</v>
      </c>
      <c r="C693" s="6" t="s">
        <v>75</v>
      </c>
      <c r="D693" s="7" t="s">
        <v>279</v>
      </c>
      <c r="E693" s="14">
        <v>0.029</v>
      </c>
      <c r="F693" s="14">
        <v>0.075</v>
      </c>
      <c r="G693" s="9">
        <v>74</v>
      </c>
      <c r="H693" s="9">
        <v>68</v>
      </c>
      <c r="I693" s="9">
        <v>0.342</v>
      </c>
      <c r="J693" s="9">
        <v>0.604</v>
      </c>
      <c r="K693" s="9">
        <v>0.054</v>
      </c>
      <c r="L693" s="9">
        <v>8935261</v>
      </c>
      <c r="M693" s="9">
        <v>0.634</v>
      </c>
    </row>
    <row r="694" customHeight="1" spans="1:13">
      <c r="A694" s="6" t="str">
        <f t="shared" si="0"/>
        <v>Dominican Republic-The Americas2003</v>
      </c>
      <c r="B694" s="6" t="s">
        <v>123</v>
      </c>
      <c r="C694" s="6" t="s">
        <v>75</v>
      </c>
      <c r="D694" s="7" t="s">
        <v>280</v>
      </c>
      <c r="E694" s="14">
        <v>0.008</v>
      </c>
      <c r="F694" s="15"/>
      <c r="G694" s="9">
        <v>74</v>
      </c>
      <c r="H694" s="9">
        <v>68</v>
      </c>
      <c r="I694" s="9">
        <v>0.338</v>
      </c>
      <c r="J694" s="9">
        <v>0.607</v>
      </c>
      <c r="K694" s="9">
        <v>0.055</v>
      </c>
      <c r="L694" s="9">
        <v>9071318</v>
      </c>
      <c r="M694" s="9">
        <v>0.646</v>
      </c>
    </row>
    <row r="695" customHeight="1" spans="1:13">
      <c r="A695" s="6" t="str">
        <f t="shared" si="0"/>
        <v>Dominican Republic-The Americas2004</v>
      </c>
      <c r="B695" s="6" t="s">
        <v>123</v>
      </c>
      <c r="C695" s="6" t="s">
        <v>75</v>
      </c>
      <c r="D695" s="7" t="s">
        <v>281</v>
      </c>
      <c r="E695" s="14">
        <v>0.02</v>
      </c>
      <c r="F695" s="14">
        <v>0.007</v>
      </c>
      <c r="G695" s="9">
        <v>75</v>
      </c>
      <c r="H695" s="9">
        <v>68</v>
      </c>
      <c r="I695" s="9">
        <v>0.334</v>
      </c>
      <c r="J695" s="9">
        <v>0.61</v>
      </c>
      <c r="K695" s="9">
        <v>0.056</v>
      </c>
      <c r="L695" s="9">
        <v>9207389</v>
      </c>
      <c r="M695" s="9">
        <v>0.66</v>
      </c>
    </row>
    <row r="696" customHeight="1" spans="1:13">
      <c r="A696" s="6" t="str">
        <f t="shared" si="0"/>
        <v>Dominican Republic-The Americas2005</v>
      </c>
      <c r="B696" s="6" t="s">
        <v>123</v>
      </c>
      <c r="C696" s="6" t="s">
        <v>75</v>
      </c>
      <c r="D696" s="7" t="s">
        <v>282</v>
      </c>
      <c r="E696" s="14">
        <v>0.022</v>
      </c>
      <c r="F696" s="14">
        <v>0.025</v>
      </c>
      <c r="G696" s="9">
        <v>75</v>
      </c>
      <c r="H696" s="9">
        <v>69</v>
      </c>
      <c r="I696" s="9">
        <v>0.331</v>
      </c>
      <c r="J696" s="9">
        <v>0.613</v>
      </c>
      <c r="K696" s="9">
        <v>0.057</v>
      </c>
      <c r="L696" s="9">
        <v>9343362</v>
      </c>
      <c r="M696" s="9">
        <v>0.674</v>
      </c>
    </row>
    <row r="697" customHeight="1" spans="1:13">
      <c r="A697" s="6" t="str">
        <f t="shared" si="0"/>
        <v>Dominican Republic-The Americas2006</v>
      </c>
      <c r="B697" s="6" t="s">
        <v>123</v>
      </c>
      <c r="C697" s="6" t="s">
        <v>75</v>
      </c>
      <c r="D697" s="7" t="s">
        <v>287</v>
      </c>
      <c r="E697" s="14">
        <v>0.019</v>
      </c>
      <c r="F697" s="14">
        <v>0.042</v>
      </c>
      <c r="G697" s="9">
        <v>75</v>
      </c>
      <c r="H697" s="9">
        <v>69</v>
      </c>
      <c r="I697" s="9">
        <v>0.327</v>
      </c>
      <c r="J697" s="9">
        <v>0.616</v>
      </c>
      <c r="K697" s="9">
        <v>0.057</v>
      </c>
      <c r="L697" s="9">
        <v>9479269</v>
      </c>
      <c r="M697" s="9">
        <v>0.687</v>
      </c>
    </row>
    <row r="698" customHeight="1" spans="1:13">
      <c r="A698" s="6" t="str">
        <f t="shared" si="0"/>
        <v>Dominican Republic-The Americas2007</v>
      </c>
      <c r="B698" s="6" t="s">
        <v>123</v>
      </c>
      <c r="C698" s="6" t="s">
        <v>75</v>
      </c>
      <c r="D698" s="7" t="s">
        <v>289</v>
      </c>
      <c r="E698" s="14">
        <v>0.02</v>
      </c>
      <c r="F698" s="14">
        <v>0.054</v>
      </c>
      <c r="G698" s="9">
        <v>75</v>
      </c>
      <c r="H698" s="9">
        <v>69</v>
      </c>
      <c r="I698" s="9">
        <v>0.323</v>
      </c>
      <c r="J698" s="9">
        <v>0.619</v>
      </c>
      <c r="K698" s="9">
        <v>0.058</v>
      </c>
      <c r="L698" s="9">
        <v>9615015</v>
      </c>
      <c r="M698" s="9">
        <v>0.7</v>
      </c>
    </row>
    <row r="699" customHeight="1" spans="1:13">
      <c r="A699" s="6" t="str">
        <f t="shared" si="0"/>
        <v>Dominican Republic-The Americas2008</v>
      </c>
      <c r="B699" s="6" t="s">
        <v>123</v>
      </c>
      <c r="C699" s="6" t="s">
        <v>75</v>
      </c>
      <c r="D699" s="7" t="s">
        <v>283</v>
      </c>
      <c r="E699" s="14">
        <v>0.03</v>
      </c>
      <c r="F699" s="14">
        <v>0.052</v>
      </c>
      <c r="G699" s="9">
        <v>76</v>
      </c>
      <c r="H699" s="9">
        <v>69</v>
      </c>
      <c r="I699" s="9">
        <v>0.319</v>
      </c>
      <c r="J699" s="9">
        <v>0.622</v>
      </c>
      <c r="K699" s="9">
        <v>0.059</v>
      </c>
      <c r="L699" s="9">
        <v>9750195</v>
      </c>
      <c r="M699" s="9">
        <v>0.713</v>
      </c>
    </row>
    <row r="700" customHeight="1" spans="1:13">
      <c r="A700" s="6" t="str">
        <f t="shared" si="0"/>
        <v>Dominican Republic-The Americas2009</v>
      </c>
      <c r="B700" s="6" t="s">
        <v>123</v>
      </c>
      <c r="C700" s="6" t="s">
        <v>75</v>
      </c>
      <c r="D700" s="7" t="s">
        <v>284</v>
      </c>
      <c r="E700" s="14">
        <v>0.029</v>
      </c>
      <c r="F700" s="14">
        <v>0.083</v>
      </c>
      <c r="G700" s="9">
        <v>76</v>
      </c>
      <c r="H700" s="9">
        <v>70</v>
      </c>
      <c r="I700" s="9">
        <v>0.315</v>
      </c>
      <c r="J700" s="9">
        <v>0.625</v>
      </c>
      <c r="K700" s="9">
        <v>0.059</v>
      </c>
      <c r="L700" s="9">
        <v>9884265</v>
      </c>
      <c r="M700" s="9">
        <v>0.725</v>
      </c>
    </row>
    <row r="701" customHeight="1" spans="1:13">
      <c r="A701" s="6" t="str">
        <f t="shared" si="0"/>
        <v>Dominican Republic-The Americas2010</v>
      </c>
      <c r="B701" s="6" t="s">
        <v>123</v>
      </c>
      <c r="C701" s="6" t="s">
        <v>75</v>
      </c>
      <c r="D701" s="7" t="s">
        <v>288</v>
      </c>
      <c r="E701" s="14">
        <v>0.028</v>
      </c>
      <c r="F701" s="14">
        <v>0.029</v>
      </c>
      <c r="G701" s="9">
        <v>76</v>
      </c>
      <c r="H701" s="9">
        <v>70</v>
      </c>
      <c r="I701" s="9">
        <v>0.312</v>
      </c>
      <c r="J701" s="9">
        <v>0.628</v>
      </c>
      <c r="K701" s="9">
        <v>0.06</v>
      </c>
      <c r="L701" s="9">
        <v>10016797</v>
      </c>
      <c r="M701" s="9">
        <v>0.738</v>
      </c>
    </row>
    <row r="702" customHeight="1" spans="1:13">
      <c r="A702" s="6" t="str">
        <f t="shared" si="0"/>
        <v>Dominican Republic-The Americas2011</v>
      </c>
      <c r="B702" s="6" t="s">
        <v>123</v>
      </c>
      <c r="C702" s="6" t="s">
        <v>75</v>
      </c>
      <c r="D702" s="7" t="s">
        <v>285</v>
      </c>
      <c r="E702" s="14">
        <v>0.011</v>
      </c>
      <c r="F702" s="14">
        <v>0.003</v>
      </c>
      <c r="G702" s="9">
        <v>76</v>
      </c>
      <c r="H702" s="9">
        <v>70</v>
      </c>
      <c r="I702" s="9">
        <v>0.308</v>
      </c>
      <c r="J702" s="9">
        <v>0.631</v>
      </c>
      <c r="K702" s="9">
        <v>0.061</v>
      </c>
      <c r="L702" s="9">
        <v>10147598</v>
      </c>
      <c r="M702" s="9">
        <v>0.749</v>
      </c>
    </row>
    <row r="703" customHeight="1" spans="1:13">
      <c r="A703" s="6" t="str">
        <f t="shared" si="0"/>
        <v>Dominican Republic-The Americas2012</v>
      </c>
      <c r="B703" s="6" t="s">
        <v>123</v>
      </c>
      <c r="C703" s="6" t="s">
        <v>75</v>
      </c>
      <c r="D703" s="7" t="s">
        <v>286</v>
      </c>
      <c r="E703" s="14">
        <v>0.019</v>
      </c>
      <c r="F703" s="14">
        <v>0.013</v>
      </c>
      <c r="G703" s="9">
        <v>76</v>
      </c>
      <c r="H703" s="9">
        <v>70</v>
      </c>
      <c r="I703" s="9">
        <v>0.305</v>
      </c>
      <c r="J703" s="9">
        <v>0.633</v>
      </c>
      <c r="K703" s="9">
        <v>0.062</v>
      </c>
      <c r="L703" s="9">
        <v>10276621</v>
      </c>
      <c r="M703" s="9">
        <v>0.76</v>
      </c>
    </row>
    <row r="704" customHeight="1" spans="1:13">
      <c r="A704" s="6" t="str">
        <f t="shared" si="0"/>
        <v>Ecuador-The Americas2000</v>
      </c>
      <c r="B704" s="6" t="s">
        <v>124</v>
      </c>
      <c r="C704" s="6" t="s">
        <v>75</v>
      </c>
      <c r="D704" s="7" t="s">
        <v>277</v>
      </c>
      <c r="E704" s="14">
        <v>0.029</v>
      </c>
      <c r="F704" s="14">
        <v>0.061</v>
      </c>
      <c r="G704" s="9">
        <v>76</v>
      </c>
      <c r="H704" s="9">
        <v>71</v>
      </c>
      <c r="I704" s="9">
        <v>0.345</v>
      </c>
      <c r="J704" s="9">
        <v>0.604</v>
      </c>
      <c r="K704" s="9">
        <v>0.051</v>
      </c>
      <c r="L704" s="9">
        <v>12533087</v>
      </c>
      <c r="M704" s="9">
        <v>0.603</v>
      </c>
    </row>
    <row r="705" customHeight="1" spans="1:13">
      <c r="A705" s="6" t="str">
        <f t="shared" si="0"/>
        <v>Ecuador-The Americas2001</v>
      </c>
      <c r="B705" s="6" t="s">
        <v>124</v>
      </c>
      <c r="C705" s="6" t="s">
        <v>75</v>
      </c>
      <c r="D705" s="7" t="s">
        <v>278</v>
      </c>
      <c r="E705" s="14">
        <v>0.013</v>
      </c>
      <c r="F705" s="14">
        <v>0.017</v>
      </c>
      <c r="G705" s="9">
        <v>77</v>
      </c>
      <c r="H705" s="9">
        <v>71</v>
      </c>
      <c r="I705" s="9">
        <v>0.342</v>
      </c>
      <c r="J705" s="9">
        <v>0.606</v>
      </c>
      <c r="K705" s="9">
        <v>0.052</v>
      </c>
      <c r="L705" s="9">
        <v>12780869</v>
      </c>
      <c r="M705" s="9">
        <v>0.608</v>
      </c>
    </row>
    <row r="706" customHeight="1" spans="1:13">
      <c r="A706" s="6" t="str">
        <f t="shared" si="0"/>
        <v>Ecuador-The Americas2002</v>
      </c>
      <c r="B706" s="6" t="s">
        <v>124</v>
      </c>
      <c r="C706" s="6" t="s">
        <v>75</v>
      </c>
      <c r="D706" s="7" t="s">
        <v>279</v>
      </c>
      <c r="E706" s="14">
        <v>0.039</v>
      </c>
      <c r="F706" s="14">
        <v>0.072</v>
      </c>
      <c r="G706" s="9">
        <v>77</v>
      </c>
      <c r="H706" s="9">
        <v>71</v>
      </c>
      <c r="I706" s="9">
        <v>0.338</v>
      </c>
      <c r="J706" s="9">
        <v>0.609</v>
      </c>
      <c r="K706" s="9">
        <v>0.053</v>
      </c>
      <c r="L706" s="9">
        <v>13030041</v>
      </c>
      <c r="M706" s="9">
        <v>0.611</v>
      </c>
    </row>
    <row r="707" customHeight="1" spans="1:13">
      <c r="A707" s="6" t="str">
        <f t="shared" si="0"/>
        <v>Ecuador-The Americas2003</v>
      </c>
      <c r="B707" s="6" t="s">
        <v>124</v>
      </c>
      <c r="C707" s="6" t="s">
        <v>75</v>
      </c>
      <c r="D707" s="7" t="s">
        <v>280</v>
      </c>
      <c r="E707" s="14">
        <v>0.023</v>
      </c>
      <c r="F707" s="14">
        <v>0.062</v>
      </c>
      <c r="G707" s="9">
        <v>77</v>
      </c>
      <c r="H707" s="9">
        <v>71</v>
      </c>
      <c r="I707" s="9">
        <v>0.334</v>
      </c>
      <c r="J707" s="9">
        <v>0.612</v>
      </c>
      <c r="K707" s="9">
        <v>0.054</v>
      </c>
      <c r="L707" s="9">
        <v>13279806</v>
      </c>
      <c r="M707" s="9">
        <v>0.613</v>
      </c>
    </row>
    <row r="708" customHeight="1" spans="1:13">
      <c r="A708" s="6" t="str">
        <f t="shared" si="0"/>
        <v>Ecuador-The Americas2004</v>
      </c>
      <c r="B708" s="6" t="s">
        <v>124</v>
      </c>
      <c r="C708" s="6" t="s">
        <v>75</v>
      </c>
      <c r="D708" s="7" t="s">
        <v>281</v>
      </c>
      <c r="E708" s="14">
        <v>0.02</v>
      </c>
      <c r="F708" s="14">
        <v>0.049</v>
      </c>
      <c r="G708" s="9">
        <v>77</v>
      </c>
      <c r="H708" s="9">
        <v>72</v>
      </c>
      <c r="I708" s="9">
        <v>0.33</v>
      </c>
      <c r="J708" s="9">
        <v>0.615</v>
      </c>
      <c r="K708" s="9">
        <v>0.055</v>
      </c>
      <c r="L708" s="9">
        <v>13529091</v>
      </c>
      <c r="M708" s="9">
        <v>0.615</v>
      </c>
    </row>
    <row r="709" customHeight="1" spans="1:13">
      <c r="A709" s="6" t="str">
        <f t="shared" si="0"/>
        <v>Ecuador-The Americas2005</v>
      </c>
      <c r="B709" s="6" t="s">
        <v>124</v>
      </c>
      <c r="C709" s="6" t="s">
        <v>75</v>
      </c>
      <c r="D709" s="7" t="s">
        <v>282</v>
      </c>
      <c r="E709" s="14">
        <v>0.017</v>
      </c>
      <c r="F709" s="14">
        <v>0.025</v>
      </c>
      <c r="G709" s="9">
        <v>78</v>
      </c>
      <c r="H709" s="9">
        <v>72</v>
      </c>
      <c r="I709" s="9">
        <v>0.327</v>
      </c>
      <c r="J709" s="9">
        <v>0.617</v>
      </c>
      <c r="K709" s="9">
        <v>0.056</v>
      </c>
      <c r="L709" s="9">
        <v>13777131</v>
      </c>
      <c r="M709" s="9">
        <v>0.617</v>
      </c>
    </row>
    <row r="710" customHeight="1" spans="1:13">
      <c r="A710" s="6" t="str">
        <f t="shared" si="0"/>
        <v>Ecuador-The Americas2006</v>
      </c>
      <c r="B710" s="6" t="s">
        <v>124</v>
      </c>
      <c r="C710" s="6" t="s">
        <v>75</v>
      </c>
      <c r="D710" s="7" t="s">
        <v>287</v>
      </c>
      <c r="E710" s="14">
        <v>0.016</v>
      </c>
      <c r="F710" s="14">
        <v>0.02</v>
      </c>
      <c r="G710" s="9">
        <v>78</v>
      </c>
      <c r="H710" s="9">
        <v>72</v>
      </c>
      <c r="I710" s="9">
        <v>0.323</v>
      </c>
      <c r="J710" s="9">
        <v>0.62</v>
      </c>
      <c r="K710" s="9">
        <v>0.057</v>
      </c>
      <c r="L710" s="9">
        <v>14023503</v>
      </c>
      <c r="M710" s="9">
        <v>0.619</v>
      </c>
    </row>
    <row r="711" customHeight="1" spans="1:13">
      <c r="A711" s="6" t="str">
        <f t="shared" si="0"/>
        <v>Ecuador-The Americas2007</v>
      </c>
      <c r="B711" s="6" t="s">
        <v>124</v>
      </c>
      <c r="C711" s="6" t="s">
        <v>75</v>
      </c>
      <c r="D711" s="7" t="s">
        <v>289</v>
      </c>
      <c r="E711" s="14">
        <v>0.01</v>
      </c>
      <c r="F711" s="14">
        <v>0.003</v>
      </c>
      <c r="G711" s="9">
        <v>78</v>
      </c>
      <c r="H711" s="9">
        <v>72</v>
      </c>
      <c r="I711" s="9">
        <v>0.32</v>
      </c>
      <c r="J711" s="9">
        <v>0.622</v>
      </c>
      <c r="K711" s="9">
        <v>0.058</v>
      </c>
      <c r="L711" s="9">
        <v>14268397</v>
      </c>
      <c r="M711" s="9">
        <v>0.621</v>
      </c>
    </row>
    <row r="712" customHeight="1" spans="1:13">
      <c r="A712" s="6" t="str">
        <f t="shared" si="0"/>
        <v>Ecuador-The Americas2008</v>
      </c>
      <c r="B712" s="6" t="s">
        <v>124</v>
      </c>
      <c r="C712" s="6" t="s">
        <v>75</v>
      </c>
      <c r="D712" s="7" t="s">
        <v>283</v>
      </c>
      <c r="E712" s="14">
        <v>0.01</v>
      </c>
      <c r="F712" s="14">
        <v>0.004</v>
      </c>
      <c r="G712" s="9">
        <v>78</v>
      </c>
      <c r="H712" s="9">
        <v>72</v>
      </c>
      <c r="I712" s="9">
        <v>0.316</v>
      </c>
      <c r="J712" s="9">
        <v>0.624</v>
      </c>
      <c r="K712" s="9">
        <v>0.059</v>
      </c>
      <c r="L712" s="9">
        <v>14512402</v>
      </c>
      <c r="M712" s="9">
        <v>0.623</v>
      </c>
    </row>
    <row r="713" customHeight="1" spans="1:13">
      <c r="A713" s="6" t="str">
        <f t="shared" si="0"/>
        <v>Ecuador-The Americas2009</v>
      </c>
      <c r="B713" s="6" t="s">
        <v>124</v>
      </c>
      <c r="C713" s="6" t="s">
        <v>75</v>
      </c>
      <c r="D713" s="7" t="s">
        <v>284</v>
      </c>
      <c r="E713" s="14">
        <v>0.009</v>
      </c>
      <c r="F713" s="14">
        <v>0.009</v>
      </c>
      <c r="G713" s="9">
        <v>78</v>
      </c>
      <c r="H713" s="9">
        <v>73</v>
      </c>
      <c r="I713" s="9">
        <v>0.313</v>
      </c>
      <c r="J713" s="9">
        <v>0.627</v>
      </c>
      <c r="K713" s="9">
        <v>0.061</v>
      </c>
      <c r="L713" s="9">
        <v>14756424</v>
      </c>
      <c r="M713" s="9">
        <v>0.625</v>
      </c>
    </row>
    <row r="714" customHeight="1" spans="1:13">
      <c r="A714" s="6" t="str">
        <f t="shared" si="0"/>
        <v>Ecuador-The Americas2010</v>
      </c>
      <c r="B714" s="6" t="s">
        <v>124</v>
      </c>
      <c r="C714" s="6" t="s">
        <v>75</v>
      </c>
      <c r="D714" s="7" t="s">
        <v>288</v>
      </c>
      <c r="E714" s="14">
        <v>0.011</v>
      </c>
      <c r="F714" s="14">
        <v>0.004</v>
      </c>
      <c r="G714" s="9">
        <v>79</v>
      </c>
      <c r="H714" s="9">
        <v>73</v>
      </c>
      <c r="I714" s="9">
        <v>0.31</v>
      </c>
      <c r="J714" s="9">
        <v>0.629</v>
      </c>
      <c r="K714" s="9">
        <v>0.062</v>
      </c>
      <c r="L714" s="9">
        <v>15001072</v>
      </c>
      <c r="M714" s="9">
        <v>0.627</v>
      </c>
    </row>
    <row r="715" customHeight="1" spans="1:13">
      <c r="A715" s="6" t="str">
        <f t="shared" si="0"/>
        <v>Ecuador-The Americas2011</v>
      </c>
      <c r="B715" s="6" t="s">
        <v>124</v>
      </c>
      <c r="C715" s="6" t="s">
        <v>75</v>
      </c>
      <c r="D715" s="7" t="s">
        <v>285</v>
      </c>
      <c r="E715" s="14">
        <v>0.009</v>
      </c>
      <c r="F715" s="14">
        <v>0.007</v>
      </c>
      <c r="G715" s="9">
        <v>79</v>
      </c>
      <c r="H715" s="9">
        <v>73</v>
      </c>
      <c r="I715" s="9">
        <v>0.306</v>
      </c>
      <c r="J715" s="9">
        <v>0.631</v>
      </c>
      <c r="K715" s="9">
        <v>0.063</v>
      </c>
      <c r="L715" s="9">
        <v>15246481</v>
      </c>
      <c r="M715" s="9">
        <v>0.629</v>
      </c>
    </row>
    <row r="716" customHeight="1" spans="1:13">
      <c r="A716" s="6" t="str">
        <f t="shared" si="0"/>
        <v>Ecuador-The Americas2012</v>
      </c>
      <c r="B716" s="6" t="s">
        <v>124</v>
      </c>
      <c r="C716" s="6" t="s">
        <v>75</v>
      </c>
      <c r="D716" s="7" t="s">
        <v>286</v>
      </c>
      <c r="E716" s="14">
        <v>0.009</v>
      </c>
      <c r="F716" s="14">
        <v>0.016</v>
      </c>
      <c r="G716" s="9">
        <v>79</v>
      </c>
      <c r="H716" s="9">
        <v>73</v>
      </c>
      <c r="I716" s="9">
        <v>0.303</v>
      </c>
      <c r="J716" s="9">
        <v>0.633</v>
      </c>
      <c r="K716" s="9">
        <v>0.064</v>
      </c>
      <c r="L716" s="9">
        <v>15492264</v>
      </c>
      <c r="M716" s="9">
        <v>0.631</v>
      </c>
    </row>
    <row r="717" customHeight="1" spans="1:13">
      <c r="A717" s="6" t="str">
        <f t="shared" si="0"/>
        <v>Egypt-Africa2000</v>
      </c>
      <c r="B717" s="6" t="s">
        <v>125</v>
      </c>
      <c r="C717" s="6" t="s">
        <v>69</v>
      </c>
      <c r="D717" s="7" t="s">
        <v>277</v>
      </c>
      <c r="E717" s="14">
        <v>0.009</v>
      </c>
      <c r="F717" s="14">
        <v>0.006</v>
      </c>
      <c r="G717" s="9">
        <v>71</v>
      </c>
      <c r="H717" s="9">
        <v>66</v>
      </c>
      <c r="I717" s="9">
        <v>0.354</v>
      </c>
      <c r="J717" s="9">
        <v>0.592</v>
      </c>
      <c r="K717" s="9">
        <v>0.053</v>
      </c>
      <c r="L717" s="9">
        <v>66136590</v>
      </c>
      <c r="M717" s="9">
        <v>0.428</v>
      </c>
    </row>
    <row r="718" customHeight="1" spans="1:13">
      <c r="A718" s="6" t="str">
        <f t="shared" si="0"/>
        <v>Egypt-Africa2001</v>
      </c>
      <c r="B718" s="6" t="s">
        <v>125</v>
      </c>
      <c r="C718" s="6" t="s">
        <v>69</v>
      </c>
      <c r="D718" s="7" t="s">
        <v>278</v>
      </c>
      <c r="E718" s="14">
        <v>0.012</v>
      </c>
      <c r="F718" s="14">
        <v>0.005</v>
      </c>
      <c r="G718" s="9">
        <v>71</v>
      </c>
      <c r="H718" s="9">
        <v>66</v>
      </c>
      <c r="I718" s="9">
        <v>0.348</v>
      </c>
      <c r="J718" s="9">
        <v>0.598</v>
      </c>
      <c r="K718" s="9">
        <v>0.054</v>
      </c>
      <c r="L718" s="9">
        <v>67204189</v>
      </c>
      <c r="M718" s="9">
        <v>0.428</v>
      </c>
    </row>
    <row r="719" customHeight="1" spans="1:13">
      <c r="A719" s="6" t="str">
        <f t="shared" si="0"/>
        <v>Egypt-Africa2002</v>
      </c>
      <c r="B719" s="6" t="s">
        <v>125</v>
      </c>
      <c r="C719" s="6" t="s">
        <v>69</v>
      </c>
      <c r="D719" s="7" t="s">
        <v>279</v>
      </c>
      <c r="E719" s="14">
        <v>0.009</v>
      </c>
      <c r="F719" s="14">
        <v>0.005</v>
      </c>
      <c r="G719" s="9">
        <v>71</v>
      </c>
      <c r="H719" s="9">
        <v>67</v>
      </c>
      <c r="I719" s="9">
        <v>0.342</v>
      </c>
      <c r="J719" s="9">
        <v>0.604</v>
      </c>
      <c r="K719" s="9">
        <v>0.054</v>
      </c>
      <c r="L719" s="9">
        <v>68302914</v>
      </c>
      <c r="M719" s="9">
        <v>0.429</v>
      </c>
    </row>
    <row r="720" customHeight="1" spans="1:13">
      <c r="A720" s="6" t="str">
        <f t="shared" si="0"/>
        <v>Egypt-Africa2003</v>
      </c>
      <c r="B720" s="6" t="s">
        <v>125</v>
      </c>
      <c r="C720" s="6" t="s">
        <v>69</v>
      </c>
      <c r="D720" s="7" t="s">
        <v>280</v>
      </c>
      <c r="E720" s="14">
        <v>0.012</v>
      </c>
      <c r="F720" s="14">
        <v>0.004</v>
      </c>
      <c r="G720" s="9">
        <v>72</v>
      </c>
      <c r="H720" s="9">
        <v>67</v>
      </c>
      <c r="I720" s="9">
        <v>0.335</v>
      </c>
      <c r="J720" s="9">
        <v>0.61</v>
      </c>
      <c r="K720" s="9">
        <v>0.054</v>
      </c>
      <c r="L720" s="9">
        <v>69432477</v>
      </c>
      <c r="M720" s="9">
        <v>0.429</v>
      </c>
    </row>
    <row r="721" customHeight="1" spans="1:13">
      <c r="A721" s="6" t="str">
        <f t="shared" si="0"/>
        <v>Egypt-Africa2004</v>
      </c>
      <c r="B721" s="6" t="s">
        <v>125</v>
      </c>
      <c r="C721" s="6" t="s">
        <v>69</v>
      </c>
      <c r="D721" s="7" t="s">
        <v>281</v>
      </c>
      <c r="E721" s="14">
        <v>0.01</v>
      </c>
      <c r="F721" s="14">
        <v>0.007</v>
      </c>
      <c r="G721" s="9">
        <v>72</v>
      </c>
      <c r="H721" s="9">
        <v>67</v>
      </c>
      <c r="I721" s="9">
        <v>0.33</v>
      </c>
      <c r="J721" s="9">
        <v>0.616</v>
      </c>
      <c r="K721" s="9">
        <v>0.054</v>
      </c>
      <c r="L721" s="9">
        <v>70591288</v>
      </c>
      <c r="M721" s="9">
        <v>0.43</v>
      </c>
    </row>
    <row r="722" customHeight="1" spans="1:13">
      <c r="A722" s="6" t="str">
        <f t="shared" si="0"/>
        <v>Egypt-Africa2005</v>
      </c>
      <c r="B722" s="6" t="s">
        <v>125</v>
      </c>
      <c r="C722" s="6" t="s">
        <v>69</v>
      </c>
      <c r="D722" s="7" t="s">
        <v>282</v>
      </c>
      <c r="E722" s="15"/>
      <c r="F722" s="15"/>
      <c r="G722" s="9">
        <v>72</v>
      </c>
      <c r="H722" s="9">
        <v>67</v>
      </c>
      <c r="I722" s="9">
        <v>0.325</v>
      </c>
      <c r="J722" s="9">
        <v>0.62</v>
      </c>
      <c r="K722" s="9">
        <v>0.055</v>
      </c>
      <c r="L722" s="9">
        <v>71777678</v>
      </c>
      <c r="M722" s="9">
        <v>0.43</v>
      </c>
    </row>
    <row r="723" customHeight="1" spans="1:13">
      <c r="A723" s="6" t="str">
        <f t="shared" si="0"/>
        <v>Egypt-Africa2006</v>
      </c>
      <c r="B723" s="6" t="s">
        <v>125</v>
      </c>
      <c r="C723" s="6" t="s">
        <v>69</v>
      </c>
      <c r="D723" s="7" t="s">
        <v>287</v>
      </c>
      <c r="E723" s="14">
        <v>0.011</v>
      </c>
      <c r="F723" s="14">
        <v>0.003</v>
      </c>
      <c r="G723" s="9">
        <v>72</v>
      </c>
      <c r="H723" s="9">
        <v>67</v>
      </c>
      <c r="I723" s="9">
        <v>0.322</v>
      </c>
      <c r="J723" s="9">
        <v>0.624</v>
      </c>
      <c r="K723" s="9">
        <v>0.055</v>
      </c>
      <c r="L723" s="9">
        <v>72990754</v>
      </c>
      <c r="M723" s="9">
        <v>0.431</v>
      </c>
    </row>
    <row r="724" customHeight="1" spans="1:13">
      <c r="A724" s="6" t="str">
        <f t="shared" si="0"/>
        <v>Egypt-Africa2007</v>
      </c>
      <c r="B724" s="6" t="s">
        <v>125</v>
      </c>
      <c r="C724" s="6" t="s">
        <v>69</v>
      </c>
      <c r="D724" s="7" t="s">
        <v>289</v>
      </c>
      <c r="E724" s="14">
        <v>0.013</v>
      </c>
      <c r="F724" s="14">
        <v>0.004</v>
      </c>
      <c r="G724" s="9">
        <v>72</v>
      </c>
      <c r="H724" s="9">
        <v>68</v>
      </c>
      <c r="I724" s="9">
        <v>0.319</v>
      </c>
      <c r="J724" s="9">
        <v>0.626</v>
      </c>
      <c r="K724" s="9">
        <v>0.054</v>
      </c>
      <c r="L724" s="9">
        <v>74229577</v>
      </c>
      <c r="M724" s="9">
        <v>0.431</v>
      </c>
    </row>
    <row r="725" customHeight="1" spans="1:13">
      <c r="A725" s="6" t="str">
        <f t="shared" si="0"/>
        <v>Egypt-Africa2008</v>
      </c>
      <c r="B725" s="6" t="s">
        <v>125</v>
      </c>
      <c r="C725" s="6" t="s">
        <v>69</v>
      </c>
      <c r="D725" s="7" t="s">
        <v>283</v>
      </c>
      <c r="E725" s="14">
        <v>0.009</v>
      </c>
      <c r="F725" s="14">
        <v>0.004</v>
      </c>
      <c r="G725" s="9">
        <v>72</v>
      </c>
      <c r="H725" s="9">
        <v>68</v>
      </c>
      <c r="I725" s="9">
        <v>0.318</v>
      </c>
      <c r="J725" s="9">
        <v>0.628</v>
      </c>
      <c r="K725" s="9">
        <v>0.054</v>
      </c>
      <c r="L725" s="9">
        <v>75491922</v>
      </c>
      <c r="M725" s="9">
        <v>0.431</v>
      </c>
    </row>
    <row r="726" customHeight="1" spans="1:13">
      <c r="A726" s="6" t="str">
        <f t="shared" si="0"/>
        <v>Egypt-Africa2009</v>
      </c>
      <c r="B726" s="6" t="s">
        <v>125</v>
      </c>
      <c r="C726" s="6" t="s">
        <v>69</v>
      </c>
      <c r="D726" s="7" t="s">
        <v>284</v>
      </c>
      <c r="E726" s="14">
        <v>0.01</v>
      </c>
      <c r="F726" s="14">
        <v>0.006</v>
      </c>
      <c r="G726" s="9">
        <v>73</v>
      </c>
      <c r="H726" s="9">
        <v>68</v>
      </c>
      <c r="I726" s="9">
        <v>0.316</v>
      </c>
      <c r="J726" s="9">
        <v>0.629</v>
      </c>
      <c r="K726" s="9">
        <v>0.055</v>
      </c>
      <c r="L726" s="9">
        <v>76775023</v>
      </c>
      <c r="M726" s="9">
        <v>0.43</v>
      </c>
    </row>
    <row r="727" customHeight="1" spans="1:13">
      <c r="A727" s="6" t="str">
        <f t="shared" si="0"/>
        <v>Egypt-Africa2010</v>
      </c>
      <c r="B727" s="6" t="s">
        <v>125</v>
      </c>
      <c r="C727" s="6" t="s">
        <v>69</v>
      </c>
      <c r="D727" s="7" t="s">
        <v>288</v>
      </c>
      <c r="E727" s="14">
        <v>0.009</v>
      </c>
      <c r="F727" s="14">
        <v>0.008</v>
      </c>
      <c r="G727" s="9">
        <v>73</v>
      </c>
      <c r="H727" s="9">
        <v>68</v>
      </c>
      <c r="I727" s="9">
        <v>0.315</v>
      </c>
      <c r="J727" s="9">
        <v>0.63</v>
      </c>
      <c r="K727" s="9">
        <v>0.055</v>
      </c>
      <c r="L727" s="9">
        <v>78075705</v>
      </c>
      <c r="M727" s="9">
        <v>0.43</v>
      </c>
    </row>
    <row r="728" customHeight="1" spans="1:13">
      <c r="A728" s="6" t="str">
        <f t="shared" si="0"/>
        <v>Egypt-Africa2011</v>
      </c>
      <c r="B728" s="6" t="s">
        <v>125</v>
      </c>
      <c r="C728" s="6" t="s">
        <v>69</v>
      </c>
      <c r="D728" s="7" t="s">
        <v>285</v>
      </c>
      <c r="E728" s="14">
        <v>0.014</v>
      </c>
      <c r="F728" s="14">
        <v>0.003</v>
      </c>
      <c r="G728" s="9">
        <v>73</v>
      </c>
      <c r="H728" s="9">
        <v>68</v>
      </c>
      <c r="I728" s="9">
        <v>0.314</v>
      </c>
      <c r="J728" s="9">
        <v>0.631</v>
      </c>
      <c r="K728" s="9">
        <v>0.056</v>
      </c>
      <c r="L728" s="9">
        <v>79392466</v>
      </c>
      <c r="M728" s="9">
        <v>0.43</v>
      </c>
    </row>
    <row r="729" customHeight="1" spans="1:13">
      <c r="A729" s="6" t="str">
        <f t="shared" si="0"/>
        <v>Egypt-Africa2012</v>
      </c>
      <c r="B729" s="6" t="s">
        <v>125</v>
      </c>
      <c r="C729" s="6" t="s">
        <v>69</v>
      </c>
      <c r="D729" s="7" t="s">
        <v>286</v>
      </c>
      <c r="E729" s="14">
        <v>0.015</v>
      </c>
      <c r="F729" s="14">
        <v>0.005</v>
      </c>
      <c r="G729" s="9">
        <v>73</v>
      </c>
      <c r="H729" s="9">
        <v>69</v>
      </c>
      <c r="I729" s="9">
        <v>0.312</v>
      </c>
      <c r="J729" s="9">
        <v>0.631</v>
      </c>
      <c r="K729" s="9">
        <v>0.056</v>
      </c>
      <c r="L729" s="9">
        <v>80721874</v>
      </c>
      <c r="M729" s="9">
        <v>0.43</v>
      </c>
    </row>
    <row r="730" customHeight="1" spans="1:13">
      <c r="A730" s="6" t="str">
        <f t="shared" si="0"/>
        <v>El Salvador-The Americas2000</v>
      </c>
      <c r="B730" s="6" t="s">
        <v>126</v>
      </c>
      <c r="C730" s="6" t="s">
        <v>75</v>
      </c>
      <c r="D730" s="7" t="s">
        <v>277</v>
      </c>
      <c r="E730" s="15"/>
      <c r="F730" s="15"/>
      <c r="G730" s="9">
        <v>74</v>
      </c>
      <c r="H730" s="9">
        <v>65</v>
      </c>
      <c r="I730" s="9">
        <v>0.383</v>
      </c>
      <c r="J730" s="9">
        <v>0.562</v>
      </c>
      <c r="K730" s="9">
        <v>0.055</v>
      </c>
      <c r="L730" s="9">
        <v>5958794</v>
      </c>
      <c r="M730" s="9">
        <v>0.589</v>
      </c>
    </row>
    <row r="731" customHeight="1" spans="1:13">
      <c r="A731" s="6" t="str">
        <f t="shared" si="0"/>
        <v>El Salvador-The Americas2001</v>
      </c>
      <c r="B731" s="6" t="s">
        <v>126</v>
      </c>
      <c r="C731" s="6" t="s">
        <v>75</v>
      </c>
      <c r="D731" s="7" t="s">
        <v>278</v>
      </c>
      <c r="E731" s="14">
        <v>0.009</v>
      </c>
      <c r="F731" s="14">
        <v>0.004</v>
      </c>
      <c r="G731" s="9">
        <v>75</v>
      </c>
      <c r="H731" s="9">
        <v>65</v>
      </c>
      <c r="I731" s="9">
        <v>0.379</v>
      </c>
      <c r="J731" s="9">
        <v>0.564</v>
      </c>
      <c r="K731" s="9">
        <v>0.057</v>
      </c>
      <c r="L731" s="9">
        <v>5985299</v>
      </c>
      <c r="M731" s="9">
        <v>0.595</v>
      </c>
    </row>
    <row r="732" customHeight="1" spans="1:13">
      <c r="A732" s="6" t="str">
        <f t="shared" si="0"/>
        <v>El Salvador-The Americas2002</v>
      </c>
      <c r="B732" s="6" t="s">
        <v>126</v>
      </c>
      <c r="C732" s="6" t="s">
        <v>75</v>
      </c>
      <c r="D732" s="7" t="s">
        <v>279</v>
      </c>
      <c r="E732" s="14">
        <v>0.018</v>
      </c>
      <c r="F732" s="15"/>
      <c r="G732" s="9">
        <v>75</v>
      </c>
      <c r="H732" s="9">
        <v>65</v>
      </c>
      <c r="I732" s="9">
        <v>0.374</v>
      </c>
      <c r="J732" s="9">
        <v>0.568</v>
      </c>
      <c r="K732" s="9">
        <v>0.058</v>
      </c>
      <c r="L732" s="9">
        <v>6008308</v>
      </c>
      <c r="M732" s="9">
        <v>0.6</v>
      </c>
    </row>
    <row r="733" customHeight="1" spans="1:13">
      <c r="A733" s="6" t="str">
        <f t="shared" si="0"/>
        <v>El Salvador-The Americas2003</v>
      </c>
      <c r="B733" s="6" t="s">
        <v>126</v>
      </c>
      <c r="C733" s="6" t="s">
        <v>75</v>
      </c>
      <c r="D733" s="7" t="s">
        <v>280</v>
      </c>
      <c r="E733" s="14">
        <v>0.009</v>
      </c>
      <c r="F733" s="14">
        <v>0.012</v>
      </c>
      <c r="G733" s="9">
        <v>75</v>
      </c>
      <c r="H733" s="9">
        <v>66</v>
      </c>
      <c r="I733" s="9">
        <v>0.369</v>
      </c>
      <c r="J733" s="9">
        <v>0.572</v>
      </c>
      <c r="K733" s="9">
        <v>0.059</v>
      </c>
      <c r="L733" s="9">
        <v>6029366</v>
      </c>
      <c r="M733" s="9">
        <v>0.606</v>
      </c>
    </row>
    <row r="734" customHeight="1" spans="1:13">
      <c r="A734" s="6" t="str">
        <f t="shared" si="0"/>
        <v>El Salvador-The Americas2004</v>
      </c>
      <c r="B734" s="6" t="s">
        <v>126</v>
      </c>
      <c r="C734" s="6" t="s">
        <v>75</v>
      </c>
      <c r="D734" s="7" t="s">
        <v>281</v>
      </c>
      <c r="E734" s="14">
        <v>0.01</v>
      </c>
      <c r="F734" s="15"/>
      <c r="G734" s="9">
        <v>75</v>
      </c>
      <c r="H734" s="9">
        <v>66</v>
      </c>
      <c r="I734" s="9">
        <v>0.363</v>
      </c>
      <c r="J734" s="9">
        <v>0.576</v>
      </c>
      <c r="K734" s="9">
        <v>0.061</v>
      </c>
      <c r="L734" s="9">
        <v>6050297</v>
      </c>
      <c r="M734" s="9">
        <v>0.611</v>
      </c>
    </row>
    <row r="735" customHeight="1" spans="1:13">
      <c r="A735" s="6" t="str">
        <f t="shared" si="0"/>
        <v>El Salvador-The Americas2005</v>
      </c>
      <c r="B735" s="6" t="s">
        <v>126</v>
      </c>
      <c r="C735" s="6" t="s">
        <v>75</v>
      </c>
      <c r="D735" s="7" t="s">
        <v>282</v>
      </c>
      <c r="E735" s="14">
        <v>0.009</v>
      </c>
      <c r="F735" s="14">
        <v>0.009</v>
      </c>
      <c r="G735" s="9">
        <v>75</v>
      </c>
      <c r="H735" s="9">
        <v>66</v>
      </c>
      <c r="I735" s="9">
        <v>0.357</v>
      </c>
      <c r="J735" s="9">
        <v>0.581</v>
      </c>
      <c r="K735" s="9">
        <v>0.062</v>
      </c>
      <c r="L735" s="9">
        <v>6072538</v>
      </c>
      <c r="M735" s="9">
        <v>0.616</v>
      </c>
    </row>
    <row r="736" customHeight="1" spans="1:13">
      <c r="A736" s="6" t="str">
        <f t="shared" si="0"/>
        <v>El Salvador-The Americas2006</v>
      </c>
      <c r="B736" s="6" t="s">
        <v>126</v>
      </c>
      <c r="C736" s="6" t="s">
        <v>75</v>
      </c>
      <c r="D736" s="7" t="s">
        <v>287</v>
      </c>
      <c r="E736" s="14">
        <v>0.012</v>
      </c>
      <c r="F736" s="14">
        <v>0.003</v>
      </c>
      <c r="G736" s="9">
        <v>76</v>
      </c>
      <c r="H736" s="9">
        <v>66</v>
      </c>
      <c r="I736" s="9">
        <v>0.35</v>
      </c>
      <c r="J736" s="9">
        <v>0.586</v>
      </c>
      <c r="K736" s="9">
        <v>0.064</v>
      </c>
      <c r="L736" s="9">
        <v>6096692</v>
      </c>
      <c r="M736" s="9">
        <v>0.622</v>
      </c>
    </row>
    <row r="737" customHeight="1" spans="1:13">
      <c r="A737" s="6" t="str">
        <f t="shared" si="0"/>
        <v>El Salvador-The Americas2007</v>
      </c>
      <c r="B737" s="6" t="s">
        <v>126</v>
      </c>
      <c r="C737" s="6" t="s">
        <v>75</v>
      </c>
      <c r="D737" s="7" t="s">
        <v>289</v>
      </c>
      <c r="E737" s="14">
        <v>0.012</v>
      </c>
      <c r="F737" s="14">
        <v>0.013</v>
      </c>
      <c r="G737" s="9">
        <v>76</v>
      </c>
      <c r="H737" s="9">
        <v>66</v>
      </c>
      <c r="I737" s="9">
        <v>0.343</v>
      </c>
      <c r="J737" s="9">
        <v>0.592</v>
      </c>
      <c r="K737" s="9">
        <v>0.065</v>
      </c>
      <c r="L737" s="9">
        <v>6122952</v>
      </c>
      <c r="M737" s="9">
        <v>0.627</v>
      </c>
    </row>
    <row r="738" customHeight="1" spans="1:13">
      <c r="A738" s="6" t="str">
        <f t="shared" si="0"/>
        <v>El Salvador-The Americas2008</v>
      </c>
      <c r="B738" s="6" t="s">
        <v>126</v>
      </c>
      <c r="C738" s="6" t="s">
        <v>75</v>
      </c>
      <c r="D738" s="7" t="s">
        <v>283</v>
      </c>
      <c r="E738" s="14">
        <v>0.01</v>
      </c>
      <c r="F738" s="14">
        <v>0.006</v>
      </c>
      <c r="G738" s="9">
        <v>76</v>
      </c>
      <c r="H738" s="9">
        <v>67</v>
      </c>
      <c r="I738" s="9">
        <v>0.336</v>
      </c>
      <c r="J738" s="9">
        <v>0.598</v>
      </c>
      <c r="K738" s="9">
        <v>0.066</v>
      </c>
      <c r="L738" s="9">
        <v>6151776</v>
      </c>
      <c r="M738" s="9">
        <v>0.633</v>
      </c>
    </row>
    <row r="739" customHeight="1" spans="1:13">
      <c r="A739" s="6" t="str">
        <f t="shared" si="0"/>
        <v>El Salvador-The Americas2009</v>
      </c>
      <c r="B739" s="6" t="s">
        <v>126</v>
      </c>
      <c r="C739" s="6" t="s">
        <v>75</v>
      </c>
      <c r="D739" s="7" t="s">
        <v>284</v>
      </c>
      <c r="E739" s="14">
        <v>0.012</v>
      </c>
      <c r="F739" s="14">
        <v>0.021</v>
      </c>
      <c r="G739" s="9">
        <v>76</v>
      </c>
      <c r="H739" s="9">
        <v>67</v>
      </c>
      <c r="I739" s="9">
        <v>0.328</v>
      </c>
      <c r="J739" s="9">
        <v>0.604</v>
      </c>
      <c r="K739" s="9">
        <v>0.068</v>
      </c>
      <c r="L739" s="9">
        <v>6183484</v>
      </c>
      <c r="M739" s="9">
        <v>0.638</v>
      </c>
    </row>
    <row r="740" customHeight="1" spans="1:13">
      <c r="A740" s="6" t="str">
        <f t="shared" si="0"/>
        <v>El Salvador-The Americas2010</v>
      </c>
      <c r="B740" s="6" t="s">
        <v>126</v>
      </c>
      <c r="C740" s="6" t="s">
        <v>75</v>
      </c>
      <c r="D740" s="7" t="s">
        <v>288</v>
      </c>
      <c r="E740" s="15"/>
      <c r="F740" s="14">
        <v>0.004</v>
      </c>
      <c r="G740" s="9">
        <v>76</v>
      </c>
      <c r="H740" s="9">
        <v>67</v>
      </c>
      <c r="I740" s="9">
        <v>0.321</v>
      </c>
      <c r="J740" s="9">
        <v>0.61</v>
      </c>
      <c r="K740" s="9">
        <v>0.069</v>
      </c>
      <c r="L740" s="9">
        <v>6218195</v>
      </c>
      <c r="M740" s="9">
        <v>0.643</v>
      </c>
    </row>
    <row r="741" customHeight="1" spans="1:13">
      <c r="A741" s="6" t="str">
        <f t="shared" si="0"/>
        <v>El Salvador-The Americas2011</v>
      </c>
      <c r="B741" s="6" t="s">
        <v>126</v>
      </c>
      <c r="C741" s="6" t="s">
        <v>75</v>
      </c>
      <c r="D741" s="7" t="s">
        <v>285</v>
      </c>
      <c r="E741" s="14">
        <v>0.013</v>
      </c>
      <c r="F741" s="14">
        <v>0.011</v>
      </c>
      <c r="G741" s="9">
        <v>77</v>
      </c>
      <c r="H741" s="9">
        <v>67</v>
      </c>
      <c r="I741" s="9">
        <v>0.313</v>
      </c>
      <c r="J741" s="9">
        <v>0.617</v>
      </c>
      <c r="K741" s="9">
        <v>0.07</v>
      </c>
      <c r="L741" s="9">
        <v>6256242</v>
      </c>
      <c r="M741" s="9">
        <v>0.648</v>
      </c>
    </row>
    <row r="742" customHeight="1" spans="1:13">
      <c r="A742" s="6" t="str">
        <f t="shared" si="0"/>
        <v>El Salvador-The Americas2012</v>
      </c>
      <c r="B742" s="6" t="s">
        <v>126</v>
      </c>
      <c r="C742" s="6" t="s">
        <v>75</v>
      </c>
      <c r="D742" s="7" t="s">
        <v>286</v>
      </c>
      <c r="E742" s="14">
        <v>0.012</v>
      </c>
      <c r="F742" s="14">
        <v>0.005</v>
      </c>
      <c r="G742" s="9">
        <v>77</v>
      </c>
      <c r="H742" s="9">
        <v>68</v>
      </c>
      <c r="I742" s="9">
        <v>0.306</v>
      </c>
      <c r="J742" s="9">
        <v>0.623</v>
      </c>
      <c r="K742" s="9">
        <v>0.071</v>
      </c>
      <c r="L742" s="9">
        <v>6297394</v>
      </c>
      <c r="M742" s="9">
        <v>0.653</v>
      </c>
    </row>
    <row r="743" customHeight="1" spans="1:13">
      <c r="A743" s="6" t="str">
        <f t="shared" si="0"/>
        <v>Equatorial Guinea-Africa2000</v>
      </c>
      <c r="B743" s="6" t="s">
        <v>127</v>
      </c>
      <c r="C743" s="6" t="s">
        <v>69</v>
      </c>
      <c r="D743" s="7" t="s">
        <v>277</v>
      </c>
      <c r="E743" s="14">
        <v>0.012</v>
      </c>
      <c r="F743" s="14">
        <v>0.004</v>
      </c>
      <c r="G743" s="9">
        <v>49</v>
      </c>
      <c r="H743" s="9">
        <v>46</v>
      </c>
      <c r="I743" s="9">
        <v>0.426</v>
      </c>
      <c r="J743" s="9">
        <v>0.537</v>
      </c>
      <c r="K743" s="9">
        <v>0.037</v>
      </c>
      <c r="L743" s="9">
        <v>518179</v>
      </c>
      <c r="M743" s="9">
        <v>0.388</v>
      </c>
    </row>
    <row r="744" customHeight="1" spans="1:13">
      <c r="A744" s="6" t="str">
        <f t="shared" si="0"/>
        <v>Equatorial Guinea-Africa2001</v>
      </c>
      <c r="B744" s="6" t="s">
        <v>127</v>
      </c>
      <c r="C744" s="6" t="s">
        <v>69</v>
      </c>
      <c r="D744" s="7" t="s">
        <v>278</v>
      </c>
      <c r="E744" s="14">
        <v>0.009</v>
      </c>
      <c r="F744" s="14">
        <v>0.007</v>
      </c>
      <c r="G744" s="9">
        <v>49</v>
      </c>
      <c r="H744" s="9">
        <v>47</v>
      </c>
      <c r="I744" s="9">
        <v>0.423</v>
      </c>
      <c r="J744" s="9">
        <v>0.541</v>
      </c>
      <c r="K744" s="9">
        <v>0.036</v>
      </c>
      <c r="L744" s="9">
        <v>534592</v>
      </c>
      <c r="M744" s="9">
        <v>0.388</v>
      </c>
    </row>
    <row r="745" customHeight="1" spans="1:13">
      <c r="A745" s="6" t="str">
        <f t="shared" si="0"/>
        <v>Equatorial Guinea-Africa2002</v>
      </c>
      <c r="B745" s="6" t="s">
        <v>127</v>
      </c>
      <c r="C745" s="6" t="s">
        <v>69</v>
      </c>
      <c r="D745" s="7" t="s">
        <v>279</v>
      </c>
      <c r="E745" s="14">
        <v>0.011</v>
      </c>
      <c r="F745" s="14">
        <v>0.004</v>
      </c>
      <c r="G745" s="9">
        <v>49</v>
      </c>
      <c r="H745" s="9">
        <v>47</v>
      </c>
      <c r="I745" s="9">
        <v>0.419</v>
      </c>
      <c r="J745" s="9">
        <v>0.546</v>
      </c>
      <c r="K745" s="9">
        <v>0.035</v>
      </c>
      <c r="L745" s="9">
        <v>551399</v>
      </c>
      <c r="M745" s="9">
        <v>0.388</v>
      </c>
    </row>
    <row r="746" customHeight="1" spans="1:13">
      <c r="A746" s="6" t="str">
        <f t="shared" si="0"/>
        <v>Equatorial Guinea-Africa2003</v>
      </c>
      <c r="B746" s="6" t="s">
        <v>127</v>
      </c>
      <c r="C746" s="6" t="s">
        <v>69</v>
      </c>
      <c r="D746" s="7" t="s">
        <v>280</v>
      </c>
      <c r="E746" s="14">
        <v>0.01</v>
      </c>
      <c r="F746" s="14">
        <v>0.021</v>
      </c>
      <c r="G746" s="9">
        <v>49</v>
      </c>
      <c r="H746" s="9">
        <v>47</v>
      </c>
      <c r="I746" s="9">
        <v>0.415</v>
      </c>
      <c r="J746" s="9">
        <v>0.551</v>
      </c>
      <c r="K746" s="9">
        <v>0.034</v>
      </c>
      <c r="L746" s="9">
        <v>568552</v>
      </c>
      <c r="M746" s="9">
        <v>0.388</v>
      </c>
    </row>
    <row r="747" customHeight="1" spans="1:13">
      <c r="A747" s="6" t="str">
        <f t="shared" si="0"/>
        <v>Equatorial Guinea-Africa2004</v>
      </c>
      <c r="B747" s="6" t="s">
        <v>127</v>
      </c>
      <c r="C747" s="6" t="s">
        <v>69</v>
      </c>
      <c r="D747" s="7" t="s">
        <v>281</v>
      </c>
      <c r="E747" s="14">
        <v>0.01</v>
      </c>
      <c r="F747" s="14">
        <v>0.017</v>
      </c>
      <c r="G747" s="9">
        <v>50</v>
      </c>
      <c r="H747" s="9">
        <v>47</v>
      </c>
      <c r="I747" s="9">
        <v>0.41</v>
      </c>
      <c r="J747" s="9">
        <v>0.557</v>
      </c>
      <c r="K747" s="9">
        <v>0.033</v>
      </c>
      <c r="L747" s="9">
        <v>585983</v>
      </c>
      <c r="M747" s="9">
        <v>0.388</v>
      </c>
    </row>
    <row r="748" customHeight="1" spans="1:13">
      <c r="A748" s="6" t="str">
        <f t="shared" si="0"/>
        <v>Equatorial Guinea-Africa2005</v>
      </c>
      <c r="B748" s="6" t="s">
        <v>127</v>
      </c>
      <c r="C748" s="6" t="s">
        <v>69</v>
      </c>
      <c r="D748" s="7" t="s">
        <v>282</v>
      </c>
      <c r="E748" s="15"/>
      <c r="F748" s="14">
        <v>0.004</v>
      </c>
      <c r="G748" s="9">
        <v>50</v>
      </c>
      <c r="H748" s="9">
        <v>48</v>
      </c>
      <c r="I748" s="9">
        <v>0.406</v>
      </c>
      <c r="J748" s="9">
        <v>0.561</v>
      </c>
      <c r="K748" s="9">
        <v>0.032</v>
      </c>
      <c r="L748" s="9">
        <v>603648</v>
      </c>
      <c r="M748" s="9">
        <v>0.389</v>
      </c>
    </row>
    <row r="749" customHeight="1" spans="1:13">
      <c r="A749" s="6" t="str">
        <f t="shared" si="0"/>
        <v>Equatorial Guinea-Africa2006</v>
      </c>
      <c r="B749" s="6" t="s">
        <v>127</v>
      </c>
      <c r="C749" s="6" t="s">
        <v>69</v>
      </c>
      <c r="D749" s="7" t="s">
        <v>287</v>
      </c>
      <c r="E749" s="14">
        <v>0.011</v>
      </c>
      <c r="F749" s="14">
        <v>0.009</v>
      </c>
      <c r="G749" s="9">
        <v>51</v>
      </c>
      <c r="H749" s="9">
        <v>48</v>
      </c>
      <c r="I749" s="9">
        <v>0.403</v>
      </c>
      <c r="J749" s="9">
        <v>0.566</v>
      </c>
      <c r="K749" s="9">
        <v>0.032</v>
      </c>
      <c r="L749" s="9">
        <v>621517</v>
      </c>
      <c r="M749" s="9">
        <v>0.389</v>
      </c>
    </row>
    <row r="750" customHeight="1" spans="1:13">
      <c r="A750" s="6" t="str">
        <f t="shared" si="0"/>
        <v>Equatorial Guinea-Africa2007</v>
      </c>
      <c r="B750" s="6" t="s">
        <v>127</v>
      </c>
      <c r="C750" s="6" t="s">
        <v>69</v>
      </c>
      <c r="D750" s="7" t="s">
        <v>289</v>
      </c>
      <c r="E750" s="14">
        <v>0.01</v>
      </c>
      <c r="F750" s="14">
        <v>0.009</v>
      </c>
      <c r="G750" s="9">
        <v>51</v>
      </c>
      <c r="H750" s="9">
        <v>49</v>
      </c>
      <c r="I750" s="9">
        <v>0.4</v>
      </c>
      <c r="J750" s="9">
        <v>0.569</v>
      </c>
      <c r="K750" s="9">
        <v>0.031</v>
      </c>
      <c r="L750" s="9">
        <v>639618</v>
      </c>
      <c r="M750" s="9">
        <v>0.39</v>
      </c>
    </row>
    <row r="751" customHeight="1" spans="1:13">
      <c r="A751" s="6" t="str">
        <f t="shared" si="0"/>
        <v>Equatorial Guinea-Africa2008</v>
      </c>
      <c r="B751" s="6" t="s">
        <v>127</v>
      </c>
      <c r="C751" s="6" t="s">
        <v>69</v>
      </c>
      <c r="D751" s="7" t="s">
        <v>283</v>
      </c>
      <c r="E751" s="14">
        <v>0.009</v>
      </c>
      <c r="F751" s="14">
        <v>0.004</v>
      </c>
      <c r="G751" s="9">
        <v>52</v>
      </c>
      <c r="H751" s="9">
        <v>49</v>
      </c>
      <c r="I751" s="9">
        <v>0.397</v>
      </c>
      <c r="J751" s="9">
        <v>0.572</v>
      </c>
      <c r="K751" s="9">
        <v>0.03</v>
      </c>
      <c r="L751" s="9">
        <v>658025</v>
      </c>
      <c r="M751" s="9">
        <v>0.39</v>
      </c>
    </row>
    <row r="752" customHeight="1" spans="1:13">
      <c r="A752" s="6" t="str">
        <f t="shared" si="0"/>
        <v>Equatorial Guinea-Africa2009</v>
      </c>
      <c r="B752" s="6" t="s">
        <v>127</v>
      </c>
      <c r="C752" s="6" t="s">
        <v>69</v>
      </c>
      <c r="D752" s="7" t="s">
        <v>284</v>
      </c>
      <c r="E752" s="14">
        <v>0.01</v>
      </c>
      <c r="F752" s="14">
        <v>0.005</v>
      </c>
      <c r="G752" s="9">
        <v>52</v>
      </c>
      <c r="H752" s="9">
        <v>50</v>
      </c>
      <c r="I752" s="9">
        <v>0.395</v>
      </c>
      <c r="J752" s="9">
        <v>0.575</v>
      </c>
      <c r="K752" s="9">
        <v>0.03</v>
      </c>
      <c r="L752" s="9">
        <v>676851</v>
      </c>
      <c r="M752" s="9">
        <v>0.391</v>
      </c>
    </row>
    <row r="753" customHeight="1" spans="1:13">
      <c r="A753" s="6" t="str">
        <f t="shared" si="0"/>
        <v>Equatorial Guinea-Africa2010</v>
      </c>
      <c r="B753" s="6" t="s">
        <v>127</v>
      </c>
      <c r="C753" s="6" t="s">
        <v>69</v>
      </c>
      <c r="D753" s="7" t="s">
        <v>288</v>
      </c>
      <c r="E753" s="14">
        <v>0.011</v>
      </c>
      <c r="F753" s="14">
        <v>0.003</v>
      </c>
      <c r="G753" s="9">
        <v>53</v>
      </c>
      <c r="H753" s="9">
        <v>50</v>
      </c>
      <c r="I753" s="9">
        <v>0.393</v>
      </c>
      <c r="J753" s="9">
        <v>0.578</v>
      </c>
      <c r="K753" s="9">
        <v>0.029</v>
      </c>
      <c r="L753" s="9">
        <v>696167</v>
      </c>
      <c r="M753" s="9">
        <v>0.392</v>
      </c>
    </row>
    <row r="754" customHeight="1" spans="1:13">
      <c r="A754" s="6" t="str">
        <f t="shared" si="0"/>
        <v>Equatorial Guinea-Africa2011</v>
      </c>
      <c r="B754" s="6" t="s">
        <v>127</v>
      </c>
      <c r="C754" s="6" t="s">
        <v>69</v>
      </c>
      <c r="D754" s="7" t="s">
        <v>285</v>
      </c>
      <c r="E754" s="14">
        <v>0.01</v>
      </c>
      <c r="F754" s="14">
        <v>0.004</v>
      </c>
      <c r="G754" s="9">
        <v>54</v>
      </c>
      <c r="H754" s="9">
        <v>51</v>
      </c>
      <c r="I754" s="9">
        <v>0.391</v>
      </c>
      <c r="J754" s="9">
        <v>0.58</v>
      </c>
      <c r="K754" s="9">
        <v>0.029</v>
      </c>
      <c r="L754" s="9">
        <v>715996</v>
      </c>
      <c r="M754" s="9">
        <v>0.393</v>
      </c>
    </row>
    <row r="755" customHeight="1" spans="1:13">
      <c r="A755" s="6" t="str">
        <f t="shared" si="0"/>
        <v>Equatorial Guinea-Africa2012</v>
      </c>
      <c r="B755" s="6" t="s">
        <v>127</v>
      </c>
      <c r="C755" s="6" t="s">
        <v>69</v>
      </c>
      <c r="D755" s="7" t="s">
        <v>286</v>
      </c>
      <c r="E755" s="14">
        <v>0.02</v>
      </c>
      <c r="F755" s="14">
        <v>0.029</v>
      </c>
      <c r="G755" s="9">
        <v>54</v>
      </c>
      <c r="H755" s="9">
        <v>51</v>
      </c>
      <c r="I755" s="9">
        <v>0.39</v>
      </c>
      <c r="J755" s="9">
        <v>0.582</v>
      </c>
      <c r="K755" s="9">
        <v>0.028</v>
      </c>
      <c r="L755" s="9">
        <v>736296</v>
      </c>
      <c r="M755" s="9">
        <v>0.395</v>
      </c>
    </row>
    <row r="756" customHeight="1" spans="1:13">
      <c r="A756" s="6" t="str">
        <f t="shared" si="0"/>
        <v>Eritrea-Africa2000</v>
      </c>
      <c r="B756" s="6" t="s">
        <v>128</v>
      </c>
      <c r="C756" s="6" t="s">
        <v>69</v>
      </c>
      <c r="D756" s="7" t="s">
        <v>277</v>
      </c>
      <c r="E756" s="14">
        <v>0.009</v>
      </c>
      <c r="F756" s="14">
        <v>0.014</v>
      </c>
      <c r="G756" s="9">
        <v>58</v>
      </c>
      <c r="H756" s="9">
        <v>54</v>
      </c>
      <c r="I756" s="9">
        <v>0.47</v>
      </c>
      <c r="J756" s="9">
        <v>0.512</v>
      </c>
      <c r="K756" s="9">
        <v>0.018</v>
      </c>
      <c r="L756" s="9">
        <v>3939348</v>
      </c>
      <c r="M756" s="9">
        <v>0.176</v>
      </c>
    </row>
    <row r="757" customHeight="1" spans="1:13">
      <c r="A757" s="6" t="str">
        <f t="shared" si="0"/>
        <v>Eritrea-Africa2001</v>
      </c>
      <c r="B757" s="6" t="s">
        <v>128</v>
      </c>
      <c r="C757" s="6" t="s">
        <v>69</v>
      </c>
      <c r="D757" s="7" t="s">
        <v>278</v>
      </c>
      <c r="E757" s="14">
        <v>0.012</v>
      </c>
      <c r="F757" s="14">
        <v>0.005</v>
      </c>
      <c r="G757" s="9">
        <v>59</v>
      </c>
      <c r="H757" s="9">
        <v>54</v>
      </c>
      <c r="I757" s="9">
        <v>0.462</v>
      </c>
      <c r="J757" s="9">
        <v>0.519</v>
      </c>
      <c r="K757" s="9">
        <v>0.019</v>
      </c>
      <c r="L757" s="9">
        <v>4101609</v>
      </c>
      <c r="M757" s="9">
        <v>0.178</v>
      </c>
    </row>
    <row r="758" customHeight="1" spans="1:13">
      <c r="A758" s="6" t="str">
        <f t="shared" si="0"/>
        <v>Eritrea-Africa2002</v>
      </c>
      <c r="B758" s="6" t="s">
        <v>128</v>
      </c>
      <c r="C758" s="6" t="s">
        <v>69</v>
      </c>
      <c r="D758" s="7" t="s">
        <v>279</v>
      </c>
      <c r="E758" s="14">
        <v>0.02</v>
      </c>
      <c r="F758" s="14">
        <v>0.01</v>
      </c>
      <c r="G758" s="9">
        <v>59</v>
      </c>
      <c r="H758" s="9">
        <v>55</v>
      </c>
      <c r="I758" s="9">
        <v>0.454</v>
      </c>
      <c r="J758" s="9">
        <v>0.527</v>
      </c>
      <c r="K758" s="9">
        <v>0.019</v>
      </c>
      <c r="L758" s="9">
        <v>4281576</v>
      </c>
      <c r="M758" s="9">
        <v>0.18</v>
      </c>
    </row>
    <row r="759" customHeight="1" spans="1:13">
      <c r="A759" s="6" t="str">
        <f t="shared" si="0"/>
        <v>Eritrea-Africa2003</v>
      </c>
      <c r="B759" s="6" t="s">
        <v>128</v>
      </c>
      <c r="C759" s="6" t="s">
        <v>69</v>
      </c>
      <c r="D759" s="7" t="s">
        <v>280</v>
      </c>
      <c r="E759" s="14">
        <v>0.018</v>
      </c>
      <c r="F759" s="14">
        <v>0.024</v>
      </c>
      <c r="G759" s="9">
        <v>60</v>
      </c>
      <c r="H759" s="9">
        <v>55</v>
      </c>
      <c r="I759" s="9">
        <v>0.446</v>
      </c>
      <c r="J759" s="9">
        <v>0.535</v>
      </c>
      <c r="K759" s="9">
        <v>0.019</v>
      </c>
      <c r="L759" s="9">
        <v>4472533</v>
      </c>
      <c r="M759" s="9">
        <v>0.183</v>
      </c>
    </row>
    <row r="760" customHeight="1" spans="1:13">
      <c r="A760" s="6" t="str">
        <f t="shared" si="0"/>
        <v>Eritrea-Africa2004</v>
      </c>
      <c r="B760" s="6" t="s">
        <v>128</v>
      </c>
      <c r="C760" s="6" t="s">
        <v>69</v>
      </c>
      <c r="D760" s="7" t="s">
        <v>281</v>
      </c>
      <c r="E760" s="14">
        <v>0.035</v>
      </c>
      <c r="F760" s="14">
        <v>0.034</v>
      </c>
      <c r="G760" s="9">
        <v>60</v>
      </c>
      <c r="H760" s="9">
        <v>56</v>
      </c>
      <c r="I760" s="9">
        <v>0.44</v>
      </c>
      <c r="J760" s="9">
        <v>0.541</v>
      </c>
      <c r="K760" s="9">
        <v>0.019</v>
      </c>
      <c r="L760" s="9">
        <v>4665522</v>
      </c>
      <c r="M760" s="9">
        <v>0.186</v>
      </c>
    </row>
    <row r="761" customHeight="1" spans="1:13">
      <c r="A761" s="6" t="str">
        <f t="shared" si="0"/>
        <v>Eritrea-Africa2005</v>
      </c>
      <c r="B761" s="6" t="s">
        <v>128</v>
      </c>
      <c r="C761" s="6" t="s">
        <v>69</v>
      </c>
      <c r="D761" s="7" t="s">
        <v>282</v>
      </c>
      <c r="E761" s="14">
        <v>0.022</v>
      </c>
      <c r="F761" s="14">
        <v>0.005</v>
      </c>
      <c r="G761" s="9">
        <v>61</v>
      </c>
      <c r="H761" s="9">
        <v>56</v>
      </c>
      <c r="I761" s="9">
        <v>0.435</v>
      </c>
      <c r="J761" s="9">
        <v>0.545</v>
      </c>
      <c r="K761" s="9">
        <v>0.02</v>
      </c>
      <c r="L761" s="9">
        <v>4854066</v>
      </c>
      <c r="M761" s="9">
        <v>0.189</v>
      </c>
    </row>
    <row r="762" customHeight="1" spans="1:13">
      <c r="A762" s="6" t="str">
        <f t="shared" si="0"/>
        <v>Eritrea-Africa2006</v>
      </c>
      <c r="B762" s="6" t="s">
        <v>128</v>
      </c>
      <c r="C762" s="6" t="s">
        <v>69</v>
      </c>
      <c r="D762" s="7" t="s">
        <v>287</v>
      </c>
      <c r="E762" s="14">
        <v>0.03</v>
      </c>
      <c r="F762" s="14">
        <v>0.022</v>
      </c>
      <c r="G762" s="9">
        <v>61</v>
      </c>
      <c r="H762" s="9">
        <v>57</v>
      </c>
      <c r="I762" s="9">
        <v>0.432</v>
      </c>
      <c r="J762" s="9">
        <v>0.548</v>
      </c>
      <c r="K762" s="9">
        <v>0.02</v>
      </c>
      <c r="L762" s="9">
        <v>5035036</v>
      </c>
      <c r="M762" s="9">
        <v>0.192</v>
      </c>
    </row>
    <row r="763" customHeight="1" spans="1:13">
      <c r="A763" s="6" t="str">
        <f t="shared" si="0"/>
        <v>Eritrea-Africa2007</v>
      </c>
      <c r="B763" s="6" t="s">
        <v>128</v>
      </c>
      <c r="C763" s="6" t="s">
        <v>69</v>
      </c>
      <c r="D763" s="7" t="s">
        <v>289</v>
      </c>
      <c r="E763" s="14">
        <v>0.022</v>
      </c>
      <c r="F763" s="14">
        <v>0.01</v>
      </c>
      <c r="G763" s="9">
        <v>62</v>
      </c>
      <c r="H763" s="9">
        <v>57</v>
      </c>
      <c r="I763" s="9">
        <v>0.431</v>
      </c>
      <c r="J763" s="9">
        <v>0.549</v>
      </c>
      <c r="K763" s="9">
        <v>0.02</v>
      </c>
      <c r="L763" s="9">
        <v>5209846</v>
      </c>
      <c r="M763" s="9">
        <v>0.195</v>
      </c>
    </row>
    <row r="764" customHeight="1" spans="1:13">
      <c r="A764" s="6" t="str">
        <f t="shared" si="0"/>
        <v>Eritrea-Africa2008</v>
      </c>
      <c r="B764" s="6" t="s">
        <v>128</v>
      </c>
      <c r="C764" s="6" t="s">
        <v>69</v>
      </c>
      <c r="D764" s="7" t="s">
        <v>283</v>
      </c>
      <c r="E764" s="14">
        <v>0.016</v>
      </c>
      <c r="F764" s="14">
        <v>0.014</v>
      </c>
      <c r="G764" s="9">
        <v>63</v>
      </c>
      <c r="H764" s="9">
        <v>58</v>
      </c>
      <c r="I764" s="9">
        <v>0.43</v>
      </c>
      <c r="J764" s="9">
        <v>0.549</v>
      </c>
      <c r="K764" s="9">
        <v>0.02</v>
      </c>
      <c r="L764" s="9">
        <v>5382163</v>
      </c>
      <c r="M764" s="9">
        <v>0.199</v>
      </c>
    </row>
    <row r="765" customHeight="1" spans="1:13">
      <c r="A765" s="6" t="str">
        <f t="shared" si="0"/>
        <v>Eritrea-Africa2009</v>
      </c>
      <c r="B765" s="6" t="s">
        <v>128</v>
      </c>
      <c r="C765" s="6" t="s">
        <v>69</v>
      </c>
      <c r="D765" s="7" t="s">
        <v>284</v>
      </c>
      <c r="E765" s="14">
        <v>0.022</v>
      </c>
      <c r="F765" s="14">
        <v>0.012</v>
      </c>
      <c r="G765" s="9">
        <v>63</v>
      </c>
      <c r="H765" s="9">
        <v>58</v>
      </c>
      <c r="I765" s="9">
        <v>0.43</v>
      </c>
      <c r="J765" s="9">
        <v>0.549</v>
      </c>
      <c r="K765" s="9">
        <v>0.021</v>
      </c>
      <c r="L765" s="9">
        <v>5557889</v>
      </c>
      <c r="M765" s="9">
        <v>0.202</v>
      </c>
    </row>
    <row r="766" customHeight="1" spans="1:13">
      <c r="A766" s="6" t="str">
        <f t="shared" si="0"/>
        <v>Eritrea-Africa2010</v>
      </c>
      <c r="B766" s="6" t="s">
        <v>128</v>
      </c>
      <c r="C766" s="6" t="s">
        <v>69</v>
      </c>
      <c r="D766" s="7" t="s">
        <v>288</v>
      </c>
      <c r="E766" s="14">
        <v>0.017</v>
      </c>
      <c r="F766" s="14">
        <v>0.01</v>
      </c>
      <c r="G766" s="9">
        <v>64</v>
      </c>
      <c r="H766" s="9">
        <v>59</v>
      </c>
      <c r="I766" s="9">
        <v>0.43</v>
      </c>
      <c r="J766" s="9">
        <v>0.549</v>
      </c>
      <c r="K766" s="9">
        <v>0.021</v>
      </c>
      <c r="L766" s="9">
        <v>5741159</v>
      </c>
      <c r="M766" s="9">
        <v>0.206</v>
      </c>
    </row>
    <row r="767" customHeight="1" spans="1:13">
      <c r="A767" s="6" t="str">
        <f t="shared" si="0"/>
        <v>Eritrea-Africa2011</v>
      </c>
      <c r="B767" s="6" t="s">
        <v>128</v>
      </c>
      <c r="C767" s="6" t="s">
        <v>69</v>
      </c>
      <c r="D767" s="7" t="s">
        <v>285</v>
      </c>
      <c r="E767" s="14">
        <v>0.024</v>
      </c>
      <c r="F767" s="14">
        <v>0.018</v>
      </c>
      <c r="G767" s="9">
        <v>64</v>
      </c>
      <c r="H767" s="9">
        <v>59</v>
      </c>
      <c r="I767" s="9">
        <v>0.431</v>
      </c>
      <c r="J767" s="9">
        <v>0.548</v>
      </c>
      <c r="K767" s="9">
        <v>0.022</v>
      </c>
      <c r="L767" s="9">
        <v>5932852</v>
      </c>
      <c r="M767" s="9">
        <v>0.21</v>
      </c>
    </row>
    <row r="768" customHeight="1" spans="1:13">
      <c r="A768" s="6" t="str">
        <f t="shared" si="0"/>
        <v>Eritrea-Africa2012</v>
      </c>
      <c r="B768" s="6" t="s">
        <v>128</v>
      </c>
      <c r="C768" s="6" t="s">
        <v>69</v>
      </c>
      <c r="D768" s="7" t="s">
        <v>286</v>
      </c>
      <c r="E768" s="14">
        <v>0.028</v>
      </c>
      <c r="F768" s="14">
        <v>0.018</v>
      </c>
      <c r="G768" s="9">
        <v>65</v>
      </c>
      <c r="H768" s="9">
        <v>60</v>
      </c>
      <c r="I768" s="9">
        <v>0.431</v>
      </c>
      <c r="J768" s="9">
        <v>0.547</v>
      </c>
      <c r="K768" s="9">
        <v>0.022</v>
      </c>
      <c r="L768" s="9">
        <v>6130922</v>
      </c>
      <c r="M768" s="9">
        <v>0.214</v>
      </c>
    </row>
    <row r="769" customHeight="1" spans="1:13">
      <c r="A769" s="6" t="str">
        <f t="shared" si="0"/>
        <v>Estonia-Europe2000</v>
      </c>
      <c r="B769" s="6" t="s">
        <v>129</v>
      </c>
      <c r="C769" s="6" t="s">
        <v>67</v>
      </c>
      <c r="D769" s="7" t="s">
        <v>277</v>
      </c>
      <c r="E769" s="14">
        <v>0.016</v>
      </c>
      <c r="F769" s="14">
        <v>0.009</v>
      </c>
      <c r="G769" s="9">
        <v>76</v>
      </c>
      <c r="H769" s="9">
        <v>65</v>
      </c>
      <c r="I769" s="9">
        <v>0.18</v>
      </c>
      <c r="J769" s="9">
        <v>0.669</v>
      </c>
      <c r="K769" s="9">
        <v>0.152</v>
      </c>
      <c r="L769" s="9">
        <v>1396985</v>
      </c>
      <c r="M769" s="9">
        <v>0.694</v>
      </c>
    </row>
    <row r="770" customHeight="1" spans="1:13">
      <c r="A770" s="6" t="str">
        <f t="shared" si="0"/>
        <v>Estonia-Europe2001</v>
      </c>
      <c r="B770" s="6" t="s">
        <v>129</v>
      </c>
      <c r="C770" s="6" t="s">
        <v>67</v>
      </c>
      <c r="D770" s="7" t="s">
        <v>278</v>
      </c>
      <c r="E770" s="14">
        <v>0.037</v>
      </c>
      <c r="F770" s="14">
        <v>0.061</v>
      </c>
      <c r="G770" s="9">
        <v>76</v>
      </c>
      <c r="H770" s="9">
        <v>65</v>
      </c>
      <c r="I770" s="9">
        <v>0.174</v>
      </c>
      <c r="J770" s="9">
        <v>0.671</v>
      </c>
      <c r="K770" s="9">
        <v>0.155</v>
      </c>
      <c r="L770" s="9">
        <v>1388115</v>
      </c>
      <c r="M770" s="9">
        <v>0.692</v>
      </c>
    </row>
    <row r="771" customHeight="1" spans="1:13">
      <c r="A771" s="6" t="str">
        <f t="shared" si="0"/>
        <v>Estonia-Europe2002</v>
      </c>
      <c r="B771" s="6" t="s">
        <v>129</v>
      </c>
      <c r="C771" s="6" t="s">
        <v>67</v>
      </c>
      <c r="D771" s="7" t="s">
        <v>279</v>
      </c>
      <c r="E771" s="15"/>
      <c r="F771" s="15"/>
      <c r="G771" s="9">
        <v>77</v>
      </c>
      <c r="H771" s="9">
        <v>65</v>
      </c>
      <c r="I771" s="9">
        <v>0.167</v>
      </c>
      <c r="J771" s="9">
        <v>0.674</v>
      </c>
      <c r="K771" s="9">
        <v>0.159</v>
      </c>
      <c r="L771" s="9">
        <v>1379350</v>
      </c>
      <c r="M771" s="9">
        <v>0.691</v>
      </c>
    </row>
    <row r="772" customHeight="1" spans="1:13">
      <c r="A772" s="6" t="str">
        <f t="shared" si="0"/>
        <v>Estonia-Europe2003</v>
      </c>
      <c r="B772" s="6" t="s">
        <v>129</v>
      </c>
      <c r="C772" s="6" t="s">
        <v>67</v>
      </c>
      <c r="D772" s="7" t="s">
        <v>280</v>
      </c>
      <c r="E772" s="14">
        <v>0.013</v>
      </c>
      <c r="F772" s="14">
        <v>0.005</v>
      </c>
      <c r="G772" s="9">
        <v>77</v>
      </c>
      <c r="H772" s="9">
        <v>66</v>
      </c>
      <c r="I772" s="9">
        <v>0.161</v>
      </c>
      <c r="J772" s="9">
        <v>0.676</v>
      </c>
      <c r="K772" s="9">
        <v>0.163</v>
      </c>
      <c r="L772" s="9">
        <v>1370720</v>
      </c>
      <c r="M772" s="9">
        <v>0.69</v>
      </c>
    </row>
    <row r="773" customHeight="1" spans="1:13">
      <c r="A773" s="6" t="str">
        <f t="shared" si="0"/>
        <v>Estonia-Europe2004</v>
      </c>
      <c r="B773" s="6" t="s">
        <v>129</v>
      </c>
      <c r="C773" s="6" t="s">
        <v>67</v>
      </c>
      <c r="D773" s="7" t="s">
        <v>281</v>
      </c>
      <c r="E773" s="14">
        <v>0.024</v>
      </c>
      <c r="F773" s="14">
        <v>0.02</v>
      </c>
      <c r="G773" s="9">
        <v>78</v>
      </c>
      <c r="H773" s="9">
        <v>66</v>
      </c>
      <c r="I773" s="9">
        <v>0.156</v>
      </c>
      <c r="J773" s="9">
        <v>0.678</v>
      </c>
      <c r="K773" s="9">
        <v>0.166</v>
      </c>
      <c r="L773" s="9">
        <v>1362550</v>
      </c>
      <c r="M773" s="9">
        <v>0.689</v>
      </c>
    </row>
    <row r="774" customHeight="1" spans="1:13">
      <c r="A774" s="6" t="str">
        <f t="shared" si="0"/>
        <v>Estonia-Europe2005</v>
      </c>
      <c r="B774" s="6" t="s">
        <v>129</v>
      </c>
      <c r="C774" s="6" t="s">
        <v>67</v>
      </c>
      <c r="D774" s="7" t="s">
        <v>282</v>
      </c>
      <c r="E774" s="14">
        <v>0.019</v>
      </c>
      <c r="F774" s="15"/>
      <c r="G774" s="9">
        <v>78</v>
      </c>
      <c r="H774" s="9">
        <v>67</v>
      </c>
      <c r="I774" s="9">
        <v>0.153</v>
      </c>
      <c r="J774" s="9">
        <v>0.679</v>
      </c>
      <c r="K774" s="9">
        <v>0.168</v>
      </c>
      <c r="L774" s="9">
        <v>1354775</v>
      </c>
      <c r="M774" s="9">
        <v>0.687</v>
      </c>
    </row>
    <row r="775" customHeight="1" spans="1:13">
      <c r="A775" s="6" t="str">
        <f t="shared" si="0"/>
        <v>Estonia-Europe2006</v>
      </c>
      <c r="B775" s="6" t="s">
        <v>129</v>
      </c>
      <c r="C775" s="6" t="s">
        <v>67</v>
      </c>
      <c r="D775" s="7" t="s">
        <v>287</v>
      </c>
      <c r="E775" s="14">
        <v>0.02</v>
      </c>
      <c r="F775" s="15"/>
      <c r="G775" s="9">
        <v>78</v>
      </c>
      <c r="H775" s="9">
        <v>67</v>
      </c>
      <c r="I775" s="9">
        <v>0.151</v>
      </c>
      <c r="J775" s="9">
        <v>0.679</v>
      </c>
      <c r="K775" s="9">
        <v>0.17</v>
      </c>
      <c r="L775" s="9">
        <v>1346810</v>
      </c>
      <c r="M775" s="9">
        <v>0.686</v>
      </c>
    </row>
    <row r="776" customHeight="1" spans="1:13">
      <c r="A776" s="6" t="str">
        <f t="shared" si="0"/>
        <v>Estonia-Europe2007</v>
      </c>
      <c r="B776" s="6" t="s">
        <v>129</v>
      </c>
      <c r="C776" s="6" t="s">
        <v>67</v>
      </c>
      <c r="D776" s="7" t="s">
        <v>289</v>
      </c>
      <c r="E776" s="14">
        <v>0.026</v>
      </c>
      <c r="F776" s="14">
        <v>0.051</v>
      </c>
      <c r="G776" s="9">
        <v>79</v>
      </c>
      <c r="H776" s="9">
        <v>67</v>
      </c>
      <c r="I776" s="9">
        <v>0.151</v>
      </c>
      <c r="J776" s="9">
        <v>0.678</v>
      </c>
      <c r="K776" s="9">
        <v>0.172</v>
      </c>
      <c r="L776" s="9">
        <v>1340680</v>
      </c>
      <c r="M776" s="9">
        <v>0.685</v>
      </c>
    </row>
    <row r="777" customHeight="1" spans="1:13">
      <c r="A777" s="6" t="str">
        <f t="shared" si="0"/>
        <v>Estonia-Europe2008</v>
      </c>
      <c r="B777" s="6" t="s">
        <v>129</v>
      </c>
      <c r="C777" s="6" t="s">
        <v>67</v>
      </c>
      <c r="D777" s="7" t="s">
        <v>283</v>
      </c>
      <c r="E777" s="15"/>
      <c r="F777" s="14">
        <v>0.033</v>
      </c>
      <c r="G777" s="9">
        <v>79</v>
      </c>
      <c r="H777" s="9">
        <v>69</v>
      </c>
      <c r="I777" s="9">
        <v>0.151</v>
      </c>
      <c r="J777" s="9">
        <v>0.676</v>
      </c>
      <c r="K777" s="9">
        <v>0.173</v>
      </c>
      <c r="L777" s="9">
        <v>1337090</v>
      </c>
      <c r="M777" s="9">
        <v>0.684</v>
      </c>
    </row>
    <row r="778" customHeight="1" spans="1:13">
      <c r="A778" s="6" t="str">
        <f t="shared" si="0"/>
        <v>Estonia-Europe2009</v>
      </c>
      <c r="B778" s="6" t="s">
        <v>129</v>
      </c>
      <c r="C778" s="6" t="s">
        <v>67</v>
      </c>
      <c r="D778" s="7" t="s">
        <v>284</v>
      </c>
      <c r="E778" s="14">
        <v>0.028</v>
      </c>
      <c r="F778" s="14">
        <v>0.039</v>
      </c>
      <c r="G778" s="9">
        <v>80</v>
      </c>
      <c r="H778" s="9">
        <v>70</v>
      </c>
      <c r="I778" s="9">
        <v>0.153</v>
      </c>
      <c r="J778" s="9">
        <v>0.674</v>
      </c>
      <c r="K778" s="9">
        <v>0.174</v>
      </c>
      <c r="L778" s="9">
        <v>1334515</v>
      </c>
      <c r="M778" s="9">
        <v>0.682</v>
      </c>
    </row>
    <row r="779" customHeight="1" spans="1:13">
      <c r="A779" s="6" t="str">
        <f t="shared" si="0"/>
        <v>Estonia-Europe2010</v>
      </c>
      <c r="B779" s="6" t="s">
        <v>129</v>
      </c>
      <c r="C779" s="6" t="s">
        <v>67</v>
      </c>
      <c r="D779" s="7" t="s">
        <v>288</v>
      </c>
      <c r="E779" s="14">
        <v>0.018</v>
      </c>
      <c r="F779" s="15"/>
      <c r="G779" s="9">
        <v>81</v>
      </c>
      <c r="H779" s="9">
        <v>71</v>
      </c>
      <c r="I779" s="9">
        <v>0.154</v>
      </c>
      <c r="J779" s="9">
        <v>0.671</v>
      </c>
      <c r="K779" s="9">
        <v>0.175</v>
      </c>
      <c r="L779" s="9">
        <v>1331475</v>
      </c>
      <c r="M779" s="9">
        <v>0.681</v>
      </c>
    </row>
    <row r="780" customHeight="1" spans="1:13">
      <c r="A780" s="6" t="str">
        <f t="shared" si="0"/>
        <v>Estonia-Europe2011</v>
      </c>
      <c r="B780" s="6" t="s">
        <v>129</v>
      </c>
      <c r="C780" s="6" t="s">
        <v>67</v>
      </c>
      <c r="D780" s="7" t="s">
        <v>285</v>
      </c>
      <c r="E780" s="14">
        <v>0.014</v>
      </c>
      <c r="F780" s="14">
        <v>0.006</v>
      </c>
      <c r="G780" s="9">
        <v>81</v>
      </c>
      <c r="H780" s="9">
        <v>71</v>
      </c>
      <c r="I780" s="9">
        <v>0.155</v>
      </c>
      <c r="J780" s="9">
        <v>0.668</v>
      </c>
      <c r="K780" s="9">
        <v>0.176</v>
      </c>
      <c r="L780" s="9">
        <v>1327439</v>
      </c>
      <c r="M780" s="9">
        <v>0.68</v>
      </c>
    </row>
    <row r="781" customHeight="1" spans="1:13">
      <c r="A781" s="6" t="str">
        <f t="shared" si="0"/>
        <v>Estonia-Europe2012</v>
      </c>
      <c r="B781" s="6" t="s">
        <v>129</v>
      </c>
      <c r="C781" s="6" t="s">
        <v>67</v>
      </c>
      <c r="D781" s="7" t="s">
        <v>286</v>
      </c>
      <c r="E781" s="14">
        <v>0.034</v>
      </c>
      <c r="F781" s="14">
        <v>0.057</v>
      </c>
      <c r="G781" s="9">
        <v>82</v>
      </c>
      <c r="H781" s="9">
        <v>72</v>
      </c>
      <c r="I781" s="9">
        <v>0.157</v>
      </c>
      <c r="J781" s="9">
        <v>0.665</v>
      </c>
      <c r="K781" s="9">
        <v>0.178</v>
      </c>
      <c r="L781" s="9">
        <v>1325016</v>
      </c>
      <c r="M781" s="9">
        <v>0.678</v>
      </c>
    </row>
    <row r="782" customHeight="1" spans="1:13">
      <c r="A782" s="6" t="str">
        <f t="shared" si="0"/>
        <v>Ethiopia-Africa2000</v>
      </c>
      <c r="B782" s="6" t="s">
        <v>130</v>
      </c>
      <c r="C782" s="6" t="s">
        <v>69</v>
      </c>
      <c r="D782" s="7" t="s">
        <v>277</v>
      </c>
      <c r="E782" s="14">
        <v>0.03</v>
      </c>
      <c r="F782" s="14">
        <v>0.017</v>
      </c>
      <c r="G782" s="9">
        <v>53</v>
      </c>
      <c r="H782" s="9">
        <v>51</v>
      </c>
      <c r="I782" s="9">
        <v>0.466</v>
      </c>
      <c r="J782" s="9">
        <v>0.503</v>
      </c>
      <c r="K782" s="9">
        <v>0.031</v>
      </c>
      <c r="L782" s="9">
        <v>66024199</v>
      </c>
      <c r="M782" s="9">
        <v>0.147</v>
      </c>
    </row>
    <row r="783" customHeight="1" spans="1:13">
      <c r="A783" s="6" t="str">
        <f t="shared" si="0"/>
        <v>Ethiopia-Africa2001</v>
      </c>
      <c r="B783" s="6" t="s">
        <v>130</v>
      </c>
      <c r="C783" s="6" t="s">
        <v>69</v>
      </c>
      <c r="D783" s="7" t="s">
        <v>278</v>
      </c>
      <c r="E783" s="14">
        <v>0.035</v>
      </c>
      <c r="F783" s="14">
        <v>0.029</v>
      </c>
      <c r="G783" s="9">
        <v>54</v>
      </c>
      <c r="H783" s="9">
        <v>52</v>
      </c>
      <c r="I783" s="9">
        <v>0.466</v>
      </c>
      <c r="J783" s="9">
        <v>0.504</v>
      </c>
      <c r="K783" s="9">
        <v>0.031</v>
      </c>
      <c r="L783" s="9">
        <v>67956866</v>
      </c>
      <c r="M783" s="9">
        <v>0.149</v>
      </c>
    </row>
    <row r="784" customHeight="1" spans="1:13">
      <c r="A784" s="6" t="str">
        <f t="shared" si="0"/>
        <v>Ethiopia-Africa2002</v>
      </c>
      <c r="B784" s="6" t="s">
        <v>130</v>
      </c>
      <c r="C784" s="6" t="s">
        <v>69</v>
      </c>
      <c r="D784" s="7" t="s">
        <v>279</v>
      </c>
      <c r="E784" s="14">
        <v>0.029</v>
      </c>
      <c r="F784" s="14">
        <v>0.014</v>
      </c>
      <c r="G784" s="9">
        <v>55</v>
      </c>
      <c r="H784" s="9">
        <v>53</v>
      </c>
      <c r="I784" s="9">
        <v>0.465</v>
      </c>
      <c r="J784" s="9">
        <v>0.504</v>
      </c>
      <c r="K784" s="9">
        <v>0.031</v>
      </c>
      <c r="L784" s="9">
        <v>69948344</v>
      </c>
      <c r="M784" s="9">
        <v>0.151</v>
      </c>
    </row>
    <row r="785" customHeight="1" spans="1:13">
      <c r="A785" s="6" t="str">
        <f t="shared" si="0"/>
        <v>Ethiopia-Africa2003</v>
      </c>
      <c r="B785" s="6" t="s">
        <v>130</v>
      </c>
      <c r="C785" s="6" t="s">
        <v>69</v>
      </c>
      <c r="D785" s="7" t="s">
        <v>280</v>
      </c>
      <c r="E785" s="14">
        <v>0.031</v>
      </c>
      <c r="F785" s="14">
        <v>0.018</v>
      </c>
      <c r="G785" s="9">
        <v>55</v>
      </c>
      <c r="H785" s="9">
        <v>54</v>
      </c>
      <c r="I785" s="9">
        <v>0.465</v>
      </c>
      <c r="J785" s="9">
        <v>0.504</v>
      </c>
      <c r="K785" s="9">
        <v>0.031</v>
      </c>
      <c r="L785" s="9">
        <v>71989666</v>
      </c>
      <c r="M785" s="9">
        <v>0.153</v>
      </c>
    </row>
    <row r="786" customHeight="1" spans="1:13">
      <c r="A786" s="6" t="str">
        <f t="shared" si="0"/>
        <v>Ethiopia-Africa2004</v>
      </c>
      <c r="B786" s="6" t="s">
        <v>130</v>
      </c>
      <c r="C786" s="6" t="s">
        <v>69</v>
      </c>
      <c r="D786" s="7" t="s">
        <v>281</v>
      </c>
      <c r="E786" s="14">
        <v>0.019</v>
      </c>
      <c r="F786" s="14">
        <v>0.012</v>
      </c>
      <c r="G786" s="9">
        <v>56</v>
      </c>
      <c r="H786" s="9">
        <v>55</v>
      </c>
      <c r="I786" s="9">
        <v>0.464</v>
      </c>
      <c r="J786" s="9">
        <v>0.505</v>
      </c>
      <c r="K786" s="9">
        <v>0.031</v>
      </c>
      <c r="L786" s="9">
        <v>74066147</v>
      </c>
      <c r="M786" s="9">
        <v>0.155</v>
      </c>
    </row>
    <row r="787" customHeight="1" spans="1:13">
      <c r="A787" s="6" t="str">
        <f t="shared" si="0"/>
        <v>Ethiopia-Africa2005</v>
      </c>
      <c r="B787" s="6" t="s">
        <v>130</v>
      </c>
      <c r="C787" s="6" t="s">
        <v>69</v>
      </c>
      <c r="D787" s="7" t="s">
        <v>282</v>
      </c>
      <c r="E787" s="14">
        <v>0.018</v>
      </c>
      <c r="F787" s="14">
        <v>0.017</v>
      </c>
      <c r="G787" s="9">
        <v>58</v>
      </c>
      <c r="H787" s="9">
        <v>56</v>
      </c>
      <c r="I787" s="9">
        <v>0.462</v>
      </c>
      <c r="J787" s="9">
        <v>0.507</v>
      </c>
      <c r="K787" s="9">
        <v>0.031</v>
      </c>
      <c r="L787" s="9">
        <v>76167240</v>
      </c>
      <c r="M787" s="9">
        <v>0.157</v>
      </c>
    </row>
    <row r="788" customHeight="1" spans="1:13">
      <c r="A788" s="6" t="str">
        <f t="shared" si="0"/>
        <v>Ethiopia-Africa2006</v>
      </c>
      <c r="B788" s="6" t="s">
        <v>130</v>
      </c>
      <c r="C788" s="6" t="s">
        <v>69</v>
      </c>
      <c r="D788" s="7" t="s">
        <v>287</v>
      </c>
      <c r="E788" s="14">
        <v>0.013</v>
      </c>
      <c r="F788" s="15"/>
      <c r="G788" s="9">
        <v>59</v>
      </c>
      <c r="H788" s="9">
        <v>57</v>
      </c>
      <c r="I788" s="9">
        <v>0.46</v>
      </c>
      <c r="J788" s="9">
        <v>0.509</v>
      </c>
      <c r="K788" s="9">
        <v>0.031</v>
      </c>
      <c r="L788" s="9">
        <v>78290649</v>
      </c>
      <c r="M788" s="9">
        <v>0.159</v>
      </c>
    </row>
    <row r="789" customHeight="1" spans="1:13">
      <c r="A789" s="6" t="str">
        <f t="shared" si="0"/>
        <v>Ethiopia-Africa2007</v>
      </c>
      <c r="B789" s="6" t="s">
        <v>130</v>
      </c>
      <c r="C789" s="6" t="s">
        <v>69</v>
      </c>
      <c r="D789" s="7" t="s">
        <v>289</v>
      </c>
      <c r="E789" s="14">
        <v>0.016</v>
      </c>
      <c r="F789" s="14">
        <v>0.013</v>
      </c>
      <c r="G789" s="9">
        <v>60</v>
      </c>
      <c r="H789" s="9">
        <v>58</v>
      </c>
      <c r="I789" s="9">
        <v>0.457</v>
      </c>
      <c r="J789" s="9">
        <v>0.511</v>
      </c>
      <c r="K789" s="9">
        <v>0.032</v>
      </c>
      <c r="L789" s="9">
        <v>80440708</v>
      </c>
      <c r="M789" s="9">
        <v>0.161</v>
      </c>
    </row>
    <row r="790" customHeight="1" spans="1:13">
      <c r="A790" s="6" t="str">
        <f t="shared" si="0"/>
        <v>Ethiopia-Africa2008</v>
      </c>
      <c r="B790" s="6" t="s">
        <v>130</v>
      </c>
      <c r="C790" s="6" t="s">
        <v>69</v>
      </c>
      <c r="D790" s="7" t="s">
        <v>283</v>
      </c>
      <c r="E790" s="14">
        <v>0.013</v>
      </c>
      <c r="F790" s="14">
        <v>0.015</v>
      </c>
      <c r="G790" s="9">
        <v>61</v>
      </c>
      <c r="H790" s="9">
        <v>59</v>
      </c>
      <c r="I790" s="9">
        <v>0.453</v>
      </c>
      <c r="J790" s="9">
        <v>0.515</v>
      </c>
      <c r="K790" s="9">
        <v>0.032</v>
      </c>
      <c r="L790" s="9">
        <v>82621190</v>
      </c>
      <c r="M790" s="9">
        <v>0.165</v>
      </c>
    </row>
    <row r="791" customHeight="1" spans="1:13">
      <c r="A791" s="6" t="str">
        <f t="shared" si="0"/>
        <v>Ethiopia-Africa2009</v>
      </c>
      <c r="B791" s="6" t="s">
        <v>130</v>
      </c>
      <c r="C791" s="6" t="s">
        <v>69</v>
      </c>
      <c r="D791" s="7" t="s">
        <v>284</v>
      </c>
      <c r="E791" s="14">
        <v>0.028</v>
      </c>
      <c r="F791" s="14">
        <v>0.019</v>
      </c>
      <c r="G791" s="9">
        <v>62</v>
      </c>
      <c r="H791" s="9">
        <v>59</v>
      </c>
      <c r="I791" s="9">
        <v>0.449</v>
      </c>
      <c r="J791" s="9">
        <v>0.518</v>
      </c>
      <c r="K791" s="9">
        <v>0.033</v>
      </c>
      <c r="L791" s="9">
        <v>84838032</v>
      </c>
      <c r="M791" s="9">
        <v>0.169</v>
      </c>
    </row>
    <row r="792" customHeight="1" spans="1:13">
      <c r="A792" s="6" t="str">
        <f t="shared" si="0"/>
        <v>Ethiopia-Africa2010</v>
      </c>
      <c r="B792" s="6" t="s">
        <v>130</v>
      </c>
      <c r="C792" s="6" t="s">
        <v>69</v>
      </c>
      <c r="D792" s="7" t="s">
        <v>288</v>
      </c>
      <c r="E792" s="14">
        <v>0.013</v>
      </c>
      <c r="F792" s="15"/>
      <c r="G792" s="9">
        <v>63</v>
      </c>
      <c r="H792" s="9">
        <v>60</v>
      </c>
      <c r="I792" s="9">
        <v>0.444</v>
      </c>
      <c r="J792" s="9">
        <v>0.523</v>
      </c>
      <c r="K792" s="9">
        <v>0.033</v>
      </c>
      <c r="L792" s="9">
        <v>87095281</v>
      </c>
      <c r="M792" s="9">
        <v>0.173</v>
      </c>
    </row>
    <row r="793" customHeight="1" spans="1:13">
      <c r="A793" s="6" t="str">
        <f t="shared" si="0"/>
        <v>Ethiopia-Africa2011</v>
      </c>
      <c r="B793" s="6" t="s">
        <v>130</v>
      </c>
      <c r="C793" s="6" t="s">
        <v>69</v>
      </c>
      <c r="D793" s="7" t="s">
        <v>285</v>
      </c>
      <c r="E793" s="14">
        <v>0.03</v>
      </c>
      <c r="F793" s="14">
        <v>0.049</v>
      </c>
      <c r="G793" s="9">
        <v>64</v>
      </c>
      <c r="H793" s="9">
        <v>61</v>
      </c>
      <c r="I793" s="9">
        <v>0.439</v>
      </c>
      <c r="J793" s="9">
        <v>0.528</v>
      </c>
      <c r="K793" s="9">
        <v>0.033</v>
      </c>
      <c r="L793" s="9">
        <v>89393063</v>
      </c>
      <c r="M793" s="9">
        <v>0.177</v>
      </c>
    </row>
    <row r="794" customHeight="1" spans="1:13">
      <c r="A794" s="6" t="str">
        <f t="shared" si="0"/>
        <v>Ethiopia-Africa2012</v>
      </c>
      <c r="B794" s="6" t="s">
        <v>130</v>
      </c>
      <c r="C794" s="6" t="s">
        <v>69</v>
      </c>
      <c r="D794" s="7" t="s">
        <v>286</v>
      </c>
      <c r="E794" s="14">
        <v>0.019</v>
      </c>
      <c r="F794" s="14">
        <v>0.024</v>
      </c>
      <c r="G794" s="9">
        <v>65</v>
      </c>
      <c r="H794" s="9">
        <v>61</v>
      </c>
      <c r="I794" s="9">
        <v>0.433</v>
      </c>
      <c r="J794" s="9">
        <v>0.533</v>
      </c>
      <c r="K794" s="9">
        <v>0.034</v>
      </c>
      <c r="L794" s="9">
        <v>91728849</v>
      </c>
      <c r="M794" s="9">
        <v>0.182</v>
      </c>
    </row>
    <row r="795" customHeight="1" spans="1:13">
      <c r="A795" s="6" t="str">
        <f t="shared" si="0"/>
        <v>Faeroe Islands-Europe2000</v>
      </c>
      <c r="B795" s="6" t="s">
        <v>131</v>
      </c>
      <c r="C795" s="6" t="s">
        <v>67</v>
      </c>
      <c r="D795" s="7" t="s">
        <v>277</v>
      </c>
      <c r="E795" s="14">
        <v>0.011</v>
      </c>
      <c r="F795" s="14">
        <v>0.005</v>
      </c>
      <c r="G795" s="9">
        <v>82</v>
      </c>
      <c r="H795" s="9">
        <v>76</v>
      </c>
      <c r="I795" s="8"/>
      <c r="J795" s="8"/>
      <c r="K795" s="8"/>
      <c r="L795" s="9">
        <v>46491</v>
      </c>
      <c r="M795" s="9">
        <v>0.363</v>
      </c>
    </row>
    <row r="796" customHeight="1" spans="1:13">
      <c r="A796" s="6" t="str">
        <f t="shared" si="0"/>
        <v>Faeroe Islands-Europe2001</v>
      </c>
      <c r="B796" s="6" t="s">
        <v>131</v>
      </c>
      <c r="C796" s="6" t="s">
        <v>67</v>
      </c>
      <c r="D796" s="7" t="s">
        <v>278</v>
      </c>
      <c r="E796" s="15"/>
      <c r="F796" s="15"/>
      <c r="G796" s="9">
        <v>82</v>
      </c>
      <c r="H796" s="9">
        <v>77</v>
      </c>
      <c r="I796" s="8"/>
      <c r="J796" s="8"/>
      <c r="K796" s="8"/>
      <c r="L796" s="9">
        <v>47135</v>
      </c>
      <c r="M796" s="9">
        <v>0.372</v>
      </c>
    </row>
    <row r="797" customHeight="1" spans="1:13">
      <c r="A797" s="6" t="str">
        <f t="shared" si="0"/>
        <v>Faeroe Islands-Europe2002</v>
      </c>
      <c r="B797" s="6" t="s">
        <v>131</v>
      </c>
      <c r="C797" s="6" t="s">
        <v>67</v>
      </c>
      <c r="D797" s="7" t="s">
        <v>279</v>
      </c>
      <c r="E797" s="14">
        <v>0.016</v>
      </c>
      <c r="F797" s="14">
        <v>0.008</v>
      </c>
      <c r="G797" s="9">
        <v>82</v>
      </c>
      <c r="H797" s="9">
        <v>77</v>
      </c>
      <c r="I797" s="8"/>
      <c r="J797" s="8"/>
      <c r="K797" s="8"/>
      <c r="L797" s="9">
        <v>47751</v>
      </c>
      <c r="M797" s="9">
        <v>0.38</v>
      </c>
    </row>
    <row r="798" customHeight="1" spans="1:13">
      <c r="A798" s="6" t="str">
        <f t="shared" si="0"/>
        <v>Faeroe Islands-Europe2003</v>
      </c>
      <c r="B798" s="6" t="s">
        <v>131</v>
      </c>
      <c r="C798" s="6" t="s">
        <v>67</v>
      </c>
      <c r="D798" s="7" t="s">
        <v>280</v>
      </c>
      <c r="E798" s="14">
        <v>0.022</v>
      </c>
      <c r="F798" s="14">
        <v>0.02</v>
      </c>
      <c r="G798" s="9">
        <v>82</v>
      </c>
      <c r="H798" s="9">
        <v>77</v>
      </c>
      <c r="I798" s="8"/>
      <c r="J798" s="8"/>
      <c r="K798" s="8"/>
      <c r="L798" s="9">
        <v>48308</v>
      </c>
      <c r="M798" s="9">
        <v>0.387</v>
      </c>
    </row>
    <row r="799" customHeight="1" spans="1:13">
      <c r="A799" s="6" t="str">
        <f t="shared" si="0"/>
        <v>Faeroe Islands-Europe2004</v>
      </c>
      <c r="B799" s="6" t="s">
        <v>131</v>
      </c>
      <c r="C799" s="6" t="s">
        <v>67</v>
      </c>
      <c r="D799" s="7" t="s">
        <v>281</v>
      </c>
      <c r="E799" s="14">
        <v>0.018</v>
      </c>
      <c r="F799" s="14">
        <v>0.009</v>
      </c>
      <c r="G799" s="9">
        <v>82</v>
      </c>
      <c r="H799" s="9">
        <v>77</v>
      </c>
      <c r="I799" s="8"/>
      <c r="J799" s="8"/>
      <c r="K799" s="8"/>
      <c r="L799" s="9">
        <v>48782</v>
      </c>
      <c r="M799" s="9">
        <v>0.392</v>
      </c>
    </row>
    <row r="800" customHeight="1" spans="1:13">
      <c r="A800" s="6" t="str">
        <f t="shared" si="0"/>
        <v>Faeroe Islands-Europe2005</v>
      </c>
      <c r="B800" s="6" t="s">
        <v>131</v>
      </c>
      <c r="C800" s="6" t="s">
        <v>67</v>
      </c>
      <c r="D800" s="7" t="s">
        <v>282</v>
      </c>
      <c r="E800" s="14">
        <v>0.012</v>
      </c>
      <c r="F800" s="14">
        <v>0.006</v>
      </c>
      <c r="G800" s="9">
        <v>82</v>
      </c>
      <c r="H800" s="9">
        <v>77</v>
      </c>
      <c r="I800" s="8"/>
      <c r="J800" s="8"/>
      <c r="K800" s="8"/>
      <c r="L800" s="9">
        <v>49157</v>
      </c>
      <c r="M800" s="9">
        <v>0.398</v>
      </c>
    </row>
    <row r="801" customHeight="1" spans="1:13">
      <c r="A801" s="6" t="str">
        <f t="shared" si="0"/>
        <v>Faeroe Islands-Europe2006</v>
      </c>
      <c r="B801" s="6" t="s">
        <v>131</v>
      </c>
      <c r="C801" s="6" t="s">
        <v>67</v>
      </c>
      <c r="D801" s="7" t="s">
        <v>287</v>
      </c>
      <c r="E801" s="15"/>
      <c r="F801" s="15"/>
      <c r="G801" s="9">
        <v>82</v>
      </c>
      <c r="H801" s="9">
        <v>77</v>
      </c>
      <c r="I801" s="8"/>
      <c r="J801" s="8"/>
      <c r="K801" s="8"/>
      <c r="L801" s="9">
        <v>49414</v>
      </c>
      <c r="M801" s="9">
        <v>0.401</v>
      </c>
    </row>
    <row r="802" customHeight="1" spans="1:13">
      <c r="A802" s="6" t="str">
        <f t="shared" si="0"/>
        <v>Faeroe Islands-Europe2007</v>
      </c>
      <c r="B802" s="6" t="s">
        <v>131</v>
      </c>
      <c r="C802" s="6" t="s">
        <v>67</v>
      </c>
      <c r="D802" s="7" t="s">
        <v>289</v>
      </c>
      <c r="E802" s="15"/>
      <c r="F802" s="14">
        <v>0.013</v>
      </c>
      <c r="G802" s="9">
        <v>83</v>
      </c>
      <c r="H802" s="9">
        <v>78</v>
      </c>
      <c r="I802" s="8"/>
      <c r="J802" s="8"/>
      <c r="K802" s="8"/>
      <c r="L802" s="9">
        <v>49554</v>
      </c>
      <c r="M802" s="9">
        <v>0.403</v>
      </c>
    </row>
    <row r="803" customHeight="1" spans="1:13">
      <c r="A803" s="6" t="str">
        <f t="shared" si="0"/>
        <v>Faeroe Islands-Europe2008</v>
      </c>
      <c r="B803" s="6" t="s">
        <v>131</v>
      </c>
      <c r="C803" s="6" t="s">
        <v>67</v>
      </c>
      <c r="D803" s="7" t="s">
        <v>283</v>
      </c>
      <c r="E803" s="14">
        <v>0.024</v>
      </c>
      <c r="F803" s="14">
        <v>0.031</v>
      </c>
      <c r="G803" s="9">
        <v>83</v>
      </c>
      <c r="H803" s="9">
        <v>78</v>
      </c>
      <c r="I803" s="8"/>
      <c r="J803" s="8"/>
      <c r="K803" s="8"/>
      <c r="L803" s="9">
        <v>49601</v>
      </c>
      <c r="M803" s="9">
        <v>0.405</v>
      </c>
    </row>
    <row r="804" customHeight="1" spans="1:13">
      <c r="A804" s="6" t="str">
        <f t="shared" si="0"/>
        <v>Faeroe Islands-Europe2009</v>
      </c>
      <c r="B804" s="6" t="s">
        <v>131</v>
      </c>
      <c r="C804" s="6" t="s">
        <v>67</v>
      </c>
      <c r="D804" s="7" t="s">
        <v>284</v>
      </c>
      <c r="E804" s="14">
        <v>0.024</v>
      </c>
      <c r="F804" s="14">
        <v>0.026</v>
      </c>
      <c r="G804" s="9">
        <v>84</v>
      </c>
      <c r="H804" s="9">
        <v>78</v>
      </c>
      <c r="I804" s="8"/>
      <c r="J804" s="8"/>
      <c r="K804" s="8"/>
      <c r="L804" s="9">
        <v>49600</v>
      </c>
      <c r="M804" s="9">
        <v>0.407</v>
      </c>
    </row>
    <row r="805" customHeight="1" spans="1:13">
      <c r="A805" s="6" t="str">
        <f t="shared" si="0"/>
        <v>Faeroe Islands-Europe2010</v>
      </c>
      <c r="B805" s="6" t="s">
        <v>131</v>
      </c>
      <c r="C805" s="6" t="s">
        <v>67</v>
      </c>
      <c r="D805" s="7" t="s">
        <v>288</v>
      </c>
      <c r="E805" s="14">
        <v>0.022</v>
      </c>
      <c r="F805" s="14">
        <v>0.023</v>
      </c>
      <c r="G805" s="9">
        <v>84</v>
      </c>
      <c r="H805" s="9">
        <v>79</v>
      </c>
      <c r="I805" s="8"/>
      <c r="J805" s="8"/>
      <c r="K805" s="8"/>
      <c r="L805" s="9">
        <v>49581</v>
      </c>
      <c r="M805" s="9">
        <v>0.409</v>
      </c>
    </row>
    <row r="806" customHeight="1" spans="1:13">
      <c r="A806" s="6" t="str">
        <f t="shared" si="0"/>
        <v>Faeroe Islands-Europe2011</v>
      </c>
      <c r="B806" s="6" t="s">
        <v>131</v>
      </c>
      <c r="C806" s="6" t="s">
        <v>67</v>
      </c>
      <c r="D806" s="7" t="s">
        <v>285</v>
      </c>
      <c r="E806" s="14">
        <v>0.016</v>
      </c>
      <c r="F806" s="15"/>
      <c r="G806" s="9">
        <v>84</v>
      </c>
      <c r="H806" s="9">
        <v>79</v>
      </c>
      <c r="I806" s="8"/>
      <c r="J806" s="8"/>
      <c r="K806" s="8"/>
      <c r="L806" s="9">
        <v>49551</v>
      </c>
      <c r="M806" s="9">
        <v>0.411</v>
      </c>
    </row>
    <row r="807" customHeight="1" spans="1:13">
      <c r="A807" s="6" t="str">
        <f t="shared" si="0"/>
        <v>Faeroe Islands-Europe2012</v>
      </c>
      <c r="B807" s="6" t="s">
        <v>131</v>
      </c>
      <c r="C807" s="6" t="s">
        <v>67</v>
      </c>
      <c r="D807" s="7" t="s">
        <v>286</v>
      </c>
      <c r="E807" s="14">
        <v>0.019</v>
      </c>
      <c r="F807" s="14">
        <v>0.013</v>
      </c>
      <c r="G807" s="9">
        <v>85</v>
      </c>
      <c r="H807" s="9">
        <v>80</v>
      </c>
      <c r="I807" s="8"/>
      <c r="J807" s="8"/>
      <c r="K807" s="8"/>
      <c r="L807" s="9">
        <v>49506</v>
      </c>
      <c r="M807" s="9">
        <v>0.413</v>
      </c>
    </row>
    <row r="808" customHeight="1" spans="1:13">
      <c r="A808" s="6" t="str">
        <f t="shared" si="0"/>
        <v>Fiji-Oceania2000</v>
      </c>
      <c r="B808" s="6" t="s">
        <v>132</v>
      </c>
      <c r="C808" s="6" t="s">
        <v>71</v>
      </c>
      <c r="D808" s="7" t="s">
        <v>277</v>
      </c>
      <c r="E808" s="14">
        <v>0.035</v>
      </c>
      <c r="F808" s="14">
        <v>0.036</v>
      </c>
      <c r="G808" s="9">
        <v>70</v>
      </c>
      <c r="H808" s="9">
        <v>65</v>
      </c>
      <c r="I808" s="9">
        <v>0.351</v>
      </c>
      <c r="J808" s="9">
        <v>0.615</v>
      </c>
      <c r="K808" s="9">
        <v>0.034</v>
      </c>
      <c r="L808" s="9">
        <v>811647</v>
      </c>
      <c r="M808" s="9">
        <v>0.479</v>
      </c>
    </row>
    <row r="809" customHeight="1" spans="1:13">
      <c r="A809" s="6" t="str">
        <f t="shared" si="0"/>
        <v>Fiji-Oceania2001</v>
      </c>
      <c r="B809" s="6" t="s">
        <v>132</v>
      </c>
      <c r="C809" s="6" t="s">
        <v>71</v>
      </c>
      <c r="D809" s="7" t="s">
        <v>278</v>
      </c>
      <c r="E809" s="14">
        <v>0.022</v>
      </c>
      <c r="F809" s="14">
        <v>0.037</v>
      </c>
      <c r="G809" s="9">
        <v>70</v>
      </c>
      <c r="H809" s="9">
        <v>65</v>
      </c>
      <c r="I809" s="9">
        <v>0.343</v>
      </c>
      <c r="J809" s="9">
        <v>0.621</v>
      </c>
      <c r="K809" s="9">
        <v>0.036</v>
      </c>
      <c r="L809" s="9">
        <v>814700</v>
      </c>
      <c r="M809" s="9">
        <v>0.483</v>
      </c>
    </row>
    <row r="810" customHeight="1" spans="1:13">
      <c r="A810" s="6" t="str">
        <f t="shared" si="0"/>
        <v>Fiji-Oceania2002</v>
      </c>
      <c r="B810" s="6" t="s">
        <v>132</v>
      </c>
      <c r="C810" s="6" t="s">
        <v>71</v>
      </c>
      <c r="D810" s="7" t="s">
        <v>279</v>
      </c>
      <c r="E810" s="14">
        <v>0.03</v>
      </c>
      <c r="F810" s="14">
        <v>0.069</v>
      </c>
      <c r="G810" s="9">
        <v>71</v>
      </c>
      <c r="H810" s="9">
        <v>65</v>
      </c>
      <c r="I810" s="9">
        <v>0.334</v>
      </c>
      <c r="J810" s="9">
        <v>0.629</v>
      </c>
      <c r="K810" s="9">
        <v>0.037</v>
      </c>
      <c r="L810" s="9">
        <v>816237</v>
      </c>
      <c r="M810" s="9">
        <v>0.487</v>
      </c>
    </row>
    <row r="811" customHeight="1" spans="1:13">
      <c r="A811" s="6" t="str">
        <f t="shared" si="0"/>
        <v>Fiji-Oceania2003</v>
      </c>
      <c r="B811" s="6" t="s">
        <v>132</v>
      </c>
      <c r="C811" s="6" t="s">
        <v>71</v>
      </c>
      <c r="D811" s="7" t="s">
        <v>280</v>
      </c>
      <c r="E811" s="14">
        <v>0.03</v>
      </c>
      <c r="F811" s="14">
        <v>0.028</v>
      </c>
      <c r="G811" s="9">
        <v>71</v>
      </c>
      <c r="H811" s="9">
        <v>66</v>
      </c>
      <c r="I811" s="9">
        <v>0.324</v>
      </c>
      <c r="J811" s="9">
        <v>0.638</v>
      </c>
      <c r="K811" s="9">
        <v>0.038</v>
      </c>
      <c r="L811" s="9">
        <v>817224</v>
      </c>
      <c r="M811" s="9">
        <v>0.491</v>
      </c>
    </row>
    <row r="812" customHeight="1" spans="1:13">
      <c r="A812" s="6" t="str">
        <f t="shared" si="0"/>
        <v>Fiji-Oceania2004</v>
      </c>
      <c r="B812" s="6" t="s">
        <v>132</v>
      </c>
      <c r="C812" s="6" t="s">
        <v>71</v>
      </c>
      <c r="D812" s="7" t="s">
        <v>281</v>
      </c>
      <c r="E812" s="14">
        <v>0.017</v>
      </c>
      <c r="F812" s="14">
        <v>0.019</v>
      </c>
      <c r="G812" s="9">
        <v>71</v>
      </c>
      <c r="H812" s="9">
        <v>66</v>
      </c>
      <c r="I812" s="9">
        <v>0.314</v>
      </c>
      <c r="J812" s="9">
        <v>0.646</v>
      </c>
      <c r="K812" s="9">
        <v>0.04</v>
      </c>
      <c r="L812" s="9">
        <v>818995</v>
      </c>
      <c r="M812" s="9">
        <v>0.495</v>
      </c>
    </row>
    <row r="813" customHeight="1" spans="1:13">
      <c r="A813" s="6" t="str">
        <f t="shared" si="0"/>
        <v>Fiji-Oceania2005</v>
      </c>
      <c r="B813" s="6" t="s">
        <v>132</v>
      </c>
      <c r="C813" s="6" t="s">
        <v>71</v>
      </c>
      <c r="D813" s="7" t="s">
        <v>282</v>
      </c>
      <c r="E813" s="14">
        <v>0.023</v>
      </c>
      <c r="F813" s="14">
        <v>0.018</v>
      </c>
      <c r="G813" s="9">
        <v>71</v>
      </c>
      <c r="H813" s="9">
        <v>66</v>
      </c>
      <c r="I813" s="9">
        <v>0.306</v>
      </c>
      <c r="J813" s="9">
        <v>0.653</v>
      </c>
      <c r="K813" s="9">
        <v>0.041</v>
      </c>
      <c r="L813" s="9">
        <v>822484</v>
      </c>
      <c r="M813" s="9">
        <v>0.499</v>
      </c>
    </row>
    <row r="814" customHeight="1" spans="1:13">
      <c r="A814" s="6" t="str">
        <f t="shared" si="0"/>
        <v>Fiji-Oceania2006</v>
      </c>
      <c r="B814" s="6" t="s">
        <v>132</v>
      </c>
      <c r="C814" s="6" t="s">
        <v>71</v>
      </c>
      <c r="D814" s="7" t="s">
        <v>287</v>
      </c>
      <c r="E814" s="14">
        <v>0.026</v>
      </c>
      <c r="F814" s="14">
        <v>0.029</v>
      </c>
      <c r="G814" s="9">
        <v>72</v>
      </c>
      <c r="H814" s="9">
        <v>66</v>
      </c>
      <c r="I814" s="9">
        <v>0.3</v>
      </c>
      <c r="J814" s="9">
        <v>0.657</v>
      </c>
      <c r="K814" s="9">
        <v>0.042</v>
      </c>
      <c r="L814" s="9">
        <v>828060</v>
      </c>
      <c r="M814" s="9">
        <v>0.503</v>
      </c>
    </row>
    <row r="815" customHeight="1" spans="1:13">
      <c r="A815" s="6" t="str">
        <f t="shared" si="0"/>
        <v>Fiji-Oceania2007</v>
      </c>
      <c r="B815" s="6" t="s">
        <v>132</v>
      </c>
      <c r="C815" s="6" t="s">
        <v>71</v>
      </c>
      <c r="D815" s="7" t="s">
        <v>289</v>
      </c>
      <c r="E815" s="14">
        <v>0.023</v>
      </c>
      <c r="F815" s="14">
        <v>0.02</v>
      </c>
      <c r="G815" s="9">
        <v>72</v>
      </c>
      <c r="H815" s="9">
        <v>66</v>
      </c>
      <c r="I815" s="9">
        <v>0.296</v>
      </c>
      <c r="J815" s="9">
        <v>0.66</v>
      </c>
      <c r="K815" s="9">
        <v>0.044</v>
      </c>
      <c r="L815" s="9">
        <v>835392</v>
      </c>
      <c r="M815" s="9">
        <v>0.507</v>
      </c>
    </row>
    <row r="816" customHeight="1" spans="1:13">
      <c r="A816" s="6" t="str">
        <f t="shared" si="0"/>
        <v>Fiji-Oceania2008</v>
      </c>
      <c r="B816" s="6" t="s">
        <v>132</v>
      </c>
      <c r="C816" s="6" t="s">
        <v>71</v>
      </c>
      <c r="D816" s="7" t="s">
        <v>283</v>
      </c>
      <c r="E816" s="14">
        <v>0.027</v>
      </c>
      <c r="F816" s="14">
        <v>0.025</v>
      </c>
      <c r="G816" s="9">
        <v>72</v>
      </c>
      <c r="H816" s="9">
        <v>66</v>
      </c>
      <c r="I816" s="9">
        <v>0.294</v>
      </c>
      <c r="J816" s="9">
        <v>0.661</v>
      </c>
      <c r="K816" s="9">
        <v>0.045</v>
      </c>
      <c r="L816" s="9">
        <v>843851</v>
      </c>
      <c r="M816" s="9">
        <v>0.511</v>
      </c>
    </row>
    <row r="817" customHeight="1" spans="1:13">
      <c r="A817" s="6" t="str">
        <f t="shared" si="0"/>
        <v>Fiji-Oceania2009</v>
      </c>
      <c r="B817" s="6" t="s">
        <v>132</v>
      </c>
      <c r="C817" s="6" t="s">
        <v>71</v>
      </c>
      <c r="D817" s="7" t="s">
        <v>284</v>
      </c>
      <c r="E817" s="14">
        <v>0.023</v>
      </c>
      <c r="F817" s="14">
        <v>0.025</v>
      </c>
      <c r="G817" s="9">
        <v>72</v>
      </c>
      <c r="H817" s="9">
        <v>66</v>
      </c>
      <c r="I817" s="9">
        <v>0.292</v>
      </c>
      <c r="J817" s="9">
        <v>0.662</v>
      </c>
      <c r="K817" s="9">
        <v>0.047</v>
      </c>
      <c r="L817" s="9">
        <v>852479</v>
      </c>
      <c r="M817" s="9">
        <v>0.514</v>
      </c>
    </row>
    <row r="818" customHeight="1" spans="1:13">
      <c r="A818" s="6" t="str">
        <f t="shared" si="0"/>
        <v>Fiji-Oceania2010</v>
      </c>
      <c r="B818" s="6" t="s">
        <v>132</v>
      </c>
      <c r="C818" s="6" t="s">
        <v>71</v>
      </c>
      <c r="D818" s="7" t="s">
        <v>288</v>
      </c>
      <c r="E818" s="14">
        <v>0.013</v>
      </c>
      <c r="F818" s="15"/>
      <c r="G818" s="9">
        <v>72</v>
      </c>
      <c r="H818" s="9">
        <v>66</v>
      </c>
      <c r="I818" s="9">
        <v>0.29</v>
      </c>
      <c r="J818" s="9">
        <v>0.661</v>
      </c>
      <c r="K818" s="9">
        <v>0.048</v>
      </c>
      <c r="L818" s="9">
        <v>860559</v>
      </c>
      <c r="M818" s="9">
        <v>0.518</v>
      </c>
    </row>
    <row r="819" customHeight="1" spans="1:13">
      <c r="A819" s="6" t="str">
        <f t="shared" si="0"/>
        <v>Fiji-Oceania2011</v>
      </c>
      <c r="B819" s="6" t="s">
        <v>132</v>
      </c>
      <c r="C819" s="6" t="s">
        <v>71</v>
      </c>
      <c r="D819" s="7" t="s">
        <v>285</v>
      </c>
      <c r="E819" s="15"/>
      <c r="F819" s="15"/>
      <c r="G819" s="9">
        <v>73</v>
      </c>
      <c r="H819" s="9">
        <v>67</v>
      </c>
      <c r="I819" s="9">
        <v>0.289</v>
      </c>
      <c r="J819" s="9">
        <v>0.661</v>
      </c>
      <c r="K819" s="9">
        <v>0.05</v>
      </c>
      <c r="L819" s="9">
        <v>867921</v>
      </c>
      <c r="M819" s="9">
        <v>0.522</v>
      </c>
    </row>
    <row r="820" customHeight="1" spans="1:13">
      <c r="A820" s="6" t="str">
        <f t="shared" si="0"/>
        <v>Fiji-Oceania2012</v>
      </c>
      <c r="B820" s="6" t="s">
        <v>132</v>
      </c>
      <c r="C820" s="6" t="s">
        <v>71</v>
      </c>
      <c r="D820" s="7" t="s">
        <v>286</v>
      </c>
      <c r="E820" s="15"/>
      <c r="F820" s="14">
        <v>0.012</v>
      </c>
      <c r="G820" s="9">
        <v>73</v>
      </c>
      <c r="H820" s="9">
        <v>67</v>
      </c>
      <c r="I820" s="9">
        <v>0.289</v>
      </c>
      <c r="J820" s="9">
        <v>0.659</v>
      </c>
      <c r="K820" s="9">
        <v>0.052</v>
      </c>
      <c r="L820" s="9">
        <v>874742</v>
      </c>
      <c r="M820" s="9">
        <v>0.526</v>
      </c>
    </row>
    <row r="821" customHeight="1" spans="1:13">
      <c r="A821" s="6" t="str">
        <f t="shared" si="0"/>
        <v>Finland-Europe2000</v>
      </c>
      <c r="B821" s="6" t="s">
        <v>133</v>
      </c>
      <c r="C821" s="6" t="s">
        <v>67</v>
      </c>
      <c r="D821" s="7" t="s">
        <v>277</v>
      </c>
      <c r="E821" s="14">
        <v>0.018</v>
      </c>
      <c r="F821" s="14">
        <v>0.015</v>
      </c>
      <c r="G821" s="9">
        <v>81</v>
      </c>
      <c r="H821" s="9">
        <v>74</v>
      </c>
      <c r="I821" s="9">
        <v>0.182</v>
      </c>
      <c r="J821" s="9">
        <v>0.669</v>
      </c>
      <c r="K821" s="9">
        <v>0.149</v>
      </c>
      <c r="L821" s="9">
        <v>5176209</v>
      </c>
      <c r="M821" s="9">
        <v>0.822</v>
      </c>
    </row>
    <row r="822" customHeight="1" spans="1:13">
      <c r="A822" s="6" t="str">
        <f t="shared" si="0"/>
        <v>Finland-Europe2001</v>
      </c>
      <c r="B822" s="6" t="s">
        <v>133</v>
      </c>
      <c r="C822" s="6" t="s">
        <v>67</v>
      </c>
      <c r="D822" s="7" t="s">
        <v>278</v>
      </c>
      <c r="E822" s="14">
        <v>0.017</v>
      </c>
      <c r="F822" s="15"/>
      <c r="G822" s="9">
        <v>82</v>
      </c>
      <c r="H822" s="9">
        <v>75</v>
      </c>
      <c r="I822" s="9">
        <v>0.18</v>
      </c>
      <c r="J822" s="9">
        <v>0.669</v>
      </c>
      <c r="K822" s="9">
        <v>0.151</v>
      </c>
      <c r="L822" s="9">
        <v>5188008</v>
      </c>
      <c r="M822" s="9">
        <v>0.824</v>
      </c>
    </row>
    <row r="823" customHeight="1" spans="1:13">
      <c r="A823" s="6" t="str">
        <f t="shared" si="0"/>
        <v>Finland-Europe2002</v>
      </c>
      <c r="B823" s="6" t="s">
        <v>133</v>
      </c>
      <c r="C823" s="6" t="s">
        <v>67</v>
      </c>
      <c r="D823" s="7" t="s">
        <v>279</v>
      </c>
      <c r="E823" s="14">
        <v>0.019</v>
      </c>
      <c r="F823" s="14">
        <v>0.019</v>
      </c>
      <c r="G823" s="9">
        <v>82</v>
      </c>
      <c r="H823" s="9">
        <v>75</v>
      </c>
      <c r="I823" s="9">
        <v>0.178</v>
      </c>
      <c r="J823" s="9">
        <v>0.669</v>
      </c>
      <c r="K823" s="9">
        <v>0.153</v>
      </c>
      <c r="L823" s="9">
        <v>5200598</v>
      </c>
      <c r="M823" s="9">
        <v>0.825</v>
      </c>
    </row>
    <row r="824" customHeight="1" spans="1:13">
      <c r="A824" s="6" t="str">
        <f t="shared" si="0"/>
        <v>Finland-Europe2003</v>
      </c>
      <c r="B824" s="6" t="s">
        <v>133</v>
      </c>
      <c r="C824" s="6" t="s">
        <v>67</v>
      </c>
      <c r="D824" s="7" t="s">
        <v>280</v>
      </c>
      <c r="E824" s="14">
        <v>0.021</v>
      </c>
      <c r="F824" s="14">
        <v>0.028</v>
      </c>
      <c r="G824" s="9">
        <v>82</v>
      </c>
      <c r="H824" s="9">
        <v>75</v>
      </c>
      <c r="I824" s="9">
        <v>0.177</v>
      </c>
      <c r="J824" s="9">
        <v>0.668</v>
      </c>
      <c r="K824" s="9">
        <v>0.155</v>
      </c>
      <c r="L824" s="9">
        <v>5213014</v>
      </c>
      <c r="M824" s="9">
        <v>0.826</v>
      </c>
    </row>
    <row r="825" customHeight="1" spans="1:13">
      <c r="A825" s="6" t="str">
        <f t="shared" si="0"/>
        <v>Finland-Europe2004</v>
      </c>
      <c r="B825" s="6" t="s">
        <v>133</v>
      </c>
      <c r="C825" s="6" t="s">
        <v>67</v>
      </c>
      <c r="D825" s="7" t="s">
        <v>281</v>
      </c>
      <c r="E825" s="14">
        <v>0.015</v>
      </c>
      <c r="F825" s="14">
        <v>0.025</v>
      </c>
      <c r="G825" s="9">
        <v>82</v>
      </c>
      <c r="H825" s="9">
        <v>75</v>
      </c>
      <c r="I825" s="9">
        <v>0.175</v>
      </c>
      <c r="J825" s="9">
        <v>0.667</v>
      </c>
      <c r="K825" s="9">
        <v>0.157</v>
      </c>
      <c r="L825" s="9">
        <v>5228172</v>
      </c>
      <c r="M825" s="9">
        <v>0.828</v>
      </c>
    </row>
    <row r="826" customHeight="1" spans="1:13">
      <c r="A826" s="6" t="str">
        <f t="shared" si="0"/>
        <v>Finland-Europe2005</v>
      </c>
      <c r="B826" s="6" t="s">
        <v>133</v>
      </c>
      <c r="C826" s="6" t="s">
        <v>67</v>
      </c>
      <c r="D826" s="7" t="s">
        <v>282</v>
      </c>
      <c r="E826" s="15"/>
      <c r="F826" s="15"/>
      <c r="G826" s="9">
        <v>82</v>
      </c>
      <c r="H826" s="9">
        <v>76</v>
      </c>
      <c r="I826" s="9">
        <v>0.174</v>
      </c>
      <c r="J826" s="9">
        <v>0.667</v>
      </c>
      <c r="K826" s="9">
        <v>0.159</v>
      </c>
      <c r="L826" s="9">
        <v>5246096</v>
      </c>
      <c r="M826" s="9">
        <v>0.829</v>
      </c>
    </row>
    <row r="827" customHeight="1" spans="1:13">
      <c r="A827" s="6" t="str">
        <f t="shared" si="0"/>
        <v>Finland-Europe2006</v>
      </c>
      <c r="B827" s="6" t="s">
        <v>133</v>
      </c>
      <c r="C827" s="6" t="s">
        <v>67</v>
      </c>
      <c r="D827" s="7" t="s">
        <v>287</v>
      </c>
      <c r="E827" s="14">
        <v>0.014</v>
      </c>
      <c r="F827" s="14">
        <v>0.007</v>
      </c>
      <c r="G827" s="9">
        <v>83</v>
      </c>
      <c r="H827" s="9">
        <v>76</v>
      </c>
      <c r="I827" s="9">
        <v>0.172</v>
      </c>
      <c r="J827" s="9">
        <v>0.667</v>
      </c>
      <c r="K827" s="9">
        <v>0.161</v>
      </c>
      <c r="L827" s="9">
        <v>5266268</v>
      </c>
      <c r="M827" s="9">
        <v>0.83</v>
      </c>
    </row>
    <row r="828" customHeight="1" spans="1:13">
      <c r="A828" s="6" t="str">
        <f t="shared" si="0"/>
        <v>Finland-Europe2007</v>
      </c>
      <c r="B828" s="6" t="s">
        <v>133</v>
      </c>
      <c r="C828" s="6" t="s">
        <v>67</v>
      </c>
      <c r="D828" s="7" t="s">
        <v>289</v>
      </c>
      <c r="E828" s="14">
        <v>0.016</v>
      </c>
      <c r="F828" s="14">
        <v>0.013</v>
      </c>
      <c r="G828" s="9">
        <v>83</v>
      </c>
      <c r="H828" s="9">
        <v>76</v>
      </c>
      <c r="I828" s="9">
        <v>0.17</v>
      </c>
      <c r="J828" s="9">
        <v>0.668</v>
      </c>
      <c r="K828" s="9">
        <v>0.163</v>
      </c>
      <c r="L828" s="9">
        <v>5288720</v>
      </c>
      <c r="M828" s="9">
        <v>0.832</v>
      </c>
    </row>
    <row r="829" customHeight="1" spans="1:13">
      <c r="A829" s="6" t="str">
        <f t="shared" si="0"/>
        <v>Finland-Europe2008</v>
      </c>
      <c r="B829" s="6" t="s">
        <v>133</v>
      </c>
      <c r="C829" s="6" t="s">
        <v>67</v>
      </c>
      <c r="D829" s="7" t="s">
        <v>283</v>
      </c>
      <c r="E829" s="14">
        <v>0.023</v>
      </c>
      <c r="F829" s="14">
        <v>0.017</v>
      </c>
      <c r="G829" s="9">
        <v>83</v>
      </c>
      <c r="H829" s="9">
        <v>76</v>
      </c>
      <c r="I829" s="9">
        <v>0.168</v>
      </c>
      <c r="J829" s="9">
        <v>0.668</v>
      </c>
      <c r="K829" s="9">
        <v>0.165</v>
      </c>
      <c r="L829" s="9">
        <v>5313399</v>
      </c>
      <c r="M829" s="9">
        <v>0.833</v>
      </c>
    </row>
    <row r="830" customHeight="1" spans="1:13">
      <c r="A830" s="6" t="str">
        <f t="shared" si="0"/>
        <v>Finland-Europe2009</v>
      </c>
      <c r="B830" s="6" t="s">
        <v>133</v>
      </c>
      <c r="C830" s="6" t="s">
        <v>67</v>
      </c>
      <c r="D830" s="7" t="s">
        <v>284</v>
      </c>
      <c r="E830" s="14">
        <v>0.02</v>
      </c>
      <c r="F830" s="14">
        <v>0.03</v>
      </c>
      <c r="G830" s="9">
        <v>83</v>
      </c>
      <c r="H830" s="9">
        <v>77</v>
      </c>
      <c r="I830" s="9">
        <v>0.166</v>
      </c>
      <c r="J830" s="9">
        <v>0.666</v>
      </c>
      <c r="K830" s="9">
        <v>0.167</v>
      </c>
      <c r="L830" s="9">
        <v>5338871</v>
      </c>
      <c r="M830" s="9">
        <v>0.834</v>
      </c>
    </row>
    <row r="831" customHeight="1" spans="1:13">
      <c r="A831" s="6" t="str">
        <f t="shared" si="0"/>
        <v>Finland-Europe2010</v>
      </c>
      <c r="B831" s="6" t="s">
        <v>133</v>
      </c>
      <c r="C831" s="6" t="s">
        <v>67</v>
      </c>
      <c r="D831" s="7" t="s">
        <v>288</v>
      </c>
      <c r="E831" s="14">
        <v>0.05</v>
      </c>
      <c r="F831" s="14">
        <v>0.123</v>
      </c>
      <c r="G831" s="9">
        <v>83</v>
      </c>
      <c r="H831" s="9">
        <v>77</v>
      </c>
      <c r="I831" s="9">
        <v>0.165</v>
      </c>
      <c r="J831" s="9">
        <v>0.664</v>
      </c>
      <c r="K831" s="9">
        <v>0.171</v>
      </c>
      <c r="L831" s="9">
        <v>5363352</v>
      </c>
      <c r="M831" s="9">
        <v>0.836</v>
      </c>
    </row>
    <row r="832" customHeight="1" spans="1:13">
      <c r="A832" s="6" t="str">
        <f t="shared" si="0"/>
        <v>Finland-Europe2011</v>
      </c>
      <c r="B832" s="6" t="s">
        <v>133</v>
      </c>
      <c r="C832" s="6" t="s">
        <v>67</v>
      </c>
      <c r="D832" s="7" t="s">
        <v>285</v>
      </c>
      <c r="E832" s="14">
        <v>0.041</v>
      </c>
      <c r="F832" s="14">
        <v>0.078</v>
      </c>
      <c r="G832" s="9">
        <v>84</v>
      </c>
      <c r="H832" s="9">
        <v>77</v>
      </c>
      <c r="I832" s="9">
        <v>0.164</v>
      </c>
      <c r="J832" s="9">
        <v>0.659</v>
      </c>
      <c r="K832" s="9">
        <v>0.177</v>
      </c>
      <c r="L832" s="9">
        <v>5388272</v>
      </c>
      <c r="M832" s="9">
        <v>0.837</v>
      </c>
    </row>
    <row r="833" customHeight="1" spans="1:13">
      <c r="A833" s="6" t="str">
        <f t="shared" si="0"/>
        <v>Finland-Europe2012</v>
      </c>
      <c r="B833" s="6" t="s">
        <v>133</v>
      </c>
      <c r="C833" s="6" t="s">
        <v>67</v>
      </c>
      <c r="D833" s="7" t="s">
        <v>286</v>
      </c>
      <c r="E833" s="14">
        <v>0.026</v>
      </c>
      <c r="F833" s="14">
        <v>0.046</v>
      </c>
      <c r="G833" s="9">
        <v>84</v>
      </c>
      <c r="H833" s="9">
        <v>78</v>
      </c>
      <c r="I833" s="9">
        <v>0.164</v>
      </c>
      <c r="J833" s="9">
        <v>0.653</v>
      </c>
      <c r="K833" s="9">
        <v>0.183</v>
      </c>
      <c r="L833" s="9">
        <v>5413971</v>
      </c>
      <c r="M833" s="9">
        <v>0.838</v>
      </c>
    </row>
    <row r="834" customHeight="1" spans="1:13">
      <c r="A834" s="6" t="str">
        <f t="shared" si="0"/>
        <v>France-Europe2000</v>
      </c>
      <c r="B834" s="6" t="s">
        <v>134</v>
      </c>
      <c r="C834" s="6" t="s">
        <v>67</v>
      </c>
      <c r="D834" s="7" t="s">
        <v>277</v>
      </c>
      <c r="E834" s="14">
        <v>0.045</v>
      </c>
      <c r="F834" s="14">
        <v>0.089</v>
      </c>
      <c r="G834" s="9">
        <v>83</v>
      </c>
      <c r="H834" s="9">
        <v>75</v>
      </c>
      <c r="I834" s="9">
        <v>0.189</v>
      </c>
      <c r="J834" s="9">
        <v>0.65</v>
      </c>
      <c r="K834" s="9">
        <v>0.16</v>
      </c>
      <c r="L834" s="9">
        <v>60911057</v>
      </c>
      <c r="M834" s="9">
        <v>0.759</v>
      </c>
    </row>
    <row r="835" customHeight="1" spans="1:13">
      <c r="A835" s="6" t="str">
        <f t="shared" si="0"/>
        <v>France-Europe2001</v>
      </c>
      <c r="B835" s="6" t="s">
        <v>134</v>
      </c>
      <c r="C835" s="6" t="s">
        <v>67</v>
      </c>
      <c r="D835" s="7" t="s">
        <v>278</v>
      </c>
      <c r="E835" s="14">
        <v>0.043</v>
      </c>
      <c r="F835" s="14">
        <v>0.079</v>
      </c>
      <c r="G835" s="9">
        <v>83</v>
      </c>
      <c r="H835" s="9">
        <v>76</v>
      </c>
      <c r="I835" s="9">
        <v>0.188</v>
      </c>
      <c r="J835" s="9">
        <v>0.651</v>
      </c>
      <c r="K835" s="9">
        <v>0.161</v>
      </c>
      <c r="L835" s="9">
        <v>61355725</v>
      </c>
      <c r="M835" s="9">
        <v>0.761</v>
      </c>
    </row>
    <row r="836" customHeight="1" spans="1:13">
      <c r="A836" s="6" t="str">
        <f t="shared" si="0"/>
        <v>France-Europe2002</v>
      </c>
      <c r="B836" s="6" t="s">
        <v>134</v>
      </c>
      <c r="C836" s="6" t="s">
        <v>67</v>
      </c>
      <c r="D836" s="7" t="s">
        <v>279</v>
      </c>
      <c r="E836" s="14">
        <v>0.041</v>
      </c>
      <c r="F836" s="14">
        <v>0.081</v>
      </c>
      <c r="G836" s="9">
        <v>83</v>
      </c>
      <c r="H836" s="9">
        <v>76</v>
      </c>
      <c r="I836" s="9">
        <v>0.187</v>
      </c>
      <c r="J836" s="9">
        <v>0.651</v>
      </c>
      <c r="K836" s="9">
        <v>0.162</v>
      </c>
      <c r="L836" s="9">
        <v>61803229</v>
      </c>
      <c r="M836" s="9">
        <v>0.764</v>
      </c>
    </row>
    <row r="837" customHeight="1" spans="1:13">
      <c r="A837" s="6" t="str">
        <f t="shared" si="0"/>
        <v>France-Europe2003</v>
      </c>
      <c r="B837" s="6" t="s">
        <v>134</v>
      </c>
      <c r="C837" s="6" t="s">
        <v>67</v>
      </c>
      <c r="D837" s="7" t="s">
        <v>280</v>
      </c>
      <c r="E837" s="14">
        <v>0.038</v>
      </c>
      <c r="F837" s="14">
        <v>0.111</v>
      </c>
      <c r="G837" s="9">
        <v>83</v>
      </c>
      <c r="H837" s="9">
        <v>76</v>
      </c>
      <c r="I837" s="9">
        <v>0.186</v>
      </c>
      <c r="J837" s="9">
        <v>0.651</v>
      </c>
      <c r="K837" s="9">
        <v>0.163</v>
      </c>
      <c r="L837" s="9">
        <v>62242474</v>
      </c>
      <c r="M837" s="9">
        <v>0.766</v>
      </c>
    </row>
    <row r="838" customHeight="1" spans="1:13">
      <c r="A838" s="6" t="str">
        <f t="shared" si="0"/>
        <v>France-Europe2004</v>
      </c>
      <c r="B838" s="6" t="s">
        <v>134</v>
      </c>
      <c r="C838" s="6" t="s">
        <v>67</v>
      </c>
      <c r="D838" s="7" t="s">
        <v>281</v>
      </c>
      <c r="E838" s="14">
        <v>0.05</v>
      </c>
      <c r="F838" s="14">
        <v>0.102</v>
      </c>
      <c r="G838" s="9">
        <v>84</v>
      </c>
      <c r="H838" s="9">
        <v>77</v>
      </c>
      <c r="I838" s="9">
        <v>0.186</v>
      </c>
      <c r="J838" s="9">
        <v>0.651</v>
      </c>
      <c r="K838" s="9">
        <v>0.164</v>
      </c>
      <c r="L838" s="9">
        <v>62702121</v>
      </c>
      <c r="M838" s="9">
        <v>0.769</v>
      </c>
    </row>
    <row r="839" customHeight="1" spans="1:13">
      <c r="A839" s="6" t="str">
        <f t="shared" si="0"/>
        <v>France-Europe2005</v>
      </c>
      <c r="B839" s="6" t="s">
        <v>134</v>
      </c>
      <c r="C839" s="6" t="s">
        <v>67</v>
      </c>
      <c r="D839" s="7" t="s">
        <v>282</v>
      </c>
      <c r="E839" s="14">
        <v>0.039</v>
      </c>
      <c r="F839" s="14">
        <v>0.071</v>
      </c>
      <c r="G839" s="9">
        <v>84</v>
      </c>
      <c r="H839" s="9">
        <v>77</v>
      </c>
      <c r="I839" s="9">
        <v>0.185</v>
      </c>
      <c r="J839" s="9">
        <v>0.651</v>
      </c>
      <c r="K839" s="9">
        <v>0.164</v>
      </c>
      <c r="L839" s="9">
        <v>63176246</v>
      </c>
      <c r="M839" s="9">
        <v>0.771</v>
      </c>
    </row>
    <row r="840" customHeight="1" spans="1:13">
      <c r="A840" s="6" t="str">
        <f t="shared" si="0"/>
        <v>France-Europe2006</v>
      </c>
      <c r="B840" s="6" t="s">
        <v>134</v>
      </c>
      <c r="C840" s="6" t="s">
        <v>67</v>
      </c>
      <c r="D840" s="7" t="s">
        <v>287</v>
      </c>
      <c r="E840" s="14">
        <v>0.046</v>
      </c>
      <c r="F840" s="14">
        <v>0.108</v>
      </c>
      <c r="G840" s="9">
        <v>85</v>
      </c>
      <c r="H840" s="9">
        <v>77</v>
      </c>
      <c r="I840" s="9">
        <v>0.185</v>
      </c>
      <c r="J840" s="9">
        <v>0.651</v>
      </c>
      <c r="K840" s="9">
        <v>0.165</v>
      </c>
      <c r="L840" s="9">
        <v>63617975</v>
      </c>
      <c r="M840" s="9">
        <v>0.774</v>
      </c>
    </row>
    <row r="841" customHeight="1" spans="1:13">
      <c r="A841" s="6" t="str">
        <f t="shared" si="0"/>
        <v>France-Europe2007</v>
      </c>
      <c r="B841" s="6" t="s">
        <v>134</v>
      </c>
      <c r="C841" s="6" t="s">
        <v>67</v>
      </c>
      <c r="D841" s="7" t="s">
        <v>289</v>
      </c>
      <c r="E841" s="14">
        <v>0.039</v>
      </c>
      <c r="F841" s="14">
        <v>0.066</v>
      </c>
      <c r="G841" s="9">
        <v>85</v>
      </c>
      <c r="H841" s="9">
        <v>78</v>
      </c>
      <c r="I841" s="9">
        <v>0.184</v>
      </c>
      <c r="J841" s="9">
        <v>0.651</v>
      </c>
      <c r="K841" s="9">
        <v>0.165</v>
      </c>
      <c r="L841" s="9">
        <v>64012572</v>
      </c>
      <c r="M841" s="9">
        <v>0.776</v>
      </c>
    </row>
    <row r="842" customHeight="1" spans="1:13">
      <c r="A842" s="6" t="str">
        <f t="shared" si="0"/>
        <v>France-Europe2008</v>
      </c>
      <c r="B842" s="6" t="s">
        <v>134</v>
      </c>
      <c r="C842" s="6" t="s">
        <v>67</v>
      </c>
      <c r="D842" s="7" t="s">
        <v>283</v>
      </c>
      <c r="E842" s="14">
        <v>0.037</v>
      </c>
      <c r="F842" s="14">
        <v>0.091</v>
      </c>
      <c r="G842" s="9">
        <v>85</v>
      </c>
      <c r="H842" s="9">
        <v>78</v>
      </c>
      <c r="I842" s="9">
        <v>0.184</v>
      </c>
      <c r="J842" s="9">
        <v>0.651</v>
      </c>
      <c r="K842" s="9">
        <v>0.165</v>
      </c>
      <c r="L842" s="9">
        <v>64371099</v>
      </c>
      <c r="M842" s="9">
        <v>0.779</v>
      </c>
    </row>
    <row r="843" customHeight="1" spans="1:13">
      <c r="A843" s="6" t="str">
        <f t="shared" si="0"/>
        <v>France-Europe2009</v>
      </c>
      <c r="B843" s="6" t="s">
        <v>134</v>
      </c>
      <c r="C843" s="6" t="s">
        <v>67</v>
      </c>
      <c r="D843" s="7" t="s">
        <v>284</v>
      </c>
      <c r="E843" s="14">
        <v>0.029</v>
      </c>
      <c r="F843" s="14">
        <v>0.073</v>
      </c>
      <c r="G843" s="9">
        <v>85</v>
      </c>
      <c r="H843" s="9">
        <v>78</v>
      </c>
      <c r="I843" s="9">
        <v>0.184</v>
      </c>
      <c r="J843" s="9">
        <v>0.65</v>
      </c>
      <c r="K843" s="9">
        <v>0.166</v>
      </c>
      <c r="L843" s="9">
        <v>64702921</v>
      </c>
      <c r="M843" s="9">
        <v>0.781</v>
      </c>
    </row>
    <row r="844" customHeight="1" spans="1:13">
      <c r="A844" s="6" t="str">
        <f t="shared" si="0"/>
        <v>France-Europe2010</v>
      </c>
      <c r="B844" s="6" t="s">
        <v>134</v>
      </c>
      <c r="C844" s="6" t="s">
        <v>67</v>
      </c>
      <c r="D844" s="7" t="s">
        <v>288</v>
      </c>
      <c r="E844" s="14">
        <v>0.024</v>
      </c>
      <c r="F844" s="14">
        <v>0.027</v>
      </c>
      <c r="G844" s="9">
        <v>85</v>
      </c>
      <c r="H844" s="9">
        <v>78</v>
      </c>
      <c r="I844" s="9">
        <v>0.184</v>
      </c>
      <c r="J844" s="9">
        <v>0.648</v>
      </c>
      <c r="K844" s="9">
        <v>0.168</v>
      </c>
      <c r="L844" s="9">
        <v>65023142</v>
      </c>
      <c r="M844" s="9">
        <v>0.783</v>
      </c>
    </row>
    <row r="845" customHeight="1" spans="1:13">
      <c r="A845" s="6" t="str">
        <f t="shared" si="0"/>
        <v>France-Europe2011</v>
      </c>
      <c r="B845" s="6" t="s">
        <v>134</v>
      </c>
      <c r="C845" s="6" t="s">
        <v>67</v>
      </c>
      <c r="D845" s="7" t="s">
        <v>285</v>
      </c>
      <c r="E845" s="14">
        <v>0.038</v>
      </c>
      <c r="F845" s="14">
        <v>0.089</v>
      </c>
      <c r="G845" s="9">
        <v>86</v>
      </c>
      <c r="H845" s="9">
        <v>79</v>
      </c>
      <c r="I845" s="9">
        <v>0.183</v>
      </c>
      <c r="J845" s="9">
        <v>0.646</v>
      </c>
      <c r="K845" s="9">
        <v>0.171</v>
      </c>
      <c r="L845" s="9">
        <v>65343588</v>
      </c>
      <c r="M845" s="9">
        <v>0.786</v>
      </c>
    </row>
    <row r="846" customHeight="1" spans="1:13">
      <c r="A846" s="6" t="str">
        <f t="shared" si="0"/>
        <v>France-Europe2012</v>
      </c>
      <c r="B846" s="6" t="s">
        <v>134</v>
      </c>
      <c r="C846" s="6" t="s">
        <v>67</v>
      </c>
      <c r="D846" s="7" t="s">
        <v>286</v>
      </c>
      <c r="E846" s="14">
        <v>0.04</v>
      </c>
      <c r="F846" s="14">
        <v>0.049</v>
      </c>
      <c r="G846" s="9">
        <v>86</v>
      </c>
      <c r="H846" s="9">
        <v>79</v>
      </c>
      <c r="I846" s="9">
        <v>0.183</v>
      </c>
      <c r="J846" s="9">
        <v>0.643</v>
      </c>
      <c r="K846" s="9">
        <v>0.175</v>
      </c>
      <c r="L846" s="9">
        <v>65676758</v>
      </c>
      <c r="M846" s="9">
        <v>0.788</v>
      </c>
    </row>
    <row r="847" customHeight="1" spans="1:13">
      <c r="A847" s="6" t="str">
        <f t="shared" si="0"/>
        <v>French Polynesia-Oceania2000</v>
      </c>
      <c r="B847" s="6" t="s">
        <v>135</v>
      </c>
      <c r="C847" s="6" t="s">
        <v>71</v>
      </c>
      <c r="D847" s="7" t="s">
        <v>277</v>
      </c>
      <c r="E847" s="14">
        <v>0.04</v>
      </c>
      <c r="F847" s="14">
        <v>0.074</v>
      </c>
      <c r="G847" s="9">
        <v>75</v>
      </c>
      <c r="H847" s="9">
        <v>70</v>
      </c>
      <c r="I847" s="9">
        <v>0.318</v>
      </c>
      <c r="J847" s="9">
        <v>0.64</v>
      </c>
      <c r="K847" s="9">
        <v>0.043</v>
      </c>
      <c r="L847" s="9">
        <v>237267</v>
      </c>
      <c r="M847" s="9">
        <v>0.561</v>
      </c>
    </row>
    <row r="848" customHeight="1" spans="1:13">
      <c r="A848" s="6" t="str">
        <f t="shared" si="0"/>
        <v>French Polynesia-Oceania2001</v>
      </c>
      <c r="B848" s="6" t="s">
        <v>135</v>
      </c>
      <c r="C848" s="6" t="s">
        <v>71</v>
      </c>
      <c r="D848" s="7" t="s">
        <v>278</v>
      </c>
      <c r="E848" s="14">
        <v>0.033</v>
      </c>
      <c r="F848" s="14">
        <v>0.052</v>
      </c>
      <c r="G848" s="9">
        <v>76</v>
      </c>
      <c r="H848" s="9">
        <v>70</v>
      </c>
      <c r="I848" s="9">
        <v>0.31</v>
      </c>
      <c r="J848" s="9">
        <v>0.645</v>
      </c>
      <c r="K848" s="9">
        <v>0.044</v>
      </c>
      <c r="L848" s="9">
        <v>241276</v>
      </c>
      <c r="M848" s="9">
        <v>0.56</v>
      </c>
    </row>
    <row r="849" customHeight="1" spans="1:13">
      <c r="A849" s="6" t="str">
        <f t="shared" si="0"/>
        <v>French Polynesia-Oceania2002</v>
      </c>
      <c r="B849" s="6" t="s">
        <v>135</v>
      </c>
      <c r="C849" s="6" t="s">
        <v>71</v>
      </c>
      <c r="D849" s="7" t="s">
        <v>279</v>
      </c>
      <c r="E849" s="14">
        <v>0.044</v>
      </c>
      <c r="F849" s="14">
        <v>0.058</v>
      </c>
      <c r="G849" s="9">
        <v>76</v>
      </c>
      <c r="H849" s="9">
        <v>70</v>
      </c>
      <c r="I849" s="9">
        <v>0.303</v>
      </c>
      <c r="J849" s="9">
        <v>0.652</v>
      </c>
      <c r="K849" s="9">
        <v>0.045</v>
      </c>
      <c r="L849" s="9">
        <v>245032</v>
      </c>
      <c r="M849" s="9">
        <v>0.559</v>
      </c>
    </row>
    <row r="850" customHeight="1" spans="1:13">
      <c r="A850" s="6" t="str">
        <f t="shared" si="0"/>
        <v>French Polynesia-Oceania2003</v>
      </c>
      <c r="B850" s="6" t="s">
        <v>135</v>
      </c>
      <c r="C850" s="6" t="s">
        <v>71</v>
      </c>
      <c r="D850" s="7" t="s">
        <v>280</v>
      </c>
      <c r="E850" s="14">
        <v>0.034</v>
      </c>
      <c r="F850" s="14">
        <v>0.059</v>
      </c>
      <c r="G850" s="9">
        <v>76</v>
      </c>
      <c r="H850" s="9">
        <v>71</v>
      </c>
      <c r="I850" s="9">
        <v>0.294</v>
      </c>
      <c r="J850" s="9">
        <v>0.659</v>
      </c>
      <c r="K850" s="9">
        <v>0.046</v>
      </c>
      <c r="L850" s="9">
        <v>248536</v>
      </c>
      <c r="M850" s="9">
        <v>0.56</v>
      </c>
    </row>
    <row r="851" customHeight="1" spans="1:13">
      <c r="A851" s="6" t="str">
        <f t="shared" si="0"/>
        <v>French Polynesia-Oceania2004</v>
      </c>
      <c r="B851" s="6" t="s">
        <v>135</v>
      </c>
      <c r="C851" s="6" t="s">
        <v>71</v>
      </c>
      <c r="D851" s="7" t="s">
        <v>281</v>
      </c>
      <c r="E851" s="14">
        <v>0.04</v>
      </c>
      <c r="F851" s="14">
        <v>0.088</v>
      </c>
      <c r="G851" s="9">
        <v>77</v>
      </c>
      <c r="H851" s="9">
        <v>71</v>
      </c>
      <c r="I851" s="9">
        <v>0.286</v>
      </c>
      <c r="J851" s="9">
        <v>0.666</v>
      </c>
      <c r="K851" s="9">
        <v>0.048</v>
      </c>
      <c r="L851" s="9">
        <v>251811</v>
      </c>
      <c r="M851" s="9">
        <v>0.562</v>
      </c>
    </row>
    <row r="852" customHeight="1" spans="1:13">
      <c r="A852" s="6" t="str">
        <f t="shared" si="0"/>
        <v>French Polynesia-Oceania2005</v>
      </c>
      <c r="B852" s="6" t="s">
        <v>135</v>
      </c>
      <c r="C852" s="6" t="s">
        <v>71</v>
      </c>
      <c r="D852" s="7" t="s">
        <v>282</v>
      </c>
      <c r="E852" s="14">
        <v>0.04</v>
      </c>
      <c r="F852" s="14">
        <v>0.099</v>
      </c>
      <c r="G852" s="9">
        <v>77</v>
      </c>
      <c r="H852" s="9">
        <v>72</v>
      </c>
      <c r="I852" s="9">
        <v>0.277</v>
      </c>
      <c r="J852" s="9">
        <v>0.672</v>
      </c>
      <c r="K852" s="9">
        <v>0.05</v>
      </c>
      <c r="L852" s="9">
        <v>254884</v>
      </c>
      <c r="M852" s="9">
        <v>0.564</v>
      </c>
    </row>
    <row r="853" customHeight="1" spans="1:13">
      <c r="A853" s="6" t="str">
        <f t="shared" si="0"/>
        <v>French Polynesia-Oceania2006</v>
      </c>
      <c r="B853" s="6" t="s">
        <v>135</v>
      </c>
      <c r="C853" s="6" t="s">
        <v>71</v>
      </c>
      <c r="D853" s="7" t="s">
        <v>287</v>
      </c>
      <c r="E853" s="14">
        <v>0.039</v>
      </c>
      <c r="F853" s="14">
        <v>0.063</v>
      </c>
      <c r="G853" s="9">
        <v>77</v>
      </c>
      <c r="H853" s="9">
        <v>72</v>
      </c>
      <c r="I853" s="9">
        <v>0.269</v>
      </c>
      <c r="J853" s="9">
        <v>0.678</v>
      </c>
      <c r="K853" s="9">
        <v>0.053</v>
      </c>
      <c r="L853" s="9">
        <v>257731</v>
      </c>
      <c r="M853" s="9">
        <v>0.566</v>
      </c>
    </row>
    <row r="854" customHeight="1" spans="1:13">
      <c r="A854" s="6" t="str">
        <f t="shared" si="0"/>
        <v>French Polynesia-Oceania2007</v>
      </c>
      <c r="B854" s="6" t="s">
        <v>135</v>
      </c>
      <c r="C854" s="6" t="s">
        <v>71</v>
      </c>
      <c r="D854" s="7" t="s">
        <v>289</v>
      </c>
      <c r="E854" s="14">
        <v>0.029</v>
      </c>
      <c r="F854" s="14">
        <v>0.084</v>
      </c>
      <c r="G854" s="9">
        <v>77</v>
      </c>
      <c r="H854" s="9">
        <v>73</v>
      </c>
      <c r="I854" s="9">
        <v>0.26</v>
      </c>
      <c r="J854" s="9">
        <v>0.683</v>
      </c>
      <c r="K854" s="9">
        <v>0.057</v>
      </c>
      <c r="L854" s="9">
        <v>260361</v>
      </c>
      <c r="M854" s="9">
        <v>0.568</v>
      </c>
    </row>
    <row r="855" customHeight="1" spans="1:13">
      <c r="A855" s="6" t="str">
        <f t="shared" si="0"/>
        <v>French Polynesia-Oceania2008</v>
      </c>
      <c r="B855" s="6" t="s">
        <v>135</v>
      </c>
      <c r="C855" s="6" t="s">
        <v>71</v>
      </c>
      <c r="D855" s="7" t="s">
        <v>283</v>
      </c>
      <c r="E855" s="14">
        <v>0.041</v>
      </c>
      <c r="F855" s="14">
        <v>0.09</v>
      </c>
      <c r="G855" s="9">
        <v>78</v>
      </c>
      <c r="H855" s="9">
        <v>73</v>
      </c>
      <c r="I855" s="9">
        <v>0.251</v>
      </c>
      <c r="J855" s="9">
        <v>0.688</v>
      </c>
      <c r="K855" s="9">
        <v>0.061</v>
      </c>
      <c r="L855" s="9">
        <v>262877</v>
      </c>
      <c r="M855" s="9">
        <v>0.567</v>
      </c>
    </row>
    <row r="856" customHeight="1" spans="1:13">
      <c r="A856" s="6" t="str">
        <f t="shared" si="0"/>
        <v>French Polynesia-Oceania2009</v>
      </c>
      <c r="B856" s="6" t="s">
        <v>135</v>
      </c>
      <c r="C856" s="6" t="s">
        <v>71</v>
      </c>
      <c r="D856" s="7" t="s">
        <v>284</v>
      </c>
      <c r="E856" s="14">
        <v>0.023</v>
      </c>
      <c r="F856" s="14">
        <v>0.021</v>
      </c>
      <c r="G856" s="9">
        <v>78</v>
      </c>
      <c r="H856" s="9">
        <v>73</v>
      </c>
      <c r="I856" s="9">
        <v>0.244</v>
      </c>
      <c r="J856" s="9">
        <v>0.692</v>
      </c>
      <c r="K856" s="9">
        <v>0.065</v>
      </c>
      <c r="L856" s="9">
        <v>265412</v>
      </c>
      <c r="M856" s="9">
        <v>0.566</v>
      </c>
    </row>
    <row r="857" customHeight="1" spans="1:13">
      <c r="A857" s="6" t="str">
        <f t="shared" si="0"/>
        <v>French Polynesia-Oceania2010</v>
      </c>
      <c r="B857" s="6" t="s">
        <v>135</v>
      </c>
      <c r="C857" s="6" t="s">
        <v>71</v>
      </c>
      <c r="D857" s="7" t="s">
        <v>288</v>
      </c>
      <c r="E857" s="14">
        <v>0.038</v>
      </c>
      <c r="F857" s="14">
        <v>0.058</v>
      </c>
      <c r="G857" s="9">
        <v>78</v>
      </c>
      <c r="H857" s="9">
        <v>73</v>
      </c>
      <c r="I857" s="9">
        <v>0.238</v>
      </c>
      <c r="J857" s="9">
        <v>0.695</v>
      </c>
      <c r="K857" s="9">
        <v>0.068</v>
      </c>
      <c r="L857" s="9">
        <v>268065</v>
      </c>
      <c r="M857" s="9">
        <v>0.565</v>
      </c>
    </row>
    <row r="858" customHeight="1" spans="1:13">
      <c r="A858" s="6" t="str">
        <f t="shared" si="0"/>
        <v>French Polynesia-Oceania2011</v>
      </c>
      <c r="B858" s="6" t="s">
        <v>135</v>
      </c>
      <c r="C858" s="6" t="s">
        <v>71</v>
      </c>
      <c r="D858" s="7" t="s">
        <v>285</v>
      </c>
      <c r="E858" s="14">
        <v>0.043</v>
      </c>
      <c r="F858" s="14">
        <v>0.078</v>
      </c>
      <c r="G858" s="9">
        <v>78</v>
      </c>
      <c r="H858" s="9">
        <v>74</v>
      </c>
      <c r="I858" s="9">
        <v>0.233</v>
      </c>
      <c r="J858" s="9">
        <v>0.698</v>
      </c>
      <c r="K858" s="9">
        <v>0.07</v>
      </c>
      <c r="L858" s="9">
        <v>270874</v>
      </c>
      <c r="M858" s="9">
        <v>0.563</v>
      </c>
    </row>
    <row r="859" customHeight="1" spans="1:13">
      <c r="A859" s="6" t="str">
        <f t="shared" si="0"/>
        <v>French Polynesia-Oceania2012</v>
      </c>
      <c r="B859" s="6" t="s">
        <v>135</v>
      </c>
      <c r="C859" s="6" t="s">
        <v>71</v>
      </c>
      <c r="D859" s="7" t="s">
        <v>286</v>
      </c>
      <c r="E859" s="14">
        <v>0.048</v>
      </c>
      <c r="F859" s="14">
        <v>0.101</v>
      </c>
      <c r="G859" s="9">
        <v>78</v>
      </c>
      <c r="H859" s="9">
        <v>74</v>
      </c>
      <c r="I859" s="9">
        <v>0.229</v>
      </c>
      <c r="J859" s="9">
        <v>0.7</v>
      </c>
      <c r="K859" s="9">
        <v>0.071</v>
      </c>
      <c r="L859" s="9">
        <v>273814</v>
      </c>
      <c r="M859" s="9">
        <v>0.562</v>
      </c>
    </row>
    <row r="860" customHeight="1" spans="1:13">
      <c r="A860" s="6" t="str">
        <f t="shared" si="0"/>
        <v>Gabon-Africa2000</v>
      </c>
      <c r="B860" s="6" t="s">
        <v>136</v>
      </c>
      <c r="C860" s="6" t="s">
        <v>69</v>
      </c>
      <c r="D860" s="7" t="s">
        <v>277</v>
      </c>
      <c r="E860" s="14">
        <v>0.037</v>
      </c>
      <c r="F860" s="14">
        <v>0.075</v>
      </c>
      <c r="G860" s="9">
        <v>61</v>
      </c>
      <c r="H860" s="9">
        <v>59</v>
      </c>
      <c r="I860" s="9">
        <v>0.406</v>
      </c>
      <c r="J860" s="9">
        <v>0.535</v>
      </c>
      <c r="K860" s="9">
        <v>0.059</v>
      </c>
      <c r="L860" s="9">
        <v>1225527</v>
      </c>
      <c r="M860" s="9">
        <v>0.801</v>
      </c>
    </row>
    <row r="861" customHeight="1" spans="1:13">
      <c r="A861" s="6" t="str">
        <f t="shared" si="0"/>
        <v>Gabon-Africa2001</v>
      </c>
      <c r="B861" s="6" t="s">
        <v>136</v>
      </c>
      <c r="C861" s="6" t="s">
        <v>69</v>
      </c>
      <c r="D861" s="7" t="s">
        <v>278</v>
      </c>
      <c r="E861" s="14">
        <v>0.016</v>
      </c>
      <c r="F861" s="14">
        <v>0.014</v>
      </c>
      <c r="G861" s="9">
        <v>61</v>
      </c>
      <c r="H861" s="9">
        <v>58</v>
      </c>
      <c r="I861" s="9">
        <v>0.404</v>
      </c>
      <c r="J861" s="9">
        <v>0.538</v>
      </c>
      <c r="K861" s="9">
        <v>0.058</v>
      </c>
      <c r="L861" s="9">
        <v>1255299</v>
      </c>
      <c r="M861" s="9">
        <v>0.809</v>
      </c>
    </row>
    <row r="862" customHeight="1" spans="1:13">
      <c r="A862" s="6" t="str">
        <f t="shared" si="0"/>
        <v>Gabon-Africa2002</v>
      </c>
      <c r="B862" s="6" t="s">
        <v>136</v>
      </c>
      <c r="C862" s="6" t="s">
        <v>69</v>
      </c>
      <c r="D862" s="7" t="s">
        <v>279</v>
      </c>
      <c r="E862" s="14">
        <v>0.02</v>
      </c>
      <c r="F862" s="14">
        <v>0.037</v>
      </c>
      <c r="G862" s="9">
        <v>61</v>
      </c>
      <c r="H862" s="9">
        <v>58</v>
      </c>
      <c r="I862" s="9">
        <v>0.402</v>
      </c>
      <c r="J862" s="9">
        <v>0.54</v>
      </c>
      <c r="K862" s="9">
        <v>0.058</v>
      </c>
      <c r="L862" s="9">
        <v>1285318</v>
      </c>
      <c r="M862" s="9">
        <v>0.816</v>
      </c>
    </row>
    <row r="863" customHeight="1" spans="1:13">
      <c r="A863" s="6" t="str">
        <f t="shared" si="0"/>
        <v>Gabon-Africa2003</v>
      </c>
      <c r="B863" s="6" t="s">
        <v>136</v>
      </c>
      <c r="C863" s="6" t="s">
        <v>69</v>
      </c>
      <c r="D863" s="7" t="s">
        <v>280</v>
      </c>
      <c r="E863" s="14">
        <v>0.044</v>
      </c>
      <c r="F863" s="14">
        <v>0.095</v>
      </c>
      <c r="G863" s="9">
        <v>61</v>
      </c>
      <c r="H863" s="9">
        <v>58</v>
      </c>
      <c r="I863" s="9">
        <v>0.399</v>
      </c>
      <c r="J863" s="9">
        <v>0.543</v>
      </c>
      <c r="K863" s="9">
        <v>0.057</v>
      </c>
      <c r="L863" s="9">
        <v>1315820</v>
      </c>
      <c r="M863" s="9">
        <v>0.822</v>
      </c>
    </row>
    <row r="864" customHeight="1" spans="1:13">
      <c r="A864" s="6" t="str">
        <f t="shared" si="0"/>
        <v>Gabon-Africa2004</v>
      </c>
      <c r="B864" s="6" t="s">
        <v>136</v>
      </c>
      <c r="C864" s="6" t="s">
        <v>69</v>
      </c>
      <c r="D864" s="7" t="s">
        <v>281</v>
      </c>
      <c r="E864" s="14">
        <v>0.03</v>
      </c>
      <c r="F864" s="14">
        <v>0.048</v>
      </c>
      <c r="G864" s="9">
        <v>61</v>
      </c>
      <c r="H864" s="9">
        <v>59</v>
      </c>
      <c r="I864" s="9">
        <v>0.397</v>
      </c>
      <c r="J864" s="9">
        <v>0.546</v>
      </c>
      <c r="K864" s="9">
        <v>0.057</v>
      </c>
      <c r="L864" s="9">
        <v>1347125</v>
      </c>
      <c r="M864" s="9">
        <v>0.828</v>
      </c>
    </row>
    <row r="865" customHeight="1" spans="1:13">
      <c r="A865" s="6" t="str">
        <f t="shared" si="0"/>
        <v>Gabon-Africa2005</v>
      </c>
      <c r="B865" s="6" t="s">
        <v>136</v>
      </c>
      <c r="C865" s="6" t="s">
        <v>69</v>
      </c>
      <c r="D865" s="7" t="s">
        <v>282</v>
      </c>
      <c r="E865" s="14">
        <v>0.052</v>
      </c>
      <c r="F865" s="14">
        <v>0.086</v>
      </c>
      <c r="G865" s="9">
        <v>61</v>
      </c>
      <c r="H865" s="9">
        <v>59</v>
      </c>
      <c r="I865" s="9">
        <v>0.395</v>
      </c>
      <c r="J865" s="9">
        <v>0.549</v>
      </c>
      <c r="K865" s="9">
        <v>0.056</v>
      </c>
      <c r="L865" s="9">
        <v>1379465</v>
      </c>
      <c r="M865" s="9">
        <v>0.834</v>
      </c>
    </row>
    <row r="866" customHeight="1" spans="1:13">
      <c r="A866" s="6" t="str">
        <f t="shared" si="0"/>
        <v>Gabon-Africa2006</v>
      </c>
      <c r="B866" s="6" t="s">
        <v>136</v>
      </c>
      <c r="C866" s="6" t="s">
        <v>69</v>
      </c>
      <c r="D866" s="7" t="s">
        <v>287</v>
      </c>
      <c r="E866" s="14">
        <v>0.043</v>
      </c>
      <c r="F866" s="14">
        <v>0.1</v>
      </c>
      <c r="G866" s="9">
        <v>61</v>
      </c>
      <c r="H866" s="9">
        <v>59</v>
      </c>
      <c r="I866" s="9">
        <v>0.393</v>
      </c>
      <c r="J866" s="9">
        <v>0.551</v>
      </c>
      <c r="K866" s="9">
        <v>0.056</v>
      </c>
      <c r="L866" s="9">
        <v>1412907</v>
      </c>
      <c r="M866" s="9">
        <v>0.84</v>
      </c>
    </row>
    <row r="867" customHeight="1" spans="1:13">
      <c r="A867" s="6" t="str">
        <f t="shared" si="0"/>
        <v>Gabon-Africa2007</v>
      </c>
      <c r="B867" s="6" t="s">
        <v>136</v>
      </c>
      <c r="C867" s="6" t="s">
        <v>69</v>
      </c>
      <c r="D867" s="7" t="s">
        <v>289</v>
      </c>
      <c r="E867" s="14">
        <v>0.039</v>
      </c>
      <c r="F867" s="14">
        <v>0.075</v>
      </c>
      <c r="G867" s="9">
        <v>62</v>
      </c>
      <c r="H867" s="9">
        <v>60</v>
      </c>
      <c r="I867" s="9">
        <v>0.391</v>
      </c>
      <c r="J867" s="9">
        <v>0.554</v>
      </c>
      <c r="K867" s="9">
        <v>0.055</v>
      </c>
      <c r="L867" s="9">
        <v>1447388</v>
      </c>
      <c r="M867" s="9">
        <v>0.844</v>
      </c>
    </row>
    <row r="868" customHeight="1" spans="1:13">
      <c r="A868" s="6" t="str">
        <f t="shared" si="0"/>
        <v>Gabon-Africa2008</v>
      </c>
      <c r="B868" s="6" t="s">
        <v>136</v>
      </c>
      <c r="C868" s="6" t="s">
        <v>69</v>
      </c>
      <c r="D868" s="7" t="s">
        <v>283</v>
      </c>
      <c r="E868" s="14">
        <v>0.038</v>
      </c>
      <c r="F868" s="14">
        <v>0.05</v>
      </c>
      <c r="G868" s="9">
        <v>62</v>
      </c>
      <c r="H868" s="9">
        <v>60</v>
      </c>
      <c r="I868" s="9">
        <v>0.389</v>
      </c>
      <c r="J868" s="9">
        <v>0.556</v>
      </c>
      <c r="K868" s="9">
        <v>0.055</v>
      </c>
      <c r="L868" s="9">
        <v>1482843</v>
      </c>
      <c r="M868" s="9">
        <v>0.849</v>
      </c>
    </row>
    <row r="869" customHeight="1" spans="1:13">
      <c r="A869" s="6" t="str">
        <f t="shared" si="0"/>
        <v>Gabon-Africa2009</v>
      </c>
      <c r="B869" s="6" t="s">
        <v>136</v>
      </c>
      <c r="C869" s="6" t="s">
        <v>69</v>
      </c>
      <c r="D869" s="7" t="s">
        <v>284</v>
      </c>
      <c r="E869" s="14">
        <v>0.039</v>
      </c>
      <c r="F869" s="14">
        <v>0.059</v>
      </c>
      <c r="G869" s="9">
        <v>63</v>
      </c>
      <c r="H869" s="9">
        <v>61</v>
      </c>
      <c r="I869" s="9">
        <v>0.388</v>
      </c>
      <c r="J869" s="9">
        <v>0.559</v>
      </c>
      <c r="K869" s="9">
        <v>0.054</v>
      </c>
      <c r="L869" s="9">
        <v>1519155</v>
      </c>
      <c r="M869" s="9">
        <v>0.853</v>
      </c>
    </row>
    <row r="870" customHeight="1" spans="1:13">
      <c r="A870" s="6" t="str">
        <f t="shared" si="0"/>
        <v>Gabon-Africa2010</v>
      </c>
      <c r="B870" s="6" t="s">
        <v>136</v>
      </c>
      <c r="C870" s="6" t="s">
        <v>69</v>
      </c>
      <c r="D870" s="7" t="s">
        <v>288</v>
      </c>
      <c r="E870" s="14">
        <v>0.017</v>
      </c>
      <c r="F870" s="14">
        <v>0.012</v>
      </c>
      <c r="G870" s="9">
        <v>63</v>
      </c>
      <c r="H870" s="9">
        <v>61</v>
      </c>
      <c r="I870" s="9">
        <v>0.386</v>
      </c>
      <c r="J870" s="9">
        <v>0.56</v>
      </c>
      <c r="K870" s="9">
        <v>0.053</v>
      </c>
      <c r="L870" s="9">
        <v>1556222</v>
      </c>
      <c r="M870" s="9">
        <v>0.857</v>
      </c>
    </row>
    <row r="871" customHeight="1" spans="1:13">
      <c r="A871" s="6" t="str">
        <f t="shared" si="0"/>
        <v>Gabon-Africa2011</v>
      </c>
      <c r="B871" s="6" t="s">
        <v>136</v>
      </c>
      <c r="C871" s="6" t="s">
        <v>69</v>
      </c>
      <c r="D871" s="7" t="s">
        <v>285</v>
      </c>
      <c r="E871" s="14">
        <v>0.042</v>
      </c>
      <c r="F871" s="14">
        <v>0.13</v>
      </c>
      <c r="G871" s="9">
        <v>64</v>
      </c>
      <c r="H871" s="9">
        <v>62</v>
      </c>
      <c r="I871" s="9">
        <v>0.385</v>
      </c>
      <c r="J871" s="9">
        <v>0.562</v>
      </c>
      <c r="K871" s="9">
        <v>0.053</v>
      </c>
      <c r="L871" s="9">
        <v>1594034</v>
      </c>
      <c r="M871" s="9">
        <v>0.86</v>
      </c>
    </row>
    <row r="872" customHeight="1" spans="1:13">
      <c r="A872" s="6" t="str">
        <f t="shared" si="0"/>
        <v>Gabon-Africa2012</v>
      </c>
      <c r="B872" s="6" t="s">
        <v>136</v>
      </c>
      <c r="C872" s="6" t="s">
        <v>69</v>
      </c>
      <c r="D872" s="7" t="s">
        <v>286</v>
      </c>
      <c r="E872" s="14">
        <v>0.047</v>
      </c>
      <c r="F872" s="14">
        <v>0.105</v>
      </c>
      <c r="G872" s="9">
        <v>64</v>
      </c>
      <c r="H872" s="9">
        <v>62</v>
      </c>
      <c r="I872" s="9">
        <v>0.385</v>
      </c>
      <c r="J872" s="9">
        <v>0.563</v>
      </c>
      <c r="K872" s="9">
        <v>0.052</v>
      </c>
      <c r="L872" s="9">
        <v>1632572</v>
      </c>
      <c r="M872" s="9">
        <v>0.864</v>
      </c>
    </row>
    <row r="873" customHeight="1" spans="1:13">
      <c r="A873" s="6" t="str">
        <f t="shared" si="0"/>
        <v>Gambia, The-Africa2000</v>
      </c>
      <c r="B873" s="6" t="s">
        <v>137</v>
      </c>
      <c r="C873" s="6" t="s">
        <v>69</v>
      </c>
      <c r="D873" s="7" t="s">
        <v>277</v>
      </c>
      <c r="E873" s="14">
        <v>0.023</v>
      </c>
      <c r="F873" s="14">
        <v>0.052</v>
      </c>
      <c r="G873" s="9">
        <v>56</v>
      </c>
      <c r="H873" s="9">
        <v>54</v>
      </c>
      <c r="I873" s="9">
        <v>0.459</v>
      </c>
      <c r="J873" s="9">
        <v>0.514</v>
      </c>
      <c r="K873" s="9">
        <v>0.027</v>
      </c>
      <c r="L873" s="9">
        <v>1228863</v>
      </c>
      <c r="M873" s="9">
        <v>0.479</v>
      </c>
    </row>
    <row r="874" customHeight="1" spans="1:13">
      <c r="A874" s="6" t="str">
        <f t="shared" si="0"/>
        <v>Gambia, The-Africa2001</v>
      </c>
      <c r="B874" s="6" t="s">
        <v>137</v>
      </c>
      <c r="C874" s="6" t="s">
        <v>69</v>
      </c>
      <c r="D874" s="7" t="s">
        <v>278</v>
      </c>
      <c r="E874" s="14">
        <v>0.04</v>
      </c>
      <c r="F874" s="14">
        <v>0.091</v>
      </c>
      <c r="G874" s="9">
        <v>57</v>
      </c>
      <c r="H874" s="9">
        <v>54</v>
      </c>
      <c r="I874" s="9">
        <v>0.459</v>
      </c>
      <c r="J874" s="9">
        <v>0.515</v>
      </c>
      <c r="K874" s="9">
        <v>0.027</v>
      </c>
      <c r="L874" s="9">
        <v>1266691</v>
      </c>
      <c r="M874" s="9">
        <v>0.488</v>
      </c>
    </row>
    <row r="875" customHeight="1" spans="1:13">
      <c r="A875" s="6" t="str">
        <f t="shared" si="0"/>
        <v>Gambia, The-Africa2002</v>
      </c>
      <c r="B875" s="6" t="s">
        <v>137</v>
      </c>
      <c r="C875" s="6" t="s">
        <v>69</v>
      </c>
      <c r="D875" s="7" t="s">
        <v>279</v>
      </c>
      <c r="E875" s="14">
        <v>0.038</v>
      </c>
      <c r="F875" s="14">
        <v>0.063</v>
      </c>
      <c r="G875" s="9">
        <v>57</v>
      </c>
      <c r="H875" s="9">
        <v>55</v>
      </c>
      <c r="I875" s="9">
        <v>0.459</v>
      </c>
      <c r="J875" s="9">
        <v>0.515</v>
      </c>
      <c r="K875" s="9">
        <v>0.026</v>
      </c>
      <c r="L875" s="9">
        <v>1306667</v>
      </c>
      <c r="M875" s="9">
        <v>0.497</v>
      </c>
    </row>
    <row r="876" customHeight="1" spans="1:13">
      <c r="A876" s="6" t="str">
        <f t="shared" si="0"/>
        <v>Gambia, The-Africa2003</v>
      </c>
      <c r="B876" s="6" t="s">
        <v>137</v>
      </c>
      <c r="C876" s="6" t="s">
        <v>69</v>
      </c>
      <c r="D876" s="7" t="s">
        <v>280</v>
      </c>
      <c r="E876" s="14">
        <v>0.032</v>
      </c>
      <c r="F876" s="14">
        <v>0.082</v>
      </c>
      <c r="G876" s="9">
        <v>57</v>
      </c>
      <c r="H876" s="9">
        <v>55</v>
      </c>
      <c r="I876" s="9">
        <v>0.459</v>
      </c>
      <c r="J876" s="9">
        <v>0.515</v>
      </c>
      <c r="K876" s="9">
        <v>0.026</v>
      </c>
      <c r="L876" s="9">
        <v>1348548</v>
      </c>
      <c r="M876" s="9">
        <v>0.506</v>
      </c>
    </row>
    <row r="877" customHeight="1" spans="1:13">
      <c r="A877" s="6" t="str">
        <f t="shared" si="0"/>
        <v>Gambia, The-Africa2004</v>
      </c>
      <c r="B877" s="6" t="s">
        <v>137</v>
      </c>
      <c r="C877" s="6" t="s">
        <v>69</v>
      </c>
      <c r="D877" s="7" t="s">
        <v>281</v>
      </c>
      <c r="E877" s="14">
        <v>0.042</v>
      </c>
      <c r="F877" s="14">
        <v>0.061</v>
      </c>
      <c r="G877" s="9">
        <v>58</v>
      </c>
      <c r="H877" s="9">
        <v>55</v>
      </c>
      <c r="I877" s="9">
        <v>0.46</v>
      </c>
      <c r="J877" s="9">
        <v>0.515</v>
      </c>
      <c r="K877" s="9">
        <v>0.026</v>
      </c>
      <c r="L877" s="9">
        <v>1391934</v>
      </c>
      <c r="M877" s="9">
        <v>0.515</v>
      </c>
    </row>
    <row r="878" customHeight="1" spans="1:13">
      <c r="A878" s="6" t="str">
        <f t="shared" si="0"/>
        <v>Gambia, The-Africa2005</v>
      </c>
      <c r="B878" s="6" t="s">
        <v>137</v>
      </c>
      <c r="C878" s="6" t="s">
        <v>69</v>
      </c>
      <c r="D878" s="7" t="s">
        <v>282</v>
      </c>
      <c r="E878" s="14">
        <v>0.038</v>
      </c>
      <c r="F878" s="14">
        <v>0.07</v>
      </c>
      <c r="G878" s="9">
        <v>58</v>
      </c>
      <c r="H878" s="9">
        <v>56</v>
      </c>
      <c r="I878" s="9">
        <v>0.46</v>
      </c>
      <c r="J878" s="9">
        <v>0.515</v>
      </c>
      <c r="K878" s="9">
        <v>0.025</v>
      </c>
      <c r="L878" s="9">
        <v>1436549</v>
      </c>
      <c r="M878" s="9">
        <v>0.523</v>
      </c>
    </row>
    <row r="879" customHeight="1" spans="1:13">
      <c r="A879" s="6" t="str">
        <f t="shared" si="0"/>
        <v>Gambia, The-Africa2006</v>
      </c>
      <c r="B879" s="6" t="s">
        <v>137</v>
      </c>
      <c r="C879" s="6" t="s">
        <v>69</v>
      </c>
      <c r="D879" s="7" t="s">
        <v>287</v>
      </c>
      <c r="E879" s="14">
        <v>0.017</v>
      </c>
      <c r="F879" s="14">
        <v>0.021</v>
      </c>
      <c r="G879" s="9">
        <v>58</v>
      </c>
      <c r="H879" s="9">
        <v>56</v>
      </c>
      <c r="I879" s="9">
        <v>0.46</v>
      </c>
      <c r="J879" s="9">
        <v>0.515</v>
      </c>
      <c r="K879" s="9">
        <v>0.025</v>
      </c>
      <c r="L879" s="9">
        <v>1482324</v>
      </c>
      <c r="M879" s="9">
        <v>0.532</v>
      </c>
    </row>
    <row r="880" customHeight="1" spans="1:13">
      <c r="A880" s="6" t="str">
        <f t="shared" si="0"/>
        <v>Gambia, The-Africa2007</v>
      </c>
      <c r="B880" s="6" t="s">
        <v>137</v>
      </c>
      <c r="C880" s="6" t="s">
        <v>69</v>
      </c>
      <c r="D880" s="7" t="s">
        <v>289</v>
      </c>
      <c r="E880" s="14">
        <v>0.047</v>
      </c>
      <c r="F880" s="14">
        <v>0.073</v>
      </c>
      <c r="G880" s="9">
        <v>59</v>
      </c>
      <c r="H880" s="9">
        <v>56</v>
      </c>
      <c r="I880" s="9">
        <v>0.46</v>
      </c>
      <c r="J880" s="9">
        <v>0.514</v>
      </c>
      <c r="K880" s="9">
        <v>0.025</v>
      </c>
      <c r="L880" s="9">
        <v>1529406</v>
      </c>
      <c r="M880" s="9">
        <v>0.54</v>
      </c>
    </row>
    <row r="881" customHeight="1" spans="1:13">
      <c r="A881" s="6" t="str">
        <f t="shared" si="0"/>
        <v>Gambia, The-Africa2008</v>
      </c>
      <c r="B881" s="6" t="s">
        <v>137</v>
      </c>
      <c r="C881" s="6" t="s">
        <v>69</v>
      </c>
      <c r="D881" s="7" t="s">
        <v>283</v>
      </c>
      <c r="E881" s="14">
        <v>0.044</v>
      </c>
      <c r="F881" s="14">
        <v>0.081</v>
      </c>
      <c r="G881" s="9">
        <v>59</v>
      </c>
      <c r="H881" s="9">
        <v>56</v>
      </c>
      <c r="I881" s="9">
        <v>0.46</v>
      </c>
      <c r="J881" s="9">
        <v>0.514</v>
      </c>
      <c r="K881" s="9">
        <v>0.025</v>
      </c>
      <c r="L881" s="9">
        <v>1577984</v>
      </c>
      <c r="M881" s="9">
        <v>0.548</v>
      </c>
    </row>
    <row r="882" customHeight="1" spans="1:13">
      <c r="A882" s="6" t="str">
        <f t="shared" si="0"/>
        <v>Gambia, The-Africa2009</v>
      </c>
      <c r="B882" s="6" t="s">
        <v>137</v>
      </c>
      <c r="C882" s="6" t="s">
        <v>69</v>
      </c>
      <c r="D882" s="7" t="s">
        <v>284</v>
      </c>
      <c r="E882" s="14">
        <v>0.032</v>
      </c>
      <c r="F882" s="14">
        <v>0.058</v>
      </c>
      <c r="G882" s="9">
        <v>59</v>
      </c>
      <c r="H882" s="9">
        <v>57</v>
      </c>
      <c r="I882" s="9">
        <v>0.46</v>
      </c>
      <c r="J882" s="9">
        <v>0.515</v>
      </c>
      <c r="K882" s="9">
        <v>0.025</v>
      </c>
      <c r="L882" s="9">
        <v>1628332</v>
      </c>
      <c r="M882" s="9">
        <v>0.556</v>
      </c>
    </row>
    <row r="883" customHeight="1" spans="1:13">
      <c r="A883" s="6" t="str">
        <f t="shared" si="0"/>
        <v>Gambia, The-Africa2010</v>
      </c>
      <c r="B883" s="6" t="s">
        <v>137</v>
      </c>
      <c r="C883" s="6" t="s">
        <v>69</v>
      </c>
      <c r="D883" s="7" t="s">
        <v>288</v>
      </c>
      <c r="E883" s="14">
        <v>0.046</v>
      </c>
      <c r="F883" s="14">
        <v>0.086</v>
      </c>
      <c r="G883" s="9">
        <v>59</v>
      </c>
      <c r="H883" s="9">
        <v>57</v>
      </c>
      <c r="I883" s="9">
        <v>0.46</v>
      </c>
      <c r="J883" s="9">
        <v>0.515</v>
      </c>
      <c r="K883" s="9">
        <v>0.025</v>
      </c>
      <c r="L883" s="9">
        <v>1680640</v>
      </c>
      <c r="M883" s="9">
        <v>0.563</v>
      </c>
    </row>
    <row r="884" customHeight="1" spans="1:13">
      <c r="A884" s="6" t="str">
        <f t="shared" si="0"/>
        <v>Gambia, The-Africa2011</v>
      </c>
      <c r="B884" s="6" t="s">
        <v>137</v>
      </c>
      <c r="C884" s="6" t="s">
        <v>69</v>
      </c>
      <c r="D884" s="7" t="s">
        <v>285</v>
      </c>
      <c r="E884" s="14">
        <v>0.014</v>
      </c>
      <c r="F884" s="14">
        <v>0.022</v>
      </c>
      <c r="G884" s="9">
        <v>60</v>
      </c>
      <c r="H884" s="9">
        <v>57</v>
      </c>
      <c r="I884" s="9">
        <v>0.459</v>
      </c>
      <c r="J884" s="9">
        <v>0.516</v>
      </c>
      <c r="K884" s="9">
        <v>0.025</v>
      </c>
      <c r="L884" s="9">
        <v>1734966</v>
      </c>
      <c r="M884" s="9">
        <v>0.57</v>
      </c>
    </row>
    <row r="885" customHeight="1" spans="1:13">
      <c r="A885" s="6" t="str">
        <f t="shared" si="0"/>
        <v>Gambia, The-Africa2012</v>
      </c>
      <c r="B885" s="6" t="s">
        <v>137</v>
      </c>
      <c r="C885" s="6" t="s">
        <v>69</v>
      </c>
      <c r="D885" s="7" t="s">
        <v>286</v>
      </c>
      <c r="E885" s="14">
        <v>0.016</v>
      </c>
      <c r="F885" s="14">
        <v>0.047</v>
      </c>
      <c r="G885" s="9">
        <v>60</v>
      </c>
      <c r="H885" s="9">
        <v>57</v>
      </c>
      <c r="I885" s="9">
        <v>0.459</v>
      </c>
      <c r="J885" s="9">
        <v>0.517</v>
      </c>
      <c r="K885" s="9">
        <v>0.024</v>
      </c>
      <c r="L885" s="9">
        <v>1791225</v>
      </c>
      <c r="M885" s="9">
        <v>0.577</v>
      </c>
    </row>
    <row r="886" customHeight="1" spans="1:13">
      <c r="A886" s="6" t="str">
        <f t="shared" si="0"/>
        <v>Georgia-Asia2000</v>
      </c>
      <c r="B886" s="6" t="s">
        <v>138</v>
      </c>
      <c r="C886" s="6" t="s">
        <v>65</v>
      </c>
      <c r="D886" s="7" t="s">
        <v>277</v>
      </c>
      <c r="E886" s="14">
        <v>0.024</v>
      </c>
      <c r="F886" s="14">
        <v>0.053</v>
      </c>
      <c r="G886" s="9">
        <v>75</v>
      </c>
      <c r="H886" s="9">
        <v>68</v>
      </c>
      <c r="I886" s="9">
        <v>0.219</v>
      </c>
      <c r="J886" s="9">
        <v>0.656</v>
      </c>
      <c r="K886" s="9">
        <v>0.125</v>
      </c>
      <c r="L886" s="9">
        <v>4418300</v>
      </c>
      <c r="M886" s="9">
        <v>0.526</v>
      </c>
    </row>
    <row r="887" customHeight="1" spans="1:13">
      <c r="A887" s="6" t="str">
        <f t="shared" si="0"/>
        <v>Georgia-Asia2001</v>
      </c>
      <c r="B887" s="6" t="s">
        <v>138</v>
      </c>
      <c r="C887" s="6" t="s">
        <v>65</v>
      </c>
      <c r="D887" s="7" t="s">
        <v>278</v>
      </c>
      <c r="E887" s="14">
        <v>0.024</v>
      </c>
      <c r="F887" s="14">
        <v>0.048</v>
      </c>
      <c r="G887" s="9">
        <v>76</v>
      </c>
      <c r="H887" s="9">
        <v>68</v>
      </c>
      <c r="I887" s="9">
        <v>0.212</v>
      </c>
      <c r="J887" s="9">
        <v>0.659</v>
      </c>
      <c r="K887" s="9">
        <v>0.129</v>
      </c>
      <c r="L887" s="9">
        <v>4386400</v>
      </c>
      <c r="M887" s="9">
        <v>0.524</v>
      </c>
    </row>
    <row r="888" customHeight="1" spans="1:13">
      <c r="A888" s="6" t="str">
        <f t="shared" si="0"/>
        <v>Georgia-Asia2002</v>
      </c>
      <c r="B888" s="6" t="s">
        <v>138</v>
      </c>
      <c r="C888" s="6" t="s">
        <v>65</v>
      </c>
      <c r="D888" s="7" t="s">
        <v>279</v>
      </c>
      <c r="E888" s="14">
        <v>0.02</v>
      </c>
      <c r="F888" s="14">
        <v>0.008</v>
      </c>
      <c r="G888" s="9">
        <v>76</v>
      </c>
      <c r="H888" s="9">
        <v>69</v>
      </c>
      <c r="I888" s="9">
        <v>0.205</v>
      </c>
      <c r="J888" s="9">
        <v>0.661</v>
      </c>
      <c r="K888" s="9">
        <v>0.134</v>
      </c>
      <c r="L888" s="9">
        <v>4357000</v>
      </c>
      <c r="M888" s="9">
        <v>0.523</v>
      </c>
    </row>
    <row r="889" customHeight="1" spans="1:13">
      <c r="A889" s="6" t="str">
        <f t="shared" si="0"/>
        <v>Georgia-Asia2003</v>
      </c>
      <c r="B889" s="6" t="s">
        <v>138</v>
      </c>
      <c r="C889" s="6" t="s">
        <v>65</v>
      </c>
      <c r="D889" s="7" t="s">
        <v>280</v>
      </c>
      <c r="E889" s="14">
        <v>0.026</v>
      </c>
      <c r="F889" s="14">
        <v>0.057</v>
      </c>
      <c r="G889" s="9">
        <v>76</v>
      </c>
      <c r="H889" s="9">
        <v>69</v>
      </c>
      <c r="I889" s="9">
        <v>0.197</v>
      </c>
      <c r="J889" s="9">
        <v>0.664</v>
      </c>
      <c r="K889" s="9">
        <v>0.139</v>
      </c>
      <c r="L889" s="9">
        <v>4328900</v>
      </c>
      <c r="M889" s="9">
        <v>0.524</v>
      </c>
    </row>
    <row r="890" customHeight="1" spans="1:13">
      <c r="A890" s="6" t="str">
        <f t="shared" si="0"/>
        <v>Georgia-Asia2004</v>
      </c>
      <c r="B890" s="6" t="s">
        <v>138</v>
      </c>
      <c r="C890" s="6" t="s">
        <v>65</v>
      </c>
      <c r="D890" s="7" t="s">
        <v>281</v>
      </c>
      <c r="E890" s="14">
        <v>0.012</v>
      </c>
      <c r="F890" s="14">
        <v>0.022</v>
      </c>
      <c r="G890" s="9">
        <v>76</v>
      </c>
      <c r="H890" s="9">
        <v>69</v>
      </c>
      <c r="I890" s="9">
        <v>0.19</v>
      </c>
      <c r="J890" s="9">
        <v>0.667</v>
      </c>
      <c r="K890" s="9">
        <v>0.143</v>
      </c>
      <c r="L890" s="9">
        <v>4318300</v>
      </c>
      <c r="M890" s="9">
        <v>0.524</v>
      </c>
    </row>
    <row r="891" customHeight="1" spans="1:13">
      <c r="A891" s="6" t="str">
        <f t="shared" si="0"/>
        <v>Georgia-Asia2005</v>
      </c>
      <c r="B891" s="6" t="s">
        <v>138</v>
      </c>
      <c r="C891" s="6" t="s">
        <v>65</v>
      </c>
      <c r="D891" s="7" t="s">
        <v>282</v>
      </c>
      <c r="E891" s="14">
        <v>0.012</v>
      </c>
      <c r="F891" s="14">
        <v>0.024</v>
      </c>
      <c r="G891" s="9">
        <v>77</v>
      </c>
      <c r="H891" s="9">
        <v>69</v>
      </c>
      <c r="I891" s="9">
        <v>0.184</v>
      </c>
      <c r="J891" s="9">
        <v>0.67</v>
      </c>
      <c r="K891" s="9">
        <v>0.146</v>
      </c>
      <c r="L891" s="9">
        <v>4361400</v>
      </c>
      <c r="M891" s="9">
        <v>0.525</v>
      </c>
    </row>
    <row r="892" customHeight="1" spans="1:13">
      <c r="A892" s="6" t="str">
        <f t="shared" si="0"/>
        <v>Georgia-Asia2006</v>
      </c>
      <c r="B892" s="6" t="s">
        <v>138</v>
      </c>
      <c r="C892" s="6" t="s">
        <v>65</v>
      </c>
      <c r="D892" s="7" t="s">
        <v>287</v>
      </c>
      <c r="E892" s="14">
        <v>0.007</v>
      </c>
      <c r="F892" s="15"/>
      <c r="G892" s="9">
        <v>77</v>
      </c>
      <c r="H892" s="9">
        <v>70</v>
      </c>
      <c r="I892" s="9">
        <v>0.179</v>
      </c>
      <c r="J892" s="9">
        <v>0.674</v>
      </c>
      <c r="K892" s="9">
        <v>0.147</v>
      </c>
      <c r="L892" s="9">
        <v>4398000</v>
      </c>
      <c r="M892" s="9">
        <v>0.525</v>
      </c>
    </row>
    <row r="893" customHeight="1" spans="1:13">
      <c r="A893" s="6" t="str">
        <f t="shared" si="0"/>
        <v>Georgia-Asia2007</v>
      </c>
      <c r="B893" s="6" t="s">
        <v>138</v>
      </c>
      <c r="C893" s="6" t="s">
        <v>65</v>
      </c>
      <c r="D893" s="7" t="s">
        <v>289</v>
      </c>
      <c r="E893" s="14">
        <v>0.024</v>
      </c>
      <c r="F893" s="14">
        <v>0.058</v>
      </c>
      <c r="G893" s="9">
        <v>77</v>
      </c>
      <c r="H893" s="9">
        <v>70</v>
      </c>
      <c r="I893" s="9">
        <v>0.176</v>
      </c>
      <c r="J893" s="9">
        <v>0.678</v>
      </c>
      <c r="K893" s="9">
        <v>0.146</v>
      </c>
      <c r="L893" s="9">
        <v>4388400</v>
      </c>
      <c r="M893" s="9">
        <v>0.526</v>
      </c>
    </row>
    <row r="894" customHeight="1" spans="1:13">
      <c r="A894" s="6" t="str">
        <f t="shared" si="0"/>
        <v>Georgia-Asia2008</v>
      </c>
      <c r="B894" s="6" t="s">
        <v>138</v>
      </c>
      <c r="C894" s="6" t="s">
        <v>65</v>
      </c>
      <c r="D894" s="7" t="s">
        <v>283</v>
      </c>
      <c r="E894" s="14">
        <v>0.021</v>
      </c>
      <c r="F894" s="14">
        <v>0.035</v>
      </c>
      <c r="G894" s="9">
        <v>77</v>
      </c>
      <c r="H894" s="9">
        <v>70</v>
      </c>
      <c r="I894" s="9">
        <v>0.174</v>
      </c>
      <c r="J894" s="9">
        <v>0.682</v>
      </c>
      <c r="K894" s="9">
        <v>0.145</v>
      </c>
      <c r="L894" s="9">
        <v>4383800</v>
      </c>
      <c r="M894" s="9">
        <v>0.526</v>
      </c>
    </row>
    <row r="895" customHeight="1" spans="1:13">
      <c r="A895" s="6" t="str">
        <f t="shared" si="0"/>
        <v>Georgia-Asia2009</v>
      </c>
      <c r="B895" s="6" t="s">
        <v>138</v>
      </c>
      <c r="C895" s="6" t="s">
        <v>65</v>
      </c>
      <c r="D895" s="7" t="s">
        <v>284</v>
      </c>
      <c r="E895" s="14">
        <v>0.009</v>
      </c>
      <c r="F895" s="14">
        <v>0.003</v>
      </c>
      <c r="G895" s="9">
        <v>77</v>
      </c>
      <c r="H895" s="9">
        <v>70</v>
      </c>
      <c r="I895" s="9">
        <v>0.173</v>
      </c>
      <c r="J895" s="9">
        <v>0.684</v>
      </c>
      <c r="K895" s="9">
        <v>0.143</v>
      </c>
      <c r="L895" s="9">
        <v>4410900</v>
      </c>
      <c r="M895" s="9">
        <v>0.527</v>
      </c>
    </row>
    <row r="896" customHeight="1" spans="1:13">
      <c r="A896" s="6" t="str">
        <f t="shared" si="0"/>
        <v>Georgia-Asia2010</v>
      </c>
      <c r="B896" s="6" t="s">
        <v>138</v>
      </c>
      <c r="C896" s="6" t="s">
        <v>65</v>
      </c>
      <c r="D896" s="7" t="s">
        <v>288</v>
      </c>
      <c r="E896" s="14">
        <v>0.018</v>
      </c>
      <c r="F896" s="14">
        <v>0.03</v>
      </c>
      <c r="G896" s="9">
        <v>77</v>
      </c>
      <c r="H896" s="9">
        <v>70</v>
      </c>
      <c r="I896" s="9">
        <v>0.173</v>
      </c>
      <c r="J896" s="9">
        <v>0.685</v>
      </c>
      <c r="K896" s="9">
        <v>0.142</v>
      </c>
      <c r="L896" s="9">
        <v>4452800</v>
      </c>
      <c r="M896" s="9">
        <v>0.529</v>
      </c>
    </row>
    <row r="897" customHeight="1" spans="1:13">
      <c r="A897" s="6" t="str">
        <f t="shared" si="0"/>
        <v>Georgia-Asia2011</v>
      </c>
      <c r="B897" s="6" t="s">
        <v>138</v>
      </c>
      <c r="C897" s="6" t="s">
        <v>65</v>
      </c>
      <c r="D897" s="7" t="s">
        <v>285</v>
      </c>
      <c r="E897" s="14">
        <v>0.016</v>
      </c>
      <c r="F897" s="14">
        <v>0.028</v>
      </c>
      <c r="G897" s="9">
        <v>78</v>
      </c>
      <c r="H897" s="9">
        <v>70</v>
      </c>
      <c r="I897" s="9">
        <v>0.174</v>
      </c>
      <c r="J897" s="9">
        <v>0.684</v>
      </c>
      <c r="K897" s="9">
        <v>0.142</v>
      </c>
      <c r="L897" s="9">
        <v>4483350</v>
      </c>
      <c r="M897" s="9">
        <v>0.53</v>
      </c>
    </row>
    <row r="898" customHeight="1" spans="1:13">
      <c r="A898" s="6" t="str">
        <f t="shared" si="0"/>
        <v>Georgia-Asia2012</v>
      </c>
      <c r="B898" s="6" t="s">
        <v>138</v>
      </c>
      <c r="C898" s="6" t="s">
        <v>65</v>
      </c>
      <c r="D898" s="7" t="s">
        <v>286</v>
      </c>
      <c r="E898" s="14">
        <v>0.01</v>
      </c>
      <c r="F898" s="14">
        <v>0.005</v>
      </c>
      <c r="G898" s="9">
        <v>78</v>
      </c>
      <c r="H898" s="9">
        <v>70</v>
      </c>
      <c r="I898" s="9">
        <v>0.176</v>
      </c>
      <c r="J898" s="9">
        <v>0.681</v>
      </c>
      <c r="K898" s="9">
        <v>0.143</v>
      </c>
      <c r="L898" s="9">
        <v>4490700</v>
      </c>
      <c r="M898" s="9">
        <v>0.532</v>
      </c>
    </row>
    <row r="899" customHeight="1" spans="1:13">
      <c r="A899" s="6" t="str">
        <f t="shared" si="0"/>
        <v>Germany-Europe2000</v>
      </c>
      <c r="B899" s="6" t="s">
        <v>139</v>
      </c>
      <c r="C899" s="6" t="s">
        <v>67</v>
      </c>
      <c r="D899" s="7" t="s">
        <v>277</v>
      </c>
      <c r="E899" s="14">
        <v>0.022</v>
      </c>
      <c r="F899" s="14">
        <v>0.036</v>
      </c>
      <c r="G899" s="9">
        <v>81</v>
      </c>
      <c r="H899" s="9">
        <v>75</v>
      </c>
      <c r="I899" s="9">
        <v>0.156</v>
      </c>
      <c r="J899" s="9">
        <v>0.681</v>
      </c>
      <c r="K899" s="9">
        <v>0.163</v>
      </c>
      <c r="L899" s="9">
        <v>82211508</v>
      </c>
      <c r="M899" s="9">
        <v>0.731</v>
      </c>
    </row>
    <row r="900" customHeight="1" spans="1:13">
      <c r="A900" s="6" t="str">
        <f t="shared" si="0"/>
        <v>Germany-Europe2001</v>
      </c>
      <c r="B900" s="6" t="s">
        <v>139</v>
      </c>
      <c r="C900" s="6" t="s">
        <v>67</v>
      </c>
      <c r="D900" s="7" t="s">
        <v>278</v>
      </c>
      <c r="E900" s="14">
        <v>0.028</v>
      </c>
      <c r="F900" s="14">
        <v>0.073</v>
      </c>
      <c r="G900" s="9">
        <v>81</v>
      </c>
      <c r="H900" s="9">
        <v>76</v>
      </c>
      <c r="I900" s="9">
        <v>0.154</v>
      </c>
      <c r="J900" s="9">
        <v>0.679</v>
      </c>
      <c r="K900" s="9">
        <v>0.168</v>
      </c>
      <c r="L900" s="9">
        <v>82349925</v>
      </c>
      <c r="M900" s="9">
        <v>0.731</v>
      </c>
    </row>
    <row r="901" customHeight="1" spans="1:13">
      <c r="A901" s="6" t="str">
        <f t="shared" si="0"/>
        <v>Germany-Europe2002</v>
      </c>
      <c r="B901" s="6" t="s">
        <v>139</v>
      </c>
      <c r="C901" s="6" t="s">
        <v>67</v>
      </c>
      <c r="D901" s="7" t="s">
        <v>279</v>
      </c>
      <c r="E901" s="14">
        <v>0.008</v>
      </c>
      <c r="F901" s="15"/>
      <c r="G901" s="9">
        <v>81</v>
      </c>
      <c r="H901" s="9">
        <v>75</v>
      </c>
      <c r="I901" s="9">
        <v>0.151</v>
      </c>
      <c r="J901" s="9">
        <v>0.676</v>
      </c>
      <c r="K901" s="9">
        <v>0.173</v>
      </c>
      <c r="L901" s="9">
        <v>82488495</v>
      </c>
      <c r="M901" s="9">
        <v>0.732</v>
      </c>
    </row>
    <row r="902" customHeight="1" spans="1:13">
      <c r="A902" s="6" t="str">
        <f t="shared" si="0"/>
        <v>Germany-Europe2003</v>
      </c>
      <c r="B902" s="6" t="s">
        <v>139</v>
      </c>
      <c r="C902" s="6" t="s">
        <v>67</v>
      </c>
      <c r="D902" s="7" t="s">
        <v>280</v>
      </c>
      <c r="E902" s="14">
        <v>0.019</v>
      </c>
      <c r="F902" s="14">
        <v>0.007</v>
      </c>
      <c r="G902" s="9">
        <v>81</v>
      </c>
      <c r="H902" s="9">
        <v>76</v>
      </c>
      <c r="I902" s="9">
        <v>0.148</v>
      </c>
      <c r="J902" s="9">
        <v>0.673</v>
      </c>
      <c r="K902" s="9">
        <v>0.179</v>
      </c>
      <c r="L902" s="9">
        <v>82534176</v>
      </c>
      <c r="M902" s="9">
        <v>0.732</v>
      </c>
    </row>
    <row r="903" customHeight="1" spans="1:13">
      <c r="A903" s="6" t="str">
        <f t="shared" si="0"/>
        <v>Germany-Europe2004</v>
      </c>
      <c r="B903" s="6" t="s">
        <v>139</v>
      </c>
      <c r="C903" s="6" t="s">
        <v>67</v>
      </c>
      <c r="D903" s="7" t="s">
        <v>281</v>
      </c>
      <c r="E903" s="14">
        <v>0.021</v>
      </c>
      <c r="F903" s="14">
        <v>0.022</v>
      </c>
      <c r="G903" s="9">
        <v>82</v>
      </c>
      <c r="H903" s="9">
        <v>76</v>
      </c>
      <c r="I903" s="9">
        <v>0.146</v>
      </c>
      <c r="J903" s="9">
        <v>0.67</v>
      </c>
      <c r="K903" s="9">
        <v>0.184</v>
      </c>
      <c r="L903" s="9">
        <v>82516260</v>
      </c>
      <c r="M903" s="9">
        <v>0.733</v>
      </c>
    </row>
    <row r="904" customHeight="1" spans="1:13">
      <c r="A904" s="6" t="str">
        <f t="shared" si="0"/>
        <v>Germany-Europe2005</v>
      </c>
      <c r="B904" s="6" t="s">
        <v>139</v>
      </c>
      <c r="C904" s="6" t="s">
        <v>67</v>
      </c>
      <c r="D904" s="7" t="s">
        <v>282</v>
      </c>
      <c r="E904" s="14">
        <v>0.02</v>
      </c>
      <c r="F904" s="14">
        <v>0.039</v>
      </c>
      <c r="G904" s="9">
        <v>82</v>
      </c>
      <c r="H904" s="9">
        <v>76</v>
      </c>
      <c r="I904" s="9">
        <v>0.143</v>
      </c>
      <c r="J904" s="9">
        <v>0.667</v>
      </c>
      <c r="K904" s="9">
        <v>0.189</v>
      </c>
      <c r="L904" s="9">
        <v>82469422</v>
      </c>
      <c r="M904" s="9">
        <v>0.734</v>
      </c>
    </row>
    <row r="905" customHeight="1" spans="1:13">
      <c r="A905" s="6" t="str">
        <f t="shared" si="0"/>
        <v>Germany-Europe2006</v>
      </c>
      <c r="B905" s="6" t="s">
        <v>139</v>
      </c>
      <c r="C905" s="6" t="s">
        <v>67</v>
      </c>
      <c r="D905" s="7" t="s">
        <v>287</v>
      </c>
      <c r="E905" s="14">
        <v>0.019</v>
      </c>
      <c r="F905" s="14">
        <v>0.052</v>
      </c>
      <c r="G905" s="9">
        <v>82</v>
      </c>
      <c r="H905" s="9">
        <v>76</v>
      </c>
      <c r="I905" s="9">
        <v>0.141</v>
      </c>
      <c r="J905" s="9">
        <v>0.665</v>
      </c>
      <c r="K905" s="9">
        <v>0.194</v>
      </c>
      <c r="L905" s="9">
        <v>82376451</v>
      </c>
      <c r="M905" s="9">
        <v>0.735</v>
      </c>
    </row>
    <row r="906" customHeight="1" spans="1:13">
      <c r="A906" s="6" t="str">
        <f t="shared" si="0"/>
        <v>Germany-Europe2007</v>
      </c>
      <c r="B906" s="6" t="s">
        <v>139</v>
      </c>
      <c r="C906" s="6" t="s">
        <v>67</v>
      </c>
      <c r="D906" s="7" t="s">
        <v>289</v>
      </c>
      <c r="E906" s="14">
        <v>0.029</v>
      </c>
      <c r="F906" s="14">
        <v>0.049</v>
      </c>
      <c r="G906" s="9">
        <v>82</v>
      </c>
      <c r="H906" s="9">
        <v>77</v>
      </c>
      <c r="I906" s="9">
        <v>0.139</v>
      </c>
      <c r="J906" s="9">
        <v>0.662</v>
      </c>
      <c r="K906" s="9">
        <v>0.198</v>
      </c>
      <c r="L906" s="9">
        <v>82266372</v>
      </c>
      <c r="M906" s="9">
        <v>0.737</v>
      </c>
    </row>
    <row r="907" customHeight="1" spans="1:13">
      <c r="A907" s="6" t="str">
        <f t="shared" si="0"/>
        <v>Germany-Europe2008</v>
      </c>
      <c r="B907" s="6" t="s">
        <v>139</v>
      </c>
      <c r="C907" s="6" t="s">
        <v>67</v>
      </c>
      <c r="D907" s="7" t="s">
        <v>283</v>
      </c>
      <c r="E907" s="14">
        <v>0.028</v>
      </c>
      <c r="F907" s="14">
        <v>0.082</v>
      </c>
      <c r="G907" s="9">
        <v>82</v>
      </c>
      <c r="H907" s="9">
        <v>77</v>
      </c>
      <c r="I907" s="9">
        <v>0.137</v>
      </c>
      <c r="J907" s="9">
        <v>0.66</v>
      </c>
      <c r="K907" s="9">
        <v>0.202</v>
      </c>
      <c r="L907" s="9">
        <v>82110097</v>
      </c>
      <c r="M907" s="9">
        <v>0.739</v>
      </c>
    </row>
    <row r="908" customHeight="1" spans="1:13">
      <c r="A908" s="6" t="str">
        <f t="shared" si="0"/>
        <v>Germany-Europe2009</v>
      </c>
      <c r="B908" s="6" t="s">
        <v>139</v>
      </c>
      <c r="C908" s="6" t="s">
        <v>67</v>
      </c>
      <c r="D908" s="7" t="s">
        <v>284</v>
      </c>
      <c r="E908" s="14">
        <v>0.028</v>
      </c>
      <c r="F908" s="14">
        <v>0.028</v>
      </c>
      <c r="G908" s="9">
        <v>83</v>
      </c>
      <c r="H908" s="9">
        <v>77</v>
      </c>
      <c r="I908" s="9">
        <v>0.136</v>
      </c>
      <c r="J908" s="9">
        <v>0.659</v>
      </c>
      <c r="K908" s="9">
        <v>0.206</v>
      </c>
      <c r="L908" s="9">
        <v>81902307</v>
      </c>
      <c r="M908" s="9">
        <v>0.741</v>
      </c>
    </row>
    <row r="909" customHeight="1" spans="1:13">
      <c r="A909" s="6" t="str">
        <f t="shared" si="0"/>
        <v>Germany-Europe2010</v>
      </c>
      <c r="B909" s="6" t="s">
        <v>139</v>
      </c>
      <c r="C909" s="6" t="s">
        <v>67</v>
      </c>
      <c r="D909" s="7" t="s">
        <v>288</v>
      </c>
      <c r="E909" s="14">
        <v>0.01</v>
      </c>
      <c r="F909" s="14">
        <v>0.002</v>
      </c>
      <c r="G909" s="9">
        <v>83</v>
      </c>
      <c r="H909" s="9">
        <v>78</v>
      </c>
      <c r="I909" s="9">
        <v>0.134</v>
      </c>
      <c r="J909" s="9">
        <v>0.658</v>
      </c>
      <c r="K909" s="9">
        <v>0.208</v>
      </c>
      <c r="L909" s="9">
        <v>81776930</v>
      </c>
      <c r="M909" s="9">
        <v>0.743</v>
      </c>
    </row>
    <row r="910" customHeight="1" spans="1:13">
      <c r="A910" s="6" t="str">
        <f t="shared" si="0"/>
        <v>Germany-Europe2011</v>
      </c>
      <c r="B910" s="6" t="s">
        <v>139</v>
      </c>
      <c r="C910" s="6" t="s">
        <v>67</v>
      </c>
      <c r="D910" s="7" t="s">
        <v>285</v>
      </c>
      <c r="E910" s="14">
        <v>0.019</v>
      </c>
      <c r="F910" s="14">
        <v>0.012</v>
      </c>
      <c r="G910" s="9">
        <v>83</v>
      </c>
      <c r="H910" s="9">
        <v>78</v>
      </c>
      <c r="I910" s="9">
        <v>0.133</v>
      </c>
      <c r="J910" s="9">
        <v>0.657</v>
      </c>
      <c r="K910" s="9">
        <v>0.21</v>
      </c>
      <c r="L910" s="9">
        <v>81797673</v>
      </c>
      <c r="M910" s="9">
        <v>0.745</v>
      </c>
    </row>
    <row r="911" customHeight="1" spans="1:13">
      <c r="A911" s="6" t="str">
        <f t="shared" si="0"/>
        <v>Germany-Europe2012</v>
      </c>
      <c r="B911" s="6" t="s">
        <v>139</v>
      </c>
      <c r="C911" s="6" t="s">
        <v>67</v>
      </c>
      <c r="D911" s="7" t="s">
        <v>286</v>
      </c>
      <c r="E911" s="14">
        <v>0.029</v>
      </c>
      <c r="F911" s="14">
        <v>0.058</v>
      </c>
      <c r="G911" s="9">
        <v>83</v>
      </c>
      <c r="H911" s="9">
        <v>79</v>
      </c>
      <c r="I911" s="9">
        <v>0.132</v>
      </c>
      <c r="J911" s="9">
        <v>0.657</v>
      </c>
      <c r="K911" s="9">
        <v>0.211</v>
      </c>
      <c r="L911" s="9">
        <v>80425823</v>
      </c>
      <c r="M911" s="9">
        <v>0.747</v>
      </c>
    </row>
    <row r="912" customHeight="1" spans="1:13">
      <c r="A912" s="6" t="str">
        <f t="shared" si="0"/>
        <v>Ghana-Africa2000</v>
      </c>
      <c r="B912" s="6" t="s">
        <v>140</v>
      </c>
      <c r="C912" s="6" t="s">
        <v>69</v>
      </c>
      <c r="D912" s="7" t="s">
        <v>277</v>
      </c>
      <c r="E912" s="14">
        <v>0.013</v>
      </c>
      <c r="F912" s="14">
        <v>0.016</v>
      </c>
      <c r="G912" s="9">
        <v>58</v>
      </c>
      <c r="H912" s="9">
        <v>56</v>
      </c>
      <c r="I912" s="9">
        <v>0.414</v>
      </c>
      <c r="J912" s="9">
        <v>0.556</v>
      </c>
      <c r="K912" s="9">
        <v>0.03</v>
      </c>
      <c r="L912" s="9">
        <v>18825034</v>
      </c>
      <c r="M912" s="9">
        <v>0.439</v>
      </c>
    </row>
    <row r="913" customHeight="1" spans="1:13">
      <c r="A913" s="6" t="str">
        <f t="shared" si="0"/>
        <v>Ghana-Africa2001</v>
      </c>
      <c r="B913" s="6" t="s">
        <v>140</v>
      </c>
      <c r="C913" s="6" t="s">
        <v>69</v>
      </c>
      <c r="D913" s="7" t="s">
        <v>278</v>
      </c>
      <c r="E913" s="14">
        <v>0.038</v>
      </c>
      <c r="F913" s="14">
        <v>0.069</v>
      </c>
      <c r="G913" s="9">
        <v>58</v>
      </c>
      <c r="H913" s="9">
        <v>56</v>
      </c>
      <c r="I913" s="9">
        <v>0.412</v>
      </c>
      <c r="J913" s="9">
        <v>0.557</v>
      </c>
      <c r="K913" s="9">
        <v>0.031</v>
      </c>
      <c r="L913" s="9">
        <v>19293392</v>
      </c>
      <c r="M913" s="9">
        <v>0.446</v>
      </c>
    </row>
    <row r="914" customHeight="1" spans="1:13">
      <c r="A914" s="6" t="str">
        <f t="shared" si="0"/>
        <v>Ghana-Africa2002</v>
      </c>
      <c r="B914" s="6" t="s">
        <v>140</v>
      </c>
      <c r="C914" s="6" t="s">
        <v>69</v>
      </c>
      <c r="D914" s="7" t="s">
        <v>279</v>
      </c>
      <c r="E914" s="14">
        <v>0.023</v>
      </c>
      <c r="F914" s="14">
        <v>0.06</v>
      </c>
      <c r="G914" s="9">
        <v>58</v>
      </c>
      <c r="H914" s="9">
        <v>57</v>
      </c>
      <c r="I914" s="9">
        <v>0.409</v>
      </c>
      <c r="J914" s="9">
        <v>0.559</v>
      </c>
      <c r="K914" s="9">
        <v>0.032</v>
      </c>
      <c r="L914" s="9">
        <v>19786307</v>
      </c>
      <c r="M914" s="9">
        <v>0.453</v>
      </c>
    </row>
    <row r="915" customHeight="1" spans="1:13">
      <c r="A915" s="6" t="str">
        <f t="shared" si="0"/>
        <v>Ghana-Africa2003</v>
      </c>
      <c r="B915" s="6" t="s">
        <v>140</v>
      </c>
      <c r="C915" s="6" t="s">
        <v>69</v>
      </c>
      <c r="D915" s="7" t="s">
        <v>280</v>
      </c>
      <c r="E915" s="14">
        <v>0.021</v>
      </c>
      <c r="F915" s="14">
        <v>0.048</v>
      </c>
      <c r="G915" s="9">
        <v>59</v>
      </c>
      <c r="H915" s="9">
        <v>57</v>
      </c>
      <c r="I915" s="9">
        <v>0.407</v>
      </c>
      <c r="J915" s="9">
        <v>0.561</v>
      </c>
      <c r="K915" s="9">
        <v>0.032</v>
      </c>
      <c r="L915" s="9">
        <v>20301686</v>
      </c>
      <c r="M915" s="9">
        <v>0.46</v>
      </c>
    </row>
    <row r="916" customHeight="1" spans="1:13">
      <c r="A916" s="6" t="str">
        <f t="shared" si="0"/>
        <v>Ghana-Africa2004</v>
      </c>
      <c r="B916" s="6" t="s">
        <v>140</v>
      </c>
      <c r="C916" s="6" t="s">
        <v>69</v>
      </c>
      <c r="D916" s="7" t="s">
        <v>281</v>
      </c>
      <c r="E916" s="14">
        <v>0.017</v>
      </c>
      <c r="F916" s="14">
        <v>0.024</v>
      </c>
      <c r="G916" s="9">
        <v>59</v>
      </c>
      <c r="H916" s="9">
        <v>57</v>
      </c>
      <c r="I916" s="9">
        <v>0.404</v>
      </c>
      <c r="J916" s="9">
        <v>0.562</v>
      </c>
      <c r="K916" s="9">
        <v>0.033</v>
      </c>
      <c r="L916" s="9">
        <v>20835514</v>
      </c>
      <c r="M916" s="9">
        <v>0.466</v>
      </c>
    </row>
    <row r="917" customHeight="1" spans="1:13">
      <c r="A917" s="6" t="str">
        <f t="shared" si="0"/>
        <v>Ghana-Africa2005</v>
      </c>
      <c r="B917" s="6" t="s">
        <v>140</v>
      </c>
      <c r="C917" s="6" t="s">
        <v>69</v>
      </c>
      <c r="D917" s="7" t="s">
        <v>282</v>
      </c>
      <c r="E917" s="14">
        <v>0.015</v>
      </c>
      <c r="F917" s="14">
        <v>0.019</v>
      </c>
      <c r="G917" s="9">
        <v>60</v>
      </c>
      <c r="H917" s="9">
        <v>58</v>
      </c>
      <c r="I917" s="9">
        <v>0.402</v>
      </c>
      <c r="J917" s="9">
        <v>0.564</v>
      </c>
      <c r="K917" s="9">
        <v>0.034</v>
      </c>
      <c r="L917" s="9">
        <v>21384034</v>
      </c>
      <c r="M917" s="9">
        <v>0.473</v>
      </c>
    </row>
    <row r="918" customHeight="1" spans="1:13">
      <c r="A918" s="6" t="str">
        <f t="shared" si="0"/>
        <v>Ghana-Africa2006</v>
      </c>
      <c r="B918" s="6" t="s">
        <v>140</v>
      </c>
      <c r="C918" s="6" t="s">
        <v>69</v>
      </c>
      <c r="D918" s="7" t="s">
        <v>287</v>
      </c>
      <c r="E918" s="14">
        <v>0.011</v>
      </c>
      <c r="F918" s="14">
        <v>0.003</v>
      </c>
      <c r="G918" s="9">
        <v>60</v>
      </c>
      <c r="H918" s="9">
        <v>58</v>
      </c>
      <c r="I918" s="9">
        <v>0.399</v>
      </c>
      <c r="J918" s="9">
        <v>0.566</v>
      </c>
      <c r="K918" s="9">
        <v>0.034</v>
      </c>
      <c r="L918" s="9">
        <v>21947779</v>
      </c>
      <c r="M918" s="9">
        <v>0.48</v>
      </c>
    </row>
    <row r="919" customHeight="1" spans="1:13">
      <c r="A919" s="6" t="str">
        <f t="shared" si="0"/>
        <v>Ghana-Africa2007</v>
      </c>
      <c r="B919" s="6" t="s">
        <v>140</v>
      </c>
      <c r="C919" s="6" t="s">
        <v>69</v>
      </c>
      <c r="D919" s="7" t="s">
        <v>289</v>
      </c>
      <c r="E919" s="14">
        <v>0.01</v>
      </c>
      <c r="F919" s="14">
        <v>0.004</v>
      </c>
      <c r="G919" s="9">
        <v>61</v>
      </c>
      <c r="H919" s="9">
        <v>59</v>
      </c>
      <c r="I919" s="9">
        <v>0.397</v>
      </c>
      <c r="J919" s="9">
        <v>0.568</v>
      </c>
      <c r="K919" s="9">
        <v>0.035</v>
      </c>
      <c r="L919" s="9">
        <v>22525659</v>
      </c>
      <c r="M919" s="9">
        <v>0.487</v>
      </c>
    </row>
    <row r="920" customHeight="1" spans="1:13">
      <c r="A920" s="6" t="str">
        <f t="shared" si="0"/>
        <v>Ghana-Africa2008</v>
      </c>
      <c r="B920" s="6" t="s">
        <v>140</v>
      </c>
      <c r="C920" s="6" t="s">
        <v>69</v>
      </c>
      <c r="D920" s="7" t="s">
        <v>283</v>
      </c>
      <c r="E920" s="14">
        <v>0.009</v>
      </c>
      <c r="F920" s="14">
        <v>0.008</v>
      </c>
      <c r="G920" s="9">
        <v>61</v>
      </c>
      <c r="H920" s="9">
        <v>59</v>
      </c>
      <c r="I920" s="9">
        <v>0.394</v>
      </c>
      <c r="J920" s="9">
        <v>0.571</v>
      </c>
      <c r="K920" s="9">
        <v>0.035</v>
      </c>
      <c r="L920" s="9">
        <v>23110139</v>
      </c>
      <c r="M920" s="9">
        <v>0.494</v>
      </c>
    </row>
    <row r="921" customHeight="1" spans="1:13">
      <c r="A921" s="6" t="str">
        <f t="shared" si="0"/>
        <v>Ghana-Africa2009</v>
      </c>
      <c r="B921" s="6" t="s">
        <v>140</v>
      </c>
      <c r="C921" s="6" t="s">
        <v>69</v>
      </c>
      <c r="D921" s="7" t="s">
        <v>284</v>
      </c>
      <c r="E921" s="14">
        <v>0.011</v>
      </c>
      <c r="F921" s="14">
        <v>0.004</v>
      </c>
      <c r="G921" s="9">
        <v>61</v>
      </c>
      <c r="H921" s="9">
        <v>59</v>
      </c>
      <c r="I921" s="9">
        <v>0.392</v>
      </c>
      <c r="J921" s="9">
        <v>0.573</v>
      </c>
      <c r="K921" s="9">
        <v>0.035</v>
      </c>
      <c r="L921" s="9">
        <v>23691533</v>
      </c>
      <c r="M921" s="9">
        <v>0.5</v>
      </c>
    </row>
    <row r="922" customHeight="1" spans="1:13">
      <c r="A922" s="6" t="str">
        <f t="shared" si="0"/>
        <v>Ghana-Africa2010</v>
      </c>
      <c r="B922" s="6" t="s">
        <v>140</v>
      </c>
      <c r="C922" s="6" t="s">
        <v>69</v>
      </c>
      <c r="D922" s="7" t="s">
        <v>288</v>
      </c>
      <c r="E922" s="14">
        <v>0.008</v>
      </c>
      <c r="F922" s="14">
        <v>0.007</v>
      </c>
      <c r="G922" s="9">
        <v>62</v>
      </c>
      <c r="H922" s="9">
        <v>60</v>
      </c>
      <c r="I922" s="9">
        <v>0.39</v>
      </c>
      <c r="J922" s="9">
        <v>0.575</v>
      </c>
      <c r="K922" s="9">
        <v>0.035</v>
      </c>
      <c r="L922" s="9">
        <v>24262901</v>
      </c>
      <c r="M922" s="9">
        <v>0.507</v>
      </c>
    </row>
    <row r="923" customHeight="1" spans="1:13">
      <c r="A923" s="6" t="str">
        <f t="shared" si="0"/>
        <v>Ghana-Africa2011</v>
      </c>
      <c r="B923" s="6" t="s">
        <v>140</v>
      </c>
      <c r="C923" s="6" t="s">
        <v>69</v>
      </c>
      <c r="D923" s="7" t="s">
        <v>285</v>
      </c>
      <c r="E923" s="14">
        <v>0.009</v>
      </c>
      <c r="F923" s="14">
        <v>0.015</v>
      </c>
      <c r="G923" s="9">
        <v>62</v>
      </c>
      <c r="H923" s="9">
        <v>60</v>
      </c>
      <c r="I923" s="9">
        <v>0.388</v>
      </c>
      <c r="J923" s="9">
        <v>0.577</v>
      </c>
      <c r="K923" s="9">
        <v>0.035</v>
      </c>
      <c r="L923" s="9">
        <v>24820706</v>
      </c>
      <c r="M923" s="9">
        <v>0.514</v>
      </c>
    </row>
    <row r="924" customHeight="1" spans="1:13">
      <c r="A924" s="6" t="str">
        <f t="shared" si="0"/>
        <v>Ghana-Africa2012</v>
      </c>
      <c r="B924" s="6" t="s">
        <v>140</v>
      </c>
      <c r="C924" s="6" t="s">
        <v>69</v>
      </c>
      <c r="D924" s="7" t="s">
        <v>286</v>
      </c>
      <c r="E924" s="14">
        <v>0.009</v>
      </c>
      <c r="F924" s="14">
        <v>0.006</v>
      </c>
      <c r="G924" s="9">
        <v>62</v>
      </c>
      <c r="H924" s="9">
        <v>60</v>
      </c>
      <c r="I924" s="9">
        <v>0.386</v>
      </c>
      <c r="J924" s="9">
        <v>0.579</v>
      </c>
      <c r="K924" s="9">
        <v>0.035</v>
      </c>
      <c r="L924" s="9">
        <v>25366462</v>
      </c>
      <c r="M924" s="9">
        <v>0.521</v>
      </c>
    </row>
    <row r="925" customHeight="1" spans="1:13">
      <c r="A925" s="6" t="str">
        <f t="shared" si="0"/>
        <v>Greece-Europe2000</v>
      </c>
      <c r="B925" s="6" t="s">
        <v>141</v>
      </c>
      <c r="C925" s="6" t="s">
        <v>67</v>
      </c>
      <c r="D925" s="7" t="s">
        <v>277</v>
      </c>
      <c r="E925" s="14">
        <v>0.012</v>
      </c>
      <c r="F925" s="14">
        <v>0.004</v>
      </c>
      <c r="G925" s="9">
        <v>81</v>
      </c>
      <c r="H925" s="9">
        <v>75</v>
      </c>
      <c r="I925" s="9">
        <v>0.152</v>
      </c>
      <c r="J925" s="9">
        <v>0.68</v>
      </c>
      <c r="K925" s="9">
        <v>0.168</v>
      </c>
      <c r="L925" s="9">
        <v>10917482</v>
      </c>
      <c r="M925" s="9">
        <v>0.727</v>
      </c>
    </row>
    <row r="926" customHeight="1" spans="1:13">
      <c r="A926" s="6" t="str">
        <f t="shared" si="0"/>
        <v>Greece-Europe2001</v>
      </c>
      <c r="B926" s="6" t="s">
        <v>141</v>
      </c>
      <c r="C926" s="6" t="s">
        <v>67</v>
      </c>
      <c r="D926" s="7" t="s">
        <v>278</v>
      </c>
      <c r="E926" s="14">
        <v>0.01</v>
      </c>
      <c r="F926" s="14">
        <v>0.005</v>
      </c>
      <c r="G926" s="9">
        <v>81</v>
      </c>
      <c r="H926" s="9">
        <v>76</v>
      </c>
      <c r="I926" s="9">
        <v>0.15</v>
      </c>
      <c r="J926" s="9">
        <v>0.678</v>
      </c>
      <c r="K926" s="9">
        <v>0.172</v>
      </c>
      <c r="L926" s="9">
        <v>10951764</v>
      </c>
      <c r="M926" s="9">
        <v>0.729</v>
      </c>
    </row>
    <row r="927" customHeight="1" spans="1:13">
      <c r="A927" s="6" t="str">
        <f t="shared" si="0"/>
        <v>Greece-Europe2002</v>
      </c>
      <c r="B927" s="6" t="s">
        <v>141</v>
      </c>
      <c r="C927" s="6" t="s">
        <v>67</v>
      </c>
      <c r="D927" s="7" t="s">
        <v>279</v>
      </c>
      <c r="E927" s="14">
        <v>0.012</v>
      </c>
      <c r="F927" s="14">
        <v>0.004</v>
      </c>
      <c r="G927" s="9">
        <v>81</v>
      </c>
      <c r="H927" s="9">
        <v>76</v>
      </c>
      <c r="I927" s="9">
        <v>0.148</v>
      </c>
      <c r="J927" s="9">
        <v>0.676</v>
      </c>
      <c r="K927" s="9">
        <v>0.176</v>
      </c>
      <c r="L927" s="9">
        <v>10983723</v>
      </c>
      <c r="M927" s="9">
        <v>0.733</v>
      </c>
    </row>
    <row r="928" customHeight="1" spans="1:13">
      <c r="A928" s="6" t="str">
        <f t="shared" si="0"/>
        <v>Greece-Europe2003</v>
      </c>
      <c r="B928" s="6" t="s">
        <v>141</v>
      </c>
      <c r="C928" s="6" t="s">
        <v>67</v>
      </c>
      <c r="D928" s="7" t="s">
        <v>280</v>
      </c>
      <c r="E928" s="14">
        <v>0.01</v>
      </c>
      <c r="F928" s="14">
        <v>0.006</v>
      </c>
      <c r="G928" s="9">
        <v>81</v>
      </c>
      <c r="H928" s="9">
        <v>77</v>
      </c>
      <c r="I928" s="9">
        <v>0.146</v>
      </c>
      <c r="J928" s="9">
        <v>0.674</v>
      </c>
      <c r="K928" s="9">
        <v>0.18</v>
      </c>
      <c r="L928" s="9">
        <v>11018324</v>
      </c>
      <c r="M928" s="9">
        <v>0.737</v>
      </c>
    </row>
    <row r="929" customHeight="1" spans="1:13">
      <c r="A929" s="6" t="str">
        <f t="shared" si="0"/>
        <v>Greece-Europe2004</v>
      </c>
      <c r="B929" s="6" t="s">
        <v>141</v>
      </c>
      <c r="C929" s="6" t="s">
        <v>67</v>
      </c>
      <c r="D929" s="7" t="s">
        <v>281</v>
      </c>
      <c r="E929" s="15"/>
      <c r="F929" s="15"/>
      <c r="G929" s="9">
        <v>82</v>
      </c>
      <c r="H929" s="9">
        <v>77</v>
      </c>
      <c r="I929" s="9">
        <v>0.145</v>
      </c>
      <c r="J929" s="9">
        <v>0.672</v>
      </c>
      <c r="K929" s="9">
        <v>0.183</v>
      </c>
      <c r="L929" s="9">
        <v>11055729</v>
      </c>
      <c r="M929" s="9">
        <v>0.741</v>
      </c>
    </row>
    <row r="930" customHeight="1" spans="1:13">
      <c r="A930" s="6" t="str">
        <f t="shared" si="0"/>
        <v>Greece-Europe2005</v>
      </c>
      <c r="B930" s="6" t="s">
        <v>141</v>
      </c>
      <c r="C930" s="6" t="s">
        <v>67</v>
      </c>
      <c r="D930" s="7" t="s">
        <v>282</v>
      </c>
      <c r="E930" s="14">
        <v>0.011</v>
      </c>
      <c r="F930" s="14">
        <v>0.003</v>
      </c>
      <c r="G930" s="9">
        <v>82</v>
      </c>
      <c r="H930" s="9">
        <v>77</v>
      </c>
      <c r="I930" s="9">
        <v>0.144</v>
      </c>
      <c r="J930" s="9">
        <v>0.671</v>
      </c>
      <c r="K930" s="9">
        <v>0.186</v>
      </c>
      <c r="L930" s="9">
        <v>11092913</v>
      </c>
      <c r="M930" s="9">
        <v>0.745</v>
      </c>
    </row>
    <row r="931" customHeight="1" spans="1:13">
      <c r="A931" s="6" t="str">
        <f t="shared" si="0"/>
        <v>Greece-Europe2006</v>
      </c>
      <c r="B931" s="6" t="s">
        <v>141</v>
      </c>
      <c r="C931" s="6" t="s">
        <v>67</v>
      </c>
      <c r="D931" s="7" t="s">
        <v>287</v>
      </c>
      <c r="E931" s="14">
        <v>0.013</v>
      </c>
      <c r="F931" s="14">
        <v>0.004</v>
      </c>
      <c r="G931" s="9">
        <v>82</v>
      </c>
      <c r="H931" s="9">
        <v>77</v>
      </c>
      <c r="I931" s="9">
        <v>0.144</v>
      </c>
      <c r="J931" s="9">
        <v>0.669</v>
      </c>
      <c r="K931" s="9">
        <v>0.187</v>
      </c>
      <c r="L931" s="9">
        <v>11127947</v>
      </c>
      <c r="M931" s="9">
        <v>0.748</v>
      </c>
    </row>
    <row r="932" customHeight="1" spans="1:13">
      <c r="A932" s="6" t="str">
        <f t="shared" si="0"/>
        <v>Greece-Europe2007</v>
      </c>
      <c r="B932" s="6" t="s">
        <v>141</v>
      </c>
      <c r="C932" s="6" t="s">
        <v>67</v>
      </c>
      <c r="D932" s="7" t="s">
        <v>289</v>
      </c>
      <c r="E932" s="14">
        <v>0.009</v>
      </c>
      <c r="F932" s="14">
        <v>0.004</v>
      </c>
      <c r="G932" s="9">
        <v>82</v>
      </c>
      <c r="H932" s="9">
        <v>77</v>
      </c>
      <c r="I932" s="9">
        <v>0.144</v>
      </c>
      <c r="J932" s="9">
        <v>0.668</v>
      </c>
      <c r="K932" s="9">
        <v>0.188</v>
      </c>
      <c r="L932" s="9">
        <v>11163002</v>
      </c>
      <c r="M932" s="9">
        <v>0.752</v>
      </c>
    </row>
    <row r="933" customHeight="1" spans="1:13">
      <c r="A933" s="6" t="str">
        <f t="shared" si="0"/>
        <v>Greece-Europe2008</v>
      </c>
      <c r="B933" s="6" t="s">
        <v>141</v>
      </c>
      <c r="C933" s="6" t="s">
        <v>67</v>
      </c>
      <c r="D933" s="7" t="s">
        <v>283</v>
      </c>
      <c r="E933" s="14">
        <v>0.01</v>
      </c>
      <c r="F933" s="14">
        <v>0.005</v>
      </c>
      <c r="G933" s="9">
        <v>83</v>
      </c>
      <c r="H933" s="9">
        <v>78</v>
      </c>
      <c r="I933" s="9">
        <v>0.144</v>
      </c>
      <c r="J933" s="9">
        <v>0.668</v>
      </c>
      <c r="K933" s="9">
        <v>0.188</v>
      </c>
      <c r="L933" s="9">
        <v>11186439</v>
      </c>
      <c r="M933" s="9">
        <v>0.756</v>
      </c>
    </row>
    <row r="934" customHeight="1" spans="1:13">
      <c r="A934" s="6" t="str">
        <f t="shared" si="0"/>
        <v>Greece-Europe2009</v>
      </c>
      <c r="B934" s="6" t="s">
        <v>141</v>
      </c>
      <c r="C934" s="6" t="s">
        <v>67</v>
      </c>
      <c r="D934" s="7" t="s">
        <v>284</v>
      </c>
      <c r="E934" s="14">
        <v>0.009</v>
      </c>
      <c r="F934" s="14">
        <v>0.008</v>
      </c>
      <c r="G934" s="9">
        <v>83</v>
      </c>
      <c r="H934" s="9">
        <v>78</v>
      </c>
      <c r="I934" s="9">
        <v>0.145</v>
      </c>
      <c r="J934" s="9">
        <v>0.667</v>
      </c>
      <c r="K934" s="9">
        <v>0.189</v>
      </c>
      <c r="L934" s="9">
        <v>11187085</v>
      </c>
      <c r="M934" s="9">
        <v>0.759</v>
      </c>
    </row>
    <row r="935" customHeight="1" spans="1:13">
      <c r="A935" s="6" t="str">
        <f t="shared" si="0"/>
        <v>Greece-Europe2010</v>
      </c>
      <c r="B935" s="6" t="s">
        <v>141</v>
      </c>
      <c r="C935" s="6" t="s">
        <v>67</v>
      </c>
      <c r="D935" s="7" t="s">
        <v>288</v>
      </c>
      <c r="E935" s="14">
        <v>0.015</v>
      </c>
      <c r="F935" s="14">
        <v>0.003</v>
      </c>
      <c r="G935" s="9">
        <v>83</v>
      </c>
      <c r="H935" s="9">
        <v>78</v>
      </c>
      <c r="I935" s="9">
        <v>0.145</v>
      </c>
      <c r="J935" s="9">
        <v>0.665</v>
      </c>
      <c r="K935" s="9">
        <v>0.19</v>
      </c>
      <c r="L935" s="9">
        <v>11153454</v>
      </c>
      <c r="M935" s="9">
        <v>0.763</v>
      </c>
    </row>
    <row r="936" customHeight="1" spans="1:13">
      <c r="A936" s="6" t="str">
        <f t="shared" si="0"/>
        <v>Greece-Europe2011</v>
      </c>
      <c r="B936" s="6" t="s">
        <v>141</v>
      </c>
      <c r="C936" s="6" t="s">
        <v>67</v>
      </c>
      <c r="D936" s="7" t="s">
        <v>285</v>
      </c>
      <c r="E936" s="14">
        <v>0.015</v>
      </c>
      <c r="F936" s="14">
        <v>0.005</v>
      </c>
      <c r="G936" s="9">
        <v>84</v>
      </c>
      <c r="H936" s="9">
        <v>78</v>
      </c>
      <c r="I936" s="9">
        <v>0.146</v>
      </c>
      <c r="J936" s="9">
        <v>0.663</v>
      </c>
      <c r="K936" s="9">
        <v>0.192</v>
      </c>
      <c r="L936" s="9">
        <v>11123213</v>
      </c>
      <c r="M936" s="9">
        <v>0.766</v>
      </c>
    </row>
    <row r="937" customHeight="1" spans="1:13">
      <c r="A937" s="6" t="str">
        <f t="shared" si="0"/>
        <v>Greece-Europe2012</v>
      </c>
      <c r="B937" s="6" t="s">
        <v>141</v>
      </c>
      <c r="C937" s="6" t="s">
        <v>67</v>
      </c>
      <c r="D937" s="7" t="s">
        <v>286</v>
      </c>
      <c r="E937" s="15"/>
      <c r="F937" s="15"/>
      <c r="G937" s="9">
        <v>83</v>
      </c>
      <c r="H937" s="9">
        <v>78</v>
      </c>
      <c r="I937" s="9">
        <v>0.146</v>
      </c>
      <c r="J937" s="9">
        <v>0.66</v>
      </c>
      <c r="K937" s="9">
        <v>0.194</v>
      </c>
      <c r="L937" s="9">
        <v>11092771</v>
      </c>
      <c r="M937" s="9">
        <v>0.77</v>
      </c>
    </row>
    <row r="938" customHeight="1" spans="1:13">
      <c r="A938" s="6" t="str">
        <f t="shared" si="0"/>
        <v>Greenland-The Americas2000</v>
      </c>
      <c r="B938" s="6" t="s">
        <v>142</v>
      </c>
      <c r="C938" s="6" t="s">
        <v>75</v>
      </c>
      <c r="D938" s="7" t="s">
        <v>277</v>
      </c>
      <c r="E938" s="14">
        <v>0.01</v>
      </c>
      <c r="F938" s="14">
        <v>0.004</v>
      </c>
      <c r="G938" s="9">
        <v>70</v>
      </c>
      <c r="H938" s="9">
        <v>64</v>
      </c>
      <c r="I938" s="8"/>
      <c r="J938" s="8"/>
      <c r="K938" s="8"/>
      <c r="L938" s="9">
        <v>56200</v>
      </c>
      <c r="M938" s="9">
        <v>0.816</v>
      </c>
    </row>
    <row r="939" customHeight="1" spans="1:13">
      <c r="A939" s="6" t="str">
        <f t="shared" si="0"/>
        <v>Greenland-The Americas2001</v>
      </c>
      <c r="B939" s="6" t="s">
        <v>142</v>
      </c>
      <c r="C939" s="6" t="s">
        <v>75</v>
      </c>
      <c r="D939" s="7" t="s">
        <v>278</v>
      </c>
      <c r="E939" s="14">
        <v>0.02</v>
      </c>
      <c r="F939" s="15"/>
      <c r="G939" s="9">
        <v>70</v>
      </c>
      <c r="H939" s="9">
        <v>65</v>
      </c>
      <c r="I939" s="8"/>
      <c r="J939" s="8"/>
      <c r="K939" s="8"/>
      <c r="L939" s="9">
        <v>56350</v>
      </c>
      <c r="M939" s="9">
        <v>0.818</v>
      </c>
    </row>
    <row r="940" customHeight="1" spans="1:13">
      <c r="A940" s="6" t="str">
        <f t="shared" si="0"/>
        <v>Greenland-The Americas2002</v>
      </c>
      <c r="B940" s="6" t="s">
        <v>142</v>
      </c>
      <c r="C940" s="6" t="s">
        <v>75</v>
      </c>
      <c r="D940" s="7" t="s">
        <v>279</v>
      </c>
      <c r="E940" s="14">
        <v>0.009</v>
      </c>
      <c r="F940" s="14">
        <v>0.012</v>
      </c>
      <c r="G940" s="9">
        <v>71</v>
      </c>
      <c r="H940" s="9">
        <v>65</v>
      </c>
      <c r="I940" s="8"/>
      <c r="J940" s="8"/>
      <c r="K940" s="8"/>
      <c r="L940" s="9">
        <v>56609</v>
      </c>
      <c r="M940" s="9">
        <v>0.821</v>
      </c>
    </row>
    <row r="941" customHeight="1" spans="1:13">
      <c r="A941" s="6" t="str">
        <f t="shared" si="0"/>
        <v>Greenland-The Americas2003</v>
      </c>
      <c r="B941" s="6" t="s">
        <v>142</v>
      </c>
      <c r="C941" s="6" t="s">
        <v>75</v>
      </c>
      <c r="D941" s="7" t="s">
        <v>280</v>
      </c>
      <c r="E941" s="14">
        <v>0.011</v>
      </c>
      <c r="F941" s="15"/>
      <c r="G941" s="9">
        <v>71</v>
      </c>
      <c r="H941" s="9">
        <v>66</v>
      </c>
      <c r="I941" s="8"/>
      <c r="J941" s="8"/>
      <c r="K941" s="8"/>
      <c r="L941" s="9">
        <v>56765</v>
      </c>
      <c r="M941" s="9">
        <v>0.823</v>
      </c>
    </row>
    <row r="942" customHeight="1" spans="1:13">
      <c r="A942" s="6" t="str">
        <f t="shared" si="0"/>
        <v>Greenland-The Americas2004</v>
      </c>
      <c r="B942" s="6" t="s">
        <v>142</v>
      </c>
      <c r="C942" s="6" t="s">
        <v>75</v>
      </c>
      <c r="D942" s="7" t="s">
        <v>281</v>
      </c>
      <c r="E942" s="14">
        <v>0.009</v>
      </c>
      <c r="F942" s="14">
        <v>0.008</v>
      </c>
      <c r="G942" s="9">
        <v>72</v>
      </c>
      <c r="H942" s="9">
        <v>66</v>
      </c>
      <c r="I942" s="8"/>
      <c r="J942" s="8"/>
      <c r="K942" s="8"/>
      <c r="L942" s="9">
        <v>56911</v>
      </c>
      <c r="M942" s="9">
        <v>0.826</v>
      </c>
    </row>
    <row r="943" customHeight="1" spans="1:13">
      <c r="A943" s="6" t="str">
        <f t="shared" si="0"/>
        <v>Greenland-The Americas2005</v>
      </c>
      <c r="B943" s="6" t="s">
        <v>142</v>
      </c>
      <c r="C943" s="6" t="s">
        <v>75</v>
      </c>
      <c r="D943" s="7" t="s">
        <v>282</v>
      </c>
      <c r="E943" s="14">
        <v>0.012</v>
      </c>
      <c r="F943" s="14">
        <v>0.003</v>
      </c>
      <c r="G943" s="9">
        <v>72</v>
      </c>
      <c r="H943" s="9">
        <v>67</v>
      </c>
      <c r="I943" s="8"/>
      <c r="J943" s="8"/>
      <c r="K943" s="8"/>
      <c r="L943" s="9">
        <v>56935</v>
      </c>
      <c r="M943" s="9">
        <v>0.829</v>
      </c>
    </row>
    <row r="944" customHeight="1" spans="1:13">
      <c r="A944" s="6" t="str">
        <f t="shared" si="0"/>
        <v>Greenland-The Americas2006</v>
      </c>
      <c r="B944" s="6" t="s">
        <v>142</v>
      </c>
      <c r="C944" s="6" t="s">
        <v>75</v>
      </c>
      <c r="D944" s="7" t="s">
        <v>287</v>
      </c>
      <c r="E944" s="14">
        <v>0.012</v>
      </c>
      <c r="F944" s="14">
        <v>0.012</v>
      </c>
      <c r="G944" s="9">
        <v>72</v>
      </c>
      <c r="H944" s="9">
        <v>67</v>
      </c>
      <c r="I944" s="8"/>
      <c r="J944" s="8"/>
      <c r="K944" s="8"/>
      <c r="L944" s="9">
        <v>56774</v>
      </c>
      <c r="M944" s="9">
        <v>0.832</v>
      </c>
    </row>
    <row r="945" customHeight="1" spans="1:13">
      <c r="A945" s="6" t="str">
        <f t="shared" si="0"/>
        <v>Greenland-The Americas2007</v>
      </c>
      <c r="B945" s="6" t="s">
        <v>142</v>
      </c>
      <c r="C945" s="6" t="s">
        <v>75</v>
      </c>
      <c r="D945" s="7" t="s">
        <v>289</v>
      </c>
      <c r="E945" s="14">
        <v>0.01</v>
      </c>
      <c r="F945" s="14">
        <v>0.006</v>
      </c>
      <c r="G945" s="9">
        <v>72</v>
      </c>
      <c r="H945" s="9">
        <v>68</v>
      </c>
      <c r="I945" s="8"/>
      <c r="J945" s="8"/>
      <c r="K945" s="8"/>
      <c r="L945" s="9">
        <v>56555</v>
      </c>
      <c r="M945" s="9">
        <v>0.835</v>
      </c>
    </row>
    <row r="946" customHeight="1" spans="1:13">
      <c r="A946" s="6" t="str">
        <f t="shared" si="0"/>
        <v>Greenland-The Americas2008</v>
      </c>
      <c r="B946" s="6" t="s">
        <v>142</v>
      </c>
      <c r="C946" s="6" t="s">
        <v>75</v>
      </c>
      <c r="D946" s="7" t="s">
        <v>283</v>
      </c>
      <c r="E946" s="14">
        <v>0.012</v>
      </c>
      <c r="F946" s="14">
        <v>0.02</v>
      </c>
      <c r="G946" s="9">
        <v>73</v>
      </c>
      <c r="H946" s="9">
        <v>68</v>
      </c>
      <c r="I946" s="8"/>
      <c r="J946" s="8"/>
      <c r="K946" s="8"/>
      <c r="L946" s="9">
        <v>56328</v>
      </c>
      <c r="M946" s="9">
        <v>0.838</v>
      </c>
    </row>
    <row r="947" customHeight="1" spans="1:13">
      <c r="A947" s="6" t="str">
        <f t="shared" si="0"/>
        <v>Greenland-The Americas2009</v>
      </c>
      <c r="B947" s="6" t="s">
        <v>142</v>
      </c>
      <c r="C947" s="6" t="s">
        <v>75</v>
      </c>
      <c r="D947" s="7" t="s">
        <v>284</v>
      </c>
      <c r="E947" s="15"/>
      <c r="F947" s="14">
        <v>0.004</v>
      </c>
      <c r="G947" s="9">
        <v>73</v>
      </c>
      <c r="H947" s="9">
        <v>68</v>
      </c>
      <c r="I947" s="8"/>
      <c r="J947" s="8"/>
      <c r="K947" s="8"/>
      <c r="L947" s="9">
        <v>56323</v>
      </c>
      <c r="M947" s="9">
        <v>0.841</v>
      </c>
    </row>
    <row r="948" customHeight="1" spans="1:13">
      <c r="A948" s="6" t="str">
        <f t="shared" si="0"/>
        <v>Greenland-The Americas2010</v>
      </c>
      <c r="B948" s="6" t="s">
        <v>142</v>
      </c>
      <c r="C948" s="6" t="s">
        <v>75</v>
      </c>
      <c r="D948" s="7" t="s">
        <v>288</v>
      </c>
      <c r="E948" s="14">
        <v>0.013</v>
      </c>
      <c r="F948" s="14">
        <v>0.01</v>
      </c>
      <c r="G948" s="9">
        <v>73</v>
      </c>
      <c r="H948" s="9">
        <v>69</v>
      </c>
      <c r="I948" s="8"/>
      <c r="J948" s="8"/>
      <c r="K948" s="8"/>
      <c r="L948" s="9">
        <v>56905</v>
      </c>
      <c r="M948" s="9">
        <v>0.844</v>
      </c>
    </row>
    <row r="949" customHeight="1" spans="1:13">
      <c r="A949" s="6" t="str">
        <f t="shared" si="0"/>
        <v>Greenland-The Americas2011</v>
      </c>
      <c r="B949" s="6" t="s">
        <v>142</v>
      </c>
      <c r="C949" s="6" t="s">
        <v>75</v>
      </c>
      <c r="D949" s="7" t="s">
        <v>285</v>
      </c>
      <c r="E949" s="14">
        <v>0.012</v>
      </c>
      <c r="F949" s="14">
        <v>0.005</v>
      </c>
      <c r="G949" s="8"/>
      <c r="H949" s="8"/>
      <c r="I949" s="8"/>
      <c r="J949" s="8"/>
      <c r="K949" s="8"/>
      <c r="L949" s="9">
        <v>56890</v>
      </c>
      <c r="M949" s="9">
        <v>0.848</v>
      </c>
    </row>
    <row r="950" customHeight="1" spans="1:13">
      <c r="A950" s="6" t="str">
        <f t="shared" si="0"/>
        <v>Greenland-The Americas2012</v>
      </c>
      <c r="B950" s="6" t="s">
        <v>142</v>
      </c>
      <c r="C950" s="6" t="s">
        <v>75</v>
      </c>
      <c r="D950" s="7" t="s">
        <v>286</v>
      </c>
      <c r="E950" s="14">
        <v>0.012</v>
      </c>
      <c r="F950" s="14">
        <v>0.003</v>
      </c>
      <c r="G950" s="8"/>
      <c r="H950" s="8"/>
      <c r="I950" s="8"/>
      <c r="J950" s="8"/>
      <c r="K950" s="8"/>
      <c r="L950" s="9">
        <v>56810</v>
      </c>
      <c r="M950" s="9">
        <v>0.852</v>
      </c>
    </row>
    <row r="951" customHeight="1" spans="1:13">
      <c r="A951" s="6" t="str">
        <f t="shared" si="0"/>
        <v>Grenada-The Americas2000</v>
      </c>
      <c r="B951" s="6" t="s">
        <v>143</v>
      </c>
      <c r="C951" s="6" t="s">
        <v>75</v>
      </c>
      <c r="D951" s="7" t="s">
        <v>277</v>
      </c>
      <c r="E951" s="14">
        <v>0.009</v>
      </c>
      <c r="F951" s="14">
        <v>0.007</v>
      </c>
      <c r="G951" s="9">
        <v>73</v>
      </c>
      <c r="H951" s="9">
        <v>68</v>
      </c>
      <c r="I951" s="9">
        <v>0.35</v>
      </c>
      <c r="J951" s="9">
        <v>0.572</v>
      </c>
      <c r="K951" s="9">
        <v>0.078</v>
      </c>
      <c r="L951" s="9">
        <v>101620</v>
      </c>
      <c r="M951" s="9">
        <v>0.359</v>
      </c>
    </row>
    <row r="952" customHeight="1" spans="1:13">
      <c r="A952" s="6" t="str">
        <f t="shared" si="0"/>
        <v>Grenada-The Americas2001</v>
      </c>
      <c r="B952" s="6" t="s">
        <v>143</v>
      </c>
      <c r="C952" s="6" t="s">
        <v>75</v>
      </c>
      <c r="D952" s="7" t="s">
        <v>278</v>
      </c>
      <c r="E952" s="14">
        <v>0.01</v>
      </c>
      <c r="F952" s="14">
        <v>0.004</v>
      </c>
      <c r="G952" s="9">
        <v>73</v>
      </c>
      <c r="H952" s="9">
        <v>68</v>
      </c>
      <c r="I952" s="9">
        <v>0.341</v>
      </c>
      <c r="J952" s="9">
        <v>0.582</v>
      </c>
      <c r="K952" s="9">
        <v>0.077</v>
      </c>
      <c r="L952" s="9">
        <v>101849</v>
      </c>
      <c r="M952" s="9">
        <v>0.361</v>
      </c>
    </row>
    <row r="953" customHeight="1" spans="1:13">
      <c r="A953" s="6" t="str">
        <f t="shared" si="0"/>
        <v>Grenada-The Americas2002</v>
      </c>
      <c r="B953" s="6" t="s">
        <v>143</v>
      </c>
      <c r="C953" s="6" t="s">
        <v>75</v>
      </c>
      <c r="D953" s="7" t="s">
        <v>279</v>
      </c>
      <c r="E953" s="14">
        <v>0.01</v>
      </c>
      <c r="F953" s="14">
        <v>0.02</v>
      </c>
      <c r="G953" s="9">
        <v>73</v>
      </c>
      <c r="H953" s="9">
        <v>68</v>
      </c>
      <c r="I953" s="9">
        <v>0.33</v>
      </c>
      <c r="J953" s="9">
        <v>0.592</v>
      </c>
      <c r="K953" s="9">
        <v>0.077</v>
      </c>
      <c r="L953" s="9">
        <v>102099</v>
      </c>
      <c r="M953" s="9">
        <v>0.361</v>
      </c>
    </row>
    <row r="954" customHeight="1" spans="1:13">
      <c r="A954" s="6" t="str">
        <f t="shared" si="0"/>
        <v>Grenada-The Americas2003</v>
      </c>
      <c r="B954" s="6" t="s">
        <v>143</v>
      </c>
      <c r="C954" s="6" t="s">
        <v>75</v>
      </c>
      <c r="D954" s="7" t="s">
        <v>280</v>
      </c>
      <c r="E954" s="14">
        <v>0.01</v>
      </c>
      <c r="F954" s="14">
        <v>0.015</v>
      </c>
      <c r="G954" s="9">
        <v>73</v>
      </c>
      <c r="H954" s="9">
        <v>69</v>
      </c>
      <c r="I954" s="9">
        <v>0.319</v>
      </c>
      <c r="J954" s="9">
        <v>0.603</v>
      </c>
      <c r="K954" s="9">
        <v>0.077</v>
      </c>
      <c r="L954" s="9">
        <v>102369</v>
      </c>
      <c r="M954" s="9">
        <v>0.36</v>
      </c>
    </row>
    <row r="955" customHeight="1" spans="1:13">
      <c r="A955" s="6" t="str">
        <f t="shared" si="0"/>
        <v>Grenada-The Americas2004</v>
      </c>
      <c r="B955" s="6" t="s">
        <v>143</v>
      </c>
      <c r="C955" s="6" t="s">
        <v>75</v>
      </c>
      <c r="D955" s="7" t="s">
        <v>281</v>
      </c>
      <c r="E955" s="14">
        <v>0.01</v>
      </c>
      <c r="F955" s="14">
        <v>0.004</v>
      </c>
      <c r="G955" s="9">
        <v>74</v>
      </c>
      <c r="H955" s="9">
        <v>69</v>
      </c>
      <c r="I955" s="9">
        <v>0.309</v>
      </c>
      <c r="J955" s="9">
        <v>0.614</v>
      </c>
      <c r="K955" s="9">
        <v>0.077</v>
      </c>
      <c r="L955" s="9">
        <v>102655</v>
      </c>
      <c r="M955" s="9">
        <v>0.36</v>
      </c>
    </row>
    <row r="956" customHeight="1" spans="1:13">
      <c r="A956" s="6" t="str">
        <f t="shared" si="0"/>
        <v>Grenada-The Americas2005</v>
      </c>
      <c r="B956" s="6" t="s">
        <v>143</v>
      </c>
      <c r="C956" s="6" t="s">
        <v>75</v>
      </c>
      <c r="D956" s="7" t="s">
        <v>282</v>
      </c>
      <c r="E956" s="14">
        <v>0.011</v>
      </c>
      <c r="F956" s="14">
        <v>0.008</v>
      </c>
      <c r="G956" s="9">
        <v>74</v>
      </c>
      <c r="H956" s="9">
        <v>69</v>
      </c>
      <c r="I956" s="9">
        <v>0.3</v>
      </c>
      <c r="J956" s="9">
        <v>0.623</v>
      </c>
      <c r="K956" s="9">
        <v>0.077</v>
      </c>
      <c r="L956" s="9">
        <v>102951</v>
      </c>
      <c r="M956" s="9">
        <v>0.359</v>
      </c>
    </row>
    <row r="957" customHeight="1" spans="1:13">
      <c r="A957" s="6" t="str">
        <f t="shared" si="0"/>
        <v>Grenada-The Americas2006</v>
      </c>
      <c r="B957" s="6" t="s">
        <v>143</v>
      </c>
      <c r="C957" s="6" t="s">
        <v>75</v>
      </c>
      <c r="D957" s="7" t="s">
        <v>287</v>
      </c>
      <c r="E957" s="14">
        <v>0.01</v>
      </c>
      <c r="F957" s="14">
        <v>0.009</v>
      </c>
      <c r="G957" s="9">
        <v>74</v>
      </c>
      <c r="H957" s="9">
        <v>69</v>
      </c>
      <c r="I957" s="9">
        <v>0.293</v>
      </c>
      <c r="J957" s="9">
        <v>0.631</v>
      </c>
      <c r="K957" s="9">
        <v>0.076</v>
      </c>
      <c r="L957" s="9">
        <v>103260</v>
      </c>
      <c r="M957" s="9">
        <v>0.359</v>
      </c>
    </row>
    <row r="958" customHeight="1" spans="1:13">
      <c r="A958" s="6" t="str">
        <f t="shared" si="0"/>
        <v>Grenada-The Americas2007</v>
      </c>
      <c r="B958" s="6" t="s">
        <v>143</v>
      </c>
      <c r="C958" s="6" t="s">
        <v>75</v>
      </c>
      <c r="D958" s="7" t="s">
        <v>289</v>
      </c>
      <c r="E958" s="14">
        <v>0.009</v>
      </c>
      <c r="F958" s="14">
        <v>0.004</v>
      </c>
      <c r="G958" s="9">
        <v>74</v>
      </c>
      <c r="H958" s="9">
        <v>69</v>
      </c>
      <c r="I958" s="9">
        <v>0.287</v>
      </c>
      <c r="J958" s="9">
        <v>0.638</v>
      </c>
      <c r="K958" s="9">
        <v>0.075</v>
      </c>
      <c r="L958" s="9">
        <v>103586</v>
      </c>
      <c r="M958" s="9">
        <v>0.358</v>
      </c>
    </row>
    <row r="959" customHeight="1" spans="1:13">
      <c r="A959" s="6" t="str">
        <f t="shared" si="0"/>
        <v>Grenada-The Americas2008</v>
      </c>
      <c r="B959" s="6" t="s">
        <v>143</v>
      </c>
      <c r="C959" s="6" t="s">
        <v>75</v>
      </c>
      <c r="D959" s="7" t="s">
        <v>283</v>
      </c>
      <c r="E959" s="14">
        <v>0.011</v>
      </c>
      <c r="F959" s="14">
        <v>0.005</v>
      </c>
      <c r="G959" s="9">
        <v>74</v>
      </c>
      <c r="H959" s="9">
        <v>70</v>
      </c>
      <c r="I959" s="9">
        <v>0.282</v>
      </c>
      <c r="J959" s="9">
        <v>0.643</v>
      </c>
      <c r="K959" s="9">
        <v>0.074</v>
      </c>
      <c r="L959" s="9">
        <v>103932</v>
      </c>
      <c r="M959" s="9">
        <v>0.358</v>
      </c>
    </row>
    <row r="960" customHeight="1" spans="1:13">
      <c r="A960" s="6" t="str">
        <f t="shared" si="0"/>
        <v>Grenada-The Americas2009</v>
      </c>
      <c r="B960" s="6" t="s">
        <v>143</v>
      </c>
      <c r="C960" s="6" t="s">
        <v>75</v>
      </c>
      <c r="D960" s="7" t="s">
        <v>284</v>
      </c>
      <c r="E960" s="14">
        <v>0.011</v>
      </c>
      <c r="F960" s="14">
        <v>0.003</v>
      </c>
      <c r="G960" s="9">
        <v>75</v>
      </c>
      <c r="H960" s="9">
        <v>70</v>
      </c>
      <c r="I960" s="9">
        <v>0.279</v>
      </c>
      <c r="J960" s="9">
        <v>0.648</v>
      </c>
      <c r="K960" s="9">
        <v>0.073</v>
      </c>
      <c r="L960" s="9">
        <v>104296</v>
      </c>
      <c r="M960" s="9">
        <v>0.357</v>
      </c>
    </row>
    <row r="961" customHeight="1" spans="1:13">
      <c r="A961" s="6" t="str">
        <f t="shared" si="0"/>
        <v>Grenada-The Americas2010</v>
      </c>
      <c r="B961" s="6" t="s">
        <v>143</v>
      </c>
      <c r="C961" s="6" t="s">
        <v>75</v>
      </c>
      <c r="D961" s="7" t="s">
        <v>288</v>
      </c>
      <c r="E961" s="14">
        <v>0.01</v>
      </c>
      <c r="F961" s="14">
        <v>0.004</v>
      </c>
      <c r="G961" s="9">
        <v>75</v>
      </c>
      <c r="H961" s="9">
        <v>70</v>
      </c>
      <c r="I961" s="9">
        <v>0.275</v>
      </c>
      <c r="J961" s="9">
        <v>0.652</v>
      </c>
      <c r="K961" s="9">
        <v>0.072</v>
      </c>
      <c r="L961" s="9">
        <v>104677</v>
      </c>
      <c r="M961" s="9">
        <v>0.357</v>
      </c>
    </row>
    <row r="962" customHeight="1" spans="1:13">
      <c r="A962" s="6" t="str">
        <f t="shared" si="0"/>
        <v>Grenada-The Americas2011</v>
      </c>
      <c r="B962" s="6" t="s">
        <v>143</v>
      </c>
      <c r="C962" s="6" t="s">
        <v>75</v>
      </c>
      <c r="D962" s="7" t="s">
        <v>285</v>
      </c>
      <c r="E962" s="14">
        <v>0.02</v>
      </c>
      <c r="F962" s="14">
        <v>0.027</v>
      </c>
      <c r="G962" s="9">
        <v>75</v>
      </c>
      <c r="H962" s="9">
        <v>70</v>
      </c>
      <c r="I962" s="9">
        <v>0.272</v>
      </c>
      <c r="J962" s="9">
        <v>0.656</v>
      </c>
      <c r="K962" s="9">
        <v>0.072</v>
      </c>
      <c r="L962" s="9">
        <v>105074</v>
      </c>
      <c r="M962" s="9">
        <v>0.356</v>
      </c>
    </row>
    <row r="963" customHeight="1" spans="1:13">
      <c r="A963" s="6" t="str">
        <f t="shared" si="0"/>
        <v>Grenada-The Americas2012</v>
      </c>
      <c r="B963" s="6" t="s">
        <v>143</v>
      </c>
      <c r="C963" s="6" t="s">
        <v>75</v>
      </c>
      <c r="D963" s="7" t="s">
        <v>286</v>
      </c>
      <c r="E963" s="14">
        <v>0.009</v>
      </c>
      <c r="F963" s="14">
        <v>0.013</v>
      </c>
      <c r="G963" s="9">
        <v>75</v>
      </c>
      <c r="H963" s="9">
        <v>70</v>
      </c>
      <c r="I963" s="9">
        <v>0.27</v>
      </c>
      <c r="J963" s="9">
        <v>0.659</v>
      </c>
      <c r="K963" s="9">
        <v>0.071</v>
      </c>
      <c r="L963" s="9">
        <v>105483</v>
      </c>
      <c r="M963" s="9">
        <v>0.356</v>
      </c>
    </row>
    <row r="964" customHeight="1" spans="1:13">
      <c r="A964" s="6" t="str">
        <f t="shared" si="0"/>
        <v>Guam-Oceania2000</v>
      </c>
      <c r="B964" s="6" t="s">
        <v>144</v>
      </c>
      <c r="C964" s="6" t="s">
        <v>71</v>
      </c>
      <c r="D964" s="7" t="s">
        <v>277</v>
      </c>
      <c r="E964" s="14">
        <v>0.012</v>
      </c>
      <c r="F964" s="14">
        <v>0.005</v>
      </c>
      <c r="G964" s="9">
        <v>78</v>
      </c>
      <c r="H964" s="9">
        <v>73</v>
      </c>
      <c r="I964" s="9">
        <v>0.305</v>
      </c>
      <c r="J964" s="9">
        <v>0.642</v>
      </c>
      <c r="K964" s="9">
        <v>0.054</v>
      </c>
      <c r="L964" s="9">
        <v>155328</v>
      </c>
      <c r="M964" s="9">
        <v>0.931</v>
      </c>
    </row>
    <row r="965" customHeight="1" spans="1:13">
      <c r="A965" s="6" t="str">
        <f t="shared" si="0"/>
        <v>Guam-Oceania2001</v>
      </c>
      <c r="B965" s="6" t="s">
        <v>144</v>
      </c>
      <c r="C965" s="6" t="s">
        <v>71</v>
      </c>
      <c r="D965" s="7" t="s">
        <v>278</v>
      </c>
      <c r="E965" s="14">
        <v>0.019</v>
      </c>
      <c r="F965" s="14">
        <v>0.01</v>
      </c>
      <c r="G965" s="9">
        <v>78</v>
      </c>
      <c r="H965" s="9">
        <v>73</v>
      </c>
      <c r="I965" s="9">
        <v>0.303</v>
      </c>
      <c r="J965" s="9">
        <v>0.641</v>
      </c>
      <c r="K965" s="9">
        <v>0.055</v>
      </c>
      <c r="L965" s="9">
        <v>156417</v>
      </c>
      <c r="M965" s="9">
        <v>0.932</v>
      </c>
    </row>
    <row r="966" customHeight="1" spans="1:13">
      <c r="A966" s="6" t="str">
        <f t="shared" si="0"/>
        <v>Guam-Oceania2002</v>
      </c>
      <c r="B966" s="6" t="s">
        <v>144</v>
      </c>
      <c r="C966" s="6" t="s">
        <v>71</v>
      </c>
      <c r="D966" s="7" t="s">
        <v>279</v>
      </c>
      <c r="E966" s="14">
        <v>0.018</v>
      </c>
      <c r="F966" s="14">
        <v>0.023</v>
      </c>
      <c r="G966" s="9">
        <v>78</v>
      </c>
      <c r="H966" s="9">
        <v>73</v>
      </c>
      <c r="I966" s="9">
        <v>0.302</v>
      </c>
      <c r="J966" s="9">
        <v>0.641</v>
      </c>
      <c r="K966" s="9">
        <v>0.058</v>
      </c>
      <c r="L966" s="9">
        <v>157241</v>
      </c>
      <c r="M966" s="9">
        <v>0.933</v>
      </c>
    </row>
    <row r="967" customHeight="1" spans="1:13">
      <c r="A967" s="6" t="str">
        <f t="shared" si="0"/>
        <v>Guam-Oceania2003</v>
      </c>
      <c r="B967" s="6" t="s">
        <v>144</v>
      </c>
      <c r="C967" s="6" t="s">
        <v>71</v>
      </c>
      <c r="D967" s="7" t="s">
        <v>280</v>
      </c>
      <c r="E967" s="14">
        <v>0.035</v>
      </c>
      <c r="F967" s="14">
        <v>0.034</v>
      </c>
      <c r="G967" s="9">
        <v>79</v>
      </c>
      <c r="H967" s="9">
        <v>74</v>
      </c>
      <c r="I967" s="9">
        <v>0.3</v>
      </c>
      <c r="J967" s="9">
        <v>0.64</v>
      </c>
      <c r="K967" s="9">
        <v>0.06</v>
      </c>
      <c r="L967" s="9">
        <v>157823</v>
      </c>
      <c r="M967" s="9">
        <v>0.934</v>
      </c>
    </row>
    <row r="968" customHeight="1" spans="1:13">
      <c r="A968" s="6" t="str">
        <f t="shared" si="0"/>
        <v>Guam-Oceania2004</v>
      </c>
      <c r="B968" s="6" t="s">
        <v>144</v>
      </c>
      <c r="C968" s="6" t="s">
        <v>71</v>
      </c>
      <c r="D968" s="7" t="s">
        <v>281</v>
      </c>
      <c r="E968" s="14">
        <v>0.021</v>
      </c>
      <c r="F968" s="14">
        <v>0.005</v>
      </c>
      <c r="G968" s="9">
        <v>79</v>
      </c>
      <c r="H968" s="9">
        <v>74</v>
      </c>
      <c r="I968" s="9">
        <v>0.298</v>
      </c>
      <c r="J968" s="9">
        <v>0.64</v>
      </c>
      <c r="K968" s="9">
        <v>0.062</v>
      </c>
      <c r="L968" s="9">
        <v>158194</v>
      </c>
      <c r="M968" s="9">
        <v>0.935</v>
      </c>
    </row>
    <row r="969" customHeight="1" spans="1:13">
      <c r="A969" s="6" t="str">
        <f t="shared" si="0"/>
        <v>Guam-Oceania2005</v>
      </c>
      <c r="B969" s="6" t="s">
        <v>144</v>
      </c>
      <c r="C969" s="6" t="s">
        <v>71</v>
      </c>
      <c r="D969" s="7" t="s">
        <v>282</v>
      </c>
      <c r="E969" s="14">
        <v>0.03</v>
      </c>
      <c r="F969" s="14">
        <v>0.021</v>
      </c>
      <c r="G969" s="9">
        <v>79</v>
      </c>
      <c r="H969" s="9">
        <v>74</v>
      </c>
      <c r="I969" s="9">
        <v>0.295</v>
      </c>
      <c r="J969" s="9">
        <v>0.641</v>
      </c>
      <c r="K969" s="9">
        <v>0.064</v>
      </c>
      <c r="L969" s="9">
        <v>158401</v>
      </c>
      <c r="M969" s="9">
        <v>0.936</v>
      </c>
    </row>
    <row r="970" customHeight="1" spans="1:13">
      <c r="A970" s="6" t="str">
        <f t="shared" si="0"/>
        <v>Guam-Oceania2006</v>
      </c>
      <c r="B970" s="6" t="s">
        <v>144</v>
      </c>
      <c r="C970" s="6" t="s">
        <v>71</v>
      </c>
      <c r="D970" s="7" t="s">
        <v>287</v>
      </c>
      <c r="E970" s="14">
        <v>0.021</v>
      </c>
      <c r="F970" s="14">
        <v>0.01</v>
      </c>
      <c r="G970" s="9">
        <v>80</v>
      </c>
      <c r="H970" s="9">
        <v>74</v>
      </c>
      <c r="I970" s="9">
        <v>0.292</v>
      </c>
      <c r="J970" s="9">
        <v>0.642</v>
      </c>
      <c r="K970" s="9">
        <v>0.066</v>
      </c>
      <c r="L970" s="9">
        <v>158429</v>
      </c>
      <c r="M970" s="9">
        <v>0.937</v>
      </c>
    </row>
    <row r="971" customHeight="1" spans="1:13">
      <c r="A971" s="6" t="str">
        <f t="shared" si="0"/>
        <v>Guam-Oceania2007</v>
      </c>
      <c r="B971" s="6" t="s">
        <v>144</v>
      </c>
      <c r="C971" s="6" t="s">
        <v>71</v>
      </c>
      <c r="D971" s="7" t="s">
        <v>289</v>
      </c>
      <c r="E971" s="14">
        <v>0.015</v>
      </c>
      <c r="F971" s="14">
        <v>0.013</v>
      </c>
      <c r="G971" s="9">
        <v>80</v>
      </c>
      <c r="H971" s="9">
        <v>75</v>
      </c>
      <c r="I971" s="9">
        <v>0.288</v>
      </c>
      <c r="J971" s="9">
        <v>0.645</v>
      </c>
      <c r="K971" s="9">
        <v>0.067</v>
      </c>
      <c r="L971" s="9">
        <v>158331</v>
      </c>
      <c r="M971" s="9">
        <v>0.938</v>
      </c>
    </row>
    <row r="972" customHeight="1" spans="1:13">
      <c r="A972" s="6" t="str">
        <f t="shared" si="0"/>
        <v>Guam-Oceania2008</v>
      </c>
      <c r="B972" s="6" t="s">
        <v>144</v>
      </c>
      <c r="C972" s="6" t="s">
        <v>71</v>
      </c>
      <c r="D972" s="7" t="s">
        <v>283</v>
      </c>
      <c r="E972" s="14">
        <v>0.022</v>
      </c>
      <c r="F972" s="14">
        <v>0.011</v>
      </c>
      <c r="G972" s="9">
        <v>80</v>
      </c>
      <c r="H972" s="9">
        <v>75</v>
      </c>
      <c r="I972" s="9">
        <v>0.284</v>
      </c>
      <c r="J972" s="9">
        <v>0.647</v>
      </c>
      <c r="K972" s="9">
        <v>0.069</v>
      </c>
      <c r="L972" s="9">
        <v>158310</v>
      </c>
      <c r="M972" s="9">
        <v>0.939</v>
      </c>
    </row>
    <row r="973" customHeight="1" spans="1:13">
      <c r="A973" s="6" t="str">
        <f t="shared" si="0"/>
        <v>Guam-Oceania2009</v>
      </c>
      <c r="B973" s="6" t="s">
        <v>144</v>
      </c>
      <c r="C973" s="6" t="s">
        <v>71</v>
      </c>
      <c r="D973" s="7" t="s">
        <v>284</v>
      </c>
      <c r="E973" s="14">
        <v>0.016</v>
      </c>
      <c r="F973" s="14">
        <v>0.009</v>
      </c>
      <c r="G973" s="9">
        <v>81</v>
      </c>
      <c r="H973" s="9">
        <v>75</v>
      </c>
      <c r="I973" s="9">
        <v>0.279</v>
      </c>
      <c r="J973" s="9">
        <v>0.65</v>
      </c>
      <c r="K973" s="9">
        <v>0.071</v>
      </c>
      <c r="L973" s="9">
        <v>158621</v>
      </c>
      <c r="M973" s="9">
        <v>0.94</v>
      </c>
    </row>
    <row r="974" customHeight="1" spans="1:13">
      <c r="A974" s="6" t="str">
        <f t="shared" si="0"/>
        <v>Guam-Oceania2010</v>
      </c>
      <c r="B974" s="6" t="s">
        <v>144</v>
      </c>
      <c r="C974" s="6" t="s">
        <v>71</v>
      </c>
      <c r="D974" s="7" t="s">
        <v>288</v>
      </c>
      <c r="E974" s="14">
        <v>0.024</v>
      </c>
      <c r="F974" s="14">
        <v>0.017</v>
      </c>
      <c r="G974" s="9">
        <v>81</v>
      </c>
      <c r="H974" s="9">
        <v>75</v>
      </c>
      <c r="I974" s="9">
        <v>0.275</v>
      </c>
      <c r="J974" s="9">
        <v>0.652</v>
      </c>
      <c r="K974" s="9">
        <v>0.073</v>
      </c>
      <c r="L974" s="9">
        <v>159440</v>
      </c>
      <c r="M974" s="9">
        <v>0.941</v>
      </c>
    </row>
    <row r="975" customHeight="1" spans="1:13">
      <c r="A975" s="6" t="str">
        <f t="shared" si="0"/>
        <v>Guam-Oceania2011</v>
      </c>
      <c r="B975" s="6" t="s">
        <v>144</v>
      </c>
      <c r="C975" s="6" t="s">
        <v>71</v>
      </c>
      <c r="D975" s="7" t="s">
        <v>285</v>
      </c>
      <c r="E975" s="14">
        <v>0.028</v>
      </c>
      <c r="F975" s="14">
        <v>0.017</v>
      </c>
      <c r="G975" s="9">
        <v>81</v>
      </c>
      <c r="H975" s="9">
        <v>76</v>
      </c>
      <c r="I975" s="9">
        <v>0.271</v>
      </c>
      <c r="J975" s="9">
        <v>0.654</v>
      </c>
      <c r="K975" s="9">
        <v>0.075</v>
      </c>
      <c r="L975" s="9">
        <v>160858</v>
      </c>
      <c r="M975" s="9">
        <v>0.942</v>
      </c>
    </row>
    <row r="976" customHeight="1" spans="1:13">
      <c r="A976" s="6" t="str">
        <f t="shared" si="0"/>
        <v>Guam-Oceania2012</v>
      </c>
      <c r="B976" s="6" t="s">
        <v>144</v>
      </c>
      <c r="C976" s="6" t="s">
        <v>71</v>
      </c>
      <c r="D976" s="7" t="s">
        <v>286</v>
      </c>
      <c r="E976" s="14">
        <v>0.016</v>
      </c>
      <c r="F976" s="14">
        <v>0.009</v>
      </c>
      <c r="G976" s="9">
        <v>81</v>
      </c>
      <c r="H976" s="9">
        <v>76</v>
      </c>
      <c r="I976" s="9">
        <v>0.266</v>
      </c>
      <c r="J976" s="9">
        <v>0.656</v>
      </c>
      <c r="K976" s="9">
        <v>0.078</v>
      </c>
      <c r="L976" s="9">
        <v>162810</v>
      </c>
      <c r="M976" s="9">
        <v>0.943</v>
      </c>
    </row>
    <row r="977" customHeight="1" spans="1:13">
      <c r="A977" s="6" t="str">
        <f t="shared" si="0"/>
        <v>Guatemala-The Americas2000</v>
      </c>
      <c r="B977" s="6" t="s">
        <v>145</v>
      </c>
      <c r="C977" s="6" t="s">
        <v>75</v>
      </c>
      <c r="D977" s="7" t="s">
        <v>277</v>
      </c>
      <c r="E977" s="14">
        <v>0.036</v>
      </c>
      <c r="F977" s="14">
        <v>0.059</v>
      </c>
      <c r="G977" s="9">
        <v>71</v>
      </c>
      <c r="H977" s="9">
        <v>64</v>
      </c>
      <c r="I977" s="9">
        <v>0.441</v>
      </c>
      <c r="J977" s="9">
        <v>0.519</v>
      </c>
      <c r="K977" s="9">
        <v>0.04</v>
      </c>
      <c r="L977" s="9">
        <v>11204183</v>
      </c>
      <c r="M977" s="9">
        <v>0.451</v>
      </c>
    </row>
    <row r="978" customHeight="1" spans="1:13">
      <c r="A978" s="6" t="str">
        <f t="shared" si="0"/>
        <v>Guatemala-The Americas2001</v>
      </c>
      <c r="B978" s="6" t="s">
        <v>145</v>
      </c>
      <c r="C978" s="6" t="s">
        <v>75</v>
      </c>
      <c r="D978" s="7" t="s">
        <v>278</v>
      </c>
      <c r="E978" s="15"/>
      <c r="F978" s="15"/>
      <c r="G978" s="9">
        <v>72</v>
      </c>
      <c r="H978" s="9">
        <v>65</v>
      </c>
      <c r="I978" s="9">
        <v>0.439</v>
      </c>
      <c r="J978" s="9">
        <v>0.52</v>
      </c>
      <c r="K978" s="9">
        <v>0.041</v>
      </c>
      <c r="L978" s="9">
        <v>11478984</v>
      </c>
      <c r="M978" s="9">
        <v>0.455</v>
      </c>
    </row>
    <row r="979" customHeight="1" spans="1:13">
      <c r="A979" s="6" t="str">
        <f t="shared" si="0"/>
        <v>Guatemala-The Americas2002</v>
      </c>
      <c r="B979" s="6" t="s">
        <v>145</v>
      </c>
      <c r="C979" s="6" t="s">
        <v>75</v>
      </c>
      <c r="D979" s="7" t="s">
        <v>279</v>
      </c>
      <c r="E979" s="14">
        <v>0.012</v>
      </c>
      <c r="F979" s="14">
        <v>0.005</v>
      </c>
      <c r="G979" s="9">
        <v>72</v>
      </c>
      <c r="H979" s="9">
        <v>65</v>
      </c>
      <c r="I979" s="9">
        <v>0.438</v>
      </c>
      <c r="J979" s="9">
        <v>0.521</v>
      </c>
      <c r="K979" s="9">
        <v>0.042</v>
      </c>
      <c r="L979" s="9">
        <v>11765738</v>
      </c>
      <c r="M979" s="9">
        <v>0.459</v>
      </c>
    </row>
    <row r="980" customHeight="1" spans="1:13">
      <c r="A980" s="6" t="str">
        <f t="shared" si="0"/>
        <v>Guatemala-The Americas2003</v>
      </c>
      <c r="B980" s="6" t="s">
        <v>145</v>
      </c>
      <c r="C980" s="6" t="s">
        <v>75</v>
      </c>
      <c r="D980" s="7" t="s">
        <v>280</v>
      </c>
      <c r="E980" s="14">
        <v>0.024</v>
      </c>
      <c r="F980" s="14">
        <v>0.02</v>
      </c>
      <c r="G980" s="9">
        <v>73</v>
      </c>
      <c r="H980" s="9">
        <v>66</v>
      </c>
      <c r="I980" s="9">
        <v>0.436</v>
      </c>
      <c r="J980" s="9">
        <v>0.522</v>
      </c>
      <c r="K980" s="9">
        <v>0.042</v>
      </c>
      <c r="L980" s="9">
        <v>12062835</v>
      </c>
      <c r="M980" s="9">
        <v>0.463</v>
      </c>
    </row>
    <row r="981" customHeight="1" spans="1:13">
      <c r="A981" s="6" t="str">
        <f t="shared" si="0"/>
        <v>Guatemala-The Americas2004</v>
      </c>
      <c r="B981" s="6" t="s">
        <v>145</v>
      </c>
      <c r="C981" s="6" t="s">
        <v>75</v>
      </c>
      <c r="D981" s="7" t="s">
        <v>281</v>
      </c>
      <c r="E981" s="14">
        <v>0.019</v>
      </c>
      <c r="F981" s="15"/>
      <c r="G981" s="9">
        <v>73</v>
      </c>
      <c r="H981" s="9">
        <v>66</v>
      </c>
      <c r="I981" s="9">
        <v>0.434</v>
      </c>
      <c r="J981" s="9">
        <v>0.524</v>
      </c>
      <c r="K981" s="9">
        <v>0.043</v>
      </c>
      <c r="L981" s="9">
        <v>12367800</v>
      </c>
      <c r="M981" s="9">
        <v>0.468</v>
      </c>
    </row>
    <row r="982" customHeight="1" spans="1:13">
      <c r="A982" s="6" t="str">
        <f t="shared" si="0"/>
        <v>Guatemala-The Americas2005</v>
      </c>
      <c r="B982" s="6" t="s">
        <v>145</v>
      </c>
      <c r="C982" s="6" t="s">
        <v>75</v>
      </c>
      <c r="D982" s="7" t="s">
        <v>282</v>
      </c>
      <c r="E982" s="14">
        <v>0.02</v>
      </c>
      <c r="F982" s="15"/>
      <c r="G982" s="9">
        <v>73</v>
      </c>
      <c r="H982" s="9">
        <v>66</v>
      </c>
      <c r="I982" s="9">
        <v>0.432</v>
      </c>
      <c r="J982" s="9">
        <v>0.526</v>
      </c>
      <c r="K982" s="9">
        <v>0.043</v>
      </c>
      <c r="L982" s="9">
        <v>12678919</v>
      </c>
      <c r="M982" s="9">
        <v>0.472</v>
      </c>
    </row>
    <row r="983" customHeight="1" spans="1:13">
      <c r="A983" s="6" t="str">
        <f t="shared" si="0"/>
        <v>Guatemala-The Americas2006</v>
      </c>
      <c r="B983" s="6" t="s">
        <v>145</v>
      </c>
      <c r="C983" s="6" t="s">
        <v>75</v>
      </c>
      <c r="D983" s="7" t="s">
        <v>287</v>
      </c>
      <c r="E983" s="14">
        <v>0.025</v>
      </c>
      <c r="F983" s="14">
        <v>0.05</v>
      </c>
      <c r="G983" s="9">
        <v>73</v>
      </c>
      <c r="H983" s="9">
        <v>66</v>
      </c>
      <c r="I983" s="9">
        <v>0.429</v>
      </c>
      <c r="J983" s="9">
        <v>0.528</v>
      </c>
      <c r="K983" s="9">
        <v>0.043</v>
      </c>
      <c r="L983" s="9">
        <v>12995374</v>
      </c>
      <c r="M983" s="9">
        <v>0.476</v>
      </c>
    </row>
    <row r="984" customHeight="1" spans="1:13">
      <c r="A984" s="6" t="str">
        <f t="shared" si="0"/>
        <v>Guatemala-The Americas2007</v>
      </c>
      <c r="B984" s="6" t="s">
        <v>145</v>
      </c>
      <c r="C984" s="6" t="s">
        <v>75</v>
      </c>
      <c r="D984" s="7" t="s">
        <v>289</v>
      </c>
      <c r="E984" s="15"/>
      <c r="F984" s="14">
        <v>0.033</v>
      </c>
      <c r="G984" s="9">
        <v>74</v>
      </c>
      <c r="H984" s="9">
        <v>67</v>
      </c>
      <c r="I984" s="9">
        <v>0.426</v>
      </c>
      <c r="J984" s="9">
        <v>0.531</v>
      </c>
      <c r="K984" s="9">
        <v>0.043</v>
      </c>
      <c r="L984" s="9">
        <v>13317931</v>
      </c>
      <c r="M984" s="9">
        <v>0.48</v>
      </c>
    </row>
    <row r="985" customHeight="1" spans="1:13">
      <c r="A985" s="6" t="str">
        <f t="shared" si="0"/>
        <v>Guatemala-The Americas2008</v>
      </c>
      <c r="B985" s="6" t="s">
        <v>145</v>
      </c>
      <c r="C985" s="6" t="s">
        <v>75</v>
      </c>
      <c r="D985" s="7" t="s">
        <v>283</v>
      </c>
      <c r="E985" s="14">
        <v>0.027</v>
      </c>
      <c r="F985" s="14">
        <v>0.038</v>
      </c>
      <c r="G985" s="9">
        <v>74</v>
      </c>
      <c r="H985" s="9">
        <v>67</v>
      </c>
      <c r="I985" s="9">
        <v>0.422</v>
      </c>
      <c r="J985" s="9">
        <v>0.534</v>
      </c>
      <c r="K985" s="9">
        <v>0.044</v>
      </c>
      <c r="L985" s="9">
        <v>13648307</v>
      </c>
      <c r="M985" s="9">
        <v>0.484</v>
      </c>
    </row>
    <row r="986" customHeight="1" spans="1:13">
      <c r="A986" s="6" t="str">
        <f t="shared" si="0"/>
        <v>Guatemala-The Americas2009</v>
      </c>
      <c r="B986" s="6" t="s">
        <v>145</v>
      </c>
      <c r="C986" s="6" t="s">
        <v>75</v>
      </c>
      <c r="D986" s="7" t="s">
        <v>284</v>
      </c>
      <c r="E986" s="14">
        <v>0.017</v>
      </c>
      <c r="F986" s="15"/>
      <c r="G986" s="9">
        <v>74</v>
      </c>
      <c r="H986" s="9">
        <v>67</v>
      </c>
      <c r="I986" s="9">
        <v>0.419</v>
      </c>
      <c r="J986" s="9">
        <v>0.537</v>
      </c>
      <c r="K986" s="9">
        <v>0.044</v>
      </c>
      <c r="L986" s="9">
        <v>13988988</v>
      </c>
      <c r="M986" s="9">
        <v>0.489</v>
      </c>
    </row>
    <row r="987" customHeight="1" spans="1:13">
      <c r="A987" s="6" t="str">
        <f t="shared" si="0"/>
        <v>Guatemala-The Americas2010</v>
      </c>
      <c r="B987" s="6" t="s">
        <v>145</v>
      </c>
      <c r="C987" s="6" t="s">
        <v>75</v>
      </c>
      <c r="D987" s="7" t="s">
        <v>288</v>
      </c>
      <c r="E987" s="14">
        <v>0.014</v>
      </c>
      <c r="F987" s="14">
        <v>0.006</v>
      </c>
      <c r="G987" s="9">
        <v>75</v>
      </c>
      <c r="H987" s="9">
        <v>68</v>
      </c>
      <c r="I987" s="9">
        <v>0.415</v>
      </c>
      <c r="J987" s="9">
        <v>0.541</v>
      </c>
      <c r="K987" s="9">
        <v>0.044</v>
      </c>
      <c r="L987" s="9">
        <v>14341576</v>
      </c>
      <c r="M987" s="9">
        <v>0.493</v>
      </c>
    </row>
    <row r="988" customHeight="1" spans="1:13">
      <c r="A988" s="6" t="str">
        <f t="shared" si="0"/>
        <v>Guatemala-The Americas2011</v>
      </c>
      <c r="B988" s="6" t="s">
        <v>145</v>
      </c>
      <c r="C988" s="6" t="s">
        <v>75</v>
      </c>
      <c r="D988" s="7" t="s">
        <v>285</v>
      </c>
      <c r="E988" s="14">
        <v>0.033</v>
      </c>
      <c r="F988" s="14">
        <v>0.056</v>
      </c>
      <c r="G988" s="9">
        <v>75</v>
      </c>
      <c r="H988" s="9">
        <v>68</v>
      </c>
      <c r="I988" s="9">
        <v>0.412</v>
      </c>
      <c r="J988" s="9">
        <v>0.544</v>
      </c>
      <c r="K988" s="9">
        <v>0.045</v>
      </c>
      <c r="L988" s="9">
        <v>14706578</v>
      </c>
      <c r="M988" s="9">
        <v>0.498</v>
      </c>
    </row>
    <row r="989" customHeight="1" spans="1:13">
      <c r="A989" s="6" t="str">
        <f t="shared" si="0"/>
        <v>Guatemala-The Americas2012</v>
      </c>
      <c r="B989" s="6" t="s">
        <v>145</v>
      </c>
      <c r="C989" s="6" t="s">
        <v>75</v>
      </c>
      <c r="D989" s="7" t="s">
        <v>286</v>
      </c>
      <c r="E989" s="14">
        <v>0.03</v>
      </c>
      <c r="F989" s="14">
        <v>0.017</v>
      </c>
      <c r="G989" s="9">
        <v>75</v>
      </c>
      <c r="H989" s="9">
        <v>68</v>
      </c>
      <c r="I989" s="9">
        <v>0.408</v>
      </c>
      <c r="J989" s="9">
        <v>0.547</v>
      </c>
      <c r="K989" s="9">
        <v>0.045</v>
      </c>
      <c r="L989" s="9">
        <v>15082831</v>
      </c>
      <c r="M989" s="9">
        <v>0.502</v>
      </c>
    </row>
    <row r="990" customHeight="1" spans="1:13">
      <c r="A990" s="6" t="str">
        <f t="shared" si="0"/>
        <v>Guinea-Africa2000</v>
      </c>
      <c r="B990" s="6" t="s">
        <v>146</v>
      </c>
      <c r="C990" s="6" t="s">
        <v>69</v>
      </c>
      <c r="D990" s="7" t="s">
        <v>277</v>
      </c>
      <c r="E990" s="14">
        <v>0.035</v>
      </c>
      <c r="F990" s="14">
        <v>0.029</v>
      </c>
      <c r="G990" s="9">
        <v>51</v>
      </c>
      <c r="H990" s="9">
        <v>51</v>
      </c>
      <c r="I990" s="9">
        <v>0.44</v>
      </c>
      <c r="J990" s="9">
        <v>0.525</v>
      </c>
      <c r="K990" s="9">
        <v>0.034</v>
      </c>
      <c r="L990" s="9">
        <v>8746128</v>
      </c>
      <c r="M990" s="9">
        <v>0.31</v>
      </c>
    </row>
    <row r="991" customHeight="1" spans="1:13">
      <c r="A991" s="6" t="str">
        <f t="shared" si="0"/>
        <v>Guinea-Africa2001</v>
      </c>
      <c r="B991" s="6" t="s">
        <v>146</v>
      </c>
      <c r="C991" s="6" t="s">
        <v>69</v>
      </c>
      <c r="D991" s="7" t="s">
        <v>278</v>
      </c>
      <c r="E991" s="14">
        <v>0.029</v>
      </c>
      <c r="F991" s="14">
        <v>0.014</v>
      </c>
      <c r="G991" s="9">
        <v>51</v>
      </c>
      <c r="H991" s="9">
        <v>51</v>
      </c>
      <c r="I991" s="9">
        <v>0.44</v>
      </c>
      <c r="J991" s="9">
        <v>0.526</v>
      </c>
      <c r="K991" s="9">
        <v>0.034</v>
      </c>
      <c r="L991" s="9">
        <v>8895353</v>
      </c>
      <c r="M991" s="9">
        <v>0.314</v>
      </c>
    </row>
    <row r="992" customHeight="1" spans="1:13">
      <c r="A992" s="6" t="str">
        <f t="shared" si="0"/>
        <v>Guinea-Africa2002</v>
      </c>
      <c r="B992" s="6" t="s">
        <v>146</v>
      </c>
      <c r="C992" s="6" t="s">
        <v>69</v>
      </c>
      <c r="D992" s="7" t="s">
        <v>279</v>
      </c>
      <c r="E992" s="14">
        <v>0.03</v>
      </c>
      <c r="F992" s="14">
        <v>0.018</v>
      </c>
      <c r="G992" s="9">
        <v>51</v>
      </c>
      <c r="H992" s="9">
        <v>51</v>
      </c>
      <c r="I992" s="9">
        <v>0.439</v>
      </c>
      <c r="J992" s="9">
        <v>0.527</v>
      </c>
      <c r="K992" s="9">
        <v>0.034</v>
      </c>
      <c r="L992" s="9">
        <v>9045748</v>
      </c>
      <c r="M992" s="9">
        <v>0.317</v>
      </c>
    </row>
    <row r="993" customHeight="1" spans="1:13">
      <c r="A993" s="6" t="str">
        <f t="shared" si="0"/>
        <v>Guinea-Africa2003</v>
      </c>
      <c r="B993" s="6" t="s">
        <v>146</v>
      </c>
      <c r="C993" s="6" t="s">
        <v>69</v>
      </c>
      <c r="D993" s="7" t="s">
        <v>280</v>
      </c>
      <c r="E993" s="14">
        <v>0.019</v>
      </c>
      <c r="F993" s="14">
        <v>0.011</v>
      </c>
      <c r="G993" s="9">
        <v>52</v>
      </c>
      <c r="H993" s="9">
        <v>52</v>
      </c>
      <c r="I993" s="9">
        <v>0.438</v>
      </c>
      <c r="J993" s="9">
        <v>0.529</v>
      </c>
      <c r="K993" s="9">
        <v>0.033</v>
      </c>
      <c r="L993" s="9">
        <v>9204581</v>
      </c>
      <c r="M993" s="9">
        <v>0.321</v>
      </c>
    </row>
    <row r="994" customHeight="1" spans="1:13">
      <c r="A994" s="6" t="str">
        <f t="shared" si="0"/>
        <v>Guinea-Africa2004</v>
      </c>
      <c r="B994" s="6" t="s">
        <v>146</v>
      </c>
      <c r="C994" s="6" t="s">
        <v>69</v>
      </c>
      <c r="D994" s="7" t="s">
        <v>281</v>
      </c>
      <c r="E994" s="14">
        <v>0.018</v>
      </c>
      <c r="F994" s="14">
        <v>0.016</v>
      </c>
      <c r="G994" s="9">
        <v>52</v>
      </c>
      <c r="H994" s="9">
        <v>52</v>
      </c>
      <c r="I994" s="9">
        <v>0.437</v>
      </c>
      <c r="J994" s="9">
        <v>0.53</v>
      </c>
      <c r="K994" s="9">
        <v>0.033</v>
      </c>
      <c r="L994" s="9">
        <v>9379621</v>
      </c>
      <c r="M994" s="9">
        <v>0.324</v>
      </c>
    </row>
    <row r="995" customHeight="1" spans="1:13">
      <c r="A995" s="6" t="str">
        <f t="shared" si="0"/>
        <v>Guinea-Africa2005</v>
      </c>
      <c r="B995" s="6" t="s">
        <v>146</v>
      </c>
      <c r="C995" s="6" t="s">
        <v>69</v>
      </c>
      <c r="D995" s="7" t="s">
        <v>282</v>
      </c>
      <c r="E995" s="14">
        <v>0.013</v>
      </c>
      <c r="F995" s="15"/>
      <c r="G995" s="9">
        <v>53</v>
      </c>
      <c r="H995" s="9">
        <v>52</v>
      </c>
      <c r="I995" s="9">
        <v>0.436</v>
      </c>
      <c r="J995" s="9">
        <v>0.531</v>
      </c>
      <c r="K995" s="9">
        <v>0.032</v>
      </c>
      <c r="L995" s="9">
        <v>9576331</v>
      </c>
      <c r="M995" s="9">
        <v>0.328</v>
      </c>
    </row>
    <row r="996" customHeight="1" spans="1:13">
      <c r="A996" s="6" t="str">
        <f t="shared" si="0"/>
        <v>Guinea-Africa2006</v>
      </c>
      <c r="B996" s="6" t="s">
        <v>146</v>
      </c>
      <c r="C996" s="6" t="s">
        <v>69</v>
      </c>
      <c r="D996" s="7" t="s">
        <v>287</v>
      </c>
      <c r="E996" s="14">
        <v>0.015</v>
      </c>
      <c r="F996" s="14">
        <v>0.013</v>
      </c>
      <c r="G996" s="9">
        <v>54</v>
      </c>
      <c r="H996" s="9">
        <v>53</v>
      </c>
      <c r="I996" s="9">
        <v>0.435</v>
      </c>
      <c r="J996" s="9">
        <v>0.533</v>
      </c>
      <c r="K996" s="9">
        <v>0.032</v>
      </c>
      <c r="L996" s="9">
        <v>9798963</v>
      </c>
      <c r="M996" s="9">
        <v>0.332</v>
      </c>
    </row>
    <row r="997" customHeight="1" spans="1:13">
      <c r="A997" s="6" t="str">
        <f t="shared" si="0"/>
        <v>Guinea-Africa2007</v>
      </c>
      <c r="B997" s="6" t="s">
        <v>146</v>
      </c>
      <c r="C997" s="6" t="s">
        <v>69</v>
      </c>
      <c r="D997" s="7" t="s">
        <v>289</v>
      </c>
      <c r="E997" s="14">
        <v>0.013</v>
      </c>
      <c r="F997" s="14">
        <v>0.015</v>
      </c>
      <c r="G997" s="9">
        <v>55</v>
      </c>
      <c r="H997" s="9">
        <v>53</v>
      </c>
      <c r="I997" s="9">
        <v>0.433</v>
      </c>
      <c r="J997" s="9">
        <v>0.534</v>
      </c>
      <c r="K997" s="9">
        <v>0.032</v>
      </c>
      <c r="L997" s="9">
        <v>10046967</v>
      </c>
      <c r="M997" s="9">
        <v>0.336</v>
      </c>
    </row>
    <row r="998" customHeight="1" spans="1:13">
      <c r="A998" s="6" t="str">
        <f t="shared" si="0"/>
        <v>Guinea-Africa2008</v>
      </c>
      <c r="B998" s="6" t="s">
        <v>146</v>
      </c>
      <c r="C998" s="6" t="s">
        <v>69</v>
      </c>
      <c r="D998" s="7" t="s">
        <v>283</v>
      </c>
      <c r="E998" s="14">
        <v>0.027</v>
      </c>
      <c r="F998" s="14">
        <v>0.019</v>
      </c>
      <c r="G998" s="9">
        <v>55</v>
      </c>
      <c r="H998" s="9">
        <v>54</v>
      </c>
      <c r="I998" s="9">
        <v>0.432</v>
      </c>
      <c r="J998" s="9">
        <v>0.536</v>
      </c>
      <c r="K998" s="9">
        <v>0.032</v>
      </c>
      <c r="L998" s="9">
        <v>10314678</v>
      </c>
      <c r="M998" s="9">
        <v>0.34</v>
      </c>
    </row>
    <row r="999" customHeight="1" spans="1:13">
      <c r="A999" s="6" t="str">
        <f t="shared" si="0"/>
        <v>Guinea-Africa2009</v>
      </c>
      <c r="B999" s="6" t="s">
        <v>146</v>
      </c>
      <c r="C999" s="6" t="s">
        <v>69</v>
      </c>
      <c r="D999" s="7" t="s">
        <v>284</v>
      </c>
      <c r="E999" s="14">
        <v>0.013</v>
      </c>
      <c r="F999" s="15"/>
      <c r="G999" s="9">
        <v>56</v>
      </c>
      <c r="H999" s="9">
        <v>54</v>
      </c>
      <c r="I999" s="9">
        <v>0.43</v>
      </c>
      <c r="J999" s="9">
        <v>0.538</v>
      </c>
      <c r="K999" s="9">
        <v>0.032</v>
      </c>
      <c r="L999" s="9">
        <v>10593248</v>
      </c>
      <c r="M999" s="9">
        <v>0.344</v>
      </c>
    </row>
    <row r="1000" customHeight="1" spans="1:13">
      <c r="A1000" s="6" t="str">
        <f t="shared" si="0"/>
        <v>Guinea-Africa2010</v>
      </c>
      <c r="B1000" s="6" t="s">
        <v>146</v>
      </c>
      <c r="C1000" s="6" t="s">
        <v>69</v>
      </c>
      <c r="D1000" s="7" t="s">
        <v>288</v>
      </c>
      <c r="E1000" s="14">
        <v>0.029</v>
      </c>
      <c r="F1000" s="14">
        <v>0.046</v>
      </c>
      <c r="G1000" s="9">
        <v>56</v>
      </c>
      <c r="H1000" s="9">
        <v>55</v>
      </c>
      <c r="I1000" s="9">
        <v>0.428</v>
      </c>
      <c r="J1000" s="9">
        <v>0.54</v>
      </c>
      <c r="K1000" s="9">
        <v>0.032</v>
      </c>
      <c r="L1000" s="9">
        <v>10876033</v>
      </c>
      <c r="M1000" s="9">
        <v>0.349</v>
      </c>
    </row>
    <row r="1001" customHeight="1" spans="1:13">
      <c r="A1001" s="6" t="str">
        <f t="shared" si="0"/>
        <v>Guinea-Africa2011</v>
      </c>
      <c r="B1001" s="6" t="s">
        <v>146</v>
      </c>
      <c r="C1001" s="6" t="s">
        <v>69</v>
      </c>
      <c r="D1001" s="7" t="s">
        <v>285</v>
      </c>
      <c r="E1001" s="14">
        <v>0.019</v>
      </c>
      <c r="F1001" s="14">
        <v>0.022</v>
      </c>
      <c r="G1001" s="9">
        <v>56</v>
      </c>
      <c r="H1001" s="9">
        <v>55</v>
      </c>
      <c r="I1001" s="9">
        <v>0.427</v>
      </c>
      <c r="J1001" s="9">
        <v>0.542</v>
      </c>
      <c r="K1001" s="9">
        <v>0.031</v>
      </c>
      <c r="L1001" s="9">
        <v>11161530</v>
      </c>
      <c r="M1001" s="9">
        <v>0.353</v>
      </c>
    </row>
    <row r="1002" customHeight="1" spans="1:13">
      <c r="A1002" s="6" t="str">
        <f t="shared" si="0"/>
        <v>Guinea-Africa2012</v>
      </c>
      <c r="B1002" s="6" t="s">
        <v>146</v>
      </c>
      <c r="C1002" s="6" t="s">
        <v>69</v>
      </c>
      <c r="D1002" s="7" t="s">
        <v>286</v>
      </c>
      <c r="E1002" s="14">
        <v>0.015</v>
      </c>
      <c r="F1002" s="14">
        <v>0.014</v>
      </c>
      <c r="G1002" s="9">
        <v>57</v>
      </c>
      <c r="H1002" s="9">
        <v>55</v>
      </c>
      <c r="I1002" s="9">
        <v>0.425</v>
      </c>
      <c r="J1002" s="9">
        <v>0.544</v>
      </c>
      <c r="K1002" s="9">
        <v>0.031</v>
      </c>
      <c r="L1002" s="9">
        <v>11451273</v>
      </c>
      <c r="M1002" s="9">
        <v>0.357</v>
      </c>
    </row>
    <row r="1003" customHeight="1" spans="1:13">
      <c r="A1003" s="6" t="str">
        <f t="shared" si="0"/>
        <v>Guinea-Bissau-Africa2000</v>
      </c>
      <c r="B1003" s="6" t="s">
        <v>147</v>
      </c>
      <c r="C1003" s="6" t="s">
        <v>69</v>
      </c>
      <c r="D1003" s="7" t="s">
        <v>277</v>
      </c>
      <c r="E1003" s="14">
        <v>0.017</v>
      </c>
      <c r="F1003" s="14">
        <v>0.02</v>
      </c>
      <c r="G1003" s="9">
        <v>53</v>
      </c>
      <c r="H1003" s="9">
        <v>50</v>
      </c>
      <c r="I1003" s="9">
        <v>0.435</v>
      </c>
      <c r="J1003" s="9">
        <v>0.534</v>
      </c>
      <c r="K1003" s="9">
        <v>0.031</v>
      </c>
      <c r="L1003" s="9">
        <v>1273312</v>
      </c>
      <c r="M1003" s="9">
        <v>0.367</v>
      </c>
    </row>
    <row r="1004" customHeight="1" spans="1:13">
      <c r="A1004" s="6" t="str">
        <f t="shared" si="0"/>
        <v>Guinea-Bissau-Africa2001</v>
      </c>
      <c r="B1004" s="6" t="s">
        <v>147</v>
      </c>
      <c r="C1004" s="6" t="s">
        <v>69</v>
      </c>
      <c r="D1004" s="7" t="s">
        <v>278</v>
      </c>
      <c r="E1004" s="14">
        <v>0.019</v>
      </c>
      <c r="F1004" s="14">
        <v>0.012</v>
      </c>
      <c r="G1004" s="9">
        <v>53</v>
      </c>
      <c r="H1004" s="9">
        <v>51</v>
      </c>
      <c r="I1004" s="9">
        <v>0.434</v>
      </c>
      <c r="J1004" s="9">
        <v>0.535</v>
      </c>
      <c r="K1004" s="9">
        <v>0.031</v>
      </c>
      <c r="L1004" s="9">
        <v>1301748</v>
      </c>
      <c r="M1004" s="9">
        <v>0.375</v>
      </c>
    </row>
    <row r="1005" customHeight="1" spans="1:13">
      <c r="A1005" s="6" t="str">
        <f t="shared" si="0"/>
        <v>Guinea-Bissau-Africa2002</v>
      </c>
      <c r="B1005" s="6" t="s">
        <v>147</v>
      </c>
      <c r="C1005" s="6" t="s">
        <v>69</v>
      </c>
      <c r="D1005" s="7" t="s">
        <v>279</v>
      </c>
      <c r="E1005" s="14">
        <v>0.02</v>
      </c>
      <c r="F1005" s="14">
        <v>0.035</v>
      </c>
      <c r="G1005" s="9">
        <v>53</v>
      </c>
      <c r="H1005" s="9">
        <v>51</v>
      </c>
      <c r="I1005" s="9">
        <v>0.433</v>
      </c>
      <c r="J1005" s="9">
        <v>0.537</v>
      </c>
      <c r="K1005" s="9">
        <v>0.03</v>
      </c>
      <c r="L1005" s="9">
        <v>1330849</v>
      </c>
      <c r="M1005" s="9">
        <v>0.383</v>
      </c>
    </row>
    <row r="1006" customHeight="1" spans="1:13">
      <c r="A1006" s="6" t="str">
        <f t="shared" si="0"/>
        <v>Guinea-Bissau-Africa2003</v>
      </c>
      <c r="B1006" s="6" t="s">
        <v>147</v>
      </c>
      <c r="C1006" s="6" t="s">
        <v>69</v>
      </c>
      <c r="D1006" s="7" t="s">
        <v>280</v>
      </c>
      <c r="E1006" s="14">
        <v>0.021</v>
      </c>
      <c r="F1006" s="14">
        <v>0.029</v>
      </c>
      <c r="G1006" s="9">
        <v>53</v>
      </c>
      <c r="H1006" s="9">
        <v>51</v>
      </c>
      <c r="I1006" s="9">
        <v>0.431</v>
      </c>
      <c r="J1006" s="9">
        <v>0.539</v>
      </c>
      <c r="K1006" s="9">
        <v>0.03</v>
      </c>
      <c r="L1006" s="9">
        <v>1360559</v>
      </c>
      <c r="M1006" s="9">
        <v>0.392</v>
      </c>
    </row>
    <row r="1007" customHeight="1" spans="1:13">
      <c r="A1007" s="6" t="str">
        <f t="shared" si="0"/>
        <v>Guinea-Bissau-Africa2004</v>
      </c>
      <c r="B1007" s="6" t="s">
        <v>147</v>
      </c>
      <c r="C1007" s="6" t="s">
        <v>69</v>
      </c>
      <c r="D1007" s="7" t="s">
        <v>281</v>
      </c>
      <c r="E1007" s="14">
        <v>0.023</v>
      </c>
      <c r="F1007" s="14">
        <v>0.051</v>
      </c>
      <c r="G1007" s="9">
        <v>53</v>
      </c>
      <c r="H1007" s="9">
        <v>51</v>
      </c>
      <c r="I1007" s="9">
        <v>0.43</v>
      </c>
      <c r="J1007" s="9">
        <v>0.54</v>
      </c>
      <c r="K1007" s="9">
        <v>0.029</v>
      </c>
      <c r="L1007" s="9">
        <v>1390791</v>
      </c>
      <c r="M1007" s="9">
        <v>0.4</v>
      </c>
    </row>
    <row r="1008" customHeight="1" spans="1:13">
      <c r="A1008" s="6" t="str">
        <f t="shared" si="0"/>
        <v>Guinea-Bissau-Africa2005</v>
      </c>
      <c r="B1008" s="6" t="s">
        <v>147</v>
      </c>
      <c r="C1008" s="6" t="s">
        <v>69</v>
      </c>
      <c r="D1008" s="7" t="s">
        <v>282</v>
      </c>
      <c r="E1008" s="14">
        <v>0.023</v>
      </c>
      <c r="F1008" s="14">
        <v>0.02</v>
      </c>
      <c r="G1008" s="9">
        <v>53</v>
      </c>
      <c r="H1008" s="9">
        <v>51</v>
      </c>
      <c r="I1008" s="9">
        <v>0.429</v>
      </c>
      <c r="J1008" s="9">
        <v>0.542</v>
      </c>
      <c r="K1008" s="9">
        <v>0.029</v>
      </c>
      <c r="L1008" s="9">
        <v>1421515</v>
      </c>
      <c r="M1008" s="9">
        <v>0.409</v>
      </c>
    </row>
    <row r="1009" customHeight="1" spans="1:13">
      <c r="A1009" s="6" t="str">
        <f t="shared" si="0"/>
        <v>Guinea-Bissau-Africa2006</v>
      </c>
      <c r="B1009" s="6" t="s">
        <v>147</v>
      </c>
      <c r="C1009" s="6" t="s">
        <v>69</v>
      </c>
      <c r="D1009" s="7" t="s">
        <v>287</v>
      </c>
      <c r="E1009" s="14">
        <v>0.024</v>
      </c>
      <c r="F1009" s="14">
        <v>0.026</v>
      </c>
      <c r="G1009" s="9">
        <v>54</v>
      </c>
      <c r="H1009" s="9">
        <v>52</v>
      </c>
      <c r="I1009" s="9">
        <v>0.427</v>
      </c>
      <c r="J1009" s="9">
        <v>0.544</v>
      </c>
      <c r="K1009" s="9">
        <v>0.029</v>
      </c>
      <c r="L1009" s="9">
        <v>1452659</v>
      </c>
      <c r="M1009" s="9">
        <v>0.417</v>
      </c>
    </row>
    <row r="1010" customHeight="1" spans="1:13">
      <c r="A1010" s="6" t="str">
        <f t="shared" si="0"/>
        <v>Guinea-Bissau-Africa2007</v>
      </c>
      <c r="B1010" s="6" t="s">
        <v>147</v>
      </c>
      <c r="C1010" s="6" t="s">
        <v>69</v>
      </c>
      <c r="D1010" s="7" t="s">
        <v>289</v>
      </c>
      <c r="E1010" s="14">
        <v>0.025</v>
      </c>
      <c r="F1010" s="14">
        <v>0.043</v>
      </c>
      <c r="G1010" s="9">
        <v>54</v>
      </c>
      <c r="H1010" s="9">
        <v>52</v>
      </c>
      <c r="I1010" s="9">
        <v>0.425</v>
      </c>
      <c r="J1010" s="9">
        <v>0.546</v>
      </c>
      <c r="K1010" s="9">
        <v>0.029</v>
      </c>
      <c r="L1010" s="9">
        <v>1484337</v>
      </c>
      <c r="M1010" s="9">
        <v>0.426</v>
      </c>
    </row>
    <row r="1011" customHeight="1" spans="1:13">
      <c r="A1011" s="6" t="str">
        <f t="shared" si="0"/>
        <v>Guinea-Bissau-Africa2008</v>
      </c>
      <c r="B1011" s="6" t="s">
        <v>147</v>
      </c>
      <c r="C1011" s="6" t="s">
        <v>69</v>
      </c>
      <c r="D1011" s="7" t="s">
        <v>283</v>
      </c>
      <c r="E1011" s="14">
        <v>0.029</v>
      </c>
      <c r="F1011" s="14">
        <v>0.085</v>
      </c>
      <c r="G1011" s="9">
        <v>55</v>
      </c>
      <c r="H1011" s="9">
        <v>52</v>
      </c>
      <c r="I1011" s="9">
        <v>0.423</v>
      </c>
      <c r="J1011" s="9">
        <v>0.548</v>
      </c>
      <c r="K1011" s="9">
        <v>0.029</v>
      </c>
      <c r="L1011" s="9">
        <v>1516920</v>
      </c>
      <c r="M1011" s="9">
        <v>0.435</v>
      </c>
    </row>
    <row r="1012" customHeight="1" spans="1:13">
      <c r="A1012" s="6" t="str">
        <f t="shared" si="0"/>
        <v>Guinea-Bissau-Africa2009</v>
      </c>
      <c r="B1012" s="6" t="s">
        <v>147</v>
      </c>
      <c r="C1012" s="6" t="s">
        <v>69</v>
      </c>
      <c r="D1012" s="7" t="s">
        <v>284</v>
      </c>
      <c r="E1012" s="14">
        <v>0.029</v>
      </c>
      <c r="F1012" s="14">
        <v>0.046</v>
      </c>
      <c r="G1012" s="9">
        <v>55</v>
      </c>
      <c r="H1012" s="9">
        <v>52</v>
      </c>
      <c r="I1012" s="9">
        <v>0.421</v>
      </c>
      <c r="J1012" s="9">
        <v>0.55</v>
      </c>
      <c r="K1012" s="9">
        <v>0.03</v>
      </c>
      <c r="L1012" s="9">
        <v>1550905</v>
      </c>
      <c r="M1012" s="9">
        <v>0.443</v>
      </c>
    </row>
    <row r="1013" customHeight="1" spans="1:13">
      <c r="A1013" s="6" t="str">
        <f t="shared" si="0"/>
        <v>Guinea-Bissau-Africa2010</v>
      </c>
      <c r="B1013" s="6" t="s">
        <v>147</v>
      </c>
      <c r="C1013" s="6" t="s">
        <v>69</v>
      </c>
      <c r="D1013" s="7" t="s">
        <v>288</v>
      </c>
      <c r="E1013" s="14">
        <v>0.029</v>
      </c>
      <c r="F1013" s="14">
        <v>0.071</v>
      </c>
      <c r="G1013" s="9">
        <v>55</v>
      </c>
      <c r="H1013" s="9">
        <v>52</v>
      </c>
      <c r="I1013" s="9">
        <v>0.419</v>
      </c>
      <c r="J1013" s="9">
        <v>0.551</v>
      </c>
      <c r="K1013" s="9">
        <v>0.03</v>
      </c>
      <c r="L1013" s="9">
        <v>1586624</v>
      </c>
      <c r="M1013" s="9">
        <v>0.452</v>
      </c>
    </row>
    <row r="1014" customHeight="1" spans="1:13">
      <c r="A1014" s="6" t="str">
        <f t="shared" si="0"/>
        <v>Guinea-Bissau-Africa2011</v>
      </c>
      <c r="B1014" s="6" t="s">
        <v>147</v>
      </c>
      <c r="C1014" s="6" t="s">
        <v>69</v>
      </c>
      <c r="D1014" s="7" t="s">
        <v>285</v>
      </c>
      <c r="E1014" s="14">
        <v>0.032</v>
      </c>
      <c r="F1014" s="14">
        <v>0.057</v>
      </c>
      <c r="G1014" s="9">
        <v>55</v>
      </c>
      <c r="H1014" s="9">
        <v>52</v>
      </c>
      <c r="I1014" s="9">
        <v>0.417</v>
      </c>
      <c r="J1014" s="9">
        <v>0.553</v>
      </c>
      <c r="K1014" s="9">
        <v>0.029</v>
      </c>
      <c r="L1014" s="9">
        <v>1624228</v>
      </c>
      <c r="M1014" s="9">
        <v>0.461</v>
      </c>
    </row>
    <row r="1015" customHeight="1" spans="1:13">
      <c r="A1015" s="6" t="str">
        <f t="shared" si="0"/>
        <v>Guinea-Bissau-Africa2012</v>
      </c>
      <c r="B1015" s="6" t="s">
        <v>147</v>
      </c>
      <c r="C1015" s="6" t="s">
        <v>69</v>
      </c>
      <c r="D1015" s="7" t="s">
        <v>286</v>
      </c>
      <c r="E1015" s="14">
        <v>0.032</v>
      </c>
      <c r="F1015" s="14">
        <v>0.081</v>
      </c>
      <c r="G1015" s="9">
        <v>56</v>
      </c>
      <c r="H1015" s="9">
        <v>53</v>
      </c>
      <c r="I1015" s="9">
        <v>0.416</v>
      </c>
      <c r="J1015" s="9">
        <v>0.555</v>
      </c>
      <c r="K1015" s="9">
        <v>0.029</v>
      </c>
      <c r="L1015" s="9">
        <v>1663558</v>
      </c>
      <c r="M1015" s="9">
        <v>0.469</v>
      </c>
    </row>
    <row r="1016" customHeight="1" spans="1:13">
      <c r="A1016" s="6" t="str">
        <f t="shared" si="0"/>
        <v>Guyana-The Americas2000</v>
      </c>
      <c r="B1016" s="6" t="s">
        <v>148</v>
      </c>
      <c r="C1016" s="6" t="s">
        <v>75</v>
      </c>
      <c r="D1016" s="7" t="s">
        <v>277</v>
      </c>
      <c r="E1016" s="14">
        <v>0.033</v>
      </c>
      <c r="F1016" s="14">
        <v>0.05</v>
      </c>
      <c r="G1016" s="9">
        <v>67</v>
      </c>
      <c r="H1016" s="9">
        <v>60</v>
      </c>
      <c r="I1016" s="9">
        <v>0.354</v>
      </c>
      <c r="J1016" s="9">
        <v>0.602</v>
      </c>
      <c r="K1016" s="9">
        <v>0.045</v>
      </c>
      <c r="L1016" s="9">
        <v>744471</v>
      </c>
      <c r="M1016" s="9">
        <v>0.287</v>
      </c>
    </row>
    <row r="1017" customHeight="1" spans="1:13">
      <c r="A1017" s="6" t="str">
        <f t="shared" si="0"/>
        <v>Guyana-The Americas2001</v>
      </c>
      <c r="B1017" s="6" t="s">
        <v>148</v>
      </c>
      <c r="C1017" s="6" t="s">
        <v>75</v>
      </c>
      <c r="D1017" s="7" t="s">
        <v>278</v>
      </c>
      <c r="E1017" s="14">
        <v>0.034</v>
      </c>
      <c r="F1017" s="14">
        <v>0.058</v>
      </c>
      <c r="G1017" s="9">
        <v>67</v>
      </c>
      <c r="H1017" s="9">
        <v>60</v>
      </c>
      <c r="I1017" s="9">
        <v>0.356</v>
      </c>
      <c r="J1017" s="9">
        <v>0.601</v>
      </c>
      <c r="K1017" s="9">
        <v>0.044</v>
      </c>
      <c r="L1017" s="9">
        <v>747657</v>
      </c>
      <c r="M1017" s="9">
        <v>0.286</v>
      </c>
    </row>
    <row r="1018" customHeight="1" spans="1:13">
      <c r="A1018" s="6" t="str">
        <f t="shared" si="0"/>
        <v>Guyana-The Americas2002</v>
      </c>
      <c r="B1018" s="6" t="s">
        <v>148</v>
      </c>
      <c r="C1018" s="6" t="s">
        <v>75</v>
      </c>
      <c r="D1018" s="7" t="s">
        <v>279</v>
      </c>
      <c r="E1018" s="14">
        <v>0.037</v>
      </c>
      <c r="F1018" s="14">
        <v>0.111</v>
      </c>
      <c r="G1018" s="9">
        <v>67</v>
      </c>
      <c r="H1018" s="9">
        <v>60</v>
      </c>
      <c r="I1018" s="9">
        <v>0.358</v>
      </c>
      <c r="J1018" s="9">
        <v>0.6</v>
      </c>
      <c r="K1018" s="9">
        <v>0.042</v>
      </c>
      <c r="L1018" s="9">
        <v>750629</v>
      </c>
      <c r="M1018" s="9">
        <v>0.285</v>
      </c>
    </row>
    <row r="1019" customHeight="1" spans="1:13">
      <c r="A1019" s="6" t="str">
        <f t="shared" si="0"/>
        <v>Guyana-The Americas2003</v>
      </c>
      <c r="B1019" s="6" t="s">
        <v>148</v>
      </c>
      <c r="C1019" s="6" t="s">
        <v>75</v>
      </c>
      <c r="D1019" s="7" t="s">
        <v>280</v>
      </c>
      <c r="E1019" s="14">
        <v>0.037</v>
      </c>
      <c r="F1019" s="14">
        <v>0.089</v>
      </c>
      <c r="G1019" s="9">
        <v>68</v>
      </c>
      <c r="H1019" s="9">
        <v>61</v>
      </c>
      <c r="I1019" s="9">
        <v>0.36</v>
      </c>
      <c r="J1019" s="9">
        <v>0.599</v>
      </c>
      <c r="K1019" s="9">
        <v>0.041</v>
      </c>
      <c r="L1019" s="9">
        <v>753612</v>
      </c>
      <c r="M1019" s="9">
        <v>0.284</v>
      </c>
    </row>
    <row r="1020" customHeight="1" spans="1:13">
      <c r="A1020" s="6" t="str">
        <f t="shared" si="0"/>
        <v>Guyana-The Americas2004</v>
      </c>
      <c r="B1020" s="6" t="s">
        <v>148</v>
      </c>
      <c r="C1020" s="6" t="s">
        <v>75</v>
      </c>
      <c r="D1020" s="7" t="s">
        <v>281</v>
      </c>
      <c r="E1020" s="14">
        <v>0.037</v>
      </c>
      <c r="F1020" s="14">
        <v>0.075</v>
      </c>
      <c r="G1020" s="9">
        <v>68</v>
      </c>
      <c r="H1020" s="9">
        <v>61</v>
      </c>
      <c r="I1020" s="9">
        <v>0.363</v>
      </c>
      <c r="J1020" s="9">
        <v>0.598</v>
      </c>
      <c r="K1020" s="9">
        <v>0.039</v>
      </c>
      <c r="L1020" s="9">
        <v>756939</v>
      </c>
      <c r="M1020" s="9">
        <v>0.284</v>
      </c>
    </row>
    <row r="1021" customHeight="1" spans="1:13">
      <c r="A1021" s="6" t="str">
        <f t="shared" si="0"/>
        <v>Guyana-The Americas2005</v>
      </c>
      <c r="B1021" s="6" t="s">
        <v>148</v>
      </c>
      <c r="C1021" s="6" t="s">
        <v>75</v>
      </c>
      <c r="D1021" s="7" t="s">
        <v>282</v>
      </c>
      <c r="E1021" s="14">
        <v>0.038</v>
      </c>
      <c r="F1021" s="14">
        <v>0.087</v>
      </c>
      <c r="G1021" s="9">
        <v>68</v>
      </c>
      <c r="H1021" s="9">
        <v>62</v>
      </c>
      <c r="I1021" s="9">
        <v>0.366</v>
      </c>
      <c r="J1021" s="9">
        <v>0.596</v>
      </c>
      <c r="K1021" s="9">
        <v>0.038</v>
      </c>
      <c r="L1021" s="9">
        <v>760834</v>
      </c>
      <c r="M1021" s="9">
        <v>0.283</v>
      </c>
    </row>
    <row r="1022" customHeight="1" spans="1:13">
      <c r="A1022" s="6" t="str">
        <f t="shared" si="0"/>
        <v>Guyana-The Americas2006</v>
      </c>
      <c r="B1022" s="6" t="s">
        <v>148</v>
      </c>
      <c r="C1022" s="6" t="s">
        <v>75</v>
      </c>
      <c r="D1022" s="7" t="s">
        <v>287</v>
      </c>
      <c r="E1022" s="14">
        <v>0.038</v>
      </c>
      <c r="F1022" s="14">
        <v>0.068</v>
      </c>
      <c r="G1022" s="9">
        <v>68</v>
      </c>
      <c r="H1022" s="9">
        <v>62</v>
      </c>
      <c r="I1022" s="9">
        <v>0.369</v>
      </c>
      <c r="J1022" s="9">
        <v>0.594</v>
      </c>
      <c r="K1022" s="9">
        <v>0.037</v>
      </c>
      <c r="L1022" s="9">
        <v>765367</v>
      </c>
      <c r="M1022" s="9">
        <v>0.283</v>
      </c>
    </row>
    <row r="1023" customHeight="1" spans="1:13">
      <c r="A1023" s="6" t="str">
        <f t="shared" si="0"/>
        <v>Guyana-The Americas2007</v>
      </c>
      <c r="B1023" s="6" t="s">
        <v>148</v>
      </c>
      <c r="C1023" s="6" t="s">
        <v>75</v>
      </c>
      <c r="D1023" s="7" t="s">
        <v>289</v>
      </c>
      <c r="E1023" s="14">
        <v>0.038</v>
      </c>
      <c r="F1023" s="14">
        <v>0.067</v>
      </c>
      <c r="G1023" s="9">
        <v>68</v>
      </c>
      <c r="H1023" s="9">
        <v>62</v>
      </c>
      <c r="I1023" s="9">
        <v>0.372</v>
      </c>
      <c r="J1023" s="9">
        <v>0.592</v>
      </c>
      <c r="K1023" s="9">
        <v>0.035</v>
      </c>
      <c r="L1023" s="9">
        <v>770407</v>
      </c>
      <c r="M1023" s="9">
        <v>0.282</v>
      </c>
    </row>
    <row r="1024" customHeight="1" spans="1:13">
      <c r="A1024" s="6" t="str">
        <f t="shared" si="0"/>
        <v>Guyana-The Americas2008</v>
      </c>
      <c r="B1024" s="6" t="s">
        <v>148</v>
      </c>
      <c r="C1024" s="6" t="s">
        <v>75</v>
      </c>
      <c r="D1024" s="7" t="s">
        <v>283</v>
      </c>
      <c r="E1024" s="14">
        <v>0.038</v>
      </c>
      <c r="F1024" s="14">
        <v>0.061</v>
      </c>
      <c r="G1024" s="9">
        <v>68</v>
      </c>
      <c r="H1024" s="9">
        <v>63</v>
      </c>
      <c r="I1024" s="9">
        <v>0.375</v>
      </c>
      <c r="J1024" s="9">
        <v>0.591</v>
      </c>
      <c r="K1024" s="9">
        <v>0.034</v>
      </c>
      <c r="L1024" s="9">
        <v>775739</v>
      </c>
      <c r="M1024" s="9">
        <v>0.282</v>
      </c>
    </row>
    <row r="1025" customHeight="1" spans="1:13">
      <c r="A1025" s="6" t="str">
        <f t="shared" si="0"/>
        <v>Guyana-The Americas2009</v>
      </c>
      <c r="B1025" s="6" t="s">
        <v>148</v>
      </c>
      <c r="C1025" s="6" t="s">
        <v>75</v>
      </c>
      <c r="D1025" s="7" t="s">
        <v>284</v>
      </c>
      <c r="E1025" s="14">
        <v>0.038</v>
      </c>
      <c r="F1025" s="14">
        <v>0.055</v>
      </c>
      <c r="G1025" s="9">
        <v>68</v>
      </c>
      <c r="H1025" s="9">
        <v>63</v>
      </c>
      <c r="I1025" s="9">
        <v>0.376</v>
      </c>
      <c r="J1025" s="9">
        <v>0.591</v>
      </c>
      <c r="K1025" s="9">
        <v>0.033</v>
      </c>
      <c r="L1025" s="9">
        <v>781055</v>
      </c>
      <c r="M1025" s="9">
        <v>0.282</v>
      </c>
    </row>
    <row r="1026" customHeight="1" spans="1:13">
      <c r="A1026" s="6" t="str">
        <f t="shared" si="0"/>
        <v>Guyana-The Americas2010</v>
      </c>
      <c r="B1026" s="6" t="s">
        <v>148</v>
      </c>
      <c r="C1026" s="6" t="s">
        <v>75</v>
      </c>
      <c r="D1026" s="7" t="s">
        <v>288</v>
      </c>
      <c r="E1026" s="14">
        <v>0.038</v>
      </c>
      <c r="F1026" s="14">
        <v>0.048</v>
      </c>
      <c r="G1026" s="9">
        <v>68</v>
      </c>
      <c r="H1026" s="9">
        <v>63</v>
      </c>
      <c r="I1026" s="9">
        <v>0.376</v>
      </c>
      <c r="J1026" s="9">
        <v>0.592</v>
      </c>
      <c r="K1026" s="9">
        <v>0.033</v>
      </c>
      <c r="L1026" s="9">
        <v>786126</v>
      </c>
      <c r="M1026" s="9">
        <v>0.282</v>
      </c>
    </row>
    <row r="1027" customHeight="1" spans="1:13">
      <c r="A1027" s="6" t="str">
        <f t="shared" si="0"/>
        <v>Guyana-The Americas2011</v>
      </c>
      <c r="B1027" s="6" t="s">
        <v>148</v>
      </c>
      <c r="C1027" s="6" t="s">
        <v>75</v>
      </c>
      <c r="D1027" s="7" t="s">
        <v>285</v>
      </c>
      <c r="E1027" s="14">
        <v>0.039</v>
      </c>
      <c r="F1027" s="14">
        <v>0.062</v>
      </c>
      <c r="G1027" s="9">
        <v>69</v>
      </c>
      <c r="H1027" s="9">
        <v>63</v>
      </c>
      <c r="I1027" s="9">
        <v>0.373</v>
      </c>
      <c r="J1027" s="9">
        <v>0.595</v>
      </c>
      <c r="K1027" s="9">
        <v>0.033</v>
      </c>
      <c r="L1027" s="9">
        <v>790882</v>
      </c>
      <c r="M1027" s="9">
        <v>0.283</v>
      </c>
    </row>
    <row r="1028" customHeight="1" spans="1:13">
      <c r="A1028" s="6" t="str">
        <f t="shared" si="0"/>
        <v>Guyana-The Americas2012</v>
      </c>
      <c r="B1028" s="6" t="s">
        <v>148</v>
      </c>
      <c r="C1028" s="6" t="s">
        <v>75</v>
      </c>
      <c r="D1028" s="7" t="s">
        <v>286</v>
      </c>
      <c r="E1028" s="14">
        <v>0.039</v>
      </c>
      <c r="F1028" s="14">
        <v>0.061</v>
      </c>
      <c r="G1028" s="9">
        <v>69</v>
      </c>
      <c r="H1028" s="9">
        <v>63</v>
      </c>
      <c r="I1028" s="9">
        <v>0.368</v>
      </c>
      <c r="J1028" s="9">
        <v>0.599</v>
      </c>
      <c r="K1028" s="9">
        <v>0.033</v>
      </c>
      <c r="L1028" s="9">
        <v>795369</v>
      </c>
      <c r="M1028" s="9">
        <v>0.283</v>
      </c>
    </row>
    <row r="1029" customHeight="1" spans="1:13">
      <c r="A1029" s="6" t="str">
        <f t="shared" si="0"/>
        <v>Haiti-The Americas2000</v>
      </c>
      <c r="B1029" s="6" t="s">
        <v>149</v>
      </c>
      <c r="C1029" s="6" t="s">
        <v>75</v>
      </c>
      <c r="D1029" s="7" t="s">
        <v>277</v>
      </c>
      <c r="E1029" s="14">
        <v>0.039</v>
      </c>
      <c r="F1029" s="14">
        <v>0.07</v>
      </c>
      <c r="G1029" s="9">
        <v>59</v>
      </c>
      <c r="H1029" s="9">
        <v>56</v>
      </c>
      <c r="I1029" s="9">
        <v>0.403</v>
      </c>
      <c r="J1029" s="9">
        <v>0.557</v>
      </c>
      <c r="K1029" s="9">
        <v>0.04</v>
      </c>
      <c r="L1029" s="9">
        <v>8578234</v>
      </c>
      <c r="M1029" s="9">
        <v>0.356</v>
      </c>
    </row>
    <row r="1030" customHeight="1" spans="1:13">
      <c r="A1030" s="6" t="str">
        <f t="shared" si="0"/>
        <v>Haiti-The Americas2001</v>
      </c>
      <c r="B1030" s="6" t="s">
        <v>149</v>
      </c>
      <c r="C1030" s="6" t="s">
        <v>75</v>
      </c>
      <c r="D1030" s="7" t="s">
        <v>278</v>
      </c>
      <c r="E1030" s="14">
        <v>0.039</v>
      </c>
      <c r="F1030" s="14">
        <v>0.07</v>
      </c>
      <c r="G1030" s="9">
        <v>59</v>
      </c>
      <c r="H1030" s="9">
        <v>56</v>
      </c>
      <c r="I1030" s="9">
        <v>0.398</v>
      </c>
      <c r="J1030" s="9">
        <v>0.561</v>
      </c>
      <c r="K1030" s="9">
        <v>0.04</v>
      </c>
      <c r="L1030" s="9">
        <v>8720247</v>
      </c>
      <c r="M1030" s="9">
        <v>0.373</v>
      </c>
    </row>
    <row r="1031" customHeight="1" spans="1:13">
      <c r="A1031" s="6" t="str">
        <f t="shared" si="0"/>
        <v>Haiti-The Americas2002</v>
      </c>
      <c r="B1031" s="6" t="s">
        <v>149</v>
      </c>
      <c r="C1031" s="6" t="s">
        <v>75</v>
      </c>
      <c r="D1031" s="7" t="s">
        <v>279</v>
      </c>
      <c r="E1031" s="14">
        <v>0.039</v>
      </c>
      <c r="F1031" s="14">
        <v>0.057</v>
      </c>
      <c r="G1031" s="9">
        <v>60</v>
      </c>
      <c r="H1031" s="9">
        <v>56</v>
      </c>
      <c r="I1031" s="9">
        <v>0.394</v>
      </c>
      <c r="J1031" s="9">
        <v>0.566</v>
      </c>
      <c r="K1031" s="9">
        <v>0.04</v>
      </c>
      <c r="L1031" s="9">
        <v>8859635</v>
      </c>
      <c r="M1031" s="9">
        <v>0.389</v>
      </c>
    </row>
    <row r="1032" customHeight="1" spans="1:13">
      <c r="A1032" s="6" t="str">
        <f t="shared" si="0"/>
        <v>Haiti-The Americas2003</v>
      </c>
      <c r="B1032" s="6" t="s">
        <v>149</v>
      </c>
      <c r="C1032" s="6" t="s">
        <v>75</v>
      </c>
      <c r="D1032" s="7" t="s">
        <v>280</v>
      </c>
      <c r="E1032" s="14">
        <v>0.04</v>
      </c>
      <c r="F1032" s="14">
        <v>0.087</v>
      </c>
      <c r="G1032" s="9">
        <v>60</v>
      </c>
      <c r="H1032" s="9">
        <v>57</v>
      </c>
      <c r="I1032" s="9">
        <v>0.389</v>
      </c>
      <c r="J1032" s="9">
        <v>0.57</v>
      </c>
      <c r="K1032" s="9">
        <v>0.041</v>
      </c>
      <c r="L1032" s="9">
        <v>8996229</v>
      </c>
      <c r="M1032" s="9">
        <v>0.406</v>
      </c>
    </row>
    <row r="1033" customHeight="1" spans="1:13">
      <c r="A1033" s="6" t="str">
        <f t="shared" si="0"/>
        <v>Haiti-The Americas2004</v>
      </c>
      <c r="B1033" s="6" t="s">
        <v>149</v>
      </c>
      <c r="C1033" s="6" t="s">
        <v>75</v>
      </c>
      <c r="D1033" s="7" t="s">
        <v>281</v>
      </c>
      <c r="E1033" s="14">
        <v>0.04</v>
      </c>
      <c r="F1033" s="14">
        <v>0.078</v>
      </c>
      <c r="G1033" s="9">
        <v>61</v>
      </c>
      <c r="H1033" s="9">
        <v>57</v>
      </c>
      <c r="I1033" s="9">
        <v>0.385</v>
      </c>
      <c r="J1033" s="9">
        <v>0.574</v>
      </c>
      <c r="K1033" s="9">
        <v>0.041</v>
      </c>
      <c r="L1033" s="9">
        <v>9129933</v>
      </c>
      <c r="M1033" s="9">
        <v>0.424</v>
      </c>
    </row>
    <row r="1034" customHeight="1" spans="1:13">
      <c r="A1034" s="6" t="str">
        <f t="shared" si="0"/>
        <v>Haiti-The Americas2005</v>
      </c>
      <c r="B1034" s="6" t="s">
        <v>149</v>
      </c>
      <c r="C1034" s="6" t="s">
        <v>75</v>
      </c>
      <c r="D1034" s="7" t="s">
        <v>282</v>
      </c>
      <c r="E1034" s="14">
        <v>0.04</v>
      </c>
      <c r="F1034" s="14">
        <v>0.096</v>
      </c>
      <c r="G1034" s="9">
        <v>61</v>
      </c>
      <c r="H1034" s="9">
        <v>58</v>
      </c>
      <c r="I1034" s="9">
        <v>0.381</v>
      </c>
      <c r="J1034" s="9">
        <v>0.578</v>
      </c>
      <c r="K1034" s="9">
        <v>0.042</v>
      </c>
      <c r="L1034" s="9">
        <v>9260879</v>
      </c>
      <c r="M1034" s="9">
        <v>0.441</v>
      </c>
    </row>
    <row r="1035" customHeight="1" spans="1:13">
      <c r="A1035" s="6" t="str">
        <f t="shared" si="0"/>
        <v>Haiti-The Americas2006</v>
      </c>
      <c r="B1035" s="6" t="s">
        <v>149</v>
      </c>
      <c r="C1035" s="6" t="s">
        <v>75</v>
      </c>
      <c r="D1035" s="7" t="s">
        <v>287</v>
      </c>
      <c r="E1035" s="14">
        <v>0.04</v>
      </c>
      <c r="F1035" s="14">
        <v>0.085</v>
      </c>
      <c r="G1035" s="9">
        <v>62</v>
      </c>
      <c r="H1035" s="9">
        <v>58</v>
      </c>
      <c r="I1035" s="9">
        <v>0.377</v>
      </c>
      <c r="J1035" s="9">
        <v>0.581</v>
      </c>
      <c r="K1035" s="9">
        <v>0.042</v>
      </c>
      <c r="L1035" s="9">
        <v>9388642</v>
      </c>
      <c r="M1035" s="9">
        <v>0.458</v>
      </c>
    </row>
    <row r="1036" customHeight="1" spans="1:13">
      <c r="A1036" s="6" t="str">
        <f t="shared" si="0"/>
        <v>Haiti-The Americas2007</v>
      </c>
      <c r="B1036" s="6" t="s">
        <v>149</v>
      </c>
      <c r="C1036" s="6" t="s">
        <v>75</v>
      </c>
      <c r="D1036" s="7" t="s">
        <v>289</v>
      </c>
      <c r="E1036" s="14">
        <v>0.04</v>
      </c>
      <c r="F1036" s="14">
        <v>0.083</v>
      </c>
      <c r="G1036" s="9">
        <v>62</v>
      </c>
      <c r="H1036" s="9">
        <v>59</v>
      </c>
      <c r="I1036" s="9">
        <v>0.373</v>
      </c>
      <c r="J1036" s="9">
        <v>0.584</v>
      </c>
      <c r="K1036" s="9">
        <v>0.043</v>
      </c>
      <c r="L1036" s="9">
        <v>9513714</v>
      </c>
      <c r="M1036" s="9">
        <v>0.474</v>
      </c>
    </row>
    <row r="1037" customHeight="1" spans="1:13">
      <c r="A1037" s="6" t="str">
        <f t="shared" si="0"/>
        <v>Haiti-The Americas2008</v>
      </c>
      <c r="B1037" s="6" t="s">
        <v>149</v>
      </c>
      <c r="C1037" s="6" t="s">
        <v>75</v>
      </c>
      <c r="D1037" s="7" t="s">
        <v>283</v>
      </c>
      <c r="E1037" s="14">
        <v>0.04</v>
      </c>
      <c r="F1037" s="14">
        <v>0.075</v>
      </c>
      <c r="G1037" s="9">
        <v>63</v>
      </c>
      <c r="H1037" s="9">
        <v>59</v>
      </c>
      <c r="I1037" s="9">
        <v>0.369</v>
      </c>
      <c r="J1037" s="9">
        <v>0.587</v>
      </c>
      <c r="K1037" s="9">
        <v>0.044</v>
      </c>
      <c r="L1037" s="9">
        <v>9638255</v>
      </c>
      <c r="M1037" s="9">
        <v>0.49</v>
      </c>
    </row>
    <row r="1038" customHeight="1" spans="1:13">
      <c r="A1038" s="6" t="str">
        <f t="shared" si="0"/>
        <v>Haiti-The Americas2009</v>
      </c>
      <c r="B1038" s="6" t="s">
        <v>149</v>
      </c>
      <c r="C1038" s="6" t="s">
        <v>75</v>
      </c>
      <c r="D1038" s="7" t="s">
        <v>284</v>
      </c>
      <c r="E1038" s="14">
        <v>0.04</v>
      </c>
      <c r="F1038" s="14">
        <v>0.047</v>
      </c>
      <c r="G1038" s="9">
        <v>63</v>
      </c>
      <c r="H1038" s="9">
        <v>60</v>
      </c>
      <c r="I1038" s="9">
        <v>0.365</v>
      </c>
      <c r="J1038" s="9">
        <v>0.59</v>
      </c>
      <c r="K1038" s="9">
        <v>0.044</v>
      </c>
      <c r="L1038" s="9">
        <v>9765153</v>
      </c>
      <c r="M1038" s="9">
        <v>0.505</v>
      </c>
    </row>
    <row r="1039" customHeight="1" spans="1:13">
      <c r="A1039" s="6" t="str">
        <f t="shared" si="0"/>
        <v>Haiti-The Americas2010</v>
      </c>
      <c r="B1039" s="6" t="s">
        <v>149</v>
      </c>
      <c r="C1039" s="6" t="s">
        <v>75</v>
      </c>
      <c r="D1039" s="7" t="s">
        <v>288</v>
      </c>
      <c r="E1039" s="14">
        <v>0.042</v>
      </c>
      <c r="F1039" s="14">
        <v>0.128</v>
      </c>
      <c r="G1039" s="9">
        <v>64</v>
      </c>
      <c r="H1039" s="9">
        <v>60</v>
      </c>
      <c r="I1039" s="9">
        <v>0.362</v>
      </c>
      <c r="J1039" s="9">
        <v>0.594</v>
      </c>
      <c r="K1039" s="9">
        <v>0.045</v>
      </c>
      <c r="L1039" s="9">
        <v>9896400</v>
      </c>
      <c r="M1039" s="9">
        <v>0.52</v>
      </c>
    </row>
    <row r="1040" customHeight="1" spans="1:13">
      <c r="A1040" s="6" t="str">
        <f t="shared" si="0"/>
        <v>Haiti-The Americas2011</v>
      </c>
      <c r="B1040" s="6" t="s">
        <v>149</v>
      </c>
      <c r="C1040" s="6" t="s">
        <v>75</v>
      </c>
      <c r="D1040" s="7" t="s">
        <v>285</v>
      </c>
      <c r="E1040" s="14">
        <v>0.042</v>
      </c>
      <c r="F1040" s="14">
        <v>0.097</v>
      </c>
      <c r="G1040" s="9">
        <v>64</v>
      </c>
      <c r="H1040" s="9">
        <v>61</v>
      </c>
      <c r="I1040" s="9">
        <v>0.358</v>
      </c>
      <c r="J1040" s="9">
        <v>0.598</v>
      </c>
      <c r="K1040" s="9">
        <v>0.045</v>
      </c>
      <c r="L1040" s="9">
        <v>10032864</v>
      </c>
      <c r="M1040" s="9">
        <v>0.535</v>
      </c>
    </row>
    <row r="1041" customHeight="1" spans="1:13">
      <c r="A1041" s="6" t="str">
        <f t="shared" si="0"/>
        <v>Haiti-The Americas2012</v>
      </c>
      <c r="B1041" s="6" t="s">
        <v>149</v>
      </c>
      <c r="C1041" s="6" t="s">
        <v>75</v>
      </c>
      <c r="D1041" s="7" t="s">
        <v>286</v>
      </c>
      <c r="E1041" s="14">
        <v>0.042</v>
      </c>
      <c r="F1041" s="14">
        <v>0.073</v>
      </c>
      <c r="G1041" s="9">
        <v>65</v>
      </c>
      <c r="H1041" s="9">
        <v>61</v>
      </c>
      <c r="I1041" s="9">
        <v>0.354</v>
      </c>
      <c r="J1041" s="9">
        <v>0.601</v>
      </c>
      <c r="K1041" s="9">
        <v>0.045</v>
      </c>
      <c r="L1041" s="9">
        <v>10173775</v>
      </c>
      <c r="M1041" s="9">
        <v>0.548</v>
      </c>
    </row>
    <row r="1042" customHeight="1" spans="1:13">
      <c r="A1042" s="6" t="str">
        <f t="shared" si="0"/>
        <v>Honduras-The Americas2000</v>
      </c>
      <c r="B1042" s="6" t="s">
        <v>150</v>
      </c>
      <c r="C1042" s="6" t="s">
        <v>75</v>
      </c>
      <c r="D1042" s="7" t="s">
        <v>277</v>
      </c>
      <c r="E1042" s="14">
        <v>0.042</v>
      </c>
      <c r="F1042" s="14">
        <v>0.057</v>
      </c>
      <c r="G1042" s="9">
        <v>73</v>
      </c>
      <c r="H1042" s="9">
        <v>68</v>
      </c>
      <c r="I1042" s="9">
        <v>0.424</v>
      </c>
      <c r="J1042" s="9">
        <v>0.537</v>
      </c>
      <c r="K1042" s="9">
        <v>0.039</v>
      </c>
      <c r="L1042" s="9">
        <v>6235561</v>
      </c>
      <c r="M1042" s="9">
        <v>0.455</v>
      </c>
    </row>
    <row r="1043" customHeight="1" spans="1:13">
      <c r="A1043" s="6" t="str">
        <f t="shared" si="0"/>
        <v>Honduras-The Americas2001</v>
      </c>
      <c r="B1043" s="6" t="s">
        <v>150</v>
      </c>
      <c r="C1043" s="6" t="s">
        <v>75</v>
      </c>
      <c r="D1043" s="7" t="s">
        <v>278</v>
      </c>
      <c r="E1043" s="14">
        <v>0.044</v>
      </c>
      <c r="F1043" s="14">
        <v>0.076</v>
      </c>
      <c r="G1043" s="9">
        <v>73</v>
      </c>
      <c r="H1043" s="9">
        <v>68</v>
      </c>
      <c r="I1043" s="9">
        <v>0.419</v>
      </c>
      <c r="J1043" s="9">
        <v>0.541</v>
      </c>
      <c r="K1043" s="9">
        <v>0.04</v>
      </c>
      <c r="L1043" s="9">
        <v>6365040</v>
      </c>
      <c r="M1043" s="9">
        <v>0.46</v>
      </c>
    </row>
    <row r="1044" customHeight="1" spans="1:13">
      <c r="A1044" s="6" t="str">
        <f t="shared" si="0"/>
        <v>Honduras-The Americas2002</v>
      </c>
      <c r="B1044" s="6" t="s">
        <v>150</v>
      </c>
      <c r="C1044" s="6" t="s">
        <v>75</v>
      </c>
      <c r="D1044" s="7" t="s">
        <v>279</v>
      </c>
      <c r="E1044" s="14">
        <v>0.044</v>
      </c>
      <c r="F1044" s="14">
        <v>0.091</v>
      </c>
      <c r="G1044" s="9">
        <v>73</v>
      </c>
      <c r="H1044" s="9">
        <v>69</v>
      </c>
      <c r="I1044" s="9">
        <v>0.414</v>
      </c>
      <c r="J1044" s="9">
        <v>0.545</v>
      </c>
      <c r="K1044" s="9">
        <v>0.04</v>
      </c>
      <c r="L1044" s="9">
        <v>6495801</v>
      </c>
      <c r="M1044" s="9">
        <v>0.466</v>
      </c>
    </row>
    <row r="1045" customHeight="1" spans="1:13">
      <c r="A1045" s="6" t="str">
        <f t="shared" si="0"/>
        <v>Honduras-The Americas2003</v>
      </c>
      <c r="B1045" s="6" t="s">
        <v>150</v>
      </c>
      <c r="C1045" s="6" t="s">
        <v>75</v>
      </c>
      <c r="D1045" s="7" t="s">
        <v>280</v>
      </c>
      <c r="E1045" s="14">
        <v>0.044</v>
      </c>
      <c r="F1045" s="14">
        <v>0.075</v>
      </c>
      <c r="G1045" s="9">
        <v>74</v>
      </c>
      <c r="H1045" s="9">
        <v>69</v>
      </c>
      <c r="I1045" s="9">
        <v>0.409</v>
      </c>
      <c r="J1045" s="9">
        <v>0.55</v>
      </c>
      <c r="K1045" s="9">
        <v>0.041</v>
      </c>
      <c r="L1045" s="9">
        <v>6628171</v>
      </c>
      <c r="M1045" s="9">
        <v>0.472</v>
      </c>
    </row>
    <row r="1046" customHeight="1" spans="1:13">
      <c r="A1046" s="6" t="str">
        <f t="shared" si="0"/>
        <v>Honduras-The Americas2004</v>
      </c>
      <c r="B1046" s="6" t="s">
        <v>150</v>
      </c>
      <c r="C1046" s="6" t="s">
        <v>75</v>
      </c>
      <c r="D1046" s="7" t="s">
        <v>281</v>
      </c>
      <c r="E1046" s="14">
        <v>0.044</v>
      </c>
      <c r="F1046" s="14">
        <v>0.057</v>
      </c>
      <c r="G1046" s="9">
        <v>74</v>
      </c>
      <c r="H1046" s="9">
        <v>69</v>
      </c>
      <c r="I1046" s="9">
        <v>0.404</v>
      </c>
      <c r="J1046" s="9">
        <v>0.555</v>
      </c>
      <c r="K1046" s="9">
        <v>0.041</v>
      </c>
      <c r="L1046" s="9">
        <v>6762426</v>
      </c>
      <c r="M1046" s="9">
        <v>0.479</v>
      </c>
    </row>
    <row r="1047" customHeight="1" spans="1:13">
      <c r="A1047" s="6" t="str">
        <f t="shared" si="0"/>
        <v>Honduras-The Americas2005</v>
      </c>
      <c r="B1047" s="6" t="s">
        <v>150</v>
      </c>
      <c r="C1047" s="6" t="s">
        <v>75</v>
      </c>
      <c r="D1047" s="7" t="s">
        <v>282</v>
      </c>
      <c r="E1047" s="14">
        <v>0.045</v>
      </c>
      <c r="F1047" s="14">
        <v>0.086</v>
      </c>
      <c r="G1047" s="9">
        <v>74</v>
      </c>
      <c r="H1047" s="9">
        <v>69</v>
      </c>
      <c r="I1047" s="9">
        <v>0.398</v>
      </c>
      <c r="J1047" s="9">
        <v>0.56</v>
      </c>
      <c r="K1047" s="9">
        <v>0.041</v>
      </c>
      <c r="L1047" s="9">
        <v>6898825</v>
      </c>
      <c r="M1047" s="9">
        <v>0.485</v>
      </c>
    </row>
    <row r="1048" customHeight="1" spans="1:13">
      <c r="A1048" s="6" t="str">
        <f t="shared" si="0"/>
        <v>Honduras-The Americas2006</v>
      </c>
      <c r="B1048" s="6" t="s">
        <v>150</v>
      </c>
      <c r="C1048" s="6" t="s">
        <v>75</v>
      </c>
      <c r="D1048" s="7" t="s">
        <v>287</v>
      </c>
      <c r="E1048" s="14">
        <v>0.046</v>
      </c>
      <c r="F1048" s="14">
        <v>0.105</v>
      </c>
      <c r="G1048" s="9">
        <v>74</v>
      </c>
      <c r="H1048" s="9">
        <v>69</v>
      </c>
      <c r="I1048" s="9">
        <v>0.392</v>
      </c>
      <c r="J1048" s="9">
        <v>0.566</v>
      </c>
      <c r="K1048" s="9">
        <v>0.042</v>
      </c>
      <c r="L1048" s="9">
        <v>7037428</v>
      </c>
      <c r="M1048" s="9">
        <v>0.492</v>
      </c>
    </row>
    <row r="1049" customHeight="1" spans="1:13">
      <c r="A1049" s="6" t="str">
        <f t="shared" si="0"/>
        <v>Honduras-The Americas2007</v>
      </c>
      <c r="B1049" s="6" t="s">
        <v>150</v>
      </c>
      <c r="C1049" s="6" t="s">
        <v>75</v>
      </c>
      <c r="D1049" s="7" t="s">
        <v>289</v>
      </c>
      <c r="E1049" s="14">
        <v>0.047</v>
      </c>
      <c r="F1049" s="14">
        <v>0.105</v>
      </c>
      <c r="G1049" s="9">
        <v>74</v>
      </c>
      <c r="H1049" s="9">
        <v>70</v>
      </c>
      <c r="I1049" s="9">
        <v>0.386</v>
      </c>
      <c r="J1049" s="9">
        <v>0.572</v>
      </c>
      <c r="K1049" s="9">
        <v>0.042</v>
      </c>
      <c r="L1049" s="9">
        <v>7178436</v>
      </c>
      <c r="M1049" s="9">
        <v>0.498</v>
      </c>
    </row>
    <row r="1050" customHeight="1" spans="1:13">
      <c r="A1050" s="6" t="str">
        <f t="shared" si="0"/>
        <v>Honduras-The Americas2008</v>
      </c>
      <c r="B1050" s="6" t="s">
        <v>150</v>
      </c>
      <c r="C1050" s="6" t="s">
        <v>75</v>
      </c>
      <c r="D1050" s="7" t="s">
        <v>283</v>
      </c>
      <c r="E1050" s="14">
        <v>0.047</v>
      </c>
      <c r="F1050" s="14">
        <v>0.068</v>
      </c>
      <c r="G1050" s="9">
        <v>75</v>
      </c>
      <c r="H1050" s="9">
        <v>70</v>
      </c>
      <c r="I1050" s="9">
        <v>0.38</v>
      </c>
      <c r="J1050" s="9">
        <v>0.578</v>
      </c>
      <c r="K1050" s="9">
        <v>0.042</v>
      </c>
      <c r="L1050" s="9">
        <v>7322368</v>
      </c>
      <c r="M1050" s="9">
        <v>0.504</v>
      </c>
    </row>
    <row r="1051" customHeight="1" spans="1:13">
      <c r="A1051" s="6" t="str">
        <f t="shared" si="0"/>
        <v>Honduras-The Americas2009</v>
      </c>
      <c r="B1051" s="6" t="s">
        <v>150</v>
      </c>
      <c r="C1051" s="6" t="s">
        <v>75</v>
      </c>
      <c r="D1051" s="7" t="s">
        <v>284</v>
      </c>
      <c r="E1051" s="14">
        <v>0.048</v>
      </c>
      <c r="F1051" s="14">
        <v>0.097</v>
      </c>
      <c r="G1051" s="9">
        <v>75</v>
      </c>
      <c r="H1051" s="9">
        <v>70</v>
      </c>
      <c r="I1051" s="9">
        <v>0.374</v>
      </c>
      <c r="J1051" s="9">
        <v>0.584</v>
      </c>
      <c r="K1051" s="9">
        <v>0.043</v>
      </c>
      <c r="L1051" s="9">
        <v>7469844</v>
      </c>
      <c r="M1051" s="9">
        <v>0.511</v>
      </c>
    </row>
    <row r="1052" customHeight="1" spans="1:13">
      <c r="A1052" s="6" t="str">
        <f t="shared" si="0"/>
        <v>Honduras-The Americas2010</v>
      </c>
      <c r="B1052" s="6" t="s">
        <v>150</v>
      </c>
      <c r="C1052" s="6" t="s">
        <v>75</v>
      </c>
      <c r="D1052" s="7" t="s">
        <v>288</v>
      </c>
      <c r="E1052" s="14">
        <v>0.049</v>
      </c>
      <c r="F1052" s="14">
        <v>0.122</v>
      </c>
      <c r="G1052" s="9">
        <v>75</v>
      </c>
      <c r="H1052" s="9">
        <v>70</v>
      </c>
      <c r="I1052" s="9">
        <v>0.368</v>
      </c>
      <c r="J1052" s="9">
        <v>0.589</v>
      </c>
      <c r="K1052" s="9">
        <v>0.043</v>
      </c>
      <c r="L1052" s="9">
        <v>7621204</v>
      </c>
      <c r="M1052" s="9">
        <v>0.517</v>
      </c>
    </row>
    <row r="1053" customHeight="1" spans="1:13">
      <c r="A1053" s="6" t="str">
        <f t="shared" si="0"/>
        <v>Honduras-The Americas2011</v>
      </c>
      <c r="B1053" s="6" t="s">
        <v>150</v>
      </c>
      <c r="C1053" s="6" t="s">
        <v>75</v>
      </c>
      <c r="D1053" s="7" t="s">
        <v>285</v>
      </c>
      <c r="E1053" s="14">
        <v>0.05</v>
      </c>
      <c r="F1053" s="14">
        <v>0.101</v>
      </c>
      <c r="G1053" s="9">
        <v>76</v>
      </c>
      <c r="H1053" s="9">
        <v>71</v>
      </c>
      <c r="I1053" s="9">
        <v>0.362</v>
      </c>
      <c r="J1053" s="9">
        <v>0.594</v>
      </c>
      <c r="K1053" s="9">
        <v>0.043</v>
      </c>
      <c r="L1053" s="9">
        <v>7776669</v>
      </c>
      <c r="M1053" s="9">
        <v>0.523</v>
      </c>
    </row>
    <row r="1054" customHeight="1" spans="1:13">
      <c r="A1054" s="6" t="str">
        <f t="shared" si="0"/>
        <v>Honduras-The Americas2012</v>
      </c>
      <c r="B1054" s="6" t="s">
        <v>150</v>
      </c>
      <c r="C1054" s="6" t="s">
        <v>75</v>
      </c>
      <c r="D1054" s="7" t="s">
        <v>286</v>
      </c>
      <c r="E1054" s="14">
        <v>0.051</v>
      </c>
      <c r="F1054" s="14">
        <v>0.082</v>
      </c>
      <c r="G1054" s="9">
        <v>76</v>
      </c>
      <c r="H1054" s="9">
        <v>71</v>
      </c>
      <c r="I1054" s="9">
        <v>0.357</v>
      </c>
      <c r="J1054" s="9">
        <v>0.599</v>
      </c>
      <c r="K1054" s="9">
        <v>0.044</v>
      </c>
      <c r="L1054" s="9">
        <v>7935846</v>
      </c>
      <c r="M1054" s="9">
        <v>0.529</v>
      </c>
    </row>
    <row r="1055" customHeight="1" spans="1:13">
      <c r="A1055" s="6" t="str">
        <f t="shared" si="0"/>
        <v>Hong Kong SAR-Asia2000</v>
      </c>
      <c r="B1055" s="6" t="s">
        <v>151</v>
      </c>
      <c r="C1055" s="6" t="s">
        <v>65</v>
      </c>
      <c r="D1055" s="7" t="s">
        <v>277</v>
      </c>
      <c r="E1055" s="14">
        <v>0.014</v>
      </c>
      <c r="F1055" s="14">
        <v>0.014</v>
      </c>
      <c r="G1055" s="9">
        <v>84</v>
      </c>
      <c r="H1055" s="9">
        <v>78</v>
      </c>
      <c r="I1055" s="9">
        <v>0.173</v>
      </c>
      <c r="J1055" s="9">
        <v>0.717</v>
      </c>
      <c r="K1055" s="9">
        <v>0.11</v>
      </c>
      <c r="L1055" s="9">
        <v>6665000</v>
      </c>
      <c r="M1055" s="9">
        <v>1</v>
      </c>
    </row>
    <row r="1056" customHeight="1" spans="1:13">
      <c r="A1056" s="6" t="str">
        <f t="shared" si="0"/>
        <v>Hong Kong SAR-Asia2001</v>
      </c>
      <c r="B1056" s="6" t="s">
        <v>151</v>
      </c>
      <c r="C1056" s="6" t="s">
        <v>65</v>
      </c>
      <c r="D1056" s="7" t="s">
        <v>278</v>
      </c>
      <c r="E1056" s="14">
        <v>0.017</v>
      </c>
      <c r="F1056" s="14">
        <v>0.012</v>
      </c>
      <c r="G1056" s="9">
        <v>85</v>
      </c>
      <c r="H1056" s="9">
        <v>78</v>
      </c>
      <c r="I1056" s="9">
        <v>0.167</v>
      </c>
      <c r="J1056" s="9">
        <v>0.72</v>
      </c>
      <c r="K1056" s="9">
        <v>0.112</v>
      </c>
      <c r="L1056" s="9">
        <v>6714300</v>
      </c>
      <c r="M1056" s="9">
        <v>1</v>
      </c>
    </row>
    <row r="1057" customHeight="1" spans="1:13">
      <c r="A1057" s="6" t="str">
        <f t="shared" si="0"/>
        <v>Hong Kong SAR-Asia2002</v>
      </c>
      <c r="B1057" s="6" t="s">
        <v>151</v>
      </c>
      <c r="C1057" s="6" t="s">
        <v>65</v>
      </c>
      <c r="D1057" s="7" t="s">
        <v>279</v>
      </c>
      <c r="E1057" s="14">
        <v>0.017</v>
      </c>
      <c r="F1057" s="14">
        <v>0.019</v>
      </c>
      <c r="G1057" s="9">
        <v>85</v>
      </c>
      <c r="H1057" s="9">
        <v>79</v>
      </c>
      <c r="I1057" s="9">
        <v>0.161</v>
      </c>
      <c r="J1057" s="9">
        <v>0.724</v>
      </c>
      <c r="K1057" s="9">
        <v>0.115</v>
      </c>
      <c r="L1057" s="9">
        <v>6744100</v>
      </c>
      <c r="M1057" s="9">
        <v>1</v>
      </c>
    </row>
    <row r="1058" customHeight="1" spans="1:13">
      <c r="A1058" s="6" t="str">
        <f t="shared" si="0"/>
        <v>Hong Kong SAR-Asia2003</v>
      </c>
      <c r="B1058" s="6" t="s">
        <v>151</v>
      </c>
      <c r="C1058" s="6" t="s">
        <v>65</v>
      </c>
      <c r="D1058" s="7" t="s">
        <v>280</v>
      </c>
      <c r="E1058" s="14">
        <v>0.02</v>
      </c>
      <c r="F1058" s="14">
        <v>0.034</v>
      </c>
      <c r="G1058" s="9">
        <v>84</v>
      </c>
      <c r="H1058" s="9">
        <v>79</v>
      </c>
      <c r="I1058" s="9">
        <v>0.155</v>
      </c>
      <c r="J1058" s="9">
        <v>0.728</v>
      </c>
      <c r="K1058" s="9">
        <v>0.117</v>
      </c>
      <c r="L1058" s="9">
        <v>6730800</v>
      </c>
      <c r="M1058" s="9">
        <v>1</v>
      </c>
    </row>
    <row r="1059" customHeight="1" spans="1:13">
      <c r="A1059" s="6" t="str">
        <f t="shared" si="0"/>
        <v>Hong Kong SAR-Asia2004</v>
      </c>
      <c r="B1059" s="6" t="s">
        <v>151</v>
      </c>
      <c r="C1059" s="6" t="s">
        <v>65</v>
      </c>
      <c r="D1059" s="7" t="s">
        <v>281</v>
      </c>
      <c r="E1059" s="14">
        <v>0.022</v>
      </c>
      <c r="F1059" s="14">
        <v>0.028</v>
      </c>
      <c r="G1059" s="9">
        <v>85</v>
      </c>
      <c r="H1059" s="9">
        <v>79</v>
      </c>
      <c r="I1059" s="9">
        <v>0.148</v>
      </c>
      <c r="J1059" s="9">
        <v>0.732</v>
      </c>
      <c r="K1059" s="9">
        <v>0.119</v>
      </c>
      <c r="L1059" s="9">
        <v>6783500</v>
      </c>
      <c r="M1059" s="9">
        <v>1</v>
      </c>
    </row>
    <row r="1060" customHeight="1" spans="1:13">
      <c r="A1060" s="6" t="str">
        <f t="shared" si="0"/>
        <v>Hong Kong SAR-Asia2005</v>
      </c>
      <c r="B1060" s="6" t="s">
        <v>151</v>
      </c>
      <c r="C1060" s="6" t="s">
        <v>65</v>
      </c>
      <c r="D1060" s="7" t="s">
        <v>282</v>
      </c>
      <c r="E1060" s="14">
        <v>0.023</v>
      </c>
      <c r="F1060" s="14">
        <v>0.05</v>
      </c>
      <c r="G1060" s="9">
        <v>85</v>
      </c>
      <c r="H1060" s="9">
        <v>79</v>
      </c>
      <c r="I1060" s="9">
        <v>0.142</v>
      </c>
      <c r="J1060" s="9">
        <v>0.736</v>
      </c>
      <c r="K1060" s="9">
        <v>0.121</v>
      </c>
      <c r="L1060" s="9">
        <v>6813200</v>
      </c>
      <c r="M1060" s="9">
        <v>1</v>
      </c>
    </row>
    <row r="1061" customHeight="1" spans="1:13">
      <c r="A1061" s="6" t="str">
        <f t="shared" si="0"/>
        <v>Hong Kong SAR-Asia2006</v>
      </c>
      <c r="B1061" s="6" t="s">
        <v>151</v>
      </c>
      <c r="C1061" s="6" t="s">
        <v>65</v>
      </c>
      <c r="D1061" s="7" t="s">
        <v>287</v>
      </c>
      <c r="E1061" s="14">
        <v>0.023</v>
      </c>
      <c r="F1061" s="14">
        <v>0.019</v>
      </c>
      <c r="G1061" s="9">
        <v>86</v>
      </c>
      <c r="H1061" s="9">
        <v>79</v>
      </c>
      <c r="I1061" s="9">
        <v>0.137</v>
      </c>
      <c r="J1061" s="9">
        <v>0.74</v>
      </c>
      <c r="K1061" s="9">
        <v>0.123</v>
      </c>
      <c r="L1061" s="9">
        <v>6857100</v>
      </c>
      <c r="M1061" s="9">
        <v>1</v>
      </c>
    </row>
    <row r="1062" customHeight="1" spans="1:13">
      <c r="A1062" s="6" t="str">
        <f t="shared" si="0"/>
        <v>Hong Kong SAR-Asia2007</v>
      </c>
      <c r="B1062" s="6" t="s">
        <v>151</v>
      </c>
      <c r="C1062" s="6" t="s">
        <v>65</v>
      </c>
      <c r="D1062" s="7" t="s">
        <v>289</v>
      </c>
      <c r="E1062" s="14">
        <v>0.024</v>
      </c>
      <c r="F1062" s="14">
        <v>0.024</v>
      </c>
      <c r="G1062" s="9">
        <v>85</v>
      </c>
      <c r="H1062" s="9">
        <v>79</v>
      </c>
      <c r="I1062" s="9">
        <v>0.132</v>
      </c>
      <c r="J1062" s="9">
        <v>0.744</v>
      </c>
      <c r="K1062" s="9">
        <v>0.124</v>
      </c>
      <c r="L1062" s="9">
        <v>6916300</v>
      </c>
      <c r="M1062" s="9">
        <v>1</v>
      </c>
    </row>
    <row r="1063" customHeight="1" spans="1:13">
      <c r="A1063" s="6" t="str">
        <f t="shared" si="0"/>
        <v>Hong Kong SAR-Asia2008</v>
      </c>
      <c r="B1063" s="6" t="s">
        <v>151</v>
      </c>
      <c r="C1063" s="6" t="s">
        <v>65</v>
      </c>
      <c r="D1063" s="7" t="s">
        <v>283</v>
      </c>
      <c r="E1063" s="14">
        <v>0.025</v>
      </c>
      <c r="F1063" s="14">
        <v>0.043</v>
      </c>
      <c r="G1063" s="9">
        <v>86</v>
      </c>
      <c r="H1063" s="9">
        <v>79</v>
      </c>
      <c r="I1063" s="9">
        <v>0.128</v>
      </c>
      <c r="J1063" s="9">
        <v>0.747</v>
      </c>
      <c r="K1063" s="9">
        <v>0.125</v>
      </c>
      <c r="L1063" s="9">
        <v>6957800</v>
      </c>
      <c r="M1063" s="9">
        <v>1</v>
      </c>
    </row>
    <row r="1064" customHeight="1" spans="1:13">
      <c r="A1064" s="6" t="str">
        <f t="shared" si="0"/>
        <v>Hong Kong SAR-Asia2009</v>
      </c>
      <c r="B1064" s="6" t="s">
        <v>151</v>
      </c>
      <c r="C1064" s="6" t="s">
        <v>65</v>
      </c>
      <c r="D1064" s="7" t="s">
        <v>284</v>
      </c>
      <c r="E1064" s="14">
        <v>0.029</v>
      </c>
      <c r="F1064" s="14">
        <v>0.084</v>
      </c>
      <c r="G1064" s="9">
        <v>86</v>
      </c>
      <c r="H1064" s="9">
        <v>80</v>
      </c>
      <c r="I1064" s="9">
        <v>0.124</v>
      </c>
      <c r="J1064" s="9">
        <v>0.749</v>
      </c>
      <c r="K1064" s="9">
        <v>0.127</v>
      </c>
      <c r="L1064" s="9">
        <v>6972800</v>
      </c>
      <c r="M1064" s="9">
        <v>1</v>
      </c>
    </row>
    <row r="1065" customHeight="1" spans="1:13">
      <c r="A1065" s="6" t="str">
        <f t="shared" si="0"/>
        <v>Hong Kong SAR-Asia2010</v>
      </c>
      <c r="B1065" s="6" t="s">
        <v>151</v>
      </c>
      <c r="C1065" s="6" t="s">
        <v>65</v>
      </c>
      <c r="D1065" s="7" t="s">
        <v>288</v>
      </c>
      <c r="E1065" s="14">
        <v>0.029</v>
      </c>
      <c r="F1065" s="14">
        <v>0.044</v>
      </c>
      <c r="G1065" s="9">
        <v>86</v>
      </c>
      <c r="H1065" s="9">
        <v>80</v>
      </c>
      <c r="I1065" s="9">
        <v>0.121</v>
      </c>
      <c r="J1065" s="9">
        <v>0.75</v>
      </c>
      <c r="K1065" s="9">
        <v>0.129</v>
      </c>
      <c r="L1065" s="9">
        <v>7024200</v>
      </c>
      <c r="M1065" s="9">
        <v>1</v>
      </c>
    </row>
    <row r="1066" customHeight="1" spans="1:13">
      <c r="A1066" s="6" t="str">
        <f t="shared" si="0"/>
        <v>Hong Kong SAR-Asia2011</v>
      </c>
      <c r="B1066" s="6" t="s">
        <v>151</v>
      </c>
      <c r="C1066" s="6" t="s">
        <v>65</v>
      </c>
      <c r="D1066" s="7" t="s">
        <v>285</v>
      </c>
      <c r="E1066" s="14">
        <v>0.029</v>
      </c>
      <c r="F1066" s="14">
        <v>0.069</v>
      </c>
      <c r="G1066" s="9">
        <v>87</v>
      </c>
      <c r="H1066" s="9">
        <v>80</v>
      </c>
      <c r="I1066" s="9">
        <v>0.119</v>
      </c>
      <c r="J1066" s="9">
        <v>0.749</v>
      </c>
      <c r="K1066" s="9">
        <v>0.132</v>
      </c>
      <c r="L1066" s="9">
        <v>7071600</v>
      </c>
      <c r="M1066" s="9">
        <v>1</v>
      </c>
    </row>
    <row r="1067" customHeight="1" spans="1:13">
      <c r="A1067" s="6" t="str">
        <f t="shared" si="0"/>
        <v>Hong Kong SAR-Asia2012</v>
      </c>
      <c r="B1067" s="6" t="s">
        <v>151</v>
      </c>
      <c r="C1067" s="6" t="s">
        <v>65</v>
      </c>
      <c r="D1067" s="7" t="s">
        <v>286</v>
      </c>
      <c r="E1067" s="14">
        <v>0.031</v>
      </c>
      <c r="F1067" s="14">
        <v>0.076</v>
      </c>
      <c r="G1067" s="9">
        <v>86</v>
      </c>
      <c r="H1067" s="9">
        <v>81</v>
      </c>
      <c r="I1067" s="9">
        <v>0.118</v>
      </c>
      <c r="J1067" s="9">
        <v>0.747</v>
      </c>
      <c r="K1067" s="9">
        <v>0.136</v>
      </c>
      <c r="L1067" s="9">
        <v>7154600</v>
      </c>
      <c r="M1067" s="9">
        <v>1</v>
      </c>
    </row>
    <row r="1068" customHeight="1" spans="1:13">
      <c r="A1068" s="6" t="str">
        <f t="shared" si="0"/>
        <v>Hungary-Europe2000</v>
      </c>
      <c r="B1068" s="6" t="s">
        <v>152</v>
      </c>
      <c r="C1068" s="6" t="s">
        <v>67</v>
      </c>
      <c r="D1068" s="7" t="s">
        <v>277</v>
      </c>
      <c r="E1068" s="14">
        <v>0.032</v>
      </c>
      <c r="F1068" s="14">
        <v>0.057</v>
      </c>
      <c r="G1068" s="9">
        <v>76</v>
      </c>
      <c r="H1068" s="9">
        <v>67</v>
      </c>
      <c r="I1068" s="9">
        <v>0.168</v>
      </c>
      <c r="J1068" s="9">
        <v>0.68</v>
      </c>
      <c r="K1068" s="9">
        <v>0.151</v>
      </c>
      <c r="L1068" s="9">
        <v>10210971</v>
      </c>
      <c r="M1068" s="9">
        <v>0.646</v>
      </c>
    </row>
    <row r="1069" customHeight="1" spans="1:13">
      <c r="A1069" s="6" t="str">
        <f t="shared" si="0"/>
        <v>Hungary-Europe2001</v>
      </c>
      <c r="B1069" s="6" t="s">
        <v>152</v>
      </c>
      <c r="C1069" s="6" t="s">
        <v>67</v>
      </c>
      <c r="D1069" s="7" t="s">
        <v>278</v>
      </c>
      <c r="E1069" s="14">
        <v>0.033</v>
      </c>
      <c r="F1069" s="14">
        <v>0.049</v>
      </c>
      <c r="G1069" s="9">
        <v>77</v>
      </c>
      <c r="H1069" s="9">
        <v>68</v>
      </c>
      <c r="I1069" s="9">
        <v>0.166</v>
      </c>
      <c r="J1069" s="9">
        <v>0.682</v>
      </c>
      <c r="K1069" s="9">
        <v>0.153</v>
      </c>
      <c r="L1069" s="9">
        <v>10187576</v>
      </c>
      <c r="M1069" s="9">
        <v>0.647</v>
      </c>
    </row>
    <row r="1070" customHeight="1" spans="1:13">
      <c r="A1070" s="6" t="str">
        <f t="shared" si="0"/>
        <v>Hungary-Europe2002</v>
      </c>
      <c r="B1070" s="6" t="s">
        <v>152</v>
      </c>
      <c r="C1070" s="6" t="s">
        <v>67</v>
      </c>
      <c r="D1070" s="7" t="s">
        <v>279</v>
      </c>
      <c r="E1070" s="14">
        <v>0.034</v>
      </c>
      <c r="F1070" s="14">
        <v>0.057</v>
      </c>
      <c r="G1070" s="9">
        <v>77</v>
      </c>
      <c r="H1070" s="9">
        <v>68</v>
      </c>
      <c r="I1070" s="9">
        <v>0.163</v>
      </c>
      <c r="J1070" s="9">
        <v>0.683</v>
      </c>
      <c r="K1070" s="9">
        <v>0.154</v>
      </c>
      <c r="L1070" s="9">
        <v>10158608</v>
      </c>
      <c r="M1070" s="9">
        <v>0.651</v>
      </c>
    </row>
    <row r="1071" customHeight="1" spans="1:13">
      <c r="A1071" s="6" t="str">
        <f t="shared" si="0"/>
        <v>Hungary-Europe2003</v>
      </c>
      <c r="B1071" s="6" t="s">
        <v>152</v>
      </c>
      <c r="C1071" s="6" t="s">
        <v>67</v>
      </c>
      <c r="D1071" s="7" t="s">
        <v>280</v>
      </c>
      <c r="E1071" s="14">
        <v>0.036</v>
      </c>
      <c r="F1071" s="14">
        <v>0.087</v>
      </c>
      <c r="G1071" s="9">
        <v>77</v>
      </c>
      <c r="H1071" s="9">
        <v>68</v>
      </c>
      <c r="I1071" s="9">
        <v>0.16</v>
      </c>
      <c r="J1071" s="9">
        <v>0.685</v>
      </c>
      <c r="K1071" s="9">
        <v>0.155</v>
      </c>
      <c r="L1071" s="9">
        <v>10129552</v>
      </c>
      <c r="M1071" s="9">
        <v>0.655</v>
      </c>
    </row>
    <row r="1072" customHeight="1" spans="1:13">
      <c r="A1072" s="6" t="str">
        <f t="shared" si="0"/>
        <v>Hungary-Europe2004</v>
      </c>
      <c r="B1072" s="6" t="s">
        <v>152</v>
      </c>
      <c r="C1072" s="6" t="s">
        <v>67</v>
      </c>
      <c r="D1072" s="7" t="s">
        <v>281</v>
      </c>
      <c r="E1072" s="14">
        <v>0.037</v>
      </c>
      <c r="F1072" s="14">
        <v>0.109</v>
      </c>
      <c r="G1072" s="9">
        <v>77</v>
      </c>
      <c r="H1072" s="9">
        <v>69</v>
      </c>
      <c r="I1072" s="9">
        <v>0.158</v>
      </c>
      <c r="J1072" s="9">
        <v>0.687</v>
      </c>
      <c r="K1072" s="9">
        <v>0.156</v>
      </c>
      <c r="L1072" s="9">
        <v>10107146</v>
      </c>
      <c r="M1072" s="9">
        <v>0.659</v>
      </c>
    </row>
    <row r="1073" customHeight="1" spans="1:13">
      <c r="A1073" s="6" t="str">
        <f t="shared" si="0"/>
        <v>Hungary-Europe2005</v>
      </c>
      <c r="B1073" s="6" t="s">
        <v>152</v>
      </c>
      <c r="C1073" s="6" t="s">
        <v>67</v>
      </c>
      <c r="D1073" s="7" t="s">
        <v>282</v>
      </c>
      <c r="E1073" s="14">
        <v>0.037</v>
      </c>
      <c r="F1073" s="14">
        <v>0.06</v>
      </c>
      <c r="G1073" s="9">
        <v>77</v>
      </c>
      <c r="H1073" s="9">
        <v>69</v>
      </c>
      <c r="I1073" s="9">
        <v>0.155</v>
      </c>
      <c r="J1073" s="9">
        <v>0.688</v>
      </c>
      <c r="K1073" s="9">
        <v>0.157</v>
      </c>
      <c r="L1073" s="9">
        <v>10087065</v>
      </c>
      <c r="M1073" s="9">
        <v>0.664</v>
      </c>
    </row>
    <row r="1074" customHeight="1" spans="1:13">
      <c r="A1074" s="6" t="str">
        <f t="shared" si="0"/>
        <v>Hungary-Europe2006</v>
      </c>
      <c r="B1074" s="6" t="s">
        <v>152</v>
      </c>
      <c r="C1074" s="6" t="s">
        <v>67</v>
      </c>
      <c r="D1074" s="7" t="s">
        <v>287</v>
      </c>
      <c r="E1074" s="14">
        <v>0.037</v>
      </c>
      <c r="F1074" s="14">
        <v>0.074</v>
      </c>
      <c r="G1074" s="9">
        <v>77</v>
      </c>
      <c r="H1074" s="9">
        <v>69</v>
      </c>
      <c r="I1074" s="9">
        <v>0.153</v>
      </c>
      <c r="J1074" s="9">
        <v>0.688</v>
      </c>
      <c r="K1074" s="9">
        <v>0.159</v>
      </c>
      <c r="L1074" s="9">
        <v>10071370</v>
      </c>
      <c r="M1074" s="9">
        <v>0.669</v>
      </c>
    </row>
    <row r="1075" customHeight="1" spans="1:13">
      <c r="A1075" s="6" t="str">
        <f t="shared" si="0"/>
        <v>Hungary-Europe2007</v>
      </c>
      <c r="B1075" s="6" t="s">
        <v>152</v>
      </c>
      <c r="C1075" s="6" t="s">
        <v>67</v>
      </c>
      <c r="D1075" s="7" t="s">
        <v>289</v>
      </c>
      <c r="E1075" s="14">
        <v>0.037</v>
      </c>
      <c r="F1075" s="14">
        <v>0.052</v>
      </c>
      <c r="G1075" s="9">
        <v>77</v>
      </c>
      <c r="H1075" s="9">
        <v>69</v>
      </c>
      <c r="I1075" s="9">
        <v>0.151</v>
      </c>
      <c r="J1075" s="9">
        <v>0.689</v>
      </c>
      <c r="K1075" s="9">
        <v>0.161</v>
      </c>
      <c r="L1075" s="9">
        <v>10055780</v>
      </c>
      <c r="M1075" s="9">
        <v>0.674</v>
      </c>
    </row>
    <row r="1076" customHeight="1" spans="1:13">
      <c r="A1076" s="6" t="str">
        <f t="shared" si="0"/>
        <v>Hungary-Europe2008</v>
      </c>
      <c r="B1076" s="6" t="s">
        <v>152</v>
      </c>
      <c r="C1076" s="6" t="s">
        <v>67</v>
      </c>
      <c r="D1076" s="7" t="s">
        <v>283</v>
      </c>
      <c r="E1076" s="14">
        <v>0.038</v>
      </c>
      <c r="F1076" s="14">
        <v>0.085</v>
      </c>
      <c r="G1076" s="9">
        <v>78</v>
      </c>
      <c r="H1076" s="9">
        <v>70</v>
      </c>
      <c r="I1076" s="9">
        <v>0.149</v>
      </c>
      <c r="J1076" s="9">
        <v>0.688</v>
      </c>
      <c r="K1076" s="9">
        <v>0.163</v>
      </c>
      <c r="L1076" s="9">
        <v>10038188</v>
      </c>
      <c r="M1076" s="9">
        <v>0.679</v>
      </c>
    </row>
    <row r="1077" customHeight="1" spans="1:13">
      <c r="A1077" s="6" t="str">
        <f t="shared" si="0"/>
        <v>Hungary-Europe2009</v>
      </c>
      <c r="B1077" s="6" t="s">
        <v>152</v>
      </c>
      <c r="C1077" s="6" t="s">
        <v>67</v>
      </c>
      <c r="D1077" s="7" t="s">
        <v>284</v>
      </c>
      <c r="E1077" s="14">
        <v>0.038</v>
      </c>
      <c r="F1077" s="14">
        <v>0.067</v>
      </c>
      <c r="G1077" s="9">
        <v>78</v>
      </c>
      <c r="H1077" s="9">
        <v>70</v>
      </c>
      <c r="I1077" s="9">
        <v>0.147</v>
      </c>
      <c r="J1077" s="9">
        <v>0.687</v>
      </c>
      <c r="K1077" s="9">
        <v>0.165</v>
      </c>
      <c r="L1077" s="9">
        <v>10022650</v>
      </c>
      <c r="M1077" s="9">
        <v>0.684</v>
      </c>
    </row>
    <row r="1078" customHeight="1" spans="1:13">
      <c r="A1078" s="6" t="str">
        <f t="shared" si="0"/>
        <v>Hungary-Europe2010</v>
      </c>
      <c r="B1078" s="6" t="s">
        <v>152</v>
      </c>
      <c r="C1078" s="6" t="s">
        <v>67</v>
      </c>
      <c r="D1078" s="7" t="s">
        <v>288</v>
      </c>
      <c r="E1078" s="14">
        <v>0.038</v>
      </c>
      <c r="F1078" s="14">
        <v>0.059</v>
      </c>
      <c r="G1078" s="9">
        <v>78</v>
      </c>
      <c r="H1078" s="9">
        <v>71</v>
      </c>
      <c r="I1078" s="9">
        <v>0.146</v>
      </c>
      <c r="J1078" s="9">
        <v>0.686</v>
      </c>
      <c r="K1078" s="9">
        <v>0.167</v>
      </c>
      <c r="L1078" s="9">
        <v>10000023</v>
      </c>
      <c r="M1078" s="9">
        <v>0.689</v>
      </c>
    </row>
    <row r="1079" customHeight="1" spans="1:13">
      <c r="A1079" s="6" t="str">
        <f t="shared" si="0"/>
        <v>Hungary-Europe2011</v>
      </c>
      <c r="B1079" s="6" t="s">
        <v>152</v>
      </c>
      <c r="C1079" s="6" t="s">
        <v>67</v>
      </c>
      <c r="D1079" s="7" t="s">
        <v>285</v>
      </c>
      <c r="E1079" s="14">
        <v>0.038</v>
      </c>
      <c r="F1079" s="14">
        <v>0.061</v>
      </c>
      <c r="G1079" s="9">
        <v>79</v>
      </c>
      <c r="H1079" s="9">
        <v>71</v>
      </c>
      <c r="I1079" s="9">
        <v>0.146</v>
      </c>
      <c r="J1079" s="9">
        <v>0.685</v>
      </c>
      <c r="K1079" s="9">
        <v>0.169</v>
      </c>
      <c r="L1079" s="9">
        <v>9971727</v>
      </c>
      <c r="M1079" s="9">
        <v>0.693</v>
      </c>
    </row>
    <row r="1080" customHeight="1" spans="1:13">
      <c r="A1080" s="6" t="str">
        <f t="shared" si="0"/>
        <v>Hungary-Europe2012</v>
      </c>
      <c r="B1080" s="6" t="s">
        <v>152</v>
      </c>
      <c r="C1080" s="6" t="s">
        <v>67</v>
      </c>
      <c r="D1080" s="7" t="s">
        <v>286</v>
      </c>
      <c r="E1080" s="14">
        <v>0.038</v>
      </c>
      <c r="F1080" s="14">
        <v>0.065</v>
      </c>
      <c r="G1080" s="9">
        <v>79</v>
      </c>
      <c r="H1080" s="9">
        <v>72</v>
      </c>
      <c r="I1080" s="9">
        <v>0.146</v>
      </c>
      <c r="J1080" s="9">
        <v>0.683</v>
      </c>
      <c r="K1080" s="9">
        <v>0.17</v>
      </c>
      <c r="L1080" s="9">
        <v>9920362</v>
      </c>
      <c r="M1080" s="9">
        <v>0.698</v>
      </c>
    </row>
    <row r="1081" customHeight="1" spans="1:13">
      <c r="A1081" s="6" t="str">
        <f t="shared" si="0"/>
        <v>Iceland-Europe2000</v>
      </c>
      <c r="B1081" s="6" t="s">
        <v>153</v>
      </c>
      <c r="C1081" s="6" t="s">
        <v>67</v>
      </c>
      <c r="D1081" s="7" t="s">
        <v>277</v>
      </c>
      <c r="E1081" s="14">
        <v>0.038</v>
      </c>
      <c r="F1081" s="14">
        <v>0.046</v>
      </c>
      <c r="G1081" s="9">
        <v>82</v>
      </c>
      <c r="H1081" s="9">
        <v>78</v>
      </c>
      <c r="I1081" s="9">
        <v>0.233</v>
      </c>
      <c r="J1081" s="9">
        <v>0.651</v>
      </c>
      <c r="K1081" s="9">
        <v>0.116</v>
      </c>
      <c r="L1081" s="9">
        <v>281205</v>
      </c>
      <c r="M1081" s="9">
        <v>0.924</v>
      </c>
    </row>
    <row r="1082" customHeight="1" spans="1:13">
      <c r="A1082" s="6" t="str">
        <f t="shared" si="0"/>
        <v>Iceland-Europe2001</v>
      </c>
      <c r="B1082" s="6" t="s">
        <v>153</v>
      </c>
      <c r="C1082" s="6" t="s">
        <v>67</v>
      </c>
      <c r="D1082" s="7" t="s">
        <v>278</v>
      </c>
      <c r="E1082" s="14">
        <v>0.039</v>
      </c>
      <c r="F1082" s="14">
        <v>0.083</v>
      </c>
      <c r="G1082" s="9">
        <v>83</v>
      </c>
      <c r="H1082" s="9">
        <v>78</v>
      </c>
      <c r="I1082" s="9">
        <v>0.23</v>
      </c>
      <c r="J1082" s="9">
        <v>0.653</v>
      </c>
      <c r="K1082" s="9">
        <v>0.116</v>
      </c>
      <c r="L1082" s="9">
        <v>284968</v>
      </c>
      <c r="M1082" s="9">
        <v>0.925</v>
      </c>
    </row>
    <row r="1083" customHeight="1" spans="1:13">
      <c r="A1083" s="6" t="str">
        <f t="shared" si="0"/>
        <v>Iceland-Europe2002</v>
      </c>
      <c r="B1083" s="6" t="s">
        <v>153</v>
      </c>
      <c r="C1083" s="6" t="s">
        <v>67</v>
      </c>
      <c r="D1083" s="7" t="s">
        <v>279</v>
      </c>
      <c r="E1083" s="14">
        <v>0.039</v>
      </c>
      <c r="F1083" s="14">
        <v>0.057</v>
      </c>
      <c r="G1083" s="9">
        <v>83</v>
      </c>
      <c r="H1083" s="9">
        <v>79</v>
      </c>
      <c r="I1083" s="9">
        <v>0.228</v>
      </c>
      <c r="J1083" s="9">
        <v>0.656</v>
      </c>
      <c r="K1083" s="9">
        <v>0.117</v>
      </c>
      <c r="L1083" s="9">
        <v>287523</v>
      </c>
      <c r="M1083" s="9">
        <v>0.927</v>
      </c>
    </row>
    <row r="1084" customHeight="1" spans="1:13">
      <c r="A1084" s="6" t="str">
        <f t="shared" si="0"/>
        <v>Iceland-Europe2003</v>
      </c>
      <c r="B1084" s="6" t="s">
        <v>153</v>
      </c>
      <c r="C1084" s="6" t="s">
        <v>67</v>
      </c>
      <c r="D1084" s="7" t="s">
        <v>280</v>
      </c>
      <c r="E1084" s="14">
        <v>0.039</v>
      </c>
      <c r="F1084" s="14">
        <v>0.069</v>
      </c>
      <c r="G1084" s="9">
        <v>83</v>
      </c>
      <c r="H1084" s="9">
        <v>80</v>
      </c>
      <c r="I1084" s="9">
        <v>0.225</v>
      </c>
      <c r="J1084" s="9">
        <v>0.658</v>
      </c>
      <c r="K1084" s="9">
        <v>0.117</v>
      </c>
      <c r="L1084" s="9">
        <v>289521</v>
      </c>
      <c r="M1084" s="9">
        <v>0.928</v>
      </c>
    </row>
    <row r="1085" customHeight="1" spans="1:13">
      <c r="A1085" s="6" t="str">
        <f t="shared" si="0"/>
        <v>Iceland-Europe2004</v>
      </c>
      <c r="B1085" s="6" t="s">
        <v>153</v>
      </c>
      <c r="C1085" s="6" t="s">
        <v>67</v>
      </c>
      <c r="D1085" s="7" t="s">
        <v>281</v>
      </c>
      <c r="E1085" s="14">
        <v>0.039</v>
      </c>
      <c r="F1085" s="14">
        <v>0.055</v>
      </c>
      <c r="G1085" s="9">
        <v>83</v>
      </c>
      <c r="H1085" s="9">
        <v>79</v>
      </c>
      <c r="I1085" s="9">
        <v>0.223</v>
      </c>
      <c r="J1085" s="9">
        <v>0.66</v>
      </c>
      <c r="K1085" s="9">
        <v>0.117</v>
      </c>
      <c r="L1085" s="9">
        <v>292074</v>
      </c>
      <c r="M1085" s="9">
        <v>0.929</v>
      </c>
    </row>
    <row r="1086" customHeight="1" spans="1:13">
      <c r="A1086" s="6" t="str">
        <f t="shared" si="0"/>
        <v>Iceland-Europe2005</v>
      </c>
      <c r="B1086" s="6" t="s">
        <v>153</v>
      </c>
      <c r="C1086" s="6" t="s">
        <v>67</v>
      </c>
      <c r="D1086" s="7" t="s">
        <v>282</v>
      </c>
      <c r="E1086" s="14">
        <v>0.04</v>
      </c>
      <c r="F1086" s="14">
        <v>0.076</v>
      </c>
      <c r="G1086" s="9">
        <v>84</v>
      </c>
      <c r="H1086" s="9">
        <v>80</v>
      </c>
      <c r="I1086" s="9">
        <v>0.221</v>
      </c>
      <c r="J1086" s="9">
        <v>0.662</v>
      </c>
      <c r="K1086" s="9">
        <v>0.117</v>
      </c>
      <c r="L1086" s="9">
        <v>296734</v>
      </c>
      <c r="M1086" s="9">
        <v>0.93</v>
      </c>
    </row>
    <row r="1087" customHeight="1" spans="1:13">
      <c r="A1087" s="6" t="str">
        <f t="shared" si="0"/>
        <v>Iceland-Europe2006</v>
      </c>
      <c r="B1087" s="6" t="s">
        <v>153</v>
      </c>
      <c r="C1087" s="6" t="s">
        <v>67</v>
      </c>
      <c r="D1087" s="7" t="s">
        <v>287</v>
      </c>
      <c r="E1087" s="14">
        <v>0.04</v>
      </c>
      <c r="F1087" s="14">
        <v>0.094</v>
      </c>
      <c r="G1087" s="9">
        <v>83</v>
      </c>
      <c r="H1087" s="9">
        <v>80</v>
      </c>
      <c r="I1087" s="9">
        <v>0.218</v>
      </c>
      <c r="J1087" s="9">
        <v>0.664</v>
      </c>
      <c r="K1087" s="9">
        <v>0.118</v>
      </c>
      <c r="L1087" s="9">
        <v>303782</v>
      </c>
      <c r="M1087" s="9">
        <v>0.932</v>
      </c>
    </row>
    <row r="1088" customHeight="1" spans="1:13">
      <c r="A1088" s="6" t="str">
        <f t="shared" si="0"/>
        <v>Iceland-Europe2007</v>
      </c>
      <c r="B1088" s="6" t="s">
        <v>153</v>
      </c>
      <c r="C1088" s="6" t="s">
        <v>67</v>
      </c>
      <c r="D1088" s="7" t="s">
        <v>289</v>
      </c>
      <c r="E1088" s="14">
        <v>0.04</v>
      </c>
      <c r="F1088" s="14">
        <v>0.082</v>
      </c>
      <c r="G1088" s="9">
        <v>83</v>
      </c>
      <c r="H1088" s="9">
        <v>80</v>
      </c>
      <c r="I1088" s="9">
        <v>0.215</v>
      </c>
      <c r="J1088" s="9">
        <v>0.666</v>
      </c>
      <c r="K1088" s="9">
        <v>0.118</v>
      </c>
      <c r="L1088" s="9">
        <v>311566</v>
      </c>
      <c r="M1088" s="9">
        <v>0.933</v>
      </c>
    </row>
    <row r="1089" customHeight="1" spans="1:13">
      <c r="A1089" s="6" t="str">
        <f t="shared" si="0"/>
        <v>Iceland-Europe2008</v>
      </c>
      <c r="B1089" s="6" t="s">
        <v>153</v>
      </c>
      <c r="C1089" s="6" t="s">
        <v>67</v>
      </c>
      <c r="D1089" s="7" t="s">
        <v>283</v>
      </c>
      <c r="E1089" s="14">
        <v>0.04</v>
      </c>
      <c r="F1089" s="14">
        <v>0.077</v>
      </c>
      <c r="G1089" s="9">
        <v>83</v>
      </c>
      <c r="H1089" s="9">
        <v>80</v>
      </c>
      <c r="I1089" s="9">
        <v>0.213</v>
      </c>
      <c r="J1089" s="9">
        <v>0.668</v>
      </c>
      <c r="K1089" s="9">
        <v>0.119</v>
      </c>
      <c r="L1089" s="9">
        <v>317414</v>
      </c>
      <c r="M1089" s="9">
        <v>0.934</v>
      </c>
    </row>
    <row r="1090" customHeight="1" spans="1:13">
      <c r="A1090" s="6" t="str">
        <f t="shared" si="0"/>
        <v>Iceland-Europe2009</v>
      </c>
      <c r="B1090" s="6" t="s">
        <v>153</v>
      </c>
      <c r="C1090" s="6" t="s">
        <v>67</v>
      </c>
      <c r="D1090" s="7" t="s">
        <v>284</v>
      </c>
      <c r="E1090" s="14">
        <v>0.04</v>
      </c>
      <c r="F1090" s="14">
        <v>0.072</v>
      </c>
      <c r="G1090" s="9">
        <v>84</v>
      </c>
      <c r="H1090" s="9">
        <v>80</v>
      </c>
      <c r="I1090" s="9">
        <v>0.211</v>
      </c>
      <c r="J1090" s="9">
        <v>0.669</v>
      </c>
      <c r="K1090" s="9">
        <v>0.12</v>
      </c>
      <c r="L1090" s="9">
        <v>318499</v>
      </c>
      <c r="M1090" s="9">
        <v>0.935</v>
      </c>
    </row>
    <row r="1091" customHeight="1" spans="1:13">
      <c r="A1091" s="6" t="str">
        <f t="shared" si="0"/>
        <v>Iceland-Europe2010</v>
      </c>
      <c r="B1091" s="6" t="s">
        <v>153</v>
      </c>
      <c r="C1091" s="6" t="s">
        <v>67</v>
      </c>
      <c r="D1091" s="7" t="s">
        <v>288</v>
      </c>
      <c r="E1091" s="14">
        <v>0.04</v>
      </c>
      <c r="F1091" s="14">
        <v>0.046</v>
      </c>
      <c r="G1091" s="9">
        <v>84</v>
      </c>
      <c r="H1091" s="9">
        <v>80</v>
      </c>
      <c r="I1091" s="9">
        <v>0.209</v>
      </c>
      <c r="J1091" s="9">
        <v>0.669</v>
      </c>
      <c r="K1091" s="9">
        <v>0.121</v>
      </c>
      <c r="L1091" s="9">
        <v>318041</v>
      </c>
      <c r="M1091" s="9">
        <v>0.936</v>
      </c>
    </row>
    <row r="1092" customHeight="1" spans="1:13">
      <c r="A1092" s="6" t="str">
        <f t="shared" si="0"/>
        <v>Iceland-Europe2011</v>
      </c>
      <c r="B1092" s="6" t="s">
        <v>153</v>
      </c>
      <c r="C1092" s="6" t="s">
        <v>67</v>
      </c>
      <c r="D1092" s="7" t="s">
        <v>285</v>
      </c>
      <c r="E1092" s="14">
        <v>0.041</v>
      </c>
      <c r="F1092" s="14">
        <v>0.125</v>
      </c>
      <c r="G1092" s="9">
        <v>84</v>
      </c>
      <c r="H1092" s="9">
        <v>81</v>
      </c>
      <c r="I1092" s="9">
        <v>0.208</v>
      </c>
      <c r="J1092" s="9">
        <v>0.669</v>
      </c>
      <c r="K1092" s="9">
        <v>0.123</v>
      </c>
      <c r="L1092" s="9">
        <v>319014</v>
      </c>
      <c r="M1092" s="9">
        <v>0.937</v>
      </c>
    </row>
    <row r="1093" customHeight="1" spans="1:13">
      <c r="A1093" s="6" t="str">
        <f t="shared" si="0"/>
        <v>Iceland-Europe2012</v>
      </c>
      <c r="B1093" s="6" t="s">
        <v>153</v>
      </c>
      <c r="C1093" s="6" t="s">
        <v>67</v>
      </c>
      <c r="D1093" s="7" t="s">
        <v>286</v>
      </c>
      <c r="E1093" s="14">
        <v>0.042</v>
      </c>
      <c r="F1093" s="14">
        <v>0.094</v>
      </c>
      <c r="G1093" s="9">
        <v>84</v>
      </c>
      <c r="H1093" s="9">
        <v>82</v>
      </c>
      <c r="I1093" s="9">
        <v>0.207</v>
      </c>
      <c r="J1093" s="9">
        <v>0.667</v>
      </c>
      <c r="K1093" s="9">
        <v>0.126</v>
      </c>
      <c r="L1093" s="9">
        <v>320716</v>
      </c>
      <c r="M1093" s="9">
        <v>0.938</v>
      </c>
    </row>
    <row r="1094" customHeight="1" spans="1:13">
      <c r="A1094" s="6" t="str">
        <f t="shared" si="0"/>
        <v>India-Asia2000</v>
      </c>
      <c r="B1094" s="6" t="s">
        <v>154</v>
      </c>
      <c r="C1094" s="6" t="s">
        <v>65</v>
      </c>
      <c r="D1094" s="7" t="s">
        <v>277</v>
      </c>
      <c r="E1094" s="14">
        <v>0.042</v>
      </c>
      <c r="F1094" s="14">
        <v>0.068</v>
      </c>
      <c r="G1094" s="9">
        <v>63</v>
      </c>
      <c r="H1094" s="9">
        <v>61</v>
      </c>
      <c r="I1094" s="9">
        <v>0.342</v>
      </c>
      <c r="J1094" s="9">
        <v>0.614</v>
      </c>
      <c r="K1094" s="9">
        <v>0.044</v>
      </c>
      <c r="L1094" s="9">
        <v>1042261758</v>
      </c>
      <c r="M1094" s="9">
        <v>0.277</v>
      </c>
    </row>
    <row r="1095" customHeight="1" spans="1:13">
      <c r="A1095" s="6" t="str">
        <f t="shared" si="0"/>
        <v>India-Asia2001</v>
      </c>
      <c r="B1095" s="6" t="s">
        <v>154</v>
      </c>
      <c r="C1095" s="6" t="s">
        <v>65</v>
      </c>
      <c r="D1095" s="7" t="s">
        <v>278</v>
      </c>
      <c r="E1095" s="14">
        <v>0.042</v>
      </c>
      <c r="F1095" s="14">
        <v>0.054</v>
      </c>
      <c r="G1095" s="9">
        <v>64</v>
      </c>
      <c r="H1095" s="9">
        <v>61</v>
      </c>
      <c r="I1095" s="9">
        <v>0.338</v>
      </c>
      <c r="J1095" s="9">
        <v>0.617</v>
      </c>
      <c r="K1095" s="9">
        <v>0.044</v>
      </c>
      <c r="L1095" s="9">
        <v>1059500888</v>
      </c>
      <c r="M1095" s="9">
        <v>0.279</v>
      </c>
    </row>
    <row r="1096" customHeight="1" spans="1:13">
      <c r="A1096" s="6" t="str">
        <f t="shared" si="0"/>
        <v>India-Asia2002</v>
      </c>
      <c r="B1096" s="6" t="s">
        <v>154</v>
      </c>
      <c r="C1096" s="6" t="s">
        <v>65</v>
      </c>
      <c r="D1096" s="7" t="s">
        <v>279</v>
      </c>
      <c r="E1096" s="14">
        <v>0.043</v>
      </c>
      <c r="F1096" s="14">
        <v>0.087</v>
      </c>
      <c r="G1096" s="9">
        <v>64</v>
      </c>
      <c r="H1096" s="9">
        <v>62</v>
      </c>
      <c r="I1096" s="9">
        <v>0.334</v>
      </c>
      <c r="J1096" s="9">
        <v>0.621</v>
      </c>
      <c r="K1096" s="9">
        <v>0.045</v>
      </c>
      <c r="L1096" s="9">
        <v>1076705723</v>
      </c>
      <c r="M1096" s="9">
        <v>0.282</v>
      </c>
    </row>
    <row r="1097" customHeight="1" spans="1:13">
      <c r="A1097" s="6" t="str">
        <f t="shared" si="0"/>
        <v>India-Asia2003</v>
      </c>
      <c r="B1097" s="6" t="s">
        <v>154</v>
      </c>
      <c r="C1097" s="6" t="s">
        <v>65</v>
      </c>
      <c r="D1097" s="7" t="s">
        <v>280</v>
      </c>
      <c r="E1097" s="14">
        <v>0.044</v>
      </c>
      <c r="F1097" s="14">
        <v>0.073</v>
      </c>
      <c r="G1097" s="9">
        <v>65</v>
      </c>
      <c r="H1097" s="9">
        <v>62</v>
      </c>
      <c r="I1097" s="9">
        <v>0.33</v>
      </c>
      <c r="J1097" s="9">
        <v>0.624</v>
      </c>
      <c r="K1097" s="9">
        <v>0.046</v>
      </c>
      <c r="L1097" s="9">
        <v>1093786762</v>
      </c>
      <c r="M1097" s="9">
        <v>0.286</v>
      </c>
    </row>
    <row r="1098" customHeight="1" spans="1:13">
      <c r="A1098" s="6" t="str">
        <f t="shared" si="0"/>
        <v>India-Asia2004</v>
      </c>
      <c r="B1098" s="6" t="s">
        <v>154</v>
      </c>
      <c r="C1098" s="6" t="s">
        <v>65</v>
      </c>
      <c r="D1098" s="7" t="s">
        <v>281</v>
      </c>
      <c r="E1098" s="14">
        <v>0.044</v>
      </c>
      <c r="F1098" s="14">
        <v>0.072</v>
      </c>
      <c r="G1098" s="9">
        <v>65</v>
      </c>
      <c r="H1098" s="9">
        <v>62</v>
      </c>
      <c r="I1098" s="9">
        <v>0.326</v>
      </c>
      <c r="J1098" s="9">
        <v>0.627</v>
      </c>
      <c r="K1098" s="9">
        <v>0.046</v>
      </c>
      <c r="L1098" s="9">
        <v>1110626108</v>
      </c>
      <c r="M1098" s="9">
        <v>0.289</v>
      </c>
    </row>
    <row r="1099" customHeight="1" spans="1:13">
      <c r="A1099" s="6" t="str">
        <f t="shared" si="0"/>
        <v>India-Asia2005</v>
      </c>
      <c r="B1099" s="6" t="s">
        <v>154</v>
      </c>
      <c r="C1099" s="6" t="s">
        <v>65</v>
      </c>
      <c r="D1099" s="7" t="s">
        <v>282</v>
      </c>
      <c r="E1099" s="14">
        <v>0.044</v>
      </c>
      <c r="F1099" s="14">
        <v>0.083</v>
      </c>
      <c r="G1099" s="9">
        <v>66</v>
      </c>
      <c r="H1099" s="9">
        <v>63</v>
      </c>
      <c r="I1099" s="9">
        <v>0.322</v>
      </c>
      <c r="J1099" s="9">
        <v>0.631</v>
      </c>
      <c r="K1099" s="9">
        <v>0.047</v>
      </c>
      <c r="L1099" s="9">
        <v>1127143548</v>
      </c>
      <c r="M1099" s="9">
        <v>0.292</v>
      </c>
    </row>
    <row r="1100" customHeight="1" spans="1:13">
      <c r="A1100" s="6" t="str">
        <f t="shared" si="0"/>
        <v>India-Asia2006</v>
      </c>
      <c r="B1100" s="6" t="s">
        <v>154</v>
      </c>
      <c r="C1100" s="6" t="s">
        <v>65</v>
      </c>
      <c r="D1100" s="7" t="s">
        <v>287</v>
      </c>
      <c r="E1100" s="14">
        <v>0.044</v>
      </c>
      <c r="F1100" s="14">
        <v>0.056</v>
      </c>
      <c r="G1100" s="9">
        <v>66</v>
      </c>
      <c r="H1100" s="9">
        <v>63</v>
      </c>
      <c r="I1100" s="9">
        <v>0.318</v>
      </c>
      <c r="J1100" s="9">
        <v>0.634</v>
      </c>
      <c r="K1100" s="9">
        <v>0.048</v>
      </c>
      <c r="L1100" s="9">
        <v>1143289350</v>
      </c>
      <c r="M1100" s="9">
        <v>0.296</v>
      </c>
    </row>
    <row r="1101" customHeight="1" spans="1:13">
      <c r="A1101" s="6" t="str">
        <f t="shared" si="0"/>
        <v>India-Asia2007</v>
      </c>
      <c r="B1101" s="6" t="s">
        <v>154</v>
      </c>
      <c r="C1101" s="6" t="s">
        <v>65</v>
      </c>
      <c r="D1101" s="7" t="s">
        <v>289</v>
      </c>
      <c r="E1101" s="14">
        <v>0.046</v>
      </c>
      <c r="F1101" s="14">
        <v>0.102</v>
      </c>
      <c r="G1101" s="9">
        <v>66</v>
      </c>
      <c r="H1101" s="9">
        <v>63</v>
      </c>
      <c r="I1101" s="9">
        <v>0.314</v>
      </c>
      <c r="J1101" s="9">
        <v>0.638</v>
      </c>
      <c r="K1101" s="9">
        <v>0.049</v>
      </c>
      <c r="L1101" s="9">
        <v>1159095250</v>
      </c>
      <c r="M1101" s="9">
        <v>0.299</v>
      </c>
    </row>
    <row r="1102" customHeight="1" spans="1:13">
      <c r="A1102" s="6" t="str">
        <f t="shared" si="0"/>
        <v>India-Asia2008</v>
      </c>
      <c r="B1102" s="6" t="s">
        <v>154</v>
      </c>
      <c r="C1102" s="6" t="s">
        <v>65</v>
      </c>
      <c r="D1102" s="7" t="s">
        <v>283</v>
      </c>
      <c r="E1102" s="14">
        <v>0.046</v>
      </c>
      <c r="F1102" s="14">
        <v>0.064</v>
      </c>
      <c r="G1102" s="9">
        <v>67</v>
      </c>
      <c r="H1102" s="9">
        <v>63</v>
      </c>
      <c r="I1102" s="9">
        <v>0.31</v>
      </c>
      <c r="J1102" s="9">
        <v>0.641</v>
      </c>
      <c r="K1102" s="9">
        <v>0.049</v>
      </c>
      <c r="L1102" s="9">
        <v>1174662334</v>
      </c>
      <c r="M1102" s="9">
        <v>0.302</v>
      </c>
    </row>
    <row r="1103" customHeight="1" spans="1:13">
      <c r="A1103" s="6" t="str">
        <f t="shared" si="0"/>
        <v>India-Asia2009</v>
      </c>
      <c r="B1103" s="6" t="s">
        <v>154</v>
      </c>
      <c r="C1103" s="6" t="s">
        <v>65</v>
      </c>
      <c r="D1103" s="7" t="s">
        <v>284</v>
      </c>
      <c r="E1103" s="14">
        <v>0.047</v>
      </c>
      <c r="F1103" s="14">
        <v>0.105</v>
      </c>
      <c r="G1103" s="9">
        <v>67</v>
      </c>
      <c r="H1103" s="9">
        <v>64</v>
      </c>
      <c r="I1103" s="9">
        <v>0.306</v>
      </c>
      <c r="J1103" s="9">
        <v>0.644</v>
      </c>
      <c r="K1103" s="9">
        <v>0.05</v>
      </c>
      <c r="L1103" s="9">
        <v>1190138069</v>
      </c>
      <c r="M1103" s="9">
        <v>0.306</v>
      </c>
    </row>
    <row r="1104" customHeight="1" spans="1:13">
      <c r="A1104" s="6" t="str">
        <f t="shared" si="0"/>
        <v>India-Asia2010</v>
      </c>
      <c r="B1104" s="6" t="s">
        <v>154</v>
      </c>
      <c r="C1104" s="6" t="s">
        <v>65</v>
      </c>
      <c r="D1104" s="7" t="s">
        <v>288</v>
      </c>
      <c r="E1104" s="14">
        <v>0.048</v>
      </c>
      <c r="F1104" s="14">
        <v>0.093</v>
      </c>
      <c r="G1104" s="9">
        <v>67</v>
      </c>
      <c r="H1104" s="9">
        <v>64</v>
      </c>
      <c r="I1104" s="9">
        <v>0.302</v>
      </c>
      <c r="J1104" s="9">
        <v>0.648</v>
      </c>
      <c r="K1104" s="9">
        <v>0.051</v>
      </c>
      <c r="L1104" s="9">
        <v>1205624648</v>
      </c>
      <c r="M1104" s="9">
        <v>0.309</v>
      </c>
    </row>
    <row r="1105" customHeight="1" spans="1:13">
      <c r="A1105" s="6" t="str">
        <f t="shared" si="0"/>
        <v>India-Asia2011</v>
      </c>
      <c r="B1105" s="6" t="s">
        <v>154</v>
      </c>
      <c r="C1105" s="6" t="s">
        <v>65</v>
      </c>
      <c r="D1105" s="7" t="s">
        <v>285</v>
      </c>
      <c r="E1105" s="14">
        <v>0.049</v>
      </c>
      <c r="F1105" s="14">
        <v>0.1</v>
      </c>
      <c r="G1105" s="9">
        <v>68</v>
      </c>
      <c r="H1105" s="9">
        <v>64</v>
      </c>
      <c r="I1105" s="9">
        <v>0.298</v>
      </c>
      <c r="J1105" s="9">
        <v>0.651</v>
      </c>
      <c r="K1105" s="9">
        <v>0.051</v>
      </c>
      <c r="L1105" s="9">
        <v>1221156319</v>
      </c>
      <c r="M1105" s="9">
        <v>0.313</v>
      </c>
    </row>
    <row r="1106" customHeight="1" spans="1:13">
      <c r="A1106" s="6" t="str">
        <f t="shared" si="0"/>
        <v>India-Asia2012</v>
      </c>
      <c r="B1106" s="6" t="s">
        <v>154</v>
      </c>
      <c r="C1106" s="6" t="s">
        <v>65</v>
      </c>
      <c r="D1106" s="7" t="s">
        <v>286</v>
      </c>
      <c r="E1106" s="14">
        <v>0.049</v>
      </c>
      <c r="F1106" s="14">
        <v>0.12</v>
      </c>
      <c r="G1106" s="9">
        <v>68</v>
      </c>
      <c r="H1106" s="9">
        <v>65</v>
      </c>
      <c r="I1106" s="9">
        <v>0.294</v>
      </c>
      <c r="J1106" s="9">
        <v>0.654</v>
      </c>
      <c r="K1106" s="9">
        <v>0.052</v>
      </c>
      <c r="L1106" s="9">
        <v>1236686732</v>
      </c>
      <c r="M1106" s="9">
        <v>0.316</v>
      </c>
    </row>
    <row r="1107" customHeight="1" spans="1:13">
      <c r="A1107" s="6" t="str">
        <f t="shared" si="0"/>
        <v>Indonesia-Asia2000</v>
      </c>
      <c r="B1107" s="6" t="s">
        <v>155</v>
      </c>
      <c r="C1107" s="6" t="s">
        <v>65</v>
      </c>
      <c r="D1107" s="7" t="s">
        <v>277</v>
      </c>
      <c r="E1107" s="14">
        <v>0.051</v>
      </c>
      <c r="F1107" s="14">
        <v>0.079</v>
      </c>
      <c r="G1107" s="9">
        <v>69</v>
      </c>
      <c r="H1107" s="9">
        <v>65</v>
      </c>
      <c r="I1107" s="9">
        <v>0.307</v>
      </c>
      <c r="J1107" s="9">
        <v>0.647</v>
      </c>
      <c r="K1107" s="9">
        <v>0.047</v>
      </c>
      <c r="L1107" s="9">
        <v>208938698</v>
      </c>
      <c r="M1107" s="9">
        <v>0.42</v>
      </c>
    </row>
    <row r="1108" customHeight="1" spans="1:13">
      <c r="A1108" s="6" t="str">
        <f t="shared" si="0"/>
        <v>Indonesia-Asia2001</v>
      </c>
      <c r="B1108" s="6" t="s">
        <v>155</v>
      </c>
      <c r="C1108" s="6" t="s">
        <v>65</v>
      </c>
      <c r="D1108" s="7" t="s">
        <v>278</v>
      </c>
      <c r="E1108" s="14">
        <v>0.014</v>
      </c>
      <c r="F1108" s="14">
        <v>0.014</v>
      </c>
      <c r="G1108" s="9">
        <v>70</v>
      </c>
      <c r="H1108" s="9">
        <v>66</v>
      </c>
      <c r="I1108" s="9">
        <v>0.304</v>
      </c>
      <c r="J1108" s="9">
        <v>0.649</v>
      </c>
      <c r="K1108" s="9">
        <v>0.047</v>
      </c>
      <c r="L1108" s="9">
        <v>211970371</v>
      </c>
      <c r="M1108" s="9">
        <v>0.428</v>
      </c>
    </row>
    <row r="1109" customHeight="1" spans="1:13">
      <c r="A1109" s="6" t="str">
        <f t="shared" si="0"/>
        <v>Indonesia-Asia2002</v>
      </c>
      <c r="B1109" s="6" t="s">
        <v>155</v>
      </c>
      <c r="C1109" s="6" t="s">
        <v>65</v>
      </c>
      <c r="D1109" s="7" t="s">
        <v>279</v>
      </c>
      <c r="E1109" s="14">
        <v>0.017</v>
      </c>
      <c r="F1109" s="14">
        <v>0.018</v>
      </c>
      <c r="G1109" s="9">
        <v>70</v>
      </c>
      <c r="H1109" s="9">
        <v>66</v>
      </c>
      <c r="I1109" s="9">
        <v>0.302</v>
      </c>
      <c r="J1109" s="9">
        <v>0.651</v>
      </c>
      <c r="K1109" s="9">
        <v>0.048</v>
      </c>
      <c r="L1109" s="9">
        <v>215038285</v>
      </c>
      <c r="M1109" s="9">
        <v>0.436</v>
      </c>
    </row>
    <row r="1110" customHeight="1" spans="1:13">
      <c r="A1110" s="6" t="str">
        <f t="shared" si="0"/>
        <v>Indonesia-Asia2003</v>
      </c>
      <c r="B1110" s="6" t="s">
        <v>155</v>
      </c>
      <c r="C1110" s="6" t="s">
        <v>65</v>
      </c>
      <c r="D1110" s="7" t="s">
        <v>280</v>
      </c>
      <c r="E1110" s="14">
        <v>0.018</v>
      </c>
      <c r="F1110" s="14">
        <v>0.012</v>
      </c>
      <c r="G1110" s="9">
        <v>70</v>
      </c>
      <c r="H1110" s="9">
        <v>66</v>
      </c>
      <c r="I1110" s="9">
        <v>0.301</v>
      </c>
      <c r="J1110" s="9">
        <v>0.651</v>
      </c>
      <c r="K1110" s="9">
        <v>0.048</v>
      </c>
      <c r="L1110" s="9">
        <v>218145617</v>
      </c>
      <c r="M1110" s="9">
        <v>0.444</v>
      </c>
    </row>
    <row r="1111" customHeight="1" spans="1:13">
      <c r="A1111" s="6" t="str">
        <f t="shared" si="0"/>
        <v>Indonesia-Asia2004</v>
      </c>
      <c r="B1111" s="6" t="s">
        <v>155</v>
      </c>
      <c r="C1111" s="6" t="s">
        <v>65</v>
      </c>
      <c r="D1111" s="7" t="s">
        <v>281</v>
      </c>
      <c r="E1111" s="14">
        <v>0.02</v>
      </c>
      <c r="F1111" s="14">
        <v>0.033</v>
      </c>
      <c r="G1111" s="9">
        <v>71</v>
      </c>
      <c r="H1111" s="9">
        <v>67</v>
      </c>
      <c r="I1111" s="9">
        <v>0.3</v>
      </c>
      <c r="J1111" s="9">
        <v>0.651</v>
      </c>
      <c r="K1111" s="9">
        <v>0.048</v>
      </c>
      <c r="L1111" s="9">
        <v>221293797</v>
      </c>
      <c r="M1111" s="9">
        <v>0.451</v>
      </c>
    </row>
    <row r="1112" customHeight="1" spans="1:13">
      <c r="A1112" s="6" t="str">
        <f t="shared" si="0"/>
        <v>Indonesia-Asia2005</v>
      </c>
      <c r="B1112" s="6" t="s">
        <v>155</v>
      </c>
      <c r="C1112" s="6" t="s">
        <v>65</v>
      </c>
      <c r="D1112" s="7" t="s">
        <v>282</v>
      </c>
      <c r="E1112" s="14">
        <v>0.022</v>
      </c>
      <c r="F1112" s="14">
        <v>0.047</v>
      </c>
      <c r="G1112" s="9">
        <v>71</v>
      </c>
      <c r="H1112" s="9">
        <v>67</v>
      </c>
      <c r="I1112" s="9">
        <v>0.3</v>
      </c>
      <c r="J1112" s="9">
        <v>0.651</v>
      </c>
      <c r="K1112" s="9">
        <v>0.049</v>
      </c>
      <c r="L1112" s="9">
        <v>224480901</v>
      </c>
      <c r="M1112" s="9">
        <v>0.459</v>
      </c>
    </row>
    <row r="1113" customHeight="1" spans="1:13">
      <c r="A1113" s="6" t="str">
        <f t="shared" si="0"/>
        <v>Indonesia-Asia2006</v>
      </c>
      <c r="B1113" s="6" t="s">
        <v>155</v>
      </c>
      <c r="C1113" s="6" t="s">
        <v>65</v>
      </c>
      <c r="D1113" s="7" t="s">
        <v>287</v>
      </c>
      <c r="E1113" s="14">
        <v>0.023</v>
      </c>
      <c r="F1113" s="14">
        <v>0.026</v>
      </c>
      <c r="G1113" s="9">
        <v>71</v>
      </c>
      <c r="H1113" s="9">
        <v>67</v>
      </c>
      <c r="I1113" s="9">
        <v>0.3</v>
      </c>
      <c r="J1113" s="9">
        <v>0.651</v>
      </c>
      <c r="K1113" s="9">
        <v>0.049</v>
      </c>
      <c r="L1113" s="9">
        <v>227709821</v>
      </c>
      <c r="M1113" s="9">
        <v>0.467</v>
      </c>
    </row>
    <row r="1114" customHeight="1" spans="1:13">
      <c r="A1114" s="6" t="str">
        <f t="shared" si="0"/>
        <v>Indonesia-Asia2007</v>
      </c>
      <c r="B1114" s="6" t="s">
        <v>155</v>
      </c>
      <c r="C1114" s="6" t="s">
        <v>65</v>
      </c>
      <c r="D1114" s="7" t="s">
        <v>289</v>
      </c>
      <c r="E1114" s="14">
        <v>0.023</v>
      </c>
      <c r="F1114" s="14">
        <v>0.017</v>
      </c>
      <c r="G1114" s="9">
        <v>71</v>
      </c>
      <c r="H1114" s="9">
        <v>67</v>
      </c>
      <c r="I1114" s="9">
        <v>0.3</v>
      </c>
      <c r="J1114" s="9">
        <v>0.651</v>
      </c>
      <c r="K1114" s="9">
        <v>0.049</v>
      </c>
      <c r="L1114" s="9">
        <v>230972808</v>
      </c>
      <c r="M1114" s="9">
        <v>0.475</v>
      </c>
    </row>
    <row r="1115" customHeight="1" spans="1:13">
      <c r="A1115" s="6" t="str">
        <f t="shared" si="0"/>
        <v>Indonesia-Asia2008</v>
      </c>
      <c r="B1115" s="6" t="s">
        <v>155</v>
      </c>
      <c r="C1115" s="6" t="s">
        <v>65</v>
      </c>
      <c r="D1115" s="7" t="s">
        <v>283</v>
      </c>
      <c r="E1115" s="14">
        <v>0.024</v>
      </c>
      <c r="F1115" s="14">
        <v>0.023</v>
      </c>
      <c r="G1115" s="9">
        <v>72</v>
      </c>
      <c r="H1115" s="9">
        <v>68</v>
      </c>
      <c r="I1115" s="9">
        <v>0.3</v>
      </c>
      <c r="J1115" s="9">
        <v>0.65</v>
      </c>
      <c r="K1115" s="9">
        <v>0.049</v>
      </c>
      <c r="L1115" s="9">
        <v>234243489</v>
      </c>
      <c r="M1115" s="9">
        <v>0.483</v>
      </c>
    </row>
    <row r="1116" customHeight="1" spans="1:13">
      <c r="A1116" s="6" t="str">
        <f t="shared" si="0"/>
        <v>Indonesia-Asia2009</v>
      </c>
      <c r="B1116" s="6" t="s">
        <v>155</v>
      </c>
      <c r="C1116" s="6" t="s">
        <v>65</v>
      </c>
      <c r="D1116" s="7" t="s">
        <v>284</v>
      </c>
      <c r="E1116" s="14">
        <v>0.025</v>
      </c>
      <c r="F1116" s="14">
        <v>0.043</v>
      </c>
      <c r="G1116" s="9">
        <v>72</v>
      </c>
      <c r="H1116" s="9">
        <v>68</v>
      </c>
      <c r="I1116" s="9">
        <v>0.3</v>
      </c>
      <c r="J1116" s="9">
        <v>0.651</v>
      </c>
      <c r="K1116" s="9">
        <v>0.05</v>
      </c>
      <c r="L1116" s="9">
        <v>237486894</v>
      </c>
      <c r="M1116" s="9">
        <v>0.491</v>
      </c>
    </row>
    <row r="1117" customHeight="1" spans="1:13">
      <c r="A1117" s="6" t="str">
        <f t="shared" si="0"/>
        <v>Indonesia-Asia2010</v>
      </c>
      <c r="B1117" s="6" t="s">
        <v>155</v>
      </c>
      <c r="C1117" s="6" t="s">
        <v>65</v>
      </c>
      <c r="D1117" s="7" t="s">
        <v>288</v>
      </c>
      <c r="E1117" s="14">
        <v>0.028</v>
      </c>
      <c r="F1117" s="14">
        <v>0.082</v>
      </c>
      <c r="G1117" s="9">
        <v>72</v>
      </c>
      <c r="H1117" s="9">
        <v>68</v>
      </c>
      <c r="I1117" s="9">
        <v>0.298</v>
      </c>
      <c r="J1117" s="9">
        <v>0.652</v>
      </c>
      <c r="K1117" s="9">
        <v>0.05</v>
      </c>
      <c r="L1117" s="9">
        <v>240676485</v>
      </c>
      <c r="M1117" s="9">
        <v>0.499</v>
      </c>
    </row>
    <row r="1118" customHeight="1" spans="1:13">
      <c r="A1118" s="6" t="str">
        <f t="shared" si="0"/>
        <v>Indonesia-Asia2011</v>
      </c>
      <c r="B1118" s="6" t="s">
        <v>155</v>
      </c>
      <c r="C1118" s="6" t="s">
        <v>65</v>
      </c>
      <c r="D1118" s="7" t="s">
        <v>285</v>
      </c>
      <c r="E1118" s="14">
        <v>0.028</v>
      </c>
      <c r="F1118" s="14">
        <v>0.042</v>
      </c>
      <c r="G1118" s="9">
        <v>72</v>
      </c>
      <c r="H1118" s="9">
        <v>68</v>
      </c>
      <c r="I1118" s="9">
        <v>0.296</v>
      </c>
      <c r="J1118" s="9">
        <v>0.653</v>
      </c>
      <c r="K1118" s="9">
        <v>0.051</v>
      </c>
      <c r="L1118" s="9">
        <v>243801639</v>
      </c>
      <c r="M1118" s="9">
        <v>0.507</v>
      </c>
    </row>
    <row r="1119" customHeight="1" spans="1:13">
      <c r="A1119" s="6" t="str">
        <f t="shared" si="0"/>
        <v>Indonesia-Asia2012</v>
      </c>
      <c r="B1119" s="6" t="s">
        <v>155</v>
      </c>
      <c r="C1119" s="6" t="s">
        <v>65</v>
      </c>
      <c r="D1119" s="7" t="s">
        <v>286</v>
      </c>
      <c r="E1119" s="14">
        <v>0.029</v>
      </c>
      <c r="F1119" s="14">
        <v>0.067</v>
      </c>
      <c r="G1119" s="9">
        <v>73</v>
      </c>
      <c r="H1119" s="9">
        <v>69</v>
      </c>
      <c r="I1119" s="9">
        <v>0.293</v>
      </c>
      <c r="J1119" s="9">
        <v>0.656</v>
      </c>
      <c r="K1119" s="9">
        <v>0.051</v>
      </c>
      <c r="L1119" s="9">
        <v>246864191</v>
      </c>
      <c r="M1119" s="9">
        <v>0.515</v>
      </c>
    </row>
    <row r="1120" customHeight="1" spans="1:13">
      <c r="A1120" s="6" t="str">
        <f t="shared" si="0"/>
        <v>Iran-Middle East2000</v>
      </c>
      <c r="B1120" s="6" t="s">
        <v>156</v>
      </c>
      <c r="C1120" s="6" t="s">
        <v>84</v>
      </c>
      <c r="D1120" s="7" t="s">
        <v>277</v>
      </c>
      <c r="E1120" s="14">
        <v>0.031</v>
      </c>
      <c r="F1120" s="14">
        <v>0.075</v>
      </c>
      <c r="G1120" s="9">
        <v>71</v>
      </c>
      <c r="H1120" s="9">
        <v>69</v>
      </c>
      <c r="I1120" s="9">
        <v>0.347</v>
      </c>
      <c r="J1120" s="9">
        <v>0.611</v>
      </c>
      <c r="K1120" s="9">
        <v>0.042</v>
      </c>
      <c r="L1120" s="9">
        <v>65911052</v>
      </c>
      <c r="M1120" s="9">
        <v>0.64</v>
      </c>
    </row>
    <row r="1121" customHeight="1" spans="1:13">
      <c r="A1121" s="6" t="str">
        <f t="shared" si="0"/>
        <v>Iran-Middle East2001</v>
      </c>
      <c r="B1121" s="6" t="s">
        <v>156</v>
      </c>
      <c r="C1121" s="6" t="s">
        <v>84</v>
      </c>
      <c r="D1121" s="7" t="s">
        <v>278</v>
      </c>
      <c r="E1121" s="14">
        <v>0.032</v>
      </c>
      <c r="F1121" s="14">
        <v>0.058</v>
      </c>
      <c r="G1121" s="9">
        <v>71</v>
      </c>
      <c r="H1121" s="9">
        <v>69</v>
      </c>
      <c r="I1121" s="9">
        <v>0.328</v>
      </c>
      <c r="J1121" s="9">
        <v>0.629</v>
      </c>
      <c r="K1121" s="9">
        <v>0.043</v>
      </c>
      <c r="L1121" s="9">
        <v>66857624</v>
      </c>
      <c r="M1121" s="9">
        <v>0.648</v>
      </c>
    </row>
    <row r="1122" customHeight="1" spans="1:13">
      <c r="A1122" s="6" t="str">
        <f t="shared" si="0"/>
        <v>Iran-Middle East2002</v>
      </c>
      <c r="B1122" s="6" t="s">
        <v>156</v>
      </c>
      <c r="C1122" s="6" t="s">
        <v>84</v>
      </c>
      <c r="D1122" s="7" t="s">
        <v>279</v>
      </c>
      <c r="E1122" s="14">
        <v>0.033</v>
      </c>
      <c r="F1122" s="14">
        <v>0.057</v>
      </c>
      <c r="G1122" s="9">
        <v>72</v>
      </c>
      <c r="H1122" s="9">
        <v>69</v>
      </c>
      <c r="I1122" s="9">
        <v>0.308</v>
      </c>
      <c r="J1122" s="9">
        <v>0.647</v>
      </c>
      <c r="K1122" s="9">
        <v>0.045</v>
      </c>
      <c r="L1122" s="9">
        <v>67727274</v>
      </c>
      <c r="M1122" s="9">
        <v>0.655</v>
      </c>
    </row>
    <row r="1123" customHeight="1" spans="1:13">
      <c r="A1123" s="6" t="str">
        <f t="shared" si="0"/>
        <v>Iran-Middle East2003</v>
      </c>
      <c r="B1123" s="6" t="s">
        <v>156</v>
      </c>
      <c r="C1123" s="6" t="s">
        <v>84</v>
      </c>
      <c r="D1123" s="7" t="s">
        <v>280</v>
      </c>
      <c r="E1123" s="14">
        <v>0.033</v>
      </c>
      <c r="F1123" s="14">
        <v>0.048</v>
      </c>
      <c r="G1123" s="9">
        <v>72</v>
      </c>
      <c r="H1123" s="9">
        <v>70</v>
      </c>
      <c r="I1123" s="9">
        <v>0.289</v>
      </c>
      <c r="J1123" s="9">
        <v>0.664</v>
      </c>
      <c r="K1123" s="9">
        <v>0.047</v>
      </c>
      <c r="L1123" s="9">
        <v>68543171</v>
      </c>
      <c r="M1123" s="9">
        <v>0.662</v>
      </c>
    </row>
    <row r="1124" customHeight="1" spans="1:13">
      <c r="A1124" s="6" t="str">
        <f t="shared" si="0"/>
        <v>Iran-Middle East2004</v>
      </c>
      <c r="B1124" s="6" t="s">
        <v>156</v>
      </c>
      <c r="C1124" s="6" t="s">
        <v>84</v>
      </c>
      <c r="D1124" s="7" t="s">
        <v>281</v>
      </c>
      <c r="E1124" s="14">
        <v>0.036</v>
      </c>
      <c r="F1124" s="14">
        <v>0.108</v>
      </c>
      <c r="G1124" s="9">
        <v>73</v>
      </c>
      <c r="H1124" s="9">
        <v>70</v>
      </c>
      <c r="I1124" s="9">
        <v>0.272</v>
      </c>
      <c r="J1124" s="9">
        <v>0.68</v>
      </c>
      <c r="K1124" s="9">
        <v>0.048</v>
      </c>
      <c r="L1124" s="9">
        <v>69342126</v>
      </c>
      <c r="M1124" s="9">
        <v>0.669</v>
      </c>
    </row>
    <row r="1125" customHeight="1" spans="1:13">
      <c r="A1125" s="6" t="str">
        <f t="shared" si="0"/>
        <v>Iran-Middle East2005</v>
      </c>
      <c r="B1125" s="6" t="s">
        <v>156</v>
      </c>
      <c r="C1125" s="6" t="s">
        <v>84</v>
      </c>
      <c r="D1125" s="7" t="s">
        <v>282</v>
      </c>
      <c r="E1125" s="14">
        <v>0.036</v>
      </c>
      <c r="F1125" s="14">
        <v>0.084</v>
      </c>
      <c r="G1125" s="9">
        <v>73</v>
      </c>
      <c r="H1125" s="9">
        <v>70</v>
      </c>
      <c r="I1125" s="9">
        <v>0.258</v>
      </c>
      <c r="J1125" s="9">
        <v>0.693</v>
      </c>
      <c r="K1125" s="9">
        <v>0.049</v>
      </c>
      <c r="L1125" s="9">
        <v>70152384</v>
      </c>
      <c r="M1125" s="9">
        <v>0.676</v>
      </c>
    </row>
    <row r="1126" customHeight="1" spans="1:13">
      <c r="A1126" s="6" t="str">
        <f t="shared" si="0"/>
        <v>Iran-Middle East2006</v>
      </c>
      <c r="B1126" s="6" t="s">
        <v>156</v>
      </c>
      <c r="C1126" s="6" t="s">
        <v>84</v>
      </c>
      <c r="D1126" s="7" t="s">
        <v>287</v>
      </c>
      <c r="E1126" s="14">
        <v>0.036</v>
      </c>
      <c r="F1126" s="14">
        <v>0.059</v>
      </c>
      <c r="G1126" s="9">
        <v>74</v>
      </c>
      <c r="H1126" s="9">
        <v>70</v>
      </c>
      <c r="I1126" s="9">
        <v>0.249</v>
      </c>
      <c r="J1126" s="9">
        <v>0.701</v>
      </c>
      <c r="K1126" s="9">
        <v>0.05</v>
      </c>
      <c r="L1126" s="9">
        <v>70976584</v>
      </c>
      <c r="M1126" s="9">
        <v>0.682</v>
      </c>
    </row>
    <row r="1127" customHeight="1" spans="1:13">
      <c r="A1127" s="6" t="str">
        <f t="shared" si="0"/>
        <v>Iran-Middle East2007</v>
      </c>
      <c r="B1127" s="6" t="s">
        <v>156</v>
      </c>
      <c r="C1127" s="6" t="s">
        <v>84</v>
      </c>
      <c r="D1127" s="7" t="s">
        <v>289</v>
      </c>
      <c r="E1127" s="14">
        <v>0.036</v>
      </c>
      <c r="F1127" s="14">
        <v>0.073</v>
      </c>
      <c r="G1127" s="9">
        <v>74</v>
      </c>
      <c r="H1127" s="9">
        <v>70</v>
      </c>
      <c r="I1127" s="9">
        <v>0.242</v>
      </c>
      <c r="J1127" s="9">
        <v>0.707</v>
      </c>
      <c r="K1127" s="9">
        <v>0.051</v>
      </c>
      <c r="L1127" s="9">
        <v>71809219</v>
      </c>
      <c r="M1127" s="9">
        <v>0.689</v>
      </c>
    </row>
    <row r="1128" customHeight="1" spans="1:13">
      <c r="A1128" s="6" t="str">
        <f t="shared" si="0"/>
        <v>Iran-Middle East2008</v>
      </c>
      <c r="B1128" s="6" t="s">
        <v>156</v>
      </c>
      <c r="C1128" s="6" t="s">
        <v>84</v>
      </c>
      <c r="D1128" s="7" t="s">
        <v>283</v>
      </c>
      <c r="E1128" s="14">
        <v>0.037</v>
      </c>
      <c r="F1128" s="14">
        <v>0.061</v>
      </c>
      <c r="G1128" s="9">
        <v>74</v>
      </c>
      <c r="H1128" s="9">
        <v>71</v>
      </c>
      <c r="I1128" s="9">
        <v>0.239</v>
      </c>
      <c r="J1128" s="9">
        <v>0.71</v>
      </c>
      <c r="K1128" s="9">
        <v>0.051</v>
      </c>
      <c r="L1128" s="9">
        <v>72660887</v>
      </c>
      <c r="M1128" s="9">
        <v>0.695</v>
      </c>
    </row>
    <row r="1129" customHeight="1" spans="1:13">
      <c r="A1129" s="6" t="str">
        <f t="shared" si="0"/>
        <v>Iran-Middle East2009</v>
      </c>
      <c r="B1129" s="6" t="s">
        <v>156</v>
      </c>
      <c r="C1129" s="6" t="s">
        <v>84</v>
      </c>
      <c r="D1129" s="7" t="s">
        <v>284</v>
      </c>
      <c r="E1129" s="14">
        <v>0.037</v>
      </c>
      <c r="F1129" s="14">
        <v>0.049</v>
      </c>
      <c r="G1129" s="9">
        <v>75</v>
      </c>
      <c r="H1129" s="9">
        <v>71</v>
      </c>
      <c r="I1129" s="9">
        <v>0.237</v>
      </c>
      <c r="J1129" s="9">
        <v>0.712</v>
      </c>
      <c r="K1129" s="9">
        <v>0.051</v>
      </c>
      <c r="L1129" s="9">
        <v>73542954</v>
      </c>
      <c r="M1129" s="9">
        <v>0.7</v>
      </c>
    </row>
    <row r="1130" customHeight="1" spans="1:13">
      <c r="A1130" s="6" t="str">
        <f t="shared" si="0"/>
        <v>Iran-Middle East2010</v>
      </c>
      <c r="B1130" s="6" t="s">
        <v>156</v>
      </c>
      <c r="C1130" s="6" t="s">
        <v>84</v>
      </c>
      <c r="D1130" s="7" t="s">
        <v>288</v>
      </c>
      <c r="E1130" s="14">
        <v>0.038</v>
      </c>
      <c r="F1130" s="14">
        <v>0.082</v>
      </c>
      <c r="G1130" s="9">
        <v>75</v>
      </c>
      <c r="H1130" s="9">
        <v>71</v>
      </c>
      <c r="I1130" s="9">
        <v>0.236</v>
      </c>
      <c r="J1130" s="9">
        <v>0.712</v>
      </c>
      <c r="K1130" s="9">
        <v>0.052</v>
      </c>
      <c r="L1130" s="9">
        <v>74462314</v>
      </c>
      <c r="M1130" s="9">
        <v>0.706</v>
      </c>
    </row>
    <row r="1131" customHeight="1" spans="1:13">
      <c r="A1131" s="6" t="str">
        <f t="shared" si="0"/>
        <v>Iran-Middle East2011</v>
      </c>
      <c r="B1131" s="6" t="s">
        <v>156</v>
      </c>
      <c r="C1131" s="6" t="s">
        <v>84</v>
      </c>
      <c r="D1131" s="7" t="s">
        <v>285</v>
      </c>
      <c r="E1131" s="14">
        <v>0.038</v>
      </c>
      <c r="F1131" s="14">
        <v>0.065</v>
      </c>
      <c r="G1131" s="9">
        <v>75</v>
      </c>
      <c r="H1131" s="9">
        <v>72</v>
      </c>
      <c r="I1131" s="9">
        <v>0.236</v>
      </c>
      <c r="J1131" s="9">
        <v>0.712</v>
      </c>
      <c r="K1131" s="9">
        <v>0.052</v>
      </c>
      <c r="L1131" s="9">
        <v>75424285</v>
      </c>
      <c r="M1131" s="9">
        <v>0.712</v>
      </c>
    </row>
    <row r="1132" customHeight="1" spans="1:13">
      <c r="A1132" s="6" t="str">
        <f t="shared" si="0"/>
        <v>Iran-Middle East2012</v>
      </c>
      <c r="B1132" s="6" t="s">
        <v>156</v>
      </c>
      <c r="C1132" s="6" t="s">
        <v>84</v>
      </c>
      <c r="D1132" s="7" t="s">
        <v>286</v>
      </c>
      <c r="E1132" s="14">
        <v>0.038</v>
      </c>
      <c r="F1132" s="14">
        <v>0.058</v>
      </c>
      <c r="G1132" s="9">
        <v>76</v>
      </c>
      <c r="H1132" s="9">
        <v>72</v>
      </c>
      <c r="I1132" s="9">
        <v>0.237</v>
      </c>
      <c r="J1132" s="9">
        <v>0.711</v>
      </c>
      <c r="K1132" s="9">
        <v>0.052</v>
      </c>
      <c r="L1132" s="9">
        <v>76424443</v>
      </c>
      <c r="M1132" s="9">
        <v>0.718</v>
      </c>
    </row>
    <row r="1133" customHeight="1" spans="1:13">
      <c r="A1133" s="6" t="str">
        <f t="shared" si="0"/>
        <v>Iraq-Middle East2000</v>
      </c>
      <c r="B1133" s="6" t="s">
        <v>157</v>
      </c>
      <c r="C1133" s="6" t="s">
        <v>84</v>
      </c>
      <c r="D1133" s="7" t="s">
        <v>277</v>
      </c>
      <c r="E1133" s="14">
        <v>0.038</v>
      </c>
      <c r="F1133" s="14">
        <v>0.055</v>
      </c>
      <c r="G1133" s="9">
        <v>73</v>
      </c>
      <c r="H1133" s="9">
        <v>69</v>
      </c>
      <c r="I1133" s="9">
        <v>0.428</v>
      </c>
      <c r="J1133" s="9">
        <v>0.537</v>
      </c>
      <c r="K1133" s="9">
        <v>0.035</v>
      </c>
      <c r="L1133" s="9">
        <v>23801156</v>
      </c>
      <c r="M1133" s="9">
        <v>0.685</v>
      </c>
    </row>
    <row r="1134" customHeight="1" spans="1:13">
      <c r="A1134" s="6" t="str">
        <f t="shared" si="0"/>
        <v>Iraq-Middle East2001</v>
      </c>
      <c r="B1134" s="6" t="s">
        <v>157</v>
      </c>
      <c r="C1134" s="6" t="s">
        <v>84</v>
      </c>
      <c r="D1134" s="7" t="s">
        <v>278</v>
      </c>
      <c r="E1134" s="14">
        <v>0.038</v>
      </c>
      <c r="F1134" s="14">
        <v>0.044</v>
      </c>
      <c r="G1134" s="9">
        <v>73</v>
      </c>
      <c r="H1134" s="9">
        <v>69</v>
      </c>
      <c r="I1134" s="9">
        <v>0.426</v>
      </c>
      <c r="J1134" s="9">
        <v>0.539</v>
      </c>
      <c r="K1134" s="9">
        <v>0.035</v>
      </c>
      <c r="L1134" s="9">
        <v>24516842</v>
      </c>
      <c r="M1134" s="9">
        <v>0.686</v>
      </c>
    </row>
    <row r="1135" customHeight="1" spans="1:13">
      <c r="A1135" s="6" t="str">
        <f t="shared" si="0"/>
        <v>Iraq-Middle East2002</v>
      </c>
      <c r="B1135" s="6" t="s">
        <v>157</v>
      </c>
      <c r="C1135" s="6" t="s">
        <v>84</v>
      </c>
      <c r="D1135" s="7" t="s">
        <v>279</v>
      </c>
      <c r="E1135" s="14">
        <v>0.039</v>
      </c>
      <c r="F1135" s="14">
        <v>0.079</v>
      </c>
      <c r="G1135" s="9">
        <v>73</v>
      </c>
      <c r="H1135" s="9">
        <v>68</v>
      </c>
      <c r="I1135" s="9">
        <v>0.424</v>
      </c>
      <c r="J1135" s="9">
        <v>0.541</v>
      </c>
      <c r="K1135" s="9">
        <v>0.035</v>
      </c>
      <c r="L1135" s="9">
        <v>25238267</v>
      </c>
      <c r="M1135" s="9">
        <v>0.686</v>
      </c>
    </row>
    <row r="1136" customHeight="1" spans="1:13">
      <c r="A1136" s="6" t="str">
        <f t="shared" si="0"/>
        <v>Iraq-Middle East2003</v>
      </c>
      <c r="B1136" s="6" t="s">
        <v>157</v>
      </c>
      <c r="C1136" s="6" t="s">
        <v>84</v>
      </c>
      <c r="D1136" s="7" t="s">
        <v>280</v>
      </c>
      <c r="E1136" s="14">
        <v>0.039</v>
      </c>
      <c r="F1136" s="14">
        <v>0.079</v>
      </c>
      <c r="G1136" s="9">
        <v>73</v>
      </c>
      <c r="H1136" s="9">
        <v>68</v>
      </c>
      <c r="I1136" s="9">
        <v>0.422</v>
      </c>
      <c r="J1136" s="9">
        <v>0.543</v>
      </c>
      <c r="K1136" s="9">
        <v>0.035</v>
      </c>
      <c r="L1136" s="9">
        <v>25959531</v>
      </c>
      <c r="M1136" s="9">
        <v>0.687</v>
      </c>
    </row>
    <row r="1137" customHeight="1" spans="1:13">
      <c r="A1137" s="6" t="str">
        <f t="shared" si="0"/>
        <v>Iraq-Middle East2004</v>
      </c>
      <c r="B1137" s="6" t="s">
        <v>157</v>
      </c>
      <c r="C1137" s="6" t="s">
        <v>84</v>
      </c>
      <c r="D1137" s="7" t="s">
        <v>281</v>
      </c>
      <c r="E1137" s="14">
        <v>0.039</v>
      </c>
      <c r="F1137" s="14">
        <v>0.053</v>
      </c>
      <c r="G1137" s="9">
        <v>72</v>
      </c>
      <c r="H1137" s="9">
        <v>67</v>
      </c>
      <c r="I1137" s="9">
        <v>0.421</v>
      </c>
      <c r="J1137" s="9">
        <v>0.545</v>
      </c>
      <c r="K1137" s="9">
        <v>0.035</v>
      </c>
      <c r="L1137" s="9">
        <v>26673536</v>
      </c>
      <c r="M1137" s="9">
        <v>0.687</v>
      </c>
    </row>
    <row r="1138" customHeight="1" spans="1:13">
      <c r="A1138" s="6" t="str">
        <f t="shared" si="0"/>
        <v>Iraq-Middle East2005</v>
      </c>
      <c r="B1138" s="6" t="s">
        <v>157</v>
      </c>
      <c r="C1138" s="6" t="s">
        <v>84</v>
      </c>
      <c r="D1138" s="7" t="s">
        <v>282</v>
      </c>
      <c r="E1138" s="14">
        <v>0.039</v>
      </c>
      <c r="F1138" s="14">
        <v>0.072</v>
      </c>
      <c r="G1138" s="9">
        <v>72</v>
      </c>
      <c r="H1138" s="9">
        <v>67</v>
      </c>
      <c r="I1138" s="9">
        <v>0.419</v>
      </c>
      <c r="J1138" s="9">
        <v>0.546</v>
      </c>
      <c r="K1138" s="9">
        <v>0.035</v>
      </c>
      <c r="L1138" s="9">
        <v>27377045</v>
      </c>
      <c r="M1138" s="9">
        <v>0.688</v>
      </c>
    </row>
    <row r="1139" customHeight="1" spans="1:13">
      <c r="A1139" s="6" t="str">
        <f t="shared" si="0"/>
        <v>Iraq-Middle East2006</v>
      </c>
      <c r="B1139" s="6" t="s">
        <v>157</v>
      </c>
      <c r="C1139" s="6" t="s">
        <v>84</v>
      </c>
      <c r="D1139" s="7" t="s">
        <v>287</v>
      </c>
      <c r="E1139" s="14">
        <v>0.039</v>
      </c>
      <c r="F1139" s="14">
        <v>0.069</v>
      </c>
      <c r="G1139" s="9">
        <v>72</v>
      </c>
      <c r="H1139" s="9">
        <v>66</v>
      </c>
      <c r="I1139" s="9">
        <v>0.418</v>
      </c>
      <c r="J1139" s="9">
        <v>0.547</v>
      </c>
      <c r="K1139" s="9">
        <v>0.034</v>
      </c>
      <c r="L1139" s="9">
        <v>28064095</v>
      </c>
      <c r="M1139" s="9">
        <v>0.688</v>
      </c>
    </row>
    <row r="1140" customHeight="1" spans="1:13">
      <c r="A1140" s="6" t="str">
        <f t="shared" si="0"/>
        <v>Iraq-Middle East2007</v>
      </c>
      <c r="B1140" s="6" t="s">
        <v>157</v>
      </c>
      <c r="C1140" s="6" t="s">
        <v>84</v>
      </c>
      <c r="D1140" s="7" t="s">
        <v>289</v>
      </c>
      <c r="E1140" s="14">
        <v>0.039</v>
      </c>
      <c r="F1140" s="14">
        <v>0.068</v>
      </c>
      <c r="G1140" s="9">
        <v>72</v>
      </c>
      <c r="H1140" s="9">
        <v>66</v>
      </c>
      <c r="I1140" s="9">
        <v>0.417</v>
      </c>
      <c r="J1140" s="9">
        <v>0.548</v>
      </c>
      <c r="K1140" s="9">
        <v>0.034</v>
      </c>
      <c r="L1140" s="9">
        <v>28740630</v>
      </c>
      <c r="M1140" s="9">
        <v>0.689</v>
      </c>
    </row>
    <row r="1141" customHeight="1" spans="1:13">
      <c r="A1141" s="6" t="str">
        <f t="shared" si="0"/>
        <v>Iraq-Middle East2008</v>
      </c>
      <c r="B1141" s="6" t="s">
        <v>157</v>
      </c>
      <c r="C1141" s="6" t="s">
        <v>84</v>
      </c>
      <c r="D1141" s="7" t="s">
        <v>283</v>
      </c>
      <c r="E1141" s="14">
        <v>0.039</v>
      </c>
      <c r="F1141" s="14">
        <v>0.052</v>
      </c>
      <c r="G1141" s="9">
        <v>72</v>
      </c>
      <c r="H1141" s="9">
        <v>65</v>
      </c>
      <c r="I1141" s="9">
        <v>0.416</v>
      </c>
      <c r="J1141" s="9">
        <v>0.549</v>
      </c>
      <c r="K1141" s="9">
        <v>0.034</v>
      </c>
      <c r="L1141" s="9">
        <v>29429829</v>
      </c>
      <c r="M1141" s="9">
        <v>0.689</v>
      </c>
    </row>
    <row r="1142" customHeight="1" spans="1:13">
      <c r="A1142" s="6" t="str">
        <f t="shared" si="0"/>
        <v>Iraq-Middle East2009</v>
      </c>
      <c r="B1142" s="6" t="s">
        <v>157</v>
      </c>
      <c r="C1142" s="6" t="s">
        <v>84</v>
      </c>
      <c r="D1142" s="7" t="s">
        <v>284</v>
      </c>
      <c r="E1142" s="14">
        <v>0.04</v>
      </c>
      <c r="F1142" s="14">
        <v>0.122</v>
      </c>
      <c r="G1142" s="9">
        <v>72</v>
      </c>
      <c r="H1142" s="9">
        <v>65</v>
      </c>
      <c r="I1142" s="9">
        <v>0.415</v>
      </c>
      <c r="J1142" s="9">
        <v>0.551</v>
      </c>
      <c r="K1142" s="9">
        <v>0.034</v>
      </c>
      <c r="L1142" s="9">
        <v>30163199</v>
      </c>
      <c r="M1142" s="9">
        <v>0.69</v>
      </c>
    </row>
    <row r="1143" customHeight="1" spans="1:13">
      <c r="A1143" s="6" t="str">
        <f t="shared" si="0"/>
        <v>Iraq-Middle East2010</v>
      </c>
      <c r="B1143" s="6" t="s">
        <v>157</v>
      </c>
      <c r="C1143" s="6" t="s">
        <v>84</v>
      </c>
      <c r="D1143" s="7" t="s">
        <v>288</v>
      </c>
      <c r="E1143" s="14">
        <v>0.04</v>
      </c>
      <c r="F1143" s="14">
        <v>0.073</v>
      </c>
      <c r="G1143" s="9">
        <v>73</v>
      </c>
      <c r="H1143" s="9">
        <v>65</v>
      </c>
      <c r="I1143" s="9">
        <v>0.412</v>
      </c>
      <c r="J1143" s="9">
        <v>0.554</v>
      </c>
      <c r="K1143" s="9">
        <v>0.034</v>
      </c>
      <c r="L1143" s="9">
        <v>30962380</v>
      </c>
      <c r="M1143" s="9">
        <v>0.69</v>
      </c>
    </row>
    <row r="1144" customHeight="1" spans="1:13">
      <c r="A1144" s="6" t="str">
        <f t="shared" si="0"/>
        <v>Iraq-Middle East2011</v>
      </c>
      <c r="B1144" s="6" t="s">
        <v>157</v>
      </c>
      <c r="C1144" s="6" t="s">
        <v>84</v>
      </c>
      <c r="D1144" s="7" t="s">
        <v>285</v>
      </c>
      <c r="E1144" s="14">
        <v>0.04</v>
      </c>
      <c r="F1144" s="14">
        <v>0.091</v>
      </c>
      <c r="G1144" s="9">
        <v>73</v>
      </c>
      <c r="H1144" s="9">
        <v>65</v>
      </c>
      <c r="I1144" s="9">
        <v>0.409</v>
      </c>
      <c r="J1144" s="9">
        <v>0.558</v>
      </c>
      <c r="K1144" s="9">
        <v>0.033</v>
      </c>
      <c r="L1144" s="9">
        <v>31760020</v>
      </c>
      <c r="M1144" s="9">
        <v>0.691</v>
      </c>
    </row>
    <row r="1145" customHeight="1" spans="1:13">
      <c r="A1145" s="6" t="str">
        <f t="shared" si="0"/>
        <v>Iraq-Middle East2012</v>
      </c>
      <c r="B1145" s="6" t="s">
        <v>157</v>
      </c>
      <c r="C1145" s="6" t="s">
        <v>84</v>
      </c>
      <c r="D1145" s="7" t="s">
        <v>286</v>
      </c>
      <c r="E1145" s="14">
        <v>0.04</v>
      </c>
      <c r="F1145" s="14">
        <v>0.044</v>
      </c>
      <c r="G1145" s="9">
        <v>73</v>
      </c>
      <c r="H1145" s="9">
        <v>66</v>
      </c>
      <c r="I1145" s="9">
        <v>0.405</v>
      </c>
      <c r="J1145" s="9">
        <v>0.562</v>
      </c>
      <c r="K1145" s="9">
        <v>0.033</v>
      </c>
      <c r="L1145" s="9">
        <v>32578209</v>
      </c>
      <c r="M1145" s="9">
        <v>0.692</v>
      </c>
    </row>
    <row r="1146" customHeight="1" spans="1:13">
      <c r="A1146" s="6" t="str">
        <f t="shared" si="0"/>
        <v>Ireland-Europe2000</v>
      </c>
      <c r="B1146" s="6" t="s">
        <v>158</v>
      </c>
      <c r="C1146" s="6" t="s">
        <v>67</v>
      </c>
      <c r="D1146" s="7" t="s">
        <v>277</v>
      </c>
      <c r="E1146" s="14">
        <v>0.042</v>
      </c>
      <c r="F1146" s="14">
        <v>0.091</v>
      </c>
      <c r="G1146" s="9">
        <v>79</v>
      </c>
      <c r="H1146" s="9">
        <v>74</v>
      </c>
      <c r="I1146" s="9">
        <v>0.218</v>
      </c>
      <c r="J1146" s="9">
        <v>0.67</v>
      </c>
      <c r="K1146" s="9">
        <v>0.112</v>
      </c>
      <c r="L1146" s="9">
        <v>3805174</v>
      </c>
      <c r="M1146" s="9">
        <v>0.591</v>
      </c>
    </row>
    <row r="1147" customHeight="1" spans="1:13">
      <c r="A1147" s="6" t="str">
        <f t="shared" si="0"/>
        <v>Ireland-Europe2001</v>
      </c>
      <c r="B1147" s="6" t="s">
        <v>158</v>
      </c>
      <c r="C1147" s="6" t="s">
        <v>67</v>
      </c>
      <c r="D1147" s="7" t="s">
        <v>278</v>
      </c>
      <c r="E1147" s="14">
        <v>0.042</v>
      </c>
      <c r="F1147" s="14">
        <v>0.064</v>
      </c>
      <c r="G1147" s="9">
        <v>80</v>
      </c>
      <c r="H1147" s="9">
        <v>75</v>
      </c>
      <c r="I1147" s="9">
        <v>0.214</v>
      </c>
      <c r="J1147" s="9">
        <v>0.674</v>
      </c>
      <c r="K1147" s="9">
        <v>0.112</v>
      </c>
      <c r="L1147" s="9">
        <v>3866243</v>
      </c>
      <c r="M1147" s="9">
        <v>0.594</v>
      </c>
    </row>
    <row r="1148" customHeight="1" spans="1:13">
      <c r="A1148" s="6" t="str">
        <f t="shared" si="0"/>
        <v>Ireland-Europe2002</v>
      </c>
      <c r="B1148" s="6" t="s">
        <v>158</v>
      </c>
      <c r="C1148" s="6" t="s">
        <v>67</v>
      </c>
      <c r="D1148" s="7" t="s">
        <v>279</v>
      </c>
      <c r="E1148" s="14">
        <v>0.042</v>
      </c>
      <c r="F1148" s="14">
        <v>0.05</v>
      </c>
      <c r="G1148" s="9">
        <v>80</v>
      </c>
      <c r="H1148" s="9">
        <v>75</v>
      </c>
      <c r="I1148" s="9">
        <v>0.211</v>
      </c>
      <c r="J1148" s="9">
        <v>0.678</v>
      </c>
      <c r="K1148" s="9">
        <v>0.111</v>
      </c>
      <c r="L1148" s="9">
        <v>3931947</v>
      </c>
      <c r="M1148" s="9">
        <v>0.596</v>
      </c>
    </row>
    <row r="1149" customHeight="1" spans="1:13">
      <c r="A1149" s="6" t="str">
        <f t="shared" si="0"/>
        <v>Ireland-Europe2003</v>
      </c>
      <c r="B1149" s="6" t="s">
        <v>158</v>
      </c>
      <c r="C1149" s="6" t="s">
        <v>67</v>
      </c>
      <c r="D1149" s="7" t="s">
        <v>280</v>
      </c>
      <c r="E1149" s="14">
        <v>0.043</v>
      </c>
      <c r="F1149" s="14">
        <v>0.082</v>
      </c>
      <c r="G1149" s="9">
        <v>81</v>
      </c>
      <c r="H1149" s="9">
        <v>76</v>
      </c>
      <c r="I1149" s="9">
        <v>0.208</v>
      </c>
      <c r="J1149" s="9">
        <v>0.681</v>
      </c>
      <c r="K1149" s="9">
        <v>0.111</v>
      </c>
      <c r="L1149" s="9">
        <v>3996521</v>
      </c>
      <c r="M1149" s="9">
        <v>0.599</v>
      </c>
    </row>
    <row r="1150" customHeight="1" spans="1:13">
      <c r="A1150" s="6" t="str">
        <f t="shared" si="0"/>
        <v>Ireland-Europe2004</v>
      </c>
      <c r="B1150" s="6" t="s">
        <v>158</v>
      </c>
      <c r="C1150" s="6" t="s">
        <v>67</v>
      </c>
      <c r="D1150" s="7" t="s">
        <v>281</v>
      </c>
      <c r="E1150" s="14">
        <v>0.044</v>
      </c>
      <c r="F1150" s="14">
        <v>0.07</v>
      </c>
      <c r="G1150" s="9">
        <v>81</v>
      </c>
      <c r="H1150" s="9">
        <v>76</v>
      </c>
      <c r="I1150" s="9">
        <v>0.206</v>
      </c>
      <c r="J1150" s="9">
        <v>0.683</v>
      </c>
      <c r="K1150" s="9">
        <v>0.111</v>
      </c>
      <c r="L1150" s="9">
        <v>4070262</v>
      </c>
      <c r="M1150" s="9">
        <v>0.602</v>
      </c>
    </row>
    <row r="1151" customHeight="1" spans="1:13">
      <c r="A1151" s="6" t="str">
        <f t="shared" si="0"/>
        <v>Ireland-Europe2005</v>
      </c>
      <c r="B1151" s="6" t="s">
        <v>158</v>
      </c>
      <c r="C1151" s="6" t="s">
        <v>67</v>
      </c>
      <c r="D1151" s="7" t="s">
        <v>282</v>
      </c>
      <c r="E1151" s="14">
        <v>0.044</v>
      </c>
      <c r="F1151" s="14">
        <v>0.069</v>
      </c>
      <c r="G1151" s="9">
        <v>81</v>
      </c>
      <c r="H1151" s="9">
        <v>77</v>
      </c>
      <c r="I1151" s="9">
        <v>0.206</v>
      </c>
      <c r="J1151" s="9">
        <v>0.684</v>
      </c>
      <c r="K1151" s="9">
        <v>0.111</v>
      </c>
      <c r="L1151" s="9">
        <v>4159914</v>
      </c>
      <c r="M1151" s="9">
        <v>0.605</v>
      </c>
    </row>
    <row r="1152" customHeight="1" spans="1:13">
      <c r="A1152" s="6" t="str">
        <f t="shared" si="0"/>
        <v>Ireland-Europe2006</v>
      </c>
      <c r="B1152" s="6" t="s">
        <v>158</v>
      </c>
      <c r="C1152" s="6" t="s">
        <v>67</v>
      </c>
      <c r="D1152" s="7" t="s">
        <v>287</v>
      </c>
      <c r="E1152" s="14">
        <v>0.044</v>
      </c>
      <c r="F1152" s="14">
        <v>0.079</v>
      </c>
      <c r="G1152" s="9">
        <v>82</v>
      </c>
      <c r="H1152" s="9">
        <v>77</v>
      </c>
      <c r="I1152" s="9">
        <v>0.206</v>
      </c>
      <c r="J1152" s="9">
        <v>0.683</v>
      </c>
      <c r="K1152" s="9">
        <v>0.111</v>
      </c>
      <c r="L1152" s="9">
        <v>4274137</v>
      </c>
      <c r="M1152" s="9">
        <v>0.608</v>
      </c>
    </row>
    <row r="1153" customHeight="1" spans="1:13">
      <c r="A1153" s="6" t="str">
        <f t="shared" si="0"/>
        <v>Ireland-Europe2007</v>
      </c>
      <c r="B1153" s="6" t="s">
        <v>158</v>
      </c>
      <c r="C1153" s="6" t="s">
        <v>67</v>
      </c>
      <c r="D1153" s="7" t="s">
        <v>289</v>
      </c>
      <c r="E1153" s="14">
        <v>0.044</v>
      </c>
      <c r="F1153" s="14">
        <v>0.055</v>
      </c>
      <c r="G1153" s="9">
        <v>82</v>
      </c>
      <c r="H1153" s="9">
        <v>77</v>
      </c>
      <c r="I1153" s="9">
        <v>0.208</v>
      </c>
      <c r="J1153" s="9">
        <v>0.681</v>
      </c>
      <c r="K1153" s="9">
        <v>0.111</v>
      </c>
      <c r="L1153" s="9">
        <v>4398942</v>
      </c>
      <c r="M1153" s="9">
        <v>0.61</v>
      </c>
    </row>
    <row r="1154" customHeight="1" spans="1:13">
      <c r="A1154" s="6" t="str">
        <f t="shared" si="0"/>
        <v>Ireland-Europe2008</v>
      </c>
      <c r="B1154" s="6" t="s">
        <v>158</v>
      </c>
      <c r="C1154" s="6" t="s">
        <v>67</v>
      </c>
      <c r="D1154" s="7" t="s">
        <v>283</v>
      </c>
      <c r="E1154" s="14">
        <v>0.045</v>
      </c>
      <c r="F1154" s="14">
        <v>0.1</v>
      </c>
      <c r="G1154" s="9">
        <v>82</v>
      </c>
      <c r="H1154" s="9">
        <v>78</v>
      </c>
      <c r="I1154" s="9">
        <v>0.21</v>
      </c>
      <c r="J1154" s="9">
        <v>0.679</v>
      </c>
      <c r="K1154" s="9">
        <v>0.111</v>
      </c>
      <c r="L1154" s="9">
        <v>4489544</v>
      </c>
      <c r="M1154" s="9">
        <v>0.613</v>
      </c>
    </row>
    <row r="1155" customHeight="1" spans="1:13">
      <c r="A1155" s="6" t="str">
        <f t="shared" si="0"/>
        <v>Ireland-Europe2009</v>
      </c>
      <c r="B1155" s="6" t="s">
        <v>158</v>
      </c>
      <c r="C1155" s="6" t="s">
        <v>67</v>
      </c>
      <c r="D1155" s="7" t="s">
        <v>284</v>
      </c>
      <c r="E1155" s="14">
        <v>0.046</v>
      </c>
      <c r="F1155" s="14">
        <v>0.104</v>
      </c>
      <c r="G1155" s="9">
        <v>83</v>
      </c>
      <c r="H1155" s="9">
        <v>78</v>
      </c>
      <c r="I1155" s="9">
        <v>0.212</v>
      </c>
      <c r="J1155" s="9">
        <v>0.676</v>
      </c>
      <c r="K1155" s="9">
        <v>0.112</v>
      </c>
      <c r="L1155" s="9">
        <v>4535375</v>
      </c>
      <c r="M1155" s="9">
        <v>0.616</v>
      </c>
    </row>
    <row r="1156" customHeight="1" spans="1:13">
      <c r="A1156" s="6" t="str">
        <f t="shared" si="0"/>
        <v>Ireland-Europe2010</v>
      </c>
      <c r="B1156" s="6" t="s">
        <v>158</v>
      </c>
      <c r="C1156" s="6" t="s">
        <v>67</v>
      </c>
      <c r="D1156" s="7" t="s">
        <v>288</v>
      </c>
      <c r="E1156" s="14">
        <v>0.046</v>
      </c>
      <c r="F1156" s="14">
        <v>0.061</v>
      </c>
      <c r="G1156" s="9">
        <v>83</v>
      </c>
      <c r="H1156" s="9">
        <v>79</v>
      </c>
      <c r="I1156" s="9">
        <v>0.213</v>
      </c>
      <c r="J1156" s="9">
        <v>0.673</v>
      </c>
      <c r="K1156" s="9">
        <v>0.113</v>
      </c>
      <c r="L1156" s="9">
        <v>4560155</v>
      </c>
      <c r="M1156" s="9">
        <v>0.618</v>
      </c>
    </row>
    <row r="1157" customHeight="1" spans="1:13">
      <c r="A1157" s="6" t="str">
        <f t="shared" si="0"/>
        <v>Ireland-Europe2011</v>
      </c>
      <c r="B1157" s="6" t="s">
        <v>158</v>
      </c>
      <c r="C1157" s="6" t="s">
        <v>67</v>
      </c>
      <c r="D1157" s="7" t="s">
        <v>285</v>
      </c>
      <c r="E1157" s="14">
        <v>0.048</v>
      </c>
      <c r="F1157" s="14">
        <v>0.117</v>
      </c>
      <c r="G1157" s="9">
        <v>83</v>
      </c>
      <c r="H1157" s="9">
        <v>79</v>
      </c>
      <c r="I1157" s="9">
        <v>0.215</v>
      </c>
      <c r="J1157" s="9">
        <v>0.67</v>
      </c>
      <c r="K1157" s="9">
        <v>0.115</v>
      </c>
      <c r="L1157" s="9">
        <v>4576794</v>
      </c>
      <c r="M1157" s="9">
        <v>0.621</v>
      </c>
    </row>
    <row r="1158" customHeight="1" spans="1:13">
      <c r="A1158" s="6" t="str">
        <f t="shared" si="0"/>
        <v>Ireland-Europe2012</v>
      </c>
      <c r="B1158" s="6" t="s">
        <v>158</v>
      </c>
      <c r="C1158" s="6" t="s">
        <v>67</v>
      </c>
      <c r="D1158" s="7" t="s">
        <v>286</v>
      </c>
      <c r="E1158" s="14">
        <v>0.048</v>
      </c>
      <c r="F1158" s="14">
        <v>0.09</v>
      </c>
      <c r="G1158" s="9">
        <v>83</v>
      </c>
      <c r="H1158" s="9">
        <v>79</v>
      </c>
      <c r="I1158" s="9">
        <v>0.215</v>
      </c>
      <c r="J1158" s="9">
        <v>0.667</v>
      </c>
      <c r="K1158" s="9">
        <v>0.118</v>
      </c>
      <c r="L1158" s="9">
        <v>4586897</v>
      </c>
      <c r="M1158" s="9">
        <v>0.624</v>
      </c>
    </row>
    <row r="1159" customHeight="1" spans="1:13">
      <c r="A1159" s="6" t="str">
        <f t="shared" si="0"/>
        <v>Isle of Man-Europe2000</v>
      </c>
      <c r="B1159" s="6" t="s">
        <v>159</v>
      </c>
      <c r="C1159" s="6" t="s">
        <v>67</v>
      </c>
      <c r="D1159" s="7" t="s">
        <v>277</v>
      </c>
      <c r="E1159" s="14">
        <v>0.049</v>
      </c>
      <c r="F1159" s="14">
        <v>0.099</v>
      </c>
      <c r="G1159" s="8"/>
      <c r="H1159" s="8"/>
      <c r="I1159" s="8"/>
      <c r="J1159" s="8"/>
      <c r="K1159" s="8"/>
      <c r="L1159" s="9">
        <v>76806</v>
      </c>
      <c r="M1159" s="9">
        <v>0.518</v>
      </c>
    </row>
    <row r="1160" customHeight="1" spans="1:13">
      <c r="A1160" s="6" t="str">
        <f t="shared" si="0"/>
        <v>Isle of Man-Europe2001</v>
      </c>
      <c r="B1160" s="6" t="s">
        <v>159</v>
      </c>
      <c r="C1160" s="6" t="s">
        <v>67</v>
      </c>
      <c r="D1160" s="7" t="s">
        <v>278</v>
      </c>
      <c r="E1160" s="14">
        <v>0.051</v>
      </c>
      <c r="F1160" s="14">
        <v>0.075</v>
      </c>
      <c r="G1160" s="8"/>
      <c r="H1160" s="8"/>
      <c r="I1160" s="8"/>
      <c r="J1160" s="8"/>
      <c r="K1160" s="8"/>
      <c r="L1160" s="9">
        <v>77616</v>
      </c>
      <c r="M1160" s="9">
        <v>0.518</v>
      </c>
    </row>
    <row r="1161" customHeight="1" spans="1:13">
      <c r="A1161" s="6" t="str">
        <f t="shared" si="0"/>
        <v>Isle of Man-Europe2002</v>
      </c>
      <c r="B1161" s="6" t="s">
        <v>159</v>
      </c>
      <c r="C1161" s="6" t="s">
        <v>67</v>
      </c>
      <c r="D1161" s="7" t="s">
        <v>279</v>
      </c>
      <c r="E1161" s="14">
        <v>0.013</v>
      </c>
      <c r="F1161" s="14">
        <v>0.014</v>
      </c>
      <c r="G1161" s="9">
        <v>82</v>
      </c>
      <c r="H1161" s="9">
        <v>75</v>
      </c>
      <c r="I1161" s="8"/>
      <c r="J1161" s="8"/>
      <c r="K1161" s="8"/>
      <c r="L1161" s="9">
        <v>78338</v>
      </c>
      <c r="M1161" s="9">
        <v>0.519</v>
      </c>
    </row>
    <row r="1162" customHeight="1" spans="1:13">
      <c r="A1162" s="6" t="str">
        <f t="shared" si="0"/>
        <v>Isle of Man-Europe2003</v>
      </c>
      <c r="B1162" s="6" t="s">
        <v>159</v>
      </c>
      <c r="C1162" s="6" t="s">
        <v>67</v>
      </c>
      <c r="D1162" s="7" t="s">
        <v>280</v>
      </c>
      <c r="E1162" s="14">
        <v>0.018</v>
      </c>
      <c r="F1162" s="14">
        <v>0.012</v>
      </c>
      <c r="G1162" s="8"/>
      <c r="H1162" s="8"/>
      <c r="I1162" s="8"/>
      <c r="J1162" s="8"/>
      <c r="K1162" s="8"/>
      <c r="L1162" s="9">
        <v>79001</v>
      </c>
      <c r="M1162" s="9">
        <v>0.519</v>
      </c>
    </row>
    <row r="1163" customHeight="1" spans="1:13">
      <c r="A1163" s="6" t="str">
        <f t="shared" si="0"/>
        <v>Isle of Man-Europe2004</v>
      </c>
      <c r="B1163" s="6" t="s">
        <v>159</v>
      </c>
      <c r="C1163" s="6" t="s">
        <v>67</v>
      </c>
      <c r="D1163" s="7" t="s">
        <v>281</v>
      </c>
      <c r="E1163" s="14">
        <v>0.018</v>
      </c>
      <c r="F1163" s="14">
        <v>0.017</v>
      </c>
      <c r="G1163" s="8"/>
      <c r="H1163" s="8"/>
      <c r="I1163" s="8"/>
      <c r="J1163" s="8"/>
      <c r="K1163" s="8"/>
      <c r="L1163" s="9">
        <v>79658</v>
      </c>
      <c r="M1163" s="9">
        <v>0.519</v>
      </c>
    </row>
    <row r="1164" customHeight="1" spans="1:13">
      <c r="A1164" s="6" t="str">
        <f t="shared" si="0"/>
        <v>Isle of Man-Europe2005</v>
      </c>
      <c r="B1164" s="6" t="s">
        <v>159</v>
      </c>
      <c r="C1164" s="6" t="s">
        <v>67</v>
      </c>
      <c r="D1164" s="7" t="s">
        <v>282</v>
      </c>
      <c r="E1164" s="14">
        <v>0.021</v>
      </c>
      <c r="F1164" s="14">
        <v>0.031</v>
      </c>
      <c r="G1164" s="8"/>
      <c r="H1164" s="8"/>
      <c r="I1164" s="8"/>
      <c r="J1164" s="8"/>
      <c r="K1164" s="8"/>
      <c r="L1164" s="9">
        <v>80345</v>
      </c>
      <c r="M1164" s="9">
        <v>0.519</v>
      </c>
    </row>
    <row r="1165" customHeight="1" spans="1:13">
      <c r="A1165" s="6" t="str">
        <f t="shared" si="0"/>
        <v>Isle of Man-Europe2006</v>
      </c>
      <c r="B1165" s="6" t="s">
        <v>159</v>
      </c>
      <c r="C1165" s="6" t="s">
        <v>67</v>
      </c>
      <c r="D1165" s="7" t="s">
        <v>287</v>
      </c>
      <c r="E1165" s="14">
        <v>0.022</v>
      </c>
      <c r="F1165" s="14">
        <v>0.046</v>
      </c>
      <c r="G1165" s="8"/>
      <c r="H1165" s="8"/>
      <c r="I1165" s="8"/>
      <c r="J1165" s="8"/>
      <c r="K1165" s="8"/>
      <c r="L1165" s="9">
        <v>81068</v>
      </c>
      <c r="M1165" s="9">
        <v>0.519</v>
      </c>
    </row>
    <row r="1166" customHeight="1" spans="1:13">
      <c r="A1166" s="6" t="str">
        <f t="shared" si="0"/>
        <v>Isle of Man-Europe2007</v>
      </c>
      <c r="B1166" s="6" t="s">
        <v>159</v>
      </c>
      <c r="C1166" s="6" t="s">
        <v>67</v>
      </c>
      <c r="D1166" s="7" t="s">
        <v>289</v>
      </c>
      <c r="E1166" s="14">
        <v>0.022</v>
      </c>
      <c r="F1166" s="14">
        <v>0.016</v>
      </c>
      <c r="G1166" s="8"/>
      <c r="H1166" s="8"/>
      <c r="I1166" s="8"/>
      <c r="J1166" s="8"/>
      <c r="K1166" s="8"/>
      <c r="L1166" s="9">
        <v>81812</v>
      </c>
      <c r="M1166" s="9">
        <v>0.519</v>
      </c>
    </row>
    <row r="1167" customHeight="1" spans="1:13">
      <c r="A1167" s="6" t="str">
        <f t="shared" si="0"/>
        <v>Isle of Man-Europe2008</v>
      </c>
      <c r="B1167" s="6" t="s">
        <v>159</v>
      </c>
      <c r="C1167" s="6" t="s">
        <v>67</v>
      </c>
      <c r="D1167" s="7" t="s">
        <v>283</v>
      </c>
      <c r="E1167" s="14">
        <v>0.024</v>
      </c>
      <c r="F1167" s="14">
        <v>0.021</v>
      </c>
      <c r="G1167" s="8"/>
      <c r="H1167" s="8"/>
      <c r="I1167" s="8"/>
      <c r="J1167" s="8"/>
      <c r="K1167" s="8"/>
      <c r="L1167" s="9">
        <v>82561</v>
      </c>
      <c r="M1167" s="9">
        <v>0.52</v>
      </c>
    </row>
    <row r="1168" customHeight="1" spans="1:13">
      <c r="A1168" s="6" t="str">
        <f t="shared" si="0"/>
        <v>Isle of Man-Europe2009</v>
      </c>
      <c r="B1168" s="6" t="s">
        <v>159</v>
      </c>
      <c r="C1168" s="6" t="s">
        <v>67</v>
      </c>
      <c r="D1168" s="7" t="s">
        <v>284</v>
      </c>
      <c r="E1168" s="14">
        <v>0.024</v>
      </c>
      <c r="F1168" s="14">
        <v>0.025</v>
      </c>
      <c r="G1168" s="8"/>
      <c r="H1168" s="8"/>
      <c r="I1168" s="8"/>
      <c r="J1168" s="8"/>
      <c r="K1168" s="8"/>
      <c r="L1168" s="9">
        <v>83293</v>
      </c>
      <c r="M1168" s="9">
        <v>0.52</v>
      </c>
    </row>
    <row r="1169" customHeight="1" spans="1:13">
      <c r="A1169" s="6" t="str">
        <f t="shared" si="0"/>
        <v>Isle of Man-Europe2010</v>
      </c>
      <c r="B1169" s="6" t="s">
        <v>159</v>
      </c>
      <c r="C1169" s="6" t="s">
        <v>67</v>
      </c>
      <c r="D1169" s="7" t="s">
        <v>288</v>
      </c>
      <c r="E1169" s="14">
        <v>0.025</v>
      </c>
      <c r="F1169" s="14">
        <v>0.043</v>
      </c>
      <c r="G1169" s="8"/>
      <c r="H1169" s="8"/>
      <c r="I1169" s="8"/>
      <c r="J1169" s="8"/>
      <c r="K1169" s="8"/>
      <c r="L1169" s="9">
        <v>83992</v>
      </c>
      <c r="M1169" s="9">
        <v>0.52</v>
      </c>
    </row>
    <row r="1170" customHeight="1" spans="1:13">
      <c r="A1170" s="6" t="str">
        <f t="shared" si="0"/>
        <v>Isle of Man-Europe2011</v>
      </c>
      <c r="B1170" s="6" t="s">
        <v>159</v>
      </c>
      <c r="C1170" s="6" t="s">
        <v>67</v>
      </c>
      <c r="D1170" s="7" t="s">
        <v>285</v>
      </c>
      <c r="E1170" s="14">
        <v>0.028</v>
      </c>
      <c r="F1170" s="14">
        <v>0.082</v>
      </c>
      <c r="G1170" s="8"/>
      <c r="H1170" s="8"/>
      <c r="I1170" s="8"/>
      <c r="J1170" s="8"/>
      <c r="K1170" s="8"/>
      <c r="L1170" s="9">
        <v>84654</v>
      </c>
      <c r="M1170" s="9">
        <v>0.52</v>
      </c>
    </row>
    <row r="1171" customHeight="1" spans="1:13">
      <c r="A1171" s="6" t="str">
        <f t="shared" si="0"/>
        <v>Isle of Man-Europe2012</v>
      </c>
      <c r="B1171" s="6" t="s">
        <v>159</v>
      </c>
      <c r="C1171" s="6" t="s">
        <v>67</v>
      </c>
      <c r="D1171" s="7" t="s">
        <v>286</v>
      </c>
      <c r="E1171" s="14">
        <v>0.028</v>
      </c>
      <c r="F1171" s="14">
        <v>0.041</v>
      </c>
      <c r="G1171" s="8"/>
      <c r="H1171" s="8"/>
      <c r="I1171" s="8"/>
      <c r="J1171" s="8"/>
      <c r="K1171" s="8"/>
      <c r="L1171" s="9">
        <v>85284</v>
      </c>
      <c r="M1171" s="9">
        <v>0.52</v>
      </c>
    </row>
    <row r="1172" customHeight="1" spans="1:13">
      <c r="A1172" s="6" t="str">
        <f t="shared" si="0"/>
        <v>Israel-Middle East2000</v>
      </c>
      <c r="B1172" s="6" t="s">
        <v>160</v>
      </c>
      <c r="C1172" s="6" t="s">
        <v>84</v>
      </c>
      <c r="D1172" s="7" t="s">
        <v>277</v>
      </c>
      <c r="E1172" s="14">
        <v>0.029</v>
      </c>
      <c r="F1172" s="14">
        <v>0.066</v>
      </c>
      <c r="G1172" s="9">
        <v>81</v>
      </c>
      <c r="H1172" s="9">
        <v>77</v>
      </c>
      <c r="I1172" s="9">
        <v>0.281</v>
      </c>
      <c r="J1172" s="9">
        <v>0.619</v>
      </c>
      <c r="K1172" s="9">
        <v>0.1</v>
      </c>
      <c r="L1172" s="9">
        <v>6289000</v>
      </c>
      <c r="M1172" s="9">
        <v>0.912</v>
      </c>
    </row>
    <row r="1173" customHeight="1" spans="1:13">
      <c r="A1173" s="6" t="str">
        <f t="shared" si="0"/>
        <v>Israel-Middle East2001</v>
      </c>
      <c r="B1173" s="6" t="s">
        <v>160</v>
      </c>
      <c r="C1173" s="6" t="s">
        <v>84</v>
      </c>
      <c r="D1173" s="7" t="s">
        <v>278</v>
      </c>
      <c r="E1173" s="14">
        <v>0.031</v>
      </c>
      <c r="F1173" s="14">
        <v>0.074</v>
      </c>
      <c r="G1173" s="9">
        <v>81</v>
      </c>
      <c r="H1173" s="9">
        <v>78</v>
      </c>
      <c r="I1173" s="9">
        <v>0.28</v>
      </c>
      <c r="J1173" s="9">
        <v>0.619</v>
      </c>
      <c r="K1173" s="9">
        <v>0.1</v>
      </c>
      <c r="L1173" s="9">
        <v>6439000</v>
      </c>
      <c r="M1173" s="9">
        <v>0.913</v>
      </c>
    </row>
    <row r="1174" customHeight="1" spans="1:13">
      <c r="A1174" s="6" t="str">
        <f t="shared" si="0"/>
        <v>Israel-Middle East2002</v>
      </c>
      <c r="B1174" s="6" t="s">
        <v>160</v>
      </c>
      <c r="C1174" s="6" t="s">
        <v>84</v>
      </c>
      <c r="D1174" s="7" t="s">
        <v>279</v>
      </c>
      <c r="E1174" s="14">
        <v>0.032</v>
      </c>
      <c r="F1174" s="14">
        <v>0.058</v>
      </c>
      <c r="G1174" s="9">
        <v>82</v>
      </c>
      <c r="H1174" s="9">
        <v>78</v>
      </c>
      <c r="I1174" s="9">
        <v>0.28</v>
      </c>
      <c r="J1174" s="9">
        <v>0.62</v>
      </c>
      <c r="K1174" s="9">
        <v>0.1</v>
      </c>
      <c r="L1174" s="9">
        <v>6570000</v>
      </c>
      <c r="M1174" s="9">
        <v>0.913</v>
      </c>
    </row>
    <row r="1175" customHeight="1" spans="1:13">
      <c r="A1175" s="6" t="str">
        <f t="shared" si="0"/>
        <v>Israel-Middle East2003</v>
      </c>
      <c r="B1175" s="6" t="s">
        <v>160</v>
      </c>
      <c r="C1175" s="6" t="s">
        <v>84</v>
      </c>
      <c r="D1175" s="7" t="s">
        <v>280</v>
      </c>
      <c r="E1175" s="14">
        <v>0.033</v>
      </c>
      <c r="F1175" s="14">
        <v>0.056</v>
      </c>
      <c r="G1175" s="9">
        <v>82</v>
      </c>
      <c r="H1175" s="9">
        <v>78</v>
      </c>
      <c r="I1175" s="9">
        <v>0.28</v>
      </c>
      <c r="J1175" s="9">
        <v>0.62</v>
      </c>
      <c r="K1175" s="9">
        <v>0.1</v>
      </c>
      <c r="L1175" s="9">
        <v>6689700</v>
      </c>
      <c r="M1175" s="9">
        <v>0.914</v>
      </c>
    </row>
    <row r="1176" customHeight="1" spans="1:13">
      <c r="A1176" s="6" t="str">
        <f t="shared" si="0"/>
        <v>Israel-Middle East2004</v>
      </c>
      <c r="B1176" s="6" t="s">
        <v>160</v>
      </c>
      <c r="C1176" s="6" t="s">
        <v>84</v>
      </c>
      <c r="D1176" s="7" t="s">
        <v>281</v>
      </c>
      <c r="E1176" s="14">
        <v>0.033</v>
      </c>
      <c r="F1176" s="14">
        <v>0.046</v>
      </c>
      <c r="G1176" s="9">
        <v>82</v>
      </c>
      <c r="H1176" s="9">
        <v>78</v>
      </c>
      <c r="I1176" s="9">
        <v>0.279</v>
      </c>
      <c r="J1176" s="9">
        <v>0.621</v>
      </c>
      <c r="K1176" s="9">
        <v>0.1</v>
      </c>
      <c r="L1176" s="9">
        <v>6809000</v>
      </c>
      <c r="M1176" s="9">
        <v>0.915</v>
      </c>
    </row>
    <row r="1177" customHeight="1" spans="1:13">
      <c r="A1177" s="6" t="str">
        <f t="shared" si="0"/>
        <v>Israel-Middle East2005</v>
      </c>
      <c r="B1177" s="6" t="s">
        <v>160</v>
      </c>
      <c r="C1177" s="6" t="s">
        <v>84</v>
      </c>
      <c r="D1177" s="7" t="s">
        <v>282</v>
      </c>
      <c r="E1177" s="14">
        <v>0.036</v>
      </c>
      <c r="F1177" s="14">
        <v>0.107</v>
      </c>
      <c r="G1177" s="9">
        <v>82</v>
      </c>
      <c r="H1177" s="9">
        <v>78</v>
      </c>
      <c r="I1177" s="9">
        <v>0.279</v>
      </c>
      <c r="J1177" s="9">
        <v>0.621</v>
      </c>
      <c r="K1177" s="9">
        <v>0.1</v>
      </c>
      <c r="L1177" s="9">
        <v>6930100</v>
      </c>
      <c r="M1177" s="9">
        <v>0.915</v>
      </c>
    </row>
    <row r="1178" customHeight="1" spans="1:13">
      <c r="A1178" s="6" t="str">
        <f t="shared" si="0"/>
        <v>Israel-Middle East2006</v>
      </c>
      <c r="B1178" s="6" t="s">
        <v>160</v>
      </c>
      <c r="C1178" s="6" t="s">
        <v>84</v>
      </c>
      <c r="D1178" s="7" t="s">
        <v>287</v>
      </c>
      <c r="E1178" s="14">
        <v>0.036</v>
      </c>
      <c r="F1178" s="14">
        <v>0.082</v>
      </c>
      <c r="G1178" s="9">
        <v>83</v>
      </c>
      <c r="H1178" s="9">
        <v>88</v>
      </c>
      <c r="I1178" s="9">
        <v>0.277</v>
      </c>
      <c r="J1178" s="9">
        <v>0.622</v>
      </c>
      <c r="K1178" s="9">
        <v>0.101</v>
      </c>
      <c r="L1178" s="9">
        <v>7053700</v>
      </c>
      <c r="M1178" s="9">
        <v>0.916</v>
      </c>
    </row>
    <row r="1179" customHeight="1" spans="1:13">
      <c r="A1179" s="6" t="str">
        <f t="shared" si="0"/>
        <v>Israel-Middle East2007</v>
      </c>
      <c r="B1179" s="6" t="s">
        <v>160</v>
      </c>
      <c r="C1179" s="6" t="s">
        <v>84</v>
      </c>
      <c r="D1179" s="7" t="s">
        <v>289</v>
      </c>
      <c r="E1179" s="14">
        <v>0.036</v>
      </c>
      <c r="F1179" s="14">
        <v>0.057</v>
      </c>
      <c r="G1179" s="9">
        <v>82</v>
      </c>
      <c r="H1179" s="9">
        <v>88</v>
      </c>
      <c r="I1179" s="9">
        <v>0.275</v>
      </c>
      <c r="J1179" s="9">
        <v>0.623</v>
      </c>
      <c r="K1179" s="9">
        <v>0.102</v>
      </c>
      <c r="L1179" s="9">
        <v>7180100</v>
      </c>
      <c r="M1179" s="9">
        <v>0.916</v>
      </c>
    </row>
    <row r="1180" customHeight="1" spans="1:13">
      <c r="A1180" s="6" t="str">
        <f t="shared" si="0"/>
        <v>Israel-Middle East2008</v>
      </c>
      <c r="B1180" s="6" t="s">
        <v>160</v>
      </c>
      <c r="C1180" s="6" t="s">
        <v>84</v>
      </c>
      <c r="D1180" s="7" t="s">
        <v>283</v>
      </c>
      <c r="E1180" s="14">
        <v>0.036</v>
      </c>
      <c r="F1180" s="14">
        <v>0.072</v>
      </c>
      <c r="G1180" s="9">
        <v>83</v>
      </c>
      <c r="H1180" s="9">
        <v>79</v>
      </c>
      <c r="I1180" s="9">
        <v>0.274</v>
      </c>
      <c r="J1180" s="9">
        <v>0.624</v>
      </c>
      <c r="K1180" s="9">
        <v>0.103</v>
      </c>
      <c r="L1180" s="9">
        <v>7308800</v>
      </c>
      <c r="M1180" s="9">
        <v>0.917</v>
      </c>
    </row>
    <row r="1181" customHeight="1" spans="1:13">
      <c r="A1181" s="6" t="str">
        <f t="shared" si="0"/>
        <v>Israel-Middle East2009</v>
      </c>
      <c r="B1181" s="6" t="s">
        <v>160</v>
      </c>
      <c r="C1181" s="6" t="s">
        <v>84</v>
      </c>
      <c r="D1181" s="7" t="s">
        <v>284</v>
      </c>
      <c r="E1181" s="14">
        <v>0.036</v>
      </c>
      <c r="F1181" s="14">
        <v>0.058</v>
      </c>
      <c r="G1181" s="9">
        <v>83</v>
      </c>
      <c r="H1181" s="9">
        <v>80</v>
      </c>
      <c r="I1181" s="9">
        <v>0.272</v>
      </c>
      <c r="J1181" s="9">
        <v>0.624</v>
      </c>
      <c r="K1181" s="9">
        <v>0.104</v>
      </c>
      <c r="L1181" s="9">
        <v>7485600</v>
      </c>
      <c r="M1181" s="9">
        <v>0.918</v>
      </c>
    </row>
    <row r="1182" customHeight="1" spans="1:13">
      <c r="A1182" s="6" t="str">
        <f t="shared" si="0"/>
        <v>Israel-Middle East2010</v>
      </c>
      <c r="B1182" s="6" t="s">
        <v>160</v>
      </c>
      <c r="C1182" s="6" t="s">
        <v>84</v>
      </c>
      <c r="D1182" s="7" t="s">
        <v>288</v>
      </c>
      <c r="E1182" s="14">
        <v>0.036</v>
      </c>
      <c r="F1182" s="14">
        <v>0.047</v>
      </c>
      <c r="G1182" s="9">
        <v>84</v>
      </c>
      <c r="H1182" s="9">
        <v>80</v>
      </c>
      <c r="I1182" s="9">
        <v>0.272</v>
      </c>
      <c r="J1182" s="9">
        <v>0.623</v>
      </c>
      <c r="K1182" s="9">
        <v>0.104</v>
      </c>
      <c r="L1182" s="9">
        <v>7623600</v>
      </c>
      <c r="M1182" s="9">
        <v>0.918</v>
      </c>
    </row>
    <row r="1183" customHeight="1" spans="1:13">
      <c r="A1183" s="6" t="str">
        <f t="shared" si="0"/>
        <v>Israel-Middle East2011</v>
      </c>
      <c r="B1183" s="6" t="s">
        <v>160</v>
      </c>
      <c r="C1183" s="6" t="s">
        <v>84</v>
      </c>
      <c r="D1183" s="7" t="s">
        <v>285</v>
      </c>
      <c r="E1183" s="14">
        <v>0.037</v>
      </c>
      <c r="F1183" s="14">
        <v>0.08</v>
      </c>
      <c r="G1183" s="9">
        <v>84</v>
      </c>
      <c r="H1183" s="9">
        <v>80</v>
      </c>
      <c r="I1183" s="9">
        <v>0.273</v>
      </c>
      <c r="J1183" s="9">
        <v>0.622</v>
      </c>
      <c r="K1183" s="9">
        <v>0.105</v>
      </c>
      <c r="L1183" s="9">
        <v>7765800</v>
      </c>
      <c r="M1183" s="9">
        <v>0.919</v>
      </c>
    </row>
    <row r="1184" customHeight="1" spans="1:13">
      <c r="A1184" s="6" t="str">
        <f t="shared" si="0"/>
        <v>Israel-Middle East2012</v>
      </c>
      <c r="B1184" s="6" t="s">
        <v>160</v>
      </c>
      <c r="C1184" s="6" t="s">
        <v>84</v>
      </c>
      <c r="D1184" s="7" t="s">
        <v>286</v>
      </c>
      <c r="E1184" s="14">
        <v>0.037</v>
      </c>
      <c r="F1184" s="14">
        <v>0.043</v>
      </c>
      <c r="G1184" s="9">
        <v>84</v>
      </c>
      <c r="H1184" s="9">
        <v>80</v>
      </c>
      <c r="I1184" s="9">
        <v>0.275</v>
      </c>
      <c r="J1184" s="9">
        <v>0.619</v>
      </c>
      <c r="K1184" s="9">
        <v>0.105</v>
      </c>
      <c r="L1184" s="9">
        <v>7910500</v>
      </c>
      <c r="M1184" s="9">
        <v>0.919</v>
      </c>
    </row>
    <row r="1185" customHeight="1" spans="1:13">
      <c r="A1185" s="6" t="str">
        <f t="shared" si="0"/>
        <v>Italy-Europe2000</v>
      </c>
      <c r="B1185" s="6" t="s">
        <v>161</v>
      </c>
      <c r="C1185" s="6" t="s">
        <v>67</v>
      </c>
      <c r="D1185" s="7" t="s">
        <v>277</v>
      </c>
      <c r="E1185" s="14">
        <v>0.038</v>
      </c>
      <c r="F1185" s="14">
        <v>0.076</v>
      </c>
      <c r="G1185" s="9">
        <v>83</v>
      </c>
      <c r="H1185" s="9">
        <v>77</v>
      </c>
      <c r="I1185" s="9">
        <v>0.143</v>
      </c>
      <c r="J1185" s="9">
        <v>0.674</v>
      </c>
      <c r="K1185" s="9">
        <v>0.183</v>
      </c>
      <c r="L1185" s="9">
        <v>56942108</v>
      </c>
      <c r="M1185" s="9">
        <v>0.672</v>
      </c>
    </row>
    <row r="1186" customHeight="1" spans="1:13">
      <c r="A1186" s="6" t="str">
        <f t="shared" si="0"/>
        <v>Italy-Europe2001</v>
      </c>
      <c r="B1186" s="6" t="s">
        <v>161</v>
      </c>
      <c r="C1186" s="6" t="s">
        <v>67</v>
      </c>
      <c r="D1186" s="7" t="s">
        <v>278</v>
      </c>
      <c r="E1186" s="14">
        <v>0.038</v>
      </c>
      <c r="F1186" s="14">
        <v>0.064</v>
      </c>
      <c r="G1186" s="9">
        <v>83</v>
      </c>
      <c r="H1186" s="9">
        <v>77</v>
      </c>
      <c r="I1186" s="9">
        <v>0.143</v>
      </c>
      <c r="J1186" s="9">
        <v>0.672</v>
      </c>
      <c r="K1186" s="9">
        <v>0.186</v>
      </c>
      <c r="L1186" s="9">
        <v>56974100</v>
      </c>
      <c r="M1186" s="9">
        <v>0.673</v>
      </c>
    </row>
    <row r="1187" customHeight="1" spans="1:13">
      <c r="A1187" s="6" t="str">
        <f t="shared" si="0"/>
        <v>Italy-Europe2002</v>
      </c>
      <c r="B1187" s="6" t="s">
        <v>161</v>
      </c>
      <c r="C1187" s="6" t="s">
        <v>67</v>
      </c>
      <c r="D1187" s="7" t="s">
        <v>279</v>
      </c>
      <c r="E1187" s="14">
        <v>0.038</v>
      </c>
      <c r="F1187" s="14">
        <v>0.056</v>
      </c>
      <c r="G1187" s="9">
        <v>83</v>
      </c>
      <c r="H1187" s="9">
        <v>77</v>
      </c>
      <c r="I1187" s="9">
        <v>0.142</v>
      </c>
      <c r="J1187" s="9">
        <v>0.669</v>
      </c>
      <c r="K1187" s="9">
        <v>0.189</v>
      </c>
      <c r="L1187" s="9">
        <v>57059007</v>
      </c>
      <c r="M1187" s="9">
        <v>0.674</v>
      </c>
    </row>
    <row r="1188" customHeight="1" spans="1:13">
      <c r="A1188" s="6" t="str">
        <f t="shared" si="0"/>
        <v>Italy-Europe2003</v>
      </c>
      <c r="B1188" s="6" t="s">
        <v>161</v>
      </c>
      <c r="C1188" s="6" t="s">
        <v>67</v>
      </c>
      <c r="D1188" s="7" t="s">
        <v>280</v>
      </c>
      <c r="E1188" s="14">
        <v>0.038</v>
      </c>
      <c r="F1188" s="14">
        <v>0.067</v>
      </c>
      <c r="G1188" s="9">
        <v>83</v>
      </c>
      <c r="H1188" s="9">
        <v>77</v>
      </c>
      <c r="I1188" s="9">
        <v>0.142</v>
      </c>
      <c r="J1188" s="9">
        <v>0.667</v>
      </c>
      <c r="K1188" s="9">
        <v>0.192</v>
      </c>
      <c r="L1188" s="9">
        <v>57313203</v>
      </c>
      <c r="M1188" s="9">
        <v>0.675</v>
      </c>
    </row>
    <row r="1189" customHeight="1" spans="1:13">
      <c r="A1189" s="6" t="str">
        <f t="shared" si="0"/>
        <v>Italy-Europe2004</v>
      </c>
      <c r="B1189" s="6" t="s">
        <v>161</v>
      </c>
      <c r="C1189" s="6" t="s">
        <v>67</v>
      </c>
      <c r="D1189" s="7" t="s">
        <v>281</v>
      </c>
      <c r="E1189" s="14">
        <v>0.038</v>
      </c>
      <c r="F1189" s="14">
        <v>0.066</v>
      </c>
      <c r="G1189" s="9">
        <v>84</v>
      </c>
      <c r="H1189" s="9">
        <v>78</v>
      </c>
      <c r="I1189" s="9">
        <v>0.141</v>
      </c>
      <c r="J1189" s="9">
        <v>0.665</v>
      </c>
      <c r="K1189" s="9">
        <v>0.194</v>
      </c>
      <c r="L1189" s="9">
        <v>57685327</v>
      </c>
      <c r="M1189" s="9">
        <v>0.676</v>
      </c>
    </row>
    <row r="1190" customHeight="1" spans="1:13">
      <c r="A1190" s="6" t="str">
        <f t="shared" si="0"/>
        <v>Italy-Europe2005</v>
      </c>
      <c r="B1190" s="6" t="s">
        <v>161</v>
      </c>
      <c r="C1190" s="6" t="s">
        <v>67</v>
      </c>
      <c r="D1190" s="7" t="s">
        <v>282</v>
      </c>
      <c r="E1190" s="14">
        <v>0.038</v>
      </c>
      <c r="F1190" s="14">
        <v>0.05</v>
      </c>
      <c r="G1190" s="9">
        <v>84</v>
      </c>
      <c r="H1190" s="9">
        <v>78</v>
      </c>
      <c r="I1190" s="9">
        <v>0.141</v>
      </c>
      <c r="J1190" s="9">
        <v>0.663</v>
      </c>
      <c r="K1190" s="9">
        <v>0.196</v>
      </c>
      <c r="L1190" s="9">
        <v>57969484</v>
      </c>
      <c r="M1190" s="9">
        <v>0.677</v>
      </c>
    </row>
    <row r="1191" customHeight="1" spans="1:13">
      <c r="A1191" s="6" t="str">
        <f t="shared" si="0"/>
        <v>Italy-Europe2006</v>
      </c>
      <c r="B1191" s="6" t="s">
        <v>161</v>
      </c>
      <c r="C1191" s="6" t="s">
        <v>67</v>
      </c>
      <c r="D1191" s="7" t="s">
        <v>287</v>
      </c>
      <c r="E1191" s="14">
        <v>0.039</v>
      </c>
      <c r="F1191" s="14">
        <v>0.071</v>
      </c>
      <c r="G1191" s="9">
        <v>84</v>
      </c>
      <c r="H1191" s="9">
        <v>79</v>
      </c>
      <c r="I1191" s="9">
        <v>0.141</v>
      </c>
      <c r="J1191" s="9">
        <v>0.661</v>
      </c>
      <c r="K1191" s="9">
        <v>0.198</v>
      </c>
      <c r="L1191" s="9">
        <v>58143979</v>
      </c>
      <c r="M1191" s="9">
        <v>0.679</v>
      </c>
    </row>
    <row r="1192" customHeight="1" spans="1:13">
      <c r="A1192" s="6" t="str">
        <f t="shared" si="0"/>
        <v>Italy-Europe2007</v>
      </c>
      <c r="B1192" s="6" t="s">
        <v>161</v>
      </c>
      <c r="C1192" s="6" t="s">
        <v>67</v>
      </c>
      <c r="D1192" s="7" t="s">
        <v>289</v>
      </c>
      <c r="E1192" s="14">
        <v>0.039</v>
      </c>
      <c r="F1192" s="14">
        <v>0.089</v>
      </c>
      <c r="G1192" s="9">
        <v>84</v>
      </c>
      <c r="H1192" s="9">
        <v>79</v>
      </c>
      <c r="I1192" s="9">
        <v>0.141</v>
      </c>
      <c r="J1192" s="9">
        <v>0.66</v>
      </c>
      <c r="K1192" s="9">
        <v>0.199</v>
      </c>
      <c r="L1192" s="9">
        <v>58438310</v>
      </c>
      <c r="M1192" s="9">
        <v>0.68</v>
      </c>
    </row>
    <row r="1193" customHeight="1" spans="1:13">
      <c r="A1193" s="6" t="str">
        <f t="shared" si="0"/>
        <v>Italy-Europe2008</v>
      </c>
      <c r="B1193" s="6" t="s">
        <v>161</v>
      </c>
      <c r="C1193" s="6" t="s">
        <v>67</v>
      </c>
      <c r="D1193" s="7" t="s">
        <v>283</v>
      </c>
      <c r="E1193" s="14">
        <v>0.039</v>
      </c>
      <c r="F1193" s="14">
        <v>0.077</v>
      </c>
      <c r="G1193" s="9">
        <v>85</v>
      </c>
      <c r="H1193" s="9">
        <v>79</v>
      </c>
      <c r="I1193" s="9">
        <v>0.14</v>
      </c>
      <c r="J1193" s="9">
        <v>0.66</v>
      </c>
      <c r="K1193" s="9">
        <v>0.2</v>
      </c>
      <c r="L1193" s="9">
        <v>58826731</v>
      </c>
      <c r="M1193" s="9">
        <v>0.681</v>
      </c>
    </row>
    <row r="1194" customHeight="1" spans="1:13">
      <c r="A1194" s="6" t="str">
        <f t="shared" si="0"/>
        <v>Italy-Europe2009</v>
      </c>
      <c r="B1194" s="6" t="s">
        <v>161</v>
      </c>
      <c r="C1194" s="6" t="s">
        <v>67</v>
      </c>
      <c r="D1194" s="7" t="s">
        <v>284</v>
      </c>
      <c r="E1194" s="14">
        <v>0.039</v>
      </c>
      <c r="F1194" s="14">
        <v>0.049</v>
      </c>
      <c r="G1194" s="9">
        <v>85</v>
      </c>
      <c r="H1194" s="9">
        <v>79</v>
      </c>
      <c r="I1194" s="9">
        <v>0.14</v>
      </c>
      <c r="J1194" s="9">
        <v>0.658</v>
      </c>
      <c r="K1194" s="9">
        <v>0.201</v>
      </c>
      <c r="L1194" s="9">
        <v>59095365</v>
      </c>
      <c r="M1194" s="9">
        <v>0.682</v>
      </c>
    </row>
    <row r="1195" customHeight="1" spans="1:13">
      <c r="A1195" s="6" t="str">
        <f t="shared" si="0"/>
        <v>Italy-Europe2010</v>
      </c>
      <c r="B1195" s="6" t="s">
        <v>161</v>
      </c>
      <c r="C1195" s="6" t="s">
        <v>67</v>
      </c>
      <c r="D1195" s="7" t="s">
        <v>288</v>
      </c>
      <c r="E1195" s="14">
        <v>0.039</v>
      </c>
      <c r="F1195" s="14">
        <v>0.066</v>
      </c>
      <c r="G1195" s="9">
        <v>85</v>
      </c>
      <c r="H1195" s="9">
        <v>80</v>
      </c>
      <c r="I1195" s="9">
        <v>0.14</v>
      </c>
      <c r="J1195" s="9">
        <v>0.657</v>
      </c>
      <c r="K1195" s="9">
        <v>0.203</v>
      </c>
      <c r="L1195" s="9">
        <v>59277417</v>
      </c>
      <c r="M1195" s="9">
        <v>0.683</v>
      </c>
    </row>
    <row r="1196" customHeight="1" spans="1:13">
      <c r="A1196" s="6" t="str">
        <f t="shared" si="0"/>
        <v>Italy-Europe2011</v>
      </c>
      <c r="B1196" s="6" t="s">
        <v>161</v>
      </c>
      <c r="C1196" s="6" t="s">
        <v>67</v>
      </c>
      <c r="D1196" s="7" t="s">
        <v>285</v>
      </c>
      <c r="E1196" s="14">
        <v>0.039</v>
      </c>
      <c r="F1196" s="14">
        <v>0.042</v>
      </c>
      <c r="G1196" s="9">
        <v>85</v>
      </c>
      <c r="H1196" s="9">
        <v>80</v>
      </c>
      <c r="I1196" s="9">
        <v>0.14</v>
      </c>
      <c r="J1196" s="9">
        <v>0.654</v>
      </c>
      <c r="K1196" s="9">
        <v>0.205</v>
      </c>
      <c r="L1196" s="9">
        <v>59379449</v>
      </c>
      <c r="M1196" s="9">
        <v>0.684</v>
      </c>
    </row>
    <row r="1197" customHeight="1" spans="1:13">
      <c r="A1197" s="6" t="str">
        <f t="shared" si="0"/>
        <v>Italy-Europe2012</v>
      </c>
      <c r="B1197" s="6" t="s">
        <v>161</v>
      </c>
      <c r="C1197" s="6" t="s">
        <v>67</v>
      </c>
      <c r="D1197" s="7" t="s">
        <v>286</v>
      </c>
      <c r="E1197" s="14">
        <v>0.039</v>
      </c>
      <c r="F1197" s="14">
        <v>0.051</v>
      </c>
      <c r="G1197" s="9">
        <v>86</v>
      </c>
      <c r="H1197" s="9">
        <v>80</v>
      </c>
      <c r="I1197" s="9">
        <v>0.14</v>
      </c>
      <c r="J1197" s="9">
        <v>0.651</v>
      </c>
      <c r="K1197" s="9">
        <v>0.208</v>
      </c>
      <c r="L1197" s="9">
        <v>59539717</v>
      </c>
      <c r="M1197" s="9">
        <v>0.686</v>
      </c>
    </row>
    <row r="1198" customHeight="1" spans="1:13">
      <c r="A1198" s="6" t="str">
        <f t="shared" si="0"/>
        <v>Jamaica-The Americas2000</v>
      </c>
      <c r="B1198" s="6" t="s">
        <v>162</v>
      </c>
      <c r="C1198" s="6" t="s">
        <v>75</v>
      </c>
      <c r="D1198" s="7" t="s">
        <v>277</v>
      </c>
      <c r="E1198" s="14">
        <v>0.04</v>
      </c>
      <c r="F1198" s="14">
        <v>0.12</v>
      </c>
      <c r="G1198" s="9">
        <v>73</v>
      </c>
      <c r="H1198" s="9">
        <v>68</v>
      </c>
      <c r="I1198" s="9">
        <v>0.327</v>
      </c>
      <c r="J1198" s="9">
        <v>0.599</v>
      </c>
      <c r="K1198" s="9">
        <v>0.075</v>
      </c>
      <c r="L1198" s="9">
        <v>2589389</v>
      </c>
      <c r="M1198" s="9">
        <v>0.518</v>
      </c>
    </row>
    <row r="1199" customHeight="1" spans="1:13">
      <c r="A1199" s="6" t="str">
        <f t="shared" si="0"/>
        <v>Jamaica-The Americas2001</v>
      </c>
      <c r="B1199" s="6" t="s">
        <v>162</v>
      </c>
      <c r="C1199" s="6" t="s">
        <v>75</v>
      </c>
      <c r="D1199" s="7" t="s">
        <v>278</v>
      </c>
      <c r="E1199" s="14">
        <v>0.041</v>
      </c>
      <c r="F1199" s="14">
        <v>0.047</v>
      </c>
      <c r="G1199" s="9">
        <v>74</v>
      </c>
      <c r="H1199" s="9">
        <v>68</v>
      </c>
      <c r="I1199" s="9">
        <v>0.324</v>
      </c>
      <c r="J1199" s="9">
        <v>0.601</v>
      </c>
      <c r="K1199" s="9">
        <v>0.075</v>
      </c>
      <c r="L1199" s="9">
        <v>2605556</v>
      </c>
      <c r="M1199" s="9">
        <v>0.521</v>
      </c>
    </row>
    <row r="1200" customHeight="1" spans="1:13">
      <c r="A1200" s="6" t="str">
        <f t="shared" si="0"/>
        <v>Jamaica-The Americas2002</v>
      </c>
      <c r="B1200" s="6" t="s">
        <v>162</v>
      </c>
      <c r="C1200" s="6" t="s">
        <v>75</v>
      </c>
      <c r="D1200" s="7" t="s">
        <v>279</v>
      </c>
      <c r="E1200" s="14">
        <v>0.042</v>
      </c>
      <c r="F1200" s="14">
        <v>0.078</v>
      </c>
      <c r="G1200" s="9">
        <v>74</v>
      </c>
      <c r="H1200" s="9">
        <v>68</v>
      </c>
      <c r="I1200" s="9">
        <v>0.321</v>
      </c>
      <c r="J1200" s="9">
        <v>0.604</v>
      </c>
      <c r="K1200" s="9">
        <v>0.076</v>
      </c>
      <c r="L1200" s="9">
        <v>2615253</v>
      </c>
      <c r="M1200" s="9">
        <v>0.523</v>
      </c>
    </row>
    <row r="1201" customHeight="1" spans="1:13">
      <c r="A1201" s="6" t="str">
        <f t="shared" si="0"/>
        <v>Jamaica-The Americas2003</v>
      </c>
      <c r="B1201" s="6" t="s">
        <v>162</v>
      </c>
      <c r="C1201" s="6" t="s">
        <v>75</v>
      </c>
      <c r="D1201" s="7" t="s">
        <v>280</v>
      </c>
      <c r="E1201" s="14">
        <v>0.042</v>
      </c>
      <c r="F1201" s="14">
        <v>0.088</v>
      </c>
      <c r="G1201" s="9">
        <v>74</v>
      </c>
      <c r="H1201" s="9">
        <v>68</v>
      </c>
      <c r="I1201" s="9">
        <v>0.318</v>
      </c>
      <c r="J1201" s="9">
        <v>0.606</v>
      </c>
      <c r="K1201" s="9">
        <v>0.076</v>
      </c>
      <c r="L1201" s="9">
        <v>2624695</v>
      </c>
      <c r="M1201" s="9">
        <v>0.524</v>
      </c>
    </row>
    <row r="1202" customHeight="1" spans="1:13">
      <c r="A1202" s="6" t="str">
        <f t="shared" si="0"/>
        <v>Jamaica-The Americas2004</v>
      </c>
      <c r="B1202" s="6" t="s">
        <v>162</v>
      </c>
      <c r="C1202" s="6" t="s">
        <v>75</v>
      </c>
      <c r="D1202" s="7" t="s">
        <v>281</v>
      </c>
      <c r="E1202" s="14">
        <v>0.042</v>
      </c>
      <c r="F1202" s="14">
        <v>0.059</v>
      </c>
      <c r="G1202" s="9">
        <v>74</v>
      </c>
      <c r="H1202" s="9">
        <v>68</v>
      </c>
      <c r="I1202" s="9">
        <v>0.315</v>
      </c>
      <c r="J1202" s="9">
        <v>0.609</v>
      </c>
      <c r="K1202" s="9">
        <v>0.076</v>
      </c>
      <c r="L1202" s="9">
        <v>2634145</v>
      </c>
      <c r="M1202" s="9">
        <v>0.526</v>
      </c>
    </row>
    <row r="1203" customHeight="1" spans="1:13">
      <c r="A1203" s="6" t="str">
        <f t="shared" si="0"/>
        <v>Jamaica-The Americas2005</v>
      </c>
      <c r="B1203" s="6" t="s">
        <v>162</v>
      </c>
      <c r="C1203" s="6" t="s">
        <v>75</v>
      </c>
      <c r="D1203" s="7" t="s">
        <v>282</v>
      </c>
      <c r="E1203" s="14">
        <v>0.043</v>
      </c>
      <c r="F1203" s="14">
        <v>0.067</v>
      </c>
      <c r="G1203" s="9">
        <v>74</v>
      </c>
      <c r="H1203" s="9">
        <v>69</v>
      </c>
      <c r="I1203" s="9">
        <v>0.311</v>
      </c>
      <c r="J1203" s="9">
        <v>0.612</v>
      </c>
      <c r="K1203" s="9">
        <v>0.077</v>
      </c>
      <c r="L1203" s="9">
        <v>2643601</v>
      </c>
      <c r="M1203" s="9">
        <v>0.528</v>
      </c>
    </row>
    <row r="1204" customHeight="1" spans="1:13">
      <c r="A1204" s="6" t="str">
        <f t="shared" si="0"/>
        <v>Jamaica-The Americas2006</v>
      </c>
      <c r="B1204" s="6" t="s">
        <v>162</v>
      </c>
      <c r="C1204" s="6" t="s">
        <v>75</v>
      </c>
      <c r="D1204" s="7" t="s">
        <v>287</v>
      </c>
      <c r="E1204" s="14">
        <v>0.044</v>
      </c>
      <c r="F1204" s="14">
        <v>0.076</v>
      </c>
      <c r="G1204" s="9">
        <v>75</v>
      </c>
      <c r="H1204" s="9">
        <v>69</v>
      </c>
      <c r="I1204" s="9">
        <v>0.308</v>
      </c>
      <c r="J1204" s="9">
        <v>0.615</v>
      </c>
      <c r="K1204" s="9">
        <v>0.077</v>
      </c>
      <c r="L1204" s="9">
        <v>2653042</v>
      </c>
      <c r="M1204" s="9">
        <v>0.53</v>
      </c>
    </row>
    <row r="1205" customHeight="1" spans="1:13">
      <c r="A1205" s="6" t="str">
        <f t="shared" si="0"/>
        <v>Jamaica-The Americas2007</v>
      </c>
      <c r="B1205" s="6" t="s">
        <v>162</v>
      </c>
      <c r="C1205" s="6" t="s">
        <v>75</v>
      </c>
      <c r="D1205" s="7" t="s">
        <v>289</v>
      </c>
      <c r="E1205" s="14">
        <v>0.044</v>
      </c>
      <c r="F1205" s="14">
        <v>0.054</v>
      </c>
      <c r="G1205" s="9">
        <v>75</v>
      </c>
      <c r="H1205" s="9">
        <v>69</v>
      </c>
      <c r="I1205" s="9">
        <v>0.304</v>
      </c>
      <c r="J1205" s="9">
        <v>0.618</v>
      </c>
      <c r="K1205" s="9">
        <v>0.077</v>
      </c>
      <c r="L1205" s="9">
        <v>2662481</v>
      </c>
      <c r="M1205" s="9">
        <v>0.532</v>
      </c>
    </row>
    <row r="1206" customHeight="1" spans="1:13">
      <c r="A1206" s="6" t="str">
        <f t="shared" si="0"/>
        <v>Jamaica-The Americas2008</v>
      </c>
      <c r="B1206" s="6" t="s">
        <v>162</v>
      </c>
      <c r="C1206" s="6" t="s">
        <v>75</v>
      </c>
      <c r="D1206" s="7" t="s">
        <v>283</v>
      </c>
      <c r="E1206" s="14">
        <v>0.045</v>
      </c>
      <c r="F1206" s="14">
        <v>0.097</v>
      </c>
      <c r="G1206" s="9">
        <v>75</v>
      </c>
      <c r="H1206" s="9">
        <v>70</v>
      </c>
      <c r="I1206" s="9">
        <v>0.3</v>
      </c>
      <c r="J1206" s="9">
        <v>0.622</v>
      </c>
      <c r="K1206" s="9">
        <v>0.078</v>
      </c>
      <c r="L1206" s="9">
        <v>2671934</v>
      </c>
      <c r="M1206" s="9">
        <v>0.534</v>
      </c>
    </row>
    <row r="1207" customHeight="1" spans="1:13">
      <c r="A1207" s="6" t="str">
        <f t="shared" si="0"/>
        <v>Jamaica-The Americas2009</v>
      </c>
      <c r="B1207" s="6" t="s">
        <v>162</v>
      </c>
      <c r="C1207" s="6" t="s">
        <v>75</v>
      </c>
      <c r="D1207" s="7" t="s">
        <v>284</v>
      </c>
      <c r="E1207" s="14">
        <v>0.045</v>
      </c>
      <c r="F1207" s="14">
        <v>0.066</v>
      </c>
      <c r="G1207" s="9">
        <v>75</v>
      </c>
      <c r="H1207" s="9">
        <v>70</v>
      </c>
      <c r="I1207" s="9">
        <v>0.296</v>
      </c>
      <c r="J1207" s="9">
        <v>0.626</v>
      </c>
      <c r="K1207" s="9">
        <v>0.078</v>
      </c>
      <c r="L1207" s="9">
        <v>2681386</v>
      </c>
      <c r="M1207" s="9">
        <v>0.536</v>
      </c>
    </row>
    <row r="1208" customHeight="1" spans="1:13">
      <c r="A1208" s="6" t="str">
        <f t="shared" si="0"/>
        <v>Jamaica-The Americas2010</v>
      </c>
      <c r="B1208" s="6" t="s">
        <v>162</v>
      </c>
      <c r="C1208" s="6" t="s">
        <v>75</v>
      </c>
      <c r="D1208" s="7" t="s">
        <v>288</v>
      </c>
      <c r="E1208" s="14">
        <v>0.046</v>
      </c>
      <c r="F1208" s="14">
        <v>0.102</v>
      </c>
      <c r="G1208" s="9">
        <v>76</v>
      </c>
      <c r="H1208" s="9">
        <v>70</v>
      </c>
      <c r="I1208" s="9">
        <v>0.29</v>
      </c>
      <c r="J1208" s="9">
        <v>0.631</v>
      </c>
      <c r="K1208" s="9">
        <v>0.078</v>
      </c>
      <c r="L1208" s="9">
        <v>2690824</v>
      </c>
      <c r="M1208" s="9">
        <v>0.537</v>
      </c>
    </row>
    <row r="1209" customHeight="1" spans="1:13">
      <c r="A1209" s="6" t="str">
        <f t="shared" si="0"/>
        <v>Jamaica-The Americas2011</v>
      </c>
      <c r="B1209" s="6" t="s">
        <v>162</v>
      </c>
      <c r="C1209" s="6" t="s">
        <v>75</v>
      </c>
      <c r="D1209" s="7" t="s">
        <v>285</v>
      </c>
      <c r="E1209" s="14">
        <v>0.046</v>
      </c>
      <c r="F1209" s="14">
        <v>0.057</v>
      </c>
      <c r="G1209" s="9">
        <v>76</v>
      </c>
      <c r="H1209" s="9">
        <v>71</v>
      </c>
      <c r="I1209" s="9">
        <v>0.284</v>
      </c>
      <c r="J1209" s="9">
        <v>0.637</v>
      </c>
      <c r="K1209" s="9">
        <v>0.079</v>
      </c>
      <c r="L1209" s="9">
        <v>2699838</v>
      </c>
      <c r="M1209" s="9">
        <v>0.539</v>
      </c>
    </row>
    <row r="1210" customHeight="1" spans="1:13">
      <c r="A1210" s="6" t="str">
        <f t="shared" si="0"/>
        <v>Jamaica-The Americas2012</v>
      </c>
      <c r="B1210" s="6" t="s">
        <v>162</v>
      </c>
      <c r="C1210" s="6" t="s">
        <v>75</v>
      </c>
      <c r="D1210" s="7" t="s">
        <v>286</v>
      </c>
      <c r="E1210" s="14">
        <v>0.048</v>
      </c>
      <c r="F1210" s="14">
        <v>0.097</v>
      </c>
      <c r="G1210" s="9">
        <v>76</v>
      </c>
      <c r="H1210" s="9">
        <v>71</v>
      </c>
      <c r="I1210" s="9">
        <v>0.278</v>
      </c>
      <c r="J1210" s="9">
        <v>0.643</v>
      </c>
      <c r="K1210" s="9">
        <v>0.079</v>
      </c>
      <c r="L1210" s="9">
        <v>2707805</v>
      </c>
      <c r="M1210" s="9">
        <v>0.541</v>
      </c>
    </row>
    <row r="1211" customHeight="1" spans="1:13">
      <c r="A1211" s="6" t="str">
        <f t="shared" si="0"/>
        <v>Japan-Asia2000</v>
      </c>
      <c r="B1211" s="6" t="s">
        <v>163</v>
      </c>
      <c r="C1211" s="6" t="s">
        <v>65</v>
      </c>
      <c r="D1211" s="7" t="s">
        <v>277</v>
      </c>
      <c r="E1211" s="14">
        <v>0.048</v>
      </c>
      <c r="F1211" s="14">
        <v>0.115</v>
      </c>
      <c r="G1211" s="9">
        <v>85</v>
      </c>
      <c r="H1211" s="9">
        <v>78</v>
      </c>
      <c r="I1211" s="9">
        <v>0.146</v>
      </c>
      <c r="J1211" s="9">
        <v>0.682</v>
      </c>
      <c r="K1211" s="9">
        <v>0.172</v>
      </c>
      <c r="L1211" s="9">
        <v>126870000</v>
      </c>
      <c r="M1211" s="9">
        <v>0.786</v>
      </c>
    </row>
    <row r="1212" customHeight="1" spans="1:13">
      <c r="A1212" s="6" t="str">
        <f t="shared" si="0"/>
        <v>Japan-Asia2001</v>
      </c>
      <c r="B1212" s="6" t="s">
        <v>163</v>
      </c>
      <c r="C1212" s="6" t="s">
        <v>65</v>
      </c>
      <c r="D1212" s="7" t="s">
        <v>278</v>
      </c>
      <c r="E1212" s="14">
        <v>0.048</v>
      </c>
      <c r="F1212" s="14">
        <v>0.088</v>
      </c>
      <c r="G1212" s="9">
        <v>85</v>
      </c>
      <c r="H1212" s="9">
        <v>78</v>
      </c>
      <c r="I1212" s="9">
        <v>0.144</v>
      </c>
      <c r="J1212" s="9">
        <v>0.679</v>
      </c>
      <c r="K1212" s="9">
        <v>0.177</v>
      </c>
      <c r="L1212" s="9">
        <v>127149000</v>
      </c>
      <c r="M1212" s="9">
        <v>0.8</v>
      </c>
    </row>
    <row r="1213" customHeight="1" spans="1:13">
      <c r="A1213" s="6" t="str">
        <f t="shared" si="0"/>
        <v>Japan-Asia2002</v>
      </c>
      <c r="B1213" s="6" t="s">
        <v>163</v>
      </c>
      <c r="C1213" s="6" t="s">
        <v>65</v>
      </c>
      <c r="D1213" s="7" t="s">
        <v>279</v>
      </c>
      <c r="E1213" s="14">
        <v>0.05</v>
      </c>
      <c r="F1213" s="14">
        <v>0.072</v>
      </c>
      <c r="G1213" s="9">
        <v>85</v>
      </c>
      <c r="H1213" s="9">
        <v>78</v>
      </c>
      <c r="I1213" s="9">
        <v>0.142</v>
      </c>
      <c r="J1213" s="9">
        <v>0.675</v>
      </c>
      <c r="K1213" s="9">
        <v>0.182</v>
      </c>
      <c r="L1213" s="9">
        <v>127445000</v>
      </c>
      <c r="M1213" s="9">
        <v>0.816</v>
      </c>
    </row>
    <row r="1214" customHeight="1" spans="1:13">
      <c r="A1214" s="6" t="str">
        <f t="shared" si="0"/>
        <v>Japan-Asia2003</v>
      </c>
      <c r="B1214" s="6" t="s">
        <v>163</v>
      </c>
      <c r="C1214" s="6" t="s">
        <v>65</v>
      </c>
      <c r="D1214" s="7" t="s">
        <v>280</v>
      </c>
      <c r="E1214" s="14">
        <v>0.012</v>
      </c>
      <c r="F1214" s="14">
        <v>0.014</v>
      </c>
      <c r="G1214" s="9">
        <v>85</v>
      </c>
      <c r="H1214" s="9">
        <v>78</v>
      </c>
      <c r="I1214" s="9">
        <v>0.141</v>
      </c>
      <c r="J1214" s="9">
        <v>0.672</v>
      </c>
      <c r="K1214" s="9">
        <v>0.188</v>
      </c>
      <c r="L1214" s="9">
        <v>127718000</v>
      </c>
      <c r="M1214" s="9">
        <v>0.832</v>
      </c>
    </row>
    <row r="1215" customHeight="1" spans="1:13">
      <c r="A1215" s="6" t="str">
        <f t="shared" si="0"/>
        <v>Japan-Asia2004</v>
      </c>
      <c r="B1215" s="6" t="s">
        <v>163</v>
      </c>
      <c r="C1215" s="6" t="s">
        <v>65</v>
      </c>
      <c r="D1215" s="7" t="s">
        <v>281</v>
      </c>
      <c r="E1215" s="14">
        <v>0.018</v>
      </c>
      <c r="F1215" s="14">
        <v>0.012</v>
      </c>
      <c r="G1215" s="9">
        <v>86</v>
      </c>
      <c r="H1215" s="9">
        <v>79</v>
      </c>
      <c r="I1215" s="9">
        <v>0.139</v>
      </c>
      <c r="J1215" s="9">
        <v>0.668</v>
      </c>
      <c r="K1215" s="9">
        <v>0.193</v>
      </c>
      <c r="L1215" s="9">
        <v>127761000</v>
      </c>
      <c r="M1215" s="9">
        <v>0.846</v>
      </c>
    </row>
    <row r="1216" customHeight="1" spans="1:13">
      <c r="A1216" s="6" t="str">
        <f t="shared" si="0"/>
        <v>Japan-Asia2005</v>
      </c>
      <c r="B1216" s="6" t="s">
        <v>163</v>
      </c>
      <c r="C1216" s="6" t="s">
        <v>65</v>
      </c>
      <c r="D1216" s="7" t="s">
        <v>282</v>
      </c>
      <c r="E1216" s="14">
        <v>0.018</v>
      </c>
      <c r="F1216" s="14">
        <v>0.016</v>
      </c>
      <c r="G1216" s="9">
        <v>85</v>
      </c>
      <c r="H1216" s="9">
        <v>79</v>
      </c>
      <c r="I1216" s="9">
        <v>0.138</v>
      </c>
      <c r="J1216" s="9">
        <v>0.663</v>
      </c>
      <c r="K1216" s="9">
        <v>0.198</v>
      </c>
      <c r="L1216" s="9">
        <v>127773000</v>
      </c>
      <c r="M1216" s="9">
        <v>0.86</v>
      </c>
    </row>
    <row r="1217" customHeight="1" spans="1:13">
      <c r="A1217" s="6" t="str">
        <f t="shared" si="0"/>
        <v>Japan-Asia2006</v>
      </c>
      <c r="B1217" s="6" t="s">
        <v>163</v>
      </c>
      <c r="C1217" s="6" t="s">
        <v>65</v>
      </c>
      <c r="D1217" s="7" t="s">
        <v>287</v>
      </c>
      <c r="E1217" s="14">
        <v>0.021</v>
      </c>
      <c r="F1217" s="14">
        <v>0.03</v>
      </c>
      <c r="G1217" s="9">
        <v>86</v>
      </c>
      <c r="H1217" s="9">
        <v>79</v>
      </c>
      <c r="I1217" s="9">
        <v>0.137</v>
      </c>
      <c r="J1217" s="9">
        <v>0.659</v>
      </c>
      <c r="K1217" s="9">
        <v>0.204</v>
      </c>
      <c r="L1217" s="9">
        <v>127756000</v>
      </c>
      <c r="M1217" s="9">
        <v>0.871</v>
      </c>
    </row>
    <row r="1218" customHeight="1" spans="1:13">
      <c r="A1218" s="6" t="str">
        <f t="shared" si="0"/>
        <v>Japan-Asia2007</v>
      </c>
      <c r="B1218" s="6" t="s">
        <v>163</v>
      </c>
      <c r="C1218" s="6" t="s">
        <v>65</v>
      </c>
      <c r="D1218" s="7" t="s">
        <v>289</v>
      </c>
      <c r="E1218" s="14">
        <v>0.022</v>
      </c>
      <c r="F1218" s="14">
        <v>0.04</v>
      </c>
      <c r="G1218" s="9">
        <v>86</v>
      </c>
      <c r="H1218" s="9">
        <v>79</v>
      </c>
      <c r="I1218" s="9">
        <v>0.136</v>
      </c>
      <c r="J1218" s="9">
        <v>0.654</v>
      </c>
      <c r="K1218" s="9">
        <v>0.21</v>
      </c>
      <c r="L1218" s="9">
        <v>127770750</v>
      </c>
      <c r="M1218" s="9">
        <v>0.88</v>
      </c>
    </row>
    <row r="1219" customHeight="1" spans="1:13">
      <c r="A1219" s="6" t="str">
        <f t="shared" si="0"/>
        <v>Japan-Asia2008</v>
      </c>
      <c r="B1219" s="6" t="s">
        <v>163</v>
      </c>
      <c r="C1219" s="6" t="s">
        <v>65</v>
      </c>
      <c r="D1219" s="7" t="s">
        <v>283</v>
      </c>
      <c r="E1219" s="14">
        <v>0.022</v>
      </c>
      <c r="F1219" s="14">
        <v>0.015</v>
      </c>
      <c r="G1219" s="9">
        <v>86</v>
      </c>
      <c r="H1219" s="9">
        <v>79</v>
      </c>
      <c r="I1219" s="9">
        <v>0.135</v>
      </c>
      <c r="J1219" s="9">
        <v>0.649</v>
      </c>
      <c r="K1219" s="9">
        <v>0.216</v>
      </c>
      <c r="L1219" s="9">
        <v>127704040</v>
      </c>
      <c r="M1219" s="9">
        <v>0.889</v>
      </c>
    </row>
    <row r="1220" customHeight="1" spans="1:13">
      <c r="A1220" s="6" t="str">
        <f t="shared" si="0"/>
        <v>Japan-Asia2009</v>
      </c>
      <c r="B1220" s="6" t="s">
        <v>163</v>
      </c>
      <c r="C1220" s="6" t="s">
        <v>65</v>
      </c>
      <c r="D1220" s="7" t="s">
        <v>284</v>
      </c>
      <c r="E1220" s="14">
        <v>0.024</v>
      </c>
      <c r="F1220" s="14">
        <v>0.021</v>
      </c>
      <c r="G1220" s="9">
        <v>86</v>
      </c>
      <c r="H1220" s="9">
        <v>80</v>
      </c>
      <c r="I1220" s="9">
        <v>0.134</v>
      </c>
      <c r="J1220" s="9">
        <v>0.643</v>
      </c>
      <c r="K1220" s="9">
        <v>0.223</v>
      </c>
      <c r="L1220" s="9">
        <v>127557958</v>
      </c>
      <c r="M1220" s="9">
        <v>0.897</v>
      </c>
    </row>
    <row r="1221" customHeight="1" spans="1:13">
      <c r="A1221" s="6" t="str">
        <f t="shared" si="0"/>
        <v>Japan-Asia2010</v>
      </c>
      <c r="B1221" s="6" t="s">
        <v>163</v>
      </c>
      <c r="C1221" s="6" t="s">
        <v>65</v>
      </c>
      <c r="D1221" s="7" t="s">
        <v>288</v>
      </c>
      <c r="E1221" s="14">
        <v>0.024</v>
      </c>
      <c r="F1221" s="14">
        <v>0.024</v>
      </c>
      <c r="G1221" s="9">
        <v>86</v>
      </c>
      <c r="H1221" s="9">
        <v>80</v>
      </c>
      <c r="I1221" s="9">
        <v>0.133</v>
      </c>
      <c r="J1221" s="9">
        <v>0.638</v>
      </c>
      <c r="K1221" s="9">
        <v>0.23</v>
      </c>
      <c r="L1221" s="9">
        <v>127450459</v>
      </c>
      <c r="M1221" s="9">
        <v>0.905</v>
      </c>
    </row>
    <row r="1222" customHeight="1" spans="1:13">
      <c r="A1222" s="6" t="str">
        <f t="shared" si="0"/>
        <v>Japan-Asia2011</v>
      </c>
      <c r="B1222" s="6" t="s">
        <v>163</v>
      </c>
      <c r="C1222" s="6" t="s">
        <v>65</v>
      </c>
      <c r="D1222" s="7" t="s">
        <v>285</v>
      </c>
      <c r="E1222" s="14">
        <v>0.025</v>
      </c>
      <c r="F1222" s="14">
        <v>0.041</v>
      </c>
      <c r="G1222" s="9">
        <v>86</v>
      </c>
      <c r="H1222" s="9">
        <v>79</v>
      </c>
      <c r="I1222" s="9">
        <v>0.132</v>
      </c>
      <c r="J1222" s="9">
        <v>0.631</v>
      </c>
      <c r="K1222" s="9">
        <v>0.237</v>
      </c>
      <c r="L1222" s="9">
        <v>127817277</v>
      </c>
      <c r="M1222" s="9">
        <v>0.912</v>
      </c>
    </row>
    <row r="1223" customHeight="1" spans="1:13">
      <c r="A1223" s="6" t="str">
        <f t="shared" si="0"/>
        <v>Japan-Asia2012</v>
      </c>
      <c r="B1223" s="6" t="s">
        <v>163</v>
      </c>
      <c r="C1223" s="6" t="s">
        <v>65</v>
      </c>
      <c r="D1223" s="7" t="s">
        <v>286</v>
      </c>
      <c r="E1223" s="14">
        <v>0.027</v>
      </c>
      <c r="F1223" s="14">
        <v>0.039</v>
      </c>
      <c r="G1223" s="9">
        <v>86</v>
      </c>
      <c r="H1223" s="9">
        <v>80</v>
      </c>
      <c r="I1223" s="9">
        <v>0.131</v>
      </c>
      <c r="J1223" s="9">
        <v>0.625</v>
      </c>
      <c r="K1223" s="9">
        <v>0.244</v>
      </c>
      <c r="L1223" s="9">
        <v>127561489</v>
      </c>
      <c r="M1223" s="9">
        <v>0.919</v>
      </c>
    </row>
    <row r="1224" customHeight="1" spans="1:13">
      <c r="A1224" s="6" t="str">
        <f t="shared" si="0"/>
        <v>Jordan-Middle East2000</v>
      </c>
      <c r="B1224" s="6" t="s">
        <v>164</v>
      </c>
      <c r="C1224" s="6" t="s">
        <v>84</v>
      </c>
      <c r="D1224" s="7" t="s">
        <v>277</v>
      </c>
      <c r="E1224" s="14">
        <v>0.028</v>
      </c>
      <c r="F1224" s="14">
        <v>0.08</v>
      </c>
      <c r="G1224" s="9">
        <v>73</v>
      </c>
      <c r="H1224" s="9">
        <v>70</v>
      </c>
      <c r="I1224" s="9">
        <v>0.394</v>
      </c>
      <c r="J1224" s="9">
        <v>0.575</v>
      </c>
      <c r="K1224" s="9">
        <v>0.031</v>
      </c>
      <c r="L1224" s="9">
        <v>4797000</v>
      </c>
      <c r="M1224" s="9">
        <v>0.798</v>
      </c>
    </row>
    <row r="1225" customHeight="1" spans="1:13">
      <c r="A1225" s="6" t="str">
        <f t="shared" si="0"/>
        <v>Jordan-Middle East2001</v>
      </c>
      <c r="B1225" s="6" t="s">
        <v>164</v>
      </c>
      <c r="C1225" s="6" t="s">
        <v>84</v>
      </c>
      <c r="D1225" s="7" t="s">
        <v>278</v>
      </c>
      <c r="E1225" s="14">
        <v>0.029</v>
      </c>
      <c r="F1225" s="14">
        <v>0.064</v>
      </c>
      <c r="G1225" s="9">
        <v>73</v>
      </c>
      <c r="H1225" s="9">
        <v>71</v>
      </c>
      <c r="I1225" s="9">
        <v>0.392</v>
      </c>
      <c r="J1225" s="9">
        <v>0.577</v>
      </c>
      <c r="K1225" s="9">
        <v>0.031</v>
      </c>
      <c r="L1225" s="9">
        <v>4917000</v>
      </c>
      <c r="M1225" s="9">
        <v>0.801</v>
      </c>
    </row>
    <row r="1226" customHeight="1" spans="1:13">
      <c r="A1226" s="6" t="str">
        <f t="shared" si="0"/>
        <v>Jordan-Middle East2002</v>
      </c>
      <c r="B1226" s="6" t="s">
        <v>164</v>
      </c>
      <c r="C1226" s="6" t="s">
        <v>84</v>
      </c>
      <c r="D1226" s="7" t="s">
        <v>279</v>
      </c>
      <c r="E1226" s="14">
        <v>0.031</v>
      </c>
      <c r="F1226" s="14">
        <v>0.068</v>
      </c>
      <c r="G1226" s="9">
        <v>74</v>
      </c>
      <c r="H1226" s="9">
        <v>71</v>
      </c>
      <c r="I1226" s="9">
        <v>0.39</v>
      </c>
      <c r="J1226" s="9">
        <v>0.579</v>
      </c>
      <c r="K1226" s="9">
        <v>0.031</v>
      </c>
      <c r="L1226" s="9">
        <v>5038000</v>
      </c>
      <c r="M1226" s="9">
        <v>0.804</v>
      </c>
    </row>
    <row r="1227" customHeight="1" spans="1:13">
      <c r="A1227" s="6" t="str">
        <f t="shared" si="0"/>
        <v>Jordan-Middle East2003</v>
      </c>
      <c r="B1227" s="6" t="s">
        <v>164</v>
      </c>
      <c r="C1227" s="6" t="s">
        <v>84</v>
      </c>
      <c r="D1227" s="7" t="s">
        <v>280</v>
      </c>
      <c r="E1227" s="14">
        <v>0.032</v>
      </c>
      <c r="F1227" s="14">
        <v>0.059</v>
      </c>
      <c r="G1227" s="9">
        <v>74</v>
      </c>
      <c r="H1227" s="9">
        <v>71</v>
      </c>
      <c r="I1227" s="9">
        <v>0.387</v>
      </c>
      <c r="J1227" s="9">
        <v>0.582</v>
      </c>
      <c r="K1227" s="9">
        <v>0.031</v>
      </c>
      <c r="L1227" s="9">
        <v>5164000</v>
      </c>
      <c r="M1227" s="9">
        <v>0.806</v>
      </c>
    </row>
    <row r="1228" customHeight="1" spans="1:13">
      <c r="A1228" s="6" t="str">
        <f t="shared" si="0"/>
        <v>Jordan-Middle East2004</v>
      </c>
      <c r="B1228" s="6" t="s">
        <v>164</v>
      </c>
      <c r="C1228" s="6" t="s">
        <v>84</v>
      </c>
      <c r="D1228" s="7" t="s">
        <v>281</v>
      </c>
      <c r="E1228" s="14">
        <v>0.033</v>
      </c>
      <c r="F1228" s="14">
        <v>0.056</v>
      </c>
      <c r="G1228" s="9">
        <v>74</v>
      </c>
      <c r="H1228" s="9">
        <v>71</v>
      </c>
      <c r="I1228" s="9">
        <v>0.383</v>
      </c>
      <c r="J1228" s="9">
        <v>0.585</v>
      </c>
      <c r="K1228" s="9">
        <v>0.032</v>
      </c>
      <c r="L1228" s="9">
        <v>5290000</v>
      </c>
      <c r="M1228" s="9">
        <v>0.809</v>
      </c>
    </row>
    <row r="1229" customHeight="1" spans="1:13">
      <c r="A1229" s="6" t="str">
        <f t="shared" si="0"/>
        <v>Jordan-Middle East2005</v>
      </c>
      <c r="B1229" s="6" t="s">
        <v>164</v>
      </c>
      <c r="C1229" s="6" t="s">
        <v>84</v>
      </c>
      <c r="D1229" s="7" t="s">
        <v>282</v>
      </c>
      <c r="E1229" s="14">
        <v>0.033</v>
      </c>
      <c r="F1229" s="14">
        <v>0.045</v>
      </c>
      <c r="G1229" s="9">
        <v>74</v>
      </c>
      <c r="H1229" s="9">
        <v>71</v>
      </c>
      <c r="I1229" s="9">
        <v>0.379</v>
      </c>
      <c r="J1229" s="9">
        <v>0.589</v>
      </c>
      <c r="K1229" s="9">
        <v>0.032</v>
      </c>
      <c r="L1229" s="9">
        <v>5411000</v>
      </c>
      <c r="M1229" s="9">
        <v>0.812</v>
      </c>
    </row>
    <row r="1230" customHeight="1" spans="1:13">
      <c r="A1230" s="6" t="str">
        <f t="shared" si="0"/>
        <v>Jordan-Middle East2006</v>
      </c>
      <c r="B1230" s="6" t="s">
        <v>164</v>
      </c>
      <c r="C1230" s="6" t="s">
        <v>84</v>
      </c>
      <c r="D1230" s="7" t="s">
        <v>287</v>
      </c>
      <c r="E1230" s="14">
        <v>0.035</v>
      </c>
      <c r="F1230" s="14">
        <v>0.105</v>
      </c>
      <c r="G1230" s="9">
        <v>74</v>
      </c>
      <c r="H1230" s="9">
        <v>71</v>
      </c>
      <c r="I1230" s="9">
        <v>0.374</v>
      </c>
      <c r="J1230" s="9">
        <v>0.594</v>
      </c>
      <c r="K1230" s="9">
        <v>0.032</v>
      </c>
      <c r="L1230" s="9">
        <v>5536000</v>
      </c>
      <c r="M1230" s="9">
        <v>0.814</v>
      </c>
    </row>
    <row r="1231" customHeight="1" spans="1:13">
      <c r="A1231" s="6" t="str">
        <f t="shared" si="0"/>
        <v>Jordan-Middle East2007</v>
      </c>
      <c r="B1231" s="6" t="s">
        <v>164</v>
      </c>
      <c r="C1231" s="6" t="s">
        <v>84</v>
      </c>
      <c r="D1231" s="7" t="s">
        <v>289</v>
      </c>
      <c r="E1231" s="14">
        <v>0.035</v>
      </c>
      <c r="F1231" s="14">
        <v>0.054</v>
      </c>
      <c r="G1231" s="9">
        <v>75</v>
      </c>
      <c r="H1231" s="9">
        <v>71</v>
      </c>
      <c r="I1231" s="9">
        <v>0.368</v>
      </c>
      <c r="J1231" s="9">
        <v>0.6</v>
      </c>
      <c r="K1231" s="9">
        <v>0.033</v>
      </c>
      <c r="L1231" s="9">
        <v>5661000</v>
      </c>
      <c r="M1231" s="9">
        <v>0.817</v>
      </c>
    </row>
    <row r="1232" customHeight="1" spans="1:13">
      <c r="A1232" s="6" t="str">
        <f t="shared" si="0"/>
        <v>Jordan-Middle East2008</v>
      </c>
      <c r="B1232" s="6" t="s">
        <v>164</v>
      </c>
      <c r="C1232" s="6" t="s">
        <v>84</v>
      </c>
      <c r="D1232" s="7" t="s">
        <v>283</v>
      </c>
      <c r="E1232" s="14">
        <v>0.035</v>
      </c>
      <c r="F1232" s="14">
        <v>0.056</v>
      </c>
      <c r="G1232" s="9">
        <v>75</v>
      </c>
      <c r="H1232" s="9">
        <v>72</v>
      </c>
      <c r="I1232" s="9">
        <v>0.362</v>
      </c>
      <c r="J1232" s="9">
        <v>0.605</v>
      </c>
      <c r="K1232" s="9">
        <v>0.033</v>
      </c>
      <c r="L1232" s="9">
        <v>5786000</v>
      </c>
      <c r="M1232" s="9">
        <v>0.82</v>
      </c>
    </row>
    <row r="1233" customHeight="1" spans="1:13">
      <c r="A1233" s="6" t="str">
        <f t="shared" si="0"/>
        <v>Jordan-Middle East2009</v>
      </c>
      <c r="B1233" s="6" t="s">
        <v>164</v>
      </c>
      <c r="C1233" s="6" t="s">
        <v>84</v>
      </c>
      <c r="D1233" s="7" t="s">
        <v>284</v>
      </c>
      <c r="E1233" s="14">
        <v>0.036</v>
      </c>
      <c r="F1233" s="14">
        <v>0.079</v>
      </c>
      <c r="G1233" s="9">
        <v>75</v>
      </c>
      <c r="H1233" s="9">
        <v>72</v>
      </c>
      <c r="I1233" s="9">
        <v>0.356</v>
      </c>
      <c r="J1233" s="9">
        <v>0.61</v>
      </c>
      <c r="K1233" s="9">
        <v>0.034</v>
      </c>
      <c r="L1233" s="9">
        <v>5915000</v>
      </c>
      <c r="M1233" s="9">
        <v>0.822</v>
      </c>
    </row>
    <row r="1234" customHeight="1" spans="1:13">
      <c r="A1234" s="6" t="str">
        <f t="shared" si="0"/>
        <v>Jordan-Middle East2010</v>
      </c>
      <c r="B1234" s="6" t="s">
        <v>164</v>
      </c>
      <c r="C1234" s="6" t="s">
        <v>84</v>
      </c>
      <c r="D1234" s="7" t="s">
        <v>288</v>
      </c>
      <c r="E1234" s="14">
        <v>0.036</v>
      </c>
      <c r="F1234" s="14">
        <v>0.071</v>
      </c>
      <c r="G1234" s="9">
        <v>75</v>
      </c>
      <c r="H1234" s="9">
        <v>72</v>
      </c>
      <c r="I1234" s="9">
        <v>0.351</v>
      </c>
      <c r="J1234" s="9">
        <v>0.615</v>
      </c>
      <c r="K1234" s="9">
        <v>0.034</v>
      </c>
      <c r="L1234" s="9">
        <v>6046000</v>
      </c>
      <c r="M1234" s="9">
        <v>0.825</v>
      </c>
    </row>
    <row r="1235" customHeight="1" spans="1:13">
      <c r="A1235" s="6" t="str">
        <f t="shared" si="0"/>
        <v>Jordan-Middle East2011</v>
      </c>
      <c r="B1235" s="6" t="s">
        <v>164</v>
      </c>
      <c r="C1235" s="6" t="s">
        <v>84</v>
      </c>
      <c r="D1235" s="7" t="s">
        <v>285</v>
      </c>
      <c r="E1235" s="14">
        <v>0.036</v>
      </c>
      <c r="F1235" s="14">
        <v>0.045</v>
      </c>
      <c r="G1235" s="9">
        <v>75</v>
      </c>
      <c r="H1235" s="9">
        <v>72</v>
      </c>
      <c r="I1235" s="9">
        <v>0.346</v>
      </c>
      <c r="J1235" s="9">
        <v>0.62</v>
      </c>
      <c r="K1235" s="9">
        <v>0.034</v>
      </c>
      <c r="L1235" s="9">
        <v>6181000</v>
      </c>
      <c r="M1235" s="9">
        <v>0.827</v>
      </c>
    </row>
    <row r="1236" customHeight="1" spans="1:13">
      <c r="A1236" s="6" t="str">
        <f t="shared" si="0"/>
        <v>Jordan-Middle East2012</v>
      </c>
      <c r="B1236" s="6" t="s">
        <v>164</v>
      </c>
      <c r="C1236" s="6" t="s">
        <v>84</v>
      </c>
      <c r="D1236" s="7" t="s">
        <v>286</v>
      </c>
      <c r="E1236" s="14">
        <v>0.037</v>
      </c>
      <c r="F1236" s="14">
        <v>0.078</v>
      </c>
      <c r="G1236" s="9">
        <v>75</v>
      </c>
      <c r="H1236" s="9">
        <v>72</v>
      </c>
      <c r="I1236" s="9">
        <v>0.341</v>
      </c>
      <c r="J1236" s="9">
        <v>0.624</v>
      </c>
      <c r="K1236" s="9">
        <v>0.035</v>
      </c>
      <c r="L1236" s="9">
        <v>6318000</v>
      </c>
      <c r="M1236" s="9">
        <v>0.83</v>
      </c>
    </row>
    <row r="1237" customHeight="1" spans="1:13">
      <c r="A1237" s="6" t="str">
        <f t="shared" si="0"/>
        <v>Kazakhstan-Asia2000</v>
      </c>
      <c r="B1237" s="6" t="s">
        <v>165</v>
      </c>
      <c r="C1237" s="6" t="s">
        <v>65</v>
      </c>
      <c r="D1237" s="7" t="s">
        <v>277</v>
      </c>
      <c r="E1237" s="14">
        <v>0.037</v>
      </c>
      <c r="F1237" s="14">
        <v>0.054</v>
      </c>
      <c r="G1237" s="9">
        <v>71</v>
      </c>
      <c r="H1237" s="9">
        <v>60</v>
      </c>
      <c r="I1237" s="9">
        <v>0.277</v>
      </c>
      <c r="J1237" s="9">
        <v>0.655</v>
      </c>
      <c r="K1237" s="9">
        <v>0.068</v>
      </c>
      <c r="L1237" s="9">
        <v>14883626</v>
      </c>
      <c r="M1237" s="9">
        <v>0.557</v>
      </c>
    </row>
    <row r="1238" customHeight="1" spans="1:13">
      <c r="A1238" s="6" t="str">
        <f t="shared" si="0"/>
        <v>Kazakhstan-Asia2001</v>
      </c>
      <c r="B1238" s="6" t="s">
        <v>165</v>
      </c>
      <c r="C1238" s="6" t="s">
        <v>65</v>
      </c>
      <c r="D1238" s="7" t="s">
        <v>278</v>
      </c>
      <c r="E1238" s="14">
        <v>0.037</v>
      </c>
      <c r="F1238" s="14">
        <v>0.047</v>
      </c>
      <c r="G1238" s="9">
        <v>71</v>
      </c>
      <c r="H1238" s="9">
        <v>61</v>
      </c>
      <c r="I1238" s="9">
        <v>0.271</v>
      </c>
      <c r="J1238" s="9">
        <v>0.661</v>
      </c>
      <c r="K1238" s="9">
        <v>0.069</v>
      </c>
      <c r="L1238" s="9">
        <v>14858335</v>
      </c>
      <c r="M1238" s="9">
        <v>0.555</v>
      </c>
    </row>
    <row r="1239" customHeight="1" spans="1:13">
      <c r="A1239" s="6" t="str">
        <f t="shared" si="0"/>
        <v>Kazakhstan-Asia2002</v>
      </c>
      <c r="B1239" s="6" t="s">
        <v>165</v>
      </c>
      <c r="C1239" s="6" t="s">
        <v>65</v>
      </c>
      <c r="D1239" s="7" t="s">
        <v>279</v>
      </c>
      <c r="E1239" s="14">
        <v>0.037</v>
      </c>
      <c r="F1239" s="14">
        <v>0.041</v>
      </c>
      <c r="G1239" s="9">
        <v>72</v>
      </c>
      <c r="H1239" s="9">
        <v>61</v>
      </c>
      <c r="I1239" s="9">
        <v>0.263</v>
      </c>
      <c r="J1239" s="9">
        <v>0.665</v>
      </c>
      <c r="K1239" s="9">
        <v>0.071</v>
      </c>
      <c r="L1239" s="9">
        <v>14858948</v>
      </c>
      <c r="M1239" s="9">
        <v>0.553</v>
      </c>
    </row>
    <row r="1240" customHeight="1" spans="1:13">
      <c r="A1240" s="6" t="str">
        <f t="shared" si="0"/>
        <v>Kazakhstan-Asia2003</v>
      </c>
      <c r="B1240" s="6" t="s">
        <v>165</v>
      </c>
      <c r="C1240" s="6" t="s">
        <v>65</v>
      </c>
      <c r="D1240" s="7" t="s">
        <v>280</v>
      </c>
      <c r="E1240" s="14">
        <v>0.038</v>
      </c>
      <c r="F1240" s="14">
        <v>0.073</v>
      </c>
      <c r="G1240" s="9">
        <v>72</v>
      </c>
      <c r="H1240" s="9">
        <v>61</v>
      </c>
      <c r="I1240" s="9">
        <v>0.257</v>
      </c>
      <c r="J1240" s="9">
        <v>0.67</v>
      </c>
      <c r="K1240" s="9">
        <v>0.074</v>
      </c>
      <c r="L1240" s="9">
        <v>14909018</v>
      </c>
      <c r="M1240" s="9">
        <v>0.551</v>
      </c>
    </row>
    <row r="1241" customHeight="1" spans="1:13">
      <c r="A1241" s="6" t="str">
        <f t="shared" si="0"/>
        <v>Kazakhstan-Asia2004</v>
      </c>
      <c r="B1241" s="6" t="s">
        <v>165</v>
      </c>
      <c r="C1241" s="6" t="s">
        <v>65</v>
      </c>
      <c r="D1241" s="7" t="s">
        <v>281</v>
      </c>
      <c r="E1241" s="14">
        <v>0.038</v>
      </c>
      <c r="F1241" s="14">
        <v>0.062</v>
      </c>
      <c r="G1241" s="9">
        <v>72</v>
      </c>
      <c r="H1241" s="9">
        <v>60</v>
      </c>
      <c r="I1241" s="9">
        <v>0.251</v>
      </c>
      <c r="J1241" s="9">
        <v>0.674</v>
      </c>
      <c r="K1241" s="9">
        <v>0.076</v>
      </c>
      <c r="L1241" s="9">
        <v>15012985</v>
      </c>
      <c r="M1241" s="9">
        <v>0.549</v>
      </c>
    </row>
    <row r="1242" customHeight="1" spans="1:13">
      <c r="A1242" s="6" t="str">
        <f t="shared" si="0"/>
        <v>Kazakhstan-Asia2005</v>
      </c>
      <c r="B1242" s="6" t="s">
        <v>165</v>
      </c>
      <c r="C1242" s="6" t="s">
        <v>65</v>
      </c>
      <c r="D1242" s="7" t="s">
        <v>282</v>
      </c>
      <c r="E1242" s="14">
        <v>0.038</v>
      </c>
      <c r="F1242" s="14">
        <v>0.064</v>
      </c>
      <c r="G1242" s="9">
        <v>72</v>
      </c>
      <c r="H1242" s="9">
        <v>60</v>
      </c>
      <c r="I1242" s="9">
        <v>0.247</v>
      </c>
      <c r="J1242" s="9">
        <v>0.677</v>
      </c>
      <c r="K1242" s="9">
        <v>0.076</v>
      </c>
      <c r="L1242" s="9">
        <v>15147029</v>
      </c>
      <c r="M1242" s="9">
        <v>0.547</v>
      </c>
    </row>
    <row r="1243" customHeight="1" spans="1:13">
      <c r="A1243" s="6" t="str">
        <f t="shared" si="0"/>
        <v>Kazakhstan-Asia2006</v>
      </c>
      <c r="B1243" s="6" t="s">
        <v>165</v>
      </c>
      <c r="C1243" s="6" t="s">
        <v>65</v>
      </c>
      <c r="D1243" s="7" t="s">
        <v>287</v>
      </c>
      <c r="E1243" s="14">
        <v>0.038</v>
      </c>
      <c r="F1243" s="14">
        <v>0.064</v>
      </c>
      <c r="G1243" s="9">
        <v>72</v>
      </c>
      <c r="H1243" s="9">
        <v>61</v>
      </c>
      <c r="I1243" s="9">
        <v>0.245</v>
      </c>
      <c r="J1243" s="9">
        <v>0.68</v>
      </c>
      <c r="K1243" s="9">
        <v>0.075</v>
      </c>
      <c r="L1243" s="9">
        <v>15308084</v>
      </c>
      <c r="M1243" s="9">
        <v>0.545</v>
      </c>
    </row>
    <row r="1244" customHeight="1" spans="1:13">
      <c r="A1244" s="6" t="str">
        <f t="shared" si="0"/>
        <v>Kazakhstan-Asia2007</v>
      </c>
      <c r="B1244" s="6" t="s">
        <v>165</v>
      </c>
      <c r="C1244" s="6" t="s">
        <v>65</v>
      </c>
      <c r="D1244" s="7" t="s">
        <v>289</v>
      </c>
      <c r="E1244" s="14">
        <v>0.038</v>
      </c>
      <c r="F1244" s="14">
        <v>0.065</v>
      </c>
      <c r="G1244" s="9">
        <v>73</v>
      </c>
      <c r="H1244" s="9">
        <v>61</v>
      </c>
      <c r="I1244" s="9">
        <v>0.244</v>
      </c>
      <c r="J1244" s="9">
        <v>0.682</v>
      </c>
      <c r="K1244" s="9">
        <v>0.073</v>
      </c>
      <c r="L1244" s="9">
        <v>15484192</v>
      </c>
      <c r="M1244" s="9">
        <v>0.543</v>
      </c>
    </row>
    <row r="1245" customHeight="1" spans="1:13">
      <c r="A1245" s="6" t="str">
        <f t="shared" si="0"/>
        <v>Kazakhstan-Asia2008</v>
      </c>
      <c r="B1245" s="6" t="s">
        <v>165</v>
      </c>
      <c r="C1245" s="6" t="s">
        <v>65</v>
      </c>
      <c r="D1245" s="7" t="s">
        <v>283</v>
      </c>
      <c r="E1245" s="14">
        <v>0.039</v>
      </c>
      <c r="F1245" s="14">
        <v>0.117</v>
      </c>
      <c r="G1245" s="9">
        <v>72</v>
      </c>
      <c r="H1245" s="9">
        <v>62</v>
      </c>
      <c r="I1245" s="9">
        <v>0.245</v>
      </c>
      <c r="J1245" s="9">
        <v>0.684</v>
      </c>
      <c r="K1245" s="9">
        <v>0.071</v>
      </c>
      <c r="L1245" s="9">
        <v>15674000</v>
      </c>
      <c r="M1245" s="9">
        <v>0.541</v>
      </c>
    </row>
    <row r="1246" customHeight="1" spans="1:13">
      <c r="A1246" s="6" t="str">
        <f t="shared" si="0"/>
        <v>Kazakhstan-Asia2009</v>
      </c>
      <c r="B1246" s="6" t="s">
        <v>165</v>
      </c>
      <c r="C1246" s="6" t="s">
        <v>65</v>
      </c>
      <c r="D1246" s="7" t="s">
        <v>284</v>
      </c>
      <c r="E1246" s="14">
        <v>0.039</v>
      </c>
      <c r="F1246" s="14">
        <v>0.069</v>
      </c>
      <c r="G1246" s="9">
        <v>74</v>
      </c>
      <c r="H1246" s="9">
        <v>64</v>
      </c>
      <c r="I1246" s="9">
        <v>0.247</v>
      </c>
      <c r="J1246" s="9">
        <v>0.685</v>
      </c>
      <c r="K1246" s="9">
        <v>0.068</v>
      </c>
      <c r="L1246" s="9">
        <v>16092701</v>
      </c>
      <c r="M1246" s="9">
        <v>0.539</v>
      </c>
    </row>
    <row r="1247" customHeight="1" spans="1:13">
      <c r="A1247" s="6" t="str">
        <f t="shared" si="0"/>
        <v>Kazakhstan-Asia2010</v>
      </c>
      <c r="B1247" s="6" t="s">
        <v>165</v>
      </c>
      <c r="C1247" s="6" t="s">
        <v>65</v>
      </c>
      <c r="D1247" s="7" t="s">
        <v>288</v>
      </c>
      <c r="E1247" s="14">
        <v>0.039</v>
      </c>
      <c r="F1247" s="14">
        <v>0.087</v>
      </c>
      <c r="G1247" s="9">
        <v>73</v>
      </c>
      <c r="H1247" s="9">
        <v>64</v>
      </c>
      <c r="I1247" s="9">
        <v>0.249</v>
      </c>
      <c r="J1247" s="9">
        <v>0.684</v>
      </c>
      <c r="K1247" s="9">
        <v>0.067</v>
      </c>
      <c r="L1247" s="9">
        <v>16321581</v>
      </c>
      <c r="M1247" s="9">
        <v>0.537</v>
      </c>
    </row>
    <row r="1248" customHeight="1" spans="1:13">
      <c r="A1248" s="6" t="str">
        <f t="shared" si="0"/>
        <v>Kazakhstan-Asia2011</v>
      </c>
      <c r="B1248" s="6" t="s">
        <v>165</v>
      </c>
      <c r="C1248" s="6" t="s">
        <v>65</v>
      </c>
      <c r="D1248" s="7" t="s">
        <v>285</v>
      </c>
      <c r="E1248" s="14">
        <v>0.039</v>
      </c>
      <c r="F1248" s="14">
        <v>0.074</v>
      </c>
      <c r="G1248" s="9">
        <v>74</v>
      </c>
      <c r="H1248" s="9">
        <v>64</v>
      </c>
      <c r="I1248" s="9">
        <v>0.252</v>
      </c>
      <c r="J1248" s="9">
        <v>0.683</v>
      </c>
      <c r="K1248" s="9">
        <v>0.066</v>
      </c>
      <c r="L1248" s="9">
        <v>16556600</v>
      </c>
      <c r="M1248" s="9">
        <v>0.536</v>
      </c>
    </row>
    <row r="1249" customHeight="1" spans="1:13">
      <c r="A1249" s="6" t="str">
        <f t="shared" si="0"/>
        <v>Kazakhstan-Asia2012</v>
      </c>
      <c r="B1249" s="6" t="s">
        <v>165</v>
      </c>
      <c r="C1249" s="6" t="s">
        <v>65</v>
      </c>
      <c r="D1249" s="7" t="s">
        <v>286</v>
      </c>
      <c r="E1249" s="14">
        <v>0.039</v>
      </c>
      <c r="F1249" s="14">
        <v>0.045</v>
      </c>
      <c r="G1249" s="9">
        <v>74</v>
      </c>
      <c r="H1249" s="9">
        <v>65</v>
      </c>
      <c r="I1249" s="9">
        <v>0.255</v>
      </c>
      <c r="J1249" s="9">
        <v>0.68</v>
      </c>
      <c r="K1249" s="9">
        <v>0.066</v>
      </c>
      <c r="L1249" s="9">
        <v>16791425</v>
      </c>
      <c r="M1249" s="9">
        <v>0.535</v>
      </c>
    </row>
    <row r="1250" customHeight="1" spans="1:13">
      <c r="A1250" s="6" t="str">
        <f t="shared" si="0"/>
        <v>Kenya-Africa2000</v>
      </c>
      <c r="B1250" s="6" t="s">
        <v>166</v>
      </c>
      <c r="C1250" s="6" t="s">
        <v>69</v>
      </c>
      <c r="D1250" s="7" t="s">
        <v>277</v>
      </c>
      <c r="E1250" s="14">
        <v>0.039</v>
      </c>
      <c r="F1250" s="14">
        <v>0.041</v>
      </c>
      <c r="G1250" s="9">
        <v>54</v>
      </c>
      <c r="H1250" s="9">
        <v>52</v>
      </c>
      <c r="I1250" s="9">
        <v>0.442</v>
      </c>
      <c r="J1250" s="9">
        <v>0.531</v>
      </c>
      <c r="K1250" s="9">
        <v>0.028</v>
      </c>
      <c r="L1250" s="9">
        <v>31285050</v>
      </c>
      <c r="M1250" s="9">
        <v>0.199</v>
      </c>
    </row>
    <row r="1251" customHeight="1" spans="1:13">
      <c r="A1251" s="6" t="str">
        <f t="shared" si="0"/>
        <v>Kenya-Africa2001</v>
      </c>
      <c r="B1251" s="6" t="s">
        <v>166</v>
      </c>
      <c r="C1251" s="6" t="s">
        <v>69</v>
      </c>
      <c r="D1251" s="7" t="s">
        <v>278</v>
      </c>
      <c r="E1251" s="14">
        <v>0.039</v>
      </c>
      <c r="F1251" s="14">
        <v>0.049</v>
      </c>
      <c r="G1251" s="9">
        <v>54</v>
      </c>
      <c r="H1251" s="9">
        <v>52</v>
      </c>
      <c r="I1251" s="9">
        <v>0.438</v>
      </c>
      <c r="J1251" s="9">
        <v>0.534</v>
      </c>
      <c r="K1251" s="9">
        <v>0.028</v>
      </c>
      <c r="L1251" s="9">
        <v>32126351</v>
      </c>
      <c r="M1251" s="9">
        <v>0.202</v>
      </c>
    </row>
    <row r="1252" customHeight="1" spans="1:13">
      <c r="A1252" s="6" t="str">
        <f t="shared" si="0"/>
        <v>Kenya-Africa2002</v>
      </c>
      <c r="B1252" s="6" t="s">
        <v>166</v>
      </c>
      <c r="C1252" s="6" t="s">
        <v>69</v>
      </c>
      <c r="D1252" s="7" t="s">
        <v>279</v>
      </c>
      <c r="E1252" s="14">
        <v>0.041</v>
      </c>
      <c r="F1252" s="14">
        <v>0.074</v>
      </c>
      <c r="G1252" s="9">
        <v>54</v>
      </c>
      <c r="H1252" s="9">
        <v>52</v>
      </c>
      <c r="I1252" s="9">
        <v>0.435</v>
      </c>
      <c r="J1252" s="9">
        <v>0.538</v>
      </c>
      <c r="K1252" s="9">
        <v>0.028</v>
      </c>
      <c r="L1252" s="9">
        <v>33000524</v>
      </c>
      <c r="M1252" s="9">
        <v>0.206</v>
      </c>
    </row>
    <row r="1253" customHeight="1" spans="1:13">
      <c r="A1253" s="6" t="str">
        <f t="shared" si="0"/>
        <v>Kenya-Africa2003</v>
      </c>
      <c r="B1253" s="6" t="s">
        <v>166</v>
      </c>
      <c r="C1253" s="6" t="s">
        <v>69</v>
      </c>
      <c r="D1253" s="7" t="s">
        <v>280</v>
      </c>
      <c r="E1253" s="14">
        <v>0.041</v>
      </c>
      <c r="F1253" s="14">
        <v>0.055</v>
      </c>
      <c r="G1253" s="9">
        <v>54</v>
      </c>
      <c r="H1253" s="9">
        <v>52</v>
      </c>
      <c r="I1253" s="9">
        <v>0.432</v>
      </c>
      <c r="J1253" s="9">
        <v>0.541</v>
      </c>
      <c r="K1253" s="9">
        <v>0.028</v>
      </c>
      <c r="L1253" s="9">
        <v>33905011</v>
      </c>
      <c r="M1253" s="9">
        <v>0.209</v>
      </c>
    </row>
    <row r="1254" customHeight="1" spans="1:13">
      <c r="A1254" s="6" t="str">
        <f t="shared" si="0"/>
        <v>Kenya-Africa2004</v>
      </c>
      <c r="B1254" s="6" t="s">
        <v>166</v>
      </c>
      <c r="C1254" s="6" t="s">
        <v>69</v>
      </c>
      <c r="D1254" s="7" t="s">
        <v>281</v>
      </c>
      <c r="E1254" s="14">
        <v>0.041</v>
      </c>
      <c r="F1254" s="14">
        <v>0.044</v>
      </c>
      <c r="G1254" s="9">
        <v>55</v>
      </c>
      <c r="H1254" s="9">
        <v>53</v>
      </c>
      <c r="I1254" s="9">
        <v>0.429</v>
      </c>
      <c r="J1254" s="9">
        <v>0.543</v>
      </c>
      <c r="K1254" s="9">
        <v>0.027</v>
      </c>
      <c r="L1254" s="9">
        <v>34834606</v>
      </c>
      <c r="M1254" s="9">
        <v>0.213</v>
      </c>
    </row>
    <row r="1255" customHeight="1" spans="1:13">
      <c r="A1255" s="6" t="str">
        <f t="shared" si="0"/>
        <v>Kenya-Africa2005</v>
      </c>
      <c r="B1255" s="6" t="s">
        <v>166</v>
      </c>
      <c r="C1255" s="6" t="s">
        <v>69</v>
      </c>
      <c r="D1255" s="7" t="s">
        <v>282</v>
      </c>
      <c r="E1255" s="14">
        <v>0.042</v>
      </c>
      <c r="F1255" s="14">
        <v>0.085</v>
      </c>
      <c r="G1255" s="9">
        <v>56</v>
      </c>
      <c r="H1255" s="9">
        <v>54</v>
      </c>
      <c r="I1255" s="9">
        <v>0.428</v>
      </c>
      <c r="J1255" s="9">
        <v>0.545</v>
      </c>
      <c r="K1255" s="9">
        <v>0.027</v>
      </c>
      <c r="L1255" s="9">
        <v>35785718</v>
      </c>
      <c r="M1255" s="9">
        <v>0.217</v>
      </c>
    </row>
    <row r="1256" customHeight="1" spans="1:13">
      <c r="A1256" s="6" t="str">
        <f t="shared" si="0"/>
        <v>Kenya-Africa2006</v>
      </c>
      <c r="B1256" s="6" t="s">
        <v>166</v>
      </c>
      <c r="C1256" s="6" t="s">
        <v>69</v>
      </c>
      <c r="D1256" s="7" t="s">
        <v>287</v>
      </c>
      <c r="E1256" s="14">
        <v>0.043</v>
      </c>
      <c r="F1256" s="14">
        <v>0.065</v>
      </c>
      <c r="G1256" s="9">
        <v>57</v>
      </c>
      <c r="H1256" s="9">
        <v>55</v>
      </c>
      <c r="I1256" s="9">
        <v>0.427</v>
      </c>
      <c r="J1256" s="9">
        <v>0.546</v>
      </c>
      <c r="K1256" s="9">
        <v>0.027</v>
      </c>
      <c r="L1256" s="9">
        <v>36757498</v>
      </c>
      <c r="M1256" s="9">
        <v>0.22</v>
      </c>
    </row>
    <row r="1257" customHeight="1" spans="1:13">
      <c r="A1257" s="6" t="str">
        <f t="shared" si="0"/>
        <v>Kenya-Africa2007</v>
      </c>
      <c r="B1257" s="6" t="s">
        <v>166</v>
      </c>
      <c r="C1257" s="6" t="s">
        <v>69</v>
      </c>
      <c r="D1257" s="7" t="s">
        <v>289</v>
      </c>
      <c r="E1257" s="14">
        <v>0.043</v>
      </c>
      <c r="F1257" s="14">
        <v>0.073</v>
      </c>
      <c r="G1257" s="9">
        <v>58</v>
      </c>
      <c r="H1257" s="9">
        <v>55</v>
      </c>
      <c r="I1257" s="9">
        <v>0.426</v>
      </c>
      <c r="J1257" s="9">
        <v>0.547</v>
      </c>
      <c r="K1257" s="9">
        <v>0.027</v>
      </c>
      <c r="L1257" s="9">
        <v>37752304</v>
      </c>
      <c r="M1257" s="9">
        <v>0.224</v>
      </c>
    </row>
    <row r="1258" customHeight="1" spans="1:13">
      <c r="A1258" s="6" t="str">
        <f t="shared" si="0"/>
        <v>Kenya-Africa2008</v>
      </c>
      <c r="B1258" s="6" t="s">
        <v>166</v>
      </c>
      <c r="C1258" s="6" t="s">
        <v>69</v>
      </c>
      <c r="D1258" s="7" t="s">
        <v>283</v>
      </c>
      <c r="E1258" s="14">
        <v>0.043</v>
      </c>
      <c r="F1258" s="14">
        <v>0.053</v>
      </c>
      <c r="G1258" s="9">
        <v>59</v>
      </c>
      <c r="H1258" s="9">
        <v>56</v>
      </c>
      <c r="I1258" s="9">
        <v>0.426</v>
      </c>
      <c r="J1258" s="9">
        <v>0.547</v>
      </c>
      <c r="K1258" s="9">
        <v>0.026</v>
      </c>
      <c r="L1258" s="9">
        <v>38773277</v>
      </c>
      <c r="M1258" s="9">
        <v>0.228</v>
      </c>
    </row>
    <row r="1259" customHeight="1" spans="1:13">
      <c r="A1259" s="6" t="str">
        <f t="shared" si="0"/>
        <v>Kenya-Africa2009</v>
      </c>
      <c r="B1259" s="6" t="s">
        <v>166</v>
      </c>
      <c r="C1259" s="6" t="s">
        <v>69</v>
      </c>
      <c r="D1259" s="7" t="s">
        <v>284</v>
      </c>
      <c r="E1259" s="14">
        <v>0.044</v>
      </c>
      <c r="F1259" s="14">
        <v>0.095</v>
      </c>
      <c r="G1259" s="9">
        <v>60</v>
      </c>
      <c r="H1259" s="9">
        <v>57</v>
      </c>
      <c r="I1259" s="9">
        <v>0.426</v>
      </c>
      <c r="J1259" s="9">
        <v>0.548</v>
      </c>
      <c r="K1259" s="9">
        <v>0.026</v>
      </c>
      <c r="L1259" s="9">
        <v>39824734</v>
      </c>
      <c r="M1259" s="9">
        <v>0.232</v>
      </c>
    </row>
    <row r="1260" customHeight="1" spans="1:13">
      <c r="A1260" s="6" t="str">
        <f t="shared" si="0"/>
        <v>Kenya-Africa2010</v>
      </c>
      <c r="B1260" s="6" t="s">
        <v>166</v>
      </c>
      <c r="C1260" s="6" t="s">
        <v>69</v>
      </c>
      <c r="D1260" s="7" t="s">
        <v>288</v>
      </c>
      <c r="E1260" s="14">
        <v>0.045</v>
      </c>
      <c r="F1260" s="14">
        <v>0.063</v>
      </c>
      <c r="G1260" s="9">
        <v>61</v>
      </c>
      <c r="H1260" s="9">
        <v>58</v>
      </c>
      <c r="I1260" s="9">
        <v>0.426</v>
      </c>
      <c r="J1260" s="9">
        <v>0.548</v>
      </c>
      <c r="K1260" s="9">
        <v>0.026</v>
      </c>
      <c r="L1260" s="9">
        <v>40909194</v>
      </c>
      <c r="M1260" s="9">
        <v>0.236</v>
      </c>
    </row>
    <row r="1261" customHeight="1" spans="1:13">
      <c r="A1261" s="6" t="str">
        <f t="shared" si="0"/>
        <v>Kenya-Africa2011</v>
      </c>
      <c r="B1261" s="6" t="s">
        <v>166</v>
      </c>
      <c r="C1261" s="6" t="s">
        <v>69</v>
      </c>
      <c r="D1261" s="7" t="s">
        <v>285</v>
      </c>
      <c r="E1261" s="14">
        <v>0.045</v>
      </c>
      <c r="F1261" s="14">
        <v>0.054</v>
      </c>
      <c r="G1261" s="9">
        <v>62</v>
      </c>
      <c r="H1261" s="9">
        <v>59</v>
      </c>
      <c r="I1261" s="9">
        <v>0.425</v>
      </c>
      <c r="J1261" s="9">
        <v>0.549</v>
      </c>
      <c r="K1261" s="9">
        <v>0.026</v>
      </c>
      <c r="L1261" s="9">
        <v>42027891</v>
      </c>
      <c r="M1261" s="9">
        <v>0.24</v>
      </c>
    </row>
    <row r="1262" customHeight="1" spans="1:13">
      <c r="A1262" s="6" t="str">
        <f t="shared" si="0"/>
        <v>Kenya-Africa2012</v>
      </c>
      <c r="B1262" s="6" t="s">
        <v>166</v>
      </c>
      <c r="C1262" s="6" t="s">
        <v>69</v>
      </c>
      <c r="D1262" s="7" t="s">
        <v>286</v>
      </c>
      <c r="E1262" s="14">
        <v>0.046</v>
      </c>
      <c r="F1262" s="14">
        <v>0.1</v>
      </c>
      <c r="G1262" s="9">
        <v>63</v>
      </c>
      <c r="H1262" s="9">
        <v>59</v>
      </c>
      <c r="I1262" s="9">
        <v>0.424</v>
      </c>
      <c r="J1262" s="9">
        <v>0.55</v>
      </c>
      <c r="K1262" s="9">
        <v>0.026</v>
      </c>
      <c r="L1262" s="9">
        <v>43178141</v>
      </c>
      <c r="M1262" s="9">
        <v>0.244</v>
      </c>
    </row>
    <row r="1263" customHeight="1" spans="1:13">
      <c r="A1263" s="6" t="str">
        <f t="shared" si="0"/>
        <v>Kiribati-Oceania2000</v>
      </c>
      <c r="B1263" s="6" t="s">
        <v>167</v>
      </c>
      <c r="C1263" s="6" t="s">
        <v>71</v>
      </c>
      <c r="D1263" s="7" t="s">
        <v>277</v>
      </c>
      <c r="E1263" s="14">
        <v>0.047</v>
      </c>
      <c r="F1263" s="14">
        <v>0.112</v>
      </c>
      <c r="G1263" s="9">
        <v>68</v>
      </c>
      <c r="H1263" s="9">
        <v>62</v>
      </c>
      <c r="I1263" s="9">
        <v>0.399</v>
      </c>
      <c r="J1263" s="9">
        <v>0.567</v>
      </c>
      <c r="K1263" s="9">
        <v>0.034</v>
      </c>
      <c r="L1263" s="9">
        <v>82788</v>
      </c>
      <c r="M1263" s="9">
        <v>0.43</v>
      </c>
    </row>
    <row r="1264" customHeight="1" spans="1:13">
      <c r="A1264" s="6" t="str">
        <f t="shared" si="0"/>
        <v>Kiribati-Oceania2001</v>
      </c>
      <c r="B1264" s="6" t="s">
        <v>167</v>
      </c>
      <c r="C1264" s="6" t="s">
        <v>71</v>
      </c>
      <c r="D1264" s="7" t="s">
        <v>278</v>
      </c>
      <c r="E1264" s="14">
        <v>0.048</v>
      </c>
      <c r="F1264" s="14">
        <v>0.095</v>
      </c>
      <c r="G1264" s="9">
        <v>68</v>
      </c>
      <c r="H1264" s="9">
        <v>62</v>
      </c>
      <c r="I1264" s="9">
        <v>0.394</v>
      </c>
      <c r="J1264" s="9">
        <v>0.572</v>
      </c>
      <c r="K1264" s="9">
        <v>0.034</v>
      </c>
      <c r="L1264" s="9">
        <v>84261</v>
      </c>
      <c r="M1264" s="9">
        <v>0.435</v>
      </c>
    </row>
    <row r="1265" customHeight="1" spans="1:13">
      <c r="A1265" s="6" t="str">
        <f t="shared" si="0"/>
        <v>Kiribati-Oceania2002</v>
      </c>
      <c r="B1265" s="6" t="s">
        <v>167</v>
      </c>
      <c r="C1265" s="6" t="s">
        <v>71</v>
      </c>
      <c r="D1265" s="7" t="s">
        <v>279</v>
      </c>
      <c r="E1265" s="14">
        <v>0.048</v>
      </c>
      <c r="F1265" s="14">
        <v>0.085</v>
      </c>
      <c r="G1265" s="9">
        <v>68</v>
      </c>
      <c r="H1265" s="9">
        <v>63</v>
      </c>
      <c r="I1265" s="9">
        <v>0.389</v>
      </c>
      <c r="J1265" s="9">
        <v>0.576</v>
      </c>
      <c r="K1265" s="9">
        <v>0.035</v>
      </c>
      <c r="L1265" s="9">
        <v>85799</v>
      </c>
      <c r="M1265" s="9">
        <v>0.435</v>
      </c>
    </row>
    <row r="1266" customHeight="1" spans="1:13">
      <c r="A1266" s="6" t="str">
        <f t="shared" si="0"/>
        <v>Kiribati-Oceania2003</v>
      </c>
      <c r="B1266" s="6" t="s">
        <v>167</v>
      </c>
      <c r="C1266" s="6" t="s">
        <v>71</v>
      </c>
      <c r="D1266" s="7" t="s">
        <v>280</v>
      </c>
      <c r="E1266" s="14">
        <v>0.05</v>
      </c>
      <c r="F1266" s="14">
        <v>0.069</v>
      </c>
      <c r="G1266" s="9">
        <v>69</v>
      </c>
      <c r="H1266" s="9">
        <v>63</v>
      </c>
      <c r="I1266" s="9">
        <v>0.383</v>
      </c>
      <c r="J1266" s="9">
        <v>0.582</v>
      </c>
      <c r="K1266" s="9">
        <v>0.035</v>
      </c>
      <c r="L1266" s="9">
        <v>87371</v>
      </c>
      <c r="M1266" s="9">
        <v>0.435</v>
      </c>
    </row>
    <row r="1267" customHeight="1" spans="1:13">
      <c r="A1267" s="6" t="str">
        <f t="shared" si="0"/>
        <v>Kiribati-Oceania2004</v>
      </c>
      <c r="B1267" s="6" t="s">
        <v>167</v>
      </c>
      <c r="C1267" s="6" t="s">
        <v>71</v>
      </c>
      <c r="D1267" s="7" t="s">
        <v>281</v>
      </c>
      <c r="E1267" s="14">
        <v>0.012</v>
      </c>
      <c r="F1267" s="14">
        <v>0.013</v>
      </c>
      <c r="G1267" s="9">
        <v>69</v>
      </c>
      <c r="H1267" s="9">
        <v>63</v>
      </c>
      <c r="I1267" s="9">
        <v>0.377</v>
      </c>
      <c r="J1267" s="9">
        <v>0.587</v>
      </c>
      <c r="K1267" s="9">
        <v>0.036</v>
      </c>
      <c r="L1267" s="9">
        <v>88936</v>
      </c>
      <c r="M1267" s="9">
        <v>0.435</v>
      </c>
    </row>
    <row r="1268" customHeight="1" spans="1:13">
      <c r="A1268" s="6" t="str">
        <f t="shared" si="0"/>
        <v>Kiribati-Oceania2005</v>
      </c>
      <c r="B1268" s="6" t="s">
        <v>167</v>
      </c>
      <c r="C1268" s="6" t="s">
        <v>71</v>
      </c>
      <c r="D1268" s="7" t="s">
        <v>282</v>
      </c>
      <c r="E1268" s="14">
        <v>0.017</v>
      </c>
      <c r="F1268" s="14">
        <v>0.012</v>
      </c>
      <c r="G1268" s="9">
        <v>69</v>
      </c>
      <c r="H1268" s="9">
        <v>64</v>
      </c>
      <c r="I1268" s="9">
        <v>0.371</v>
      </c>
      <c r="J1268" s="9">
        <v>0.593</v>
      </c>
      <c r="K1268" s="9">
        <v>0.036</v>
      </c>
      <c r="L1268" s="9">
        <v>90468</v>
      </c>
      <c r="M1268" s="9">
        <v>0.436</v>
      </c>
    </row>
    <row r="1269" customHeight="1" spans="1:13">
      <c r="A1269" s="6" t="str">
        <f t="shared" si="0"/>
        <v>Kiribati-Oceania2006</v>
      </c>
      <c r="B1269" s="6" t="s">
        <v>167</v>
      </c>
      <c r="C1269" s="6" t="s">
        <v>71</v>
      </c>
      <c r="D1269" s="7" t="s">
        <v>287</v>
      </c>
      <c r="E1269" s="14">
        <v>0.019</v>
      </c>
      <c r="F1269" s="14">
        <v>0.015</v>
      </c>
      <c r="G1269" s="9">
        <v>69</v>
      </c>
      <c r="H1269" s="9">
        <v>64</v>
      </c>
      <c r="I1269" s="9">
        <v>0.364</v>
      </c>
      <c r="J1269" s="9">
        <v>0.6</v>
      </c>
      <c r="K1269" s="9">
        <v>0.037</v>
      </c>
      <c r="L1269" s="9">
        <v>91953</v>
      </c>
      <c r="M1269" s="9">
        <v>0.436</v>
      </c>
    </row>
    <row r="1270" customHeight="1" spans="1:13">
      <c r="A1270" s="6" t="str">
        <f t="shared" si="0"/>
        <v>Kiribati-Oceania2007</v>
      </c>
      <c r="B1270" s="6" t="s">
        <v>167</v>
      </c>
      <c r="C1270" s="6" t="s">
        <v>71</v>
      </c>
      <c r="D1270" s="7" t="s">
        <v>289</v>
      </c>
      <c r="E1270" s="14">
        <v>0.022</v>
      </c>
      <c r="F1270" s="14">
        <v>0.035</v>
      </c>
      <c r="G1270" s="9">
        <v>70</v>
      </c>
      <c r="H1270" s="9">
        <v>64</v>
      </c>
      <c r="I1270" s="9">
        <v>0.357</v>
      </c>
      <c r="J1270" s="9">
        <v>0.606</v>
      </c>
      <c r="K1270" s="9">
        <v>0.037</v>
      </c>
      <c r="L1270" s="9">
        <v>93401</v>
      </c>
      <c r="M1270" s="9">
        <v>0.436</v>
      </c>
    </row>
    <row r="1271" customHeight="1" spans="1:13">
      <c r="A1271" s="6" t="str">
        <f t="shared" si="0"/>
        <v>Kiribati-Oceania2008</v>
      </c>
      <c r="B1271" s="6" t="s">
        <v>167</v>
      </c>
      <c r="C1271" s="6" t="s">
        <v>71</v>
      </c>
      <c r="D1271" s="7" t="s">
        <v>283</v>
      </c>
      <c r="E1271" s="14">
        <v>0.022</v>
      </c>
      <c r="F1271" s="14">
        <v>0.029</v>
      </c>
      <c r="G1271" s="9">
        <v>70</v>
      </c>
      <c r="H1271" s="9">
        <v>64</v>
      </c>
      <c r="I1271" s="9">
        <v>0.35</v>
      </c>
      <c r="J1271" s="9">
        <v>0.613</v>
      </c>
      <c r="K1271" s="9">
        <v>0.037</v>
      </c>
      <c r="L1271" s="9">
        <v>94832</v>
      </c>
      <c r="M1271" s="9">
        <v>0.436</v>
      </c>
    </row>
    <row r="1272" customHeight="1" spans="1:13">
      <c r="A1272" s="6" t="str">
        <f t="shared" si="0"/>
        <v>Kiribati-Oceania2009</v>
      </c>
      <c r="B1272" s="6" t="s">
        <v>167</v>
      </c>
      <c r="C1272" s="6" t="s">
        <v>71</v>
      </c>
      <c r="D1272" s="7" t="s">
        <v>284</v>
      </c>
      <c r="E1272" s="14">
        <v>0.022</v>
      </c>
      <c r="F1272" s="14">
        <v>0.014</v>
      </c>
      <c r="G1272" s="9">
        <v>70</v>
      </c>
      <c r="H1272" s="9">
        <v>65</v>
      </c>
      <c r="I1272" s="9">
        <v>0.343</v>
      </c>
      <c r="J1272" s="9">
        <v>0.619</v>
      </c>
      <c r="K1272" s="9">
        <v>0.038</v>
      </c>
      <c r="L1272" s="9">
        <v>96272</v>
      </c>
      <c r="M1272" s="9">
        <v>0.437</v>
      </c>
    </row>
    <row r="1273" customHeight="1" spans="1:13">
      <c r="A1273" s="6" t="str">
        <f t="shared" si="0"/>
        <v>Kiribati-Oceania2010</v>
      </c>
      <c r="B1273" s="6" t="s">
        <v>167</v>
      </c>
      <c r="C1273" s="6" t="s">
        <v>71</v>
      </c>
      <c r="D1273" s="7" t="s">
        <v>288</v>
      </c>
      <c r="E1273" s="14">
        <v>0.024</v>
      </c>
      <c r="F1273" s="14">
        <v>0.04</v>
      </c>
      <c r="G1273" s="9">
        <v>71</v>
      </c>
      <c r="H1273" s="9">
        <v>65</v>
      </c>
      <c r="I1273" s="9">
        <v>0.336</v>
      </c>
      <c r="J1273" s="9">
        <v>0.626</v>
      </c>
      <c r="K1273" s="9">
        <v>0.039</v>
      </c>
      <c r="L1273" s="9">
        <v>97743</v>
      </c>
      <c r="M1273" s="9">
        <v>0.438</v>
      </c>
    </row>
    <row r="1274" customHeight="1" spans="1:13">
      <c r="A1274" s="6" t="str">
        <f t="shared" si="0"/>
        <v>Kiribati-Oceania2011</v>
      </c>
      <c r="B1274" s="6" t="s">
        <v>167</v>
      </c>
      <c r="C1274" s="6" t="s">
        <v>71</v>
      </c>
      <c r="D1274" s="7" t="s">
        <v>285</v>
      </c>
      <c r="E1274" s="14">
        <v>0.024</v>
      </c>
      <c r="F1274" s="14">
        <v>0.02</v>
      </c>
      <c r="G1274" s="9">
        <v>71</v>
      </c>
      <c r="H1274" s="9">
        <v>65</v>
      </c>
      <c r="I1274" s="9">
        <v>0.33</v>
      </c>
      <c r="J1274" s="9">
        <v>0.631</v>
      </c>
      <c r="K1274" s="9">
        <v>0.039</v>
      </c>
      <c r="L1274" s="9">
        <v>99250</v>
      </c>
      <c r="M1274" s="9">
        <v>0.439</v>
      </c>
    </row>
    <row r="1275" customHeight="1" spans="1:13">
      <c r="A1275" s="6" t="str">
        <f t="shared" si="0"/>
        <v>Kiribati-Oceania2012</v>
      </c>
      <c r="B1275" s="6" t="s">
        <v>167</v>
      </c>
      <c r="C1275" s="6" t="s">
        <v>71</v>
      </c>
      <c r="D1275" s="7" t="s">
        <v>286</v>
      </c>
      <c r="E1275" s="14">
        <v>0.025</v>
      </c>
      <c r="F1275" s="14">
        <v>0.024</v>
      </c>
      <c r="G1275" s="9">
        <v>71</v>
      </c>
      <c r="H1275" s="9">
        <v>66</v>
      </c>
      <c r="I1275" s="9">
        <v>0.324</v>
      </c>
      <c r="J1275" s="9">
        <v>0.636</v>
      </c>
      <c r="K1275" s="9">
        <v>0.04</v>
      </c>
      <c r="L1275" s="9">
        <v>100786</v>
      </c>
      <c r="M1275" s="9">
        <v>0.439</v>
      </c>
    </row>
    <row r="1276" customHeight="1" spans="1:13">
      <c r="A1276" s="6" t="str">
        <f t="shared" si="0"/>
        <v>Kosovo-Europe2000</v>
      </c>
      <c r="B1276" s="6" t="s">
        <v>168</v>
      </c>
      <c r="C1276" s="6" t="s">
        <v>67</v>
      </c>
      <c r="D1276" s="7" t="s">
        <v>277</v>
      </c>
      <c r="E1276" s="14">
        <v>0.027</v>
      </c>
      <c r="F1276" s="14">
        <v>0.038</v>
      </c>
      <c r="G1276" s="9">
        <v>70</v>
      </c>
      <c r="H1276" s="9">
        <v>66</v>
      </c>
      <c r="I1276" s="8"/>
      <c r="J1276" s="8"/>
      <c r="K1276" s="8"/>
      <c r="L1276" s="9">
        <v>1700000</v>
      </c>
      <c r="M1276" s="8"/>
    </row>
    <row r="1277" customHeight="1" spans="1:13">
      <c r="A1277" s="6" t="str">
        <f t="shared" si="0"/>
        <v>Kosovo-Europe2001</v>
      </c>
      <c r="B1277" s="6" t="s">
        <v>168</v>
      </c>
      <c r="C1277" s="6" t="s">
        <v>67</v>
      </c>
      <c r="D1277" s="7" t="s">
        <v>278</v>
      </c>
      <c r="E1277" s="14">
        <v>0.028</v>
      </c>
      <c r="F1277" s="14">
        <v>0.077</v>
      </c>
      <c r="G1277" s="9">
        <v>70</v>
      </c>
      <c r="H1277" s="9">
        <v>66</v>
      </c>
      <c r="I1277" s="8"/>
      <c r="J1277" s="8"/>
      <c r="K1277" s="8"/>
      <c r="L1277" s="9">
        <v>1701154</v>
      </c>
      <c r="M1277" s="8"/>
    </row>
    <row r="1278" customHeight="1" spans="1:13">
      <c r="A1278" s="6" t="str">
        <f t="shared" si="0"/>
        <v>Kosovo-Europe2002</v>
      </c>
      <c r="B1278" s="6" t="s">
        <v>168</v>
      </c>
      <c r="C1278" s="6" t="s">
        <v>67</v>
      </c>
      <c r="D1278" s="7" t="s">
        <v>279</v>
      </c>
      <c r="E1278" s="14">
        <v>0.028</v>
      </c>
      <c r="F1278" s="14">
        <v>0.062</v>
      </c>
      <c r="G1278" s="9">
        <v>70</v>
      </c>
      <c r="H1278" s="9">
        <v>66</v>
      </c>
      <c r="I1278" s="8"/>
      <c r="J1278" s="8"/>
      <c r="K1278" s="8"/>
      <c r="L1278" s="9">
        <v>1702310</v>
      </c>
      <c r="M1278" s="8"/>
    </row>
    <row r="1279" customHeight="1" spans="1:13">
      <c r="A1279" s="6" t="str">
        <f t="shared" si="0"/>
        <v>Kosovo-Europe2003</v>
      </c>
      <c r="B1279" s="6" t="s">
        <v>168</v>
      </c>
      <c r="C1279" s="6" t="s">
        <v>67</v>
      </c>
      <c r="D1279" s="7" t="s">
        <v>280</v>
      </c>
      <c r="E1279" s="14">
        <v>0.031</v>
      </c>
      <c r="F1279" s="14">
        <v>0.063</v>
      </c>
      <c r="G1279" s="9">
        <v>71</v>
      </c>
      <c r="H1279" s="9">
        <v>66</v>
      </c>
      <c r="I1279" s="8"/>
      <c r="J1279" s="8"/>
      <c r="K1279" s="8"/>
      <c r="L1279" s="9">
        <v>1703466</v>
      </c>
      <c r="M1279" s="8"/>
    </row>
    <row r="1280" customHeight="1" spans="1:13">
      <c r="A1280" s="6" t="str">
        <f t="shared" si="0"/>
        <v>Kosovo-Europe2004</v>
      </c>
      <c r="B1280" s="6" t="s">
        <v>168</v>
      </c>
      <c r="C1280" s="6" t="s">
        <v>67</v>
      </c>
      <c r="D1280" s="7" t="s">
        <v>281</v>
      </c>
      <c r="E1280" s="14">
        <v>0.032</v>
      </c>
      <c r="F1280" s="14">
        <v>0.059</v>
      </c>
      <c r="G1280" s="9">
        <v>71</v>
      </c>
      <c r="H1280" s="9">
        <v>66</v>
      </c>
      <c r="I1280" s="8"/>
      <c r="J1280" s="8"/>
      <c r="K1280" s="8"/>
      <c r="L1280" s="9">
        <v>1704622</v>
      </c>
      <c r="M1280" s="8"/>
    </row>
    <row r="1281" customHeight="1" spans="1:13">
      <c r="A1281" s="6" t="str">
        <f t="shared" si="0"/>
        <v>Kosovo-Europe2005</v>
      </c>
      <c r="B1281" s="6" t="s">
        <v>168</v>
      </c>
      <c r="C1281" s="6" t="s">
        <v>67</v>
      </c>
      <c r="D1281" s="7" t="s">
        <v>282</v>
      </c>
      <c r="E1281" s="14">
        <v>0.032</v>
      </c>
      <c r="F1281" s="14">
        <v>0.055</v>
      </c>
      <c r="G1281" s="9">
        <v>71</v>
      </c>
      <c r="H1281" s="9">
        <v>67</v>
      </c>
      <c r="I1281" s="8"/>
      <c r="J1281" s="8"/>
      <c r="K1281" s="8"/>
      <c r="L1281" s="9">
        <v>1705780</v>
      </c>
      <c r="M1281" s="8"/>
    </row>
    <row r="1282" customHeight="1" spans="1:13">
      <c r="A1282" s="6" t="str">
        <f t="shared" si="0"/>
        <v>Kosovo-Europe2006</v>
      </c>
      <c r="B1282" s="6" t="s">
        <v>168</v>
      </c>
      <c r="C1282" s="6" t="s">
        <v>67</v>
      </c>
      <c r="D1282" s="7" t="s">
        <v>287</v>
      </c>
      <c r="E1282" s="14">
        <v>0.033</v>
      </c>
      <c r="F1282" s="14">
        <v>0.043</v>
      </c>
      <c r="G1282" s="9">
        <v>71</v>
      </c>
      <c r="H1282" s="9">
        <v>67</v>
      </c>
      <c r="I1282" s="8"/>
      <c r="J1282" s="8"/>
      <c r="K1282" s="8"/>
      <c r="L1282" s="9">
        <v>1719536</v>
      </c>
      <c r="M1282" s="8"/>
    </row>
    <row r="1283" customHeight="1" spans="1:13">
      <c r="A1283" s="6" t="str">
        <f t="shared" si="0"/>
        <v>Kosovo-Europe2007</v>
      </c>
      <c r="B1283" s="6" t="s">
        <v>168</v>
      </c>
      <c r="C1283" s="6" t="s">
        <v>67</v>
      </c>
      <c r="D1283" s="7" t="s">
        <v>289</v>
      </c>
      <c r="E1283" s="14">
        <v>0.035</v>
      </c>
      <c r="F1283" s="14">
        <v>0.103</v>
      </c>
      <c r="G1283" s="9">
        <v>71</v>
      </c>
      <c r="H1283" s="9">
        <v>67</v>
      </c>
      <c r="I1283" s="8"/>
      <c r="J1283" s="8"/>
      <c r="K1283" s="8"/>
      <c r="L1283" s="9">
        <v>1733404</v>
      </c>
      <c r="M1283" s="8"/>
    </row>
    <row r="1284" customHeight="1" spans="1:13">
      <c r="A1284" s="6" t="str">
        <f t="shared" si="0"/>
        <v>Kosovo-Europe2008</v>
      </c>
      <c r="B1284" s="6" t="s">
        <v>168</v>
      </c>
      <c r="C1284" s="6" t="s">
        <v>67</v>
      </c>
      <c r="D1284" s="7" t="s">
        <v>283</v>
      </c>
      <c r="E1284" s="14">
        <v>0.035</v>
      </c>
      <c r="F1284" s="14">
        <v>0.051</v>
      </c>
      <c r="G1284" s="9">
        <v>72</v>
      </c>
      <c r="H1284" s="9">
        <v>67</v>
      </c>
      <c r="I1284" s="8"/>
      <c r="J1284" s="8"/>
      <c r="K1284" s="8"/>
      <c r="L1284" s="9">
        <v>1747383</v>
      </c>
      <c r="M1284" s="8"/>
    </row>
    <row r="1285" customHeight="1" spans="1:13">
      <c r="A1285" s="6" t="str">
        <f t="shared" si="0"/>
        <v>Kosovo-Europe2009</v>
      </c>
      <c r="B1285" s="6" t="s">
        <v>168</v>
      </c>
      <c r="C1285" s="6" t="s">
        <v>67</v>
      </c>
      <c r="D1285" s="7" t="s">
        <v>284</v>
      </c>
      <c r="E1285" s="14">
        <v>0.035</v>
      </c>
      <c r="F1285" s="14">
        <v>0.07</v>
      </c>
      <c r="G1285" s="9">
        <v>72</v>
      </c>
      <c r="H1285" s="9">
        <v>68</v>
      </c>
      <c r="I1285" s="8"/>
      <c r="J1285" s="8"/>
      <c r="K1285" s="8"/>
      <c r="L1285" s="9">
        <v>1761474</v>
      </c>
      <c r="M1285" s="8"/>
    </row>
    <row r="1286" customHeight="1" spans="1:13">
      <c r="A1286" s="6" t="str">
        <f t="shared" si="0"/>
        <v>Kosovo-Europe2010</v>
      </c>
      <c r="B1286" s="6" t="s">
        <v>168</v>
      </c>
      <c r="C1286" s="6" t="s">
        <v>67</v>
      </c>
      <c r="D1286" s="7" t="s">
        <v>288</v>
      </c>
      <c r="E1286" s="14">
        <v>0.035</v>
      </c>
      <c r="F1286" s="14">
        <v>0.055</v>
      </c>
      <c r="G1286" s="9">
        <v>72</v>
      </c>
      <c r="H1286" s="9">
        <v>68</v>
      </c>
      <c r="I1286" s="9">
        <v>0.275</v>
      </c>
      <c r="J1286" s="9">
        <v>0.659</v>
      </c>
      <c r="K1286" s="9">
        <v>0.067</v>
      </c>
      <c r="L1286" s="9">
        <v>1775680</v>
      </c>
      <c r="M1286" s="8"/>
    </row>
    <row r="1287" customHeight="1" spans="1:13">
      <c r="A1287" s="6" t="str">
        <f t="shared" si="0"/>
        <v>Kosovo-Europe2011</v>
      </c>
      <c r="B1287" s="6" t="s">
        <v>168</v>
      </c>
      <c r="C1287" s="6" t="s">
        <v>67</v>
      </c>
      <c r="D1287" s="7" t="s">
        <v>285</v>
      </c>
      <c r="E1287" s="14">
        <v>0.035</v>
      </c>
      <c r="F1287" s="14">
        <v>0.044</v>
      </c>
      <c r="G1287" s="9">
        <v>72</v>
      </c>
      <c r="H1287" s="9">
        <v>68</v>
      </c>
      <c r="I1287" s="8"/>
      <c r="J1287" s="8"/>
      <c r="K1287" s="8"/>
      <c r="L1287" s="9">
        <v>1790957</v>
      </c>
      <c r="M1287" s="8"/>
    </row>
    <row r="1288" customHeight="1" spans="1:13">
      <c r="A1288" s="6" t="str">
        <f t="shared" si="0"/>
        <v>Kosovo-Europe2012</v>
      </c>
      <c r="B1288" s="6" t="s">
        <v>168</v>
      </c>
      <c r="C1288" s="6" t="s">
        <v>67</v>
      </c>
      <c r="D1288" s="7" t="s">
        <v>286</v>
      </c>
      <c r="E1288" s="14">
        <v>0.036</v>
      </c>
      <c r="F1288" s="14">
        <v>0.04</v>
      </c>
      <c r="G1288" s="9">
        <v>73</v>
      </c>
      <c r="H1288" s="9">
        <v>68</v>
      </c>
      <c r="I1288" s="8"/>
      <c r="J1288" s="8"/>
      <c r="K1288" s="8"/>
      <c r="L1288" s="9">
        <v>1807106</v>
      </c>
      <c r="M1288" s="8"/>
    </row>
    <row r="1289" customHeight="1" spans="1:13">
      <c r="A1289" s="6" t="str">
        <f t="shared" si="0"/>
        <v>Kuwait-Middle East2000</v>
      </c>
      <c r="B1289" s="6" t="s">
        <v>169</v>
      </c>
      <c r="C1289" s="6" t="s">
        <v>84</v>
      </c>
      <c r="D1289" s="7" t="s">
        <v>277</v>
      </c>
      <c r="E1289" s="14">
        <v>0.037</v>
      </c>
      <c r="F1289" s="14">
        <v>0.077</v>
      </c>
      <c r="G1289" s="9">
        <v>74</v>
      </c>
      <c r="H1289" s="9">
        <v>72</v>
      </c>
      <c r="I1289" s="9">
        <v>0.257</v>
      </c>
      <c r="J1289" s="9">
        <v>0.712</v>
      </c>
      <c r="K1289" s="9">
        <v>0.031</v>
      </c>
      <c r="L1289" s="9">
        <v>1906231</v>
      </c>
      <c r="M1289" s="9">
        <v>0.981</v>
      </c>
    </row>
    <row r="1290" customHeight="1" spans="1:13">
      <c r="A1290" s="6" t="str">
        <f t="shared" si="0"/>
        <v>Kuwait-Middle East2001</v>
      </c>
      <c r="B1290" s="6" t="s">
        <v>169</v>
      </c>
      <c r="C1290" s="6" t="s">
        <v>84</v>
      </c>
      <c r="D1290" s="7" t="s">
        <v>278</v>
      </c>
      <c r="E1290" s="14">
        <v>0.037</v>
      </c>
      <c r="F1290" s="14">
        <v>0.076</v>
      </c>
      <c r="G1290" s="9">
        <v>74</v>
      </c>
      <c r="H1290" s="9">
        <v>73</v>
      </c>
      <c r="I1290" s="9">
        <v>0.257</v>
      </c>
      <c r="J1290" s="9">
        <v>0.711</v>
      </c>
      <c r="K1290" s="9">
        <v>0.033</v>
      </c>
      <c r="L1290" s="9">
        <v>1980604</v>
      </c>
      <c r="M1290" s="9">
        <v>0.981</v>
      </c>
    </row>
    <row r="1291" customHeight="1" spans="1:13">
      <c r="A1291" s="6" t="str">
        <f t="shared" si="0"/>
        <v>Kuwait-Middle East2002</v>
      </c>
      <c r="B1291" s="6" t="s">
        <v>169</v>
      </c>
      <c r="C1291" s="6" t="s">
        <v>84</v>
      </c>
      <c r="D1291" s="7" t="s">
        <v>279</v>
      </c>
      <c r="E1291" s="14">
        <v>0.037</v>
      </c>
      <c r="F1291" s="14">
        <v>0.071</v>
      </c>
      <c r="G1291" s="9">
        <v>74</v>
      </c>
      <c r="H1291" s="9">
        <v>73</v>
      </c>
      <c r="I1291" s="9">
        <v>0.256</v>
      </c>
      <c r="J1291" s="9">
        <v>0.71</v>
      </c>
      <c r="K1291" s="9">
        <v>0.034</v>
      </c>
      <c r="L1291" s="9">
        <v>2048232</v>
      </c>
      <c r="M1291" s="9">
        <v>0.981</v>
      </c>
    </row>
    <row r="1292" customHeight="1" spans="1:13">
      <c r="A1292" s="6" t="str">
        <f t="shared" si="0"/>
        <v>Kuwait-Middle East2003</v>
      </c>
      <c r="B1292" s="6" t="s">
        <v>169</v>
      </c>
      <c r="C1292" s="6" t="s">
        <v>84</v>
      </c>
      <c r="D1292" s="7" t="s">
        <v>280</v>
      </c>
      <c r="E1292" s="14">
        <v>0.037</v>
      </c>
      <c r="F1292" s="14">
        <v>0.061</v>
      </c>
      <c r="G1292" s="9">
        <v>75</v>
      </c>
      <c r="H1292" s="9">
        <v>73</v>
      </c>
      <c r="I1292" s="9">
        <v>0.256</v>
      </c>
      <c r="J1292" s="9">
        <v>0.71</v>
      </c>
      <c r="K1292" s="9">
        <v>0.034</v>
      </c>
      <c r="L1292" s="9">
        <v>2116353</v>
      </c>
      <c r="M1292" s="9">
        <v>0.982</v>
      </c>
    </row>
    <row r="1293" customHeight="1" spans="1:13">
      <c r="A1293" s="6" t="str">
        <f t="shared" si="0"/>
        <v>Kuwait-Middle East2004</v>
      </c>
      <c r="B1293" s="6" t="s">
        <v>169</v>
      </c>
      <c r="C1293" s="6" t="s">
        <v>84</v>
      </c>
      <c r="D1293" s="7" t="s">
        <v>281</v>
      </c>
      <c r="E1293" s="14">
        <v>0.037</v>
      </c>
      <c r="F1293" s="14">
        <v>0.052</v>
      </c>
      <c r="G1293" s="9">
        <v>75</v>
      </c>
      <c r="H1293" s="9">
        <v>73</v>
      </c>
      <c r="I1293" s="9">
        <v>0.255</v>
      </c>
      <c r="J1293" s="9">
        <v>0.711</v>
      </c>
      <c r="K1293" s="9">
        <v>0.034</v>
      </c>
      <c r="L1293" s="9">
        <v>2196466</v>
      </c>
      <c r="M1293" s="9">
        <v>0.982</v>
      </c>
    </row>
    <row r="1294" customHeight="1" spans="1:13">
      <c r="A1294" s="6" t="str">
        <f t="shared" si="0"/>
        <v>Kuwait-Middle East2005</v>
      </c>
      <c r="B1294" s="6" t="s">
        <v>169</v>
      </c>
      <c r="C1294" s="6" t="s">
        <v>84</v>
      </c>
      <c r="D1294" s="7" t="s">
        <v>282</v>
      </c>
      <c r="E1294" s="14">
        <v>0.037</v>
      </c>
      <c r="F1294" s="14">
        <v>0.06</v>
      </c>
      <c r="G1294" s="9">
        <v>75</v>
      </c>
      <c r="H1294" s="9">
        <v>73</v>
      </c>
      <c r="I1294" s="9">
        <v>0.255</v>
      </c>
      <c r="J1294" s="9">
        <v>0.712</v>
      </c>
      <c r="K1294" s="9">
        <v>0.033</v>
      </c>
      <c r="L1294" s="9">
        <v>2296314</v>
      </c>
      <c r="M1294" s="9">
        <v>0.982</v>
      </c>
    </row>
    <row r="1295" customHeight="1" spans="1:13">
      <c r="A1295" s="6" t="str">
        <f t="shared" si="0"/>
        <v>Kuwait-Middle East2006</v>
      </c>
      <c r="B1295" s="6" t="s">
        <v>169</v>
      </c>
      <c r="C1295" s="6" t="s">
        <v>84</v>
      </c>
      <c r="D1295" s="7" t="s">
        <v>287</v>
      </c>
      <c r="E1295" s="14">
        <v>0.037</v>
      </c>
      <c r="F1295" s="14">
        <v>0.063</v>
      </c>
      <c r="G1295" s="9">
        <v>75</v>
      </c>
      <c r="H1295" s="9">
        <v>73</v>
      </c>
      <c r="I1295" s="9">
        <v>0.255</v>
      </c>
      <c r="J1295" s="9">
        <v>0.715</v>
      </c>
      <c r="K1295" s="9">
        <v>0.031</v>
      </c>
      <c r="L1295" s="9">
        <v>2417445</v>
      </c>
      <c r="M1295" s="9">
        <v>0.982</v>
      </c>
    </row>
    <row r="1296" customHeight="1" spans="1:13">
      <c r="A1296" s="6" t="str">
        <f t="shared" si="0"/>
        <v>Kuwait-Middle East2007</v>
      </c>
      <c r="B1296" s="6" t="s">
        <v>169</v>
      </c>
      <c r="C1296" s="6" t="s">
        <v>84</v>
      </c>
      <c r="D1296" s="7" t="s">
        <v>289</v>
      </c>
      <c r="E1296" s="14">
        <v>0.037</v>
      </c>
      <c r="F1296" s="14">
        <v>0.044</v>
      </c>
      <c r="G1296" s="9">
        <v>75</v>
      </c>
      <c r="H1296" s="9">
        <v>73</v>
      </c>
      <c r="I1296" s="9">
        <v>0.254</v>
      </c>
      <c r="J1296" s="9">
        <v>0.718</v>
      </c>
      <c r="K1296" s="9">
        <v>0.028</v>
      </c>
      <c r="L1296" s="9">
        <v>2554920</v>
      </c>
      <c r="M1296" s="9">
        <v>0.982</v>
      </c>
    </row>
    <row r="1297" customHeight="1" spans="1:13">
      <c r="A1297" s="6" t="str">
        <f t="shared" si="0"/>
        <v>Kuwait-Middle East2008</v>
      </c>
      <c r="B1297" s="6" t="s">
        <v>169</v>
      </c>
      <c r="C1297" s="6" t="s">
        <v>84</v>
      </c>
      <c r="D1297" s="7" t="s">
        <v>283</v>
      </c>
      <c r="E1297" s="14">
        <v>0.038</v>
      </c>
      <c r="F1297" s="14">
        <v>0.114</v>
      </c>
      <c r="G1297" s="9">
        <v>75</v>
      </c>
      <c r="H1297" s="9">
        <v>73</v>
      </c>
      <c r="I1297" s="9">
        <v>0.254</v>
      </c>
      <c r="J1297" s="9">
        <v>0.721</v>
      </c>
      <c r="K1297" s="9">
        <v>0.025</v>
      </c>
      <c r="L1297" s="9">
        <v>2702221</v>
      </c>
      <c r="M1297" s="9">
        <v>0.982</v>
      </c>
    </row>
    <row r="1298" customHeight="1" spans="1:13">
      <c r="A1298" s="6" t="str">
        <f t="shared" si="0"/>
        <v>Kuwait-Middle East2009</v>
      </c>
      <c r="B1298" s="6" t="s">
        <v>169</v>
      </c>
      <c r="C1298" s="6" t="s">
        <v>84</v>
      </c>
      <c r="D1298" s="7" t="s">
        <v>284</v>
      </c>
      <c r="E1298" s="14">
        <v>0.038</v>
      </c>
      <c r="F1298" s="14">
        <v>0.071</v>
      </c>
      <c r="G1298" s="9">
        <v>75</v>
      </c>
      <c r="H1298" s="9">
        <v>73</v>
      </c>
      <c r="I1298" s="9">
        <v>0.253</v>
      </c>
      <c r="J1298" s="9">
        <v>0.724</v>
      </c>
      <c r="K1298" s="9">
        <v>0.023</v>
      </c>
      <c r="L1298" s="9">
        <v>2850102</v>
      </c>
      <c r="M1298" s="9">
        <v>0.982</v>
      </c>
    </row>
    <row r="1299" customHeight="1" spans="1:13">
      <c r="A1299" s="6" t="str">
        <f t="shared" si="0"/>
        <v>Kuwait-Middle East2010</v>
      </c>
      <c r="B1299" s="6" t="s">
        <v>169</v>
      </c>
      <c r="C1299" s="6" t="s">
        <v>84</v>
      </c>
      <c r="D1299" s="7" t="s">
        <v>288</v>
      </c>
      <c r="E1299" s="14">
        <v>0.038</v>
      </c>
      <c r="F1299" s="14">
        <v>0.062</v>
      </c>
      <c r="G1299" s="9">
        <v>75</v>
      </c>
      <c r="H1299" s="9">
        <v>73</v>
      </c>
      <c r="I1299" s="9">
        <v>0.252</v>
      </c>
      <c r="J1299" s="9">
        <v>0.726</v>
      </c>
      <c r="K1299" s="9">
        <v>0.021</v>
      </c>
      <c r="L1299" s="9">
        <v>2991580</v>
      </c>
      <c r="M1299" s="9">
        <v>0.983</v>
      </c>
    </row>
    <row r="1300" customHeight="1" spans="1:13">
      <c r="A1300" s="6" t="str">
        <f t="shared" si="0"/>
        <v>Kuwait-Middle East2011</v>
      </c>
      <c r="B1300" s="6" t="s">
        <v>169</v>
      </c>
      <c r="C1300" s="6" t="s">
        <v>84</v>
      </c>
      <c r="D1300" s="7" t="s">
        <v>285</v>
      </c>
      <c r="E1300" s="14">
        <v>0.038</v>
      </c>
      <c r="F1300" s="14">
        <v>0.039</v>
      </c>
      <c r="G1300" s="9">
        <v>75</v>
      </c>
      <c r="H1300" s="9">
        <v>73</v>
      </c>
      <c r="I1300" s="9">
        <v>0.251</v>
      </c>
      <c r="J1300" s="9">
        <v>0.728</v>
      </c>
      <c r="K1300" s="9">
        <v>0.021</v>
      </c>
      <c r="L1300" s="9">
        <v>3124705</v>
      </c>
      <c r="M1300" s="9">
        <v>0.983</v>
      </c>
    </row>
    <row r="1301" customHeight="1" spans="1:13">
      <c r="A1301" s="6" t="str">
        <f t="shared" si="0"/>
        <v>Kuwait-Middle East2012</v>
      </c>
      <c r="B1301" s="6" t="s">
        <v>169</v>
      </c>
      <c r="C1301" s="6" t="s">
        <v>84</v>
      </c>
      <c r="D1301" s="7" t="s">
        <v>286</v>
      </c>
      <c r="E1301" s="14">
        <v>0.039</v>
      </c>
      <c r="F1301" s="14">
        <v>0.085</v>
      </c>
      <c r="G1301" s="9">
        <v>75</v>
      </c>
      <c r="H1301" s="9">
        <v>73</v>
      </c>
      <c r="I1301" s="9">
        <v>0.249</v>
      </c>
      <c r="J1301" s="9">
        <v>0.729</v>
      </c>
      <c r="K1301" s="9">
        <v>0.022</v>
      </c>
      <c r="L1301" s="9">
        <v>3250496</v>
      </c>
      <c r="M1301" s="9">
        <v>0.983</v>
      </c>
    </row>
    <row r="1302" customHeight="1" spans="1:13">
      <c r="A1302" s="6" t="str">
        <f t="shared" si="0"/>
        <v>Kyrgyzstan-Asia2000</v>
      </c>
      <c r="B1302" s="6" t="s">
        <v>170</v>
      </c>
      <c r="C1302" s="6" t="s">
        <v>65</v>
      </c>
      <c r="D1302" s="7" t="s">
        <v>277</v>
      </c>
      <c r="E1302" s="14">
        <v>0.039</v>
      </c>
      <c r="F1302" s="14">
        <v>0.066</v>
      </c>
      <c r="G1302" s="9">
        <v>72</v>
      </c>
      <c r="H1302" s="9">
        <v>65</v>
      </c>
      <c r="I1302" s="9">
        <v>0.35</v>
      </c>
      <c r="J1302" s="9">
        <v>0.596</v>
      </c>
      <c r="K1302" s="9">
        <v>0.055</v>
      </c>
      <c r="L1302" s="9">
        <v>4898400</v>
      </c>
      <c r="M1302" s="9">
        <v>0.353</v>
      </c>
    </row>
    <row r="1303" customHeight="1" spans="1:13">
      <c r="A1303" s="6" t="str">
        <f t="shared" si="0"/>
        <v>Kyrgyzstan-Asia2001</v>
      </c>
      <c r="B1303" s="6" t="s">
        <v>170</v>
      </c>
      <c r="C1303" s="6" t="s">
        <v>65</v>
      </c>
      <c r="D1303" s="7" t="s">
        <v>278</v>
      </c>
      <c r="E1303" s="14">
        <v>0.039</v>
      </c>
      <c r="F1303" s="14">
        <v>0.042</v>
      </c>
      <c r="G1303" s="9">
        <v>73</v>
      </c>
      <c r="H1303" s="9">
        <v>65</v>
      </c>
      <c r="I1303" s="9">
        <v>0.342</v>
      </c>
      <c r="J1303" s="9">
        <v>0.602</v>
      </c>
      <c r="K1303" s="9">
        <v>0.055</v>
      </c>
      <c r="L1303" s="9">
        <v>4945100</v>
      </c>
      <c r="M1303" s="9">
        <v>0.353</v>
      </c>
    </row>
    <row r="1304" customHeight="1" spans="1:13">
      <c r="A1304" s="6" t="str">
        <f t="shared" si="0"/>
        <v>Kyrgyzstan-Asia2002</v>
      </c>
      <c r="B1304" s="6" t="s">
        <v>170</v>
      </c>
      <c r="C1304" s="6" t="s">
        <v>65</v>
      </c>
      <c r="D1304" s="7" t="s">
        <v>279</v>
      </c>
      <c r="E1304" s="14">
        <v>0.039</v>
      </c>
      <c r="F1304" s="14">
        <v>0.047</v>
      </c>
      <c r="G1304" s="9">
        <v>72</v>
      </c>
      <c r="H1304" s="9">
        <v>64</v>
      </c>
      <c r="I1304" s="9">
        <v>0.335</v>
      </c>
      <c r="J1304" s="9">
        <v>0.609</v>
      </c>
      <c r="K1304" s="9">
        <v>0.056</v>
      </c>
      <c r="L1304" s="9">
        <v>4990700</v>
      </c>
      <c r="M1304" s="9">
        <v>0.353</v>
      </c>
    </row>
    <row r="1305" customHeight="1" spans="1:13">
      <c r="A1305" s="6" t="str">
        <f t="shared" si="0"/>
        <v>Kyrgyzstan-Asia2003</v>
      </c>
      <c r="B1305" s="6" t="s">
        <v>170</v>
      </c>
      <c r="C1305" s="6" t="s">
        <v>65</v>
      </c>
      <c r="D1305" s="7" t="s">
        <v>280</v>
      </c>
      <c r="E1305" s="14">
        <v>0.041</v>
      </c>
      <c r="F1305" s="14">
        <v>0.072</v>
      </c>
      <c r="G1305" s="9">
        <v>72</v>
      </c>
      <c r="H1305" s="9">
        <v>65</v>
      </c>
      <c r="I1305" s="9">
        <v>0.326</v>
      </c>
      <c r="J1305" s="9">
        <v>0.617</v>
      </c>
      <c r="K1305" s="9">
        <v>0.057</v>
      </c>
      <c r="L1305" s="9">
        <v>5043300</v>
      </c>
      <c r="M1305" s="9">
        <v>0.353</v>
      </c>
    </row>
    <row r="1306" customHeight="1" spans="1:13">
      <c r="A1306" s="6" t="str">
        <f t="shared" si="0"/>
        <v>Kyrgyzstan-Asia2004</v>
      </c>
      <c r="B1306" s="6" t="s">
        <v>170</v>
      </c>
      <c r="C1306" s="6" t="s">
        <v>65</v>
      </c>
      <c r="D1306" s="7" t="s">
        <v>281</v>
      </c>
      <c r="E1306" s="14">
        <v>0.041</v>
      </c>
      <c r="F1306" s="14">
        <v>0.053</v>
      </c>
      <c r="G1306" s="9">
        <v>72</v>
      </c>
      <c r="H1306" s="9">
        <v>64</v>
      </c>
      <c r="I1306" s="9">
        <v>0.319</v>
      </c>
      <c r="J1306" s="9">
        <v>0.624</v>
      </c>
      <c r="K1306" s="9">
        <v>0.057</v>
      </c>
      <c r="L1306" s="9">
        <v>5104700</v>
      </c>
      <c r="M1306" s="9">
        <v>0.353</v>
      </c>
    </row>
    <row r="1307" customHeight="1" spans="1:13">
      <c r="A1307" s="6" t="str">
        <f t="shared" si="0"/>
        <v>Kyrgyzstan-Asia2005</v>
      </c>
      <c r="B1307" s="6" t="s">
        <v>170</v>
      </c>
      <c r="C1307" s="6" t="s">
        <v>65</v>
      </c>
      <c r="D1307" s="7" t="s">
        <v>282</v>
      </c>
      <c r="E1307" s="14">
        <v>0.041</v>
      </c>
      <c r="F1307" s="14">
        <v>0.041</v>
      </c>
      <c r="G1307" s="9">
        <v>72</v>
      </c>
      <c r="H1307" s="9">
        <v>64</v>
      </c>
      <c r="I1307" s="9">
        <v>0.313</v>
      </c>
      <c r="J1307" s="9">
        <v>0.631</v>
      </c>
      <c r="K1307" s="9">
        <v>0.056</v>
      </c>
      <c r="L1307" s="9">
        <v>5162600</v>
      </c>
      <c r="M1307" s="9">
        <v>0.353</v>
      </c>
    </row>
    <row r="1308" customHeight="1" spans="1:13">
      <c r="A1308" s="6" t="str">
        <f t="shared" si="0"/>
        <v>Kyrgyzstan-Asia2006</v>
      </c>
      <c r="B1308" s="6" t="s">
        <v>170</v>
      </c>
      <c r="C1308" s="6" t="s">
        <v>65</v>
      </c>
      <c r="D1308" s="7" t="s">
        <v>287</v>
      </c>
      <c r="E1308" s="14">
        <v>0.042</v>
      </c>
      <c r="F1308" s="14">
        <v>0.082</v>
      </c>
      <c r="G1308" s="9">
        <v>72</v>
      </c>
      <c r="H1308" s="9">
        <v>64</v>
      </c>
      <c r="I1308" s="9">
        <v>0.308</v>
      </c>
      <c r="J1308" s="9">
        <v>0.638</v>
      </c>
      <c r="K1308" s="9">
        <v>0.054</v>
      </c>
      <c r="L1308" s="9">
        <v>5218400</v>
      </c>
      <c r="M1308" s="9">
        <v>0.353</v>
      </c>
    </row>
    <row r="1309" customHeight="1" spans="1:13">
      <c r="A1309" s="6" t="str">
        <f t="shared" si="0"/>
        <v>Kyrgyzstan-Asia2007</v>
      </c>
      <c r="B1309" s="6" t="s">
        <v>170</v>
      </c>
      <c r="C1309" s="6" t="s">
        <v>65</v>
      </c>
      <c r="D1309" s="7" t="s">
        <v>289</v>
      </c>
      <c r="E1309" s="14">
        <v>0.043</v>
      </c>
      <c r="F1309" s="14">
        <v>0.064</v>
      </c>
      <c r="G1309" s="9">
        <v>72</v>
      </c>
      <c r="H1309" s="9">
        <v>64</v>
      </c>
      <c r="I1309" s="9">
        <v>0.304</v>
      </c>
      <c r="J1309" s="9">
        <v>0.644</v>
      </c>
      <c r="K1309" s="9">
        <v>0.052</v>
      </c>
      <c r="L1309" s="9">
        <v>5268400</v>
      </c>
      <c r="M1309" s="9">
        <v>0.353</v>
      </c>
    </row>
    <row r="1310" customHeight="1" spans="1:13">
      <c r="A1310" s="6" t="str">
        <f t="shared" si="0"/>
        <v>Kyrgyzstan-Asia2008</v>
      </c>
      <c r="B1310" s="6" t="s">
        <v>170</v>
      </c>
      <c r="C1310" s="6" t="s">
        <v>65</v>
      </c>
      <c r="D1310" s="7" t="s">
        <v>283</v>
      </c>
      <c r="E1310" s="14">
        <v>0.043</v>
      </c>
      <c r="F1310" s="14">
        <v>0.07</v>
      </c>
      <c r="G1310" s="9">
        <v>73</v>
      </c>
      <c r="H1310" s="9">
        <v>65</v>
      </c>
      <c r="I1310" s="9">
        <v>0.302</v>
      </c>
      <c r="J1310" s="9">
        <v>0.649</v>
      </c>
      <c r="K1310" s="9">
        <v>0.049</v>
      </c>
      <c r="L1310" s="9">
        <v>5318700</v>
      </c>
      <c r="M1310" s="9">
        <v>0.353</v>
      </c>
    </row>
    <row r="1311" customHeight="1" spans="1:13">
      <c r="A1311" s="6" t="str">
        <f t="shared" si="0"/>
        <v>Kyrgyzstan-Asia2009</v>
      </c>
      <c r="B1311" s="6" t="s">
        <v>170</v>
      </c>
      <c r="C1311" s="6" t="s">
        <v>65</v>
      </c>
      <c r="D1311" s="7" t="s">
        <v>284</v>
      </c>
      <c r="E1311" s="14">
        <v>0.043</v>
      </c>
      <c r="F1311" s="14">
        <v>0.052</v>
      </c>
      <c r="G1311" s="9">
        <v>73</v>
      </c>
      <c r="H1311" s="9">
        <v>65</v>
      </c>
      <c r="I1311" s="9">
        <v>0.301</v>
      </c>
      <c r="J1311" s="9">
        <v>0.653</v>
      </c>
      <c r="K1311" s="9">
        <v>0.046</v>
      </c>
      <c r="L1311" s="9">
        <v>5383300</v>
      </c>
      <c r="M1311" s="9">
        <v>0.353</v>
      </c>
    </row>
    <row r="1312" customHeight="1" spans="1:13">
      <c r="A1312" s="6" t="str">
        <f t="shared" si="0"/>
        <v>Kyrgyzstan-Asia2010</v>
      </c>
      <c r="B1312" s="6" t="s">
        <v>170</v>
      </c>
      <c r="C1312" s="6" t="s">
        <v>65</v>
      </c>
      <c r="D1312" s="7" t="s">
        <v>288</v>
      </c>
      <c r="E1312" s="14">
        <v>0.044</v>
      </c>
      <c r="F1312" s="14">
        <v>0.092</v>
      </c>
      <c r="G1312" s="9">
        <v>74</v>
      </c>
      <c r="H1312" s="9">
        <v>65</v>
      </c>
      <c r="I1312" s="9">
        <v>0.3</v>
      </c>
      <c r="J1312" s="9">
        <v>0.655</v>
      </c>
      <c r="K1312" s="9">
        <v>0.044</v>
      </c>
      <c r="L1312" s="9">
        <v>5447900</v>
      </c>
      <c r="M1312" s="9">
        <v>0.353</v>
      </c>
    </row>
    <row r="1313" customHeight="1" spans="1:13">
      <c r="A1313" s="6" t="str">
        <f t="shared" si="0"/>
        <v>Kyrgyzstan-Asia2011</v>
      </c>
      <c r="B1313" s="6" t="s">
        <v>170</v>
      </c>
      <c r="C1313" s="6" t="s">
        <v>65</v>
      </c>
      <c r="D1313" s="7" t="s">
        <v>285</v>
      </c>
      <c r="E1313" s="14">
        <v>0.045</v>
      </c>
      <c r="F1313" s="14">
        <v>0.061</v>
      </c>
      <c r="G1313" s="9">
        <v>74</v>
      </c>
      <c r="H1313" s="9">
        <v>66</v>
      </c>
      <c r="I1313" s="9">
        <v>0.301</v>
      </c>
      <c r="J1313" s="9">
        <v>0.656</v>
      </c>
      <c r="K1313" s="9">
        <v>0.043</v>
      </c>
      <c r="L1313" s="9">
        <v>5514600</v>
      </c>
      <c r="M1313" s="9">
        <v>0.353</v>
      </c>
    </row>
    <row r="1314" customHeight="1" spans="1:13">
      <c r="A1314" s="6" t="str">
        <f t="shared" si="0"/>
        <v>Kyrgyzstan-Asia2012</v>
      </c>
      <c r="B1314" s="6" t="s">
        <v>170</v>
      </c>
      <c r="C1314" s="6" t="s">
        <v>65</v>
      </c>
      <c r="D1314" s="7" t="s">
        <v>286</v>
      </c>
      <c r="E1314" s="14">
        <v>0.045</v>
      </c>
      <c r="F1314" s="14">
        <v>0.097</v>
      </c>
      <c r="G1314" s="9">
        <v>74</v>
      </c>
      <c r="H1314" s="9">
        <v>66</v>
      </c>
      <c r="I1314" s="9">
        <v>0.302</v>
      </c>
      <c r="J1314" s="9">
        <v>0.656</v>
      </c>
      <c r="K1314" s="9">
        <v>0.042</v>
      </c>
      <c r="L1314" s="9">
        <v>5607200</v>
      </c>
      <c r="M1314" s="9">
        <v>0.354</v>
      </c>
    </row>
    <row r="1315" customHeight="1" spans="1:13">
      <c r="A1315" s="6" t="str">
        <f t="shared" si="0"/>
        <v>Laos-Asia2000</v>
      </c>
      <c r="B1315" s="6" t="s">
        <v>171</v>
      </c>
      <c r="C1315" s="6" t="s">
        <v>65</v>
      </c>
      <c r="D1315" s="7" t="s">
        <v>277</v>
      </c>
      <c r="E1315" s="14">
        <v>0.045</v>
      </c>
      <c r="F1315" s="14">
        <v>0.051</v>
      </c>
      <c r="G1315" s="9">
        <v>63</v>
      </c>
      <c r="H1315" s="9">
        <v>60</v>
      </c>
      <c r="I1315" s="9">
        <v>0.435</v>
      </c>
      <c r="J1315" s="9">
        <v>0.529</v>
      </c>
      <c r="K1315" s="9">
        <v>0.036</v>
      </c>
      <c r="L1315" s="9">
        <v>5388281</v>
      </c>
      <c r="M1315" s="9">
        <v>0.22</v>
      </c>
    </row>
    <row r="1316" customHeight="1" spans="1:13">
      <c r="A1316" s="6" t="str">
        <f t="shared" si="0"/>
        <v>Laos-Asia2001</v>
      </c>
      <c r="B1316" s="6" t="s">
        <v>171</v>
      </c>
      <c r="C1316" s="6" t="s">
        <v>65</v>
      </c>
      <c r="D1316" s="7" t="s">
        <v>278</v>
      </c>
      <c r="E1316" s="14">
        <v>0.046</v>
      </c>
      <c r="F1316" s="14">
        <v>0.11</v>
      </c>
      <c r="G1316" s="9">
        <v>64</v>
      </c>
      <c r="H1316" s="9">
        <v>61</v>
      </c>
      <c r="I1316" s="9">
        <v>0.43</v>
      </c>
      <c r="J1316" s="9">
        <v>0.533</v>
      </c>
      <c r="K1316" s="9">
        <v>0.036</v>
      </c>
      <c r="L1316" s="9">
        <v>5470169</v>
      </c>
      <c r="M1316" s="9">
        <v>0.23</v>
      </c>
    </row>
    <row r="1317" customHeight="1" spans="1:13">
      <c r="A1317" s="6" t="str">
        <f t="shared" si="0"/>
        <v>Laos-Asia2002</v>
      </c>
      <c r="B1317" s="6" t="s">
        <v>171</v>
      </c>
      <c r="C1317" s="6" t="s">
        <v>65</v>
      </c>
      <c r="D1317" s="7" t="s">
        <v>279</v>
      </c>
      <c r="E1317" s="14">
        <v>0.047</v>
      </c>
      <c r="F1317" s="14">
        <v>0.094</v>
      </c>
      <c r="G1317" s="9">
        <v>64</v>
      </c>
      <c r="H1317" s="9">
        <v>62</v>
      </c>
      <c r="I1317" s="9">
        <v>0.425</v>
      </c>
      <c r="J1317" s="9">
        <v>0.539</v>
      </c>
      <c r="K1317" s="9">
        <v>0.037</v>
      </c>
      <c r="L1317" s="9">
        <v>5545245</v>
      </c>
      <c r="M1317" s="9">
        <v>0.24</v>
      </c>
    </row>
    <row r="1318" customHeight="1" spans="1:13">
      <c r="A1318" s="6" t="str">
        <f t="shared" si="0"/>
        <v>Laos-Asia2003</v>
      </c>
      <c r="B1318" s="6" t="s">
        <v>171</v>
      </c>
      <c r="C1318" s="6" t="s">
        <v>65</v>
      </c>
      <c r="D1318" s="7" t="s">
        <v>280</v>
      </c>
      <c r="E1318" s="14">
        <v>0.048</v>
      </c>
      <c r="F1318" s="14">
        <v>0.083</v>
      </c>
      <c r="G1318" s="9">
        <v>65</v>
      </c>
      <c r="H1318" s="9">
        <v>62</v>
      </c>
      <c r="I1318" s="9">
        <v>0.418</v>
      </c>
      <c r="J1318" s="9">
        <v>0.545</v>
      </c>
      <c r="K1318" s="9">
        <v>0.037</v>
      </c>
      <c r="L1318" s="9">
        <v>5619069</v>
      </c>
      <c r="M1318" s="9">
        <v>0.251</v>
      </c>
    </row>
    <row r="1319" customHeight="1" spans="1:13">
      <c r="A1319" s="6" t="str">
        <f t="shared" si="0"/>
        <v>Laos-Asia2004</v>
      </c>
      <c r="B1319" s="6" t="s">
        <v>171</v>
      </c>
      <c r="C1319" s="6" t="s">
        <v>65</v>
      </c>
      <c r="D1319" s="7" t="s">
        <v>281</v>
      </c>
      <c r="E1319" s="14">
        <v>0.05</v>
      </c>
      <c r="F1319" s="14">
        <v>0.066</v>
      </c>
      <c r="G1319" s="9">
        <v>65</v>
      </c>
      <c r="H1319" s="9">
        <v>63</v>
      </c>
      <c r="I1319" s="9">
        <v>0.411</v>
      </c>
      <c r="J1319" s="9">
        <v>0.552</v>
      </c>
      <c r="K1319" s="9">
        <v>0.037</v>
      </c>
      <c r="L1319" s="9">
        <v>5699112</v>
      </c>
      <c r="M1319" s="9">
        <v>0.262</v>
      </c>
    </row>
    <row r="1320" customHeight="1" spans="1:13">
      <c r="A1320" s="6" t="str">
        <f t="shared" si="0"/>
        <v>Laos-Asia2005</v>
      </c>
      <c r="B1320" s="6" t="s">
        <v>171</v>
      </c>
      <c r="C1320" s="6" t="s">
        <v>65</v>
      </c>
      <c r="D1320" s="7" t="s">
        <v>282</v>
      </c>
      <c r="E1320" s="14">
        <v>0.011</v>
      </c>
      <c r="F1320" s="14">
        <v>0.013</v>
      </c>
      <c r="G1320" s="9">
        <v>66</v>
      </c>
      <c r="H1320" s="9">
        <v>63</v>
      </c>
      <c r="I1320" s="9">
        <v>0.404</v>
      </c>
      <c r="J1320" s="9">
        <v>0.559</v>
      </c>
      <c r="K1320" s="9">
        <v>0.037</v>
      </c>
      <c r="L1320" s="9">
        <v>5790646</v>
      </c>
      <c r="M1320" s="9">
        <v>0.274</v>
      </c>
    </row>
    <row r="1321" customHeight="1" spans="1:13">
      <c r="A1321" s="6" t="str">
        <f t="shared" si="0"/>
        <v>Laos-Asia2006</v>
      </c>
      <c r="B1321" s="6" t="s">
        <v>171</v>
      </c>
      <c r="C1321" s="6" t="s">
        <v>65</v>
      </c>
      <c r="D1321" s="7" t="s">
        <v>287</v>
      </c>
      <c r="E1321" s="14">
        <v>0.019</v>
      </c>
      <c r="F1321" s="14">
        <v>0.012</v>
      </c>
      <c r="G1321" s="9">
        <v>66</v>
      </c>
      <c r="H1321" s="9">
        <v>64</v>
      </c>
      <c r="I1321" s="9">
        <v>0.396</v>
      </c>
      <c r="J1321" s="9">
        <v>0.566</v>
      </c>
      <c r="K1321" s="9">
        <v>0.038</v>
      </c>
      <c r="L1321" s="9">
        <v>5895930</v>
      </c>
      <c r="M1321" s="9">
        <v>0.285</v>
      </c>
    </row>
    <row r="1322" customHeight="1" spans="1:13">
      <c r="A1322" s="6" t="str">
        <f t="shared" si="0"/>
        <v>Laos-Asia2007</v>
      </c>
      <c r="B1322" s="6" t="s">
        <v>171</v>
      </c>
      <c r="C1322" s="6" t="s">
        <v>65</v>
      </c>
      <c r="D1322" s="7" t="s">
        <v>289</v>
      </c>
      <c r="E1322" s="14">
        <v>0.019</v>
      </c>
      <c r="F1322" s="14">
        <v>0.014</v>
      </c>
      <c r="G1322" s="9">
        <v>67</v>
      </c>
      <c r="H1322" s="9">
        <v>64</v>
      </c>
      <c r="I1322" s="9">
        <v>0.389</v>
      </c>
      <c r="J1322" s="9">
        <v>0.574</v>
      </c>
      <c r="K1322" s="9">
        <v>0.037</v>
      </c>
      <c r="L1322" s="9">
        <v>6013278</v>
      </c>
      <c r="M1322" s="9">
        <v>0.297</v>
      </c>
    </row>
    <row r="1323" customHeight="1" spans="1:13">
      <c r="A1323" s="6" t="str">
        <f t="shared" si="0"/>
        <v>Laos-Asia2008</v>
      </c>
      <c r="B1323" s="6" t="s">
        <v>171</v>
      </c>
      <c r="C1323" s="6" t="s">
        <v>65</v>
      </c>
      <c r="D1323" s="7" t="s">
        <v>283</v>
      </c>
      <c r="E1323" s="14">
        <v>0.021</v>
      </c>
      <c r="F1323" s="14">
        <v>0.034</v>
      </c>
      <c r="G1323" s="9">
        <v>67</v>
      </c>
      <c r="H1323" s="9">
        <v>65</v>
      </c>
      <c r="I1323" s="9">
        <v>0.381</v>
      </c>
      <c r="J1323" s="9">
        <v>0.581</v>
      </c>
      <c r="K1323" s="9">
        <v>0.037</v>
      </c>
      <c r="L1323" s="9">
        <v>6139127</v>
      </c>
      <c r="M1323" s="9">
        <v>0.308</v>
      </c>
    </row>
    <row r="1324" customHeight="1" spans="1:13">
      <c r="A1324" s="6" t="str">
        <f t="shared" si="0"/>
        <v>Laos-Asia2009</v>
      </c>
      <c r="B1324" s="6" t="s">
        <v>171</v>
      </c>
      <c r="C1324" s="6" t="s">
        <v>65</v>
      </c>
      <c r="D1324" s="7" t="s">
        <v>284</v>
      </c>
      <c r="E1324" s="14">
        <v>0.022</v>
      </c>
      <c r="F1324" s="14">
        <v>0.028</v>
      </c>
      <c r="G1324" s="9">
        <v>68</v>
      </c>
      <c r="H1324" s="9">
        <v>65</v>
      </c>
      <c r="I1324" s="9">
        <v>0.374</v>
      </c>
      <c r="J1324" s="9">
        <v>0.588</v>
      </c>
      <c r="K1324" s="9">
        <v>0.037</v>
      </c>
      <c r="L1324" s="9">
        <v>6267968</v>
      </c>
      <c r="M1324" s="9">
        <v>0.32</v>
      </c>
    </row>
    <row r="1325" customHeight="1" spans="1:13">
      <c r="A1325" s="6" t="str">
        <f t="shared" si="0"/>
        <v>Laos-Asia2010</v>
      </c>
      <c r="B1325" s="6" t="s">
        <v>171</v>
      </c>
      <c r="C1325" s="6" t="s">
        <v>65</v>
      </c>
      <c r="D1325" s="7" t="s">
        <v>288</v>
      </c>
      <c r="E1325" s="14">
        <v>0.022</v>
      </c>
      <c r="F1325" s="14">
        <v>0.014</v>
      </c>
      <c r="G1325" s="9">
        <v>68</v>
      </c>
      <c r="H1325" s="9">
        <v>66</v>
      </c>
      <c r="I1325" s="9">
        <v>0.368</v>
      </c>
      <c r="J1325" s="9">
        <v>0.595</v>
      </c>
      <c r="K1325" s="9">
        <v>0.037</v>
      </c>
      <c r="L1325" s="9">
        <v>6395713</v>
      </c>
      <c r="M1325" s="9">
        <v>0.331</v>
      </c>
    </row>
    <row r="1326" customHeight="1" spans="1:13">
      <c r="A1326" s="6" t="str">
        <f t="shared" si="0"/>
        <v>Laos-Asia2011</v>
      </c>
      <c r="B1326" s="6" t="s">
        <v>171</v>
      </c>
      <c r="C1326" s="6" t="s">
        <v>65</v>
      </c>
      <c r="D1326" s="7" t="s">
        <v>285</v>
      </c>
      <c r="E1326" s="14">
        <v>0.024</v>
      </c>
      <c r="F1326" s="14">
        <v>0.039</v>
      </c>
      <c r="G1326" s="9">
        <v>69</v>
      </c>
      <c r="H1326" s="9">
        <v>66</v>
      </c>
      <c r="I1326" s="9">
        <v>0.362</v>
      </c>
      <c r="J1326" s="9">
        <v>0.601</v>
      </c>
      <c r="K1326" s="9">
        <v>0.037</v>
      </c>
      <c r="L1326" s="9">
        <v>6521314</v>
      </c>
      <c r="M1326" s="9">
        <v>0.343</v>
      </c>
    </row>
    <row r="1327" customHeight="1" spans="1:13">
      <c r="A1327" s="6" t="str">
        <f t="shared" si="0"/>
        <v>Laos-Asia2012</v>
      </c>
      <c r="B1327" s="6" t="s">
        <v>171</v>
      </c>
      <c r="C1327" s="6" t="s">
        <v>65</v>
      </c>
      <c r="D1327" s="7" t="s">
        <v>286</v>
      </c>
      <c r="E1327" s="14">
        <v>0.024</v>
      </c>
      <c r="F1327" s="14">
        <v>0.019</v>
      </c>
      <c r="G1327" s="9">
        <v>69</v>
      </c>
      <c r="H1327" s="9">
        <v>66</v>
      </c>
      <c r="I1327" s="9">
        <v>0.356</v>
      </c>
      <c r="J1327" s="9">
        <v>0.606</v>
      </c>
      <c r="K1327" s="9">
        <v>0.038</v>
      </c>
      <c r="L1327" s="9">
        <v>6645827</v>
      </c>
      <c r="M1327" s="9">
        <v>0.354</v>
      </c>
    </row>
    <row r="1328" customHeight="1" spans="1:13">
      <c r="A1328" s="6" t="str">
        <f t="shared" si="0"/>
        <v>Latvia-Europe2000</v>
      </c>
      <c r="B1328" s="6" t="s">
        <v>172</v>
      </c>
      <c r="C1328" s="6" t="s">
        <v>67</v>
      </c>
      <c r="D1328" s="7" t="s">
        <v>277</v>
      </c>
      <c r="E1328" s="14">
        <v>0.025</v>
      </c>
      <c r="F1328" s="14">
        <v>0.023</v>
      </c>
      <c r="G1328" s="9">
        <v>76</v>
      </c>
      <c r="H1328" s="9">
        <v>65</v>
      </c>
      <c r="I1328" s="9">
        <v>0.179</v>
      </c>
      <c r="J1328" s="9">
        <v>0.671</v>
      </c>
      <c r="K1328" s="9">
        <v>0.15</v>
      </c>
      <c r="L1328" s="9">
        <v>2367550</v>
      </c>
      <c r="M1328" s="9">
        <v>0.681</v>
      </c>
    </row>
    <row r="1329" customHeight="1" spans="1:13">
      <c r="A1329" s="6" t="str">
        <f t="shared" si="0"/>
        <v>Latvia-Europe2001</v>
      </c>
      <c r="B1329" s="6" t="s">
        <v>172</v>
      </c>
      <c r="C1329" s="6" t="s">
        <v>67</v>
      </c>
      <c r="D1329" s="7" t="s">
        <v>278</v>
      </c>
      <c r="E1329" s="14">
        <v>0.027</v>
      </c>
      <c r="F1329" s="14">
        <v>0.036</v>
      </c>
      <c r="G1329" s="9">
        <v>77</v>
      </c>
      <c r="H1329" s="9">
        <v>65</v>
      </c>
      <c r="I1329" s="9">
        <v>0.172</v>
      </c>
      <c r="J1329" s="9">
        <v>0.674</v>
      </c>
      <c r="K1329" s="9">
        <v>0.154</v>
      </c>
      <c r="L1329" s="9">
        <v>2337170</v>
      </c>
      <c r="M1329" s="9">
        <v>0.68</v>
      </c>
    </row>
    <row r="1330" customHeight="1" spans="1:13">
      <c r="A1330" s="6" t="str">
        <f t="shared" si="0"/>
        <v>Latvia-Europe2002</v>
      </c>
      <c r="B1330" s="6" t="s">
        <v>172</v>
      </c>
      <c r="C1330" s="6" t="s">
        <v>67</v>
      </c>
      <c r="D1330" s="7" t="s">
        <v>279</v>
      </c>
      <c r="E1330" s="14">
        <v>0.028</v>
      </c>
      <c r="F1330" s="14">
        <v>0.073</v>
      </c>
      <c r="G1330" s="9">
        <v>77</v>
      </c>
      <c r="H1330" s="9">
        <v>65</v>
      </c>
      <c r="I1330" s="9">
        <v>0.165</v>
      </c>
      <c r="J1330" s="9">
        <v>0.677</v>
      </c>
      <c r="K1330" s="9">
        <v>0.158</v>
      </c>
      <c r="L1330" s="9">
        <v>2310173</v>
      </c>
      <c r="M1330" s="9">
        <v>0.679</v>
      </c>
    </row>
    <row r="1331" customHeight="1" spans="1:13">
      <c r="A1331" s="6" t="str">
        <f t="shared" si="0"/>
        <v>Latvia-Europe2003</v>
      </c>
      <c r="B1331" s="6" t="s">
        <v>172</v>
      </c>
      <c r="C1331" s="6" t="s">
        <v>67</v>
      </c>
      <c r="D1331" s="7" t="s">
        <v>280</v>
      </c>
      <c r="E1331" s="14">
        <v>0.028</v>
      </c>
      <c r="F1331" s="14">
        <v>0.061</v>
      </c>
      <c r="G1331" s="9">
        <v>77</v>
      </c>
      <c r="H1331" s="9">
        <v>66</v>
      </c>
      <c r="I1331" s="9">
        <v>0.158</v>
      </c>
      <c r="J1331" s="9">
        <v>0.679</v>
      </c>
      <c r="K1331" s="9">
        <v>0.163</v>
      </c>
      <c r="L1331" s="9">
        <v>2287955</v>
      </c>
      <c r="M1331" s="9">
        <v>0.678</v>
      </c>
    </row>
    <row r="1332" customHeight="1" spans="1:13">
      <c r="A1332" s="6" t="str">
        <f t="shared" si="0"/>
        <v>Latvia-Europe2004</v>
      </c>
      <c r="B1332" s="6" t="s">
        <v>172</v>
      </c>
      <c r="C1332" s="6" t="s">
        <v>67</v>
      </c>
      <c r="D1332" s="7" t="s">
        <v>281</v>
      </c>
      <c r="E1332" s="14">
        <v>0.031</v>
      </c>
      <c r="F1332" s="14">
        <v>0.058</v>
      </c>
      <c r="G1332" s="9">
        <v>77</v>
      </c>
      <c r="H1332" s="9">
        <v>67</v>
      </c>
      <c r="I1332" s="9">
        <v>0.152</v>
      </c>
      <c r="J1332" s="9">
        <v>0.68</v>
      </c>
      <c r="K1332" s="9">
        <v>0.168</v>
      </c>
      <c r="L1332" s="9">
        <v>2263122</v>
      </c>
      <c r="M1332" s="9">
        <v>0.679</v>
      </c>
    </row>
    <row r="1333" customHeight="1" spans="1:13">
      <c r="A1333" s="6" t="str">
        <f t="shared" si="0"/>
        <v>Latvia-Europe2005</v>
      </c>
      <c r="B1333" s="6" t="s">
        <v>172</v>
      </c>
      <c r="C1333" s="6" t="s">
        <v>67</v>
      </c>
      <c r="D1333" s="7" t="s">
        <v>282</v>
      </c>
      <c r="E1333" s="14">
        <v>0.032</v>
      </c>
      <c r="F1333" s="14">
        <v>0.058</v>
      </c>
      <c r="G1333" s="9">
        <v>77</v>
      </c>
      <c r="H1333" s="9">
        <v>66</v>
      </c>
      <c r="I1333" s="9">
        <v>0.148</v>
      </c>
      <c r="J1333" s="9">
        <v>0.681</v>
      </c>
      <c r="K1333" s="9">
        <v>0.172</v>
      </c>
      <c r="L1333" s="9">
        <v>2238799</v>
      </c>
      <c r="M1333" s="9">
        <v>0.68</v>
      </c>
    </row>
    <row r="1334" customHeight="1" spans="1:13">
      <c r="A1334" s="6" t="str">
        <f t="shared" si="0"/>
        <v>Latvia-Europe2006</v>
      </c>
      <c r="B1334" s="6" t="s">
        <v>172</v>
      </c>
      <c r="C1334" s="6" t="s">
        <v>67</v>
      </c>
      <c r="D1334" s="7" t="s">
        <v>287</v>
      </c>
      <c r="E1334" s="14">
        <v>0.032</v>
      </c>
      <c r="F1334" s="14">
        <v>0.054</v>
      </c>
      <c r="G1334" s="9">
        <v>77</v>
      </c>
      <c r="H1334" s="9">
        <v>66</v>
      </c>
      <c r="I1334" s="9">
        <v>0.144</v>
      </c>
      <c r="J1334" s="9">
        <v>0.681</v>
      </c>
      <c r="K1334" s="9">
        <v>0.175</v>
      </c>
      <c r="L1334" s="9">
        <v>2218357</v>
      </c>
      <c r="M1334" s="9">
        <v>0.68</v>
      </c>
    </row>
    <row r="1335" customHeight="1" spans="1:13">
      <c r="A1335" s="6" t="str">
        <f t="shared" si="0"/>
        <v>Latvia-Europe2007</v>
      </c>
      <c r="B1335" s="6" t="s">
        <v>172</v>
      </c>
      <c r="C1335" s="6" t="s">
        <v>67</v>
      </c>
      <c r="D1335" s="7" t="s">
        <v>289</v>
      </c>
      <c r="E1335" s="14">
        <v>0.032</v>
      </c>
      <c r="F1335" s="14">
        <v>0.042</v>
      </c>
      <c r="G1335" s="9">
        <v>77</v>
      </c>
      <c r="H1335" s="9">
        <v>66</v>
      </c>
      <c r="I1335" s="9">
        <v>0.142</v>
      </c>
      <c r="J1335" s="9">
        <v>0.68</v>
      </c>
      <c r="K1335" s="9">
        <v>0.178</v>
      </c>
      <c r="L1335" s="9">
        <v>2200325</v>
      </c>
      <c r="M1335" s="9">
        <v>0.679</v>
      </c>
    </row>
    <row r="1336" customHeight="1" spans="1:13">
      <c r="A1336" s="6" t="str">
        <f t="shared" si="0"/>
        <v>Latvia-Europe2008</v>
      </c>
      <c r="B1336" s="6" t="s">
        <v>172</v>
      </c>
      <c r="C1336" s="6" t="s">
        <v>67</v>
      </c>
      <c r="D1336" s="7" t="s">
        <v>283</v>
      </c>
      <c r="E1336" s="14">
        <v>0.034</v>
      </c>
      <c r="F1336" s="14">
        <v>0.054</v>
      </c>
      <c r="G1336" s="9">
        <v>78</v>
      </c>
      <c r="H1336" s="9">
        <v>67</v>
      </c>
      <c r="I1336" s="9">
        <v>0.141</v>
      </c>
      <c r="J1336" s="9">
        <v>0.679</v>
      </c>
      <c r="K1336" s="9">
        <v>0.18</v>
      </c>
      <c r="L1336" s="9">
        <v>2177322</v>
      </c>
      <c r="M1336" s="9">
        <v>0.678</v>
      </c>
    </row>
    <row r="1337" customHeight="1" spans="1:13">
      <c r="A1337" s="6" t="str">
        <f t="shared" si="0"/>
        <v>Latvia-Europe2009</v>
      </c>
      <c r="B1337" s="6" t="s">
        <v>172</v>
      </c>
      <c r="C1337" s="6" t="s">
        <v>67</v>
      </c>
      <c r="D1337" s="7" t="s">
        <v>284</v>
      </c>
      <c r="E1337" s="14">
        <v>0.034</v>
      </c>
      <c r="F1337" s="14">
        <v>0.048</v>
      </c>
      <c r="G1337" s="9">
        <v>78</v>
      </c>
      <c r="H1337" s="9">
        <v>68</v>
      </c>
      <c r="I1337" s="9">
        <v>0.141</v>
      </c>
      <c r="J1337" s="9">
        <v>0.677</v>
      </c>
      <c r="K1337" s="9">
        <v>0.182</v>
      </c>
      <c r="L1337" s="9">
        <v>2141669</v>
      </c>
      <c r="M1337" s="9">
        <v>0.678</v>
      </c>
    </row>
    <row r="1338" customHeight="1" spans="1:13">
      <c r="A1338" s="6" t="str">
        <f t="shared" si="0"/>
        <v>Latvia-Europe2010</v>
      </c>
      <c r="B1338" s="6" t="s">
        <v>172</v>
      </c>
      <c r="C1338" s="6" t="s">
        <v>67</v>
      </c>
      <c r="D1338" s="7" t="s">
        <v>288</v>
      </c>
      <c r="E1338" s="14">
        <v>0.035</v>
      </c>
      <c r="F1338" s="14">
        <v>0.1</v>
      </c>
      <c r="G1338" s="9">
        <v>78</v>
      </c>
      <c r="H1338" s="9">
        <v>69</v>
      </c>
      <c r="I1338" s="9">
        <v>0.142</v>
      </c>
      <c r="J1338" s="9">
        <v>0.675</v>
      </c>
      <c r="K1338" s="9">
        <v>0.184</v>
      </c>
      <c r="L1338" s="9">
        <v>2097555</v>
      </c>
      <c r="M1338" s="9">
        <v>0.677</v>
      </c>
    </row>
    <row r="1339" customHeight="1" spans="1:13">
      <c r="A1339" s="6" t="str">
        <f t="shared" si="0"/>
        <v>Latvia-Europe2011</v>
      </c>
      <c r="B1339" s="6" t="s">
        <v>172</v>
      </c>
      <c r="C1339" s="6" t="s">
        <v>67</v>
      </c>
      <c r="D1339" s="7" t="s">
        <v>285</v>
      </c>
      <c r="E1339" s="14">
        <v>0.035</v>
      </c>
      <c r="F1339" s="14">
        <v>0.069</v>
      </c>
      <c r="G1339" s="9">
        <v>79</v>
      </c>
      <c r="H1339" s="9">
        <v>69</v>
      </c>
      <c r="I1339" s="9">
        <v>0.143</v>
      </c>
      <c r="J1339" s="9">
        <v>0.672</v>
      </c>
      <c r="K1339" s="9">
        <v>0.185</v>
      </c>
      <c r="L1339" s="9">
        <v>2059709</v>
      </c>
      <c r="M1339" s="9">
        <v>0.676</v>
      </c>
    </row>
    <row r="1340" customHeight="1" spans="1:13">
      <c r="A1340" s="6" t="str">
        <f t="shared" si="0"/>
        <v>Latvia-Europe2012</v>
      </c>
      <c r="B1340" s="6" t="s">
        <v>172</v>
      </c>
      <c r="C1340" s="6" t="s">
        <v>67</v>
      </c>
      <c r="D1340" s="7" t="s">
        <v>286</v>
      </c>
      <c r="E1340" s="14">
        <v>0.035</v>
      </c>
      <c r="F1340" s="14">
        <v>0.042</v>
      </c>
      <c r="G1340" s="9">
        <v>79</v>
      </c>
      <c r="H1340" s="9">
        <v>69</v>
      </c>
      <c r="I1340" s="9">
        <v>0.146</v>
      </c>
      <c r="J1340" s="9">
        <v>0.669</v>
      </c>
      <c r="K1340" s="9">
        <v>0.185</v>
      </c>
      <c r="L1340" s="9">
        <v>2034319</v>
      </c>
      <c r="M1340" s="9">
        <v>0.675</v>
      </c>
    </row>
    <row r="1341" customHeight="1" spans="1:13">
      <c r="A1341" s="6" t="str">
        <f t="shared" si="0"/>
        <v>Lebanon-Middle East2000</v>
      </c>
      <c r="B1341" s="6" t="s">
        <v>173</v>
      </c>
      <c r="C1341" s="6" t="s">
        <v>84</v>
      </c>
      <c r="D1341" s="7" t="s">
        <v>277</v>
      </c>
      <c r="E1341" s="14">
        <v>0.036</v>
      </c>
      <c r="F1341" s="14">
        <v>0.073</v>
      </c>
      <c r="G1341" s="9">
        <v>76</v>
      </c>
      <c r="H1341" s="9">
        <v>73</v>
      </c>
      <c r="I1341" s="9">
        <v>0.286</v>
      </c>
      <c r="J1341" s="9">
        <v>0.643</v>
      </c>
      <c r="K1341" s="9">
        <v>0.071</v>
      </c>
      <c r="L1341" s="9">
        <v>3235380</v>
      </c>
      <c r="M1341" s="9">
        <v>0.86</v>
      </c>
    </row>
    <row r="1342" customHeight="1" spans="1:13">
      <c r="A1342" s="6" t="str">
        <f t="shared" si="0"/>
        <v>Lebanon-Middle East2001</v>
      </c>
      <c r="B1342" s="6" t="s">
        <v>173</v>
      </c>
      <c r="C1342" s="6" t="s">
        <v>84</v>
      </c>
      <c r="D1342" s="7" t="s">
        <v>278</v>
      </c>
      <c r="E1342" s="14">
        <v>0.036</v>
      </c>
      <c r="F1342" s="14">
        <v>0.061</v>
      </c>
      <c r="G1342" s="9">
        <v>77</v>
      </c>
      <c r="H1342" s="9">
        <v>73</v>
      </c>
      <c r="I1342" s="9">
        <v>0.285</v>
      </c>
      <c r="J1342" s="9">
        <v>0.644</v>
      </c>
      <c r="K1342" s="9">
        <v>0.072</v>
      </c>
      <c r="L1342" s="9">
        <v>3357600</v>
      </c>
      <c r="M1342" s="9">
        <v>0.861</v>
      </c>
    </row>
    <row r="1343" customHeight="1" spans="1:13">
      <c r="A1343" s="6" t="str">
        <f t="shared" si="0"/>
        <v>Lebanon-Middle East2002</v>
      </c>
      <c r="B1343" s="6" t="s">
        <v>173</v>
      </c>
      <c r="C1343" s="6" t="s">
        <v>84</v>
      </c>
      <c r="D1343" s="7" t="s">
        <v>279</v>
      </c>
      <c r="E1343" s="14">
        <v>0.036</v>
      </c>
      <c r="F1343" s="14">
        <v>0.05</v>
      </c>
      <c r="G1343" s="9">
        <v>77</v>
      </c>
      <c r="H1343" s="9">
        <v>74</v>
      </c>
      <c r="I1343" s="9">
        <v>0.284</v>
      </c>
      <c r="J1343" s="9">
        <v>0.643</v>
      </c>
      <c r="K1343" s="9">
        <v>0.072</v>
      </c>
      <c r="L1343" s="9">
        <v>3515604</v>
      </c>
      <c r="M1343" s="9">
        <v>0.862</v>
      </c>
    </row>
    <row r="1344" customHeight="1" spans="1:13">
      <c r="A1344" s="6" t="str">
        <f t="shared" si="0"/>
        <v>Lebanon-Middle East2003</v>
      </c>
      <c r="B1344" s="6" t="s">
        <v>173</v>
      </c>
      <c r="C1344" s="6" t="s">
        <v>84</v>
      </c>
      <c r="D1344" s="7" t="s">
        <v>280</v>
      </c>
      <c r="E1344" s="14">
        <v>0.036</v>
      </c>
      <c r="F1344" s="14">
        <v>0.041</v>
      </c>
      <c r="G1344" s="9">
        <v>78</v>
      </c>
      <c r="H1344" s="9">
        <v>74</v>
      </c>
      <c r="I1344" s="9">
        <v>0.284</v>
      </c>
      <c r="J1344" s="9">
        <v>0.643</v>
      </c>
      <c r="K1344" s="9">
        <v>0.073</v>
      </c>
      <c r="L1344" s="9">
        <v>3690110</v>
      </c>
      <c r="M1344" s="9">
        <v>0.863</v>
      </c>
    </row>
    <row r="1345" customHeight="1" spans="1:13">
      <c r="A1345" s="6" t="str">
        <f t="shared" si="0"/>
        <v>Lebanon-Middle East2004</v>
      </c>
      <c r="B1345" s="6" t="s">
        <v>173</v>
      </c>
      <c r="C1345" s="6" t="s">
        <v>84</v>
      </c>
      <c r="D1345" s="7" t="s">
        <v>281</v>
      </c>
      <c r="E1345" s="14">
        <v>0.036</v>
      </c>
      <c r="F1345" s="14">
        <v>0.039</v>
      </c>
      <c r="G1345" s="9">
        <v>78</v>
      </c>
      <c r="H1345" s="9">
        <v>75</v>
      </c>
      <c r="I1345" s="9">
        <v>0.283</v>
      </c>
      <c r="J1345" s="9">
        <v>0.644</v>
      </c>
      <c r="K1345" s="9">
        <v>0.074</v>
      </c>
      <c r="L1345" s="9">
        <v>3853582</v>
      </c>
      <c r="M1345" s="9">
        <v>0.865</v>
      </c>
    </row>
    <row r="1346" customHeight="1" spans="1:13">
      <c r="A1346" s="6" t="str">
        <f t="shared" si="0"/>
        <v>Lebanon-Middle East2005</v>
      </c>
      <c r="B1346" s="6" t="s">
        <v>173</v>
      </c>
      <c r="C1346" s="6" t="s">
        <v>84</v>
      </c>
      <c r="D1346" s="7" t="s">
        <v>282</v>
      </c>
      <c r="E1346" s="14">
        <v>0.037</v>
      </c>
      <c r="F1346" s="14">
        <v>0.075</v>
      </c>
      <c r="G1346" s="9">
        <v>79</v>
      </c>
      <c r="H1346" s="9">
        <v>75</v>
      </c>
      <c r="I1346" s="9">
        <v>0.279</v>
      </c>
      <c r="J1346" s="9">
        <v>0.646</v>
      </c>
      <c r="K1346" s="9">
        <v>0.075</v>
      </c>
      <c r="L1346" s="9">
        <v>3986865</v>
      </c>
      <c r="M1346" s="9">
        <v>0.866</v>
      </c>
    </row>
    <row r="1347" customHeight="1" spans="1:13">
      <c r="A1347" s="6" t="str">
        <f t="shared" si="0"/>
        <v>Lebanon-Middle East2006</v>
      </c>
      <c r="B1347" s="6" t="s">
        <v>173</v>
      </c>
      <c r="C1347" s="6" t="s">
        <v>84</v>
      </c>
      <c r="D1347" s="7" t="s">
        <v>287</v>
      </c>
      <c r="E1347" s="14">
        <v>0.037</v>
      </c>
      <c r="F1347" s="14">
        <v>0.068</v>
      </c>
      <c r="G1347" s="9">
        <v>80</v>
      </c>
      <c r="H1347" s="9">
        <v>76</v>
      </c>
      <c r="I1347" s="9">
        <v>0.274</v>
      </c>
      <c r="J1347" s="9">
        <v>0.65</v>
      </c>
      <c r="K1347" s="9">
        <v>0.076</v>
      </c>
      <c r="L1347" s="9">
        <v>4079823</v>
      </c>
      <c r="M1347" s="9">
        <v>0.867</v>
      </c>
    </row>
    <row r="1348" customHeight="1" spans="1:13">
      <c r="A1348" s="6" t="str">
        <f t="shared" si="0"/>
        <v>Lebanon-Middle East2007</v>
      </c>
      <c r="B1348" s="6" t="s">
        <v>173</v>
      </c>
      <c r="C1348" s="6" t="s">
        <v>84</v>
      </c>
      <c r="D1348" s="7" t="s">
        <v>289</v>
      </c>
      <c r="E1348" s="14">
        <v>0.037</v>
      </c>
      <c r="F1348" s="14">
        <v>0.059</v>
      </c>
      <c r="G1348" s="9">
        <v>80</v>
      </c>
      <c r="H1348" s="9">
        <v>76</v>
      </c>
      <c r="I1348" s="9">
        <v>0.266</v>
      </c>
      <c r="J1348" s="9">
        <v>0.655</v>
      </c>
      <c r="K1348" s="9">
        <v>0.078</v>
      </c>
      <c r="L1348" s="9">
        <v>4139813</v>
      </c>
      <c r="M1348" s="9">
        <v>0.868</v>
      </c>
    </row>
    <row r="1349" customHeight="1" spans="1:13">
      <c r="A1349" s="6" t="str">
        <f t="shared" si="0"/>
        <v>Lebanon-Middle East2008</v>
      </c>
      <c r="B1349" s="6" t="s">
        <v>173</v>
      </c>
      <c r="C1349" s="6" t="s">
        <v>84</v>
      </c>
      <c r="D1349" s="7" t="s">
        <v>283</v>
      </c>
      <c r="E1349" s="14">
        <v>0.037</v>
      </c>
      <c r="F1349" s="14">
        <v>0.06</v>
      </c>
      <c r="G1349" s="9">
        <v>81</v>
      </c>
      <c r="H1349" s="9">
        <v>76</v>
      </c>
      <c r="I1349" s="9">
        <v>0.257</v>
      </c>
      <c r="J1349" s="9">
        <v>0.662</v>
      </c>
      <c r="K1349" s="9">
        <v>0.081</v>
      </c>
      <c r="L1349" s="9">
        <v>4186088</v>
      </c>
      <c r="M1349" s="9">
        <v>0.869</v>
      </c>
    </row>
    <row r="1350" customHeight="1" spans="1:13">
      <c r="A1350" s="6" t="str">
        <f t="shared" si="0"/>
        <v>Lebanon-Middle East2009</v>
      </c>
      <c r="B1350" s="6" t="s">
        <v>173</v>
      </c>
      <c r="C1350" s="6" t="s">
        <v>84</v>
      </c>
      <c r="D1350" s="7" t="s">
        <v>284</v>
      </c>
      <c r="E1350" s="14">
        <v>0.037</v>
      </c>
      <c r="F1350" s="14">
        <v>0.058</v>
      </c>
      <c r="G1350" s="9">
        <v>81</v>
      </c>
      <c r="H1350" s="9">
        <v>77</v>
      </c>
      <c r="I1350" s="9">
        <v>0.247</v>
      </c>
      <c r="J1350" s="9">
        <v>0.67</v>
      </c>
      <c r="K1350" s="9">
        <v>0.083</v>
      </c>
      <c r="L1350" s="9">
        <v>4246924</v>
      </c>
      <c r="M1350" s="9">
        <v>0.871</v>
      </c>
    </row>
    <row r="1351" customHeight="1" spans="1:13">
      <c r="A1351" s="6" t="str">
        <f t="shared" si="0"/>
        <v>Lebanon-Middle East2010</v>
      </c>
      <c r="B1351" s="6" t="s">
        <v>173</v>
      </c>
      <c r="C1351" s="6" t="s">
        <v>84</v>
      </c>
      <c r="D1351" s="7" t="s">
        <v>288</v>
      </c>
      <c r="E1351" s="14">
        <v>0.038</v>
      </c>
      <c r="F1351" s="14">
        <v>0.112</v>
      </c>
      <c r="G1351" s="9">
        <v>81</v>
      </c>
      <c r="H1351" s="9">
        <v>77</v>
      </c>
      <c r="I1351" s="9">
        <v>0.237</v>
      </c>
      <c r="J1351" s="9">
        <v>0.678</v>
      </c>
      <c r="K1351" s="9">
        <v>0.084</v>
      </c>
      <c r="L1351" s="9">
        <v>4341092</v>
      </c>
      <c r="M1351" s="9">
        <v>0.872</v>
      </c>
    </row>
    <row r="1352" customHeight="1" spans="1:13">
      <c r="A1352" s="6" t="str">
        <f t="shared" si="0"/>
        <v>Lebanon-Middle East2011</v>
      </c>
      <c r="B1352" s="6" t="s">
        <v>173</v>
      </c>
      <c r="C1352" s="6" t="s">
        <v>84</v>
      </c>
      <c r="D1352" s="7" t="s">
        <v>285</v>
      </c>
      <c r="E1352" s="14">
        <v>0.038</v>
      </c>
      <c r="F1352" s="14">
        <v>0.082</v>
      </c>
      <c r="G1352" s="9">
        <v>82</v>
      </c>
      <c r="H1352" s="9">
        <v>77</v>
      </c>
      <c r="I1352" s="9">
        <v>0.227</v>
      </c>
      <c r="J1352" s="9">
        <v>0.688</v>
      </c>
      <c r="K1352" s="9">
        <v>0.085</v>
      </c>
      <c r="L1352" s="9">
        <v>4382790</v>
      </c>
      <c r="M1352" s="9">
        <v>0.873</v>
      </c>
    </row>
    <row r="1353" customHeight="1" spans="1:13">
      <c r="A1353" s="6" t="str">
        <f t="shared" si="0"/>
        <v>Lebanon-Middle East2012</v>
      </c>
      <c r="B1353" s="6" t="s">
        <v>173</v>
      </c>
      <c r="C1353" s="6" t="s">
        <v>84</v>
      </c>
      <c r="D1353" s="7" t="s">
        <v>286</v>
      </c>
      <c r="E1353" s="14">
        <v>0.038</v>
      </c>
      <c r="F1353" s="14">
        <v>0.064</v>
      </c>
      <c r="G1353" s="9">
        <v>82</v>
      </c>
      <c r="H1353" s="9">
        <v>78</v>
      </c>
      <c r="I1353" s="9">
        <v>0.216</v>
      </c>
      <c r="J1353" s="9">
        <v>0.698</v>
      </c>
      <c r="K1353" s="9">
        <v>0.086</v>
      </c>
      <c r="L1353" s="9">
        <v>4424888</v>
      </c>
      <c r="M1353" s="9">
        <v>0.874</v>
      </c>
    </row>
    <row r="1354" customHeight="1" spans="1:13">
      <c r="A1354" s="6" t="str">
        <f t="shared" si="0"/>
        <v>Lesotho-Africa2000</v>
      </c>
      <c r="B1354" s="6" t="s">
        <v>174</v>
      </c>
      <c r="C1354" s="6" t="s">
        <v>69</v>
      </c>
      <c r="D1354" s="7" t="s">
        <v>277</v>
      </c>
      <c r="E1354" s="14">
        <v>0.038</v>
      </c>
      <c r="F1354" s="14">
        <v>0.069</v>
      </c>
      <c r="G1354" s="9">
        <v>48</v>
      </c>
      <c r="H1354" s="9">
        <v>47</v>
      </c>
      <c r="I1354" s="9">
        <v>0.412</v>
      </c>
      <c r="J1354" s="9">
        <v>0.543</v>
      </c>
      <c r="K1354" s="9">
        <v>0.045</v>
      </c>
      <c r="L1354" s="9">
        <v>1856225</v>
      </c>
      <c r="M1354" s="9">
        <v>0.195</v>
      </c>
    </row>
    <row r="1355" customHeight="1" spans="1:13">
      <c r="A1355" s="6" t="str">
        <f t="shared" si="0"/>
        <v>Lesotho-Africa2001</v>
      </c>
      <c r="B1355" s="6" t="s">
        <v>174</v>
      </c>
      <c r="C1355" s="6" t="s">
        <v>69</v>
      </c>
      <c r="D1355" s="7" t="s">
        <v>278</v>
      </c>
      <c r="E1355" s="14">
        <v>0.038</v>
      </c>
      <c r="F1355" s="14">
        <v>0.039</v>
      </c>
      <c r="G1355" s="9">
        <v>46</v>
      </c>
      <c r="H1355" s="9">
        <v>45</v>
      </c>
      <c r="I1355" s="9">
        <v>0.41</v>
      </c>
      <c r="J1355" s="9">
        <v>0.545</v>
      </c>
      <c r="K1355" s="9">
        <v>0.046</v>
      </c>
      <c r="L1355" s="9">
        <v>1871500</v>
      </c>
      <c r="M1355" s="9">
        <v>0.201</v>
      </c>
    </row>
    <row r="1356" customHeight="1" spans="1:13">
      <c r="A1356" s="6" t="str">
        <f t="shared" si="0"/>
        <v>Lesotho-Africa2002</v>
      </c>
      <c r="B1356" s="6" t="s">
        <v>174</v>
      </c>
      <c r="C1356" s="6" t="s">
        <v>69</v>
      </c>
      <c r="D1356" s="7" t="s">
        <v>279</v>
      </c>
      <c r="E1356" s="14">
        <v>0.038</v>
      </c>
      <c r="F1356" s="14">
        <v>0.038</v>
      </c>
      <c r="G1356" s="9">
        <v>45</v>
      </c>
      <c r="H1356" s="9">
        <v>44</v>
      </c>
      <c r="I1356" s="9">
        <v>0.407</v>
      </c>
      <c r="J1356" s="9">
        <v>0.547</v>
      </c>
      <c r="K1356" s="9">
        <v>0.046</v>
      </c>
      <c r="L1356" s="9">
        <v>1885487</v>
      </c>
      <c r="M1356" s="9">
        <v>0.206</v>
      </c>
    </row>
    <row r="1357" customHeight="1" spans="1:13">
      <c r="A1357" s="6" t="str">
        <f t="shared" si="0"/>
        <v>Lesotho-Africa2003</v>
      </c>
      <c r="B1357" s="6" t="s">
        <v>174</v>
      </c>
      <c r="C1357" s="6" t="s">
        <v>69</v>
      </c>
      <c r="D1357" s="7" t="s">
        <v>280</v>
      </c>
      <c r="E1357" s="14">
        <v>0.038</v>
      </c>
      <c r="F1357" s="14">
        <v>0.046</v>
      </c>
      <c r="G1357" s="9">
        <v>44</v>
      </c>
      <c r="H1357" s="9">
        <v>44</v>
      </c>
      <c r="I1357" s="9">
        <v>0.404</v>
      </c>
      <c r="J1357" s="9">
        <v>0.55</v>
      </c>
      <c r="K1357" s="9">
        <v>0.046</v>
      </c>
      <c r="L1357" s="9">
        <v>1898757</v>
      </c>
      <c r="M1357" s="9">
        <v>0.211</v>
      </c>
    </row>
    <row r="1358" customHeight="1" spans="1:13">
      <c r="A1358" s="6" t="str">
        <f t="shared" si="0"/>
        <v>Lesotho-Africa2004</v>
      </c>
      <c r="B1358" s="6" t="s">
        <v>174</v>
      </c>
      <c r="C1358" s="6" t="s">
        <v>69</v>
      </c>
      <c r="D1358" s="7" t="s">
        <v>281</v>
      </c>
      <c r="E1358" s="14">
        <v>0.04</v>
      </c>
      <c r="F1358" s="14">
        <v>0.068</v>
      </c>
      <c r="G1358" s="9">
        <v>44</v>
      </c>
      <c r="H1358" s="9">
        <v>43</v>
      </c>
      <c r="I1358" s="9">
        <v>0.4</v>
      </c>
      <c r="J1358" s="9">
        <v>0.553</v>
      </c>
      <c r="K1358" s="9">
        <v>0.046</v>
      </c>
      <c r="L1358" s="9">
        <v>1912022</v>
      </c>
      <c r="M1358" s="9">
        <v>0.217</v>
      </c>
    </row>
    <row r="1359" customHeight="1" spans="1:13">
      <c r="A1359" s="6" t="str">
        <f t="shared" si="0"/>
        <v>Lesotho-Africa2005</v>
      </c>
      <c r="B1359" s="6" t="s">
        <v>174</v>
      </c>
      <c r="C1359" s="6" t="s">
        <v>69</v>
      </c>
      <c r="D1359" s="7" t="s">
        <v>282</v>
      </c>
      <c r="E1359" s="14">
        <v>0.04</v>
      </c>
      <c r="F1359" s="14">
        <v>0.049</v>
      </c>
      <c r="G1359" s="9">
        <v>44</v>
      </c>
      <c r="H1359" s="9">
        <v>44</v>
      </c>
      <c r="I1359" s="9">
        <v>0.397</v>
      </c>
      <c r="J1359" s="9">
        <v>0.557</v>
      </c>
      <c r="K1359" s="9">
        <v>0.046</v>
      </c>
      <c r="L1359" s="9">
        <v>1925844</v>
      </c>
      <c r="M1359" s="9">
        <v>0.222</v>
      </c>
    </row>
    <row r="1360" customHeight="1" spans="1:13">
      <c r="A1360" s="6" t="str">
        <f t="shared" si="0"/>
        <v>Lesotho-Africa2006</v>
      </c>
      <c r="B1360" s="6" t="s">
        <v>174</v>
      </c>
      <c r="C1360" s="6" t="s">
        <v>69</v>
      </c>
      <c r="D1360" s="7" t="s">
        <v>287</v>
      </c>
      <c r="E1360" s="14">
        <v>0.04</v>
      </c>
      <c r="F1360" s="14">
        <v>0.039</v>
      </c>
      <c r="G1360" s="9">
        <v>44</v>
      </c>
      <c r="H1360" s="9">
        <v>44</v>
      </c>
      <c r="I1360" s="9">
        <v>0.393</v>
      </c>
      <c r="J1360" s="9">
        <v>0.561</v>
      </c>
      <c r="K1360" s="9">
        <v>0.046</v>
      </c>
      <c r="L1360" s="9">
        <v>1940413</v>
      </c>
      <c r="M1360" s="9">
        <v>0.228</v>
      </c>
    </row>
    <row r="1361" customHeight="1" spans="1:13">
      <c r="A1361" s="6" t="str">
        <f t="shared" si="0"/>
        <v>Lesotho-Africa2007</v>
      </c>
      <c r="B1361" s="6" t="s">
        <v>174</v>
      </c>
      <c r="C1361" s="6" t="s">
        <v>69</v>
      </c>
      <c r="D1361" s="7" t="s">
        <v>289</v>
      </c>
      <c r="E1361" s="14">
        <v>0.042</v>
      </c>
      <c r="F1361" s="14">
        <v>0.079</v>
      </c>
      <c r="G1361" s="9">
        <v>45</v>
      </c>
      <c r="H1361" s="9">
        <v>45</v>
      </c>
      <c r="I1361" s="9">
        <v>0.389</v>
      </c>
      <c r="J1361" s="9">
        <v>0.566</v>
      </c>
      <c r="K1361" s="9">
        <v>0.045</v>
      </c>
      <c r="L1361" s="9">
        <v>1955784</v>
      </c>
      <c r="M1361" s="9">
        <v>0.233</v>
      </c>
    </row>
    <row r="1362" customHeight="1" spans="1:13">
      <c r="A1362" s="6" t="str">
        <f t="shared" si="0"/>
        <v>Lesotho-Africa2008</v>
      </c>
      <c r="B1362" s="6" t="s">
        <v>174</v>
      </c>
      <c r="C1362" s="6" t="s">
        <v>69</v>
      </c>
      <c r="D1362" s="7" t="s">
        <v>283</v>
      </c>
      <c r="E1362" s="14">
        <v>0.042</v>
      </c>
      <c r="F1362" s="14">
        <v>0.068</v>
      </c>
      <c r="G1362" s="9">
        <v>46</v>
      </c>
      <c r="H1362" s="9">
        <v>46</v>
      </c>
      <c r="I1362" s="9">
        <v>0.385</v>
      </c>
      <c r="J1362" s="9">
        <v>0.571</v>
      </c>
      <c r="K1362" s="9">
        <v>0.044</v>
      </c>
      <c r="L1362" s="9">
        <v>1972199</v>
      </c>
      <c r="M1362" s="9">
        <v>0.238</v>
      </c>
    </row>
    <row r="1363" customHeight="1" spans="1:13">
      <c r="A1363" s="6" t="str">
        <f t="shared" si="0"/>
        <v>Lesotho-Africa2009</v>
      </c>
      <c r="B1363" s="6" t="s">
        <v>174</v>
      </c>
      <c r="C1363" s="6" t="s">
        <v>69</v>
      </c>
      <c r="D1363" s="7" t="s">
        <v>284</v>
      </c>
      <c r="E1363" s="14">
        <v>0.043</v>
      </c>
      <c r="F1363" s="14">
        <v>0.059</v>
      </c>
      <c r="G1363" s="9">
        <v>47</v>
      </c>
      <c r="H1363" s="9">
        <v>46</v>
      </c>
      <c r="I1363" s="9">
        <v>0.381</v>
      </c>
      <c r="J1363" s="9">
        <v>0.576</v>
      </c>
      <c r="K1363" s="9">
        <v>0.043</v>
      </c>
      <c r="L1363" s="9">
        <v>1989873</v>
      </c>
      <c r="M1363" s="9">
        <v>0.243</v>
      </c>
    </row>
    <row r="1364" customHeight="1" spans="1:13">
      <c r="A1364" s="6" t="str">
        <f t="shared" si="0"/>
        <v>Lesotho-Africa2010</v>
      </c>
      <c r="B1364" s="6" t="s">
        <v>174</v>
      </c>
      <c r="C1364" s="6" t="s">
        <v>69</v>
      </c>
      <c r="D1364" s="7" t="s">
        <v>288</v>
      </c>
      <c r="E1364" s="14">
        <v>0.043</v>
      </c>
      <c r="F1364" s="14">
        <v>0.051</v>
      </c>
      <c r="G1364" s="9">
        <v>48</v>
      </c>
      <c r="H1364" s="9">
        <v>47</v>
      </c>
      <c r="I1364" s="9">
        <v>0.376</v>
      </c>
      <c r="J1364" s="9">
        <v>0.581</v>
      </c>
      <c r="K1364" s="9">
        <v>0.043</v>
      </c>
      <c r="L1364" s="9">
        <v>2008921</v>
      </c>
      <c r="M1364" s="9">
        <v>0.248</v>
      </c>
    </row>
    <row r="1365" customHeight="1" spans="1:13">
      <c r="A1365" s="6" t="str">
        <f t="shared" si="0"/>
        <v>Lesotho-Africa2011</v>
      </c>
      <c r="B1365" s="6" t="s">
        <v>174</v>
      </c>
      <c r="C1365" s="6" t="s">
        <v>69</v>
      </c>
      <c r="D1365" s="7" t="s">
        <v>285</v>
      </c>
      <c r="E1365" s="14">
        <v>0.044</v>
      </c>
      <c r="F1365" s="14">
        <v>0.09</v>
      </c>
      <c r="G1365" s="9">
        <v>48</v>
      </c>
      <c r="H1365" s="9">
        <v>48</v>
      </c>
      <c r="I1365" s="9">
        <v>0.372</v>
      </c>
      <c r="J1365" s="9">
        <v>0.586</v>
      </c>
      <c r="K1365" s="9">
        <v>0.042</v>
      </c>
      <c r="L1365" s="9">
        <v>2029516</v>
      </c>
      <c r="M1365" s="9">
        <v>0.253</v>
      </c>
    </row>
    <row r="1366" customHeight="1" spans="1:13">
      <c r="A1366" s="6" t="str">
        <f t="shared" si="0"/>
        <v>Lesotho-Africa2012</v>
      </c>
      <c r="B1366" s="6" t="s">
        <v>174</v>
      </c>
      <c r="C1366" s="6" t="s">
        <v>69</v>
      </c>
      <c r="D1366" s="7" t="s">
        <v>286</v>
      </c>
      <c r="E1366" s="14">
        <v>0.044</v>
      </c>
      <c r="F1366" s="14">
        <v>0.049</v>
      </c>
      <c r="G1366" s="9">
        <v>49</v>
      </c>
      <c r="H1366" s="9">
        <v>49</v>
      </c>
      <c r="I1366" s="9">
        <v>0.368</v>
      </c>
      <c r="J1366" s="9">
        <v>0.591</v>
      </c>
      <c r="K1366" s="9">
        <v>0.042</v>
      </c>
      <c r="L1366" s="9">
        <v>2051545</v>
      </c>
      <c r="M1366" s="9">
        <v>0.258</v>
      </c>
    </row>
    <row r="1367" customHeight="1" spans="1:13">
      <c r="A1367" s="6" t="str">
        <f t="shared" si="0"/>
        <v>Liberia-Africa2000</v>
      </c>
      <c r="B1367" s="6" t="s">
        <v>175</v>
      </c>
      <c r="C1367" s="6" t="s">
        <v>69</v>
      </c>
      <c r="D1367" s="7" t="s">
        <v>277</v>
      </c>
      <c r="E1367" s="14">
        <v>0.045</v>
      </c>
      <c r="F1367" s="14">
        <v>0.059</v>
      </c>
      <c r="G1367" s="9">
        <v>53</v>
      </c>
      <c r="H1367" s="9">
        <v>52</v>
      </c>
      <c r="I1367" s="9">
        <v>0.432</v>
      </c>
      <c r="J1367" s="9">
        <v>0.537</v>
      </c>
      <c r="K1367" s="9">
        <v>0.031</v>
      </c>
      <c r="L1367" s="9">
        <v>2891968</v>
      </c>
      <c r="M1367" s="9">
        <v>0.443</v>
      </c>
    </row>
    <row r="1368" customHeight="1" spans="1:13">
      <c r="A1368" s="6" t="str">
        <f t="shared" si="0"/>
        <v>Liberia-Africa2001</v>
      </c>
      <c r="B1368" s="6" t="s">
        <v>175</v>
      </c>
      <c r="C1368" s="6" t="s">
        <v>69</v>
      </c>
      <c r="D1368" s="7" t="s">
        <v>278</v>
      </c>
      <c r="E1368" s="14">
        <v>0.045</v>
      </c>
      <c r="F1368" s="14">
        <v>0.095</v>
      </c>
      <c r="G1368" s="9">
        <v>53</v>
      </c>
      <c r="H1368" s="9">
        <v>52</v>
      </c>
      <c r="I1368" s="9">
        <v>0.432</v>
      </c>
      <c r="J1368" s="9">
        <v>0.537</v>
      </c>
      <c r="K1368" s="9">
        <v>0.031</v>
      </c>
      <c r="L1368" s="9">
        <v>2998770</v>
      </c>
      <c r="M1368" s="9">
        <v>0.447</v>
      </c>
    </row>
    <row r="1369" customHeight="1" spans="1:13">
      <c r="A1369" s="6" t="str">
        <f t="shared" si="0"/>
        <v>Liberia-Africa2002</v>
      </c>
      <c r="B1369" s="6" t="s">
        <v>175</v>
      </c>
      <c r="C1369" s="6" t="s">
        <v>69</v>
      </c>
      <c r="D1369" s="7" t="s">
        <v>279</v>
      </c>
      <c r="E1369" s="14">
        <v>0.046</v>
      </c>
      <c r="F1369" s="14">
        <v>0.107</v>
      </c>
      <c r="G1369" s="9">
        <v>54</v>
      </c>
      <c r="H1369" s="9">
        <v>52</v>
      </c>
      <c r="I1369" s="9">
        <v>0.432</v>
      </c>
      <c r="J1369" s="9">
        <v>0.537</v>
      </c>
      <c r="K1369" s="9">
        <v>0.031</v>
      </c>
      <c r="L1369" s="9">
        <v>3070673</v>
      </c>
      <c r="M1369" s="9">
        <v>0.45</v>
      </c>
    </row>
    <row r="1370" customHeight="1" spans="1:13">
      <c r="A1370" s="6" t="str">
        <f t="shared" si="0"/>
        <v>Liberia-Africa2003</v>
      </c>
      <c r="B1370" s="6" t="s">
        <v>175</v>
      </c>
      <c r="C1370" s="6" t="s">
        <v>69</v>
      </c>
      <c r="D1370" s="7" t="s">
        <v>280</v>
      </c>
      <c r="E1370" s="14">
        <v>0.047</v>
      </c>
      <c r="F1370" s="14">
        <v>0.092</v>
      </c>
      <c r="G1370" s="9">
        <v>54</v>
      </c>
      <c r="H1370" s="9">
        <v>53</v>
      </c>
      <c r="I1370" s="9">
        <v>0.432</v>
      </c>
      <c r="J1370" s="9">
        <v>0.537</v>
      </c>
      <c r="K1370" s="9">
        <v>0.03</v>
      </c>
      <c r="L1370" s="9">
        <v>3124222</v>
      </c>
      <c r="M1370" s="9">
        <v>0.454</v>
      </c>
    </row>
    <row r="1371" customHeight="1" spans="1:13">
      <c r="A1371" s="6" t="str">
        <f t="shared" si="0"/>
        <v>Liberia-Africa2004</v>
      </c>
      <c r="B1371" s="6" t="s">
        <v>175</v>
      </c>
      <c r="C1371" s="6" t="s">
        <v>69</v>
      </c>
      <c r="D1371" s="7" t="s">
        <v>281</v>
      </c>
      <c r="E1371" s="14">
        <v>0.048</v>
      </c>
      <c r="F1371" s="14">
        <v>0.081</v>
      </c>
      <c r="G1371" s="9">
        <v>55</v>
      </c>
      <c r="H1371" s="9">
        <v>53</v>
      </c>
      <c r="I1371" s="9">
        <v>0.433</v>
      </c>
      <c r="J1371" s="9">
        <v>0.537</v>
      </c>
      <c r="K1371" s="9">
        <v>0.03</v>
      </c>
      <c r="L1371" s="9">
        <v>3184643</v>
      </c>
      <c r="M1371" s="9">
        <v>0.457</v>
      </c>
    </row>
    <row r="1372" customHeight="1" spans="1:13">
      <c r="A1372" s="6" t="str">
        <f t="shared" si="0"/>
        <v>Liberia-Africa2005</v>
      </c>
      <c r="B1372" s="6" t="s">
        <v>175</v>
      </c>
      <c r="C1372" s="6" t="s">
        <v>69</v>
      </c>
      <c r="D1372" s="7" t="s">
        <v>282</v>
      </c>
      <c r="E1372" s="14">
        <v>0.05</v>
      </c>
      <c r="F1372" s="14">
        <v>0.064</v>
      </c>
      <c r="G1372" s="9">
        <v>56</v>
      </c>
      <c r="H1372" s="9">
        <v>54</v>
      </c>
      <c r="I1372" s="9">
        <v>0.433</v>
      </c>
      <c r="J1372" s="9">
        <v>0.537</v>
      </c>
      <c r="K1372" s="9">
        <v>0.03</v>
      </c>
      <c r="L1372" s="9">
        <v>3269786</v>
      </c>
      <c r="M1372" s="9">
        <v>0.461</v>
      </c>
    </row>
    <row r="1373" customHeight="1" spans="1:13">
      <c r="A1373" s="6" t="str">
        <f t="shared" si="0"/>
        <v>Liberia-Africa2006</v>
      </c>
      <c r="B1373" s="6" t="s">
        <v>175</v>
      </c>
      <c r="C1373" s="6" t="s">
        <v>69</v>
      </c>
      <c r="D1373" s="7" t="s">
        <v>287</v>
      </c>
      <c r="E1373" s="14">
        <v>0.011</v>
      </c>
      <c r="F1373" s="14">
        <v>0.013</v>
      </c>
      <c r="G1373" s="9">
        <v>57</v>
      </c>
      <c r="H1373" s="9">
        <v>55</v>
      </c>
      <c r="I1373" s="9">
        <v>0.434</v>
      </c>
      <c r="J1373" s="9">
        <v>0.536</v>
      </c>
      <c r="K1373" s="9">
        <v>0.03</v>
      </c>
      <c r="L1373" s="9">
        <v>3384791</v>
      </c>
      <c r="M1373" s="9">
        <v>0.464</v>
      </c>
    </row>
    <row r="1374" customHeight="1" spans="1:13">
      <c r="A1374" s="6" t="str">
        <f t="shared" si="0"/>
        <v>Liberia-Africa2007</v>
      </c>
      <c r="B1374" s="6" t="s">
        <v>175</v>
      </c>
      <c r="C1374" s="6" t="s">
        <v>69</v>
      </c>
      <c r="D1374" s="7" t="s">
        <v>289</v>
      </c>
      <c r="E1374" s="14">
        <v>0.019</v>
      </c>
      <c r="F1374" s="14">
        <v>0.012</v>
      </c>
      <c r="G1374" s="9">
        <v>58</v>
      </c>
      <c r="H1374" s="9">
        <v>56</v>
      </c>
      <c r="I1374" s="9">
        <v>0.434</v>
      </c>
      <c r="J1374" s="9">
        <v>0.535</v>
      </c>
      <c r="K1374" s="9">
        <v>0.03</v>
      </c>
      <c r="L1374" s="9">
        <v>3522294</v>
      </c>
      <c r="M1374" s="9">
        <v>0.467</v>
      </c>
    </row>
    <row r="1375" customHeight="1" spans="1:13">
      <c r="A1375" s="6" t="str">
        <f t="shared" si="0"/>
        <v>Liberia-Africa2008</v>
      </c>
      <c r="B1375" s="6" t="s">
        <v>175</v>
      </c>
      <c r="C1375" s="6" t="s">
        <v>69</v>
      </c>
      <c r="D1375" s="7" t="s">
        <v>283</v>
      </c>
      <c r="E1375" s="14">
        <v>0.019</v>
      </c>
      <c r="F1375" s="14">
        <v>0.014</v>
      </c>
      <c r="G1375" s="9">
        <v>59</v>
      </c>
      <c r="H1375" s="9">
        <v>57</v>
      </c>
      <c r="I1375" s="9">
        <v>0.434</v>
      </c>
      <c r="J1375" s="9">
        <v>0.535</v>
      </c>
      <c r="K1375" s="9">
        <v>0.031</v>
      </c>
      <c r="L1375" s="9">
        <v>3672714</v>
      </c>
      <c r="M1375" s="9">
        <v>0.471</v>
      </c>
    </row>
    <row r="1376" customHeight="1" spans="1:13">
      <c r="A1376" s="6" t="str">
        <f t="shared" si="0"/>
        <v>Liberia-Africa2009</v>
      </c>
      <c r="B1376" s="6" t="s">
        <v>175</v>
      </c>
      <c r="C1376" s="6" t="s">
        <v>69</v>
      </c>
      <c r="D1376" s="7" t="s">
        <v>284</v>
      </c>
      <c r="E1376" s="14">
        <v>0.021</v>
      </c>
      <c r="F1376" s="14">
        <v>0.034</v>
      </c>
      <c r="G1376" s="9">
        <v>60</v>
      </c>
      <c r="H1376" s="9">
        <v>58</v>
      </c>
      <c r="I1376" s="9">
        <v>0.434</v>
      </c>
      <c r="J1376" s="9">
        <v>0.535</v>
      </c>
      <c r="K1376" s="9">
        <v>0.031</v>
      </c>
      <c r="L1376" s="9">
        <v>3821440</v>
      </c>
      <c r="M1376" s="9">
        <v>0.474</v>
      </c>
    </row>
    <row r="1377" customHeight="1" spans="1:13">
      <c r="A1377" s="6" t="str">
        <f t="shared" si="0"/>
        <v>Liberia-Africa2010</v>
      </c>
      <c r="B1377" s="6" t="s">
        <v>175</v>
      </c>
      <c r="C1377" s="6" t="s">
        <v>69</v>
      </c>
      <c r="D1377" s="7" t="s">
        <v>288</v>
      </c>
      <c r="E1377" s="14">
        <v>0.021</v>
      </c>
      <c r="F1377" s="14">
        <v>0.013</v>
      </c>
      <c r="G1377" s="9">
        <v>60</v>
      </c>
      <c r="H1377" s="9">
        <v>59</v>
      </c>
      <c r="I1377" s="9">
        <v>0.433</v>
      </c>
      <c r="J1377" s="9">
        <v>0.536</v>
      </c>
      <c r="K1377" s="9">
        <v>0.031</v>
      </c>
      <c r="L1377" s="9">
        <v>3957990</v>
      </c>
      <c r="M1377" s="9">
        <v>0.478</v>
      </c>
    </row>
    <row r="1378" customHeight="1" spans="1:13">
      <c r="A1378" s="6" t="str">
        <f t="shared" si="0"/>
        <v>Liberia-Africa2011</v>
      </c>
      <c r="B1378" s="6" t="s">
        <v>175</v>
      </c>
      <c r="C1378" s="6" t="s">
        <v>69</v>
      </c>
      <c r="D1378" s="7" t="s">
        <v>285</v>
      </c>
      <c r="E1378" s="14">
        <v>0.023</v>
      </c>
      <c r="F1378" s="14">
        <v>0.027</v>
      </c>
      <c r="G1378" s="9">
        <v>61</v>
      </c>
      <c r="H1378" s="9">
        <v>59</v>
      </c>
      <c r="I1378" s="9">
        <v>0.432</v>
      </c>
      <c r="J1378" s="9">
        <v>0.537</v>
      </c>
      <c r="K1378" s="9">
        <v>0.031</v>
      </c>
      <c r="L1378" s="9">
        <v>4079697</v>
      </c>
      <c r="M1378" s="9">
        <v>0.482</v>
      </c>
    </row>
    <row r="1379" customHeight="1" spans="1:13">
      <c r="A1379" s="6" t="str">
        <f t="shared" si="0"/>
        <v>Liberia-Africa2012</v>
      </c>
      <c r="B1379" s="6" t="s">
        <v>175</v>
      </c>
      <c r="C1379" s="6" t="s">
        <v>69</v>
      </c>
      <c r="D1379" s="7" t="s">
        <v>286</v>
      </c>
      <c r="E1379" s="14">
        <v>0.024</v>
      </c>
      <c r="F1379" s="14">
        <v>0.037</v>
      </c>
      <c r="G1379" s="9">
        <v>61</v>
      </c>
      <c r="H1379" s="9">
        <v>59</v>
      </c>
      <c r="I1379" s="9">
        <v>0.431</v>
      </c>
      <c r="J1379" s="9">
        <v>0.539</v>
      </c>
      <c r="K1379" s="9">
        <v>0.03</v>
      </c>
      <c r="L1379" s="9">
        <v>4190435</v>
      </c>
      <c r="M1379" s="9">
        <v>0.485</v>
      </c>
    </row>
    <row r="1380" customHeight="1" spans="1:13">
      <c r="A1380" s="6" t="str">
        <f t="shared" si="0"/>
        <v>Libya-Africa2000</v>
      </c>
      <c r="B1380" s="6" t="s">
        <v>176</v>
      </c>
      <c r="C1380" s="6" t="s">
        <v>69</v>
      </c>
      <c r="D1380" s="7" t="s">
        <v>277</v>
      </c>
      <c r="E1380" s="14">
        <v>0.024</v>
      </c>
      <c r="F1380" s="14">
        <v>0.019</v>
      </c>
      <c r="G1380" s="9">
        <v>74</v>
      </c>
      <c r="H1380" s="9">
        <v>70</v>
      </c>
      <c r="I1380" s="9">
        <v>0.333</v>
      </c>
      <c r="J1380" s="9">
        <v>0.628</v>
      </c>
      <c r="K1380" s="9">
        <v>0.039</v>
      </c>
      <c r="L1380" s="9">
        <v>5176185</v>
      </c>
      <c r="M1380" s="9">
        <v>0.763</v>
      </c>
    </row>
    <row r="1381" customHeight="1" spans="1:13">
      <c r="A1381" s="6" t="str">
        <f t="shared" si="0"/>
        <v>Libya-Africa2001</v>
      </c>
      <c r="B1381" s="6" t="s">
        <v>176</v>
      </c>
      <c r="C1381" s="6" t="s">
        <v>69</v>
      </c>
      <c r="D1381" s="7" t="s">
        <v>278</v>
      </c>
      <c r="E1381" s="14">
        <v>0.025</v>
      </c>
      <c r="F1381" s="14">
        <v>0.022</v>
      </c>
      <c r="G1381" s="9">
        <v>74</v>
      </c>
      <c r="H1381" s="9">
        <v>71</v>
      </c>
      <c r="I1381" s="9">
        <v>0.326</v>
      </c>
      <c r="J1381" s="9">
        <v>0.634</v>
      </c>
      <c r="K1381" s="9">
        <v>0.04</v>
      </c>
      <c r="L1381" s="9">
        <v>5258677</v>
      </c>
      <c r="M1381" s="9">
        <v>0.764</v>
      </c>
    </row>
    <row r="1382" customHeight="1" spans="1:13">
      <c r="A1382" s="6" t="str">
        <f t="shared" si="0"/>
        <v>Libya-Africa2002</v>
      </c>
      <c r="B1382" s="6" t="s">
        <v>176</v>
      </c>
      <c r="C1382" s="6" t="s">
        <v>69</v>
      </c>
      <c r="D1382" s="7" t="s">
        <v>279</v>
      </c>
      <c r="E1382" s="14">
        <v>0.026</v>
      </c>
      <c r="F1382" s="14">
        <v>0.036</v>
      </c>
      <c r="G1382" s="9">
        <v>74</v>
      </c>
      <c r="H1382" s="9">
        <v>71</v>
      </c>
      <c r="I1382" s="9">
        <v>0.32</v>
      </c>
      <c r="J1382" s="9">
        <v>0.64</v>
      </c>
      <c r="K1382" s="9">
        <v>0.041</v>
      </c>
      <c r="L1382" s="9">
        <v>5340389</v>
      </c>
      <c r="M1382" s="9">
        <v>0.765</v>
      </c>
    </row>
    <row r="1383" customHeight="1" spans="1:13">
      <c r="A1383" s="6" t="str">
        <f t="shared" si="0"/>
        <v>Libya-Africa2003</v>
      </c>
      <c r="B1383" s="6" t="s">
        <v>176</v>
      </c>
      <c r="C1383" s="6" t="s">
        <v>69</v>
      </c>
      <c r="D1383" s="7" t="s">
        <v>280</v>
      </c>
      <c r="E1383" s="14">
        <v>0.028</v>
      </c>
      <c r="F1383" s="14">
        <v>0.074</v>
      </c>
      <c r="G1383" s="9">
        <v>75</v>
      </c>
      <c r="H1383" s="9">
        <v>71</v>
      </c>
      <c r="I1383" s="9">
        <v>0.315</v>
      </c>
      <c r="J1383" s="9">
        <v>0.644</v>
      </c>
      <c r="K1383" s="9">
        <v>0.041</v>
      </c>
      <c r="L1383" s="9">
        <v>5422612</v>
      </c>
      <c r="M1383" s="9">
        <v>0.767</v>
      </c>
    </row>
    <row r="1384" customHeight="1" spans="1:13">
      <c r="A1384" s="6" t="str">
        <f t="shared" si="0"/>
        <v>Libya-Africa2004</v>
      </c>
      <c r="B1384" s="6" t="s">
        <v>176</v>
      </c>
      <c r="C1384" s="6" t="s">
        <v>69</v>
      </c>
      <c r="D1384" s="7" t="s">
        <v>281</v>
      </c>
      <c r="E1384" s="14">
        <v>0.028</v>
      </c>
      <c r="F1384" s="14">
        <v>0.059</v>
      </c>
      <c r="G1384" s="9">
        <v>75</v>
      </c>
      <c r="H1384" s="9">
        <v>72</v>
      </c>
      <c r="I1384" s="9">
        <v>0.31</v>
      </c>
      <c r="J1384" s="9">
        <v>0.648</v>
      </c>
      <c r="K1384" s="9">
        <v>0.042</v>
      </c>
      <c r="L1384" s="9">
        <v>5507000</v>
      </c>
      <c r="M1384" s="9">
        <v>0.768</v>
      </c>
    </row>
    <row r="1385" customHeight="1" spans="1:13">
      <c r="A1385" s="6" t="str">
        <f t="shared" si="0"/>
        <v>Libya-Africa2005</v>
      </c>
      <c r="B1385" s="6" t="s">
        <v>176</v>
      </c>
      <c r="C1385" s="6" t="s">
        <v>69</v>
      </c>
      <c r="D1385" s="7" t="s">
        <v>282</v>
      </c>
      <c r="E1385" s="14">
        <v>0.03</v>
      </c>
      <c r="F1385" s="14">
        <v>0.057</v>
      </c>
      <c r="G1385" s="9">
        <v>75</v>
      </c>
      <c r="H1385" s="9">
        <v>72</v>
      </c>
      <c r="I1385" s="9">
        <v>0.306</v>
      </c>
      <c r="J1385" s="9">
        <v>0.651</v>
      </c>
      <c r="K1385" s="9">
        <v>0.043</v>
      </c>
      <c r="L1385" s="9">
        <v>5594450</v>
      </c>
      <c r="M1385" s="9">
        <v>0.769</v>
      </c>
    </row>
    <row r="1386" customHeight="1" spans="1:13">
      <c r="A1386" s="6" t="str">
        <f t="shared" si="0"/>
        <v>Libya-Africa2006</v>
      </c>
      <c r="B1386" s="6" t="s">
        <v>176</v>
      </c>
      <c r="C1386" s="6" t="s">
        <v>69</v>
      </c>
      <c r="D1386" s="7" t="s">
        <v>287</v>
      </c>
      <c r="E1386" s="14">
        <v>0.031</v>
      </c>
      <c r="F1386" s="14">
        <v>0.053</v>
      </c>
      <c r="G1386" s="9">
        <v>76</v>
      </c>
      <c r="H1386" s="9">
        <v>72</v>
      </c>
      <c r="I1386" s="9">
        <v>0.303</v>
      </c>
      <c r="J1386" s="9">
        <v>0.654</v>
      </c>
      <c r="K1386" s="9">
        <v>0.043</v>
      </c>
      <c r="L1386" s="9">
        <v>5686475</v>
      </c>
      <c r="M1386" s="9">
        <v>0.77</v>
      </c>
    </row>
    <row r="1387" customHeight="1" spans="1:13">
      <c r="A1387" s="6" t="str">
        <f t="shared" si="0"/>
        <v>Libya-Africa2007</v>
      </c>
      <c r="B1387" s="6" t="s">
        <v>176</v>
      </c>
      <c r="C1387" s="6" t="s">
        <v>69</v>
      </c>
      <c r="D1387" s="7" t="s">
        <v>289</v>
      </c>
      <c r="E1387" s="14">
        <v>0.032</v>
      </c>
      <c r="F1387" s="14">
        <v>0.055</v>
      </c>
      <c r="G1387" s="9">
        <v>76</v>
      </c>
      <c r="H1387" s="9">
        <v>72</v>
      </c>
      <c r="I1387" s="9">
        <v>0.3</v>
      </c>
      <c r="J1387" s="9">
        <v>0.656</v>
      </c>
      <c r="K1387" s="9">
        <v>0.044</v>
      </c>
      <c r="L1387" s="9">
        <v>5782108</v>
      </c>
      <c r="M1387" s="9">
        <v>0.772</v>
      </c>
    </row>
    <row r="1388" customHeight="1" spans="1:13">
      <c r="A1388" s="6" t="str">
        <f t="shared" si="0"/>
        <v>Libya-Africa2008</v>
      </c>
      <c r="B1388" s="6" t="s">
        <v>176</v>
      </c>
      <c r="C1388" s="6" t="s">
        <v>69</v>
      </c>
      <c r="D1388" s="7" t="s">
        <v>283</v>
      </c>
      <c r="E1388" s="14">
        <v>0.032</v>
      </c>
      <c r="F1388" s="14">
        <v>0.04</v>
      </c>
      <c r="G1388" s="9">
        <v>76</v>
      </c>
      <c r="H1388" s="9">
        <v>73</v>
      </c>
      <c r="I1388" s="9">
        <v>0.297</v>
      </c>
      <c r="J1388" s="9">
        <v>0.658</v>
      </c>
      <c r="K1388" s="9">
        <v>0.044</v>
      </c>
      <c r="L1388" s="9">
        <v>5876805</v>
      </c>
      <c r="M1388" s="9">
        <v>0.773</v>
      </c>
    </row>
    <row r="1389" customHeight="1" spans="1:13">
      <c r="A1389" s="6" t="str">
        <f t="shared" si="0"/>
        <v>Libya-Africa2009</v>
      </c>
      <c r="B1389" s="6" t="s">
        <v>176</v>
      </c>
      <c r="C1389" s="6" t="s">
        <v>69</v>
      </c>
      <c r="D1389" s="7" t="s">
        <v>284</v>
      </c>
      <c r="E1389" s="14">
        <v>0.034</v>
      </c>
      <c r="F1389" s="14">
        <v>0.098</v>
      </c>
      <c r="G1389" s="9">
        <v>77</v>
      </c>
      <c r="H1389" s="9">
        <v>73</v>
      </c>
      <c r="I1389" s="9">
        <v>0.295</v>
      </c>
      <c r="J1389" s="9">
        <v>0.659</v>
      </c>
      <c r="K1389" s="9">
        <v>0.045</v>
      </c>
      <c r="L1389" s="9">
        <v>5964325</v>
      </c>
      <c r="M1389" s="9">
        <v>0.775</v>
      </c>
    </row>
    <row r="1390" customHeight="1" spans="1:13">
      <c r="A1390" s="6" t="str">
        <f t="shared" si="0"/>
        <v>Libya-Africa2010</v>
      </c>
      <c r="B1390" s="6" t="s">
        <v>176</v>
      </c>
      <c r="C1390" s="6" t="s">
        <v>69</v>
      </c>
      <c r="D1390" s="7" t="s">
        <v>288</v>
      </c>
      <c r="E1390" s="14">
        <v>0.034</v>
      </c>
      <c r="F1390" s="14">
        <v>0.068</v>
      </c>
      <c r="G1390" s="9">
        <v>77</v>
      </c>
      <c r="H1390" s="9">
        <v>73</v>
      </c>
      <c r="I1390" s="9">
        <v>0.294</v>
      </c>
      <c r="J1390" s="9">
        <v>0.66</v>
      </c>
      <c r="K1390" s="9">
        <v>0.046</v>
      </c>
      <c r="L1390" s="9">
        <v>6040612</v>
      </c>
      <c r="M1390" s="9">
        <v>0.776</v>
      </c>
    </row>
    <row r="1391" customHeight="1" spans="1:13">
      <c r="A1391" s="6" t="str">
        <f t="shared" si="0"/>
        <v>Libya-Africa2011</v>
      </c>
      <c r="B1391" s="6" t="s">
        <v>176</v>
      </c>
      <c r="C1391" s="6" t="s">
        <v>69</v>
      </c>
      <c r="D1391" s="7" t="s">
        <v>285</v>
      </c>
      <c r="E1391" s="14">
        <v>0.034</v>
      </c>
      <c r="F1391" s="14">
        <v>0.053</v>
      </c>
      <c r="G1391" s="9">
        <v>77</v>
      </c>
      <c r="H1391" s="9">
        <v>73</v>
      </c>
      <c r="I1391" s="9">
        <v>0.294</v>
      </c>
      <c r="J1391" s="9">
        <v>0.659</v>
      </c>
      <c r="K1391" s="9">
        <v>0.046</v>
      </c>
      <c r="L1391" s="9">
        <v>6103233</v>
      </c>
      <c r="M1391" s="9">
        <v>0.778</v>
      </c>
    </row>
    <row r="1392" customHeight="1" spans="1:13">
      <c r="A1392" s="6" t="str">
        <f t="shared" si="0"/>
        <v>Libya-Africa2012</v>
      </c>
      <c r="B1392" s="6" t="s">
        <v>176</v>
      </c>
      <c r="C1392" s="6" t="s">
        <v>69</v>
      </c>
      <c r="D1392" s="7" t="s">
        <v>286</v>
      </c>
      <c r="E1392" s="14">
        <v>0.034</v>
      </c>
      <c r="F1392" s="14">
        <v>0.046</v>
      </c>
      <c r="G1392" s="9">
        <v>77</v>
      </c>
      <c r="H1392" s="9">
        <v>73</v>
      </c>
      <c r="I1392" s="9">
        <v>0.295</v>
      </c>
      <c r="J1392" s="9">
        <v>0.658</v>
      </c>
      <c r="K1392" s="9">
        <v>0.047</v>
      </c>
      <c r="L1392" s="9">
        <v>6154623</v>
      </c>
      <c r="M1392" s="9">
        <v>0.78</v>
      </c>
    </row>
    <row r="1393" customHeight="1" spans="1:13">
      <c r="A1393" s="6" t="str">
        <f t="shared" si="0"/>
        <v>Liechtenstein-Europe2000</v>
      </c>
      <c r="B1393" s="6" t="s">
        <v>177</v>
      </c>
      <c r="C1393" s="6" t="s">
        <v>67</v>
      </c>
      <c r="D1393" s="7" t="s">
        <v>277</v>
      </c>
      <c r="E1393" s="14">
        <v>0.035</v>
      </c>
      <c r="F1393" s="14">
        <v>0.041</v>
      </c>
      <c r="G1393" s="9">
        <v>80</v>
      </c>
      <c r="H1393" s="9">
        <v>74</v>
      </c>
      <c r="I1393" s="8"/>
      <c r="J1393" s="8"/>
      <c r="K1393" s="8"/>
      <c r="L1393" s="9">
        <v>33093</v>
      </c>
      <c r="M1393" s="9">
        <v>0.151</v>
      </c>
    </row>
    <row r="1394" customHeight="1" spans="1:13">
      <c r="A1394" s="6" t="str">
        <f t="shared" si="0"/>
        <v>Liechtenstein-Europe2001</v>
      </c>
      <c r="B1394" s="6" t="s">
        <v>177</v>
      </c>
      <c r="C1394" s="6" t="s">
        <v>67</v>
      </c>
      <c r="D1394" s="7" t="s">
        <v>278</v>
      </c>
      <c r="E1394" s="14">
        <v>0.035</v>
      </c>
      <c r="F1394" s="14">
        <v>0.038</v>
      </c>
      <c r="G1394" s="9">
        <v>82</v>
      </c>
      <c r="H1394" s="9">
        <v>76</v>
      </c>
      <c r="I1394" s="8"/>
      <c r="J1394" s="8"/>
      <c r="K1394" s="8"/>
      <c r="L1394" s="9">
        <v>33475</v>
      </c>
      <c r="M1394" s="9">
        <v>0.15</v>
      </c>
    </row>
    <row r="1395" customHeight="1" spans="1:13">
      <c r="A1395" s="6" t="str">
        <f t="shared" si="0"/>
        <v>Liechtenstein-Europe2002</v>
      </c>
      <c r="B1395" s="6" t="s">
        <v>177</v>
      </c>
      <c r="C1395" s="6" t="s">
        <v>67</v>
      </c>
      <c r="D1395" s="7" t="s">
        <v>279</v>
      </c>
      <c r="E1395" s="14">
        <v>0.036</v>
      </c>
      <c r="F1395" s="14">
        <v>0.071</v>
      </c>
      <c r="G1395" s="9">
        <v>82</v>
      </c>
      <c r="H1395" s="9">
        <v>77</v>
      </c>
      <c r="I1395" s="8"/>
      <c r="J1395" s="8"/>
      <c r="K1395" s="8"/>
      <c r="L1395" s="9">
        <v>33821</v>
      </c>
      <c r="M1395" s="9">
        <v>0.149</v>
      </c>
    </row>
    <row r="1396" customHeight="1" spans="1:13">
      <c r="A1396" s="6" t="str">
        <f t="shared" si="0"/>
        <v>Liechtenstein-Europe2003</v>
      </c>
      <c r="B1396" s="6" t="s">
        <v>177</v>
      </c>
      <c r="C1396" s="6" t="s">
        <v>67</v>
      </c>
      <c r="D1396" s="7" t="s">
        <v>280</v>
      </c>
      <c r="E1396" s="14">
        <v>0.036</v>
      </c>
      <c r="F1396" s="14">
        <v>0.056</v>
      </c>
      <c r="G1396" s="9">
        <v>82</v>
      </c>
      <c r="H1396" s="9">
        <v>78</v>
      </c>
      <c r="I1396" s="8"/>
      <c r="J1396" s="8"/>
      <c r="K1396" s="8"/>
      <c r="L1396" s="9">
        <v>34141</v>
      </c>
      <c r="M1396" s="9">
        <v>0.149</v>
      </c>
    </row>
    <row r="1397" customHeight="1" spans="1:13">
      <c r="A1397" s="6" t="str">
        <f t="shared" si="0"/>
        <v>Liechtenstein-Europe2004</v>
      </c>
      <c r="B1397" s="6" t="s">
        <v>177</v>
      </c>
      <c r="C1397" s="6" t="s">
        <v>67</v>
      </c>
      <c r="D1397" s="7" t="s">
        <v>281</v>
      </c>
      <c r="E1397" s="14">
        <v>0.036</v>
      </c>
      <c r="F1397" s="14">
        <v>0.059</v>
      </c>
      <c r="G1397" s="9">
        <v>85</v>
      </c>
      <c r="H1397" s="9">
        <v>79</v>
      </c>
      <c r="I1397" s="8"/>
      <c r="J1397" s="8"/>
      <c r="K1397" s="8"/>
      <c r="L1397" s="9">
        <v>34445</v>
      </c>
      <c r="M1397" s="9">
        <v>0.148</v>
      </c>
    </row>
    <row r="1398" customHeight="1" spans="1:13">
      <c r="A1398" s="6" t="str">
        <f t="shared" si="0"/>
        <v>Liechtenstein-Europe2005</v>
      </c>
      <c r="B1398" s="6" t="s">
        <v>177</v>
      </c>
      <c r="C1398" s="6" t="s">
        <v>67</v>
      </c>
      <c r="D1398" s="7" t="s">
        <v>282</v>
      </c>
      <c r="E1398" s="14">
        <v>0.036</v>
      </c>
      <c r="F1398" s="14">
        <v>0.049</v>
      </c>
      <c r="G1398" s="9">
        <v>84</v>
      </c>
      <c r="H1398" s="9">
        <v>77</v>
      </c>
      <c r="I1398" s="8"/>
      <c r="J1398" s="8"/>
      <c r="K1398" s="8"/>
      <c r="L1398" s="9">
        <v>34740</v>
      </c>
      <c r="M1398" s="9">
        <v>0.147</v>
      </c>
    </row>
    <row r="1399" customHeight="1" spans="1:13">
      <c r="A1399" s="6" t="str">
        <f t="shared" si="0"/>
        <v>Liechtenstein-Europe2006</v>
      </c>
      <c r="B1399" s="6" t="s">
        <v>177</v>
      </c>
      <c r="C1399" s="6" t="s">
        <v>67</v>
      </c>
      <c r="D1399" s="7" t="s">
        <v>287</v>
      </c>
      <c r="E1399" s="14">
        <v>0.036</v>
      </c>
      <c r="F1399" s="14">
        <v>0.039</v>
      </c>
      <c r="G1399" s="9">
        <v>83</v>
      </c>
      <c r="H1399" s="9">
        <v>79</v>
      </c>
      <c r="I1399" s="8"/>
      <c r="J1399" s="8"/>
      <c r="K1399" s="8"/>
      <c r="L1399" s="9">
        <v>35028</v>
      </c>
      <c r="M1399" s="9">
        <v>0.147</v>
      </c>
    </row>
    <row r="1400" customHeight="1" spans="1:13">
      <c r="A1400" s="6" t="str">
        <f t="shared" si="0"/>
        <v>Liechtenstein-Europe2007</v>
      </c>
      <c r="B1400" s="6" t="s">
        <v>177</v>
      </c>
      <c r="C1400" s="6" t="s">
        <v>67</v>
      </c>
      <c r="D1400" s="7" t="s">
        <v>289</v>
      </c>
      <c r="E1400" s="14">
        <v>0.037</v>
      </c>
      <c r="F1400" s="14">
        <v>0.11</v>
      </c>
      <c r="G1400" s="9">
        <v>84</v>
      </c>
      <c r="H1400" s="9">
        <v>79</v>
      </c>
      <c r="I1400" s="8"/>
      <c r="J1400" s="8"/>
      <c r="K1400" s="8"/>
      <c r="L1400" s="9">
        <v>35308</v>
      </c>
      <c r="M1400" s="9">
        <v>0.146</v>
      </c>
    </row>
    <row r="1401" customHeight="1" spans="1:13">
      <c r="A1401" s="6" t="str">
        <f t="shared" si="0"/>
        <v>Liechtenstein-Europe2008</v>
      </c>
      <c r="B1401" s="6" t="s">
        <v>177</v>
      </c>
      <c r="C1401" s="6" t="s">
        <v>67</v>
      </c>
      <c r="D1401" s="7" t="s">
        <v>283</v>
      </c>
      <c r="E1401" s="14">
        <v>0.037</v>
      </c>
      <c r="F1401" s="14">
        <v>0.073</v>
      </c>
      <c r="G1401" s="9">
        <v>86</v>
      </c>
      <c r="H1401" s="9">
        <v>80</v>
      </c>
      <c r="I1401" s="8"/>
      <c r="J1401" s="8"/>
      <c r="K1401" s="8"/>
      <c r="L1401" s="9">
        <v>35582</v>
      </c>
      <c r="M1401" s="9">
        <v>0.146</v>
      </c>
    </row>
    <row r="1402" customHeight="1" spans="1:13">
      <c r="A1402" s="6" t="str">
        <f t="shared" si="0"/>
        <v>Liechtenstein-Europe2009</v>
      </c>
      <c r="B1402" s="6" t="s">
        <v>177</v>
      </c>
      <c r="C1402" s="6" t="s">
        <v>67</v>
      </c>
      <c r="D1402" s="7" t="s">
        <v>284</v>
      </c>
      <c r="E1402" s="14">
        <v>0.037</v>
      </c>
      <c r="F1402" s="14">
        <v>0.066</v>
      </c>
      <c r="G1402" s="9">
        <v>84</v>
      </c>
      <c r="H1402" s="9">
        <v>80</v>
      </c>
      <c r="I1402" s="8"/>
      <c r="J1402" s="8"/>
      <c r="K1402" s="8"/>
      <c r="L1402" s="9">
        <v>35851</v>
      </c>
      <c r="M1402" s="9">
        <v>0.145</v>
      </c>
    </row>
    <row r="1403" customHeight="1" spans="1:13">
      <c r="A1403" s="6" t="str">
        <f t="shared" si="0"/>
        <v>Liechtenstein-Europe2010</v>
      </c>
      <c r="B1403" s="6" t="s">
        <v>177</v>
      </c>
      <c r="C1403" s="6" t="s">
        <v>67</v>
      </c>
      <c r="D1403" s="7" t="s">
        <v>288</v>
      </c>
      <c r="E1403" s="14">
        <v>0.037</v>
      </c>
      <c r="F1403" s="14">
        <v>0.067</v>
      </c>
      <c r="G1403" s="9">
        <v>84</v>
      </c>
      <c r="H1403" s="9">
        <v>80</v>
      </c>
      <c r="I1403" s="8"/>
      <c r="J1403" s="8"/>
      <c r="K1403" s="8"/>
      <c r="L1403" s="9">
        <v>36120</v>
      </c>
      <c r="M1403" s="9">
        <v>0.145</v>
      </c>
    </row>
    <row r="1404" customHeight="1" spans="1:13">
      <c r="A1404" s="6" t="str">
        <f t="shared" si="0"/>
        <v>Liechtenstein-Europe2011</v>
      </c>
      <c r="B1404" s="6" t="s">
        <v>177</v>
      </c>
      <c r="C1404" s="6" t="s">
        <v>67</v>
      </c>
      <c r="D1404" s="7" t="s">
        <v>285</v>
      </c>
      <c r="E1404" s="14">
        <v>0.037</v>
      </c>
      <c r="F1404" s="14">
        <v>0.057</v>
      </c>
      <c r="G1404" s="9">
        <v>84</v>
      </c>
      <c r="H1404" s="9">
        <v>80</v>
      </c>
      <c r="I1404" s="8"/>
      <c r="J1404" s="8"/>
      <c r="K1404" s="8"/>
      <c r="L1404" s="9">
        <v>36388</v>
      </c>
      <c r="M1404" s="9">
        <v>0.144</v>
      </c>
    </row>
    <row r="1405" customHeight="1" spans="1:13">
      <c r="A1405" s="6" t="str">
        <f t="shared" si="0"/>
        <v>Liechtenstein-Europe2012</v>
      </c>
      <c r="B1405" s="6" t="s">
        <v>177</v>
      </c>
      <c r="C1405" s="6" t="s">
        <v>67</v>
      </c>
      <c r="D1405" s="7" t="s">
        <v>286</v>
      </c>
      <c r="E1405" s="14">
        <v>0.037</v>
      </c>
      <c r="F1405" s="14">
        <v>0.058</v>
      </c>
      <c r="G1405" s="9">
        <v>85</v>
      </c>
      <c r="H1405" s="9">
        <v>80</v>
      </c>
      <c r="I1405" s="8"/>
      <c r="J1405" s="8"/>
      <c r="K1405" s="8"/>
      <c r="L1405" s="9">
        <v>36656</v>
      </c>
      <c r="M1405" s="9">
        <v>0.144</v>
      </c>
    </row>
    <row r="1406" customHeight="1" spans="1:13">
      <c r="A1406" s="6" t="str">
        <f t="shared" si="0"/>
        <v>Lithuania-Europe2000</v>
      </c>
      <c r="B1406" s="6" t="s">
        <v>178</v>
      </c>
      <c r="C1406" s="6" t="s">
        <v>67</v>
      </c>
      <c r="D1406" s="7" t="s">
        <v>277</v>
      </c>
      <c r="E1406" s="14">
        <v>0.037</v>
      </c>
      <c r="F1406" s="14">
        <v>0.037</v>
      </c>
      <c r="G1406" s="9">
        <v>78</v>
      </c>
      <c r="H1406" s="9">
        <v>67</v>
      </c>
      <c r="I1406" s="9">
        <v>0.199</v>
      </c>
      <c r="J1406" s="9">
        <v>0.662</v>
      </c>
      <c r="K1406" s="9">
        <v>0.139</v>
      </c>
      <c r="L1406" s="9">
        <v>3499536</v>
      </c>
      <c r="M1406" s="9">
        <v>0.67</v>
      </c>
    </row>
    <row r="1407" customHeight="1" spans="1:13">
      <c r="A1407" s="6" t="str">
        <f t="shared" si="0"/>
        <v>Lithuania-Europe2001</v>
      </c>
      <c r="B1407" s="6" t="s">
        <v>178</v>
      </c>
      <c r="C1407" s="6" t="s">
        <v>67</v>
      </c>
      <c r="D1407" s="7" t="s">
        <v>278</v>
      </c>
      <c r="E1407" s="14">
        <v>0.038</v>
      </c>
      <c r="F1407" s="14">
        <v>0.08</v>
      </c>
      <c r="G1407" s="9">
        <v>78</v>
      </c>
      <c r="H1407" s="9">
        <v>66</v>
      </c>
      <c r="I1407" s="9">
        <v>0.193</v>
      </c>
      <c r="J1407" s="9">
        <v>0.665</v>
      </c>
      <c r="K1407" s="9">
        <v>0.142</v>
      </c>
      <c r="L1407" s="9">
        <v>3470818</v>
      </c>
      <c r="M1407" s="9">
        <v>0.669</v>
      </c>
    </row>
    <row r="1408" customHeight="1" spans="1:13">
      <c r="A1408" s="6" t="str">
        <f t="shared" si="0"/>
        <v>Lithuania-Europe2002</v>
      </c>
      <c r="B1408" s="6" t="s">
        <v>178</v>
      </c>
      <c r="C1408" s="6" t="s">
        <v>67</v>
      </c>
      <c r="D1408" s="7" t="s">
        <v>279</v>
      </c>
      <c r="E1408" s="14">
        <v>0.038</v>
      </c>
      <c r="F1408" s="14">
        <v>0.062</v>
      </c>
      <c r="G1408" s="9">
        <v>78</v>
      </c>
      <c r="H1408" s="9">
        <v>66</v>
      </c>
      <c r="I1408" s="9">
        <v>0.187</v>
      </c>
      <c r="J1408" s="9">
        <v>0.669</v>
      </c>
      <c r="K1408" s="9">
        <v>0.144</v>
      </c>
      <c r="L1408" s="9">
        <v>3443067</v>
      </c>
      <c r="M1408" s="9">
        <v>0.668</v>
      </c>
    </row>
    <row r="1409" customHeight="1" spans="1:13">
      <c r="A1409" s="6" t="str">
        <f t="shared" si="0"/>
        <v>Lithuania-Europe2003</v>
      </c>
      <c r="B1409" s="6" t="s">
        <v>178</v>
      </c>
      <c r="C1409" s="6" t="s">
        <v>67</v>
      </c>
      <c r="D1409" s="7" t="s">
        <v>280</v>
      </c>
      <c r="E1409" s="14">
        <v>0.038</v>
      </c>
      <c r="F1409" s="14">
        <v>0.037</v>
      </c>
      <c r="G1409" s="9">
        <v>78</v>
      </c>
      <c r="H1409" s="9">
        <v>67</v>
      </c>
      <c r="I1409" s="9">
        <v>0.18</v>
      </c>
      <c r="J1409" s="9">
        <v>0.673</v>
      </c>
      <c r="K1409" s="9">
        <v>0.147</v>
      </c>
      <c r="L1409" s="9">
        <v>3415213</v>
      </c>
      <c r="M1409" s="9">
        <v>0.667</v>
      </c>
    </row>
    <row r="1410" customHeight="1" spans="1:13">
      <c r="A1410" s="6" t="str">
        <f t="shared" si="0"/>
        <v>Lithuania-Europe2004</v>
      </c>
      <c r="B1410" s="6" t="s">
        <v>178</v>
      </c>
      <c r="C1410" s="6" t="s">
        <v>67</v>
      </c>
      <c r="D1410" s="7" t="s">
        <v>281</v>
      </c>
      <c r="E1410" s="14">
        <v>0.038</v>
      </c>
      <c r="F1410" s="14">
        <v>0.045</v>
      </c>
      <c r="G1410" s="9">
        <v>78</v>
      </c>
      <c r="H1410" s="9">
        <v>66</v>
      </c>
      <c r="I1410" s="9">
        <v>0.173</v>
      </c>
      <c r="J1410" s="9">
        <v>0.677</v>
      </c>
      <c r="K1410" s="9">
        <v>0.15</v>
      </c>
      <c r="L1410" s="9">
        <v>3377075</v>
      </c>
      <c r="M1410" s="9">
        <v>0.666</v>
      </c>
    </row>
    <row r="1411" customHeight="1" spans="1:13">
      <c r="A1411" s="6" t="str">
        <f t="shared" si="0"/>
        <v>Lithuania-Europe2005</v>
      </c>
      <c r="B1411" s="6" t="s">
        <v>178</v>
      </c>
      <c r="C1411" s="6" t="s">
        <v>67</v>
      </c>
      <c r="D1411" s="7" t="s">
        <v>282</v>
      </c>
      <c r="E1411" s="14">
        <v>0.039</v>
      </c>
      <c r="F1411" s="14">
        <v>0.064</v>
      </c>
      <c r="G1411" s="9">
        <v>77</v>
      </c>
      <c r="H1411" s="9">
        <v>65</v>
      </c>
      <c r="I1411" s="9">
        <v>0.167</v>
      </c>
      <c r="J1411" s="9">
        <v>0.681</v>
      </c>
      <c r="K1411" s="9">
        <v>0.151</v>
      </c>
      <c r="L1411" s="9">
        <v>3322528</v>
      </c>
      <c r="M1411" s="9">
        <v>0.666</v>
      </c>
    </row>
    <row r="1412" customHeight="1" spans="1:13">
      <c r="A1412" s="6" t="str">
        <f t="shared" si="0"/>
        <v>Lithuania-Europe2006</v>
      </c>
      <c r="B1412" s="6" t="s">
        <v>178</v>
      </c>
      <c r="C1412" s="6" t="s">
        <v>67</v>
      </c>
      <c r="D1412" s="7" t="s">
        <v>287</v>
      </c>
      <c r="E1412" s="14">
        <v>0.04</v>
      </c>
      <c r="F1412" s="14">
        <v>0.046</v>
      </c>
      <c r="G1412" s="9">
        <v>77</v>
      </c>
      <c r="H1412" s="9">
        <v>65</v>
      </c>
      <c r="I1412" s="9">
        <v>0.163</v>
      </c>
      <c r="J1412" s="9">
        <v>0.685</v>
      </c>
      <c r="K1412" s="9">
        <v>0.153</v>
      </c>
      <c r="L1412" s="9">
        <v>3269909</v>
      </c>
      <c r="M1412" s="9">
        <v>0.667</v>
      </c>
    </row>
    <row r="1413" customHeight="1" spans="1:13">
      <c r="A1413" s="6" t="str">
        <f t="shared" si="0"/>
        <v>Lithuania-Europe2007</v>
      </c>
      <c r="B1413" s="6" t="s">
        <v>178</v>
      </c>
      <c r="C1413" s="6" t="s">
        <v>67</v>
      </c>
      <c r="D1413" s="7" t="s">
        <v>289</v>
      </c>
      <c r="E1413" s="14">
        <v>0.04</v>
      </c>
      <c r="F1413" s="14">
        <v>0.038</v>
      </c>
      <c r="G1413" s="9">
        <v>77</v>
      </c>
      <c r="H1413" s="9">
        <v>65</v>
      </c>
      <c r="I1413" s="9">
        <v>0.159</v>
      </c>
      <c r="J1413" s="9">
        <v>0.688</v>
      </c>
      <c r="K1413" s="9">
        <v>0.154</v>
      </c>
      <c r="L1413" s="9">
        <v>3231294</v>
      </c>
      <c r="M1413" s="9">
        <v>0.668</v>
      </c>
    </row>
    <row r="1414" customHeight="1" spans="1:13">
      <c r="A1414" s="6" t="str">
        <f t="shared" si="0"/>
        <v>Lithuania-Europe2008</v>
      </c>
      <c r="B1414" s="6" t="s">
        <v>178</v>
      </c>
      <c r="C1414" s="6" t="s">
        <v>67</v>
      </c>
      <c r="D1414" s="7" t="s">
        <v>283</v>
      </c>
      <c r="E1414" s="14">
        <v>0.041</v>
      </c>
      <c r="F1414" s="14">
        <v>0.066</v>
      </c>
      <c r="G1414" s="9">
        <v>78</v>
      </c>
      <c r="H1414" s="9">
        <v>66</v>
      </c>
      <c r="I1414" s="9">
        <v>0.156</v>
      </c>
      <c r="J1414" s="9">
        <v>0.69</v>
      </c>
      <c r="K1414" s="9">
        <v>0.154</v>
      </c>
      <c r="L1414" s="9">
        <v>3198231</v>
      </c>
      <c r="M1414" s="9">
        <v>0.668</v>
      </c>
    </row>
    <row r="1415" customHeight="1" spans="1:13">
      <c r="A1415" s="6" t="str">
        <f t="shared" si="0"/>
        <v>Lithuania-Europe2009</v>
      </c>
      <c r="B1415" s="6" t="s">
        <v>178</v>
      </c>
      <c r="C1415" s="6" t="s">
        <v>67</v>
      </c>
      <c r="D1415" s="7" t="s">
        <v>284</v>
      </c>
      <c r="E1415" s="14">
        <v>0.042</v>
      </c>
      <c r="F1415" s="14">
        <v>0.077</v>
      </c>
      <c r="G1415" s="9">
        <v>79</v>
      </c>
      <c r="H1415" s="9">
        <v>68</v>
      </c>
      <c r="I1415" s="9">
        <v>0.154</v>
      </c>
      <c r="J1415" s="9">
        <v>0.692</v>
      </c>
      <c r="K1415" s="9">
        <v>0.155</v>
      </c>
      <c r="L1415" s="9">
        <v>3162916</v>
      </c>
      <c r="M1415" s="9">
        <v>0.668</v>
      </c>
    </row>
    <row r="1416" customHeight="1" spans="1:13">
      <c r="A1416" s="6" t="str">
        <f t="shared" si="0"/>
        <v>Lithuania-Europe2010</v>
      </c>
      <c r="B1416" s="6" t="s">
        <v>178</v>
      </c>
      <c r="C1416" s="6" t="s">
        <v>67</v>
      </c>
      <c r="D1416" s="7" t="s">
        <v>288</v>
      </c>
      <c r="E1416" s="14">
        <v>0.043</v>
      </c>
      <c r="F1416" s="14">
        <v>0.088</v>
      </c>
      <c r="G1416" s="9">
        <v>79</v>
      </c>
      <c r="H1416" s="9">
        <v>68</v>
      </c>
      <c r="I1416" s="9">
        <v>0.152</v>
      </c>
      <c r="J1416" s="9">
        <v>0.693</v>
      </c>
      <c r="K1416" s="9">
        <v>0.155</v>
      </c>
      <c r="L1416" s="9">
        <v>3097282</v>
      </c>
      <c r="M1416" s="9">
        <v>0.668</v>
      </c>
    </row>
    <row r="1417" customHeight="1" spans="1:13">
      <c r="A1417" s="6" t="str">
        <f t="shared" si="0"/>
        <v>Lithuania-Europe2011</v>
      </c>
      <c r="B1417" s="6" t="s">
        <v>178</v>
      </c>
      <c r="C1417" s="6" t="s">
        <v>67</v>
      </c>
      <c r="D1417" s="7" t="s">
        <v>285</v>
      </c>
      <c r="E1417" s="14">
        <v>0.043</v>
      </c>
      <c r="F1417" s="14">
        <v>0.057</v>
      </c>
      <c r="G1417" s="9">
        <v>79</v>
      </c>
      <c r="H1417" s="9">
        <v>68</v>
      </c>
      <c r="I1417" s="9">
        <v>0.151</v>
      </c>
      <c r="J1417" s="9">
        <v>0.693</v>
      </c>
      <c r="K1417" s="9">
        <v>0.155</v>
      </c>
      <c r="L1417" s="9">
        <v>3028115</v>
      </c>
      <c r="M1417" s="9">
        <v>0.667</v>
      </c>
    </row>
    <row r="1418" customHeight="1" spans="1:13">
      <c r="A1418" s="6" t="str">
        <f t="shared" si="0"/>
        <v>Lithuania-Europe2012</v>
      </c>
      <c r="B1418" s="6" t="s">
        <v>178</v>
      </c>
      <c r="C1418" s="6" t="s">
        <v>67</v>
      </c>
      <c r="D1418" s="7" t="s">
        <v>286</v>
      </c>
      <c r="E1418" s="14">
        <v>0.043</v>
      </c>
      <c r="F1418" s="14">
        <v>0.05</v>
      </c>
      <c r="G1418" s="9">
        <v>80</v>
      </c>
      <c r="H1418" s="9">
        <v>68</v>
      </c>
      <c r="I1418" s="9">
        <v>0.151</v>
      </c>
      <c r="J1418" s="9">
        <v>0.693</v>
      </c>
      <c r="K1418" s="9">
        <v>0.156</v>
      </c>
      <c r="L1418" s="9">
        <v>2987773</v>
      </c>
      <c r="M1418" s="9">
        <v>0.666</v>
      </c>
    </row>
    <row r="1419" customHeight="1" spans="1:13">
      <c r="A1419" s="6" t="str">
        <f t="shared" si="0"/>
        <v>Luxembourg-Europe2000</v>
      </c>
      <c r="B1419" s="6" t="s">
        <v>179</v>
      </c>
      <c r="C1419" s="6" t="s">
        <v>67</v>
      </c>
      <c r="D1419" s="7" t="s">
        <v>277</v>
      </c>
      <c r="E1419" s="14">
        <v>0.044</v>
      </c>
      <c r="F1419" s="14">
        <v>0.092</v>
      </c>
      <c r="G1419" s="9">
        <v>81</v>
      </c>
      <c r="H1419" s="9">
        <v>75</v>
      </c>
      <c r="I1419" s="9">
        <v>0.189</v>
      </c>
      <c r="J1419" s="9">
        <v>0.67</v>
      </c>
      <c r="K1419" s="9">
        <v>0.141</v>
      </c>
      <c r="L1419" s="9">
        <v>436300</v>
      </c>
      <c r="M1419" s="9">
        <v>0.842</v>
      </c>
    </row>
    <row r="1420" customHeight="1" spans="1:13">
      <c r="A1420" s="6" t="str">
        <f t="shared" si="0"/>
        <v>Luxembourg-Europe2001</v>
      </c>
      <c r="B1420" s="6" t="s">
        <v>179</v>
      </c>
      <c r="C1420" s="6" t="s">
        <v>67</v>
      </c>
      <c r="D1420" s="7" t="s">
        <v>278</v>
      </c>
      <c r="E1420" s="14">
        <v>0.044</v>
      </c>
      <c r="F1420" s="14">
        <v>0.045</v>
      </c>
      <c r="G1420" s="9">
        <v>81</v>
      </c>
      <c r="H1420" s="9">
        <v>75</v>
      </c>
      <c r="I1420" s="9">
        <v>0.19</v>
      </c>
      <c r="J1420" s="9">
        <v>0.669</v>
      </c>
      <c r="K1420" s="9">
        <v>0.142</v>
      </c>
      <c r="L1420" s="9">
        <v>441525</v>
      </c>
      <c r="M1420" s="9">
        <v>0.848</v>
      </c>
    </row>
    <row r="1421" customHeight="1" spans="1:13">
      <c r="A1421" s="6" t="str">
        <f t="shared" si="0"/>
        <v>Luxembourg-Europe2002</v>
      </c>
      <c r="B1421" s="6" t="s">
        <v>179</v>
      </c>
      <c r="C1421" s="6" t="s">
        <v>67</v>
      </c>
      <c r="D1421" s="7" t="s">
        <v>279</v>
      </c>
      <c r="E1421" s="14">
        <v>0.045</v>
      </c>
      <c r="F1421" s="14">
        <v>0.104</v>
      </c>
      <c r="G1421" s="9">
        <v>82</v>
      </c>
      <c r="H1421" s="9">
        <v>75</v>
      </c>
      <c r="I1421" s="9">
        <v>0.189</v>
      </c>
      <c r="J1421" s="9">
        <v>0.668</v>
      </c>
      <c r="K1421" s="9">
        <v>0.143</v>
      </c>
      <c r="L1421" s="9">
        <v>446175</v>
      </c>
      <c r="M1421" s="9">
        <v>0.853</v>
      </c>
    </row>
    <row r="1422" customHeight="1" spans="1:13">
      <c r="A1422" s="6" t="str">
        <f t="shared" si="0"/>
        <v>Luxembourg-Europe2003</v>
      </c>
      <c r="B1422" s="6" t="s">
        <v>179</v>
      </c>
      <c r="C1422" s="6" t="s">
        <v>67</v>
      </c>
      <c r="D1422" s="7" t="s">
        <v>280</v>
      </c>
      <c r="E1422" s="14">
        <v>0.045</v>
      </c>
      <c r="F1422" s="14">
        <v>0.057</v>
      </c>
      <c r="G1422" s="9">
        <v>81</v>
      </c>
      <c r="H1422" s="9">
        <v>75</v>
      </c>
      <c r="I1422" s="9">
        <v>0.189</v>
      </c>
      <c r="J1422" s="9">
        <v>0.668</v>
      </c>
      <c r="K1422" s="9">
        <v>0.144</v>
      </c>
      <c r="L1422" s="9">
        <v>451630</v>
      </c>
      <c r="M1422" s="9">
        <v>0.857</v>
      </c>
    </row>
    <row r="1423" customHeight="1" spans="1:13">
      <c r="A1423" s="6" t="str">
        <f t="shared" si="0"/>
        <v>Luxembourg-Europe2004</v>
      </c>
      <c r="B1423" s="6" t="s">
        <v>179</v>
      </c>
      <c r="C1423" s="6" t="s">
        <v>67</v>
      </c>
      <c r="D1423" s="7" t="s">
        <v>281</v>
      </c>
      <c r="E1423" s="14">
        <v>0.046</v>
      </c>
      <c r="F1423" s="14">
        <v>0.09</v>
      </c>
      <c r="G1423" s="9">
        <v>82</v>
      </c>
      <c r="H1423" s="9">
        <v>76</v>
      </c>
      <c r="I1423" s="9">
        <v>0.188</v>
      </c>
      <c r="J1423" s="9">
        <v>0.668</v>
      </c>
      <c r="K1423" s="9">
        <v>0.144</v>
      </c>
      <c r="L1423" s="9">
        <v>458095</v>
      </c>
      <c r="M1423" s="9">
        <v>0.862</v>
      </c>
    </row>
    <row r="1424" customHeight="1" spans="1:13">
      <c r="A1424" s="6" t="str">
        <f t="shared" si="0"/>
        <v>Luxembourg-Europe2005</v>
      </c>
      <c r="B1424" s="6" t="s">
        <v>179</v>
      </c>
      <c r="C1424" s="6" t="s">
        <v>67</v>
      </c>
      <c r="D1424" s="7" t="s">
        <v>282</v>
      </c>
      <c r="E1424" s="14">
        <v>0.047</v>
      </c>
      <c r="F1424" s="14">
        <v>0.079</v>
      </c>
      <c r="G1424" s="9">
        <v>82</v>
      </c>
      <c r="H1424" s="9">
        <v>77</v>
      </c>
      <c r="I1424" s="9">
        <v>0.186</v>
      </c>
      <c r="J1424" s="9">
        <v>0.67</v>
      </c>
      <c r="K1424" s="9">
        <v>0.144</v>
      </c>
      <c r="L1424" s="9">
        <v>465158</v>
      </c>
      <c r="M1424" s="9">
        <v>0.866</v>
      </c>
    </row>
    <row r="1425" customHeight="1" spans="1:13">
      <c r="A1425" s="6" t="str">
        <f t="shared" si="0"/>
        <v>Luxembourg-Europe2006</v>
      </c>
      <c r="B1425" s="6" t="s">
        <v>179</v>
      </c>
      <c r="C1425" s="6" t="s">
        <v>67</v>
      </c>
      <c r="D1425" s="7" t="s">
        <v>287</v>
      </c>
      <c r="E1425" s="14">
        <v>0.05</v>
      </c>
      <c r="F1425" s="14">
        <v>0.062</v>
      </c>
      <c r="G1425" s="9">
        <v>82</v>
      </c>
      <c r="H1425" s="9">
        <v>77</v>
      </c>
      <c r="I1425" s="9">
        <v>0.184</v>
      </c>
      <c r="J1425" s="9">
        <v>0.672</v>
      </c>
      <c r="K1425" s="9">
        <v>0.144</v>
      </c>
      <c r="L1425" s="9">
        <v>472637</v>
      </c>
      <c r="M1425" s="9">
        <v>0.87</v>
      </c>
    </row>
    <row r="1426" customHeight="1" spans="1:13">
      <c r="A1426" s="6" t="str">
        <f t="shared" si="0"/>
        <v>Luxembourg-Europe2007</v>
      </c>
      <c r="B1426" s="6" t="s">
        <v>179</v>
      </c>
      <c r="C1426" s="6" t="s">
        <v>67</v>
      </c>
      <c r="D1426" s="7" t="s">
        <v>289</v>
      </c>
      <c r="E1426" s="14">
        <v>0.008</v>
      </c>
      <c r="F1426" s="15"/>
      <c r="G1426" s="9">
        <v>82</v>
      </c>
      <c r="H1426" s="9">
        <v>77</v>
      </c>
      <c r="I1426" s="9">
        <v>0.182</v>
      </c>
      <c r="J1426" s="9">
        <v>0.675</v>
      </c>
      <c r="K1426" s="9">
        <v>0.143</v>
      </c>
      <c r="L1426" s="9">
        <v>479993</v>
      </c>
      <c r="M1426" s="9">
        <v>0.874</v>
      </c>
    </row>
    <row r="1427" customHeight="1" spans="1:13">
      <c r="A1427" s="6" t="str">
        <f t="shared" si="0"/>
        <v>Luxembourg-Europe2008</v>
      </c>
      <c r="B1427" s="6" t="s">
        <v>179</v>
      </c>
      <c r="C1427" s="6" t="s">
        <v>67</v>
      </c>
      <c r="D1427" s="7" t="s">
        <v>283</v>
      </c>
      <c r="E1427" s="14">
        <v>0.008</v>
      </c>
      <c r="F1427" s="15"/>
      <c r="G1427" s="9">
        <v>83</v>
      </c>
      <c r="H1427" s="9">
        <v>78</v>
      </c>
      <c r="I1427" s="9">
        <v>0.18</v>
      </c>
      <c r="J1427" s="9">
        <v>0.679</v>
      </c>
      <c r="K1427" s="9">
        <v>0.141</v>
      </c>
      <c r="L1427" s="9">
        <v>488650</v>
      </c>
      <c r="M1427" s="9">
        <v>0.878</v>
      </c>
    </row>
    <row r="1428" customHeight="1" spans="1:13">
      <c r="A1428" s="6" t="str">
        <f t="shared" si="0"/>
        <v>Luxembourg-Europe2009</v>
      </c>
      <c r="B1428" s="6" t="s">
        <v>179</v>
      </c>
      <c r="C1428" s="6" t="s">
        <v>67</v>
      </c>
      <c r="D1428" s="7" t="s">
        <v>284</v>
      </c>
      <c r="E1428" s="14">
        <v>0.008</v>
      </c>
      <c r="F1428" s="14">
        <v>0.003</v>
      </c>
      <c r="G1428" s="9">
        <v>83</v>
      </c>
      <c r="H1428" s="9">
        <v>78</v>
      </c>
      <c r="I1428" s="9">
        <v>0.178</v>
      </c>
      <c r="J1428" s="9">
        <v>0.682</v>
      </c>
      <c r="K1428" s="9">
        <v>0.14</v>
      </c>
      <c r="L1428" s="9">
        <v>497783</v>
      </c>
      <c r="M1428" s="9">
        <v>0.882</v>
      </c>
    </row>
    <row r="1429" customHeight="1" spans="1:13">
      <c r="A1429" s="6" t="str">
        <f t="shared" si="0"/>
        <v>Luxembourg-Europe2010</v>
      </c>
      <c r="B1429" s="6" t="s">
        <v>179</v>
      </c>
      <c r="C1429" s="6" t="s">
        <v>67</v>
      </c>
      <c r="D1429" s="7" t="s">
        <v>288</v>
      </c>
      <c r="E1429" s="14">
        <v>0.009</v>
      </c>
      <c r="F1429" s="14">
        <v>0.005</v>
      </c>
      <c r="G1429" s="9">
        <v>84</v>
      </c>
      <c r="H1429" s="9">
        <v>78</v>
      </c>
      <c r="I1429" s="9">
        <v>0.176</v>
      </c>
      <c r="J1429" s="9">
        <v>0.684</v>
      </c>
      <c r="K1429" s="9">
        <v>0.14</v>
      </c>
      <c r="L1429" s="9">
        <v>506953</v>
      </c>
      <c r="M1429" s="9">
        <v>0.885</v>
      </c>
    </row>
    <row r="1430" customHeight="1" spans="1:13">
      <c r="A1430" s="6" t="str">
        <f t="shared" si="0"/>
        <v>Luxembourg-Europe2011</v>
      </c>
      <c r="B1430" s="6" t="s">
        <v>179</v>
      </c>
      <c r="C1430" s="6" t="s">
        <v>67</v>
      </c>
      <c r="D1430" s="7" t="s">
        <v>285</v>
      </c>
      <c r="E1430" s="14">
        <v>0.01</v>
      </c>
      <c r="F1430" s="14">
        <v>0.002</v>
      </c>
      <c r="G1430" s="9">
        <v>84</v>
      </c>
      <c r="H1430" s="9">
        <v>79</v>
      </c>
      <c r="I1430" s="9">
        <v>0.175</v>
      </c>
      <c r="J1430" s="9">
        <v>0.685</v>
      </c>
      <c r="K1430" s="9">
        <v>0.14</v>
      </c>
      <c r="L1430" s="9">
        <v>518347</v>
      </c>
      <c r="M1430" s="9">
        <v>0.889</v>
      </c>
    </row>
    <row r="1431" customHeight="1" spans="1:13">
      <c r="A1431" s="6" t="str">
        <f t="shared" si="0"/>
        <v>Luxembourg-Europe2012</v>
      </c>
      <c r="B1431" s="6" t="s">
        <v>179</v>
      </c>
      <c r="C1431" s="6" t="s">
        <v>67</v>
      </c>
      <c r="D1431" s="7" t="s">
        <v>286</v>
      </c>
      <c r="E1431" s="14">
        <v>0.012</v>
      </c>
      <c r="F1431" s="14">
        <v>0.02</v>
      </c>
      <c r="G1431" s="9">
        <v>84</v>
      </c>
      <c r="H1431" s="9">
        <v>79</v>
      </c>
      <c r="I1431" s="9">
        <v>0.175</v>
      </c>
      <c r="J1431" s="9">
        <v>0.685</v>
      </c>
      <c r="K1431" s="9">
        <v>0.141</v>
      </c>
      <c r="L1431" s="9">
        <v>530946</v>
      </c>
      <c r="M1431" s="9">
        <v>0.892</v>
      </c>
    </row>
    <row r="1432" customHeight="1" spans="1:13">
      <c r="A1432" s="6" t="str">
        <f t="shared" si="0"/>
        <v>Macao SAR-Asia2000</v>
      </c>
      <c r="B1432" s="6" t="s">
        <v>180</v>
      </c>
      <c r="C1432" s="6" t="s">
        <v>65</v>
      </c>
      <c r="D1432" s="7" t="s">
        <v>277</v>
      </c>
      <c r="E1432" s="14">
        <v>0.013</v>
      </c>
      <c r="F1432" s="14">
        <v>0.015</v>
      </c>
      <c r="G1432" s="9">
        <v>80</v>
      </c>
      <c r="H1432" s="9">
        <v>75</v>
      </c>
      <c r="I1432" s="9">
        <v>0.228</v>
      </c>
      <c r="J1432" s="9">
        <v>0.698</v>
      </c>
      <c r="K1432" s="9">
        <v>0.074</v>
      </c>
      <c r="L1432" s="9">
        <v>431907</v>
      </c>
      <c r="M1432" s="9">
        <v>1</v>
      </c>
    </row>
    <row r="1433" customHeight="1" spans="1:13">
      <c r="A1433" s="6" t="str">
        <f t="shared" si="0"/>
        <v>Macao SAR-Asia2001</v>
      </c>
      <c r="B1433" s="6" t="s">
        <v>180</v>
      </c>
      <c r="C1433" s="6" t="s">
        <v>65</v>
      </c>
      <c r="D1433" s="7" t="s">
        <v>278</v>
      </c>
      <c r="E1433" s="14">
        <v>0.013</v>
      </c>
      <c r="F1433" s="14">
        <v>0.022</v>
      </c>
      <c r="G1433" s="9">
        <v>80</v>
      </c>
      <c r="H1433" s="9">
        <v>76</v>
      </c>
      <c r="I1433" s="9">
        <v>0.219</v>
      </c>
      <c r="J1433" s="9">
        <v>0.708</v>
      </c>
      <c r="K1433" s="9">
        <v>0.074</v>
      </c>
      <c r="L1433" s="9">
        <v>438080</v>
      </c>
      <c r="M1433" s="9">
        <v>1</v>
      </c>
    </row>
    <row r="1434" customHeight="1" spans="1:13">
      <c r="A1434" s="6" t="str">
        <f t="shared" si="0"/>
        <v>Macao SAR-Asia2002</v>
      </c>
      <c r="B1434" s="6" t="s">
        <v>180</v>
      </c>
      <c r="C1434" s="6" t="s">
        <v>65</v>
      </c>
      <c r="D1434" s="7" t="s">
        <v>279</v>
      </c>
      <c r="E1434" s="14">
        <v>0.014</v>
      </c>
      <c r="F1434" s="14">
        <v>0.021</v>
      </c>
      <c r="G1434" s="9">
        <v>80</v>
      </c>
      <c r="H1434" s="9">
        <v>76</v>
      </c>
      <c r="I1434" s="9">
        <v>0.208</v>
      </c>
      <c r="J1434" s="9">
        <v>0.718</v>
      </c>
      <c r="K1434" s="9">
        <v>0.074</v>
      </c>
      <c r="L1434" s="9">
        <v>444150</v>
      </c>
      <c r="M1434" s="9">
        <v>1</v>
      </c>
    </row>
    <row r="1435" customHeight="1" spans="1:13">
      <c r="A1435" s="6" t="str">
        <f t="shared" si="0"/>
        <v>Macao SAR-Asia2003</v>
      </c>
      <c r="B1435" s="6" t="s">
        <v>180</v>
      </c>
      <c r="C1435" s="6" t="s">
        <v>65</v>
      </c>
      <c r="D1435" s="7" t="s">
        <v>280</v>
      </c>
      <c r="E1435" s="14">
        <v>0.016</v>
      </c>
      <c r="F1435" s="14">
        <v>0.026</v>
      </c>
      <c r="G1435" s="9">
        <v>81</v>
      </c>
      <c r="H1435" s="9">
        <v>76</v>
      </c>
      <c r="I1435" s="9">
        <v>0.197</v>
      </c>
      <c r="J1435" s="9">
        <v>0.73</v>
      </c>
      <c r="K1435" s="9">
        <v>0.074</v>
      </c>
      <c r="L1435" s="9">
        <v>450711</v>
      </c>
      <c r="M1435" s="9">
        <v>1</v>
      </c>
    </row>
    <row r="1436" customHeight="1" spans="1:13">
      <c r="A1436" s="6" t="str">
        <f t="shared" si="0"/>
        <v>Macao SAR-Asia2004</v>
      </c>
      <c r="B1436" s="6" t="s">
        <v>180</v>
      </c>
      <c r="C1436" s="6" t="s">
        <v>65</v>
      </c>
      <c r="D1436" s="7" t="s">
        <v>281</v>
      </c>
      <c r="E1436" s="14">
        <v>0.017</v>
      </c>
      <c r="F1436" s="14">
        <v>0.044</v>
      </c>
      <c r="G1436" s="9">
        <v>81</v>
      </c>
      <c r="H1436" s="9">
        <v>76</v>
      </c>
      <c r="I1436" s="9">
        <v>0.185</v>
      </c>
      <c r="J1436" s="9">
        <v>0.742</v>
      </c>
      <c r="K1436" s="9">
        <v>0.074</v>
      </c>
      <c r="L1436" s="9">
        <v>458542</v>
      </c>
      <c r="M1436" s="9">
        <v>1</v>
      </c>
    </row>
    <row r="1437" customHeight="1" spans="1:13">
      <c r="A1437" s="6" t="str">
        <f t="shared" si="0"/>
        <v>Macao SAR-Asia2005</v>
      </c>
      <c r="B1437" s="6" t="s">
        <v>180</v>
      </c>
      <c r="C1437" s="6" t="s">
        <v>65</v>
      </c>
      <c r="D1437" s="7" t="s">
        <v>282</v>
      </c>
      <c r="E1437" s="14">
        <v>0.017</v>
      </c>
      <c r="F1437" s="14">
        <v>0.024</v>
      </c>
      <c r="G1437" s="9">
        <v>81</v>
      </c>
      <c r="H1437" s="9">
        <v>76</v>
      </c>
      <c r="I1437" s="9">
        <v>0.173</v>
      </c>
      <c r="J1437" s="9">
        <v>0.754</v>
      </c>
      <c r="K1437" s="9">
        <v>0.073</v>
      </c>
      <c r="L1437" s="9">
        <v>468149</v>
      </c>
      <c r="M1437" s="9">
        <v>1</v>
      </c>
    </row>
    <row r="1438" customHeight="1" spans="1:13">
      <c r="A1438" s="6" t="str">
        <f t="shared" si="0"/>
        <v>Macao SAR-Asia2006</v>
      </c>
      <c r="B1438" s="6" t="s">
        <v>180</v>
      </c>
      <c r="C1438" s="6" t="s">
        <v>65</v>
      </c>
      <c r="D1438" s="7" t="s">
        <v>287</v>
      </c>
      <c r="E1438" s="14">
        <v>0.018</v>
      </c>
      <c r="F1438" s="14">
        <v>0.029</v>
      </c>
      <c r="G1438" s="9">
        <v>81</v>
      </c>
      <c r="H1438" s="9">
        <v>77</v>
      </c>
      <c r="I1438" s="9">
        <v>0.161</v>
      </c>
      <c r="J1438" s="9">
        <v>0.766</v>
      </c>
      <c r="K1438" s="9">
        <v>0.072</v>
      </c>
      <c r="L1438" s="9">
        <v>479808</v>
      </c>
      <c r="M1438" s="9">
        <v>1</v>
      </c>
    </row>
    <row r="1439" customHeight="1" spans="1:13">
      <c r="A1439" s="6" t="str">
        <f t="shared" si="0"/>
        <v>Macao SAR-Asia2007</v>
      </c>
      <c r="B1439" s="6" t="s">
        <v>180</v>
      </c>
      <c r="C1439" s="6" t="s">
        <v>65</v>
      </c>
      <c r="D1439" s="7" t="s">
        <v>289</v>
      </c>
      <c r="E1439" s="14">
        <v>0.019</v>
      </c>
      <c r="F1439" s="14">
        <v>0.051</v>
      </c>
      <c r="G1439" s="9">
        <v>82</v>
      </c>
      <c r="H1439" s="9">
        <v>77</v>
      </c>
      <c r="I1439" s="9">
        <v>0.15</v>
      </c>
      <c r="J1439" s="9">
        <v>0.778</v>
      </c>
      <c r="K1439" s="9">
        <v>0.071</v>
      </c>
      <c r="L1439" s="9">
        <v>493206</v>
      </c>
      <c r="M1439" s="9">
        <v>1</v>
      </c>
    </row>
    <row r="1440" customHeight="1" spans="1:13">
      <c r="A1440" s="6" t="str">
        <f t="shared" si="0"/>
        <v>Macao SAR-Asia2008</v>
      </c>
      <c r="B1440" s="6" t="s">
        <v>180</v>
      </c>
      <c r="C1440" s="6" t="s">
        <v>65</v>
      </c>
      <c r="D1440" s="7" t="s">
        <v>283</v>
      </c>
      <c r="E1440" s="14">
        <v>0.019</v>
      </c>
      <c r="F1440" s="14">
        <v>0.012</v>
      </c>
      <c r="G1440" s="9">
        <v>82</v>
      </c>
      <c r="H1440" s="9">
        <v>77</v>
      </c>
      <c r="I1440" s="9">
        <v>0.141</v>
      </c>
      <c r="J1440" s="9">
        <v>0.788</v>
      </c>
      <c r="K1440" s="9">
        <v>0.071</v>
      </c>
      <c r="L1440" s="9">
        <v>507528</v>
      </c>
      <c r="M1440" s="9">
        <v>1</v>
      </c>
    </row>
    <row r="1441" customHeight="1" spans="1:13">
      <c r="A1441" s="6" t="str">
        <f t="shared" si="0"/>
        <v>Macao SAR-Asia2009</v>
      </c>
      <c r="B1441" s="6" t="s">
        <v>180</v>
      </c>
      <c r="C1441" s="6" t="s">
        <v>65</v>
      </c>
      <c r="D1441" s="7" t="s">
        <v>284</v>
      </c>
      <c r="E1441" s="14">
        <v>0.019</v>
      </c>
      <c r="F1441" s="14">
        <v>0.007</v>
      </c>
      <c r="G1441" s="9">
        <v>82</v>
      </c>
      <c r="H1441" s="9">
        <v>77</v>
      </c>
      <c r="I1441" s="9">
        <v>0.133</v>
      </c>
      <c r="J1441" s="9">
        <v>0.796</v>
      </c>
      <c r="K1441" s="9">
        <v>0.071</v>
      </c>
      <c r="L1441" s="9">
        <v>521617</v>
      </c>
      <c r="M1441" s="9">
        <v>1</v>
      </c>
    </row>
    <row r="1442" customHeight="1" spans="1:13">
      <c r="A1442" s="6" t="str">
        <f t="shared" si="0"/>
        <v>Macao SAR-Asia2010</v>
      </c>
      <c r="B1442" s="6" t="s">
        <v>180</v>
      </c>
      <c r="C1442" s="6" t="s">
        <v>65</v>
      </c>
      <c r="D1442" s="7" t="s">
        <v>288</v>
      </c>
      <c r="E1442" s="14">
        <v>0.02</v>
      </c>
      <c r="F1442" s="14">
        <v>0.037</v>
      </c>
      <c r="G1442" s="9">
        <v>82</v>
      </c>
      <c r="H1442" s="9">
        <v>77</v>
      </c>
      <c r="I1442" s="9">
        <v>0.127</v>
      </c>
      <c r="J1442" s="9">
        <v>0.801</v>
      </c>
      <c r="K1442" s="9">
        <v>0.072</v>
      </c>
      <c r="L1442" s="9">
        <v>534626</v>
      </c>
      <c r="M1442" s="9">
        <v>1</v>
      </c>
    </row>
    <row r="1443" customHeight="1" spans="1:13">
      <c r="A1443" s="6" t="str">
        <f t="shared" si="0"/>
        <v>Macao SAR-Asia2011</v>
      </c>
      <c r="B1443" s="6" t="s">
        <v>180</v>
      </c>
      <c r="C1443" s="6" t="s">
        <v>65</v>
      </c>
      <c r="D1443" s="7" t="s">
        <v>285</v>
      </c>
      <c r="E1443" s="14">
        <v>0.02</v>
      </c>
      <c r="F1443" s="14">
        <v>0.047</v>
      </c>
      <c r="G1443" s="9">
        <v>82</v>
      </c>
      <c r="H1443" s="9">
        <v>78</v>
      </c>
      <c r="I1443" s="9">
        <v>0.124</v>
      </c>
      <c r="J1443" s="9">
        <v>0.802</v>
      </c>
      <c r="K1443" s="9">
        <v>0.074</v>
      </c>
      <c r="L1443" s="9">
        <v>546278</v>
      </c>
      <c r="M1443" s="9">
        <v>1</v>
      </c>
    </row>
    <row r="1444" customHeight="1" spans="1:13">
      <c r="A1444" s="6" t="str">
        <f t="shared" si="0"/>
        <v>Macao SAR-Asia2012</v>
      </c>
      <c r="B1444" s="6" t="s">
        <v>180</v>
      </c>
      <c r="C1444" s="6" t="s">
        <v>65</v>
      </c>
      <c r="D1444" s="7" t="s">
        <v>286</v>
      </c>
      <c r="E1444" s="14">
        <v>0.02</v>
      </c>
      <c r="F1444" s="14">
        <v>0.007</v>
      </c>
      <c r="G1444" s="9">
        <v>82</v>
      </c>
      <c r="H1444" s="9">
        <v>78</v>
      </c>
      <c r="I1444" s="9">
        <v>0.122</v>
      </c>
      <c r="J1444" s="9">
        <v>0.8</v>
      </c>
      <c r="K1444" s="9">
        <v>0.077</v>
      </c>
      <c r="L1444" s="9">
        <v>556783</v>
      </c>
      <c r="M1444" s="9">
        <v>1</v>
      </c>
    </row>
    <row r="1445" customHeight="1" spans="1:13">
      <c r="A1445" s="6" t="str">
        <f t="shared" si="0"/>
        <v>Madagascar-Africa2000</v>
      </c>
      <c r="B1445" s="6" t="s">
        <v>181</v>
      </c>
      <c r="C1445" s="6" t="s">
        <v>69</v>
      </c>
      <c r="D1445" s="7" t="s">
        <v>277</v>
      </c>
      <c r="E1445" s="14">
        <v>0.021</v>
      </c>
      <c r="F1445" s="14">
        <v>0.034</v>
      </c>
      <c r="G1445" s="9">
        <v>60</v>
      </c>
      <c r="H1445" s="9">
        <v>57</v>
      </c>
      <c r="I1445" s="9">
        <v>0.455</v>
      </c>
      <c r="J1445" s="9">
        <v>0.515</v>
      </c>
      <c r="K1445" s="9">
        <v>0.03</v>
      </c>
      <c r="L1445" s="9">
        <v>15744811</v>
      </c>
      <c r="M1445" s="9">
        <v>0.271</v>
      </c>
    </row>
    <row r="1446" customHeight="1" spans="1:13">
      <c r="A1446" s="6" t="str">
        <f t="shared" si="0"/>
        <v>Madagascar-Africa2001</v>
      </c>
      <c r="B1446" s="6" t="s">
        <v>181</v>
      </c>
      <c r="C1446" s="6" t="s">
        <v>69</v>
      </c>
      <c r="D1446" s="7" t="s">
        <v>278</v>
      </c>
      <c r="E1446" s="14">
        <v>0.021</v>
      </c>
      <c r="F1446" s="14">
        <v>0.033</v>
      </c>
      <c r="G1446" s="9">
        <v>60</v>
      </c>
      <c r="H1446" s="9">
        <v>58</v>
      </c>
      <c r="I1446" s="9">
        <v>0.455</v>
      </c>
      <c r="J1446" s="9">
        <v>0.516</v>
      </c>
      <c r="K1446" s="9">
        <v>0.03</v>
      </c>
      <c r="L1446" s="9">
        <v>16235767</v>
      </c>
      <c r="M1446" s="9">
        <v>0.274</v>
      </c>
    </row>
    <row r="1447" customHeight="1" spans="1:13">
      <c r="A1447" s="6" t="str">
        <f t="shared" si="0"/>
        <v>Madagascar-Africa2002</v>
      </c>
      <c r="B1447" s="6" t="s">
        <v>181</v>
      </c>
      <c r="C1447" s="6" t="s">
        <v>69</v>
      </c>
      <c r="D1447" s="7" t="s">
        <v>279</v>
      </c>
      <c r="E1447" s="14">
        <v>0.021</v>
      </c>
      <c r="F1447" s="14">
        <v>0.019</v>
      </c>
      <c r="G1447" s="9">
        <v>61</v>
      </c>
      <c r="H1447" s="9">
        <v>59</v>
      </c>
      <c r="I1447" s="9">
        <v>0.454</v>
      </c>
      <c r="J1447" s="9">
        <v>0.517</v>
      </c>
      <c r="K1447" s="9">
        <v>0.03</v>
      </c>
      <c r="L1447" s="9">
        <v>16736029</v>
      </c>
      <c r="M1447" s="9">
        <v>0.277</v>
      </c>
    </row>
    <row r="1448" customHeight="1" spans="1:13">
      <c r="A1448" s="6" t="str">
        <f t="shared" si="0"/>
        <v>Madagascar-Africa2003</v>
      </c>
      <c r="B1448" s="6" t="s">
        <v>181</v>
      </c>
      <c r="C1448" s="6" t="s">
        <v>69</v>
      </c>
      <c r="D1448" s="7" t="s">
        <v>280</v>
      </c>
      <c r="E1448" s="14">
        <v>0.023</v>
      </c>
      <c r="F1448" s="14">
        <v>0.058</v>
      </c>
      <c r="G1448" s="9">
        <v>62</v>
      </c>
      <c r="H1448" s="9">
        <v>59</v>
      </c>
      <c r="I1448" s="9">
        <v>0.452</v>
      </c>
      <c r="J1448" s="9">
        <v>0.518</v>
      </c>
      <c r="K1448" s="9">
        <v>0.029</v>
      </c>
      <c r="L1448" s="9">
        <v>17245275</v>
      </c>
      <c r="M1448" s="9">
        <v>0.279</v>
      </c>
    </row>
    <row r="1449" customHeight="1" spans="1:13">
      <c r="A1449" s="6" t="str">
        <f t="shared" si="0"/>
        <v>Madagascar-Africa2004</v>
      </c>
      <c r="B1449" s="6" t="s">
        <v>181</v>
      </c>
      <c r="C1449" s="6" t="s">
        <v>69</v>
      </c>
      <c r="D1449" s="7" t="s">
        <v>281</v>
      </c>
      <c r="E1449" s="14">
        <v>0.023</v>
      </c>
      <c r="F1449" s="14">
        <v>0.056</v>
      </c>
      <c r="G1449" s="9">
        <v>62</v>
      </c>
      <c r="H1449" s="9">
        <v>59</v>
      </c>
      <c r="I1449" s="9">
        <v>0.45</v>
      </c>
      <c r="J1449" s="9">
        <v>0.52</v>
      </c>
      <c r="K1449" s="9">
        <v>0.029</v>
      </c>
      <c r="L1449" s="9">
        <v>17763367</v>
      </c>
      <c r="M1449" s="9">
        <v>0.282</v>
      </c>
    </row>
    <row r="1450" customHeight="1" spans="1:13">
      <c r="A1450" s="6" t="str">
        <f t="shared" si="0"/>
        <v>Madagascar-Africa2005</v>
      </c>
      <c r="B1450" s="6" t="s">
        <v>181</v>
      </c>
      <c r="C1450" s="6" t="s">
        <v>69</v>
      </c>
      <c r="D1450" s="7" t="s">
        <v>282</v>
      </c>
      <c r="E1450" s="14">
        <v>0.023</v>
      </c>
      <c r="F1450" s="14">
        <v>0.045</v>
      </c>
      <c r="G1450" s="9">
        <v>63</v>
      </c>
      <c r="H1450" s="9">
        <v>60</v>
      </c>
      <c r="I1450" s="9">
        <v>0.448</v>
      </c>
      <c r="J1450" s="9">
        <v>0.523</v>
      </c>
      <c r="K1450" s="9">
        <v>0.029</v>
      </c>
      <c r="L1450" s="9">
        <v>18290394</v>
      </c>
      <c r="M1450" s="9">
        <v>0.288</v>
      </c>
    </row>
    <row r="1451" customHeight="1" spans="1:13">
      <c r="A1451" s="6" t="str">
        <f t="shared" si="0"/>
        <v>Madagascar-Africa2006</v>
      </c>
      <c r="B1451" s="6" t="s">
        <v>181</v>
      </c>
      <c r="C1451" s="6" t="s">
        <v>69</v>
      </c>
      <c r="D1451" s="7" t="s">
        <v>287</v>
      </c>
      <c r="E1451" s="14">
        <v>0.023</v>
      </c>
      <c r="F1451" s="14">
        <v>0.051</v>
      </c>
      <c r="G1451" s="9">
        <v>63</v>
      </c>
      <c r="H1451" s="9">
        <v>60</v>
      </c>
      <c r="I1451" s="9">
        <v>0.446</v>
      </c>
      <c r="J1451" s="9">
        <v>0.525</v>
      </c>
      <c r="K1451" s="9">
        <v>0.029</v>
      </c>
      <c r="L1451" s="9">
        <v>18826126</v>
      </c>
      <c r="M1451" s="9">
        <v>0.294</v>
      </c>
    </row>
    <row r="1452" customHeight="1" spans="1:13">
      <c r="A1452" s="6" t="str">
        <f t="shared" si="0"/>
        <v>Madagascar-Africa2007</v>
      </c>
      <c r="B1452" s="6" t="s">
        <v>181</v>
      </c>
      <c r="C1452" s="6" t="s">
        <v>69</v>
      </c>
      <c r="D1452" s="7" t="s">
        <v>289</v>
      </c>
      <c r="E1452" s="14">
        <v>0.026</v>
      </c>
      <c r="F1452" s="14">
        <v>0.052</v>
      </c>
      <c r="G1452" s="9">
        <v>63</v>
      </c>
      <c r="H1452" s="9">
        <v>61</v>
      </c>
      <c r="I1452" s="9">
        <v>0.443</v>
      </c>
      <c r="J1452" s="9">
        <v>0.528</v>
      </c>
      <c r="K1452" s="9">
        <v>0.029</v>
      </c>
      <c r="L1452" s="9">
        <v>19371023</v>
      </c>
      <c r="M1452" s="9">
        <v>0.3</v>
      </c>
    </row>
    <row r="1453" customHeight="1" spans="1:13">
      <c r="A1453" s="6" t="str">
        <f t="shared" si="0"/>
        <v>Madagascar-Africa2008</v>
      </c>
      <c r="B1453" s="6" t="s">
        <v>181</v>
      </c>
      <c r="C1453" s="6" t="s">
        <v>69</v>
      </c>
      <c r="D1453" s="7" t="s">
        <v>283</v>
      </c>
      <c r="E1453" s="14">
        <v>0.027</v>
      </c>
      <c r="F1453" s="14">
        <v>0.028</v>
      </c>
      <c r="G1453" s="9">
        <v>64</v>
      </c>
      <c r="H1453" s="9">
        <v>61</v>
      </c>
      <c r="I1453" s="9">
        <v>0.44</v>
      </c>
      <c r="J1453" s="9">
        <v>0.531</v>
      </c>
      <c r="K1453" s="9">
        <v>0.029</v>
      </c>
      <c r="L1453" s="9">
        <v>19926785</v>
      </c>
      <c r="M1453" s="9">
        <v>0.307</v>
      </c>
    </row>
    <row r="1454" customHeight="1" spans="1:13">
      <c r="A1454" s="6" t="str">
        <f t="shared" si="0"/>
        <v>Madagascar-Africa2009</v>
      </c>
      <c r="B1454" s="6" t="s">
        <v>181</v>
      </c>
      <c r="C1454" s="6" t="s">
        <v>69</v>
      </c>
      <c r="D1454" s="7" t="s">
        <v>284</v>
      </c>
      <c r="E1454" s="14">
        <v>0.028</v>
      </c>
      <c r="F1454" s="14">
        <v>0.07</v>
      </c>
      <c r="G1454" s="9">
        <v>64</v>
      </c>
      <c r="H1454" s="9">
        <v>61</v>
      </c>
      <c r="I1454" s="9">
        <v>0.437</v>
      </c>
      <c r="J1454" s="9">
        <v>0.534</v>
      </c>
      <c r="K1454" s="9">
        <v>0.029</v>
      </c>
      <c r="L1454" s="9">
        <v>20495695</v>
      </c>
      <c r="M1454" s="9">
        <v>0.313</v>
      </c>
    </row>
    <row r="1455" customHeight="1" spans="1:13">
      <c r="A1455" s="6" t="str">
        <f t="shared" si="0"/>
        <v>Madagascar-Africa2010</v>
      </c>
      <c r="B1455" s="6" t="s">
        <v>181</v>
      </c>
      <c r="C1455" s="6" t="s">
        <v>69</v>
      </c>
      <c r="D1455" s="7" t="s">
        <v>288</v>
      </c>
      <c r="E1455" s="14">
        <v>0.028</v>
      </c>
      <c r="F1455" s="14">
        <v>0.08</v>
      </c>
      <c r="G1455" s="9">
        <v>65</v>
      </c>
      <c r="H1455" s="9">
        <v>62</v>
      </c>
      <c r="I1455" s="9">
        <v>0.434</v>
      </c>
      <c r="J1455" s="9">
        <v>0.537</v>
      </c>
      <c r="K1455" s="9">
        <v>0.028</v>
      </c>
      <c r="L1455" s="9">
        <v>21079532</v>
      </c>
      <c r="M1455" s="9">
        <v>0.319</v>
      </c>
    </row>
    <row r="1456" customHeight="1" spans="1:13">
      <c r="A1456" s="6" t="str">
        <f t="shared" si="0"/>
        <v>Madagascar-Africa2011</v>
      </c>
      <c r="B1456" s="6" t="s">
        <v>181</v>
      </c>
      <c r="C1456" s="6" t="s">
        <v>69</v>
      </c>
      <c r="D1456" s="7" t="s">
        <v>285</v>
      </c>
      <c r="E1456" s="14">
        <v>0.028</v>
      </c>
      <c r="F1456" s="14">
        <v>0.047</v>
      </c>
      <c r="G1456" s="9">
        <v>65</v>
      </c>
      <c r="H1456" s="9">
        <v>62</v>
      </c>
      <c r="I1456" s="9">
        <v>0.431</v>
      </c>
      <c r="J1456" s="9">
        <v>0.541</v>
      </c>
      <c r="K1456" s="9">
        <v>0.028</v>
      </c>
      <c r="L1456" s="9">
        <v>21678934</v>
      </c>
      <c r="M1456" s="9">
        <v>0.326</v>
      </c>
    </row>
    <row r="1457" customHeight="1" spans="1:13">
      <c r="A1457" s="6" t="str">
        <f t="shared" si="0"/>
        <v>Madagascar-Africa2012</v>
      </c>
      <c r="B1457" s="6" t="s">
        <v>181</v>
      </c>
      <c r="C1457" s="6" t="s">
        <v>69</v>
      </c>
      <c r="D1457" s="7" t="s">
        <v>286</v>
      </c>
      <c r="E1457" s="14">
        <v>0.03</v>
      </c>
      <c r="F1457" s="14">
        <v>0.054</v>
      </c>
      <c r="G1457" s="9">
        <v>66</v>
      </c>
      <c r="H1457" s="9">
        <v>63</v>
      </c>
      <c r="I1457" s="9">
        <v>0.427</v>
      </c>
      <c r="J1457" s="9">
        <v>0.545</v>
      </c>
      <c r="K1457" s="9">
        <v>0.028</v>
      </c>
      <c r="L1457" s="9">
        <v>22293914</v>
      </c>
      <c r="M1457" s="9">
        <v>0.332</v>
      </c>
    </row>
    <row r="1458" customHeight="1" spans="1:13">
      <c r="A1458" s="6" t="str">
        <f t="shared" si="0"/>
        <v>Malawi-Africa2000</v>
      </c>
      <c r="B1458" s="6" t="s">
        <v>182</v>
      </c>
      <c r="C1458" s="6" t="s">
        <v>69</v>
      </c>
      <c r="D1458" s="7" t="s">
        <v>277</v>
      </c>
      <c r="E1458" s="14">
        <v>0.038</v>
      </c>
      <c r="F1458" s="14">
        <v>0.065</v>
      </c>
      <c r="G1458" s="9">
        <v>46</v>
      </c>
      <c r="H1458" s="9">
        <v>46</v>
      </c>
      <c r="I1458" s="9">
        <v>0.458</v>
      </c>
      <c r="J1458" s="9">
        <v>0.511</v>
      </c>
      <c r="K1458" s="9">
        <v>0.031</v>
      </c>
      <c r="L1458" s="9">
        <v>11321496</v>
      </c>
      <c r="M1458" s="9">
        <v>0.146</v>
      </c>
    </row>
    <row r="1459" customHeight="1" spans="1:13">
      <c r="A1459" s="6" t="str">
        <f t="shared" si="0"/>
        <v>Malawi-Africa2001</v>
      </c>
      <c r="B1459" s="6" t="s">
        <v>182</v>
      </c>
      <c r="C1459" s="6" t="s">
        <v>69</v>
      </c>
      <c r="D1459" s="7" t="s">
        <v>278</v>
      </c>
      <c r="E1459" s="14">
        <v>0.045</v>
      </c>
      <c r="F1459" s="14">
        <v>0.084</v>
      </c>
      <c r="G1459" s="9">
        <v>46</v>
      </c>
      <c r="H1459" s="9">
        <v>46</v>
      </c>
      <c r="I1459" s="9">
        <v>0.46</v>
      </c>
      <c r="J1459" s="9">
        <v>0.51</v>
      </c>
      <c r="K1459" s="9">
        <v>0.03</v>
      </c>
      <c r="L1459" s="9">
        <v>11623166</v>
      </c>
      <c r="M1459" s="9">
        <v>0.147</v>
      </c>
    </row>
    <row r="1460" customHeight="1" spans="1:13">
      <c r="A1460" s="6" t="str">
        <f t="shared" si="0"/>
        <v>Malawi-Africa2002</v>
      </c>
      <c r="B1460" s="6" t="s">
        <v>182</v>
      </c>
      <c r="C1460" s="6" t="s">
        <v>69</v>
      </c>
      <c r="D1460" s="7" t="s">
        <v>279</v>
      </c>
      <c r="E1460" s="14">
        <v>0.008</v>
      </c>
      <c r="F1460" s="15"/>
      <c r="G1460" s="9">
        <v>47</v>
      </c>
      <c r="H1460" s="9">
        <v>47</v>
      </c>
      <c r="I1460" s="9">
        <v>0.461</v>
      </c>
      <c r="J1460" s="9">
        <v>0.509</v>
      </c>
      <c r="K1460" s="9">
        <v>0.03</v>
      </c>
      <c r="L1460" s="9">
        <v>11926778</v>
      </c>
      <c r="M1460" s="9">
        <v>0.148</v>
      </c>
    </row>
    <row r="1461" customHeight="1" spans="1:13">
      <c r="A1461" s="6" t="str">
        <f t="shared" si="0"/>
        <v>Malawi-Africa2003</v>
      </c>
      <c r="B1461" s="6" t="s">
        <v>182</v>
      </c>
      <c r="C1461" s="6" t="s">
        <v>69</v>
      </c>
      <c r="D1461" s="7" t="s">
        <v>280</v>
      </c>
      <c r="E1461" s="14">
        <v>0.009</v>
      </c>
      <c r="F1461" s="14">
        <v>0.005</v>
      </c>
      <c r="G1461" s="9">
        <v>47</v>
      </c>
      <c r="H1461" s="9">
        <v>47</v>
      </c>
      <c r="I1461" s="9">
        <v>0.461</v>
      </c>
      <c r="J1461" s="9">
        <v>0.509</v>
      </c>
      <c r="K1461" s="9">
        <v>0.03</v>
      </c>
      <c r="L1461" s="9">
        <v>12238739</v>
      </c>
      <c r="M1461" s="9">
        <v>0.149</v>
      </c>
    </row>
    <row r="1462" customHeight="1" spans="1:13">
      <c r="A1462" s="6" t="str">
        <f t="shared" si="0"/>
        <v>Malawi-Africa2004</v>
      </c>
      <c r="B1462" s="6" t="s">
        <v>182</v>
      </c>
      <c r="C1462" s="6" t="s">
        <v>69</v>
      </c>
      <c r="D1462" s="7" t="s">
        <v>281</v>
      </c>
      <c r="E1462" s="14">
        <v>0.009</v>
      </c>
      <c r="F1462" s="14">
        <v>0.003</v>
      </c>
      <c r="G1462" s="9">
        <v>48</v>
      </c>
      <c r="H1462" s="9">
        <v>48</v>
      </c>
      <c r="I1462" s="9">
        <v>0.461</v>
      </c>
      <c r="J1462" s="9">
        <v>0.508</v>
      </c>
      <c r="K1462" s="9">
        <v>0.03</v>
      </c>
      <c r="L1462" s="9">
        <v>12569091</v>
      </c>
      <c r="M1462" s="9">
        <v>0.15</v>
      </c>
    </row>
    <row r="1463" customHeight="1" spans="1:13">
      <c r="A1463" s="6" t="str">
        <f t="shared" si="0"/>
        <v>Malawi-Africa2005</v>
      </c>
      <c r="B1463" s="6" t="s">
        <v>182</v>
      </c>
      <c r="C1463" s="6" t="s">
        <v>69</v>
      </c>
      <c r="D1463" s="7" t="s">
        <v>282</v>
      </c>
      <c r="E1463" s="14">
        <v>0.01</v>
      </c>
      <c r="F1463" s="14">
        <v>0.002</v>
      </c>
      <c r="G1463" s="9">
        <v>49</v>
      </c>
      <c r="H1463" s="9">
        <v>49</v>
      </c>
      <c r="I1463" s="9">
        <v>0.461</v>
      </c>
      <c r="J1463" s="9">
        <v>0.508</v>
      </c>
      <c r="K1463" s="9">
        <v>0.031</v>
      </c>
      <c r="L1463" s="9">
        <v>12924746</v>
      </c>
      <c r="M1463" s="9">
        <v>0.151</v>
      </c>
    </row>
    <row r="1464" customHeight="1" spans="1:13">
      <c r="A1464" s="6" t="str">
        <f t="shared" si="0"/>
        <v>Malawi-Africa2006</v>
      </c>
      <c r="B1464" s="6" t="s">
        <v>182</v>
      </c>
      <c r="C1464" s="6" t="s">
        <v>69</v>
      </c>
      <c r="D1464" s="7" t="s">
        <v>287</v>
      </c>
      <c r="E1464" s="14">
        <v>0.01</v>
      </c>
      <c r="F1464" s="15"/>
      <c r="G1464" s="9">
        <v>50</v>
      </c>
      <c r="H1464" s="9">
        <v>50</v>
      </c>
      <c r="I1464" s="9">
        <v>0.461</v>
      </c>
      <c r="J1464" s="9">
        <v>0.508</v>
      </c>
      <c r="K1464" s="9">
        <v>0.03</v>
      </c>
      <c r="L1464" s="9">
        <v>13307535</v>
      </c>
      <c r="M1464" s="9">
        <v>0.151</v>
      </c>
    </row>
    <row r="1465" customHeight="1" spans="1:13">
      <c r="A1465" s="6" t="str">
        <f t="shared" si="0"/>
        <v>Malawi-Africa2007</v>
      </c>
      <c r="B1465" s="6" t="s">
        <v>182</v>
      </c>
      <c r="C1465" s="6" t="s">
        <v>69</v>
      </c>
      <c r="D1465" s="7" t="s">
        <v>289</v>
      </c>
      <c r="E1465" s="14">
        <v>0.012</v>
      </c>
      <c r="F1465" s="14">
        <v>0.015</v>
      </c>
      <c r="G1465" s="9">
        <v>51</v>
      </c>
      <c r="H1465" s="9">
        <v>51</v>
      </c>
      <c r="I1465" s="9">
        <v>0.461</v>
      </c>
      <c r="J1465" s="9">
        <v>0.509</v>
      </c>
      <c r="K1465" s="9">
        <v>0.03</v>
      </c>
      <c r="L1465" s="9">
        <v>13713758</v>
      </c>
      <c r="M1465" s="9">
        <v>0.152</v>
      </c>
    </row>
    <row r="1466" customHeight="1" spans="1:13">
      <c r="A1466" s="6" t="str">
        <f t="shared" si="0"/>
        <v>Malawi-Africa2008</v>
      </c>
      <c r="B1466" s="6" t="s">
        <v>182</v>
      </c>
      <c r="C1466" s="6" t="s">
        <v>69</v>
      </c>
      <c r="D1466" s="7" t="s">
        <v>283</v>
      </c>
      <c r="E1466" s="14">
        <v>0.012</v>
      </c>
      <c r="F1466" s="14">
        <v>0.019</v>
      </c>
      <c r="G1466" s="9">
        <v>52</v>
      </c>
      <c r="H1466" s="9">
        <v>52</v>
      </c>
      <c r="I1466" s="9">
        <v>0.46</v>
      </c>
      <c r="J1466" s="9">
        <v>0.509</v>
      </c>
      <c r="K1466" s="9">
        <v>0.03</v>
      </c>
      <c r="L1466" s="9">
        <v>14138207</v>
      </c>
      <c r="M1466" s="9">
        <v>0.153</v>
      </c>
    </row>
    <row r="1467" customHeight="1" spans="1:13">
      <c r="A1467" s="6" t="str">
        <f t="shared" si="0"/>
        <v>Malawi-Africa2009</v>
      </c>
      <c r="B1467" s="6" t="s">
        <v>182</v>
      </c>
      <c r="C1467" s="6" t="s">
        <v>69</v>
      </c>
      <c r="D1467" s="7" t="s">
        <v>284</v>
      </c>
      <c r="E1467" s="14">
        <v>0.013</v>
      </c>
      <c r="F1467" s="14">
        <v>0.02</v>
      </c>
      <c r="G1467" s="9">
        <v>53</v>
      </c>
      <c r="H1467" s="9">
        <v>53</v>
      </c>
      <c r="I1467" s="9">
        <v>0.459</v>
      </c>
      <c r="J1467" s="9">
        <v>0.51</v>
      </c>
      <c r="K1467" s="9">
        <v>0.031</v>
      </c>
      <c r="L1467" s="9">
        <v>14573338</v>
      </c>
      <c r="M1467" s="9">
        <v>0.154</v>
      </c>
    </row>
    <row r="1468" customHeight="1" spans="1:13">
      <c r="A1468" s="6" t="str">
        <f t="shared" si="0"/>
        <v>Malawi-Africa2010</v>
      </c>
      <c r="B1468" s="6" t="s">
        <v>182</v>
      </c>
      <c r="C1468" s="6" t="s">
        <v>69</v>
      </c>
      <c r="D1468" s="7" t="s">
        <v>288</v>
      </c>
      <c r="E1468" s="14">
        <v>0.014</v>
      </c>
      <c r="F1468" s="14">
        <v>0.02</v>
      </c>
      <c r="G1468" s="9">
        <v>54</v>
      </c>
      <c r="H1468" s="9">
        <v>53</v>
      </c>
      <c r="I1468" s="9">
        <v>0.458</v>
      </c>
      <c r="J1468" s="9">
        <v>0.511</v>
      </c>
      <c r="K1468" s="9">
        <v>0.031</v>
      </c>
      <c r="L1468" s="9">
        <v>15013694</v>
      </c>
      <c r="M1468" s="9">
        <v>0.155</v>
      </c>
    </row>
    <row r="1469" customHeight="1" spans="1:13">
      <c r="A1469" s="6" t="str">
        <f t="shared" si="0"/>
        <v>Malawi-Africa2011</v>
      </c>
      <c r="B1469" s="6" t="s">
        <v>182</v>
      </c>
      <c r="C1469" s="6" t="s">
        <v>69</v>
      </c>
      <c r="D1469" s="7" t="s">
        <v>285</v>
      </c>
      <c r="E1469" s="14">
        <v>0.015</v>
      </c>
      <c r="F1469" s="14">
        <v>0.026</v>
      </c>
      <c r="G1469" s="9">
        <v>54</v>
      </c>
      <c r="H1469" s="9">
        <v>54</v>
      </c>
      <c r="I1469" s="9">
        <v>0.456</v>
      </c>
      <c r="J1469" s="9">
        <v>0.512</v>
      </c>
      <c r="K1469" s="9">
        <v>0.031</v>
      </c>
      <c r="L1469" s="9">
        <v>15457531</v>
      </c>
      <c r="M1469" s="9">
        <v>0.157</v>
      </c>
    </row>
    <row r="1470" customHeight="1" spans="1:13">
      <c r="A1470" s="6" t="str">
        <f t="shared" si="0"/>
        <v>Malawi-Africa2012</v>
      </c>
      <c r="B1470" s="6" t="s">
        <v>182</v>
      </c>
      <c r="C1470" s="6" t="s">
        <v>69</v>
      </c>
      <c r="D1470" s="7" t="s">
        <v>286</v>
      </c>
      <c r="E1470" s="14">
        <v>0.017</v>
      </c>
      <c r="F1470" s="14">
        <v>0.023</v>
      </c>
      <c r="G1470" s="9">
        <v>55</v>
      </c>
      <c r="H1470" s="9">
        <v>55</v>
      </c>
      <c r="I1470" s="9">
        <v>0.454</v>
      </c>
      <c r="J1470" s="9">
        <v>0.514</v>
      </c>
      <c r="K1470" s="9">
        <v>0.031</v>
      </c>
      <c r="L1470" s="9">
        <v>15906483</v>
      </c>
      <c r="M1470" s="9">
        <v>0.158</v>
      </c>
    </row>
    <row r="1471" customHeight="1" spans="1:13">
      <c r="A1471" s="6" t="str">
        <f t="shared" si="0"/>
        <v>Malaysia-Asia2000</v>
      </c>
      <c r="B1471" s="6" t="s">
        <v>183</v>
      </c>
      <c r="C1471" s="6" t="s">
        <v>65</v>
      </c>
      <c r="D1471" s="7" t="s">
        <v>277</v>
      </c>
      <c r="E1471" s="14">
        <v>0.018</v>
      </c>
      <c r="F1471" s="14">
        <v>0.042</v>
      </c>
      <c r="G1471" s="9">
        <v>75</v>
      </c>
      <c r="H1471" s="9">
        <v>71</v>
      </c>
      <c r="I1471" s="9">
        <v>0.333</v>
      </c>
      <c r="J1471" s="9">
        <v>0.628</v>
      </c>
      <c r="K1471" s="9">
        <v>0.038</v>
      </c>
      <c r="L1471" s="9">
        <v>23420751</v>
      </c>
      <c r="M1471" s="9">
        <v>0.62</v>
      </c>
    </row>
    <row r="1472" customHeight="1" spans="1:13">
      <c r="A1472" s="6" t="str">
        <f t="shared" si="0"/>
        <v>Malaysia-Asia2001</v>
      </c>
      <c r="B1472" s="6" t="s">
        <v>183</v>
      </c>
      <c r="C1472" s="6" t="s">
        <v>65</v>
      </c>
      <c r="D1472" s="7" t="s">
        <v>278</v>
      </c>
      <c r="E1472" s="14">
        <v>0.018</v>
      </c>
      <c r="F1472" s="14">
        <v>0.007</v>
      </c>
      <c r="G1472" s="9">
        <v>75</v>
      </c>
      <c r="H1472" s="9">
        <v>71</v>
      </c>
      <c r="I1472" s="9">
        <v>0.327</v>
      </c>
      <c r="J1472" s="9">
        <v>0.634</v>
      </c>
      <c r="K1472" s="9">
        <v>0.039</v>
      </c>
      <c r="L1472" s="9">
        <v>23925742</v>
      </c>
      <c r="M1472" s="9">
        <v>0.629</v>
      </c>
    </row>
    <row r="1473" customHeight="1" spans="1:13">
      <c r="A1473" s="6" t="str">
        <f t="shared" si="0"/>
        <v>Malaysia-Asia2002</v>
      </c>
      <c r="B1473" s="6" t="s">
        <v>183</v>
      </c>
      <c r="C1473" s="6" t="s">
        <v>65</v>
      </c>
      <c r="D1473" s="7" t="s">
        <v>279</v>
      </c>
      <c r="E1473" s="14">
        <v>0.019</v>
      </c>
      <c r="F1473" s="14">
        <v>0.049</v>
      </c>
      <c r="G1473" s="9">
        <v>75</v>
      </c>
      <c r="H1473" s="9">
        <v>71</v>
      </c>
      <c r="I1473" s="9">
        <v>0.321</v>
      </c>
      <c r="J1473" s="9">
        <v>0.639</v>
      </c>
      <c r="K1473" s="9">
        <v>0.04</v>
      </c>
      <c r="L1473" s="9">
        <v>24413795</v>
      </c>
      <c r="M1473" s="9">
        <v>0.639</v>
      </c>
    </row>
    <row r="1474" customHeight="1" spans="1:13">
      <c r="A1474" s="6" t="str">
        <f t="shared" si="0"/>
        <v>Malaysia-Asia2003</v>
      </c>
      <c r="B1474" s="6" t="s">
        <v>183</v>
      </c>
      <c r="C1474" s="6" t="s">
        <v>65</v>
      </c>
      <c r="D1474" s="7" t="s">
        <v>280</v>
      </c>
      <c r="E1474" s="14">
        <v>0.019</v>
      </c>
      <c r="F1474" s="14">
        <v>0.011</v>
      </c>
      <c r="G1474" s="9">
        <v>76</v>
      </c>
      <c r="H1474" s="9">
        <v>71</v>
      </c>
      <c r="I1474" s="9">
        <v>0.315</v>
      </c>
      <c r="J1474" s="9">
        <v>0.644</v>
      </c>
      <c r="K1474" s="9">
        <v>0.042</v>
      </c>
      <c r="L1474" s="9">
        <v>24890654</v>
      </c>
      <c r="M1474" s="9">
        <v>0.648</v>
      </c>
    </row>
    <row r="1475" customHeight="1" spans="1:13">
      <c r="A1475" s="6" t="str">
        <f t="shared" si="0"/>
        <v>Malaysia-Asia2004</v>
      </c>
      <c r="B1475" s="6" t="s">
        <v>183</v>
      </c>
      <c r="C1475" s="6" t="s">
        <v>65</v>
      </c>
      <c r="D1475" s="7" t="s">
        <v>281</v>
      </c>
      <c r="E1475" s="14">
        <v>0.019</v>
      </c>
      <c r="F1475" s="14">
        <v>0.007</v>
      </c>
      <c r="G1475" s="9">
        <v>76</v>
      </c>
      <c r="H1475" s="9">
        <v>71</v>
      </c>
      <c r="I1475" s="9">
        <v>0.308</v>
      </c>
      <c r="J1475" s="9">
        <v>0.649</v>
      </c>
      <c r="K1475" s="9">
        <v>0.043</v>
      </c>
      <c r="L1475" s="9">
        <v>25365089</v>
      </c>
      <c r="M1475" s="9">
        <v>0.657</v>
      </c>
    </row>
    <row r="1476" customHeight="1" spans="1:13">
      <c r="A1476" s="6" t="str">
        <f t="shared" si="0"/>
        <v>Malaysia-Asia2005</v>
      </c>
      <c r="B1476" s="6" t="s">
        <v>183</v>
      </c>
      <c r="C1476" s="6" t="s">
        <v>65</v>
      </c>
      <c r="D1476" s="7" t="s">
        <v>282</v>
      </c>
      <c r="E1476" s="14">
        <v>0.02</v>
      </c>
      <c r="F1476" s="14">
        <v>0.027</v>
      </c>
      <c r="G1476" s="9">
        <v>76</v>
      </c>
      <c r="H1476" s="9">
        <v>72</v>
      </c>
      <c r="I1476" s="9">
        <v>0.302</v>
      </c>
      <c r="J1476" s="9">
        <v>0.654</v>
      </c>
      <c r="K1476" s="9">
        <v>0.044</v>
      </c>
      <c r="L1476" s="9">
        <v>25843466</v>
      </c>
      <c r="M1476" s="9">
        <v>0.666</v>
      </c>
    </row>
    <row r="1477" customHeight="1" spans="1:13">
      <c r="A1477" s="6" t="str">
        <f t="shared" si="0"/>
        <v>Malaysia-Asia2006</v>
      </c>
      <c r="B1477" s="6" t="s">
        <v>183</v>
      </c>
      <c r="C1477" s="6" t="s">
        <v>65</v>
      </c>
      <c r="D1477" s="7" t="s">
        <v>287</v>
      </c>
      <c r="E1477" s="14">
        <v>0.021</v>
      </c>
      <c r="F1477" s="14">
        <v>0.035</v>
      </c>
      <c r="G1477" s="9">
        <v>76</v>
      </c>
      <c r="H1477" s="9">
        <v>72</v>
      </c>
      <c r="I1477" s="9">
        <v>0.297</v>
      </c>
      <c r="J1477" s="9">
        <v>0.659</v>
      </c>
      <c r="K1477" s="9">
        <v>0.045</v>
      </c>
      <c r="L1477" s="9">
        <v>26327098</v>
      </c>
      <c r="M1477" s="9">
        <v>0.675</v>
      </c>
    </row>
    <row r="1478" customHeight="1" spans="1:13">
      <c r="A1478" s="6" t="str">
        <f t="shared" si="0"/>
        <v>Malaysia-Asia2007</v>
      </c>
      <c r="B1478" s="6" t="s">
        <v>183</v>
      </c>
      <c r="C1478" s="6" t="s">
        <v>65</v>
      </c>
      <c r="D1478" s="7" t="s">
        <v>289</v>
      </c>
      <c r="E1478" s="14">
        <v>0.021</v>
      </c>
      <c r="F1478" s="14">
        <v>0.045</v>
      </c>
      <c r="G1478" s="9">
        <v>76</v>
      </c>
      <c r="H1478" s="9">
        <v>72</v>
      </c>
      <c r="I1478" s="9">
        <v>0.292</v>
      </c>
      <c r="J1478" s="9">
        <v>0.663</v>
      </c>
      <c r="K1478" s="9">
        <v>0.045</v>
      </c>
      <c r="L1478" s="9">
        <v>26813819</v>
      </c>
      <c r="M1478" s="9">
        <v>0.684</v>
      </c>
    </row>
    <row r="1479" customHeight="1" spans="1:13">
      <c r="A1479" s="6" t="str">
        <f t="shared" si="0"/>
        <v>Malaysia-Asia2008</v>
      </c>
      <c r="B1479" s="6" t="s">
        <v>183</v>
      </c>
      <c r="C1479" s="6" t="s">
        <v>65</v>
      </c>
      <c r="D1479" s="7" t="s">
        <v>283</v>
      </c>
      <c r="E1479" s="14">
        <v>0.021</v>
      </c>
      <c r="F1479" s="14">
        <v>0.032</v>
      </c>
      <c r="G1479" s="9">
        <v>77</v>
      </c>
      <c r="H1479" s="9">
        <v>72</v>
      </c>
      <c r="I1479" s="9">
        <v>0.287</v>
      </c>
      <c r="J1479" s="9">
        <v>0.667</v>
      </c>
      <c r="K1479" s="9">
        <v>0.046</v>
      </c>
      <c r="L1479" s="9">
        <v>27302348</v>
      </c>
      <c r="M1479" s="9">
        <v>0.692</v>
      </c>
    </row>
    <row r="1480" customHeight="1" spans="1:13">
      <c r="A1480" s="6" t="str">
        <f t="shared" si="0"/>
        <v>Malaysia-Asia2009</v>
      </c>
      <c r="B1480" s="6" t="s">
        <v>183</v>
      </c>
      <c r="C1480" s="6" t="s">
        <v>65</v>
      </c>
      <c r="D1480" s="7" t="s">
        <v>284</v>
      </c>
      <c r="E1480" s="14">
        <v>0.021</v>
      </c>
      <c r="F1480" s="14">
        <v>0.017</v>
      </c>
      <c r="G1480" s="9">
        <v>77</v>
      </c>
      <c r="H1480" s="9">
        <v>72</v>
      </c>
      <c r="I1480" s="9">
        <v>0.282</v>
      </c>
      <c r="J1480" s="9">
        <v>0.671</v>
      </c>
      <c r="K1480" s="9">
        <v>0.047</v>
      </c>
      <c r="L1480" s="9">
        <v>27790324</v>
      </c>
      <c r="M1480" s="9">
        <v>0.701</v>
      </c>
    </row>
    <row r="1481" customHeight="1" spans="1:13">
      <c r="A1481" s="6" t="str">
        <f t="shared" si="0"/>
        <v>Malaysia-Asia2010</v>
      </c>
      <c r="B1481" s="6" t="s">
        <v>183</v>
      </c>
      <c r="C1481" s="6" t="s">
        <v>65</v>
      </c>
      <c r="D1481" s="7" t="s">
        <v>288</v>
      </c>
      <c r="E1481" s="14">
        <v>0.022</v>
      </c>
      <c r="F1481" s="14">
        <v>0.057</v>
      </c>
      <c r="G1481" s="9">
        <v>77</v>
      </c>
      <c r="H1481" s="9">
        <v>72</v>
      </c>
      <c r="I1481" s="9">
        <v>0.277</v>
      </c>
      <c r="J1481" s="9">
        <v>0.675</v>
      </c>
      <c r="K1481" s="9">
        <v>0.048</v>
      </c>
      <c r="L1481" s="9">
        <v>28275835</v>
      </c>
      <c r="M1481" s="9">
        <v>0.709</v>
      </c>
    </row>
    <row r="1482" customHeight="1" spans="1:13">
      <c r="A1482" s="6" t="str">
        <f t="shared" si="0"/>
        <v>Malaysia-Asia2011</v>
      </c>
      <c r="B1482" s="6" t="s">
        <v>183</v>
      </c>
      <c r="C1482" s="6" t="s">
        <v>65</v>
      </c>
      <c r="D1482" s="7" t="s">
        <v>285</v>
      </c>
      <c r="E1482" s="14">
        <v>0.022</v>
      </c>
      <c r="F1482" s="14">
        <v>0.043</v>
      </c>
      <c r="G1482" s="9">
        <v>77</v>
      </c>
      <c r="H1482" s="9">
        <v>72</v>
      </c>
      <c r="I1482" s="9">
        <v>0.272</v>
      </c>
      <c r="J1482" s="9">
        <v>0.678</v>
      </c>
      <c r="K1482" s="9">
        <v>0.05</v>
      </c>
      <c r="L1482" s="9">
        <v>28758968</v>
      </c>
      <c r="M1482" s="9">
        <v>0.717</v>
      </c>
    </row>
    <row r="1483" customHeight="1" spans="1:13">
      <c r="A1483" s="6" t="str">
        <f t="shared" si="0"/>
        <v>Malaysia-Asia2012</v>
      </c>
      <c r="B1483" s="6" t="s">
        <v>183</v>
      </c>
      <c r="C1483" s="6" t="s">
        <v>65</v>
      </c>
      <c r="D1483" s="7" t="s">
        <v>286</v>
      </c>
      <c r="E1483" s="14">
        <v>0.023</v>
      </c>
      <c r="F1483" s="14">
        <v>0.054</v>
      </c>
      <c r="G1483" s="9">
        <v>77</v>
      </c>
      <c r="H1483" s="9">
        <v>73</v>
      </c>
      <c r="I1483" s="9">
        <v>0.267</v>
      </c>
      <c r="J1483" s="9">
        <v>0.682</v>
      </c>
      <c r="K1483" s="9">
        <v>0.052</v>
      </c>
      <c r="L1483" s="9">
        <v>29239927</v>
      </c>
      <c r="M1483" s="9">
        <v>0.725</v>
      </c>
    </row>
    <row r="1484" customHeight="1" spans="1:13">
      <c r="A1484" s="6" t="str">
        <f t="shared" si="0"/>
        <v>Maldives-Asia2000</v>
      </c>
      <c r="B1484" s="6" t="s">
        <v>184</v>
      </c>
      <c r="C1484" s="6" t="s">
        <v>65</v>
      </c>
      <c r="D1484" s="7" t="s">
        <v>277</v>
      </c>
      <c r="E1484" s="14">
        <v>0.023</v>
      </c>
      <c r="F1484" s="14">
        <v>0.033</v>
      </c>
      <c r="G1484" s="9">
        <v>70</v>
      </c>
      <c r="H1484" s="9">
        <v>69</v>
      </c>
      <c r="I1484" s="9">
        <v>0.413</v>
      </c>
      <c r="J1484" s="9">
        <v>0.549</v>
      </c>
      <c r="K1484" s="9">
        <v>0.038</v>
      </c>
      <c r="L1484" s="9">
        <v>272745</v>
      </c>
      <c r="M1484" s="9">
        <v>0.277</v>
      </c>
    </row>
    <row r="1485" customHeight="1" spans="1:13">
      <c r="A1485" s="6" t="str">
        <f t="shared" si="0"/>
        <v>Maldives-Asia2001</v>
      </c>
      <c r="B1485" s="6" t="s">
        <v>184</v>
      </c>
      <c r="C1485" s="6" t="s">
        <v>65</v>
      </c>
      <c r="D1485" s="7" t="s">
        <v>278</v>
      </c>
      <c r="E1485" s="14">
        <v>0.023</v>
      </c>
      <c r="F1485" s="14">
        <v>0.048</v>
      </c>
      <c r="G1485" s="9">
        <v>72</v>
      </c>
      <c r="H1485" s="9">
        <v>70</v>
      </c>
      <c r="I1485" s="9">
        <v>0.399</v>
      </c>
      <c r="J1485" s="9">
        <v>0.561</v>
      </c>
      <c r="K1485" s="9">
        <v>0.039</v>
      </c>
      <c r="L1485" s="9">
        <v>277825</v>
      </c>
      <c r="M1485" s="9">
        <v>0.289</v>
      </c>
    </row>
    <row r="1486" customHeight="1" spans="1:13">
      <c r="A1486" s="6" t="str">
        <f t="shared" si="0"/>
        <v>Maldives-Asia2002</v>
      </c>
      <c r="B1486" s="6" t="s">
        <v>184</v>
      </c>
      <c r="C1486" s="6" t="s">
        <v>65</v>
      </c>
      <c r="D1486" s="7" t="s">
        <v>279</v>
      </c>
      <c r="E1486" s="14">
        <v>0.026</v>
      </c>
      <c r="F1486" s="14">
        <v>0.048</v>
      </c>
      <c r="G1486" s="9">
        <v>73</v>
      </c>
      <c r="H1486" s="9">
        <v>70</v>
      </c>
      <c r="I1486" s="9">
        <v>0.385</v>
      </c>
      <c r="J1486" s="9">
        <v>0.574</v>
      </c>
      <c r="K1486" s="9">
        <v>0.041</v>
      </c>
      <c r="L1486" s="9">
        <v>282743</v>
      </c>
      <c r="M1486" s="9">
        <v>0.3</v>
      </c>
    </row>
    <row r="1487" customHeight="1" spans="1:13">
      <c r="A1487" s="6" t="str">
        <f t="shared" si="0"/>
        <v>Maldives-Asia2003</v>
      </c>
      <c r="B1487" s="6" t="s">
        <v>184</v>
      </c>
      <c r="C1487" s="6" t="s">
        <v>65</v>
      </c>
      <c r="D1487" s="7" t="s">
        <v>280</v>
      </c>
      <c r="E1487" s="14">
        <v>0.027</v>
      </c>
      <c r="F1487" s="14">
        <v>0.044</v>
      </c>
      <c r="G1487" s="9">
        <v>74</v>
      </c>
      <c r="H1487" s="9">
        <v>71</v>
      </c>
      <c r="I1487" s="9">
        <v>0.37</v>
      </c>
      <c r="J1487" s="9">
        <v>0.587</v>
      </c>
      <c r="K1487" s="9">
        <v>0.043</v>
      </c>
      <c r="L1487" s="9">
        <v>287594</v>
      </c>
      <c r="M1487" s="9">
        <v>0.313</v>
      </c>
    </row>
    <row r="1488" customHeight="1" spans="1:13">
      <c r="A1488" s="6" t="str">
        <f t="shared" si="0"/>
        <v>Maldives-Asia2004</v>
      </c>
      <c r="B1488" s="6" t="s">
        <v>184</v>
      </c>
      <c r="C1488" s="6" t="s">
        <v>65</v>
      </c>
      <c r="D1488" s="7" t="s">
        <v>281</v>
      </c>
      <c r="E1488" s="14">
        <v>0.027</v>
      </c>
      <c r="F1488" s="14">
        <v>0.027</v>
      </c>
      <c r="G1488" s="9">
        <v>75</v>
      </c>
      <c r="H1488" s="9">
        <v>72</v>
      </c>
      <c r="I1488" s="9">
        <v>0.356</v>
      </c>
      <c r="J1488" s="9">
        <v>0.599</v>
      </c>
      <c r="K1488" s="9">
        <v>0.044</v>
      </c>
      <c r="L1488" s="9">
        <v>292505</v>
      </c>
      <c r="M1488" s="9">
        <v>0.325</v>
      </c>
    </row>
    <row r="1489" customHeight="1" spans="1:13">
      <c r="A1489" s="6" t="str">
        <f t="shared" si="0"/>
        <v>Maldives-Asia2005</v>
      </c>
      <c r="B1489" s="6" t="s">
        <v>184</v>
      </c>
      <c r="C1489" s="6" t="s">
        <v>65</v>
      </c>
      <c r="D1489" s="7" t="s">
        <v>282</v>
      </c>
      <c r="E1489" s="14">
        <v>0.028</v>
      </c>
      <c r="F1489" s="14">
        <v>0.079</v>
      </c>
      <c r="G1489" s="9">
        <v>75</v>
      </c>
      <c r="H1489" s="9">
        <v>73</v>
      </c>
      <c r="I1489" s="9">
        <v>0.343</v>
      </c>
      <c r="J1489" s="9">
        <v>0.611</v>
      </c>
      <c r="K1489" s="9">
        <v>0.046</v>
      </c>
      <c r="L1489" s="9">
        <v>297576</v>
      </c>
      <c r="M1489" s="9">
        <v>0.338</v>
      </c>
    </row>
    <row r="1490" customHeight="1" spans="1:13">
      <c r="A1490" s="6" t="str">
        <f t="shared" si="0"/>
        <v>Maldives-Asia2006</v>
      </c>
      <c r="B1490" s="6" t="s">
        <v>184</v>
      </c>
      <c r="C1490" s="6" t="s">
        <v>65</v>
      </c>
      <c r="D1490" s="7" t="s">
        <v>287</v>
      </c>
      <c r="E1490" s="14">
        <v>0.029</v>
      </c>
      <c r="F1490" s="14">
        <v>0.068</v>
      </c>
      <c r="G1490" s="9">
        <v>76</v>
      </c>
      <c r="H1490" s="9">
        <v>74</v>
      </c>
      <c r="I1490" s="9">
        <v>0.332</v>
      </c>
      <c r="J1490" s="9">
        <v>0.621</v>
      </c>
      <c r="K1490" s="9">
        <v>0.047</v>
      </c>
      <c r="L1490" s="9">
        <v>302825</v>
      </c>
      <c r="M1490" s="9">
        <v>0.35</v>
      </c>
    </row>
    <row r="1491" customHeight="1" spans="1:13">
      <c r="A1491" s="6" t="str">
        <f t="shared" si="0"/>
        <v>Maldives-Asia2007</v>
      </c>
      <c r="B1491" s="6" t="s">
        <v>184</v>
      </c>
      <c r="C1491" s="6" t="s">
        <v>65</v>
      </c>
      <c r="D1491" s="7" t="s">
        <v>289</v>
      </c>
      <c r="E1491" s="14">
        <v>0.03</v>
      </c>
      <c r="F1491" s="14">
        <v>0.052</v>
      </c>
      <c r="G1491" s="9">
        <v>77</v>
      </c>
      <c r="H1491" s="9">
        <v>74</v>
      </c>
      <c r="I1491" s="9">
        <v>0.322</v>
      </c>
      <c r="J1491" s="9">
        <v>0.63</v>
      </c>
      <c r="K1491" s="9">
        <v>0.048</v>
      </c>
      <c r="L1491" s="9">
        <v>308239</v>
      </c>
      <c r="M1491" s="9">
        <v>0.363</v>
      </c>
    </row>
    <row r="1492" customHeight="1" spans="1:13">
      <c r="A1492" s="6" t="str">
        <f t="shared" si="0"/>
        <v>Maldives-Asia2008</v>
      </c>
      <c r="B1492" s="6" t="s">
        <v>184</v>
      </c>
      <c r="C1492" s="6" t="s">
        <v>65</v>
      </c>
      <c r="D1492" s="7" t="s">
        <v>283</v>
      </c>
      <c r="E1492" s="14">
        <v>0.038</v>
      </c>
      <c r="F1492" s="14">
        <v>0.062</v>
      </c>
      <c r="G1492" s="9">
        <v>77</v>
      </c>
      <c r="H1492" s="9">
        <v>75</v>
      </c>
      <c r="I1492" s="9">
        <v>0.313</v>
      </c>
      <c r="J1492" s="9">
        <v>0.637</v>
      </c>
      <c r="K1492" s="9">
        <v>0.049</v>
      </c>
      <c r="L1492" s="9">
        <v>313843</v>
      </c>
      <c r="M1492" s="9">
        <v>0.376</v>
      </c>
    </row>
    <row r="1493" customHeight="1" spans="1:13">
      <c r="A1493" s="6" t="str">
        <f t="shared" si="0"/>
        <v>Maldives-Asia2009</v>
      </c>
      <c r="B1493" s="6" t="s">
        <v>184</v>
      </c>
      <c r="C1493" s="6" t="s">
        <v>65</v>
      </c>
      <c r="D1493" s="7" t="s">
        <v>284</v>
      </c>
      <c r="E1493" s="14">
        <v>0.044</v>
      </c>
      <c r="F1493" s="14">
        <v>0.082</v>
      </c>
      <c r="G1493" s="9">
        <v>77</v>
      </c>
      <c r="H1493" s="9">
        <v>75</v>
      </c>
      <c r="I1493" s="9">
        <v>0.306</v>
      </c>
      <c r="J1493" s="9">
        <v>0.644</v>
      </c>
      <c r="K1493" s="9">
        <v>0.05</v>
      </c>
      <c r="L1493" s="9">
        <v>319660</v>
      </c>
      <c r="M1493" s="9">
        <v>0.388</v>
      </c>
    </row>
    <row r="1494" customHeight="1" spans="1:13">
      <c r="A1494" s="6" t="str">
        <f t="shared" si="0"/>
        <v>Maldives-Asia2010</v>
      </c>
      <c r="B1494" s="6" t="s">
        <v>184</v>
      </c>
      <c r="C1494" s="6" t="s">
        <v>65</v>
      </c>
      <c r="D1494" s="7" t="s">
        <v>288</v>
      </c>
      <c r="E1494" s="14">
        <v>0.008</v>
      </c>
      <c r="F1494" s="15"/>
      <c r="G1494" s="9">
        <v>78</v>
      </c>
      <c r="H1494" s="9">
        <v>76</v>
      </c>
      <c r="I1494" s="9">
        <v>0.3</v>
      </c>
      <c r="J1494" s="9">
        <v>0.65</v>
      </c>
      <c r="K1494" s="9">
        <v>0.05</v>
      </c>
      <c r="L1494" s="9">
        <v>325694</v>
      </c>
      <c r="M1494" s="9">
        <v>0.4</v>
      </c>
    </row>
    <row r="1495" customHeight="1" spans="1:13">
      <c r="A1495" s="6" t="str">
        <f t="shared" si="0"/>
        <v>Maldives-Asia2011</v>
      </c>
      <c r="B1495" s="6" t="s">
        <v>184</v>
      </c>
      <c r="C1495" s="6" t="s">
        <v>65</v>
      </c>
      <c r="D1495" s="7" t="s">
        <v>285</v>
      </c>
      <c r="E1495" s="14">
        <v>0.009</v>
      </c>
      <c r="F1495" s="14">
        <v>0.003</v>
      </c>
      <c r="G1495" s="9">
        <v>78</v>
      </c>
      <c r="H1495" s="9">
        <v>76</v>
      </c>
      <c r="I1495" s="9">
        <v>0.294</v>
      </c>
      <c r="J1495" s="9">
        <v>0.655</v>
      </c>
      <c r="K1495" s="9">
        <v>0.05</v>
      </c>
      <c r="L1495" s="9">
        <v>331964</v>
      </c>
      <c r="M1495" s="9">
        <v>0.412</v>
      </c>
    </row>
    <row r="1496" customHeight="1" spans="1:13">
      <c r="A1496" s="6" t="str">
        <f t="shared" si="0"/>
        <v>Maldives-Asia2012</v>
      </c>
      <c r="B1496" s="6" t="s">
        <v>184</v>
      </c>
      <c r="C1496" s="6" t="s">
        <v>65</v>
      </c>
      <c r="D1496" s="7" t="s">
        <v>286</v>
      </c>
      <c r="E1496" s="14">
        <v>0.01</v>
      </c>
      <c r="F1496" s="14">
        <v>0.004</v>
      </c>
      <c r="G1496" s="9">
        <v>79</v>
      </c>
      <c r="H1496" s="9">
        <v>77</v>
      </c>
      <c r="I1496" s="9">
        <v>0.29</v>
      </c>
      <c r="J1496" s="9">
        <v>0.66</v>
      </c>
      <c r="K1496" s="9">
        <v>0.05</v>
      </c>
      <c r="L1496" s="9">
        <v>338442</v>
      </c>
      <c r="M1496" s="9">
        <v>0.423</v>
      </c>
    </row>
    <row r="1497" customHeight="1" spans="1:13">
      <c r="A1497" s="6" t="str">
        <f t="shared" si="0"/>
        <v>Mali-Africa2000</v>
      </c>
      <c r="B1497" s="6" t="s">
        <v>185</v>
      </c>
      <c r="C1497" s="6" t="s">
        <v>69</v>
      </c>
      <c r="D1497" s="7" t="s">
        <v>277</v>
      </c>
      <c r="E1497" s="14">
        <v>0.01</v>
      </c>
      <c r="F1497" s="14">
        <v>0.002</v>
      </c>
      <c r="G1497" s="9">
        <v>49</v>
      </c>
      <c r="H1497" s="9">
        <v>49</v>
      </c>
      <c r="I1497" s="9">
        <v>0.461</v>
      </c>
      <c r="J1497" s="9">
        <v>0.504</v>
      </c>
      <c r="K1497" s="9">
        <v>0.035</v>
      </c>
      <c r="L1497" s="9">
        <v>10260577</v>
      </c>
      <c r="M1497" s="9">
        <v>0.284</v>
      </c>
    </row>
    <row r="1498" customHeight="1" spans="1:13">
      <c r="A1498" s="6" t="str">
        <f t="shared" si="0"/>
        <v>Mali-Africa2001</v>
      </c>
      <c r="B1498" s="6" t="s">
        <v>185</v>
      </c>
      <c r="C1498" s="6" t="s">
        <v>69</v>
      </c>
      <c r="D1498" s="7" t="s">
        <v>278</v>
      </c>
      <c r="E1498" s="14">
        <v>0.01</v>
      </c>
      <c r="F1498" s="15"/>
      <c r="G1498" s="9">
        <v>49</v>
      </c>
      <c r="H1498" s="9">
        <v>50</v>
      </c>
      <c r="I1498" s="9">
        <v>0.461</v>
      </c>
      <c r="J1498" s="9">
        <v>0.505</v>
      </c>
      <c r="K1498" s="9">
        <v>0.034</v>
      </c>
      <c r="L1498" s="9">
        <v>10562768</v>
      </c>
      <c r="M1498" s="9">
        <v>0.291</v>
      </c>
    </row>
    <row r="1499" customHeight="1" spans="1:13">
      <c r="A1499" s="6" t="str">
        <f t="shared" si="0"/>
        <v>Mali-Africa2002</v>
      </c>
      <c r="B1499" s="6" t="s">
        <v>185</v>
      </c>
      <c r="C1499" s="6" t="s">
        <v>69</v>
      </c>
      <c r="D1499" s="7" t="s">
        <v>279</v>
      </c>
      <c r="E1499" s="14">
        <v>0.012</v>
      </c>
      <c r="F1499" s="14">
        <v>0.014</v>
      </c>
      <c r="G1499" s="9">
        <v>50</v>
      </c>
      <c r="H1499" s="9">
        <v>50</v>
      </c>
      <c r="I1499" s="9">
        <v>0.461</v>
      </c>
      <c r="J1499" s="9">
        <v>0.506</v>
      </c>
      <c r="K1499" s="9">
        <v>0.033</v>
      </c>
      <c r="L1499" s="9">
        <v>10882662</v>
      </c>
      <c r="M1499" s="9">
        <v>0.298</v>
      </c>
    </row>
    <row r="1500" customHeight="1" spans="1:13">
      <c r="A1500" s="6" t="str">
        <f t="shared" si="0"/>
        <v>Mali-Africa2003</v>
      </c>
      <c r="B1500" s="6" t="s">
        <v>185</v>
      </c>
      <c r="C1500" s="6" t="s">
        <v>69</v>
      </c>
      <c r="D1500" s="7" t="s">
        <v>280</v>
      </c>
      <c r="E1500" s="14">
        <v>0.012</v>
      </c>
      <c r="F1500" s="14">
        <v>0.017</v>
      </c>
      <c r="G1500" s="9">
        <v>50</v>
      </c>
      <c r="H1500" s="9">
        <v>51</v>
      </c>
      <c r="I1500" s="9">
        <v>0.462</v>
      </c>
      <c r="J1500" s="9">
        <v>0.506</v>
      </c>
      <c r="K1500" s="9">
        <v>0.032</v>
      </c>
      <c r="L1500" s="9">
        <v>11219737</v>
      </c>
      <c r="M1500" s="9">
        <v>0.305</v>
      </c>
    </row>
    <row r="1501" customHeight="1" spans="1:13">
      <c r="A1501" s="6" t="str">
        <f t="shared" si="0"/>
        <v>Mali-Africa2004</v>
      </c>
      <c r="B1501" s="6" t="s">
        <v>185</v>
      </c>
      <c r="C1501" s="6" t="s">
        <v>69</v>
      </c>
      <c r="D1501" s="7" t="s">
        <v>281</v>
      </c>
      <c r="E1501" s="14">
        <v>0.013</v>
      </c>
      <c r="F1501" s="14">
        <v>0.019</v>
      </c>
      <c r="G1501" s="9">
        <v>51</v>
      </c>
      <c r="H1501" s="9">
        <v>51</v>
      </c>
      <c r="I1501" s="9">
        <v>0.462</v>
      </c>
      <c r="J1501" s="9">
        <v>0.506</v>
      </c>
      <c r="K1501" s="9">
        <v>0.031</v>
      </c>
      <c r="L1501" s="9">
        <v>11572936</v>
      </c>
      <c r="M1501" s="9">
        <v>0.313</v>
      </c>
    </row>
    <row r="1502" customHeight="1" spans="1:13">
      <c r="A1502" s="6" t="str">
        <f t="shared" si="0"/>
        <v>Mali-Africa2005</v>
      </c>
      <c r="B1502" s="6" t="s">
        <v>185</v>
      </c>
      <c r="C1502" s="6" t="s">
        <v>69</v>
      </c>
      <c r="D1502" s="7" t="s">
        <v>282</v>
      </c>
      <c r="E1502" s="14">
        <v>0.014</v>
      </c>
      <c r="F1502" s="14">
        <v>0.019</v>
      </c>
      <c r="G1502" s="9">
        <v>51</v>
      </c>
      <c r="H1502" s="9">
        <v>52</v>
      </c>
      <c r="I1502" s="9">
        <v>0.463</v>
      </c>
      <c r="J1502" s="9">
        <v>0.506</v>
      </c>
      <c r="K1502" s="9">
        <v>0.031</v>
      </c>
      <c r="L1502" s="9">
        <v>11941258</v>
      </c>
      <c r="M1502" s="9">
        <v>0.321</v>
      </c>
    </row>
    <row r="1503" customHeight="1" spans="1:13">
      <c r="A1503" s="6" t="str">
        <f t="shared" si="0"/>
        <v>Mali-Africa2006</v>
      </c>
      <c r="B1503" s="6" t="s">
        <v>185</v>
      </c>
      <c r="C1503" s="6" t="s">
        <v>69</v>
      </c>
      <c r="D1503" s="7" t="s">
        <v>287</v>
      </c>
      <c r="E1503" s="14">
        <v>0.015</v>
      </c>
      <c r="F1503" s="14">
        <v>0.026</v>
      </c>
      <c r="G1503" s="9">
        <v>52</v>
      </c>
      <c r="H1503" s="9">
        <v>52</v>
      </c>
      <c r="I1503" s="9">
        <v>0.464</v>
      </c>
      <c r="J1503" s="9">
        <v>0.506</v>
      </c>
      <c r="K1503" s="9">
        <v>0.03</v>
      </c>
      <c r="L1503" s="9">
        <v>12325545</v>
      </c>
      <c r="M1503" s="9">
        <v>0.328</v>
      </c>
    </row>
    <row r="1504" customHeight="1" spans="1:13">
      <c r="A1504" s="6" t="str">
        <f t="shared" si="0"/>
        <v>Mali-Africa2007</v>
      </c>
      <c r="B1504" s="6" t="s">
        <v>185</v>
      </c>
      <c r="C1504" s="6" t="s">
        <v>69</v>
      </c>
      <c r="D1504" s="7" t="s">
        <v>289</v>
      </c>
      <c r="E1504" s="14">
        <v>0.017</v>
      </c>
      <c r="F1504" s="14">
        <v>0.022</v>
      </c>
      <c r="G1504" s="9">
        <v>52</v>
      </c>
      <c r="H1504" s="9">
        <v>53</v>
      </c>
      <c r="I1504" s="9">
        <v>0.464</v>
      </c>
      <c r="J1504" s="9">
        <v>0.506</v>
      </c>
      <c r="K1504" s="9">
        <v>0.03</v>
      </c>
      <c r="L1504" s="9">
        <v>12725629</v>
      </c>
      <c r="M1504" s="9">
        <v>0.336</v>
      </c>
    </row>
    <row r="1505" customHeight="1" spans="1:13">
      <c r="A1505" s="6" t="str">
        <f t="shared" si="0"/>
        <v>Mali-Africa2008</v>
      </c>
      <c r="B1505" s="6" t="s">
        <v>185</v>
      </c>
      <c r="C1505" s="6" t="s">
        <v>69</v>
      </c>
      <c r="D1505" s="7" t="s">
        <v>283</v>
      </c>
      <c r="E1505" s="14">
        <v>0.018</v>
      </c>
      <c r="F1505" s="14">
        <v>0.039</v>
      </c>
      <c r="G1505" s="9">
        <v>53</v>
      </c>
      <c r="H1505" s="9">
        <v>53</v>
      </c>
      <c r="I1505" s="9">
        <v>0.465</v>
      </c>
      <c r="J1505" s="9">
        <v>0.505</v>
      </c>
      <c r="K1505" s="9">
        <v>0.03</v>
      </c>
      <c r="L1505" s="9">
        <v>13138299</v>
      </c>
      <c r="M1505" s="9">
        <v>0.344</v>
      </c>
    </row>
    <row r="1506" customHeight="1" spans="1:13">
      <c r="A1506" s="6" t="str">
        <f t="shared" si="0"/>
        <v>Mali-Africa2009</v>
      </c>
      <c r="B1506" s="6" t="s">
        <v>185</v>
      </c>
      <c r="C1506" s="6" t="s">
        <v>69</v>
      </c>
      <c r="D1506" s="7" t="s">
        <v>284</v>
      </c>
      <c r="E1506" s="14">
        <v>0.018</v>
      </c>
      <c r="F1506" s="14">
        <v>0.007</v>
      </c>
      <c r="G1506" s="9">
        <v>53</v>
      </c>
      <c r="H1506" s="9">
        <v>54</v>
      </c>
      <c r="I1506" s="9">
        <v>0.467</v>
      </c>
      <c r="J1506" s="9">
        <v>0.504</v>
      </c>
      <c r="K1506" s="9">
        <v>0.029</v>
      </c>
      <c r="L1506" s="9">
        <v>13559296</v>
      </c>
      <c r="M1506" s="9">
        <v>0.352</v>
      </c>
    </row>
    <row r="1507" customHeight="1" spans="1:13">
      <c r="A1507" s="6" t="str">
        <f t="shared" si="0"/>
        <v>Mali-Africa2010</v>
      </c>
      <c r="B1507" s="6" t="s">
        <v>185</v>
      </c>
      <c r="C1507" s="6" t="s">
        <v>69</v>
      </c>
      <c r="D1507" s="7" t="s">
        <v>288</v>
      </c>
      <c r="E1507" s="14">
        <v>0.018</v>
      </c>
      <c r="F1507" s="14">
        <v>0.008</v>
      </c>
      <c r="G1507" s="9">
        <v>54</v>
      </c>
      <c r="H1507" s="9">
        <v>54</v>
      </c>
      <c r="I1507" s="9">
        <v>0.468</v>
      </c>
      <c r="J1507" s="9">
        <v>0.503</v>
      </c>
      <c r="K1507" s="9">
        <v>0.029</v>
      </c>
      <c r="L1507" s="9">
        <v>13985961</v>
      </c>
      <c r="M1507" s="9">
        <v>0.36</v>
      </c>
    </row>
    <row r="1508" customHeight="1" spans="1:13">
      <c r="A1508" s="6" t="str">
        <f t="shared" si="0"/>
        <v>Mali-Africa2011</v>
      </c>
      <c r="B1508" s="6" t="s">
        <v>185</v>
      </c>
      <c r="C1508" s="6" t="s">
        <v>69</v>
      </c>
      <c r="D1508" s="7" t="s">
        <v>285</v>
      </c>
      <c r="E1508" s="14">
        <v>0.019</v>
      </c>
      <c r="F1508" s="14">
        <v>0.048</v>
      </c>
      <c r="G1508" s="9">
        <v>54</v>
      </c>
      <c r="H1508" s="9">
        <v>54</v>
      </c>
      <c r="I1508" s="9">
        <v>0.47</v>
      </c>
      <c r="J1508" s="9">
        <v>0.502</v>
      </c>
      <c r="K1508" s="9">
        <v>0.029</v>
      </c>
      <c r="L1508" s="9">
        <v>14416737</v>
      </c>
      <c r="M1508" s="9">
        <v>0.368</v>
      </c>
    </row>
    <row r="1509" customHeight="1" spans="1:13">
      <c r="A1509" s="6" t="str">
        <f t="shared" si="0"/>
        <v>Mali-Africa2012</v>
      </c>
      <c r="B1509" s="6" t="s">
        <v>185</v>
      </c>
      <c r="C1509" s="6" t="s">
        <v>69</v>
      </c>
      <c r="D1509" s="7" t="s">
        <v>286</v>
      </c>
      <c r="E1509" s="14">
        <v>0.019</v>
      </c>
      <c r="F1509" s="14">
        <v>0.011</v>
      </c>
      <c r="G1509" s="9">
        <v>54</v>
      </c>
      <c r="H1509" s="9">
        <v>55</v>
      </c>
      <c r="I1509" s="9">
        <v>0.471</v>
      </c>
      <c r="J1509" s="9">
        <v>0.5</v>
      </c>
      <c r="K1509" s="9">
        <v>0.028</v>
      </c>
      <c r="L1509" s="9">
        <v>14853572</v>
      </c>
      <c r="M1509" s="9">
        <v>0.376</v>
      </c>
    </row>
    <row r="1510" customHeight="1" spans="1:13">
      <c r="A1510" s="6" t="str">
        <f t="shared" si="0"/>
        <v>Malta-Europe2000</v>
      </c>
      <c r="B1510" s="6" t="s">
        <v>186</v>
      </c>
      <c r="C1510" s="6" t="s">
        <v>67</v>
      </c>
      <c r="D1510" s="7" t="s">
        <v>277</v>
      </c>
      <c r="E1510" s="14">
        <v>0.021</v>
      </c>
      <c r="F1510" s="14">
        <v>0.025</v>
      </c>
      <c r="G1510" s="9">
        <v>80</v>
      </c>
      <c r="H1510" s="9">
        <v>76</v>
      </c>
      <c r="I1510" s="9">
        <v>0.207</v>
      </c>
      <c r="J1510" s="9">
        <v>0.686</v>
      </c>
      <c r="K1510" s="9">
        <v>0.107</v>
      </c>
      <c r="L1510" s="9">
        <v>381363</v>
      </c>
      <c r="M1510" s="9">
        <v>0.924</v>
      </c>
    </row>
    <row r="1511" customHeight="1" spans="1:13">
      <c r="A1511" s="6" t="str">
        <f t="shared" si="0"/>
        <v>Malta-Europe2001</v>
      </c>
      <c r="B1511" s="6" t="s">
        <v>186</v>
      </c>
      <c r="C1511" s="6" t="s">
        <v>67</v>
      </c>
      <c r="D1511" s="7" t="s">
        <v>278</v>
      </c>
      <c r="E1511" s="14">
        <v>0.021</v>
      </c>
      <c r="F1511" s="14">
        <v>0.031</v>
      </c>
      <c r="G1511" s="9">
        <v>81</v>
      </c>
      <c r="H1511" s="9">
        <v>77</v>
      </c>
      <c r="I1511" s="9">
        <v>0.2</v>
      </c>
      <c r="J1511" s="9">
        <v>0.688</v>
      </c>
      <c r="K1511" s="9">
        <v>0.111</v>
      </c>
      <c r="L1511" s="9">
        <v>393028</v>
      </c>
      <c r="M1511" s="9">
        <v>0.926</v>
      </c>
    </row>
    <row r="1512" customHeight="1" spans="1:13">
      <c r="A1512" s="6" t="str">
        <f t="shared" si="0"/>
        <v>Malta-Europe2002</v>
      </c>
      <c r="B1512" s="6" t="s">
        <v>186</v>
      </c>
      <c r="C1512" s="6" t="s">
        <v>67</v>
      </c>
      <c r="D1512" s="7" t="s">
        <v>279</v>
      </c>
      <c r="E1512" s="14">
        <v>0.022</v>
      </c>
      <c r="F1512" s="14">
        <v>0.055</v>
      </c>
      <c r="G1512" s="9">
        <v>81</v>
      </c>
      <c r="H1512" s="9">
        <v>76</v>
      </c>
      <c r="I1512" s="9">
        <v>0.193</v>
      </c>
      <c r="J1512" s="9">
        <v>0.69</v>
      </c>
      <c r="K1512" s="9">
        <v>0.117</v>
      </c>
      <c r="L1512" s="9">
        <v>395969</v>
      </c>
      <c r="M1512" s="9">
        <v>0.929</v>
      </c>
    </row>
    <row r="1513" customHeight="1" spans="1:13">
      <c r="A1513" s="6" t="str">
        <f t="shared" si="0"/>
        <v>Malta-Europe2003</v>
      </c>
      <c r="B1513" s="6" t="s">
        <v>186</v>
      </c>
      <c r="C1513" s="6" t="s">
        <v>67</v>
      </c>
      <c r="D1513" s="7" t="s">
        <v>280</v>
      </c>
      <c r="E1513" s="14">
        <v>0.022</v>
      </c>
      <c r="F1513" s="14">
        <v>0.033</v>
      </c>
      <c r="G1513" s="9">
        <v>81</v>
      </c>
      <c r="H1513" s="9">
        <v>76</v>
      </c>
      <c r="I1513" s="9">
        <v>0.185</v>
      </c>
      <c r="J1513" s="9">
        <v>0.691</v>
      </c>
      <c r="K1513" s="9">
        <v>0.123</v>
      </c>
      <c r="L1513" s="9">
        <v>398582</v>
      </c>
      <c r="M1513" s="9">
        <v>0.932</v>
      </c>
    </row>
    <row r="1514" customHeight="1" spans="1:13">
      <c r="A1514" s="6" t="str">
        <f t="shared" si="0"/>
        <v>Malta-Europe2004</v>
      </c>
      <c r="B1514" s="6" t="s">
        <v>186</v>
      </c>
      <c r="C1514" s="6" t="s">
        <v>67</v>
      </c>
      <c r="D1514" s="7" t="s">
        <v>281</v>
      </c>
      <c r="E1514" s="14">
        <v>0.022</v>
      </c>
      <c r="F1514" s="14">
        <v>0.052</v>
      </c>
      <c r="G1514" s="9">
        <v>81</v>
      </c>
      <c r="H1514" s="9">
        <v>77</v>
      </c>
      <c r="I1514" s="9">
        <v>0.178</v>
      </c>
      <c r="J1514" s="9">
        <v>0.693</v>
      </c>
      <c r="K1514" s="9">
        <v>0.129</v>
      </c>
      <c r="L1514" s="9">
        <v>401268</v>
      </c>
      <c r="M1514" s="9">
        <v>0.934</v>
      </c>
    </row>
    <row r="1515" customHeight="1" spans="1:13">
      <c r="A1515" s="6" t="str">
        <f t="shared" si="0"/>
        <v>Malta-Europe2005</v>
      </c>
      <c r="B1515" s="6" t="s">
        <v>186</v>
      </c>
      <c r="C1515" s="6" t="s">
        <v>67</v>
      </c>
      <c r="D1515" s="7" t="s">
        <v>282</v>
      </c>
      <c r="E1515" s="14">
        <v>0.022</v>
      </c>
      <c r="F1515" s="14">
        <v>0.041</v>
      </c>
      <c r="G1515" s="9">
        <v>81</v>
      </c>
      <c r="H1515" s="9">
        <v>77</v>
      </c>
      <c r="I1515" s="9">
        <v>0.173</v>
      </c>
      <c r="J1515" s="9">
        <v>0.694</v>
      </c>
      <c r="K1515" s="9">
        <v>0.133</v>
      </c>
      <c r="L1515" s="9">
        <v>403834</v>
      </c>
      <c r="M1515" s="9">
        <v>0.936</v>
      </c>
    </row>
    <row r="1516" customHeight="1" spans="1:13">
      <c r="A1516" s="6" t="str">
        <f t="shared" si="0"/>
        <v>Malta-Europe2006</v>
      </c>
      <c r="B1516" s="6" t="s">
        <v>186</v>
      </c>
      <c r="C1516" s="6" t="s">
        <v>67</v>
      </c>
      <c r="D1516" s="7" t="s">
        <v>287</v>
      </c>
      <c r="E1516" s="14">
        <v>0.022</v>
      </c>
      <c r="F1516" s="14">
        <v>0.046</v>
      </c>
      <c r="G1516" s="9">
        <v>82</v>
      </c>
      <c r="H1516" s="9">
        <v>77</v>
      </c>
      <c r="I1516" s="9">
        <v>0.168</v>
      </c>
      <c r="J1516" s="9">
        <v>0.696</v>
      </c>
      <c r="K1516" s="9">
        <v>0.136</v>
      </c>
      <c r="L1516" s="9">
        <v>405308</v>
      </c>
      <c r="M1516" s="9">
        <v>0.939</v>
      </c>
    </row>
    <row r="1517" customHeight="1" spans="1:13">
      <c r="A1517" s="6" t="str">
        <f t="shared" si="0"/>
        <v>Malta-Europe2007</v>
      </c>
      <c r="B1517" s="6" t="s">
        <v>186</v>
      </c>
      <c r="C1517" s="6" t="s">
        <v>67</v>
      </c>
      <c r="D1517" s="7" t="s">
        <v>289</v>
      </c>
      <c r="E1517" s="14">
        <v>0.022</v>
      </c>
      <c r="F1517" s="14">
        <v>0.015</v>
      </c>
      <c r="G1517" s="9">
        <v>82</v>
      </c>
      <c r="H1517" s="9">
        <v>78</v>
      </c>
      <c r="I1517" s="9">
        <v>0.164</v>
      </c>
      <c r="J1517" s="9">
        <v>0.698</v>
      </c>
      <c r="K1517" s="9">
        <v>0.138</v>
      </c>
      <c r="L1517" s="9">
        <v>406724</v>
      </c>
      <c r="M1517" s="9">
        <v>0.941</v>
      </c>
    </row>
    <row r="1518" customHeight="1" spans="1:13">
      <c r="A1518" s="6" t="str">
        <f t="shared" si="0"/>
        <v>Malta-Europe2008</v>
      </c>
      <c r="B1518" s="6" t="s">
        <v>186</v>
      </c>
      <c r="C1518" s="6" t="s">
        <v>67</v>
      </c>
      <c r="D1518" s="7" t="s">
        <v>283</v>
      </c>
      <c r="E1518" s="14">
        <v>0.023</v>
      </c>
      <c r="F1518" s="14">
        <v>0.044</v>
      </c>
      <c r="G1518" s="9">
        <v>82</v>
      </c>
      <c r="H1518" s="9">
        <v>77</v>
      </c>
      <c r="I1518" s="9">
        <v>0.162</v>
      </c>
      <c r="J1518" s="9">
        <v>0.699</v>
      </c>
      <c r="K1518" s="9">
        <v>0.139</v>
      </c>
      <c r="L1518" s="9">
        <v>409379</v>
      </c>
      <c r="M1518" s="9">
        <v>0.943</v>
      </c>
    </row>
    <row r="1519" customHeight="1" spans="1:13">
      <c r="A1519" s="6" t="str">
        <f t="shared" si="0"/>
        <v>Malta-Europe2009</v>
      </c>
      <c r="B1519" s="6" t="s">
        <v>186</v>
      </c>
      <c r="C1519" s="6" t="s">
        <v>67</v>
      </c>
      <c r="D1519" s="7" t="s">
        <v>284</v>
      </c>
      <c r="E1519" s="14">
        <v>0.023</v>
      </c>
      <c r="F1519" s="14">
        <v>0.032</v>
      </c>
      <c r="G1519" s="9">
        <v>83</v>
      </c>
      <c r="H1519" s="9">
        <v>78</v>
      </c>
      <c r="I1519" s="9">
        <v>0.159</v>
      </c>
      <c r="J1519" s="9">
        <v>0.699</v>
      </c>
      <c r="K1519" s="9">
        <v>0.141</v>
      </c>
      <c r="L1519" s="9">
        <v>412477</v>
      </c>
      <c r="M1519" s="9">
        <v>0.945</v>
      </c>
    </row>
    <row r="1520" customHeight="1" spans="1:13">
      <c r="A1520" s="6" t="str">
        <f t="shared" si="0"/>
        <v>Malta-Europe2010</v>
      </c>
      <c r="B1520" s="6" t="s">
        <v>186</v>
      </c>
      <c r="C1520" s="6" t="s">
        <v>67</v>
      </c>
      <c r="D1520" s="7" t="s">
        <v>288</v>
      </c>
      <c r="E1520" s="14">
        <v>0.026</v>
      </c>
      <c r="F1520" s="14">
        <v>0.027</v>
      </c>
      <c r="G1520" s="9">
        <v>84</v>
      </c>
      <c r="H1520" s="9">
        <v>79</v>
      </c>
      <c r="I1520" s="9">
        <v>0.156</v>
      </c>
      <c r="J1520" s="9">
        <v>0.699</v>
      </c>
      <c r="K1520" s="9">
        <v>0.145</v>
      </c>
      <c r="L1520" s="9">
        <v>414508</v>
      </c>
      <c r="M1520" s="9">
        <v>0.947</v>
      </c>
    </row>
    <row r="1521" customHeight="1" spans="1:13">
      <c r="A1521" s="6" t="str">
        <f t="shared" si="0"/>
        <v>Malta-Europe2011</v>
      </c>
      <c r="B1521" s="6" t="s">
        <v>186</v>
      </c>
      <c r="C1521" s="6" t="s">
        <v>67</v>
      </c>
      <c r="D1521" s="7" t="s">
        <v>285</v>
      </c>
      <c r="E1521" s="14">
        <v>0.026</v>
      </c>
      <c r="F1521" s="14">
        <v>0.042</v>
      </c>
      <c r="G1521" s="9">
        <v>83</v>
      </c>
      <c r="H1521" s="9">
        <v>79</v>
      </c>
      <c r="I1521" s="9">
        <v>0.153</v>
      </c>
      <c r="J1521" s="9">
        <v>0.697</v>
      </c>
      <c r="K1521" s="9">
        <v>0.15</v>
      </c>
      <c r="L1521" s="9">
        <v>416268</v>
      </c>
      <c r="M1521" s="9">
        <v>0.948</v>
      </c>
    </row>
    <row r="1522" customHeight="1" spans="1:13">
      <c r="A1522" s="6" t="str">
        <f t="shared" si="0"/>
        <v>Malta-Europe2012</v>
      </c>
      <c r="B1522" s="6" t="s">
        <v>186</v>
      </c>
      <c r="C1522" s="6" t="s">
        <v>67</v>
      </c>
      <c r="D1522" s="7" t="s">
        <v>286</v>
      </c>
      <c r="E1522" s="14">
        <v>0.026</v>
      </c>
      <c r="F1522" s="14">
        <v>0.045</v>
      </c>
      <c r="G1522" s="9">
        <v>83</v>
      </c>
      <c r="H1522" s="9">
        <v>79</v>
      </c>
      <c r="I1522" s="9">
        <v>0.15</v>
      </c>
      <c r="J1522" s="9">
        <v>0.694</v>
      </c>
      <c r="K1522" s="9">
        <v>0.156</v>
      </c>
      <c r="L1522" s="9">
        <v>419455</v>
      </c>
      <c r="M1522" s="9">
        <v>0.95</v>
      </c>
    </row>
    <row r="1523" customHeight="1" spans="1:13">
      <c r="A1523" s="6" t="str">
        <f t="shared" si="0"/>
        <v>Marshall Islands-Oceania2000</v>
      </c>
      <c r="B1523" s="6" t="s">
        <v>187</v>
      </c>
      <c r="C1523" s="6" t="s">
        <v>71</v>
      </c>
      <c r="D1523" s="7" t="s">
        <v>277</v>
      </c>
      <c r="E1523" s="14">
        <v>0.028</v>
      </c>
      <c r="F1523" s="14">
        <v>0.078</v>
      </c>
      <c r="G1523" s="9">
        <v>68</v>
      </c>
      <c r="H1523" s="9">
        <v>63</v>
      </c>
      <c r="I1523" s="8"/>
      <c r="J1523" s="8"/>
      <c r="K1523" s="8"/>
      <c r="L1523" s="9">
        <v>52161</v>
      </c>
      <c r="M1523" s="9">
        <v>0.684</v>
      </c>
    </row>
    <row r="1524" customHeight="1" spans="1:13">
      <c r="A1524" s="6" t="str">
        <f t="shared" si="0"/>
        <v>Marshall Islands-Oceania2001</v>
      </c>
      <c r="B1524" s="6" t="s">
        <v>187</v>
      </c>
      <c r="C1524" s="6" t="s">
        <v>71</v>
      </c>
      <c r="D1524" s="7" t="s">
        <v>278</v>
      </c>
      <c r="E1524" s="14">
        <v>0.029</v>
      </c>
      <c r="F1524" s="14">
        <v>0.065</v>
      </c>
      <c r="G1524" s="8"/>
      <c r="H1524" s="8"/>
      <c r="I1524" s="8"/>
      <c r="J1524" s="8"/>
      <c r="K1524" s="8"/>
      <c r="L1524" s="9">
        <v>52184</v>
      </c>
      <c r="M1524" s="9">
        <v>0.687</v>
      </c>
    </row>
    <row r="1525" customHeight="1" spans="1:13">
      <c r="A1525" s="6" t="str">
        <f t="shared" si="0"/>
        <v>Marshall Islands-Oceania2002</v>
      </c>
      <c r="B1525" s="6" t="s">
        <v>187</v>
      </c>
      <c r="C1525" s="6" t="s">
        <v>71</v>
      </c>
      <c r="D1525" s="7" t="s">
        <v>279</v>
      </c>
      <c r="E1525" s="14">
        <v>0.031</v>
      </c>
      <c r="F1525" s="14">
        <v>0.05</v>
      </c>
      <c r="G1525" s="8"/>
      <c r="H1525" s="8"/>
      <c r="I1525" s="8"/>
      <c r="J1525" s="8"/>
      <c r="K1525" s="8"/>
      <c r="L1525" s="9">
        <v>52161</v>
      </c>
      <c r="M1525" s="9">
        <v>0.69</v>
      </c>
    </row>
    <row r="1526" customHeight="1" spans="1:13">
      <c r="A1526" s="6" t="str">
        <f t="shared" si="0"/>
        <v>Marshall Islands-Oceania2003</v>
      </c>
      <c r="B1526" s="6" t="s">
        <v>187</v>
      </c>
      <c r="C1526" s="6" t="s">
        <v>71</v>
      </c>
      <c r="D1526" s="7" t="s">
        <v>280</v>
      </c>
      <c r="E1526" s="14">
        <v>0.037</v>
      </c>
      <c r="F1526" s="14">
        <v>0.059</v>
      </c>
      <c r="G1526" s="8"/>
      <c r="H1526" s="8"/>
      <c r="I1526" s="8"/>
      <c r="J1526" s="8"/>
      <c r="K1526" s="8"/>
      <c r="L1526" s="9">
        <v>52115</v>
      </c>
      <c r="M1526" s="9">
        <v>0.693</v>
      </c>
    </row>
    <row r="1527" customHeight="1" spans="1:13">
      <c r="A1527" s="6" t="str">
        <f t="shared" si="0"/>
        <v>Marshall Islands-Oceania2004</v>
      </c>
      <c r="B1527" s="6" t="s">
        <v>187</v>
      </c>
      <c r="C1527" s="6" t="s">
        <v>71</v>
      </c>
      <c r="D1527" s="7" t="s">
        <v>281</v>
      </c>
      <c r="E1527" s="14">
        <v>0.042</v>
      </c>
      <c r="F1527" s="14">
        <v>0.08</v>
      </c>
      <c r="G1527" s="8"/>
      <c r="H1527" s="8"/>
      <c r="I1527" s="8"/>
      <c r="J1527" s="8"/>
      <c r="K1527" s="8"/>
      <c r="L1527" s="9">
        <v>52074</v>
      </c>
      <c r="M1527" s="9">
        <v>0.696</v>
      </c>
    </row>
    <row r="1528" customHeight="1" spans="1:13">
      <c r="A1528" s="6" t="str">
        <f t="shared" si="0"/>
        <v>Marshall Islands-Oceania2005</v>
      </c>
      <c r="B1528" s="6" t="s">
        <v>187</v>
      </c>
      <c r="C1528" s="6" t="s">
        <v>71</v>
      </c>
      <c r="D1528" s="7" t="s">
        <v>282</v>
      </c>
      <c r="E1528" s="14">
        <v>0.009</v>
      </c>
      <c r="F1528" s="15"/>
      <c r="G1528" s="8"/>
      <c r="H1528" s="8"/>
      <c r="I1528" s="8"/>
      <c r="J1528" s="8"/>
      <c r="K1528" s="8"/>
      <c r="L1528" s="9">
        <v>52058</v>
      </c>
      <c r="M1528" s="9">
        <v>0.699</v>
      </c>
    </row>
    <row r="1529" customHeight="1" spans="1:13">
      <c r="A1529" s="6" t="str">
        <f t="shared" si="0"/>
        <v>Marshall Islands-Oceania2006</v>
      </c>
      <c r="B1529" s="6" t="s">
        <v>187</v>
      </c>
      <c r="C1529" s="6" t="s">
        <v>71</v>
      </c>
      <c r="D1529" s="7" t="s">
        <v>287</v>
      </c>
      <c r="E1529" s="14">
        <v>0.009</v>
      </c>
      <c r="F1529" s="14">
        <v>0.004</v>
      </c>
      <c r="G1529" s="8"/>
      <c r="H1529" s="8"/>
      <c r="I1529" s="8"/>
      <c r="J1529" s="8"/>
      <c r="K1529" s="8"/>
      <c r="L1529" s="9">
        <v>52084</v>
      </c>
      <c r="M1529" s="9">
        <v>0.702</v>
      </c>
    </row>
    <row r="1530" customHeight="1" spans="1:13">
      <c r="A1530" s="6" t="str">
        <f t="shared" si="0"/>
        <v>Marshall Islands-Oceania2007</v>
      </c>
      <c r="B1530" s="6" t="s">
        <v>187</v>
      </c>
      <c r="C1530" s="6" t="s">
        <v>71</v>
      </c>
      <c r="D1530" s="7" t="s">
        <v>289</v>
      </c>
      <c r="E1530" s="14">
        <v>0.009</v>
      </c>
      <c r="F1530" s="14">
        <v>0.003</v>
      </c>
      <c r="G1530" s="8"/>
      <c r="H1530" s="8"/>
      <c r="I1530" s="8"/>
      <c r="J1530" s="8"/>
      <c r="K1530" s="8"/>
      <c r="L1530" s="9">
        <v>52150</v>
      </c>
      <c r="M1530" s="9">
        <v>0.705</v>
      </c>
    </row>
    <row r="1531" customHeight="1" spans="1:13">
      <c r="A1531" s="6" t="str">
        <f t="shared" si="0"/>
        <v>Marshall Islands-Oceania2008</v>
      </c>
      <c r="B1531" s="6" t="s">
        <v>187</v>
      </c>
      <c r="C1531" s="6" t="s">
        <v>71</v>
      </c>
      <c r="D1531" s="7" t="s">
        <v>283</v>
      </c>
      <c r="E1531" s="14">
        <v>0.01</v>
      </c>
      <c r="F1531" s="14">
        <v>0.002</v>
      </c>
      <c r="G1531" s="8"/>
      <c r="H1531" s="8"/>
      <c r="I1531" s="8"/>
      <c r="J1531" s="8"/>
      <c r="K1531" s="8"/>
      <c r="L1531" s="9">
        <v>52245</v>
      </c>
      <c r="M1531" s="9">
        <v>0.708</v>
      </c>
    </row>
    <row r="1532" customHeight="1" spans="1:13">
      <c r="A1532" s="6" t="str">
        <f t="shared" si="0"/>
        <v>Marshall Islands-Oceania2009</v>
      </c>
      <c r="B1532" s="6" t="s">
        <v>187</v>
      </c>
      <c r="C1532" s="6" t="s">
        <v>71</v>
      </c>
      <c r="D1532" s="7" t="s">
        <v>284</v>
      </c>
      <c r="E1532" s="14">
        <v>0.011</v>
      </c>
      <c r="F1532" s="15"/>
      <c r="G1532" s="8"/>
      <c r="H1532" s="8"/>
      <c r="I1532" s="8"/>
      <c r="J1532" s="8"/>
      <c r="K1532" s="8"/>
      <c r="L1532" s="9">
        <v>52341</v>
      </c>
      <c r="M1532" s="9">
        <v>0.711</v>
      </c>
    </row>
    <row r="1533" customHeight="1" spans="1:13">
      <c r="A1533" s="6" t="str">
        <f t="shared" si="0"/>
        <v>Marshall Islands-Oceania2010</v>
      </c>
      <c r="B1533" s="6" t="s">
        <v>187</v>
      </c>
      <c r="C1533" s="6" t="s">
        <v>71</v>
      </c>
      <c r="D1533" s="7" t="s">
        <v>288</v>
      </c>
      <c r="E1533" s="14">
        <v>0.012</v>
      </c>
      <c r="F1533" s="14">
        <v>0.013</v>
      </c>
      <c r="G1533" s="8"/>
      <c r="H1533" s="8"/>
      <c r="I1533" s="8"/>
      <c r="J1533" s="8"/>
      <c r="K1533" s="8"/>
      <c r="L1533" s="9">
        <v>52428</v>
      </c>
      <c r="M1533" s="9">
        <v>0.713</v>
      </c>
    </row>
    <row r="1534" customHeight="1" spans="1:13">
      <c r="A1534" s="6" t="str">
        <f t="shared" si="0"/>
        <v>Marshall Islands-Oceania2011</v>
      </c>
      <c r="B1534" s="6" t="s">
        <v>187</v>
      </c>
      <c r="C1534" s="6" t="s">
        <v>71</v>
      </c>
      <c r="D1534" s="7" t="s">
        <v>285</v>
      </c>
      <c r="E1534" s="14">
        <v>0.012</v>
      </c>
      <c r="F1534" s="14">
        <v>0.016</v>
      </c>
      <c r="G1534" s="8"/>
      <c r="H1534" s="8"/>
      <c r="I1534" s="8"/>
      <c r="J1534" s="8"/>
      <c r="K1534" s="8"/>
      <c r="L1534" s="9">
        <v>52495</v>
      </c>
      <c r="M1534" s="9">
        <v>0.716</v>
      </c>
    </row>
    <row r="1535" customHeight="1" spans="1:13">
      <c r="A1535" s="6" t="str">
        <f t="shared" si="0"/>
        <v>Marshall Islands-Oceania2012</v>
      </c>
      <c r="B1535" s="6" t="s">
        <v>187</v>
      </c>
      <c r="C1535" s="6" t="s">
        <v>71</v>
      </c>
      <c r="D1535" s="7" t="s">
        <v>286</v>
      </c>
      <c r="E1535" s="14">
        <v>0.014</v>
      </c>
      <c r="F1535" s="14">
        <v>0.017</v>
      </c>
      <c r="G1535" s="8"/>
      <c r="H1535" s="8"/>
      <c r="I1535" s="8"/>
      <c r="J1535" s="8"/>
      <c r="K1535" s="8"/>
      <c r="L1535" s="9">
        <v>52555</v>
      </c>
      <c r="M1535" s="9">
        <v>0.719</v>
      </c>
    </row>
    <row r="1536" customHeight="1" spans="1:13">
      <c r="A1536" s="6" t="str">
        <f t="shared" si="0"/>
        <v>Mauritania-Africa2000</v>
      </c>
      <c r="B1536" s="6" t="s">
        <v>188</v>
      </c>
      <c r="C1536" s="6" t="s">
        <v>69</v>
      </c>
      <c r="D1536" s="7" t="s">
        <v>277</v>
      </c>
      <c r="E1536" s="14">
        <v>0.014</v>
      </c>
      <c r="F1536" s="14">
        <v>0.018</v>
      </c>
      <c r="G1536" s="9">
        <v>61</v>
      </c>
      <c r="H1536" s="9">
        <v>58</v>
      </c>
      <c r="I1536" s="9">
        <v>0.428</v>
      </c>
      <c r="J1536" s="9">
        <v>0.54</v>
      </c>
      <c r="K1536" s="9">
        <v>0.032</v>
      </c>
      <c r="L1536" s="9">
        <v>2708095</v>
      </c>
      <c r="M1536" s="9">
        <v>0.492</v>
      </c>
    </row>
    <row r="1537" customHeight="1" spans="1:13">
      <c r="A1537" s="6" t="str">
        <f t="shared" si="0"/>
        <v>Mauritania-Africa2001</v>
      </c>
      <c r="B1537" s="6" t="s">
        <v>188</v>
      </c>
      <c r="C1537" s="6" t="s">
        <v>69</v>
      </c>
      <c r="D1537" s="7" t="s">
        <v>278</v>
      </c>
      <c r="E1537" s="14">
        <v>0.015</v>
      </c>
      <c r="F1537" s="14">
        <v>0.026</v>
      </c>
      <c r="G1537" s="9">
        <v>61</v>
      </c>
      <c r="H1537" s="9">
        <v>58</v>
      </c>
      <c r="I1537" s="9">
        <v>0.426</v>
      </c>
      <c r="J1537" s="9">
        <v>0.543</v>
      </c>
      <c r="K1537" s="9">
        <v>0.032</v>
      </c>
      <c r="L1537" s="9">
        <v>2791403</v>
      </c>
      <c r="M1537" s="9">
        <v>0.5</v>
      </c>
    </row>
    <row r="1538" customHeight="1" spans="1:13">
      <c r="A1538" s="6" t="str">
        <f t="shared" si="0"/>
        <v>Mauritania-Africa2002</v>
      </c>
      <c r="B1538" s="6" t="s">
        <v>188</v>
      </c>
      <c r="C1538" s="6" t="s">
        <v>69</v>
      </c>
      <c r="D1538" s="7" t="s">
        <v>279</v>
      </c>
      <c r="E1538" s="14">
        <v>0.017</v>
      </c>
      <c r="F1538" s="14">
        <v>0.037</v>
      </c>
      <c r="G1538" s="9">
        <v>61</v>
      </c>
      <c r="H1538" s="9">
        <v>58</v>
      </c>
      <c r="I1538" s="9">
        <v>0.423</v>
      </c>
      <c r="J1538" s="9">
        <v>0.545</v>
      </c>
      <c r="K1538" s="9">
        <v>0.032</v>
      </c>
      <c r="L1538" s="9">
        <v>2877431</v>
      </c>
      <c r="M1538" s="9">
        <v>0.508</v>
      </c>
    </row>
    <row r="1539" customHeight="1" spans="1:13">
      <c r="A1539" s="6" t="str">
        <f t="shared" si="0"/>
        <v>Mauritania-Africa2003</v>
      </c>
      <c r="B1539" s="6" t="s">
        <v>188</v>
      </c>
      <c r="C1539" s="6" t="s">
        <v>69</v>
      </c>
      <c r="D1539" s="7" t="s">
        <v>280</v>
      </c>
      <c r="E1539" s="14">
        <v>0.017</v>
      </c>
      <c r="F1539" s="14">
        <v>0.022</v>
      </c>
      <c r="G1539" s="9">
        <v>62</v>
      </c>
      <c r="H1539" s="9">
        <v>59</v>
      </c>
      <c r="I1539" s="9">
        <v>0.42</v>
      </c>
      <c r="J1539" s="9">
        <v>0.548</v>
      </c>
      <c r="K1539" s="9">
        <v>0.032</v>
      </c>
      <c r="L1539" s="9">
        <v>2965667</v>
      </c>
      <c r="M1539" s="9">
        <v>0.516</v>
      </c>
    </row>
    <row r="1540" customHeight="1" spans="1:13">
      <c r="A1540" s="6" t="str">
        <f t="shared" si="0"/>
        <v>Mauritania-Africa2004</v>
      </c>
      <c r="B1540" s="6" t="s">
        <v>188</v>
      </c>
      <c r="C1540" s="6" t="s">
        <v>69</v>
      </c>
      <c r="D1540" s="7" t="s">
        <v>281</v>
      </c>
      <c r="E1540" s="14">
        <v>0.018</v>
      </c>
      <c r="F1540" s="14">
        <v>0.046</v>
      </c>
      <c r="G1540" s="9">
        <v>62</v>
      </c>
      <c r="H1540" s="9">
        <v>59</v>
      </c>
      <c r="I1540" s="9">
        <v>0.418</v>
      </c>
      <c r="J1540" s="9">
        <v>0.551</v>
      </c>
      <c r="K1540" s="9">
        <v>0.032</v>
      </c>
      <c r="L1540" s="9">
        <v>3055425</v>
      </c>
      <c r="M1540" s="9">
        <v>0.524</v>
      </c>
    </row>
    <row r="1541" customHeight="1" spans="1:13">
      <c r="A1541" s="6" t="str">
        <f t="shared" si="0"/>
        <v>Mauritania-Africa2005</v>
      </c>
      <c r="B1541" s="6" t="s">
        <v>188</v>
      </c>
      <c r="C1541" s="6" t="s">
        <v>69</v>
      </c>
      <c r="D1541" s="7" t="s">
        <v>282</v>
      </c>
      <c r="E1541" s="14">
        <v>0.018</v>
      </c>
      <c r="F1541" s="14">
        <v>0.007</v>
      </c>
      <c r="G1541" s="9">
        <v>62</v>
      </c>
      <c r="H1541" s="9">
        <v>59</v>
      </c>
      <c r="I1541" s="9">
        <v>0.416</v>
      </c>
      <c r="J1541" s="9">
        <v>0.553</v>
      </c>
      <c r="K1541" s="9">
        <v>0.031</v>
      </c>
      <c r="L1541" s="9">
        <v>3146164</v>
      </c>
      <c r="M1541" s="9">
        <v>0.531</v>
      </c>
    </row>
    <row r="1542" customHeight="1" spans="1:13">
      <c r="A1542" s="6" t="str">
        <f t="shared" si="0"/>
        <v>Mauritania-Africa2006</v>
      </c>
      <c r="B1542" s="6" t="s">
        <v>188</v>
      </c>
      <c r="C1542" s="6" t="s">
        <v>69</v>
      </c>
      <c r="D1542" s="7" t="s">
        <v>287</v>
      </c>
      <c r="E1542" s="14">
        <v>0.018</v>
      </c>
      <c r="F1542" s="14">
        <v>0.008</v>
      </c>
      <c r="G1542" s="9">
        <v>62</v>
      </c>
      <c r="H1542" s="9">
        <v>59</v>
      </c>
      <c r="I1542" s="9">
        <v>0.413</v>
      </c>
      <c r="J1542" s="9">
        <v>0.555</v>
      </c>
      <c r="K1542" s="9">
        <v>0.031</v>
      </c>
      <c r="L1542" s="9">
        <v>3237713</v>
      </c>
      <c r="M1542" s="9">
        <v>0.539</v>
      </c>
    </row>
    <row r="1543" customHeight="1" spans="1:13">
      <c r="A1543" s="6" t="str">
        <f t="shared" si="0"/>
        <v>Mauritania-Africa2007</v>
      </c>
      <c r="B1543" s="6" t="s">
        <v>188</v>
      </c>
      <c r="C1543" s="6" t="s">
        <v>69</v>
      </c>
      <c r="D1543" s="7" t="s">
        <v>289</v>
      </c>
      <c r="E1543" s="14">
        <v>0.019</v>
      </c>
      <c r="F1543" s="14">
        <v>0.01</v>
      </c>
      <c r="G1543" s="9">
        <v>62</v>
      </c>
      <c r="H1543" s="9">
        <v>59</v>
      </c>
      <c r="I1543" s="9">
        <v>0.411</v>
      </c>
      <c r="J1543" s="9">
        <v>0.557</v>
      </c>
      <c r="K1543" s="9">
        <v>0.031</v>
      </c>
      <c r="L1543" s="9">
        <v>3330037</v>
      </c>
      <c r="M1543" s="9">
        <v>0.546</v>
      </c>
    </row>
    <row r="1544" customHeight="1" spans="1:13">
      <c r="A1544" s="6" t="str">
        <f t="shared" si="0"/>
        <v>Mauritania-Africa2008</v>
      </c>
      <c r="B1544" s="6" t="s">
        <v>188</v>
      </c>
      <c r="C1544" s="6" t="s">
        <v>69</v>
      </c>
      <c r="D1544" s="7" t="s">
        <v>283</v>
      </c>
      <c r="E1544" s="14">
        <v>0.021</v>
      </c>
      <c r="F1544" s="14">
        <v>0.038</v>
      </c>
      <c r="G1544" s="9">
        <v>62</v>
      </c>
      <c r="H1544" s="9">
        <v>59</v>
      </c>
      <c r="I1544" s="9">
        <v>0.409</v>
      </c>
      <c r="J1544" s="9">
        <v>0.559</v>
      </c>
      <c r="K1544" s="9">
        <v>0.031</v>
      </c>
      <c r="L1544" s="9">
        <v>3422901</v>
      </c>
      <c r="M1544" s="9">
        <v>0.553</v>
      </c>
    </row>
    <row r="1545" customHeight="1" spans="1:13">
      <c r="A1545" s="6" t="str">
        <f t="shared" si="0"/>
        <v>Mauritania-Africa2009</v>
      </c>
      <c r="B1545" s="6" t="s">
        <v>188</v>
      </c>
      <c r="C1545" s="6" t="s">
        <v>69</v>
      </c>
      <c r="D1545" s="7" t="s">
        <v>284</v>
      </c>
      <c r="E1545" s="14">
        <v>0.021</v>
      </c>
      <c r="F1545" s="14">
        <v>0.03</v>
      </c>
      <c r="G1545" s="9">
        <v>62</v>
      </c>
      <c r="H1545" s="9">
        <v>59</v>
      </c>
      <c r="I1545" s="9">
        <v>0.407</v>
      </c>
      <c r="J1545" s="9">
        <v>0.561</v>
      </c>
      <c r="K1545" s="9">
        <v>0.031</v>
      </c>
      <c r="L1545" s="9">
        <v>3516077</v>
      </c>
      <c r="M1545" s="9">
        <v>0.56</v>
      </c>
    </row>
    <row r="1546" customHeight="1" spans="1:13">
      <c r="A1546" s="6" t="str">
        <f t="shared" si="0"/>
        <v>Mauritania-Africa2010</v>
      </c>
      <c r="B1546" s="6" t="s">
        <v>188</v>
      </c>
      <c r="C1546" s="6" t="s">
        <v>69</v>
      </c>
      <c r="D1546" s="7" t="s">
        <v>288</v>
      </c>
      <c r="E1546" s="14">
        <v>0.022</v>
      </c>
      <c r="F1546" s="14">
        <v>0.054</v>
      </c>
      <c r="G1546" s="9">
        <v>63</v>
      </c>
      <c r="H1546" s="9">
        <v>60</v>
      </c>
      <c r="I1546" s="9">
        <v>0.406</v>
      </c>
      <c r="J1546" s="9">
        <v>0.563</v>
      </c>
      <c r="K1546" s="9">
        <v>0.031</v>
      </c>
      <c r="L1546" s="9">
        <v>3609420</v>
      </c>
      <c r="M1546" s="9">
        <v>0.567</v>
      </c>
    </row>
    <row r="1547" customHeight="1" spans="1:13">
      <c r="A1547" s="6" t="str">
        <f t="shared" si="0"/>
        <v>Mauritania-Africa2011</v>
      </c>
      <c r="B1547" s="6" t="s">
        <v>188</v>
      </c>
      <c r="C1547" s="6" t="s">
        <v>69</v>
      </c>
      <c r="D1547" s="7" t="s">
        <v>285</v>
      </c>
      <c r="E1547" s="14">
        <v>0.022</v>
      </c>
      <c r="F1547" s="14">
        <v>0.032</v>
      </c>
      <c r="G1547" s="9">
        <v>63</v>
      </c>
      <c r="H1547" s="9">
        <v>60</v>
      </c>
      <c r="I1547" s="9">
        <v>0.404</v>
      </c>
      <c r="J1547" s="9">
        <v>0.565</v>
      </c>
      <c r="K1547" s="9">
        <v>0.031</v>
      </c>
      <c r="L1547" s="9">
        <v>3702763</v>
      </c>
      <c r="M1547" s="9">
        <v>0.573</v>
      </c>
    </row>
    <row r="1548" customHeight="1" spans="1:13">
      <c r="A1548" s="6" t="str">
        <f t="shared" si="0"/>
        <v>Mauritania-Africa2012</v>
      </c>
      <c r="B1548" s="6" t="s">
        <v>188</v>
      </c>
      <c r="C1548" s="6" t="s">
        <v>69</v>
      </c>
      <c r="D1548" s="7" t="s">
        <v>286</v>
      </c>
      <c r="E1548" s="14">
        <v>0.022</v>
      </c>
      <c r="F1548" s="14">
        <v>0.05</v>
      </c>
      <c r="G1548" s="9">
        <v>63</v>
      </c>
      <c r="H1548" s="9">
        <v>60</v>
      </c>
      <c r="I1548" s="9">
        <v>0.402</v>
      </c>
      <c r="J1548" s="9">
        <v>0.566</v>
      </c>
      <c r="K1548" s="9">
        <v>0.032</v>
      </c>
      <c r="L1548" s="9">
        <v>3796141</v>
      </c>
      <c r="M1548" s="9">
        <v>0.58</v>
      </c>
    </row>
    <row r="1549" customHeight="1" spans="1:13">
      <c r="A1549" s="6" t="str">
        <f t="shared" si="0"/>
        <v>Mauritius-Africa2000</v>
      </c>
      <c r="B1549" s="6" t="s">
        <v>189</v>
      </c>
      <c r="C1549" s="6" t="s">
        <v>69</v>
      </c>
      <c r="D1549" s="7" t="s">
        <v>277</v>
      </c>
      <c r="E1549" s="14">
        <v>0.022</v>
      </c>
      <c r="F1549" s="14">
        <v>0.043</v>
      </c>
      <c r="G1549" s="9">
        <v>75</v>
      </c>
      <c r="H1549" s="9">
        <v>68</v>
      </c>
      <c r="I1549" s="9">
        <v>0.258</v>
      </c>
      <c r="J1549" s="9">
        <v>0.681</v>
      </c>
      <c r="K1549" s="9">
        <v>0.061</v>
      </c>
      <c r="L1549" s="9">
        <v>1186873</v>
      </c>
      <c r="M1549" s="9">
        <v>0.427</v>
      </c>
    </row>
    <row r="1550" customHeight="1" spans="1:13">
      <c r="A1550" s="6" t="str">
        <f t="shared" si="0"/>
        <v>Mauritius-Africa2001</v>
      </c>
      <c r="B1550" s="6" t="s">
        <v>189</v>
      </c>
      <c r="C1550" s="6" t="s">
        <v>69</v>
      </c>
      <c r="D1550" s="7" t="s">
        <v>278</v>
      </c>
      <c r="E1550" s="14">
        <v>0.022</v>
      </c>
      <c r="F1550" s="14">
        <v>0.014</v>
      </c>
      <c r="G1550" s="9">
        <v>75</v>
      </c>
      <c r="H1550" s="9">
        <v>68</v>
      </c>
      <c r="I1550" s="9">
        <v>0.255</v>
      </c>
      <c r="J1550" s="9">
        <v>0.683</v>
      </c>
      <c r="K1550" s="9">
        <v>0.063</v>
      </c>
      <c r="L1550" s="9">
        <v>1199881</v>
      </c>
      <c r="M1550" s="9">
        <v>0.425</v>
      </c>
    </row>
    <row r="1551" customHeight="1" spans="1:13">
      <c r="A1551" s="6" t="str">
        <f t="shared" si="0"/>
        <v>Mauritius-Africa2002</v>
      </c>
      <c r="B1551" s="6" t="s">
        <v>189</v>
      </c>
      <c r="C1551" s="6" t="s">
        <v>69</v>
      </c>
      <c r="D1551" s="7" t="s">
        <v>279</v>
      </c>
      <c r="E1551" s="14">
        <v>0.023</v>
      </c>
      <c r="F1551" s="14">
        <v>0.023</v>
      </c>
      <c r="G1551" s="9">
        <v>76</v>
      </c>
      <c r="H1551" s="9">
        <v>69</v>
      </c>
      <c r="I1551" s="9">
        <v>0.252</v>
      </c>
      <c r="J1551" s="9">
        <v>0.685</v>
      </c>
      <c r="K1551" s="9">
        <v>0.064</v>
      </c>
      <c r="L1551" s="9">
        <v>1210196</v>
      </c>
      <c r="M1551" s="9">
        <v>0.423</v>
      </c>
    </row>
    <row r="1552" customHeight="1" spans="1:13">
      <c r="A1552" s="6" t="str">
        <f t="shared" si="0"/>
        <v>Mauritius-Africa2003</v>
      </c>
      <c r="B1552" s="6" t="s">
        <v>189</v>
      </c>
      <c r="C1552" s="6" t="s">
        <v>69</v>
      </c>
      <c r="D1552" s="7" t="s">
        <v>280</v>
      </c>
      <c r="E1552" s="14">
        <v>0.024</v>
      </c>
      <c r="F1552" s="14">
        <v>0.043</v>
      </c>
      <c r="G1552" s="9">
        <v>76</v>
      </c>
      <c r="H1552" s="9">
        <v>69</v>
      </c>
      <c r="I1552" s="9">
        <v>0.249</v>
      </c>
      <c r="J1552" s="9">
        <v>0.687</v>
      </c>
      <c r="K1552" s="9">
        <v>0.064</v>
      </c>
      <c r="L1552" s="9">
        <v>1222811</v>
      </c>
      <c r="M1552" s="9">
        <v>0.42</v>
      </c>
    </row>
    <row r="1553" customHeight="1" spans="1:13">
      <c r="A1553" s="6" t="str">
        <f t="shared" si="0"/>
        <v>Mauritius-Africa2004</v>
      </c>
      <c r="B1553" s="6" t="s">
        <v>189</v>
      </c>
      <c r="C1553" s="6" t="s">
        <v>69</v>
      </c>
      <c r="D1553" s="7" t="s">
        <v>281</v>
      </c>
      <c r="E1553" s="14">
        <v>0.024</v>
      </c>
      <c r="F1553" s="14">
        <v>0.03</v>
      </c>
      <c r="G1553" s="9">
        <v>76</v>
      </c>
      <c r="H1553" s="9">
        <v>69</v>
      </c>
      <c r="I1553" s="9">
        <v>0.246</v>
      </c>
      <c r="J1553" s="9">
        <v>0.689</v>
      </c>
      <c r="K1553" s="9">
        <v>0.065</v>
      </c>
      <c r="L1553" s="9">
        <v>1233386</v>
      </c>
      <c r="M1553" s="9">
        <v>0.418</v>
      </c>
    </row>
    <row r="1554" customHeight="1" spans="1:13">
      <c r="A1554" s="6" t="str">
        <f t="shared" si="0"/>
        <v>Mauritius-Africa2005</v>
      </c>
      <c r="B1554" s="6" t="s">
        <v>189</v>
      </c>
      <c r="C1554" s="6" t="s">
        <v>69</v>
      </c>
      <c r="D1554" s="7" t="s">
        <v>282</v>
      </c>
      <c r="E1554" s="14">
        <v>0.025</v>
      </c>
      <c r="F1554" s="14">
        <v>0.04</v>
      </c>
      <c r="G1554" s="9">
        <v>76</v>
      </c>
      <c r="H1554" s="9">
        <v>69</v>
      </c>
      <c r="I1554" s="9">
        <v>0.242</v>
      </c>
      <c r="J1554" s="9">
        <v>0.692</v>
      </c>
      <c r="K1554" s="9">
        <v>0.066</v>
      </c>
      <c r="L1554" s="9">
        <v>1243253</v>
      </c>
      <c r="M1554" s="9">
        <v>0.416</v>
      </c>
    </row>
    <row r="1555" customHeight="1" spans="1:13">
      <c r="A1555" s="6" t="str">
        <f t="shared" si="0"/>
        <v>Mauritius-Africa2006</v>
      </c>
      <c r="B1555" s="6" t="s">
        <v>189</v>
      </c>
      <c r="C1555" s="6" t="s">
        <v>69</v>
      </c>
      <c r="D1555" s="7" t="s">
        <v>287</v>
      </c>
      <c r="E1555" s="14">
        <v>0.026</v>
      </c>
      <c r="F1555" s="14">
        <v>0.026</v>
      </c>
      <c r="G1555" s="9">
        <v>76</v>
      </c>
      <c r="H1555" s="9">
        <v>69</v>
      </c>
      <c r="I1555" s="9">
        <v>0.236</v>
      </c>
      <c r="J1555" s="9">
        <v>0.696</v>
      </c>
      <c r="K1555" s="9">
        <v>0.068</v>
      </c>
      <c r="L1555" s="9">
        <v>1252698</v>
      </c>
      <c r="M1555" s="9">
        <v>0.414</v>
      </c>
    </row>
    <row r="1556" customHeight="1" spans="1:13">
      <c r="A1556" s="6" t="str">
        <f t="shared" si="0"/>
        <v>Mauritius-Africa2007</v>
      </c>
      <c r="B1556" s="6" t="s">
        <v>189</v>
      </c>
      <c r="C1556" s="6" t="s">
        <v>69</v>
      </c>
      <c r="D1556" s="7" t="s">
        <v>289</v>
      </c>
      <c r="E1556" s="14">
        <v>0.026</v>
      </c>
      <c r="F1556" s="14">
        <v>0.042</v>
      </c>
      <c r="G1556" s="9">
        <v>76</v>
      </c>
      <c r="H1556" s="9">
        <v>69</v>
      </c>
      <c r="I1556" s="9">
        <v>0.23</v>
      </c>
      <c r="J1556" s="9">
        <v>0.7</v>
      </c>
      <c r="K1556" s="9">
        <v>0.07</v>
      </c>
      <c r="L1556" s="9">
        <v>1260403</v>
      </c>
      <c r="M1556" s="9">
        <v>0.412</v>
      </c>
    </row>
    <row r="1557" customHeight="1" spans="1:13">
      <c r="A1557" s="6" t="str">
        <f t="shared" si="0"/>
        <v>Mauritius-Africa2008</v>
      </c>
      <c r="B1557" s="6" t="s">
        <v>189</v>
      </c>
      <c r="C1557" s="6" t="s">
        <v>69</v>
      </c>
      <c r="D1557" s="7" t="s">
        <v>283</v>
      </c>
      <c r="E1557" s="14">
        <v>0.027</v>
      </c>
      <c r="F1557" s="14">
        <v>0.076</v>
      </c>
      <c r="G1557" s="9">
        <v>76</v>
      </c>
      <c r="H1557" s="9">
        <v>69</v>
      </c>
      <c r="I1557" s="9">
        <v>0.224</v>
      </c>
      <c r="J1557" s="9">
        <v>0.704</v>
      </c>
      <c r="K1557" s="9">
        <v>0.072</v>
      </c>
      <c r="L1557" s="9">
        <v>1268565</v>
      </c>
      <c r="M1557" s="9">
        <v>0.41</v>
      </c>
    </row>
    <row r="1558" customHeight="1" spans="1:13">
      <c r="A1558" s="6" t="str">
        <f t="shared" si="0"/>
        <v>Mauritius-Africa2009</v>
      </c>
      <c r="B1558" s="6" t="s">
        <v>189</v>
      </c>
      <c r="C1558" s="6" t="s">
        <v>69</v>
      </c>
      <c r="D1558" s="7" t="s">
        <v>284</v>
      </c>
      <c r="E1558" s="14">
        <v>0.029</v>
      </c>
      <c r="F1558" s="14">
        <v>0.063</v>
      </c>
      <c r="G1558" s="9">
        <v>77</v>
      </c>
      <c r="H1558" s="9">
        <v>69</v>
      </c>
      <c r="I1558" s="9">
        <v>0.217</v>
      </c>
      <c r="J1558" s="9">
        <v>0.708</v>
      </c>
      <c r="K1558" s="9">
        <v>0.075</v>
      </c>
      <c r="L1558" s="9">
        <v>1275032</v>
      </c>
      <c r="M1558" s="9">
        <v>0.408</v>
      </c>
    </row>
    <row r="1559" customHeight="1" spans="1:13">
      <c r="A1559" s="6" t="str">
        <f t="shared" si="0"/>
        <v>Mauritius-Africa2010</v>
      </c>
      <c r="B1559" s="6" t="s">
        <v>189</v>
      </c>
      <c r="C1559" s="6" t="s">
        <v>69</v>
      </c>
      <c r="D1559" s="7" t="s">
        <v>288</v>
      </c>
      <c r="E1559" s="14">
        <v>0.031</v>
      </c>
      <c r="F1559" s="14">
        <v>0.048</v>
      </c>
      <c r="G1559" s="9">
        <v>77</v>
      </c>
      <c r="H1559" s="9">
        <v>69</v>
      </c>
      <c r="I1559" s="9">
        <v>0.212</v>
      </c>
      <c r="J1559" s="9">
        <v>0.711</v>
      </c>
      <c r="K1559" s="9">
        <v>0.077</v>
      </c>
      <c r="L1559" s="9">
        <v>1280924</v>
      </c>
      <c r="M1559" s="9">
        <v>0.406</v>
      </c>
    </row>
    <row r="1560" customHeight="1" spans="1:13">
      <c r="A1560" s="6" t="str">
        <f t="shared" si="0"/>
        <v>Mauritius-Africa2011</v>
      </c>
      <c r="B1560" s="6" t="s">
        <v>189</v>
      </c>
      <c r="C1560" s="6" t="s">
        <v>69</v>
      </c>
      <c r="D1560" s="7" t="s">
        <v>285</v>
      </c>
      <c r="E1560" s="14">
        <v>0.037</v>
      </c>
      <c r="F1560" s="14">
        <v>0.056</v>
      </c>
      <c r="G1560" s="9">
        <v>77</v>
      </c>
      <c r="H1560" s="9">
        <v>70</v>
      </c>
      <c r="I1560" s="9">
        <v>0.206</v>
      </c>
      <c r="J1560" s="9">
        <v>0.713</v>
      </c>
      <c r="K1560" s="9">
        <v>0.08</v>
      </c>
      <c r="L1560" s="9">
        <v>1286051</v>
      </c>
      <c r="M1560" s="9">
        <v>0.404</v>
      </c>
    </row>
    <row r="1561" customHeight="1" spans="1:13">
      <c r="A1561" s="6" t="str">
        <f t="shared" si="0"/>
        <v>Mauritius-Africa2012</v>
      </c>
      <c r="B1561" s="6" t="s">
        <v>189</v>
      </c>
      <c r="C1561" s="6" t="s">
        <v>69</v>
      </c>
      <c r="D1561" s="7" t="s">
        <v>286</v>
      </c>
      <c r="E1561" s="14">
        <v>0.041</v>
      </c>
      <c r="F1561" s="14">
        <v>0.079</v>
      </c>
      <c r="G1561" s="9">
        <v>77</v>
      </c>
      <c r="H1561" s="9">
        <v>70</v>
      </c>
      <c r="I1561" s="9">
        <v>0.202</v>
      </c>
      <c r="J1561" s="9">
        <v>0.715</v>
      </c>
      <c r="K1561" s="9">
        <v>0.084</v>
      </c>
      <c r="L1561" s="9">
        <v>1291167</v>
      </c>
      <c r="M1561" s="9">
        <v>0.402</v>
      </c>
    </row>
    <row r="1562" customHeight="1" spans="1:13">
      <c r="A1562" s="6" t="str">
        <f t="shared" si="0"/>
        <v>Mexico-The Americas2000</v>
      </c>
      <c r="B1562" s="6" t="s">
        <v>190</v>
      </c>
      <c r="C1562" s="6" t="s">
        <v>75</v>
      </c>
      <c r="D1562" s="7" t="s">
        <v>277</v>
      </c>
      <c r="E1562" s="14">
        <v>0.009</v>
      </c>
      <c r="F1562" s="15"/>
      <c r="G1562" s="9">
        <v>77</v>
      </c>
      <c r="H1562" s="9">
        <v>72</v>
      </c>
      <c r="I1562" s="9">
        <v>0.341</v>
      </c>
      <c r="J1562" s="9">
        <v>0.61</v>
      </c>
      <c r="K1562" s="9">
        <v>0.049</v>
      </c>
      <c r="L1562" s="9">
        <v>103873607</v>
      </c>
      <c r="M1562" s="9">
        <v>0.747</v>
      </c>
    </row>
    <row r="1563" customHeight="1" spans="1:13">
      <c r="A1563" s="6" t="str">
        <f t="shared" si="0"/>
        <v>Mexico-The Americas2001</v>
      </c>
      <c r="B1563" s="6" t="s">
        <v>190</v>
      </c>
      <c r="C1563" s="6" t="s">
        <v>75</v>
      </c>
      <c r="D1563" s="7" t="s">
        <v>278</v>
      </c>
      <c r="E1563" s="14">
        <v>0.009</v>
      </c>
      <c r="F1563" s="14">
        <v>0.004</v>
      </c>
      <c r="G1563" s="9">
        <v>77</v>
      </c>
      <c r="H1563" s="9">
        <v>72</v>
      </c>
      <c r="I1563" s="9">
        <v>0.337</v>
      </c>
      <c r="J1563" s="9">
        <v>0.613</v>
      </c>
      <c r="K1563" s="9">
        <v>0.05</v>
      </c>
      <c r="L1563" s="9">
        <v>105339877</v>
      </c>
      <c r="M1563" s="9">
        <v>0.75</v>
      </c>
    </row>
    <row r="1564" customHeight="1" spans="1:13">
      <c r="A1564" s="6" t="str">
        <f t="shared" si="0"/>
        <v>Mexico-The Americas2002</v>
      </c>
      <c r="B1564" s="6" t="s">
        <v>190</v>
      </c>
      <c r="C1564" s="6" t="s">
        <v>75</v>
      </c>
      <c r="D1564" s="7" t="s">
        <v>279</v>
      </c>
      <c r="E1564" s="14">
        <v>0.009</v>
      </c>
      <c r="F1564" s="14">
        <v>0.002</v>
      </c>
      <c r="G1564" s="9">
        <v>77</v>
      </c>
      <c r="H1564" s="9">
        <v>72</v>
      </c>
      <c r="I1564" s="9">
        <v>0.334</v>
      </c>
      <c r="J1564" s="9">
        <v>0.615</v>
      </c>
      <c r="K1564" s="9">
        <v>0.051</v>
      </c>
      <c r="L1564" s="9">
        <v>106723661</v>
      </c>
      <c r="M1564" s="9">
        <v>0.754</v>
      </c>
    </row>
    <row r="1565" customHeight="1" spans="1:13">
      <c r="A1565" s="6" t="str">
        <f t="shared" si="0"/>
        <v>Mexico-The Americas2003</v>
      </c>
      <c r="B1565" s="6" t="s">
        <v>190</v>
      </c>
      <c r="C1565" s="6" t="s">
        <v>75</v>
      </c>
      <c r="D1565" s="7" t="s">
        <v>280</v>
      </c>
      <c r="E1565" s="14">
        <v>0.01</v>
      </c>
      <c r="F1565" s="14">
        <v>0.002</v>
      </c>
      <c r="G1565" s="9">
        <v>78</v>
      </c>
      <c r="H1565" s="9">
        <v>73</v>
      </c>
      <c r="I1565" s="9">
        <v>0.33</v>
      </c>
      <c r="J1565" s="9">
        <v>0.618</v>
      </c>
      <c r="K1565" s="9">
        <v>0.051</v>
      </c>
      <c r="L1565" s="9">
        <v>108056312</v>
      </c>
      <c r="M1565" s="9">
        <v>0.757</v>
      </c>
    </row>
    <row r="1566" customHeight="1" spans="1:13">
      <c r="A1566" s="6" t="str">
        <f t="shared" si="0"/>
        <v>Mexico-The Americas2004</v>
      </c>
      <c r="B1566" s="6" t="s">
        <v>190</v>
      </c>
      <c r="C1566" s="6" t="s">
        <v>75</v>
      </c>
      <c r="D1566" s="7" t="s">
        <v>281</v>
      </c>
      <c r="E1566" s="14">
        <v>0.011</v>
      </c>
      <c r="F1566" s="14">
        <v>0.013</v>
      </c>
      <c r="G1566" s="9">
        <v>78</v>
      </c>
      <c r="H1566" s="9">
        <v>73</v>
      </c>
      <c r="I1566" s="9">
        <v>0.327</v>
      </c>
      <c r="J1566" s="9">
        <v>0.621</v>
      </c>
      <c r="K1566" s="9">
        <v>0.052</v>
      </c>
      <c r="L1566" s="9">
        <v>109381550</v>
      </c>
      <c r="M1566" s="9">
        <v>0.76</v>
      </c>
    </row>
    <row r="1567" customHeight="1" spans="1:13">
      <c r="A1567" s="6" t="str">
        <f t="shared" si="0"/>
        <v>Mexico-The Americas2005</v>
      </c>
      <c r="B1567" s="6" t="s">
        <v>190</v>
      </c>
      <c r="C1567" s="6" t="s">
        <v>75</v>
      </c>
      <c r="D1567" s="7" t="s">
        <v>282</v>
      </c>
      <c r="E1567" s="14">
        <v>0.012</v>
      </c>
      <c r="F1567" s="14">
        <v>0.015</v>
      </c>
      <c r="G1567" s="9">
        <v>78</v>
      </c>
      <c r="H1567" s="9">
        <v>73</v>
      </c>
      <c r="I1567" s="9">
        <v>0.323</v>
      </c>
      <c r="J1567" s="9">
        <v>0.624</v>
      </c>
      <c r="K1567" s="9">
        <v>0.053</v>
      </c>
      <c r="L1567" s="9">
        <v>110731826</v>
      </c>
      <c r="M1567" s="9">
        <v>0.763</v>
      </c>
    </row>
    <row r="1568" customHeight="1" spans="1:13">
      <c r="A1568" s="6" t="str">
        <f t="shared" si="0"/>
        <v>Mexico-The Americas2006</v>
      </c>
      <c r="B1568" s="6" t="s">
        <v>190</v>
      </c>
      <c r="C1568" s="6" t="s">
        <v>75</v>
      </c>
      <c r="D1568" s="7" t="s">
        <v>287</v>
      </c>
      <c r="E1568" s="14">
        <v>0.012</v>
      </c>
      <c r="F1568" s="15"/>
      <c r="G1568" s="9">
        <v>78</v>
      </c>
      <c r="H1568" s="9">
        <v>73</v>
      </c>
      <c r="I1568" s="9">
        <v>0.319</v>
      </c>
      <c r="J1568" s="9">
        <v>0.627</v>
      </c>
      <c r="K1568" s="9">
        <v>0.054</v>
      </c>
      <c r="L1568" s="9">
        <v>112116694</v>
      </c>
      <c r="M1568" s="9">
        <v>0.766</v>
      </c>
    </row>
    <row r="1569" customHeight="1" spans="1:13">
      <c r="A1569" s="6" t="str">
        <f t="shared" si="0"/>
        <v>Mexico-The Americas2007</v>
      </c>
      <c r="B1569" s="6" t="s">
        <v>190</v>
      </c>
      <c r="C1569" s="6" t="s">
        <v>75</v>
      </c>
      <c r="D1569" s="7" t="s">
        <v>289</v>
      </c>
      <c r="E1569" s="14">
        <v>0.014</v>
      </c>
      <c r="F1569" s="14">
        <v>0.025</v>
      </c>
      <c r="G1569" s="9">
        <v>78</v>
      </c>
      <c r="H1569" s="9">
        <v>74</v>
      </c>
      <c r="I1569" s="9">
        <v>0.314</v>
      </c>
      <c r="J1569" s="9">
        <v>0.63</v>
      </c>
      <c r="K1569" s="9">
        <v>0.056</v>
      </c>
      <c r="L1569" s="9">
        <v>113529819</v>
      </c>
      <c r="M1569" s="9">
        <v>0.769</v>
      </c>
    </row>
    <row r="1570" customHeight="1" spans="1:13">
      <c r="A1570" s="6" t="str">
        <f t="shared" si="0"/>
        <v>Mexico-The Americas2008</v>
      </c>
      <c r="B1570" s="6" t="s">
        <v>190</v>
      </c>
      <c r="C1570" s="6" t="s">
        <v>75</v>
      </c>
      <c r="D1570" s="7" t="s">
        <v>283</v>
      </c>
      <c r="E1570" s="14">
        <v>0.014</v>
      </c>
      <c r="F1570" s="14">
        <v>0.016</v>
      </c>
      <c r="G1570" s="9">
        <v>79</v>
      </c>
      <c r="H1570" s="9">
        <v>74</v>
      </c>
      <c r="I1570" s="9">
        <v>0.31</v>
      </c>
      <c r="J1570" s="9">
        <v>0.633</v>
      </c>
      <c r="K1570" s="9">
        <v>0.057</v>
      </c>
      <c r="L1570" s="9">
        <v>114968039</v>
      </c>
      <c r="M1570" s="9">
        <v>0.772</v>
      </c>
    </row>
    <row r="1571" customHeight="1" spans="1:13">
      <c r="A1571" s="6" t="str">
        <f t="shared" si="0"/>
        <v>Mexico-The Americas2009</v>
      </c>
      <c r="B1571" s="6" t="s">
        <v>190</v>
      </c>
      <c r="C1571" s="6" t="s">
        <v>75</v>
      </c>
      <c r="D1571" s="7" t="s">
        <v>284</v>
      </c>
      <c r="E1571" s="14">
        <v>0.014</v>
      </c>
      <c r="F1571" s="14">
        <v>0.017</v>
      </c>
      <c r="G1571" s="9">
        <v>79</v>
      </c>
      <c r="H1571" s="9">
        <v>74</v>
      </c>
      <c r="I1571" s="9">
        <v>0.305</v>
      </c>
      <c r="J1571" s="9">
        <v>0.636</v>
      </c>
      <c r="K1571" s="9">
        <v>0.058</v>
      </c>
      <c r="L1571" s="9">
        <v>116422752</v>
      </c>
      <c r="M1571" s="9">
        <v>0.775</v>
      </c>
    </row>
    <row r="1572" customHeight="1" spans="1:13">
      <c r="A1572" s="6" t="str">
        <f t="shared" si="0"/>
        <v>Mexico-The Americas2010</v>
      </c>
      <c r="B1572" s="6" t="s">
        <v>190</v>
      </c>
      <c r="C1572" s="6" t="s">
        <v>75</v>
      </c>
      <c r="D1572" s="7" t="s">
        <v>288</v>
      </c>
      <c r="E1572" s="14">
        <v>0.017</v>
      </c>
      <c r="F1572" s="14">
        <v>0.035</v>
      </c>
      <c r="G1572" s="9">
        <v>79</v>
      </c>
      <c r="H1572" s="9">
        <v>74</v>
      </c>
      <c r="I1572" s="9">
        <v>0.3</v>
      </c>
      <c r="J1572" s="9">
        <v>0.64</v>
      </c>
      <c r="K1572" s="9">
        <v>0.06</v>
      </c>
      <c r="L1572" s="9">
        <v>117886404</v>
      </c>
      <c r="M1572" s="9">
        <v>0.778</v>
      </c>
    </row>
    <row r="1573" customHeight="1" spans="1:13">
      <c r="A1573" s="6" t="str">
        <f t="shared" si="0"/>
        <v>Mexico-The Americas2011</v>
      </c>
      <c r="B1573" s="6" t="s">
        <v>190</v>
      </c>
      <c r="C1573" s="6" t="s">
        <v>75</v>
      </c>
      <c r="D1573" s="7" t="s">
        <v>285</v>
      </c>
      <c r="E1573" s="14">
        <v>0.017</v>
      </c>
      <c r="F1573" s="14">
        <v>0.021</v>
      </c>
      <c r="G1573" s="9">
        <v>79</v>
      </c>
      <c r="H1573" s="9">
        <v>75</v>
      </c>
      <c r="I1573" s="9">
        <v>0.295</v>
      </c>
      <c r="J1573" s="9">
        <v>0.643</v>
      </c>
      <c r="K1573" s="9">
        <v>0.061</v>
      </c>
      <c r="L1573" s="9">
        <v>119361233</v>
      </c>
      <c r="M1573" s="9">
        <v>0.781</v>
      </c>
    </row>
    <row r="1574" customHeight="1" spans="1:13">
      <c r="A1574" s="6" t="str">
        <f t="shared" si="0"/>
        <v>Mexico-The Americas2012</v>
      </c>
      <c r="B1574" s="6" t="s">
        <v>190</v>
      </c>
      <c r="C1574" s="6" t="s">
        <v>75</v>
      </c>
      <c r="D1574" s="7" t="s">
        <v>286</v>
      </c>
      <c r="E1574" s="14">
        <v>0.017</v>
      </c>
      <c r="F1574" s="14">
        <v>0.008</v>
      </c>
      <c r="G1574" s="9">
        <v>80</v>
      </c>
      <c r="H1574" s="9">
        <v>75</v>
      </c>
      <c r="I1574" s="9">
        <v>0.29</v>
      </c>
      <c r="J1574" s="9">
        <v>0.647</v>
      </c>
      <c r="K1574" s="9">
        <v>0.063</v>
      </c>
      <c r="L1574" s="9">
        <v>120847477</v>
      </c>
      <c r="M1574" s="9">
        <v>0.784</v>
      </c>
    </row>
    <row r="1575" customHeight="1" spans="1:13">
      <c r="A1575" s="6" t="str">
        <f t="shared" si="0"/>
        <v>Micronesia, Fed. Sts.-Oceania2000</v>
      </c>
      <c r="B1575" s="6" t="s">
        <v>191</v>
      </c>
      <c r="C1575" s="6" t="s">
        <v>71</v>
      </c>
      <c r="D1575" s="7" t="s">
        <v>277</v>
      </c>
      <c r="E1575" s="14">
        <v>0.018</v>
      </c>
      <c r="F1575" s="14">
        <v>0.045</v>
      </c>
      <c r="G1575" s="9">
        <v>68</v>
      </c>
      <c r="H1575" s="9">
        <v>67</v>
      </c>
      <c r="I1575" s="9">
        <v>0.403</v>
      </c>
      <c r="J1575" s="9">
        <v>0.56</v>
      </c>
      <c r="K1575" s="9">
        <v>0.037</v>
      </c>
      <c r="L1575" s="9">
        <v>107430</v>
      </c>
      <c r="M1575" s="9">
        <v>0.223</v>
      </c>
    </row>
    <row r="1576" customHeight="1" spans="1:13">
      <c r="A1576" s="6" t="str">
        <f t="shared" si="0"/>
        <v>Micronesia, Fed. Sts.-Oceania2001</v>
      </c>
      <c r="B1576" s="6" t="s">
        <v>191</v>
      </c>
      <c r="C1576" s="6" t="s">
        <v>71</v>
      </c>
      <c r="D1576" s="7" t="s">
        <v>278</v>
      </c>
      <c r="E1576" s="14">
        <v>0.018</v>
      </c>
      <c r="F1576" s="14">
        <v>0.007</v>
      </c>
      <c r="G1576" s="9">
        <v>68</v>
      </c>
      <c r="H1576" s="9">
        <v>67</v>
      </c>
      <c r="I1576" s="9">
        <v>0.399</v>
      </c>
      <c r="J1576" s="9">
        <v>0.563</v>
      </c>
      <c r="K1576" s="9">
        <v>0.038</v>
      </c>
      <c r="L1576" s="9">
        <v>107170</v>
      </c>
      <c r="M1576" s="9">
        <v>0.223</v>
      </c>
    </row>
    <row r="1577" customHeight="1" spans="1:13">
      <c r="A1577" s="6" t="str">
        <f t="shared" si="0"/>
        <v>Micronesia, Fed. Sts.-Oceania2002</v>
      </c>
      <c r="B1577" s="6" t="s">
        <v>191</v>
      </c>
      <c r="C1577" s="6" t="s">
        <v>71</v>
      </c>
      <c r="D1577" s="7" t="s">
        <v>279</v>
      </c>
      <c r="E1577" s="14">
        <v>0.019</v>
      </c>
      <c r="F1577" s="14">
        <v>0.01</v>
      </c>
      <c r="G1577" s="9">
        <v>68</v>
      </c>
      <c r="H1577" s="9">
        <v>67</v>
      </c>
      <c r="I1577" s="9">
        <v>0.395</v>
      </c>
      <c r="J1577" s="9">
        <v>0.566</v>
      </c>
      <c r="K1577" s="9">
        <v>0.039</v>
      </c>
      <c r="L1577" s="9">
        <v>106983</v>
      </c>
      <c r="M1577" s="9">
        <v>0.223</v>
      </c>
    </row>
    <row r="1578" customHeight="1" spans="1:13">
      <c r="A1578" s="6" t="str">
        <f t="shared" si="0"/>
        <v>Micronesia, Fed. Sts.-Oceania2003</v>
      </c>
      <c r="B1578" s="6" t="s">
        <v>191</v>
      </c>
      <c r="C1578" s="6" t="s">
        <v>71</v>
      </c>
      <c r="D1578" s="7" t="s">
        <v>280</v>
      </c>
      <c r="E1578" s="14">
        <v>0.02</v>
      </c>
      <c r="F1578" s="14">
        <v>0.029</v>
      </c>
      <c r="G1578" s="9">
        <v>68</v>
      </c>
      <c r="H1578" s="9">
        <v>67</v>
      </c>
      <c r="I1578" s="9">
        <v>0.393</v>
      </c>
      <c r="J1578" s="9">
        <v>0.568</v>
      </c>
      <c r="K1578" s="9">
        <v>0.039</v>
      </c>
      <c r="L1578" s="9">
        <v>106816</v>
      </c>
      <c r="M1578" s="9">
        <v>0.223</v>
      </c>
    </row>
    <row r="1579" customHeight="1" spans="1:13">
      <c r="A1579" s="6" t="str">
        <f t="shared" si="0"/>
        <v>Micronesia, Fed. Sts.-Oceania2004</v>
      </c>
      <c r="B1579" s="6" t="s">
        <v>191</v>
      </c>
      <c r="C1579" s="6" t="s">
        <v>71</v>
      </c>
      <c r="D1579" s="7" t="s">
        <v>281</v>
      </c>
      <c r="E1579" s="14">
        <v>0.021</v>
      </c>
      <c r="F1579" s="14">
        <v>0.036</v>
      </c>
      <c r="G1579" s="9">
        <v>68</v>
      </c>
      <c r="H1579" s="9">
        <v>67</v>
      </c>
      <c r="I1579" s="9">
        <v>0.391</v>
      </c>
      <c r="J1579" s="9">
        <v>0.57</v>
      </c>
      <c r="K1579" s="9">
        <v>0.04</v>
      </c>
      <c r="L1579" s="9">
        <v>106575</v>
      </c>
      <c r="M1579" s="9">
        <v>0.223</v>
      </c>
    </row>
    <row r="1580" customHeight="1" spans="1:13">
      <c r="A1580" s="6" t="str">
        <f t="shared" si="0"/>
        <v>Micronesia, Fed. Sts.-Oceania2005</v>
      </c>
      <c r="B1580" s="6" t="s">
        <v>191</v>
      </c>
      <c r="C1580" s="6" t="s">
        <v>71</v>
      </c>
      <c r="D1580" s="7" t="s">
        <v>282</v>
      </c>
      <c r="E1580" s="14">
        <v>0.021</v>
      </c>
      <c r="F1580" s="14">
        <v>0.041</v>
      </c>
      <c r="G1580" s="9">
        <v>69</v>
      </c>
      <c r="H1580" s="9">
        <v>67</v>
      </c>
      <c r="I1580" s="9">
        <v>0.388</v>
      </c>
      <c r="J1580" s="9">
        <v>0.572</v>
      </c>
      <c r="K1580" s="9">
        <v>0.04</v>
      </c>
      <c r="L1580" s="9">
        <v>106198</v>
      </c>
      <c r="M1580" s="9">
        <v>0.223</v>
      </c>
    </row>
    <row r="1581" customHeight="1" spans="1:13">
      <c r="A1581" s="6" t="str">
        <f t="shared" si="0"/>
        <v>Micronesia, Fed. Sts.-Oceania2006</v>
      </c>
      <c r="B1581" s="6" t="s">
        <v>191</v>
      </c>
      <c r="C1581" s="6" t="s">
        <v>71</v>
      </c>
      <c r="D1581" s="7" t="s">
        <v>287</v>
      </c>
      <c r="E1581" s="14">
        <v>0.022</v>
      </c>
      <c r="F1581" s="14">
        <v>0.052</v>
      </c>
      <c r="G1581" s="9">
        <v>69</v>
      </c>
      <c r="H1581" s="9">
        <v>67</v>
      </c>
      <c r="I1581" s="9">
        <v>0.385</v>
      </c>
      <c r="J1581" s="9">
        <v>0.575</v>
      </c>
      <c r="K1581" s="9">
        <v>0.04</v>
      </c>
      <c r="L1581" s="9">
        <v>105686</v>
      </c>
      <c r="M1581" s="9">
        <v>0.223</v>
      </c>
    </row>
    <row r="1582" customHeight="1" spans="1:13">
      <c r="A1582" s="6" t="str">
        <f t="shared" si="0"/>
        <v>Micronesia, Fed. Sts.-Oceania2007</v>
      </c>
      <c r="B1582" s="6" t="s">
        <v>191</v>
      </c>
      <c r="C1582" s="6" t="s">
        <v>71</v>
      </c>
      <c r="D1582" s="7" t="s">
        <v>289</v>
      </c>
      <c r="E1582" s="14">
        <v>0.022</v>
      </c>
      <c r="F1582" s="14">
        <v>0.048</v>
      </c>
      <c r="G1582" s="9">
        <v>69</v>
      </c>
      <c r="H1582" s="9">
        <v>67</v>
      </c>
      <c r="I1582" s="9">
        <v>0.382</v>
      </c>
      <c r="J1582" s="9">
        <v>0.579</v>
      </c>
      <c r="K1582" s="9">
        <v>0.039</v>
      </c>
      <c r="L1582" s="9">
        <v>105097</v>
      </c>
      <c r="M1582" s="9">
        <v>0.223</v>
      </c>
    </row>
    <row r="1583" customHeight="1" spans="1:13">
      <c r="A1583" s="6" t="str">
        <f t="shared" si="0"/>
        <v>Micronesia, Fed. Sts.-Oceania2008</v>
      </c>
      <c r="B1583" s="6" t="s">
        <v>191</v>
      </c>
      <c r="C1583" s="6" t="s">
        <v>71</v>
      </c>
      <c r="D1583" s="7" t="s">
        <v>283</v>
      </c>
      <c r="E1583" s="14">
        <v>0.022</v>
      </c>
      <c r="F1583" s="14">
        <v>0.021</v>
      </c>
      <c r="G1583" s="9">
        <v>69</v>
      </c>
      <c r="H1583" s="9">
        <v>68</v>
      </c>
      <c r="I1583" s="9">
        <v>0.378</v>
      </c>
      <c r="J1583" s="9">
        <v>0.583</v>
      </c>
      <c r="K1583" s="9">
        <v>0.039</v>
      </c>
      <c r="L1583" s="9">
        <v>104498</v>
      </c>
      <c r="M1583" s="9">
        <v>0.223</v>
      </c>
    </row>
    <row r="1584" customHeight="1" spans="1:13">
      <c r="A1584" s="6" t="str">
        <f t="shared" si="0"/>
        <v>Micronesia, Fed. Sts.-Oceania2009</v>
      </c>
      <c r="B1584" s="6" t="s">
        <v>191</v>
      </c>
      <c r="C1584" s="6" t="s">
        <v>71</v>
      </c>
      <c r="D1584" s="7" t="s">
        <v>284</v>
      </c>
      <c r="E1584" s="14">
        <v>0.022</v>
      </c>
      <c r="F1584" s="14">
        <v>0.012</v>
      </c>
      <c r="G1584" s="9">
        <v>69</v>
      </c>
      <c r="H1584" s="9">
        <v>68</v>
      </c>
      <c r="I1584" s="9">
        <v>0.374</v>
      </c>
      <c r="J1584" s="9">
        <v>0.588</v>
      </c>
      <c r="K1584" s="9">
        <v>0.039</v>
      </c>
      <c r="L1584" s="9">
        <v>103983</v>
      </c>
      <c r="M1584" s="9">
        <v>0.223</v>
      </c>
    </row>
    <row r="1585" customHeight="1" spans="1:13">
      <c r="A1585" s="6" t="str">
        <f t="shared" si="0"/>
        <v>Micronesia, Fed. Sts.-Oceania2010</v>
      </c>
      <c r="B1585" s="6" t="s">
        <v>191</v>
      </c>
      <c r="C1585" s="6" t="s">
        <v>71</v>
      </c>
      <c r="D1585" s="7" t="s">
        <v>288</v>
      </c>
      <c r="E1585" s="14">
        <v>0.023</v>
      </c>
      <c r="F1585" s="14">
        <v>0.03</v>
      </c>
      <c r="G1585" s="9">
        <v>69</v>
      </c>
      <c r="H1585" s="9">
        <v>68</v>
      </c>
      <c r="I1585" s="9">
        <v>0.369</v>
      </c>
      <c r="J1585" s="9">
        <v>0.593</v>
      </c>
      <c r="K1585" s="9">
        <v>0.038</v>
      </c>
      <c r="L1585" s="9">
        <v>103619</v>
      </c>
      <c r="M1585" s="9">
        <v>0.223</v>
      </c>
    </row>
    <row r="1586" customHeight="1" spans="1:13">
      <c r="A1586" s="6" t="str">
        <f t="shared" si="0"/>
        <v>Micronesia, Fed. Sts.-Oceania2011</v>
      </c>
      <c r="B1586" s="6" t="s">
        <v>191</v>
      </c>
      <c r="C1586" s="6" t="s">
        <v>71</v>
      </c>
      <c r="D1586" s="7" t="s">
        <v>285</v>
      </c>
      <c r="E1586" s="14">
        <v>0.023</v>
      </c>
      <c r="F1586" s="14">
        <v>0.041</v>
      </c>
      <c r="G1586" s="9">
        <v>70</v>
      </c>
      <c r="H1586" s="9">
        <v>68</v>
      </c>
      <c r="I1586" s="9">
        <v>0.364</v>
      </c>
      <c r="J1586" s="9">
        <v>0.597</v>
      </c>
      <c r="K1586" s="9">
        <v>0.039</v>
      </c>
      <c r="L1586" s="9">
        <v>103424</v>
      </c>
      <c r="M1586" s="9">
        <v>0.223</v>
      </c>
    </row>
    <row r="1587" customHeight="1" spans="1:13">
      <c r="A1587" s="6" t="str">
        <f t="shared" si="0"/>
        <v>Micronesia, Fed. Sts.-Oceania2012</v>
      </c>
      <c r="B1587" s="6" t="s">
        <v>191</v>
      </c>
      <c r="C1587" s="6" t="s">
        <v>71</v>
      </c>
      <c r="D1587" s="7" t="s">
        <v>286</v>
      </c>
      <c r="E1587" s="14">
        <v>0.024</v>
      </c>
      <c r="F1587" s="14">
        <v>0.038</v>
      </c>
      <c r="G1587" s="9">
        <v>70</v>
      </c>
      <c r="H1587" s="9">
        <v>68</v>
      </c>
      <c r="I1587" s="9">
        <v>0.358</v>
      </c>
      <c r="J1587" s="9">
        <v>0.602</v>
      </c>
      <c r="K1587" s="9">
        <v>0.039</v>
      </c>
      <c r="L1587" s="9">
        <v>103395</v>
      </c>
      <c r="M1587" s="9">
        <v>0.223</v>
      </c>
    </row>
    <row r="1588" customHeight="1" spans="1:13">
      <c r="A1588" s="6" t="str">
        <f t="shared" si="0"/>
        <v>Moldova-Europe2000</v>
      </c>
      <c r="B1588" s="6" t="s">
        <v>192</v>
      </c>
      <c r="C1588" s="6" t="s">
        <v>67</v>
      </c>
      <c r="D1588" s="7" t="s">
        <v>277</v>
      </c>
      <c r="E1588" s="14">
        <v>0.025</v>
      </c>
      <c r="F1588" s="14">
        <v>0.026</v>
      </c>
      <c r="G1588" s="9">
        <v>71</v>
      </c>
      <c r="H1588" s="9">
        <v>63</v>
      </c>
      <c r="I1588" s="9">
        <v>0.237</v>
      </c>
      <c r="J1588" s="9">
        <v>0.663</v>
      </c>
      <c r="K1588" s="9">
        <v>0.1</v>
      </c>
      <c r="L1588" s="9">
        <v>3639592</v>
      </c>
      <c r="M1588" s="9">
        <v>0.458</v>
      </c>
    </row>
    <row r="1589" customHeight="1" spans="1:13">
      <c r="A1589" s="6" t="str">
        <f t="shared" si="0"/>
        <v>Moldova-Europe2001</v>
      </c>
      <c r="B1589" s="6" t="s">
        <v>192</v>
      </c>
      <c r="C1589" s="6" t="s">
        <v>67</v>
      </c>
      <c r="D1589" s="7" t="s">
        <v>278</v>
      </c>
      <c r="E1589" s="14">
        <v>0.025</v>
      </c>
      <c r="F1589" s="14">
        <v>0.029</v>
      </c>
      <c r="G1589" s="9">
        <v>71</v>
      </c>
      <c r="H1589" s="9">
        <v>63</v>
      </c>
      <c r="I1589" s="9">
        <v>0.228</v>
      </c>
      <c r="J1589" s="9">
        <v>0.669</v>
      </c>
      <c r="K1589" s="9">
        <v>0.102</v>
      </c>
      <c r="L1589" s="9">
        <v>3631462</v>
      </c>
      <c r="M1589" s="9">
        <v>0.457</v>
      </c>
    </row>
    <row r="1590" customHeight="1" spans="1:13">
      <c r="A1590" s="6" t="str">
        <f t="shared" si="0"/>
        <v>Moldova-Europe2002</v>
      </c>
      <c r="B1590" s="6" t="s">
        <v>192</v>
      </c>
      <c r="C1590" s="6" t="s">
        <v>67</v>
      </c>
      <c r="D1590" s="7" t="s">
        <v>279</v>
      </c>
      <c r="E1590" s="14">
        <v>0.026</v>
      </c>
      <c r="F1590" s="14">
        <v>0.039</v>
      </c>
      <c r="G1590" s="9">
        <v>71</v>
      </c>
      <c r="H1590" s="9">
        <v>63</v>
      </c>
      <c r="I1590" s="9">
        <v>0.219</v>
      </c>
      <c r="J1590" s="9">
        <v>0.676</v>
      </c>
      <c r="K1590" s="9">
        <v>0.105</v>
      </c>
      <c r="L1590" s="9">
        <v>3623062</v>
      </c>
      <c r="M1590" s="9">
        <v>0.456</v>
      </c>
    </row>
    <row r="1591" customHeight="1" spans="1:13">
      <c r="A1591" s="6" t="str">
        <f t="shared" si="0"/>
        <v>Moldova-Europe2003</v>
      </c>
      <c r="B1591" s="6" t="s">
        <v>192</v>
      </c>
      <c r="C1591" s="6" t="s">
        <v>67</v>
      </c>
      <c r="D1591" s="7" t="s">
        <v>280</v>
      </c>
      <c r="E1591" s="14">
        <v>0.027</v>
      </c>
      <c r="F1591" s="14">
        <v>0.075</v>
      </c>
      <c r="G1591" s="9">
        <v>72</v>
      </c>
      <c r="H1591" s="9">
        <v>64</v>
      </c>
      <c r="I1591" s="9">
        <v>0.208</v>
      </c>
      <c r="J1591" s="9">
        <v>0.683</v>
      </c>
      <c r="K1591" s="9">
        <v>0.108</v>
      </c>
      <c r="L1591" s="9">
        <v>3612874</v>
      </c>
      <c r="M1591" s="9">
        <v>0.455</v>
      </c>
    </row>
    <row r="1592" customHeight="1" spans="1:13">
      <c r="A1592" s="6" t="str">
        <f t="shared" si="0"/>
        <v>Moldova-Europe2004</v>
      </c>
      <c r="B1592" s="6" t="s">
        <v>192</v>
      </c>
      <c r="C1592" s="6" t="s">
        <v>67</v>
      </c>
      <c r="D1592" s="7" t="s">
        <v>281</v>
      </c>
      <c r="E1592" s="14">
        <v>0.029</v>
      </c>
      <c r="F1592" s="14">
        <v>0.061</v>
      </c>
      <c r="G1592" s="9">
        <v>72</v>
      </c>
      <c r="H1592" s="9">
        <v>64</v>
      </c>
      <c r="I1592" s="9">
        <v>0.198</v>
      </c>
      <c r="J1592" s="9">
        <v>0.691</v>
      </c>
      <c r="K1592" s="9">
        <v>0.111</v>
      </c>
      <c r="L1592" s="9">
        <v>3603945</v>
      </c>
      <c r="M1592" s="9">
        <v>0.454</v>
      </c>
    </row>
    <row r="1593" customHeight="1" spans="1:13">
      <c r="A1593" s="6" t="str">
        <f t="shared" si="0"/>
        <v>Moldova-Europe2005</v>
      </c>
      <c r="B1593" s="6" t="s">
        <v>192</v>
      </c>
      <c r="C1593" s="6" t="s">
        <v>67</v>
      </c>
      <c r="D1593" s="7" t="s">
        <v>282</v>
      </c>
      <c r="E1593" s="14">
        <v>0.032</v>
      </c>
      <c r="F1593" s="14">
        <v>0.046</v>
      </c>
      <c r="G1593" s="9">
        <v>72</v>
      </c>
      <c r="H1593" s="9">
        <v>64</v>
      </c>
      <c r="I1593" s="9">
        <v>0.19</v>
      </c>
      <c r="J1593" s="9">
        <v>0.698</v>
      </c>
      <c r="K1593" s="9">
        <v>0.112</v>
      </c>
      <c r="L1593" s="9">
        <v>3595187</v>
      </c>
      <c r="M1593" s="9">
        <v>0.453</v>
      </c>
    </row>
    <row r="1594" customHeight="1" spans="1:13">
      <c r="A1594" s="6" t="str">
        <f t="shared" si="0"/>
        <v>Moldova-Europe2006</v>
      </c>
      <c r="B1594" s="6" t="s">
        <v>192</v>
      </c>
      <c r="C1594" s="6" t="s">
        <v>67</v>
      </c>
      <c r="D1594" s="7" t="s">
        <v>287</v>
      </c>
      <c r="E1594" s="14">
        <v>0.037</v>
      </c>
      <c r="F1594" s="14">
        <v>0.054</v>
      </c>
      <c r="G1594" s="9">
        <v>72</v>
      </c>
      <c r="H1594" s="9">
        <v>64</v>
      </c>
      <c r="I1594" s="9">
        <v>0.182</v>
      </c>
      <c r="J1594" s="9">
        <v>0.705</v>
      </c>
      <c r="K1594" s="9">
        <v>0.113</v>
      </c>
      <c r="L1594" s="9">
        <v>3585209</v>
      </c>
      <c r="M1594" s="9">
        <v>0.452</v>
      </c>
    </row>
    <row r="1595" customHeight="1" spans="1:13">
      <c r="A1595" s="6" t="str">
        <f t="shared" si="0"/>
        <v>Moldova-Europe2007</v>
      </c>
      <c r="B1595" s="6" t="s">
        <v>192</v>
      </c>
      <c r="C1595" s="6" t="s">
        <v>67</v>
      </c>
      <c r="D1595" s="7" t="s">
        <v>289</v>
      </c>
      <c r="E1595" s="14">
        <v>0.039</v>
      </c>
      <c r="F1595" s="14">
        <v>0.077</v>
      </c>
      <c r="G1595" s="9">
        <v>72</v>
      </c>
      <c r="H1595" s="9">
        <v>64</v>
      </c>
      <c r="I1595" s="9">
        <v>0.177</v>
      </c>
      <c r="J1595" s="9">
        <v>0.71</v>
      </c>
      <c r="K1595" s="9">
        <v>0.113</v>
      </c>
      <c r="L1595" s="9">
        <v>3576910</v>
      </c>
      <c r="M1595" s="9">
        <v>0.451</v>
      </c>
    </row>
    <row r="1596" customHeight="1" spans="1:13">
      <c r="A1596" s="6" t="str">
        <f t="shared" si="0"/>
        <v>Moldova-Europe2008</v>
      </c>
      <c r="B1596" s="6" t="s">
        <v>192</v>
      </c>
      <c r="C1596" s="6" t="s">
        <v>67</v>
      </c>
      <c r="D1596" s="7" t="s">
        <v>283</v>
      </c>
      <c r="E1596" s="14">
        <v>0.009</v>
      </c>
      <c r="F1596" s="15"/>
      <c r="G1596" s="9">
        <v>72</v>
      </c>
      <c r="H1596" s="9">
        <v>64</v>
      </c>
      <c r="I1596" s="9">
        <v>0.172</v>
      </c>
      <c r="J1596" s="9">
        <v>0.715</v>
      </c>
      <c r="K1596" s="9">
        <v>0.112</v>
      </c>
      <c r="L1596" s="9">
        <v>3570108</v>
      </c>
      <c r="M1596" s="9">
        <v>0.45</v>
      </c>
    </row>
    <row r="1597" customHeight="1" spans="1:13">
      <c r="A1597" s="6" t="str">
        <f t="shared" si="0"/>
        <v>Moldova-Europe2009</v>
      </c>
      <c r="B1597" s="6" t="s">
        <v>192</v>
      </c>
      <c r="C1597" s="6" t="s">
        <v>67</v>
      </c>
      <c r="D1597" s="7" t="s">
        <v>284</v>
      </c>
      <c r="E1597" s="14">
        <v>0.009</v>
      </c>
      <c r="F1597" s="14">
        <v>0.004</v>
      </c>
      <c r="G1597" s="9">
        <v>72</v>
      </c>
      <c r="H1597" s="9">
        <v>65</v>
      </c>
      <c r="I1597" s="9">
        <v>0.169</v>
      </c>
      <c r="J1597" s="9">
        <v>0.719</v>
      </c>
      <c r="K1597" s="9">
        <v>0.112</v>
      </c>
      <c r="L1597" s="9">
        <v>3565604</v>
      </c>
      <c r="M1597" s="9">
        <v>0.449</v>
      </c>
    </row>
    <row r="1598" customHeight="1" spans="1:13">
      <c r="A1598" s="6" t="str">
        <f t="shared" si="0"/>
        <v>Moldova-Europe2010</v>
      </c>
      <c r="B1598" s="6" t="s">
        <v>192</v>
      </c>
      <c r="C1598" s="6" t="s">
        <v>67</v>
      </c>
      <c r="D1598" s="7" t="s">
        <v>288</v>
      </c>
      <c r="E1598" s="14">
        <v>0.009</v>
      </c>
      <c r="F1598" s="14">
        <v>0.002</v>
      </c>
      <c r="G1598" s="9">
        <v>72</v>
      </c>
      <c r="H1598" s="9">
        <v>65</v>
      </c>
      <c r="I1598" s="9">
        <v>0.167</v>
      </c>
      <c r="J1598" s="9">
        <v>0.722</v>
      </c>
      <c r="K1598" s="9">
        <v>0.112</v>
      </c>
      <c r="L1598" s="9">
        <v>3562045</v>
      </c>
      <c r="M1598" s="9">
        <v>0.449</v>
      </c>
    </row>
    <row r="1599" customHeight="1" spans="1:13">
      <c r="A1599" s="6" t="str">
        <f t="shared" si="0"/>
        <v>Moldova-Europe2011</v>
      </c>
      <c r="B1599" s="6" t="s">
        <v>192</v>
      </c>
      <c r="C1599" s="6" t="s">
        <v>67</v>
      </c>
      <c r="D1599" s="7" t="s">
        <v>285</v>
      </c>
      <c r="E1599" s="14">
        <v>0.009</v>
      </c>
      <c r="F1599" s="14">
        <v>0.002</v>
      </c>
      <c r="G1599" s="9">
        <v>73</v>
      </c>
      <c r="H1599" s="9">
        <v>65</v>
      </c>
      <c r="I1599" s="9">
        <v>0.165</v>
      </c>
      <c r="J1599" s="9">
        <v>0.723</v>
      </c>
      <c r="K1599" s="9">
        <v>0.112</v>
      </c>
      <c r="L1599" s="9">
        <v>3559986</v>
      </c>
      <c r="M1599" s="9">
        <v>0.449</v>
      </c>
    </row>
    <row r="1600" customHeight="1" spans="1:13">
      <c r="A1600" s="6" t="str">
        <f t="shared" si="0"/>
        <v>Moldova-Europe2012</v>
      </c>
      <c r="B1600" s="6" t="s">
        <v>192</v>
      </c>
      <c r="C1600" s="6" t="s">
        <v>67</v>
      </c>
      <c r="D1600" s="7" t="s">
        <v>286</v>
      </c>
      <c r="E1600" s="14">
        <v>0.011</v>
      </c>
      <c r="F1600" s="14">
        <v>0.013</v>
      </c>
      <c r="G1600" s="9">
        <v>73</v>
      </c>
      <c r="H1600" s="9">
        <v>65</v>
      </c>
      <c r="I1600" s="9">
        <v>0.165</v>
      </c>
      <c r="J1600" s="9">
        <v>0.722</v>
      </c>
      <c r="K1600" s="9">
        <v>0.112</v>
      </c>
      <c r="L1600" s="9">
        <v>3559519</v>
      </c>
      <c r="M1600" s="9">
        <v>0.449</v>
      </c>
    </row>
    <row r="1601" customHeight="1" spans="1:13">
      <c r="A1601" s="6" t="str">
        <f t="shared" si="0"/>
        <v>Monaco-Europe2000</v>
      </c>
      <c r="B1601" s="6" t="s">
        <v>193</v>
      </c>
      <c r="C1601" s="6" t="s">
        <v>67</v>
      </c>
      <c r="D1601" s="7" t="s">
        <v>277</v>
      </c>
      <c r="E1601" s="14">
        <v>0.012</v>
      </c>
      <c r="F1601" s="14">
        <v>0.014</v>
      </c>
      <c r="G1601" s="8"/>
      <c r="H1601" s="8"/>
      <c r="I1601" s="8"/>
      <c r="J1601" s="8"/>
      <c r="K1601" s="8"/>
      <c r="L1601" s="9">
        <v>32081</v>
      </c>
      <c r="M1601" s="9">
        <v>1</v>
      </c>
    </row>
    <row r="1602" customHeight="1" spans="1:13">
      <c r="A1602" s="6" t="str">
        <f t="shared" si="0"/>
        <v>Monaco-Europe2001</v>
      </c>
      <c r="B1602" s="6" t="s">
        <v>193</v>
      </c>
      <c r="C1602" s="6" t="s">
        <v>67</v>
      </c>
      <c r="D1602" s="7" t="s">
        <v>278</v>
      </c>
      <c r="E1602" s="14">
        <v>0.013</v>
      </c>
      <c r="F1602" s="15"/>
      <c r="G1602" s="8"/>
      <c r="H1602" s="8"/>
      <c r="I1602" s="8"/>
      <c r="J1602" s="8"/>
      <c r="K1602" s="8"/>
      <c r="L1602" s="9">
        <v>32366</v>
      </c>
      <c r="M1602" s="9">
        <v>1</v>
      </c>
    </row>
    <row r="1603" customHeight="1" spans="1:13">
      <c r="A1603" s="6" t="str">
        <f t="shared" si="0"/>
        <v>Monaco-Europe2002</v>
      </c>
      <c r="B1603" s="6" t="s">
        <v>193</v>
      </c>
      <c r="C1603" s="6" t="s">
        <v>67</v>
      </c>
      <c r="D1603" s="7" t="s">
        <v>279</v>
      </c>
      <c r="E1603" s="14">
        <v>0.014</v>
      </c>
      <c r="F1603" s="14">
        <v>0.025</v>
      </c>
      <c r="G1603" s="8"/>
      <c r="H1603" s="8"/>
      <c r="I1603" s="8"/>
      <c r="J1603" s="8"/>
      <c r="K1603" s="8"/>
      <c r="L1603" s="9">
        <v>32653</v>
      </c>
      <c r="M1603" s="9">
        <v>1</v>
      </c>
    </row>
    <row r="1604" customHeight="1" spans="1:13">
      <c r="A1604" s="6" t="str">
        <f t="shared" si="0"/>
        <v>Monaco-Europe2003</v>
      </c>
      <c r="B1604" s="6" t="s">
        <v>193</v>
      </c>
      <c r="C1604" s="6" t="s">
        <v>67</v>
      </c>
      <c r="D1604" s="7" t="s">
        <v>280</v>
      </c>
      <c r="E1604" s="14">
        <v>0.014</v>
      </c>
      <c r="F1604" s="14">
        <v>0.015</v>
      </c>
      <c r="G1604" s="8"/>
      <c r="H1604" s="8"/>
      <c r="I1604" s="8"/>
      <c r="J1604" s="8"/>
      <c r="K1604" s="8"/>
      <c r="L1604" s="9">
        <v>32968</v>
      </c>
      <c r="M1604" s="9">
        <v>1</v>
      </c>
    </row>
    <row r="1605" customHeight="1" spans="1:13">
      <c r="A1605" s="6" t="str">
        <f t="shared" si="0"/>
        <v>Monaco-Europe2004</v>
      </c>
      <c r="B1605" s="6" t="s">
        <v>193</v>
      </c>
      <c r="C1605" s="6" t="s">
        <v>67</v>
      </c>
      <c r="D1605" s="7" t="s">
        <v>281</v>
      </c>
      <c r="E1605" s="14">
        <v>0.014</v>
      </c>
      <c r="F1605" s="14">
        <v>0.016</v>
      </c>
      <c r="G1605" s="8"/>
      <c r="H1605" s="8"/>
      <c r="I1605" s="8"/>
      <c r="J1605" s="8"/>
      <c r="K1605" s="8"/>
      <c r="L1605" s="9">
        <v>33346</v>
      </c>
      <c r="M1605" s="9">
        <v>1</v>
      </c>
    </row>
    <row r="1606" customHeight="1" spans="1:13">
      <c r="A1606" s="6" t="str">
        <f t="shared" si="0"/>
        <v>Monaco-Europe2005</v>
      </c>
      <c r="B1606" s="6" t="s">
        <v>193</v>
      </c>
      <c r="C1606" s="6" t="s">
        <v>67</v>
      </c>
      <c r="D1606" s="7" t="s">
        <v>282</v>
      </c>
      <c r="E1606" s="14">
        <v>0.016</v>
      </c>
      <c r="F1606" s="14">
        <v>0.021</v>
      </c>
      <c r="G1606" s="8"/>
      <c r="H1606" s="8"/>
      <c r="I1606" s="8"/>
      <c r="J1606" s="8"/>
      <c r="K1606" s="8"/>
      <c r="L1606" s="9">
        <v>33808</v>
      </c>
      <c r="M1606" s="9">
        <v>1</v>
      </c>
    </row>
    <row r="1607" customHeight="1" spans="1:13">
      <c r="A1607" s="6" t="str">
        <f t="shared" si="0"/>
        <v>Monaco-Europe2006</v>
      </c>
      <c r="B1607" s="6" t="s">
        <v>193</v>
      </c>
      <c r="C1607" s="6" t="s">
        <v>67</v>
      </c>
      <c r="D1607" s="7" t="s">
        <v>287</v>
      </c>
      <c r="E1607" s="14">
        <v>0.017</v>
      </c>
      <c r="F1607" s="14">
        <v>0.008</v>
      </c>
      <c r="G1607" s="8"/>
      <c r="H1607" s="8"/>
      <c r="I1607" s="8"/>
      <c r="J1607" s="8"/>
      <c r="K1607" s="8"/>
      <c r="L1607" s="9">
        <v>34369</v>
      </c>
      <c r="M1607" s="9">
        <v>1</v>
      </c>
    </row>
    <row r="1608" customHeight="1" spans="1:13">
      <c r="A1608" s="6" t="str">
        <f t="shared" si="0"/>
        <v>Monaco-Europe2007</v>
      </c>
      <c r="B1608" s="6" t="s">
        <v>193</v>
      </c>
      <c r="C1608" s="6" t="s">
        <v>67</v>
      </c>
      <c r="D1608" s="7" t="s">
        <v>289</v>
      </c>
      <c r="E1608" s="14">
        <v>0.018</v>
      </c>
      <c r="F1608" s="14">
        <v>0.044</v>
      </c>
      <c r="G1608" s="8"/>
      <c r="H1608" s="8"/>
      <c r="I1608" s="8"/>
      <c r="J1608" s="8"/>
      <c r="K1608" s="8"/>
      <c r="L1608" s="9">
        <v>35013</v>
      </c>
      <c r="M1608" s="9">
        <v>1</v>
      </c>
    </row>
    <row r="1609" customHeight="1" spans="1:13">
      <c r="A1609" s="6" t="str">
        <f t="shared" si="0"/>
        <v>Monaco-Europe2008</v>
      </c>
      <c r="B1609" s="6" t="s">
        <v>193</v>
      </c>
      <c r="C1609" s="6" t="s">
        <v>67</v>
      </c>
      <c r="D1609" s="7" t="s">
        <v>283</v>
      </c>
      <c r="E1609" s="14">
        <v>0.018</v>
      </c>
      <c r="F1609" s="14">
        <v>0.034</v>
      </c>
      <c r="G1609" s="8"/>
      <c r="H1609" s="8"/>
      <c r="I1609" s="8"/>
      <c r="J1609" s="8"/>
      <c r="K1609" s="8"/>
      <c r="L1609" s="9">
        <v>35686</v>
      </c>
      <c r="M1609" s="9">
        <v>1</v>
      </c>
    </row>
    <row r="1610" customHeight="1" spans="1:13">
      <c r="A1610" s="6" t="str">
        <f t="shared" si="0"/>
        <v>Monaco-Europe2009</v>
      </c>
      <c r="B1610" s="6" t="s">
        <v>193</v>
      </c>
      <c r="C1610" s="6" t="s">
        <v>67</v>
      </c>
      <c r="D1610" s="7" t="s">
        <v>284</v>
      </c>
      <c r="E1610" s="14">
        <v>0.018</v>
      </c>
      <c r="F1610" s="14">
        <v>0.009</v>
      </c>
      <c r="G1610" s="8"/>
      <c r="H1610" s="8"/>
      <c r="I1610" s="8"/>
      <c r="J1610" s="8"/>
      <c r="K1610" s="8"/>
      <c r="L1610" s="9">
        <v>36314</v>
      </c>
      <c r="M1610" s="9">
        <v>1</v>
      </c>
    </row>
    <row r="1611" customHeight="1" spans="1:13">
      <c r="A1611" s="6" t="str">
        <f t="shared" si="0"/>
        <v>Monaco-Europe2010</v>
      </c>
      <c r="B1611" s="6" t="s">
        <v>193</v>
      </c>
      <c r="C1611" s="6" t="s">
        <v>67</v>
      </c>
      <c r="D1611" s="7" t="s">
        <v>288</v>
      </c>
      <c r="E1611" s="14">
        <v>0.018</v>
      </c>
      <c r="F1611" s="14">
        <v>0.007</v>
      </c>
      <c r="G1611" s="8"/>
      <c r="H1611" s="8"/>
      <c r="I1611" s="8"/>
      <c r="J1611" s="8"/>
      <c r="K1611" s="8"/>
      <c r="L1611" s="9">
        <v>36845</v>
      </c>
      <c r="M1611" s="9">
        <v>1</v>
      </c>
    </row>
    <row r="1612" customHeight="1" spans="1:13">
      <c r="A1612" s="6" t="str">
        <f t="shared" si="0"/>
        <v>Monaco-Europe2011</v>
      </c>
      <c r="B1612" s="6" t="s">
        <v>193</v>
      </c>
      <c r="C1612" s="6" t="s">
        <v>67</v>
      </c>
      <c r="D1612" s="7" t="s">
        <v>285</v>
      </c>
      <c r="E1612" s="14">
        <v>0.02</v>
      </c>
      <c r="F1612" s="14">
        <v>0.027</v>
      </c>
      <c r="G1612" s="8"/>
      <c r="H1612" s="8"/>
      <c r="I1612" s="8"/>
      <c r="J1612" s="8"/>
      <c r="K1612" s="8"/>
      <c r="L1612" s="9">
        <v>37261</v>
      </c>
      <c r="M1612" s="9">
        <v>1</v>
      </c>
    </row>
    <row r="1613" customHeight="1" spans="1:13">
      <c r="A1613" s="6" t="str">
        <f t="shared" si="0"/>
        <v>Monaco-Europe2012</v>
      </c>
      <c r="B1613" s="6" t="s">
        <v>193</v>
      </c>
      <c r="C1613" s="6" t="s">
        <v>67</v>
      </c>
      <c r="D1613" s="7" t="s">
        <v>286</v>
      </c>
      <c r="E1613" s="14">
        <v>0.021</v>
      </c>
      <c r="F1613" s="14">
        <v>0.046</v>
      </c>
      <c r="G1613" s="8"/>
      <c r="H1613" s="8"/>
      <c r="I1613" s="8"/>
      <c r="J1613" s="8"/>
      <c r="K1613" s="8"/>
      <c r="L1613" s="9">
        <v>37579</v>
      </c>
      <c r="M1613" s="9">
        <v>1</v>
      </c>
    </row>
    <row r="1614" customHeight="1" spans="1:13">
      <c r="A1614" s="6" t="str">
        <f t="shared" si="0"/>
        <v>Mongolia-Asia2000</v>
      </c>
      <c r="B1614" s="6" t="s">
        <v>194</v>
      </c>
      <c r="C1614" s="6" t="s">
        <v>65</v>
      </c>
      <c r="D1614" s="7" t="s">
        <v>277</v>
      </c>
      <c r="E1614" s="14">
        <v>0.021</v>
      </c>
      <c r="F1614" s="14">
        <v>0.034</v>
      </c>
      <c r="G1614" s="9">
        <v>66</v>
      </c>
      <c r="H1614" s="9">
        <v>60</v>
      </c>
      <c r="I1614" s="9">
        <v>0.348</v>
      </c>
      <c r="J1614" s="9">
        <v>0.615</v>
      </c>
      <c r="K1614" s="9">
        <v>0.037</v>
      </c>
      <c r="L1614" s="9">
        <v>2397473</v>
      </c>
      <c r="M1614" s="9">
        <v>0.571</v>
      </c>
    </row>
    <row r="1615" customHeight="1" spans="1:13">
      <c r="A1615" s="6" t="str">
        <f t="shared" si="0"/>
        <v>Mongolia-Asia2001</v>
      </c>
      <c r="B1615" s="6" t="s">
        <v>194</v>
      </c>
      <c r="C1615" s="6" t="s">
        <v>65</v>
      </c>
      <c r="D1615" s="7" t="s">
        <v>278</v>
      </c>
      <c r="E1615" s="14">
        <v>0.021</v>
      </c>
      <c r="F1615" s="14">
        <v>0.039</v>
      </c>
      <c r="G1615" s="9">
        <v>67</v>
      </c>
      <c r="H1615" s="9">
        <v>60</v>
      </c>
      <c r="I1615" s="9">
        <v>0.336</v>
      </c>
      <c r="J1615" s="9">
        <v>0.627</v>
      </c>
      <c r="K1615" s="9">
        <v>0.037</v>
      </c>
      <c r="L1615" s="9">
        <v>2419669</v>
      </c>
      <c r="M1615" s="9">
        <v>0.582</v>
      </c>
    </row>
    <row r="1616" customHeight="1" spans="1:13">
      <c r="A1616" s="6" t="str">
        <f t="shared" si="0"/>
        <v>Mongolia-Asia2002</v>
      </c>
      <c r="B1616" s="6" t="s">
        <v>194</v>
      </c>
      <c r="C1616" s="6" t="s">
        <v>65</v>
      </c>
      <c r="D1616" s="7" t="s">
        <v>279</v>
      </c>
      <c r="E1616" s="14">
        <v>0.022</v>
      </c>
      <c r="F1616" s="14">
        <v>0.051</v>
      </c>
      <c r="G1616" s="9">
        <v>67</v>
      </c>
      <c r="H1616" s="9">
        <v>61</v>
      </c>
      <c r="I1616" s="9">
        <v>0.323</v>
      </c>
      <c r="J1616" s="9">
        <v>0.64</v>
      </c>
      <c r="K1616" s="9">
        <v>0.037</v>
      </c>
      <c r="L1616" s="9">
        <v>2443231</v>
      </c>
      <c r="M1616" s="9">
        <v>0.593</v>
      </c>
    </row>
    <row r="1617" customHeight="1" spans="1:13">
      <c r="A1617" s="6" t="str">
        <f t="shared" si="0"/>
        <v>Mongolia-Asia2003</v>
      </c>
      <c r="B1617" s="6" t="s">
        <v>194</v>
      </c>
      <c r="C1617" s="6" t="s">
        <v>65</v>
      </c>
      <c r="D1617" s="7" t="s">
        <v>280</v>
      </c>
      <c r="E1617" s="14">
        <v>0.022</v>
      </c>
      <c r="F1617" s="14">
        <v>0.011</v>
      </c>
      <c r="G1617" s="9">
        <v>68</v>
      </c>
      <c r="H1617" s="9">
        <v>61</v>
      </c>
      <c r="I1617" s="9">
        <v>0.311</v>
      </c>
      <c r="J1617" s="9">
        <v>0.652</v>
      </c>
      <c r="K1617" s="9">
        <v>0.037</v>
      </c>
      <c r="L1617" s="9">
        <v>2468595</v>
      </c>
      <c r="M1617" s="9">
        <v>0.604</v>
      </c>
    </row>
    <row r="1618" customHeight="1" spans="1:13">
      <c r="A1618" s="6" t="str">
        <f t="shared" si="0"/>
        <v>Mongolia-Asia2004</v>
      </c>
      <c r="B1618" s="6" t="s">
        <v>194</v>
      </c>
      <c r="C1618" s="6" t="s">
        <v>65</v>
      </c>
      <c r="D1618" s="7" t="s">
        <v>281</v>
      </c>
      <c r="E1618" s="14">
        <v>0.023</v>
      </c>
      <c r="F1618" s="14">
        <v>0.029</v>
      </c>
      <c r="G1618" s="9">
        <v>69</v>
      </c>
      <c r="H1618" s="9">
        <v>61</v>
      </c>
      <c r="I1618" s="9">
        <v>0.299</v>
      </c>
      <c r="J1618" s="9">
        <v>0.664</v>
      </c>
      <c r="K1618" s="9">
        <v>0.037</v>
      </c>
      <c r="L1618" s="9">
        <v>2496248</v>
      </c>
      <c r="M1618" s="9">
        <v>0.614</v>
      </c>
    </row>
    <row r="1619" customHeight="1" spans="1:13">
      <c r="A1619" s="6" t="str">
        <f t="shared" si="0"/>
        <v>Mongolia-Asia2005</v>
      </c>
      <c r="B1619" s="6" t="s">
        <v>194</v>
      </c>
      <c r="C1619" s="6" t="s">
        <v>65</v>
      </c>
      <c r="D1619" s="7" t="s">
        <v>282</v>
      </c>
      <c r="E1619" s="14">
        <v>0.023</v>
      </c>
      <c r="F1619" s="14">
        <v>0.019</v>
      </c>
      <c r="G1619" s="9">
        <v>69</v>
      </c>
      <c r="H1619" s="9">
        <v>62</v>
      </c>
      <c r="I1619" s="9">
        <v>0.289</v>
      </c>
      <c r="J1619" s="9">
        <v>0.673</v>
      </c>
      <c r="K1619" s="9">
        <v>0.037</v>
      </c>
      <c r="L1619" s="9">
        <v>2526502</v>
      </c>
      <c r="M1619" s="9">
        <v>0.625</v>
      </c>
    </row>
    <row r="1620" customHeight="1" spans="1:13">
      <c r="A1620" s="6" t="str">
        <f t="shared" si="0"/>
        <v>Mongolia-Asia2006</v>
      </c>
      <c r="B1620" s="6" t="s">
        <v>194</v>
      </c>
      <c r="C1620" s="6" t="s">
        <v>65</v>
      </c>
      <c r="D1620" s="7" t="s">
        <v>287</v>
      </c>
      <c r="E1620" s="14">
        <v>0.023</v>
      </c>
      <c r="F1620" s="14">
        <v>0.04</v>
      </c>
      <c r="G1620" s="9">
        <v>70</v>
      </c>
      <c r="H1620" s="9">
        <v>62</v>
      </c>
      <c r="I1620" s="9">
        <v>0.282</v>
      </c>
      <c r="J1620" s="9">
        <v>0.681</v>
      </c>
      <c r="K1620" s="9">
        <v>0.037</v>
      </c>
      <c r="L1620" s="9">
        <v>2559496</v>
      </c>
      <c r="M1620" s="9">
        <v>0.635</v>
      </c>
    </row>
    <row r="1621" customHeight="1" spans="1:13">
      <c r="A1621" s="6" t="str">
        <f t="shared" si="0"/>
        <v>Mongolia-Asia2007</v>
      </c>
      <c r="B1621" s="6" t="s">
        <v>194</v>
      </c>
      <c r="C1621" s="6" t="s">
        <v>65</v>
      </c>
      <c r="D1621" s="7" t="s">
        <v>289</v>
      </c>
      <c r="E1621" s="14">
        <v>0.023</v>
      </c>
      <c r="F1621" s="14">
        <v>0.036</v>
      </c>
      <c r="G1621" s="9">
        <v>70</v>
      </c>
      <c r="H1621" s="9">
        <v>62</v>
      </c>
      <c r="I1621" s="9">
        <v>0.276</v>
      </c>
      <c r="J1621" s="9">
        <v>0.686</v>
      </c>
      <c r="K1621" s="9">
        <v>0.038</v>
      </c>
      <c r="L1621" s="9">
        <v>2595068</v>
      </c>
      <c r="M1621" s="9">
        <v>0.646</v>
      </c>
    </row>
    <row r="1622" customHeight="1" spans="1:13">
      <c r="A1622" s="6" t="str">
        <f t="shared" si="0"/>
        <v>Mongolia-Asia2008</v>
      </c>
      <c r="B1622" s="6" t="s">
        <v>194</v>
      </c>
      <c r="C1622" s="6" t="s">
        <v>65</v>
      </c>
      <c r="D1622" s="7" t="s">
        <v>283</v>
      </c>
      <c r="E1622" s="14">
        <v>0.025</v>
      </c>
      <c r="F1622" s="14">
        <v>0.025</v>
      </c>
      <c r="G1622" s="9">
        <v>70</v>
      </c>
      <c r="H1622" s="9">
        <v>62</v>
      </c>
      <c r="I1622" s="9">
        <v>0.273</v>
      </c>
      <c r="J1622" s="9">
        <v>0.689</v>
      </c>
      <c r="K1622" s="9">
        <v>0.038</v>
      </c>
      <c r="L1622" s="9">
        <v>2632834</v>
      </c>
      <c r="M1622" s="9">
        <v>0.656</v>
      </c>
    </row>
    <row r="1623" customHeight="1" spans="1:13">
      <c r="A1623" s="6" t="str">
        <f t="shared" si="0"/>
        <v>Mongolia-Asia2009</v>
      </c>
      <c r="B1623" s="6" t="s">
        <v>194</v>
      </c>
      <c r="C1623" s="6" t="s">
        <v>65</v>
      </c>
      <c r="D1623" s="7" t="s">
        <v>284</v>
      </c>
      <c r="E1623" s="14">
        <v>0.026</v>
      </c>
      <c r="F1623" s="14">
        <v>0.037</v>
      </c>
      <c r="G1623" s="9">
        <v>71</v>
      </c>
      <c r="H1623" s="9">
        <v>63</v>
      </c>
      <c r="I1623" s="9">
        <v>0.271</v>
      </c>
      <c r="J1623" s="9">
        <v>0.691</v>
      </c>
      <c r="K1623" s="9">
        <v>0.038</v>
      </c>
      <c r="L1623" s="9">
        <v>2672223</v>
      </c>
      <c r="M1623" s="9">
        <v>0.666</v>
      </c>
    </row>
    <row r="1624" customHeight="1" spans="1:13">
      <c r="A1624" s="6" t="str">
        <f t="shared" si="0"/>
        <v>Mongolia-Asia2010</v>
      </c>
      <c r="B1624" s="6" t="s">
        <v>194</v>
      </c>
      <c r="C1624" s="6" t="s">
        <v>65</v>
      </c>
      <c r="D1624" s="7" t="s">
        <v>288</v>
      </c>
      <c r="E1624" s="14">
        <v>0.027</v>
      </c>
      <c r="F1624" s="14">
        <v>0.073</v>
      </c>
      <c r="G1624" s="9">
        <v>71</v>
      </c>
      <c r="H1624" s="9">
        <v>63</v>
      </c>
      <c r="I1624" s="9">
        <v>0.27</v>
      </c>
      <c r="J1624" s="9">
        <v>0.692</v>
      </c>
      <c r="K1624" s="9">
        <v>0.038</v>
      </c>
      <c r="L1624" s="9">
        <v>2712738</v>
      </c>
      <c r="M1624" s="9">
        <v>0.676</v>
      </c>
    </row>
    <row r="1625" customHeight="1" spans="1:13">
      <c r="A1625" s="6" t="str">
        <f t="shared" si="0"/>
        <v>Mongolia-Asia2011</v>
      </c>
      <c r="B1625" s="6" t="s">
        <v>194</v>
      </c>
      <c r="C1625" s="6" t="s">
        <v>65</v>
      </c>
      <c r="D1625" s="7" t="s">
        <v>285</v>
      </c>
      <c r="E1625" s="14">
        <v>0.027</v>
      </c>
      <c r="F1625" s="14">
        <v>0.027</v>
      </c>
      <c r="G1625" s="9">
        <v>71</v>
      </c>
      <c r="H1625" s="9">
        <v>63</v>
      </c>
      <c r="I1625" s="9">
        <v>0.27</v>
      </c>
      <c r="J1625" s="9">
        <v>0.692</v>
      </c>
      <c r="K1625" s="9">
        <v>0.038</v>
      </c>
      <c r="L1625" s="9">
        <v>2754209</v>
      </c>
      <c r="M1625" s="9">
        <v>0.685</v>
      </c>
    </row>
    <row r="1626" customHeight="1" spans="1:13">
      <c r="A1626" s="6" t="str">
        <f t="shared" si="0"/>
        <v>Mongolia-Asia2012</v>
      </c>
      <c r="B1626" s="6" t="s">
        <v>194</v>
      </c>
      <c r="C1626" s="6" t="s">
        <v>65</v>
      </c>
      <c r="D1626" s="7" t="s">
        <v>286</v>
      </c>
      <c r="E1626" s="14">
        <v>0.028</v>
      </c>
      <c r="F1626" s="14">
        <v>0.059</v>
      </c>
      <c r="G1626" s="9">
        <v>71</v>
      </c>
      <c r="H1626" s="9">
        <v>63</v>
      </c>
      <c r="I1626" s="9">
        <v>0.271</v>
      </c>
      <c r="J1626" s="9">
        <v>0.691</v>
      </c>
      <c r="K1626" s="9">
        <v>0.038</v>
      </c>
      <c r="L1626" s="9">
        <v>2796484</v>
      </c>
      <c r="M1626" s="9">
        <v>0.695</v>
      </c>
    </row>
    <row r="1627" customHeight="1" spans="1:13">
      <c r="A1627" s="6" t="str">
        <f t="shared" si="0"/>
        <v>Montenegro-Europe2000</v>
      </c>
      <c r="B1627" s="6" t="s">
        <v>195</v>
      </c>
      <c r="C1627" s="6" t="s">
        <v>67</v>
      </c>
      <c r="D1627" s="7" t="s">
        <v>277</v>
      </c>
      <c r="E1627" s="14">
        <v>0.033</v>
      </c>
      <c r="F1627" s="14">
        <v>0.045</v>
      </c>
      <c r="G1627" s="9">
        <v>77</v>
      </c>
      <c r="H1627" s="9">
        <v>71</v>
      </c>
      <c r="I1627" s="9">
        <v>0.213</v>
      </c>
      <c r="J1627" s="9">
        <v>0.673</v>
      </c>
      <c r="K1627" s="9">
        <v>0.113</v>
      </c>
      <c r="L1627" s="9">
        <v>611196</v>
      </c>
      <c r="M1627" s="9">
        <v>0.585</v>
      </c>
    </row>
    <row r="1628" customHeight="1" spans="1:13">
      <c r="A1628" s="6" t="str">
        <f t="shared" si="0"/>
        <v>Montenegro-Europe2001</v>
      </c>
      <c r="B1628" s="6" t="s">
        <v>195</v>
      </c>
      <c r="C1628" s="6" t="s">
        <v>67</v>
      </c>
      <c r="D1628" s="7" t="s">
        <v>278</v>
      </c>
      <c r="E1628" s="14">
        <v>0.036</v>
      </c>
      <c r="F1628" s="14">
        <v>0.052</v>
      </c>
      <c r="G1628" s="9">
        <v>77</v>
      </c>
      <c r="H1628" s="9">
        <v>71</v>
      </c>
      <c r="I1628" s="9">
        <v>0.21</v>
      </c>
      <c r="J1628" s="9">
        <v>0.673</v>
      </c>
      <c r="K1628" s="9">
        <v>0.117</v>
      </c>
      <c r="L1628" s="9">
        <v>611525</v>
      </c>
      <c r="M1628" s="9">
        <v>0.596</v>
      </c>
    </row>
    <row r="1629" customHeight="1" spans="1:13">
      <c r="A1629" s="6" t="str">
        <f t="shared" si="0"/>
        <v>Montenegro-Europe2002</v>
      </c>
      <c r="B1629" s="6" t="s">
        <v>195</v>
      </c>
      <c r="C1629" s="6" t="s">
        <v>67</v>
      </c>
      <c r="D1629" s="7" t="s">
        <v>279</v>
      </c>
      <c r="E1629" s="14">
        <v>0.038</v>
      </c>
      <c r="F1629" s="14">
        <v>0.075</v>
      </c>
      <c r="G1629" s="9">
        <v>77</v>
      </c>
      <c r="H1629" s="9">
        <v>71</v>
      </c>
      <c r="I1629" s="9">
        <v>0.207</v>
      </c>
      <c r="J1629" s="9">
        <v>0.671</v>
      </c>
      <c r="K1629" s="9">
        <v>0.121</v>
      </c>
      <c r="L1629" s="9">
        <v>612325</v>
      </c>
      <c r="M1629" s="9">
        <v>0.606</v>
      </c>
    </row>
    <row r="1630" customHeight="1" spans="1:13">
      <c r="A1630" s="6" t="str">
        <f t="shared" si="0"/>
        <v>Montenegro-Europe2003</v>
      </c>
      <c r="B1630" s="6" t="s">
        <v>195</v>
      </c>
      <c r="C1630" s="6" t="s">
        <v>67</v>
      </c>
      <c r="D1630" s="7" t="s">
        <v>280</v>
      </c>
      <c r="E1630" s="14">
        <v>0.008</v>
      </c>
      <c r="F1630" s="14">
        <v>0.002</v>
      </c>
      <c r="G1630" s="9">
        <v>76</v>
      </c>
      <c r="H1630" s="9">
        <v>71</v>
      </c>
      <c r="I1630" s="9">
        <v>0.205</v>
      </c>
      <c r="J1630" s="9">
        <v>0.67</v>
      </c>
      <c r="K1630" s="9">
        <v>0.125</v>
      </c>
      <c r="L1630" s="9">
        <v>613448</v>
      </c>
      <c r="M1630" s="9">
        <v>0.616</v>
      </c>
    </row>
    <row r="1631" customHeight="1" spans="1:13">
      <c r="A1631" s="6" t="str">
        <f t="shared" si="0"/>
        <v>Montenegro-Europe2004</v>
      </c>
      <c r="B1631" s="6" t="s">
        <v>195</v>
      </c>
      <c r="C1631" s="6" t="s">
        <v>67</v>
      </c>
      <c r="D1631" s="7" t="s">
        <v>281</v>
      </c>
      <c r="E1631" s="14">
        <v>0.009</v>
      </c>
      <c r="F1631" s="14">
        <v>0.003</v>
      </c>
      <c r="G1631" s="9">
        <v>76</v>
      </c>
      <c r="H1631" s="9">
        <v>71</v>
      </c>
      <c r="I1631" s="9">
        <v>0.203</v>
      </c>
      <c r="J1631" s="9">
        <v>0.669</v>
      </c>
      <c r="K1631" s="9">
        <v>0.128</v>
      </c>
      <c r="L1631" s="9">
        <v>614670</v>
      </c>
      <c r="M1631" s="9">
        <v>0.62</v>
      </c>
    </row>
    <row r="1632" customHeight="1" spans="1:13">
      <c r="A1632" s="6" t="str">
        <f t="shared" si="0"/>
        <v>Montenegro-Europe2005</v>
      </c>
      <c r="B1632" s="6" t="s">
        <v>195</v>
      </c>
      <c r="C1632" s="6" t="s">
        <v>67</v>
      </c>
      <c r="D1632" s="7" t="s">
        <v>282</v>
      </c>
      <c r="E1632" s="14">
        <v>0.01</v>
      </c>
      <c r="F1632" s="15"/>
      <c r="G1632" s="9">
        <v>76</v>
      </c>
      <c r="H1632" s="9">
        <v>71</v>
      </c>
      <c r="I1632" s="9">
        <v>0.201</v>
      </c>
      <c r="J1632" s="9">
        <v>0.67</v>
      </c>
      <c r="K1632" s="9">
        <v>0.129</v>
      </c>
      <c r="L1632" s="9">
        <v>615820</v>
      </c>
      <c r="M1632" s="9">
        <v>0.622</v>
      </c>
    </row>
    <row r="1633" customHeight="1" spans="1:13">
      <c r="A1633" s="6" t="str">
        <f t="shared" si="0"/>
        <v>Montenegro-Europe2006</v>
      </c>
      <c r="B1633" s="6" t="s">
        <v>195</v>
      </c>
      <c r="C1633" s="6" t="s">
        <v>67</v>
      </c>
      <c r="D1633" s="7" t="s">
        <v>287</v>
      </c>
      <c r="E1633" s="14">
        <v>0.01</v>
      </c>
      <c r="F1633" s="14">
        <v>0.002</v>
      </c>
      <c r="G1633" s="9">
        <v>76</v>
      </c>
      <c r="H1633" s="9">
        <v>71</v>
      </c>
      <c r="I1633" s="9">
        <v>0.2</v>
      </c>
      <c r="J1633" s="9">
        <v>0.671</v>
      </c>
      <c r="K1633" s="9">
        <v>0.129</v>
      </c>
      <c r="L1633" s="9">
        <v>616854</v>
      </c>
      <c r="M1633" s="9">
        <v>0.624</v>
      </c>
    </row>
    <row r="1634" customHeight="1" spans="1:13">
      <c r="A1634" s="6" t="str">
        <f t="shared" si="0"/>
        <v>Montenegro-Europe2007</v>
      </c>
      <c r="B1634" s="6" t="s">
        <v>195</v>
      </c>
      <c r="C1634" s="6" t="s">
        <v>67</v>
      </c>
      <c r="D1634" s="7" t="s">
        <v>289</v>
      </c>
      <c r="E1634" s="14">
        <v>0.011</v>
      </c>
      <c r="F1634" s="14">
        <v>0.012</v>
      </c>
      <c r="G1634" s="9">
        <v>76</v>
      </c>
      <c r="H1634" s="9">
        <v>72</v>
      </c>
      <c r="I1634" s="9">
        <v>0.199</v>
      </c>
      <c r="J1634" s="9">
        <v>0.673</v>
      </c>
      <c r="K1634" s="9">
        <v>0.128</v>
      </c>
      <c r="L1634" s="9">
        <v>617800</v>
      </c>
      <c r="M1634" s="9">
        <v>0.626</v>
      </c>
    </row>
    <row r="1635" customHeight="1" spans="1:13">
      <c r="A1635" s="6" t="str">
        <f t="shared" si="0"/>
        <v>Montenegro-Europe2008</v>
      </c>
      <c r="B1635" s="6" t="s">
        <v>195</v>
      </c>
      <c r="C1635" s="6" t="s">
        <v>67</v>
      </c>
      <c r="D1635" s="7" t="s">
        <v>283</v>
      </c>
      <c r="E1635" s="14">
        <v>0.012</v>
      </c>
      <c r="F1635" s="14">
        <v>0.013</v>
      </c>
      <c r="G1635" s="9">
        <v>76</v>
      </c>
      <c r="H1635" s="9">
        <v>72</v>
      </c>
      <c r="I1635" s="9">
        <v>0.198</v>
      </c>
      <c r="J1635" s="9">
        <v>0.676</v>
      </c>
      <c r="K1635" s="9">
        <v>0.126</v>
      </c>
      <c r="L1635" s="9">
        <v>618649</v>
      </c>
      <c r="M1635" s="9">
        <v>0.627</v>
      </c>
    </row>
    <row r="1636" customHeight="1" spans="1:13">
      <c r="A1636" s="6" t="str">
        <f t="shared" si="0"/>
        <v>Montenegro-Europe2009</v>
      </c>
      <c r="B1636" s="6" t="s">
        <v>195</v>
      </c>
      <c r="C1636" s="6" t="s">
        <v>67</v>
      </c>
      <c r="D1636" s="7" t="s">
        <v>284</v>
      </c>
      <c r="E1636" s="14">
        <v>0.014</v>
      </c>
      <c r="F1636" s="14">
        <v>0.024</v>
      </c>
      <c r="G1636" s="9">
        <v>77</v>
      </c>
      <c r="H1636" s="9">
        <v>72</v>
      </c>
      <c r="I1636" s="9">
        <v>0.196</v>
      </c>
      <c r="J1636" s="9">
        <v>0.679</v>
      </c>
      <c r="K1636" s="9">
        <v>0.125</v>
      </c>
      <c r="L1636" s="9">
        <v>619408</v>
      </c>
      <c r="M1636" s="9">
        <v>0.629</v>
      </c>
    </row>
    <row r="1637" customHeight="1" spans="1:13">
      <c r="A1637" s="6" t="str">
        <f t="shared" si="0"/>
        <v>Montenegro-Europe2010</v>
      </c>
      <c r="B1637" s="6" t="s">
        <v>195</v>
      </c>
      <c r="C1637" s="6" t="s">
        <v>67</v>
      </c>
      <c r="D1637" s="7" t="s">
        <v>288</v>
      </c>
      <c r="E1637" s="14">
        <v>0.014</v>
      </c>
      <c r="F1637" s="14">
        <v>0.014</v>
      </c>
      <c r="G1637" s="9">
        <v>77</v>
      </c>
      <c r="H1637" s="9">
        <v>72</v>
      </c>
      <c r="I1637" s="9">
        <v>0.195</v>
      </c>
      <c r="J1637" s="9">
        <v>0.681</v>
      </c>
      <c r="K1637" s="9">
        <v>0.125</v>
      </c>
      <c r="L1637" s="9">
        <v>620078</v>
      </c>
      <c r="M1637" s="9">
        <v>0.631</v>
      </c>
    </row>
    <row r="1638" customHeight="1" spans="1:13">
      <c r="A1638" s="6" t="str">
        <f t="shared" si="0"/>
        <v>Montenegro-Europe2011</v>
      </c>
      <c r="B1638" s="6" t="s">
        <v>195</v>
      </c>
      <c r="C1638" s="6" t="s">
        <v>67</v>
      </c>
      <c r="D1638" s="7" t="s">
        <v>285</v>
      </c>
      <c r="E1638" s="14">
        <v>0.014</v>
      </c>
      <c r="F1638" s="14">
        <v>0.015</v>
      </c>
      <c r="G1638" s="9">
        <v>77</v>
      </c>
      <c r="H1638" s="9">
        <v>72</v>
      </c>
      <c r="I1638" s="9">
        <v>0.193</v>
      </c>
      <c r="J1638" s="9">
        <v>0.682</v>
      </c>
      <c r="K1638" s="9">
        <v>0.126</v>
      </c>
      <c r="L1638" s="9">
        <v>620644</v>
      </c>
      <c r="M1638" s="9">
        <v>0.633</v>
      </c>
    </row>
    <row r="1639" customHeight="1" spans="1:13">
      <c r="A1639" s="6" t="str">
        <f t="shared" si="0"/>
        <v>Montenegro-Europe2012</v>
      </c>
      <c r="B1639" s="6" t="s">
        <v>195</v>
      </c>
      <c r="C1639" s="6" t="s">
        <v>67</v>
      </c>
      <c r="D1639" s="7" t="s">
        <v>286</v>
      </c>
      <c r="E1639" s="14">
        <v>0.014</v>
      </c>
      <c r="F1639" s="15"/>
      <c r="G1639" s="9">
        <v>77</v>
      </c>
      <c r="H1639" s="9">
        <v>72</v>
      </c>
      <c r="I1639" s="9">
        <v>0.19</v>
      </c>
      <c r="J1639" s="9">
        <v>0.682</v>
      </c>
      <c r="K1639" s="9">
        <v>0.128</v>
      </c>
      <c r="L1639" s="9">
        <v>621081</v>
      </c>
      <c r="M1639" s="9">
        <v>0.635</v>
      </c>
    </row>
    <row r="1640" customHeight="1" spans="1:13">
      <c r="A1640" s="6" t="str">
        <f t="shared" si="0"/>
        <v>Morocco-Africa2000</v>
      </c>
      <c r="B1640" s="6" t="s">
        <v>196</v>
      </c>
      <c r="C1640" s="6" t="s">
        <v>69</v>
      </c>
      <c r="D1640" s="7" t="s">
        <v>277</v>
      </c>
      <c r="E1640" s="14">
        <v>0.016</v>
      </c>
      <c r="F1640" s="14">
        <v>0.02</v>
      </c>
      <c r="G1640" s="9">
        <v>70</v>
      </c>
      <c r="H1640" s="9">
        <v>67</v>
      </c>
      <c r="I1640" s="9">
        <v>0.341</v>
      </c>
      <c r="J1640" s="9">
        <v>0.613</v>
      </c>
      <c r="K1640" s="9">
        <v>0.047</v>
      </c>
      <c r="L1640" s="9">
        <v>28710123</v>
      </c>
      <c r="M1640" s="9">
        <v>0.533</v>
      </c>
    </row>
    <row r="1641" customHeight="1" spans="1:13">
      <c r="A1641" s="6" t="str">
        <f t="shared" si="0"/>
        <v>Morocco-Africa2001</v>
      </c>
      <c r="B1641" s="6" t="s">
        <v>196</v>
      </c>
      <c r="C1641" s="6" t="s">
        <v>69</v>
      </c>
      <c r="D1641" s="7" t="s">
        <v>278</v>
      </c>
      <c r="E1641" s="14">
        <v>0.016</v>
      </c>
      <c r="F1641" s="14">
        <v>0.008</v>
      </c>
      <c r="G1641" s="9">
        <v>70</v>
      </c>
      <c r="H1641" s="9">
        <v>67</v>
      </c>
      <c r="I1641" s="9">
        <v>0.333</v>
      </c>
      <c r="J1641" s="9">
        <v>0.619</v>
      </c>
      <c r="K1641" s="9">
        <v>0.048</v>
      </c>
      <c r="L1641" s="9">
        <v>29021156</v>
      </c>
      <c r="M1641" s="9">
        <v>0.537</v>
      </c>
    </row>
    <row r="1642" customHeight="1" spans="1:13">
      <c r="A1642" s="6" t="str">
        <f t="shared" si="0"/>
        <v>Morocco-Africa2002</v>
      </c>
      <c r="B1642" s="6" t="s">
        <v>196</v>
      </c>
      <c r="C1642" s="6" t="s">
        <v>69</v>
      </c>
      <c r="D1642" s="7" t="s">
        <v>279</v>
      </c>
      <c r="E1642" s="14">
        <v>0.018</v>
      </c>
      <c r="F1642" s="14">
        <v>0.042</v>
      </c>
      <c r="G1642" s="9">
        <v>70</v>
      </c>
      <c r="H1642" s="9">
        <v>67</v>
      </c>
      <c r="I1642" s="9">
        <v>0.327</v>
      </c>
      <c r="J1642" s="9">
        <v>0.625</v>
      </c>
      <c r="K1642" s="9">
        <v>0.048</v>
      </c>
      <c r="L1642" s="9">
        <v>29311443</v>
      </c>
      <c r="M1642" s="9">
        <v>0.54</v>
      </c>
    </row>
    <row r="1643" customHeight="1" spans="1:13">
      <c r="A1643" s="6" t="str">
        <f t="shared" si="0"/>
        <v>Morocco-Africa2003</v>
      </c>
      <c r="B1643" s="6" t="s">
        <v>196</v>
      </c>
      <c r="C1643" s="6" t="s">
        <v>69</v>
      </c>
      <c r="D1643" s="7" t="s">
        <v>280</v>
      </c>
      <c r="E1643" s="14">
        <v>0.018</v>
      </c>
      <c r="F1643" s="14">
        <v>0.009</v>
      </c>
      <c r="G1643" s="9">
        <v>70</v>
      </c>
      <c r="H1643" s="9">
        <v>67</v>
      </c>
      <c r="I1643" s="9">
        <v>0.32</v>
      </c>
      <c r="J1643" s="9">
        <v>0.631</v>
      </c>
      <c r="K1643" s="9">
        <v>0.049</v>
      </c>
      <c r="L1643" s="9">
        <v>29586937</v>
      </c>
      <c r="M1643" s="9">
        <v>0.543</v>
      </c>
    </row>
    <row r="1644" customHeight="1" spans="1:13">
      <c r="A1644" s="6" t="str">
        <f t="shared" si="0"/>
        <v>Morocco-Africa2004</v>
      </c>
      <c r="B1644" s="6" t="s">
        <v>196</v>
      </c>
      <c r="C1644" s="6" t="s">
        <v>69</v>
      </c>
      <c r="D1644" s="7" t="s">
        <v>281</v>
      </c>
      <c r="E1644" s="14">
        <v>0.018</v>
      </c>
      <c r="F1644" s="14">
        <v>0.007</v>
      </c>
      <c r="G1644" s="9">
        <v>71</v>
      </c>
      <c r="H1644" s="9">
        <v>67</v>
      </c>
      <c r="I1644" s="9">
        <v>0.314</v>
      </c>
      <c r="J1644" s="9">
        <v>0.636</v>
      </c>
      <c r="K1644" s="9">
        <v>0.049</v>
      </c>
      <c r="L1644" s="9">
        <v>29855820</v>
      </c>
      <c r="M1644" s="9">
        <v>0.546</v>
      </c>
    </row>
    <row r="1645" customHeight="1" spans="1:13">
      <c r="A1645" s="6" t="str">
        <f t="shared" si="0"/>
        <v>Morocco-Africa2005</v>
      </c>
      <c r="B1645" s="6" t="s">
        <v>196</v>
      </c>
      <c r="C1645" s="6" t="s">
        <v>69</v>
      </c>
      <c r="D1645" s="7" t="s">
        <v>282</v>
      </c>
      <c r="E1645" s="14">
        <v>0.019</v>
      </c>
      <c r="F1645" s="14">
        <v>0.032</v>
      </c>
      <c r="G1645" s="9">
        <v>71</v>
      </c>
      <c r="H1645" s="9">
        <v>67</v>
      </c>
      <c r="I1645" s="9">
        <v>0.308</v>
      </c>
      <c r="J1645" s="9">
        <v>0.642</v>
      </c>
      <c r="K1645" s="9">
        <v>0.05</v>
      </c>
      <c r="L1645" s="9">
        <v>30125445</v>
      </c>
      <c r="M1645" s="9">
        <v>0.551</v>
      </c>
    </row>
    <row r="1646" customHeight="1" spans="1:13">
      <c r="A1646" s="6" t="str">
        <f t="shared" si="0"/>
        <v>Morocco-Africa2006</v>
      </c>
      <c r="B1646" s="6" t="s">
        <v>196</v>
      </c>
      <c r="C1646" s="6" t="s">
        <v>69</v>
      </c>
      <c r="D1646" s="7" t="s">
        <v>287</v>
      </c>
      <c r="E1646" s="14">
        <v>0.02</v>
      </c>
      <c r="F1646" s="14">
        <v>0.033</v>
      </c>
      <c r="G1646" s="9">
        <v>71</v>
      </c>
      <c r="H1646" s="9">
        <v>68</v>
      </c>
      <c r="I1646" s="9">
        <v>0.302</v>
      </c>
      <c r="J1646" s="9">
        <v>0.648</v>
      </c>
      <c r="K1646" s="9">
        <v>0.05</v>
      </c>
      <c r="L1646" s="9">
        <v>30395097</v>
      </c>
      <c r="M1646" s="9">
        <v>0.556</v>
      </c>
    </row>
    <row r="1647" customHeight="1" spans="1:13">
      <c r="A1647" s="6" t="str">
        <f t="shared" si="0"/>
        <v>Morocco-Africa2007</v>
      </c>
      <c r="B1647" s="6" t="s">
        <v>196</v>
      </c>
      <c r="C1647" s="6" t="s">
        <v>69</v>
      </c>
      <c r="D1647" s="7" t="s">
        <v>289</v>
      </c>
      <c r="E1647" s="14">
        <v>0.02</v>
      </c>
      <c r="F1647" s="14">
        <v>0.026</v>
      </c>
      <c r="G1647" s="9">
        <v>71</v>
      </c>
      <c r="H1647" s="9">
        <v>68</v>
      </c>
      <c r="I1647" s="9">
        <v>0.295</v>
      </c>
      <c r="J1647" s="9">
        <v>0.654</v>
      </c>
      <c r="K1647" s="9">
        <v>0.05</v>
      </c>
      <c r="L1647" s="9">
        <v>30667086</v>
      </c>
      <c r="M1647" s="9">
        <v>0.562</v>
      </c>
    </row>
    <row r="1648" customHeight="1" spans="1:13">
      <c r="A1648" s="6" t="str">
        <f t="shared" si="0"/>
        <v>Morocco-Africa2008</v>
      </c>
      <c r="B1648" s="6" t="s">
        <v>196</v>
      </c>
      <c r="C1648" s="6" t="s">
        <v>69</v>
      </c>
      <c r="D1648" s="7" t="s">
        <v>283</v>
      </c>
      <c r="E1648" s="14">
        <v>0.021</v>
      </c>
      <c r="F1648" s="14">
        <v>0.045</v>
      </c>
      <c r="G1648" s="9">
        <v>71</v>
      </c>
      <c r="H1648" s="9">
        <v>68</v>
      </c>
      <c r="I1648" s="9">
        <v>0.289</v>
      </c>
      <c r="J1648" s="9">
        <v>0.66</v>
      </c>
      <c r="K1648" s="9">
        <v>0.05</v>
      </c>
      <c r="L1648" s="9">
        <v>30955151</v>
      </c>
      <c r="M1648" s="9">
        <v>0.567</v>
      </c>
    </row>
    <row r="1649" customHeight="1" spans="1:13">
      <c r="A1649" s="6" t="str">
        <f t="shared" si="0"/>
        <v>Morocco-Africa2009</v>
      </c>
      <c r="B1649" s="6" t="s">
        <v>196</v>
      </c>
      <c r="C1649" s="6" t="s">
        <v>69</v>
      </c>
      <c r="D1649" s="7" t="s">
        <v>284</v>
      </c>
      <c r="E1649" s="14">
        <v>0.021</v>
      </c>
      <c r="F1649" s="14">
        <v>0.037</v>
      </c>
      <c r="G1649" s="9">
        <v>72</v>
      </c>
      <c r="H1649" s="9">
        <v>68</v>
      </c>
      <c r="I1649" s="9">
        <v>0.285</v>
      </c>
      <c r="J1649" s="9">
        <v>0.665</v>
      </c>
      <c r="K1649" s="9">
        <v>0.05</v>
      </c>
      <c r="L1649" s="9">
        <v>31276564</v>
      </c>
      <c r="M1649" s="9">
        <v>0.572</v>
      </c>
    </row>
    <row r="1650" customHeight="1" spans="1:13">
      <c r="A1650" s="6" t="str">
        <f t="shared" si="0"/>
        <v>Morocco-Africa2010</v>
      </c>
      <c r="B1650" s="6" t="s">
        <v>196</v>
      </c>
      <c r="C1650" s="6" t="s">
        <v>69</v>
      </c>
      <c r="D1650" s="7" t="s">
        <v>288</v>
      </c>
      <c r="E1650" s="14">
        <v>0.022</v>
      </c>
      <c r="F1650" s="14">
        <v>0.05</v>
      </c>
      <c r="G1650" s="9">
        <v>72</v>
      </c>
      <c r="H1650" s="9">
        <v>68</v>
      </c>
      <c r="I1650" s="9">
        <v>0.281</v>
      </c>
      <c r="J1650" s="9">
        <v>0.669</v>
      </c>
      <c r="K1650" s="9">
        <v>0.05</v>
      </c>
      <c r="L1650" s="9">
        <v>31642360</v>
      </c>
      <c r="M1650" s="9">
        <v>0.577</v>
      </c>
    </row>
    <row r="1651" customHeight="1" spans="1:13">
      <c r="A1651" s="6" t="str">
        <f t="shared" si="0"/>
        <v>Morocco-Africa2011</v>
      </c>
      <c r="B1651" s="6" t="s">
        <v>196</v>
      </c>
      <c r="C1651" s="6" t="s">
        <v>69</v>
      </c>
      <c r="D1651" s="7" t="s">
        <v>285</v>
      </c>
      <c r="E1651" s="14">
        <v>0.022</v>
      </c>
      <c r="F1651" s="14">
        <v>0.039</v>
      </c>
      <c r="G1651" s="9">
        <v>72</v>
      </c>
      <c r="H1651" s="9">
        <v>69</v>
      </c>
      <c r="I1651" s="9">
        <v>0.279</v>
      </c>
      <c r="J1651" s="9">
        <v>0.671</v>
      </c>
      <c r="K1651" s="9">
        <v>0.05</v>
      </c>
      <c r="L1651" s="9">
        <v>32059424</v>
      </c>
      <c r="M1651" s="9">
        <v>0.582</v>
      </c>
    </row>
    <row r="1652" customHeight="1" spans="1:13">
      <c r="A1652" s="6" t="str">
        <f t="shared" si="0"/>
        <v>Morocco-Africa2012</v>
      </c>
      <c r="B1652" s="6" t="s">
        <v>196</v>
      </c>
      <c r="C1652" s="6" t="s">
        <v>69</v>
      </c>
      <c r="D1652" s="7" t="s">
        <v>286</v>
      </c>
      <c r="E1652" s="14">
        <v>0.022</v>
      </c>
      <c r="F1652" s="14">
        <v>0.035</v>
      </c>
      <c r="G1652" s="9">
        <v>72</v>
      </c>
      <c r="H1652" s="9">
        <v>69</v>
      </c>
      <c r="I1652" s="9">
        <v>0.278</v>
      </c>
      <c r="J1652" s="9">
        <v>0.672</v>
      </c>
      <c r="K1652" s="9">
        <v>0.05</v>
      </c>
      <c r="L1652" s="9">
        <v>32521143</v>
      </c>
      <c r="M1652" s="9">
        <v>0.587</v>
      </c>
    </row>
    <row r="1653" customHeight="1" spans="1:13">
      <c r="A1653" s="6" t="str">
        <f t="shared" si="0"/>
        <v>Mozambique-Africa2000</v>
      </c>
      <c r="B1653" s="6" t="s">
        <v>197</v>
      </c>
      <c r="C1653" s="6" t="s">
        <v>69</v>
      </c>
      <c r="D1653" s="7" t="s">
        <v>277</v>
      </c>
      <c r="E1653" s="14">
        <v>0.022</v>
      </c>
      <c r="F1653" s="14">
        <v>0.01</v>
      </c>
      <c r="G1653" s="9">
        <v>49</v>
      </c>
      <c r="H1653" s="9">
        <v>46</v>
      </c>
      <c r="I1653" s="9">
        <v>0.438</v>
      </c>
      <c r="J1653" s="9">
        <v>0.53</v>
      </c>
      <c r="K1653" s="9">
        <v>0.032</v>
      </c>
      <c r="L1653" s="9">
        <v>18275618</v>
      </c>
      <c r="M1653" s="9">
        <v>0.291</v>
      </c>
    </row>
    <row r="1654" customHeight="1" spans="1:13">
      <c r="A1654" s="6" t="str">
        <f t="shared" si="0"/>
        <v>Mozambique-Africa2001</v>
      </c>
      <c r="B1654" s="6" t="s">
        <v>197</v>
      </c>
      <c r="C1654" s="6" t="s">
        <v>69</v>
      </c>
      <c r="D1654" s="7" t="s">
        <v>278</v>
      </c>
      <c r="E1654" s="14">
        <v>0.023</v>
      </c>
      <c r="F1654" s="14">
        <v>0.028</v>
      </c>
      <c r="G1654" s="9">
        <v>49</v>
      </c>
      <c r="H1654" s="9">
        <v>46</v>
      </c>
      <c r="I1654" s="9">
        <v>0.44</v>
      </c>
      <c r="J1654" s="9">
        <v>0.529</v>
      </c>
      <c r="K1654" s="9">
        <v>0.032</v>
      </c>
      <c r="L1654" s="9">
        <v>18785719</v>
      </c>
      <c r="M1654" s="9">
        <v>0.293</v>
      </c>
    </row>
    <row r="1655" customHeight="1" spans="1:13">
      <c r="A1655" s="6" t="str">
        <f t="shared" si="0"/>
        <v>Mozambique-Africa2002</v>
      </c>
      <c r="B1655" s="6" t="s">
        <v>197</v>
      </c>
      <c r="C1655" s="6" t="s">
        <v>69</v>
      </c>
      <c r="D1655" s="7" t="s">
        <v>279</v>
      </c>
      <c r="E1655" s="14">
        <v>0.023</v>
      </c>
      <c r="F1655" s="14">
        <v>0.018</v>
      </c>
      <c r="G1655" s="9">
        <v>49</v>
      </c>
      <c r="H1655" s="9">
        <v>46</v>
      </c>
      <c r="I1655" s="9">
        <v>0.441</v>
      </c>
      <c r="J1655" s="9">
        <v>0.527</v>
      </c>
      <c r="K1655" s="9">
        <v>0.032</v>
      </c>
      <c r="L1655" s="9">
        <v>19319894</v>
      </c>
      <c r="M1655" s="9">
        <v>0.295</v>
      </c>
    </row>
    <row r="1656" customHeight="1" spans="1:13">
      <c r="A1656" s="6" t="str">
        <f t="shared" si="0"/>
        <v>Mozambique-Africa2003</v>
      </c>
      <c r="B1656" s="6" t="s">
        <v>197</v>
      </c>
      <c r="C1656" s="6" t="s">
        <v>69</v>
      </c>
      <c r="D1656" s="7" t="s">
        <v>280</v>
      </c>
      <c r="E1656" s="14">
        <v>0.025</v>
      </c>
      <c r="F1656" s="14">
        <v>0.025</v>
      </c>
      <c r="G1656" s="9">
        <v>49</v>
      </c>
      <c r="H1656" s="9">
        <v>46</v>
      </c>
      <c r="I1656" s="9">
        <v>0.444</v>
      </c>
      <c r="J1656" s="9">
        <v>0.525</v>
      </c>
      <c r="K1656" s="9">
        <v>0.032</v>
      </c>
      <c r="L1656" s="9">
        <v>19873460</v>
      </c>
      <c r="M1656" s="9">
        <v>0.296</v>
      </c>
    </row>
    <row r="1657" customHeight="1" spans="1:13">
      <c r="A1657" s="6" t="str">
        <f t="shared" si="0"/>
        <v>Mozambique-Africa2004</v>
      </c>
      <c r="B1657" s="6" t="s">
        <v>197</v>
      </c>
      <c r="C1657" s="6" t="s">
        <v>69</v>
      </c>
      <c r="D1657" s="7" t="s">
        <v>281</v>
      </c>
      <c r="E1657" s="14">
        <v>0.026</v>
      </c>
      <c r="F1657" s="14">
        <v>0.072</v>
      </c>
      <c r="G1657" s="9">
        <v>49</v>
      </c>
      <c r="H1657" s="9">
        <v>46</v>
      </c>
      <c r="I1657" s="9">
        <v>0.446</v>
      </c>
      <c r="J1657" s="9">
        <v>0.522</v>
      </c>
      <c r="K1657" s="9">
        <v>0.032</v>
      </c>
      <c r="L1657" s="9">
        <v>20438827</v>
      </c>
      <c r="M1657" s="9">
        <v>0.298</v>
      </c>
    </row>
    <row r="1658" customHeight="1" spans="1:13">
      <c r="A1658" s="6" t="str">
        <f t="shared" si="0"/>
        <v>Mozambique-Africa2005</v>
      </c>
      <c r="B1658" s="6" t="s">
        <v>197</v>
      </c>
      <c r="C1658" s="6" t="s">
        <v>69</v>
      </c>
      <c r="D1658" s="7" t="s">
        <v>282</v>
      </c>
      <c r="E1658" s="14">
        <v>0.026</v>
      </c>
      <c r="F1658" s="14">
        <v>0.036</v>
      </c>
      <c r="G1658" s="9">
        <v>49</v>
      </c>
      <c r="H1658" s="9">
        <v>47</v>
      </c>
      <c r="I1658" s="9">
        <v>0.448</v>
      </c>
      <c r="J1658" s="9">
        <v>0.52</v>
      </c>
      <c r="K1658" s="9">
        <v>0.032</v>
      </c>
      <c r="L1658" s="9">
        <v>21010376</v>
      </c>
      <c r="M1658" s="9">
        <v>0.3</v>
      </c>
    </row>
    <row r="1659" customHeight="1" spans="1:13">
      <c r="A1659" s="6" t="str">
        <f t="shared" si="0"/>
        <v>Mozambique-Africa2006</v>
      </c>
      <c r="B1659" s="6" t="s">
        <v>197</v>
      </c>
      <c r="C1659" s="6" t="s">
        <v>69</v>
      </c>
      <c r="D1659" s="7" t="s">
        <v>287</v>
      </c>
      <c r="E1659" s="14">
        <v>0.027</v>
      </c>
      <c r="F1659" s="14">
        <v>0.025</v>
      </c>
      <c r="G1659" s="9">
        <v>49</v>
      </c>
      <c r="H1659" s="9">
        <v>47</v>
      </c>
      <c r="I1659" s="9">
        <v>0.45</v>
      </c>
      <c r="J1659" s="9">
        <v>0.519</v>
      </c>
      <c r="K1659" s="9">
        <v>0.032</v>
      </c>
      <c r="L1659" s="9">
        <v>21587317</v>
      </c>
      <c r="M1659" s="9">
        <v>0.302</v>
      </c>
    </row>
    <row r="1660" customHeight="1" spans="1:13">
      <c r="A1660" s="6" t="str">
        <f t="shared" si="0"/>
        <v>Mozambique-Africa2007</v>
      </c>
      <c r="B1660" s="6" t="s">
        <v>197</v>
      </c>
      <c r="C1660" s="6" t="s">
        <v>69</v>
      </c>
      <c r="D1660" s="7" t="s">
        <v>289</v>
      </c>
      <c r="E1660" s="14">
        <v>0.028</v>
      </c>
      <c r="F1660" s="14">
        <v>0.057</v>
      </c>
      <c r="G1660" s="9">
        <v>49</v>
      </c>
      <c r="H1660" s="9">
        <v>47</v>
      </c>
      <c r="I1660" s="9">
        <v>0.451</v>
      </c>
      <c r="J1660" s="9">
        <v>0.517</v>
      </c>
      <c r="K1660" s="9">
        <v>0.032</v>
      </c>
      <c r="L1660" s="9">
        <v>22171404</v>
      </c>
      <c r="M1660" s="9">
        <v>0.304</v>
      </c>
    </row>
    <row r="1661" customHeight="1" spans="1:13">
      <c r="A1661" s="6" t="str">
        <f t="shared" si="0"/>
        <v>Mozambique-Africa2008</v>
      </c>
      <c r="B1661" s="6" t="s">
        <v>197</v>
      </c>
      <c r="C1661" s="6" t="s">
        <v>69</v>
      </c>
      <c r="D1661" s="7" t="s">
        <v>283</v>
      </c>
      <c r="E1661" s="14">
        <v>0.033</v>
      </c>
      <c r="F1661" s="14">
        <v>0.043</v>
      </c>
      <c r="G1661" s="9">
        <v>50</v>
      </c>
      <c r="H1661" s="9">
        <v>47</v>
      </c>
      <c r="I1661" s="9">
        <v>0.452</v>
      </c>
      <c r="J1661" s="9">
        <v>0.516</v>
      </c>
      <c r="K1661" s="9">
        <v>0.032</v>
      </c>
      <c r="L1661" s="9">
        <v>22762525</v>
      </c>
      <c r="M1661" s="9">
        <v>0.305</v>
      </c>
    </row>
    <row r="1662" customHeight="1" spans="1:13">
      <c r="A1662" s="6" t="str">
        <f t="shared" si="0"/>
        <v>Mozambique-Africa2009</v>
      </c>
      <c r="B1662" s="6" t="s">
        <v>197</v>
      </c>
      <c r="C1662" s="6" t="s">
        <v>69</v>
      </c>
      <c r="D1662" s="7" t="s">
        <v>284</v>
      </c>
      <c r="E1662" s="14">
        <v>0.036</v>
      </c>
      <c r="F1662" s="14">
        <v>0.05</v>
      </c>
      <c r="G1662" s="9">
        <v>50</v>
      </c>
      <c r="H1662" s="9">
        <v>48</v>
      </c>
      <c r="I1662" s="9">
        <v>0.453</v>
      </c>
      <c r="J1662" s="9">
        <v>0.515</v>
      </c>
      <c r="K1662" s="9">
        <v>0.032</v>
      </c>
      <c r="L1662" s="9">
        <v>23361025</v>
      </c>
      <c r="M1662" s="9">
        <v>0.307</v>
      </c>
    </row>
    <row r="1663" customHeight="1" spans="1:13">
      <c r="A1663" s="6" t="str">
        <f t="shared" si="0"/>
        <v>Mozambique-Africa2010</v>
      </c>
      <c r="B1663" s="6" t="s">
        <v>197</v>
      </c>
      <c r="C1663" s="6" t="s">
        <v>69</v>
      </c>
      <c r="D1663" s="7" t="s">
        <v>288</v>
      </c>
      <c r="E1663" s="14">
        <v>0.037</v>
      </c>
      <c r="F1663" s="14">
        <v>0.074</v>
      </c>
      <c r="G1663" s="9">
        <v>50</v>
      </c>
      <c r="H1663" s="9">
        <v>48</v>
      </c>
      <c r="I1663" s="9">
        <v>0.453</v>
      </c>
      <c r="J1663" s="9">
        <v>0.514</v>
      </c>
      <c r="K1663" s="9">
        <v>0.032</v>
      </c>
      <c r="L1663" s="9">
        <v>23967265</v>
      </c>
      <c r="M1663" s="9">
        <v>0.31</v>
      </c>
    </row>
    <row r="1664" customHeight="1" spans="1:13">
      <c r="A1664" s="6" t="str">
        <f t="shared" si="0"/>
        <v>Mozambique-Africa2011</v>
      </c>
      <c r="B1664" s="6" t="s">
        <v>197</v>
      </c>
      <c r="C1664" s="6" t="s">
        <v>69</v>
      </c>
      <c r="D1664" s="7" t="s">
        <v>285</v>
      </c>
      <c r="E1664" s="14">
        <v>0.008</v>
      </c>
      <c r="F1664" s="14">
        <v>0.002</v>
      </c>
      <c r="G1664" s="9">
        <v>50</v>
      </c>
      <c r="H1664" s="9">
        <v>49</v>
      </c>
      <c r="I1664" s="9">
        <v>0.454</v>
      </c>
      <c r="J1664" s="9">
        <v>0.514</v>
      </c>
      <c r="K1664" s="9">
        <v>0.032</v>
      </c>
      <c r="L1664" s="9">
        <v>24581367</v>
      </c>
      <c r="M1664" s="9">
        <v>0.312</v>
      </c>
    </row>
    <row r="1665" customHeight="1" spans="1:13">
      <c r="A1665" s="6" t="str">
        <f t="shared" si="0"/>
        <v>Mozambique-Africa2012</v>
      </c>
      <c r="B1665" s="6" t="s">
        <v>197</v>
      </c>
      <c r="C1665" s="6" t="s">
        <v>69</v>
      </c>
      <c r="D1665" s="7" t="s">
        <v>286</v>
      </c>
      <c r="E1665" s="14">
        <v>0.01</v>
      </c>
      <c r="F1665" s="14">
        <v>0.012</v>
      </c>
      <c r="G1665" s="9">
        <v>51</v>
      </c>
      <c r="H1665" s="9">
        <v>49</v>
      </c>
      <c r="I1665" s="9">
        <v>0.454</v>
      </c>
      <c r="J1665" s="9">
        <v>0.514</v>
      </c>
      <c r="K1665" s="9">
        <v>0.033</v>
      </c>
      <c r="L1665" s="9">
        <v>25203395</v>
      </c>
      <c r="M1665" s="9">
        <v>0.314</v>
      </c>
    </row>
    <row r="1666" customHeight="1" spans="1:13">
      <c r="A1666" s="6" t="str">
        <f t="shared" si="0"/>
        <v>Myanmar-Asia2000</v>
      </c>
      <c r="B1666" s="6" t="s">
        <v>198</v>
      </c>
      <c r="C1666" s="6" t="s">
        <v>65</v>
      </c>
      <c r="D1666" s="7" t="s">
        <v>277</v>
      </c>
      <c r="E1666" s="14">
        <v>0.01</v>
      </c>
      <c r="F1666" s="15"/>
      <c r="G1666" s="9">
        <v>64</v>
      </c>
      <c r="H1666" s="9">
        <v>60</v>
      </c>
      <c r="I1666" s="9">
        <v>0.307</v>
      </c>
      <c r="J1666" s="9">
        <v>0.645</v>
      </c>
      <c r="K1666" s="9">
        <v>0.047</v>
      </c>
      <c r="L1666" s="9">
        <v>48453000</v>
      </c>
      <c r="M1666" s="9">
        <v>0.27</v>
      </c>
    </row>
    <row r="1667" customHeight="1" spans="1:13">
      <c r="A1667" s="6" t="str">
        <f t="shared" si="0"/>
        <v>Myanmar-Asia2001</v>
      </c>
      <c r="B1667" s="6" t="s">
        <v>198</v>
      </c>
      <c r="C1667" s="6" t="s">
        <v>65</v>
      </c>
      <c r="D1667" s="7" t="s">
        <v>278</v>
      </c>
      <c r="E1667" s="14">
        <v>0.01</v>
      </c>
      <c r="F1667" s="14">
        <v>0.003</v>
      </c>
      <c r="G1667" s="9">
        <v>64</v>
      </c>
      <c r="H1667" s="9">
        <v>60</v>
      </c>
      <c r="I1667" s="9">
        <v>0.301</v>
      </c>
      <c r="J1667" s="9">
        <v>0.651</v>
      </c>
      <c r="K1667" s="9">
        <v>0.048</v>
      </c>
      <c r="L1667" s="9">
        <v>48894203</v>
      </c>
      <c r="M1667" s="9">
        <v>0.273</v>
      </c>
    </row>
    <row r="1668" customHeight="1" spans="1:13">
      <c r="A1668" s="6" t="str">
        <f t="shared" si="0"/>
        <v>Myanmar-Asia2002</v>
      </c>
      <c r="B1668" s="6" t="s">
        <v>198</v>
      </c>
      <c r="C1668" s="6" t="s">
        <v>65</v>
      </c>
      <c r="D1668" s="7" t="s">
        <v>279</v>
      </c>
      <c r="E1668" s="14">
        <v>0.01</v>
      </c>
      <c r="F1668" s="14">
        <v>0.002</v>
      </c>
      <c r="G1668" s="9">
        <v>65</v>
      </c>
      <c r="H1668" s="9">
        <v>61</v>
      </c>
      <c r="I1668" s="9">
        <v>0.296</v>
      </c>
      <c r="J1668" s="9">
        <v>0.656</v>
      </c>
      <c r="K1668" s="9">
        <v>0.048</v>
      </c>
      <c r="L1668" s="9">
        <v>49261313</v>
      </c>
      <c r="M1668" s="9">
        <v>0.277</v>
      </c>
    </row>
    <row r="1669" customHeight="1" spans="1:13">
      <c r="A1669" s="6" t="str">
        <f t="shared" si="0"/>
        <v>Myanmar-Asia2003</v>
      </c>
      <c r="B1669" s="6" t="s">
        <v>198</v>
      </c>
      <c r="C1669" s="6" t="s">
        <v>65</v>
      </c>
      <c r="D1669" s="7" t="s">
        <v>280</v>
      </c>
      <c r="E1669" s="14">
        <v>0.012</v>
      </c>
      <c r="F1669" s="14">
        <v>0.012</v>
      </c>
      <c r="G1669" s="9">
        <v>65</v>
      </c>
      <c r="H1669" s="9">
        <v>61</v>
      </c>
      <c r="I1669" s="9">
        <v>0.29</v>
      </c>
      <c r="J1669" s="9">
        <v>0.661</v>
      </c>
      <c r="K1669" s="9">
        <v>0.048</v>
      </c>
      <c r="L1669" s="9">
        <v>49577152</v>
      </c>
      <c r="M1669" s="9">
        <v>0.281</v>
      </c>
    </row>
    <row r="1670" customHeight="1" spans="1:13">
      <c r="A1670" s="6" t="str">
        <f t="shared" si="0"/>
        <v>Myanmar-Asia2004</v>
      </c>
      <c r="B1670" s="6" t="s">
        <v>198</v>
      </c>
      <c r="C1670" s="6" t="s">
        <v>65</v>
      </c>
      <c r="D1670" s="7" t="s">
        <v>281</v>
      </c>
      <c r="E1670" s="14">
        <v>0.013</v>
      </c>
      <c r="F1670" s="15"/>
      <c r="G1670" s="9">
        <v>65</v>
      </c>
      <c r="H1670" s="9">
        <v>61</v>
      </c>
      <c r="I1670" s="9">
        <v>0.286</v>
      </c>
      <c r="J1670" s="9">
        <v>0.666</v>
      </c>
      <c r="K1670" s="9">
        <v>0.049</v>
      </c>
      <c r="L1670" s="9">
        <v>49875169</v>
      </c>
      <c r="M1670" s="9">
        <v>0.285</v>
      </c>
    </row>
    <row r="1671" customHeight="1" spans="1:13">
      <c r="A1671" s="6" t="str">
        <f t="shared" si="0"/>
        <v>Myanmar-Asia2005</v>
      </c>
      <c r="B1671" s="6" t="s">
        <v>198</v>
      </c>
      <c r="C1671" s="6" t="s">
        <v>65</v>
      </c>
      <c r="D1671" s="7" t="s">
        <v>282</v>
      </c>
      <c r="E1671" s="14">
        <v>0.014</v>
      </c>
      <c r="F1671" s="14">
        <v>0.023</v>
      </c>
      <c r="G1671" s="9">
        <v>66</v>
      </c>
      <c r="H1671" s="9">
        <v>61</v>
      </c>
      <c r="I1671" s="9">
        <v>0.281</v>
      </c>
      <c r="J1671" s="9">
        <v>0.67</v>
      </c>
      <c r="K1671" s="9">
        <v>0.049</v>
      </c>
      <c r="L1671" s="9">
        <v>50181020</v>
      </c>
      <c r="M1671" s="9">
        <v>0.289</v>
      </c>
    </row>
    <row r="1672" customHeight="1" spans="1:13">
      <c r="A1672" s="6" t="str">
        <f t="shared" si="0"/>
        <v>Myanmar-Asia2006</v>
      </c>
      <c r="B1672" s="6" t="s">
        <v>198</v>
      </c>
      <c r="C1672" s="6" t="s">
        <v>65</v>
      </c>
      <c r="D1672" s="7" t="s">
        <v>287</v>
      </c>
      <c r="E1672" s="14">
        <v>0.014</v>
      </c>
      <c r="F1672" s="14">
        <v>0.013</v>
      </c>
      <c r="G1672" s="9">
        <v>66</v>
      </c>
      <c r="H1672" s="9">
        <v>62</v>
      </c>
      <c r="I1672" s="9">
        <v>0.277</v>
      </c>
      <c r="J1672" s="9">
        <v>0.674</v>
      </c>
      <c r="K1672" s="9">
        <v>0.05</v>
      </c>
      <c r="L1672" s="9">
        <v>50500070</v>
      </c>
      <c r="M1672" s="9">
        <v>0.294</v>
      </c>
    </row>
    <row r="1673" customHeight="1" spans="1:13">
      <c r="A1673" s="6" t="str">
        <f t="shared" si="0"/>
        <v>Myanmar-Asia2007</v>
      </c>
      <c r="B1673" s="6" t="s">
        <v>198</v>
      </c>
      <c r="C1673" s="6" t="s">
        <v>65</v>
      </c>
      <c r="D1673" s="7" t="s">
        <v>289</v>
      </c>
      <c r="E1673" s="14">
        <v>0.014</v>
      </c>
      <c r="F1673" s="14">
        <v>0.015</v>
      </c>
      <c r="G1673" s="9">
        <v>66</v>
      </c>
      <c r="H1673" s="9">
        <v>62</v>
      </c>
      <c r="I1673" s="9">
        <v>0.272</v>
      </c>
      <c r="J1673" s="9">
        <v>0.678</v>
      </c>
      <c r="K1673" s="9">
        <v>0.05</v>
      </c>
      <c r="L1673" s="9">
        <v>50828959</v>
      </c>
      <c r="M1673" s="9">
        <v>0.299</v>
      </c>
    </row>
    <row r="1674" customHeight="1" spans="1:13">
      <c r="A1674" s="6" t="str">
        <f t="shared" si="0"/>
        <v>Myanmar-Asia2008</v>
      </c>
      <c r="B1674" s="6" t="s">
        <v>198</v>
      </c>
      <c r="C1674" s="6" t="s">
        <v>65</v>
      </c>
      <c r="D1674" s="7" t="s">
        <v>283</v>
      </c>
      <c r="E1674" s="14">
        <v>0.016</v>
      </c>
      <c r="F1674" s="14">
        <v>0.02</v>
      </c>
      <c r="G1674" s="9">
        <v>66</v>
      </c>
      <c r="H1674" s="9">
        <v>62</v>
      </c>
      <c r="I1674" s="9">
        <v>0.268</v>
      </c>
      <c r="J1674" s="9">
        <v>0.681</v>
      </c>
      <c r="K1674" s="9">
        <v>0.05</v>
      </c>
      <c r="L1674" s="9">
        <v>51174018</v>
      </c>
      <c r="M1674" s="9">
        <v>0.304</v>
      </c>
    </row>
    <row r="1675" customHeight="1" spans="1:13">
      <c r="A1675" s="6" t="str">
        <f t="shared" si="0"/>
        <v>Myanmar-Asia2009</v>
      </c>
      <c r="B1675" s="6" t="s">
        <v>198</v>
      </c>
      <c r="C1675" s="6" t="s">
        <v>65</v>
      </c>
      <c r="D1675" s="7" t="s">
        <v>284</v>
      </c>
      <c r="E1675" s="14">
        <v>0.016</v>
      </c>
      <c r="F1675" s="14">
        <v>0.008</v>
      </c>
      <c r="G1675" s="9">
        <v>66</v>
      </c>
      <c r="H1675" s="9">
        <v>62</v>
      </c>
      <c r="I1675" s="9">
        <v>0.265</v>
      </c>
      <c r="J1675" s="9">
        <v>0.685</v>
      </c>
      <c r="K1675" s="9">
        <v>0.051</v>
      </c>
      <c r="L1675" s="9">
        <v>51540490</v>
      </c>
      <c r="M1675" s="9">
        <v>0.309</v>
      </c>
    </row>
    <row r="1676" customHeight="1" spans="1:13">
      <c r="A1676" s="6" t="str">
        <f t="shared" si="0"/>
        <v>Myanmar-Asia2010</v>
      </c>
      <c r="B1676" s="6" t="s">
        <v>198</v>
      </c>
      <c r="C1676" s="6" t="s">
        <v>65</v>
      </c>
      <c r="D1676" s="7" t="s">
        <v>288</v>
      </c>
      <c r="E1676" s="14">
        <v>0.017</v>
      </c>
      <c r="F1676" s="14">
        <v>0.041</v>
      </c>
      <c r="G1676" s="9">
        <v>67</v>
      </c>
      <c r="H1676" s="9">
        <v>63</v>
      </c>
      <c r="I1676" s="9">
        <v>0.261</v>
      </c>
      <c r="J1676" s="9">
        <v>0.688</v>
      </c>
      <c r="K1676" s="9">
        <v>0.051</v>
      </c>
      <c r="L1676" s="9">
        <v>51931231</v>
      </c>
      <c r="M1676" s="9">
        <v>0.314</v>
      </c>
    </row>
    <row r="1677" customHeight="1" spans="1:13">
      <c r="A1677" s="6" t="str">
        <f t="shared" si="0"/>
        <v>Myanmar-Asia2011</v>
      </c>
      <c r="B1677" s="6" t="s">
        <v>198</v>
      </c>
      <c r="C1677" s="6" t="s">
        <v>65</v>
      </c>
      <c r="D1677" s="7" t="s">
        <v>285</v>
      </c>
      <c r="E1677" s="14">
        <v>0.018</v>
      </c>
      <c r="F1677" s="14">
        <v>0.009</v>
      </c>
      <c r="G1677" s="9">
        <v>67</v>
      </c>
      <c r="H1677" s="9">
        <v>63</v>
      </c>
      <c r="I1677" s="9">
        <v>0.257</v>
      </c>
      <c r="J1677" s="9">
        <v>0.692</v>
      </c>
      <c r="K1677" s="9">
        <v>0.051</v>
      </c>
      <c r="L1677" s="9">
        <v>52350763</v>
      </c>
      <c r="M1677" s="9">
        <v>0.319</v>
      </c>
    </row>
    <row r="1678" customHeight="1" spans="1:13">
      <c r="A1678" s="6" t="str">
        <f t="shared" si="0"/>
        <v>Myanmar-Asia2012</v>
      </c>
      <c r="B1678" s="6" t="s">
        <v>198</v>
      </c>
      <c r="C1678" s="6" t="s">
        <v>65</v>
      </c>
      <c r="D1678" s="7" t="s">
        <v>286</v>
      </c>
      <c r="E1678" s="14">
        <v>0.018</v>
      </c>
      <c r="F1678" s="14">
        <v>0.007</v>
      </c>
      <c r="G1678" s="9">
        <v>67</v>
      </c>
      <c r="H1678" s="9">
        <v>63</v>
      </c>
      <c r="I1678" s="9">
        <v>0.253</v>
      </c>
      <c r="J1678" s="9">
        <v>0.696</v>
      </c>
      <c r="K1678" s="9">
        <v>0.052</v>
      </c>
      <c r="L1678" s="9">
        <v>52797319</v>
      </c>
      <c r="M1678" s="9">
        <v>0.325</v>
      </c>
    </row>
    <row r="1679" customHeight="1" spans="1:13">
      <c r="A1679" s="6" t="str">
        <f t="shared" si="0"/>
        <v>Namibia-Africa2000</v>
      </c>
      <c r="B1679" s="6" t="s">
        <v>199</v>
      </c>
      <c r="C1679" s="6" t="s">
        <v>69</v>
      </c>
      <c r="D1679" s="7" t="s">
        <v>277</v>
      </c>
      <c r="E1679" s="14">
        <v>0.019</v>
      </c>
      <c r="F1679" s="14">
        <v>0.031</v>
      </c>
      <c r="G1679" s="9">
        <v>57</v>
      </c>
      <c r="H1679" s="9">
        <v>53</v>
      </c>
      <c r="I1679" s="9">
        <v>0.405</v>
      </c>
      <c r="J1679" s="9">
        <v>0.562</v>
      </c>
      <c r="K1679" s="9">
        <v>0.033</v>
      </c>
      <c r="L1679" s="9">
        <v>1897953</v>
      </c>
      <c r="M1679" s="9">
        <v>0.324</v>
      </c>
    </row>
    <row r="1680" customHeight="1" spans="1:13">
      <c r="A1680" s="6" t="str">
        <f t="shared" si="0"/>
        <v>Namibia-Africa2001</v>
      </c>
      <c r="B1680" s="6" t="s">
        <v>199</v>
      </c>
      <c r="C1680" s="6" t="s">
        <v>69</v>
      </c>
      <c r="D1680" s="7" t="s">
        <v>278</v>
      </c>
      <c r="E1680" s="14">
        <v>0.019</v>
      </c>
      <c r="F1680" s="14">
        <v>0.025</v>
      </c>
      <c r="G1680" s="9">
        <v>56</v>
      </c>
      <c r="H1680" s="9">
        <v>52</v>
      </c>
      <c r="I1680" s="9">
        <v>0.403</v>
      </c>
      <c r="J1680" s="9">
        <v>0.564</v>
      </c>
      <c r="K1680" s="9">
        <v>0.033</v>
      </c>
      <c r="L1680" s="9">
        <v>1931282</v>
      </c>
      <c r="M1680" s="9">
        <v>0.329</v>
      </c>
    </row>
    <row r="1681" customHeight="1" spans="1:13">
      <c r="A1681" s="6" t="str">
        <f t="shared" si="0"/>
        <v>Namibia-Africa2002</v>
      </c>
      <c r="B1681" s="6" t="s">
        <v>199</v>
      </c>
      <c r="C1681" s="6" t="s">
        <v>69</v>
      </c>
      <c r="D1681" s="7" t="s">
        <v>279</v>
      </c>
      <c r="E1681" s="14">
        <v>0.02</v>
      </c>
      <c r="F1681" s="14">
        <v>0.031</v>
      </c>
      <c r="G1681" s="9">
        <v>56</v>
      </c>
      <c r="H1681" s="9">
        <v>52</v>
      </c>
      <c r="I1681" s="9">
        <v>0.402</v>
      </c>
      <c r="J1681" s="9">
        <v>0.565</v>
      </c>
      <c r="K1681" s="9">
        <v>0.033</v>
      </c>
      <c r="L1681" s="9">
        <v>1958303</v>
      </c>
      <c r="M1681" s="9">
        <v>0.338</v>
      </c>
    </row>
    <row r="1682" customHeight="1" spans="1:13">
      <c r="A1682" s="6" t="str">
        <f t="shared" si="0"/>
        <v>Namibia-Africa2003</v>
      </c>
      <c r="B1682" s="6" t="s">
        <v>199</v>
      </c>
      <c r="C1682" s="6" t="s">
        <v>69</v>
      </c>
      <c r="D1682" s="7" t="s">
        <v>280</v>
      </c>
      <c r="E1682" s="14">
        <v>0.02</v>
      </c>
      <c r="F1682" s="14">
        <v>0.035</v>
      </c>
      <c r="G1682" s="9">
        <v>56</v>
      </c>
      <c r="H1682" s="9">
        <v>52</v>
      </c>
      <c r="I1682" s="9">
        <v>0.401</v>
      </c>
      <c r="J1682" s="9">
        <v>0.565</v>
      </c>
      <c r="K1682" s="9">
        <v>0.033</v>
      </c>
      <c r="L1682" s="9">
        <v>1981237</v>
      </c>
      <c r="M1682" s="9">
        <v>0.347</v>
      </c>
    </row>
    <row r="1683" customHeight="1" spans="1:13">
      <c r="A1683" s="6" t="str">
        <f t="shared" si="0"/>
        <v>Namibia-Africa2004</v>
      </c>
      <c r="B1683" s="6" t="s">
        <v>199</v>
      </c>
      <c r="C1683" s="6" t="s">
        <v>69</v>
      </c>
      <c r="D1683" s="7" t="s">
        <v>281</v>
      </c>
      <c r="E1683" s="14">
        <v>0.021</v>
      </c>
      <c r="F1683" s="14">
        <v>0.043</v>
      </c>
      <c r="G1683" s="9">
        <v>57</v>
      </c>
      <c r="H1683" s="9">
        <v>53</v>
      </c>
      <c r="I1683" s="9">
        <v>0.4</v>
      </c>
      <c r="J1683" s="9">
        <v>0.567</v>
      </c>
      <c r="K1683" s="9">
        <v>0.033</v>
      </c>
      <c r="L1683" s="9">
        <v>2003320</v>
      </c>
      <c r="M1683" s="9">
        <v>0.357</v>
      </c>
    </row>
    <row r="1684" customHeight="1" spans="1:13">
      <c r="A1684" s="6" t="str">
        <f t="shared" si="0"/>
        <v>Namibia-Africa2005</v>
      </c>
      <c r="B1684" s="6" t="s">
        <v>199</v>
      </c>
      <c r="C1684" s="6" t="s">
        <v>69</v>
      </c>
      <c r="D1684" s="7" t="s">
        <v>282</v>
      </c>
      <c r="E1684" s="14">
        <v>0.021</v>
      </c>
      <c r="F1684" s="14">
        <v>0.038</v>
      </c>
      <c r="G1684" s="9">
        <v>58</v>
      </c>
      <c r="H1684" s="9">
        <v>54</v>
      </c>
      <c r="I1684" s="9">
        <v>0.398</v>
      </c>
      <c r="J1684" s="9">
        <v>0.569</v>
      </c>
      <c r="K1684" s="9">
        <v>0.033</v>
      </c>
      <c r="L1684" s="9">
        <v>2027026</v>
      </c>
      <c r="M1684" s="9">
        <v>0.366</v>
      </c>
    </row>
    <row r="1685" customHeight="1" spans="1:13">
      <c r="A1685" s="6" t="str">
        <f t="shared" si="0"/>
        <v>Namibia-Africa2006</v>
      </c>
      <c r="B1685" s="6" t="s">
        <v>199</v>
      </c>
      <c r="C1685" s="6" t="s">
        <v>69</v>
      </c>
      <c r="D1685" s="7" t="s">
        <v>287</v>
      </c>
      <c r="E1685" s="14">
        <v>0.022</v>
      </c>
      <c r="F1685" s="14">
        <v>0.048</v>
      </c>
      <c r="G1685" s="9">
        <v>60</v>
      </c>
      <c r="H1685" s="9">
        <v>55</v>
      </c>
      <c r="I1685" s="9">
        <v>0.395</v>
      </c>
      <c r="J1685" s="9">
        <v>0.571</v>
      </c>
      <c r="K1685" s="9">
        <v>0.033</v>
      </c>
      <c r="L1685" s="9">
        <v>2052931</v>
      </c>
      <c r="M1685" s="9">
        <v>0.376</v>
      </c>
    </row>
    <row r="1686" customHeight="1" spans="1:13">
      <c r="A1686" s="6" t="str">
        <f t="shared" si="0"/>
        <v>Namibia-Africa2007</v>
      </c>
      <c r="B1686" s="6" t="s">
        <v>199</v>
      </c>
      <c r="C1686" s="6" t="s">
        <v>69</v>
      </c>
      <c r="D1686" s="7" t="s">
        <v>289</v>
      </c>
      <c r="E1686" s="14">
        <v>0.022</v>
      </c>
      <c r="F1686" s="14">
        <v>0.033</v>
      </c>
      <c r="G1686" s="9">
        <v>62</v>
      </c>
      <c r="H1686" s="9">
        <v>56</v>
      </c>
      <c r="I1686" s="9">
        <v>0.391</v>
      </c>
      <c r="J1686" s="9">
        <v>0.575</v>
      </c>
      <c r="K1686" s="9">
        <v>0.034</v>
      </c>
      <c r="L1686" s="9">
        <v>2080700</v>
      </c>
      <c r="M1686" s="9">
        <v>0.386</v>
      </c>
    </row>
    <row r="1687" customHeight="1" spans="1:13">
      <c r="A1687" s="6" t="str">
        <f t="shared" si="0"/>
        <v>Namibia-Africa2008</v>
      </c>
      <c r="B1687" s="6" t="s">
        <v>199</v>
      </c>
      <c r="C1687" s="6" t="s">
        <v>69</v>
      </c>
      <c r="D1687" s="7" t="s">
        <v>283</v>
      </c>
      <c r="E1687" s="14">
        <v>0.022</v>
      </c>
      <c r="F1687" s="14">
        <v>0.009</v>
      </c>
      <c r="G1687" s="9">
        <v>63</v>
      </c>
      <c r="H1687" s="9">
        <v>57</v>
      </c>
      <c r="I1687" s="9">
        <v>0.387</v>
      </c>
      <c r="J1687" s="9">
        <v>0.579</v>
      </c>
      <c r="K1687" s="9">
        <v>0.034</v>
      </c>
      <c r="L1687" s="9">
        <v>2110791</v>
      </c>
      <c r="M1687" s="9">
        <v>0.396</v>
      </c>
    </row>
    <row r="1688" customHeight="1" spans="1:13">
      <c r="A1688" s="6" t="str">
        <f t="shared" si="0"/>
        <v>Namibia-Africa2009</v>
      </c>
      <c r="B1688" s="6" t="s">
        <v>199</v>
      </c>
      <c r="C1688" s="6" t="s">
        <v>69</v>
      </c>
      <c r="D1688" s="7" t="s">
        <v>284</v>
      </c>
      <c r="E1688" s="14">
        <v>0.023</v>
      </c>
      <c r="F1688" s="14">
        <v>0.027</v>
      </c>
      <c r="G1688" s="9">
        <v>64</v>
      </c>
      <c r="H1688" s="9">
        <v>59</v>
      </c>
      <c r="I1688" s="9">
        <v>0.382</v>
      </c>
      <c r="J1688" s="9">
        <v>0.584</v>
      </c>
      <c r="K1688" s="9">
        <v>0.034</v>
      </c>
      <c r="L1688" s="9">
        <v>2143498</v>
      </c>
      <c r="M1688" s="9">
        <v>0.406</v>
      </c>
    </row>
    <row r="1689" customHeight="1" spans="1:13">
      <c r="A1689" s="6" t="str">
        <f t="shared" si="0"/>
        <v>Namibia-Africa2010</v>
      </c>
      <c r="B1689" s="6" t="s">
        <v>199</v>
      </c>
      <c r="C1689" s="6" t="s">
        <v>69</v>
      </c>
      <c r="D1689" s="7" t="s">
        <v>288</v>
      </c>
      <c r="E1689" s="14">
        <v>0.023</v>
      </c>
      <c r="F1689" s="14">
        <v>0.016</v>
      </c>
      <c r="G1689" s="9">
        <v>65</v>
      </c>
      <c r="H1689" s="9">
        <v>60</v>
      </c>
      <c r="I1689" s="9">
        <v>0.377</v>
      </c>
      <c r="J1689" s="9">
        <v>0.589</v>
      </c>
      <c r="K1689" s="9">
        <v>0.034</v>
      </c>
      <c r="L1689" s="9">
        <v>2178967</v>
      </c>
      <c r="M1689" s="9">
        <v>0.416</v>
      </c>
    </row>
    <row r="1690" customHeight="1" spans="1:13">
      <c r="A1690" s="6" t="str">
        <f t="shared" si="0"/>
        <v>Namibia-Africa2011</v>
      </c>
      <c r="B1690" s="6" t="s">
        <v>199</v>
      </c>
      <c r="C1690" s="6" t="s">
        <v>69</v>
      </c>
      <c r="D1690" s="7" t="s">
        <v>285</v>
      </c>
      <c r="E1690" s="14">
        <v>0.025</v>
      </c>
      <c r="F1690" s="14">
        <v>0.024</v>
      </c>
      <c r="G1690" s="9">
        <v>66</v>
      </c>
      <c r="H1690" s="9">
        <v>61</v>
      </c>
      <c r="I1690" s="9">
        <v>0.371</v>
      </c>
      <c r="J1690" s="9">
        <v>0.594</v>
      </c>
      <c r="K1690" s="9">
        <v>0.035</v>
      </c>
      <c r="L1690" s="9">
        <v>2217618</v>
      </c>
      <c r="M1690" s="9">
        <v>0.426</v>
      </c>
    </row>
    <row r="1691" customHeight="1" spans="1:13">
      <c r="A1691" s="6" t="str">
        <f t="shared" si="0"/>
        <v>Namibia-Africa2012</v>
      </c>
      <c r="B1691" s="6" t="s">
        <v>199</v>
      </c>
      <c r="C1691" s="6" t="s">
        <v>69</v>
      </c>
      <c r="D1691" s="7" t="s">
        <v>286</v>
      </c>
      <c r="E1691" s="14">
        <v>0.026</v>
      </c>
      <c r="F1691" s="14">
        <v>0.071</v>
      </c>
      <c r="G1691" s="9">
        <v>67</v>
      </c>
      <c r="H1691" s="9">
        <v>61</v>
      </c>
      <c r="I1691" s="9">
        <v>0.366</v>
      </c>
      <c r="J1691" s="9">
        <v>0.599</v>
      </c>
      <c r="K1691" s="9">
        <v>0.035</v>
      </c>
      <c r="L1691" s="9">
        <v>2259393</v>
      </c>
      <c r="M1691" s="9">
        <v>0.437</v>
      </c>
    </row>
    <row r="1692" customHeight="1" spans="1:13">
      <c r="A1692" s="6" t="str">
        <f t="shared" si="0"/>
        <v>Nepal-Asia2000</v>
      </c>
      <c r="B1692" s="6" t="s">
        <v>200</v>
      </c>
      <c r="C1692" s="6" t="s">
        <v>65</v>
      </c>
      <c r="D1692" s="7" t="s">
        <v>277</v>
      </c>
      <c r="E1692" s="14">
        <v>0.026</v>
      </c>
      <c r="F1692" s="14">
        <v>0.034</v>
      </c>
      <c r="G1692" s="9">
        <v>63</v>
      </c>
      <c r="H1692" s="9">
        <v>61</v>
      </c>
      <c r="I1692" s="9">
        <v>0.404</v>
      </c>
      <c r="J1692" s="9">
        <v>0.558</v>
      </c>
      <c r="K1692" s="9">
        <v>0.038</v>
      </c>
      <c r="L1692" s="9">
        <v>23184177</v>
      </c>
      <c r="M1692" s="9">
        <v>0.134</v>
      </c>
    </row>
    <row r="1693" customHeight="1" spans="1:13">
      <c r="A1693" s="6" t="str">
        <f t="shared" si="0"/>
        <v>Nepal-Asia2001</v>
      </c>
      <c r="B1693" s="6" t="s">
        <v>200</v>
      </c>
      <c r="C1693" s="6" t="s">
        <v>65</v>
      </c>
      <c r="D1693" s="7" t="s">
        <v>278</v>
      </c>
      <c r="E1693" s="14">
        <v>0.027</v>
      </c>
      <c r="F1693" s="14">
        <v>0.055</v>
      </c>
      <c r="G1693" s="9">
        <v>64</v>
      </c>
      <c r="H1693" s="9">
        <v>62</v>
      </c>
      <c r="I1693" s="9">
        <v>0.403</v>
      </c>
      <c r="J1693" s="9">
        <v>0.559</v>
      </c>
      <c r="K1693" s="9">
        <v>0.039</v>
      </c>
      <c r="L1693" s="9">
        <v>23655119</v>
      </c>
      <c r="M1693" s="9">
        <v>0.14</v>
      </c>
    </row>
    <row r="1694" customHeight="1" spans="1:13">
      <c r="A1694" s="6" t="str">
        <f t="shared" si="0"/>
        <v>Nepal-Asia2002</v>
      </c>
      <c r="B1694" s="6" t="s">
        <v>200</v>
      </c>
      <c r="C1694" s="6" t="s">
        <v>65</v>
      </c>
      <c r="D1694" s="7" t="s">
        <v>279</v>
      </c>
      <c r="E1694" s="14">
        <v>0.028</v>
      </c>
      <c r="F1694" s="14">
        <v>0.023</v>
      </c>
      <c r="G1694" s="9">
        <v>64</v>
      </c>
      <c r="H1694" s="9">
        <v>62</v>
      </c>
      <c r="I1694" s="9">
        <v>0.401</v>
      </c>
      <c r="J1694" s="9">
        <v>0.559</v>
      </c>
      <c r="K1694" s="9">
        <v>0.04</v>
      </c>
      <c r="L1694" s="9">
        <v>24102862</v>
      </c>
      <c r="M1694" s="9">
        <v>0.143</v>
      </c>
    </row>
    <row r="1695" customHeight="1" spans="1:13">
      <c r="A1695" s="6" t="str">
        <f t="shared" si="0"/>
        <v>Nepal-Asia2003</v>
      </c>
      <c r="B1695" s="6" t="s">
        <v>200</v>
      </c>
      <c r="C1695" s="6" t="s">
        <v>65</v>
      </c>
      <c r="D1695" s="7" t="s">
        <v>280</v>
      </c>
      <c r="E1695" s="14">
        <v>0.033</v>
      </c>
      <c r="F1695" s="14">
        <v>0.042</v>
      </c>
      <c r="G1695" s="9">
        <v>65</v>
      </c>
      <c r="H1695" s="9">
        <v>63</v>
      </c>
      <c r="I1695" s="9">
        <v>0.399</v>
      </c>
      <c r="J1695" s="9">
        <v>0.559</v>
      </c>
      <c r="K1695" s="9">
        <v>0.041</v>
      </c>
      <c r="L1695" s="9">
        <v>24525527</v>
      </c>
      <c r="M1695" s="9">
        <v>0.146</v>
      </c>
    </row>
    <row r="1696" customHeight="1" spans="1:13">
      <c r="A1696" s="6" t="str">
        <f t="shared" si="0"/>
        <v>Nepal-Asia2004</v>
      </c>
      <c r="B1696" s="6" t="s">
        <v>200</v>
      </c>
      <c r="C1696" s="6" t="s">
        <v>65</v>
      </c>
      <c r="D1696" s="7" t="s">
        <v>281</v>
      </c>
      <c r="E1696" s="14">
        <v>0.035</v>
      </c>
      <c r="F1696" s="14">
        <v>0.072</v>
      </c>
      <c r="G1696" s="9">
        <v>65</v>
      </c>
      <c r="H1696" s="9">
        <v>63</v>
      </c>
      <c r="I1696" s="9">
        <v>0.397</v>
      </c>
      <c r="J1696" s="9">
        <v>0.56</v>
      </c>
      <c r="K1696" s="9">
        <v>0.043</v>
      </c>
      <c r="L1696" s="9">
        <v>24921910</v>
      </c>
      <c r="M1696" s="9">
        <v>0.149</v>
      </c>
    </row>
    <row r="1697" customHeight="1" spans="1:13">
      <c r="A1697" s="6" t="str">
        <f t="shared" si="0"/>
        <v>Nepal-Asia2005</v>
      </c>
      <c r="B1697" s="6" t="s">
        <v>200</v>
      </c>
      <c r="C1697" s="6" t="s">
        <v>65</v>
      </c>
      <c r="D1697" s="7" t="s">
        <v>282</v>
      </c>
      <c r="E1697" s="14">
        <v>0.036</v>
      </c>
      <c r="F1697" s="14">
        <v>0.048</v>
      </c>
      <c r="G1697" s="9">
        <v>66</v>
      </c>
      <c r="H1697" s="9">
        <v>64</v>
      </c>
      <c r="I1697" s="9">
        <v>0.395</v>
      </c>
      <c r="J1697" s="9">
        <v>0.561</v>
      </c>
      <c r="K1697" s="9">
        <v>0.044</v>
      </c>
      <c r="L1697" s="9">
        <v>25292058</v>
      </c>
      <c r="M1697" s="9">
        <v>0.152</v>
      </c>
    </row>
    <row r="1698" customHeight="1" spans="1:13">
      <c r="A1698" s="6" t="str">
        <f t="shared" si="0"/>
        <v>Nepal-Asia2006</v>
      </c>
      <c r="B1698" s="6" t="s">
        <v>200</v>
      </c>
      <c r="C1698" s="6" t="s">
        <v>65</v>
      </c>
      <c r="D1698" s="7" t="s">
        <v>287</v>
      </c>
      <c r="E1698" s="15"/>
      <c r="F1698" s="14">
        <v>0.004</v>
      </c>
      <c r="G1698" s="9">
        <v>66</v>
      </c>
      <c r="H1698" s="9">
        <v>64</v>
      </c>
      <c r="I1698" s="9">
        <v>0.391</v>
      </c>
      <c r="J1698" s="9">
        <v>0.564</v>
      </c>
      <c r="K1698" s="9">
        <v>0.045</v>
      </c>
      <c r="L1698" s="9">
        <v>25634043</v>
      </c>
      <c r="M1698" s="9">
        <v>0.155</v>
      </c>
    </row>
    <row r="1699" customHeight="1" spans="1:13">
      <c r="A1699" s="6" t="str">
        <f t="shared" si="0"/>
        <v>Nepal-Asia2007</v>
      </c>
      <c r="B1699" s="6" t="s">
        <v>200</v>
      </c>
      <c r="C1699" s="6" t="s">
        <v>65</v>
      </c>
      <c r="D1699" s="7" t="s">
        <v>289</v>
      </c>
      <c r="E1699" s="15"/>
      <c r="F1699" s="15"/>
      <c r="G1699" s="9">
        <v>67</v>
      </c>
      <c r="H1699" s="9">
        <v>65</v>
      </c>
      <c r="I1699" s="9">
        <v>0.387</v>
      </c>
      <c r="J1699" s="9">
        <v>0.566</v>
      </c>
      <c r="K1699" s="9">
        <v>0.046</v>
      </c>
      <c r="L1699" s="9">
        <v>25950022</v>
      </c>
      <c r="M1699" s="9">
        <v>0.158</v>
      </c>
    </row>
    <row r="1700" customHeight="1" spans="1:13">
      <c r="A1700" s="6" t="str">
        <f t="shared" si="0"/>
        <v>Nepal-Asia2008</v>
      </c>
      <c r="B1700" s="6" t="s">
        <v>200</v>
      </c>
      <c r="C1700" s="6" t="s">
        <v>65</v>
      </c>
      <c r="D1700" s="7" t="s">
        <v>283</v>
      </c>
      <c r="E1700" s="14">
        <v>0.008</v>
      </c>
      <c r="F1700" s="14">
        <v>0.007</v>
      </c>
      <c r="G1700" s="9">
        <v>67</v>
      </c>
      <c r="H1700" s="9">
        <v>65</v>
      </c>
      <c r="I1700" s="9">
        <v>0.383</v>
      </c>
      <c r="J1700" s="9">
        <v>0.57</v>
      </c>
      <c r="K1700" s="9">
        <v>0.047</v>
      </c>
      <c r="L1700" s="9">
        <v>26249412</v>
      </c>
      <c r="M1700" s="9">
        <v>0.162</v>
      </c>
    </row>
    <row r="1701" customHeight="1" spans="1:13">
      <c r="A1701" s="6" t="str">
        <f t="shared" si="0"/>
        <v>Nepal-Asia2009</v>
      </c>
      <c r="B1701" s="6" t="s">
        <v>200</v>
      </c>
      <c r="C1701" s="6" t="s">
        <v>65</v>
      </c>
      <c r="D1701" s="7" t="s">
        <v>284</v>
      </c>
      <c r="E1701" s="14">
        <v>0.008</v>
      </c>
      <c r="F1701" s="14">
        <v>0.004</v>
      </c>
      <c r="G1701" s="9">
        <v>68</v>
      </c>
      <c r="H1701" s="9">
        <v>66</v>
      </c>
      <c r="I1701" s="9">
        <v>0.377</v>
      </c>
      <c r="J1701" s="9">
        <v>0.574</v>
      </c>
      <c r="K1701" s="9">
        <v>0.048</v>
      </c>
      <c r="L1701" s="9">
        <v>26544943</v>
      </c>
      <c r="M1701" s="9">
        <v>0.165</v>
      </c>
    </row>
    <row r="1702" customHeight="1" spans="1:13">
      <c r="A1702" s="6" t="str">
        <f t="shared" si="0"/>
        <v>Nepal-Asia2010</v>
      </c>
      <c r="B1702" s="6" t="s">
        <v>200</v>
      </c>
      <c r="C1702" s="6" t="s">
        <v>65</v>
      </c>
      <c r="D1702" s="7" t="s">
        <v>288</v>
      </c>
      <c r="E1702" s="14">
        <v>0.009</v>
      </c>
      <c r="F1702" s="14">
        <v>0.013</v>
      </c>
      <c r="G1702" s="9">
        <v>68</v>
      </c>
      <c r="H1702" s="9">
        <v>66</v>
      </c>
      <c r="I1702" s="9">
        <v>0.371</v>
      </c>
      <c r="J1702" s="9">
        <v>0.58</v>
      </c>
      <c r="K1702" s="9">
        <v>0.049</v>
      </c>
      <c r="L1702" s="9">
        <v>26846016</v>
      </c>
      <c r="M1702" s="9">
        <v>0.168</v>
      </c>
    </row>
    <row r="1703" customHeight="1" spans="1:13">
      <c r="A1703" s="6" t="str">
        <f t="shared" si="0"/>
        <v>Nepal-Asia2011</v>
      </c>
      <c r="B1703" s="6" t="s">
        <v>200</v>
      </c>
      <c r="C1703" s="6" t="s">
        <v>65</v>
      </c>
      <c r="D1703" s="7" t="s">
        <v>285</v>
      </c>
      <c r="E1703" s="14">
        <v>0.009</v>
      </c>
      <c r="F1703" s="14">
        <v>0.007</v>
      </c>
      <c r="G1703" s="9">
        <v>69</v>
      </c>
      <c r="H1703" s="9">
        <v>66</v>
      </c>
      <c r="I1703" s="9">
        <v>0.364</v>
      </c>
      <c r="J1703" s="9">
        <v>0.586</v>
      </c>
      <c r="K1703" s="9">
        <v>0.05</v>
      </c>
      <c r="L1703" s="9">
        <v>27156367</v>
      </c>
      <c r="M1703" s="9">
        <v>0.172</v>
      </c>
    </row>
    <row r="1704" customHeight="1" spans="1:13">
      <c r="A1704" s="6" t="str">
        <f t="shared" si="0"/>
        <v>Nepal-Asia2012</v>
      </c>
      <c r="B1704" s="6" t="s">
        <v>200</v>
      </c>
      <c r="C1704" s="6" t="s">
        <v>65</v>
      </c>
      <c r="D1704" s="7" t="s">
        <v>286</v>
      </c>
      <c r="E1704" s="14">
        <v>0.009</v>
      </c>
      <c r="F1704" s="14">
        <v>0.008</v>
      </c>
      <c r="G1704" s="9">
        <v>69</v>
      </c>
      <c r="H1704" s="9">
        <v>67</v>
      </c>
      <c r="I1704" s="9">
        <v>0.356</v>
      </c>
      <c r="J1704" s="9">
        <v>0.594</v>
      </c>
      <c r="K1704" s="9">
        <v>0.051</v>
      </c>
      <c r="L1704" s="9">
        <v>27474377</v>
      </c>
      <c r="M1704" s="9">
        <v>0.175</v>
      </c>
    </row>
    <row r="1705" customHeight="1" spans="1:13">
      <c r="A1705" s="6" t="str">
        <f t="shared" si="0"/>
        <v>Netherlands-Europe2000</v>
      </c>
      <c r="B1705" s="6" t="s">
        <v>201</v>
      </c>
      <c r="C1705" s="6" t="s">
        <v>67</v>
      </c>
      <c r="D1705" s="7" t="s">
        <v>277</v>
      </c>
      <c r="E1705" s="14">
        <v>0.009</v>
      </c>
      <c r="F1705" s="14">
        <v>0.014</v>
      </c>
      <c r="G1705" s="9">
        <v>81</v>
      </c>
      <c r="H1705" s="9">
        <v>76</v>
      </c>
      <c r="I1705" s="9">
        <v>0.186</v>
      </c>
      <c r="J1705" s="9">
        <v>0.679</v>
      </c>
      <c r="K1705" s="9">
        <v>0.136</v>
      </c>
      <c r="L1705" s="9">
        <v>15925513</v>
      </c>
      <c r="M1705" s="9">
        <v>0.768</v>
      </c>
    </row>
    <row r="1706" customHeight="1" spans="1:13">
      <c r="A1706" s="6" t="str">
        <f t="shared" si="0"/>
        <v>Netherlands-Europe2001</v>
      </c>
      <c r="B1706" s="6" t="s">
        <v>201</v>
      </c>
      <c r="C1706" s="6" t="s">
        <v>67</v>
      </c>
      <c r="D1706" s="7" t="s">
        <v>278</v>
      </c>
      <c r="E1706" s="14">
        <v>0.009</v>
      </c>
      <c r="F1706" s="14">
        <v>0.004</v>
      </c>
      <c r="G1706" s="9">
        <v>81</v>
      </c>
      <c r="H1706" s="9">
        <v>76</v>
      </c>
      <c r="I1706" s="9">
        <v>0.186</v>
      </c>
      <c r="J1706" s="9">
        <v>0.678</v>
      </c>
      <c r="K1706" s="9">
        <v>0.136</v>
      </c>
      <c r="L1706" s="9">
        <v>16046180</v>
      </c>
      <c r="M1706" s="9">
        <v>0.778</v>
      </c>
    </row>
    <row r="1707" customHeight="1" spans="1:13">
      <c r="A1707" s="6" t="str">
        <f t="shared" si="0"/>
        <v>Netherlands-Europe2002</v>
      </c>
      <c r="B1707" s="6" t="s">
        <v>201</v>
      </c>
      <c r="C1707" s="6" t="s">
        <v>67</v>
      </c>
      <c r="D1707" s="7" t="s">
        <v>279</v>
      </c>
      <c r="E1707" s="14">
        <v>0.01</v>
      </c>
      <c r="F1707" s="14">
        <v>0.014</v>
      </c>
      <c r="G1707" s="9">
        <v>81</v>
      </c>
      <c r="H1707" s="9">
        <v>76</v>
      </c>
      <c r="I1707" s="9">
        <v>0.186</v>
      </c>
      <c r="J1707" s="9">
        <v>0.677</v>
      </c>
      <c r="K1707" s="9">
        <v>0.137</v>
      </c>
      <c r="L1707" s="9">
        <v>16148929</v>
      </c>
      <c r="M1707" s="9">
        <v>0.791</v>
      </c>
    </row>
    <row r="1708" customHeight="1" spans="1:13">
      <c r="A1708" s="6" t="str">
        <f t="shared" si="0"/>
        <v>Netherlands-Europe2003</v>
      </c>
      <c r="B1708" s="6" t="s">
        <v>201</v>
      </c>
      <c r="C1708" s="6" t="s">
        <v>67</v>
      </c>
      <c r="D1708" s="7" t="s">
        <v>280</v>
      </c>
      <c r="E1708" s="14">
        <v>0.01</v>
      </c>
      <c r="F1708" s="14">
        <v>0.011</v>
      </c>
      <c r="G1708" s="9">
        <v>81</v>
      </c>
      <c r="H1708" s="9">
        <v>76</v>
      </c>
      <c r="I1708" s="9">
        <v>0.186</v>
      </c>
      <c r="J1708" s="9">
        <v>0.676</v>
      </c>
      <c r="K1708" s="9">
        <v>0.138</v>
      </c>
      <c r="L1708" s="9">
        <v>16225302</v>
      </c>
      <c r="M1708" s="9">
        <v>0.803</v>
      </c>
    </row>
    <row r="1709" customHeight="1" spans="1:13">
      <c r="A1709" s="6" t="str">
        <f t="shared" si="0"/>
        <v>Netherlands-Europe2004</v>
      </c>
      <c r="B1709" s="6" t="s">
        <v>201</v>
      </c>
      <c r="C1709" s="6" t="s">
        <v>67</v>
      </c>
      <c r="D1709" s="7" t="s">
        <v>281</v>
      </c>
      <c r="E1709" s="14">
        <v>0.01</v>
      </c>
      <c r="F1709" s="14">
        <v>0.018</v>
      </c>
      <c r="G1709" s="9">
        <v>81</v>
      </c>
      <c r="H1709" s="9">
        <v>77</v>
      </c>
      <c r="I1709" s="9">
        <v>0.185</v>
      </c>
      <c r="J1709" s="9">
        <v>0.676</v>
      </c>
      <c r="K1709" s="9">
        <v>0.139</v>
      </c>
      <c r="L1709" s="9">
        <v>16281779</v>
      </c>
      <c r="M1709" s="9">
        <v>0.815</v>
      </c>
    </row>
    <row r="1710" customHeight="1" spans="1:13">
      <c r="A1710" s="6" t="str">
        <f t="shared" si="0"/>
        <v>Netherlands-Europe2005</v>
      </c>
      <c r="B1710" s="6" t="s">
        <v>201</v>
      </c>
      <c r="C1710" s="6" t="s">
        <v>67</v>
      </c>
      <c r="D1710" s="7" t="s">
        <v>282</v>
      </c>
      <c r="E1710" s="14">
        <v>0.01</v>
      </c>
      <c r="F1710" s="14">
        <v>0.007</v>
      </c>
      <c r="G1710" s="9">
        <v>82</v>
      </c>
      <c r="H1710" s="9">
        <v>77</v>
      </c>
      <c r="I1710" s="9">
        <v>0.184</v>
      </c>
      <c r="J1710" s="9">
        <v>0.675</v>
      </c>
      <c r="K1710" s="9">
        <v>0.14</v>
      </c>
      <c r="L1710" s="9">
        <v>16319868</v>
      </c>
      <c r="M1710" s="9">
        <v>0.826</v>
      </c>
    </row>
    <row r="1711" customHeight="1" spans="1:13">
      <c r="A1711" s="6" t="str">
        <f t="shared" si="0"/>
        <v>Netherlands-Europe2006</v>
      </c>
      <c r="B1711" s="6" t="s">
        <v>201</v>
      </c>
      <c r="C1711" s="6" t="s">
        <v>67</v>
      </c>
      <c r="D1711" s="7" t="s">
        <v>287</v>
      </c>
      <c r="E1711" s="14">
        <v>0.01</v>
      </c>
      <c r="F1711" s="14">
        <v>0.008</v>
      </c>
      <c r="G1711" s="9">
        <v>82</v>
      </c>
      <c r="H1711" s="9">
        <v>78</v>
      </c>
      <c r="I1711" s="9">
        <v>0.183</v>
      </c>
      <c r="J1711" s="9">
        <v>0.675</v>
      </c>
      <c r="K1711" s="9">
        <v>0.142</v>
      </c>
      <c r="L1711" s="9">
        <v>16346101</v>
      </c>
      <c r="M1711" s="9">
        <v>0.836</v>
      </c>
    </row>
    <row r="1712" customHeight="1" spans="1:13">
      <c r="A1712" s="6" t="str">
        <f t="shared" si="0"/>
        <v>Netherlands-Europe2007</v>
      </c>
      <c r="B1712" s="6" t="s">
        <v>201</v>
      </c>
      <c r="C1712" s="6" t="s">
        <v>67</v>
      </c>
      <c r="D1712" s="7" t="s">
        <v>289</v>
      </c>
      <c r="E1712" s="14">
        <v>0.01</v>
      </c>
      <c r="F1712" s="14">
        <v>0.008</v>
      </c>
      <c r="G1712" s="9">
        <v>82</v>
      </c>
      <c r="H1712" s="9">
        <v>78</v>
      </c>
      <c r="I1712" s="9">
        <v>0.181</v>
      </c>
      <c r="J1712" s="9">
        <v>0.674</v>
      </c>
      <c r="K1712" s="9">
        <v>0.144</v>
      </c>
      <c r="L1712" s="9">
        <v>16381696</v>
      </c>
      <c r="M1712" s="9">
        <v>0.845</v>
      </c>
    </row>
    <row r="1713" customHeight="1" spans="1:13">
      <c r="A1713" s="6" t="str">
        <f t="shared" si="0"/>
        <v>Netherlands-Europe2008</v>
      </c>
      <c r="B1713" s="6" t="s">
        <v>201</v>
      </c>
      <c r="C1713" s="6" t="s">
        <v>67</v>
      </c>
      <c r="D1713" s="7" t="s">
        <v>283</v>
      </c>
      <c r="E1713" s="14">
        <v>0.01</v>
      </c>
      <c r="F1713" s="14">
        <v>0.007</v>
      </c>
      <c r="G1713" s="9">
        <v>82</v>
      </c>
      <c r="H1713" s="9">
        <v>78</v>
      </c>
      <c r="I1713" s="9">
        <v>0.179</v>
      </c>
      <c r="J1713" s="9">
        <v>0.674</v>
      </c>
      <c r="K1713" s="9">
        <v>0.147</v>
      </c>
      <c r="L1713" s="9">
        <v>16445593</v>
      </c>
      <c r="M1713" s="9">
        <v>0.854</v>
      </c>
    </row>
    <row r="1714" customHeight="1" spans="1:13">
      <c r="A1714" s="6" t="str">
        <f t="shared" si="0"/>
        <v>Netherlands-Europe2009</v>
      </c>
      <c r="B1714" s="6" t="s">
        <v>201</v>
      </c>
      <c r="C1714" s="6" t="s">
        <v>67</v>
      </c>
      <c r="D1714" s="7" t="s">
        <v>284</v>
      </c>
      <c r="E1714" s="14">
        <v>0.01</v>
      </c>
      <c r="F1714" s="14">
        <v>0.006</v>
      </c>
      <c r="G1714" s="9">
        <v>83</v>
      </c>
      <c r="H1714" s="9">
        <v>79</v>
      </c>
      <c r="I1714" s="9">
        <v>0.177</v>
      </c>
      <c r="J1714" s="9">
        <v>0.673</v>
      </c>
      <c r="K1714" s="9">
        <v>0.15</v>
      </c>
      <c r="L1714" s="9">
        <v>16530388</v>
      </c>
      <c r="M1714" s="9">
        <v>0.862</v>
      </c>
    </row>
    <row r="1715" customHeight="1" spans="1:13">
      <c r="A1715" s="6" t="str">
        <f t="shared" si="0"/>
        <v>Netherlands-Europe2010</v>
      </c>
      <c r="B1715" s="6" t="s">
        <v>201</v>
      </c>
      <c r="C1715" s="6" t="s">
        <v>67</v>
      </c>
      <c r="D1715" s="7" t="s">
        <v>288</v>
      </c>
      <c r="E1715" s="14">
        <v>0.01</v>
      </c>
      <c r="F1715" s="14">
        <v>0.004</v>
      </c>
      <c r="G1715" s="9">
        <v>83</v>
      </c>
      <c r="H1715" s="9">
        <v>79</v>
      </c>
      <c r="I1715" s="9">
        <v>0.175</v>
      </c>
      <c r="J1715" s="9">
        <v>0.671</v>
      </c>
      <c r="K1715" s="9">
        <v>0.154</v>
      </c>
      <c r="L1715" s="9">
        <v>16615394</v>
      </c>
      <c r="M1715" s="9">
        <v>0.871</v>
      </c>
    </row>
    <row r="1716" customHeight="1" spans="1:13">
      <c r="A1716" s="6" t="str">
        <f t="shared" si="0"/>
        <v>Netherlands-Europe2011</v>
      </c>
      <c r="B1716" s="6" t="s">
        <v>201</v>
      </c>
      <c r="C1716" s="6" t="s">
        <v>67</v>
      </c>
      <c r="D1716" s="7" t="s">
        <v>285</v>
      </c>
      <c r="E1716" s="14">
        <v>0.01</v>
      </c>
      <c r="F1716" s="14">
        <v>0.004</v>
      </c>
      <c r="G1716" s="9">
        <v>83</v>
      </c>
      <c r="H1716" s="9">
        <v>79</v>
      </c>
      <c r="I1716" s="9">
        <v>0.173</v>
      </c>
      <c r="J1716" s="9">
        <v>0.667</v>
      </c>
      <c r="K1716" s="9">
        <v>0.159</v>
      </c>
      <c r="L1716" s="9">
        <v>16693074</v>
      </c>
      <c r="M1716" s="9">
        <v>0.878</v>
      </c>
    </row>
    <row r="1717" customHeight="1" spans="1:13">
      <c r="A1717" s="6" t="str">
        <f t="shared" si="0"/>
        <v>Netherlands-Europe2012</v>
      </c>
      <c r="B1717" s="6" t="s">
        <v>201</v>
      </c>
      <c r="C1717" s="6" t="s">
        <v>67</v>
      </c>
      <c r="D1717" s="7" t="s">
        <v>286</v>
      </c>
      <c r="E1717" s="14">
        <v>0.01</v>
      </c>
      <c r="F1717" s="14">
        <v>0.006</v>
      </c>
      <c r="G1717" s="9">
        <v>83</v>
      </c>
      <c r="H1717" s="9">
        <v>79</v>
      </c>
      <c r="I1717" s="9">
        <v>0.172</v>
      </c>
      <c r="J1717" s="9">
        <v>0.663</v>
      </c>
      <c r="K1717" s="9">
        <v>0.164</v>
      </c>
      <c r="L1717" s="9">
        <v>16754962</v>
      </c>
      <c r="M1717" s="9">
        <v>0.886</v>
      </c>
    </row>
    <row r="1718" customHeight="1" spans="1:13">
      <c r="A1718" s="6" t="str">
        <f t="shared" si="0"/>
        <v>New Caledonia-Oceania2000</v>
      </c>
      <c r="B1718" s="6" t="s">
        <v>202</v>
      </c>
      <c r="C1718" s="6" t="s">
        <v>71</v>
      </c>
      <c r="D1718" s="7" t="s">
        <v>277</v>
      </c>
      <c r="E1718" s="14">
        <v>0.01</v>
      </c>
      <c r="F1718" s="14">
        <v>0.004</v>
      </c>
      <c r="G1718" s="9">
        <v>78</v>
      </c>
      <c r="H1718" s="9">
        <v>72</v>
      </c>
      <c r="I1718" s="9">
        <v>0.287</v>
      </c>
      <c r="J1718" s="9">
        <v>0.654</v>
      </c>
      <c r="K1718" s="9">
        <v>0.059</v>
      </c>
      <c r="L1718" s="9">
        <v>213230</v>
      </c>
      <c r="M1718" s="9">
        <v>0.618</v>
      </c>
    </row>
    <row r="1719" customHeight="1" spans="1:13">
      <c r="A1719" s="6" t="str">
        <f t="shared" si="0"/>
        <v>New Caledonia-Oceania2001</v>
      </c>
      <c r="B1719" s="6" t="s">
        <v>202</v>
      </c>
      <c r="C1719" s="6" t="s">
        <v>71</v>
      </c>
      <c r="D1719" s="7" t="s">
        <v>278</v>
      </c>
      <c r="E1719" s="14">
        <v>0.01</v>
      </c>
      <c r="F1719" s="14">
        <v>0.005</v>
      </c>
      <c r="G1719" s="9">
        <v>78</v>
      </c>
      <c r="H1719" s="9">
        <v>72</v>
      </c>
      <c r="I1719" s="9">
        <v>0.284</v>
      </c>
      <c r="J1719" s="9">
        <v>0.655</v>
      </c>
      <c r="K1719" s="9">
        <v>0.061</v>
      </c>
      <c r="L1719" s="9">
        <v>217324</v>
      </c>
      <c r="M1719" s="9">
        <v>0.622</v>
      </c>
    </row>
    <row r="1720" customHeight="1" spans="1:13">
      <c r="A1720" s="6" t="str">
        <f t="shared" si="0"/>
        <v>New Caledonia-Oceania2002</v>
      </c>
      <c r="B1720" s="6" t="s">
        <v>202</v>
      </c>
      <c r="C1720" s="6" t="s">
        <v>71</v>
      </c>
      <c r="D1720" s="7" t="s">
        <v>279</v>
      </c>
      <c r="E1720" s="14">
        <v>0.01</v>
      </c>
      <c r="F1720" s="14">
        <v>0.004</v>
      </c>
      <c r="G1720" s="9">
        <v>79</v>
      </c>
      <c r="H1720" s="9">
        <v>71</v>
      </c>
      <c r="I1720" s="9">
        <v>0.281</v>
      </c>
      <c r="J1720" s="9">
        <v>0.657</v>
      </c>
      <c r="K1720" s="9">
        <v>0.062</v>
      </c>
      <c r="L1720" s="9">
        <v>221490</v>
      </c>
      <c r="M1720" s="9">
        <v>0.626</v>
      </c>
    </row>
    <row r="1721" customHeight="1" spans="1:13">
      <c r="A1721" s="6" t="str">
        <f t="shared" si="0"/>
        <v>New Caledonia-Oceania2003</v>
      </c>
      <c r="B1721" s="6" t="s">
        <v>202</v>
      </c>
      <c r="C1721" s="6" t="s">
        <v>71</v>
      </c>
      <c r="D1721" s="7" t="s">
        <v>280</v>
      </c>
      <c r="E1721" s="14">
        <v>0.01</v>
      </c>
      <c r="F1721" s="14">
        <v>0.004</v>
      </c>
      <c r="G1721" s="9">
        <v>79</v>
      </c>
      <c r="H1721" s="9">
        <v>72</v>
      </c>
      <c r="I1721" s="9">
        <v>0.278</v>
      </c>
      <c r="J1721" s="9">
        <v>0.659</v>
      </c>
      <c r="K1721" s="9">
        <v>0.063</v>
      </c>
      <c r="L1721" s="9">
        <v>225735</v>
      </c>
      <c r="M1721" s="9">
        <v>0.629</v>
      </c>
    </row>
    <row r="1722" customHeight="1" spans="1:13">
      <c r="A1722" s="6" t="str">
        <f t="shared" si="0"/>
        <v>New Caledonia-Oceania2004</v>
      </c>
      <c r="B1722" s="6" t="s">
        <v>202</v>
      </c>
      <c r="C1722" s="6" t="s">
        <v>71</v>
      </c>
      <c r="D1722" s="7" t="s">
        <v>281</v>
      </c>
      <c r="E1722" s="14">
        <v>0.01</v>
      </c>
      <c r="F1722" s="14">
        <v>0.004</v>
      </c>
      <c r="G1722" s="9">
        <v>79</v>
      </c>
      <c r="H1722" s="9">
        <v>72</v>
      </c>
      <c r="I1722" s="9">
        <v>0.274</v>
      </c>
      <c r="J1722" s="9">
        <v>0.661</v>
      </c>
      <c r="K1722" s="9">
        <v>0.066</v>
      </c>
      <c r="L1722" s="9">
        <v>230068</v>
      </c>
      <c r="M1722" s="9">
        <v>0.633</v>
      </c>
    </row>
    <row r="1723" customHeight="1" spans="1:13">
      <c r="A1723" s="6" t="str">
        <f t="shared" si="0"/>
        <v>New Caledonia-Oceania2005</v>
      </c>
      <c r="B1723" s="6" t="s">
        <v>202</v>
      </c>
      <c r="C1723" s="6" t="s">
        <v>71</v>
      </c>
      <c r="D1723" s="7" t="s">
        <v>282</v>
      </c>
      <c r="E1723" s="14">
        <v>0.011</v>
      </c>
      <c r="F1723" s="15"/>
      <c r="G1723" s="9">
        <v>79</v>
      </c>
      <c r="H1723" s="9">
        <v>72</v>
      </c>
      <c r="I1723" s="9">
        <v>0.269</v>
      </c>
      <c r="J1723" s="9">
        <v>0.662</v>
      </c>
      <c r="K1723" s="9">
        <v>0.069</v>
      </c>
      <c r="L1723" s="9">
        <v>234393</v>
      </c>
      <c r="M1723" s="9">
        <v>0.64</v>
      </c>
    </row>
    <row r="1724" customHeight="1" spans="1:13">
      <c r="A1724" s="6" t="str">
        <f t="shared" si="0"/>
        <v>New Caledonia-Oceania2006</v>
      </c>
      <c r="B1724" s="6" t="s">
        <v>202</v>
      </c>
      <c r="C1724" s="6" t="s">
        <v>71</v>
      </c>
      <c r="D1724" s="7" t="s">
        <v>287</v>
      </c>
      <c r="E1724" s="14">
        <v>0.011</v>
      </c>
      <c r="F1724" s="14">
        <v>0.003</v>
      </c>
      <c r="G1724" s="9">
        <v>80</v>
      </c>
      <c r="H1724" s="9">
        <v>73</v>
      </c>
      <c r="I1724" s="9">
        <v>0.262</v>
      </c>
      <c r="J1724" s="9">
        <v>0.664</v>
      </c>
      <c r="K1724" s="9">
        <v>0.074</v>
      </c>
      <c r="L1724" s="9">
        <v>238459</v>
      </c>
      <c r="M1724" s="9">
        <v>0.646</v>
      </c>
    </row>
    <row r="1725" customHeight="1" spans="1:13">
      <c r="A1725" s="6" t="str">
        <f t="shared" si="0"/>
        <v>New Caledonia-Oceania2007</v>
      </c>
      <c r="B1725" s="6" t="s">
        <v>202</v>
      </c>
      <c r="C1725" s="6" t="s">
        <v>71</v>
      </c>
      <c r="D1725" s="7" t="s">
        <v>289</v>
      </c>
      <c r="E1725" s="14">
        <v>0.011</v>
      </c>
      <c r="F1725" s="14">
        <v>0.006</v>
      </c>
      <c r="G1725" s="9">
        <v>80</v>
      </c>
      <c r="H1725" s="9">
        <v>72</v>
      </c>
      <c r="I1725" s="9">
        <v>0.255</v>
      </c>
      <c r="J1725" s="9">
        <v>0.665</v>
      </c>
      <c r="K1725" s="9">
        <v>0.08</v>
      </c>
      <c r="L1725" s="9">
        <v>242400</v>
      </c>
      <c r="M1725" s="9">
        <v>0.653</v>
      </c>
    </row>
    <row r="1726" customHeight="1" spans="1:13">
      <c r="A1726" s="6" t="str">
        <f t="shared" si="0"/>
        <v>New Caledonia-Oceania2008</v>
      </c>
      <c r="B1726" s="6" t="s">
        <v>202</v>
      </c>
      <c r="C1726" s="6" t="s">
        <v>71</v>
      </c>
      <c r="D1726" s="7" t="s">
        <v>283</v>
      </c>
      <c r="E1726" s="14">
        <v>0.011</v>
      </c>
      <c r="F1726" s="14">
        <v>0.012</v>
      </c>
      <c r="G1726" s="9">
        <v>81</v>
      </c>
      <c r="H1726" s="9">
        <v>72</v>
      </c>
      <c r="I1726" s="9">
        <v>0.248</v>
      </c>
      <c r="J1726" s="9">
        <v>0.667</v>
      </c>
      <c r="K1726" s="9">
        <v>0.086</v>
      </c>
      <c r="L1726" s="9">
        <v>243985</v>
      </c>
      <c r="M1726" s="9">
        <v>0.66</v>
      </c>
    </row>
    <row r="1727" customHeight="1" spans="1:13">
      <c r="A1727" s="6" t="str">
        <f t="shared" si="0"/>
        <v>New Caledonia-Oceania2009</v>
      </c>
      <c r="B1727" s="6" t="s">
        <v>202</v>
      </c>
      <c r="C1727" s="6" t="s">
        <v>71</v>
      </c>
      <c r="D1727" s="7" t="s">
        <v>284</v>
      </c>
      <c r="E1727" s="14">
        <v>0.011</v>
      </c>
      <c r="F1727" s="14">
        <v>0.003</v>
      </c>
      <c r="G1727" s="9">
        <v>81</v>
      </c>
      <c r="H1727" s="9">
        <v>72</v>
      </c>
      <c r="I1727" s="9">
        <v>0.241</v>
      </c>
      <c r="J1727" s="9">
        <v>0.668</v>
      </c>
      <c r="K1727" s="9">
        <v>0.091</v>
      </c>
      <c r="L1727" s="9">
        <v>245580</v>
      </c>
      <c r="M1727" s="9">
        <v>0.666</v>
      </c>
    </row>
    <row r="1728" customHeight="1" spans="1:13">
      <c r="A1728" s="6" t="str">
        <f t="shared" si="0"/>
        <v>New Caledonia-Oceania2010</v>
      </c>
      <c r="B1728" s="6" t="s">
        <v>202</v>
      </c>
      <c r="C1728" s="6" t="s">
        <v>71</v>
      </c>
      <c r="D1728" s="7" t="s">
        <v>288</v>
      </c>
      <c r="E1728" s="14">
        <v>0.011</v>
      </c>
      <c r="F1728" s="14">
        <v>0.004</v>
      </c>
      <c r="G1728" s="9">
        <v>79</v>
      </c>
      <c r="H1728" s="9">
        <v>73</v>
      </c>
      <c r="I1728" s="9">
        <v>0.235</v>
      </c>
      <c r="J1728" s="9">
        <v>0.67</v>
      </c>
      <c r="K1728" s="9">
        <v>0.095</v>
      </c>
      <c r="L1728" s="9">
        <v>250000</v>
      </c>
      <c r="M1728" s="9">
        <v>0.673</v>
      </c>
    </row>
    <row r="1729" customHeight="1" spans="1:13">
      <c r="A1729" s="6" t="str">
        <f t="shared" si="0"/>
        <v>New Caledonia-Oceania2011</v>
      </c>
      <c r="B1729" s="6" t="s">
        <v>202</v>
      </c>
      <c r="C1729" s="6" t="s">
        <v>71</v>
      </c>
      <c r="D1729" s="7" t="s">
        <v>285</v>
      </c>
      <c r="E1729" s="14">
        <v>0.011</v>
      </c>
      <c r="F1729" s="15"/>
      <c r="G1729" s="9">
        <v>79</v>
      </c>
      <c r="H1729" s="9">
        <v>73</v>
      </c>
      <c r="I1729" s="9">
        <v>0.231</v>
      </c>
      <c r="J1729" s="9">
        <v>0.671</v>
      </c>
      <c r="K1729" s="9">
        <v>0.098</v>
      </c>
      <c r="L1729" s="9">
        <v>254000</v>
      </c>
      <c r="M1729" s="9">
        <v>0.679</v>
      </c>
    </row>
    <row r="1730" customHeight="1" spans="1:13">
      <c r="A1730" s="6" t="str">
        <f t="shared" si="0"/>
        <v>New Caledonia-Oceania2012</v>
      </c>
      <c r="B1730" s="6" t="s">
        <v>202</v>
      </c>
      <c r="C1730" s="6" t="s">
        <v>71</v>
      </c>
      <c r="D1730" s="7" t="s">
        <v>286</v>
      </c>
      <c r="E1730" s="14">
        <v>0.011</v>
      </c>
      <c r="F1730" s="14">
        <v>0.005</v>
      </c>
      <c r="G1730" s="9">
        <v>79</v>
      </c>
      <c r="H1730" s="9">
        <v>73</v>
      </c>
      <c r="I1730" s="9">
        <v>0.228</v>
      </c>
      <c r="J1730" s="9">
        <v>0.673</v>
      </c>
      <c r="K1730" s="9">
        <v>0.099</v>
      </c>
      <c r="L1730" s="9">
        <v>258000</v>
      </c>
      <c r="M1730" s="9">
        <v>0.685</v>
      </c>
    </row>
    <row r="1731" customHeight="1" spans="1:13">
      <c r="A1731" s="6" t="str">
        <f t="shared" si="0"/>
        <v>New Zealand-Oceania2000</v>
      </c>
      <c r="B1731" s="6" t="s">
        <v>203</v>
      </c>
      <c r="C1731" s="6" t="s">
        <v>71</v>
      </c>
      <c r="D1731" s="7" t="s">
        <v>277</v>
      </c>
      <c r="E1731" s="14">
        <v>0.011</v>
      </c>
      <c r="F1731" s="14">
        <v>0.003</v>
      </c>
      <c r="G1731" s="9">
        <v>81</v>
      </c>
      <c r="H1731" s="9">
        <v>76</v>
      </c>
      <c r="I1731" s="9">
        <v>0.227</v>
      </c>
      <c r="J1731" s="9">
        <v>0.655</v>
      </c>
      <c r="K1731" s="9">
        <v>0.118</v>
      </c>
      <c r="L1731" s="9">
        <v>3857700</v>
      </c>
      <c r="M1731" s="9">
        <v>0.857</v>
      </c>
    </row>
    <row r="1732" customHeight="1" spans="1:13">
      <c r="A1732" s="6" t="str">
        <f t="shared" si="0"/>
        <v>New Zealand-Oceania2001</v>
      </c>
      <c r="B1732" s="6" t="s">
        <v>203</v>
      </c>
      <c r="C1732" s="6" t="s">
        <v>71</v>
      </c>
      <c r="D1732" s="7" t="s">
        <v>278</v>
      </c>
      <c r="E1732" s="14">
        <v>0.012</v>
      </c>
      <c r="F1732" s="14">
        <v>0.019</v>
      </c>
      <c r="G1732" s="9">
        <v>81</v>
      </c>
      <c r="H1732" s="9">
        <v>76</v>
      </c>
      <c r="I1732" s="9">
        <v>0.225</v>
      </c>
      <c r="J1732" s="9">
        <v>0.657</v>
      </c>
      <c r="K1732" s="9">
        <v>0.118</v>
      </c>
      <c r="L1732" s="9">
        <v>3880500</v>
      </c>
      <c r="M1732" s="9">
        <v>0.858</v>
      </c>
    </row>
    <row r="1733" customHeight="1" spans="1:13">
      <c r="A1733" s="6" t="str">
        <f t="shared" si="0"/>
        <v>New Zealand-Oceania2002</v>
      </c>
      <c r="B1733" s="6" t="s">
        <v>203</v>
      </c>
      <c r="C1733" s="6" t="s">
        <v>71</v>
      </c>
      <c r="D1733" s="7" t="s">
        <v>279</v>
      </c>
      <c r="E1733" s="14">
        <v>0.012</v>
      </c>
      <c r="F1733" s="14">
        <v>0.004</v>
      </c>
      <c r="G1733" s="9">
        <v>81</v>
      </c>
      <c r="H1733" s="9">
        <v>77</v>
      </c>
      <c r="I1733" s="9">
        <v>0.223</v>
      </c>
      <c r="J1733" s="9">
        <v>0.659</v>
      </c>
      <c r="K1733" s="9">
        <v>0.118</v>
      </c>
      <c r="L1733" s="9">
        <v>3948500</v>
      </c>
      <c r="M1733" s="9">
        <v>0.859</v>
      </c>
    </row>
    <row r="1734" customHeight="1" spans="1:13">
      <c r="A1734" s="6" t="str">
        <f t="shared" si="0"/>
        <v>New Zealand-Oceania2003</v>
      </c>
      <c r="B1734" s="6" t="s">
        <v>203</v>
      </c>
      <c r="C1734" s="6" t="s">
        <v>71</v>
      </c>
      <c r="D1734" s="7" t="s">
        <v>280</v>
      </c>
      <c r="E1734" s="14">
        <v>0.012</v>
      </c>
      <c r="F1734" s="14">
        <v>0.004</v>
      </c>
      <c r="G1734" s="9">
        <v>81</v>
      </c>
      <c r="H1734" s="9">
        <v>77</v>
      </c>
      <c r="I1734" s="9">
        <v>0.221</v>
      </c>
      <c r="J1734" s="9">
        <v>0.661</v>
      </c>
      <c r="K1734" s="9">
        <v>0.119</v>
      </c>
      <c r="L1734" s="9">
        <v>4027200</v>
      </c>
      <c r="M1734" s="9">
        <v>0.86</v>
      </c>
    </row>
    <row r="1735" customHeight="1" spans="1:13">
      <c r="A1735" s="6" t="str">
        <f t="shared" si="0"/>
        <v>New Zealand-Oceania2004</v>
      </c>
      <c r="B1735" s="6" t="s">
        <v>203</v>
      </c>
      <c r="C1735" s="6" t="s">
        <v>71</v>
      </c>
      <c r="D1735" s="7" t="s">
        <v>281</v>
      </c>
      <c r="E1735" s="14">
        <v>0.012</v>
      </c>
      <c r="F1735" s="14">
        <v>0.005</v>
      </c>
      <c r="G1735" s="9">
        <v>82</v>
      </c>
      <c r="H1735" s="9">
        <v>78</v>
      </c>
      <c r="I1735" s="9">
        <v>0.218</v>
      </c>
      <c r="J1735" s="9">
        <v>0.663</v>
      </c>
      <c r="K1735" s="9">
        <v>0.119</v>
      </c>
      <c r="L1735" s="9">
        <v>4087500</v>
      </c>
      <c r="M1735" s="9">
        <v>0.86</v>
      </c>
    </row>
    <row r="1736" customHeight="1" spans="1:13">
      <c r="A1736" s="6" t="str">
        <f t="shared" si="0"/>
        <v>New Zealand-Oceania2005</v>
      </c>
      <c r="B1736" s="6" t="s">
        <v>203</v>
      </c>
      <c r="C1736" s="6" t="s">
        <v>71</v>
      </c>
      <c r="D1736" s="7" t="s">
        <v>282</v>
      </c>
      <c r="E1736" s="14">
        <v>0.012</v>
      </c>
      <c r="F1736" s="14">
        <v>0.003</v>
      </c>
      <c r="G1736" s="9">
        <v>82</v>
      </c>
      <c r="H1736" s="9">
        <v>78</v>
      </c>
      <c r="I1736" s="9">
        <v>0.215</v>
      </c>
      <c r="J1736" s="9">
        <v>0.664</v>
      </c>
      <c r="K1736" s="9">
        <v>0.12</v>
      </c>
      <c r="L1736" s="9">
        <v>4133900</v>
      </c>
      <c r="M1736" s="9">
        <v>0.861</v>
      </c>
    </row>
    <row r="1737" customHeight="1" spans="1:13">
      <c r="A1737" s="6" t="str">
        <f t="shared" si="0"/>
        <v>New Zealand-Oceania2006</v>
      </c>
      <c r="B1737" s="6" t="s">
        <v>203</v>
      </c>
      <c r="C1737" s="6" t="s">
        <v>71</v>
      </c>
      <c r="D1737" s="7" t="s">
        <v>287</v>
      </c>
      <c r="E1737" s="14">
        <v>0.012</v>
      </c>
      <c r="F1737" s="14">
        <v>0.005</v>
      </c>
      <c r="G1737" s="9">
        <v>82</v>
      </c>
      <c r="H1737" s="9">
        <v>78</v>
      </c>
      <c r="I1737" s="9">
        <v>0.213</v>
      </c>
      <c r="J1737" s="9">
        <v>0.666</v>
      </c>
      <c r="K1737" s="9">
        <v>0.121</v>
      </c>
      <c r="L1737" s="9">
        <v>4184600</v>
      </c>
      <c r="M1737" s="9">
        <v>0.861</v>
      </c>
    </row>
    <row r="1738" customHeight="1" spans="1:13">
      <c r="A1738" s="6" t="str">
        <f t="shared" si="0"/>
        <v>New Zealand-Oceania2007</v>
      </c>
      <c r="B1738" s="6" t="s">
        <v>203</v>
      </c>
      <c r="C1738" s="6" t="s">
        <v>71</v>
      </c>
      <c r="D1738" s="7" t="s">
        <v>289</v>
      </c>
      <c r="E1738" s="14">
        <v>0.012</v>
      </c>
      <c r="F1738" s="14">
        <v>0.003</v>
      </c>
      <c r="G1738" s="9">
        <v>82</v>
      </c>
      <c r="H1738" s="9">
        <v>78</v>
      </c>
      <c r="I1738" s="9">
        <v>0.211</v>
      </c>
      <c r="J1738" s="9">
        <v>0.666</v>
      </c>
      <c r="K1738" s="9">
        <v>0.123</v>
      </c>
      <c r="L1738" s="9">
        <v>4228300</v>
      </c>
      <c r="M1738" s="9">
        <v>0.861</v>
      </c>
    </row>
    <row r="1739" customHeight="1" spans="1:13">
      <c r="A1739" s="6" t="str">
        <f t="shared" si="0"/>
        <v>New Zealand-Oceania2008</v>
      </c>
      <c r="B1739" s="6" t="s">
        <v>203</v>
      </c>
      <c r="C1739" s="6" t="s">
        <v>71</v>
      </c>
      <c r="D1739" s="7" t="s">
        <v>283</v>
      </c>
      <c r="E1739" s="14">
        <v>0.013</v>
      </c>
      <c r="F1739" s="14">
        <v>0.01</v>
      </c>
      <c r="G1739" s="9">
        <v>82</v>
      </c>
      <c r="H1739" s="9">
        <v>78</v>
      </c>
      <c r="I1739" s="9">
        <v>0.208</v>
      </c>
      <c r="J1739" s="9">
        <v>0.666</v>
      </c>
      <c r="K1739" s="9">
        <v>0.125</v>
      </c>
      <c r="L1739" s="9">
        <v>4268900</v>
      </c>
      <c r="M1739" s="9">
        <v>0.861</v>
      </c>
    </row>
    <row r="1740" customHeight="1" spans="1:13">
      <c r="A1740" s="6" t="str">
        <f t="shared" si="0"/>
        <v>New Zealand-Oceania2009</v>
      </c>
      <c r="B1740" s="6" t="s">
        <v>203</v>
      </c>
      <c r="C1740" s="6" t="s">
        <v>71</v>
      </c>
      <c r="D1740" s="7" t="s">
        <v>284</v>
      </c>
      <c r="E1740" s="14">
        <v>0.013</v>
      </c>
      <c r="F1740" s="14">
        <v>0.004</v>
      </c>
      <c r="G1740" s="9">
        <v>83</v>
      </c>
      <c r="H1740" s="9">
        <v>79</v>
      </c>
      <c r="I1740" s="9">
        <v>0.207</v>
      </c>
      <c r="J1740" s="9">
        <v>0.666</v>
      </c>
      <c r="K1740" s="9">
        <v>0.127</v>
      </c>
      <c r="L1740" s="9">
        <v>4315800</v>
      </c>
      <c r="M1740" s="9">
        <v>0.861</v>
      </c>
    </row>
    <row r="1741" customHeight="1" spans="1:13">
      <c r="A1741" s="6" t="str">
        <f t="shared" si="0"/>
        <v>New Zealand-Oceania2010</v>
      </c>
      <c r="B1741" s="6" t="s">
        <v>203</v>
      </c>
      <c r="C1741" s="6" t="s">
        <v>71</v>
      </c>
      <c r="D1741" s="7" t="s">
        <v>288</v>
      </c>
      <c r="E1741" s="14">
        <v>0.014</v>
      </c>
      <c r="F1741" s="14">
        <v>0.018</v>
      </c>
      <c r="G1741" s="9">
        <v>83</v>
      </c>
      <c r="H1741" s="9">
        <v>79</v>
      </c>
      <c r="I1741" s="9">
        <v>0.205</v>
      </c>
      <c r="J1741" s="9">
        <v>0.665</v>
      </c>
      <c r="K1741" s="9">
        <v>0.13</v>
      </c>
      <c r="L1741" s="9">
        <v>4367800</v>
      </c>
      <c r="M1741" s="9">
        <v>0.862</v>
      </c>
    </row>
    <row r="1742" customHeight="1" spans="1:13">
      <c r="A1742" s="6" t="str">
        <f t="shared" si="0"/>
        <v>New Zealand-Oceania2011</v>
      </c>
      <c r="B1742" s="6" t="s">
        <v>203</v>
      </c>
      <c r="C1742" s="6" t="s">
        <v>71</v>
      </c>
      <c r="D1742" s="7" t="s">
        <v>285</v>
      </c>
      <c r="E1742" s="14">
        <v>0.014</v>
      </c>
      <c r="F1742" s="14">
        <v>0.002</v>
      </c>
      <c r="G1742" s="9">
        <v>83</v>
      </c>
      <c r="H1742" s="9">
        <v>79</v>
      </c>
      <c r="I1742" s="9">
        <v>0.204</v>
      </c>
      <c r="J1742" s="9">
        <v>0.663</v>
      </c>
      <c r="K1742" s="9">
        <v>0.133</v>
      </c>
      <c r="L1742" s="9">
        <v>4405200</v>
      </c>
      <c r="M1742" s="9">
        <v>0.862</v>
      </c>
    </row>
    <row r="1743" customHeight="1" spans="1:13">
      <c r="A1743" s="6" t="str">
        <f t="shared" si="0"/>
        <v>New Zealand-Oceania2012</v>
      </c>
      <c r="B1743" s="6" t="s">
        <v>203</v>
      </c>
      <c r="C1743" s="6" t="s">
        <v>71</v>
      </c>
      <c r="D1743" s="7" t="s">
        <v>286</v>
      </c>
      <c r="E1743" s="14">
        <v>0.015</v>
      </c>
      <c r="F1743" s="14">
        <v>0.004</v>
      </c>
      <c r="G1743" s="9">
        <v>83</v>
      </c>
      <c r="H1743" s="9">
        <v>79</v>
      </c>
      <c r="I1743" s="9">
        <v>0.203</v>
      </c>
      <c r="J1743" s="9">
        <v>0.661</v>
      </c>
      <c r="K1743" s="9">
        <v>0.136</v>
      </c>
      <c r="L1743" s="9">
        <v>4433000</v>
      </c>
      <c r="M1743" s="9">
        <v>0.862</v>
      </c>
    </row>
    <row r="1744" customHeight="1" spans="1:13">
      <c r="A1744" s="6" t="str">
        <f t="shared" si="0"/>
        <v>Nicaragua-The Americas2000</v>
      </c>
      <c r="B1744" s="6" t="s">
        <v>204</v>
      </c>
      <c r="C1744" s="6" t="s">
        <v>75</v>
      </c>
      <c r="D1744" s="7" t="s">
        <v>277</v>
      </c>
      <c r="E1744" s="14">
        <v>0.019</v>
      </c>
      <c r="F1744" s="14">
        <v>0.026</v>
      </c>
      <c r="G1744" s="9">
        <v>72</v>
      </c>
      <c r="H1744" s="9">
        <v>67</v>
      </c>
      <c r="I1744" s="9">
        <v>0.409</v>
      </c>
      <c r="J1744" s="9">
        <v>0.554</v>
      </c>
      <c r="K1744" s="9">
        <v>0.037</v>
      </c>
      <c r="L1744" s="9">
        <v>5100920</v>
      </c>
      <c r="M1744" s="9">
        <v>0.547</v>
      </c>
    </row>
    <row r="1745" customHeight="1" spans="1:13">
      <c r="A1745" s="6" t="str">
        <f t="shared" si="0"/>
        <v>Nicaragua-The Americas2001</v>
      </c>
      <c r="B1745" s="6" t="s">
        <v>204</v>
      </c>
      <c r="C1745" s="6" t="s">
        <v>75</v>
      </c>
      <c r="D1745" s="7" t="s">
        <v>278</v>
      </c>
      <c r="E1745" s="14">
        <v>0.021</v>
      </c>
      <c r="F1745" s="15"/>
      <c r="G1745" s="9">
        <v>73</v>
      </c>
      <c r="H1745" s="9">
        <v>67</v>
      </c>
      <c r="I1745" s="9">
        <v>0.403</v>
      </c>
      <c r="J1745" s="9">
        <v>0.559</v>
      </c>
      <c r="K1745" s="9">
        <v>0.038</v>
      </c>
      <c r="L1745" s="9">
        <v>5176685</v>
      </c>
      <c r="M1745" s="9">
        <v>0.55</v>
      </c>
    </row>
    <row r="1746" customHeight="1" spans="1:13">
      <c r="A1746" s="6" t="str">
        <f t="shared" si="0"/>
        <v>Nicaragua-The Americas2002</v>
      </c>
      <c r="B1746" s="6" t="s">
        <v>204</v>
      </c>
      <c r="C1746" s="6" t="s">
        <v>75</v>
      </c>
      <c r="D1746" s="7" t="s">
        <v>279</v>
      </c>
      <c r="E1746" s="15"/>
      <c r="F1746" s="15"/>
      <c r="G1746" s="9">
        <v>74</v>
      </c>
      <c r="H1746" s="9">
        <v>68</v>
      </c>
      <c r="I1746" s="9">
        <v>0.397</v>
      </c>
      <c r="J1746" s="9">
        <v>0.565</v>
      </c>
      <c r="K1746" s="9">
        <v>0.039</v>
      </c>
      <c r="L1746" s="9">
        <v>5248577</v>
      </c>
      <c r="M1746" s="9">
        <v>0.552</v>
      </c>
    </row>
    <row r="1747" customHeight="1" spans="1:13">
      <c r="A1747" s="6" t="str">
        <f t="shared" si="0"/>
        <v>Nicaragua-The Americas2003</v>
      </c>
      <c r="B1747" s="6" t="s">
        <v>204</v>
      </c>
      <c r="C1747" s="6" t="s">
        <v>75</v>
      </c>
      <c r="D1747" s="7" t="s">
        <v>280</v>
      </c>
      <c r="E1747" s="15"/>
      <c r="F1747" s="14">
        <v>0.004</v>
      </c>
      <c r="G1747" s="9">
        <v>74</v>
      </c>
      <c r="H1747" s="9">
        <v>68</v>
      </c>
      <c r="I1747" s="9">
        <v>0.391</v>
      </c>
      <c r="J1747" s="9">
        <v>0.57</v>
      </c>
      <c r="K1747" s="9">
        <v>0.039</v>
      </c>
      <c r="L1747" s="9">
        <v>5317878</v>
      </c>
      <c r="M1747" s="9">
        <v>0.555</v>
      </c>
    </row>
    <row r="1748" customHeight="1" spans="1:13">
      <c r="A1748" s="6" t="str">
        <f t="shared" si="0"/>
        <v>Nicaragua-The Americas2004</v>
      </c>
      <c r="B1748" s="6" t="s">
        <v>204</v>
      </c>
      <c r="C1748" s="6" t="s">
        <v>75</v>
      </c>
      <c r="D1748" s="7" t="s">
        <v>281</v>
      </c>
      <c r="E1748" s="15"/>
      <c r="F1748" s="15"/>
      <c r="G1748" s="9">
        <v>75</v>
      </c>
      <c r="H1748" s="9">
        <v>69</v>
      </c>
      <c r="I1748" s="9">
        <v>0.384</v>
      </c>
      <c r="J1748" s="9">
        <v>0.575</v>
      </c>
      <c r="K1748" s="9">
        <v>0.04</v>
      </c>
      <c r="L1748" s="9">
        <v>5386299</v>
      </c>
      <c r="M1748" s="9">
        <v>0.557</v>
      </c>
    </row>
    <row r="1749" customHeight="1" spans="1:13">
      <c r="A1749" s="6" t="str">
        <f t="shared" si="0"/>
        <v>Nicaragua-The Americas2005</v>
      </c>
      <c r="B1749" s="6" t="s">
        <v>204</v>
      </c>
      <c r="C1749" s="6" t="s">
        <v>75</v>
      </c>
      <c r="D1749" s="7" t="s">
        <v>282</v>
      </c>
      <c r="E1749" s="14">
        <v>0.008</v>
      </c>
      <c r="F1749" s="14">
        <v>0.007</v>
      </c>
      <c r="G1749" s="9">
        <v>75</v>
      </c>
      <c r="H1749" s="9">
        <v>69</v>
      </c>
      <c r="I1749" s="9">
        <v>0.378</v>
      </c>
      <c r="J1749" s="9">
        <v>0.581</v>
      </c>
      <c r="K1749" s="9">
        <v>0.041</v>
      </c>
      <c r="L1749" s="9">
        <v>5455219</v>
      </c>
      <c r="M1749" s="9">
        <v>0.559</v>
      </c>
    </row>
    <row r="1750" customHeight="1" spans="1:13">
      <c r="A1750" s="6" t="str">
        <f t="shared" si="0"/>
        <v>Nicaragua-The Americas2006</v>
      </c>
      <c r="B1750" s="6" t="s">
        <v>204</v>
      </c>
      <c r="C1750" s="6" t="s">
        <v>75</v>
      </c>
      <c r="D1750" s="7" t="s">
        <v>287</v>
      </c>
      <c r="E1750" s="14">
        <v>0.008</v>
      </c>
      <c r="F1750" s="14">
        <v>0.004</v>
      </c>
      <c r="G1750" s="9">
        <v>75</v>
      </c>
      <c r="H1750" s="9">
        <v>69</v>
      </c>
      <c r="I1750" s="9">
        <v>0.371</v>
      </c>
      <c r="J1750" s="9">
        <v>0.587</v>
      </c>
      <c r="K1750" s="9">
        <v>0.042</v>
      </c>
      <c r="L1750" s="9">
        <v>5524927</v>
      </c>
      <c r="M1750" s="9">
        <v>0.562</v>
      </c>
    </row>
    <row r="1751" customHeight="1" spans="1:13">
      <c r="A1751" s="6" t="str">
        <f t="shared" si="0"/>
        <v>Nicaragua-The Americas2007</v>
      </c>
      <c r="B1751" s="6" t="s">
        <v>204</v>
      </c>
      <c r="C1751" s="6" t="s">
        <v>75</v>
      </c>
      <c r="D1751" s="7" t="s">
        <v>289</v>
      </c>
      <c r="E1751" s="14">
        <v>0.009</v>
      </c>
      <c r="F1751" s="14">
        <v>0.006</v>
      </c>
      <c r="G1751" s="9">
        <v>76</v>
      </c>
      <c r="H1751" s="9">
        <v>70</v>
      </c>
      <c r="I1751" s="9">
        <v>0.364</v>
      </c>
      <c r="J1751" s="9">
        <v>0.592</v>
      </c>
      <c r="K1751" s="9">
        <v>0.043</v>
      </c>
      <c r="L1751" s="9">
        <v>5595533</v>
      </c>
      <c r="M1751" s="9">
        <v>0.564</v>
      </c>
    </row>
    <row r="1752" customHeight="1" spans="1:13">
      <c r="A1752" s="6" t="str">
        <f t="shared" si="0"/>
        <v>Nicaragua-The Americas2008</v>
      </c>
      <c r="B1752" s="6" t="s">
        <v>204</v>
      </c>
      <c r="C1752" s="6" t="s">
        <v>75</v>
      </c>
      <c r="D1752" s="7" t="s">
        <v>283</v>
      </c>
      <c r="E1752" s="14">
        <v>0.009</v>
      </c>
      <c r="F1752" s="14">
        <v>0.003</v>
      </c>
      <c r="G1752" s="9">
        <v>76</v>
      </c>
      <c r="H1752" s="9">
        <v>70</v>
      </c>
      <c r="I1752" s="9">
        <v>0.358</v>
      </c>
      <c r="J1752" s="9">
        <v>0.598</v>
      </c>
      <c r="K1752" s="9">
        <v>0.044</v>
      </c>
      <c r="L1752" s="9">
        <v>5667983</v>
      </c>
      <c r="M1752" s="9">
        <v>0.567</v>
      </c>
    </row>
    <row r="1753" customHeight="1" spans="1:13">
      <c r="A1753" s="6" t="str">
        <f t="shared" si="0"/>
        <v>Nicaragua-The Americas2009</v>
      </c>
      <c r="B1753" s="6" t="s">
        <v>204</v>
      </c>
      <c r="C1753" s="6" t="s">
        <v>75</v>
      </c>
      <c r="D1753" s="7" t="s">
        <v>284</v>
      </c>
      <c r="E1753" s="14">
        <v>0.009</v>
      </c>
      <c r="F1753" s="14">
        <v>0.006</v>
      </c>
      <c r="G1753" s="9">
        <v>77</v>
      </c>
      <c r="H1753" s="9">
        <v>70</v>
      </c>
      <c r="I1753" s="9">
        <v>0.351</v>
      </c>
      <c r="J1753" s="9">
        <v>0.604</v>
      </c>
      <c r="K1753" s="9">
        <v>0.045</v>
      </c>
      <c r="L1753" s="9">
        <v>5743329</v>
      </c>
      <c r="M1753" s="9">
        <v>0.57</v>
      </c>
    </row>
    <row r="1754" customHeight="1" spans="1:13">
      <c r="A1754" s="6" t="str">
        <f t="shared" si="0"/>
        <v>Nicaragua-The Americas2010</v>
      </c>
      <c r="B1754" s="6" t="s">
        <v>204</v>
      </c>
      <c r="C1754" s="6" t="s">
        <v>75</v>
      </c>
      <c r="D1754" s="7" t="s">
        <v>288</v>
      </c>
      <c r="E1754" s="14">
        <v>0.009</v>
      </c>
      <c r="F1754" s="14">
        <v>0.004</v>
      </c>
      <c r="G1754" s="9">
        <v>77</v>
      </c>
      <c r="H1754" s="9">
        <v>71</v>
      </c>
      <c r="I1754" s="9">
        <v>0.345</v>
      </c>
      <c r="J1754" s="9">
        <v>0.609</v>
      </c>
      <c r="K1754" s="9">
        <v>0.046</v>
      </c>
      <c r="L1754" s="9">
        <v>5822209</v>
      </c>
      <c r="M1754" s="9">
        <v>0.573</v>
      </c>
    </row>
    <row r="1755" customHeight="1" spans="1:13">
      <c r="A1755" s="6" t="str">
        <f t="shared" si="0"/>
        <v>Nicaragua-The Americas2011</v>
      </c>
      <c r="B1755" s="6" t="s">
        <v>204</v>
      </c>
      <c r="C1755" s="6" t="s">
        <v>75</v>
      </c>
      <c r="D1755" s="7" t="s">
        <v>285</v>
      </c>
      <c r="E1755" s="14">
        <v>0.01</v>
      </c>
      <c r="F1755" s="14">
        <v>0.013</v>
      </c>
      <c r="G1755" s="9">
        <v>77</v>
      </c>
      <c r="H1755" s="9">
        <v>71</v>
      </c>
      <c r="I1755" s="9">
        <v>0.339</v>
      </c>
      <c r="J1755" s="9">
        <v>0.615</v>
      </c>
      <c r="K1755" s="9">
        <v>0.046</v>
      </c>
      <c r="L1755" s="9">
        <v>5905146</v>
      </c>
      <c r="M1755" s="9">
        <v>0.575</v>
      </c>
    </row>
    <row r="1756" customHeight="1" spans="1:13">
      <c r="A1756" s="6" t="str">
        <f t="shared" si="0"/>
        <v>Nicaragua-The Americas2012</v>
      </c>
      <c r="B1756" s="6" t="s">
        <v>204</v>
      </c>
      <c r="C1756" s="6" t="s">
        <v>75</v>
      </c>
      <c r="D1756" s="7" t="s">
        <v>286</v>
      </c>
      <c r="E1756" s="14">
        <v>0.01</v>
      </c>
      <c r="F1756" s="14">
        <v>0.012</v>
      </c>
      <c r="G1756" s="9">
        <v>78</v>
      </c>
      <c r="H1756" s="9">
        <v>71</v>
      </c>
      <c r="I1756" s="9">
        <v>0.334</v>
      </c>
      <c r="J1756" s="9">
        <v>0.62</v>
      </c>
      <c r="K1756" s="9">
        <v>0.046</v>
      </c>
      <c r="L1756" s="9">
        <v>5991733</v>
      </c>
      <c r="M1756" s="9">
        <v>0.578</v>
      </c>
    </row>
    <row r="1757" customHeight="1" spans="1:13">
      <c r="A1757" s="6" t="str">
        <f t="shared" si="0"/>
        <v>Niger-Africa2000</v>
      </c>
      <c r="B1757" s="6" t="s">
        <v>205</v>
      </c>
      <c r="C1757" s="6" t="s">
        <v>69</v>
      </c>
      <c r="D1757" s="7" t="s">
        <v>277</v>
      </c>
      <c r="E1757" s="14">
        <v>0.01</v>
      </c>
      <c r="F1757" s="14">
        <v>0.007</v>
      </c>
      <c r="G1757" s="9">
        <v>51</v>
      </c>
      <c r="H1757" s="9">
        <v>51</v>
      </c>
      <c r="I1757" s="9">
        <v>0.479</v>
      </c>
      <c r="J1757" s="9">
        <v>0.495</v>
      </c>
      <c r="K1757" s="9">
        <v>0.025</v>
      </c>
      <c r="L1757" s="9">
        <v>10989815</v>
      </c>
      <c r="M1757" s="9">
        <v>0.162</v>
      </c>
    </row>
    <row r="1758" customHeight="1" spans="1:13">
      <c r="A1758" s="6" t="str">
        <f t="shared" si="0"/>
        <v>Niger-Africa2001</v>
      </c>
      <c r="B1758" s="6" t="s">
        <v>205</v>
      </c>
      <c r="C1758" s="6" t="s">
        <v>69</v>
      </c>
      <c r="D1758" s="7" t="s">
        <v>278</v>
      </c>
      <c r="E1758" s="14">
        <v>0.01</v>
      </c>
      <c r="F1758" s="14">
        <v>0.008</v>
      </c>
      <c r="G1758" s="9">
        <v>51</v>
      </c>
      <c r="H1758" s="9">
        <v>51</v>
      </c>
      <c r="I1758" s="9">
        <v>0.481</v>
      </c>
      <c r="J1758" s="9">
        <v>0.494</v>
      </c>
      <c r="K1758" s="9">
        <v>0.025</v>
      </c>
      <c r="L1758" s="9">
        <v>11396434</v>
      </c>
      <c r="M1758" s="9">
        <v>0.163</v>
      </c>
    </row>
    <row r="1759" customHeight="1" spans="1:13">
      <c r="A1759" s="6" t="str">
        <f t="shared" si="0"/>
        <v>Niger-Africa2002</v>
      </c>
      <c r="B1759" s="6" t="s">
        <v>205</v>
      </c>
      <c r="C1759" s="6" t="s">
        <v>69</v>
      </c>
      <c r="D1759" s="7" t="s">
        <v>279</v>
      </c>
      <c r="E1759" s="14">
        <v>0.01</v>
      </c>
      <c r="F1759" s="14">
        <v>0.01</v>
      </c>
      <c r="G1759" s="9">
        <v>52</v>
      </c>
      <c r="H1759" s="9">
        <v>52</v>
      </c>
      <c r="I1759" s="9">
        <v>0.483</v>
      </c>
      <c r="J1759" s="9">
        <v>0.491</v>
      </c>
      <c r="K1759" s="9">
        <v>0.025</v>
      </c>
      <c r="L1759" s="9">
        <v>11817297</v>
      </c>
      <c r="M1759" s="9">
        <v>0.164</v>
      </c>
    </row>
    <row r="1760" customHeight="1" spans="1:13">
      <c r="A1760" s="6" t="str">
        <f t="shared" si="0"/>
        <v>Niger-Africa2003</v>
      </c>
      <c r="B1760" s="6" t="s">
        <v>205</v>
      </c>
      <c r="C1760" s="6" t="s">
        <v>69</v>
      </c>
      <c r="D1760" s="7" t="s">
        <v>280</v>
      </c>
      <c r="E1760" s="14">
        <v>0.01</v>
      </c>
      <c r="F1760" s="14">
        <v>0.017</v>
      </c>
      <c r="G1760" s="9">
        <v>53</v>
      </c>
      <c r="H1760" s="9">
        <v>53</v>
      </c>
      <c r="I1760" s="9">
        <v>0.486</v>
      </c>
      <c r="J1760" s="9">
        <v>0.489</v>
      </c>
      <c r="K1760" s="9">
        <v>0.025</v>
      </c>
      <c r="L1760" s="9">
        <v>12254040</v>
      </c>
      <c r="M1760" s="9">
        <v>0.165</v>
      </c>
    </row>
    <row r="1761" customHeight="1" spans="1:13">
      <c r="A1761" s="6" t="str">
        <f t="shared" si="0"/>
        <v>Niger-Africa2004</v>
      </c>
      <c r="B1761" s="6" t="s">
        <v>205</v>
      </c>
      <c r="C1761" s="6" t="s">
        <v>69</v>
      </c>
      <c r="D1761" s="7" t="s">
        <v>281</v>
      </c>
      <c r="E1761" s="14">
        <v>0.01</v>
      </c>
      <c r="F1761" s="14">
        <v>0.013</v>
      </c>
      <c r="G1761" s="9">
        <v>53</v>
      </c>
      <c r="H1761" s="9">
        <v>53</v>
      </c>
      <c r="I1761" s="9">
        <v>0.488</v>
      </c>
      <c r="J1761" s="9">
        <v>0.487</v>
      </c>
      <c r="K1761" s="9">
        <v>0.025</v>
      </c>
      <c r="L1761" s="9">
        <v>12708897</v>
      </c>
      <c r="M1761" s="9">
        <v>0.166</v>
      </c>
    </row>
    <row r="1762" customHeight="1" spans="1:13">
      <c r="A1762" s="6" t="str">
        <f t="shared" si="0"/>
        <v>Niger-Africa2005</v>
      </c>
      <c r="B1762" s="6" t="s">
        <v>205</v>
      </c>
      <c r="C1762" s="6" t="s">
        <v>69</v>
      </c>
      <c r="D1762" s="7" t="s">
        <v>282</v>
      </c>
      <c r="E1762" s="14">
        <v>0.01</v>
      </c>
      <c r="F1762" s="14">
        <v>0.007</v>
      </c>
      <c r="G1762" s="9">
        <v>54</v>
      </c>
      <c r="H1762" s="9">
        <v>54</v>
      </c>
      <c r="I1762" s="9">
        <v>0.49</v>
      </c>
      <c r="J1762" s="9">
        <v>0.485</v>
      </c>
      <c r="K1762" s="9">
        <v>0.025</v>
      </c>
      <c r="L1762" s="9">
        <v>13183798</v>
      </c>
      <c r="M1762" s="9">
        <v>0.167</v>
      </c>
    </row>
    <row r="1763" customHeight="1" spans="1:13">
      <c r="A1763" s="6" t="str">
        <f t="shared" si="0"/>
        <v>Niger-Africa2006</v>
      </c>
      <c r="B1763" s="6" t="s">
        <v>205</v>
      </c>
      <c r="C1763" s="6" t="s">
        <v>69</v>
      </c>
      <c r="D1763" s="7" t="s">
        <v>287</v>
      </c>
      <c r="E1763" s="14">
        <v>0.01</v>
      </c>
      <c r="F1763" s="14">
        <v>0.008</v>
      </c>
      <c r="G1763" s="9">
        <v>55</v>
      </c>
      <c r="H1763" s="9">
        <v>55</v>
      </c>
      <c r="I1763" s="9">
        <v>0.492</v>
      </c>
      <c r="J1763" s="9">
        <v>0.483</v>
      </c>
      <c r="K1763" s="9">
        <v>0.025</v>
      </c>
      <c r="L1763" s="9">
        <v>13679705</v>
      </c>
      <c r="M1763" s="9">
        <v>0.169</v>
      </c>
    </row>
    <row r="1764" customHeight="1" spans="1:13">
      <c r="A1764" s="6" t="str">
        <f t="shared" si="0"/>
        <v>Niger-Africa2007</v>
      </c>
      <c r="B1764" s="6" t="s">
        <v>205</v>
      </c>
      <c r="C1764" s="6" t="s">
        <v>69</v>
      </c>
      <c r="D1764" s="7" t="s">
        <v>289</v>
      </c>
      <c r="E1764" s="14">
        <v>0.01</v>
      </c>
      <c r="F1764" s="14">
        <v>0.007</v>
      </c>
      <c r="G1764" s="9">
        <v>55</v>
      </c>
      <c r="H1764" s="9">
        <v>55</v>
      </c>
      <c r="I1764" s="9">
        <v>0.494</v>
      </c>
      <c r="J1764" s="9">
        <v>0.481</v>
      </c>
      <c r="K1764" s="9">
        <v>0.025</v>
      </c>
      <c r="L1764" s="9">
        <v>14197289</v>
      </c>
      <c r="M1764" s="9">
        <v>0.17</v>
      </c>
    </row>
    <row r="1765" customHeight="1" spans="1:13">
      <c r="A1765" s="6" t="str">
        <f t="shared" si="0"/>
        <v>Niger-Africa2008</v>
      </c>
      <c r="B1765" s="6" t="s">
        <v>205</v>
      </c>
      <c r="C1765" s="6" t="s">
        <v>69</v>
      </c>
      <c r="D1765" s="7" t="s">
        <v>283</v>
      </c>
      <c r="E1765" s="14">
        <v>0.01</v>
      </c>
      <c r="F1765" s="14">
        <v>0.006</v>
      </c>
      <c r="G1765" s="9">
        <v>56</v>
      </c>
      <c r="H1765" s="9">
        <v>56</v>
      </c>
      <c r="I1765" s="9">
        <v>0.496</v>
      </c>
      <c r="J1765" s="9">
        <v>0.479</v>
      </c>
      <c r="K1765" s="9">
        <v>0.026</v>
      </c>
      <c r="L1765" s="9">
        <v>14737895</v>
      </c>
      <c r="M1765" s="9">
        <v>0.172</v>
      </c>
    </row>
    <row r="1766" customHeight="1" spans="1:13">
      <c r="A1766" s="6" t="str">
        <f t="shared" si="0"/>
        <v>Niger-Africa2009</v>
      </c>
      <c r="B1766" s="6" t="s">
        <v>205</v>
      </c>
      <c r="C1766" s="6" t="s">
        <v>69</v>
      </c>
      <c r="D1766" s="7" t="s">
        <v>284</v>
      </c>
      <c r="E1766" s="14">
        <v>0.01</v>
      </c>
      <c r="F1766" s="14">
        <v>0.004</v>
      </c>
      <c r="G1766" s="9">
        <v>57</v>
      </c>
      <c r="H1766" s="9">
        <v>56</v>
      </c>
      <c r="I1766" s="9">
        <v>0.497</v>
      </c>
      <c r="J1766" s="9">
        <v>0.477</v>
      </c>
      <c r="K1766" s="9">
        <v>0.026</v>
      </c>
      <c r="L1766" s="9">
        <v>15302948</v>
      </c>
      <c r="M1766" s="9">
        <v>0.174</v>
      </c>
    </row>
    <row r="1767" customHeight="1" spans="1:13">
      <c r="A1767" s="6" t="str">
        <f t="shared" si="0"/>
        <v>Niger-Africa2010</v>
      </c>
      <c r="B1767" s="6" t="s">
        <v>205</v>
      </c>
      <c r="C1767" s="6" t="s">
        <v>69</v>
      </c>
      <c r="D1767" s="7" t="s">
        <v>288</v>
      </c>
      <c r="E1767" s="14">
        <v>0.01</v>
      </c>
      <c r="F1767" s="14">
        <v>0.004</v>
      </c>
      <c r="G1767" s="9">
        <v>57</v>
      </c>
      <c r="H1767" s="9">
        <v>57</v>
      </c>
      <c r="I1767" s="9">
        <v>0.498</v>
      </c>
      <c r="J1767" s="9">
        <v>0.476</v>
      </c>
      <c r="K1767" s="9">
        <v>0.026</v>
      </c>
      <c r="L1767" s="9">
        <v>15893746</v>
      </c>
      <c r="M1767" s="9">
        <v>0.176</v>
      </c>
    </row>
    <row r="1768" customHeight="1" spans="1:13">
      <c r="A1768" s="6" t="str">
        <f t="shared" si="0"/>
        <v>Niger-Africa2011</v>
      </c>
      <c r="B1768" s="6" t="s">
        <v>205</v>
      </c>
      <c r="C1768" s="6" t="s">
        <v>69</v>
      </c>
      <c r="D1768" s="7" t="s">
        <v>285</v>
      </c>
      <c r="E1768" s="14">
        <v>0.01</v>
      </c>
      <c r="F1768" s="14">
        <v>0.005</v>
      </c>
      <c r="G1768" s="9">
        <v>58</v>
      </c>
      <c r="H1768" s="9">
        <v>57</v>
      </c>
      <c r="I1768" s="9">
        <v>0.499</v>
      </c>
      <c r="J1768" s="9">
        <v>0.475</v>
      </c>
      <c r="K1768" s="9">
        <v>0.026</v>
      </c>
      <c r="L1768" s="9">
        <v>16511462</v>
      </c>
      <c r="M1768" s="9">
        <v>0.178</v>
      </c>
    </row>
    <row r="1769" customHeight="1" spans="1:13">
      <c r="A1769" s="6" t="str">
        <f t="shared" si="0"/>
        <v>Niger-Africa2012</v>
      </c>
      <c r="B1769" s="6" t="s">
        <v>205</v>
      </c>
      <c r="C1769" s="6" t="s">
        <v>69</v>
      </c>
      <c r="D1769" s="7" t="s">
        <v>286</v>
      </c>
      <c r="E1769" s="14">
        <v>0.01</v>
      </c>
      <c r="F1769" s="15"/>
      <c r="G1769" s="9">
        <v>58</v>
      </c>
      <c r="H1769" s="9">
        <v>58</v>
      </c>
      <c r="I1769" s="9">
        <v>0.5</v>
      </c>
      <c r="J1769" s="9">
        <v>0.474</v>
      </c>
      <c r="K1769" s="9">
        <v>0.026</v>
      </c>
      <c r="L1769" s="9">
        <v>17157042</v>
      </c>
      <c r="M1769" s="9">
        <v>0.18</v>
      </c>
    </row>
    <row r="1770" customHeight="1" spans="1:13">
      <c r="A1770" s="6" t="str">
        <f t="shared" si="0"/>
        <v>Nigeria-Africa2000</v>
      </c>
      <c r="B1770" s="6" t="s">
        <v>206</v>
      </c>
      <c r="C1770" s="6" t="s">
        <v>69</v>
      </c>
      <c r="D1770" s="7" t="s">
        <v>277</v>
      </c>
      <c r="E1770" s="14">
        <v>0.01</v>
      </c>
      <c r="F1770" s="14">
        <v>0.004</v>
      </c>
      <c r="G1770" s="9">
        <v>47</v>
      </c>
      <c r="H1770" s="9">
        <v>46</v>
      </c>
      <c r="I1770" s="9">
        <v>0.435</v>
      </c>
      <c r="J1770" s="9">
        <v>0.537</v>
      </c>
      <c r="K1770" s="9">
        <v>0.028</v>
      </c>
      <c r="L1770" s="9">
        <v>122876727</v>
      </c>
      <c r="M1770" s="9">
        <v>0.348</v>
      </c>
    </row>
    <row r="1771" customHeight="1" spans="1:13">
      <c r="A1771" s="6" t="str">
        <f t="shared" si="0"/>
        <v>Nigeria-Africa2001</v>
      </c>
      <c r="B1771" s="6" t="s">
        <v>206</v>
      </c>
      <c r="C1771" s="6" t="s">
        <v>69</v>
      </c>
      <c r="D1771" s="7" t="s">
        <v>278</v>
      </c>
      <c r="E1771" s="14">
        <v>0.01</v>
      </c>
      <c r="F1771" s="14">
        <v>0.004</v>
      </c>
      <c r="G1771" s="9">
        <v>47</v>
      </c>
      <c r="H1771" s="9">
        <v>46</v>
      </c>
      <c r="I1771" s="9">
        <v>0.435</v>
      </c>
      <c r="J1771" s="9">
        <v>0.538</v>
      </c>
      <c r="K1771" s="9">
        <v>0.028</v>
      </c>
      <c r="L1771" s="9">
        <v>126004992</v>
      </c>
      <c r="M1771" s="9">
        <v>0.357</v>
      </c>
    </row>
    <row r="1772" customHeight="1" spans="1:13">
      <c r="A1772" s="6" t="str">
        <f t="shared" si="0"/>
        <v>Nigeria-Africa2002</v>
      </c>
      <c r="B1772" s="6" t="s">
        <v>206</v>
      </c>
      <c r="C1772" s="6" t="s">
        <v>69</v>
      </c>
      <c r="D1772" s="7" t="s">
        <v>279</v>
      </c>
      <c r="E1772" s="14">
        <v>0.01</v>
      </c>
      <c r="F1772" s="14">
        <v>0.004</v>
      </c>
      <c r="G1772" s="9">
        <v>48</v>
      </c>
      <c r="H1772" s="9">
        <v>47</v>
      </c>
      <c r="I1772" s="9">
        <v>0.434</v>
      </c>
      <c r="J1772" s="9">
        <v>0.538</v>
      </c>
      <c r="K1772" s="9">
        <v>0.028</v>
      </c>
      <c r="L1772" s="9">
        <v>129224641</v>
      </c>
      <c r="M1772" s="9">
        <v>0.365</v>
      </c>
    </row>
    <row r="1773" customHeight="1" spans="1:13">
      <c r="A1773" s="6" t="str">
        <f t="shared" si="0"/>
        <v>Nigeria-Africa2003</v>
      </c>
      <c r="B1773" s="6" t="s">
        <v>206</v>
      </c>
      <c r="C1773" s="6" t="s">
        <v>69</v>
      </c>
      <c r="D1773" s="7" t="s">
        <v>280</v>
      </c>
      <c r="E1773" s="14">
        <v>0.011</v>
      </c>
      <c r="F1773" s="14">
        <v>0.003</v>
      </c>
      <c r="G1773" s="9">
        <v>48</v>
      </c>
      <c r="H1773" s="9">
        <v>47</v>
      </c>
      <c r="I1773" s="9">
        <v>0.435</v>
      </c>
      <c r="J1773" s="9">
        <v>0.538</v>
      </c>
      <c r="K1773" s="9">
        <v>0.028</v>
      </c>
      <c r="L1773" s="9">
        <v>132550146</v>
      </c>
      <c r="M1773" s="9">
        <v>0.374</v>
      </c>
    </row>
    <row r="1774" customHeight="1" spans="1:13">
      <c r="A1774" s="6" t="str">
        <f t="shared" si="0"/>
        <v>Nigeria-Africa2004</v>
      </c>
      <c r="B1774" s="6" t="s">
        <v>206</v>
      </c>
      <c r="C1774" s="6" t="s">
        <v>69</v>
      </c>
      <c r="D1774" s="7" t="s">
        <v>281</v>
      </c>
      <c r="E1774" s="14">
        <v>0.011</v>
      </c>
      <c r="F1774" s="14">
        <v>0.005</v>
      </c>
      <c r="G1774" s="9">
        <v>49</v>
      </c>
      <c r="H1774" s="9">
        <v>48</v>
      </c>
      <c r="I1774" s="9">
        <v>0.435</v>
      </c>
      <c r="J1774" s="9">
        <v>0.538</v>
      </c>
      <c r="K1774" s="9">
        <v>0.027</v>
      </c>
      <c r="L1774" s="9">
        <v>135999250</v>
      </c>
      <c r="M1774" s="9">
        <v>0.382</v>
      </c>
    </row>
    <row r="1775" customHeight="1" spans="1:13">
      <c r="A1775" s="6" t="str">
        <f t="shared" si="0"/>
        <v>Nigeria-Africa2005</v>
      </c>
      <c r="B1775" s="6" t="s">
        <v>206</v>
      </c>
      <c r="C1775" s="6" t="s">
        <v>69</v>
      </c>
      <c r="D1775" s="7" t="s">
        <v>282</v>
      </c>
      <c r="E1775" s="14">
        <v>0.011</v>
      </c>
      <c r="F1775" s="14">
        <v>0.012</v>
      </c>
      <c r="G1775" s="9">
        <v>49</v>
      </c>
      <c r="H1775" s="9">
        <v>48</v>
      </c>
      <c r="I1775" s="9">
        <v>0.436</v>
      </c>
      <c r="J1775" s="9">
        <v>0.537</v>
      </c>
      <c r="K1775" s="9">
        <v>0.027</v>
      </c>
      <c r="L1775" s="9">
        <v>139585891</v>
      </c>
      <c r="M1775" s="9">
        <v>0.391</v>
      </c>
    </row>
    <row r="1776" customHeight="1" spans="1:13">
      <c r="A1776" s="6" t="str">
        <f t="shared" si="0"/>
        <v>Nigeria-Africa2006</v>
      </c>
      <c r="B1776" s="6" t="s">
        <v>206</v>
      </c>
      <c r="C1776" s="6" t="s">
        <v>69</v>
      </c>
      <c r="D1776" s="7" t="s">
        <v>287</v>
      </c>
      <c r="E1776" s="14">
        <v>0.011</v>
      </c>
      <c r="F1776" s="14">
        <v>0.003</v>
      </c>
      <c r="G1776" s="9">
        <v>50</v>
      </c>
      <c r="H1776" s="9">
        <v>49</v>
      </c>
      <c r="I1776" s="9">
        <v>0.436</v>
      </c>
      <c r="J1776" s="9">
        <v>0.536</v>
      </c>
      <c r="K1776" s="9">
        <v>0.027</v>
      </c>
      <c r="L1776" s="9">
        <v>143314909</v>
      </c>
      <c r="M1776" s="9">
        <v>0.399</v>
      </c>
    </row>
    <row r="1777" customHeight="1" spans="1:13">
      <c r="A1777" s="6" t="str">
        <f t="shared" si="0"/>
        <v>Nigeria-Africa2007</v>
      </c>
      <c r="B1777" s="6" t="s">
        <v>206</v>
      </c>
      <c r="C1777" s="6" t="s">
        <v>69</v>
      </c>
      <c r="D1777" s="7" t="s">
        <v>289</v>
      </c>
      <c r="E1777" s="14">
        <v>0.011</v>
      </c>
      <c r="F1777" s="14">
        <v>0.004</v>
      </c>
      <c r="G1777" s="9">
        <v>50</v>
      </c>
      <c r="H1777" s="9">
        <v>49</v>
      </c>
      <c r="I1777" s="9">
        <v>0.437</v>
      </c>
      <c r="J1777" s="9">
        <v>0.536</v>
      </c>
      <c r="K1777" s="9">
        <v>0.027</v>
      </c>
      <c r="L1777" s="9">
        <v>147187353</v>
      </c>
      <c r="M1777" s="9">
        <v>0.408</v>
      </c>
    </row>
    <row r="1778" customHeight="1" spans="1:13">
      <c r="A1778" s="6" t="str">
        <f t="shared" si="0"/>
        <v>Nigeria-Africa2008</v>
      </c>
      <c r="B1778" s="6" t="s">
        <v>206</v>
      </c>
      <c r="C1778" s="6" t="s">
        <v>69</v>
      </c>
      <c r="D1778" s="7" t="s">
        <v>283</v>
      </c>
      <c r="E1778" s="14">
        <v>0.011</v>
      </c>
      <c r="F1778" s="14">
        <v>0.005</v>
      </c>
      <c r="G1778" s="9">
        <v>51</v>
      </c>
      <c r="H1778" s="9">
        <v>50</v>
      </c>
      <c r="I1778" s="9">
        <v>0.438</v>
      </c>
      <c r="J1778" s="9">
        <v>0.535</v>
      </c>
      <c r="K1778" s="9">
        <v>0.027</v>
      </c>
      <c r="L1778" s="9">
        <v>151208080</v>
      </c>
      <c r="M1778" s="9">
        <v>0.417</v>
      </c>
    </row>
    <row r="1779" customHeight="1" spans="1:13">
      <c r="A1779" s="6" t="str">
        <f t="shared" si="0"/>
        <v>Nigeria-Africa2009</v>
      </c>
      <c r="B1779" s="6" t="s">
        <v>206</v>
      </c>
      <c r="C1779" s="6" t="s">
        <v>69</v>
      </c>
      <c r="D1779" s="7" t="s">
        <v>284</v>
      </c>
      <c r="E1779" s="14">
        <v>0.012</v>
      </c>
      <c r="F1779" s="14">
        <v>0.018</v>
      </c>
      <c r="G1779" s="9">
        <v>51</v>
      </c>
      <c r="H1779" s="9">
        <v>51</v>
      </c>
      <c r="I1779" s="9">
        <v>0.439</v>
      </c>
      <c r="J1779" s="9">
        <v>0.534</v>
      </c>
      <c r="K1779" s="9">
        <v>0.027</v>
      </c>
      <c r="L1779" s="9">
        <v>155381020</v>
      </c>
      <c r="M1779" s="9">
        <v>0.426</v>
      </c>
    </row>
    <row r="1780" customHeight="1" spans="1:13">
      <c r="A1780" s="6" t="str">
        <f t="shared" si="0"/>
        <v>Nigeria-Africa2010</v>
      </c>
      <c r="B1780" s="6" t="s">
        <v>206</v>
      </c>
      <c r="C1780" s="6" t="s">
        <v>69</v>
      </c>
      <c r="D1780" s="7" t="s">
        <v>288</v>
      </c>
      <c r="E1780" s="14">
        <v>0.012</v>
      </c>
      <c r="F1780" s="14">
        <v>0.004</v>
      </c>
      <c r="G1780" s="9">
        <v>52</v>
      </c>
      <c r="H1780" s="9">
        <v>51</v>
      </c>
      <c r="I1780" s="9">
        <v>0.44</v>
      </c>
      <c r="J1780" s="9">
        <v>0.532</v>
      </c>
      <c r="K1780" s="9">
        <v>0.027</v>
      </c>
      <c r="L1780" s="9">
        <v>159707780</v>
      </c>
      <c r="M1780" s="9">
        <v>0.435</v>
      </c>
    </row>
    <row r="1781" customHeight="1" spans="1:13">
      <c r="A1781" s="6" t="str">
        <f t="shared" si="0"/>
        <v>Nigeria-Africa2011</v>
      </c>
      <c r="B1781" s="6" t="s">
        <v>206</v>
      </c>
      <c r="C1781" s="6" t="s">
        <v>69</v>
      </c>
      <c r="D1781" s="7" t="s">
        <v>285</v>
      </c>
      <c r="E1781" s="14">
        <v>0.012</v>
      </c>
      <c r="F1781" s="14">
        <v>0.004</v>
      </c>
      <c r="G1781" s="9">
        <v>52</v>
      </c>
      <c r="H1781" s="9">
        <v>51</v>
      </c>
      <c r="I1781" s="9">
        <v>0.441</v>
      </c>
      <c r="J1781" s="9">
        <v>0.531</v>
      </c>
      <c r="K1781" s="9">
        <v>0.027</v>
      </c>
      <c r="L1781" s="9">
        <v>164192925</v>
      </c>
      <c r="M1781" s="9">
        <v>0.444</v>
      </c>
    </row>
    <row r="1782" customHeight="1" spans="1:13">
      <c r="A1782" s="6" t="str">
        <f t="shared" si="0"/>
        <v>Nigeria-Africa2012</v>
      </c>
      <c r="B1782" s="6" t="s">
        <v>206</v>
      </c>
      <c r="C1782" s="6" t="s">
        <v>69</v>
      </c>
      <c r="D1782" s="7" t="s">
        <v>286</v>
      </c>
      <c r="E1782" s="14">
        <v>0.012</v>
      </c>
      <c r="F1782" s="14">
        <v>0.005</v>
      </c>
      <c r="G1782" s="9">
        <v>52</v>
      </c>
      <c r="H1782" s="9">
        <v>52</v>
      </c>
      <c r="I1782" s="9">
        <v>0.442</v>
      </c>
      <c r="J1782" s="9">
        <v>0.531</v>
      </c>
      <c r="K1782" s="9">
        <v>0.027</v>
      </c>
      <c r="L1782" s="9">
        <v>168833776</v>
      </c>
      <c r="M1782" s="9">
        <v>0.452</v>
      </c>
    </row>
    <row r="1783" customHeight="1" spans="1:13">
      <c r="A1783" s="6" t="str">
        <f t="shared" si="0"/>
        <v>North Korea-Asia2000</v>
      </c>
      <c r="B1783" s="6" t="s">
        <v>207</v>
      </c>
      <c r="C1783" s="6" t="s">
        <v>65</v>
      </c>
      <c r="D1783" s="7" t="s">
        <v>277</v>
      </c>
      <c r="E1783" s="14">
        <v>0.012</v>
      </c>
      <c r="F1783" s="14">
        <v>0.003</v>
      </c>
      <c r="G1783" s="9">
        <v>69</v>
      </c>
      <c r="H1783" s="9">
        <v>61</v>
      </c>
      <c r="I1783" s="9">
        <v>0.26</v>
      </c>
      <c r="J1783" s="9">
        <v>0.681</v>
      </c>
      <c r="K1783" s="9">
        <v>0.059</v>
      </c>
      <c r="L1783" s="9">
        <v>22840225</v>
      </c>
      <c r="M1783" s="9">
        <v>0.594</v>
      </c>
    </row>
    <row r="1784" customHeight="1" spans="1:13">
      <c r="A1784" s="6" t="str">
        <f t="shared" si="0"/>
        <v>North Korea-Asia2001</v>
      </c>
      <c r="B1784" s="6" t="s">
        <v>207</v>
      </c>
      <c r="C1784" s="6" t="s">
        <v>65</v>
      </c>
      <c r="D1784" s="7" t="s">
        <v>278</v>
      </c>
      <c r="E1784" s="14">
        <v>0.012</v>
      </c>
      <c r="F1784" s="14">
        <v>0.004</v>
      </c>
      <c r="G1784" s="9">
        <v>70</v>
      </c>
      <c r="H1784" s="9">
        <v>62</v>
      </c>
      <c r="I1784" s="9">
        <v>0.258</v>
      </c>
      <c r="J1784" s="9">
        <v>0.68</v>
      </c>
      <c r="K1784" s="9">
        <v>0.062</v>
      </c>
      <c r="L1784" s="9">
        <v>23043449</v>
      </c>
      <c r="M1784" s="9">
        <v>0.595</v>
      </c>
    </row>
    <row r="1785" customHeight="1" spans="1:13">
      <c r="A1785" s="6" t="str">
        <f t="shared" si="0"/>
        <v>North Korea-Asia2002</v>
      </c>
      <c r="B1785" s="6" t="s">
        <v>207</v>
      </c>
      <c r="C1785" s="6" t="s">
        <v>65</v>
      </c>
      <c r="D1785" s="7" t="s">
        <v>279</v>
      </c>
      <c r="E1785" s="14">
        <v>0.012</v>
      </c>
      <c r="F1785" s="14">
        <v>0.003</v>
      </c>
      <c r="G1785" s="9">
        <v>70</v>
      </c>
      <c r="H1785" s="9">
        <v>63</v>
      </c>
      <c r="I1785" s="9">
        <v>0.256</v>
      </c>
      <c r="J1785" s="9">
        <v>0.68</v>
      </c>
      <c r="K1785" s="9">
        <v>0.065</v>
      </c>
      <c r="L1785" s="9">
        <v>23248059</v>
      </c>
      <c r="M1785" s="9">
        <v>0.596</v>
      </c>
    </row>
    <row r="1786" customHeight="1" spans="1:13">
      <c r="A1786" s="6" t="str">
        <f t="shared" si="0"/>
        <v>North Korea-Asia2003</v>
      </c>
      <c r="B1786" s="6" t="s">
        <v>207</v>
      </c>
      <c r="C1786" s="6" t="s">
        <v>65</v>
      </c>
      <c r="D1786" s="7" t="s">
        <v>280</v>
      </c>
      <c r="E1786" s="14">
        <v>0.013</v>
      </c>
      <c r="F1786" s="14">
        <v>0.009</v>
      </c>
      <c r="G1786" s="9">
        <v>71</v>
      </c>
      <c r="H1786" s="9">
        <v>64</v>
      </c>
      <c r="I1786" s="9">
        <v>0.253</v>
      </c>
      <c r="J1786" s="9">
        <v>0.679</v>
      </c>
      <c r="K1786" s="9">
        <v>0.068</v>
      </c>
      <c r="L1786" s="9">
        <v>23449180</v>
      </c>
      <c r="M1786" s="9">
        <v>0.596</v>
      </c>
    </row>
    <row r="1787" customHeight="1" spans="1:13">
      <c r="A1787" s="6" t="str">
        <f t="shared" si="0"/>
        <v>North Korea-Asia2004</v>
      </c>
      <c r="B1787" s="6" t="s">
        <v>207</v>
      </c>
      <c r="C1787" s="6" t="s">
        <v>65</v>
      </c>
      <c r="D1787" s="7" t="s">
        <v>281</v>
      </c>
      <c r="E1787" s="14">
        <v>0.013</v>
      </c>
      <c r="F1787" s="14">
        <v>0.004</v>
      </c>
      <c r="G1787" s="9">
        <v>72</v>
      </c>
      <c r="H1787" s="9">
        <v>64</v>
      </c>
      <c r="I1787" s="9">
        <v>0.25</v>
      </c>
      <c r="J1787" s="9">
        <v>0.678</v>
      </c>
      <c r="K1787" s="9">
        <v>0.071</v>
      </c>
      <c r="L1787" s="9">
        <v>23639303</v>
      </c>
      <c r="M1787" s="9">
        <v>0.597</v>
      </c>
    </row>
    <row r="1788" customHeight="1" spans="1:13">
      <c r="A1788" s="6" t="str">
        <f t="shared" si="0"/>
        <v>North Korea-Asia2005</v>
      </c>
      <c r="B1788" s="6" t="s">
        <v>207</v>
      </c>
      <c r="C1788" s="6" t="s">
        <v>65</v>
      </c>
      <c r="D1788" s="7" t="s">
        <v>282</v>
      </c>
      <c r="E1788" s="14">
        <v>0.013</v>
      </c>
      <c r="F1788" s="14">
        <v>0.003</v>
      </c>
      <c r="G1788" s="9">
        <v>72</v>
      </c>
      <c r="H1788" s="9">
        <v>65</v>
      </c>
      <c r="I1788" s="9">
        <v>0.247</v>
      </c>
      <c r="J1788" s="9">
        <v>0.678</v>
      </c>
      <c r="K1788" s="9">
        <v>0.074</v>
      </c>
      <c r="L1788" s="9">
        <v>23813333</v>
      </c>
      <c r="M1788" s="9">
        <v>0.598</v>
      </c>
    </row>
    <row r="1789" customHeight="1" spans="1:13">
      <c r="A1789" s="6" t="str">
        <f t="shared" si="0"/>
        <v>North Korea-Asia2006</v>
      </c>
      <c r="B1789" s="6" t="s">
        <v>207</v>
      </c>
      <c r="C1789" s="6" t="s">
        <v>65</v>
      </c>
      <c r="D1789" s="7" t="s">
        <v>287</v>
      </c>
      <c r="E1789" s="14">
        <v>0.014</v>
      </c>
      <c r="F1789" s="14">
        <v>0.017</v>
      </c>
      <c r="G1789" s="9">
        <v>72</v>
      </c>
      <c r="H1789" s="9">
        <v>65</v>
      </c>
      <c r="I1789" s="9">
        <v>0.243</v>
      </c>
      <c r="J1789" s="9">
        <v>0.679</v>
      </c>
      <c r="K1789" s="9">
        <v>0.077</v>
      </c>
      <c r="L1789" s="9">
        <v>23969917</v>
      </c>
      <c r="M1789" s="9">
        <v>0.599</v>
      </c>
    </row>
    <row r="1790" customHeight="1" spans="1:13">
      <c r="A1790" s="6" t="str">
        <f t="shared" si="0"/>
        <v>North Korea-Asia2007</v>
      </c>
      <c r="B1790" s="6" t="s">
        <v>207</v>
      </c>
      <c r="C1790" s="6" t="s">
        <v>65</v>
      </c>
      <c r="D1790" s="7" t="s">
        <v>289</v>
      </c>
      <c r="E1790" s="14">
        <v>0.015</v>
      </c>
      <c r="F1790" s="14">
        <v>0.004</v>
      </c>
      <c r="G1790" s="9">
        <v>72</v>
      </c>
      <c r="H1790" s="9">
        <v>65</v>
      </c>
      <c r="I1790" s="9">
        <v>0.239</v>
      </c>
      <c r="J1790" s="9">
        <v>0.681</v>
      </c>
      <c r="K1790" s="9">
        <v>0.08</v>
      </c>
      <c r="L1790" s="9">
        <v>24111989</v>
      </c>
      <c r="M1790" s="9">
        <v>0.6</v>
      </c>
    </row>
    <row r="1791" customHeight="1" spans="1:13">
      <c r="A1791" s="6" t="str">
        <f t="shared" si="0"/>
        <v>North Korea-Asia2008</v>
      </c>
      <c r="B1791" s="6" t="s">
        <v>207</v>
      </c>
      <c r="C1791" s="6" t="s">
        <v>65</v>
      </c>
      <c r="D1791" s="7" t="s">
        <v>283</v>
      </c>
      <c r="E1791" s="14">
        <v>0.015</v>
      </c>
      <c r="F1791" s="14">
        <v>0.002</v>
      </c>
      <c r="G1791" s="9">
        <v>72</v>
      </c>
      <c r="H1791" s="9">
        <v>65</v>
      </c>
      <c r="I1791" s="9">
        <v>0.235</v>
      </c>
      <c r="J1791" s="9">
        <v>0.682</v>
      </c>
      <c r="K1791" s="9">
        <v>0.083</v>
      </c>
      <c r="L1791" s="9">
        <v>24243894</v>
      </c>
      <c r="M1791" s="9">
        <v>0.6</v>
      </c>
    </row>
    <row r="1792" customHeight="1" spans="1:13">
      <c r="A1792" s="6" t="str">
        <f t="shared" si="0"/>
        <v>North Korea-Asia2009</v>
      </c>
      <c r="B1792" s="6" t="s">
        <v>207</v>
      </c>
      <c r="C1792" s="6" t="s">
        <v>65</v>
      </c>
      <c r="D1792" s="7" t="s">
        <v>284</v>
      </c>
      <c r="E1792" s="14">
        <v>0.019</v>
      </c>
      <c r="F1792" s="15"/>
      <c r="G1792" s="9">
        <v>72</v>
      </c>
      <c r="H1792" s="9">
        <v>65</v>
      </c>
      <c r="I1792" s="9">
        <v>0.231</v>
      </c>
      <c r="J1792" s="9">
        <v>0.684</v>
      </c>
      <c r="K1792" s="9">
        <v>0.085</v>
      </c>
      <c r="L1792" s="9">
        <v>24371865</v>
      </c>
      <c r="M1792" s="9">
        <v>0.601</v>
      </c>
    </row>
    <row r="1793" customHeight="1" spans="1:13">
      <c r="A1793" s="6" t="str">
        <f t="shared" si="0"/>
        <v>North Korea-Asia2010</v>
      </c>
      <c r="B1793" s="6" t="s">
        <v>207</v>
      </c>
      <c r="C1793" s="6" t="s">
        <v>65</v>
      </c>
      <c r="D1793" s="7" t="s">
        <v>288</v>
      </c>
      <c r="E1793" s="14">
        <v>0.019</v>
      </c>
      <c r="F1793" s="14">
        <v>0.024</v>
      </c>
      <c r="G1793" s="9">
        <v>72</v>
      </c>
      <c r="H1793" s="9">
        <v>66</v>
      </c>
      <c r="I1793" s="9">
        <v>0.227</v>
      </c>
      <c r="J1793" s="9">
        <v>0.686</v>
      </c>
      <c r="K1793" s="9">
        <v>0.088</v>
      </c>
      <c r="L1793" s="9">
        <v>24500520</v>
      </c>
      <c r="M1793" s="9">
        <v>0.602</v>
      </c>
    </row>
    <row r="1794" customHeight="1" spans="1:13">
      <c r="A1794" s="6" t="str">
        <f t="shared" si="0"/>
        <v>North Korea-Asia2011</v>
      </c>
      <c r="B1794" s="6" t="s">
        <v>207</v>
      </c>
      <c r="C1794" s="6" t="s">
        <v>65</v>
      </c>
      <c r="D1794" s="7" t="s">
        <v>285</v>
      </c>
      <c r="E1794" s="15"/>
      <c r="F1794" s="14">
        <v>0.004</v>
      </c>
      <c r="G1794" s="9">
        <v>73</v>
      </c>
      <c r="H1794" s="9">
        <v>66</v>
      </c>
      <c r="I1794" s="9">
        <v>0.223</v>
      </c>
      <c r="J1794" s="9">
        <v>0.687</v>
      </c>
      <c r="K1794" s="9">
        <v>0.09</v>
      </c>
      <c r="L1794" s="9">
        <v>24631291</v>
      </c>
      <c r="M1794" s="9">
        <v>0.603</v>
      </c>
    </row>
    <row r="1795" customHeight="1" spans="1:13">
      <c r="A1795" s="6" t="str">
        <f t="shared" si="0"/>
        <v>North Korea-Asia2012</v>
      </c>
      <c r="B1795" s="6" t="s">
        <v>207</v>
      </c>
      <c r="C1795" s="6" t="s">
        <v>65</v>
      </c>
      <c r="D1795" s="7" t="s">
        <v>286</v>
      </c>
      <c r="E1795" s="14">
        <v>0.008</v>
      </c>
      <c r="F1795" s="14">
        <v>0.007</v>
      </c>
      <c r="G1795" s="9">
        <v>73</v>
      </c>
      <c r="H1795" s="9">
        <v>66</v>
      </c>
      <c r="I1795" s="9">
        <v>0.22</v>
      </c>
      <c r="J1795" s="9">
        <v>0.688</v>
      </c>
      <c r="K1795" s="9">
        <v>0.092</v>
      </c>
      <c r="L1795" s="9">
        <v>24763188</v>
      </c>
      <c r="M1795" s="9">
        <v>0.604</v>
      </c>
    </row>
    <row r="1796" customHeight="1" spans="1:13">
      <c r="A1796" s="6" t="str">
        <f t="shared" si="0"/>
        <v>North Macedonia-Europe2000</v>
      </c>
      <c r="B1796" s="6" t="s">
        <v>208</v>
      </c>
      <c r="C1796" s="6" t="s">
        <v>67</v>
      </c>
      <c r="D1796" s="7" t="s">
        <v>277</v>
      </c>
      <c r="E1796" s="14">
        <v>0.008</v>
      </c>
      <c r="F1796" s="14">
        <v>0.004</v>
      </c>
      <c r="G1796" s="9">
        <v>76</v>
      </c>
      <c r="H1796" s="9">
        <v>71</v>
      </c>
      <c r="I1796" s="9">
        <v>0.224</v>
      </c>
      <c r="J1796" s="9">
        <v>0.676</v>
      </c>
      <c r="K1796" s="9">
        <v>0.1</v>
      </c>
      <c r="L1796" s="9">
        <v>2052129</v>
      </c>
      <c r="M1796" s="9">
        <v>0.585</v>
      </c>
    </row>
    <row r="1797" customHeight="1" spans="1:13">
      <c r="A1797" s="6" t="str">
        <f t="shared" si="0"/>
        <v>North Macedonia-Europe2001</v>
      </c>
      <c r="B1797" s="6" t="s">
        <v>208</v>
      </c>
      <c r="C1797" s="6" t="s">
        <v>67</v>
      </c>
      <c r="D1797" s="7" t="s">
        <v>278</v>
      </c>
      <c r="E1797" s="14">
        <v>0.009</v>
      </c>
      <c r="F1797" s="14">
        <v>0.007</v>
      </c>
      <c r="G1797" s="9">
        <v>76</v>
      </c>
      <c r="H1797" s="9">
        <v>71</v>
      </c>
      <c r="I1797" s="9">
        <v>0.219</v>
      </c>
      <c r="J1797" s="9">
        <v>0.679</v>
      </c>
      <c r="K1797" s="9">
        <v>0.103</v>
      </c>
      <c r="L1797" s="9">
        <v>2065098</v>
      </c>
      <c r="M1797" s="9">
        <v>0.583</v>
      </c>
    </row>
    <row r="1798" customHeight="1" spans="1:13">
      <c r="A1798" s="6" t="str">
        <f t="shared" si="0"/>
        <v>North Macedonia-Europe2002</v>
      </c>
      <c r="B1798" s="6" t="s">
        <v>208</v>
      </c>
      <c r="C1798" s="6" t="s">
        <v>67</v>
      </c>
      <c r="D1798" s="7" t="s">
        <v>279</v>
      </c>
      <c r="E1798" s="14">
        <v>0.009</v>
      </c>
      <c r="F1798" s="14">
        <v>0.005</v>
      </c>
      <c r="G1798" s="9">
        <v>76</v>
      </c>
      <c r="H1798" s="9">
        <v>71</v>
      </c>
      <c r="I1798" s="9">
        <v>0.213</v>
      </c>
      <c r="J1798" s="9">
        <v>0.681</v>
      </c>
      <c r="K1798" s="9">
        <v>0.106</v>
      </c>
      <c r="L1798" s="9">
        <v>2074441</v>
      </c>
      <c r="M1798" s="9">
        <v>0.581</v>
      </c>
    </row>
    <row r="1799" customHeight="1" spans="1:13">
      <c r="A1799" s="6" t="str">
        <f t="shared" si="0"/>
        <v>North Macedonia-Europe2003</v>
      </c>
      <c r="B1799" s="6" t="s">
        <v>208</v>
      </c>
      <c r="C1799" s="6" t="s">
        <v>67</v>
      </c>
      <c r="D1799" s="7" t="s">
        <v>280</v>
      </c>
      <c r="E1799" s="14">
        <v>0.009</v>
      </c>
      <c r="F1799" s="14">
        <v>0.004</v>
      </c>
      <c r="G1799" s="9">
        <v>76</v>
      </c>
      <c r="H1799" s="9">
        <v>71</v>
      </c>
      <c r="I1799" s="9">
        <v>0.208</v>
      </c>
      <c r="J1799" s="9">
        <v>0.684</v>
      </c>
      <c r="K1799" s="9">
        <v>0.108</v>
      </c>
      <c r="L1799" s="9">
        <v>2080866</v>
      </c>
      <c r="M1799" s="9">
        <v>0.579</v>
      </c>
    </row>
    <row r="1800" customHeight="1" spans="1:13">
      <c r="A1800" s="6" t="str">
        <f t="shared" si="0"/>
        <v>North Macedonia-Europe2004</v>
      </c>
      <c r="B1800" s="6" t="s">
        <v>208</v>
      </c>
      <c r="C1800" s="6" t="s">
        <v>67</v>
      </c>
      <c r="D1800" s="7" t="s">
        <v>281</v>
      </c>
      <c r="E1800" s="14">
        <v>0.009</v>
      </c>
      <c r="F1800" s="14">
        <v>0.006</v>
      </c>
      <c r="G1800" s="9">
        <v>77</v>
      </c>
      <c r="H1800" s="9">
        <v>72</v>
      </c>
      <c r="I1800" s="9">
        <v>0.203</v>
      </c>
      <c r="J1800" s="9">
        <v>0.687</v>
      </c>
      <c r="K1800" s="9">
        <v>0.11</v>
      </c>
      <c r="L1800" s="9">
        <v>2085728</v>
      </c>
      <c r="M1800" s="9">
        <v>0.577</v>
      </c>
    </row>
    <row r="1801" customHeight="1" spans="1:13">
      <c r="A1801" s="6" t="str">
        <f t="shared" si="0"/>
        <v>North Macedonia-Europe2005</v>
      </c>
      <c r="B1801" s="6" t="s">
        <v>208</v>
      </c>
      <c r="C1801" s="6" t="s">
        <v>67</v>
      </c>
      <c r="D1801" s="7" t="s">
        <v>282</v>
      </c>
      <c r="E1801" s="14">
        <v>0.009</v>
      </c>
      <c r="F1801" s="14">
        <v>0.003</v>
      </c>
      <c r="G1801" s="9">
        <v>77</v>
      </c>
      <c r="H1801" s="9">
        <v>72</v>
      </c>
      <c r="I1801" s="9">
        <v>0.198</v>
      </c>
      <c r="J1801" s="9">
        <v>0.69</v>
      </c>
      <c r="K1801" s="9">
        <v>0.112</v>
      </c>
      <c r="L1801" s="9">
        <v>2090044</v>
      </c>
      <c r="M1801" s="9">
        <v>0.575</v>
      </c>
    </row>
    <row r="1802" customHeight="1" spans="1:13">
      <c r="A1802" s="6" t="str">
        <f t="shared" si="0"/>
        <v>North Macedonia-Europe2006</v>
      </c>
      <c r="B1802" s="6" t="s">
        <v>208</v>
      </c>
      <c r="C1802" s="6" t="s">
        <v>67</v>
      </c>
      <c r="D1802" s="7" t="s">
        <v>287</v>
      </c>
      <c r="E1802" s="14">
        <v>0.01</v>
      </c>
      <c r="F1802" s="14">
        <v>0.003</v>
      </c>
      <c r="G1802" s="9">
        <v>77</v>
      </c>
      <c r="H1802" s="9">
        <v>72</v>
      </c>
      <c r="I1802" s="9">
        <v>0.192</v>
      </c>
      <c r="J1802" s="9">
        <v>0.694</v>
      </c>
      <c r="K1802" s="9">
        <v>0.113</v>
      </c>
      <c r="L1802" s="9">
        <v>2093801</v>
      </c>
      <c r="M1802" s="9">
        <v>0.574</v>
      </c>
    </row>
    <row r="1803" customHeight="1" spans="1:13">
      <c r="A1803" s="6" t="str">
        <f t="shared" si="0"/>
        <v>North Macedonia-Europe2007</v>
      </c>
      <c r="B1803" s="6" t="s">
        <v>208</v>
      </c>
      <c r="C1803" s="6" t="s">
        <v>67</v>
      </c>
      <c r="D1803" s="7" t="s">
        <v>289</v>
      </c>
      <c r="E1803" s="14">
        <v>0.01</v>
      </c>
      <c r="F1803" s="14">
        <v>0.012</v>
      </c>
      <c r="G1803" s="9">
        <v>77</v>
      </c>
      <c r="H1803" s="9">
        <v>72</v>
      </c>
      <c r="I1803" s="9">
        <v>0.187</v>
      </c>
      <c r="J1803" s="9">
        <v>0.699</v>
      </c>
      <c r="K1803" s="9">
        <v>0.114</v>
      </c>
      <c r="L1803" s="9">
        <v>2096620</v>
      </c>
      <c r="M1803" s="9">
        <v>0.572</v>
      </c>
    </row>
    <row r="1804" customHeight="1" spans="1:13">
      <c r="A1804" s="6" t="str">
        <f t="shared" si="0"/>
        <v>North Macedonia-Europe2008</v>
      </c>
      <c r="B1804" s="6" t="s">
        <v>208</v>
      </c>
      <c r="C1804" s="6" t="s">
        <v>67</v>
      </c>
      <c r="D1804" s="7" t="s">
        <v>283</v>
      </c>
      <c r="E1804" s="14">
        <v>0.01</v>
      </c>
      <c r="F1804" s="14">
        <v>0.007</v>
      </c>
      <c r="G1804" s="9">
        <v>77</v>
      </c>
      <c r="H1804" s="9">
        <v>72</v>
      </c>
      <c r="I1804" s="9">
        <v>0.182</v>
      </c>
      <c r="J1804" s="9">
        <v>0.703</v>
      </c>
      <c r="K1804" s="9">
        <v>0.115</v>
      </c>
      <c r="L1804" s="9">
        <v>2098769</v>
      </c>
      <c r="M1804" s="9">
        <v>0.571</v>
      </c>
    </row>
    <row r="1805" customHeight="1" spans="1:13">
      <c r="A1805" s="6" t="str">
        <f t="shared" si="0"/>
        <v>North Macedonia-Europe2009</v>
      </c>
      <c r="B1805" s="6" t="s">
        <v>208</v>
      </c>
      <c r="C1805" s="6" t="s">
        <v>67</v>
      </c>
      <c r="D1805" s="7" t="s">
        <v>284</v>
      </c>
      <c r="E1805" s="14">
        <v>0.01</v>
      </c>
      <c r="F1805" s="14">
        <v>0.015</v>
      </c>
      <c r="G1805" s="9">
        <v>77</v>
      </c>
      <c r="H1805" s="9">
        <v>72</v>
      </c>
      <c r="I1805" s="9">
        <v>0.178</v>
      </c>
      <c r="J1805" s="9">
        <v>0.707</v>
      </c>
      <c r="K1805" s="9">
        <v>0.115</v>
      </c>
      <c r="L1805" s="9">
        <v>2100558</v>
      </c>
      <c r="M1805" s="9">
        <v>0.57</v>
      </c>
    </row>
    <row r="1806" customHeight="1" spans="1:13">
      <c r="A1806" s="6" t="str">
        <f t="shared" si="0"/>
        <v>North Macedonia-Europe2010</v>
      </c>
      <c r="B1806" s="6" t="s">
        <v>208</v>
      </c>
      <c r="C1806" s="6" t="s">
        <v>67</v>
      </c>
      <c r="D1806" s="7" t="s">
        <v>288</v>
      </c>
      <c r="E1806" s="14">
        <v>0.01</v>
      </c>
      <c r="F1806" s="14">
        <v>0.012</v>
      </c>
      <c r="G1806" s="9">
        <v>77</v>
      </c>
      <c r="H1806" s="9">
        <v>73</v>
      </c>
      <c r="I1806" s="9">
        <v>0.174</v>
      </c>
      <c r="J1806" s="9">
        <v>0.709</v>
      </c>
      <c r="K1806" s="9">
        <v>0.117</v>
      </c>
      <c r="L1806" s="9">
        <v>2102216</v>
      </c>
      <c r="M1806" s="9">
        <v>0.57</v>
      </c>
    </row>
    <row r="1807" customHeight="1" spans="1:13">
      <c r="A1807" s="6" t="str">
        <f t="shared" si="0"/>
        <v>North Macedonia-Europe2011</v>
      </c>
      <c r="B1807" s="6" t="s">
        <v>208</v>
      </c>
      <c r="C1807" s="6" t="s">
        <v>67</v>
      </c>
      <c r="D1807" s="7" t="s">
        <v>285</v>
      </c>
      <c r="E1807" s="14">
        <v>0.01</v>
      </c>
      <c r="F1807" s="14">
        <v>0.007</v>
      </c>
      <c r="G1807" s="9">
        <v>77</v>
      </c>
      <c r="H1807" s="9">
        <v>73</v>
      </c>
      <c r="I1807" s="9">
        <v>0.171</v>
      </c>
      <c r="J1807" s="9">
        <v>0.71</v>
      </c>
      <c r="K1807" s="9">
        <v>0.118</v>
      </c>
      <c r="L1807" s="9">
        <v>2103890</v>
      </c>
      <c r="M1807" s="9">
        <v>0.57</v>
      </c>
    </row>
    <row r="1808" customHeight="1" spans="1:13">
      <c r="A1808" s="6" t="str">
        <f t="shared" si="0"/>
        <v>North Macedonia-Europe2012</v>
      </c>
      <c r="B1808" s="6" t="s">
        <v>208</v>
      </c>
      <c r="C1808" s="6" t="s">
        <v>67</v>
      </c>
      <c r="D1808" s="7" t="s">
        <v>286</v>
      </c>
      <c r="E1808" s="14">
        <v>0.01</v>
      </c>
      <c r="F1808" s="14">
        <v>0.008</v>
      </c>
      <c r="G1808" s="9">
        <v>77</v>
      </c>
      <c r="H1808" s="9">
        <v>73</v>
      </c>
      <c r="I1808" s="9">
        <v>0.169</v>
      </c>
      <c r="J1808" s="9">
        <v>0.711</v>
      </c>
      <c r="K1808" s="9">
        <v>0.12</v>
      </c>
      <c r="L1808" s="9">
        <v>2105575</v>
      </c>
      <c r="M1808" s="9">
        <v>0.57</v>
      </c>
    </row>
    <row r="1809" customHeight="1" spans="1:13">
      <c r="A1809" s="6" t="str">
        <f t="shared" si="0"/>
        <v>Norway-Europe2000</v>
      </c>
      <c r="B1809" s="6" t="s">
        <v>209</v>
      </c>
      <c r="C1809" s="6" t="s">
        <v>67</v>
      </c>
      <c r="D1809" s="7" t="s">
        <v>277</v>
      </c>
      <c r="E1809" s="14">
        <v>0.01</v>
      </c>
      <c r="F1809" s="14">
        <v>0.006</v>
      </c>
      <c r="G1809" s="9">
        <v>81</v>
      </c>
      <c r="H1809" s="9">
        <v>76</v>
      </c>
      <c r="I1809" s="9">
        <v>0.2</v>
      </c>
      <c r="J1809" s="9">
        <v>0.648</v>
      </c>
      <c r="K1809" s="9">
        <v>0.152</v>
      </c>
      <c r="L1809" s="9">
        <v>4490967</v>
      </c>
      <c r="M1809" s="9">
        <v>0.761</v>
      </c>
    </row>
    <row r="1810" customHeight="1" spans="1:13">
      <c r="A1810" s="6" t="str">
        <f t="shared" si="0"/>
        <v>Norway-Europe2001</v>
      </c>
      <c r="B1810" s="6" t="s">
        <v>209</v>
      </c>
      <c r="C1810" s="6" t="s">
        <v>67</v>
      </c>
      <c r="D1810" s="7" t="s">
        <v>278</v>
      </c>
      <c r="E1810" s="14">
        <v>0.01</v>
      </c>
      <c r="F1810" s="14">
        <v>0.003</v>
      </c>
      <c r="G1810" s="9">
        <v>82</v>
      </c>
      <c r="H1810" s="9">
        <v>76</v>
      </c>
      <c r="I1810" s="9">
        <v>0.2</v>
      </c>
      <c r="J1810" s="9">
        <v>0.65</v>
      </c>
      <c r="K1810" s="9">
        <v>0.15</v>
      </c>
      <c r="L1810" s="9">
        <v>4513751</v>
      </c>
      <c r="M1810" s="9">
        <v>0.766</v>
      </c>
    </row>
    <row r="1811" customHeight="1" spans="1:13">
      <c r="A1811" s="6" t="str">
        <f t="shared" si="0"/>
        <v>Norway-Europe2002</v>
      </c>
      <c r="B1811" s="6" t="s">
        <v>209</v>
      </c>
      <c r="C1811" s="6" t="s">
        <v>67</v>
      </c>
      <c r="D1811" s="7" t="s">
        <v>279</v>
      </c>
      <c r="E1811" s="14">
        <v>0.01</v>
      </c>
      <c r="F1811" s="14">
        <v>0.003</v>
      </c>
      <c r="G1811" s="9">
        <v>82</v>
      </c>
      <c r="H1811" s="9">
        <v>77</v>
      </c>
      <c r="I1811" s="9">
        <v>0.2</v>
      </c>
      <c r="J1811" s="9">
        <v>0.651</v>
      </c>
      <c r="K1811" s="9">
        <v>0.149</v>
      </c>
      <c r="L1811" s="9">
        <v>4538159</v>
      </c>
      <c r="M1811" s="9">
        <v>0.77</v>
      </c>
    </row>
    <row r="1812" customHeight="1" spans="1:13">
      <c r="A1812" s="6" t="str">
        <f t="shared" si="0"/>
        <v>Norway-Europe2003</v>
      </c>
      <c r="B1812" s="6" t="s">
        <v>209</v>
      </c>
      <c r="C1812" s="6" t="s">
        <v>67</v>
      </c>
      <c r="D1812" s="7" t="s">
        <v>280</v>
      </c>
      <c r="E1812" s="14">
        <v>0.01</v>
      </c>
      <c r="F1812" s="14">
        <v>0.004</v>
      </c>
      <c r="G1812" s="9">
        <v>82</v>
      </c>
      <c r="H1812" s="9">
        <v>77</v>
      </c>
      <c r="I1812" s="9">
        <v>0.199</v>
      </c>
      <c r="J1812" s="9">
        <v>0.653</v>
      </c>
      <c r="K1812" s="9">
        <v>0.148</v>
      </c>
      <c r="L1812" s="9">
        <v>4564855</v>
      </c>
      <c r="M1812" s="9">
        <v>0.772</v>
      </c>
    </row>
    <row r="1813" customHeight="1" spans="1:13">
      <c r="A1813" s="6" t="str">
        <f t="shared" si="0"/>
        <v>Norway-Europe2004</v>
      </c>
      <c r="B1813" s="6" t="s">
        <v>209</v>
      </c>
      <c r="C1813" s="6" t="s">
        <v>67</v>
      </c>
      <c r="D1813" s="7" t="s">
        <v>281</v>
      </c>
      <c r="E1813" s="14">
        <v>0.01</v>
      </c>
      <c r="F1813" s="15"/>
      <c r="G1813" s="9">
        <v>82</v>
      </c>
      <c r="H1813" s="9">
        <v>78</v>
      </c>
      <c r="I1813" s="9">
        <v>0.198</v>
      </c>
      <c r="J1813" s="9">
        <v>0.655</v>
      </c>
      <c r="K1813" s="9">
        <v>0.148</v>
      </c>
      <c r="L1813" s="9">
        <v>4591910</v>
      </c>
      <c r="M1813" s="9">
        <v>0.773</v>
      </c>
    </row>
    <row r="1814" customHeight="1" spans="1:13">
      <c r="A1814" s="6" t="str">
        <f t="shared" si="0"/>
        <v>Norway-Europe2005</v>
      </c>
      <c r="B1814" s="6" t="s">
        <v>209</v>
      </c>
      <c r="C1814" s="6" t="s">
        <v>67</v>
      </c>
      <c r="D1814" s="7" t="s">
        <v>282</v>
      </c>
      <c r="E1814" s="14">
        <v>0.01</v>
      </c>
      <c r="F1814" s="14">
        <v>0.004</v>
      </c>
      <c r="G1814" s="9">
        <v>83</v>
      </c>
      <c r="H1814" s="9">
        <v>78</v>
      </c>
      <c r="I1814" s="9">
        <v>0.196</v>
      </c>
      <c r="J1814" s="9">
        <v>0.656</v>
      </c>
      <c r="K1814" s="9">
        <v>0.147</v>
      </c>
      <c r="L1814" s="9">
        <v>4623291</v>
      </c>
      <c r="M1814" s="9">
        <v>0.775</v>
      </c>
    </row>
    <row r="1815" customHeight="1" spans="1:13">
      <c r="A1815" s="6" t="str">
        <f t="shared" si="0"/>
        <v>Norway-Europe2006</v>
      </c>
      <c r="B1815" s="6" t="s">
        <v>209</v>
      </c>
      <c r="C1815" s="6" t="s">
        <v>67</v>
      </c>
      <c r="D1815" s="7" t="s">
        <v>287</v>
      </c>
      <c r="E1815" s="14">
        <v>0.01</v>
      </c>
      <c r="F1815" s="14">
        <v>0.004</v>
      </c>
      <c r="G1815" s="9">
        <v>83</v>
      </c>
      <c r="H1815" s="9">
        <v>78</v>
      </c>
      <c r="I1815" s="9">
        <v>0.195</v>
      </c>
      <c r="J1815" s="9">
        <v>0.658</v>
      </c>
      <c r="K1815" s="9">
        <v>0.147</v>
      </c>
      <c r="L1815" s="9">
        <v>4660677</v>
      </c>
      <c r="M1815" s="9">
        <v>0.779</v>
      </c>
    </row>
    <row r="1816" customHeight="1" spans="1:13">
      <c r="A1816" s="6" t="str">
        <f t="shared" si="0"/>
        <v>Norway-Europe2007</v>
      </c>
      <c r="B1816" s="6" t="s">
        <v>209</v>
      </c>
      <c r="C1816" s="6" t="s">
        <v>67</v>
      </c>
      <c r="D1816" s="7" t="s">
        <v>289</v>
      </c>
      <c r="E1816" s="14">
        <v>0.011</v>
      </c>
      <c r="F1816" s="15"/>
      <c r="G1816" s="9">
        <v>83</v>
      </c>
      <c r="H1816" s="9">
        <v>78</v>
      </c>
      <c r="I1816" s="9">
        <v>0.193</v>
      </c>
      <c r="J1816" s="9">
        <v>0.66</v>
      </c>
      <c r="K1816" s="9">
        <v>0.147</v>
      </c>
      <c r="L1816" s="9">
        <v>4709153</v>
      </c>
      <c r="M1816" s="9">
        <v>0.782</v>
      </c>
    </row>
    <row r="1817" customHeight="1" spans="1:13">
      <c r="A1817" s="6" t="str">
        <f t="shared" si="0"/>
        <v>Norway-Europe2008</v>
      </c>
      <c r="B1817" s="6" t="s">
        <v>209</v>
      </c>
      <c r="C1817" s="6" t="s">
        <v>67</v>
      </c>
      <c r="D1817" s="7" t="s">
        <v>283</v>
      </c>
      <c r="E1817" s="14">
        <v>0.011</v>
      </c>
      <c r="F1817" s="14">
        <v>0.012</v>
      </c>
      <c r="G1817" s="9">
        <v>83</v>
      </c>
      <c r="H1817" s="9">
        <v>78</v>
      </c>
      <c r="I1817" s="9">
        <v>0.191</v>
      </c>
      <c r="J1817" s="9">
        <v>0.661</v>
      </c>
      <c r="K1817" s="9">
        <v>0.148</v>
      </c>
      <c r="L1817" s="9">
        <v>4768212</v>
      </c>
      <c r="M1817" s="9">
        <v>0.785</v>
      </c>
    </row>
    <row r="1818" customHeight="1" spans="1:13">
      <c r="A1818" s="6" t="str">
        <f t="shared" si="0"/>
        <v>Norway-Europe2009</v>
      </c>
      <c r="B1818" s="6" t="s">
        <v>209</v>
      </c>
      <c r="C1818" s="6" t="s">
        <v>67</v>
      </c>
      <c r="D1818" s="7" t="s">
        <v>284</v>
      </c>
      <c r="E1818" s="14">
        <v>0.011</v>
      </c>
      <c r="F1818" s="14">
        <v>0.006</v>
      </c>
      <c r="G1818" s="9">
        <v>83</v>
      </c>
      <c r="H1818" s="9">
        <v>79</v>
      </c>
      <c r="I1818" s="9">
        <v>0.189</v>
      </c>
      <c r="J1818" s="9">
        <v>0.662</v>
      </c>
      <c r="K1818" s="9">
        <v>0.149</v>
      </c>
      <c r="L1818" s="9">
        <v>4828726</v>
      </c>
      <c r="M1818" s="9">
        <v>0.788</v>
      </c>
    </row>
    <row r="1819" customHeight="1" spans="1:13">
      <c r="A1819" s="6" t="str">
        <f t="shared" si="0"/>
        <v>Norway-Europe2010</v>
      </c>
      <c r="B1819" s="6" t="s">
        <v>209</v>
      </c>
      <c r="C1819" s="6" t="s">
        <v>67</v>
      </c>
      <c r="D1819" s="7" t="s">
        <v>288</v>
      </c>
      <c r="E1819" s="14">
        <v>0.011</v>
      </c>
      <c r="F1819" s="14">
        <v>0.01</v>
      </c>
      <c r="G1819" s="9">
        <v>83</v>
      </c>
      <c r="H1819" s="9">
        <v>79</v>
      </c>
      <c r="I1819" s="9">
        <v>0.188</v>
      </c>
      <c r="J1819" s="9">
        <v>0.662</v>
      </c>
      <c r="K1819" s="9">
        <v>0.15</v>
      </c>
      <c r="L1819" s="9">
        <v>4889252</v>
      </c>
      <c r="M1819" s="9">
        <v>0.791</v>
      </c>
    </row>
    <row r="1820" customHeight="1" spans="1:13">
      <c r="A1820" s="6" t="str">
        <f t="shared" si="0"/>
        <v>Norway-Europe2011</v>
      </c>
      <c r="B1820" s="6" t="s">
        <v>209</v>
      </c>
      <c r="C1820" s="6" t="s">
        <v>67</v>
      </c>
      <c r="D1820" s="7" t="s">
        <v>285</v>
      </c>
      <c r="E1820" s="14">
        <v>0.011</v>
      </c>
      <c r="F1820" s="14">
        <v>0.011</v>
      </c>
      <c r="G1820" s="9">
        <v>84</v>
      </c>
      <c r="H1820" s="9">
        <v>79</v>
      </c>
      <c r="I1820" s="9">
        <v>0.187</v>
      </c>
      <c r="J1820" s="9">
        <v>0.661</v>
      </c>
      <c r="K1820" s="9">
        <v>0.152</v>
      </c>
      <c r="L1820" s="9">
        <v>4953088</v>
      </c>
      <c r="M1820" s="9">
        <v>0.794</v>
      </c>
    </row>
    <row r="1821" customHeight="1" spans="1:13">
      <c r="A1821" s="6" t="str">
        <f t="shared" si="0"/>
        <v>Norway-Europe2012</v>
      </c>
      <c r="B1821" s="6" t="s">
        <v>209</v>
      </c>
      <c r="C1821" s="6" t="s">
        <v>67</v>
      </c>
      <c r="D1821" s="7" t="s">
        <v>286</v>
      </c>
      <c r="E1821" s="14">
        <v>0.011</v>
      </c>
      <c r="F1821" s="14">
        <v>0.004</v>
      </c>
      <c r="G1821" s="9">
        <v>84</v>
      </c>
      <c r="H1821" s="9">
        <v>80</v>
      </c>
      <c r="I1821" s="9">
        <v>0.186</v>
      </c>
      <c r="J1821" s="9">
        <v>0.659</v>
      </c>
      <c r="K1821" s="9">
        <v>0.155</v>
      </c>
      <c r="L1821" s="9">
        <v>5018573</v>
      </c>
      <c r="M1821" s="9">
        <v>0.797</v>
      </c>
    </row>
    <row r="1822" customHeight="1" spans="1:13">
      <c r="A1822" s="6" t="str">
        <f t="shared" si="0"/>
        <v>Oman-Middle East2000</v>
      </c>
      <c r="B1822" s="6" t="s">
        <v>210</v>
      </c>
      <c r="C1822" s="6" t="s">
        <v>84</v>
      </c>
      <c r="D1822" s="7" t="s">
        <v>277</v>
      </c>
      <c r="E1822" s="14">
        <v>0.011</v>
      </c>
      <c r="F1822" s="14">
        <v>0.003</v>
      </c>
      <c r="G1822" s="9">
        <v>74</v>
      </c>
      <c r="H1822" s="9">
        <v>70</v>
      </c>
      <c r="I1822" s="9">
        <v>0.372</v>
      </c>
      <c r="J1822" s="9">
        <v>0.605</v>
      </c>
      <c r="K1822" s="9">
        <v>0.023</v>
      </c>
      <c r="L1822" s="9">
        <v>2192535</v>
      </c>
      <c r="M1822" s="9">
        <v>0.716</v>
      </c>
    </row>
    <row r="1823" customHeight="1" spans="1:13">
      <c r="A1823" s="6" t="str">
        <f t="shared" si="0"/>
        <v>Oman-Middle East2001</v>
      </c>
      <c r="B1823" s="6" t="s">
        <v>210</v>
      </c>
      <c r="C1823" s="6" t="s">
        <v>84</v>
      </c>
      <c r="D1823" s="7" t="s">
        <v>278</v>
      </c>
      <c r="E1823" s="14">
        <v>0.011</v>
      </c>
      <c r="F1823" s="14">
        <v>0.002</v>
      </c>
      <c r="G1823" s="9">
        <v>75</v>
      </c>
      <c r="H1823" s="9">
        <v>71</v>
      </c>
      <c r="I1823" s="9">
        <v>0.369</v>
      </c>
      <c r="J1823" s="9">
        <v>0.607</v>
      </c>
      <c r="K1823" s="9">
        <v>0.024</v>
      </c>
      <c r="L1823" s="9">
        <v>2239025</v>
      </c>
      <c r="M1823" s="9">
        <v>0.715</v>
      </c>
    </row>
    <row r="1824" customHeight="1" spans="1:13">
      <c r="A1824" s="6" t="str">
        <f t="shared" si="0"/>
        <v>Oman-Middle East2002</v>
      </c>
      <c r="B1824" s="6" t="s">
        <v>210</v>
      </c>
      <c r="C1824" s="6" t="s">
        <v>84</v>
      </c>
      <c r="D1824" s="7" t="s">
        <v>279</v>
      </c>
      <c r="E1824" s="14">
        <v>0.011</v>
      </c>
      <c r="F1824" s="14">
        <v>0.004</v>
      </c>
      <c r="G1824" s="9">
        <v>75</v>
      </c>
      <c r="H1824" s="9">
        <v>71</v>
      </c>
      <c r="I1824" s="9">
        <v>0.366</v>
      </c>
      <c r="J1824" s="9">
        <v>0.609</v>
      </c>
      <c r="K1824" s="9">
        <v>0.024</v>
      </c>
      <c r="L1824" s="9">
        <v>2308409</v>
      </c>
      <c r="M1824" s="9">
        <v>0.715</v>
      </c>
    </row>
    <row r="1825" customHeight="1" spans="1:13">
      <c r="A1825" s="6" t="str">
        <f t="shared" si="0"/>
        <v>Oman-Middle East2003</v>
      </c>
      <c r="B1825" s="6" t="s">
        <v>210</v>
      </c>
      <c r="C1825" s="6" t="s">
        <v>84</v>
      </c>
      <c r="D1825" s="7" t="s">
        <v>280</v>
      </c>
      <c r="E1825" s="14">
        <v>0.011</v>
      </c>
      <c r="F1825" s="14">
        <v>0.004</v>
      </c>
      <c r="G1825" s="9">
        <v>76</v>
      </c>
      <c r="H1825" s="9">
        <v>72</v>
      </c>
      <c r="I1825" s="9">
        <v>0.364</v>
      </c>
      <c r="J1825" s="9">
        <v>0.612</v>
      </c>
      <c r="K1825" s="9">
        <v>0.025</v>
      </c>
      <c r="L1825" s="9">
        <v>2389121</v>
      </c>
      <c r="M1825" s="9">
        <v>0.715</v>
      </c>
    </row>
    <row r="1826" customHeight="1" spans="1:13">
      <c r="A1826" s="6" t="str">
        <f t="shared" si="0"/>
        <v>Oman-Middle East2004</v>
      </c>
      <c r="B1826" s="6" t="s">
        <v>210</v>
      </c>
      <c r="C1826" s="6" t="s">
        <v>84</v>
      </c>
      <c r="D1826" s="7" t="s">
        <v>281</v>
      </c>
      <c r="E1826" s="14">
        <v>0.012</v>
      </c>
      <c r="F1826" s="14">
        <v>0.017</v>
      </c>
      <c r="G1826" s="9">
        <v>76</v>
      </c>
      <c r="H1826" s="9">
        <v>72</v>
      </c>
      <c r="I1826" s="9">
        <v>0.359</v>
      </c>
      <c r="J1826" s="9">
        <v>0.616</v>
      </c>
      <c r="K1826" s="9">
        <v>0.025</v>
      </c>
      <c r="L1826" s="9">
        <v>2464001</v>
      </c>
      <c r="M1826" s="9">
        <v>0.718</v>
      </c>
    </row>
    <row r="1827" customHeight="1" spans="1:13">
      <c r="A1827" s="6" t="str">
        <f t="shared" si="0"/>
        <v>Oman-Middle East2005</v>
      </c>
      <c r="B1827" s="6" t="s">
        <v>210</v>
      </c>
      <c r="C1827" s="6" t="s">
        <v>84</v>
      </c>
      <c r="D1827" s="7" t="s">
        <v>282</v>
      </c>
      <c r="E1827" s="14">
        <v>0.012</v>
      </c>
      <c r="F1827" s="14">
        <v>0.005</v>
      </c>
      <c r="G1827" s="9">
        <v>77</v>
      </c>
      <c r="H1827" s="9">
        <v>72</v>
      </c>
      <c r="I1827" s="9">
        <v>0.351</v>
      </c>
      <c r="J1827" s="9">
        <v>0.624</v>
      </c>
      <c r="K1827" s="9">
        <v>0.025</v>
      </c>
      <c r="L1827" s="9">
        <v>2522325</v>
      </c>
      <c r="M1827" s="9">
        <v>0.724</v>
      </c>
    </row>
    <row r="1828" customHeight="1" spans="1:13">
      <c r="A1828" s="6" t="str">
        <f t="shared" si="0"/>
        <v>Oman-Middle East2006</v>
      </c>
      <c r="B1828" s="6" t="s">
        <v>210</v>
      </c>
      <c r="C1828" s="6" t="s">
        <v>84</v>
      </c>
      <c r="D1828" s="7" t="s">
        <v>287</v>
      </c>
      <c r="E1828" s="14">
        <v>0.012</v>
      </c>
      <c r="F1828" s="14">
        <v>0.004</v>
      </c>
      <c r="G1828" s="9">
        <v>77</v>
      </c>
      <c r="H1828" s="9">
        <v>73</v>
      </c>
      <c r="I1828" s="9">
        <v>0.34</v>
      </c>
      <c r="J1828" s="9">
        <v>0.635</v>
      </c>
      <c r="K1828" s="9">
        <v>0.025</v>
      </c>
      <c r="L1828" s="9">
        <v>2554905</v>
      </c>
      <c r="M1828" s="9">
        <v>0.73</v>
      </c>
    </row>
    <row r="1829" customHeight="1" spans="1:13">
      <c r="A1829" s="6" t="str">
        <f t="shared" si="0"/>
        <v>Oman-Middle East2007</v>
      </c>
      <c r="B1829" s="6" t="s">
        <v>210</v>
      </c>
      <c r="C1829" s="6" t="s">
        <v>84</v>
      </c>
      <c r="D1829" s="7" t="s">
        <v>289</v>
      </c>
      <c r="E1829" s="14">
        <v>0.012</v>
      </c>
      <c r="F1829" s="14">
        <v>0.004</v>
      </c>
      <c r="G1829" s="9">
        <v>77</v>
      </c>
      <c r="H1829" s="9">
        <v>73</v>
      </c>
      <c r="I1829" s="9">
        <v>0.327</v>
      </c>
      <c r="J1829" s="9">
        <v>0.649</v>
      </c>
      <c r="K1829" s="9">
        <v>0.024</v>
      </c>
      <c r="L1829" s="9">
        <v>2569739</v>
      </c>
      <c r="M1829" s="9">
        <v>0.735</v>
      </c>
    </row>
    <row r="1830" customHeight="1" spans="1:13">
      <c r="A1830" s="6" t="str">
        <f t="shared" si="0"/>
        <v>Oman-Middle East2008</v>
      </c>
      <c r="B1830" s="6" t="s">
        <v>210</v>
      </c>
      <c r="C1830" s="6" t="s">
        <v>84</v>
      </c>
      <c r="D1830" s="7" t="s">
        <v>283</v>
      </c>
      <c r="E1830" s="14">
        <v>0.012</v>
      </c>
      <c r="F1830" s="14">
        <v>0.004</v>
      </c>
      <c r="G1830" s="9">
        <v>78</v>
      </c>
      <c r="H1830" s="9">
        <v>73</v>
      </c>
      <c r="I1830" s="9">
        <v>0.311</v>
      </c>
      <c r="J1830" s="9">
        <v>0.665</v>
      </c>
      <c r="K1830" s="9">
        <v>0.024</v>
      </c>
      <c r="L1830" s="9">
        <v>2593523</v>
      </c>
      <c r="M1830" s="9">
        <v>0.741</v>
      </c>
    </row>
    <row r="1831" customHeight="1" spans="1:13">
      <c r="A1831" s="6" t="str">
        <f t="shared" si="0"/>
        <v>Oman-Middle East2009</v>
      </c>
      <c r="B1831" s="6" t="s">
        <v>210</v>
      </c>
      <c r="C1831" s="6" t="s">
        <v>84</v>
      </c>
      <c r="D1831" s="7" t="s">
        <v>284</v>
      </c>
      <c r="E1831" s="14">
        <v>0.012</v>
      </c>
      <c r="F1831" s="14">
        <v>0.003</v>
      </c>
      <c r="G1831" s="9">
        <v>78</v>
      </c>
      <c r="H1831" s="9">
        <v>74</v>
      </c>
      <c r="I1831" s="9">
        <v>0.292</v>
      </c>
      <c r="J1831" s="9">
        <v>0.683</v>
      </c>
      <c r="K1831" s="9">
        <v>0.024</v>
      </c>
      <c r="L1831" s="9">
        <v>2663224</v>
      </c>
      <c r="M1831" s="9">
        <v>0.746</v>
      </c>
    </row>
    <row r="1832" customHeight="1" spans="1:13">
      <c r="A1832" s="6" t="str">
        <f t="shared" si="0"/>
        <v>Oman-Middle East2010</v>
      </c>
      <c r="B1832" s="6" t="s">
        <v>210</v>
      </c>
      <c r="C1832" s="6" t="s">
        <v>84</v>
      </c>
      <c r="D1832" s="7" t="s">
        <v>288</v>
      </c>
      <c r="E1832" s="14">
        <v>0.012</v>
      </c>
      <c r="F1832" s="14">
        <v>0.003</v>
      </c>
      <c r="G1832" s="9">
        <v>78</v>
      </c>
      <c r="H1832" s="9">
        <v>74</v>
      </c>
      <c r="I1832" s="9">
        <v>0.274</v>
      </c>
      <c r="J1832" s="9">
        <v>0.701</v>
      </c>
      <c r="K1832" s="9">
        <v>0.025</v>
      </c>
      <c r="L1832" s="9">
        <v>2802768</v>
      </c>
      <c r="M1832" s="9">
        <v>0.752</v>
      </c>
    </row>
    <row r="1833" customHeight="1" spans="1:13">
      <c r="A1833" s="6" t="str">
        <f t="shared" si="0"/>
        <v>Oman-Middle East2011</v>
      </c>
      <c r="B1833" s="6" t="s">
        <v>210</v>
      </c>
      <c r="C1833" s="6" t="s">
        <v>84</v>
      </c>
      <c r="D1833" s="7" t="s">
        <v>285</v>
      </c>
      <c r="E1833" s="14">
        <v>0.013</v>
      </c>
      <c r="F1833" s="14">
        <v>0.008</v>
      </c>
      <c r="G1833" s="9">
        <v>79</v>
      </c>
      <c r="H1833" s="9">
        <v>74</v>
      </c>
      <c r="I1833" s="9">
        <v>0.257</v>
      </c>
      <c r="J1833" s="9">
        <v>0.717</v>
      </c>
      <c r="K1833" s="9">
        <v>0.026</v>
      </c>
      <c r="L1833" s="9">
        <v>3024774</v>
      </c>
      <c r="M1833" s="9">
        <v>0.757</v>
      </c>
    </row>
    <row r="1834" customHeight="1" spans="1:13">
      <c r="A1834" s="6" t="str">
        <f t="shared" si="0"/>
        <v>Oman-Middle East2012</v>
      </c>
      <c r="B1834" s="6" t="s">
        <v>210</v>
      </c>
      <c r="C1834" s="6" t="s">
        <v>84</v>
      </c>
      <c r="D1834" s="7" t="s">
        <v>286</v>
      </c>
      <c r="E1834" s="14">
        <v>0.013</v>
      </c>
      <c r="F1834" s="14">
        <v>0.017</v>
      </c>
      <c r="G1834" s="9">
        <v>79</v>
      </c>
      <c r="H1834" s="9">
        <v>75</v>
      </c>
      <c r="I1834" s="9">
        <v>0.242</v>
      </c>
      <c r="J1834" s="9">
        <v>0.731</v>
      </c>
      <c r="K1834" s="9">
        <v>0.028</v>
      </c>
      <c r="L1834" s="9">
        <v>3314001</v>
      </c>
      <c r="M1834" s="9">
        <v>0.762</v>
      </c>
    </row>
    <row r="1835" customHeight="1" spans="1:13">
      <c r="A1835" s="6" t="str">
        <f t="shared" si="0"/>
        <v>Pakistan-Asia2000</v>
      </c>
      <c r="B1835" s="6" t="s">
        <v>211</v>
      </c>
      <c r="C1835" s="6" t="s">
        <v>65</v>
      </c>
      <c r="D1835" s="7" t="s">
        <v>277</v>
      </c>
      <c r="E1835" s="14">
        <v>0.013</v>
      </c>
      <c r="F1835" s="14">
        <v>0.005</v>
      </c>
      <c r="G1835" s="9">
        <v>65</v>
      </c>
      <c r="H1835" s="9">
        <v>63</v>
      </c>
      <c r="I1835" s="9">
        <v>0.415</v>
      </c>
      <c r="J1835" s="9">
        <v>0.546</v>
      </c>
      <c r="K1835" s="9">
        <v>0.039</v>
      </c>
      <c r="L1835" s="9">
        <v>143832014</v>
      </c>
      <c r="M1835" s="9">
        <v>0.332</v>
      </c>
    </row>
    <row r="1836" customHeight="1" spans="1:13">
      <c r="A1836" s="6" t="str">
        <f t="shared" si="0"/>
        <v>Pakistan-Asia2001</v>
      </c>
      <c r="B1836" s="6" t="s">
        <v>211</v>
      </c>
      <c r="C1836" s="6" t="s">
        <v>65</v>
      </c>
      <c r="D1836" s="7" t="s">
        <v>278</v>
      </c>
      <c r="E1836" s="14">
        <v>0.013</v>
      </c>
      <c r="F1836" s="14">
        <v>0.004</v>
      </c>
      <c r="G1836" s="9">
        <v>65</v>
      </c>
      <c r="H1836" s="9">
        <v>63</v>
      </c>
      <c r="I1836" s="9">
        <v>0.409</v>
      </c>
      <c r="J1836" s="9">
        <v>0.552</v>
      </c>
      <c r="K1836" s="9">
        <v>0.04</v>
      </c>
      <c r="L1836" s="9">
        <v>146857081</v>
      </c>
      <c r="M1836" s="9">
        <v>0.334</v>
      </c>
    </row>
    <row r="1837" customHeight="1" spans="1:13">
      <c r="A1837" s="6" t="str">
        <f t="shared" si="0"/>
        <v>Pakistan-Asia2002</v>
      </c>
      <c r="B1837" s="6" t="s">
        <v>211</v>
      </c>
      <c r="C1837" s="6" t="s">
        <v>65</v>
      </c>
      <c r="D1837" s="7" t="s">
        <v>279</v>
      </c>
      <c r="E1837" s="14">
        <v>0.014</v>
      </c>
      <c r="F1837" s="15"/>
      <c r="G1837" s="9">
        <v>65</v>
      </c>
      <c r="H1837" s="9">
        <v>64</v>
      </c>
      <c r="I1837" s="9">
        <v>0.402</v>
      </c>
      <c r="J1837" s="9">
        <v>0.558</v>
      </c>
      <c r="K1837" s="9">
        <v>0.04</v>
      </c>
      <c r="L1837" s="9">
        <v>149693684</v>
      </c>
      <c r="M1837" s="9">
        <v>0.338</v>
      </c>
    </row>
    <row r="1838" customHeight="1" spans="1:13">
      <c r="A1838" s="6" t="str">
        <f t="shared" si="0"/>
        <v>Pakistan-Asia2003</v>
      </c>
      <c r="B1838" s="6" t="s">
        <v>211</v>
      </c>
      <c r="C1838" s="6" t="s">
        <v>65</v>
      </c>
      <c r="D1838" s="7" t="s">
        <v>280</v>
      </c>
      <c r="E1838" s="14">
        <v>0.015</v>
      </c>
      <c r="F1838" s="14">
        <v>0.002</v>
      </c>
      <c r="G1838" s="9">
        <v>65</v>
      </c>
      <c r="H1838" s="9">
        <v>64</v>
      </c>
      <c r="I1838" s="9">
        <v>0.395</v>
      </c>
      <c r="J1838" s="9">
        <v>0.564</v>
      </c>
      <c r="K1838" s="9">
        <v>0.04</v>
      </c>
      <c r="L1838" s="9">
        <v>152419974</v>
      </c>
      <c r="M1838" s="9">
        <v>0.341</v>
      </c>
    </row>
    <row r="1839" customHeight="1" spans="1:13">
      <c r="A1839" s="6" t="str">
        <f t="shared" si="0"/>
        <v>Pakistan-Asia2004</v>
      </c>
      <c r="B1839" s="6" t="s">
        <v>211</v>
      </c>
      <c r="C1839" s="6" t="s">
        <v>65</v>
      </c>
      <c r="D1839" s="7" t="s">
        <v>281</v>
      </c>
      <c r="E1839" s="14">
        <v>0.016</v>
      </c>
      <c r="F1839" s="14">
        <v>0.004</v>
      </c>
      <c r="G1839" s="9">
        <v>66</v>
      </c>
      <c r="H1839" s="9">
        <v>64</v>
      </c>
      <c r="I1839" s="9">
        <v>0.388</v>
      </c>
      <c r="J1839" s="9">
        <v>0.571</v>
      </c>
      <c r="K1839" s="9">
        <v>0.041</v>
      </c>
      <c r="L1839" s="9">
        <v>155151394</v>
      </c>
      <c r="M1839" s="9">
        <v>0.344</v>
      </c>
    </row>
    <row r="1840" customHeight="1" spans="1:13">
      <c r="A1840" s="6" t="str">
        <f t="shared" si="0"/>
        <v>Pakistan-Asia2005</v>
      </c>
      <c r="B1840" s="6" t="s">
        <v>211</v>
      </c>
      <c r="C1840" s="6" t="s">
        <v>65</v>
      </c>
      <c r="D1840" s="7" t="s">
        <v>282</v>
      </c>
      <c r="E1840" s="14">
        <v>0.019</v>
      </c>
      <c r="F1840" s="15"/>
      <c r="G1840" s="9">
        <v>66</v>
      </c>
      <c r="H1840" s="9">
        <v>64</v>
      </c>
      <c r="I1840" s="9">
        <v>0.382</v>
      </c>
      <c r="J1840" s="9">
        <v>0.577</v>
      </c>
      <c r="K1840" s="9">
        <v>0.041</v>
      </c>
      <c r="L1840" s="9">
        <v>157971415</v>
      </c>
      <c r="M1840" s="9">
        <v>0.347</v>
      </c>
    </row>
    <row r="1841" customHeight="1" spans="1:13">
      <c r="A1841" s="6" t="str">
        <f t="shared" si="0"/>
        <v>Pakistan-Asia2006</v>
      </c>
      <c r="B1841" s="6" t="s">
        <v>211</v>
      </c>
      <c r="C1841" s="6" t="s">
        <v>65</v>
      </c>
      <c r="D1841" s="7" t="s">
        <v>287</v>
      </c>
      <c r="E1841" s="14">
        <v>0.019</v>
      </c>
      <c r="F1841" s="14">
        <v>0.023</v>
      </c>
      <c r="G1841" s="9">
        <v>66</v>
      </c>
      <c r="H1841" s="9">
        <v>65</v>
      </c>
      <c r="I1841" s="9">
        <v>0.376</v>
      </c>
      <c r="J1841" s="9">
        <v>0.583</v>
      </c>
      <c r="K1841" s="9">
        <v>0.042</v>
      </c>
      <c r="L1841" s="9">
        <v>160905794</v>
      </c>
      <c r="M1841" s="9">
        <v>0.351</v>
      </c>
    </row>
    <row r="1842" customHeight="1" spans="1:13">
      <c r="A1842" s="6" t="str">
        <f t="shared" si="0"/>
        <v>Pakistan-Asia2007</v>
      </c>
      <c r="B1842" s="6" t="s">
        <v>211</v>
      </c>
      <c r="C1842" s="6" t="s">
        <v>65</v>
      </c>
      <c r="D1842" s="7" t="s">
        <v>289</v>
      </c>
      <c r="E1842" s="15"/>
      <c r="F1842" s="15"/>
      <c r="G1842" s="9">
        <v>66</v>
      </c>
      <c r="H1842" s="9">
        <v>65</v>
      </c>
      <c r="I1842" s="9">
        <v>0.37</v>
      </c>
      <c r="J1842" s="9">
        <v>0.588</v>
      </c>
      <c r="K1842" s="9">
        <v>0.042</v>
      </c>
      <c r="L1842" s="9">
        <v>163928329</v>
      </c>
      <c r="M1842" s="9">
        <v>0.354</v>
      </c>
    </row>
    <row r="1843" customHeight="1" spans="1:13">
      <c r="A1843" s="6" t="str">
        <f t="shared" si="0"/>
        <v>Pakistan-Asia2008</v>
      </c>
      <c r="B1843" s="6" t="s">
        <v>211</v>
      </c>
      <c r="C1843" s="6" t="s">
        <v>65</v>
      </c>
      <c r="D1843" s="7" t="s">
        <v>283</v>
      </c>
      <c r="E1843" s="15"/>
      <c r="F1843" s="14">
        <v>0.003</v>
      </c>
      <c r="G1843" s="9">
        <v>67</v>
      </c>
      <c r="H1843" s="9">
        <v>65</v>
      </c>
      <c r="I1843" s="9">
        <v>0.365</v>
      </c>
      <c r="J1843" s="9">
        <v>0.593</v>
      </c>
      <c r="K1843" s="9">
        <v>0.043</v>
      </c>
      <c r="L1843" s="9">
        <v>167008083</v>
      </c>
      <c r="M1843" s="9">
        <v>0.358</v>
      </c>
    </row>
    <row r="1844" customHeight="1" spans="1:13">
      <c r="A1844" s="6" t="str">
        <f t="shared" si="0"/>
        <v>Pakistan-Asia2009</v>
      </c>
      <c r="B1844" s="6" t="s">
        <v>211</v>
      </c>
      <c r="C1844" s="6" t="s">
        <v>65</v>
      </c>
      <c r="D1844" s="7" t="s">
        <v>284</v>
      </c>
      <c r="E1844" s="15"/>
      <c r="F1844" s="15"/>
      <c r="G1844" s="9">
        <v>67</v>
      </c>
      <c r="H1844" s="9">
        <v>65</v>
      </c>
      <c r="I1844" s="9">
        <v>0.36</v>
      </c>
      <c r="J1844" s="9">
        <v>0.597</v>
      </c>
      <c r="K1844" s="9">
        <v>0.043</v>
      </c>
      <c r="L1844" s="9">
        <v>170093999</v>
      </c>
      <c r="M1844" s="9">
        <v>0.362</v>
      </c>
    </row>
    <row r="1845" customHeight="1" spans="1:13">
      <c r="A1845" s="6" t="str">
        <f t="shared" si="0"/>
        <v>Pakistan-Asia2010</v>
      </c>
      <c r="B1845" s="6" t="s">
        <v>211</v>
      </c>
      <c r="C1845" s="6" t="s">
        <v>65</v>
      </c>
      <c r="D1845" s="7" t="s">
        <v>288</v>
      </c>
      <c r="E1845" s="14">
        <v>0.008</v>
      </c>
      <c r="F1845" s="14">
        <v>0.007</v>
      </c>
      <c r="G1845" s="9">
        <v>67</v>
      </c>
      <c r="H1845" s="9">
        <v>65</v>
      </c>
      <c r="I1845" s="9">
        <v>0.354</v>
      </c>
      <c r="J1845" s="9">
        <v>0.602</v>
      </c>
      <c r="K1845" s="9">
        <v>0.043</v>
      </c>
      <c r="L1845" s="9">
        <v>173149306</v>
      </c>
      <c r="M1845" s="9">
        <v>0.366</v>
      </c>
    </row>
    <row r="1846" customHeight="1" spans="1:13">
      <c r="A1846" s="6" t="str">
        <f t="shared" si="0"/>
        <v>Pakistan-Asia2011</v>
      </c>
      <c r="B1846" s="6" t="s">
        <v>211</v>
      </c>
      <c r="C1846" s="6" t="s">
        <v>65</v>
      </c>
      <c r="D1846" s="7" t="s">
        <v>285</v>
      </c>
      <c r="E1846" s="14">
        <v>0.008</v>
      </c>
      <c r="F1846" s="14">
        <v>0.004</v>
      </c>
      <c r="G1846" s="9">
        <v>67</v>
      </c>
      <c r="H1846" s="9">
        <v>65</v>
      </c>
      <c r="I1846" s="9">
        <v>0.349</v>
      </c>
      <c r="J1846" s="9">
        <v>0.608</v>
      </c>
      <c r="K1846" s="9">
        <v>0.043</v>
      </c>
      <c r="L1846" s="9">
        <v>176166353</v>
      </c>
      <c r="M1846" s="9">
        <v>0.37</v>
      </c>
    </row>
    <row r="1847" customHeight="1" spans="1:13">
      <c r="A1847" s="6" t="str">
        <f t="shared" si="0"/>
        <v>Pakistan-Asia2012</v>
      </c>
      <c r="B1847" s="6" t="s">
        <v>211</v>
      </c>
      <c r="C1847" s="6" t="s">
        <v>65</v>
      </c>
      <c r="D1847" s="7" t="s">
        <v>286</v>
      </c>
      <c r="E1847" s="14">
        <v>0.009</v>
      </c>
      <c r="F1847" s="14">
        <v>0.007</v>
      </c>
      <c r="G1847" s="9">
        <v>67</v>
      </c>
      <c r="H1847" s="9">
        <v>66</v>
      </c>
      <c r="I1847" s="9">
        <v>0.343</v>
      </c>
      <c r="J1847" s="9">
        <v>0.613</v>
      </c>
      <c r="K1847" s="9">
        <v>0.044</v>
      </c>
      <c r="L1847" s="9">
        <v>179160111</v>
      </c>
      <c r="M1847" s="9">
        <v>0.374</v>
      </c>
    </row>
    <row r="1848" customHeight="1" spans="1:13">
      <c r="A1848" s="6" t="str">
        <f t="shared" si="0"/>
        <v>Panama-The Americas2000</v>
      </c>
      <c r="B1848" s="6" t="s">
        <v>212</v>
      </c>
      <c r="C1848" s="6" t="s">
        <v>75</v>
      </c>
      <c r="D1848" s="7" t="s">
        <v>277</v>
      </c>
      <c r="E1848" s="14">
        <v>0.009</v>
      </c>
      <c r="F1848" s="14">
        <v>0.004</v>
      </c>
      <c r="G1848" s="9">
        <v>78</v>
      </c>
      <c r="H1848" s="9">
        <v>73</v>
      </c>
      <c r="I1848" s="9">
        <v>0.321</v>
      </c>
      <c r="J1848" s="9">
        <v>0.623</v>
      </c>
      <c r="K1848" s="9">
        <v>0.055</v>
      </c>
      <c r="L1848" s="9">
        <v>3054812</v>
      </c>
      <c r="M1848" s="9">
        <v>0.622</v>
      </c>
    </row>
    <row r="1849" customHeight="1" spans="1:13">
      <c r="A1849" s="6" t="str">
        <f t="shared" si="0"/>
        <v>Panama-The Americas2001</v>
      </c>
      <c r="B1849" s="6" t="s">
        <v>212</v>
      </c>
      <c r="C1849" s="6" t="s">
        <v>75</v>
      </c>
      <c r="D1849" s="7" t="s">
        <v>278</v>
      </c>
      <c r="E1849" s="14">
        <v>0.01</v>
      </c>
      <c r="F1849" s="14">
        <v>0.003</v>
      </c>
      <c r="G1849" s="9">
        <v>78</v>
      </c>
      <c r="H1849" s="9">
        <v>73</v>
      </c>
      <c r="I1849" s="9">
        <v>0.318</v>
      </c>
      <c r="J1849" s="9">
        <v>0.625</v>
      </c>
      <c r="K1849" s="9">
        <v>0.056</v>
      </c>
      <c r="L1849" s="9">
        <v>3116409</v>
      </c>
      <c r="M1849" s="9">
        <v>0.625</v>
      </c>
    </row>
    <row r="1850" customHeight="1" spans="1:13">
      <c r="A1850" s="6" t="str">
        <f t="shared" si="0"/>
        <v>Panama-The Americas2002</v>
      </c>
      <c r="B1850" s="6" t="s">
        <v>212</v>
      </c>
      <c r="C1850" s="6" t="s">
        <v>75</v>
      </c>
      <c r="D1850" s="7" t="s">
        <v>279</v>
      </c>
      <c r="E1850" s="14">
        <v>0.01</v>
      </c>
      <c r="F1850" s="14">
        <v>0.012</v>
      </c>
      <c r="G1850" s="9">
        <v>78</v>
      </c>
      <c r="H1850" s="9">
        <v>73</v>
      </c>
      <c r="I1850" s="9">
        <v>0.316</v>
      </c>
      <c r="J1850" s="9">
        <v>0.627</v>
      </c>
      <c r="K1850" s="9">
        <v>0.057</v>
      </c>
      <c r="L1850" s="9">
        <v>3178450</v>
      </c>
      <c r="M1850" s="9">
        <v>0.628</v>
      </c>
    </row>
    <row r="1851" customHeight="1" spans="1:13">
      <c r="A1851" s="6" t="str">
        <f t="shared" si="0"/>
        <v>Panama-The Americas2003</v>
      </c>
      <c r="B1851" s="6" t="s">
        <v>212</v>
      </c>
      <c r="C1851" s="6" t="s">
        <v>75</v>
      </c>
      <c r="D1851" s="7" t="s">
        <v>280</v>
      </c>
      <c r="E1851" s="14">
        <v>0.01</v>
      </c>
      <c r="F1851" s="14">
        <v>0.006</v>
      </c>
      <c r="G1851" s="9">
        <v>78</v>
      </c>
      <c r="H1851" s="9">
        <v>73</v>
      </c>
      <c r="I1851" s="9">
        <v>0.313</v>
      </c>
      <c r="J1851" s="9">
        <v>0.629</v>
      </c>
      <c r="K1851" s="9">
        <v>0.058</v>
      </c>
      <c r="L1851" s="9">
        <v>3240805</v>
      </c>
      <c r="M1851" s="9">
        <v>0.631</v>
      </c>
    </row>
    <row r="1852" customHeight="1" spans="1:13">
      <c r="A1852" s="6" t="str">
        <f t="shared" si="0"/>
        <v>Panama-The Americas2004</v>
      </c>
      <c r="B1852" s="6" t="s">
        <v>212</v>
      </c>
      <c r="C1852" s="6" t="s">
        <v>75</v>
      </c>
      <c r="D1852" s="7" t="s">
        <v>281</v>
      </c>
      <c r="E1852" s="14">
        <v>0.01</v>
      </c>
      <c r="F1852" s="14">
        <v>0.005</v>
      </c>
      <c r="G1852" s="9">
        <v>79</v>
      </c>
      <c r="H1852" s="9">
        <v>73</v>
      </c>
      <c r="I1852" s="9">
        <v>0.31</v>
      </c>
      <c r="J1852" s="9">
        <v>0.63</v>
      </c>
      <c r="K1852" s="9">
        <v>0.06</v>
      </c>
      <c r="L1852" s="9">
        <v>3303335</v>
      </c>
      <c r="M1852" s="9">
        <v>0.634</v>
      </c>
    </row>
    <row r="1853" customHeight="1" spans="1:13">
      <c r="A1853" s="6" t="str">
        <f t="shared" si="0"/>
        <v>Panama-The Americas2005</v>
      </c>
      <c r="B1853" s="6" t="s">
        <v>212</v>
      </c>
      <c r="C1853" s="6" t="s">
        <v>75</v>
      </c>
      <c r="D1853" s="7" t="s">
        <v>282</v>
      </c>
      <c r="E1853" s="14">
        <v>0.01</v>
      </c>
      <c r="F1853" s="14">
        <v>0.003</v>
      </c>
      <c r="G1853" s="9">
        <v>79</v>
      </c>
      <c r="H1853" s="9">
        <v>73</v>
      </c>
      <c r="I1853" s="9">
        <v>0.307</v>
      </c>
      <c r="J1853" s="9">
        <v>0.632</v>
      </c>
      <c r="K1853" s="9">
        <v>0.061</v>
      </c>
      <c r="L1853" s="9">
        <v>3365929</v>
      </c>
      <c r="M1853" s="9">
        <v>0.637</v>
      </c>
    </row>
    <row r="1854" customHeight="1" spans="1:13">
      <c r="A1854" s="6" t="str">
        <f t="shared" si="0"/>
        <v>Panama-The Americas2006</v>
      </c>
      <c r="B1854" s="6" t="s">
        <v>212</v>
      </c>
      <c r="C1854" s="6" t="s">
        <v>75</v>
      </c>
      <c r="D1854" s="7" t="s">
        <v>287</v>
      </c>
      <c r="E1854" s="14">
        <v>0.01</v>
      </c>
      <c r="F1854" s="14">
        <v>0.006</v>
      </c>
      <c r="G1854" s="9">
        <v>79</v>
      </c>
      <c r="H1854" s="9">
        <v>73</v>
      </c>
      <c r="I1854" s="9">
        <v>0.305</v>
      </c>
      <c r="J1854" s="9">
        <v>0.633</v>
      </c>
      <c r="K1854" s="9">
        <v>0.062</v>
      </c>
      <c r="L1854" s="9">
        <v>3428509</v>
      </c>
      <c r="M1854" s="9">
        <v>0.64</v>
      </c>
    </row>
    <row r="1855" customHeight="1" spans="1:13">
      <c r="A1855" s="6" t="str">
        <f t="shared" si="0"/>
        <v>Panama-The Americas2007</v>
      </c>
      <c r="B1855" s="6" t="s">
        <v>212</v>
      </c>
      <c r="C1855" s="6" t="s">
        <v>75</v>
      </c>
      <c r="D1855" s="7" t="s">
        <v>289</v>
      </c>
      <c r="E1855" s="14">
        <v>0.01</v>
      </c>
      <c r="F1855" s="14">
        <v>0.004</v>
      </c>
      <c r="G1855" s="9">
        <v>79</v>
      </c>
      <c r="H1855" s="9">
        <v>74</v>
      </c>
      <c r="I1855" s="9">
        <v>0.302</v>
      </c>
      <c r="J1855" s="9">
        <v>0.635</v>
      </c>
      <c r="K1855" s="9">
        <v>0.063</v>
      </c>
      <c r="L1855" s="9">
        <v>3491034</v>
      </c>
      <c r="M1855" s="9">
        <v>0.643</v>
      </c>
    </row>
    <row r="1856" customHeight="1" spans="1:13">
      <c r="A1856" s="6" t="str">
        <f t="shared" si="0"/>
        <v>Panama-The Americas2008</v>
      </c>
      <c r="B1856" s="6" t="s">
        <v>212</v>
      </c>
      <c r="C1856" s="6" t="s">
        <v>75</v>
      </c>
      <c r="D1856" s="7" t="s">
        <v>283</v>
      </c>
      <c r="E1856" s="14">
        <v>0.01</v>
      </c>
      <c r="F1856" s="14">
        <v>0.004</v>
      </c>
      <c r="G1856" s="9">
        <v>80</v>
      </c>
      <c r="H1856" s="9">
        <v>74</v>
      </c>
      <c r="I1856" s="9">
        <v>0.299</v>
      </c>
      <c r="J1856" s="9">
        <v>0.636</v>
      </c>
      <c r="K1856" s="9">
        <v>0.065</v>
      </c>
      <c r="L1856" s="9">
        <v>3553480</v>
      </c>
      <c r="M1856" s="9">
        <v>0.645</v>
      </c>
    </row>
    <row r="1857" customHeight="1" spans="1:13">
      <c r="A1857" s="6" t="str">
        <f t="shared" si="0"/>
        <v>Panama-The Americas2009</v>
      </c>
      <c r="B1857" s="6" t="s">
        <v>212</v>
      </c>
      <c r="C1857" s="6" t="s">
        <v>75</v>
      </c>
      <c r="D1857" s="7" t="s">
        <v>284</v>
      </c>
      <c r="E1857" s="14">
        <v>0.01</v>
      </c>
      <c r="F1857" s="15"/>
      <c r="G1857" s="9">
        <v>80</v>
      </c>
      <c r="H1857" s="9">
        <v>74</v>
      </c>
      <c r="I1857" s="9">
        <v>0.296</v>
      </c>
      <c r="J1857" s="9">
        <v>0.638</v>
      </c>
      <c r="K1857" s="9">
        <v>0.066</v>
      </c>
      <c r="L1857" s="9">
        <v>3615846</v>
      </c>
      <c r="M1857" s="9">
        <v>0.648</v>
      </c>
    </row>
    <row r="1858" customHeight="1" spans="1:13">
      <c r="A1858" s="6" t="str">
        <f t="shared" si="0"/>
        <v>Panama-The Americas2010</v>
      </c>
      <c r="B1858" s="6" t="s">
        <v>212</v>
      </c>
      <c r="C1858" s="6" t="s">
        <v>75</v>
      </c>
      <c r="D1858" s="7" t="s">
        <v>288</v>
      </c>
      <c r="E1858" s="14">
        <v>0.011</v>
      </c>
      <c r="F1858" s="14">
        <v>0.011</v>
      </c>
      <c r="G1858" s="9">
        <v>80</v>
      </c>
      <c r="H1858" s="9">
        <v>74</v>
      </c>
      <c r="I1858" s="9">
        <v>0.293</v>
      </c>
      <c r="J1858" s="9">
        <v>0.639</v>
      </c>
      <c r="K1858" s="9">
        <v>0.068</v>
      </c>
      <c r="L1858" s="9">
        <v>3678128</v>
      </c>
      <c r="M1858" s="9">
        <v>0.651</v>
      </c>
    </row>
    <row r="1859" customHeight="1" spans="1:13">
      <c r="A1859" s="6" t="str">
        <f t="shared" si="0"/>
        <v>Panama-The Americas2011</v>
      </c>
      <c r="B1859" s="6" t="s">
        <v>212</v>
      </c>
      <c r="C1859" s="6" t="s">
        <v>75</v>
      </c>
      <c r="D1859" s="7" t="s">
        <v>285</v>
      </c>
      <c r="E1859" s="14">
        <v>0.011</v>
      </c>
      <c r="F1859" s="14">
        <v>0.006</v>
      </c>
      <c r="G1859" s="9">
        <v>80</v>
      </c>
      <c r="H1859" s="9">
        <v>74</v>
      </c>
      <c r="I1859" s="9">
        <v>0.29</v>
      </c>
      <c r="J1859" s="9">
        <v>0.641</v>
      </c>
      <c r="K1859" s="9">
        <v>0.069</v>
      </c>
      <c r="L1859" s="9">
        <v>3740282</v>
      </c>
      <c r="M1859" s="9">
        <v>0.654</v>
      </c>
    </row>
    <row r="1860" customHeight="1" spans="1:13">
      <c r="A1860" s="6" t="str">
        <f t="shared" si="0"/>
        <v>Panama-The Americas2012</v>
      </c>
      <c r="B1860" s="6" t="s">
        <v>212</v>
      </c>
      <c r="C1860" s="6" t="s">
        <v>75</v>
      </c>
      <c r="D1860" s="7" t="s">
        <v>286</v>
      </c>
      <c r="E1860" s="14">
        <v>0.011</v>
      </c>
      <c r="F1860" s="14">
        <v>0.007</v>
      </c>
      <c r="G1860" s="9">
        <v>80</v>
      </c>
      <c r="H1860" s="9">
        <v>75</v>
      </c>
      <c r="I1860" s="9">
        <v>0.286</v>
      </c>
      <c r="J1860" s="9">
        <v>0.643</v>
      </c>
      <c r="K1860" s="9">
        <v>0.071</v>
      </c>
      <c r="L1860" s="9">
        <v>3802281</v>
      </c>
      <c r="M1860" s="9">
        <v>0.657</v>
      </c>
    </row>
    <row r="1861" customHeight="1" spans="1:13">
      <c r="A1861" s="6" t="str">
        <f t="shared" si="0"/>
        <v>Papua New Guinea-Oceania2000</v>
      </c>
      <c r="B1861" s="6" t="s">
        <v>213</v>
      </c>
      <c r="C1861" s="6" t="s">
        <v>71</v>
      </c>
      <c r="D1861" s="7" t="s">
        <v>277</v>
      </c>
      <c r="E1861" s="14">
        <v>0.011</v>
      </c>
      <c r="F1861" s="14">
        <v>0.009</v>
      </c>
      <c r="G1861" s="9">
        <v>61</v>
      </c>
      <c r="H1861" s="9">
        <v>57</v>
      </c>
      <c r="I1861" s="9">
        <v>0.402</v>
      </c>
      <c r="J1861" s="9">
        <v>0.573</v>
      </c>
      <c r="K1861" s="9">
        <v>0.025</v>
      </c>
      <c r="L1861" s="9">
        <v>5379226</v>
      </c>
      <c r="M1861" s="9">
        <v>0.132</v>
      </c>
    </row>
    <row r="1862" customHeight="1" spans="1:13">
      <c r="A1862" s="6" t="str">
        <f t="shared" si="0"/>
        <v>Papua New Guinea-Oceania2001</v>
      </c>
      <c r="B1862" s="6" t="s">
        <v>213</v>
      </c>
      <c r="C1862" s="6" t="s">
        <v>71</v>
      </c>
      <c r="D1862" s="7" t="s">
        <v>278</v>
      </c>
      <c r="E1862" s="14">
        <v>0.011</v>
      </c>
      <c r="F1862" s="14">
        <v>0.014</v>
      </c>
      <c r="G1862" s="9">
        <v>61</v>
      </c>
      <c r="H1862" s="9">
        <v>57</v>
      </c>
      <c r="I1862" s="9">
        <v>0.402</v>
      </c>
      <c r="J1862" s="9">
        <v>0.573</v>
      </c>
      <c r="K1862" s="9">
        <v>0.025</v>
      </c>
      <c r="L1862" s="9">
        <v>5518971</v>
      </c>
      <c r="M1862" s="9">
        <v>0.132</v>
      </c>
    </row>
    <row r="1863" customHeight="1" spans="1:13">
      <c r="A1863" s="6" t="str">
        <f t="shared" si="0"/>
        <v>Papua New Guinea-Oceania2002</v>
      </c>
      <c r="B1863" s="6" t="s">
        <v>213</v>
      </c>
      <c r="C1863" s="6" t="s">
        <v>71</v>
      </c>
      <c r="D1863" s="7" t="s">
        <v>279</v>
      </c>
      <c r="E1863" s="14">
        <v>0.011</v>
      </c>
      <c r="F1863" s="14">
        <v>0.007</v>
      </c>
      <c r="G1863" s="9">
        <v>62</v>
      </c>
      <c r="H1863" s="9">
        <v>57</v>
      </c>
      <c r="I1863" s="9">
        <v>0.402</v>
      </c>
      <c r="J1863" s="9">
        <v>0.573</v>
      </c>
      <c r="K1863" s="9">
        <v>0.025</v>
      </c>
      <c r="L1863" s="9">
        <v>5660267</v>
      </c>
      <c r="M1863" s="9">
        <v>0.132</v>
      </c>
    </row>
    <row r="1864" customHeight="1" spans="1:13">
      <c r="A1864" s="6" t="str">
        <f t="shared" si="0"/>
        <v>Papua New Guinea-Oceania2003</v>
      </c>
      <c r="B1864" s="6" t="s">
        <v>213</v>
      </c>
      <c r="C1864" s="6" t="s">
        <v>71</v>
      </c>
      <c r="D1864" s="7" t="s">
        <v>280</v>
      </c>
      <c r="E1864" s="14">
        <v>0.011</v>
      </c>
      <c r="F1864" s="14">
        <v>0.006</v>
      </c>
      <c r="G1864" s="9">
        <v>62</v>
      </c>
      <c r="H1864" s="9">
        <v>58</v>
      </c>
      <c r="I1864" s="9">
        <v>0.401</v>
      </c>
      <c r="J1864" s="9">
        <v>0.573</v>
      </c>
      <c r="K1864" s="9">
        <v>0.026</v>
      </c>
      <c r="L1864" s="9">
        <v>5803302</v>
      </c>
      <c r="M1864" s="9">
        <v>0.131</v>
      </c>
    </row>
    <row r="1865" customHeight="1" spans="1:13">
      <c r="A1865" s="6" t="str">
        <f t="shared" si="0"/>
        <v>Papua New Guinea-Oceania2004</v>
      </c>
      <c r="B1865" s="6" t="s">
        <v>213</v>
      </c>
      <c r="C1865" s="6" t="s">
        <v>71</v>
      </c>
      <c r="D1865" s="7" t="s">
        <v>281</v>
      </c>
      <c r="E1865" s="14">
        <v>0.011</v>
      </c>
      <c r="F1865" s="14">
        <v>0.01</v>
      </c>
      <c r="G1865" s="9">
        <v>62</v>
      </c>
      <c r="H1865" s="9">
        <v>58</v>
      </c>
      <c r="I1865" s="9">
        <v>0.401</v>
      </c>
      <c r="J1865" s="9">
        <v>0.574</v>
      </c>
      <c r="K1865" s="9">
        <v>0.026</v>
      </c>
      <c r="L1865" s="9">
        <v>5948461</v>
      </c>
      <c r="M1865" s="9">
        <v>0.131</v>
      </c>
    </row>
    <row r="1866" customHeight="1" spans="1:13">
      <c r="A1866" s="6" t="str">
        <f t="shared" si="0"/>
        <v>Papua New Guinea-Oceania2005</v>
      </c>
      <c r="B1866" s="6" t="s">
        <v>213</v>
      </c>
      <c r="C1866" s="6" t="s">
        <v>71</v>
      </c>
      <c r="D1866" s="7" t="s">
        <v>282</v>
      </c>
      <c r="E1866" s="14">
        <v>0.011</v>
      </c>
      <c r="F1866" s="14">
        <v>0.003</v>
      </c>
      <c r="G1866" s="9">
        <v>63</v>
      </c>
      <c r="H1866" s="9">
        <v>59</v>
      </c>
      <c r="I1866" s="9">
        <v>0.4</v>
      </c>
      <c r="J1866" s="9">
        <v>0.574</v>
      </c>
      <c r="K1866" s="9">
        <v>0.026</v>
      </c>
      <c r="L1866" s="9">
        <v>6095959</v>
      </c>
      <c r="M1866" s="9">
        <v>0.131</v>
      </c>
    </row>
    <row r="1867" customHeight="1" spans="1:13">
      <c r="A1867" s="6" t="str">
        <f t="shared" si="0"/>
        <v>Papua New Guinea-Oceania2006</v>
      </c>
      <c r="B1867" s="6" t="s">
        <v>213</v>
      </c>
      <c r="C1867" s="6" t="s">
        <v>71</v>
      </c>
      <c r="D1867" s="7" t="s">
        <v>287</v>
      </c>
      <c r="E1867" s="14">
        <v>0.011</v>
      </c>
      <c r="F1867" s="14">
        <v>0.003</v>
      </c>
      <c r="G1867" s="9">
        <v>63</v>
      </c>
      <c r="H1867" s="9">
        <v>59</v>
      </c>
      <c r="I1867" s="9">
        <v>0.399</v>
      </c>
      <c r="J1867" s="9">
        <v>0.575</v>
      </c>
      <c r="K1867" s="9">
        <v>0.026</v>
      </c>
      <c r="L1867" s="9">
        <v>6245797</v>
      </c>
      <c r="M1867" s="9">
        <v>0.131</v>
      </c>
    </row>
    <row r="1868" customHeight="1" spans="1:13">
      <c r="A1868" s="6" t="str">
        <f t="shared" si="0"/>
        <v>Papua New Guinea-Oceania2007</v>
      </c>
      <c r="B1868" s="6" t="s">
        <v>213</v>
      </c>
      <c r="C1868" s="6" t="s">
        <v>71</v>
      </c>
      <c r="D1868" s="7" t="s">
        <v>289</v>
      </c>
      <c r="E1868" s="14">
        <v>0.011</v>
      </c>
      <c r="F1868" s="14">
        <v>0.004</v>
      </c>
      <c r="G1868" s="9">
        <v>63</v>
      </c>
      <c r="H1868" s="9">
        <v>59</v>
      </c>
      <c r="I1868" s="9">
        <v>0.397</v>
      </c>
      <c r="J1868" s="9">
        <v>0.576</v>
      </c>
      <c r="K1868" s="9">
        <v>0.027</v>
      </c>
      <c r="L1868" s="9">
        <v>6397623</v>
      </c>
      <c r="M1868" s="9">
        <v>0.131</v>
      </c>
    </row>
    <row r="1869" customHeight="1" spans="1:13">
      <c r="A1869" s="6" t="str">
        <f t="shared" si="0"/>
        <v>Papua New Guinea-Oceania2008</v>
      </c>
      <c r="B1869" s="6" t="s">
        <v>213</v>
      </c>
      <c r="C1869" s="6" t="s">
        <v>71</v>
      </c>
      <c r="D1869" s="7" t="s">
        <v>283</v>
      </c>
      <c r="E1869" s="14">
        <v>0.011</v>
      </c>
      <c r="F1869" s="14">
        <v>0.004</v>
      </c>
      <c r="G1869" s="9">
        <v>64</v>
      </c>
      <c r="H1869" s="9">
        <v>60</v>
      </c>
      <c r="I1869" s="9">
        <v>0.395</v>
      </c>
      <c r="J1869" s="9">
        <v>0.578</v>
      </c>
      <c r="K1869" s="9">
        <v>0.027</v>
      </c>
      <c r="L1869" s="9">
        <v>6550877</v>
      </c>
      <c r="M1869" s="9">
        <v>0.131</v>
      </c>
    </row>
    <row r="1870" customHeight="1" spans="1:13">
      <c r="A1870" s="6" t="str">
        <f t="shared" si="0"/>
        <v>Papua New Guinea-Oceania2009</v>
      </c>
      <c r="B1870" s="6" t="s">
        <v>213</v>
      </c>
      <c r="C1870" s="6" t="s">
        <v>71</v>
      </c>
      <c r="D1870" s="7" t="s">
        <v>284</v>
      </c>
      <c r="E1870" s="14">
        <v>0.011</v>
      </c>
      <c r="F1870" s="14">
        <v>0.004</v>
      </c>
      <c r="G1870" s="9">
        <v>64</v>
      </c>
      <c r="H1870" s="9">
        <v>60</v>
      </c>
      <c r="I1870" s="9">
        <v>0.393</v>
      </c>
      <c r="J1870" s="9">
        <v>0.579</v>
      </c>
      <c r="K1870" s="9">
        <v>0.027</v>
      </c>
      <c r="L1870" s="9">
        <v>6704829</v>
      </c>
      <c r="M1870" s="9">
        <v>0.13</v>
      </c>
    </row>
    <row r="1871" customHeight="1" spans="1:13">
      <c r="A1871" s="6" t="str">
        <f t="shared" si="0"/>
        <v>Papua New Guinea-Oceania2010</v>
      </c>
      <c r="B1871" s="6" t="s">
        <v>213</v>
      </c>
      <c r="C1871" s="6" t="s">
        <v>71</v>
      </c>
      <c r="D1871" s="7" t="s">
        <v>288</v>
      </c>
      <c r="E1871" s="14">
        <v>0.011</v>
      </c>
      <c r="F1871" s="14">
        <v>0.003</v>
      </c>
      <c r="G1871" s="9">
        <v>64</v>
      </c>
      <c r="H1871" s="9">
        <v>60</v>
      </c>
      <c r="I1871" s="9">
        <v>0.391</v>
      </c>
      <c r="J1871" s="9">
        <v>0.582</v>
      </c>
      <c r="K1871" s="9">
        <v>0.028</v>
      </c>
      <c r="L1871" s="9">
        <v>6858945</v>
      </c>
      <c r="M1871" s="9">
        <v>0.13</v>
      </c>
    </row>
    <row r="1872" customHeight="1" spans="1:13">
      <c r="A1872" s="6" t="str">
        <f t="shared" si="0"/>
        <v>Papua New Guinea-Oceania2011</v>
      </c>
      <c r="B1872" s="6" t="s">
        <v>213</v>
      </c>
      <c r="C1872" s="6" t="s">
        <v>71</v>
      </c>
      <c r="D1872" s="7" t="s">
        <v>285</v>
      </c>
      <c r="E1872" s="14">
        <v>0.012</v>
      </c>
      <c r="F1872" s="14">
        <v>0.012</v>
      </c>
      <c r="G1872" s="9">
        <v>64</v>
      </c>
      <c r="H1872" s="9">
        <v>60</v>
      </c>
      <c r="I1872" s="9">
        <v>0.387</v>
      </c>
      <c r="J1872" s="9">
        <v>0.584</v>
      </c>
      <c r="K1872" s="9">
        <v>0.028</v>
      </c>
      <c r="L1872" s="9">
        <v>7012977</v>
      </c>
      <c r="M1872" s="9">
        <v>0.13</v>
      </c>
    </row>
    <row r="1873" customHeight="1" spans="1:13">
      <c r="A1873" s="6" t="str">
        <f t="shared" si="0"/>
        <v>Papua New Guinea-Oceania2012</v>
      </c>
      <c r="B1873" s="6" t="s">
        <v>213</v>
      </c>
      <c r="C1873" s="6" t="s">
        <v>71</v>
      </c>
      <c r="D1873" s="7" t="s">
        <v>286</v>
      </c>
      <c r="E1873" s="14">
        <v>0.012</v>
      </c>
      <c r="F1873" s="14">
        <v>0.016</v>
      </c>
      <c r="G1873" s="9">
        <v>64</v>
      </c>
      <c r="H1873" s="9">
        <v>60</v>
      </c>
      <c r="I1873" s="9">
        <v>0.384</v>
      </c>
      <c r="J1873" s="9">
        <v>0.588</v>
      </c>
      <c r="K1873" s="9">
        <v>0.029</v>
      </c>
      <c r="L1873" s="9">
        <v>7167010</v>
      </c>
      <c r="M1873" s="9">
        <v>0.13</v>
      </c>
    </row>
    <row r="1874" customHeight="1" spans="1:13">
      <c r="A1874" s="6" t="str">
        <f t="shared" si="0"/>
        <v>Paraguay-The Americas2000</v>
      </c>
      <c r="B1874" s="6" t="s">
        <v>214</v>
      </c>
      <c r="C1874" s="6" t="s">
        <v>75</v>
      </c>
      <c r="D1874" s="7" t="s">
        <v>277</v>
      </c>
      <c r="E1874" s="14">
        <v>0.012</v>
      </c>
      <c r="F1874" s="14">
        <v>0.004</v>
      </c>
      <c r="G1874" s="9">
        <v>72</v>
      </c>
      <c r="H1874" s="9">
        <v>68</v>
      </c>
      <c r="I1874" s="9">
        <v>0.382</v>
      </c>
      <c r="J1874" s="9">
        <v>0.574</v>
      </c>
      <c r="K1874" s="9">
        <v>0.044</v>
      </c>
      <c r="L1874" s="9">
        <v>5350253</v>
      </c>
      <c r="M1874" s="9">
        <v>0.553</v>
      </c>
    </row>
    <row r="1875" customHeight="1" spans="1:13">
      <c r="A1875" s="6" t="str">
        <f t="shared" si="0"/>
        <v>Paraguay-The Americas2001</v>
      </c>
      <c r="B1875" s="6" t="s">
        <v>214</v>
      </c>
      <c r="C1875" s="6" t="s">
        <v>75</v>
      </c>
      <c r="D1875" s="7" t="s">
        <v>278</v>
      </c>
      <c r="E1875" s="14">
        <v>0.012</v>
      </c>
      <c r="F1875" s="14">
        <v>0.007</v>
      </c>
      <c r="G1875" s="9">
        <v>73</v>
      </c>
      <c r="H1875" s="9">
        <v>68</v>
      </c>
      <c r="I1875" s="9">
        <v>0.377</v>
      </c>
      <c r="J1875" s="9">
        <v>0.578</v>
      </c>
      <c r="K1875" s="9">
        <v>0.045</v>
      </c>
      <c r="L1875" s="9">
        <v>5460621</v>
      </c>
      <c r="M1875" s="9">
        <v>0.56</v>
      </c>
    </row>
    <row r="1876" customHeight="1" spans="1:13">
      <c r="A1876" s="6" t="str">
        <f t="shared" si="0"/>
        <v>Paraguay-The Americas2002</v>
      </c>
      <c r="B1876" s="6" t="s">
        <v>214</v>
      </c>
      <c r="C1876" s="6" t="s">
        <v>75</v>
      </c>
      <c r="D1876" s="7" t="s">
        <v>279</v>
      </c>
      <c r="E1876" s="14">
        <v>0.012</v>
      </c>
      <c r="F1876" s="14">
        <v>0.004</v>
      </c>
      <c r="G1876" s="9">
        <v>73</v>
      </c>
      <c r="H1876" s="9">
        <v>69</v>
      </c>
      <c r="I1876" s="9">
        <v>0.372</v>
      </c>
      <c r="J1876" s="9">
        <v>0.582</v>
      </c>
      <c r="K1876" s="9">
        <v>0.045</v>
      </c>
      <c r="L1876" s="9">
        <v>5571371</v>
      </c>
      <c r="M1876" s="9">
        <v>0.566</v>
      </c>
    </row>
    <row r="1877" customHeight="1" spans="1:13">
      <c r="A1877" s="6" t="str">
        <f t="shared" si="0"/>
        <v>Paraguay-The Americas2003</v>
      </c>
      <c r="B1877" s="6" t="s">
        <v>214</v>
      </c>
      <c r="C1877" s="6" t="s">
        <v>75</v>
      </c>
      <c r="D1877" s="7" t="s">
        <v>280</v>
      </c>
      <c r="E1877" s="14">
        <v>0.012</v>
      </c>
      <c r="F1877" s="14">
        <v>0.004</v>
      </c>
      <c r="G1877" s="9">
        <v>73</v>
      </c>
      <c r="H1877" s="9">
        <v>69</v>
      </c>
      <c r="I1877" s="9">
        <v>0.368</v>
      </c>
      <c r="J1877" s="9">
        <v>0.586</v>
      </c>
      <c r="K1877" s="9">
        <v>0.046</v>
      </c>
      <c r="L1877" s="9">
        <v>5682350</v>
      </c>
      <c r="M1877" s="9">
        <v>0.569</v>
      </c>
    </row>
    <row r="1878" customHeight="1" spans="1:13">
      <c r="A1878" s="6" t="str">
        <f t="shared" si="0"/>
        <v>Paraguay-The Americas2004</v>
      </c>
      <c r="B1878" s="6" t="s">
        <v>214</v>
      </c>
      <c r="C1878" s="6" t="s">
        <v>75</v>
      </c>
      <c r="D1878" s="7" t="s">
        <v>281</v>
      </c>
      <c r="E1878" s="14">
        <v>0.012</v>
      </c>
      <c r="F1878" s="14">
        <v>0.003</v>
      </c>
      <c r="G1878" s="9">
        <v>73</v>
      </c>
      <c r="H1878" s="9">
        <v>69</v>
      </c>
      <c r="I1878" s="9">
        <v>0.363</v>
      </c>
      <c r="J1878" s="9">
        <v>0.59</v>
      </c>
      <c r="K1878" s="9">
        <v>0.047</v>
      </c>
      <c r="L1878" s="9">
        <v>5793330</v>
      </c>
      <c r="M1878" s="9">
        <v>0.571</v>
      </c>
    </row>
    <row r="1879" customHeight="1" spans="1:13">
      <c r="A1879" s="6" t="str">
        <f t="shared" si="0"/>
        <v>Paraguay-The Americas2005</v>
      </c>
      <c r="B1879" s="6" t="s">
        <v>214</v>
      </c>
      <c r="C1879" s="6" t="s">
        <v>75</v>
      </c>
      <c r="D1879" s="7" t="s">
        <v>282</v>
      </c>
      <c r="E1879" s="14">
        <v>0.012</v>
      </c>
      <c r="F1879" s="14">
        <v>0.004</v>
      </c>
      <c r="G1879" s="9">
        <v>73</v>
      </c>
      <c r="H1879" s="9">
        <v>69</v>
      </c>
      <c r="I1879" s="9">
        <v>0.358</v>
      </c>
      <c r="J1879" s="9">
        <v>0.594</v>
      </c>
      <c r="K1879" s="9">
        <v>0.048</v>
      </c>
      <c r="L1879" s="9">
        <v>5904170</v>
      </c>
      <c r="M1879" s="9">
        <v>0.574</v>
      </c>
    </row>
    <row r="1880" customHeight="1" spans="1:13">
      <c r="A1880" s="6" t="str">
        <f t="shared" si="0"/>
        <v>Paraguay-The Americas2006</v>
      </c>
      <c r="B1880" s="6" t="s">
        <v>214</v>
      </c>
      <c r="C1880" s="6" t="s">
        <v>75</v>
      </c>
      <c r="D1880" s="7" t="s">
        <v>287</v>
      </c>
      <c r="E1880" s="14">
        <v>0.012</v>
      </c>
      <c r="F1880" s="14">
        <v>0.002</v>
      </c>
      <c r="G1880" s="9">
        <v>74</v>
      </c>
      <c r="H1880" s="9">
        <v>69</v>
      </c>
      <c r="I1880" s="9">
        <v>0.353</v>
      </c>
      <c r="J1880" s="9">
        <v>0.598</v>
      </c>
      <c r="K1880" s="9">
        <v>0.048</v>
      </c>
      <c r="L1880" s="9">
        <v>6014781</v>
      </c>
      <c r="M1880" s="9">
        <v>0.576</v>
      </c>
    </row>
    <row r="1881" customHeight="1" spans="1:13">
      <c r="A1881" s="6" t="str">
        <f t="shared" si="0"/>
        <v>Paraguay-The Americas2007</v>
      </c>
      <c r="B1881" s="6" t="s">
        <v>214</v>
      </c>
      <c r="C1881" s="6" t="s">
        <v>75</v>
      </c>
      <c r="D1881" s="7" t="s">
        <v>289</v>
      </c>
      <c r="E1881" s="14">
        <v>0.012</v>
      </c>
      <c r="F1881" s="14">
        <v>0.003</v>
      </c>
      <c r="G1881" s="9">
        <v>74</v>
      </c>
      <c r="H1881" s="9">
        <v>70</v>
      </c>
      <c r="I1881" s="9">
        <v>0.349</v>
      </c>
      <c r="J1881" s="9">
        <v>0.602</v>
      </c>
      <c r="K1881" s="9">
        <v>0.049</v>
      </c>
      <c r="L1881" s="9">
        <v>6125285</v>
      </c>
      <c r="M1881" s="9">
        <v>0.578</v>
      </c>
    </row>
    <row r="1882" customHeight="1" spans="1:13">
      <c r="A1882" s="6" t="str">
        <f t="shared" si="0"/>
        <v>Paraguay-The Americas2008</v>
      </c>
      <c r="B1882" s="6" t="s">
        <v>214</v>
      </c>
      <c r="C1882" s="6" t="s">
        <v>75</v>
      </c>
      <c r="D1882" s="7" t="s">
        <v>283</v>
      </c>
      <c r="E1882" s="14">
        <v>0.013</v>
      </c>
      <c r="F1882" s="14">
        <v>0.016</v>
      </c>
      <c r="G1882" s="9">
        <v>74</v>
      </c>
      <c r="H1882" s="9">
        <v>70</v>
      </c>
      <c r="I1882" s="9">
        <v>0.344</v>
      </c>
      <c r="J1882" s="9">
        <v>0.606</v>
      </c>
      <c r="K1882" s="9">
        <v>0.05</v>
      </c>
      <c r="L1882" s="9">
        <v>6236005</v>
      </c>
      <c r="M1882" s="9">
        <v>0.58</v>
      </c>
    </row>
    <row r="1883" customHeight="1" spans="1:13">
      <c r="A1883" s="6" t="str">
        <f t="shared" si="0"/>
        <v>Paraguay-The Americas2009</v>
      </c>
      <c r="B1883" s="6" t="s">
        <v>214</v>
      </c>
      <c r="C1883" s="6" t="s">
        <v>75</v>
      </c>
      <c r="D1883" s="7" t="s">
        <v>284</v>
      </c>
      <c r="E1883" s="14">
        <v>0.013</v>
      </c>
      <c r="F1883" s="14">
        <v>0.005</v>
      </c>
      <c r="G1883" s="9">
        <v>74</v>
      </c>
      <c r="H1883" s="9">
        <v>70</v>
      </c>
      <c r="I1883" s="9">
        <v>0.34</v>
      </c>
      <c r="J1883" s="9">
        <v>0.61</v>
      </c>
      <c r="K1883" s="9">
        <v>0.051</v>
      </c>
      <c r="L1883" s="9">
        <v>6347383</v>
      </c>
      <c r="M1883" s="9">
        <v>0.583</v>
      </c>
    </row>
    <row r="1884" customHeight="1" spans="1:13">
      <c r="A1884" s="6" t="str">
        <f t="shared" si="0"/>
        <v>Paraguay-The Americas2010</v>
      </c>
      <c r="B1884" s="6" t="s">
        <v>214</v>
      </c>
      <c r="C1884" s="6" t="s">
        <v>75</v>
      </c>
      <c r="D1884" s="7" t="s">
        <v>288</v>
      </c>
      <c r="E1884" s="14">
        <v>0.013</v>
      </c>
      <c r="F1884" s="14">
        <v>0.003</v>
      </c>
      <c r="G1884" s="9">
        <v>74</v>
      </c>
      <c r="H1884" s="9">
        <v>70</v>
      </c>
      <c r="I1884" s="9">
        <v>0.335</v>
      </c>
      <c r="J1884" s="9">
        <v>0.613</v>
      </c>
      <c r="K1884" s="9">
        <v>0.052</v>
      </c>
      <c r="L1884" s="9">
        <v>6459721</v>
      </c>
      <c r="M1884" s="9">
        <v>0.585</v>
      </c>
    </row>
    <row r="1885" customHeight="1" spans="1:13">
      <c r="A1885" s="6" t="str">
        <f t="shared" si="0"/>
        <v>Paraguay-The Americas2011</v>
      </c>
      <c r="B1885" s="6" t="s">
        <v>214</v>
      </c>
      <c r="C1885" s="6" t="s">
        <v>75</v>
      </c>
      <c r="D1885" s="7" t="s">
        <v>285</v>
      </c>
      <c r="E1885" s="14">
        <v>0.013</v>
      </c>
      <c r="F1885" s="14">
        <v>0.004</v>
      </c>
      <c r="G1885" s="9">
        <v>74</v>
      </c>
      <c r="H1885" s="9">
        <v>70</v>
      </c>
      <c r="I1885" s="9">
        <v>0.331</v>
      </c>
      <c r="J1885" s="9">
        <v>0.616</v>
      </c>
      <c r="K1885" s="9">
        <v>0.053</v>
      </c>
      <c r="L1885" s="9">
        <v>6573097</v>
      </c>
      <c r="M1885" s="9">
        <v>0.587</v>
      </c>
    </row>
    <row r="1886" customHeight="1" spans="1:13">
      <c r="A1886" s="6" t="str">
        <f t="shared" si="0"/>
        <v>Paraguay-The Americas2012</v>
      </c>
      <c r="B1886" s="6" t="s">
        <v>214</v>
      </c>
      <c r="C1886" s="6" t="s">
        <v>75</v>
      </c>
      <c r="D1886" s="7" t="s">
        <v>286</v>
      </c>
      <c r="E1886" s="14">
        <v>0.015</v>
      </c>
      <c r="F1886" s="14">
        <v>0.002</v>
      </c>
      <c r="G1886" s="9">
        <v>74</v>
      </c>
      <c r="H1886" s="9">
        <v>70</v>
      </c>
      <c r="I1886" s="9">
        <v>0.328</v>
      </c>
      <c r="J1886" s="9">
        <v>0.619</v>
      </c>
      <c r="K1886" s="9">
        <v>0.054</v>
      </c>
      <c r="L1886" s="9">
        <v>6687361</v>
      </c>
      <c r="M1886" s="9">
        <v>0.589</v>
      </c>
    </row>
    <row r="1887" customHeight="1" spans="1:13">
      <c r="A1887" s="6" t="str">
        <f t="shared" si="0"/>
        <v>Peru-The Americas2000</v>
      </c>
      <c r="B1887" s="6" t="s">
        <v>215</v>
      </c>
      <c r="C1887" s="6" t="s">
        <v>75</v>
      </c>
      <c r="D1887" s="7" t="s">
        <v>277</v>
      </c>
      <c r="E1887" s="14">
        <v>0.017</v>
      </c>
      <c r="F1887" s="14">
        <v>0.004</v>
      </c>
      <c r="G1887" s="9">
        <v>73</v>
      </c>
      <c r="H1887" s="9">
        <v>68</v>
      </c>
      <c r="I1887" s="9">
        <v>0.341</v>
      </c>
      <c r="J1887" s="9">
        <v>0.611</v>
      </c>
      <c r="K1887" s="9">
        <v>0.048</v>
      </c>
      <c r="L1887" s="9">
        <v>26000080</v>
      </c>
      <c r="M1887" s="9">
        <v>0.73</v>
      </c>
    </row>
    <row r="1888" customHeight="1" spans="1:13">
      <c r="A1888" s="6" t="str">
        <f t="shared" si="0"/>
        <v>Peru-The Americas2001</v>
      </c>
      <c r="B1888" s="6" t="s">
        <v>215</v>
      </c>
      <c r="C1888" s="6" t="s">
        <v>75</v>
      </c>
      <c r="D1888" s="7" t="s">
        <v>278</v>
      </c>
      <c r="E1888" s="14">
        <v>0.018</v>
      </c>
      <c r="F1888" s="14">
        <v>0.022</v>
      </c>
      <c r="G1888" s="9">
        <v>74</v>
      </c>
      <c r="H1888" s="9">
        <v>68</v>
      </c>
      <c r="I1888" s="9">
        <v>0.337</v>
      </c>
      <c r="J1888" s="9">
        <v>0.614</v>
      </c>
      <c r="K1888" s="9">
        <v>0.049</v>
      </c>
      <c r="L1888" s="9">
        <v>26372358</v>
      </c>
      <c r="M1888" s="9">
        <v>0.734</v>
      </c>
    </row>
    <row r="1889" customHeight="1" spans="1:13">
      <c r="A1889" s="6" t="str">
        <f t="shared" si="0"/>
        <v>Peru-The Americas2002</v>
      </c>
      <c r="B1889" s="6" t="s">
        <v>215</v>
      </c>
      <c r="C1889" s="6" t="s">
        <v>75</v>
      </c>
      <c r="D1889" s="7" t="s">
        <v>279</v>
      </c>
      <c r="E1889" s="14">
        <v>0.019</v>
      </c>
      <c r="F1889" s="15"/>
      <c r="G1889" s="9">
        <v>74</v>
      </c>
      <c r="H1889" s="9">
        <v>69</v>
      </c>
      <c r="I1889" s="9">
        <v>0.333</v>
      </c>
      <c r="J1889" s="9">
        <v>0.617</v>
      </c>
      <c r="K1889" s="9">
        <v>0.051</v>
      </c>
      <c r="L1889" s="9">
        <v>26729909</v>
      </c>
      <c r="M1889" s="9">
        <v>0.739</v>
      </c>
    </row>
    <row r="1890" customHeight="1" spans="1:13">
      <c r="A1890" s="6" t="str">
        <f t="shared" si="0"/>
        <v>Peru-The Americas2003</v>
      </c>
      <c r="B1890" s="6" t="s">
        <v>215</v>
      </c>
      <c r="C1890" s="6" t="s">
        <v>75</v>
      </c>
      <c r="D1890" s="7" t="s">
        <v>280</v>
      </c>
      <c r="E1890" s="15"/>
      <c r="F1890" s="15"/>
      <c r="G1890" s="9">
        <v>74</v>
      </c>
      <c r="H1890" s="9">
        <v>69</v>
      </c>
      <c r="I1890" s="9">
        <v>0.328</v>
      </c>
      <c r="J1890" s="9">
        <v>0.62</v>
      </c>
      <c r="K1890" s="9">
        <v>0.052</v>
      </c>
      <c r="L1890" s="9">
        <v>27073334</v>
      </c>
      <c r="M1890" s="9">
        <v>0.742</v>
      </c>
    </row>
    <row r="1891" customHeight="1" spans="1:13">
      <c r="A1891" s="6" t="str">
        <f t="shared" si="0"/>
        <v>Peru-The Americas2004</v>
      </c>
      <c r="B1891" s="6" t="s">
        <v>215</v>
      </c>
      <c r="C1891" s="6" t="s">
        <v>75</v>
      </c>
      <c r="D1891" s="7" t="s">
        <v>281</v>
      </c>
      <c r="E1891" s="15"/>
      <c r="F1891" s="14">
        <v>0.003</v>
      </c>
      <c r="G1891" s="9">
        <v>75</v>
      </c>
      <c r="H1891" s="9">
        <v>69</v>
      </c>
      <c r="I1891" s="9">
        <v>0.324</v>
      </c>
      <c r="J1891" s="9">
        <v>0.623</v>
      </c>
      <c r="K1891" s="9">
        <v>0.053</v>
      </c>
      <c r="L1891" s="9">
        <v>27403845</v>
      </c>
      <c r="M1891" s="9">
        <v>0.746</v>
      </c>
    </row>
    <row r="1892" customHeight="1" spans="1:13">
      <c r="A1892" s="6" t="str">
        <f t="shared" si="0"/>
        <v>Peru-The Americas2005</v>
      </c>
      <c r="B1892" s="6" t="s">
        <v>215</v>
      </c>
      <c r="C1892" s="6" t="s">
        <v>75</v>
      </c>
      <c r="D1892" s="7" t="s">
        <v>282</v>
      </c>
      <c r="E1892" s="15"/>
      <c r="F1892" s="15"/>
      <c r="G1892" s="9">
        <v>75</v>
      </c>
      <c r="H1892" s="9">
        <v>70</v>
      </c>
      <c r="I1892" s="9">
        <v>0.32</v>
      </c>
      <c r="J1892" s="9">
        <v>0.626</v>
      </c>
      <c r="K1892" s="9">
        <v>0.054</v>
      </c>
      <c r="L1892" s="9">
        <v>27723281</v>
      </c>
      <c r="M1892" s="9">
        <v>0.75</v>
      </c>
    </row>
    <row r="1893" customHeight="1" spans="1:13">
      <c r="A1893" s="6" t="str">
        <f t="shared" si="0"/>
        <v>Peru-The Americas2006</v>
      </c>
      <c r="B1893" s="6" t="s">
        <v>215</v>
      </c>
      <c r="C1893" s="6" t="s">
        <v>75</v>
      </c>
      <c r="D1893" s="7" t="s">
        <v>287</v>
      </c>
      <c r="E1893" s="14">
        <v>0.008</v>
      </c>
      <c r="F1893" s="14">
        <v>0.004</v>
      </c>
      <c r="G1893" s="9">
        <v>75</v>
      </c>
      <c r="H1893" s="9">
        <v>70</v>
      </c>
      <c r="I1893" s="9">
        <v>0.316</v>
      </c>
      <c r="J1893" s="9">
        <v>0.629</v>
      </c>
      <c r="K1893" s="9">
        <v>0.055</v>
      </c>
      <c r="L1893" s="9">
        <v>28030688</v>
      </c>
      <c r="M1893" s="9">
        <v>0.754</v>
      </c>
    </row>
    <row r="1894" customHeight="1" spans="1:13">
      <c r="A1894" s="6" t="str">
        <f t="shared" si="0"/>
        <v>Peru-The Americas2007</v>
      </c>
      <c r="B1894" s="6" t="s">
        <v>215</v>
      </c>
      <c r="C1894" s="6" t="s">
        <v>75</v>
      </c>
      <c r="D1894" s="7" t="s">
        <v>289</v>
      </c>
      <c r="E1894" s="14">
        <v>0.009</v>
      </c>
      <c r="F1894" s="14">
        <v>0.007</v>
      </c>
      <c r="G1894" s="9">
        <v>76</v>
      </c>
      <c r="H1894" s="9">
        <v>70</v>
      </c>
      <c r="I1894" s="9">
        <v>0.312</v>
      </c>
      <c r="J1894" s="9">
        <v>0.632</v>
      </c>
      <c r="K1894" s="9">
        <v>0.056</v>
      </c>
      <c r="L1894" s="9">
        <v>28328410</v>
      </c>
      <c r="M1894" s="9">
        <v>0.758</v>
      </c>
    </row>
    <row r="1895" customHeight="1" spans="1:13">
      <c r="A1895" s="6" t="str">
        <f t="shared" si="0"/>
        <v>Peru-The Americas2008</v>
      </c>
      <c r="B1895" s="6" t="s">
        <v>215</v>
      </c>
      <c r="C1895" s="6" t="s">
        <v>75</v>
      </c>
      <c r="D1895" s="7" t="s">
        <v>283</v>
      </c>
      <c r="E1895" s="14">
        <v>0.009</v>
      </c>
      <c r="F1895" s="14">
        <v>0.003</v>
      </c>
      <c r="G1895" s="9">
        <v>76</v>
      </c>
      <c r="H1895" s="9">
        <v>71</v>
      </c>
      <c r="I1895" s="9">
        <v>0.308</v>
      </c>
      <c r="J1895" s="9">
        <v>0.635</v>
      </c>
      <c r="K1895" s="9">
        <v>0.057</v>
      </c>
      <c r="L1895" s="9">
        <v>28625628</v>
      </c>
      <c r="M1895" s="9">
        <v>0.762</v>
      </c>
    </row>
    <row r="1896" customHeight="1" spans="1:13">
      <c r="A1896" s="6" t="str">
        <f t="shared" si="0"/>
        <v>Peru-The Americas2009</v>
      </c>
      <c r="B1896" s="6" t="s">
        <v>215</v>
      </c>
      <c r="C1896" s="6" t="s">
        <v>75</v>
      </c>
      <c r="D1896" s="7" t="s">
        <v>284</v>
      </c>
      <c r="E1896" s="14">
        <v>0.009</v>
      </c>
      <c r="F1896" s="14">
        <v>0.004</v>
      </c>
      <c r="G1896" s="9">
        <v>76</v>
      </c>
      <c r="H1896" s="9">
        <v>71</v>
      </c>
      <c r="I1896" s="9">
        <v>0.304</v>
      </c>
      <c r="J1896" s="9">
        <v>0.637</v>
      </c>
      <c r="K1896" s="9">
        <v>0.059</v>
      </c>
      <c r="L1896" s="9">
        <v>28934303</v>
      </c>
      <c r="M1896" s="9">
        <v>0.766</v>
      </c>
    </row>
    <row r="1897" customHeight="1" spans="1:13">
      <c r="A1897" s="6" t="str">
        <f t="shared" si="0"/>
        <v>Peru-The Americas2010</v>
      </c>
      <c r="B1897" s="6" t="s">
        <v>215</v>
      </c>
      <c r="C1897" s="6" t="s">
        <v>75</v>
      </c>
      <c r="D1897" s="7" t="s">
        <v>288</v>
      </c>
      <c r="E1897" s="14">
        <v>0.01</v>
      </c>
      <c r="F1897" s="14">
        <v>0.003</v>
      </c>
      <c r="G1897" s="9">
        <v>77</v>
      </c>
      <c r="H1897" s="9">
        <v>71</v>
      </c>
      <c r="I1897" s="9">
        <v>0.3</v>
      </c>
      <c r="J1897" s="9">
        <v>0.64</v>
      </c>
      <c r="K1897" s="9">
        <v>0.06</v>
      </c>
      <c r="L1897" s="9">
        <v>29262830</v>
      </c>
      <c r="M1897" s="9">
        <v>0.769</v>
      </c>
    </row>
    <row r="1898" customHeight="1" spans="1:13">
      <c r="A1898" s="6" t="str">
        <f t="shared" si="0"/>
        <v>Peru-The Americas2011</v>
      </c>
      <c r="B1898" s="6" t="s">
        <v>215</v>
      </c>
      <c r="C1898" s="6" t="s">
        <v>75</v>
      </c>
      <c r="D1898" s="7" t="s">
        <v>285</v>
      </c>
      <c r="E1898" s="14">
        <v>0.01</v>
      </c>
      <c r="F1898" s="14">
        <v>0.009</v>
      </c>
      <c r="G1898" s="9">
        <v>77</v>
      </c>
      <c r="H1898" s="9">
        <v>72</v>
      </c>
      <c r="I1898" s="9">
        <v>0.296</v>
      </c>
      <c r="J1898" s="9">
        <v>0.643</v>
      </c>
      <c r="K1898" s="9">
        <v>0.061</v>
      </c>
      <c r="L1898" s="9">
        <v>29614887</v>
      </c>
      <c r="M1898" s="9">
        <v>0.773</v>
      </c>
    </row>
    <row r="1899" customHeight="1" spans="1:13">
      <c r="A1899" s="6" t="str">
        <f t="shared" si="0"/>
        <v>Peru-The Americas2012</v>
      </c>
      <c r="B1899" s="6" t="s">
        <v>215</v>
      </c>
      <c r="C1899" s="6" t="s">
        <v>75</v>
      </c>
      <c r="D1899" s="7" t="s">
        <v>286</v>
      </c>
      <c r="E1899" s="14">
        <v>0.01</v>
      </c>
      <c r="F1899" s="14">
        <v>0.006</v>
      </c>
      <c r="G1899" s="9">
        <v>77</v>
      </c>
      <c r="H1899" s="9">
        <v>72</v>
      </c>
      <c r="I1899" s="9">
        <v>0.292</v>
      </c>
      <c r="J1899" s="9">
        <v>0.646</v>
      </c>
      <c r="K1899" s="9">
        <v>0.063</v>
      </c>
      <c r="L1899" s="9">
        <v>29987800</v>
      </c>
      <c r="M1899" s="9">
        <v>0.776</v>
      </c>
    </row>
    <row r="1900" customHeight="1" spans="1:13">
      <c r="A1900" s="6" t="str">
        <f t="shared" si="0"/>
        <v>Philippines-Asia2000</v>
      </c>
      <c r="B1900" s="6" t="s">
        <v>216</v>
      </c>
      <c r="C1900" s="6" t="s">
        <v>65</v>
      </c>
      <c r="D1900" s="7" t="s">
        <v>277</v>
      </c>
      <c r="E1900" s="14">
        <v>0.01</v>
      </c>
      <c r="F1900" s="14">
        <v>0.007</v>
      </c>
      <c r="G1900" s="9">
        <v>70</v>
      </c>
      <c r="H1900" s="9">
        <v>64</v>
      </c>
      <c r="I1900" s="9">
        <v>0.385</v>
      </c>
      <c r="J1900" s="9">
        <v>0.583</v>
      </c>
      <c r="K1900" s="9">
        <v>0.032</v>
      </c>
      <c r="L1900" s="9">
        <v>77651848</v>
      </c>
      <c r="M1900" s="9">
        <v>0.48</v>
      </c>
    </row>
    <row r="1901" customHeight="1" spans="1:13">
      <c r="A1901" s="6" t="str">
        <f t="shared" si="0"/>
        <v>Philippines-Asia2001</v>
      </c>
      <c r="B1901" s="6" t="s">
        <v>216</v>
      </c>
      <c r="C1901" s="6" t="s">
        <v>65</v>
      </c>
      <c r="D1901" s="7" t="s">
        <v>278</v>
      </c>
      <c r="E1901" s="14">
        <v>0.01</v>
      </c>
      <c r="F1901" s="14">
        <v>0.005</v>
      </c>
      <c r="G1901" s="9">
        <v>70</v>
      </c>
      <c r="H1901" s="9">
        <v>64</v>
      </c>
      <c r="I1901" s="9">
        <v>0.382</v>
      </c>
      <c r="J1901" s="9">
        <v>0.585</v>
      </c>
      <c r="K1901" s="9">
        <v>0.033</v>
      </c>
      <c r="L1901" s="9">
        <v>79297756</v>
      </c>
      <c r="M1901" s="9">
        <v>0.477</v>
      </c>
    </row>
    <row r="1902" customHeight="1" spans="1:13">
      <c r="A1902" s="6" t="str">
        <f t="shared" si="0"/>
        <v>Philippines-Asia2002</v>
      </c>
      <c r="B1902" s="6" t="s">
        <v>216</v>
      </c>
      <c r="C1902" s="6" t="s">
        <v>65</v>
      </c>
      <c r="D1902" s="7" t="s">
        <v>279</v>
      </c>
      <c r="E1902" s="14">
        <v>0.01</v>
      </c>
      <c r="F1902" s="14">
        <v>0.006</v>
      </c>
      <c r="G1902" s="9">
        <v>70</v>
      </c>
      <c r="H1902" s="9">
        <v>64</v>
      </c>
      <c r="I1902" s="9">
        <v>0.38</v>
      </c>
      <c r="J1902" s="9">
        <v>0.587</v>
      </c>
      <c r="K1902" s="9">
        <v>0.033</v>
      </c>
      <c r="L1902" s="9">
        <v>80953652</v>
      </c>
      <c r="M1902" s="9">
        <v>0.474</v>
      </c>
    </row>
    <row r="1903" customHeight="1" spans="1:13">
      <c r="A1903" s="6" t="str">
        <f t="shared" si="0"/>
        <v>Philippines-Asia2003</v>
      </c>
      <c r="B1903" s="6" t="s">
        <v>216</v>
      </c>
      <c r="C1903" s="6" t="s">
        <v>65</v>
      </c>
      <c r="D1903" s="7" t="s">
        <v>280</v>
      </c>
      <c r="E1903" s="14">
        <v>0.01</v>
      </c>
      <c r="F1903" s="14">
        <v>0.004</v>
      </c>
      <c r="G1903" s="9">
        <v>71</v>
      </c>
      <c r="H1903" s="9">
        <v>64</v>
      </c>
      <c r="I1903" s="9">
        <v>0.377</v>
      </c>
      <c r="J1903" s="9">
        <v>0.59</v>
      </c>
      <c r="K1903" s="9">
        <v>0.033</v>
      </c>
      <c r="L1903" s="9">
        <v>82604681</v>
      </c>
      <c r="M1903" s="9">
        <v>0.471</v>
      </c>
    </row>
    <row r="1904" customHeight="1" spans="1:13">
      <c r="A1904" s="6" t="str">
        <f t="shared" si="0"/>
        <v>Philippines-Asia2004</v>
      </c>
      <c r="B1904" s="6" t="s">
        <v>216</v>
      </c>
      <c r="C1904" s="6" t="s">
        <v>65</v>
      </c>
      <c r="D1904" s="7" t="s">
        <v>281</v>
      </c>
      <c r="E1904" s="14">
        <v>0.01</v>
      </c>
      <c r="F1904" s="14">
        <v>0.004</v>
      </c>
      <c r="G1904" s="9">
        <v>71</v>
      </c>
      <c r="H1904" s="9">
        <v>64</v>
      </c>
      <c r="I1904" s="9">
        <v>0.374</v>
      </c>
      <c r="J1904" s="9">
        <v>0.592</v>
      </c>
      <c r="K1904" s="9">
        <v>0.034</v>
      </c>
      <c r="L1904" s="9">
        <v>84231329</v>
      </c>
      <c r="M1904" s="9">
        <v>0.469</v>
      </c>
    </row>
    <row r="1905" customHeight="1" spans="1:13">
      <c r="A1905" s="6" t="str">
        <f t="shared" si="0"/>
        <v>Philippines-Asia2005</v>
      </c>
      <c r="B1905" s="6" t="s">
        <v>216</v>
      </c>
      <c r="C1905" s="6" t="s">
        <v>65</v>
      </c>
      <c r="D1905" s="7" t="s">
        <v>282</v>
      </c>
      <c r="E1905" s="14">
        <v>0.011</v>
      </c>
      <c r="F1905" s="14">
        <v>0.011</v>
      </c>
      <c r="G1905" s="9">
        <v>71</v>
      </c>
      <c r="H1905" s="9">
        <v>64</v>
      </c>
      <c r="I1905" s="9">
        <v>0.371</v>
      </c>
      <c r="J1905" s="9">
        <v>0.595</v>
      </c>
      <c r="K1905" s="9">
        <v>0.034</v>
      </c>
      <c r="L1905" s="9">
        <v>85821214</v>
      </c>
      <c r="M1905" s="9">
        <v>0.466</v>
      </c>
    </row>
    <row r="1906" customHeight="1" spans="1:13">
      <c r="A1906" s="6" t="str">
        <f t="shared" si="0"/>
        <v>Philippines-Asia2006</v>
      </c>
      <c r="B1906" s="6" t="s">
        <v>216</v>
      </c>
      <c r="C1906" s="6" t="s">
        <v>65</v>
      </c>
      <c r="D1906" s="7" t="s">
        <v>287</v>
      </c>
      <c r="E1906" s="14">
        <v>0.011</v>
      </c>
      <c r="F1906" s="14">
        <v>0.005</v>
      </c>
      <c r="G1906" s="9">
        <v>71</v>
      </c>
      <c r="H1906" s="9">
        <v>64</v>
      </c>
      <c r="I1906" s="9">
        <v>0.367</v>
      </c>
      <c r="J1906" s="9">
        <v>0.598</v>
      </c>
      <c r="K1906" s="9">
        <v>0.035</v>
      </c>
      <c r="L1906" s="9">
        <v>87366573</v>
      </c>
      <c r="M1906" s="9">
        <v>0.463</v>
      </c>
    </row>
    <row r="1907" customHeight="1" spans="1:13">
      <c r="A1907" s="6" t="str">
        <f t="shared" si="0"/>
        <v>Philippines-Asia2007</v>
      </c>
      <c r="B1907" s="6" t="s">
        <v>216</v>
      </c>
      <c r="C1907" s="6" t="s">
        <v>65</v>
      </c>
      <c r="D1907" s="7" t="s">
        <v>289</v>
      </c>
      <c r="E1907" s="14">
        <v>0.011</v>
      </c>
      <c r="F1907" s="14">
        <v>0.013</v>
      </c>
      <c r="G1907" s="9">
        <v>71</v>
      </c>
      <c r="H1907" s="9">
        <v>64</v>
      </c>
      <c r="I1907" s="9">
        <v>0.364</v>
      </c>
      <c r="J1907" s="9">
        <v>0.601</v>
      </c>
      <c r="K1907" s="9">
        <v>0.035</v>
      </c>
      <c r="L1907" s="9">
        <v>88875548</v>
      </c>
      <c r="M1907" s="9">
        <v>0.461</v>
      </c>
    </row>
    <row r="1908" customHeight="1" spans="1:13">
      <c r="A1908" s="6" t="str">
        <f t="shared" si="0"/>
        <v>Philippines-Asia2008</v>
      </c>
      <c r="B1908" s="6" t="s">
        <v>216</v>
      </c>
      <c r="C1908" s="6" t="s">
        <v>65</v>
      </c>
      <c r="D1908" s="7" t="s">
        <v>283</v>
      </c>
      <c r="E1908" s="14">
        <v>0.011</v>
      </c>
      <c r="F1908" s="14">
        <v>0.012</v>
      </c>
      <c r="G1908" s="9">
        <v>71</v>
      </c>
      <c r="H1908" s="9">
        <v>65</v>
      </c>
      <c r="I1908" s="9">
        <v>0.36</v>
      </c>
      <c r="J1908" s="9">
        <v>0.604</v>
      </c>
      <c r="K1908" s="9">
        <v>0.036</v>
      </c>
      <c r="L1908" s="9">
        <v>90371287</v>
      </c>
      <c r="M1908" s="9">
        <v>0.458</v>
      </c>
    </row>
    <row r="1909" customHeight="1" spans="1:13">
      <c r="A1909" s="6" t="str">
        <f t="shared" si="0"/>
        <v>Philippines-Asia2009</v>
      </c>
      <c r="B1909" s="6" t="s">
        <v>216</v>
      </c>
      <c r="C1909" s="6" t="s">
        <v>65</v>
      </c>
      <c r="D1909" s="7" t="s">
        <v>284</v>
      </c>
      <c r="E1909" s="14">
        <v>0.011</v>
      </c>
      <c r="F1909" s="14">
        <v>0.007</v>
      </c>
      <c r="G1909" s="9">
        <v>72</v>
      </c>
      <c r="H1909" s="9">
        <v>65</v>
      </c>
      <c r="I1909" s="9">
        <v>0.357</v>
      </c>
      <c r="J1909" s="9">
        <v>0.607</v>
      </c>
      <c r="K1909" s="9">
        <v>0.037</v>
      </c>
      <c r="L1909" s="9">
        <v>91886400</v>
      </c>
      <c r="M1909" s="9">
        <v>0.455</v>
      </c>
    </row>
    <row r="1910" customHeight="1" spans="1:13">
      <c r="A1910" s="6" t="str">
        <f t="shared" si="0"/>
        <v>Philippines-Asia2010</v>
      </c>
      <c r="B1910" s="6" t="s">
        <v>216</v>
      </c>
      <c r="C1910" s="6" t="s">
        <v>65</v>
      </c>
      <c r="D1910" s="7" t="s">
        <v>288</v>
      </c>
      <c r="E1910" s="14">
        <v>0.011</v>
      </c>
      <c r="F1910" s="14">
        <v>0.01</v>
      </c>
      <c r="G1910" s="9">
        <v>72</v>
      </c>
      <c r="H1910" s="9">
        <v>65</v>
      </c>
      <c r="I1910" s="9">
        <v>0.353</v>
      </c>
      <c r="J1910" s="9">
        <v>0.61</v>
      </c>
      <c r="K1910" s="9">
        <v>0.037</v>
      </c>
      <c r="L1910" s="9">
        <v>93444322</v>
      </c>
      <c r="M1910" s="9">
        <v>0.453</v>
      </c>
    </row>
    <row r="1911" customHeight="1" spans="1:13">
      <c r="A1911" s="6" t="str">
        <f t="shared" si="0"/>
        <v>Philippines-Asia2011</v>
      </c>
      <c r="B1911" s="6" t="s">
        <v>216</v>
      </c>
      <c r="C1911" s="6" t="s">
        <v>65</v>
      </c>
      <c r="D1911" s="7" t="s">
        <v>285</v>
      </c>
      <c r="E1911" s="14">
        <v>0.011</v>
      </c>
      <c r="F1911" s="14">
        <v>0.005</v>
      </c>
      <c r="G1911" s="9">
        <v>72</v>
      </c>
      <c r="H1911" s="9">
        <v>65</v>
      </c>
      <c r="I1911" s="9">
        <v>0.349</v>
      </c>
      <c r="J1911" s="9">
        <v>0.613</v>
      </c>
      <c r="K1911" s="9">
        <v>0.038</v>
      </c>
      <c r="L1911" s="9">
        <v>95053437</v>
      </c>
      <c r="M1911" s="9">
        <v>0.45</v>
      </c>
    </row>
    <row r="1912" customHeight="1" spans="1:13">
      <c r="A1912" s="6" t="str">
        <f t="shared" si="0"/>
        <v>Philippines-Asia2012</v>
      </c>
      <c r="B1912" s="6" t="s">
        <v>216</v>
      </c>
      <c r="C1912" s="6" t="s">
        <v>65</v>
      </c>
      <c r="D1912" s="7" t="s">
        <v>286</v>
      </c>
      <c r="E1912" s="14">
        <v>0.011</v>
      </c>
      <c r="F1912" s="14">
        <v>0.004</v>
      </c>
      <c r="G1912" s="9">
        <v>72</v>
      </c>
      <c r="H1912" s="9">
        <v>65</v>
      </c>
      <c r="I1912" s="9">
        <v>0.345</v>
      </c>
      <c r="J1912" s="9">
        <v>0.616</v>
      </c>
      <c r="K1912" s="9">
        <v>0.038</v>
      </c>
      <c r="L1912" s="9">
        <v>96706764</v>
      </c>
      <c r="M1912" s="9">
        <v>0.448</v>
      </c>
    </row>
    <row r="1913" customHeight="1" spans="1:13">
      <c r="A1913" s="6" t="str">
        <f t="shared" si="0"/>
        <v>Poland-Europe2000</v>
      </c>
      <c r="B1913" s="6" t="s">
        <v>217</v>
      </c>
      <c r="C1913" s="6" t="s">
        <v>67</v>
      </c>
      <c r="D1913" s="7" t="s">
        <v>277</v>
      </c>
      <c r="E1913" s="14">
        <v>0.011</v>
      </c>
      <c r="F1913" s="14">
        <v>0.003</v>
      </c>
      <c r="G1913" s="9">
        <v>78</v>
      </c>
      <c r="H1913" s="9">
        <v>70</v>
      </c>
      <c r="I1913" s="9">
        <v>0.194</v>
      </c>
      <c r="J1913" s="9">
        <v>0.684</v>
      </c>
      <c r="K1913" s="9">
        <v>0.123</v>
      </c>
      <c r="L1913" s="9">
        <v>38258629</v>
      </c>
      <c r="M1913" s="9">
        <v>0.617</v>
      </c>
    </row>
    <row r="1914" customHeight="1" spans="1:13">
      <c r="A1914" s="6" t="str">
        <f t="shared" si="0"/>
        <v>Poland-Europe2001</v>
      </c>
      <c r="B1914" s="6" t="s">
        <v>217</v>
      </c>
      <c r="C1914" s="6" t="s">
        <v>67</v>
      </c>
      <c r="D1914" s="7" t="s">
        <v>278</v>
      </c>
      <c r="E1914" s="14">
        <v>0.011</v>
      </c>
      <c r="F1914" s="14">
        <v>0.004</v>
      </c>
      <c r="G1914" s="9">
        <v>78</v>
      </c>
      <c r="H1914" s="9">
        <v>70</v>
      </c>
      <c r="I1914" s="9">
        <v>0.187</v>
      </c>
      <c r="J1914" s="9">
        <v>0.688</v>
      </c>
      <c r="K1914" s="9">
        <v>0.125</v>
      </c>
      <c r="L1914" s="9">
        <v>38248076</v>
      </c>
      <c r="M1914" s="9">
        <v>0.618</v>
      </c>
    </row>
    <row r="1915" customHeight="1" spans="1:13">
      <c r="A1915" s="6" t="str">
        <f t="shared" si="0"/>
        <v>Poland-Europe2002</v>
      </c>
      <c r="B1915" s="6" t="s">
        <v>217</v>
      </c>
      <c r="C1915" s="6" t="s">
        <v>67</v>
      </c>
      <c r="D1915" s="7" t="s">
        <v>279</v>
      </c>
      <c r="E1915" s="14">
        <v>0.011</v>
      </c>
      <c r="F1915" s="14">
        <v>0.003</v>
      </c>
      <c r="G1915" s="9">
        <v>79</v>
      </c>
      <c r="H1915" s="9">
        <v>70</v>
      </c>
      <c r="I1915" s="9">
        <v>0.18</v>
      </c>
      <c r="J1915" s="9">
        <v>0.692</v>
      </c>
      <c r="K1915" s="9">
        <v>0.127</v>
      </c>
      <c r="L1915" s="9">
        <v>38230364</v>
      </c>
      <c r="M1915" s="9">
        <v>0.618</v>
      </c>
    </row>
    <row r="1916" customHeight="1" spans="1:13">
      <c r="A1916" s="6" t="str">
        <f t="shared" si="0"/>
        <v>Poland-Europe2003</v>
      </c>
      <c r="B1916" s="6" t="s">
        <v>217</v>
      </c>
      <c r="C1916" s="6" t="s">
        <v>67</v>
      </c>
      <c r="D1916" s="7" t="s">
        <v>280</v>
      </c>
      <c r="E1916" s="14">
        <v>0.011</v>
      </c>
      <c r="F1916" s="14">
        <v>0.004</v>
      </c>
      <c r="G1916" s="9">
        <v>79</v>
      </c>
      <c r="H1916" s="9">
        <v>71</v>
      </c>
      <c r="I1916" s="9">
        <v>0.174</v>
      </c>
      <c r="J1916" s="9">
        <v>0.696</v>
      </c>
      <c r="K1916" s="9">
        <v>0.13</v>
      </c>
      <c r="L1916" s="9">
        <v>38204570</v>
      </c>
      <c r="M1916" s="9">
        <v>0.617</v>
      </c>
    </row>
    <row r="1917" customHeight="1" spans="1:13">
      <c r="A1917" s="6" t="str">
        <f t="shared" si="0"/>
        <v>Poland-Europe2004</v>
      </c>
      <c r="B1917" s="6" t="s">
        <v>217</v>
      </c>
      <c r="C1917" s="6" t="s">
        <v>67</v>
      </c>
      <c r="D1917" s="7" t="s">
        <v>281</v>
      </c>
      <c r="E1917" s="14">
        <v>0.011</v>
      </c>
      <c r="F1917" s="14">
        <v>0.002</v>
      </c>
      <c r="G1917" s="9">
        <v>79</v>
      </c>
      <c r="H1917" s="9">
        <v>71</v>
      </c>
      <c r="I1917" s="9">
        <v>0.169</v>
      </c>
      <c r="J1917" s="9">
        <v>0.7</v>
      </c>
      <c r="K1917" s="9">
        <v>0.131</v>
      </c>
      <c r="L1917" s="9">
        <v>38182222</v>
      </c>
      <c r="M1917" s="9">
        <v>0.616</v>
      </c>
    </row>
    <row r="1918" customHeight="1" spans="1:13">
      <c r="A1918" s="6" t="str">
        <f t="shared" si="0"/>
        <v>Poland-Europe2005</v>
      </c>
      <c r="B1918" s="6" t="s">
        <v>217</v>
      </c>
      <c r="C1918" s="6" t="s">
        <v>67</v>
      </c>
      <c r="D1918" s="7" t="s">
        <v>282</v>
      </c>
      <c r="E1918" s="14">
        <v>0.011</v>
      </c>
      <c r="F1918" s="14">
        <v>0.004</v>
      </c>
      <c r="G1918" s="9">
        <v>79</v>
      </c>
      <c r="H1918" s="9">
        <v>71</v>
      </c>
      <c r="I1918" s="9">
        <v>0.164</v>
      </c>
      <c r="J1918" s="9">
        <v>0.703</v>
      </c>
      <c r="K1918" s="9">
        <v>0.133</v>
      </c>
      <c r="L1918" s="9">
        <v>38165445</v>
      </c>
      <c r="M1918" s="9">
        <v>0.615</v>
      </c>
    </row>
    <row r="1919" customHeight="1" spans="1:13">
      <c r="A1919" s="6" t="str">
        <f t="shared" si="0"/>
        <v>Poland-Europe2006</v>
      </c>
      <c r="B1919" s="6" t="s">
        <v>217</v>
      </c>
      <c r="C1919" s="6" t="s">
        <v>67</v>
      </c>
      <c r="D1919" s="7" t="s">
        <v>287</v>
      </c>
      <c r="E1919" s="14">
        <v>0.011</v>
      </c>
      <c r="F1919" s="14">
        <v>0.004</v>
      </c>
      <c r="G1919" s="9">
        <v>80</v>
      </c>
      <c r="H1919" s="9">
        <v>71</v>
      </c>
      <c r="I1919" s="9">
        <v>0.16</v>
      </c>
      <c r="J1919" s="9">
        <v>0.707</v>
      </c>
      <c r="K1919" s="9">
        <v>0.133</v>
      </c>
      <c r="L1919" s="9">
        <v>38141267</v>
      </c>
      <c r="M1919" s="9">
        <v>0.613</v>
      </c>
    </row>
    <row r="1920" customHeight="1" spans="1:13">
      <c r="A1920" s="6" t="str">
        <f t="shared" si="0"/>
        <v>Poland-Europe2007</v>
      </c>
      <c r="B1920" s="6" t="s">
        <v>217</v>
      </c>
      <c r="C1920" s="6" t="s">
        <v>67</v>
      </c>
      <c r="D1920" s="7" t="s">
        <v>289</v>
      </c>
      <c r="E1920" s="14">
        <v>0.011</v>
      </c>
      <c r="F1920" s="15"/>
      <c r="G1920" s="9">
        <v>80</v>
      </c>
      <c r="H1920" s="9">
        <v>71</v>
      </c>
      <c r="I1920" s="9">
        <v>0.156</v>
      </c>
      <c r="J1920" s="9">
        <v>0.71</v>
      </c>
      <c r="K1920" s="9">
        <v>0.133</v>
      </c>
      <c r="L1920" s="9">
        <v>38120560</v>
      </c>
      <c r="M1920" s="9">
        <v>0.612</v>
      </c>
    </row>
    <row r="1921" customHeight="1" spans="1:13">
      <c r="A1921" s="6" t="str">
        <f t="shared" si="0"/>
        <v>Poland-Europe2008</v>
      </c>
      <c r="B1921" s="6" t="s">
        <v>217</v>
      </c>
      <c r="C1921" s="6" t="s">
        <v>67</v>
      </c>
      <c r="D1921" s="7" t="s">
        <v>283</v>
      </c>
      <c r="E1921" s="14">
        <v>0.011</v>
      </c>
      <c r="F1921" s="14">
        <v>0.003</v>
      </c>
      <c r="G1921" s="9">
        <v>80</v>
      </c>
      <c r="H1921" s="9">
        <v>71</v>
      </c>
      <c r="I1921" s="9">
        <v>0.154</v>
      </c>
      <c r="J1921" s="9">
        <v>0.713</v>
      </c>
      <c r="K1921" s="9">
        <v>0.133</v>
      </c>
      <c r="L1921" s="9">
        <v>38125759</v>
      </c>
      <c r="M1921" s="9">
        <v>0.611</v>
      </c>
    </row>
    <row r="1922" customHeight="1" spans="1:13">
      <c r="A1922" s="6" t="str">
        <f t="shared" si="0"/>
        <v>Poland-Europe2009</v>
      </c>
      <c r="B1922" s="6" t="s">
        <v>217</v>
      </c>
      <c r="C1922" s="6" t="s">
        <v>67</v>
      </c>
      <c r="D1922" s="7" t="s">
        <v>284</v>
      </c>
      <c r="E1922" s="14">
        <v>0.012</v>
      </c>
      <c r="F1922" s="14">
        <v>0.011</v>
      </c>
      <c r="G1922" s="9">
        <v>80</v>
      </c>
      <c r="H1922" s="9">
        <v>72</v>
      </c>
      <c r="I1922" s="9">
        <v>0.152</v>
      </c>
      <c r="J1922" s="9">
        <v>0.715</v>
      </c>
      <c r="K1922" s="9">
        <v>0.134</v>
      </c>
      <c r="L1922" s="9">
        <v>38151603</v>
      </c>
      <c r="M1922" s="9">
        <v>0.61</v>
      </c>
    </row>
    <row r="1923" customHeight="1" spans="1:13">
      <c r="A1923" s="6" t="str">
        <f t="shared" si="0"/>
        <v>Poland-Europe2010</v>
      </c>
      <c r="B1923" s="6" t="s">
        <v>217</v>
      </c>
      <c r="C1923" s="6" t="s">
        <v>67</v>
      </c>
      <c r="D1923" s="7" t="s">
        <v>288</v>
      </c>
      <c r="E1923" s="14">
        <v>0.012</v>
      </c>
      <c r="F1923" s="14">
        <v>0.016</v>
      </c>
      <c r="G1923" s="9">
        <v>81</v>
      </c>
      <c r="H1923" s="9">
        <v>72</v>
      </c>
      <c r="I1923" s="9">
        <v>0.15</v>
      </c>
      <c r="J1923" s="9">
        <v>0.715</v>
      </c>
      <c r="K1923" s="9">
        <v>0.135</v>
      </c>
      <c r="L1923" s="9">
        <v>38183683</v>
      </c>
      <c r="M1923" s="9">
        <v>0.609</v>
      </c>
    </row>
    <row r="1924" customHeight="1" spans="1:13">
      <c r="A1924" s="6" t="str">
        <f t="shared" si="0"/>
        <v>Poland-Europe2011</v>
      </c>
      <c r="B1924" s="6" t="s">
        <v>217</v>
      </c>
      <c r="C1924" s="6" t="s">
        <v>67</v>
      </c>
      <c r="D1924" s="7" t="s">
        <v>285</v>
      </c>
      <c r="E1924" s="14">
        <v>0.012</v>
      </c>
      <c r="F1924" s="14">
        <v>0.006</v>
      </c>
      <c r="G1924" s="9">
        <v>81</v>
      </c>
      <c r="H1924" s="9">
        <v>73</v>
      </c>
      <c r="I1924" s="9">
        <v>0.149</v>
      </c>
      <c r="J1924" s="9">
        <v>0.713</v>
      </c>
      <c r="K1924" s="9">
        <v>0.137</v>
      </c>
      <c r="L1924" s="9">
        <v>38534157</v>
      </c>
      <c r="M1924" s="9">
        <v>0.608</v>
      </c>
    </row>
    <row r="1925" customHeight="1" spans="1:13">
      <c r="A1925" s="6" t="str">
        <f t="shared" si="0"/>
        <v>Poland-Europe2012</v>
      </c>
      <c r="B1925" s="6" t="s">
        <v>217</v>
      </c>
      <c r="C1925" s="6" t="s">
        <v>67</v>
      </c>
      <c r="D1925" s="7" t="s">
        <v>286</v>
      </c>
      <c r="E1925" s="14">
        <v>0.012</v>
      </c>
      <c r="F1925" s="14">
        <v>0.004</v>
      </c>
      <c r="G1925" s="9">
        <v>81</v>
      </c>
      <c r="H1925" s="9">
        <v>73</v>
      </c>
      <c r="I1925" s="9">
        <v>0.149</v>
      </c>
      <c r="J1925" s="9">
        <v>0.71</v>
      </c>
      <c r="K1925" s="9">
        <v>0.14</v>
      </c>
      <c r="L1925" s="9">
        <v>38535873</v>
      </c>
      <c r="M1925" s="9">
        <v>0.607</v>
      </c>
    </row>
    <row r="1926" customHeight="1" spans="1:13">
      <c r="A1926" s="6" t="str">
        <f t="shared" si="0"/>
        <v>Portugal-Europe2000</v>
      </c>
      <c r="B1926" s="6" t="s">
        <v>218</v>
      </c>
      <c r="C1926" s="6" t="s">
        <v>67</v>
      </c>
      <c r="D1926" s="7" t="s">
        <v>277</v>
      </c>
      <c r="E1926" s="14">
        <v>0.012</v>
      </c>
      <c r="F1926" s="14">
        <v>0.007</v>
      </c>
      <c r="G1926" s="9">
        <v>80</v>
      </c>
      <c r="H1926" s="9">
        <v>73</v>
      </c>
      <c r="I1926" s="9">
        <v>0.162</v>
      </c>
      <c r="J1926" s="9">
        <v>0.676</v>
      </c>
      <c r="K1926" s="9">
        <v>0.162</v>
      </c>
      <c r="L1926" s="9">
        <v>10289898</v>
      </c>
      <c r="M1926" s="9">
        <v>0.544</v>
      </c>
    </row>
    <row r="1927" customHeight="1" spans="1:13">
      <c r="A1927" s="6" t="str">
        <f t="shared" si="0"/>
        <v>Portugal-Europe2001</v>
      </c>
      <c r="B1927" s="6" t="s">
        <v>218</v>
      </c>
      <c r="C1927" s="6" t="s">
        <v>67</v>
      </c>
      <c r="D1927" s="7" t="s">
        <v>278</v>
      </c>
      <c r="E1927" s="14">
        <v>0.012</v>
      </c>
      <c r="F1927" s="14">
        <v>0.003</v>
      </c>
      <c r="G1927" s="9">
        <v>80</v>
      </c>
      <c r="H1927" s="9">
        <v>73</v>
      </c>
      <c r="I1927" s="9">
        <v>0.16</v>
      </c>
      <c r="J1927" s="9">
        <v>0.676</v>
      </c>
      <c r="K1927" s="9">
        <v>0.164</v>
      </c>
      <c r="L1927" s="9">
        <v>10362722</v>
      </c>
      <c r="M1927" s="9">
        <v>0.55</v>
      </c>
    </row>
    <row r="1928" customHeight="1" spans="1:13">
      <c r="A1928" s="6" t="str">
        <f t="shared" si="0"/>
        <v>Portugal-Europe2002</v>
      </c>
      <c r="B1928" s="6" t="s">
        <v>218</v>
      </c>
      <c r="C1928" s="6" t="s">
        <v>67</v>
      </c>
      <c r="D1928" s="7" t="s">
        <v>279</v>
      </c>
      <c r="E1928" s="14">
        <v>0.012</v>
      </c>
      <c r="F1928" s="14">
        <v>0.004</v>
      </c>
      <c r="G1928" s="9">
        <v>81</v>
      </c>
      <c r="H1928" s="9">
        <v>74</v>
      </c>
      <c r="I1928" s="9">
        <v>0.159</v>
      </c>
      <c r="J1928" s="9">
        <v>0.675</v>
      </c>
      <c r="K1928" s="9">
        <v>0.166</v>
      </c>
      <c r="L1928" s="9">
        <v>10419631</v>
      </c>
      <c r="M1928" s="9">
        <v>0.557</v>
      </c>
    </row>
    <row r="1929" customHeight="1" spans="1:13">
      <c r="A1929" s="6" t="str">
        <f t="shared" si="0"/>
        <v>Portugal-Europe2003</v>
      </c>
      <c r="B1929" s="6" t="s">
        <v>218</v>
      </c>
      <c r="C1929" s="6" t="s">
        <v>67</v>
      </c>
      <c r="D1929" s="7" t="s">
        <v>280</v>
      </c>
      <c r="E1929" s="14">
        <v>0.012</v>
      </c>
      <c r="F1929" s="14">
        <v>0.003</v>
      </c>
      <c r="G1929" s="9">
        <v>81</v>
      </c>
      <c r="H1929" s="9">
        <v>74</v>
      </c>
      <c r="I1929" s="9">
        <v>0.158</v>
      </c>
      <c r="J1929" s="9">
        <v>0.674</v>
      </c>
      <c r="K1929" s="9">
        <v>0.168</v>
      </c>
      <c r="L1929" s="9">
        <v>10458821</v>
      </c>
      <c r="M1929" s="9">
        <v>0.563</v>
      </c>
    </row>
    <row r="1930" customHeight="1" spans="1:13">
      <c r="A1930" s="6" t="str">
        <f t="shared" si="0"/>
        <v>Portugal-Europe2004</v>
      </c>
      <c r="B1930" s="6" t="s">
        <v>218</v>
      </c>
      <c r="C1930" s="6" t="s">
        <v>67</v>
      </c>
      <c r="D1930" s="7" t="s">
        <v>281</v>
      </c>
      <c r="E1930" s="14">
        <v>0.013</v>
      </c>
      <c r="F1930" s="14">
        <v>0.015</v>
      </c>
      <c r="G1930" s="9">
        <v>81</v>
      </c>
      <c r="H1930" s="9">
        <v>75</v>
      </c>
      <c r="I1930" s="9">
        <v>0.157</v>
      </c>
      <c r="J1930" s="9">
        <v>0.674</v>
      </c>
      <c r="K1930" s="9">
        <v>0.17</v>
      </c>
      <c r="L1930" s="9">
        <v>10483861</v>
      </c>
      <c r="M1930" s="9">
        <v>0.569</v>
      </c>
    </row>
    <row r="1931" customHeight="1" spans="1:13">
      <c r="A1931" s="6" t="str">
        <f t="shared" si="0"/>
        <v>Portugal-Europe2005</v>
      </c>
      <c r="B1931" s="6" t="s">
        <v>218</v>
      </c>
      <c r="C1931" s="6" t="s">
        <v>67</v>
      </c>
      <c r="D1931" s="7" t="s">
        <v>282</v>
      </c>
      <c r="E1931" s="14">
        <v>0.013</v>
      </c>
      <c r="F1931" s="14">
        <v>0.005</v>
      </c>
      <c r="G1931" s="9">
        <v>81</v>
      </c>
      <c r="H1931" s="9">
        <v>75</v>
      </c>
      <c r="I1931" s="9">
        <v>0.156</v>
      </c>
      <c r="J1931" s="9">
        <v>0.673</v>
      </c>
      <c r="K1931" s="9">
        <v>0.171</v>
      </c>
      <c r="L1931" s="9">
        <v>10503330</v>
      </c>
      <c r="M1931" s="9">
        <v>0.575</v>
      </c>
    </row>
    <row r="1932" customHeight="1" spans="1:13">
      <c r="A1932" s="6" t="str">
        <f t="shared" si="0"/>
        <v>Portugal-Europe2006</v>
      </c>
      <c r="B1932" s="6" t="s">
        <v>218</v>
      </c>
      <c r="C1932" s="6" t="s">
        <v>67</v>
      </c>
      <c r="D1932" s="7" t="s">
        <v>287</v>
      </c>
      <c r="E1932" s="14">
        <v>0.013</v>
      </c>
      <c r="F1932" s="14">
        <v>0.004</v>
      </c>
      <c r="G1932" s="9">
        <v>82</v>
      </c>
      <c r="H1932" s="9">
        <v>75</v>
      </c>
      <c r="I1932" s="9">
        <v>0.155</v>
      </c>
      <c r="J1932" s="9">
        <v>0.672</v>
      </c>
      <c r="K1932" s="9">
        <v>0.173</v>
      </c>
      <c r="L1932" s="9">
        <v>10522288</v>
      </c>
      <c r="M1932" s="9">
        <v>0.581</v>
      </c>
    </row>
    <row r="1933" customHeight="1" spans="1:13">
      <c r="A1933" s="6" t="str">
        <f t="shared" si="0"/>
        <v>Portugal-Europe2007</v>
      </c>
      <c r="B1933" s="6" t="s">
        <v>218</v>
      </c>
      <c r="C1933" s="6" t="s">
        <v>67</v>
      </c>
      <c r="D1933" s="7" t="s">
        <v>289</v>
      </c>
      <c r="E1933" s="14">
        <v>0.013</v>
      </c>
      <c r="F1933" s="14">
        <v>0.003</v>
      </c>
      <c r="G1933" s="9">
        <v>82</v>
      </c>
      <c r="H1933" s="9">
        <v>75</v>
      </c>
      <c r="I1933" s="9">
        <v>0.154</v>
      </c>
      <c r="J1933" s="9">
        <v>0.671</v>
      </c>
      <c r="K1933" s="9">
        <v>0.175</v>
      </c>
      <c r="L1933" s="9">
        <v>10542964</v>
      </c>
      <c r="M1933" s="9">
        <v>0.587</v>
      </c>
    </row>
    <row r="1934" customHeight="1" spans="1:13">
      <c r="A1934" s="6" t="str">
        <f t="shared" si="0"/>
        <v>Portugal-Europe2008</v>
      </c>
      <c r="B1934" s="6" t="s">
        <v>218</v>
      </c>
      <c r="C1934" s="6" t="s">
        <v>67</v>
      </c>
      <c r="D1934" s="7" t="s">
        <v>283</v>
      </c>
      <c r="E1934" s="14">
        <v>0.016</v>
      </c>
      <c r="F1934" s="14">
        <v>0.002</v>
      </c>
      <c r="G1934" s="9">
        <v>82</v>
      </c>
      <c r="H1934" s="9">
        <v>76</v>
      </c>
      <c r="I1934" s="9">
        <v>0.153</v>
      </c>
      <c r="J1934" s="9">
        <v>0.67</v>
      </c>
      <c r="K1934" s="9">
        <v>0.176</v>
      </c>
      <c r="L1934" s="9">
        <v>10558177</v>
      </c>
      <c r="M1934" s="9">
        <v>0.594</v>
      </c>
    </row>
    <row r="1935" customHeight="1" spans="1:13">
      <c r="A1935" s="6" t="str">
        <f t="shared" si="0"/>
        <v>Portugal-Europe2009</v>
      </c>
      <c r="B1935" s="6" t="s">
        <v>218</v>
      </c>
      <c r="C1935" s="6" t="s">
        <v>67</v>
      </c>
      <c r="D1935" s="7" t="s">
        <v>284</v>
      </c>
      <c r="E1935" s="14">
        <v>0.017</v>
      </c>
      <c r="F1935" s="14">
        <v>0.004</v>
      </c>
      <c r="G1935" s="9">
        <v>82</v>
      </c>
      <c r="H1935" s="9">
        <v>76</v>
      </c>
      <c r="I1935" s="9">
        <v>0.153</v>
      </c>
      <c r="J1935" s="9">
        <v>0.669</v>
      </c>
      <c r="K1935" s="9">
        <v>0.178</v>
      </c>
      <c r="L1935" s="9">
        <v>10568247</v>
      </c>
      <c r="M1935" s="9">
        <v>0.6</v>
      </c>
    </row>
    <row r="1936" customHeight="1" spans="1:13">
      <c r="A1936" s="6" t="str">
        <f t="shared" si="0"/>
        <v>Portugal-Europe2010</v>
      </c>
      <c r="B1936" s="6" t="s">
        <v>218</v>
      </c>
      <c r="C1936" s="6" t="s">
        <v>67</v>
      </c>
      <c r="D1936" s="7" t="s">
        <v>288</v>
      </c>
      <c r="E1936" s="14">
        <v>0.018</v>
      </c>
      <c r="F1936" s="14">
        <v>0.021</v>
      </c>
      <c r="G1936" s="9">
        <v>82</v>
      </c>
      <c r="H1936" s="9">
        <v>76</v>
      </c>
      <c r="I1936" s="9">
        <v>0.151</v>
      </c>
      <c r="J1936" s="9">
        <v>0.668</v>
      </c>
      <c r="K1936" s="9">
        <v>0.18</v>
      </c>
      <c r="L1936" s="9">
        <v>10573100</v>
      </c>
      <c r="M1936" s="9">
        <v>0.606</v>
      </c>
    </row>
    <row r="1937" customHeight="1" spans="1:13">
      <c r="A1937" s="6" t="str">
        <f t="shared" si="0"/>
        <v>Portugal-Europe2011</v>
      </c>
      <c r="B1937" s="6" t="s">
        <v>218</v>
      </c>
      <c r="C1937" s="6" t="s">
        <v>67</v>
      </c>
      <c r="D1937" s="7" t="s">
        <v>285</v>
      </c>
      <c r="E1937" s="14">
        <v>0.019</v>
      </c>
      <c r="F1937" s="15"/>
      <c r="G1937" s="9">
        <v>84</v>
      </c>
      <c r="H1937" s="9">
        <v>77</v>
      </c>
      <c r="I1937" s="9">
        <v>0.15</v>
      </c>
      <c r="J1937" s="9">
        <v>0.667</v>
      </c>
      <c r="K1937" s="9">
        <v>0.182</v>
      </c>
      <c r="L1937" s="9">
        <v>10557560</v>
      </c>
      <c r="M1937" s="9">
        <v>0.612</v>
      </c>
    </row>
    <row r="1938" customHeight="1" spans="1:13">
      <c r="A1938" s="6" t="str">
        <f t="shared" si="0"/>
        <v>Portugal-Europe2012</v>
      </c>
      <c r="B1938" s="6" t="s">
        <v>218</v>
      </c>
      <c r="C1938" s="6" t="s">
        <v>67</v>
      </c>
      <c r="D1938" s="7" t="s">
        <v>286</v>
      </c>
      <c r="E1938" s="15"/>
      <c r="F1938" s="15"/>
      <c r="G1938" s="9">
        <v>84</v>
      </c>
      <c r="H1938" s="9">
        <v>77</v>
      </c>
      <c r="I1938" s="9">
        <v>0.149</v>
      </c>
      <c r="J1938" s="9">
        <v>0.666</v>
      </c>
      <c r="K1938" s="9">
        <v>0.185</v>
      </c>
      <c r="L1938" s="9">
        <v>10514844</v>
      </c>
      <c r="M1938" s="9">
        <v>0.618</v>
      </c>
    </row>
    <row r="1939" customHeight="1" spans="1:13">
      <c r="A1939" s="6" t="str">
        <f t="shared" si="0"/>
        <v>Puerto Rico-The Americas2000</v>
      </c>
      <c r="B1939" s="6" t="s">
        <v>219</v>
      </c>
      <c r="C1939" s="6" t="s">
        <v>75</v>
      </c>
      <c r="D1939" s="7" t="s">
        <v>277</v>
      </c>
      <c r="E1939" s="15"/>
      <c r="F1939" s="14">
        <v>0.003</v>
      </c>
      <c r="G1939" s="9">
        <v>81</v>
      </c>
      <c r="H1939" s="9">
        <v>73</v>
      </c>
      <c r="I1939" s="9">
        <v>0.236</v>
      </c>
      <c r="J1939" s="9">
        <v>0.651</v>
      </c>
      <c r="K1939" s="9">
        <v>0.113</v>
      </c>
      <c r="L1939" s="9">
        <v>3810605</v>
      </c>
      <c r="M1939" s="9">
        <v>0.944</v>
      </c>
    </row>
    <row r="1940" customHeight="1" spans="1:13">
      <c r="A1940" s="6" t="str">
        <f t="shared" si="0"/>
        <v>Puerto Rico-The Americas2001</v>
      </c>
      <c r="B1940" s="6" t="s">
        <v>219</v>
      </c>
      <c r="C1940" s="6" t="s">
        <v>75</v>
      </c>
      <c r="D1940" s="7" t="s">
        <v>278</v>
      </c>
      <c r="E1940" s="15"/>
      <c r="F1940" s="15"/>
      <c r="G1940" s="9">
        <v>81</v>
      </c>
      <c r="H1940" s="9">
        <v>73</v>
      </c>
      <c r="I1940" s="9">
        <v>0.233</v>
      </c>
      <c r="J1940" s="9">
        <v>0.652</v>
      </c>
      <c r="K1940" s="9">
        <v>0.115</v>
      </c>
      <c r="L1940" s="9">
        <v>3818774</v>
      </c>
      <c r="M1940" s="9">
        <v>0.943</v>
      </c>
    </row>
    <row r="1941" customHeight="1" spans="1:13">
      <c r="A1941" s="6" t="str">
        <f t="shared" si="0"/>
        <v>Puerto Rico-The Americas2002</v>
      </c>
      <c r="B1941" s="6" t="s">
        <v>219</v>
      </c>
      <c r="C1941" s="6" t="s">
        <v>75</v>
      </c>
      <c r="D1941" s="7" t="s">
        <v>279</v>
      </c>
      <c r="E1941" s="14">
        <v>0.008</v>
      </c>
      <c r="F1941" s="14">
        <v>0.004</v>
      </c>
      <c r="G1941" s="9">
        <v>82</v>
      </c>
      <c r="H1941" s="9">
        <v>74</v>
      </c>
      <c r="I1941" s="9">
        <v>0.23</v>
      </c>
      <c r="J1941" s="9">
        <v>0.653</v>
      </c>
      <c r="K1941" s="9">
        <v>0.117</v>
      </c>
      <c r="L1941" s="9">
        <v>3823701</v>
      </c>
      <c r="M1941" s="9">
        <v>0.943</v>
      </c>
    </row>
    <row r="1942" customHeight="1" spans="1:13">
      <c r="A1942" s="6" t="str">
        <f t="shared" si="0"/>
        <v>Puerto Rico-The Americas2003</v>
      </c>
      <c r="B1942" s="6" t="s">
        <v>219</v>
      </c>
      <c r="C1942" s="6" t="s">
        <v>75</v>
      </c>
      <c r="D1942" s="7" t="s">
        <v>280</v>
      </c>
      <c r="E1942" s="14">
        <v>0.009</v>
      </c>
      <c r="F1942" s="14">
        <v>0.008</v>
      </c>
      <c r="G1942" s="9">
        <v>82</v>
      </c>
      <c r="H1942" s="9">
        <v>74</v>
      </c>
      <c r="I1942" s="9">
        <v>0.227</v>
      </c>
      <c r="J1942" s="9">
        <v>0.654</v>
      </c>
      <c r="K1942" s="9">
        <v>0.118</v>
      </c>
      <c r="L1942" s="9">
        <v>3826095</v>
      </c>
      <c r="M1942" s="9">
        <v>0.942</v>
      </c>
    </row>
    <row r="1943" customHeight="1" spans="1:13">
      <c r="A1943" s="6" t="str">
        <f t="shared" si="0"/>
        <v>Puerto Rico-The Americas2004</v>
      </c>
      <c r="B1943" s="6" t="s">
        <v>219</v>
      </c>
      <c r="C1943" s="6" t="s">
        <v>75</v>
      </c>
      <c r="D1943" s="7" t="s">
        <v>281</v>
      </c>
      <c r="E1943" s="14">
        <v>0.009</v>
      </c>
      <c r="F1943" s="14">
        <v>0.007</v>
      </c>
      <c r="G1943" s="9">
        <v>82</v>
      </c>
      <c r="H1943" s="9">
        <v>74</v>
      </c>
      <c r="I1943" s="9">
        <v>0.225</v>
      </c>
      <c r="J1943" s="9">
        <v>0.655</v>
      </c>
      <c r="K1943" s="9">
        <v>0.12</v>
      </c>
      <c r="L1943" s="9">
        <v>3826878</v>
      </c>
      <c r="M1943" s="9">
        <v>0.942</v>
      </c>
    </row>
    <row r="1944" customHeight="1" spans="1:13">
      <c r="A1944" s="6" t="str">
        <f t="shared" si="0"/>
        <v>Puerto Rico-The Americas2005</v>
      </c>
      <c r="B1944" s="6" t="s">
        <v>219</v>
      </c>
      <c r="C1944" s="6" t="s">
        <v>75</v>
      </c>
      <c r="D1944" s="7" t="s">
        <v>282</v>
      </c>
      <c r="E1944" s="14">
        <v>0.009</v>
      </c>
      <c r="F1944" s="14">
        <v>0.006</v>
      </c>
      <c r="G1944" s="9">
        <v>82</v>
      </c>
      <c r="H1944" s="9">
        <v>74</v>
      </c>
      <c r="I1944" s="9">
        <v>0.222</v>
      </c>
      <c r="J1944" s="9">
        <v>0.657</v>
      </c>
      <c r="K1944" s="9">
        <v>0.122</v>
      </c>
      <c r="L1944" s="9">
        <v>3821362</v>
      </c>
      <c r="M1944" s="9">
        <v>0.941</v>
      </c>
    </row>
    <row r="1945" customHeight="1" spans="1:13">
      <c r="A1945" s="6" t="str">
        <f t="shared" si="0"/>
        <v>Puerto Rico-The Americas2006</v>
      </c>
      <c r="B1945" s="6" t="s">
        <v>219</v>
      </c>
      <c r="C1945" s="6" t="s">
        <v>75</v>
      </c>
      <c r="D1945" s="7" t="s">
        <v>287</v>
      </c>
      <c r="E1945" s="14">
        <v>0.009</v>
      </c>
      <c r="F1945" s="14">
        <v>0.007</v>
      </c>
      <c r="G1945" s="9">
        <v>83</v>
      </c>
      <c r="H1945" s="9">
        <v>74</v>
      </c>
      <c r="I1945" s="9">
        <v>0.219</v>
      </c>
      <c r="J1945" s="9">
        <v>0.658</v>
      </c>
      <c r="K1945" s="9">
        <v>0.123</v>
      </c>
      <c r="L1945" s="9">
        <v>3805214</v>
      </c>
      <c r="M1945" s="9">
        <v>0.941</v>
      </c>
    </row>
    <row r="1946" customHeight="1" spans="1:13">
      <c r="A1946" s="6" t="str">
        <f t="shared" si="0"/>
        <v>Puerto Rico-The Americas2007</v>
      </c>
      <c r="B1946" s="6" t="s">
        <v>219</v>
      </c>
      <c r="C1946" s="6" t="s">
        <v>75</v>
      </c>
      <c r="D1946" s="7" t="s">
        <v>289</v>
      </c>
      <c r="E1946" s="14">
        <v>0.009</v>
      </c>
      <c r="F1946" s="14">
        <v>0.004</v>
      </c>
      <c r="G1946" s="9">
        <v>83</v>
      </c>
      <c r="H1946" s="9">
        <v>74</v>
      </c>
      <c r="I1946" s="9">
        <v>0.215</v>
      </c>
      <c r="J1946" s="9">
        <v>0.66</v>
      </c>
      <c r="K1946" s="9">
        <v>0.125</v>
      </c>
      <c r="L1946" s="9">
        <v>3782995</v>
      </c>
      <c r="M1946" s="9">
        <v>0.94</v>
      </c>
    </row>
    <row r="1947" customHeight="1" spans="1:13">
      <c r="A1947" s="6" t="str">
        <f t="shared" si="0"/>
        <v>Puerto Rico-The Americas2008</v>
      </c>
      <c r="B1947" s="6" t="s">
        <v>219</v>
      </c>
      <c r="C1947" s="6" t="s">
        <v>75</v>
      </c>
      <c r="D1947" s="7" t="s">
        <v>283</v>
      </c>
      <c r="E1947" s="14">
        <v>0.009</v>
      </c>
      <c r="F1947" s="14">
        <v>0.006</v>
      </c>
      <c r="G1947" s="9">
        <v>83</v>
      </c>
      <c r="H1947" s="9">
        <v>75</v>
      </c>
      <c r="I1947" s="9">
        <v>0.212</v>
      </c>
      <c r="J1947" s="9">
        <v>0.662</v>
      </c>
      <c r="K1947" s="9">
        <v>0.126</v>
      </c>
      <c r="L1947" s="9">
        <v>3760866</v>
      </c>
      <c r="M1947" s="9">
        <v>0.939</v>
      </c>
    </row>
    <row r="1948" customHeight="1" spans="1:13">
      <c r="A1948" s="6" t="str">
        <f t="shared" si="0"/>
        <v>Puerto Rico-The Americas2009</v>
      </c>
      <c r="B1948" s="6" t="s">
        <v>219</v>
      </c>
      <c r="C1948" s="6" t="s">
        <v>75</v>
      </c>
      <c r="D1948" s="7" t="s">
        <v>284</v>
      </c>
      <c r="E1948" s="14">
        <v>0.009</v>
      </c>
      <c r="F1948" s="15"/>
      <c r="G1948" s="9">
        <v>82</v>
      </c>
      <c r="H1948" s="9">
        <v>74</v>
      </c>
      <c r="I1948" s="9">
        <v>0.208</v>
      </c>
      <c r="J1948" s="9">
        <v>0.664</v>
      </c>
      <c r="K1948" s="9">
        <v>0.128</v>
      </c>
      <c r="L1948" s="9">
        <v>3740410</v>
      </c>
      <c r="M1948" s="9">
        <v>0.939</v>
      </c>
    </row>
    <row r="1949" customHeight="1" spans="1:13">
      <c r="A1949" s="6" t="str">
        <f t="shared" si="0"/>
        <v>Puerto Rico-The Americas2010</v>
      </c>
      <c r="B1949" s="6" t="s">
        <v>219</v>
      </c>
      <c r="C1949" s="6" t="s">
        <v>75</v>
      </c>
      <c r="D1949" s="7" t="s">
        <v>288</v>
      </c>
      <c r="E1949" s="14">
        <v>0.009</v>
      </c>
      <c r="F1949" s="14">
        <v>0.003</v>
      </c>
      <c r="G1949" s="9">
        <v>82</v>
      </c>
      <c r="H1949" s="9">
        <v>74</v>
      </c>
      <c r="I1949" s="9">
        <v>0.205</v>
      </c>
      <c r="J1949" s="9">
        <v>0.665</v>
      </c>
      <c r="K1949" s="9">
        <v>0.13</v>
      </c>
      <c r="L1949" s="9">
        <v>3721208</v>
      </c>
      <c r="M1949" s="9">
        <v>0.938</v>
      </c>
    </row>
    <row r="1950" customHeight="1" spans="1:13">
      <c r="A1950" s="6" t="str">
        <f t="shared" si="0"/>
        <v>Puerto Rico-The Americas2011</v>
      </c>
      <c r="B1950" s="6" t="s">
        <v>219</v>
      </c>
      <c r="C1950" s="6" t="s">
        <v>75</v>
      </c>
      <c r="D1950" s="7" t="s">
        <v>285</v>
      </c>
      <c r="E1950" s="14">
        <v>0.01</v>
      </c>
      <c r="F1950" s="14">
        <v>0.002</v>
      </c>
      <c r="G1950" s="9">
        <v>82</v>
      </c>
      <c r="H1950" s="9">
        <v>75</v>
      </c>
      <c r="I1950" s="9">
        <v>0.201</v>
      </c>
      <c r="J1950" s="9">
        <v>0.666</v>
      </c>
      <c r="K1950" s="9">
        <v>0.132</v>
      </c>
      <c r="L1950" s="9">
        <v>3686580</v>
      </c>
      <c r="M1950" s="9">
        <v>0.938</v>
      </c>
    </row>
    <row r="1951" customHeight="1" spans="1:13">
      <c r="A1951" s="6" t="str">
        <f t="shared" si="0"/>
        <v>Puerto Rico-The Americas2012</v>
      </c>
      <c r="B1951" s="6" t="s">
        <v>219</v>
      </c>
      <c r="C1951" s="6" t="s">
        <v>75</v>
      </c>
      <c r="D1951" s="7" t="s">
        <v>286</v>
      </c>
      <c r="E1951" s="14">
        <v>0.01</v>
      </c>
      <c r="F1951" s="14">
        <v>0.011</v>
      </c>
      <c r="G1951" s="9">
        <v>82</v>
      </c>
      <c r="H1951" s="9">
        <v>75</v>
      </c>
      <c r="I1951" s="9">
        <v>0.198</v>
      </c>
      <c r="J1951" s="9">
        <v>0.667</v>
      </c>
      <c r="K1951" s="9">
        <v>0.135</v>
      </c>
      <c r="L1951" s="9">
        <v>3651545</v>
      </c>
      <c r="M1951" s="9">
        <v>0.937</v>
      </c>
    </row>
    <row r="1952" customHeight="1" spans="1:13">
      <c r="A1952" s="6" t="str">
        <f t="shared" si="0"/>
        <v>Qatar-Middle East2000</v>
      </c>
      <c r="B1952" s="6" t="s">
        <v>220</v>
      </c>
      <c r="C1952" s="6" t="s">
        <v>84</v>
      </c>
      <c r="D1952" s="7" t="s">
        <v>277</v>
      </c>
      <c r="E1952" s="14">
        <v>0.01</v>
      </c>
      <c r="F1952" s="14">
        <v>0.005</v>
      </c>
      <c r="G1952" s="9">
        <v>78</v>
      </c>
      <c r="H1952" s="9">
        <v>76</v>
      </c>
      <c r="I1952" s="9">
        <v>0.259</v>
      </c>
      <c r="J1952" s="9">
        <v>0.724</v>
      </c>
      <c r="K1952" s="9">
        <v>0.017</v>
      </c>
      <c r="L1952" s="9">
        <v>593693</v>
      </c>
      <c r="M1952" s="9">
        <v>0.963</v>
      </c>
    </row>
    <row r="1953" customHeight="1" spans="1:13">
      <c r="A1953" s="6" t="str">
        <f t="shared" si="0"/>
        <v>Qatar-Middle East2001</v>
      </c>
      <c r="B1953" s="6" t="s">
        <v>220</v>
      </c>
      <c r="C1953" s="6" t="s">
        <v>84</v>
      </c>
      <c r="D1953" s="7" t="s">
        <v>278</v>
      </c>
      <c r="E1953" s="14">
        <v>0.01</v>
      </c>
      <c r="F1953" s="14">
        <v>0.003</v>
      </c>
      <c r="G1953" s="9">
        <v>78</v>
      </c>
      <c r="H1953" s="9">
        <v>76</v>
      </c>
      <c r="I1953" s="9">
        <v>0.263</v>
      </c>
      <c r="J1953" s="9">
        <v>0.72</v>
      </c>
      <c r="K1953" s="9">
        <v>0.017</v>
      </c>
      <c r="L1953" s="9">
        <v>611808</v>
      </c>
      <c r="M1953" s="9">
        <v>0.965</v>
      </c>
    </row>
    <row r="1954" customHeight="1" spans="1:13">
      <c r="A1954" s="6" t="str">
        <f t="shared" si="0"/>
        <v>Qatar-Middle East2002</v>
      </c>
      <c r="B1954" s="6" t="s">
        <v>220</v>
      </c>
      <c r="C1954" s="6" t="s">
        <v>84</v>
      </c>
      <c r="D1954" s="7" t="s">
        <v>279</v>
      </c>
      <c r="E1954" s="14">
        <v>0.01</v>
      </c>
      <c r="F1954" s="14">
        <v>0.004</v>
      </c>
      <c r="G1954" s="9">
        <v>78</v>
      </c>
      <c r="H1954" s="9">
        <v>76</v>
      </c>
      <c r="I1954" s="9">
        <v>0.268</v>
      </c>
      <c r="J1954" s="9">
        <v>0.716</v>
      </c>
      <c r="K1954" s="9">
        <v>0.016</v>
      </c>
      <c r="L1954" s="9">
        <v>629745</v>
      </c>
      <c r="M1954" s="9">
        <v>0.967</v>
      </c>
    </row>
    <row r="1955" customHeight="1" spans="1:13">
      <c r="A1955" s="6" t="str">
        <f t="shared" si="0"/>
        <v>Qatar-Middle East2003</v>
      </c>
      <c r="B1955" s="6" t="s">
        <v>220</v>
      </c>
      <c r="C1955" s="6" t="s">
        <v>84</v>
      </c>
      <c r="D1955" s="7" t="s">
        <v>280</v>
      </c>
      <c r="E1955" s="14">
        <v>0.01</v>
      </c>
      <c r="F1955" s="14">
        <v>0.004</v>
      </c>
      <c r="G1955" s="9">
        <v>78</v>
      </c>
      <c r="H1955" s="9">
        <v>76</v>
      </c>
      <c r="I1955" s="9">
        <v>0.269</v>
      </c>
      <c r="J1955" s="9">
        <v>0.716</v>
      </c>
      <c r="K1955" s="9">
        <v>0.015</v>
      </c>
      <c r="L1955" s="9">
        <v>660238</v>
      </c>
      <c r="M1955" s="9">
        <v>0.969</v>
      </c>
    </row>
    <row r="1956" customHeight="1" spans="1:13">
      <c r="A1956" s="6" t="str">
        <f t="shared" si="0"/>
        <v>Qatar-Middle East2004</v>
      </c>
      <c r="B1956" s="6" t="s">
        <v>220</v>
      </c>
      <c r="C1956" s="6" t="s">
        <v>84</v>
      </c>
      <c r="D1956" s="7" t="s">
        <v>281</v>
      </c>
      <c r="E1956" s="14">
        <v>0.01</v>
      </c>
      <c r="F1956" s="14">
        <v>0.004</v>
      </c>
      <c r="G1956" s="9">
        <v>78</v>
      </c>
      <c r="H1956" s="9">
        <v>76</v>
      </c>
      <c r="I1956" s="9">
        <v>0.259</v>
      </c>
      <c r="J1956" s="9">
        <v>0.727</v>
      </c>
      <c r="K1956" s="9">
        <v>0.014</v>
      </c>
      <c r="L1956" s="9">
        <v>720383</v>
      </c>
      <c r="M1956" s="9">
        <v>0.971</v>
      </c>
    </row>
    <row r="1957" customHeight="1" spans="1:13">
      <c r="A1957" s="6" t="str">
        <f t="shared" si="0"/>
        <v>Qatar-Middle East2005</v>
      </c>
      <c r="B1957" s="6" t="s">
        <v>220</v>
      </c>
      <c r="C1957" s="6" t="s">
        <v>84</v>
      </c>
      <c r="D1957" s="7" t="s">
        <v>282</v>
      </c>
      <c r="E1957" s="14">
        <v>0.011</v>
      </c>
      <c r="F1957" s="14">
        <v>0.01</v>
      </c>
      <c r="G1957" s="9">
        <v>78</v>
      </c>
      <c r="H1957" s="9">
        <v>77</v>
      </c>
      <c r="I1957" s="9">
        <v>0.237</v>
      </c>
      <c r="J1957" s="9">
        <v>0.749</v>
      </c>
      <c r="K1957" s="9">
        <v>0.014</v>
      </c>
      <c r="L1957" s="9">
        <v>821159</v>
      </c>
      <c r="M1957" s="9">
        <v>0.974</v>
      </c>
    </row>
    <row r="1958" customHeight="1" spans="1:13">
      <c r="A1958" s="6" t="str">
        <f t="shared" si="0"/>
        <v>Qatar-Middle East2006</v>
      </c>
      <c r="B1958" s="6" t="s">
        <v>220</v>
      </c>
      <c r="C1958" s="6" t="s">
        <v>84</v>
      </c>
      <c r="D1958" s="7" t="s">
        <v>287</v>
      </c>
      <c r="E1958" s="14">
        <v>0.011</v>
      </c>
      <c r="F1958" s="14">
        <v>0.005</v>
      </c>
      <c r="G1958" s="9">
        <v>78</v>
      </c>
      <c r="H1958" s="9">
        <v>77</v>
      </c>
      <c r="I1958" s="9">
        <v>0.21</v>
      </c>
      <c r="J1958" s="9">
        <v>0.778</v>
      </c>
      <c r="K1958" s="9">
        <v>0.013</v>
      </c>
      <c r="L1958" s="9">
        <v>967602</v>
      </c>
      <c r="M1958" s="9">
        <v>0.978</v>
      </c>
    </row>
    <row r="1959" customHeight="1" spans="1:13">
      <c r="A1959" s="6" t="str">
        <f t="shared" si="0"/>
        <v>Qatar-Middle East2007</v>
      </c>
      <c r="B1959" s="6" t="s">
        <v>220</v>
      </c>
      <c r="C1959" s="6" t="s">
        <v>84</v>
      </c>
      <c r="D1959" s="7" t="s">
        <v>289</v>
      </c>
      <c r="E1959" s="14">
        <v>0.011</v>
      </c>
      <c r="F1959" s="14">
        <v>0.012</v>
      </c>
      <c r="G1959" s="9">
        <v>79</v>
      </c>
      <c r="H1959" s="9">
        <v>77</v>
      </c>
      <c r="I1959" s="9">
        <v>0.183</v>
      </c>
      <c r="J1959" s="9">
        <v>0.805</v>
      </c>
      <c r="K1959" s="9">
        <v>0.012</v>
      </c>
      <c r="L1959" s="9">
        <v>1152459</v>
      </c>
      <c r="M1959" s="9">
        <v>0.98</v>
      </c>
    </row>
    <row r="1960" customHeight="1" spans="1:13">
      <c r="A1960" s="6" t="str">
        <f t="shared" si="0"/>
        <v>Qatar-Middle East2008</v>
      </c>
      <c r="B1960" s="6" t="s">
        <v>220</v>
      </c>
      <c r="C1960" s="6" t="s">
        <v>84</v>
      </c>
      <c r="D1960" s="7" t="s">
        <v>283</v>
      </c>
      <c r="E1960" s="14">
        <v>0.011</v>
      </c>
      <c r="F1960" s="14">
        <v>0.007</v>
      </c>
      <c r="G1960" s="9">
        <v>79</v>
      </c>
      <c r="H1960" s="9">
        <v>77</v>
      </c>
      <c r="I1960" s="9">
        <v>0.161</v>
      </c>
      <c r="J1960" s="9">
        <v>0.827</v>
      </c>
      <c r="K1960" s="9">
        <v>0.012</v>
      </c>
      <c r="L1960" s="9">
        <v>1359114</v>
      </c>
      <c r="M1960" s="9">
        <v>0.983</v>
      </c>
    </row>
    <row r="1961" customHeight="1" spans="1:13">
      <c r="A1961" s="6" t="str">
        <f t="shared" si="0"/>
        <v>Qatar-Middle East2009</v>
      </c>
      <c r="B1961" s="6" t="s">
        <v>220</v>
      </c>
      <c r="C1961" s="6" t="s">
        <v>84</v>
      </c>
      <c r="D1961" s="7" t="s">
        <v>284</v>
      </c>
      <c r="E1961" s="14">
        <v>0.011</v>
      </c>
      <c r="F1961" s="14">
        <v>0.005</v>
      </c>
      <c r="G1961" s="9">
        <v>79</v>
      </c>
      <c r="H1961" s="9">
        <v>77</v>
      </c>
      <c r="I1961" s="9">
        <v>0.146</v>
      </c>
      <c r="J1961" s="9">
        <v>0.843</v>
      </c>
      <c r="K1961" s="9">
        <v>0.011</v>
      </c>
      <c r="L1961" s="9">
        <v>1564082</v>
      </c>
      <c r="M1961" s="9">
        <v>0.985</v>
      </c>
    </row>
    <row r="1962" customHeight="1" spans="1:13">
      <c r="A1962" s="6" t="str">
        <f t="shared" si="0"/>
        <v>Qatar-Middle East2010</v>
      </c>
      <c r="B1962" s="6" t="s">
        <v>220</v>
      </c>
      <c r="C1962" s="6" t="s">
        <v>84</v>
      </c>
      <c r="D1962" s="7" t="s">
        <v>288</v>
      </c>
      <c r="E1962" s="14">
        <v>0.011</v>
      </c>
      <c r="F1962" s="14">
        <v>0.009</v>
      </c>
      <c r="G1962" s="9">
        <v>79</v>
      </c>
      <c r="H1962" s="9">
        <v>77</v>
      </c>
      <c r="I1962" s="9">
        <v>0.137</v>
      </c>
      <c r="J1962" s="9">
        <v>0.852</v>
      </c>
      <c r="K1962" s="9">
        <v>0.011</v>
      </c>
      <c r="L1962" s="9">
        <v>1749713</v>
      </c>
      <c r="M1962" s="9">
        <v>0.987</v>
      </c>
    </row>
    <row r="1963" customHeight="1" spans="1:13">
      <c r="A1963" s="6" t="str">
        <f t="shared" si="0"/>
        <v>Qatar-Middle East2011</v>
      </c>
      <c r="B1963" s="6" t="s">
        <v>220</v>
      </c>
      <c r="C1963" s="6" t="s">
        <v>84</v>
      </c>
      <c r="D1963" s="7" t="s">
        <v>285</v>
      </c>
      <c r="E1963" s="14">
        <v>0.011</v>
      </c>
      <c r="F1963" s="14">
        <v>0.003</v>
      </c>
      <c r="G1963" s="9">
        <v>79</v>
      </c>
      <c r="H1963" s="9">
        <v>77</v>
      </c>
      <c r="I1963" s="9">
        <v>0.134</v>
      </c>
      <c r="J1963" s="9">
        <v>0.856</v>
      </c>
      <c r="K1963" s="9">
        <v>0.01</v>
      </c>
      <c r="L1963" s="9">
        <v>1910902</v>
      </c>
      <c r="M1963" s="9">
        <v>0.988</v>
      </c>
    </row>
    <row r="1964" customHeight="1" spans="1:13">
      <c r="A1964" s="6" t="str">
        <f t="shared" si="0"/>
        <v>Qatar-Middle East2012</v>
      </c>
      <c r="B1964" s="6" t="s">
        <v>220</v>
      </c>
      <c r="C1964" s="6" t="s">
        <v>84</v>
      </c>
      <c r="D1964" s="7" t="s">
        <v>286</v>
      </c>
      <c r="E1964" s="14">
        <v>0.011</v>
      </c>
      <c r="F1964" s="14">
        <v>0.003</v>
      </c>
      <c r="G1964" s="9">
        <v>79</v>
      </c>
      <c r="H1964" s="9">
        <v>78</v>
      </c>
      <c r="I1964" s="9">
        <v>0.133</v>
      </c>
      <c r="J1964" s="9">
        <v>0.857</v>
      </c>
      <c r="K1964" s="9">
        <v>0.01</v>
      </c>
      <c r="L1964" s="9">
        <v>2050514</v>
      </c>
      <c r="M1964" s="9">
        <v>0.989</v>
      </c>
    </row>
    <row r="1965" customHeight="1" spans="1:13">
      <c r="A1965" s="6" t="str">
        <f t="shared" si="0"/>
        <v>Romania-Europe2000</v>
      </c>
      <c r="B1965" s="6" t="s">
        <v>221</v>
      </c>
      <c r="C1965" s="6" t="s">
        <v>67</v>
      </c>
      <c r="D1965" s="7" t="s">
        <v>277</v>
      </c>
      <c r="E1965" s="14">
        <v>0.011</v>
      </c>
      <c r="F1965" s="14">
        <v>0.003</v>
      </c>
      <c r="G1965" s="9">
        <v>75</v>
      </c>
      <c r="H1965" s="9">
        <v>68</v>
      </c>
      <c r="I1965" s="9">
        <v>0.186</v>
      </c>
      <c r="J1965" s="9">
        <v>0.68</v>
      </c>
      <c r="K1965" s="9">
        <v>0.134</v>
      </c>
      <c r="L1965" s="9">
        <v>22442971</v>
      </c>
      <c r="M1965" s="9">
        <v>0.53</v>
      </c>
    </row>
    <row r="1966" customHeight="1" spans="1:13">
      <c r="A1966" s="6" t="str">
        <f t="shared" si="0"/>
        <v>Romania-Europe2001</v>
      </c>
      <c r="B1966" s="6" t="s">
        <v>221</v>
      </c>
      <c r="C1966" s="6" t="s">
        <v>67</v>
      </c>
      <c r="D1966" s="7" t="s">
        <v>278</v>
      </c>
      <c r="E1966" s="14">
        <v>0.011</v>
      </c>
      <c r="F1966" s="14">
        <v>0.003</v>
      </c>
      <c r="G1966" s="9">
        <v>75</v>
      </c>
      <c r="H1966" s="9">
        <v>68</v>
      </c>
      <c r="I1966" s="9">
        <v>0.181</v>
      </c>
      <c r="J1966" s="9">
        <v>0.683</v>
      </c>
      <c r="K1966" s="9">
        <v>0.137</v>
      </c>
      <c r="L1966" s="9">
        <v>22131970</v>
      </c>
      <c r="M1966" s="9">
        <v>0.529</v>
      </c>
    </row>
    <row r="1967" customHeight="1" spans="1:13">
      <c r="A1967" s="6" t="str">
        <f t="shared" si="0"/>
        <v>Romania-Europe2002</v>
      </c>
      <c r="B1967" s="6" t="s">
        <v>221</v>
      </c>
      <c r="C1967" s="6" t="s">
        <v>67</v>
      </c>
      <c r="D1967" s="7" t="s">
        <v>279</v>
      </c>
      <c r="E1967" s="14">
        <v>0.011</v>
      </c>
      <c r="F1967" s="14">
        <v>0.004</v>
      </c>
      <c r="G1967" s="9">
        <v>75</v>
      </c>
      <c r="H1967" s="9">
        <v>67</v>
      </c>
      <c r="I1967" s="9">
        <v>0.174</v>
      </c>
      <c r="J1967" s="9">
        <v>0.686</v>
      </c>
      <c r="K1967" s="9">
        <v>0.14</v>
      </c>
      <c r="L1967" s="9">
        <v>21730496</v>
      </c>
      <c r="M1967" s="9">
        <v>0.528</v>
      </c>
    </row>
    <row r="1968" customHeight="1" spans="1:13">
      <c r="A1968" s="6" t="str">
        <f t="shared" si="0"/>
        <v>Romania-Europe2003</v>
      </c>
      <c r="B1968" s="6" t="s">
        <v>221</v>
      </c>
      <c r="C1968" s="6" t="s">
        <v>67</v>
      </c>
      <c r="D1968" s="7" t="s">
        <v>280</v>
      </c>
      <c r="E1968" s="14">
        <v>0.011</v>
      </c>
      <c r="F1968" s="14">
        <v>0.003</v>
      </c>
      <c r="G1968" s="9">
        <v>75</v>
      </c>
      <c r="H1968" s="9">
        <v>68</v>
      </c>
      <c r="I1968" s="9">
        <v>0.166</v>
      </c>
      <c r="J1968" s="9">
        <v>0.691</v>
      </c>
      <c r="K1968" s="9">
        <v>0.143</v>
      </c>
      <c r="L1968" s="9">
        <v>21574326</v>
      </c>
      <c r="M1968" s="9">
        <v>0.529</v>
      </c>
    </row>
    <row r="1969" customHeight="1" spans="1:13">
      <c r="A1969" s="6" t="str">
        <f t="shared" si="0"/>
        <v>Romania-Europe2004</v>
      </c>
      <c r="B1969" s="6" t="s">
        <v>221</v>
      </c>
      <c r="C1969" s="6" t="s">
        <v>67</v>
      </c>
      <c r="D1969" s="7" t="s">
        <v>281</v>
      </c>
      <c r="E1969" s="14">
        <v>0.012</v>
      </c>
      <c r="F1969" s="14">
        <v>0.015</v>
      </c>
      <c r="G1969" s="9">
        <v>75</v>
      </c>
      <c r="H1969" s="9">
        <v>68</v>
      </c>
      <c r="I1969" s="9">
        <v>0.16</v>
      </c>
      <c r="J1969" s="9">
        <v>0.694</v>
      </c>
      <c r="K1969" s="9">
        <v>0.146</v>
      </c>
      <c r="L1969" s="9">
        <v>21451748</v>
      </c>
      <c r="M1969" s="9">
        <v>0.53</v>
      </c>
    </row>
    <row r="1970" customHeight="1" spans="1:13">
      <c r="A1970" s="6" t="str">
        <f t="shared" si="0"/>
        <v>Romania-Europe2005</v>
      </c>
      <c r="B1970" s="6" t="s">
        <v>221</v>
      </c>
      <c r="C1970" s="6" t="s">
        <v>67</v>
      </c>
      <c r="D1970" s="7" t="s">
        <v>282</v>
      </c>
      <c r="E1970" s="14">
        <v>0.012</v>
      </c>
      <c r="F1970" s="14">
        <v>0.006</v>
      </c>
      <c r="G1970" s="9">
        <v>76</v>
      </c>
      <c r="H1970" s="9">
        <v>68</v>
      </c>
      <c r="I1970" s="9">
        <v>0.155</v>
      </c>
      <c r="J1970" s="9">
        <v>0.697</v>
      </c>
      <c r="K1970" s="9">
        <v>0.148</v>
      </c>
      <c r="L1970" s="9">
        <v>21319685</v>
      </c>
      <c r="M1970" s="9">
        <v>0.532</v>
      </c>
    </row>
    <row r="1971" customHeight="1" spans="1:13">
      <c r="A1971" s="6" t="str">
        <f t="shared" si="0"/>
        <v>Romania-Europe2006</v>
      </c>
      <c r="B1971" s="6" t="s">
        <v>221</v>
      </c>
      <c r="C1971" s="6" t="s">
        <v>67</v>
      </c>
      <c r="D1971" s="7" t="s">
        <v>287</v>
      </c>
      <c r="E1971" s="14">
        <v>0.012</v>
      </c>
      <c r="F1971" s="14">
        <v>0.004</v>
      </c>
      <c r="G1971" s="9">
        <v>76</v>
      </c>
      <c r="H1971" s="9">
        <v>69</v>
      </c>
      <c r="I1971" s="9">
        <v>0.152</v>
      </c>
      <c r="J1971" s="9">
        <v>0.7</v>
      </c>
      <c r="K1971" s="9">
        <v>0.149</v>
      </c>
      <c r="L1971" s="9">
        <v>21193760</v>
      </c>
      <c r="M1971" s="9">
        <v>0.533</v>
      </c>
    </row>
    <row r="1972" customHeight="1" spans="1:13">
      <c r="A1972" s="6" t="str">
        <f t="shared" si="0"/>
        <v>Romania-Europe2007</v>
      </c>
      <c r="B1972" s="6" t="s">
        <v>221</v>
      </c>
      <c r="C1972" s="6" t="s">
        <v>67</v>
      </c>
      <c r="D1972" s="7" t="s">
        <v>289</v>
      </c>
      <c r="E1972" s="14">
        <v>0.012</v>
      </c>
      <c r="F1972" s="14">
        <v>0.006</v>
      </c>
      <c r="G1972" s="9">
        <v>76</v>
      </c>
      <c r="H1972" s="9">
        <v>69</v>
      </c>
      <c r="I1972" s="9">
        <v>0.15</v>
      </c>
      <c r="J1972" s="9">
        <v>0.701</v>
      </c>
      <c r="K1972" s="9">
        <v>0.149</v>
      </c>
      <c r="L1972" s="9">
        <v>20882982</v>
      </c>
      <c r="M1972" s="9">
        <v>0.534</v>
      </c>
    </row>
    <row r="1973" customHeight="1" spans="1:13">
      <c r="A1973" s="6" t="str">
        <f t="shared" si="0"/>
        <v>Romania-Europe2008</v>
      </c>
      <c r="B1973" s="6" t="s">
        <v>221</v>
      </c>
      <c r="C1973" s="6" t="s">
        <v>67</v>
      </c>
      <c r="D1973" s="7" t="s">
        <v>283</v>
      </c>
      <c r="E1973" s="14">
        <v>0.012</v>
      </c>
      <c r="F1973" s="14">
        <v>0.003</v>
      </c>
      <c r="G1973" s="9">
        <v>76</v>
      </c>
      <c r="H1973" s="9">
        <v>69</v>
      </c>
      <c r="I1973" s="9">
        <v>0.15</v>
      </c>
      <c r="J1973" s="9">
        <v>0.702</v>
      </c>
      <c r="K1973" s="9">
        <v>0.149</v>
      </c>
      <c r="L1973" s="9">
        <v>20537875</v>
      </c>
      <c r="M1973" s="9">
        <v>0.536</v>
      </c>
    </row>
    <row r="1974" customHeight="1" spans="1:13">
      <c r="A1974" s="6" t="str">
        <f t="shared" si="0"/>
        <v>Romania-Europe2009</v>
      </c>
      <c r="B1974" s="6" t="s">
        <v>221</v>
      </c>
      <c r="C1974" s="6" t="s">
        <v>67</v>
      </c>
      <c r="D1974" s="7" t="s">
        <v>284</v>
      </c>
      <c r="E1974" s="14">
        <v>0.012</v>
      </c>
      <c r="F1974" s="14">
        <v>0.004</v>
      </c>
      <c r="G1974" s="9">
        <v>77</v>
      </c>
      <c r="H1974" s="9">
        <v>70</v>
      </c>
      <c r="I1974" s="9">
        <v>0.15</v>
      </c>
      <c r="J1974" s="9">
        <v>0.702</v>
      </c>
      <c r="K1974" s="9">
        <v>0.148</v>
      </c>
      <c r="L1974" s="9">
        <v>20367487</v>
      </c>
      <c r="M1974" s="9">
        <v>0.537</v>
      </c>
    </row>
    <row r="1975" customHeight="1" spans="1:13">
      <c r="A1975" s="6" t="str">
        <f t="shared" si="0"/>
        <v>Romania-Europe2010</v>
      </c>
      <c r="B1975" s="6" t="s">
        <v>221</v>
      </c>
      <c r="C1975" s="6" t="s">
        <v>67</v>
      </c>
      <c r="D1975" s="7" t="s">
        <v>288</v>
      </c>
      <c r="E1975" s="14">
        <v>0.012</v>
      </c>
      <c r="F1975" s="14">
        <v>0.002</v>
      </c>
      <c r="G1975" s="9">
        <v>77</v>
      </c>
      <c r="H1975" s="9">
        <v>70</v>
      </c>
      <c r="I1975" s="9">
        <v>0.15</v>
      </c>
      <c r="J1975" s="9">
        <v>0.701</v>
      </c>
      <c r="K1975" s="9">
        <v>0.148</v>
      </c>
      <c r="L1975" s="9">
        <v>20246871</v>
      </c>
      <c r="M1975" s="9">
        <v>0.538</v>
      </c>
    </row>
    <row r="1976" customHeight="1" spans="1:13">
      <c r="A1976" s="6" t="str">
        <f t="shared" si="0"/>
        <v>Romania-Europe2011</v>
      </c>
      <c r="B1976" s="6" t="s">
        <v>221</v>
      </c>
      <c r="C1976" s="6" t="s">
        <v>67</v>
      </c>
      <c r="D1976" s="7" t="s">
        <v>285</v>
      </c>
      <c r="E1976" s="14">
        <v>0.012</v>
      </c>
      <c r="F1976" s="14">
        <v>0.003</v>
      </c>
      <c r="G1976" s="9">
        <v>78</v>
      </c>
      <c r="H1976" s="9">
        <v>71</v>
      </c>
      <c r="I1976" s="9">
        <v>0.15</v>
      </c>
      <c r="J1976" s="9">
        <v>0.701</v>
      </c>
      <c r="K1976" s="9">
        <v>0.149</v>
      </c>
      <c r="L1976" s="9">
        <v>20147528</v>
      </c>
      <c r="M1976" s="9">
        <v>0.54</v>
      </c>
    </row>
    <row r="1977" customHeight="1" spans="1:13">
      <c r="A1977" s="6" t="str">
        <f t="shared" si="0"/>
        <v>Romania-Europe2012</v>
      </c>
      <c r="B1977" s="6" t="s">
        <v>221</v>
      </c>
      <c r="C1977" s="6" t="s">
        <v>67</v>
      </c>
      <c r="D1977" s="7" t="s">
        <v>286</v>
      </c>
      <c r="E1977" s="14">
        <v>0.013</v>
      </c>
      <c r="F1977" s="14">
        <v>0.01</v>
      </c>
      <c r="G1977" s="9">
        <v>78</v>
      </c>
      <c r="H1977" s="9">
        <v>71</v>
      </c>
      <c r="I1977" s="9">
        <v>0.15</v>
      </c>
      <c r="J1977" s="9">
        <v>0.7</v>
      </c>
      <c r="K1977" s="9">
        <v>0.15</v>
      </c>
      <c r="L1977" s="9">
        <v>20076727</v>
      </c>
      <c r="M1977" s="9">
        <v>0.541</v>
      </c>
    </row>
    <row r="1978" customHeight="1" spans="1:13">
      <c r="A1978" s="6" t="str">
        <f t="shared" si="0"/>
        <v>Russia-Europe2000</v>
      </c>
      <c r="B1978" s="6" t="s">
        <v>222</v>
      </c>
      <c r="C1978" s="6" t="s">
        <v>67</v>
      </c>
      <c r="D1978" s="7" t="s">
        <v>277</v>
      </c>
      <c r="E1978" s="14">
        <v>0.013</v>
      </c>
      <c r="F1978" s="14">
        <v>0.015</v>
      </c>
      <c r="G1978" s="9">
        <v>72</v>
      </c>
      <c r="H1978" s="9">
        <v>59</v>
      </c>
      <c r="I1978" s="9">
        <v>0.182</v>
      </c>
      <c r="J1978" s="9">
        <v>0.694</v>
      </c>
      <c r="K1978" s="9">
        <v>0.124</v>
      </c>
      <c r="L1978" s="9">
        <v>146596870</v>
      </c>
      <c r="M1978" s="9">
        <v>0.734</v>
      </c>
    </row>
    <row r="1979" customHeight="1" spans="1:13">
      <c r="A1979" s="6" t="str">
        <f t="shared" si="0"/>
        <v>Russia-Europe2001</v>
      </c>
      <c r="B1979" s="6" t="s">
        <v>222</v>
      </c>
      <c r="C1979" s="6" t="s">
        <v>67</v>
      </c>
      <c r="D1979" s="7" t="s">
        <v>278</v>
      </c>
      <c r="E1979" s="14">
        <v>0.013</v>
      </c>
      <c r="F1979" s="14">
        <v>0.004</v>
      </c>
      <c r="G1979" s="9">
        <v>72</v>
      </c>
      <c r="H1979" s="9">
        <v>59</v>
      </c>
      <c r="I1979" s="9">
        <v>0.175</v>
      </c>
      <c r="J1979" s="9">
        <v>0.698</v>
      </c>
      <c r="K1979" s="9">
        <v>0.127</v>
      </c>
      <c r="L1979" s="9">
        <v>145976473</v>
      </c>
      <c r="M1979" s="9">
        <v>0.733</v>
      </c>
    </row>
    <row r="1980" customHeight="1" spans="1:13">
      <c r="A1980" s="6" t="str">
        <f t="shared" si="0"/>
        <v>Russia-Europe2002</v>
      </c>
      <c r="B1980" s="6" t="s">
        <v>222</v>
      </c>
      <c r="C1980" s="6" t="s">
        <v>67</v>
      </c>
      <c r="D1980" s="7" t="s">
        <v>279</v>
      </c>
      <c r="E1980" s="14">
        <v>0.013</v>
      </c>
      <c r="F1980" s="14">
        <v>0.004</v>
      </c>
      <c r="G1980" s="9">
        <v>72</v>
      </c>
      <c r="H1980" s="9">
        <v>59</v>
      </c>
      <c r="I1980" s="9">
        <v>0.168</v>
      </c>
      <c r="J1980" s="9">
        <v>0.702</v>
      </c>
      <c r="K1980" s="9">
        <v>0.13</v>
      </c>
      <c r="L1980" s="9">
        <v>145408033</v>
      </c>
      <c r="M1980" s="9">
        <v>0.733</v>
      </c>
    </row>
    <row r="1981" customHeight="1" spans="1:13">
      <c r="A1981" s="6" t="str">
        <f t="shared" si="0"/>
        <v>Russia-Europe2003</v>
      </c>
      <c r="B1981" s="6" t="s">
        <v>222</v>
      </c>
      <c r="C1981" s="6" t="s">
        <v>67</v>
      </c>
      <c r="D1981" s="7" t="s">
        <v>280</v>
      </c>
      <c r="E1981" s="14">
        <v>0.013</v>
      </c>
      <c r="F1981" s="14">
        <v>0.003</v>
      </c>
      <c r="G1981" s="9">
        <v>72</v>
      </c>
      <c r="H1981" s="9">
        <v>59</v>
      </c>
      <c r="I1981" s="9">
        <v>0.162</v>
      </c>
      <c r="J1981" s="9">
        <v>0.705</v>
      </c>
      <c r="K1981" s="9">
        <v>0.134</v>
      </c>
      <c r="L1981" s="9">
        <v>144667468</v>
      </c>
      <c r="M1981" s="9">
        <v>0.734</v>
      </c>
    </row>
    <row r="1982" customHeight="1" spans="1:13">
      <c r="A1982" s="6" t="str">
        <f t="shared" si="0"/>
        <v>Russia-Europe2004</v>
      </c>
      <c r="B1982" s="6" t="s">
        <v>222</v>
      </c>
      <c r="C1982" s="6" t="s">
        <v>67</v>
      </c>
      <c r="D1982" s="7" t="s">
        <v>281</v>
      </c>
      <c r="E1982" s="14">
        <v>0.015</v>
      </c>
      <c r="F1982" s="14">
        <v>0.002</v>
      </c>
      <c r="G1982" s="9">
        <v>72</v>
      </c>
      <c r="H1982" s="9">
        <v>59</v>
      </c>
      <c r="I1982" s="9">
        <v>0.156</v>
      </c>
      <c r="J1982" s="9">
        <v>0.707</v>
      </c>
      <c r="K1982" s="9">
        <v>0.136</v>
      </c>
      <c r="L1982" s="9">
        <v>143821212</v>
      </c>
      <c r="M1982" s="9">
        <v>0.734</v>
      </c>
    </row>
    <row r="1983" customHeight="1" spans="1:13">
      <c r="A1983" s="6" t="str">
        <f t="shared" si="0"/>
        <v>Russia-Europe2005</v>
      </c>
      <c r="B1983" s="6" t="s">
        <v>222</v>
      </c>
      <c r="C1983" s="6" t="s">
        <v>67</v>
      </c>
      <c r="D1983" s="7" t="s">
        <v>282</v>
      </c>
      <c r="E1983" s="14">
        <v>0.017</v>
      </c>
      <c r="F1983" s="14">
        <v>0.004</v>
      </c>
      <c r="G1983" s="9">
        <v>72</v>
      </c>
      <c r="H1983" s="9">
        <v>59</v>
      </c>
      <c r="I1983" s="9">
        <v>0.152</v>
      </c>
      <c r="J1983" s="9">
        <v>0.71</v>
      </c>
      <c r="K1983" s="9">
        <v>0.138</v>
      </c>
      <c r="L1983" s="9">
        <v>143113885</v>
      </c>
      <c r="M1983" s="9">
        <v>0.735</v>
      </c>
    </row>
    <row r="1984" customHeight="1" spans="1:13">
      <c r="A1984" s="6" t="str">
        <f t="shared" si="0"/>
        <v>Russia-Europe2006</v>
      </c>
      <c r="B1984" s="6" t="s">
        <v>222</v>
      </c>
      <c r="C1984" s="6" t="s">
        <v>67</v>
      </c>
      <c r="D1984" s="7" t="s">
        <v>287</v>
      </c>
      <c r="E1984" s="14">
        <v>0.018</v>
      </c>
      <c r="F1984" s="14">
        <v>0.02</v>
      </c>
      <c r="G1984" s="9">
        <v>73</v>
      </c>
      <c r="H1984" s="9">
        <v>60</v>
      </c>
      <c r="I1984" s="9">
        <v>0.149</v>
      </c>
      <c r="J1984" s="9">
        <v>0.713</v>
      </c>
      <c r="K1984" s="9">
        <v>0.138</v>
      </c>
      <c r="L1984" s="9">
        <v>142487260</v>
      </c>
      <c r="M1984" s="9">
        <v>0.735</v>
      </c>
    </row>
    <row r="1985" customHeight="1" spans="1:13">
      <c r="A1985" s="6" t="str">
        <f t="shared" si="0"/>
        <v>Russia-Europe2007</v>
      </c>
      <c r="B1985" s="6" t="s">
        <v>222</v>
      </c>
      <c r="C1985" s="6" t="s">
        <v>67</v>
      </c>
      <c r="D1985" s="7" t="s">
        <v>289</v>
      </c>
      <c r="E1985" s="14">
        <v>0.019</v>
      </c>
      <c r="F1985" s="15"/>
      <c r="G1985" s="9">
        <v>74</v>
      </c>
      <c r="H1985" s="9">
        <v>61</v>
      </c>
      <c r="I1985" s="9">
        <v>0.147</v>
      </c>
      <c r="J1985" s="9">
        <v>0.716</v>
      </c>
      <c r="K1985" s="9">
        <v>0.137</v>
      </c>
      <c r="L1985" s="9">
        <v>142114903</v>
      </c>
      <c r="M1985" s="9">
        <v>0.736</v>
      </c>
    </row>
    <row r="1986" customHeight="1" spans="1:13">
      <c r="A1986" s="6" t="str">
        <f t="shared" si="0"/>
        <v>Russia-Europe2008</v>
      </c>
      <c r="B1986" s="6" t="s">
        <v>222</v>
      </c>
      <c r="C1986" s="6" t="s">
        <v>67</v>
      </c>
      <c r="D1986" s="7" t="s">
        <v>283</v>
      </c>
      <c r="E1986" s="15"/>
      <c r="F1986" s="15"/>
      <c r="G1986" s="9">
        <v>74</v>
      </c>
      <c r="H1986" s="9">
        <v>62</v>
      </c>
      <c r="I1986" s="9">
        <v>0.147</v>
      </c>
      <c r="J1986" s="9">
        <v>0.718</v>
      </c>
      <c r="K1986" s="9">
        <v>0.135</v>
      </c>
      <c r="L1986" s="9">
        <v>141956409</v>
      </c>
      <c r="M1986" s="9">
        <v>0.736</v>
      </c>
    </row>
    <row r="1987" customHeight="1" spans="1:13">
      <c r="A1987" s="6" t="str">
        <f t="shared" si="0"/>
        <v>Russia-Europe2009</v>
      </c>
      <c r="B1987" s="6" t="s">
        <v>222</v>
      </c>
      <c r="C1987" s="6" t="s">
        <v>67</v>
      </c>
      <c r="D1987" s="7" t="s">
        <v>284</v>
      </c>
      <c r="E1987" s="15"/>
      <c r="F1987" s="14">
        <v>0.002</v>
      </c>
      <c r="G1987" s="9">
        <v>75</v>
      </c>
      <c r="H1987" s="9">
        <v>63</v>
      </c>
      <c r="I1987" s="9">
        <v>0.148</v>
      </c>
      <c r="J1987" s="9">
        <v>0.72</v>
      </c>
      <c r="K1987" s="9">
        <v>0.133</v>
      </c>
      <c r="L1987" s="9">
        <v>141909244</v>
      </c>
      <c r="M1987" s="9">
        <v>0.736</v>
      </c>
    </row>
    <row r="1988" customHeight="1" spans="1:13">
      <c r="A1988" s="6" t="str">
        <f t="shared" si="0"/>
        <v>Russia-Europe2010</v>
      </c>
      <c r="B1988" s="6" t="s">
        <v>222</v>
      </c>
      <c r="C1988" s="6" t="s">
        <v>67</v>
      </c>
      <c r="D1988" s="7" t="s">
        <v>288</v>
      </c>
      <c r="E1988" s="15"/>
      <c r="F1988" s="14">
        <v>0.003</v>
      </c>
      <c r="G1988" s="9">
        <v>75</v>
      </c>
      <c r="H1988" s="9">
        <v>63</v>
      </c>
      <c r="I1988" s="9">
        <v>0.149</v>
      </c>
      <c r="J1988" s="9">
        <v>0.72</v>
      </c>
      <c r="K1988" s="9">
        <v>0.131</v>
      </c>
      <c r="L1988" s="9">
        <v>142385523</v>
      </c>
      <c r="M1988" s="9">
        <v>0.737</v>
      </c>
    </row>
    <row r="1989" customHeight="1" spans="1:13">
      <c r="A1989" s="6" t="str">
        <f t="shared" si="0"/>
        <v>Russia-Europe2011</v>
      </c>
      <c r="B1989" s="6" t="s">
        <v>222</v>
      </c>
      <c r="C1989" s="6" t="s">
        <v>67</v>
      </c>
      <c r="D1989" s="7" t="s">
        <v>285</v>
      </c>
      <c r="E1989" s="14">
        <v>0.008</v>
      </c>
      <c r="F1989" s="14">
        <v>0.003</v>
      </c>
      <c r="G1989" s="9">
        <v>76</v>
      </c>
      <c r="H1989" s="9">
        <v>64</v>
      </c>
      <c r="I1989" s="9">
        <v>0.151</v>
      </c>
      <c r="J1989" s="9">
        <v>0.718</v>
      </c>
      <c r="K1989" s="9">
        <v>0.13</v>
      </c>
      <c r="L1989" s="9">
        <v>142956460</v>
      </c>
      <c r="M1989" s="9">
        <v>0.737</v>
      </c>
    </row>
    <row r="1990" customHeight="1" spans="1:13">
      <c r="A1990" s="6" t="str">
        <f t="shared" si="0"/>
        <v>Russia-Europe2012</v>
      </c>
      <c r="B1990" s="6" t="s">
        <v>222</v>
      </c>
      <c r="C1990" s="6" t="s">
        <v>67</v>
      </c>
      <c r="D1990" s="7" t="s">
        <v>286</v>
      </c>
      <c r="E1990" s="14">
        <v>0.009</v>
      </c>
      <c r="F1990" s="14">
        <v>0.008</v>
      </c>
      <c r="G1990" s="9">
        <v>76</v>
      </c>
      <c r="H1990" s="9">
        <v>65</v>
      </c>
      <c r="I1990" s="9">
        <v>0.154</v>
      </c>
      <c r="J1990" s="9">
        <v>0.716</v>
      </c>
      <c r="K1990" s="9">
        <v>0.13</v>
      </c>
      <c r="L1990" s="9">
        <v>143178000</v>
      </c>
      <c r="M1990" s="9">
        <v>0.738</v>
      </c>
    </row>
    <row r="1991" customHeight="1" spans="1:13">
      <c r="A1991" s="6" t="str">
        <f t="shared" si="0"/>
        <v>Rwanda-Africa2000</v>
      </c>
      <c r="B1991" s="6" t="s">
        <v>223</v>
      </c>
      <c r="C1991" s="6" t="s">
        <v>69</v>
      </c>
      <c r="D1991" s="7" t="s">
        <v>277</v>
      </c>
      <c r="E1991" s="14">
        <v>0.009</v>
      </c>
      <c r="F1991" s="14">
        <v>0.006</v>
      </c>
      <c r="G1991" s="9">
        <v>49</v>
      </c>
      <c r="H1991" s="9">
        <v>47</v>
      </c>
      <c r="I1991" s="9">
        <v>0.466</v>
      </c>
      <c r="J1991" s="9">
        <v>0.505</v>
      </c>
      <c r="K1991" s="9">
        <v>0.03</v>
      </c>
      <c r="L1991" s="9">
        <v>8395577</v>
      </c>
      <c r="M1991" s="9">
        <v>0.149</v>
      </c>
    </row>
    <row r="1992" customHeight="1" spans="1:13">
      <c r="A1992" s="6" t="str">
        <f t="shared" si="0"/>
        <v>Rwanda-Africa2001</v>
      </c>
      <c r="B1992" s="6" t="s">
        <v>223</v>
      </c>
      <c r="C1992" s="6" t="s">
        <v>69</v>
      </c>
      <c r="D1992" s="7" t="s">
        <v>278</v>
      </c>
      <c r="E1992" s="14">
        <v>0.009</v>
      </c>
      <c r="F1992" s="14">
        <v>0.006</v>
      </c>
      <c r="G1992" s="9">
        <v>50</v>
      </c>
      <c r="H1992" s="9">
        <v>48</v>
      </c>
      <c r="I1992" s="9">
        <v>0.464</v>
      </c>
      <c r="J1992" s="9">
        <v>0.507</v>
      </c>
      <c r="K1992" s="9">
        <v>0.029</v>
      </c>
      <c r="L1992" s="9">
        <v>8760003</v>
      </c>
      <c r="M1992" s="9">
        <v>0.158</v>
      </c>
    </row>
    <row r="1993" customHeight="1" spans="1:13">
      <c r="A1993" s="6" t="str">
        <f t="shared" si="0"/>
        <v>Rwanda-Africa2002</v>
      </c>
      <c r="B1993" s="6" t="s">
        <v>223</v>
      </c>
      <c r="C1993" s="6" t="s">
        <v>69</v>
      </c>
      <c r="D1993" s="7" t="s">
        <v>279</v>
      </c>
      <c r="E1993" s="14">
        <v>0.009</v>
      </c>
      <c r="F1993" s="14">
        <v>0.006</v>
      </c>
      <c r="G1993" s="9">
        <v>51</v>
      </c>
      <c r="H1993" s="9">
        <v>50</v>
      </c>
      <c r="I1993" s="9">
        <v>0.459</v>
      </c>
      <c r="J1993" s="9">
        <v>0.513</v>
      </c>
      <c r="K1993" s="9">
        <v>0.029</v>
      </c>
      <c r="L1993" s="9">
        <v>8987523</v>
      </c>
      <c r="M1993" s="9">
        <v>0.168</v>
      </c>
    </row>
    <row r="1994" customHeight="1" spans="1:13">
      <c r="A1994" s="6" t="str">
        <f t="shared" si="0"/>
        <v>Rwanda-Africa2003</v>
      </c>
      <c r="B1994" s="6" t="s">
        <v>223</v>
      </c>
      <c r="C1994" s="6" t="s">
        <v>69</v>
      </c>
      <c r="D1994" s="7" t="s">
        <v>280</v>
      </c>
      <c r="E1994" s="14">
        <v>0.009</v>
      </c>
      <c r="F1994" s="14">
        <v>0.003</v>
      </c>
      <c r="G1994" s="9">
        <v>53</v>
      </c>
      <c r="H1994" s="9">
        <v>51</v>
      </c>
      <c r="I1994" s="9">
        <v>0.452</v>
      </c>
      <c r="J1994" s="9">
        <v>0.521</v>
      </c>
      <c r="K1994" s="9">
        <v>0.027</v>
      </c>
      <c r="L1994" s="9">
        <v>9126167</v>
      </c>
      <c r="M1994" s="9">
        <v>0.176</v>
      </c>
    </row>
    <row r="1995" customHeight="1" spans="1:13">
      <c r="A1995" s="6" t="str">
        <f t="shared" si="0"/>
        <v>Rwanda-Africa2004</v>
      </c>
      <c r="B1995" s="6" t="s">
        <v>223</v>
      </c>
      <c r="C1995" s="6" t="s">
        <v>69</v>
      </c>
      <c r="D1995" s="7" t="s">
        <v>281</v>
      </c>
      <c r="E1995" s="14">
        <v>0.009</v>
      </c>
      <c r="F1995" s="14">
        <v>0.003</v>
      </c>
      <c r="G1995" s="9">
        <v>55</v>
      </c>
      <c r="H1995" s="9">
        <v>52</v>
      </c>
      <c r="I1995" s="9">
        <v>0.446</v>
      </c>
      <c r="J1995" s="9">
        <v>0.528</v>
      </c>
      <c r="K1995" s="9">
        <v>0.026</v>
      </c>
      <c r="L1995" s="9">
        <v>9254379</v>
      </c>
      <c r="M1995" s="9">
        <v>0.184</v>
      </c>
    </row>
    <row r="1996" customHeight="1" spans="1:13">
      <c r="A1996" s="6" t="str">
        <f t="shared" si="0"/>
        <v>Rwanda-Africa2005</v>
      </c>
      <c r="B1996" s="6" t="s">
        <v>223</v>
      </c>
      <c r="C1996" s="6" t="s">
        <v>69</v>
      </c>
      <c r="D1996" s="7" t="s">
        <v>282</v>
      </c>
      <c r="E1996" s="14">
        <v>0.009</v>
      </c>
      <c r="F1996" s="14">
        <v>0.003</v>
      </c>
      <c r="G1996" s="9">
        <v>56</v>
      </c>
      <c r="H1996" s="9">
        <v>54</v>
      </c>
      <c r="I1996" s="9">
        <v>0.442</v>
      </c>
      <c r="J1996" s="9">
        <v>0.532</v>
      </c>
      <c r="K1996" s="9">
        <v>0.025</v>
      </c>
      <c r="L1996" s="9">
        <v>9429457</v>
      </c>
      <c r="M1996" s="9">
        <v>0.193</v>
      </c>
    </row>
    <row r="1997" customHeight="1" spans="1:13">
      <c r="A1997" s="6" t="str">
        <f t="shared" si="0"/>
        <v>Rwanda-Africa2006</v>
      </c>
      <c r="B1997" s="6" t="s">
        <v>223</v>
      </c>
      <c r="C1997" s="6" t="s">
        <v>69</v>
      </c>
      <c r="D1997" s="7" t="s">
        <v>287</v>
      </c>
      <c r="E1997" s="14">
        <v>0.01</v>
      </c>
      <c r="F1997" s="14">
        <v>0.012</v>
      </c>
      <c r="G1997" s="9">
        <v>58</v>
      </c>
      <c r="H1997" s="9">
        <v>56</v>
      </c>
      <c r="I1997" s="9">
        <v>0.442</v>
      </c>
      <c r="J1997" s="9">
        <v>0.533</v>
      </c>
      <c r="K1997" s="9">
        <v>0.024</v>
      </c>
      <c r="L1997" s="9">
        <v>9660946</v>
      </c>
      <c r="M1997" s="9">
        <v>0.202</v>
      </c>
    </row>
    <row r="1998" customHeight="1" spans="1:13">
      <c r="A1998" s="6" t="str">
        <f t="shared" si="0"/>
        <v>Rwanda-Africa2007</v>
      </c>
      <c r="B1998" s="6" t="s">
        <v>223</v>
      </c>
      <c r="C1998" s="6" t="s">
        <v>69</v>
      </c>
      <c r="D1998" s="7" t="s">
        <v>289</v>
      </c>
      <c r="E1998" s="14">
        <v>0.01</v>
      </c>
      <c r="F1998" s="14">
        <v>0.011</v>
      </c>
      <c r="G1998" s="9">
        <v>60</v>
      </c>
      <c r="H1998" s="9">
        <v>57</v>
      </c>
      <c r="I1998" s="9">
        <v>0.445</v>
      </c>
      <c r="J1998" s="9">
        <v>0.532</v>
      </c>
      <c r="K1998" s="9">
        <v>0.024</v>
      </c>
      <c r="L1998" s="9">
        <v>9928143</v>
      </c>
      <c r="M1998" s="9">
        <v>0.211</v>
      </c>
    </row>
    <row r="1999" customHeight="1" spans="1:13">
      <c r="A1999" s="6" t="str">
        <f t="shared" si="0"/>
        <v>Rwanda-Africa2008</v>
      </c>
      <c r="B1999" s="6" t="s">
        <v>223</v>
      </c>
      <c r="C1999" s="6" t="s">
        <v>69</v>
      </c>
      <c r="D1999" s="7" t="s">
        <v>283</v>
      </c>
      <c r="E1999" s="14">
        <v>0.01</v>
      </c>
      <c r="F1999" s="14">
        <v>0.005</v>
      </c>
      <c r="G1999" s="9">
        <v>61</v>
      </c>
      <c r="H1999" s="9">
        <v>59</v>
      </c>
      <c r="I1999" s="9">
        <v>0.447</v>
      </c>
      <c r="J1999" s="9">
        <v>0.53</v>
      </c>
      <c r="K1999" s="9">
        <v>0.023</v>
      </c>
      <c r="L1999" s="9">
        <v>10222961</v>
      </c>
      <c r="M1999" s="9">
        <v>0.22</v>
      </c>
    </row>
    <row r="2000" customHeight="1" spans="1:13">
      <c r="A2000" s="6" t="str">
        <f t="shared" si="0"/>
        <v>Rwanda-Africa2009</v>
      </c>
      <c r="B2000" s="6" t="s">
        <v>223</v>
      </c>
      <c r="C2000" s="6" t="s">
        <v>69</v>
      </c>
      <c r="D2000" s="7" t="s">
        <v>284</v>
      </c>
      <c r="E2000" s="14">
        <v>0.01</v>
      </c>
      <c r="F2000" s="14">
        <v>0.004</v>
      </c>
      <c r="G2000" s="9">
        <v>63</v>
      </c>
      <c r="H2000" s="9">
        <v>60</v>
      </c>
      <c r="I2000" s="9">
        <v>0.448</v>
      </c>
      <c r="J2000" s="9">
        <v>0.529</v>
      </c>
      <c r="K2000" s="9">
        <v>0.023</v>
      </c>
      <c r="L2000" s="9">
        <v>10529668</v>
      </c>
      <c r="M2000" s="9">
        <v>0.23</v>
      </c>
    </row>
    <row r="2001" customHeight="1" spans="1:13">
      <c r="A2001" s="6" t="str">
        <f t="shared" si="0"/>
        <v>Rwanda-Africa2010</v>
      </c>
      <c r="B2001" s="6" t="s">
        <v>223</v>
      </c>
      <c r="C2001" s="6" t="s">
        <v>69</v>
      </c>
      <c r="D2001" s="7" t="s">
        <v>288</v>
      </c>
      <c r="E2001" s="14">
        <v>0.01</v>
      </c>
      <c r="F2001" s="14">
        <v>0.003</v>
      </c>
      <c r="G2001" s="9">
        <v>64</v>
      </c>
      <c r="H2001" s="9">
        <v>61</v>
      </c>
      <c r="I2001" s="9">
        <v>0.447</v>
      </c>
      <c r="J2001" s="9">
        <v>0.53</v>
      </c>
      <c r="K2001" s="9">
        <v>0.023</v>
      </c>
      <c r="L2001" s="9">
        <v>10836732</v>
      </c>
      <c r="M2001" s="9">
        <v>0.24</v>
      </c>
    </row>
    <row r="2002" customHeight="1" spans="1:13">
      <c r="A2002" s="6" t="str">
        <f t="shared" si="0"/>
        <v>Rwanda-Africa2011</v>
      </c>
      <c r="B2002" s="6" t="s">
        <v>223</v>
      </c>
      <c r="C2002" s="6" t="s">
        <v>69</v>
      </c>
      <c r="D2002" s="7" t="s">
        <v>285</v>
      </c>
      <c r="E2002" s="14">
        <v>0.01</v>
      </c>
      <c r="F2002" s="14">
        <v>0.004</v>
      </c>
      <c r="G2002" s="9">
        <v>65</v>
      </c>
      <c r="H2002" s="9">
        <v>61</v>
      </c>
      <c r="I2002" s="9">
        <v>0.442</v>
      </c>
      <c r="J2002" s="9">
        <v>0.535</v>
      </c>
      <c r="K2002" s="9">
        <v>0.023</v>
      </c>
      <c r="L2002" s="9">
        <v>11144315</v>
      </c>
      <c r="M2002" s="9">
        <v>0.249</v>
      </c>
    </row>
    <row r="2003" customHeight="1" spans="1:13">
      <c r="A2003" s="6" t="str">
        <f t="shared" si="0"/>
        <v>Rwanda-Africa2012</v>
      </c>
      <c r="B2003" s="6" t="s">
        <v>223</v>
      </c>
      <c r="C2003" s="6" t="s">
        <v>69</v>
      </c>
      <c r="D2003" s="7" t="s">
        <v>286</v>
      </c>
      <c r="E2003" s="14">
        <v>0.01</v>
      </c>
      <c r="F2003" s="14">
        <v>0.005</v>
      </c>
      <c r="G2003" s="9">
        <v>65</v>
      </c>
      <c r="H2003" s="9">
        <v>62</v>
      </c>
      <c r="I2003" s="9">
        <v>0.436</v>
      </c>
      <c r="J2003" s="9">
        <v>0.541</v>
      </c>
      <c r="K2003" s="9">
        <v>0.023</v>
      </c>
      <c r="L2003" s="9">
        <v>11457801</v>
      </c>
      <c r="M2003" s="9">
        <v>0.259</v>
      </c>
    </row>
    <row r="2004" customHeight="1" spans="1:13">
      <c r="A2004" s="6" t="str">
        <f t="shared" si="0"/>
        <v>Samoa-Oceania2000</v>
      </c>
      <c r="B2004" s="6" t="s">
        <v>224</v>
      </c>
      <c r="C2004" s="6" t="s">
        <v>71</v>
      </c>
      <c r="D2004" s="7" t="s">
        <v>277</v>
      </c>
      <c r="E2004" s="14">
        <v>0.01</v>
      </c>
      <c r="F2004" s="14">
        <v>0.003</v>
      </c>
      <c r="G2004" s="9">
        <v>73</v>
      </c>
      <c r="H2004" s="9">
        <v>66</v>
      </c>
      <c r="I2004" s="9">
        <v>0.407</v>
      </c>
      <c r="J2004" s="9">
        <v>0.548</v>
      </c>
      <c r="K2004" s="9">
        <v>0.045</v>
      </c>
      <c r="L2004" s="9">
        <v>174614</v>
      </c>
      <c r="M2004" s="9">
        <v>0.22</v>
      </c>
    </row>
    <row r="2005" customHeight="1" spans="1:13">
      <c r="A2005" s="6" t="str">
        <f t="shared" si="0"/>
        <v>Samoa-Oceania2001</v>
      </c>
      <c r="B2005" s="6" t="s">
        <v>224</v>
      </c>
      <c r="C2005" s="6" t="s">
        <v>71</v>
      </c>
      <c r="D2005" s="7" t="s">
        <v>278</v>
      </c>
      <c r="E2005" s="14">
        <v>0.01</v>
      </c>
      <c r="F2005" s="14">
        <v>0.004</v>
      </c>
      <c r="G2005" s="9">
        <v>73</v>
      </c>
      <c r="H2005" s="9">
        <v>67</v>
      </c>
      <c r="I2005" s="9">
        <v>0.406</v>
      </c>
      <c r="J2005" s="9">
        <v>0.549</v>
      </c>
      <c r="K2005" s="9">
        <v>0.045</v>
      </c>
      <c r="L2005" s="9">
        <v>175567</v>
      </c>
      <c r="M2005" s="9">
        <v>0.221</v>
      </c>
    </row>
    <row r="2006" customHeight="1" spans="1:13">
      <c r="A2006" s="6" t="str">
        <f t="shared" si="0"/>
        <v>Samoa-Oceania2002</v>
      </c>
      <c r="B2006" s="6" t="s">
        <v>224</v>
      </c>
      <c r="C2006" s="6" t="s">
        <v>71</v>
      </c>
      <c r="D2006" s="7" t="s">
        <v>279</v>
      </c>
      <c r="E2006" s="14">
        <v>0.01</v>
      </c>
      <c r="F2006" s="14">
        <v>0.004</v>
      </c>
      <c r="G2006" s="9">
        <v>73</v>
      </c>
      <c r="H2006" s="9">
        <v>67</v>
      </c>
      <c r="I2006" s="9">
        <v>0.404</v>
      </c>
      <c r="J2006" s="9">
        <v>0.55</v>
      </c>
      <c r="K2006" s="9">
        <v>0.046</v>
      </c>
      <c r="L2006" s="9">
        <v>176592</v>
      </c>
      <c r="M2006" s="9">
        <v>0.219</v>
      </c>
    </row>
    <row r="2007" customHeight="1" spans="1:13">
      <c r="A2007" s="6" t="str">
        <f t="shared" si="0"/>
        <v>Samoa-Oceania2003</v>
      </c>
      <c r="B2007" s="6" t="s">
        <v>224</v>
      </c>
      <c r="C2007" s="6" t="s">
        <v>71</v>
      </c>
      <c r="D2007" s="7" t="s">
        <v>280</v>
      </c>
      <c r="E2007" s="14">
        <v>0.011</v>
      </c>
      <c r="F2007" s="14">
        <v>0.01</v>
      </c>
      <c r="G2007" s="9">
        <v>74</v>
      </c>
      <c r="H2007" s="9">
        <v>67</v>
      </c>
      <c r="I2007" s="9">
        <v>0.401</v>
      </c>
      <c r="J2007" s="9">
        <v>0.552</v>
      </c>
      <c r="K2007" s="9">
        <v>0.047</v>
      </c>
      <c r="L2007" s="9">
        <v>177677</v>
      </c>
      <c r="M2007" s="9">
        <v>0.217</v>
      </c>
    </row>
    <row r="2008" customHeight="1" spans="1:13">
      <c r="A2008" s="6" t="str">
        <f t="shared" si="0"/>
        <v>Samoa-Oceania2004</v>
      </c>
      <c r="B2008" s="6" t="s">
        <v>224</v>
      </c>
      <c r="C2008" s="6" t="s">
        <v>71</v>
      </c>
      <c r="D2008" s="7" t="s">
        <v>281</v>
      </c>
      <c r="E2008" s="14">
        <v>0.011</v>
      </c>
      <c r="F2008" s="14">
        <v>0.005</v>
      </c>
      <c r="G2008" s="9">
        <v>74</v>
      </c>
      <c r="H2008" s="9">
        <v>68</v>
      </c>
      <c r="I2008" s="9">
        <v>0.398</v>
      </c>
      <c r="J2008" s="9">
        <v>0.554</v>
      </c>
      <c r="K2008" s="9">
        <v>0.048</v>
      </c>
      <c r="L2008" s="9">
        <v>178794</v>
      </c>
      <c r="M2008" s="9">
        <v>0.215</v>
      </c>
    </row>
    <row r="2009" customHeight="1" spans="1:13">
      <c r="A2009" s="6" t="str">
        <f t="shared" si="0"/>
        <v>Samoa-Oceania2005</v>
      </c>
      <c r="B2009" s="6" t="s">
        <v>224</v>
      </c>
      <c r="C2009" s="6" t="s">
        <v>71</v>
      </c>
      <c r="D2009" s="7" t="s">
        <v>282</v>
      </c>
      <c r="E2009" s="14">
        <v>0.011</v>
      </c>
      <c r="F2009" s="14">
        <v>0.003</v>
      </c>
      <c r="G2009" s="9">
        <v>74</v>
      </c>
      <c r="H2009" s="9">
        <v>68</v>
      </c>
      <c r="I2009" s="9">
        <v>0.396</v>
      </c>
      <c r="J2009" s="9">
        <v>0.556</v>
      </c>
      <c r="K2009" s="9">
        <v>0.048</v>
      </c>
      <c r="L2009" s="9">
        <v>179928</v>
      </c>
      <c r="M2009" s="9">
        <v>0.212</v>
      </c>
    </row>
    <row r="2010" customHeight="1" spans="1:13">
      <c r="A2010" s="6" t="str">
        <f t="shared" si="0"/>
        <v>Samoa-Oceania2006</v>
      </c>
      <c r="B2010" s="6" t="s">
        <v>224</v>
      </c>
      <c r="C2010" s="6" t="s">
        <v>71</v>
      </c>
      <c r="D2010" s="7" t="s">
        <v>287</v>
      </c>
      <c r="E2010" s="14">
        <v>0.011</v>
      </c>
      <c r="F2010" s="14">
        <v>0.007</v>
      </c>
      <c r="G2010" s="9">
        <v>75</v>
      </c>
      <c r="H2010" s="9">
        <v>68</v>
      </c>
      <c r="I2010" s="9">
        <v>0.393</v>
      </c>
      <c r="J2010" s="9">
        <v>0.558</v>
      </c>
      <c r="K2010" s="9">
        <v>0.049</v>
      </c>
      <c r="L2010" s="9">
        <v>181073</v>
      </c>
      <c r="M2010" s="9">
        <v>0.21</v>
      </c>
    </row>
    <row r="2011" customHeight="1" spans="1:13">
      <c r="A2011" s="6" t="str">
        <f t="shared" si="0"/>
        <v>Samoa-Oceania2007</v>
      </c>
      <c r="B2011" s="6" t="s">
        <v>224</v>
      </c>
      <c r="C2011" s="6" t="s">
        <v>71</v>
      </c>
      <c r="D2011" s="7" t="s">
        <v>289</v>
      </c>
      <c r="E2011" s="14">
        <v>0.011</v>
      </c>
      <c r="F2011" s="14">
        <v>0.008</v>
      </c>
      <c r="G2011" s="9">
        <v>75</v>
      </c>
      <c r="H2011" s="9">
        <v>68</v>
      </c>
      <c r="I2011" s="9">
        <v>0.39</v>
      </c>
      <c r="J2011" s="9">
        <v>0.56</v>
      </c>
      <c r="K2011" s="9">
        <v>0.049</v>
      </c>
      <c r="L2011" s="9">
        <v>182240</v>
      </c>
      <c r="M2011" s="9">
        <v>0.208</v>
      </c>
    </row>
    <row r="2012" customHeight="1" spans="1:13">
      <c r="A2012" s="6" t="str">
        <f t="shared" si="0"/>
        <v>Samoa-Oceania2008</v>
      </c>
      <c r="B2012" s="6" t="s">
        <v>224</v>
      </c>
      <c r="C2012" s="6" t="s">
        <v>71</v>
      </c>
      <c r="D2012" s="7" t="s">
        <v>283</v>
      </c>
      <c r="E2012" s="14">
        <v>0.011</v>
      </c>
      <c r="F2012" s="14">
        <v>0.003</v>
      </c>
      <c r="G2012" s="9">
        <v>75</v>
      </c>
      <c r="H2012" s="9">
        <v>69</v>
      </c>
      <c r="I2012" s="9">
        <v>0.388</v>
      </c>
      <c r="J2012" s="9">
        <v>0.563</v>
      </c>
      <c r="K2012" s="9">
        <v>0.05</v>
      </c>
      <c r="L2012" s="9">
        <v>183444</v>
      </c>
      <c r="M2012" s="9">
        <v>0.205</v>
      </c>
    </row>
    <row r="2013" customHeight="1" spans="1:13">
      <c r="A2013" s="6" t="str">
        <f t="shared" si="0"/>
        <v>Samoa-Oceania2009</v>
      </c>
      <c r="B2013" s="6" t="s">
        <v>224</v>
      </c>
      <c r="C2013" s="6" t="s">
        <v>71</v>
      </c>
      <c r="D2013" s="7" t="s">
        <v>284</v>
      </c>
      <c r="E2013" s="14">
        <v>0.011</v>
      </c>
      <c r="F2013" s="14">
        <v>0.002</v>
      </c>
      <c r="G2013" s="9">
        <v>75</v>
      </c>
      <c r="H2013" s="9">
        <v>69</v>
      </c>
      <c r="I2013" s="9">
        <v>0.385</v>
      </c>
      <c r="J2013" s="9">
        <v>0.565</v>
      </c>
      <c r="K2013" s="9">
        <v>0.05</v>
      </c>
      <c r="L2013" s="9">
        <v>184704</v>
      </c>
      <c r="M2013" s="9">
        <v>0.203</v>
      </c>
    </row>
    <row r="2014" customHeight="1" spans="1:13">
      <c r="A2014" s="6" t="str">
        <f t="shared" si="0"/>
        <v>Samoa-Oceania2010</v>
      </c>
      <c r="B2014" s="6" t="s">
        <v>224</v>
      </c>
      <c r="C2014" s="6" t="s">
        <v>71</v>
      </c>
      <c r="D2014" s="7" t="s">
        <v>288</v>
      </c>
      <c r="E2014" s="14">
        <v>0.011</v>
      </c>
      <c r="F2014" s="14">
        <v>0.003</v>
      </c>
      <c r="G2014" s="9">
        <v>76</v>
      </c>
      <c r="H2014" s="9">
        <v>69</v>
      </c>
      <c r="I2014" s="9">
        <v>0.383</v>
      </c>
      <c r="J2014" s="9">
        <v>0.567</v>
      </c>
      <c r="K2014" s="9">
        <v>0.051</v>
      </c>
      <c r="L2014" s="9">
        <v>186029</v>
      </c>
      <c r="M2014" s="9">
        <v>0.201</v>
      </c>
    </row>
    <row r="2015" customHeight="1" spans="1:13">
      <c r="A2015" s="6" t="str">
        <f t="shared" si="0"/>
        <v>Samoa-Oceania2011</v>
      </c>
      <c r="B2015" s="6" t="s">
        <v>224</v>
      </c>
      <c r="C2015" s="6" t="s">
        <v>71</v>
      </c>
      <c r="D2015" s="7" t="s">
        <v>285</v>
      </c>
      <c r="E2015" s="14">
        <v>0.011</v>
      </c>
      <c r="F2015" s="14">
        <v>0.004</v>
      </c>
      <c r="G2015" s="9">
        <v>76</v>
      </c>
      <c r="H2015" s="9">
        <v>70</v>
      </c>
      <c r="I2015" s="9">
        <v>0.381</v>
      </c>
      <c r="J2015" s="9">
        <v>0.569</v>
      </c>
      <c r="K2015" s="9">
        <v>0.051</v>
      </c>
      <c r="L2015" s="9">
        <v>187429</v>
      </c>
      <c r="M2015" s="9">
        <v>0.199</v>
      </c>
    </row>
    <row r="2016" customHeight="1" spans="1:13">
      <c r="A2016" s="6" t="str">
        <f t="shared" si="0"/>
        <v>Samoa-Oceania2012</v>
      </c>
      <c r="B2016" s="6" t="s">
        <v>224</v>
      </c>
      <c r="C2016" s="6" t="s">
        <v>71</v>
      </c>
      <c r="D2016" s="7" t="s">
        <v>286</v>
      </c>
      <c r="E2016" s="14">
        <v>0.011</v>
      </c>
      <c r="F2016" s="14">
        <v>0.002</v>
      </c>
      <c r="G2016" s="9">
        <v>76</v>
      </c>
      <c r="H2016" s="9">
        <v>70</v>
      </c>
      <c r="I2016" s="9">
        <v>0.379</v>
      </c>
      <c r="J2016" s="9">
        <v>0.57</v>
      </c>
      <c r="K2016" s="9">
        <v>0.051</v>
      </c>
      <c r="L2016" s="9">
        <v>188889</v>
      </c>
      <c r="M2016" s="9">
        <v>0.196</v>
      </c>
    </row>
    <row r="2017" customHeight="1" spans="1:13">
      <c r="A2017" s="6" t="str">
        <f t="shared" si="0"/>
        <v>San Marino-Europe2000</v>
      </c>
      <c r="B2017" s="6" t="s">
        <v>225</v>
      </c>
      <c r="C2017" s="6" t="s">
        <v>67</v>
      </c>
      <c r="D2017" s="7" t="s">
        <v>277</v>
      </c>
      <c r="E2017" s="14">
        <v>0.011</v>
      </c>
      <c r="F2017" s="15"/>
      <c r="G2017" s="9">
        <v>84</v>
      </c>
      <c r="H2017" s="9">
        <v>77</v>
      </c>
      <c r="I2017" s="8"/>
      <c r="J2017" s="8"/>
      <c r="K2017" s="8"/>
      <c r="L2017" s="9">
        <v>26969</v>
      </c>
      <c r="M2017" s="9">
        <v>0.934</v>
      </c>
    </row>
    <row r="2018" customHeight="1" spans="1:13">
      <c r="A2018" s="6" t="str">
        <f t="shared" si="0"/>
        <v>San Marino-Europe2001</v>
      </c>
      <c r="B2018" s="6" t="s">
        <v>225</v>
      </c>
      <c r="C2018" s="6" t="s">
        <v>67</v>
      </c>
      <c r="D2018" s="7" t="s">
        <v>278</v>
      </c>
      <c r="E2018" s="14">
        <v>0.012</v>
      </c>
      <c r="F2018" s="14">
        <v>0.014</v>
      </c>
      <c r="G2018" s="9">
        <v>84</v>
      </c>
      <c r="H2018" s="9">
        <v>78</v>
      </c>
      <c r="I2018" s="8"/>
      <c r="J2018" s="8"/>
      <c r="K2018" s="8"/>
      <c r="L2018" s="9">
        <v>27467</v>
      </c>
      <c r="M2018" s="9">
        <v>0.938</v>
      </c>
    </row>
    <row r="2019" customHeight="1" spans="1:13">
      <c r="A2019" s="6" t="str">
        <f t="shared" si="0"/>
        <v>San Marino-Europe2002</v>
      </c>
      <c r="B2019" s="6" t="s">
        <v>225</v>
      </c>
      <c r="C2019" s="6" t="s">
        <v>67</v>
      </c>
      <c r="D2019" s="7" t="s">
        <v>279</v>
      </c>
      <c r="E2019" s="14">
        <v>0.012</v>
      </c>
      <c r="F2019" s="14">
        <v>0.004</v>
      </c>
      <c r="G2019" s="9">
        <v>85</v>
      </c>
      <c r="H2019" s="9">
        <v>78</v>
      </c>
      <c r="I2019" s="8"/>
      <c r="J2019" s="8"/>
      <c r="K2019" s="8"/>
      <c r="L2019" s="9">
        <v>28064</v>
      </c>
      <c r="M2019" s="9">
        <v>0.939</v>
      </c>
    </row>
    <row r="2020" customHeight="1" spans="1:13">
      <c r="A2020" s="6" t="str">
        <f t="shared" si="0"/>
        <v>San Marino-Europe2003</v>
      </c>
      <c r="B2020" s="6" t="s">
        <v>225</v>
      </c>
      <c r="C2020" s="6" t="s">
        <v>67</v>
      </c>
      <c r="D2020" s="7" t="s">
        <v>280</v>
      </c>
      <c r="E2020" s="14">
        <v>0.012</v>
      </c>
      <c r="F2020" s="14">
        <v>0.006</v>
      </c>
      <c r="G2020" s="9">
        <v>85</v>
      </c>
      <c r="H2020" s="9">
        <v>78</v>
      </c>
      <c r="I2020" s="8"/>
      <c r="J2020" s="8"/>
      <c r="K2020" s="8"/>
      <c r="L2020" s="9">
        <v>28700</v>
      </c>
      <c r="M2020" s="9">
        <v>0.94</v>
      </c>
    </row>
    <row r="2021" customHeight="1" spans="1:13">
      <c r="A2021" s="6" t="str">
        <f t="shared" si="0"/>
        <v>San Marino-Europe2004</v>
      </c>
      <c r="B2021" s="6" t="s">
        <v>225</v>
      </c>
      <c r="C2021" s="6" t="s">
        <v>67</v>
      </c>
      <c r="D2021" s="7" t="s">
        <v>281</v>
      </c>
      <c r="E2021" s="14">
        <v>0.012</v>
      </c>
      <c r="F2021" s="14">
        <v>0.003</v>
      </c>
      <c r="G2021" s="9">
        <v>85</v>
      </c>
      <c r="H2021" s="9">
        <v>79</v>
      </c>
      <c r="I2021" s="8"/>
      <c r="J2021" s="8"/>
      <c r="K2021" s="8"/>
      <c r="L2021" s="9">
        <v>29290</v>
      </c>
      <c r="M2021" s="9">
        <v>0.94</v>
      </c>
    </row>
    <row r="2022" customHeight="1" spans="1:13">
      <c r="A2022" s="6" t="str">
        <f t="shared" si="0"/>
        <v>San Marino-Europe2005</v>
      </c>
      <c r="B2022" s="6" t="s">
        <v>225</v>
      </c>
      <c r="C2022" s="6" t="s">
        <v>67</v>
      </c>
      <c r="D2022" s="7" t="s">
        <v>282</v>
      </c>
      <c r="E2022" s="14">
        <v>0.012</v>
      </c>
      <c r="F2022" s="14">
        <v>0.004</v>
      </c>
      <c r="G2022" s="9">
        <v>85</v>
      </c>
      <c r="H2022" s="9">
        <v>79</v>
      </c>
      <c r="I2022" s="8"/>
      <c r="J2022" s="8"/>
      <c r="K2022" s="8"/>
      <c r="L2022" s="9">
        <v>29775</v>
      </c>
      <c r="M2022" s="9">
        <v>0.94</v>
      </c>
    </row>
    <row r="2023" customHeight="1" spans="1:13">
      <c r="A2023" s="6" t="str">
        <f t="shared" si="0"/>
        <v>San Marino-Europe2006</v>
      </c>
      <c r="B2023" s="6" t="s">
        <v>225</v>
      </c>
      <c r="C2023" s="6" t="s">
        <v>67</v>
      </c>
      <c r="D2023" s="7" t="s">
        <v>287</v>
      </c>
      <c r="E2023" s="14">
        <v>0.012</v>
      </c>
      <c r="F2023" s="15"/>
      <c r="G2023" s="9">
        <v>85</v>
      </c>
      <c r="H2023" s="9">
        <v>79</v>
      </c>
      <c r="I2023" s="8"/>
      <c r="J2023" s="8"/>
      <c r="K2023" s="8"/>
      <c r="L2023" s="9">
        <v>30130</v>
      </c>
      <c r="M2023" s="9">
        <v>0.94</v>
      </c>
    </row>
    <row r="2024" customHeight="1" spans="1:13">
      <c r="A2024" s="6" t="str">
        <f t="shared" si="0"/>
        <v>San Marino-Europe2007</v>
      </c>
      <c r="B2024" s="6" t="s">
        <v>225</v>
      </c>
      <c r="C2024" s="6" t="s">
        <v>67</v>
      </c>
      <c r="D2024" s="7" t="s">
        <v>289</v>
      </c>
      <c r="E2024" s="14">
        <v>0.012</v>
      </c>
      <c r="F2024" s="14">
        <v>0.003</v>
      </c>
      <c r="G2024" s="9">
        <v>85</v>
      </c>
      <c r="H2024" s="9">
        <v>80</v>
      </c>
      <c r="I2024" s="8"/>
      <c r="J2024" s="8"/>
      <c r="K2024" s="8"/>
      <c r="L2024" s="9">
        <v>30377</v>
      </c>
      <c r="M2024" s="9">
        <v>0.94</v>
      </c>
    </row>
    <row r="2025" customHeight="1" spans="1:13">
      <c r="A2025" s="6" t="str">
        <f t="shared" si="0"/>
        <v>San Marino-Europe2008</v>
      </c>
      <c r="B2025" s="6" t="s">
        <v>225</v>
      </c>
      <c r="C2025" s="6" t="s">
        <v>67</v>
      </c>
      <c r="D2025" s="7" t="s">
        <v>283</v>
      </c>
      <c r="E2025" s="14">
        <v>0.012</v>
      </c>
      <c r="F2025" s="14">
        <v>0.002</v>
      </c>
      <c r="G2025" s="9">
        <v>86</v>
      </c>
      <c r="H2025" s="9">
        <v>80</v>
      </c>
      <c r="I2025" s="8"/>
      <c r="J2025" s="8"/>
      <c r="K2025" s="8"/>
      <c r="L2025" s="9">
        <v>30549</v>
      </c>
      <c r="M2025" s="9">
        <v>0.941</v>
      </c>
    </row>
    <row r="2026" customHeight="1" spans="1:13">
      <c r="A2026" s="6" t="str">
        <f t="shared" si="0"/>
        <v>San Marino-Europe2009</v>
      </c>
      <c r="B2026" s="6" t="s">
        <v>225</v>
      </c>
      <c r="C2026" s="6" t="s">
        <v>67</v>
      </c>
      <c r="D2026" s="7" t="s">
        <v>284</v>
      </c>
      <c r="E2026" s="14">
        <v>0.013</v>
      </c>
      <c r="F2026" s="14">
        <v>0.01</v>
      </c>
      <c r="G2026" s="9">
        <v>86</v>
      </c>
      <c r="H2026" s="9">
        <v>80</v>
      </c>
      <c r="I2026" s="8"/>
      <c r="J2026" s="8"/>
      <c r="K2026" s="8"/>
      <c r="L2026" s="9">
        <v>30698</v>
      </c>
      <c r="M2026" s="9">
        <v>0.941</v>
      </c>
    </row>
    <row r="2027" customHeight="1" spans="1:13">
      <c r="A2027" s="6" t="str">
        <f t="shared" si="0"/>
        <v>San Marino-Europe2010</v>
      </c>
      <c r="B2027" s="6" t="s">
        <v>225</v>
      </c>
      <c r="C2027" s="6" t="s">
        <v>67</v>
      </c>
      <c r="D2027" s="7" t="s">
        <v>288</v>
      </c>
      <c r="E2027" s="14">
        <v>0.013</v>
      </c>
      <c r="F2027" s="14">
        <v>0.014</v>
      </c>
      <c r="G2027" s="9">
        <v>86</v>
      </c>
      <c r="H2027" s="9">
        <v>80</v>
      </c>
      <c r="I2027" s="8"/>
      <c r="J2027" s="8"/>
      <c r="K2027" s="8"/>
      <c r="L2027" s="9">
        <v>30861</v>
      </c>
      <c r="M2027" s="9">
        <v>0.941</v>
      </c>
    </row>
    <row r="2028" customHeight="1" spans="1:13">
      <c r="A2028" s="6" t="str">
        <f t="shared" si="0"/>
        <v>San Marino-Europe2011</v>
      </c>
      <c r="B2028" s="6" t="s">
        <v>225</v>
      </c>
      <c r="C2028" s="6" t="s">
        <v>67</v>
      </c>
      <c r="D2028" s="7" t="s">
        <v>285</v>
      </c>
      <c r="E2028" s="14">
        <v>0.013</v>
      </c>
      <c r="F2028" s="14">
        <v>0.004</v>
      </c>
      <c r="G2028" s="9">
        <v>86</v>
      </c>
      <c r="H2028" s="9">
        <v>80</v>
      </c>
      <c r="I2028" s="8"/>
      <c r="J2028" s="8"/>
      <c r="K2028" s="8"/>
      <c r="L2028" s="9">
        <v>31048</v>
      </c>
      <c r="M2028" s="9">
        <v>0.941</v>
      </c>
    </row>
    <row r="2029" customHeight="1" spans="1:13">
      <c r="A2029" s="6" t="str">
        <f t="shared" si="0"/>
        <v>San Marino-Europe2012</v>
      </c>
      <c r="B2029" s="6" t="s">
        <v>225</v>
      </c>
      <c r="C2029" s="6" t="s">
        <v>67</v>
      </c>
      <c r="D2029" s="7" t="s">
        <v>286</v>
      </c>
      <c r="E2029" s="14">
        <v>0.013</v>
      </c>
      <c r="F2029" s="14">
        <v>0.004</v>
      </c>
      <c r="G2029" s="8"/>
      <c r="H2029" s="8"/>
      <c r="I2029" s="8"/>
      <c r="J2029" s="8"/>
      <c r="K2029" s="8"/>
      <c r="L2029" s="9">
        <v>31247</v>
      </c>
      <c r="M2029" s="9">
        <v>0.941</v>
      </c>
    </row>
    <row r="2030" customHeight="1" spans="1:13">
      <c r="A2030" s="6" t="str">
        <f t="shared" si="0"/>
        <v>Sao Tome and Principe-Africa2000</v>
      </c>
      <c r="B2030" s="6" t="s">
        <v>226</v>
      </c>
      <c r="C2030" s="6" t="s">
        <v>69</v>
      </c>
      <c r="D2030" s="7" t="s">
        <v>277</v>
      </c>
      <c r="E2030" s="14">
        <v>0.014</v>
      </c>
      <c r="F2030" s="14">
        <v>0.002</v>
      </c>
      <c r="G2030" s="9">
        <v>65</v>
      </c>
      <c r="H2030" s="9">
        <v>62</v>
      </c>
      <c r="I2030" s="9">
        <v>0.44</v>
      </c>
      <c r="J2030" s="9">
        <v>0.52</v>
      </c>
      <c r="K2030" s="9">
        <v>0.04</v>
      </c>
      <c r="L2030" s="9">
        <v>139428</v>
      </c>
      <c r="M2030" s="9">
        <v>0.534</v>
      </c>
    </row>
    <row r="2031" customHeight="1" spans="1:13">
      <c r="A2031" s="6" t="str">
        <f t="shared" si="0"/>
        <v>Sao Tome and Principe-Africa2001</v>
      </c>
      <c r="B2031" s="6" t="s">
        <v>226</v>
      </c>
      <c r="C2031" s="6" t="s">
        <v>69</v>
      </c>
      <c r="D2031" s="7" t="s">
        <v>278</v>
      </c>
      <c r="E2031" s="14">
        <v>0.016</v>
      </c>
      <c r="F2031" s="14">
        <v>0.003</v>
      </c>
      <c r="G2031" s="9">
        <v>65</v>
      </c>
      <c r="H2031" s="9">
        <v>62</v>
      </c>
      <c r="I2031" s="9">
        <v>0.434</v>
      </c>
      <c r="J2031" s="9">
        <v>0.526</v>
      </c>
      <c r="K2031" s="9">
        <v>0.04</v>
      </c>
      <c r="L2031" s="9">
        <v>141783</v>
      </c>
      <c r="M2031" s="9">
        <v>0.544</v>
      </c>
    </row>
    <row r="2032" customHeight="1" spans="1:13">
      <c r="A2032" s="6" t="str">
        <f t="shared" si="0"/>
        <v>Sao Tome and Principe-Africa2002</v>
      </c>
      <c r="B2032" s="6" t="s">
        <v>226</v>
      </c>
      <c r="C2032" s="6" t="s">
        <v>69</v>
      </c>
      <c r="D2032" s="7" t="s">
        <v>279</v>
      </c>
      <c r="E2032" s="14">
        <v>0.017</v>
      </c>
      <c r="F2032" s="14">
        <v>0.019</v>
      </c>
      <c r="G2032" s="9">
        <v>66</v>
      </c>
      <c r="H2032" s="9">
        <v>62</v>
      </c>
      <c r="I2032" s="9">
        <v>0.429</v>
      </c>
      <c r="J2032" s="9">
        <v>0.53</v>
      </c>
      <c r="K2032" s="9">
        <v>0.04</v>
      </c>
      <c r="L2032" s="9">
        <v>144447</v>
      </c>
      <c r="M2032" s="9">
        <v>0.553</v>
      </c>
    </row>
    <row r="2033" customHeight="1" spans="1:13">
      <c r="A2033" s="6" t="str">
        <f t="shared" si="0"/>
        <v>Sao Tome and Principe-Africa2003</v>
      </c>
      <c r="B2033" s="6" t="s">
        <v>226</v>
      </c>
      <c r="C2033" s="6" t="s">
        <v>69</v>
      </c>
      <c r="D2033" s="7" t="s">
        <v>280</v>
      </c>
      <c r="E2033" s="14">
        <v>0.018</v>
      </c>
      <c r="F2033" s="15"/>
      <c r="G2033" s="9">
        <v>66</v>
      </c>
      <c r="H2033" s="9">
        <v>62</v>
      </c>
      <c r="I2033" s="9">
        <v>0.426</v>
      </c>
      <c r="J2033" s="9">
        <v>0.534</v>
      </c>
      <c r="K2033" s="9">
        <v>0.04</v>
      </c>
      <c r="L2033" s="9">
        <v>147455</v>
      </c>
      <c r="M2033" s="9">
        <v>0.563</v>
      </c>
    </row>
    <row r="2034" customHeight="1" spans="1:13">
      <c r="A2034" s="6" t="str">
        <f t="shared" si="0"/>
        <v>Sao Tome and Principe-Africa2004</v>
      </c>
      <c r="B2034" s="6" t="s">
        <v>226</v>
      </c>
      <c r="C2034" s="6" t="s">
        <v>69</v>
      </c>
      <c r="D2034" s="7" t="s">
        <v>281</v>
      </c>
      <c r="E2034" s="15"/>
      <c r="F2034" s="15"/>
      <c r="G2034" s="9">
        <v>66</v>
      </c>
      <c r="H2034" s="9">
        <v>62</v>
      </c>
      <c r="I2034" s="9">
        <v>0.422</v>
      </c>
      <c r="J2034" s="9">
        <v>0.537</v>
      </c>
      <c r="K2034" s="9">
        <v>0.04</v>
      </c>
      <c r="L2034" s="9">
        <v>150842</v>
      </c>
      <c r="M2034" s="9">
        <v>0.571</v>
      </c>
    </row>
    <row r="2035" customHeight="1" spans="1:13">
      <c r="A2035" s="6" t="str">
        <f t="shared" si="0"/>
        <v>Sao Tome and Principe-Africa2005</v>
      </c>
      <c r="B2035" s="6" t="s">
        <v>226</v>
      </c>
      <c r="C2035" s="6" t="s">
        <v>69</v>
      </c>
      <c r="D2035" s="7" t="s">
        <v>282</v>
      </c>
      <c r="E2035" s="15"/>
      <c r="F2035" s="14">
        <v>0.003</v>
      </c>
      <c r="G2035" s="9">
        <v>66</v>
      </c>
      <c r="H2035" s="9">
        <v>63</v>
      </c>
      <c r="I2035" s="9">
        <v>0.42</v>
      </c>
      <c r="J2035" s="9">
        <v>0.54</v>
      </c>
      <c r="K2035" s="9">
        <v>0.04</v>
      </c>
      <c r="L2035" s="9">
        <v>154615</v>
      </c>
      <c r="M2035" s="9">
        <v>0.58</v>
      </c>
    </row>
    <row r="2036" customHeight="1" spans="1:13">
      <c r="A2036" s="6" t="str">
        <f t="shared" si="0"/>
        <v>Sao Tome and Principe-Africa2006</v>
      </c>
      <c r="B2036" s="6" t="s">
        <v>226</v>
      </c>
      <c r="C2036" s="6" t="s">
        <v>69</v>
      </c>
      <c r="D2036" s="7" t="s">
        <v>287</v>
      </c>
      <c r="E2036" s="14">
        <v>0.008</v>
      </c>
      <c r="F2036" s="14">
        <v>0.003</v>
      </c>
      <c r="G2036" s="9">
        <v>67</v>
      </c>
      <c r="H2036" s="9">
        <v>63</v>
      </c>
      <c r="I2036" s="9">
        <v>0.418</v>
      </c>
      <c r="J2036" s="9">
        <v>0.542</v>
      </c>
      <c r="K2036" s="9">
        <v>0.039</v>
      </c>
      <c r="L2036" s="9">
        <v>158806</v>
      </c>
      <c r="M2036" s="9">
        <v>0.588</v>
      </c>
    </row>
    <row r="2037" customHeight="1" spans="1:13">
      <c r="A2037" s="6" t="str">
        <f t="shared" si="0"/>
        <v>Sao Tome and Principe-Africa2007</v>
      </c>
      <c r="B2037" s="6" t="s">
        <v>226</v>
      </c>
      <c r="C2037" s="6" t="s">
        <v>69</v>
      </c>
      <c r="D2037" s="7" t="s">
        <v>289</v>
      </c>
      <c r="E2037" s="14">
        <v>0.009</v>
      </c>
      <c r="F2037" s="14">
        <v>0.005</v>
      </c>
      <c r="G2037" s="9">
        <v>67</v>
      </c>
      <c r="H2037" s="9">
        <v>63</v>
      </c>
      <c r="I2037" s="9">
        <v>0.417</v>
      </c>
      <c r="J2037" s="9">
        <v>0.544</v>
      </c>
      <c r="K2037" s="9">
        <v>0.039</v>
      </c>
      <c r="L2037" s="9">
        <v>163390</v>
      </c>
      <c r="M2037" s="9">
        <v>0.597</v>
      </c>
    </row>
    <row r="2038" customHeight="1" spans="1:13">
      <c r="A2038" s="6" t="str">
        <f t="shared" si="0"/>
        <v>Sao Tome and Principe-Africa2008</v>
      </c>
      <c r="B2038" s="6" t="s">
        <v>226</v>
      </c>
      <c r="C2038" s="6" t="s">
        <v>69</v>
      </c>
      <c r="D2038" s="7" t="s">
        <v>283</v>
      </c>
      <c r="E2038" s="14">
        <v>0.009</v>
      </c>
      <c r="F2038" s="14">
        <v>0.006</v>
      </c>
      <c r="G2038" s="9">
        <v>67</v>
      </c>
      <c r="H2038" s="9">
        <v>64</v>
      </c>
      <c r="I2038" s="9">
        <v>0.416</v>
      </c>
      <c r="J2038" s="9">
        <v>0.546</v>
      </c>
      <c r="K2038" s="9">
        <v>0.038</v>
      </c>
      <c r="L2038" s="9">
        <v>168253</v>
      </c>
      <c r="M2038" s="9">
        <v>0.604</v>
      </c>
    </row>
    <row r="2039" customHeight="1" spans="1:13">
      <c r="A2039" s="6" t="str">
        <f t="shared" si="0"/>
        <v>Sao Tome and Principe-Africa2009</v>
      </c>
      <c r="B2039" s="6" t="s">
        <v>226</v>
      </c>
      <c r="C2039" s="6" t="s">
        <v>69</v>
      </c>
      <c r="D2039" s="7" t="s">
        <v>284</v>
      </c>
      <c r="E2039" s="14">
        <v>0.009</v>
      </c>
      <c r="F2039" s="14">
        <v>0.006</v>
      </c>
      <c r="G2039" s="9">
        <v>68</v>
      </c>
      <c r="H2039" s="9">
        <v>64</v>
      </c>
      <c r="I2039" s="9">
        <v>0.416</v>
      </c>
      <c r="J2039" s="9">
        <v>0.547</v>
      </c>
      <c r="K2039" s="9">
        <v>0.037</v>
      </c>
      <c r="L2039" s="9">
        <v>173240</v>
      </c>
      <c r="M2039" s="9">
        <v>0.612</v>
      </c>
    </row>
    <row r="2040" customHeight="1" spans="1:13">
      <c r="A2040" s="6" t="str">
        <f t="shared" si="0"/>
        <v>Sao Tome and Principe-Africa2010</v>
      </c>
      <c r="B2040" s="6" t="s">
        <v>226</v>
      </c>
      <c r="C2040" s="6" t="s">
        <v>69</v>
      </c>
      <c r="D2040" s="7" t="s">
        <v>288</v>
      </c>
      <c r="E2040" s="14">
        <v>0.009</v>
      </c>
      <c r="F2040" s="14">
        <v>0.003</v>
      </c>
      <c r="G2040" s="9">
        <v>68</v>
      </c>
      <c r="H2040" s="9">
        <v>64</v>
      </c>
      <c r="I2040" s="9">
        <v>0.416</v>
      </c>
      <c r="J2040" s="9">
        <v>0.548</v>
      </c>
      <c r="K2040" s="9">
        <v>0.036</v>
      </c>
      <c r="L2040" s="9">
        <v>178228</v>
      </c>
      <c r="M2040" s="9">
        <v>0.619</v>
      </c>
    </row>
    <row r="2041" customHeight="1" spans="1:13">
      <c r="A2041" s="6" t="str">
        <f t="shared" si="0"/>
        <v>Sao Tome and Principe-Africa2011</v>
      </c>
      <c r="B2041" s="6" t="s">
        <v>226</v>
      </c>
      <c r="C2041" s="6" t="s">
        <v>69</v>
      </c>
      <c r="D2041" s="7" t="s">
        <v>285</v>
      </c>
      <c r="E2041" s="14">
        <v>0.009</v>
      </c>
      <c r="F2041" s="14">
        <v>0.004</v>
      </c>
      <c r="G2041" s="9">
        <v>68</v>
      </c>
      <c r="H2041" s="9">
        <v>64</v>
      </c>
      <c r="I2041" s="9">
        <v>0.416</v>
      </c>
      <c r="J2041" s="9">
        <v>0.549</v>
      </c>
      <c r="K2041" s="9">
        <v>0.035</v>
      </c>
      <c r="L2041" s="9">
        <v>183177</v>
      </c>
      <c r="M2041" s="9">
        <v>0.626</v>
      </c>
    </row>
    <row r="2042" customHeight="1" spans="1:13">
      <c r="A2042" s="6" t="str">
        <f t="shared" si="0"/>
        <v>Sao Tome and Principe-Africa2012</v>
      </c>
      <c r="B2042" s="6" t="s">
        <v>226</v>
      </c>
      <c r="C2042" s="6" t="s">
        <v>69</v>
      </c>
      <c r="D2042" s="7" t="s">
        <v>286</v>
      </c>
      <c r="E2042" s="14">
        <v>0.009</v>
      </c>
      <c r="F2042" s="14">
        <v>0.003</v>
      </c>
      <c r="G2042" s="9">
        <v>68</v>
      </c>
      <c r="H2042" s="9">
        <v>64</v>
      </c>
      <c r="I2042" s="9">
        <v>0.416</v>
      </c>
      <c r="J2042" s="9">
        <v>0.55</v>
      </c>
      <c r="K2042" s="9">
        <v>0.034</v>
      </c>
      <c r="L2042" s="9">
        <v>188098</v>
      </c>
      <c r="M2042" s="9">
        <v>0.633</v>
      </c>
    </row>
    <row r="2043" customHeight="1" spans="1:13">
      <c r="A2043" s="6" t="str">
        <f t="shared" si="0"/>
        <v>Saudi Arabia-Middle East2000</v>
      </c>
      <c r="B2043" s="6" t="s">
        <v>227</v>
      </c>
      <c r="C2043" s="6" t="s">
        <v>84</v>
      </c>
      <c r="D2043" s="7" t="s">
        <v>277</v>
      </c>
      <c r="E2043" s="14">
        <v>0.009</v>
      </c>
      <c r="F2043" s="14">
        <v>0.003</v>
      </c>
      <c r="G2043" s="9">
        <v>74</v>
      </c>
      <c r="H2043" s="9">
        <v>71</v>
      </c>
      <c r="I2043" s="9">
        <v>0.384</v>
      </c>
      <c r="J2043" s="9">
        <v>0.581</v>
      </c>
      <c r="K2043" s="9">
        <v>0.035</v>
      </c>
      <c r="L2043" s="9">
        <v>20144584</v>
      </c>
      <c r="M2043" s="9">
        <v>0.798</v>
      </c>
    </row>
    <row r="2044" customHeight="1" spans="1:13">
      <c r="A2044" s="6" t="str">
        <f t="shared" si="0"/>
        <v>Saudi Arabia-Middle East2001</v>
      </c>
      <c r="B2044" s="6" t="s">
        <v>227</v>
      </c>
      <c r="C2044" s="6" t="s">
        <v>84</v>
      </c>
      <c r="D2044" s="7" t="s">
        <v>278</v>
      </c>
      <c r="E2044" s="14">
        <v>0.01</v>
      </c>
      <c r="F2044" s="14">
        <v>0.002</v>
      </c>
      <c r="G2044" s="9">
        <v>75</v>
      </c>
      <c r="H2044" s="9">
        <v>71</v>
      </c>
      <c r="I2044" s="9">
        <v>0.376</v>
      </c>
      <c r="J2044" s="9">
        <v>0.589</v>
      </c>
      <c r="K2044" s="9">
        <v>0.035</v>
      </c>
      <c r="L2044" s="9">
        <v>20891594</v>
      </c>
      <c r="M2044" s="9">
        <v>0.801</v>
      </c>
    </row>
    <row r="2045" customHeight="1" spans="1:13">
      <c r="A2045" s="6" t="str">
        <f t="shared" si="0"/>
        <v>Saudi Arabia-Middle East2002</v>
      </c>
      <c r="B2045" s="6" t="s">
        <v>227</v>
      </c>
      <c r="C2045" s="6" t="s">
        <v>84</v>
      </c>
      <c r="D2045" s="7" t="s">
        <v>279</v>
      </c>
      <c r="E2045" s="14">
        <v>0.01</v>
      </c>
      <c r="F2045" s="14">
        <v>0.003</v>
      </c>
      <c r="G2045" s="9">
        <v>75</v>
      </c>
      <c r="H2045" s="9">
        <v>71</v>
      </c>
      <c r="I2045" s="9">
        <v>0.368</v>
      </c>
      <c r="J2045" s="9">
        <v>0.598</v>
      </c>
      <c r="K2045" s="9">
        <v>0.034</v>
      </c>
      <c r="L2045" s="9">
        <v>21825217</v>
      </c>
      <c r="M2045" s="9">
        <v>0.803</v>
      </c>
    </row>
    <row r="2046" customHeight="1" spans="1:13">
      <c r="A2046" s="6" t="str">
        <f t="shared" si="0"/>
        <v>Saudi Arabia-Middle East2003</v>
      </c>
      <c r="B2046" s="6" t="s">
        <v>227</v>
      </c>
      <c r="C2046" s="6" t="s">
        <v>84</v>
      </c>
      <c r="D2046" s="7" t="s">
        <v>280</v>
      </c>
      <c r="E2046" s="14">
        <v>0.01</v>
      </c>
      <c r="F2046" s="14">
        <v>0.005</v>
      </c>
      <c r="G2046" s="9">
        <v>75</v>
      </c>
      <c r="H2046" s="9">
        <v>72</v>
      </c>
      <c r="I2046" s="9">
        <v>0.359</v>
      </c>
      <c r="J2046" s="9">
        <v>0.608</v>
      </c>
      <c r="K2046" s="9">
        <v>0.033</v>
      </c>
      <c r="L2046" s="9">
        <v>22852333</v>
      </c>
      <c r="M2046" s="9">
        <v>0.805</v>
      </c>
    </row>
    <row r="2047" customHeight="1" spans="1:13">
      <c r="A2047" s="6" t="str">
        <f t="shared" si="0"/>
        <v>Saudi Arabia-Middle East2004</v>
      </c>
      <c r="B2047" s="6" t="s">
        <v>227</v>
      </c>
      <c r="C2047" s="6" t="s">
        <v>84</v>
      </c>
      <c r="D2047" s="7" t="s">
        <v>281</v>
      </c>
      <c r="E2047" s="14">
        <v>0.01</v>
      </c>
      <c r="F2047" s="14">
        <v>0.008</v>
      </c>
      <c r="G2047" s="9">
        <v>76</v>
      </c>
      <c r="H2047" s="9">
        <v>72</v>
      </c>
      <c r="I2047" s="9">
        <v>0.351</v>
      </c>
      <c r="J2047" s="9">
        <v>0.617</v>
      </c>
      <c r="K2047" s="9">
        <v>0.032</v>
      </c>
      <c r="L2047" s="9">
        <v>23839231</v>
      </c>
      <c r="M2047" s="9">
        <v>0.808</v>
      </c>
    </row>
    <row r="2048" customHeight="1" spans="1:13">
      <c r="A2048" s="6" t="str">
        <f t="shared" si="0"/>
        <v>Saudi Arabia-Middle East2005</v>
      </c>
      <c r="B2048" s="6" t="s">
        <v>227</v>
      </c>
      <c r="C2048" s="6" t="s">
        <v>84</v>
      </c>
      <c r="D2048" s="7" t="s">
        <v>282</v>
      </c>
      <c r="E2048" s="14">
        <v>0.01</v>
      </c>
      <c r="F2048" s="14">
        <v>0.011</v>
      </c>
      <c r="G2048" s="9">
        <v>76</v>
      </c>
      <c r="H2048" s="9">
        <v>72</v>
      </c>
      <c r="I2048" s="9">
        <v>0.343</v>
      </c>
      <c r="J2048" s="9">
        <v>0.626</v>
      </c>
      <c r="K2048" s="9">
        <v>0.031</v>
      </c>
      <c r="L2048" s="9">
        <v>24690067</v>
      </c>
      <c r="M2048" s="9">
        <v>0.81</v>
      </c>
    </row>
    <row r="2049" customHeight="1" spans="1:13">
      <c r="A2049" s="6" t="str">
        <f t="shared" si="0"/>
        <v>Saudi Arabia-Middle East2006</v>
      </c>
      <c r="B2049" s="6" t="s">
        <v>227</v>
      </c>
      <c r="C2049" s="6" t="s">
        <v>84</v>
      </c>
      <c r="D2049" s="7" t="s">
        <v>287</v>
      </c>
      <c r="E2049" s="14">
        <v>0.01</v>
      </c>
      <c r="F2049" s="14">
        <v>0.011</v>
      </c>
      <c r="G2049" s="9">
        <v>76</v>
      </c>
      <c r="H2049" s="9">
        <v>72</v>
      </c>
      <c r="I2049" s="9">
        <v>0.335</v>
      </c>
      <c r="J2049" s="9">
        <v>0.634</v>
      </c>
      <c r="K2049" s="9">
        <v>0.03</v>
      </c>
      <c r="L2049" s="9">
        <v>25371936</v>
      </c>
      <c r="M2049" s="9">
        <v>0.812</v>
      </c>
    </row>
    <row r="2050" customHeight="1" spans="1:13">
      <c r="A2050" s="6" t="str">
        <f t="shared" si="0"/>
        <v>Saudi Arabia-Middle East2007</v>
      </c>
      <c r="B2050" s="6" t="s">
        <v>227</v>
      </c>
      <c r="C2050" s="6" t="s">
        <v>84</v>
      </c>
      <c r="D2050" s="7" t="s">
        <v>289</v>
      </c>
      <c r="E2050" s="14">
        <v>0.01</v>
      </c>
      <c r="F2050" s="14">
        <v>0.006</v>
      </c>
      <c r="G2050" s="9">
        <v>76</v>
      </c>
      <c r="H2050" s="9">
        <v>73</v>
      </c>
      <c r="I2050" s="9">
        <v>0.328</v>
      </c>
      <c r="J2050" s="9">
        <v>0.642</v>
      </c>
      <c r="K2050" s="9">
        <v>0.03</v>
      </c>
      <c r="L2050" s="9">
        <v>25915624</v>
      </c>
      <c r="M2050" s="9">
        <v>0.814</v>
      </c>
    </row>
    <row r="2051" customHeight="1" spans="1:13">
      <c r="A2051" s="6" t="str">
        <f t="shared" si="0"/>
        <v>Saudi Arabia-Middle East2008</v>
      </c>
      <c r="B2051" s="6" t="s">
        <v>227</v>
      </c>
      <c r="C2051" s="6" t="s">
        <v>84</v>
      </c>
      <c r="D2051" s="7" t="s">
        <v>283</v>
      </c>
      <c r="E2051" s="14">
        <v>0.01</v>
      </c>
      <c r="F2051" s="14">
        <v>0.005</v>
      </c>
      <c r="G2051" s="9">
        <v>76</v>
      </c>
      <c r="H2051" s="9">
        <v>73</v>
      </c>
      <c r="I2051" s="9">
        <v>0.32</v>
      </c>
      <c r="J2051" s="9">
        <v>0.65</v>
      </c>
      <c r="K2051" s="9">
        <v>0.03</v>
      </c>
      <c r="L2051" s="9">
        <v>26366358</v>
      </c>
      <c r="M2051" s="9">
        <v>0.816</v>
      </c>
    </row>
    <row r="2052" customHeight="1" spans="1:13">
      <c r="A2052" s="6" t="str">
        <f t="shared" si="0"/>
        <v>Saudi Arabia-Middle East2009</v>
      </c>
      <c r="B2052" s="6" t="s">
        <v>227</v>
      </c>
      <c r="C2052" s="6" t="s">
        <v>84</v>
      </c>
      <c r="D2052" s="7" t="s">
        <v>284</v>
      </c>
      <c r="E2052" s="14">
        <v>0.01</v>
      </c>
      <c r="F2052" s="14">
        <v>0.004</v>
      </c>
      <c r="G2052" s="9">
        <v>77</v>
      </c>
      <c r="H2052" s="9">
        <v>73</v>
      </c>
      <c r="I2052" s="9">
        <v>0.313</v>
      </c>
      <c r="J2052" s="9">
        <v>0.657</v>
      </c>
      <c r="K2052" s="9">
        <v>0.03</v>
      </c>
      <c r="L2052" s="9">
        <v>26796375</v>
      </c>
      <c r="M2052" s="9">
        <v>0.819</v>
      </c>
    </row>
    <row r="2053" customHeight="1" spans="1:13">
      <c r="A2053" s="6" t="str">
        <f t="shared" si="0"/>
        <v>Saudi Arabia-Middle East2010</v>
      </c>
      <c r="B2053" s="6" t="s">
        <v>227</v>
      </c>
      <c r="C2053" s="6" t="s">
        <v>84</v>
      </c>
      <c r="D2053" s="7" t="s">
        <v>288</v>
      </c>
      <c r="E2053" s="14">
        <v>0.01</v>
      </c>
      <c r="F2053" s="14">
        <v>0.003</v>
      </c>
      <c r="G2053" s="9">
        <v>77</v>
      </c>
      <c r="H2053" s="9">
        <v>73</v>
      </c>
      <c r="I2053" s="9">
        <v>0.307</v>
      </c>
      <c r="J2053" s="9">
        <v>0.663</v>
      </c>
      <c r="K2053" s="9">
        <v>0.03</v>
      </c>
      <c r="L2053" s="9">
        <v>27258387</v>
      </c>
      <c r="M2053" s="9">
        <v>0.821</v>
      </c>
    </row>
    <row r="2054" customHeight="1" spans="1:13">
      <c r="A2054" s="6" t="str">
        <f t="shared" si="0"/>
        <v>Saudi Arabia-Middle East2011</v>
      </c>
      <c r="B2054" s="6" t="s">
        <v>227</v>
      </c>
      <c r="C2054" s="6" t="s">
        <v>84</v>
      </c>
      <c r="D2054" s="7" t="s">
        <v>285</v>
      </c>
      <c r="E2054" s="14">
        <v>0.01</v>
      </c>
      <c r="F2054" s="14">
        <v>0.003</v>
      </c>
      <c r="G2054" s="9">
        <v>77</v>
      </c>
      <c r="H2054" s="9">
        <v>74</v>
      </c>
      <c r="I2054" s="9">
        <v>0.302</v>
      </c>
      <c r="J2054" s="9">
        <v>0.669</v>
      </c>
      <c r="K2054" s="9">
        <v>0.029</v>
      </c>
      <c r="L2054" s="9">
        <v>27761728</v>
      </c>
      <c r="M2054" s="9">
        <v>0.823</v>
      </c>
    </row>
    <row r="2055" customHeight="1" spans="1:13">
      <c r="A2055" s="6" t="str">
        <f t="shared" si="0"/>
        <v>Saudi Arabia-Middle East2012</v>
      </c>
      <c r="B2055" s="6" t="s">
        <v>227</v>
      </c>
      <c r="C2055" s="6" t="s">
        <v>84</v>
      </c>
      <c r="D2055" s="7" t="s">
        <v>286</v>
      </c>
      <c r="E2055" s="14">
        <v>0.01</v>
      </c>
      <c r="F2055" s="14">
        <v>0.005</v>
      </c>
      <c r="G2055" s="9">
        <v>77</v>
      </c>
      <c r="H2055" s="9">
        <v>74</v>
      </c>
      <c r="I2055" s="9">
        <v>0.297</v>
      </c>
      <c r="J2055" s="9">
        <v>0.674</v>
      </c>
      <c r="K2055" s="9">
        <v>0.029</v>
      </c>
      <c r="L2055" s="9">
        <v>28287855</v>
      </c>
      <c r="M2055" s="9">
        <v>0.825</v>
      </c>
    </row>
    <row r="2056" customHeight="1" spans="1:13">
      <c r="A2056" s="6" t="str">
        <f t="shared" si="0"/>
        <v>Senegal-Africa2000</v>
      </c>
      <c r="B2056" s="6" t="s">
        <v>228</v>
      </c>
      <c r="C2056" s="6" t="s">
        <v>69</v>
      </c>
      <c r="D2056" s="7" t="s">
        <v>277</v>
      </c>
      <c r="E2056" s="14">
        <v>0.01</v>
      </c>
      <c r="F2056" s="15"/>
      <c r="G2056" s="9">
        <v>59</v>
      </c>
      <c r="H2056" s="9">
        <v>56</v>
      </c>
      <c r="I2056" s="9">
        <v>0.451</v>
      </c>
      <c r="J2056" s="9">
        <v>0.517</v>
      </c>
      <c r="K2056" s="9">
        <v>0.032</v>
      </c>
      <c r="L2056" s="9">
        <v>9861679</v>
      </c>
      <c r="M2056" s="9">
        <v>0.403</v>
      </c>
    </row>
    <row r="2057" customHeight="1" spans="1:13">
      <c r="A2057" s="6" t="str">
        <f t="shared" si="0"/>
        <v>Senegal-Africa2001</v>
      </c>
      <c r="B2057" s="6" t="s">
        <v>228</v>
      </c>
      <c r="C2057" s="6" t="s">
        <v>69</v>
      </c>
      <c r="D2057" s="7" t="s">
        <v>278</v>
      </c>
      <c r="E2057" s="14">
        <v>0.01</v>
      </c>
      <c r="F2057" s="14">
        <v>0.004</v>
      </c>
      <c r="G2057" s="9">
        <v>60</v>
      </c>
      <c r="H2057" s="9">
        <v>57</v>
      </c>
      <c r="I2057" s="9">
        <v>0.449</v>
      </c>
      <c r="J2057" s="9">
        <v>0.519</v>
      </c>
      <c r="K2057" s="9">
        <v>0.032</v>
      </c>
      <c r="L2057" s="9">
        <v>10119118</v>
      </c>
      <c r="M2057" s="9">
        <v>0.405</v>
      </c>
    </row>
    <row r="2058" customHeight="1" spans="1:13">
      <c r="A2058" s="6" t="str">
        <f t="shared" si="0"/>
        <v>Senegal-Africa2002</v>
      </c>
      <c r="B2058" s="6" t="s">
        <v>228</v>
      </c>
      <c r="C2058" s="6" t="s">
        <v>69</v>
      </c>
      <c r="D2058" s="7" t="s">
        <v>279</v>
      </c>
      <c r="E2058" s="14">
        <v>0.01</v>
      </c>
      <c r="F2058" s="14">
        <v>0.004</v>
      </c>
      <c r="G2058" s="9">
        <v>60</v>
      </c>
      <c r="H2058" s="9">
        <v>57</v>
      </c>
      <c r="I2058" s="9">
        <v>0.447</v>
      </c>
      <c r="J2058" s="9">
        <v>0.521</v>
      </c>
      <c r="K2058" s="9">
        <v>0.032</v>
      </c>
      <c r="L2058" s="9">
        <v>10390050</v>
      </c>
      <c r="M2058" s="9">
        <v>0.406</v>
      </c>
    </row>
    <row r="2059" customHeight="1" spans="1:13">
      <c r="A2059" s="6" t="str">
        <f t="shared" si="0"/>
        <v>Senegal-Africa2003</v>
      </c>
      <c r="B2059" s="6" t="s">
        <v>228</v>
      </c>
      <c r="C2059" s="6" t="s">
        <v>69</v>
      </c>
      <c r="D2059" s="7" t="s">
        <v>280</v>
      </c>
      <c r="E2059" s="14">
        <v>0.011</v>
      </c>
      <c r="F2059" s="14">
        <v>0.009</v>
      </c>
      <c r="G2059" s="9">
        <v>61</v>
      </c>
      <c r="H2059" s="9">
        <v>58</v>
      </c>
      <c r="I2059" s="9">
        <v>0.445</v>
      </c>
      <c r="J2059" s="9">
        <v>0.524</v>
      </c>
      <c r="K2059" s="9">
        <v>0.032</v>
      </c>
      <c r="L2059" s="9">
        <v>10673535</v>
      </c>
      <c r="M2059" s="9">
        <v>0.408</v>
      </c>
    </row>
    <row r="2060" customHeight="1" spans="1:13">
      <c r="A2060" s="6" t="str">
        <f t="shared" si="0"/>
        <v>Senegal-Africa2004</v>
      </c>
      <c r="B2060" s="6" t="s">
        <v>228</v>
      </c>
      <c r="C2060" s="6" t="s">
        <v>69</v>
      </c>
      <c r="D2060" s="7" t="s">
        <v>281</v>
      </c>
      <c r="E2060" s="14">
        <v>0.011</v>
      </c>
      <c r="F2060" s="14">
        <v>0.003</v>
      </c>
      <c r="G2060" s="9">
        <v>62</v>
      </c>
      <c r="H2060" s="9">
        <v>58</v>
      </c>
      <c r="I2060" s="9">
        <v>0.443</v>
      </c>
      <c r="J2060" s="9">
        <v>0.526</v>
      </c>
      <c r="K2060" s="9">
        <v>0.032</v>
      </c>
      <c r="L2060" s="9">
        <v>10967568</v>
      </c>
      <c r="M2060" s="9">
        <v>0.409</v>
      </c>
    </row>
    <row r="2061" customHeight="1" spans="1:13">
      <c r="A2061" s="6" t="str">
        <f t="shared" si="0"/>
        <v>Senegal-Africa2005</v>
      </c>
      <c r="B2061" s="6" t="s">
        <v>228</v>
      </c>
      <c r="C2061" s="6" t="s">
        <v>69</v>
      </c>
      <c r="D2061" s="7" t="s">
        <v>282</v>
      </c>
      <c r="E2061" s="14">
        <v>0.011</v>
      </c>
      <c r="F2061" s="14">
        <v>0.007</v>
      </c>
      <c r="G2061" s="9">
        <v>62</v>
      </c>
      <c r="H2061" s="9">
        <v>59</v>
      </c>
      <c r="I2061" s="9">
        <v>0.441</v>
      </c>
      <c r="J2061" s="9">
        <v>0.527</v>
      </c>
      <c r="K2061" s="9">
        <v>0.032</v>
      </c>
      <c r="L2061" s="9">
        <v>11270826</v>
      </c>
      <c r="M2061" s="9">
        <v>0.411</v>
      </c>
    </row>
    <row r="2062" customHeight="1" spans="1:13">
      <c r="A2062" s="6" t="str">
        <f t="shared" si="0"/>
        <v>Senegal-Africa2006</v>
      </c>
      <c r="B2062" s="6" t="s">
        <v>228</v>
      </c>
      <c r="C2062" s="6" t="s">
        <v>69</v>
      </c>
      <c r="D2062" s="7" t="s">
        <v>287</v>
      </c>
      <c r="E2062" s="14">
        <v>0.011</v>
      </c>
      <c r="F2062" s="14">
        <v>0.002</v>
      </c>
      <c r="G2062" s="9">
        <v>63</v>
      </c>
      <c r="H2062" s="9">
        <v>60</v>
      </c>
      <c r="I2062" s="9">
        <v>0.44</v>
      </c>
      <c r="J2062" s="9">
        <v>0.529</v>
      </c>
      <c r="K2062" s="9">
        <v>0.032</v>
      </c>
      <c r="L2062" s="9">
        <v>11582925</v>
      </c>
      <c r="M2062" s="9">
        <v>0.413</v>
      </c>
    </row>
    <row r="2063" customHeight="1" spans="1:13">
      <c r="A2063" s="6" t="str">
        <f t="shared" si="0"/>
        <v>Senegal-Africa2007</v>
      </c>
      <c r="B2063" s="6" t="s">
        <v>228</v>
      </c>
      <c r="C2063" s="6" t="s">
        <v>69</v>
      </c>
      <c r="D2063" s="7" t="s">
        <v>289</v>
      </c>
      <c r="E2063" s="14">
        <v>0.011</v>
      </c>
      <c r="F2063" s="14">
        <v>0.004</v>
      </c>
      <c r="G2063" s="9">
        <v>63</v>
      </c>
      <c r="H2063" s="9">
        <v>60</v>
      </c>
      <c r="I2063" s="9">
        <v>0.439</v>
      </c>
      <c r="J2063" s="9">
        <v>0.53</v>
      </c>
      <c r="K2063" s="9">
        <v>0.031</v>
      </c>
      <c r="L2063" s="9">
        <v>11904974</v>
      </c>
      <c r="M2063" s="9">
        <v>0.415</v>
      </c>
    </row>
    <row r="2064" customHeight="1" spans="1:13">
      <c r="A2064" s="6" t="str">
        <f t="shared" si="0"/>
        <v>Senegal-Africa2008</v>
      </c>
      <c r="B2064" s="6" t="s">
        <v>228</v>
      </c>
      <c r="C2064" s="6" t="s">
        <v>69</v>
      </c>
      <c r="D2064" s="7" t="s">
        <v>283</v>
      </c>
      <c r="E2064" s="14">
        <v>0.011</v>
      </c>
      <c r="F2064" s="14">
        <v>0.002</v>
      </c>
      <c r="G2064" s="9">
        <v>64</v>
      </c>
      <c r="H2064" s="9">
        <v>61</v>
      </c>
      <c r="I2064" s="9">
        <v>0.438</v>
      </c>
      <c r="J2064" s="9">
        <v>0.531</v>
      </c>
      <c r="K2064" s="9">
        <v>0.031</v>
      </c>
      <c r="L2064" s="9">
        <v>12238791</v>
      </c>
      <c r="M2064" s="9">
        <v>0.417</v>
      </c>
    </row>
    <row r="2065" customHeight="1" spans="1:13">
      <c r="A2065" s="6" t="str">
        <f t="shared" si="0"/>
        <v>Senegal-Africa2009</v>
      </c>
      <c r="B2065" s="6" t="s">
        <v>228</v>
      </c>
      <c r="C2065" s="6" t="s">
        <v>69</v>
      </c>
      <c r="D2065" s="7" t="s">
        <v>284</v>
      </c>
      <c r="E2065" s="14">
        <v>0.011</v>
      </c>
      <c r="F2065" s="14">
        <v>0.004</v>
      </c>
      <c r="G2065" s="9">
        <v>64</v>
      </c>
      <c r="H2065" s="9">
        <v>61</v>
      </c>
      <c r="I2065" s="9">
        <v>0.437</v>
      </c>
      <c r="J2065" s="9">
        <v>0.532</v>
      </c>
      <c r="K2065" s="9">
        <v>0.031</v>
      </c>
      <c r="L2065" s="9">
        <v>12586827</v>
      </c>
      <c r="M2065" s="9">
        <v>0.42</v>
      </c>
    </row>
    <row r="2066" customHeight="1" spans="1:13">
      <c r="A2066" s="6" t="str">
        <f t="shared" si="0"/>
        <v>Senegal-Africa2010</v>
      </c>
      <c r="B2066" s="6" t="s">
        <v>228</v>
      </c>
      <c r="C2066" s="6" t="s">
        <v>69</v>
      </c>
      <c r="D2066" s="7" t="s">
        <v>288</v>
      </c>
      <c r="E2066" s="14">
        <v>0.011</v>
      </c>
      <c r="F2066" s="14">
        <v>0.002</v>
      </c>
      <c r="G2066" s="9">
        <v>64</v>
      </c>
      <c r="H2066" s="9">
        <v>61</v>
      </c>
      <c r="I2066" s="9">
        <v>0.436</v>
      </c>
      <c r="J2066" s="9">
        <v>0.533</v>
      </c>
      <c r="K2066" s="9">
        <v>0.031</v>
      </c>
      <c r="L2066" s="9">
        <v>12950564</v>
      </c>
      <c r="M2066" s="9">
        <v>0.422</v>
      </c>
    </row>
    <row r="2067" customHeight="1" spans="1:13">
      <c r="A2067" s="6" t="str">
        <f t="shared" si="0"/>
        <v>Senegal-Africa2011</v>
      </c>
      <c r="B2067" s="6" t="s">
        <v>228</v>
      </c>
      <c r="C2067" s="6" t="s">
        <v>69</v>
      </c>
      <c r="D2067" s="7" t="s">
        <v>285</v>
      </c>
      <c r="E2067" s="14">
        <v>0.012</v>
      </c>
      <c r="F2067" s="14">
        <v>0.014</v>
      </c>
      <c r="G2067" s="9">
        <v>65</v>
      </c>
      <c r="H2067" s="9">
        <v>62</v>
      </c>
      <c r="I2067" s="9">
        <v>0.436</v>
      </c>
      <c r="J2067" s="9">
        <v>0.534</v>
      </c>
      <c r="K2067" s="9">
        <v>0.031</v>
      </c>
      <c r="L2067" s="9">
        <v>13330737</v>
      </c>
      <c r="M2067" s="9">
        <v>0.425</v>
      </c>
    </row>
    <row r="2068" customHeight="1" spans="1:13">
      <c r="A2068" s="6" t="str">
        <f t="shared" si="0"/>
        <v>Senegal-Africa2012</v>
      </c>
      <c r="B2068" s="6" t="s">
        <v>228</v>
      </c>
      <c r="C2068" s="6" t="s">
        <v>69</v>
      </c>
      <c r="D2068" s="7" t="s">
        <v>286</v>
      </c>
      <c r="E2068" s="14">
        <v>0.012</v>
      </c>
      <c r="F2068" s="14">
        <v>0.004</v>
      </c>
      <c r="G2068" s="9">
        <v>65</v>
      </c>
      <c r="H2068" s="9">
        <v>62</v>
      </c>
      <c r="I2068" s="9">
        <v>0.435</v>
      </c>
      <c r="J2068" s="9">
        <v>0.534</v>
      </c>
      <c r="K2068" s="9">
        <v>0.03</v>
      </c>
      <c r="L2068" s="9">
        <v>13726021</v>
      </c>
      <c r="M2068" s="9">
        <v>0.428</v>
      </c>
    </row>
    <row r="2069" customHeight="1" spans="1:13">
      <c r="A2069" s="6" t="str">
        <f t="shared" si="0"/>
        <v>Serbia-Europe2000</v>
      </c>
      <c r="B2069" s="6" t="s">
        <v>229</v>
      </c>
      <c r="C2069" s="6" t="s">
        <v>67</v>
      </c>
      <c r="D2069" s="7" t="s">
        <v>277</v>
      </c>
      <c r="E2069" s="14">
        <v>0.012</v>
      </c>
      <c r="F2069" s="14">
        <v>0.005</v>
      </c>
      <c r="G2069" s="9">
        <v>75</v>
      </c>
      <c r="H2069" s="9">
        <v>70</v>
      </c>
      <c r="I2069" s="9">
        <v>0.202</v>
      </c>
      <c r="J2069" s="9">
        <v>0.669</v>
      </c>
      <c r="K2069" s="9">
        <v>0.129</v>
      </c>
      <c r="L2069" s="9">
        <v>7516346</v>
      </c>
      <c r="M2069" s="9">
        <v>0.532</v>
      </c>
    </row>
    <row r="2070" customHeight="1" spans="1:13">
      <c r="A2070" s="6" t="str">
        <f t="shared" si="0"/>
        <v>Serbia-Europe2001</v>
      </c>
      <c r="B2070" s="6" t="s">
        <v>229</v>
      </c>
      <c r="C2070" s="6" t="s">
        <v>67</v>
      </c>
      <c r="D2070" s="7" t="s">
        <v>278</v>
      </c>
      <c r="E2070" s="14">
        <v>0.012</v>
      </c>
      <c r="F2070" s="14">
        <v>0.003</v>
      </c>
      <c r="G2070" s="9">
        <v>75</v>
      </c>
      <c r="H2070" s="9">
        <v>70</v>
      </c>
      <c r="I2070" s="9">
        <v>0.197</v>
      </c>
      <c r="J2070" s="9">
        <v>0.67</v>
      </c>
      <c r="K2070" s="9">
        <v>0.132</v>
      </c>
      <c r="L2070" s="9">
        <v>7503433</v>
      </c>
      <c r="M2070" s="9">
        <v>0.535</v>
      </c>
    </row>
    <row r="2071" customHeight="1" spans="1:13">
      <c r="A2071" s="6" t="str">
        <f t="shared" si="0"/>
        <v>Serbia-Europe2002</v>
      </c>
      <c r="B2071" s="6" t="s">
        <v>229</v>
      </c>
      <c r="C2071" s="6" t="s">
        <v>67</v>
      </c>
      <c r="D2071" s="7" t="s">
        <v>279</v>
      </c>
      <c r="E2071" s="14">
        <v>0.012</v>
      </c>
      <c r="F2071" s="14">
        <v>0.002</v>
      </c>
      <c r="G2071" s="9">
        <v>75</v>
      </c>
      <c r="H2071" s="9">
        <v>70</v>
      </c>
      <c r="I2071" s="9">
        <v>0.193</v>
      </c>
      <c r="J2071" s="9">
        <v>0.672</v>
      </c>
      <c r="K2071" s="9">
        <v>0.135</v>
      </c>
      <c r="L2071" s="9">
        <v>7500031</v>
      </c>
      <c r="M2071" s="9">
        <v>0.537</v>
      </c>
    </row>
    <row r="2072" customHeight="1" spans="1:13">
      <c r="A2072" s="6" t="str">
        <f t="shared" si="0"/>
        <v>Serbia-Europe2003</v>
      </c>
      <c r="B2072" s="6" t="s">
        <v>229</v>
      </c>
      <c r="C2072" s="6" t="s">
        <v>67</v>
      </c>
      <c r="D2072" s="7" t="s">
        <v>280</v>
      </c>
      <c r="E2072" s="14">
        <v>0.012</v>
      </c>
      <c r="F2072" s="14">
        <v>0.002</v>
      </c>
      <c r="G2072" s="9">
        <v>75</v>
      </c>
      <c r="H2072" s="9">
        <v>70</v>
      </c>
      <c r="I2072" s="9">
        <v>0.189</v>
      </c>
      <c r="J2072" s="9">
        <v>0.674</v>
      </c>
      <c r="K2072" s="9">
        <v>0.137</v>
      </c>
      <c r="L2072" s="9">
        <v>7480591</v>
      </c>
      <c r="M2072" s="9">
        <v>0.54</v>
      </c>
    </row>
    <row r="2073" customHeight="1" spans="1:13">
      <c r="A2073" s="6" t="str">
        <f t="shared" si="0"/>
        <v>Serbia-Europe2004</v>
      </c>
      <c r="B2073" s="6" t="s">
        <v>229</v>
      </c>
      <c r="C2073" s="6" t="s">
        <v>67</v>
      </c>
      <c r="D2073" s="7" t="s">
        <v>281</v>
      </c>
      <c r="E2073" s="14">
        <v>0.013</v>
      </c>
      <c r="F2073" s="14">
        <v>0.009</v>
      </c>
      <c r="G2073" s="9">
        <v>75</v>
      </c>
      <c r="H2073" s="9">
        <v>70</v>
      </c>
      <c r="I2073" s="9">
        <v>0.185</v>
      </c>
      <c r="J2073" s="9">
        <v>0.676</v>
      </c>
      <c r="K2073" s="9">
        <v>0.139</v>
      </c>
      <c r="L2073" s="9">
        <v>7463157</v>
      </c>
      <c r="M2073" s="9">
        <v>0.543</v>
      </c>
    </row>
    <row r="2074" customHeight="1" spans="1:13">
      <c r="A2074" s="6" t="str">
        <f t="shared" si="0"/>
        <v>Serbia-Europe2005</v>
      </c>
      <c r="B2074" s="6" t="s">
        <v>229</v>
      </c>
      <c r="C2074" s="6" t="s">
        <v>67</v>
      </c>
      <c r="D2074" s="7" t="s">
        <v>282</v>
      </c>
      <c r="E2074" s="14">
        <v>0.013</v>
      </c>
      <c r="F2074" s="14">
        <v>0.014</v>
      </c>
      <c r="G2074" s="9">
        <v>75</v>
      </c>
      <c r="H2074" s="9">
        <v>70</v>
      </c>
      <c r="I2074" s="9">
        <v>0.181</v>
      </c>
      <c r="J2074" s="9">
        <v>0.679</v>
      </c>
      <c r="K2074" s="9">
        <v>0.14</v>
      </c>
      <c r="L2074" s="9">
        <v>7440769</v>
      </c>
      <c r="M2074" s="9">
        <v>0.545</v>
      </c>
    </row>
    <row r="2075" customHeight="1" spans="1:13">
      <c r="A2075" s="6" t="str">
        <f t="shared" si="0"/>
        <v>Serbia-Europe2006</v>
      </c>
      <c r="B2075" s="6" t="s">
        <v>229</v>
      </c>
      <c r="C2075" s="6" t="s">
        <v>67</v>
      </c>
      <c r="D2075" s="7" t="s">
        <v>287</v>
      </c>
      <c r="E2075" s="14">
        <v>0.013</v>
      </c>
      <c r="F2075" s="14">
        <v>0.004</v>
      </c>
      <c r="G2075" s="9">
        <v>76</v>
      </c>
      <c r="H2075" s="9">
        <v>71</v>
      </c>
      <c r="I2075" s="9">
        <v>0.178</v>
      </c>
      <c r="J2075" s="9">
        <v>0.682</v>
      </c>
      <c r="K2075" s="9">
        <v>0.14</v>
      </c>
      <c r="L2075" s="9">
        <v>7411569</v>
      </c>
      <c r="M2075" s="9">
        <v>0.548</v>
      </c>
    </row>
    <row r="2076" customHeight="1" spans="1:13">
      <c r="A2076" s="6" t="str">
        <f t="shared" si="0"/>
        <v>Serbia-Europe2007</v>
      </c>
      <c r="B2076" s="6" t="s">
        <v>229</v>
      </c>
      <c r="C2076" s="6" t="s">
        <v>67</v>
      </c>
      <c r="D2076" s="7" t="s">
        <v>289</v>
      </c>
      <c r="E2076" s="14">
        <v>0.013</v>
      </c>
      <c r="F2076" s="14">
        <v>0.004</v>
      </c>
      <c r="G2076" s="9">
        <v>76</v>
      </c>
      <c r="H2076" s="9">
        <v>71</v>
      </c>
      <c r="I2076" s="9">
        <v>0.176</v>
      </c>
      <c r="J2076" s="9">
        <v>0.686</v>
      </c>
      <c r="K2076" s="9">
        <v>0.139</v>
      </c>
      <c r="L2076" s="9">
        <v>7381579</v>
      </c>
      <c r="M2076" s="9">
        <v>0.551</v>
      </c>
    </row>
    <row r="2077" customHeight="1" spans="1:13">
      <c r="A2077" s="6" t="str">
        <f t="shared" si="0"/>
        <v>Serbia-Europe2008</v>
      </c>
      <c r="B2077" s="6" t="s">
        <v>229</v>
      </c>
      <c r="C2077" s="6" t="s">
        <v>67</v>
      </c>
      <c r="D2077" s="7" t="s">
        <v>283</v>
      </c>
      <c r="E2077" s="14">
        <v>0.013</v>
      </c>
      <c r="F2077" s="15"/>
      <c r="G2077" s="9">
        <v>76</v>
      </c>
      <c r="H2077" s="9">
        <v>71</v>
      </c>
      <c r="I2077" s="9">
        <v>0.173</v>
      </c>
      <c r="J2077" s="9">
        <v>0.689</v>
      </c>
      <c r="K2077" s="9">
        <v>0.138</v>
      </c>
      <c r="L2077" s="9">
        <v>7350221</v>
      </c>
      <c r="M2077" s="9">
        <v>0.551</v>
      </c>
    </row>
    <row r="2078" customHeight="1" spans="1:13">
      <c r="A2078" s="6" t="str">
        <f t="shared" si="0"/>
        <v>Serbia-Europe2009</v>
      </c>
      <c r="B2078" s="6" t="s">
        <v>229</v>
      </c>
      <c r="C2078" s="6" t="s">
        <v>67</v>
      </c>
      <c r="D2078" s="7" t="s">
        <v>284</v>
      </c>
      <c r="E2078" s="14">
        <v>0.014</v>
      </c>
      <c r="F2078" s="14">
        <v>0.002</v>
      </c>
      <c r="G2078" s="9">
        <v>76</v>
      </c>
      <c r="H2078" s="9">
        <v>71</v>
      </c>
      <c r="I2078" s="9">
        <v>0.171</v>
      </c>
      <c r="J2078" s="9">
        <v>0.692</v>
      </c>
      <c r="K2078" s="9">
        <v>0.137</v>
      </c>
      <c r="L2078" s="9">
        <v>7320807</v>
      </c>
      <c r="M2078" s="9">
        <v>0.552</v>
      </c>
    </row>
    <row r="2079" customHeight="1" spans="1:13">
      <c r="A2079" s="6" t="str">
        <f t="shared" si="0"/>
        <v>Serbia-Europe2010</v>
      </c>
      <c r="B2079" s="6" t="s">
        <v>229</v>
      </c>
      <c r="C2079" s="6" t="s">
        <v>67</v>
      </c>
      <c r="D2079" s="7" t="s">
        <v>288</v>
      </c>
      <c r="E2079" s="14">
        <v>0.016</v>
      </c>
      <c r="F2079" s="14">
        <v>0.003</v>
      </c>
      <c r="G2079" s="9">
        <v>77</v>
      </c>
      <c r="H2079" s="9">
        <v>71</v>
      </c>
      <c r="I2079" s="9">
        <v>0.169</v>
      </c>
      <c r="J2079" s="9">
        <v>0.694</v>
      </c>
      <c r="K2079" s="9">
        <v>0.137</v>
      </c>
      <c r="L2079" s="9">
        <v>7291436</v>
      </c>
      <c r="M2079" s="9">
        <v>0.552</v>
      </c>
    </row>
    <row r="2080" customHeight="1" spans="1:13">
      <c r="A2080" s="6" t="str">
        <f t="shared" si="0"/>
        <v>Serbia-Europe2011</v>
      </c>
      <c r="B2080" s="6" t="s">
        <v>229</v>
      </c>
      <c r="C2080" s="6" t="s">
        <v>67</v>
      </c>
      <c r="D2080" s="7" t="s">
        <v>285</v>
      </c>
      <c r="E2080" s="14">
        <v>0.017</v>
      </c>
      <c r="F2080" s="14">
        <v>0.017</v>
      </c>
      <c r="G2080" s="9">
        <v>77</v>
      </c>
      <c r="H2080" s="9">
        <v>72</v>
      </c>
      <c r="I2080" s="9">
        <v>0.167</v>
      </c>
      <c r="J2080" s="9">
        <v>0.695</v>
      </c>
      <c r="K2080" s="9">
        <v>0.138</v>
      </c>
      <c r="L2080" s="9">
        <v>7234099</v>
      </c>
      <c r="M2080" s="9">
        <v>0.553</v>
      </c>
    </row>
    <row r="2081" customHeight="1" spans="1:13">
      <c r="A2081" s="6" t="str">
        <f t="shared" si="0"/>
        <v>Serbia-Europe2012</v>
      </c>
      <c r="B2081" s="6" t="s">
        <v>229</v>
      </c>
      <c r="C2081" s="6" t="s">
        <v>67</v>
      </c>
      <c r="D2081" s="7" t="s">
        <v>286</v>
      </c>
      <c r="E2081" s="14">
        <v>0.018</v>
      </c>
      <c r="F2081" s="15"/>
      <c r="G2081" s="9">
        <v>78</v>
      </c>
      <c r="H2081" s="9">
        <v>73</v>
      </c>
      <c r="I2081" s="9">
        <v>0.165</v>
      </c>
      <c r="J2081" s="9">
        <v>0.695</v>
      </c>
      <c r="K2081" s="9">
        <v>0.14</v>
      </c>
      <c r="L2081" s="9">
        <v>7199077</v>
      </c>
      <c r="M2081" s="9">
        <v>0.553</v>
      </c>
    </row>
    <row r="2082" customHeight="1" spans="1:13">
      <c r="A2082" s="6" t="str">
        <f t="shared" si="0"/>
        <v>Seychelles-Africa2000</v>
      </c>
      <c r="B2082" s="6" t="s">
        <v>230</v>
      </c>
      <c r="C2082" s="6" t="s">
        <v>69</v>
      </c>
      <c r="D2082" s="7" t="s">
        <v>277</v>
      </c>
      <c r="E2082" s="14">
        <v>0.014</v>
      </c>
      <c r="F2082" s="14">
        <v>0.012</v>
      </c>
      <c r="G2082" s="8"/>
      <c r="H2082" s="8"/>
      <c r="I2082" s="9">
        <v>0.282</v>
      </c>
      <c r="J2082" s="9">
        <v>0.637</v>
      </c>
      <c r="K2082" s="9">
        <v>0.081</v>
      </c>
      <c r="L2082" s="9">
        <v>81131</v>
      </c>
      <c r="M2082" s="9">
        <v>0.501</v>
      </c>
    </row>
    <row r="2083" customHeight="1" spans="1:13">
      <c r="A2083" s="6" t="str">
        <f t="shared" si="0"/>
        <v>Seychelles-Africa2001</v>
      </c>
      <c r="B2083" s="6" t="s">
        <v>230</v>
      </c>
      <c r="C2083" s="6" t="s">
        <v>69</v>
      </c>
      <c r="D2083" s="7" t="s">
        <v>278</v>
      </c>
      <c r="E2083" s="14">
        <v>0.015</v>
      </c>
      <c r="F2083" s="14">
        <v>0.009</v>
      </c>
      <c r="G2083" s="8"/>
      <c r="H2083" s="8"/>
      <c r="I2083" s="9">
        <v>0.275</v>
      </c>
      <c r="J2083" s="9">
        <v>0.645</v>
      </c>
      <c r="K2083" s="9">
        <v>0.08</v>
      </c>
      <c r="L2083" s="9">
        <v>81202</v>
      </c>
      <c r="M2083" s="9">
        <v>0.503</v>
      </c>
    </row>
    <row r="2084" customHeight="1" spans="1:13">
      <c r="A2084" s="6" t="str">
        <f t="shared" si="0"/>
        <v>Seychelles-Africa2002</v>
      </c>
      <c r="B2084" s="6" t="s">
        <v>230</v>
      </c>
      <c r="C2084" s="6" t="s">
        <v>69</v>
      </c>
      <c r="D2084" s="7" t="s">
        <v>279</v>
      </c>
      <c r="E2084" s="14">
        <v>0.016</v>
      </c>
      <c r="F2084" s="14">
        <v>0.008</v>
      </c>
      <c r="G2084" s="9">
        <v>77</v>
      </c>
      <c r="H2084" s="9">
        <v>69</v>
      </c>
      <c r="I2084" s="9">
        <v>0.267</v>
      </c>
      <c r="J2084" s="9">
        <v>0.654</v>
      </c>
      <c r="K2084" s="9">
        <v>0.079</v>
      </c>
      <c r="L2084" s="9">
        <v>83700</v>
      </c>
      <c r="M2084" s="9">
        <v>0.505</v>
      </c>
    </row>
    <row r="2085" customHeight="1" spans="1:13">
      <c r="A2085" s="6" t="str">
        <f t="shared" si="0"/>
        <v>Seychelles-Africa2003</v>
      </c>
      <c r="B2085" s="6" t="s">
        <v>230</v>
      </c>
      <c r="C2085" s="6" t="s">
        <v>69</v>
      </c>
      <c r="D2085" s="7" t="s">
        <v>280</v>
      </c>
      <c r="E2085" s="14">
        <v>0.018</v>
      </c>
      <c r="F2085" s="14">
        <v>0.022</v>
      </c>
      <c r="G2085" s="9">
        <v>76</v>
      </c>
      <c r="H2085" s="9">
        <v>66</v>
      </c>
      <c r="I2085" s="9">
        <v>0.258</v>
      </c>
      <c r="J2085" s="9">
        <v>0.664</v>
      </c>
      <c r="K2085" s="9">
        <v>0.078</v>
      </c>
      <c r="L2085" s="9">
        <v>82800</v>
      </c>
      <c r="M2085" s="9">
        <v>0.506</v>
      </c>
    </row>
    <row r="2086" customHeight="1" spans="1:13">
      <c r="A2086" s="6" t="str">
        <f t="shared" si="0"/>
        <v>Seychelles-Africa2004</v>
      </c>
      <c r="B2086" s="6" t="s">
        <v>230</v>
      </c>
      <c r="C2086" s="6" t="s">
        <v>69</v>
      </c>
      <c r="D2086" s="7" t="s">
        <v>281</v>
      </c>
      <c r="E2086" s="14">
        <v>0.019</v>
      </c>
      <c r="F2086" s="14">
        <v>0.009</v>
      </c>
      <c r="G2086" s="9">
        <v>76</v>
      </c>
      <c r="H2086" s="9">
        <v>69</v>
      </c>
      <c r="I2086" s="9">
        <v>0.25</v>
      </c>
      <c r="J2086" s="9">
        <v>0.673</v>
      </c>
      <c r="K2086" s="9">
        <v>0.076</v>
      </c>
      <c r="L2086" s="9">
        <v>82500</v>
      </c>
      <c r="M2086" s="9">
        <v>0.508</v>
      </c>
    </row>
    <row r="2087" customHeight="1" spans="1:13">
      <c r="A2087" s="6" t="str">
        <f t="shared" si="0"/>
        <v>Seychelles-Africa2005</v>
      </c>
      <c r="B2087" s="6" t="s">
        <v>230</v>
      </c>
      <c r="C2087" s="6" t="s">
        <v>69</v>
      </c>
      <c r="D2087" s="7" t="s">
        <v>282</v>
      </c>
      <c r="E2087" s="14">
        <v>0.021</v>
      </c>
      <c r="F2087" s="14">
        <v>0.01</v>
      </c>
      <c r="G2087" s="9">
        <v>77</v>
      </c>
      <c r="H2087" s="9">
        <v>67</v>
      </c>
      <c r="I2087" s="9">
        <v>0.243</v>
      </c>
      <c r="J2087" s="9">
        <v>0.681</v>
      </c>
      <c r="K2087" s="9">
        <v>0.075</v>
      </c>
      <c r="L2087" s="9">
        <v>82900</v>
      </c>
      <c r="M2087" s="9">
        <v>0.511</v>
      </c>
    </row>
    <row r="2088" customHeight="1" spans="1:13">
      <c r="A2088" s="6" t="str">
        <f t="shared" si="0"/>
        <v>Seychelles-Africa2006</v>
      </c>
      <c r="B2088" s="6" t="s">
        <v>230</v>
      </c>
      <c r="C2088" s="6" t="s">
        <v>69</v>
      </c>
      <c r="D2088" s="7" t="s">
        <v>287</v>
      </c>
      <c r="E2088" s="14">
        <v>0.021</v>
      </c>
      <c r="F2088" s="14">
        <v>0.005</v>
      </c>
      <c r="G2088" s="9">
        <v>76</v>
      </c>
      <c r="H2088" s="9">
        <v>69</v>
      </c>
      <c r="I2088" s="9">
        <v>0.238</v>
      </c>
      <c r="J2088" s="9">
        <v>0.688</v>
      </c>
      <c r="K2088" s="9">
        <v>0.075</v>
      </c>
      <c r="L2088" s="9">
        <v>84600</v>
      </c>
      <c r="M2088" s="9">
        <v>0.513</v>
      </c>
    </row>
    <row r="2089" customHeight="1" spans="1:13">
      <c r="A2089" s="6" t="str">
        <f t="shared" si="0"/>
        <v>Seychelles-Africa2007</v>
      </c>
      <c r="B2089" s="6" t="s">
        <v>230</v>
      </c>
      <c r="C2089" s="6" t="s">
        <v>69</v>
      </c>
      <c r="D2089" s="7" t="s">
        <v>289</v>
      </c>
      <c r="E2089" s="14">
        <v>0.022</v>
      </c>
      <c r="F2089" s="14">
        <v>0.011</v>
      </c>
      <c r="G2089" s="9">
        <v>78</v>
      </c>
      <c r="H2089" s="9">
        <v>69</v>
      </c>
      <c r="I2089" s="9">
        <v>0.233</v>
      </c>
      <c r="J2089" s="9">
        <v>0.693</v>
      </c>
      <c r="K2089" s="9">
        <v>0.075</v>
      </c>
      <c r="L2089" s="9">
        <v>85033</v>
      </c>
      <c r="M2089" s="9">
        <v>0.515</v>
      </c>
    </row>
    <row r="2090" customHeight="1" spans="1:13">
      <c r="A2090" s="6" t="str">
        <f t="shared" si="0"/>
        <v>Seychelles-Africa2008</v>
      </c>
      <c r="B2090" s="6" t="s">
        <v>230</v>
      </c>
      <c r="C2090" s="6" t="s">
        <v>69</v>
      </c>
      <c r="D2090" s="7" t="s">
        <v>283</v>
      </c>
      <c r="E2090" s="14">
        <v>0.023</v>
      </c>
      <c r="F2090" s="14">
        <v>0.017</v>
      </c>
      <c r="G2090" s="9">
        <v>79</v>
      </c>
      <c r="H2090" s="9">
        <v>68</v>
      </c>
      <c r="I2090" s="9">
        <v>0.229</v>
      </c>
      <c r="J2090" s="9">
        <v>0.696</v>
      </c>
      <c r="K2090" s="9">
        <v>0.075</v>
      </c>
      <c r="L2090" s="9">
        <v>86956</v>
      </c>
      <c r="M2090" s="9">
        <v>0.518</v>
      </c>
    </row>
    <row r="2091" customHeight="1" spans="1:13">
      <c r="A2091" s="6" t="str">
        <f t="shared" si="0"/>
        <v>Seychelles-Africa2009</v>
      </c>
      <c r="B2091" s="6" t="s">
        <v>230</v>
      </c>
      <c r="C2091" s="6" t="s">
        <v>69</v>
      </c>
      <c r="D2091" s="7" t="s">
        <v>284</v>
      </c>
      <c r="E2091" s="14">
        <v>0.027</v>
      </c>
      <c r="F2091" s="14">
        <v>0.016</v>
      </c>
      <c r="G2091" s="9">
        <v>78</v>
      </c>
      <c r="H2091" s="9">
        <v>68</v>
      </c>
      <c r="I2091" s="9">
        <v>0.225</v>
      </c>
      <c r="J2091" s="9">
        <v>0.699</v>
      </c>
      <c r="K2091" s="9">
        <v>0.076</v>
      </c>
      <c r="L2091" s="9">
        <v>87298</v>
      </c>
      <c r="M2091" s="9">
        <v>0.52</v>
      </c>
    </row>
    <row r="2092" customHeight="1" spans="1:13">
      <c r="A2092" s="6" t="str">
        <f t="shared" si="0"/>
        <v>Seychelles-Africa2010</v>
      </c>
      <c r="B2092" s="6" t="s">
        <v>230</v>
      </c>
      <c r="C2092" s="6" t="s">
        <v>69</v>
      </c>
      <c r="D2092" s="7" t="s">
        <v>288</v>
      </c>
      <c r="E2092" s="14">
        <v>0.03</v>
      </c>
      <c r="F2092" s="14">
        <v>0.02</v>
      </c>
      <c r="G2092" s="9">
        <v>78</v>
      </c>
      <c r="H2092" s="9">
        <v>69</v>
      </c>
      <c r="I2092" s="9">
        <v>0.223</v>
      </c>
      <c r="J2092" s="9">
        <v>0.701</v>
      </c>
      <c r="K2092" s="9">
        <v>0.076</v>
      </c>
      <c r="L2092" s="9">
        <v>89770</v>
      </c>
      <c r="M2092" s="9">
        <v>0.523</v>
      </c>
    </row>
    <row r="2093" customHeight="1" spans="1:13">
      <c r="A2093" s="6" t="str">
        <f t="shared" si="0"/>
        <v>Seychelles-Africa2011</v>
      </c>
      <c r="B2093" s="6" t="s">
        <v>230</v>
      </c>
      <c r="C2093" s="6" t="s">
        <v>69</v>
      </c>
      <c r="D2093" s="7" t="s">
        <v>285</v>
      </c>
      <c r="E2093" s="14">
        <v>0.034</v>
      </c>
      <c r="F2093" s="14">
        <v>0.033</v>
      </c>
      <c r="G2093" s="9">
        <v>78</v>
      </c>
      <c r="H2093" s="9">
        <v>68</v>
      </c>
      <c r="I2093" s="9">
        <v>0.222</v>
      </c>
      <c r="J2093" s="9">
        <v>0.702</v>
      </c>
      <c r="K2093" s="9">
        <v>0.076</v>
      </c>
      <c r="L2093" s="9">
        <v>87441</v>
      </c>
      <c r="M2093" s="9">
        <v>0.526</v>
      </c>
    </row>
    <row r="2094" customHeight="1" spans="1:13">
      <c r="A2094" s="6" t="str">
        <f t="shared" si="0"/>
        <v>Seychelles-Africa2012</v>
      </c>
      <c r="B2094" s="6" t="s">
        <v>230</v>
      </c>
      <c r="C2094" s="6" t="s">
        <v>69</v>
      </c>
      <c r="D2094" s="7" t="s">
        <v>286</v>
      </c>
      <c r="E2094" s="14">
        <v>0.035</v>
      </c>
      <c r="F2094" s="14">
        <v>0.056</v>
      </c>
      <c r="G2094" s="9">
        <v>78</v>
      </c>
      <c r="H2094" s="9">
        <v>68</v>
      </c>
      <c r="I2094" s="9">
        <v>0.221</v>
      </c>
      <c r="J2094" s="9">
        <v>0.702</v>
      </c>
      <c r="K2094" s="9">
        <v>0.077</v>
      </c>
      <c r="L2094" s="9">
        <v>88303</v>
      </c>
      <c r="M2094" s="9">
        <v>0.529</v>
      </c>
    </row>
    <row r="2095" customHeight="1" spans="1:13">
      <c r="A2095" s="6" t="str">
        <f t="shared" si="0"/>
        <v>Sierra Leone-Africa2000</v>
      </c>
      <c r="B2095" s="6" t="s">
        <v>231</v>
      </c>
      <c r="C2095" s="6" t="s">
        <v>69</v>
      </c>
      <c r="D2095" s="7" t="s">
        <v>277</v>
      </c>
      <c r="E2095" s="14">
        <v>0.014</v>
      </c>
      <c r="F2095" s="14">
        <v>0.011</v>
      </c>
      <c r="G2095" s="9">
        <v>39</v>
      </c>
      <c r="H2095" s="9">
        <v>37</v>
      </c>
      <c r="I2095" s="9">
        <v>0.43</v>
      </c>
      <c r="J2095" s="9">
        <v>0.546</v>
      </c>
      <c r="K2095" s="9">
        <v>0.025</v>
      </c>
      <c r="L2095" s="9">
        <v>4139757</v>
      </c>
      <c r="M2095" s="9">
        <v>0.356</v>
      </c>
    </row>
    <row r="2096" customHeight="1" spans="1:13">
      <c r="A2096" s="6" t="str">
        <f t="shared" si="0"/>
        <v>Sierra Leone-Africa2001</v>
      </c>
      <c r="B2096" s="6" t="s">
        <v>231</v>
      </c>
      <c r="C2096" s="6" t="s">
        <v>69</v>
      </c>
      <c r="D2096" s="7" t="s">
        <v>278</v>
      </c>
      <c r="E2096" s="14">
        <v>0.014</v>
      </c>
      <c r="F2096" s="14">
        <v>0.009</v>
      </c>
      <c r="G2096" s="9">
        <v>40</v>
      </c>
      <c r="H2096" s="9">
        <v>38</v>
      </c>
      <c r="I2096" s="9">
        <v>0.429</v>
      </c>
      <c r="J2096" s="9">
        <v>0.547</v>
      </c>
      <c r="K2096" s="9">
        <v>0.024</v>
      </c>
      <c r="L2096" s="9">
        <v>4295667</v>
      </c>
      <c r="M2096" s="9">
        <v>0.359</v>
      </c>
    </row>
    <row r="2097" customHeight="1" spans="1:13">
      <c r="A2097" s="6" t="str">
        <f t="shared" si="0"/>
        <v>Sierra Leone-Africa2002</v>
      </c>
      <c r="B2097" s="6" t="s">
        <v>231</v>
      </c>
      <c r="C2097" s="6" t="s">
        <v>69</v>
      </c>
      <c r="D2097" s="7" t="s">
        <v>279</v>
      </c>
      <c r="E2097" s="14">
        <v>0.016</v>
      </c>
      <c r="F2097" s="14">
        <v>0.008</v>
      </c>
      <c r="G2097" s="9">
        <v>40</v>
      </c>
      <c r="H2097" s="9">
        <v>39</v>
      </c>
      <c r="I2097" s="9">
        <v>0.428</v>
      </c>
      <c r="J2097" s="9">
        <v>0.548</v>
      </c>
      <c r="K2097" s="9">
        <v>0.024</v>
      </c>
      <c r="L2097" s="9">
        <v>4493047</v>
      </c>
      <c r="M2097" s="9">
        <v>0.361</v>
      </c>
    </row>
    <row r="2098" customHeight="1" spans="1:13">
      <c r="A2098" s="6" t="str">
        <f t="shared" si="0"/>
        <v>Sierra Leone-Africa2003</v>
      </c>
      <c r="B2098" s="6" t="s">
        <v>231</v>
      </c>
      <c r="C2098" s="6" t="s">
        <v>69</v>
      </c>
      <c r="D2098" s="7" t="s">
        <v>280</v>
      </c>
      <c r="E2098" s="14">
        <v>0.018</v>
      </c>
      <c r="F2098" s="14">
        <v>0.021</v>
      </c>
      <c r="G2098" s="9">
        <v>41</v>
      </c>
      <c r="H2098" s="9">
        <v>40</v>
      </c>
      <c r="I2098" s="9">
        <v>0.428</v>
      </c>
      <c r="J2098" s="9">
        <v>0.548</v>
      </c>
      <c r="K2098" s="9">
        <v>0.024</v>
      </c>
      <c r="L2098" s="9">
        <v>4712763</v>
      </c>
      <c r="M2098" s="9">
        <v>0.364</v>
      </c>
    </row>
    <row r="2099" customHeight="1" spans="1:13">
      <c r="A2099" s="6" t="str">
        <f t="shared" si="0"/>
        <v>Sierra Leone-Africa2004</v>
      </c>
      <c r="B2099" s="6" t="s">
        <v>231</v>
      </c>
      <c r="C2099" s="6" t="s">
        <v>69</v>
      </c>
      <c r="D2099" s="7" t="s">
        <v>281</v>
      </c>
      <c r="E2099" s="14">
        <v>0.018</v>
      </c>
      <c r="F2099" s="14">
        <v>0.009</v>
      </c>
      <c r="G2099" s="9">
        <v>42</v>
      </c>
      <c r="H2099" s="9">
        <v>41</v>
      </c>
      <c r="I2099" s="9">
        <v>0.427</v>
      </c>
      <c r="J2099" s="9">
        <v>0.549</v>
      </c>
      <c r="K2099" s="9">
        <v>0.024</v>
      </c>
      <c r="L2099" s="9">
        <v>4928175</v>
      </c>
      <c r="M2099" s="9">
        <v>0.366</v>
      </c>
    </row>
    <row r="2100" customHeight="1" spans="1:13">
      <c r="A2100" s="6" t="str">
        <f t="shared" si="0"/>
        <v>Sierra Leone-Africa2005</v>
      </c>
      <c r="B2100" s="6" t="s">
        <v>231</v>
      </c>
      <c r="C2100" s="6" t="s">
        <v>69</v>
      </c>
      <c r="D2100" s="7" t="s">
        <v>282</v>
      </c>
      <c r="E2100" s="14">
        <v>0.021</v>
      </c>
      <c r="F2100" s="14">
        <v>0.01</v>
      </c>
      <c r="G2100" s="9">
        <v>42</v>
      </c>
      <c r="H2100" s="9">
        <v>42</v>
      </c>
      <c r="I2100" s="9">
        <v>0.427</v>
      </c>
      <c r="J2100" s="9">
        <v>0.549</v>
      </c>
      <c r="K2100" s="9">
        <v>0.024</v>
      </c>
      <c r="L2100" s="9">
        <v>5119895</v>
      </c>
      <c r="M2100" s="9">
        <v>0.368</v>
      </c>
    </row>
    <row r="2101" customHeight="1" spans="1:13">
      <c r="A2101" s="6" t="str">
        <f t="shared" si="0"/>
        <v>Sierra Leone-Africa2006</v>
      </c>
      <c r="B2101" s="6" t="s">
        <v>231</v>
      </c>
      <c r="C2101" s="6" t="s">
        <v>69</v>
      </c>
      <c r="D2101" s="7" t="s">
        <v>287</v>
      </c>
      <c r="E2101" s="14">
        <v>0.021</v>
      </c>
      <c r="F2101" s="14">
        <v>0.004</v>
      </c>
      <c r="G2101" s="9">
        <v>43</v>
      </c>
      <c r="H2101" s="9">
        <v>43</v>
      </c>
      <c r="I2101" s="9">
        <v>0.426</v>
      </c>
      <c r="J2101" s="9">
        <v>0.549</v>
      </c>
      <c r="K2101" s="9">
        <v>0.025</v>
      </c>
      <c r="L2101" s="9">
        <v>5280909</v>
      </c>
      <c r="M2101" s="9">
        <v>0.371</v>
      </c>
    </row>
    <row r="2102" customHeight="1" spans="1:13">
      <c r="A2102" s="6" t="str">
        <f t="shared" si="0"/>
        <v>Sierra Leone-Africa2007</v>
      </c>
      <c r="B2102" s="6" t="s">
        <v>231</v>
      </c>
      <c r="C2102" s="6" t="s">
        <v>69</v>
      </c>
      <c r="D2102" s="7" t="s">
        <v>289</v>
      </c>
      <c r="E2102" s="14">
        <v>0.022</v>
      </c>
      <c r="F2102" s="14">
        <v>0.011</v>
      </c>
      <c r="G2102" s="9">
        <v>44</v>
      </c>
      <c r="H2102" s="9">
        <v>43</v>
      </c>
      <c r="I2102" s="9">
        <v>0.425</v>
      </c>
      <c r="J2102" s="9">
        <v>0.55</v>
      </c>
      <c r="K2102" s="9">
        <v>0.025</v>
      </c>
      <c r="L2102" s="9">
        <v>5416015</v>
      </c>
      <c r="M2102" s="9">
        <v>0.374</v>
      </c>
    </row>
    <row r="2103" customHeight="1" spans="1:13">
      <c r="A2103" s="6" t="str">
        <f t="shared" si="0"/>
        <v>Sierra Leone-Africa2008</v>
      </c>
      <c r="B2103" s="6" t="s">
        <v>231</v>
      </c>
      <c r="C2103" s="6" t="s">
        <v>69</v>
      </c>
      <c r="D2103" s="7" t="s">
        <v>283</v>
      </c>
      <c r="E2103" s="14">
        <v>0.023</v>
      </c>
      <c r="F2103" s="14">
        <v>0.016</v>
      </c>
      <c r="G2103" s="9">
        <v>44</v>
      </c>
      <c r="H2103" s="9">
        <v>44</v>
      </c>
      <c r="I2103" s="9">
        <v>0.424</v>
      </c>
      <c r="J2103" s="9">
        <v>0.551</v>
      </c>
      <c r="K2103" s="9">
        <v>0.025</v>
      </c>
      <c r="L2103" s="9">
        <v>5532139</v>
      </c>
      <c r="M2103" s="9">
        <v>0.376</v>
      </c>
    </row>
    <row r="2104" customHeight="1" spans="1:13">
      <c r="A2104" s="6" t="str">
        <f t="shared" si="0"/>
        <v>Sierra Leone-Africa2009</v>
      </c>
      <c r="B2104" s="6" t="s">
        <v>231</v>
      </c>
      <c r="C2104" s="6" t="s">
        <v>69</v>
      </c>
      <c r="D2104" s="7" t="s">
        <v>284</v>
      </c>
      <c r="E2104" s="14">
        <v>0.027</v>
      </c>
      <c r="F2104" s="14">
        <v>0.015</v>
      </c>
      <c r="G2104" s="9">
        <v>45</v>
      </c>
      <c r="H2104" s="9">
        <v>44</v>
      </c>
      <c r="I2104" s="9">
        <v>0.423</v>
      </c>
      <c r="J2104" s="9">
        <v>0.551</v>
      </c>
      <c r="K2104" s="9">
        <v>0.025</v>
      </c>
      <c r="L2104" s="9">
        <v>5641182</v>
      </c>
      <c r="M2104" s="9">
        <v>0.379</v>
      </c>
    </row>
    <row r="2105" customHeight="1" spans="1:13">
      <c r="A2105" s="6" t="str">
        <f t="shared" si="0"/>
        <v>Sierra Leone-Africa2010</v>
      </c>
      <c r="B2105" s="6" t="s">
        <v>231</v>
      </c>
      <c r="C2105" s="6" t="s">
        <v>69</v>
      </c>
      <c r="D2105" s="7" t="s">
        <v>288</v>
      </c>
      <c r="E2105" s="14">
        <v>0.03</v>
      </c>
      <c r="F2105" s="14">
        <v>0.02</v>
      </c>
      <c r="G2105" s="9">
        <v>45</v>
      </c>
      <c r="H2105" s="9">
        <v>45</v>
      </c>
      <c r="I2105" s="9">
        <v>0.422</v>
      </c>
      <c r="J2105" s="9">
        <v>0.553</v>
      </c>
      <c r="K2105" s="9">
        <v>0.026</v>
      </c>
      <c r="L2105" s="9">
        <v>5751976</v>
      </c>
      <c r="M2105" s="9">
        <v>0.382</v>
      </c>
    </row>
    <row r="2106" customHeight="1" spans="1:13">
      <c r="A2106" s="6" t="str">
        <f t="shared" si="0"/>
        <v>Sierra Leone-Africa2011</v>
      </c>
      <c r="B2106" s="6" t="s">
        <v>231</v>
      </c>
      <c r="C2106" s="6" t="s">
        <v>69</v>
      </c>
      <c r="D2106" s="7" t="s">
        <v>285</v>
      </c>
      <c r="E2106" s="14">
        <v>0.034</v>
      </c>
      <c r="F2106" s="14">
        <v>0.033</v>
      </c>
      <c r="G2106" s="9">
        <v>45</v>
      </c>
      <c r="H2106" s="9">
        <v>45</v>
      </c>
      <c r="I2106" s="9">
        <v>0.42</v>
      </c>
      <c r="J2106" s="9">
        <v>0.554</v>
      </c>
      <c r="K2106" s="9">
        <v>0.026</v>
      </c>
      <c r="L2106" s="9">
        <v>5865491</v>
      </c>
      <c r="M2106" s="9">
        <v>0.386</v>
      </c>
    </row>
    <row r="2107" customHeight="1" spans="1:13">
      <c r="A2107" s="6" t="str">
        <f t="shared" si="0"/>
        <v>Sierra Leone-Africa2012</v>
      </c>
      <c r="B2107" s="6" t="s">
        <v>231</v>
      </c>
      <c r="C2107" s="6" t="s">
        <v>69</v>
      </c>
      <c r="D2107" s="7" t="s">
        <v>286</v>
      </c>
      <c r="E2107" s="14">
        <v>0.035</v>
      </c>
      <c r="F2107" s="14">
        <v>0.054</v>
      </c>
      <c r="G2107" s="9">
        <v>46</v>
      </c>
      <c r="H2107" s="9">
        <v>45</v>
      </c>
      <c r="I2107" s="9">
        <v>0.417</v>
      </c>
      <c r="J2107" s="9">
        <v>0.556</v>
      </c>
      <c r="K2107" s="9">
        <v>0.026</v>
      </c>
      <c r="L2107" s="9">
        <v>5978727</v>
      </c>
      <c r="M2107" s="9">
        <v>0.389</v>
      </c>
    </row>
    <row r="2108" customHeight="1" spans="1:13">
      <c r="A2108" s="6" t="str">
        <f t="shared" si="0"/>
        <v>Singapore-Asia2000</v>
      </c>
      <c r="B2108" s="6" t="s">
        <v>232</v>
      </c>
      <c r="C2108" s="6" t="s">
        <v>65</v>
      </c>
      <c r="D2108" s="7" t="s">
        <v>277</v>
      </c>
      <c r="E2108" s="14">
        <v>0.013</v>
      </c>
      <c r="F2108" s="14">
        <v>0.011</v>
      </c>
      <c r="G2108" s="9">
        <v>80</v>
      </c>
      <c r="H2108" s="9">
        <v>76</v>
      </c>
      <c r="I2108" s="9">
        <v>0.215</v>
      </c>
      <c r="J2108" s="9">
        <v>0.712</v>
      </c>
      <c r="K2108" s="9">
        <v>0.073</v>
      </c>
      <c r="L2108" s="9">
        <v>4027900</v>
      </c>
      <c r="M2108" s="9">
        <v>1</v>
      </c>
    </row>
    <row r="2109" customHeight="1" spans="1:13">
      <c r="A2109" s="6" t="str">
        <f t="shared" si="0"/>
        <v>Singapore-Asia2001</v>
      </c>
      <c r="B2109" s="6" t="s">
        <v>232</v>
      </c>
      <c r="C2109" s="6" t="s">
        <v>65</v>
      </c>
      <c r="D2109" s="7" t="s">
        <v>278</v>
      </c>
      <c r="E2109" s="14">
        <v>0.013</v>
      </c>
      <c r="F2109" s="14">
        <v>0.008</v>
      </c>
      <c r="G2109" s="9">
        <v>80</v>
      </c>
      <c r="H2109" s="9">
        <v>76</v>
      </c>
      <c r="I2109" s="9">
        <v>0.211</v>
      </c>
      <c r="J2109" s="9">
        <v>0.714</v>
      </c>
      <c r="K2109" s="9">
        <v>0.075</v>
      </c>
      <c r="L2109" s="9">
        <v>4138000</v>
      </c>
      <c r="M2109" s="9">
        <v>1</v>
      </c>
    </row>
    <row r="2110" customHeight="1" spans="1:13">
      <c r="A2110" s="6" t="str">
        <f t="shared" si="0"/>
        <v>Singapore-Asia2002</v>
      </c>
      <c r="B2110" s="6" t="s">
        <v>232</v>
      </c>
      <c r="C2110" s="6" t="s">
        <v>65</v>
      </c>
      <c r="D2110" s="7" t="s">
        <v>279</v>
      </c>
      <c r="E2110" s="14">
        <v>0.016</v>
      </c>
      <c r="F2110" s="14">
        <v>0.008</v>
      </c>
      <c r="G2110" s="9">
        <v>81</v>
      </c>
      <c r="H2110" s="9">
        <v>77</v>
      </c>
      <c r="I2110" s="9">
        <v>0.206</v>
      </c>
      <c r="J2110" s="9">
        <v>0.717</v>
      </c>
      <c r="K2110" s="9">
        <v>0.077</v>
      </c>
      <c r="L2110" s="9">
        <v>4176000</v>
      </c>
      <c r="M2110" s="9">
        <v>1</v>
      </c>
    </row>
    <row r="2111" customHeight="1" spans="1:13">
      <c r="A2111" s="6" t="str">
        <f t="shared" si="0"/>
        <v>Singapore-Asia2003</v>
      </c>
      <c r="B2111" s="6" t="s">
        <v>232</v>
      </c>
      <c r="C2111" s="6" t="s">
        <v>65</v>
      </c>
      <c r="D2111" s="7" t="s">
        <v>280</v>
      </c>
      <c r="E2111" s="14">
        <v>0.018</v>
      </c>
      <c r="F2111" s="14">
        <v>0.009</v>
      </c>
      <c r="G2111" s="9">
        <v>82</v>
      </c>
      <c r="H2111" s="9">
        <v>77</v>
      </c>
      <c r="I2111" s="9">
        <v>0.201</v>
      </c>
      <c r="J2111" s="9">
        <v>0.72</v>
      </c>
      <c r="K2111" s="9">
        <v>0.079</v>
      </c>
      <c r="L2111" s="9">
        <v>4114800</v>
      </c>
      <c r="M2111" s="9">
        <v>1</v>
      </c>
    </row>
    <row r="2112" customHeight="1" spans="1:13">
      <c r="A2112" s="6" t="str">
        <f t="shared" si="0"/>
        <v>Singapore-Asia2004</v>
      </c>
      <c r="B2112" s="6" t="s">
        <v>232</v>
      </c>
      <c r="C2112" s="6" t="s">
        <v>65</v>
      </c>
      <c r="D2112" s="7" t="s">
        <v>281</v>
      </c>
      <c r="E2112" s="14">
        <v>0.019</v>
      </c>
      <c r="F2112" s="14">
        <v>0.019</v>
      </c>
      <c r="G2112" s="9">
        <v>82</v>
      </c>
      <c r="H2112" s="9">
        <v>77</v>
      </c>
      <c r="I2112" s="9">
        <v>0.196</v>
      </c>
      <c r="J2112" s="9">
        <v>0.723</v>
      </c>
      <c r="K2112" s="9">
        <v>0.081</v>
      </c>
      <c r="L2112" s="9">
        <v>4166700</v>
      </c>
      <c r="M2112" s="9">
        <v>1</v>
      </c>
    </row>
    <row r="2113" customHeight="1" spans="1:13">
      <c r="A2113" s="6" t="str">
        <f t="shared" si="0"/>
        <v>Singapore-Asia2005</v>
      </c>
      <c r="B2113" s="6" t="s">
        <v>232</v>
      </c>
      <c r="C2113" s="6" t="s">
        <v>65</v>
      </c>
      <c r="D2113" s="7" t="s">
        <v>282</v>
      </c>
      <c r="E2113" s="14">
        <v>0.021</v>
      </c>
      <c r="F2113" s="14">
        <v>0.01</v>
      </c>
      <c r="G2113" s="9">
        <v>83</v>
      </c>
      <c r="H2113" s="9">
        <v>78</v>
      </c>
      <c r="I2113" s="9">
        <v>0.191</v>
      </c>
      <c r="J2113" s="9">
        <v>0.726</v>
      </c>
      <c r="K2113" s="9">
        <v>0.082</v>
      </c>
      <c r="L2113" s="9">
        <v>4265800</v>
      </c>
      <c r="M2113" s="9">
        <v>1</v>
      </c>
    </row>
    <row r="2114" customHeight="1" spans="1:13">
      <c r="A2114" s="6" t="str">
        <f t="shared" si="0"/>
        <v>Singapore-Asia2006</v>
      </c>
      <c r="B2114" s="6" t="s">
        <v>232</v>
      </c>
      <c r="C2114" s="6" t="s">
        <v>65</v>
      </c>
      <c r="D2114" s="7" t="s">
        <v>287</v>
      </c>
      <c r="E2114" s="14">
        <v>0.021</v>
      </c>
      <c r="F2114" s="14">
        <v>0.004</v>
      </c>
      <c r="G2114" s="9">
        <v>83</v>
      </c>
      <c r="H2114" s="9">
        <v>78</v>
      </c>
      <c r="I2114" s="9">
        <v>0.188</v>
      </c>
      <c r="J2114" s="9">
        <v>0.729</v>
      </c>
      <c r="K2114" s="9">
        <v>0.083</v>
      </c>
      <c r="L2114" s="9">
        <v>4401400</v>
      </c>
      <c r="M2114" s="9">
        <v>1</v>
      </c>
    </row>
    <row r="2115" customHeight="1" spans="1:13">
      <c r="A2115" s="6" t="str">
        <f t="shared" si="0"/>
        <v>Singapore-Asia2007</v>
      </c>
      <c r="B2115" s="6" t="s">
        <v>232</v>
      </c>
      <c r="C2115" s="6" t="s">
        <v>65</v>
      </c>
      <c r="D2115" s="7" t="s">
        <v>289</v>
      </c>
      <c r="E2115" s="14">
        <v>0.022</v>
      </c>
      <c r="F2115" s="14">
        <v>0.016</v>
      </c>
      <c r="G2115" s="9">
        <v>83</v>
      </c>
      <c r="H2115" s="9">
        <v>78</v>
      </c>
      <c r="I2115" s="9">
        <v>0.184</v>
      </c>
      <c r="J2115" s="9">
        <v>0.731</v>
      </c>
      <c r="K2115" s="9">
        <v>0.085</v>
      </c>
      <c r="L2115" s="9">
        <v>4588600</v>
      </c>
      <c r="M2115" s="9">
        <v>1</v>
      </c>
    </row>
    <row r="2116" customHeight="1" spans="1:13">
      <c r="A2116" s="6" t="str">
        <f t="shared" si="0"/>
        <v>Singapore-Asia2008</v>
      </c>
      <c r="B2116" s="6" t="s">
        <v>232</v>
      </c>
      <c r="C2116" s="6" t="s">
        <v>65</v>
      </c>
      <c r="D2116" s="7" t="s">
        <v>283</v>
      </c>
      <c r="E2116" s="14">
        <v>0.022</v>
      </c>
      <c r="F2116" s="14">
        <v>0.01</v>
      </c>
      <c r="G2116" s="9">
        <v>83</v>
      </c>
      <c r="H2116" s="9">
        <v>78</v>
      </c>
      <c r="I2116" s="9">
        <v>0.181</v>
      </c>
      <c r="J2116" s="9">
        <v>0.733</v>
      </c>
      <c r="K2116" s="9">
        <v>0.086</v>
      </c>
      <c r="L2116" s="9">
        <v>4839400</v>
      </c>
      <c r="M2116" s="9">
        <v>1</v>
      </c>
    </row>
    <row r="2117" customHeight="1" spans="1:13">
      <c r="A2117" s="6" t="str">
        <f t="shared" si="0"/>
        <v>Singapore-Asia2009</v>
      </c>
      <c r="B2117" s="6" t="s">
        <v>232</v>
      </c>
      <c r="C2117" s="6" t="s">
        <v>65</v>
      </c>
      <c r="D2117" s="7" t="s">
        <v>284</v>
      </c>
      <c r="E2117" s="14">
        <v>0.026</v>
      </c>
      <c r="F2117" s="14">
        <v>0.015</v>
      </c>
      <c r="G2117" s="9">
        <v>84</v>
      </c>
      <c r="H2117" s="9">
        <v>79</v>
      </c>
      <c r="I2117" s="9">
        <v>0.177</v>
      </c>
      <c r="J2117" s="9">
        <v>0.735</v>
      </c>
      <c r="K2117" s="9">
        <v>0.088</v>
      </c>
      <c r="L2117" s="9">
        <v>4987600</v>
      </c>
      <c r="M2117" s="9">
        <v>1</v>
      </c>
    </row>
    <row r="2118" customHeight="1" spans="1:13">
      <c r="A2118" s="6" t="str">
        <f t="shared" si="0"/>
        <v>Singapore-Asia2010</v>
      </c>
      <c r="B2118" s="6" t="s">
        <v>232</v>
      </c>
      <c r="C2118" s="6" t="s">
        <v>65</v>
      </c>
      <c r="D2118" s="7" t="s">
        <v>288</v>
      </c>
      <c r="E2118" s="14">
        <v>0.03</v>
      </c>
      <c r="F2118" s="14">
        <v>0.019</v>
      </c>
      <c r="G2118" s="9">
        <v>84</v>
      </c>
      <c r="H2118" s="9">
        <v>79</v>
      </c>
      <c r="I2118" s="9">
        <v>0.173</v>
      </c>
      <c r="J2118" s="9">
        <v>0.736</v>
      </c>
      <c r="K2118" s="9">
        <v>0.09</v>
      </c>
      <c r="L2118" s="9">
        <v>5076700</v>
      </c>
      <c r="M2118" s="9">
        <v>1</v>
      </c>
    </row>
    <row r="2119" customHeight="1" spans="1:13">
      <c r="A2119" s="6" t="str">
        <f t="shared" si="0"/>
        <v>Singapore-Asia2011</v>
      </c>
      <c r="B2119" s="6" t="s">
        <v>232</v>
      </c>
      <c r="C2119" s="6" t="s">
        <v>65</v>
      </c>
      <c r="D2119" s="7" t="s">
        <v>285</v>
      </c>
      <c r="E2119" s="14">
        <v>0.034</v>
      </c>
      <c r="F2119" s="14">
        <v>0.052</v>
      </c>
      <c r="G2119" s="9">
        <v>84</v>
      </c>
      <c r="H2119" s="9">
        <v>80</v>
      </c>
      <c r="I2119" s="9">
        <v>0.169</v>
      </c>
      <c r="J2119" s="9">
        <v>0.737</v>
      </c>
      <c r="K2119" s="9">
        <v>0.093</v>
      </c>
      <c r="L2119" s="9">
        <v>5183700</v>
      </c>
      <c r="M2119" s="9">
        <v>1</v>
      </c>
    </row>
    <row r="2120" customHeight="1" spans="1:13">
      <c r="A2120" s="6" t="str">
        <f t="shared" si="0"/>
        <v>Singapore-Asia2012</v>
      </c>
      <c r="B2120" s="6" t="s">
        <v>232</v>
      </c>
      <c r="C2120" s="6" t="s">
        <v>65</v>
      </c>
      <c r="D2120" s="7" t="s">
        <v>286</v>
      </c>
      <c r="E2120" s="14">
        <v>0.034</v>
      </c>
      <c r="F2120" s="14">
        <v>0.032</v>
      </c>
      <c r="G2120" s="9">
        <v>85</v>
      </c>
      <c r="H2120" s="9">
        <v>80</v>
      </c>
      <c r="I2120" s="9">
        <v>0.165</v>
      </c>
      <c r="J2120" s="9">
        <v>0.738</v>
      </c>
      <c r="K2120" s="9">
        <v>0.097</v>
      </c>
      <c r="L2120" s="9">
        <v>5312400</v>
      </c>
      <c r="M2120" s="9">
        <v>1</v>
      </c>
    </row>
    <row r="2121" customHeight="1" spans="1:13">
      <c r="A2121" s="6" t="str">
        <f t="shared" si="0"/>
        <v>Sint Maarten (Dutch part)-The Americas2000</v>
      </c>
      <c r="B2121" s="6" t="s">
        <v>233</v>
      </c>
      <c r="C2121" s="6" t="s">
        <v>75</v>
      </c>
      <c r="D2121" s="7" t="s">
        <v>277</v>
      </c>
      <c r="E2121" s="14">
        <v>0.013</v>
      </c>
      <c r="F2121" s="14">
        <v>0.01</v>
      </c>
      <c r="G2121" s="8"/>
      <c r="H2121" s="8"/>
      <c r="I2121" s="8"/>
      <c r="J2121" s="8"/>
      <c r="K2121" s="8"/>
      <c r="L2121" s="9">
        <v>30519</v>
      </c>
      <c r="M2121" s="9">
        <v>1</v>
      </c>
    </row>
    <row r="2122" customHeight="1" spans="1:13">
      <c r="A2122" s="6" t="str">
        <f t="shared" si="0"/>
        <v>Sint Maarten (Dutch part)-The Americas2001</v>
      </c>
      <c r="B2122" s="6" t="s">
        <v>233</v>
      </c>
      <c r="C2122" s="6" t="s">
        <v>75</v>
      </c>
      <c r="D2122" s="7" t="s">
        <v>278</v>
      </c>
      <c r="E2122" s="14">
        <v>0.013</v>
      </c>
      <c r="F2122" s="14">
        <v>0.008</v>
      </c>
      <c r="G2122" s="8"/>
      <c r="H2122" s="8"/>
      <c r="I2122" s="8"/>
      <c r="J2122" s="8"/>
      <c r="K2122" s="8"/>
      <c r="L2122" s="9">
        <v>31189</v>
      </c>
      <c r="M2122" s="9">
        <v>1</v>
      </c>
    </row>
    <row r="2123" customHeight="1" spans="1:13">
      <c r="A2123" s="6" t="str">
        <f t="shared" si="0"/>
        <v>Sint Maarten (Dutch part)-The Americas2002</v>
      </c>
      <c r="B2123" s="6" t="s">
        <v>233</v>
      </c>
      <c r="C2123" s="6" t="s">
        <v>75</v>
      </c>
      <c r="D2123" s="7" t="s">
        <v>279</v>
      </c>
      <c r="E2123" s="14">
        <v>0.016</v>
      </c>
      <c r="F2123" s="14">
        <v>0.008</v>
      </c>
      <c r="G2123" s="8"/>
      <c r="H2123" s="8"/>
      <c r="I2123" s="8"/>
      <c r="J2123" s="8"/>
      <c r="K2123" s="8"/>
      <c r="L2123" s="9">
        <v>32566</v>
      </c>
      <c r="M2123" s="9">
        <v>1</v>
      </c>
    </row>
    <row r="2124" customHeight="1" spans="1:13">
      <c r="A2124" s="6" t="str">
        <f t="shared" si="0"/>
        <v>Sint Maarten (Dutch part)-The Americas2003</v>
      </c>
      <c r="B2124" s="6" t="s">
        <v>233</v>
      </c>
      <c r="C2124" s="6" t="s">
        <v>75</v>
      </c>
      <c r="D2124" s="7" t="s">
        <v>280</v>
      </c>
      <c r="E2124" s="14">
        <v>0.017</v>
      </c>
      <c r="F2124" s="14">
        <v>0.008</v>
      </c>
      <c r="G2124" s="8"/>
      <c r="H2124" s="8"/>
      <c r="I2124" s="8"/>
      <c r="J2124" s="8"/>
      <c r="K2124" s="8"/>
      <c r="L2124" s="9">
        <v>33791</v>
      </c>
      <c r="M2124" s="9">
        <v>1</v>
      </c>
    </row>
    <row r="2125" customHeight="1" spans="1:13">
      <c r="A2125" s="6" t="str">
        <f t="shared" si="0"/>
        <v>Sint Maarten (Dutch part)-The Americas2004</v>
      </c>
      <c r="B2125" s="6" t="s">
        <v>233</v>
      </c>
      <c r="C2125" s="6" t="s">
        <v>75</v>
      </c>
      <c r="D2125" s="7" t="s">
        <v>281</v>
      </c>
      <c r="E2125" s="14">
        <v>0.019</v>
      </c>
      <c r="F2125" s="14">
        <v>0.018</v>
      </c>
      <c r="G2125" s="8"/>
      <c r="H2125" s="8"/>
      <c r="I2125" s="8"/>
      <c r="J2125" s="8"/>
      <c r="K2125" s="8"/>
      <c r="L2125" s="9">
        <v>35318</v>
      </c>
      <c r="M2125" s="9">
        <v>1</v>
      </c>
    </row>
    <row r="2126" customHeight="1" spans="1:13">
      <c r="A2126" s="6" t="str">
        <f t="shared" si="0"/>
        <v>Sint Maarten (Dutch part)-The Americas2005</v>
      </c>
      <c r="B2126" s="6" t="s">
        <v>233</v>
      </c>
      <c r="C2126" s="6" t="s">
        <v>75</v>
      </c>
      <c r="D2126" s="7" t="s">
        <v>282</v>
      </c>
      <c r="E2126" s="14">
        <v>0.021</v>
      </c>
      <c r="F2126" s="14">
        <v>0.01</v>
      </c>
      <c r="G2126" s="8"/>
      <c r="H2126" s="8"/>
      <c r="I2126" s="8"/>
      <c r="J2126" s="8"/>
      <c r="K2126" s="8"/>
      <c r="L2126" s="9">
        <v>36936</v>
      </c>
      <c r="M2126" s="9">
        <v>1</v>
      </c>
    </row>
    <row r="2127" customHeight="1" spans="1:13">
      <c r="A2127" s="6" t="str">
        <f t="shared" si="0"/>
        <v>Sint Maarten (Dutch part)-The Americas2006</v>
      </c>
      <c r="B2127" s="6" t="s">
        <v>233</v>
      </c>
      <c r="C2127" s="6" t="s">
        <v>75</v>
      </c>
      <c r="D2127" s="7" t="s">
        <v>287</v>
      </c>
      <c r="E2127" s="14">
        <v>0.022</v>
      </c>
      <c r="F2127" s="14">
        <v>0.016</v>
      </c>
      <c r="G2127" s="8"/>
      <c r="H2127" s="8"/>
      <c r="I2127" s="8"/>
      <c r="J2127" s="8"/>
      <c r="K2127" s="8"/>
      <c r="L2127" s="9">
        <v>38272</v>
      </c>
      <c r="M2127" s="9">
        <v>1</v>
      </c>
    </row>
    <row r="2128" customHeight="1" spans="1:13">
      <c r="A2128" s="6" t="str">
        <f t="shared" si="0"/>
        <v>Sint Maarten (Dutch part)-The Americas2007</v>
      </c>
      <c r="B2128" s="6" t="s">
        <v>233</v>
      </c>
      <c r="C2128" s="6" t="s">
        <v>75</v>
      </c>
      <c r="D2128" s="7" t="s">
        <v>289</v>
      </c>
      <c r="E2128" s="14">
        <v>0.022</v>
      </c>
      <c r="F2128" s="14">
        <v>0.01</v>
      </c>
      <c r="G2128" s="9">
        <v>77</v>
      </c>
      <c r="H2128" s="9">
        <v>72</v>
      </c>
      <c r="I2128" s="8"/>
      <c r="J2128" s="8"/>
      <c r="K2128" s="8"/>
      <c r="L2128" s="9">
        <v>39464</v>
      </c>
      <c r="M2128" s="9">
        <v>1</v>
      </c>
    </row>
    <row r="2129" customHeight="1" spans="1:13">
      <c r="A2129" s="6" t="str">
        <f t="shared" si="0"/>
        <v>Sint Maarten (Dutch part)-The Americas2008</v>
      </c>
      <c r="B2129" s="6" t="s">
        <v>233</v>
      </c>
      <c r="C2129" s="6" t="s">
        <v>75</v>
      </c>
      <c r="D2129" s="7" t="s">
        <v>283</v>
      </c>
      <c r="E2129" s="14">
        <v>0.022</v>
      </c>
      <c r="F2129" s="14">
        <v>0.004</v>
      </c>
      <c r="G2129" s="9">
        <v>77</v>
      </c>
      <c r="H2129" s="9">
        <v>72</v>
      </c>
      <c r="I2129" s="8"/>
      <c r="J2129" s="8"/>
      <c r="K2129" s="8"/>
      <c r="L2129" s="9">
        <v>40459</v>
      </c>
      <c r="M2129" s="9">
        <v>1</v>
      </c>
    </row>
    <row r="2130" customHeight="1" spans="1:13">
      <c r="A2130" s="6" t="str">
        <f t="shared" si="0"/>
        <v>Sint Maarten (Dutch part)-The Americas2009</v>
      </c>
      <c r="B2130" s="6" t="s">
        <v>233</v>
      </c>
      <c r="C2130" s="6" t="s">
        <v>75</v>
      </c>
      <c r="D2130" s="7" t="s">
        <v>284</v>
      </c>
      <c r="E2130" s="14">
        <v>0.026</v>
      </c>
      <c r="F2130" s="14">
        <v>0.014</v>
      </c>
      <c r="G2130" s="9">
        <v>78</v>
      </c>
      <c r="H2130" s="9">
        <v>73</v>
      </c>
      <c r="I2130" s="8"/>
      <c r="J2130" s="8"/>
      <c r="K2130" s="8"/>
      <c r="L2130" s="9">
        <v>39133</v>
      </c>
      <c r="M2130" s="9">
        <v>1</v>
      </c>
    </row>
    <row r="2131" customHeight="1" spans="1:13">
      <c r="A2131" s="6" t="str">
        <f t="shared" si="0"/>
        <v>Sint Maarten (Dutch part)-The Americas2010</v>
      </c>
      <c r="B2131" s="6" t="s">
        <v>233</v>
      </c>
      <c r="C2131" s="6" t="s">
        <v>75</v>
      </c>
      <c r="D2131" s="7" t="s">
        <v>288</v>
      </c>
      <c r="E2131" s="14">
        <v>0.03</v>
      </c>
      <c r="F2131" s="14">
        <v>0.019</v>
      </c>
      <c r="G2131" s="8"/>
      <c r="H2131" s="8"/>
      <c r="I2131" s="8"/>
      <c r="J2131" s="8"/>
      <c r="K2131" s="8"/>
      <c r="L2131" s="9">
        <v>37850</v>
      </c>
      <c r="M2131" s="9">
        <v>1</v>
      </c>
    </row>
    <row r="2132" customHeight="1" spans="1:13">
      <c r="A2132" s="6" t="str">
        <f t="shared" si="0"/>
        <v>Sint Maarten (Dutch part)-The Americas2011</v>
      </c>
      <c r="B2132" s="6" t="s">
        <v>233</v>
      </c>
      <c r="C2132" s="6" t="s">
        <v>75</v>
      </c>
      <c r="D2132" s="7" t="s">
        <v>285</v>
      </c>
      <c r="E2132" s="14">
        <v>0.033</v>
      </c>
      <c r="F2132" s="14">
        <v>0.05</v>
      </c>
      <c r="G2132" s="8"/>
      <c r="H2132" s="8"/>
      <c r="I2132" s="8"/>
      <c r="J2132" s="8"/>
      <c r="K2132" s="8"/>
      <c r="L2132" s="9">
        <v>38486</v>
      </c>
      <c r="M2132" s="9">
        <v>1</v>
      </c>
    </row>
    <row r="2133" customHeight="1" spans="1:13">
      <c r="A2133" s="6" t="str">
        <f t="shared" si="0"/>
        <v>Sint Maarten (Dutch part)-The Americas2012</v>
      </c>
      <c r="B2133" s="6" t="s">
        <v>233</v>
      </c>
      <c r="C2133" s="6" t="s">
        <v>75</v>
      </c>
      <c r="D2133" s="7" t="s">
        <v>286</v>
      </c>
      <c r="E2133" s="14">
        <v>0.033</v>
      </c>
      <c r="F2133" s="14">
        <v>0.031</v>
      </c>
      <c r="G2133" s="8"/>
      <c r="H2133" s="8"/>
      <c r="I2133" s="8"/>
      <c r="J2133" s="8"/>
      <c r="K2133" s="8"/>
      <c r="L2133" s="9">
        <v>39088</v>
      </c>
      <c r="M2133" s="9">
        <v>1</v>
      </c>
    </row>
    <row r="2134" customHeight="1" spans="1:13">
      <c r="A2134" s="6" t="str">
        <f t="shared" si="0"/>
        <v>Slovakia-Europe2000</v>
      </c>
      <c r="B2134" s="6" t="s">
        <v>234</v>
      </c>
      <c r="C2134" s="6" t="s">
        <v>67</v>
      </c>
      <c r="D2134" s="7" t="s">
        <v>277</v>
      </c>
      <c r="E2134" s="14">
        <v>0.012</v>
      </c>
      <c r="F2134" s="14">
        <v>0.008</v>
      </c>
      <c r="G2134" s="9">
        <v>77</v>
      </c>
      <c r="H2134" s="9">
        <v>69</v>
      </c>
      <c r="I2134" s="9">
        <v>0.197</v>
      </c>
      <c r="J2134" s="9">
        <v>0.689</v>
      </c>
      <c r="K2134" s="9">
        <v>0.114</v>
      </c>
      <c r="L2134" s="9">
        <v>5388720</v>
      </c>
      <c r="M2134" s="9">
        <v>0.562</v>
      </c>
    </row>
    <row r="2135" customHeight="1" spans="1:13">
      <c r="A2135" s="6" t="str">
        <f t="shared" si="0"/>
        <v>Slovakia-Europe2001</v>
      </c>
      <c r="B2135" s="6" t="s">
        <v>234</v>
      </c>
      <c r="C2135" s="6" t="s">
        <v>67</v>
      </c>
      <c r="D2135" s="7" t="s">
        <v>278</v>
      </c>
      <c r="E2135" s="14">
        <v>0.013</v>
      </c>
      <c r="F2135" s="14">
        <v>0.009</v>
      </c>
      <c r="G2135" s="9">
        <v>78</v>
      </c>
      <c r="H2135" s="9">
        <v>70</v>
      </c>
      <c r="I2135" s="9">
        <v>0.191</v>
      </c>
      <c r="J2135" s="9">
        <v>0.695</v>
      </c>
      <c r="K2135" s="9">
        <v>0.114</v>
      </c>
      <c r="L2135" s="9">
        <v>5378867</v>
      </c>
      <c r="M2135" s="9">
        <v>0.562</v>
      </c>
    </row>
    <row r="2136" customHeight="1" spans="1:13">
      <c r="A2136" s="6" t="str">
        <f t="shared" si="0"/>
        <v>Slovakia-Europe2002</v>
      </c>
      <c r="B2136" s="6" t="s">
        <v>234</v>
      </c>
      <c r="C2136" s="6" t="s">
        <v>67</v>
      </c>
      <c r="D2136" s="7" t="s">
        <v>279</v>
      </c>
      <c r="E2136" s="14">
        <v>0.016</v>
      </c>
      <c r="F2136" s="14">
        <v>0.008</v>
      </c>
      <c r="G2136" s="9">
        <v>78</v>
      </c>
      <c r="H2136" s="9">
        <v>70</v>
      </c>
      <c r="I2136" s="9">
        <v>0.185</v>
      </c>
      <c r="J2136" s="9">
        <v>0.7</v>
      </c>
      <c r="K2136" s="9">
        <v>0.115</v>
      </c>
      <c r="L2136" s="9">
        <v>5376912</v>
      </c>
      <c r="M2136" s="9">
        <v>0.56</v>
      </c>
    </row>
    <row r="2137" customHeight="1" spans="1:13">
      <c r="A2137" s="6" t="str">
        <f t="shared" si="0"/>
        <v>Slovakia-Europe2003</v>
      </c>
      <c r="B2137" s="6" t="s">
        <v>234</v>
      </c>
      <c r="C2137" s="6" t="s">
        <v>67</v>
      </c>
      <c r="D2137" s="7" t="s">
        <v>280</v>
      </c>
      <c r="E2137" s="14">
        <v>0.017</v>
      </c>
      <c r="F2137" s="14">
        <v>0.007</v>
      </c>
      <c r="G2137" s="9">
        <v>78</v>
      </c>
      <c r="H2137" s="9">
        <v>70</v>
      </c>
      <c r="I2137" s="9">
        <v>0.179</v>
      </c>
      <c r="J2137" s="9">
        <v>0.706</v>
      </c>
      <c r="K2137" s="9">
        <v>0.116</v>
      </c>
      <c r="L2137" s="9">
        <v>5373374</v>
      </c>
      <c r="M2137" s="9">
        <v>0.559</v>
      </c>
    </row>
    <row r="2138" customHeight="1" spans="1:13">
      <c r="A2138" s="6" t="str">
        <f t="shared" si="0"/>
        <v>Slovakia-Europe2004</v>
      </c>
      <c r="B2138" s="6" t="s">
        <v>234</v>
      </c>
      <c r="C2138" s="6" t="s">
        <v>67</v>
      </c>
      <c r="D2138" s="7" t="s">
        <v>281</v>
      </c>
      <c r="E2138" s="14">
        <v>0.019</v>
      </c>
      <c r="F2138" s="14">
        <v>0.017</v>
      </c>
      <c r="G2138" s="9">
        <v>78</v>
      </c>
      <c r="H2138" s="9">
        <v>70</v>
      </c>
      <c r="I2138" s="9">
        <v>0.173</v>
      </c>
      <c r="J2138" s="9">
        <v>0.711</v>
      </c>
      <c r="K2138" s="9">
        <v>0.116</v>
      </c>
      <c r="L2138" s="9">
        <v>5372280</v>
      </c>
      <c r="M2138" s="9">
        <v>0.557</v>
      </c>
    </row>
    <row r="2139" customHeight="1" spans="1:13">
      <c r="A2139" s="6" t="str">
        <f t="shared" si="0"/>
        <v>Slovakia-Europe2005</v>
      </c>
      <c r="B2139" s="6" t="s">
        <v>234</v>
      </c>
      <c r="C2139" s="6" t="s">
        <v>67</v>
      </c>
      <c r="D2139" s="7" t="s">
        <v>282</v>
      </c>
      <c r="E2139" s="14">
        <v>0.021</v>
      </c>
      <c r="F2139" s="14">
        <v>0.01</v>
      </c>
      <c r="G2139" s="9">
        <v>78</v>
      </c>
      <c r="H2139" s="9">
        <v>70</v>
      </c>
      <c r="I2139" s="9">
        <v>0.168</v>
      </c>
      <c r="J2139" s="9">
        <v>0.716</v>
      </c>
      <c r="K2139" s="9">
        <v>0.117</v>
      </c>
      <c r="L2139" s="9">
        <v>5372807</v>
      </c>
      <c r="M2139" s="9">
        <v>0.556</v>
      </c>
    </row>
    <row r="2140" customHeight="1" spans="1:13">
      <c r="A2140" s="6" t="str">
        <f t="shared" si="0"/>
        <v>Slovakia-Europe2006</v>
      </c>
      <c r="B2140" s="6" t="s">
        <v>234</v>
      </c>
      <c r="C2140" s="6" t="s">
        <v>67</v>
      </c>
      <c r="D2140" s="7" t="s">
        <v>287</v>
      </c>
      <c r="E2140" s="14">
        <v>0.021</v>
      </c>
      <c r="F2140" s="14">
        <v>0.015</v>
      </c>
      <c r="G2140" s="9">
        <v>78</v>
      </c>
      <c r="H2140" s="9">
        <v>70</v>
      </c>
      <c r="I2140" s="9">
        <v>0.163</v>
      </c>
      <c r="J2140" s="9">
        <v>0.719</v>
      </c>
      <c r="K2140" s="9">
        <v>0.118</v>
      </c>
      <c r="L2140" s="9">
        <v>5373054</v>
      </c>
      <c r="M2140" s="9">
        <v>0.554</v>
      </c>
    </row>
    <row r="2141" customHeight="1" spans="1:13">
      <c r="A2141" s="6" t="str">
        <f t="shared" si="0"/>
        <v>Slovakia-Europe2007</v>
      </c>
      <c r="B2141" s="6" t="s">
        <v>234</v>
      </c>
      <c r="C2141" s="6" t="s">
        <v>67</v>
      </c>
      <c r="D2141" s="7" t="s">
        <v>289</v>
      </c>
      <c r="E2141" s="14">
        <v>0.022</v>
      </c>
      <c r="F2141" s="14">
        <v>0.01</v>
      </c>
      <c r="G2141" s="9">
        <v>78</v>
      </c>
      <c r="H2141" s="9">
        <v>71</v>
      </c>
      <c r="I2141" s="9">
        <v>0.159</v>
      </c>
      <c r="J2141" s="9">
        <v>0.722</v>
      </c>
      <c r="K2141" s="9">
        <v>0.119</v>
      </c>
      <c r="L2141" s="9">
        <v>5374622</v>
      </c>
      <c r="M2141" s="9">
        <v>0.553</v>
      </c>
    </row>
    <row r="2142" customHeight="1" spans="1:13">
      <c r="A2142" s="6" t="str">
        <f t="shared" si="0"/>
        <v>Slovakia-Europe2008</v>
      </c>
      <c r="B2142" s="6" t="s">
        <v>234</v>
      </c>
      <c r="C2142" s="6" t="s">
        <v>67</v>
      </c>
      <c r="D2142" s="7" t="s">
        <v>283</v>
      </c>
      <c r="E2142" s="14">
        <v>0.022</v>
      </c>
      <c r="F2142" s="14">
        <v>0.004</v>
      </c>
      <c r="G2142" s="9">
        <v>79</v>
      </c>
      <c r="H2142" s="9">
        <v>71</v>
      </c>
      <c r="I2142" s="9">
        <v>0.156</v>
      </c>
      <c r="J2142" s="9">
        <v>0.724</v>
      </c>
      <c r="K2142" s="9">
        <v>0.12</v>
      </c>
      <c r="L2142" s="9">
        <v>5379233</v>
      </c>
      <c r="M2142" s="9">
        <v>0.551</v>
      </c>
    </row>
    <row r="2143" customHeight="1" spans="1:13">
      <c r="A2143" s="6" t="str">
        <f t="shared" si="0"/>
        <v>Slovakia-Europe2009</v>
      </c>
      <c r="B2143" s="6" t="s">
        <v>234</v>
      </c>
      <c r="C2143" s="6" t="s">
        <v>67</v>
      </c>
      <c r="D2143" s="7" t="s">
        <v>284</v>
      </c>
      <c r="E2143" s="14">
        <v>0.025</v>
      </c>
      <c r="F2143" s="14">
        <v>0.014</v>
      </c>
      <c r="G2143" s="9">
        <v>79</v>
      </c>
      <c r="H2143" s="9">
        <v>71</v>
      </c>
      <c r="I2143" s="9">
        <v>0.153</v>
      </c>
      <c r="J2143" s="9">
        <v>0.726</v>
      </c>
      <c r="K2143" s="9">
        <v>0.121</v>
      </c>
      <c r="L2143" s="9">
        <v>5386406</v>
      </c>
      <c r="M2143" s="9">
        <v>0.55</v>
      </c>
    </row>
    <row r="2144" customHeight="1" spans="1:13">
      <c r="A2144" s="6" t="str">
        <f t="shared" si="0"/>
        <v>Slovakia-Europe2010</v>
      </c>
      <c r="B2144" s="6" t="s">
        <v>234</v>
      </c>
      <c r="C2144" s="6" t="s">
        <v>67</v>
      </c>
      <c r="D2144" s="7" t="s">
        <v>288</v>
      </c>
      <c r="E2144" s="14">
        <v>0.029</v>
      </c>
      <c r="F2144" s="14">
        <v>0.018</v>
      </c>
      <c r="G2144" s="9">
        <v>79</v>
      </c>
      <c r="H2144" s="9">
        <v>72</v>
      </c>
      <c r="I2144" s="9">
        <v>0.151</v>
      </c>
      <c r="J2144" s="9">
        <v>0.726</v>
      </c>
      <c r="K2144" s="9">
        <v>0.123</v>
      </c>
      <c r="L2144" s="9">
        <v>5391428</v>
      </c>
      <c r="M2144" s="9">
        <v>0.547</v>
      </c>
    </row>
    <row r="2145" customHeight="1" spans="1:13">
      <c r="A2145" s="6" t="str">
        <f t="shared" si="0"/>
        <v>Slovakia-Europe2011</v>
      </c>
      <c r="B2145" s="6" t="s">
        <v>234</v>
      </c>
      <c r="C2145" s="6" t="s">
        <v>67</v>
      </c>
      <c r="D2145" s="7" t="s">
        <v>285</v>
      </c>
      <c r="E2145" s="14">
        <v>0.033</v>
      </c>
      <c r="F2145" s="14">
        <v>0.048</v>
      </c>
      <c r="G2145" s="9">
        <v>80</v>
      </c>
      <c r="H2145" s="9">
        <v>72</v>
      </c>
      <c r="I2145" s="9">
        <v>0.15</v>
      </c>
      <c r="J2145" s="9">
        <v>0.725</v>
      </c>
      <c r="K2145" s="9">
        <v>0.125</v>
      </c>
      <c r="L2145" s="9">
        <v>5398384</v>
      </c>
      <c r="M2145" s="9">
        <v>0.544</v>
      </c>
    </row>
    <row r="2146" customHeight="1" spans="1:13">
      <c r="A2146" s="6" t="str">
        <f t="shared" si="0"/>
        <v>Slovakia-Europe2012</v>
      </c>
      <c r="B2146" s="6" t="s">
        <v>234</v>
      </c>
      <c r="C2146" s="6" t="s">
        <v>67</v>
      </c>
      <c r="D2146" s="7" t="s">
        <v>286</v>
      </c>
      <c r="E2146" s="14">
        <v>0.033</v>
      </c>
      <c r="F2146" s="14">
        <v>0.031</v>
      </c>
      <c r="G2146" s="9">
        <v>80</v>
      </c>
      <c r="H2146" s="9">
        <v>73</v>
      </c>
      <c r="I2146" s="9">
        <v>0.15</v>
      </c>
      <c r="J2146" s="9">
        <v>0.723</v>
      </c>
      <c r="K2146" s="9">
        <v>0.127</v>
      </c>
      <c r="L2146" s="9">
        <v>5407579</v>
      </c>
      <c r="M2146" s="9">
        <v>0.542</v>
      </c>
    </row>
    <row r="2147" customHeight="1" spans="1:13">
      <c r="A2147" s="6" t="str">
        <f t="shared" si="0"/>
        <v>Slovenia-Europe2000</v>
      </c>
      <c r="B2147" s="6" t="s">
        <v>235</v>
      </c>
      <c r="C2147" s="6" t="s">
        <v>67</v>
      </c>
      <c r="D2147" s="7" t="s">
        <v>277</v>
      </c>
      <c r="E2147" s="14">
        <v>0.012</v>
      </c>
      <c r="F2147" s="14">
        <v>0.008</v>
      </c>
      <c r="G2147" s="9">
        <v>79</v>
      </c>
      <c r="H2147" s="9">
        <v>72</v>
      </c>
      <c r="I2147" s="9">
        <v>0.159</v>
      </c>
      <c r="J2147" s="9">
        <v>0.7</v>
      </c>
      <c r="K2147" s="9">
        <v>0.141</v>
      </c>
      <c r="L2147" s="9">
        <v>1988925</v>
      </c>
      <c r="M2147" s="9">
        <v>0.508</v>
      </c>
    </row>
    <row r="2148" customHeight="1" spans="1:13">
      <c r="A2148" s="6" t="str">
        <f t="shared" si="0"/>
        <v>Slovenia-Europe2001</v>
      </c>
      <c r="B2148" s="6" t="s">
        <v>235</v>
      </c>
      <c r="C2148" s="6" t="s">
        <v>67</v>
      </c>
      <c r="D2148" s="7" t="s">
        <v>278</v>
      </c>
      <c r="E2148" s="14">
        <v>0.013</v>
      </c>
      <c r="F2148" s="14">
        <v>0.009</v>
      </c>
      <c r="G2148" s="9">
        <v>80</v>
      </c>
      <c r="H2148" s="9">
        <v>72</v>
      </c>
      <c r="I2148" s="9">
        <v>0.155</v>
      </c>
      <c r="J2148" s="9">
        <v>0.701</v>
      </c>
      <c r="K2148" s="9">
        <v>0.144</v>
      </c>
      <c r="L2148" s="9">
        <v>1992060</v>
      </c>
      <c r="M2148" s="9">
        <v>0.508</v>
      </c>
    </row>
    <row r="2149" customHeight="1" spans="1:13">
      <c r="A2149" s="6" t="str">
        <f t="shared" si="0"/>
        <v>Slovenia-Europe2002</v>
      </c>
      <c r="B2149" s="6" t="s">
        <v>235</v>
      </c>
      <c r="C2149" s="6" t="s">
        <v>67</v>
      </c>
      <c r="D2149" s="7" t="s">
        <v>279</v>
      </c>
      <c r="E2149" s="14">
        <v>0.016</v>
      </c>
      <c r="F2149" s="14">
        <v>0.007</v>
      </c>
      <c r="G2149" s="9">
        <v>80</v>
      </c>
      <c r="H2149" s="9">
        <v>72</v>
      </c>
      <c r="I2149" s="9">
        <v>0.151</v>
      </c>
      <c r="J2149" s="9">
        <v>0.702</v>
      </c>
      <c r="K2149" s="9">
        <v>0.147</v>
      </c>
      <c r="L2149" s="9">
        <v>1994530</v>
      </c>
      <c r="M2149" s="9">
        <v>0.508</v>
      </c>
    </row>
    <row r="2150" customHeight="1" spans="1:13">
      <c r="A2150" s="6" t="str">
        <f t="shared" si="0"/>
        <v>Slovenia-Europe2003</v>
      </c>
      <c r="B2150" s="6" t="s">
        <v>235</v>
      </c>
      <c r="C2150" s="6" t="s">
        <v>67</v>
      </c>
      <c r="D2150" s="7" t="s">
        <v>280</v>
      </c>
      <c r="E2150" s="14">
        <v>0.016</v>
      </c>
      <c r="F2150" s="14">
        <v>0.008</v>
      </c>
      <c r="G2150" s="9">
        <v>81</v>
      </c>
      <c r="H2150" s="9">
        <v>73</v>
      </c>
      <c r="I2150" s="9">
        <v>0.147</v>
      </c>
      <c r="J2150" s="9">
        <v>0.703</v>
      </c>
      <c r="K2150" s="9">
        <v>0.15</v>
      </c>
      <c r="L2150" s="9">
        <v>1995733</v>
      </c>
      <c r="M2150" s="9">
        <v>0.507</v>
      </c>
    </row>
    <row r="2151" customHeight="1" spans="1:13">
      <c r="A2151" s="6" t="str">
        <f t="shared" si="0"/>
        <v>Slovenia-Europe2004</v>
      </c>
      <c r="B2151" s="6" t="s">
        <v>235</v>
      </c>
      <c r="C2151" s="6" t="s">
        <v>67</v>
      </c>
      <c r="D2151" s="7" t="s">
        <v>281</v>
      </c>
      <c r="E2151" s="14">
        <v>0.019</v>
      </c>
      <c r="F2151" s="14">
        <v>0.016</v>
      </c>
      <c r="G2151" s="9">
        <v>81</v>
      </c>
      <c r="H2151" s="9">
        <v>74</v>
      </c>
      <c r="I2151" s="9">
        <v>0.144</v>
      </c>
      <c r="J2151" s="9">
        <v>0.703</v>
      </c>
      <c r="K2151" s="9">
        <v>0.153</v>
      </c>
      <c r="L2151" s="9">
        <v>1997012</v>
      </c>
      <c r="M2151" s="9">
        <v>0.506</v>
      </c>
    </row>
    <row r="2152" customHeight="1" spans="1:13">
      <c r="A2152" s="6" t="str">
        <f t="shared" si="0"/>
        <v>Slovenia-Europe2005</v>
      </c>
      <c r="B2152" s="6" t="s">
        <v>235</v>
      </c>
      <c r="C2152" s="6" t="s">
        <v>67</v>
      </c>
      <c r="D2152" s="7" t="s">
        <v>282</v>
      </c>
      <c r="E2152" s="14">
        <v>0.021</v>
      </c>
      <c r="F2152" s="14">
        <v>0.009</v>
      </c>
      <c r="G2152" s="9">
        <v>81</v>
      </c>
      <c r="H2152" s="9">
        <v>74</v>
      </c>
      <c r="I2152" s="9">
        <v>0.142</v>
      </c>
      <c r="J2152" s="9">
        <v>0.703</v>
      </c>
      <c r="K2152" s="9">
        <v>0.155</v>
      </c>
      <c r="L2152" s="9">
        <v>2000474</v>
      </c>
      <c r="M2152" s="9">
        <v>0.505</v>
      </c>
    </row>
    <row r="2153" customHeight="1" spans="1:13">
      <c r="A2153" s="6" t="str">
        <f t="shared" si="0"/>
        <v>Slovenia-Europe2006</v>
      </c>
      <c r="B2153" s="6" t="s">
        <v>235</v>
      </c>
      <c r="C2153" s="6" t="s">
        <v>67</v>
      </c>
      <c r="D2153" s="7" t="s">
        <v>287</v>
      </c>
      <c r="E2153" s="14">
        <v>0.021</v>
      </c>
      <c r="F2153" s="14">
        <v>0.015</v>
      </c>
      <c r="G2153" s="9">
        <v>82</v>
      </c>
      <c r="H2153" s="9">
        <v>75</v>
      </c>
      <c r="I2153" s="9">
        <v>0.14</v>
      </c>
      <c r="J2153" s="9">
        <v>0.702</v>
      </c>
      <c r="K2153" s="9">
        <v>0.158</v>
      </c>
      <c r="L2153" s="9">
        <v>2006868</v>
      </c>
      <c r="M2153" s="9">
        <v>0.504</v>
      </c>
    </row>
    <row r="2154" customHeight="1" spans="1:13">
      <c r="A2154" s="6" t="str">
        <f t="shared" si="0"/>
        <v>Slovenia-Europe2007</v>
      </c>
      <c r="B2154" s="6" t="s">
        <v>235</v>
      </c>
      <c r="C2154" s="6" t="s">
        <v>67</v>
      </c>
      <c r="D2154" s="7" t="s">
        <v>289</v>
      </c>
      <c r="E2154" s="14">
        <v>0.022</v>
      </c>
      <c r="F2154" s="14">
        <v>0.01</v>
      </c>
      <c r="G2154" s="9">
        <v>82</v>
      </c>
      <c r="H2154" s="9">
        <v>75</v>
      </c>
      <c r="I2154" s="9">
        <v>0.14</v>
      </c>
      <c r="J2154" s="9">
        <v>0.7</v>
      </c>
      <c r="K2154" s="9">
        <v>0.16</v>
      </c>
      <c r="L2154" s="9">
        <v>2018122</v>
      </c>
      <c r="M2154" s="9">
        <v>0.503</v>
      </c>
    </row>
    <row r="2155" customHeight="1" spans="1:13">
      <c r="A2155" s="6" t="str">
        <f t="shared" si="0"/>
        <v>Slovenia-Europe2008</v>
      </c>
      <c r="B2155" s="6" t="s">
        <v>235</v>
      </c>
      <c r="C2155" s="6" t="s">
        <v>67</v>
      </c>
      <c r="D2155" s="7" t="s">
        <v>283</v>
      </c>
      <c r="E2155" s="14">
        <v>0.022</v>
      </c>
      <c r="F2155" s="14">
        <v>0.004</v>
      </c>
      <c r="G2155" s="9">
        <v>82</v>
      </c>
      <c r="H2155" s="9">
        <v>75</v>
      </c>
      <c r="I2155" s="9">
        <v>0.139</v>
      </c>
      <c r="J2155" s="9">
        <v>0.698</v>
      </c>
      <c r="K2155" s="9">
        <v>0.162</v>
      </c>
      <c r="L2155" s="9">
        <v>2021316</v>
      </c>
      <c r="M2155" s="9">
        <v>0.502</v>
      </c>
    </row>
    <row r="2156" customHeight="1" spans="1:13">
      <c r="A2156" s="6" t="str">
        <f t="shared" si="0"/>
        <v>Slovenia-Europe2009</v>
      </c>
      <c r="B2156" s="6" t="s">
        <v>235</v>
      </c>
      <c r="C2156" s="6" t="s">
        <v>67</v>
      </c>
      <c r="D2156" s="7" t="s">
        <v>284</v>
      </c>
      <c r="E2156" s="14">
        <v>0.025</v>
      </c>
      <c r="F2156" s="14">
        <v>0.013</v>
      </c>
      <c r="G2156" s="9">
        <v>82</v>
      </c>
      <c r="H2156" s="9">
        <v>76</v>
      </c>
      <c r="I2156" s="9">
        <v>0.14</v>
      </c>
      <c r="J2156" s="9">
        <v>0.696</v>
      </c>
      <c r="K2156" s="9">
        <v>0.165</v>
      </c>
      <c r="L2156" s="9">
        <v>2039669</v>
      </c>
      <c r="M2156" s="9">
        <v>0.501</v>
      </c>
    </row>
    <row r="2157" customHeight="1" spans="1:13">
      <c r="A2157" s="6" t="str">
        <f t="shared" si="0"/>
        <v>Slovenia-Europe2010</v>
      </c>
      <c r="B2157" s="6" t="s">
        <v>235</v>
      </c>
      <c r="C2157" s="6" t="s">
        <v>67</v>
      </c>
      <c r="D2157" s="7" t="s">
        <v>288</v>
      </c>
      <c r="E2157" s="14">
        <v>0.029</v>
      </c>
      <c r="F2157" s="14">
        <v>0.018</v>
      </c>
      <c r="G2157" s="9">
        <v>83</v>
      </c>
      <c r="H2157" s="9">
        <v>76</v>
      </c>
      <c r="I2157" s="9">
        <v>0.14</v>
      </c>
      <c r="J2157" s="9">
        <v>0.693</v>
      </c>
      <c r="K2157" s="9">
        <v>0.167</v>
      </c>
      <c r="L2157" s="9">
        <v>2048583</v>
      </c>
      <c r="M2157" s="9">
        <v>0.5</v>
      </c>
    </row>
    <row r="2158" customHeight="1" spans="1:13">
      <c r="A2158" s="6" t="str">
        <f t="shared" si="0"/>
        <v>Slovenia-Europe2011</v>
      </c>
      <c r="B2158" s="6" t="s">
        <v>235</v>
      </c>
      <c r="C2158" s="6" t="s">
        <v>67</v>
      </c>
      <c r="D2158" s="7" t="s">
        <v>285</v>
      </c>
      <c r="E2158" s="14">
        <v>0.032</v>
      </c>
      <c r="F2158" s="14">
        <v>0.046</v>
      </c>
      <c r="G2158" s="9">
        <v>83</v>
      </c>
      <c r="H2158" s="9">
        <v>77</v>
      </c>
      <c r="I2158" s="9">
        <v>0.141</v>
      </c>
      <c r="J2158" s="9">
        <v>0.691</v>
      </c>
      <c r="K2158" s="9">
        <v>0.169</v>
      </c>
      <c r="L2158" s="9">
        <v>2052843</v>
      </c>
      <c r="M2158" s="9">
        <v>0.499</v>
      </c>
    </row>
    <row r="2159" customHeight="1" spans="1:13">
      <c r="A2159" s="6" t="str">
        <f t="shared" si="0"/>
        <v>Slovenia-Europe2012</v>
      </c>
      <c r="B2159" s="6" t="s">
        <v>235</v>
      </c>
      <c r="C2159" s="6" t="s">
        <v>67</v>
      </c>
      <c r="D2159" s="7" t="s">
        <v>286</v>
      </c>
      <c r="E2159" s="14">
        <v>0.032</v>
      </c>
      <c r="F2159" s="14">
        <v>0.03</v>
      </c>
      <c r="G2159" s="9">
        <v>83</v>
      </c>
      <c r="H2159" s="9">
        <v>77</v>
      </c>
      <c r="I2159" s="9">
        <v>0.142</v>
      </c>
      <c r="J2159" s="9">
        <v>0.688</v>
      </c>
      <c r="K2159" s="9">
        <v>0.171</v>
      </c>
      <c r="L2159" s="9">
        <v>2057159</v>
      </c>
      <c r="M2159" s="9">
        <v>0.499</v>
      </c>
    </row>
    <row r="2160" customHeight="1" spans="1:13">
      <c r="A2160" s="6" t="str">
        <f t="shared" si="0"/>
        <v>Solomon Islands-Oceania2000</v>
      </c>
      <c r="B2160" s="6" t="s">
        <v>236</v>
      </c>
      <c r="C2160" s="6" t="s">
        <v>71</v>
      </c>
      <c r="D2160" s="7" t="s">
        <v>277</v>
      </c>
      <c r="E2160" s="14">
        <v>0.011</v>
      </c>
      <c r="F2160" s="14">
        <v>0.007</v>
      </c>
      <c r="G2160" s="9">
        <v>64</v>
      </c>
      <c r="H2160" s="9">
        <v>62</v>
      </c>
      <c r="I2160" s="9">
        <v>0.419</v>
      </c>
      <c r="J2160" s="9">
        <v>0.553</v>
      </c>
      <c r="K2160" s="9">
        <v>0.028</v>
      </c>
      <c r="L2160" s="9">
        <v>412336</v>
      </c>
      <c r="M2160" s="9">
        <v>0.158</v>
      </c>
    </row>
    <row r="2161" customHeight="1" spans="1:13">
      <c r="A2161" s="6" t="str">
        <f t="shared" si="0"/>
        <v>Solomon Islands-Oceania2001</v>
      </c>
      <c r="B2161" s="6" t="s">
        <v>236</v>
      </c>
      <c r="C2161" s="6" t="s">
        <v>71</v>
      </c>
      <c r="D2161" s="7" t="s">
        <v>278</v>
      </c>
      <c r="E2161" s="14">
        <v>0.013</v>
      </c>
      <c r="F2161" s="14">
        <v>0.009</v>
      </c>
      <c r="G2161" s="9">
        <v>65</v>
      </c>
      <c r="H2161" s="9">
        <v>62</v>
      </c>
      <c r="I2161" s="9">
        <v>0.418</v>
      </c>
      <c r="J2161" s="9">
        <v>0.554</v>
      </c>
      <c r="K2161" s="9">
        <v>0.029</v>
      </c>
      <c r="L2161" s="9">
        <v>423529</v>
      </c>
      <c r="M2161" s="9">
        <v>0.162</v>
      </c>
    </row>
    <row r="2162" customHeight="1" spans="1:13">
      <c r="A2162" s="6" t="str">
        <f t="shared" si="0"/>
        <v>Solomon Islands-Oceania2002</v>
      </c>
      <c r="B2162" s="6" t="s">
        <v>236</v>
      </c>
      <c r="C2162" s="6" t="s">
        <v>71</v>
      </c>
      <c r="D2162" s="7" t="s">
        <v>279</v>
      </c>
      <c r="E2162" s="14">
        <v>0.016</v>
      </c>
      <c r="F2162" s="14">
        <v>0.006</v>
      </c>
      <c r="G2162" s="9">
        <v>66</v>
      </c>
      <c r="H2162" s="9">
        <v>63</v>
      </c>
      <c r="I2162" s="9">
        <v>0.416</v>
      </c>
      <c r="J2162" s="9">
        <v>0.555</v>
      </c>
      <c r="K2162" s="9">
        <v>0.029</v>
      </c>
      <c r="L2162" s="9">
        <v>434880</v>
      </c>
      <c r="M2162" s="9">
        <v>0.166</v>
      </c>
    </row>
    <row r="2163" customHeight="1" spans="1:13">
      <c r="A2163" s="6" t="str">
        <f t="shared" si="0"/>
        <v>Solomon Islands-Oceania2003</v>
      </c>
      <c r="B2163" s="6" t="s">
        <v>236</v>
      </c>
      <c r="C2163" s="6" t="s">
        <v>71</v>
      </c>
      <c r="D2163" s="7" t="s">
        <v>280</v>
      </c>
      <c r="E2163" s="14">
        <v>0.016</v>
      </c>
      <c r="F2163" s="14">
        <v>0.007</v>
      </c>
      <c r="G2163" s="9">
        <v>66</v>
      </c>
      <c r="H2163" s="9">
        <v>63</v>
      </c>
      <c r="I2163" s="9">
        <v>0.415</v>
      </c>
      <c r="J2163" s="9">
        <v>0.556</v>
      </c>
      <c r="K2163" s="9">
        <v>0.029</v>
      </c>
      <c r="L2163" s="9">
        <v>446335</v>
      </c>
      <c r="M2163" s="9">
        <v>0.17</v>
      </c>
    </row>
    <row r="2164" customHeight="1" spans="1:13">
      <c r="A2164" s="6" t="str">
        <f t="shared" si="0"/>
        <v>Solomon Islands-Oceania2004</v>
      </c>
      <c r="B2164" s="6" t="s">
        <v>236</v>
      </c>
      <c r="C2164" s="6" t="s">
        <v>71</v>
      </c>
      <c r="D2164" s="7" t="s">
        <v>281</v>
      </c>
      <c r="E2164" s="14">
        <v>0.019</v>
      </c>
      <c r="F2164" s="14">
        <v>0.016</v>
      </c>
      <c r="G2164" s="9">
        <v>67</v>
      </c>
      <c r="H2164" s="9">
        <v>64</v>
      </c>
      <c r="I2164" s="9">
        <v>0.414</v>
      </c>
      <c r="J2164" s="9">
        <v>0.557</v>
      </c>
      <c r="K2164" s="9">
        <v>0.029</v>
      </c>
      <c r="L2164" s="9">
        <v>457827</v>
      </c>
      <c r="M2164" s="9">
        <v>0.174</v>
      </c>
    </row>
    <row r="2165" customHeight="1" spans="1:13">
      <c r="A2165" s="6" t="str">
        <f t="shared" si="0"/>
        <v>Solomon Islands-Oceania2005</v>
      </c>
      <c r="B2165" s="6" t="s">
        <v>236</v>
      </c>
      <c r="C2165" s="6" t="s">
        <v>71</v>
      </c>
      <c r="D2165" s="7" t="s">
        <v>282</v>
      </c>
      <c r="E2165" s="14">
        <v>0.02</v>
      </c>
      <c r="F2165" s="14">
        <v>0.014</v>
      </c>
      <c r="G2165" s="9">
        <v>67</v>
      </c>
      <c r="H2165" s="9">
        <v>64</v>
      </c>
      <c r="I2165" s="9">
        <v>0.413</v>
      </c>
      <c r="J2165" s="9">
        <v>0.557</v>
      </c>
      <c r="K2165" s="9">
        <v>0.03</v>
      </c>
      <c r="L2165" s="9">
        <v>469306</v>
      </c>
      <c r="M2165" s="9">
        <v>0.178</v>
      </c>
    </row>
    <row r="2166" customHeight="1" spans="1:13">
      <c r="A2166" s="6" t="str">
        <f t="shared" si="0"/>
        <v>Solomon Islands-Oceania2006</v>
      </c>
      <c r="B2166" s="6" t="s">
        <v>236</v>
      </c>
      <c r="C2166" s="6" t="s">
        <v>71</v>
      </c>
      <c r="D2166" s="7" t="s">
        <v>287</v>
      </c>
      <c r="E2166" s="14">
        <v>0.021</v>
      </c>
      <c r="F2166" s="14">
        <v>0.009</v>
      </c>
      <c r="G2166" s="9">
        <v>67</v>
      </c>
      <c r="H2166" s="9">
        <v>65</v>
      </c>
      <c r="I2166" s="9">
        <v>0.412</v>
      </c>
      <c r="J2166" s="9">
        <v>0.557</v>
      </c>
      <c r="K2166" s="9">
        <v>0.03</v>
      </c>
      <c r="L2166" s="9">
        <v>480745</v>
      </c>
      <c r="M2166" s="9">
        <v>0.183</v>
      </c>
    </row>
    <row r="2167" customHeight="1" spans="1:13">
      <c r="A2167" s="6" t="str">
        <f t="shared" si="0"/>
        <v>Solomon Islands-Oceania2007</v>
      </c>
      <c r="B2167" s="6" t="s">
        <v>236</v>
      </c>
      <c r="C2167" s="6" t="s">
        <v>71</v>
      </c>
      <c r="D2167" s="7" t="s">
        <v>289</v>
      </c>
      <c r="E2167" s="14">
        <v>0.021</v>
      </c>
      <c r="F2167" s="14">
        <v>0.003</v>
      </c>
      <c r="G2167" s="9">
        <v>68</v>
      </c>
      <c r="H2167" s="9">
        <v>65</v>
      </c>
      <c r="I2167" s="9">
        <v>0.411</v>
      </c>
      <c r="J2167" s="9">
        <v>0.558</v>
      </c>
      <c r="K2167" s="9">
        <v>0.031</v>
      </c>
      <c r="L2167" s="9">
        <v>492148</v>
      </c>
      <c r="M2167" s="9">
        <v>0.187</v>
      </c>
    </row>
    <row r="2168" customHeight="1" spans="1:13">
      <c r="A2168" s="6" t="str">
        <f t="shared" si="0"/>
        <v>Solomon Islands-Oceania2008</v>
      </c>
      <c r="B2168" s="6" t="s">
        <v>236</v>
      </c>
      <c r="C2168" s="6" t="s">
        <v>71</v>
      </c>
      <c r="D2168" s="7" t="s">
        <v>283</v>
      </c>
      <c r="E2168" s="14">
        <v>0.022</v>
      </c>
      <c r="F2168" s="14">
        <v>0.01</v>
      </c>
      <c r="G2168" s="9">
        <v>68</v>
      </c>
      <c r="H2168" s="9">
        <v>65</v>
      </c>
      <c r="I2168" s="9">
        <v>0.41</v>
      </c>
      <c r="J2168" s="9">
        <v>0.558</v>
      </c>
      <c r="K2168" s="9">
        <v>0.032</v>
      </c>
      <c r="L2168" s="9">
        <v>503541</v>
      </c>
      <c r="M2168" s="9">
        <v>0.191</v>
      </c>
    </row>
    <row r="2169" customHeight="1" spans="1:13">
      <c r="A2169" s="6" t="str">
        <f t="shared" si="0"/>
        <v>Solomon Islands-Oceania2009</v>
      </c>
      <c r="B2169" s="6" t="s">
        <v>236</v>
      </c>
      <c r="C2169" s="6" t="s">
        <v>71</v>
      </c>
      <c r="D2169" s="7" t="s">
        <v>284</v>
      </c>
      <c r="E2169" s="14">
        <v>0.025</v>
      </c>
      <c r="F2169" s="14">
        <v>0.013</v>
      </c>
      <c r="G2169" s="9">
        <v>68</v>
      </c>
      <c r="H2169" s="9">
        <v>66</v>
      </c>
      <c r="I2169" s="9">
        <v>0.409</v>
      </c>
      <c r="J2169" s="9">
        <v>0.559</v>
      </c>
      <c r="K2169" s="9">
        <v>0.032</v>
      </c>
      <c r="L2169" s="9">
        <v>514964</v>
      </c>
      <c r="M2169" s="9">
        <v>0.196</v>
      </c>
    </row>
    <row r="2170" customHeight="1" spans="1:13">
      <c r="A2170" s="6" t="str">
        <f t="shared" si="0"/>
        <v>Solomon Islands-Oceania2010</v>
      </c>
      <c r="B2170" s="6" t="s">
        <v>236</v>
      </c>
      <c r="C2170" s="6" t="s">
        <v>71</v>
      </c>
      <c r="D2170" s="7" t="s">
        <v>288</v>
      </c>
      <c r="E2170" s="14">
        <v>0.028</v>
      </c>
      <c r="F2170" s="14">
        <v>0.017</v>
      </c>
      <c r="G2170" s="9">
        <v>68</v>
      </c>
      <c r="H2170" s="9">
        <v>66</v>
      </c>
      <c r="I2170" s="9">
        <v>0.408</v>
      </c>
      <c r="J2170" s="9">
        <v>0.56</v>
      </c>
      <c r="K2170" s="9">
        <v>0.033</v>
      </c>
      <c r="L2170" s="9">
        <v>526447</v>
      </c>
      <c r="M2170" s="9">
        <v>0.2</v>
      </c>
    </row>
    <row r="2171" customHeight="1" spans="1:13">
      <c r="A2171" s="6" t="str">
        <f t="shared" si="0"/>
        <v>Solomon Islands-Oceania2011</v>
      </c>
      <c r="B2171" s="6" t="s">
        <v>236</v>
      </c>
      <c r="C2171" s="6" t="s">
        <v>71</v>
      </c>
      <c r="D2171" s="7" t="s">
        <v>285</v>
      </c>
      <c r="E2171" s="14">
        <v>0.032</v>
      </c>
      <c r="F2171" s="14">
        <v>0.044</v>
      </c>
      <c r="G2171" s="9">
        <v>69</v>
      </c>
      <c r="H2171" s="9">
        <v>66</v>
      </c>
      <c r="I2171" s="9">
        <v>0.406</v>
      </c>
      <c r="J2171" s="9">
        <v>0.561</v>
      </c>
      <c r="K2171" s="9">
        <v>0.033</v>
      </c>
      <c r="L2171" s="9">
        <v>537997</v>
      </c>
      <c r="M2171" s="9">
        <v>0.205</v>
      </c>
    </row>
    <row r="2172" customHeight="1" spans="1:13">
      <c r="A2172" s="6" t="str">
        <f t="shared" si="0"/>
        <v>Solomon Islands-Oceania2012</v>
      </c>
      <c r="B2172" s="6" t="s">
        <v>236</v>
      </c>
      <c r="C2172" s="6" t="s">
        <v>71</v>
      </c>
      <c r="D2172" s="7" t="s">
        <v>286</v>
      </c>
      <c r="E2172" s="14">
        <v>0.032</v>
      </c>
      <c r="F2172" s="14">
        <v>0.029</v>
      </c>
      <c r="G2172" s="9">
        <v>69</v>
      </c>
      <c r="H2172" s="9">
        <v>66</v>
      </c>
      <c r="I2172" s="9">
        <v>0.404</v>
      </c>
      <c r="J2172" s="9">
        <v>0.563</v>
      </c>
      <c r="K2172" s="9">
        <v>0.033</v>
      </c>
      <c r="L2172" s="9">
        <v>549598</v>
      </c>
      <c r="M2172" s="9">
        <v>0.21</v>
      </c>
    </row>
    <row r="2173" customHeight="1" spans="1:13">
      <c r="A2173" s="6" t="str">
        <f t="shared" si="0"/>
        <v>Somalia-Africa2000</v>
      </c>
      <c r="B2173" s="6" t="s">
        <v>237</v>
      </c>
      <c r="C2173" s="6" t="s">
        <v>69</v>
      </c>
      <c r="D2173" s="7" t="s">
        <v>277</v>
      </c>
      <c r="E2173" s="14">
        <v>0.011</v>
      </c>
      <c r="F2173" s="14">
        <v>0.007</v>
      </c>
      <c r="G2173" s="9">
        <v>52</v>
      </c>
      <c r="H2173" s="9">
        <v>49</v>
      </c>
      <c r="I2173" s="9">
        <v>0.472</v>
      </c>
      <c r="J2173" s="9">
        <v>0.499</v>
      </c>
      <c r="K2173" s="9">
        <v>0.029</v>
      </c>
      <c r="L2173" s="9">
        <v>7385416</v>
      </c>
      <c r="M2173" s="9">
        <v>0.332</v>
      </c>
    </row>
    <row r="2174" customHeight="1" spans="1:13">
      <c r="A2174" s="6" t="str">
        <f t="shared" si="0"/>
        <v>Somalia-Africa2001</v>
      </c>
      <c r="B2174" s="6" t="s">
        <v>237</v>
      </c>
      <c r="C2174" s="6" t="s">
        <v>69</v>
      </c>
      <c r="D2174" s="7" t="s">
        <v>278</v>
      </c>
      <c r="E2174" s="14">
        <v>0.013</v>
      </c>
      <c r="F2174" s="14">
        <v>0.008</v>
      </c>
      <c r="G2174" s="9">
        <v>53</v>
      </c>
      <c r="H2174" s="9">
        <v>50</v>
      </c>
      <c r="I2174" s="9">
        <v>0.473</v>
      </c>
      <c r="J2174" s="9">
        <v>0.497</v>
      </c>
      <c r="K2174" s="9">
        <v>0.029</v>
      </c>
      <c r="L2174" s="9">
        <v>7609265</v>
      </c>
      <c r="M2174" s="9">
        <v>0.336</v>
      </c>
    </row>
    <row r="2175" customHeight="1" spans="1:13">
      <c r="A2175" s="6" t="str">
        <f t="shared" si="0"/>
        <v>Somalia-Africa2002</v>
      </c>
      <c r="B2175" s="6" t="s">
        <v>237</v>
      </c>
      <c r="C2175" s="6" t="s">
        <v>69</v>
      </c>
      <c r="D2175" s="7" t="s">
        <v>279</v>
      </c>
      <c r="E2175" s="14">
        <v>0.015</v>
      </c>
      <c r="F2175" s="14">
        <v>0.007</v>
      </c>
      <c r="G2175" s="9">
        <v>53</v>
      </c>
      <c r="H2175" s="9">
        <v>50</v>
      </c>
      <c r="I2175" s="9">
        <v>0.475</v>
      </c>
      <c r="J2175" s="9">
        <v>0.496</v>
      </c>
      <c r="K2175" s="9">
        <v>0.029</v>
      </c>
      <c r="L2175" s="9">
        <v>7825924</v>
      </c>
      <c r="M2175" s="9">
        <v>0.34</v>
      </c>
    </row>
    <row r="2176" customHeight="1" spans="1:13">
      <c r="A2176" s="6" t="str">
        <f t="shared" si="0"/>
        <v>Somalia-Africa2003</v>
      </c>
      <c r="B2176" s="6" t="s">
        <v>237</v>
      </c>
      <c r="C2176" s="6" t="s">
        <v>69</v>
      </c>
      <c r="D2176" s="7" t="s">
        <v>280</v>
      </c>
      <c r="E2176" s="14">
        <v>0.016</v>
      </c>
      <c r="F2176" s="14">
        <v>0.006</v>
      </c>
      <c r="G2176" s="9">
        <v>53</v>
      </c>
      <c r="H2176" s="9">
        <v>50</v>
      </c>
      <c r="I2176" s="9">
        <v>0.476</v>
      </c>
      <c r="J2176" s="9">
        <v>0.495</v>
      </c>
      <c r="K2176" s="9">
        <v>0.029</v>
      </c>
      <c r="L2176" s="9">
        <v>8037706</v>
      </c>
      <c r="M2176" s="9">
        <v>0.344</v>
      </c>
    </row>
    <row r="2177" customHeight="1" spans="1:13">
      <c r="A2177" s="6" t="str">
        <f t="shared" si="0"/>
        <v>Somalia-Africa2004</v>
      </c>
      <c r="B2177" s="6" t="s">
        <v>237</v>
      </c>
      <c r="C2177" s="6" t="s">
        <v>69</v>
      </c>
      <c r="D2177" s="7" t="s">
        <v>281</v>
      </c>
      <c r="E2177" s="14">
        <v>0.019</v>
      </c>
      <c r="F2177" s="14">
        <v>0.015</v>
      </c>
      <c r="G2177" s="9">
        <v>54</v>
      </c>
      <c r="H2177" s="9">
        <v>51</v>
      </c>
      <c r="I2177" s="9">
        <v>0.477</v>
      </c>
      <c r="J2177" s="9">
        <v>0.494</v>
      </c>
      <c r="K2177" s="9">
        <v>0.029</v>
      </c>
      <c r="L2177" s="9">
        <v>8249965</v>
      </c>
      <c r="M2177" s="9">
        <v>0.348</v>
      </c>
    </row>
    <row r="2178" customHeight="1" spans="1:13">
      <c r="A2178" s="6" t="str">
        <f t="shared" si="0"/>
        <v>Somalia-Africa2005</v>
      </c>
      <c r="B2178" s="6" t="s">
        <v>237</v>
      </c>
      <c r="C2178" s="6" t="s">
        <v>69</v>
      </c>
      <c r="D2178" s="7" t="s">
        <v>282</v>
      </c>
      <c r="E2178" s="14">
        <v>0.02</v>
      </c>
      <c r="F2178" s="14">
        <v>0.014</v>
      </c>
      <c r="G2178" s="9">
        <v>54</v>
      </c>
      <c r="H2178" s="9">
        <v>51</v>
      </c>
      <c r="I2178" s="9">
        <v>0.477</v>
      </c>
      <c r="J2178" s="9">
        <v>0.494</v>
      </c>
      <c r="K2178" s="9">
        <v>0.029</v>
      </c>
      <c r="L2178" s="9">
        <v>8466938</v>
      </c>
      <c r="M2178" s="9">
        <v>0.352</v>
      </c>
    </row>
    <row r="2179" customHeight="1" spans="1:13">
      <c r="A2179" s="6" t="str">
        <f t="shared" si="0"/>
        <v>Somalia-Africa2006</v>
      </c>
      <c r="B2179" s="6" t="s">
        <v>237</v>
      </c>
      <c r="C2179" s="6" t="s">
        <v>69</v>
      </c>
      <c r="D2179" s="7" t="s">
        <v>287</v>
      </c>
      <c r="E2179" s="14">
        <v>0.021</v>
      </c>
      <c r="F2179" s="14">
        <v>0.009</v>
      </c>
      <c r="G2179" s="9">
        <v>54</v>
      </c>
      <c r="H2179" s="9">
        <v>51</v>
      </c>
      <c r="I2179" s="9">
        <v>0.478</v>
      </c>
      <c r="J2179" s="9">
        <v>0.493</v>
      </c>
      <c r="K2179" s="9">
        <v>0.029</v>
      </c>
      <c r="L2179" s="9">
        <v>8687671</v>
      </c>
      <c r="M2179" s="9">
        <v>0.356</v>
      </c>
    </row>
    <row r="2180" customHeight="1" spans="1:13">
      <c r="A2180" s="6" t="str">
        <f t="shared" si="0"/>
        <v>Somalia-Africa2007</v>
      </c>
      <c r="B2180" s="6" t="s">
        <v>237</v>
      </c>
      <c r="C2180" s="6" t="s">
        <v>69</v>
      </c>
      <c r="D2180" s="7" t="s">
        <v>289</v>
      </c>
      <c r="E2180" s="14">
        <v>0.021</v>
      </c>
      <c r="F2180" s="14">
        <v>0.01</v>
      </c>
      <c r="G2180" s="9">
        <v>55</v>
      </c>
      <c r="H2180" s="9">
        <v>51</v>
      </c>
      <c r="I2180" s="9">
        <v>0.478</v>
      </c>
      <c r="J2180" s="9">
        <v>0.493</v>
      </c>
      <c r="K2180" s="9">
        <v>0.029</v>
      </c>
      <c r="L2180" s="9">
        <v>8910851</v>
      </c>
      <c r="M2180" s="9">
        <v>0.36</v>
      </c>
    </row>
    <row r="2181" customHeight="1" spans="1:13">
      <c r="A2181" s="6" t="str">
        <f t="shared" si="0"/>
        <v>Somalia-Africa2008</v>
      </c>
      <c r="B2181" s="6" t="s">
        <v>237</v>
      </c>
      <c r="C2181" s="6" t="s">
        <v>69</v>
      </c>
      <c r="D2181" s="7" t="s">
        <v>283</v>
      </c>
      <c r="E2181" s="14">
        <v>0.022</v>
      </c>
      <c r="F2181" s="14">
        <v>0.003</v>
      </c>
      <c r="G2181" s="9">
        <v>55</v>
      </c>
      <c r="H2181" s="9">
        <v>52</v>
      </c>
      <c r="I2181" s="9">
        <v>0.478</v>
      </c>
      <c r="J2181" s="9">
        <v>0.493</v>
      </c>
      <c r="K2181" s="9">
        <v>0.029</v>
      </c>
      <c r="L2181" s="9">
        <v>9140259</v>
      </c>
      <c r="M2181" s="9">
        <v>0.364</v>
      </c>
    </row>
    <row r="2182" customHeight="1" spans="1:13">
      <c r="A2182" s="6" t="str">
        <f t="shared" si="0"/>
        <v>Somalia-Africa2009</v>
      </c>
      <c r="B2182" s="6" t="s">
        <v>237</v>
      </c>
      <c r="C2182" s="6" t="s">
        <v>69</v>
      </c>
      <c r="D2182" s="7" t="s">
        <v>284</v>
      </c>
      <c r="E2182" s="14">
        <v>0.024</v>
      </c>
      <c r="F2182" s="14">
        <v>0.012</v>
      </c>
      <c r="G2182" s="9">
        <v>55</v>
      </c>
      <c r="H2182" s="9">
        <v>52</v>
      </c>
      <c r="I2182" s="9">
        <v>0.478</v>
      </c>
      <c r="J2182" s="9">
        <v>0.494</v>
      </c>
      <c r="K2182" s="9">
        <v>0.028</v>
      </c>
      <c r="L2182" s="9">
        <v>9380854</v>
      </c>
      <c r="M2182" s="9">
        <v>0.368</v>
      </c>
    </row>
    <row r="2183" customHeight="1" spans="1:13">
      <c r="A2183" s="6" t="str">
        <f t="shared" si="0"/>
        <v>Somalia-Africa2010</v>
      </c>
      <c r="B2183" s="6" t="s">
        <v>237</v>
      </c>
      <c r="C2183" s="6" t="s">
        <v>69</v>
      </c>
      <c r="D2183" s="7" t="s">
        <v>288</v>
      </c>
      <c r="E2183" s="14">
        <v>0.028</v>
      </c>
      <c r="F2183" s="14">
        <v>0.017</v>
      </c>
      <c r="G2183" s="9">
        <v>56</v>
      </c>
      <c r="H2183" s="9">
        <v>52</v>
      </c>
      <c r="I2183" s="9">
        <v>0.477</v>
      </c>
      <c r="J2183" s="9">
        <v>0.495</v>
      </c>
      <c r="K2183" s="9">
        <v>0.028</v>
      </c>
      <c r="L2183" s="9">
        <v>9636173</v>
      </c>
      <c r="M2183" s="9">
        <v>0.373</v>
      </c>
    </row>
    <row r="2184" customHeight="1" spans="1:13">
      <c r="A2184" s="6" t="str">
        <f t="shared" si="0"/>
        <v>Somalia-Africa2011</v>
      </c>
      <c r="B2184" s="6" t="s">
        <v>237</v>
      </c>
      <c r="C2184" s="6" t="s">
        <v>69</v>
      </c>
      <c r="D2184" s="7" t="s">
        <v>285</v>
      </c>
      <c r="E2184" s="14">
        <v>0.031</v>
      </c>
      <c r="F2184" s="14">
        <v>0.042</v>
      </c>
      <c r="G2184" s="9">
        <v>56</v>
      </c>
      <c r="H2184" s="9">
        <v>53</v>
      </c>
      <c r="I2184" s="9">
        <v>0.475</v>
      </c>
      <c r="J2184" s="9">
        <v>0.496</v>
      </c>
      <c r="K2184" s="9">
        <v>0.028</v>
      </c>
      <c r="L2184" s="9">
        <v>9907903</v>
      </c>
      <c r="M2184" s="9">
        <v>0.377</v>
      </c>
    </row>
    <row r="2185" customHeight="1" spans="1:13">
      <c r="A2185" s="6" t="str">
        <f t="shared" si="0"/>
        <v>Somalia-Africa2012</v>
      </c>
      <c r="B2185" s="6" t="s">
        <v>237</v>
      </c>
      <c r="C2185" s="6" t="s">
        <v>69</v>
      </c>
      <c r="D2185" s="7" t="s">
        <v>286</v>
      </c>
      <c r="E2185" s="14">
        <v>0.031</v>
      </c>
      <c r="F2185" s="14">
        <v>0.029</v>
      </c>
      <c r="G2185" s="9">
        <v>56</v>
      </c>
      <c r="H2185" s="9">
        <v>53</v>
      </c>
      <c r="I2185" s="9">
        <v>0.473</v>
      </c>
      <c r="J2185" s="9">
        <v>0.498</v>
      </c>
      <c r="K2185" s="9">
        <v>0.028</v>
      </c>
      <c r="L2185" s="9">
        <v>10195134</v>
      </c>
      <c r="M2185" s="9">
        <v>0.382</v>
      </c>
    </row>
    <row r="2186" customHeight="1" spans="1:13">
      <c r="A2186" s="6" t="str">
        <f t="shared" si="0"/>
        <v>South Africa-Africa2000</v>
      </c>
      <c r="B2186" s="6" t="s">
        <v>238</v>
      </c>
      <c r="C2186" s="6" t="s">
        <v>69</v>
      </c>
      <c r="D2186" s="7" t="s">
        <v>277</v>
      </c>
      <c r="E2186" s="15"/>
      <c r="F2186" s="15"/>
      <c r="G2186" s="9">
        <v>58</v>
      </c>
      <c r="H2186" s="9">
        <v>54</v>
      </c>
      <c r="I2186" s="9">
        <v>0.33</v>
      </c>
      <c r="J2186" s="9">
        <v>0.636</v>
      </c>
      <c r="K2186" s="9">
        <v>0.034</v>
      </c>
      <c r="L2186" s="9">
        <v>44000000</v>
      </c>
      <c r="M2186" s="9">
        <v>0.569</v>
      </c>
    </row>
    <row r="2187" customHeight="1" spans="1:13">
      <c r="A2187" s="6" t="str">
        <f t="shared" si="0"/>
        <v>South Africa-Africa2001</v>
      </c>
      <c r="B2187" s="6" t="s">
        <v>238</v>
      </c>
      <c r="C2187" s="6" t="s">
        <v>69</v>
      </c>
      <c r="D2187" s="7" t="s">
        <v>278</v>
      </c>
      <c r="E2187" s="14">
        <v>0.013</v>
      </c>
      <c r="F2187" s="14">
        <v>0.005</v>
      </c>
      <c r="G2187" s="9">
        <v>57</v>
      </c>
      <c r="H2187" s="9">
        <v>53</v>
      </c>
      <c r="I2187" s="9">
        <v>0.325</v>
      </c>
      <c r="J2187" s="9">
        <v>0.64</v>
      </c>
      <c r="K2187" s="9">
        <v>0.036</v>
      </c>
      <c r="L2187" s="9">
        <v>44909738</v>
      </c>
      <c r="M2187" s="9">
        <v>0.574</v>
      </c>
    </row>
    <row r="2188" customHeight="1" spans="1:13">
      <c r="A2188" s="6" t="str">
        <f t="shared" si="0"/>
        <v>South Africa-Africa2002</v>
      </c>
      <c r="B2188" s="6" t="s">
        <v>238</v>
      </c>
      <c r="C2188" s="6" t="s">
        <v>69</v>
      </c>
      <c r="D2188" s="7" t="s">
        <v>279</v>
      </c>
      <c r="E2188" s="14">
        <v>0.014</v>
      </c>
      <c r="F2188" s="14">
        <v>0.005</v>
      </c>
      <c r="G2188" s="9">
        <v>55</v>
      </c>
      <c r="H2188" s="9">
        <v>52</v>
      </c>
      <c r="I2188" s="9">
        <v>0.32</v>
      </c>
      <c r="J2188" s="9">
        <v>0.643</v>
      </c>
      <c r="K2188" s="9">
        <v>0.037</v>
      </c>
      <c r="L2188" s="9">
        <v>45808736</v>
      </c>
      <c r="M2188" s="9">
        <v>0.579</v>
      </c>
    </row>
    <row r="2189" customHeight="1" spans="1:13">
      <c r="A2189" s="6" t="str">
        <f t="shared" si="0"/>
        <v>South Africa-Africa2003</v>
      </c>
      <c r="B2189" s="6" t="s">
        <v>238</v>
      </c>
      <c r="C2189" s="6" t="s">
        <v>69</v>
      </c>
      <c r="D2189" s="7" t="s">
        <v>280</v>
      </c>
      <c r="E2189" s="14">
        <v>0.017</v>
      </c>
      <c r="F2189" s="15"/>
      <c r="G2189" s="9">
        <v>54</v>
      </c>
      <c r="H2189" s="9">
        <v>51</v>
      </c>
      <c r="I2189" s="9">
        <v>0.316</v>
      </c>
      <c r="J2189" s="9">
        <v>0.645</v>
      </c>
      <c r="K2189" s="9">
        <v>0.039</v>
      </c>
      <c r="L2189" s="9">
        <v>46409243</v>
      </c>
      <c r="M2189" s="9">
        <v>0.584</v>
      </c>
    </row>
    <row r="2190" customHeight="1" spans="1:13">
      <c r="A2190" s="6" t="str">
        <f t="shared" si="0"/>
        <v>South Africa-Africa2004</v>
      </c>
      <c r="B2190" s="6" t="s">
        <v>238</v>
      </c>
      <c r="C2190" s="6" t="s">
        <v>69</v>
      </c>
      <c r="D2190" s="7" t="s">
        <v>281</v>
      </c>
      <c r="E2190" s="14">
        <v>0.018</v>
      </c>
      <c r="F2190" s="15"/>
      <c r="G2190" s="9">
        <v>53</v>
      </c>
      <c r="H2190" s="9">
        <v>51</v>
      </c>
      <c r="I2190" s="9">
        <v>0.312</v>
      </c>
      <c r="J2190" s="9">
        <v>0.647</v>
      </c>
      <c r="K2190" s="9">
        <v>0.042</v>
      </c>
      <c r="L2190" s="9">
        <v>47019452</v>
      </c>
      <c r="M2190" s="9">
        <v>0.59</v>
      </c>
    </row>
    <row r="2191" customHeight="1" spans="1:13">
      <c r="A2191" s="6" t="str">
        <f t="shared" si="0"/>
        <v>South Africa-Africa2005</v>
      </c>
      <c r="B2191" s="6" t="s">
        <v>238</v>
      </c>
      <c r="C2191" s="6" t="s">
        <v>69</v>
      </c>
      <c r="D2191" s="7" t="s">
        <v>282</v>
      </c>
      <c r="E2191" s="14">
        <v>0.019</v>
      </c>
      <c r="F2191" s="15"/>
      <c r="G2191" s="9">
        <v>53</v>
      </c>
      <c r="H2191" s="9">
        <v>50</v>
      </c>
      <c r="I2191" s="9">
        <v>0.308</v>
      </c>
      <c r="J2191" s="9">
        <v>0.648</v>
      </c>
      <c r="K2191" s="9">
        <v>0.044</v>
      </c>
      <c r="L2191" s="9">
        <v>47639556</v>
      </c>
      <c r="M2191" s="9">
        <v>0.595</v>
      </c>
    </row>
    <row r="2192" customHeight="1" spans="1:13">
      <c r="A2192" s="6" t="str">
        <f t="shared" si="0"/>
        <v>South Africa-Africa2006</v>
      </c>
      <c r="B2192" s="6" t="s">
        <v>238</v>
      </c>
      <c r="C2192" s="6" t="s">
        <v>69</v>
      </c>
      <c r="D2192" s="7" t="s">
        <v>287</v>
      </c>
      <c r="E2192" s="14">
        <v>0.023</v>
      </c>
      <c r="F2192" s="14">
        <v>0.02</v>
      </c>
      <c r="G2192" s="9">
        <v>53</v>
      </c>
      <c r="H2192" s="9">
        <v>50</v>
      </c>
      <c r="I2192" s="9">
        <v>0.305</v>
      </c>
      <c r="J2192" s="9">
        <v>0.649</v>
      </c>
      <c r="K2192" s="9">
        <v>0.046</v>
      </c>
      <c r="L2192" s="9">
        <v>48269753</v>
      </c>
      <c r="M2192" s="9">
        <v>0.601</v>
      </c>
    </row>
    <row r="2193" customHeight="1" spans="1:13">
      <c r="A2193" s="6" t="str">
        <f t="shared" si="0"/>
        <v>South Africa-Africa2007</v>
      </c>
      <c r="B2193" s="6" t="s">
        <v>238</v>
      </c>
      <c r="C2193" s="6" t="s">
        <v>69</v>
      </c>
      <c r="D2193" s="7" t="s">
        <v>289</v>
      </c>
      <c r="E2193" s="14">
        <v>0.025</v>
      </c>
      <c r="F2193" s="14">
        <v>0.05</v>
      </c>
      <c r="G2193" s="9">
        <v>53</v>
      </c>
      <c r="H2193" s="9">
        <v>51</v>
      </c>
      <c r="I2193" s="9">
        <v>0.303</v>
      </c>
      <c r="J2193" s="9">
        <v>0.65</v>
      </c>
      <c r="K2193" s="9">
        <v>0.048</v>
      </c>
      <c r="L2193" s="9">
        <v>48910248</v>
      </c>
      <c r="M2193" s="9">
        <v>0.606</v>
      </c>
    </row>
    <row r="2194" customHeight="1" spans="1:13">
      <c r="A2194" s="6" t="str">
        <f t="shared" si="0"/>
        <v>South Africa-Africa2008</v>
      </c>
      <c r="B2194" s="6" t="s">
        <v>238</v>
      </c>
      <c r="C2194" s="6" t="s">
        <v>69</v>
      </c>
      <c r="D2194" s="7" t="s">
        <v>283</v>
      </c>
      <c r="E2194" s="14">
        <v>0.026</v>
      </c>
      <c r="F2194" s="14">
        <v>0.037</v>
      </c>
      <c r="G2194" s="9">
        <v>54</v>
      </c>
      <c r="H2194" s="9">
        <v>51</v>
      </c>
      <c r="I2194" s="9">
        <v>0.3</v>
      </c>
      <c r="J2194" s="9">
        <v>0.65</v>
      </c>
      <c r="K2194" s="9">
        <v>0.049</v>
      </c>
      <c r="L2194" s="9">
        <v>49561256</v>
      </c>
      <c r="M2194" s="9">
        <v>0.612</v>
      </c>
    </row>
    <row r="2195" customHeight="1" spans="1:13">
      <c r="A2195" s="6" t="str">
        <f t="shared" si="0"/>
        <v>South Africa-Africa2009</v>
      </c>
      <c r="B2195" s="6" t="s">
        <v>238</v>
      </c>
      <c r="C2195" s="6" t="s">
        <v>69</v>
      </c>
      <c r="D2195" s="7" t="s">
        <v>284</v>
      </c>
      <c r="E2195" s="14">
        <v>0.029</v>
      </c>
      <c r="F2195" s="14">
        <v>0.018</v>
      </c>
      <c r="G2195" s="9">
        <v>55</v>
      </c>
      <c r="H2195" s="9">
        <v>52</v>
      </c>
      <c r="I2195" s="9">
        <v>0.299</v>
      </c>
      <c r="J2195" s="9">
        <v>0.651</v>
      </c>
      <c r="K2195" s="9">
        <v>0.051</v>
      </c>
      <c r="L2195" s="9">
        <v>50222996</v>
      </c>
      <c r="M2195" s="9">
        <v>0.617</v>
      </c>
    </row>
    <row r="2196" customHeight="1" spans="1:13">
      <c r="A2196" s="6" t="str">
        <f t="shared" si="0"/>
        <v>South Africa-Africa2010</v>
      </c>
      <c r="B2196" s="6" t="s">
        <v>238</v>
      </c>
      <c r="C2196" s="6" t="s">
        <v>69</v>
      </c>
      <c r="D2196" s="7" t="s">
        <v>288</v>
      </c>
      <c r="E2196" s="14">
        <v>0.029</v>
      </c>
      <c r="F2196" s="14">
        <v>0.017</v>
      </c>
      <c r="G2196" s="9">
        <v>56</v>
      </c>
      <c r="H2196" s="9">
        <v>53</v>
      </c>
      <c r="I2196" s="9">
        <v>0.297</v>
      </c>
      <c r="J2196" s="9">
        <v>0.651</v>
      </c>
      <c r="K2196" s="9">
        <v>0.052</v>
      </c>
      <c r="L2196" s="9">
        <v>50895698</v>
      </c>
      <c r="M2196" s="9">
        <v>0.622</v>
      </c>
    </row>
    <row r="2197" customHeight="1" spans="1:13">
      <c r="A2197" s="6" t="str">
        <f t="shared" si="0"/>
        <v>South Africa-Africa2011</v>
      </c>
      <c r="B2197" s="6" t="s">
        <v>238</v>
      </c>
      <c r="C2197" s="6" t="s">
        <v>69</v>
      </c>
      <c r="D2197" s="7" t="s">
        <v>285</v>
      </c>
      <c r="E2197" s="14">
        <v>0.029</v>
      </c>
      <c r="F2197" s="14">
        <v>0.013</v>
      </c>
      <c r="G2197" s="9">
        <v>57</v>
      </c>
      <c r="H2197" s="9">
        <v>53</v>
      </c>
      <c r="I2197" s="9">
        <v>0.296</v>
      </c>
      <c r="J2197" s="9">
        <v>0.651</v>
      </c>
      <c r="K2197" s="9">
        <v>0.053</v>
      </c>
      <c r="L2197" s="9">
        <v>51579599</v>
      </c>
      <c r="M2197" s="9">
        <v>0.627</v>
      </c>
    </row>
    <row r="2198" customHeight="1" spans="1:13">
      <c r="A2198" s="6" t="str">
        <f t="shared" si="0"/>
        <v>South Africa-Africa2012</v>
      </c>
      <c r="B2198" s="6" t="s">
        <v>238</v>
      </c>
      <c r="C2198" s="6" t="s">
        <v>69</v>
      </c>
      <c r="D2198" s="7" t="s">
        <v>286</v>
      </c>
      <c r="E2198" s="14">
        <v>0.033</v>
      </c>
      <c r="F2198" s="14">
        <v>0.056</v>
      </c>
      <c r="G2198" s="9">
        <v>58</v>
      </c>
      <c r="H2198" s="9">
        <v>54</v>
      </c>
      <c r="I2198" s="9">
        <v>0.295</v>
      </c>
      <c r="J2198" s="9">
        <v>0.65</v>
      </c>
      <c r="K2198" s="9">
        <v>0.054</v>
      </c>
      <c r="L2198" s="9">
        <v>52274945</v>
      </c>
      <c r="M2198" s="9">
        <v>0.633</v>
      </c>
    </row>
    <row r="2199" customHeight="1" spans="1:13">
      <c r="A2199" s="6" t="str">
        <f t="shared" si="0"/>
        <v>South Korea-Asia2000</v>
      </c>
      <c r="B2199" s="6" t="s">
        <v>239</v>
      </c>
      <c r="C2199" s="6" t="s">
        <v>65</v>
      </c>
      <c r="D2199" s="7" t="s">
        <v>277</v>
      </c>
      <c r="E2199" s="14">
        <v>0.035</v>
      </c>
      <c r="F2199" s="14">
        <v>0.033</v>
      </c>
      <c r="G2199" s="9">
        <v>80</v>
      </c>
      <c r="H2199" s="9">
        <v>72</v>
      </c>
      <c r="I2199" s="9">
        <v>0.21</v>
      </c>
      <c r="J2199" s="9">
        <v>0.717</v>
      </c>
      <c r="K2199" s="9">
        <v>0.073</v>
      </c>
      <c r="L2199" s="9">
        <v>47008111</v>
      </c>
      <c r="M2199" s="9">
        <v>0.796</v>
      </c>
    </row>
    <row r="2200" customHeight="1" spans="1:13">
      <c r="A2200" s="6" t="str">
        <f t="shared" si="0"/>
        <v>South Korea-Asia2001</v>
      </c>
      <c r="B2200" s="6" t="s">
        <v>239</v>
      </c>
      <c r="C2200" s="6" t="s">
        <v>65</v>
      </c>
      <c r="D2200" s="7" t="s">
        <v>278</v>
      </c>
      <c r="E2200" s="14">
        <v>0.035</v>
      </c>
      <c r="F2200" s="14">
        <v>0.029</v>
      </c>
      <c r="G2200" s="9">
        <v>80</v>
      </c>
      <c r="H2200" s="9">
        <v>73</v>
      </c>
      <c r="I2200" s="9">
        <v>0.206</v>
      </c>
      <c r="J2200" s="9">
        <v>0.717</v>
      </c>
      <c r="K2200" s="9">
        <v>0.077</v>
      </c>
      <c r="L2200" s="9">
        <v>47357362</v>
      </c>
      <c r="M2200" s="9">
        <v>0.799</v>
      </c>
    </row>
    <row r="2201" customHeight="1" spans="1:13">
      <c r="A2201" s="6" t="str">
        <f t="shared" si="0"/>
        <v>South Korea-Asia2002</v>
      </c>
      <c r="B2201" s="6" t="s">
        <v>239</v>
      </c>
      <c r="C2201" s="6" t="s">
        <v>65</v>
      </c>
      <c r="D2201" s="7" t="s">
        <v>279</v>
      </c>
      <c r="E2201" s="14">
        <v>0.013</v>
      </c>
      <c r="F2201" s="14">
        <v>0.005</v>
      </c>
      <c r="G2201" s="9">
        <v>80</v>
      </c>
      <c r="H2201" s="9">
        <v>73</v>
      </c>
      <c r="I2201" s="9">
        <v>0.203</v>
      </c>
      <c r="J2201" s="9">
        <v>0.716</v>
      </c>
      <c r="K2201" s="9">
        <v>0.081</v>
      </c>
      <c r="L2201" s="9">
        <v>47622179</v>
      </c>
      <c r="M2201" s="9">
        <v>0.803</v>
      </c>
    </row>
    <row r="2202" customHeight="1" spans="1:13">
      <c r="A2202" s="6" t="str">
        <f t="shared" si="0"/>
        <v>South Korea-Asia2003</v>
      </c>
      <c r="B2202" s="6" t="s">
        <v>239</v>
      </c>
      <c r="C2202" s="6" t="s">
        <v>65</v>
      </c>
      <c r="D2202" s="7" t="s">
        <v>280</v>
      </c>
      <c r="E2202" s="14">
        <v>0.014</v>
      </c>
      <c r="F2202" s="14">
        <v>0.005</v>
      </c>
      <c r="G2202" s="9">
        <v>81</v>
      </c>
      <c r="H2202" s="9">
        <v>74</v>
      </c>
      <c r="I2202" s="9">
        <v>0.199</v>
      </c>
      <c r="J2202" s="9">
        <v>0.716</v>
      </c>
      <c r="K2202" s="9">
        <v>0.085</v>
      </c>
      <c r="L2202" s="9">
        <v>47859311</v>
      </c>
      <c r="M2202" s="9">
        <v>0.807</v>
      </c>
    </row>
    <row r="2203" customHeight="1" spans="1:13">
      <c r="A2203" s="6" t="str">
        <f t="shared" si="0"/>
        <v>South Korea-Asia2004</v>
      </c>
      <c r="B2203" s="6" t="s">
        <v>239</v>
      </c>
      <c r="C2203" s="6" t="s">
        <v>65</v>
      </c>
      <c r="D2203" s="7" t="s">
        <v>281</v>
      </c>
      <c r="E2203" s="14">
        <v>0.018</v>
      </c>
      <c r="F2203" s="15"/>
      <c r="G2203" s="9">
        <v>81</v>
      </c>
      <c r="H2203" s="9">
        <v>75</v>
      </c>
      <c r="I2203" s="9">
        <v>0.196</v>
      </c>
      <c r="J2203" s="9">
        <v>0.716</v>
      </c>
      <c r="K2203" s="9">
        <v>0.089</v>
      </c>
      <c r="L2203" s="9">
        <v>48039415</v>
      </c>
      <c r="M2203" s="9">
        <v>0.81</v>
      </c>
    </row>
    <row r="2204" customHeight="1" spans="1:13">
      <c r="A2204" s="6" t="str">
        <f t="shared" si="0"/>
        <v>South Korea-Asia2005</v>
      </c>
      <c r="B2204" s="6" t="s">
        <v>239</v>
      </c>
      <c r="C2204" s="6" t="s">
        <v>65</v>
      </c>
      <c r="D2204" s="7" t="s">
        <v>282</v>
      </c>
      <c r="E2204" s="14">
        <v>0.018</v>
      </c>
      <c r="F2204" s="15"/>
      <c r="G2204" s="9">
        <v>82</v>
      </c>
      <c r="H2204" s="9">
        <v>75</v>
      </c>
      <c r="I2204" s="9">
        <v>0.191</v>
      </c>
      <c r="J2204" s="9">
        <v>0.716</v>
      </c>
      <c r="K2204" s="9">
        <v>0.093</v>
      </c>
      <c r="L2204" s="9">
        <v>48138077</v>
      </c>
      <c r="M2204" s="9">
        <v>0.813</v>
      </c>
    </row>
    <row r="2205" customHeight="1" spans="1:13">
      <c r="A2205" s="6" t="str">
        <f t="shared" si="0"/>
        <v>South Korea-Asia2006</v>
      </c>
      <c r="B2205" s="6" t="s">
        <v>239</v>
      </c>
      <c r="C2205" s="6" t="s">
        <v>65</v>
      </c>
      <c r="D2205" s="7" t="s">
        <v>287</v>
      </c>
      <c r="E2205" s="14">
        <v>0.019</v>
      </c>
      <c r="F2205" s="15"/>
      <c r="G2205" s="9">
        <v>82</v>
      </c>
      <c r="H2205" s="9">
        <v>76</v>
      </c>
      <c r="I2205" s="9">
        <v>0.186</v>
      </c>
      <c r="J2205" s="9">
        <v>0.718</v>
      </c>
      <c r="K2205" s="9">
        <v>0.097</v>
      </c>
      <c r="L2205" s="9">
        <v>48371946</v>
      </c>
      <c r="M2205" s="9">
        <v>0.815</v>
      </c>
    </row>
    <row r="2206" customHeight="1" spans="1:13">
      <c r="A2206" s="6" t="str">
        <f t="shared" si="0"/>
        <v>South Korea-Asia2007</v>
      </c>
      <c r="B2206" s="6" t="s">
        <v>239</v>
      </c>
      <c r="C2206" s="6" t="s">
        <v>65</v>
      </c>
      <c r="D2206" s="7" t="s">
        <v>289</v>
      </c>
      <c r="E2206" s="14">
        <v>0.022</v>
      </c>
      <c r="F2206" s="15"/>
      <c r="G2206" s="9">
        <v>83</v>
      </c>
      <c r="H2206" s="9">
        <v>76</v>
      </c>
      <c r="I2206" s="9">
        <v>0.18</v>
      </c>
      <c r="J2206" s="9">
        <v>0.72</v>
      </c>
      <c r="K2206" s="9">
        <v>0.1</v>
      </c>
      <c r="L2206" s="9">
        <v>48597652</v>
      </c>
      <c r="M2206" s="9">
        <v>0.816</v>
      </c>
    </row>
    <row r="2207" customHeight="1" spans="1:13">
      <c r="A2207" s="6" t="str">
        <f t="shared" si="0"/>
        <v>South Korea-Asia2008</v>
      </c>
      <c r="B2207" s="6" t="s">
        <v>239</v>
      </c>
      <c r="C2207" s="6" t="s">
        <v>65</v>
      </c>
      <c r="D2207" s="7" t="s">
        <v>283</v>
      </c>
      <c r="E2207" s="14">
        <v>0.023</v>
      </c>
      <c r="F2207" s="14">
        <v>0.02</v>
      </c>
      <c r="G2207" s="9">
        <v>83</v>
      </c>
      <c r="H2207" s="9">
        <v>77</v>
      </c>
      <c r="I2207" s="9">
        <v>0.174</v>
      </c>
      <c r="J2207" s="9">
        <v>0.722</v>
      </c>
      <c r="K2207" s="9">
        <v>0.104</v>
      </c>
      <c r="L2207" s="9">
        <v>48948698</v>
      </c>
      <c r="M2207" s="9">
        <v>0.817</v>
      </c>
    </row>
    <row r="2208" customHeight="1" spans="1:13">
      <c r="A2208" s="6" t="str">
        <f t="shared" si="0"/>
        <v>South Korea-Asia2009</v>
      </c>
      <c r="B2208" s="6" t="s">
        <v>239</v>
      </c>
      <c r="C2208" s="6" t="s">
        <v>65</v>
      </c>
      <c r="D2208" s="7" t="s">
        <v>284</v>
      </c>
      <c r="E2208" s="14">
        <v>0.024</v>
      </c>
      <c r="F2208" s="14">
        <v>0.05</v>
      </c>
      <c r="G2208" s="9">
        <v>84</v>
      </c>
      <c r="H2208" s="9">
        <v>77</v>
      </c>
      <c r="I2208" s="9">
        <v>0.168</v>
      </c>
      <c r="J2208" s="9">
        <v>0.725</v>
      </c>
      <c r="K2208" s="9">
        <v>0.107</v>
      </c>
      <c r="L2208" s="9">
        <v>49182038</v>
      </c>
      <c r="M2208" s="9">
        <v>0.818</v>
      </c>
    </row>
    <row r="2209" customHeight="1" spans="1:13">
      <c r="A2209" s="6" t="str">
        <f t="shared" si="0"/>
        <v>South Korea-Asia2010</v>
      </c>
      <c r="B2209" s="6" t="s">
        <v>239</v>
      </c>
      <c r="C2209" s="6" t="s">
        <v>65</v>
      </c>
      <c r="D2209" s="7" t="s">
        <v>288</v>
      </c>
      <c r="E2209" s="14">
        <v>0.025</v>
      </c>
      <c r="F2209" s="14">
        <v>0.036</v>
      </c>
      <c r="G2209" s="9">
        <v>84</v>
      </c>
      <c r="H2209" s="9">
        <v>77</v>
      </c>
      <c r="I2209" s="9">
        <v>0.162</v>
      </c>
      <c r="J2209" s="9">
        <v>0.727</v>
      </c>
      <c r="K2209" s="9">
        <v>0.111</v>
      </c>
      <c r="L2209" s="9">
        <v>49410366</v>
      </c>
      <c r="M2209" s="9">
        <v>0.819</v>
      </c>
    </row>
    <row r="2210" customHeight="1" spans="1:13">
      <c r="A2210" s="6" t="str">
        <f t="shared" si="0"/>
        <v>South Korea-Asia2011</v>
      </c>
      <c r="B2210" s="6" t="s">
        <v>239</v>
      </c>
      <c r="C2210" s="6" t="s">
        <v>65</v>
      </c>
      <c r="D2210" s="7" t="s">
        <v>285</v>
      </c>
      <c r="E2210" s="14">
        <v>0.029</v>
      </c>
      <c r="F2210" s="14">
        <v>0.017</v>
      </c>
      <c r="G2210" s="9">
        <v>84</v>
      </c>
      <c r="H2210" s="9">
        <v>78</v>
      </c>
      <c r="I2210" s="9">
        <v>0.157</v>
      </c>
      <c r="J2210" s="9">
        <v>0.728</v>
      </c>
      <c r="K2210" s="9">
        <v>0.114</v>
      </c>
      <c r="L2210" s="9">
        <v>49779440</v>
      </c>
      <c r="M2210" s="9">
        <v>0.82</v>
      </c>
    </row>
    <row r="2211" customHeight="1" spans="1:13">
      <c r="A2211" s="6" t="str">
        <f t="shared" si="0"/>
        <v>South Korea-Asia2012</v>
      </c>
      <c r="B2211" s="6" t="s">
        <v>239</v>
      </c>
      <c r="C2211" s="6" t="s">
        <v>65</v>
      </c>
      <c r="D2211" s="7" t="s">
        <v>286</v>
      </c>
      <c r="E2211" s="14">
        <v>0.029</v>
      </c>
      <c r="F2211" s="14">
        <v>0.016</v>
      </c>
      <c r="G2211" s="9">
        <v>85</v>
      </c>
      <c r="H2211" s="9">
        <v>78</v>
      </c>
      <c r="I2211" s="9">
        <v>0.153</v>
      </c>
      <c r="J2211" s="9">
        <v>0.729</v>
      </c>
      <c r="K2211" s="9">
        <v>0.118</v>
      </c>
      <c r="L2211" s="9">
        <v>50004441</v>
      </c>
      <c r="M2211" s="9">
        <v>0.821</v>
      </c>
    </row>
    <row r="2212" customHeight="1" spans="1:13">
      <c r="A2212" s="6" t="str">
        <f t="shared" si="0"/>
        <v>South Sudan-Africa2000</v>
      </c>
      <c r="B2212" s="6" t="s">
        <v>240</v>
      </c>
      <c r="C2212" s="6" t="s">
        <v>69</v>
      </c>
      <c r="D2212" s="7" t="s">
        <v>277</v>
      </c>
      <c r="E2212" s="14">
        <v>0.029</v>
      </c>
      <c r="F2212" s="14">
        <v>0.013</v>
      </c>
      <c r="G2212" s="9">
        <v>50</v>
      </c>
      <c r="H2212" s="9">
        <v>48</v>
      </c>
      <c r="I2212" s="9">
        <v>0.447</v>
      </c>
      <c r="J2212" s="9">
        <v>0.523</v>
      </c>
      <c r="K2212" s="9">
        <v>0.03</v>
      </c>
      <c r="L2212" s="9">
        <v>6652984</v>
      </c>
      <c r="M2212" s="9">
        <v>0.165</v>
      </c>
    </row>
    <row r="2213" customHeight="1" spans="1:13">
      <c r="A2213" s="6" t="str">
        <f t="shared" si="0"/>
        <v>South Sudan-Africa2001</v>
      </c>
      <c r="B2213" s="6" t="s">
        <v>240</v>
      </c>
      <c r="C2213" s="6" t="s">
        <v>69</v>
      </c>
      <c r="D2213" s="7" t="s">
        <v>278</v>
      </c>
      <c r="E2213" s="14">
        <v>0.032</v>
      </c>
      <c r="F2213" s="14">
        <v>0.055</v>
      </c>
      <c r="G2213" s="9">
        <v>51</v>
      </c>
      <c r="H2213" s="9">
        <v>48</v>
      </c>
      <c r="I2213" s="9">
        <v>0.446</v>
      </c>
      <c r="J2213" s="9">
        <v>0.523</v>
      </c>
      <c r="K2213" s="9">
        <v>0.031</v>
      </c>
      <c r="L2213" s="9">
        <v>6924455</v>
      </c>
      <c r="M2213" s="9">
        <v>0.166</v>
      </c>
    </row>
    <row r="2214" customHeight="1" spans="1:13">
      <c r="A2214" s="6" t="str">
        <f t="shared" si="0"/>
        <v>South Sudan-Africa2002</v>
      </c>
      <c r="B2214" s="6" t="s">
        <v>240</v>
      </c>
      <c r="C2214" s="6" t="s">
        <v>69</v>
      </c>
      <c r="D2214" s="7" t="s">
        <v>279</v>
      </c>
      <c r="E2214" s="14">
        <v>0.034</v>
      </c>
      <c r="F2214" s="14">
        <v>0.029</v>
      </c>
      <c r="G2214" s="9">
        <v>51</v>
      </c>
      <c r="H2214" s="9">
        <v>49</v>
      </c>
      <c r="I2214" s="9">
        <v>0.445</v>
      </c>
      <c r="J2214" s="9">
        <v>0.524</v>
      </c>
      <c r="K2214" s="9">
        <v>0.031</v>
      </c>
      <c r="L2214" s="9">
        <v>7186820</v>
      </c>
      <c r="M2214" s="9">
        <v>0.168</v>
      </c>
    </row>
    <row r="2215" customHeight="1" spans="1:13">
      <c r="A2215" s="6" t="str">
        <f t="shared" si="0"/>
        <v>South Sudan-Africa2003</v>
      </c>
      <c r="B2215" s="6" t="s">
        <v>240</v>
      </c>
      <c r="C2215" s="6" t="s">
        <v>69</v>
      </c>
      <c r="D2215" s="7" t="s">
        <v>280</v>
      </c>
      <c r="E2215" s="14">
        <v>0.035</v>
      </c>
      <c r="F2215" s="14">
        <v>0.033</v>
      </c>
      <c r="G2215" s="9">
        <v>51</v>
      </c>
      <c r="H2215" s="9">
        <v>49</v>
      </c>
      <c r="I2215" s="9">
        <v>0.444</v>
      </c>
      <c r="J2215" s="9">
        <v>0.525</v>
      </c>
      <c r="K2215" s="9">
        <v>0.031</v>
      </c>
      <c r="L2215" s="9">
        <v>7449905</v>
      </c>
      <c r="M2215" s="9">
        <v>0.169</v>
      </c>
    </row>
    <row r="2216" customHeight="1" spans="1:13">
      <c r="A2216" s="6" t="str">
        <f t="shared" si="0"/>
        <v>South Sudan-Africa2004</v>
      </c>
      <c r="B2216" s="6" t="s">
        <v>240</v>
      </c>
      <c r="C2216" s="6" t="s">
        <v>69</v>
      </c>
      <c r="D2216" s="7" t="s">
        <v>281</v>
      </c>
      <c r="E2216" s="15"/>
      <c r="F2216" s="15"/>
      <c r="G2216" s="9">
        <v>52</v>
      </c>
      <c r="H2216" s="9">
        <v>50</v>
      </c>
      <c r="I2216" s="9">
        <v>0.442</v>
      </c>
      <c r="J2216" s="9">
        <v>0.526</v>
      </c>
      <c r="K2216" s="9">
        <v>0.032</v>
      </c>
      <c r="L2216" s="9">
        <v>7730180</v>
      </c>
      <c r="M2216" s="9">
        <v>0.17</v>
      </c>
    </row>
    <row r="2217" customHeight="1" spans="1:13">
      <c r="A2217" s="6" t="str">
        <f t="shared" si="0"/>
        <v>South Sudan-Africa2005</v>
      </c>
      <c r="B2217" s="6" t="s">
        <v>240</v>
      </c>
      <c r="C2217" s="6" t="s">
        <v>69</v>
      </c>
      <c r="D2217" s="7" t="s">
        <v>282</v>
      </c>
      <c r="E2217" s="14">
        <v>0.014</v>
      </c>
      <c r="F2217" s="14">
        <v>0.005</v>
      </c>
      <c r="G2217" s="9">
        <v>52</v>
      </c>
      <c r="H2217" s="9">
        <v>50</v>
      </c>
      <c r="I2217" s="9">
        <v>0.44</v>
      </c>
      <c r="J2217" s="9">
        <v>0.527</v>
      </c>
      <c r="K2217" s="9">
        <v>0.032</v>
      </c>
      <c r="L2217" s="9">
        <v>8039351</v>
      </c>
      <c r="M2217" s="9">
        <v>0.172</v>
      </c>
    </row>
    <row r="2218" customHeight="1" spans="1:13">
      <c r="A2218" s="6" t="str">
        <f t="shared" si="0"/>
        <v>South Sudan-Africa2006</v>
      </c>
      <c r="B2218" s="6" t="s">
        <v>240</v>
      </c>
      <c r="C2218" s="6" t="s">
        <v>69</v>
      </c>
      <c r="D2218" s="7" t="s">
        <v>287</v>
      </c>
      <c r="E2218" s="14">
        <v>0.015</v>
      </c>
      <c r="F2218" s="14">
        <v>0.005</v>
      </c>
      <c r="G2218" s="9">
        <v>53</v>
      </c>
      <c r="H2218" s="9">
        <v>50</v>
      </c>
      <c r="I2218" s="9">
        <v>0.438</v>
      </c>
      <c r="J2218" s="9">
        <v>0.529</v>
      </c>
      <c r="K2218" s="9">
        <v>0.033</v>
      </c>
      <c r="L2218" s="9">
        <v>8376893</v>
      </c>
      <c r="M2218" s="9">
        <v>0.173</v>
      </c>
    </row>
    <row r="2219" customHeight="1" spans="1:13">
      <c r="A2219" s="6" t="str">
        <f t="shared" si="0"/>
        <v>South Sudan-Africa2007</v>
      </c>
      <c r="B2219" s="6" t="s">
        <v>240</v>
      </c>
      <c r="C2219" s="6" t="s">
        <v>69</v>
      </c>
      <c r="D2219" s="7" t="s">
        <v>289</v>
      </c>
      <c r="E2219" s="14">
        <v>0.017</v>
      </c>
      <c r="F2219" s="15"/>
      <c r="G2219" s="9">
        <v>53</v>
      </c>
      <c r="H2219" s="9">
        <v>51</v>
      </c>
      <c r="I2219" s="9">
        <v>0.436</v>
      </c>
      <c r="J2219" s="9">
        <v>0.531</v>
      </c>
      <c r="K2219" s="9">
        <v>0.033</v>
      </c>
      <c r="L2219" s="9">
        <v>8736736</v>
      </c>
      <c r="M2219" s="9">
        <v>0.174</v>
      </c>
    </row>
    <row r="2220" customHeight="1" spans="1:13">
      <c r="A2220" s="6" t="str">
        <f t="shared" si="0"/>
        <v>South Sudan-Africa2008</v>
      </c>
      <c r="B2220" s="6" t="s">
        <v>240</v>
      </c>
      <c r="C2220" s="6" t="s">
        <v>69</v>
      </c>
      <c r="D2220" s="7" t="s">
        <v>283</v>
      </c>
      <c r="E2220" s="14">
        <v>0.018</v>
      </c>
      <c r="F2220" s="15"/>
      <c r="G2220" s="9">
        <v>53</v>
      </c>
      <c r="H2220" s="9">
        <v>51</v>
      </c>
      <c r="I2220" s="9">
        <v>0.434</v>
      </c>
      <c r="J2220" s="9">
        <v>0.533</v>
      </c>
      <c r="K2220" s="9">
        <v>0.033</v>
      </c>
      <c r="L2220" s="9">
        <v>9118386</v>
      </c>
      <c r="M2220" s="9">
        <v>0.176</v>
      </c>
    </row>
    <row r="2221" customHeight="1" spans="1:13">
      <c r="A2221" s="6" t="str">
        <f t="shared" si="0"/>
        <v>South Sudan-Africa2009</v>
      </c>
      <c r="B2221" s="6" t="s">
        <v>240</v>
      </c>
      <c r="C2221" s="6" t="s">
        <v>69</v>
      </c>
      <c r="D2221" s="7" t="s">
        <v>284</v>
      </c>
      <c r="E2221" s="14">
        <v>0.019</v>
      </c>
      <c r="F2221" s="15"/>
      <c r="G2221" s="9">
        <v>54</v>
      </c>
      <c r="H2221" s="9">
        <v>52</v>
      </c>
      <c r="I2221" s="9">
        <v>0.431</v>
      </c>
      <c r="J2221" s="9">
        <v>0.535</v>
      </c>
      <c r="K2221" s="9">
        <v>0.034</v>
      </c>
      <c r="L2221" s="9">
        <v>9520571</v>
      </c>
      <c r="M2221" s="9">
        <v>0.177</v>
      </c>
    </row>
    <row r="2222" customHeight="1" spans="1:13">
      <c r="A2222" s="6" t="str">
        <f t="shared" si="0"/>
        <v>South Sudan-Africa2010</v>
      </c>
      <c r="B2222" s="6" t="s">
        <v>240</v>
      </c>
      <c r="C2222" s="6" t="s">
        <v>69</v>
      </c>
      <c r="D2222" s="7" t="s">
        <v>288</v>
      </c>
      <c r="E2222" s="14">
        <v>0.023</v>
      </c>
      <c r="F2222" s="14">
        <v>0.02</v>
      </c>
      <c r="G2222" s="9">
        <v>54</v>
      </c>
      <c r="H2222" s="9">
        <v>52</v>
      </c>
      <c r="I2222" s="9">
        <v>0.428</v>
      </c>
      <c r="J2222" s="9">
        <v>0.538</v>
      </c>
      <c r="K2222" s="9">
        <v>0.034</v>
      </c>
      <c r="L2222" s="9">
        <v>9940929</v>
      </c>
      <c r="M2222" s="9">
        <v>0.179</v>
      </c>
    </row>
    <row r="2223" customHeight="1" spans="1:13">
      <c r="A2223" s="6" t="str">
        <f t="shared" si="0"/>
        <v>South Sudan-Africa2011</v>
      </c>
      <c r="B2223" s="6" t="s">
        <v>240</v>
      </c>
      <c r="C2223" s="6" t="s">
        <v>69</v>
      </c>
      <c r="D2223" s="7" t="s">
        <v>285</v>
      </c>
      <c r="E2223" s="14">
        <v>0.024</v>
      </c>
      <c r="F2223" s="14">
        <v>0.05</v>
      </c>
      <c r="G2223" s="9">
        <v>55</v>
      </c>
      <c r="H2223" s="9">
        <v>53</v>
      </c>
      <c r="I2223" s="9">
        <v>0.426</v>
      </c>
      <c r="J2223" s="9">
        <v>0.54</v>
      </c>
      <c r="K2223" s="9">
        <v>0.034</v>
      </c>
      <c r="L2223" s="9">
        <v>10381110</v>
      </c>
      <c r="M2223" s="9">
        <v>0.18</v>
      </c>
    </row>
    <row r="2224" customHeight="1" spans="1:13">
      <c r="A2224" s="6" t="str">
        <f t="shared" si="0"/>
        <v>South Sudan-Africa2012</v>
      </c>
      <c r="B2224" s="6" t="s">
        <v>240</v>
      </c>
      <c r="C2224" s="6" t="s">
        <v>69</v>
      </c>
      <c r="D2224" s="7" t="s">
        <v>286</v>
      </c>
      <c r="E2224" s="14">
        <v>0.025</v>
      </c>
      <c r="F2224" s="14">
        <v>0.035</v>
      </c>
      <c r="G2224" s="9">
        <v>56</v>
      </c>
      <c r="H2224" s="9">
        <v>54</v>
      </c>
      <c r="I2224" s="9">
        <v>0.423</v>
      </c>
      <c r="J2224" s="9">
        <v>0.543</v>
      </c>
      <c r="K2224" s="9">
        <v>0.035</v>
      </c>
      <c r="L2224" s="9">
        <v>10837527</v>
      </c>
      <c r="M2224" s="9">
        <v>0.182</v>
      </c>
    </row>
    <row r="2225" customHeight="1" spans="1:13">
      <c r="A2225" s="6" t="str">
        <f t="shared" si="0"/>
        <v>Spain-Europe2000</v>
      </c>
      <c r="B2225" s="6" t="s">
        <v>241</v>
      </c>
      <c r="C2225" s="6" t="s">
        <v>67</v>
      </c>
      <c r="D2225" s="7" t="s">
        <v>277</v>
      </c>
      <c r="E2225" s="14">
        <v>0.028</v>
      </c>
      <c r="F2225" s="14">
        <v>0.017</v>
      </c>
      <c r="G2225" s="9">
        <v>83</v>
      </c>
      <c r="H2225" s="9">
        <v>76</v>
      </c>
      <c r="I2225" s="9">
        <v>0.148</v>
      </c>
      <c r="J2225" s="9">
        <v>0.684</v>
      </c>
      <c r="K2225" s="9">
        <v>0.169</v>
      </c>
      <c r="L2225" s="9">
        <v>40263216</v>
      </c>
      <c r="M2225" s="9">
        <v>0.763</v>
      </c>
    </row>
    <row r="2226" customHeight="1" spans="1:13">
      <c r="A2226" s="6" t="str">
        <f t="shared" si="0"/>
        <v>Spain-Europe2001</v>
      </c>
      <c r="B2226" s="6" t="s">
        <v>241</v>
      </c>
      <c r="C2226" s="6" t="s">
        <v>67</v>
      </c>
      <c r="D2226" s="7" t="s">
        <v>278</v>
      </c>
      <c r="E2226" s="14">
        <v>0.028</v>
      </c>
      <c r="F2226" s="14">
        <v>0.013</v>
      </c>
      <c r="G2226" s="9">
        <v>83</v>
      </c>
      <c r="H2226" s="9">
        <v>76</v>
      </c>
      <c r="I2226" s="9">
        <v>0.146</v>
      </c>
      <c r="J2226" s="9">
        <v>0.685</v>
      </c>
      <c r="K2226" s="9">
        <v>0.169</v>
      </c>
      <c r="L2226" s="9">
        <v>40756001</v>
      </c>
      <c r="M2226" s="9">
        <v>0.763</v>
      </c>
    </row>
    <row r="2227" customHeight="1" spans="1:13">
      <c r="A2227" s="6" t="str">
        <f t="shared" si="0"/>
        <v>Spain-Europe2002</v>
      </c>
      <c r="B2227" s="6" t="s">
        <v>241</v>
      </c>
      <c r="C2227" s="6" t="s">
        <v>67</v>
      </c>
      <c r="D2227" s="7" t="s">
        <v>279</v>
      </c>
      <c r="E2227" s="14">
        <v>0.029</v>
      </c>
      <c r="F2227" s="14">
        <v>0.016</v>
      </c>
      <c r="G2227" s="9">
        <v>83</v>
      </c>
      <c r="H2227" s="9">
        <v>76</v>
      </c>
      <c r="I2227" s="9">
        <v>0.145</v>
      </c>
      <c r="J2227" s="9">
        <v>0.686</v>
      </c>
      <c r="K2227" s="9">
        <v>0.169</v>
      </c>
      <c r="L2227" s="9">
        <v>41431558</v>
      </c>
      <c r="M2227" s="9">
        <v>0.765</v>
      </c>
    </row>
    <row r="2228" customHeight="1" spans="1:13">
      <c r="A2228" s="6" t="str">
        <f t="shared" si="0"/>
        <v>Spain-Europe2003</v>
      </c>
      <c r="B2228" s="6" t="s">
        <v>241</v>
      </c>
      <c r="C2228" s="6" t="s">
        <v>67</v>
      </c>
      <c r="D2228" s="7" t="s">
        <v>280</v>
      </c>
      <c r="E2228" s="14">
        <v>0.032</v>
      </c>
      <c r="F2228" s="14">
        <v>0.054</v>
      </c>
      <c r="G2228" s="9">
        <v>83</v>
      </c>
      <c r="H2228" s="9">
        <v>76</v>
      </c>
      <c r="I2228" s="9">
        <v>0.145</v>
      </c>
      <c r="J2228" s="9">
        <v>0.687</v>
      </c>
      <c r="K2228" s="9">
        <v>0.169</v>
      </c>
      <c r="L2228" s="9">
        <v>42187645</v>
      </c>
      <c r="M2228" s="9">
        <v>0.768</v>
      </c>
    </row>
    <row r="2229" customHeight="1" spans="1:13">
      <c r="A2229" s="6" t="str">
        <f t="shared" si="0"/>
        <v>Spain-Europe2004</v>
      </c>
      <c r="B2229" s="6" t="s">
        <v>241</v>
      </c>
      <c r="C2229" s="6" t="s">
        <v>67</v>
      </c>
      <c r="D2229" s="7" t="s">
        <v>281</v>
      </c>
      <c r="E2229" s="14">
        <v>0.034</v>
      </c>
      <c r="F2229" s="14">
        <v>0.029</v>
      </c>
      <c r="G2229" s="9">
        <v>83</v>
      </c>
      <c r="H2229" s="9">
        <v>77</v>
      </c>
      <c r="I2229" s="9">
        <v>0.145</v>
      </c>
      <c r="J2229" s="9">
        <v>0.687</v>
      </c>
      <c r="K2229" s="9">
        <v>0.168</v>
      </c>
      <c r="L2229" s="9">
        <v>42921895</v>
      </c>
      <c r="M2229" s="9">
        <v>0.77</v>
      </c>
    </row>
    <row r="2230" customHeight="1" spans="1:13">
      <c r="A2230" s="6" t="str">
        <f t="shared" si="0"/>
        <v>Spain-Europe2005</v>
      </c>
      <c r="B2230" s="6" t="s">
        <v>241</v>
      </c>
      <c r="C2230" s="6" t="s">
        <v>67</v>
      </c>
      <c r="D2230" s="7" t="s">
        <v>282</v>
      </c>
      <c r="E2230" s="14">
        <v>0.035</v>
      </c>
      <c r="F2230" s="14">
        <v>0.032</v>
      </c>
      <c r="G2230" s="9">
        <v>84</v>
      </c>
      <c r="H2230" s="9">
        <v>77</v>
      </c>
      <c r="I2230" s="9">
        <v>0.145</v>
      </c>
      <c r="J2230" s="9">
        <v>0.688</v>
      </c>
      <c r="K2230" s="9">
        <v>0.168</v>
      </c>
      <c r="L2230" s="9">
        <v>43653155</v>
      </c>
      <c r="M2230" s="9">
        <v>0.773</v>
      </c>
    </row>
    <row r="2231" customHeight="1" spans="1:13">
      <c r="A2231" s="6" t="str">
        <f t="shared" si="0"/>
        <v>Spain-Europe2006</v>
      </c>
      <c r="B2231" s="6" t="s">
        <v>241</v>
      </c>
      <c r="C2231" s="6" t="s">
        <v>67</v>
      </c>
      <c r="D2231" s="7" t="s">
        <v>287</v>
      </c>
      <c r="E2231" s="15"/>
      <c r="F2231" s="15"/>
      <c r="G2231" s="9">
        <v>84</v>
      </c>
      <c r="H2231" s="9">
        <v>78</v>
      </c>
      <c r="I2231" s="9">
        <v>0.145</v>
      </c>
      <c r="J2231" s="9">
        <v>0.687</v>
      </c>
      <c r="K2231" s="9">
        <v>0.168</v>
      </c>
      <c r="L2231" s="9">
        <v>44397319</v>
      </c>
      <c r="M2231" s="9">
        <v>0.775</v>
      </c>
    </row>
    <row r="2232" customHeight="1" spans="1:13">
      <c r="A2232" s="6" t="str">
        <f t="shared" si="0"/>
        <v>Spain-Europe2007</v>
      </c>
      <c r="B2232" s="6" t="s">
        <v>241</v>
      </c>
      <c r="C2232" s="6" t="s">
        <v>67</v>
      </c>
      <c r="D2232" s="7" t="s">
        <v>289</v>
      </c>
      <c r="E2232" s="15"/>
      <c r="F2232" s="14">
        <v>0.032</v>
      </c>
      <c r="G2232" s="9">
        <v>84</v>
      </c>
      <c r="H2232" s="9">
        <v>78</v>
      </c>
      <c r="I2232" s="9">
        <v>0.146</v>
      </c>
      <c r="J2232" s="9">
        <v>0.686</v>
      </c>
      <c r="K2232" s="9">
        <v>0.168</v>
      </c>
      <c r="L2232" s="9">
        <v>45226803</v>
      </c>
      <c r="M2232" s="9">
        <v>0.777</v>
      </c>
    </row>
    <row r="2233" customHeight="1" spans="1:13">
      <c r="A2233" s="6" t="str">
        <f t="shared" si="0"/>
        <v>Spain-Europe2008</v>
      </c>
      <c r="B2233" s="6" t="s">
        <v>241</v>
      </c>
      <c r="C2233" s="6" t="s">
        <v>67</v>
      </c>
      <c r="D2233" s="7" t="s">
        <v>283</v>
      </c>
      <c r="E2233" s="14">
        <v>0.014</v>
      </c>
      <c r="F2233" s="14">
        <v>0.004</v>
      </c>
      <c r="G2233" s="9">
        <v>84</v>
      </c>
      <c r="H2233" s="9">
        <v>78</v>
      </c>
      <c r="I2233" s="9">
        <v>0.147</v>
      </c>
      <c r="J2233" s="9">
        <v>0.684</v>
      </c>
      <c r="K2233" s="9">
        <v>0.169</v>
      </c>
      <c r="L2233" s="9">
        <v>45954106</v>
      </c>
      <c r="M2233" s="9">
        <v>0.78</v>
      </c>
    </row>
    <row r="2234" customHeight="1" spans="1:13">
      <c r="A2234" s="6" t="str">
        <f t="shared" si="0"/>
        <v>Spain-Europe2009</v>
      </c>
      <c r="B2234" s="6" t="s">
        <v>241</v>
      </c>
      <c r="C2234" s="6" t="s">
        <v>67</v>
      </c>
      <c r="D2234" s="7" t="s">
        <v>284</v>
      </c>
      <c r="E2234" s="14">
        <v>0.015</v>
      </c>
      <c r="F2234" s="14">
        <v>0.005</v>
      </c>
      <c r="G2234" s="9">
        <v>85</v>
      </c>
      <c r="H2234" s="9">
        <v>79</v>
      </c>
      <c r="I2234" s="9">
        <v>0.148</v>
      </c>
      <c r="J2234" s="9">
        <v>0.682</v>
      </c>
      <c r="K2234" s="9">
        <v>0.17</v>
      </c>
      <c r="L2234" s="9">
        <v>46362946</v>
      </c>
      <c r="M2234" s="9">
        <v>0.782</v>
      </c>
    </row>
    <row r="2235" customHeight="1" spans="1:13">
      <c r="A2235" s="6" t="str">
        <f t="shared" si="0"/>
        <v>Spain-Europe2010</v>
      </c>
      <c r="B2235" s="6" t="s">
        <v>241</v>
      </c>
      <c r="C2235" s="6" t="s">
        <v>67</v>
      </c>
      <c r="D2235" s="7" t="s">
        <v>288</v>
      </c>
      <c r="E2235" s="14">
        <v>0.016</v>
      </c>
      <c r="F2235" s="15"/>
      <c r="G2235" s="9">
        <v>85</v>
      </c>
      <c r="H2235" s="9">
        <v>79</v>
      </c>
      <c r="I2235" s="9">
        <v>0.149</v>
      </c>
      <c r="J2235" s="9">
        <v>0.68</v>
      </c>
      <c r="K2235" s="9">
        <v>0.171</v>
      </c>
      <c r="L2235" s="9">
        <v>46576897</v>
      </c>
      <c r="M2235" s="9">
        <v>0.784</v>
      </c>
    </row>
    <row r="2236" customHeight="1" spans="1:13">
      <c r="A2236" s="6" t="str">
        <f t="shared" si="0"/>
        <v>Spain-Europe2011</v>
      </c>
      <c r="B2236" s="6" t="s">
        <v>241</v>
      </c>
      <c r="C2236" s="6" t="s">
        <v>67</v>
      </c>
      <c r="D2236" s="7" t="s">
        <v>285</v>
      </c>
      <c r="E2236" s="14">
        <v>0.017</v>
      </c>
      <c r="F2236" s="15"/>
      <c r="G2236" s="9">
        <v>86</v>
      </c>
      <c r="H2236" s="9">
        <v>80</v>
      </c>
      <c r="I2236" s="9">
        <v>0.151</v>
      </c>
      <c r="J2236" s="9">
        <v>0.677</v>
      </c>
      <c r="K2236" s="9">
        <v>0.173</v>
      </c>
      <c r="L2236" s="9">
        <v>46742697</v>
      </c>
      <c r="M2236" s="9">
        <v>0.787</v>
      </c>
    </row>
    <row r="2237" customHeight="1" spans="1:13">
      <c r="A2237" s="6" t="str">
        <f t="shared" si="0"/>
        <v>Spain-Europe2012</v>
      </c>
      <c r="B2237" s="6" t="s">
        <v>241</v>
      </c>
      <c r="C2237" s="6" t="s">
        <v>67</v>
      </c>
      <c r="D2237" s="7" t="s">
        <v>286</v>
      </c>
      <c r="E2237" s="14">
        <v>0.018</v>
      </c>
      <c r="F2237" s="15"/>
      <c r="G2237" s="9">
        <v>85</v>
      </c>
      <c r="H2237" s="9">
        <v>80</v>
      </c>
      <c r="I2237" s="9">
        <v>0.152</v>
      </c>
      <c r="J2237" s="9">
        <v>0.673</v>
      </c>
      <c r="K2237" s="9">
        <v>0.175</v>
      </c>
      <c r="L2237" s="9">
        <v>46761264</v>
      </c>
      <c r="M2237" s="9">
        <v>0.789</v>
      </c>
    </row>
    <row r="2238" customHeight="1" spans="1:13">
      <c r="A2238" s="6" t="str">
        <f t="shared" si="0"/>
        <v>Sri Lanka-Asia2000</v>
      </c>
      <c r="B2238" s="6" t="s">
        <v>242</v>
      </c>
      <c r="C2238" s="6" t="s">
        <v>65</v>
      </c>
      <c r="D2238" s="7" t="s">
        <v>277</v>
      </c>
      <c r="E2238" s="14">
        <v>0.022</v>
      </c>
      <c r="F2238" s="14">
        <v>0.02</v>
      </c>
      <c r="G2238" s="9">
        <v>75</v>
      </c>
      <c r="H2238" s="9">
        <v>68</v>
      </c>
      <c r="I2238" s="9">
        <v>0.269</v>
      </c>
      <c r="J2238" s="9">
        <v>0.669</v>
      </c>
      <c r="K2238" s="9">
        <v>0.063</v>
      </c>
      <c r="L2238" s="9">
        <v>19102000</v>
      </c>
      <c r="M2238" s="9">
        <v>0.184</v>
      </c>
    </row>
    <row r="2239" customHeight="1" spans="1:13">
      <c r="A2239" s="6" t="str">
        <f t="shared" si="0"/>
        <v>Sri Lanka-Asia2001</v>
      </c>
      <c r="B2239" s="6" t="s">
        <v>242</v>
      </c>
      <c r="C2239" s="6" t="s">
        <v>65</v>
      </c>
      <c r="D2239" s="7" t="s">
        <v>278</v>
      </c>
      <c r="E2239" s="14">
        <v>0.024</v>
      </c>
      <c r="F2239" s="14">
        <v>0.049</v>
      </c>
      <c r="G2239" s="9">
        <v>76</v>
      </c>
      <c r="H2239" s="9">
        <v>68</v>
      </c>
      <c r="I2239" s="9">
        <v>0.265</v>
      </c>
      <c r="J2239" s="9">
        <v>0.672</v>
      </c>
      <c r="K2239" s="9">
        <v>0.064</v>
      </c>
      <c r="L2239" s="9">
        <v>18797000</v>
      </c>
      <c r="M2239" s="9">
        <v>0.184</v>
      </c>
    </row>
    <row r="2240" customHeight="1" spans="1:13">
      <c r="A2240" s="6" t="str">
        <f t="shared" si="0"/>
        <v>Sri Lanka-Asia2002</v>
      </c>
      <c r="B2240" s="6" t="s">
        <v>242</v>
      </c>
      <c r="C2240" s="6" t="s">
        <v>65</v>
      </c>
      <c r="D2240" s="7" t="s">
        <v>279</v>
      </c>
      <c r="E2240" s="14">
        <v>0.024</v>
      </c>
      <c r="F2240" s="14">
        <v>0.034</v>
      </c>
      <c r="G2240" s="9">
        <v>76</v>
      </c>
      <c r="H2240" s="9">
        <v>69</v>
      </c>
      <c r="I2240" s="9">
        <v>0.261</v>
      </c>
      <c r="J2240" s="9">
        <v>0.673</v>
      </c>
      <c r="K2240" s="9">
        <v>0.065</v>
      </c>
      <c r="L2240" s="9">
        <v>18921000</v>
      </c>
      <c r="M2240" s="9">
        <v>0.184</v>
      </c>
    </row>
    <row r="2241" customHeight="1" spans="1:13">
      <c r="A2241" s="6" t="str">
        <f t="shared" si="0"/>
        <v>Sri Lanka-Asia2003</v>
      </c>
      <c r="B2241" s="6" t="s">
        <v>242</v>
      </c>
      <c r="C2241" s="6" t="s">
        <v>65</v>
      </c>
      <c r="D2241" s="7" t="s">
        <v>280</v>
      </c>
      <c r="E2241" s="14">
        <v>0.028</v>
      </c>
      <c r="F2241" s="14">
        <v>0.017</v>
      </c>
      <c r="G2241" s="9">
        <v>77</v>
      </c>
      <c r="H2241" s="9">
        <v>70</v>
      </c>
      <c r="I2241" s="9">
        <v>0.258</v>
      </c>
      <c r="J2241" s="9">
        <v>0.675</v>
      </c>
      <c r="K2241" s="9">
        <v>0.067</v>
      </c>
      <c r="L2241" s="9">
        <v>19173000</v>
      </c>
      <c r="M2241" s="9">
        <v>0.184</v>
      </c>
    </row>
    <row r="2242" customHeight="1" spans="1:13">
      <c r="A2242" s="6" t="str">
        <f t="shared" si="0"/>
        <v>Sri Lanka-Asia2004</v>
      </c>
      <c r="B2242" s="6" t="s">
        <v>242</v>
      </c>
      <c r="C2242" s="6" t="s">
        <v>65</v>
      </c>
      <c r="D2242" s="7" t="s">
        <v>281</v>
      </c>
      <c r="E2242" s="14">
        <v>0.028</v>
      </c>
      <c r="F2242" s="14">
        <v>0.012</v>
      </c>
      <c r="G2242" s="9">
        <v>77</v>
      </c>
      <c r="H2242" s="9">
        <v>70</v>
      </c>
      <c r="I2242" s="9">
        <v>0.256</v>
      </c>
      <c r="J2242" s="9">
        <v>0.675</v>
      </c>
      <c r="K2242" s="9">
        <v>0.069</v>
      </c>
      <c r="L2242" s="9">
        <v>19435000</v>
      </c>
      <c r="M2242" s="9">
        <v>0.184</v>
      </c>
    </row>
    <row r="2243" customHeight="1" spans="1:13">
      <c r="A2243" s="6" t="str">
        <f t="shared" si="0"/>
        <v>Sri Lanka-Asia2005</v>
      </c>
      <c r="B2243" s="6" t="s">
        <v>242</v>
      </c>
      <c r="C2243" s="6" t="s">
        <v>65</v>
      </c>
      <c r="D2243" s="7" t="s">
        <v>282</v>
      </c>
      <c r="E2243" s="14">
        <v>0.029</v>
      </c>
      <c r="F2243" s="14">
        <v>0.016</v>
      </c>
      <c r="G2243" s="9">
        <v>77</v>
      </c>
      <c r="H2243" s="9">
        <v>70</v>
      </c>
      <c r="I2243" s="9">
        <v>0.254</v>
      </c>
      <c r="J2243" s="9">
        <v>0.675</v>
      </c>
      <c r="K2243" s="9">
        <v>0.07</v>
      </c>
      <c r="L2243" s="9">
        <v>19644000</v>
      </c>
      <c r="M2243" s="9">
        <v>0.184</v>
      </c>
    </row>
    <row r="2244" customHeight="1" spans="1:13">
      <c r="A2244" s="6" t="str">
        <f t="shared" si="0"/>
        <v>Sri Lanka-Asia2006</v>
      </c>
      <c r="B2244" s="6" t="s">
        <v>242</v>
      </c>
      <c r="C2244" s="6" t="s">
        <v>65</v>
      </c>
      <c r="D2244" s="7" t="s">
        <v>287</v>
      </c>
      <c r="E2244" s="14">
        <v>0.031</v>
      </c>
      <c r="F2244" s="14">
        <v>0.053</v>
      </c>
      <c r="G2244" s="9">
        <v>77</v>
      </c>
      <c r="H2244" s="9">
        <v>70</v>
      </c>
      <c r="I2244" s="9">
        <v>0.253</v>
      </c>
      <c r="J2244" s="9">
        <v>0.675</v>
      </c>
      <c r="K2244" s="9">
        <v>0.072</v>
      </c>
      <c r="L2244" s="9">
        <v>19858000</v>
      </c>
      <c r="M2244" s="9">
        <v>0.184</v>
      </c>
    </row>
    <row r="2245" customHeight="1" spans="1:13">
      <c r="A2245" s="6" t="str">
        <f t="shared" si="0"/>
        <v>Sri Lanka-Asia2007</v>
      </c>
      <c r="B2245" s="6" t="s">
        <v>242</v>
      </c>
      <c r="C2245" s="6" t="s">
        <v>65</v>
      </c>
      <c r="D2245" s="7" t="s">
        <v>289</v>
      </c>
      <c r="E2245" s="14">
        <v>0.034</v>
      </c>
      <c r="F2245" s="14">
        <v>0.028</v>
      </c>
      <c r="G2245" s="9">
        <v>77</v>
      </c>
      <c r="H2245" s="9">
        <v>70</v>
      </c>
      <c r="I2245" s="9">
        <v>0.252</v>
      </c>
      <c r="J2245" s="9">
        <v>0.675</v>
      </c>
      <c r="K2245" s="9">
        <v>0.073</v>
      </c>
      <c r="L2245" s="9">
        <v>20039000</v>
      </c>
      <c r="M2245" s="9">
        <v>0.184</v>
      </c>
    </row>
    <row r="2246" customHeight="1" spans="1:13">
      <c r="A2246" s="6" t="str">
        <f t="shared" si="0"/>
        <v>Sri Lanka-Asia2008</v>
      </c>
      <c r="B2246" s="6" t="s">
        <v>242</v>
      </c>
      <c r="C2246" s="6" t="s">
        <v>65</v>
      </c>
      <c r="D2246" s="7" t="s">
        <v>283</v>
      </c>
      <c r="E2246" s="15"/>
      <c r="F2246" s="15"/>
      <c r="G2246" s="9">
        <v>77</v>
      </c>
      <c r="H2246" s="9">
        <v>71</v>
      </c>
      <c r="I2246" s="9">
        <v>0.252</v>
      </c>
      <c r="J2246" s="9">
        <v>0.674</v>
      </c>
      <c r="K2246" s="9">
        <v>0.074</v>
      </c>
      <c r="L2246" s="9">
        <v>20217000</v>
      </c>
      <c r="M2246" s="9">
        <v>0.183</v>
      </c>
    </row>
    <row r="2247" customHeight="1" spans="1:13">
      <c r="A2247" s="6" t="str">
        <f t="shared" si="0"/>
        <v>Sri Lanka-Asia2009</v>
      </c>
      <c r="B2247" s="6" t="s">
        <v>242</v>
      </c>
      <c r="C2247" s="6" t="s">
        <v>65</v>
      </c>
      <c r="D2247" s="7" t="s">
        <v>284</v>
      </c>
      <c r="E2247" s="15"/>
      <c r="F2247" s="14">
        <v>0.032</v>
      </c>
      <c r="G2247" s="9">
        <v>77</v>
      </c>
      <c r="H2247" s="9">
        <v>71</v>
      </c>
      <c r="I2247" s="9">
        <v>0.251</v>
      </c>
      <c r="J2247" s="9">
        <v>0.673</v>
      </c>
      <c r="K2247" s="9">
        <v>0.076</v>
      </c>
      <c r="L2247" s="9">
        <v>20450000</v>
      </c>
      <c r="M2247" s="9">
        <v>0.183</v>
      </c>
    </row>
    <row r="2248" customHeight="1" spans="1:13">
      <c r="A2248" s="6" t="str">
        <f t="shared" si="0"/>
        <v>Sri Lanka-Asia2010</v>
      </c>
      <c r="B2248" s="6" t="s">
        <v>242</v>
      </c>
      <c r="C2248" s="6" t="s">
        <v>65</v>
      </c>
      <c r="D2248" s="7" t="s">
        <v>288</v>
      </c>
      <c r="E2248" s="14">
        <v>0.014</v>
      </c>
      <c r="F2248" s="14">
        <v>0.005</v>
      </c>
      <c r="G2248" s="9">
        <v>77</v>
      </c>
      <c r="H2248" s="9">
        <v>71</v>
      </c>
      <c r="I2248" s="9">
        <v>0.251</v>
      </c>
      <c r="J2248" s="9">
        <v>0.671</v>
      </c>
      <c r="K2248" s="9">
        <v>0.078</v>
      </c>
      <c r="L2248" s="9">
        <v>20653000</v>
      </c>
      <c r="M2248" s="9">
        <v>0.183</v>
      </c>
    </row>
    <row r="2249" customHeight="1" spans="1:13">
      <c r="A2249" s="6" t="str">
        <f t="shared" si="0"/>
        <v>Sri Lanka-Asia2011</v>
      </c>
      <c r="B2249" s="6" t="s">
        <v>242</v>
      </c>
      <c r="C2249" s="6" t="s">
        <v>65</v>
      </c>
      <c r="D2249" s="7" t="s">
        <v>285</v>
      </c>
      <c r="E2249" s="14">
        <v>0.014</v>
      </c>
      <c r="F2249" s="14">
        <v>0.004</v>
      </c>
      <c r="G2249" s="9">
        <v>77</v>
      </c>
      <c r="H2249" s="9">
        <v>71</v>
      </c>
      <c r="I2249" s="9">
        <v>0.251</v>
      </c>
      <c r="J2249" s="9">
        <v>0.669</v>
      </c>
      <c r="K2249" s="9">
        <v>0.08</v>
      </c>
      <c r="L2249" s="9">
        <v>20869000</v>
      </c>
      <c r="M2249" s="9">
        <v>0.183</v>
      </c>
    </row>
    <row r="2250" customHeight="1" spans="1:13">
      <c r="A2250" s="6" t="str">
        <f t="shared" si="0"/>
        <v>Sri Lanka-Asia2012</v>
      </c>
      <c r="B2250" s="6" t="s">
        <v>242</v>
      </c>
      <c r="C2250" s="6" t="s">
        <v>65</v>
      </c>
      <c r="D2250" s="7" t="s">
        <v>286</v>
      </c>
      <c r="E2250" s="14">
        <v>0.016</v>
      </c>
      <c r="F2250" s="15"/>
      <c r="G2250" s="9">
        <v>77</v>
      </c>
      <c r="H2250" s="9">
        <v>71</v>
      </c>
      <c r="I2250" s="9">
        <v>0.252</v>
      </c>
      <c r="J2250" s="9">
        <v>0.666</v>
      </c>
      <c r="K2250" s="9">
        <v>0.082</v>
      </c>
      <c r="L2250" s="9">
        <v>20328000</v>
      </c>
      <c r="M2250" s="9">
        <v>0.183</v>
      </c>
    </row>
    <row r="2251" customHeight="1" spans="1:13">
      <c r="A2251" s="6" t="str">
        <f t="shared" si="0"/>
        <v>St. Kitts and Nevis-The Americas2000</v>
      </c>
      <c r="B2251" s="6" t="s">
        <v>243</v>
      </c>
      <c r="C2251" s="6" t="s">
        <v>75</v>
      </c>
      <c r="D2251" s="7" t="s">
        <v>277</v>
      </c>
      <c r="E2251" s="14">
        <v>0.017</v>
      </c>
      <c r="F2251" s="15"/>
      <c r="G2251" s="8"/>
      <c r="H2251" s="8"/>
      <c r="I2251" s="8"/>
      <c r="J2251" s="8"/>
      <c r="K2251" s="8"/>
      <c r="L2251" s="9">
        <v>45544</v>
      </c>
      <c r="M2251" s="9">
        <v>0.328</v>
      </c>
    </row>
    <row r="2252" customHeight="1" spans="1:13">
      <c r="A2252" s="6" t="str">
        <f t="shared" si="0"/>
        <v>St. Kitts and Nevis-The Americas2001</v>
      </c>
      <c r="B2252" s="6" t="s">
        <v>243</v>
      </c>
      <c r="C2252" s="6" t="s">
        <v>75</v>
      </c>
      <c r="D2252" s="7" t="s">
        <v>278</v>
      </c>
      <c r="E2252" s="14">
        <v>0.018</v>
      </c>
      <c r="F2252" s="15"/>
      <c r="G2252" s="8"/>
      <c r="H2252" s="8"/>
      <c r="I2252" s="8"/>
      <c r="J2252" s="8"/>
      <c r="K2252" s="8"/>
      <c r="L2252" s="9">
        <v>46214</v>
      </c>
      <c r="M2252" s="9">
        <v>0.326</v>
      </c>
    </row>
    <row r="2253" customHeight="1" spans="1:13">
      <c r="A2253" s="6" t="str">
        <f t="shared" si="0"/>
        <v>St. Kitts and Nevis-The Americas2002</v>
      </c>
      <c r="B2253" s="6" t="s">
        <v>243</v>
      </c>
      <c r="C2253" s="6" t="s">
        <v>75</v>
      </c>
      <c r="D2253" s="7" t="s">
        <v>279</v>
      </c>
      <c r="E2253" s="14">
        <v>0.022</v>
      </c>
      <c r="F2253" s="14">
        <v>0.02</v>
      </c>
      <c r="G2253" s="9">
        <v>74</v>
      </c>
      <c r="H2253" s="9">
        <v>69</v>
      </c>
      <c r="I2253" s="8"/>
      <c r="J2253" s="8"/>
      <c r="K2253" s="8"/>
      <c r="L2253" s="9">
        <v>46934</v>
      </c>
      <c r="M2253" s="9">
        <v>0.324</v>
      </c>
    </row>
    <row r="2254" customHeight="1" spans="1:13">
      <c r="A2254" s="6" t="str">
        <f t="shared" si="0"/>
        <v>St. Kitts and Nevis-The Americas2003</v>
      </c>
      <c r="B2254" s="6" t="s">
        <v>243</v>
      </c>
      <c r="C2254" s="6" t="s">
        <v>75</v>
      </c>
      <c r="D2254" s="7" t="s">
        <v>280</v>
      </c>
      <c r="E2254" s="14">
        <v>0.024</v>
      </c>
      <c r="F2254" s="14">
        <v>0.049</v>
      </c>
      <c r="G2254" s="8"/>
      <c r="H2254" s="8"/>
      <c r="I2254" s="8"/>
      <c r="J2254" s="8"/>
      <c r="K2254" s="8"/>
      <c r="L2254" s="9">
        <v>47679</v>
      </c>
      <c r="M2254" s="9">
        <v>0.323</v>
      </c>
    </row>
    <row r="2255" customHeight="1" spans="1:13">
      <c r="A2255" s="6" t="str">
        <f t="shared" si="0"/>
        <v>St. Kitts and Nevis-The Americas2004</v>
      </c>
      <c r="B2255" s="6" t="s">
        <v>243</v>
      </c>
      <c r="C2255" s="6" t="s">
        <v>75</v>
      </c>
      <c r="D2255" s="7" t="s">
        <v>281</v>
      </c>
      <c r="E2255" s="14">
        <v>0.024</v>
      </c>
      <c r="F2255" s="14">
        <v>0.033</v>
      </c>
      <c r="G2255" s="8"/>
      <c r="H2255" s="8"/>
      <c r="I2255" s="8"/>
      <c r="J2255" s="8"/>
      <c r="K2255" s="8"/>
      <c r="L2255" s="9">
        <v>48421</v>
      </c>
      <c r="M2255" s="9">
        <v>0.322</v>
      </c>
    </row>
    <row r="2256" customHeight="1" spans="1:13">
      <c r="A2256" s="6" t="str">
        <f t="shared" si="0"/>
        <v>St. Kitts and Nevis-The Americas2005</v>
      </c>
      <c r="B2256" s="6" t="s">
        <v>243</v>
      </c>
      <c r="C2256" s="6" t="s">
        <v>75</v>
      </c>
      <c r="D2256" s="7" t="s">
        <v>282</v>
      </c>
      <c r="E2256" s="14">
        <v>0.028</v>
      </c>
      <c r="F2256" s="14">
        <v>0.016</v>
      </c>
      <c r="G2256" s="8"/>
      <c r="H2256" s="8"/>
      <c r="I2256" s="8"/>
      <c r="J2256" s="8"/>
      <c r="K2256" s="8"/>
      <c r="L2256" s="9">
        <v>49139</v>
      </c>
      <c r="M2256" s="9">
        <v>0.32</v>
      </c>
    </row>
    <row r="2257" customHeight="1" spans="1:13">
      <c r="A2257" s="6" t="str">
        <f t="shared" si="0"/>
        <v>St. Kitts and Nevis-The Americas2006</v>
      </c>
      <c r="B2257" s="6" t="s">
        <v>243</v>
      </c>
      <c r="C2257" s="6" t="s">
        <v>75</v>
      </c>
      <c r="D2257" s="7" t="s">
        <v>287</v>
      </c>
      <c r="E2257" s="14">
        <v>0.028</v>
      </c>
      <c r="F2257" s="14">
        <v>0.016</v>
      </c>
      <c r="G2257" s="8"/>
      <c r="H2257" s="8"/>
      <c r="I2257" s="8"/>
      <c r="J2257" s="8"/>
      <c r="K2257" s="8"/>
      <c r="L2257" s="9">
        <v>49823</v>
      </c>
      <c r="M2257" s="9">
        <v>0.32</v>
      </c>
    </row>
    <row r="2258" customHeight="1" spans="1:13">
      <c r="A2258" s="6" t="str">
        <f t="shared" si="0"/>
        <v>St. Kitts and Nevis-The Americas2007</v>
      </c>
      <c r="B2258" s="6" t="s">
        <v>243</v>
      </c>
      <c r="C2258" s="6" t="s">
        <v>75</v>
      </c>
      <c r="D2258" s="7" t="s">
        <v>289</v>
      </c>
      <c r="E2258" s="14">
        <v>0.028</v>
      </c>
      <c r="F2258" s="14">
        <v>0.012</v>
      </c>
      <c r="G2258" s="8"/>
      <c r="H2258" s="8"/>
      <c r="I2258" s="8"/>
      <c r="J2258" s="8"/>
      <c r="K2258" s="8"/>
      <c r="L2258" s="9">
        <v>50478</v>
      </c>
      <c r="M2258" s="9">
        <v>0.319</v>
      </c>
    </row>
    <row r="2259" customHeight="1" spans="1:13">
      <c r="A2259" s="6" t="str">
        <f t="shared" si="0"/>
        <v>St. Kitts and Nevis-The Americas2008</v>
      </c>
      <c r="B2259" s="6" t="s">
        <v>243</v>
      </c>
      <c r="C2259" s="6" t="s">
        <v>75</v>
      </c>
      <c r="D2259" s="7" t="s">
        <v>283</v>
      </c>
      <c r="E2259" s="14">
        <v>0.031</v>
      </c>
      <c r="F2259" s="14">
        <v>0.052</v>
      </c>
      <c r="G2259" s="8"/>
      <c r="H2259" s="8"/>
      <c r="I2259" s="8"/>
      <c r="J2259" s="8"/>
      <c r="K2259" s="8"/>
      <c r="L2259" s="9">
        <v>51110</v>
      </c>
      <c r="M2259" s="9">
        <v>0.318</v>
      </c>
    </row>
    <row r="2260" customHeight="1" spans="1:13">
      <c r="A2260" s="6" t="str">
        <f t="shared" si="0"/>
        <v>St. Kitts and Nevis-The Americas2009</v>
      </c>
      <c r="B2260" s="6" t="s">
        <v>243</v>
      </c>
      <c r="C2260" s="6" t="s">
        <v>75</v>
      </c>
      <c r="D2260" s="7" t="s">
        <v>284</v>
      </c>
      <c r="E2260" s="14">
        <v>0.033</v>
      </c>
      <c r="F2260" s="14">
        <v>0.028</v>
      </c>
      <c r="G2260" s="8"/>
      <c r="H2260" s="8"/>
      <c r="I2260" s="8"/>
      <c r="J2260" s="8"/>
      <c r="K2260" s="8"/>
      <c r="L2260" s="9">
        <v>51731</v>
      </c>
      <c r="M2260" s="9">
        <v>0.318</v>
      </c>
    </row>
    <row r="2261" customHeight="1" spans="1:13">
      <c r="A2261" s="6" t="str">
        <f t="shared" si="0"/>
        <v>St. Kitts and Nevis-The Americas2010</v>
      </c>
      <c r="B2261" s="6" t="s">
        <v>243</v>
      </c>
      <c r="C2261" s="6" t="s">
        <v>75</v>
      </c>
      <c r="D2261" s="7" t="s">
        <v>288</v>
      </c>
      <c r="E2261" s="15"/>
      <c r="F2261" s="14">
        <v>0.032</v>
      </c>
      <c r="G2261" s="8"/>
      <c r="H2261" s="8"/>
      <c r="I2261" s="8"/>
      <c r="J2261" s="8"/>
      <c r="K2261" s="8"/>
      <c r="L2261" s="9">
        <v>52352</v>
      </c>
      <c r="M2261" s="9">
        <v>0.318</v>
      </c>
    </row>
    <row r="2262" customHeight="1" spans="1:13">
      <c r="A2262" s="6" t="str">
        <f t="shared" si="0"/>
        <v>St. Kitts and Nevis-The Americas2011</v>
      </c>
      <c r="B2262" s="6" t="s">
        <v>243</v>
      </c>
      <c r="C2262" s="6" t="s">
        <v>75</v>
      </c>
      <c r="D2262" s="7" t="s">
        <v>285</v>
      </c>
      <c r="E2262" s="14">
        <v>0.014</v>
      </c>
      <c r="F2262" s="14">
        <v>0.004</v>
      </c>
      <c r="G2262" s="8"/>
      <c r="H2262" s="8"/>
      <c r="I2262" s="8"/>
      <c r="J2262" s="8"/>
      <c r="K2262" s="8"/>
      <c r="L2262" s="9">
        <v>52971</v>
      </c>
      <c r="M2262" s="9">
        <v>0.318</v>
      </c>
    </row>
    <row r="2263" customHeight="1" spans="1:13">
      <c r="A2263" s="6" t="str">
        <f t="shared" si="0"/>
        <v>St. Kitts and Nevis-The Americas2012</v>
      </c>
      <c r="B2263" s="6" t="s">
        <v>243</v>
      </c>
      <c r="C2263" s="6" t="s">
        <v>75</v>
      </c>
      <c r="D2263" s="7" t="s">
        <v>286</v>
      </c>
      <c r="E2263" s="14">
        <v>0.015</v>
      </c>
      <c r="F2263" s="14">
        <v>0.005</v>
      </c>
      <c r="G2263" s="8"/>
      <c r="H2263" s="8"/>
      <c r="I2263" s="8"/>
      <c r="J2263" s="8"/>
      <c r="K2263" s="8"/>
      <c r="L2263" s="9">
        <v>53584</v>
      </c>
      <c r="M2263" s="9">
        <v>0.318</v>
      </c>
    </row>
    <row r="2264" customHeight="1" spans="1:13">
      <c r="A2264" s="6" t="str">
        <f t="shared" si="0"/>
        <v>St. Lucia-The Americas2000</v>
      </c>
      <c r="B2264" s="6" t="s">
        <v>244</v>
      </c>
      <c r="C2264" s="6" t="s">
        <v>75</v>
      </c>
      <c r="D2264" s="7" t="s">
        <v>277</v>
      </c>
      <c r="E2264" s="14">
        <v>0.017</v>
      </c>
      <c r="F2264" s="15"/>
      <c r="G2264" s="9">
        <v>73</v>
      </c>
      <c r="H2264" s="9">
        <v>70</v>
      </c>
      <c r="I2264" s="9">
        <v>0.322</v>
      </c>
      <c r="J2264" s="9">
        <v>0.602</v>
      </c>
      <c r="K2264" s="9">
        <v>0.076</v>
      </c>
      <c r="L2264" s="9">
        <v>156949</v>
      </c>
      <c r="M2264" s="9">
        <v>0.278</v>
      </c>
    </row>
    <row r="2265" customHeight="1" spans="1:13">
      <c r="A2265" s="6" t="str">
        <f t="shared" si="0"/>
        <v>St. Lucia-The Americas2001</v>
      </c>
      <c r="B2265" s="6" t="s">
        <v>244</v>
      </c>
      <c r="C2265" s="6" t="s">
        <v>75</v>
      </c>
      <c r="D2265" s="7" t="s">
        <v>278</v>
      </c>
      <c r="E2265" s="14">
        <v>0.017</v>
      </c>
      <c r="F2265" s="15"/>
      <c r="G2265" s="9">
        <v>74</v>
      </c>
      <c r="H2265" s="9">
        <v>70</v>
      </c>
      <c r="I2265" s="9">
        <v>0.315</v>
      </c>
      <c r="J2265" s="9">
        <v>0.61</v>
      </c>
      <c r="K2265" s="9">
        <v>0.075</v>
      </c>
      <c r="L2265" s="9">
        <v>158650</v>
      </c>
      <c r="M2265" s="9">
        <v>0.275</v>
      </c>
    </row>
    <row r="2266" customHeight="1" spans="1:13">
      <c r="A2266" s="6" t="str">
        <f t="shared" si="0"/>
        <v>St. Lucia-The Americas2002</v>
      </c>
      <c r="B2266" s="6" t="s">
        <v>244</v>
      </c>
      <c r="C2266" s="6" t="s">
        <v>75</v>
      </c>
      <c r="D2266" s="7" t="s">
        <v>279</v>
      </c>
      <c r="E2266" s="14">
        <v>0.018</v>
      </c>
      <c r="F2266" s="15"/>
      <c r="G2266" s="9">
        <v>74</v>
      </c>
      <c r="H2266" s="9">
        <v>70</v>
      </c>
      <c r="I2266" s="9">
        <v>0.308</v>
      </c>
      <c r="J2266" s="9">
        <v>0.619</v>
      </c>
      <c r="K2266" s="9">
        <v>0.073</v>
      </c>
      <c r="L2266" s="9">
        <v>160217</v>
      </c>
      <c r="M2266" s="9">
        <v>0.263</v>
      </c>
    </row>
    <row r="2267" customHeight="1" spans="1:13">
      <c r="A2267" s="6" t="str">
        <f t="shared" si="0"/>
        <v>St. Lucia-The Americas2003</v>
      </c>
      <c r="B2267" s="6" t="s">
        <v>244</v>
      </c>
      <c r="C2267" s="6" t="s">
        <v>75</v>
      </c>
      <c r="D2267" s="7" t="s">
        <v>280</v>
      </c>
      <c r="E2267" s="14">
        <v>0.019</v>
      </c>
      <c r="F2267" s="15"/>
      <c r="G2267" s="9">
        <v>74</v>
      </c>
      <c r="H2267" s="9">
        <v>70</v>
      </c>
      <c r="I2267" s="9">
        <v>0.3</v>
      </c>
      <c r="J2267" s="9">
        <v>0.628</v>
      </c>
      <c r="K2267" s="9">
        <v>0.072</v>
      </c>
      <c r="L2267" s="9">
        <v>161766</v>
      </c>
      <c r="M2267" s="9">
        <v>0.252</v>
      </c>
    </row>
    <row r="2268" customHeight="1" spans="1:13">
      <c r="A2268" s="6" t="str">
        <f t="shared" si="0"/>
        <v>St. Lucia-The Americas2004</v>
      </c>
      <c r="B2268" s="6" t="s">
        <v>244</v>
      </c>
      <c r="C2268" s="6" t="s">
        <v>75</v>
      </c>
      <c r="D2268" s="7" t="s">
        <v>281</v>
      </c>
      <c r="E2268" s="14">
        <v>0.022</v>
      </c>
      <c r="F2268" s="14">
        <v>0.02</v>
      </c>
      <c r="G2268" s="9">
        <v>75</v>
      </c>
      <c r="H2268" s="9">
        <v>71</v>
      </c>
      <c r="I2268" s="9">
        <v>0.292</v>
      </c>
      <c r="J2268" s="9">
        <v>0.636</v>
      </c>
      <c r="K2268" s="9">
        <v>0.072</v>
      </c>
      <c r="L2268" s="9">
        <v>163460</v>
      </c>
      <c r="M2268" s="9">
        <v>0.241</v>
      </c>
    </row>
    <row r="2269" customHeight="1" spans="1:13">
      <c r="A2269" s="6" t="str">
        <f t="shared" si="0"/>
        <v>St. Lucia-The Americas2005</v>
      </c>
      <c r="B2269" s="6" t="s">
        <v>244</v>
      </c>
      <c r="C2269" s="6" t="s">
        <v>75</v>
      </c>
      <c r="D2269" s="7" t="s">
        <v>282</v>
      </c>
      <c r="E2269" s="14">
        <v>0.023</v>
      </c>
      <c r="F2269" s="14">
        <v>0.048</v>
      </c>
      <c r="G2269" s="9">
        <v>75</v>
      </c>
      <c r="H2269" s="9">
        <v>71</v>
      </c>
      <c r="I2269" s="9">
        <v>0.285</v>
      </c>
      <c r="J2269" s="9">
        <v>0.643</v>
      </c>
      <c r="K2269" s="9">
        <v>0.072</v>
      </c>
      <c r="L2269" s="9">
        <v>165407</v>
      </c>
      <c r="M2269" s="9">
        <v>0.231</v>
      </c>
    </row>
    <row r="2270" customHeight="1" spans="1:13">
      <c r="A2270" s="6" t="str">
        <f t="shared" si="0"/>
        <v>St. Lucia-The Americas2006</v>
      </c>
      <c r="B2270" s="6" t="s">
        <v>244</v>
      </c>
      <c r="C2270" s="6" t="s">
        <v>75</v>
      </c>
      <c r="D2270" s="7" t="s">
        <v>287</v>
      </c>
      <c r="E2270" s="14">
        <v>0.024</v>
      </c>
      <c r="F2270" s="14">
        <v>0.033</v>
      </c>
      <c r="G2270" s="9">
        <v>76</v>
      </c>
      <c r="H2270" s="9">
        <v>71</v>
      </c>
      <c r="I2270" s="9">
        <v>0.277</v>
      </c>
      <c r="J2270" s="9">
        <v>0.649</v>
      </c>
      <c r="K2270" s="9">
        <v>0.074</v>
      </c>
      <c r="L2270" s="9">
        <v>167658</v>
      </c>
      <c r="M2270" s="9">
        <v>0.221</v>
      </c>
    </row>
    <row r="2271" customHeight="1" spans="1:13">
      <c r="A2271" s="6" t="str">
        <f t="shared" si="0"/>
        <v>St. Lucia-The Americas2007</v>
      </c>
      <c r="B2271" s="6" t="s">
        <v>244</v>
      </c>
      <c r="C2271" s="6" t="s">
        <v>75</v>
      </c>
      <c r="D2271" s="7" t="s">
        <v>289</v>
      </c>
      <c r="E2271" s="14">
        <v>0.027</v>
      </c>
      <c r="F2271" s="14">
        <v>0.016</v>
      </c>
      <c r="G2271" s="9">
        <v>76</v>
      </c>
      <c r="H2271" s="9">
        <v>71</v>
      </c>
      <c r="I2271" s="9">
        <v>0.27</v>
      </c>
      <c r="J2271" s="9">
        <v>0.653</v>
      </c>
      <c r="K2271" s="9">
        <v>0.077</v>
      </c>
      <c r="L2271" s="9">
        <v>170149</v>
      </c>
      <c r="M2271" s="9">
        <v>0.211</v>
      </c>
    </row>
    <row r="2272" customHeight="1" spans="1:13">
      <c r="A2272" s="6" t="str">
        <f t="shared" si="0"/>
        <v>St. Lucia-The Americas2008</v>
      </c>
      <c r="B2272" s="6" t="s">
        <v>244</v>
      </c>
      <c r="C2272" s="6" t="s">
        <v>75</v>
      </c>
      <c r="D2272" s="7" t="s">
        <v>283</v>
      </c>
      <c r="E2272" s="14">
        <v>0.027</v>
      </c>
      <c r="F2272" s="14">
        <v>0.012</v>
      </c>
      <c r="G2272" s="9">
        <v>77</v>
      </c>
      <c r="H2272" s="9">
        <v>71</v>
      </c>
      <c r="I2272" s="9">
        <v>0.264</v>
      </c>
      <c r="J2272" s="9">
        <v>0.656</v>
      </c>
      <c r="K2272" s="9">
        <v>0.08</v>
      </c>
      <c r="L2272" s="9">
        <v>172734</v>
      </c>
      <c r="M2272" s="9">
        <v>0.201</v>
      </c>
    </row>
    <row r="2273" customHeight="1" spans="1:13">
      <c r="A2273" s="6" t="str">
        <f t="shared" si="0"/>
        <v>St. Lucia-The Americas2009</v>
      </c>
      <c r="B2273" s="6" t="s">
        <v>244</v>
      </c>
      <c r="C2273" s="6" t="s">
        <v>75</v>
      </c>
      <c r="D2273" s="7" t="s">
        <v>284</v>
      </c>
      <c r="E2273" s="14">
        <v>0.028</v>
      </c>
      <c r="F2273" s="14">
        <v>0.016</v>
      </c>
      <c r="G2273" s="9">
        <v>77</v>
      </c>
      <c r="H2273" s="9">
        <v>72</v>
      </c>
      <c r="I2273" s="9">
        <v>0.258</v>
      </c>
      <c r="J2273" s="9">
        <v>0.66</v>
      </c>
      <c r="K2273" s="9">
        <v>0.083</v>
      </c>
      <c r="L2273" s="9">
        <v>175200</v>
      </c>
      <c r="M2273" s="9">
        <v>0.192</v>
      </c>
    </row>
    <row r="2274" customHeight="1" spans="1:13">
      <c r="A2274" s="6" t="str">
        <f t="shared" si="0"/>
        <v>St. Lucia-The Americas2010</v>
      </c>
      <c r="B2274" s="6" t="s">
        <v>244</v>
      </c>
      <c r="C2274" s="6" t="s">
        <v>75</v>
      </c>
      <c r="D2274" s="7" t="s">
        <v>288</v>
      </c>
      <c r="E2274" s="14">
        <v>0.03</v>
      </c>
      <c r="F2274" s="14">
        <v>0.051</v>
      </c>
      <c r="G2274" s="9">
        <v>77</v>
      </c>
      <c r="H2274" s="9">
        <v>72</v>
      </c>
      <c r="I2274" s="9">
        <v>0.253</v>
      </c>
      <c r="J2274" s="9">
        <v>0.663</v>
      </c>
      <c r="K2274" s="9">
        <v>0.085</v>
      </c>
      <c r="L2274" s="9">
        <v>177397</v>
      </c>
      <c r="M2274" s="9">
        <v>0.185</v>
      </c>
    </row>
    <row r="2275" customHeight="1" spans="1:13">
      <c r="A2275" s="6" t="str">
        <f t="shared" si="0"/>
        <v>St. Lucia-The Americas2011</v>
      </c>
      <c r="B2275" s="6" t="s">
        <v>244</v>
      </c>
      <c r="C2275" s="6" t="s">
        <v>75</v>
      </c>
      <c r="D2275" s="7" t="s">
        <v>285</v>
      </c>
      <c r="E2275" s="14">
        <v>0.033</v>
      </c>
      <c r="F2275" s="14">
        <v>0.027</v>
      </c>
      <c r="G2275" s="9">
        <v>77</v>
      </c>
      <c r="H2275" s="9">
        <v>72</v>
      </c>
      <c r="I2275" s="9">
        <v>0.248</v>
      </c>
      <c r="J2275" s="9">
        <v>0.666</v>
      </c>
      <c r="K2275" s="9">
        <v>0.086</v>
      </c>
      <c r="L2275" s="9">
        <v>179271</v>
      </c>
      <c r="M2275" s="9">
        <v>0.185</v>
      </c>
    </row>
    <row r="2276" customHeight="1" spans="1:13">
      <c r="A2276" s="6" t="str">
        <f t="shared" si="0"/>
        <v>St. Lucia-The Americas2012</v>
      </c>
      <c r="B2276" s="6" t="s">
        <v>244</v>
      </c>
      <c r="C2276" s="6" t="s">
        <v>75</v>
      </c>
      <c r="D2276" s="7" t="s">
        <v>286</v>
      </c>
      <c r="E2276" s="15"/>
      <c r="F2276" s="15"/>
      <c r="G2276" s="9">
        <v>77</v>
      </c>
      <c r="H2276" s="9">
        <v>72</v>
      </c>
      <c r="I2276" s="9">
        <v>0.243</v>
      </c>
      <c r="J2276" s="9">
        <v>0.67</v>
      </c>
      <c r="K2276" s="9">
        <v>0.087</v>
      </c>
      <c r="L2276" s="9">
        <v>180870</v>
      </c>
      <c r="M2276" s="9">
        <v>0.185</v>
      </c>
    </row>
    <row r="2277" customHeight="1" spans="1:13">
      <c r="A2277" s="6" t="str">
        <f t="shared" si="0"/>
        <v>St. Martin (French part)-The Americas2000</v>
      </c>
      <c r="B2277" s="6" t="s">
        <v>245</v>
      </c>
      <c r="C2277" s="6" t="s">
        <v>75</v>
      </c>
      <c r="D2277" s="7" t="s">
        <v>277</v>
      </c>
      <c r="E2277" s="15"/>
      <c r="F2277" s="14">
        <v>0.032</v>
      </c>
      <c r="G2277" s="9">
        <v>80</v>
      </c>
      <c r="H2277" s="9">
        <v>74</v>
      </c>
      <c r="I2277" s="8"/>
      <c r="J2277" s="8"/>
      <c r="K2277" s="8"/>
      <c r="L2277" s="9">
        <v>28384</v>
      </c>
      <c r="M2277" s="8"/>
    </row>
    <row r="2278" customHeight="1" spans="1:13">
      <c r="A2278" s="6" t="str">
        <f t="shared" si="0"/>
        <v>St. Martin (French part)-The Americas2001</v>
      </c>
      <c r="B2278" s="6" t="s">
        <v>245</v>
      </c>
      <c r="C2278" s="6" t="s">
        <v>75</v>
      </c>
      <c r="D2278" s="7" t="s">
        <v>278</v>
      </c>
      <c r="E2278" s="14">
        <v>0.014</v>
      </c>
      <c r="F2278" s="14">
        <v>0.005</v>
      </c>
      <c r="G2278" s="9">
        <v>81</v>
      </c>
      <c r="H2278" s="9">
        <v>74</v>
      </c>
      <c r="I2278" s="8"/>
      <c r="J2278" s="8"/>
      <c r="K2278" s="8"/>
      <c r="L2278" s="9">
        <v>27782</v>
      </c>
      <c r="M2278" s="8"/>
    </row>
    <row r="2279" customHeight="1" spans="1:13">
      <c r="A2279" s="6" t="str">
        <f t="shared" si="0"/>
        <v>St. Martin (French part)-The Americas2002</v>
      </c>
      <c r="B2279" s="6" t="s">
        <v>245</v>
      </c>
      <c r="C2279" s="6" t="s">
        <v>75</v>
      </c>
      <c r="D2279" s="7" t="s">
        <v>279</v>
      </c>
      <c r="E2279" s="14">
        <v>0.014</v>
      </c>
      <c r="F2279" s="14">
        <v>0.004</v>
      </c>
      <c r="G2279" s="9">
        <v>81</v>
      </c>
      <c r="H2279" s="9">
        <v>74</v>
      </c>
      <c r="I2279" s="8"/>
      <c r="J2279" s="8"/>
      <c r="K2279" s="8"/>
      <c r="L2279" s="9">
        <v>27450</v>
      </c>
      <c r="M2279" s="8"/>
    </row>
    <row r="2280" customHeight="1" spans="1:13">
      <c r="A2280" s="6" t="str">
        <f t="shared" si="0"/>
        <v>St. Martin (French part)-The Americas2003</v>
      </c>
      <c r="B2280" s="6" t="s">
        <v>245</v>
      </c>
      <c r="C2280" s="6" t="s">
        <v>75</v>
      </c>
      <c r="D2280" s="7" t="s">
        <v>280</v>
      </c>
      <c r="E2280" s="14">
        <v>0.016</v>
      </c>
      <c r="F2280" s="15"/>
      <c r="G2280" s="9">
        <v>81</v>
      </c>
      <c r="H2280" s="9">
        <v>74</v>
      </c>
      <c r="I2280" s="8"/>
      <c r="J2280" s="8"/>
      <c r="K2280" s="8"/>
      <c r="L2280" s="9">
        <v>27363</v>
      </c>
      <c r="M2280" s="8"/>
    </row>
    <row r="2281" customHeight="1" spans="1:13">
      <c r="A2281" s="6" t="str">
        <f t="shared" si="0"/>
        <v>St. Martin (French part)-The Americas2004</v>
      </c>
      <c r="B2281" s="6" t="s">
        <v>245</v>
      </c>
      <c r="C2281" s="6" t="s">
        <v>75</v>
      </c>
      <c r="D2281" s="7" t="s">
        <v>281</v>
      </c>
      <c r="E2281" s="14">
        <v>0.017</v>
      </c>
      <c r="F2281" s="15"/>
      <c r="G2281" s="9">
        <v>81</v>
      </c>
      <c r="H2281" s="9">
        <v>75</v>
      </c>
      <c r="I2281" s="8"/>
      <c r="J2281" s="8"/>
      <c r="K2281" s="8"/>
      <c r="L2281" s="9">
        <v>27514</v>
      </c>
      <c r="M2281" s="8"/>
    </row>
    <row r="2282" customHeight="1" spans="1:13">
      <c r="A2282" s="6" t="str">
        <f t="shared" si="0"/>
        <v>St. Martin (French part)-The Americas2005</v>
      </c>
      <c r="B2282" s="6" t="s">
        <v>245</v>
      </c>
      <c r="C2282" s="6" t="s">
        <v>75</v>
      </c>
      <c r="D2282" s="7" t="s">
        <v>282</v>
      </c>
      <c r="E2282" s="14">
        <v>0.018</v>
      </c>
      <c r="F2282" s="15"/>
      <c r="G2282" s="9">
        <v>81</v>
      </c>
      <c r="H2282" s="9">
        <v>75</v>
      </c>
      <c r="I2282" s="8"/>
      <c r="J2282" s="8"/>
      <c r="K2282" s="8"/>
      <c r="L2282" s="9">
        <v>27906</v>
      </c>
      <c r="M2282" s="8"/>
    </row>
    <row r="2283" customHeight="1" spans="1:13">
      <c r="A2283" s="6" t="str">
        <f t="shared" si="0"/>
        <v>St. Martin (French part)-The Americas2006</v>
      </c>
      <c r="B2283" s="6" t="s">
        <v>245</v>
      </c>
      <c r="C2283" s="6" t="s">
        <v>75</v>
      </c>
      <c r="D2283" s="7" t="s">
        <v>287</v>
      </c>
      <c r="E2283" s="14">
        <v>0.021</v>
      </c>
      <c r="F2283" s="14">
        <v>0.02</v>
      </c>
      <c r="G2283" s="9">
        <v>81</v>
      </c>
      <c r="H2283" s="9">
        <v>75</v>
      </c>
      <c r="I2283" s="8"/>
      <c r="J2283" s="8"/>
      <c r="K2283" s="8"/>
      <c r="L2283" s="9">
        <v>28414</v>
      </c>
      <c r="M2283" s="8"/>
    </row>
    <row r="2284" customHeight="1" spans="1:13">
      <c r="A2284" s="6" t="str">
        <f t="shared" si="0"/>
        <v>St. Martin (French part)-The Americas2007</v>
      </c>
      <c r="B2284" s="6" t="s">
        <v>245</v>
      </c>
      <c r="C2284" s="6" t="s">
        <v>75</v>
      </c>
      <c r="D2284" s="7" t="s">
        <v>289</v>
      </c>
      <c r="E2284" s="14">
        <v>0.023</v>
      </c>
      <c r="F2284" s="14">
        <v>0.047</v>
      </c>
      <c r="G2284" s="9">
        <v>82</v>
      </c>
      <c r="H2284" s="9">
        <v>75</v>
      </c>
      <c r="I2284" s="8"/>
      <c r="J2284" s="8"/>
      <c r="K2284" s="8"/>
      <c r="L2284" s="9">
        <v>28905</v>
      </c>
      <c r="M2284" s="8"/>
    </row>
    <row r="2285" customHeight="1" spans="1:13">
      <c r="A2285" s="6" t="str">
        <f t="shared" si="0"/>
        <v>St. Martin (French part)-The Americas2008</v>
      </c>
      <c r="B2285" s="6" t="s">
        <v>245</v>
      </c>
      <c r="C2285" s="6" t="s">
        <v>75</v>
      </c>
      <c r="D2285" s="7" t="s">
        <v>283</v>
      </c>
      <c r="E2285" s="14">
        <v>0.024</v>
      </c>
      <c r="F2285" s="14">
        <v>0.032</v>
      </c>
      <c r="G2285" s="9">
        <v>82</v>
      </c>
      <c r="H2285" s="9">
        <v>75</v>
      </c>
      <c r="I2285" s="8"/>
      <c r="J2285" s="8"/>
      <c r="K2285" s="8"/>
      <c r="L2285" s="9">
        <v>29376</v>
      </c>
      <c r="M2285" s="8"/>
    </row>
    <row r="2286" customHeight="1" spans="1:13">
      <c r="A2286" s="6" t="str">
        <f t="shared" si="0"/>
        <v>St. Martin (French part)-The Americas2009</v>
      </c>
      <c r="B2286" s="6" t="s">
        <v>245</v>
      </c>
      <c r="C2286" s="6" t="s">
        <v>75</v>
      </c>
      <c r="D2286" s="7" t="s">
        <v>284</v>
      </c>
      <c r="E2286" s="14">
        <v>0.027</v>
      </c>
      <c r="F2286" s="14">
        <v>0.015</v>
      </c>
      <c r="G2286" s="9">
        <v>82</v>
      </c>
      <c r="H2286" s="9">
        <v>75</v>
      </c>
      <c r="I2286" s="8"/>
      <c r="J2286" s="8"/>
      <c r="K2286" s="8"/>
      <c r="L2286" s="9">
        <v>29820</v>
      </c>
      <c r="M2286" s="8"/>
    </row>
    <row r="2287" customHeight="1" spans="1:13">
      <c r="A2287" s="6" t="str">
        <f t="shared" si="0"/>
        <v>St. Martin (French part)-The Americas2010</v>
      </c>
      <c r="B2287" s="6" t="s">
        <v>245</v>
      </c>
      <c r="C2287" s="6" t="s">
        <v>75</v>
      </c>
      <c r="D2287" s="7" t="s">
        <v>288</v>
      </c>
      <c r="E2287" s="14">
        <v>0.027</v>
      </c>
      <c r="F2287" s="14">
        <v>0.011</v>
      </c>
      <c r="G2287" s="9">
        <v>82</v>
      </c>
      <c r="H2287" s="9">
        <v>76</v>
      </c>
      <c r="I2287" s="8"/>
      <c r="J2287" s="8"/>
      <c r="K2287" s="8"/>
      <c r="L2287" s="9">
        <v>30235</v>
      </c>
      <c r="M2287" s="8"/>
    </row>
    <row r="2288" customHeight="1" spans="1:13">
      <c r="A2288" s="6" t="str">
        <f t="shared" si="0"/>
        <v>St. Martin (French part)-The Americas2011</v>
      </c>
      <c r="B2288" s="6" t="s">
        <v>245</v>
      </c>
      <c r="C2288" s="6" t="s">
        <v>75</v>
      </c>
      <c r="D2288" s="7" t="s">
        <v>285</v>
      </c>
      <c r="E2288" s="14">
        <v>0.027</v>
      </c>
      <c r="F2288" s="14">
        <v>0.016</v>
      </c>
      <c r="G2288" s="9">
        <v>82</v>
      </c>
      <c r="H2288" s="9">
        <v>76</v>
      </c>
      <c r="I2288" s="8"/>
      <c r="J2288" s="8"/>
      <c r="K2288" s="8"/>
      <c r="L2288" s="9">
        <v>30615</v>
      </c>
      <c r="M2288" s="8"/>
    </row>
    <row r="2289" customHeight="1" spans="1:13">
      <c r="A2289" s="6" t="str">
        <f t="shared" si="0"/>
        <v>St. Martin (French part)-The Americas2012</v>
      </c>
      <c r="B2289" s="6" t="s">
        <v>245</v>
      </c>
      <c r="C2289" s="6" t="s">
        <v>75</v>
      </c>
      <c r="D2289" s="7" t="s">
        <v>286</v>
      </c>
      <c r="E2289" s="14">
        <v>0.03</v>
      </c>
      <c r="F2289" s="14">
        <v>0.05</v>
      </c>
      <c r="G2289" s="9">
        <v>82</v>
      </c>
      <c r="H2289" s="9">
        <v>76</v>
      </c>
      <c r="I2289" s="8"/>
      <c r="J2289" s="8"/>
      <c r="K2289" s="8"/>
      <c r="L2289" s="9">
        <v>30959</v>
      </c>
      <c r="M2289" s="8"/>
    </row>
    <row r="2290" customHeight="1" spans="1:13">
      <c r="A2290" s="6" t="str">
        <f t="shared" si="0"/>
        <v>St. Vincent and the Grenadines-The Americas2000</v>
      </c>
      <c r="B2290" s="6" t="s">
        <v>246</v>
      </c>
      <c r="C2290" s="6" t="s">
        <v>75</v>
      </c>
      <c r="D2290" s="7" t="s">
        <v>277</v>
      </c>
      <c r="E2290" s="14">
        <v>0.032</v>
      </c>
      <c r="F2290" s="14">
        <v>0.026</v>
      </c>
      <c r="G2290" s="9">
        <v>73</v>
      </c>
      <c r="H2290" s="9">
        <v>68</v>
      </c>
      <c r="I2290" s="9">
        <v>0.314</v>
      </c>
      <c r="J2290" s="9">
        <v>0.616</v>
      </c>
      <c r="K2290" s="9">
        <v>0.069</v>
      </c>
      <c r="L2290" s="9">
        <v>107897</v>
      </c>
      <c r="M2290" s="9">
        <v>0.452</v>
      </c>
    </row>
    <row r="2291" customHeight="1" spans="1:13">
      <c r="A2291" s="6" t="str">
        <f t="shared" si="0"/>
        <v>St. Vincent and the Grenadines-The Americas2001</v>
      </c>
      <c r="B2291" s="6" t="s">
        <v>246</v>
      </c>
      <c r="C2291" s="6" t="s">
        <v>75</v>
      </c>
      <c r="D2291" s="7" t="s">
        <v>278</v>
      </c>
      <c r="E2291" s="15"/>
      <c r="F2291" s="15"/>
      <c r="G2291" s="9">
        <v>73</v>
      </c>
      <c r="H2291" s="9">
        <v>68</v>
      </c>
      <c r="I2291" s="9">
        <v>0.308</v>
      </c>
      <c r="J2291" s="9">
        <v>0.622</v>
      </c>
      <c r="K2291" s="9">
        <v>0.07</v>
      </c>
      <c r="L2291" s="9">
        <v>107989</v>
      </c>
      <c r="M2291" s="9">
        <v>0.455</v>
      </c>
    </row>
    <row r="2292" customHeight="1" spans="1:13">
      <c r="A2292" s="6" t="str">
        <f t="shared" si="0"/>
        <v>St. Vincent and the Grenadines-The Americas2002</v>
      </c>
      <c r="B2292" s="6" t="s">
        <v>246</v>
      </c>
      <c r="C2292" s="6" t="s">
        <v>75</v>
      </c>
      <c r="D2292" s="7" t="s">
        <v>279</v>
      </c>
      <c r="E2292" s="15"/>
      <c r="F2292" s="14">
        <v>0.031</v>
      </c>
      <c r="G2292" s="9">
        <v>73</v>
      </c>
      <c r="H2292" s="9">
        <v>68</v>
      </c>
      <c r="I2292" s="9">
        <v>0.302</v>
      </c>
      <c r="J2292" s="9">
        <v>0.627</v>
      </c>
      <c r="K2292" s="9">
        <v>0.071</v>
      </c>
      <c r="L2292" s="9">
        <v>108150</v>
      </c>
      <c r="M2292" s="9">
        <v>0.459</v>
      </c>
    </row>
    <row r="2293" customHeight="1" spans="1:13">
      <c r="A2293" s="6" t="str">
        <f t="shared" si="0"/>
        <v>St. Vincent and the Grenadines-The Americas2003</v>
      </c>
      <c r="B2293" s="6" t="s">
        <v>246</v>
      </c>
      <c r="C2293" s="6" t="s">
        <v>75</v>
      </c>
      <c r="D2293" s="7" t="s">
        <v>280</v>
      </c>
      <c r="E2293" s="14">
        <v>0.014</v>
      </c>
      <c r="F2293" s="14">
        <v>0.005</v>
      </c>
      <c r="G2293" s="9">
        <v>73</v>
      </c>
      <c r="H2293" s="9">
        <v>69</v>
      </c>
      <c r="I2293" s="9">
        <v>0.296</v>
      </c>
      <c r="J2293" s="9">
        <v>0.632</v>
      </c>
      <c r="K2293" s="9">
        <v>0.072</v>
      </c>
      <c r="L2293" s="9">
        <v>108353</v>
      </c>
      <c r="M2293" s="9">
        <v>0.463</v>
      </c>
    </row>
    <row r="2294" customHeight="1" spans="1:13">
      <c r="A2294" s="6" t="str">
        <f t="shared" si="0"/>
        <v>St. Vincent and the Grenadines-The Americas2004</v>
      </c>
      <c r="B2294" s="6" t="s">
        <v>246</v>
      </c>
      <c r="C2294" s="6" t="s">
        <v>75</v>
      </c>
      <c r="D2294" s="7" t="s">
        <v>281</v>
      </c>
      <c r="E2294" s="14">
        <v>0.014</v>
      </c>
      <c r="F2294" s="14">
        <v>0.004</v>
      </c>
      <c r="G2294" s="9">
        <v>73</v>
      </c>
      <c r="H2294" s="9">
        <v>69</v>
      </c>
      <c r="I2294" s="9">
        <v>0.29</v>
      </c>
      <c r="J2294" s="9">
        <v>0.638</v>
      </c>
      <c r="K2294" s="9">
        <v>0.072</v>
      </c>
      <c r="L2294" s="9">
        <v>108562</v>
      </c>
      <c r="M2294" s="9">
        <v>0.466</v>
      </c>
    </row>
    <row r="2295" customHeight="1" spans="1:13">
      <c r="A2295" s="6" t="str">
        <f t="shared" si="0"/>
        <v>St. Vincent and the Grenadines-The Americas2005</v>
      </c>
      <c r="B2295" s="6" t="s">
        <v>246</v>
      </c>
      <c r="C2295" s="6" t="s">
        <v>75</v>
      </c>
      <c r="D2295" s="7" t="s">
        <v>282</v>
      </c>
      <c r="E2295" s="14">
        <v>0.016</v>
      </c>
      <c r="F2295" s="15"/>
      <c r="G2295" s="9">
        <v>74</v>
      </c>
      <c r="H2295" s="9">
        <v>69</v>
      </c>
      <c r="I2295" s="9">
        <v>0.285</v>
      </c>
      <c r="J2295" s="9">
        <v>0.643</v>
      </c>
      <c r="K2295" s="9">
        <v>0.072</v>
      </c>
      <c r="L2295" s="9">
        <v>108749</v>
      </c>
      <c r="M2295" s="9">
        <v>0.47</v>
      </c>
    </row>
    <row r="2296" customHeight="1" spans="1:13">
      <c r="A2296" s="6" t="str">
        <f t="shared" si="0"/>
        <v>St. Vincent and the Grenadines-The Americas2006</v>
      </c>
      <c r="B2296" s="6" t="s">
        <v>246</v>
      </c>
      <c r="C2296" s="6" t="s">
        <v>75</v>
      </c>
      <c r="D2296" s="7" t="s">
        <v>287</v>
      </c>
      <c r="E2296" s="14">
        <v>0.017</v>
      </c>
      <c r="F2296" s="15"/>
      <c r="G2296" s="9">
        <v>74</v>
      </c>
      <c r="H2296" s="9">
        <v>69</v>
      </c>
      <c r="I2296" s="9">
        <v>0.281</v>
      </c>
      <c r="J2296" s="9">
        <v>0.648</v>
      </c>
      <c r="K2296" s="9">
        <v>0.071</v>
      </c>
      <c r="L2296" s="9">
        <v>108908</v>
      </c>
      <c r="M2296" s="9">
        <v>0.474</v>
      </c>
    </row>
    <row r="2297" customHeight="1" spans="1:13">
      <c r="A2297" s="6" t="str">
        <f t="shared" si="0"/>
        <v>St. Vincent and the Grenadines-The Americas2007</v>
      </c>
      <c r="B2297" s="6" t="s">
        <v>246</v>
      </c>
      <c r="C2297" s="6" t="s">
        <v>75</v>
      </c>
      <c r="D2297" s="7" t="s">
        <v>289</v>
      </c>
      <c r="E2297" s="14">
        <v>0.017</v>
      </c>
      <c r="F2297" s="15"/>
      <c r="G2297" s="9">
        <v>74</v>
      </c>
      <c r="H2297" s="9">
        <v>70</v>
      </c>
      <c r="I2297" s="9">
        <v>0.276</v>
      </c>
      <c r="J2297" s="9">
        <v>0.653</v>
      </c>
      <c r="K2297" s="9">
        <v>0.07</v>
      </c>
      <c r="L2297" s="9">
        <v>109045</v>
      </c>
      <c r="M2297" s="9">
        <v>0.477</v>
      </c>
    </row>
    <row r="2298" customHeight="1" spans="1:13">
      <c r="A2298" s="6" t="str">
        <f t="shared" si="0"/>
        <v>St. Vincent and the Grenadines-The Americas2008</v>
      </c>
      <c r="B2298" s="6" t="s">
        <v>246</v>
      </c>
      <c r="C2298" s="6" t="s">
        <v>75</v>
      </c>
      <c r="D2298" s="7" t="s">
        <v>283</v>
      </c>
      <c r="E2298" s="14">
        <v>0.021</v>
      </c>
      <c r="F2298" s="14">
        <v>0.02</v>
      </c>
      <c r="G2298" s="9">
        <v>74</v>
      </c>
      <c r="H2298" s="9">
        <v>70</v>
      </c>
      <c r="I2298" s="9">
        <v>0.273</v>
      </c>
      <c r="J2298" s="9">
        <v>0.659</v>
      </c>
      <c r="K2298" s="9">
        <v>0.069</v>
      </c>
      <c r="L2298" s="9">
        <v>109158</v>
      </c>
      <c r="M2298" s="9">
        <v>0.481</v>
      </c>
    </row>
    <row r="2299" customHeight="1" spans="1:13">
      <c r="A2299" s="6" t="str">
        <f t="shared" si="0"/>
        <v>St. Vincent and the Grenadines-The Americas2009</v>
      </c>
      <c r="B2299" s="6" t="s">
        <v>246</v>
      </c>
      <c r="C2299" s="6" t="s">
        <v>75</v>
      </c>
      <c r="D2299" s="7" t="s">
        <v>284</v>
      </c>
      <c r="E2299" s="14">
        <v>0.023</v>
      </c>
      <c r="F2299" s="14">
        <v>0.046</v>
      </c>
      <c r="G2299" s="9">
        <v>74</v>
      </c>
      <c r="H2299" s="9">
        <v>70</v>
      </c>
      <c r="I2299" s="9">
        <v>0.269</v>
      </c>
      <c r="J2299" s="9">
        <v>0.663</v>
      </c>
      <c r="K2299" s="9">
        <v>0.068</v>
      </c>
      <c r="L2299" s="9">
        <v>109249</v>
      </c>
      <c r="M2299" s="9">
        <v>0.484</v>
      </c>
    </row>
    <row r="2300" customHeight="1" spans="1:13">
      <c r="A2300" s="6" t="str">
        <f t="shared" si="0"/>
        <v>St. Vincent and the Grenadines-The Americas2010</v>
      </c>
      <c r="B2300" s="6" t="s">
        <v>246</v>
      </c>
      <c r="C2300" s="6" t="s">
        <v>75</v>
      </c>
      <c r="D2300" s="7" t="s">
        <v>288</v>
      </c>
      <c r="E2300" s="14">
        <v>0.024</v>
      </c>
      <c r="F2300" s="14">
        <v>0.031</v>
      </c>
      <c r="G2300" s="9">
        <v>74</v>
      </c>
      <c r="H2300" s="9">
        <v>70</v>
      </c>
      <c r="I2300" s="9">
        <v>0.265</v>
      </c>
      <c r="J2300" s="9">
        <v>0.668</v>
      </c>
      <c r="K2300" s="9">
        <v>0.067</v>
      </c>
      <c r="L2300" s="9">
        <v>109316</v>
      </c>
      <c r="M2300" s="9">
        <v>0.488</v>
      </c>
    </row>
    <row r="2301" customHeight="1" spans="1:13">
      <c r="A2301" s="6" t="str">
        <f t="shared" si="0"/>
        <v>St. Vincent and the Grenadines-The Americas2011</v>
      </c>
      <c r="B2301" s="6" t="s">
        <v>246</v>
      </c>
      <c r="C2301" s="6" t="s">
        <v>75</v>
      </c>
      <c r="D2301" s="7" t="s">
        <v>285</v>
      </c>
      <c r="E2301" s="14">
        <v>0.026</v>
      </c>
      <c r="F2301" s="14">
        <v>0.011</v>
      </c>
      <c r="G2301" s="9">
        <v>74</v>
      </c>
      <c r="H2301" s="9">
        <v>70</v>
      </c>
      <c r="I2301" s="9">
        <v>0.261</v>
      </c>
      <c r="J2301" s="9">
        <v>0.671</v>
      </c>
      <c r="K2301" s="9">
        <v>0.068</v>
      </c>
      <c r="L2301" s="9">
        <v>109357</v>
      </c>
      <c r="M2301" s="9">
        <v>0.491</v>
      </c>
    </row>
    <row r="2302" customHeight="1" spans="1:13">
      <c r="A2302" s="6" t="str">
        <f t="shared" si="0"/>
        <v>St. Vincent and the Grenadines-The Americas2012</v>
      </c>
      <c r="B2302" s="6" t="s">
        <v>246</v>
      </c>
      <c r="C2302" s="6" t="s">
        <v>75</v>
      </c>
      <c r="D2302" s="7" t="s">
        <v>286</v>
      </c>
      <c r="E2302" s="14">
        <v>0.027</v>
      </c>
      <c r="F2302" s="14">
        <v>0.015</v>
      </c>
      <c r="G2302" s="9">
        <v>75</v>
      </c>
      <c r="H2302" s="9">
        <v>70</v>
      </c>
      <c r="I2302" s="9">
        <v>0.257</v>
      </c>
      <c r="J2302" s="9">
        <v>0.675</v>
      </c>
      <c r="K2302" s="9">
        <v>0.068</v>
      </c>
      <c r="L2302" s="9">
        <v>109373</v>
      </c>
      <c r="M2302" s="9">
        <v>0.495</v>
      </c>
    </row>
    <row r="2303" customHeight="1" spans="1:13">
      <c r="A2303" s="6" t="str">
        <f t="shared" si="0"/>
        <v>Sudan-Africa2000</v>
      </c>
      <c r="B2303" s="6" t="s">
        <v>247</v>
      </c>
      <c r="C2303" s="6" t="s">
        <v>69</v>
      </c>
      <c r="D2303" s="7" t="s">
        <v>277</v>
      </c>
      <c r="E2303" s="14">
        <v>0.027</v>
      </c>
      <c r="F2303" s="14">
        <v>0.016</v>
      </c>
      <c r="G2303" s="9">
        <v>60</v>
      </c>
      <c r="H2303" s="9">
        <v>56</v>
      </c>
      <c r="I2303" s="9">
        <v>0.437</v>
      </c>
      <c r="J2303" s="9">
        <v>0.533</v>
      </c>
      <c r="K2303" s="9">
        <v>0.03</v>
      </c>
      <c r="L2303" s="9">
        <v>27729798</v>
      </c>
      <c r="M2303" s="9">
        <v>0.325</v>
      </c>
    </row>
    <row r="2304" customHeight="1" spans="1:13">
      <c r="A2304" s="6" t="str">
        <f t="shared" si="0"/>
        <v>Sudan-Africa2001</v>
      </c>
      <c r="B2304" s="6" t="s">
        <v>247</v>
      </c>
      <c r="C2304" s="6" t="s">
        <v>69</v>
      </c>
      <c r="D2304" s="7" t="s">
        <v>278</v>
      </c>
      <c r="E2304" s="14">
        <v>0.029</v>
      </c>
      <c r="F2304" s="14">
        <v>0.048</v>
      </c>
      <c r="G2304" s="9">
        <v>60</v>
      </c>
      <c r="H2304" s="9">
        <v>57</v>
      </c>
      <c r="I2304" s="9">
        <v>0.436</v>
      </c>
      <c r="J2304" s="9">
        <v>0.534</v>
      </c>
      <c r="K2304" s="9">
        <v>0.03</v>
      </c>
      <c r="L2304" s="9">
        <v>28434810</v>
      </c>
      <c r="M2304" s="9">
        <v>0.325</v>
      </c>
    </row>
    <row r="2305" customHeight="1" spans="1:13">
      <c r="A2305" s="6" t="str">
        <f t="shared" si="0"/>
        <v>Sudan-Africa2002</v>
      </c>
      <c r="B2305" s="6" t="s">
        <v>247</v>
      </c>
      <c r="C2305" s="6" t="s">
        <v>69</v>
      </c>
      <c r="D2305" s="7" t="s">
        <v>279</v>
      </c>
      <c r="E2305" s="14">
        <v>0.031</v>
      </c>
      <c r="F2305" s="14">
        <v>0.026</v>
      </c>
      <c r="G2305" s="9">
        <v>61</v>
      </c>
      <c r="H2305" s="9">
        <v>57</v>
      </c>
      <c r="I2305" s="9">
        <v>0.435</v>
      </c>
      <c r="J2305" s="9">
        <v>0.535</v>
      </c>
      <c r="K2305" s="9">
        <v>0.03</v>
      </c>
      <c r="L2305" s="9">
        <v>29186427</v>
      </c>
      <c r="M2305" s="9">
        <v>0.326</v>
      </c>
    </row>
    <row r="2306" customHeight="1" spans="1:13">
      <c r="A2306" s="6" t="str">
        <f t="shared" si="0"/>
        <v>Sudan-Africa2003</v>
      </c>
      <c r="B2306" s="6" t="s">
        <v>247</v>
      </c>
      <c r="C2306" s="6" t="s">
        <v>69</v>
      </c>
      <c r="D2306" s="7" t="s">
        <v>280</v>
      </c>
      <c r="E2306" s="15"/>
      <c r="F2306" s="15"/>
      <c r="G2306" s="9">
        <v>61</v>
      </c>
      <c r="H2306" s="9">
        <v>57</v>
      </c>
      <c r="I2306" s="9">
        <v>0.435</v>
      </c>
      <c r="J2306" s="9">
        <v>0.535</v>
      </c>
      <c r="K2306" s="9">
        <v>0.03</v>
      </c>
      <c r="L2306" s="9">
        <v>29973979</v>
      </c>
      <c r="M2306" s="9">
        <v>0.327</v>
      </c>
    </row>
    <row r="2307" customHeight="1" spans="1:13">
      <c r="A2307" s="6" t="str">
        <f t="shared" si="0"/>
        <v>Sudan-Africa2004</v>
      </c>
      <c r="B2307" s="6" t="s">
        <v>247</v>
      </c>
      <c r="C2307" s="6" t="s">
        <v>69</v>
      </c>
      <c r="D2307" s="7" t="s">
        <v>281</v>
      </c>
      <c r="E2307" s="15"/>
      <c r="F2307" s="15"/>
      <c r="G2307" s="9">
        <v>61</v>
      </c>
      <c r="H2307" s="9">
        <v>58</v>
      </c>
      <c r="I2307" s="9">
        <v>0.433</v>
      </c>
      <c r="J2307" s="9">
        <v>0.536</v>
      </c>
      <c r="K2307" s="9">
        <v>0.03</v>
      </c>
      <c r="L2307" s="9">
        <v>30778572</v>
      </c>
      <c r="M2307" s="9">
        <v>0.327</v>
      </c>
    </row>
    <row r="2308" customHeight="1" spans="1:13">
      <c r="A2308" s="6" t="str">
        <f t="shared" si="0"/>
        <v>Sudan-Africa2005</v>
      </c>
      <c r="B2308" s="6" t="s">
        <v>247</v>
      </c>
      <c r="C2308" s="6" t="s">
        <v>69</v>
      </c>
      <c r="D2308" s="7" t="s">
        <v>282</v>
      </c>
      <c r="E2308" s="15"/>
      <c r="F2308" s="15"/>
      <c r="G2308" s="9">
        <v>62</v>
      </c>
      <c r="H2308" s="9">
        <v>58</v>
      </c>
      <c r="I2308" s="9">
        <v>0.432</v>
      </c>
      <c r="J2308" s="9">
        <v>0.538</v>
      </c>
      <c r="K2308" s="9">
        <v>0.03</v>
      </c>
      <c r="L2308" s="9">
        <v>31585871</v>
      </c>
      <c r="M2308" s="9">
        <v>0.328</v>
      </c>
    </row>
    <row r="2309" customHeight="1" spans="1:13">
      <c r="A2309" s="6" t="str">
        <f t="shared" si="0"/>
        <v>Sudan-Africa2006</v>
      </c>
      <c r="B2309" s="6" t="s">
        <v>247</v>
      </c>
      <c r="C2309" s="6" t="s">
        <v>69</v>
      </c>
      <c r="D2309" s="7" t="s">
        <v>287</v>
      </c>
      <c r="E2309" s="15"/>
      <c r="F2309" s="15"/>
      <c r="G2309" s="9">
        <v>62</v>
      </c>
      <c r="H2309" s="9">
        <v>59</v>
      </c>
      <c r="I2309" s="9">
        <v>0.43</v>
      </c>
      <c r="J2309" s="9">
        <v>0.539</v>
      </c>
      <c r="K2309" s="9">
        <v>0.031</v>
      </c>
      <c r="L2309" s="9">
        <v>32397535</v>
      </c>
      <c r="M2309" s="9">
        <v>0.328</v>
      </c>
    </row>
    <row r="2310" customHeight="1" spans="1:13">
      <c r="A2310" s="6" t="str">
        <f t="shared" si="0"/>
        <v>Sudan-Africa2007</v>
      </c>
      <c r="B2310" s="6" t="s">
        <v>247</v>
      </c>
      <c r="C2310" s="6" t="s">
        <v>69</v>
      </c>
      <c r="D2310" s="7" t="s">
        <v>289</v>
      </c>
      <c r="E2310" s="15"/>
      <c r="F2310" s="14">
        <v>0.011</v>
      </c>
      <c r="G2310" s="9">
        <v>62</v>
      </c>
      <c r="H2310" s="9">
        <v>59</v>
      </c>
      <c r="I2310" s="9">
        <v>0.428</v>
      </c>
      <c r="J2310" s="9">
        <v>0.541</v>
      </c>
      <c r="K2310" s="9">
        <v>0.031</v>
      </c>
      <c r="L2310" s="9">
        <v>33218250</v>
      </c>
      <c r="M2310" s="9">
        <v>0.329</v>
      </c>
    </row>
    <row r="2311" customHeight="1" spans="1:13">
      <c r="A2311" s="6" t="str">
        <f t="shared" si="0"/>
        <v>Sudan-Africa2008</v>
      </c>
      <c r="B2311" s="6" t="s">
        <v>247</v>
      </c>
      <c r="C2311" s="6" t="s">
        <v>69</v>
      </c>
      <c r="D2311" s="7" t="s">
        <v>283</v>
      </c>
      <c r="E2311" s="15"/>
      <c r="F2311" s="14">
        <v>0.013</v>
      </c>
      <c r="G2311" s="9">
        <v>63</v>
      </c>
      <c r="H2311" s="9">
        <v>59</v>
      </c>
      <c r="I2311" s="9">
        <v>0.426</v>
      </c>
      <c r="J2311" s="9">
        <v>0.543</v>
      </c>
      <c r="K2311" s="9">
        <v>0.031</v>
      </c>
      <c r="L2311" s="9">
        <v>34040065</v>
      </c>
      <c r="M2311" s="9">
        <v>0.329</v>
      </c>
    </row>
    <row r="2312" customHeight="1" spans="1:13">
      <c r="A2312" s="6" t="str">
        <f t="shared" si="0"/>
        <v>Sudan-Africa2009</v>
      </c>
      <c r="B2312" s="6" t="s">
        <v>247</v>
      </c>
      <c r="C2312" s="6" t="s">
        <v>69</v>
      </c>
      <c r="D2312" s="7" t="s">
        <v>284</v>
      </c>
      <c r="E2312" s="14">
        <v>0.011</v>
      </c>
      <c r="F2312" s="14">
        <v>0.005</v>
      </c>
      <c r="G2312" s="9">
        <v>63</v>
      </c>
      <c r="H2312" s="9">
        <v>60</v>
      </c>
      <c r="I2312" s="9">
        <v>0.423</v>
      </c>
      <c r="J2312" s="9">
        <v>0.546</v>
      </c>
      <c r="K2312" s="9">
        <v>0.031</v>
      </c>
      <c r="L2312" s="9">
        <v>34853178</v>
      </c>
      <c r="M2312" s="9">
        <v>0.33</v>
      </c>
    </row>
    <row r="2313" customHeight="1" spans="1:13">
      <c r="A2313" s="6" t="str">
        <f t="shared" si="0"/>
        <v>Sudan-Africa2010</v>
      </c>
      <c r="B2313" s="6" t="s">
        <v>247</v>
      </c>
      <c r="C2313" s="6" t="s">
        <v>69</v>
      </c>
      <c r="D2313" s="7" t="s">
        <v>288</v>
      </c>
      <c r="E2313" s="14">
        <v>0.012</v>
      </c>
      <c r="F2313" s="14">
        <v>0.006</v>
      </c>
      <c r="G2313" s="9">
        <v>63</v>
      </c>
      <c r="H2313" s="9">
        <v>60</v>
      </c>
      <c r="I2313" s="9">
        <v>0.421</v>
      </c>
      <c r="J2313" s="9">
        <v>0.548</v>
      </c>
      <c r="K2313" s="9">
        <v>0.031</v>
      </c>
      <c r="L2313" s="9">
        <v>35652002</v>
      </c>
      <c r="M2313" s="9">
        <v>0.331</v>
      </c>
    </row>
    <row r="2314" customHeight="1" spans="1:13">
      <c r="A2314" s="6" t="str">
        <f t="shared" si="0"/>
        <v>Sudan-Africa2011</v>
      </c>
      <c r="B2314" s="6" t="s">
        <v>247</v>
      </c>
      <c r="C2314" s="6" t="s">
        <v>69</v>
      </c>
      <c r="D2314" s="7" t="s">
        <v>285</v>
      </c>
      <c r="E2314" s="14">
        <v>0.013</v>
      </c>
      <c r="F2314" s="15"/>
      <c r="G2314" s="9">
        <v>63</v>
      </c>
      <c r="H2314" s="9">
        <v>60</v>
      </c>
      <c r="I2314" s="9">
        <v>0.418</v>
      </c>
      <c r="J2314" s="9">
        <v>0.551</v>
      </c>
      <c r="K2314" s="9">
        <v>0.032</v>
      </c>
      <c r="L2314" s="9">
        <v>36430923</v>
      </c>
      <c r="M2314" s="9">
        <v>0.332</v>
      </c>
    </row>
    <row r="2315" customHeight="1" spans="1:13">
      <c r="A2315" s="6" t="str">
        <f t="shared" si="0"/>
        <v>Sudan-Africa2012</v>
      </c>
      <c r="B2315" s="6" t="s">
        <v>247</v>
      </c>
      <c r="C2315" s="6" t="s">
        <v>69</v>
      </c>
      <c r="D2315" s="7" t="s">
        <v>286</v>
      </c>
      <c r="E2315" s="14">
        <v>0.014</v>
      </c>
      <c r="F2315" s="14">
        <v>0.007</v>
      </c>
      <c r="G2315" s="9">
        <v>64</v>
      </c>
      <c r="H2315" s="9">
        <v>60</v>
      </c>
      <c r="I2315" s="9">
        <v>0.415</v>
      </c>
      <c r="J2315" s="9">
        <v>0.553</v>
      </c>
      <c r="K2315" s="9">
        <v>0.032</v>
      </c>
      <c r="L2315" s="9">
        <v>37195349</v>
      </c>
      <c r="M2315" s="9">
        <v>0.333</v>
      </c>
    </row>
    <row r="2316" customHeight="1" spans="1:13">
      <c r="A2316" s="6" t="str">
        <f t="shared" si="0"/>
        <v>Suriname-The Americas2000</v>
      </c>
      <c r="B2316" s="6" t="s">
        <v>248</v>
      </c>
      <c r="C2316" s="6" t="s">
        <v>75</v>
      </c>
      <c r="D2316" s="7" t="s">
        <v>277</v>
      </c>
      <c r="E2316" s="14">
        <v>0.015</v>
      </c>
      <c r="F2316" s="14">
        <v>0.024</v>
      </c>
      <c r="G2316" s="9">
        <v>71</v>
      </c>
      <c r="H2316" s="9">
        <v>65</v>
      </c>
      <c r="I2316" s="9">
        <v>0.306</v>
      </c>
      <c r="J2316" s="9">
        <v>0.637</v>
      </c>
      <c r="K2316" s="9">
        <v>0.057</v>
      </c>
      <c r="L2316" s="9">
        <v>466668</v>
      </c>
      <c r="M2316" s="9">
        <v>0.664</v>
      </c>
    </row>
    <row r="2317" customHeight="1" spans="1:13">
      <c r="A2317" s="6" t="str">
        <f t="shared" si="0"/>
        <v>Suriname-The Americas2001</v>
      </c>
      <c r="B2317" s="6" t="s">
        <v>248</v>
      </c>
      <c r="C2317" s="6" t="s">
        <v>75</v>
      </c>
      <c r="D2317" s="7" t="s">
        <v>278</v>
      </c>
      <c r="E2317" s="14">
        <v>0.015</v>
      </c>
      <c r="F2317" s="14">
        <v>0.008</v>
      </c>
      <c r="G2317" s="9">
        <v>72</v>
      </c>
      <c r="H2317" s="9">
        <v>65</v>
      </c>
      <c r="I2317" s="9">
        <v>0.304</v>
      </c>
      <c r="J2317" s="9">
        <v>0.638</v>
      </c>
      <c r="K2317" s="9">
        <v>0.058</v>
      </c>
      <c r="L2317" s="9">
        <v>473312</v>
      </c>
      <c r="M2317" s="9">
        <v>0.665</v>
      </c>
    </row>
    <row r="2318" customHeight="1" spans="1:13">
      <c r="A2318" s="6" t="str">
        <f t="shared" si="0"/>
        <v>Suriname-The Americas2002</v>
      </c>
      <c r="B2318" s="6" t="s">
        <v>248</v>
      </c>
      <c r="C2318" s="6" t="s">
        <v>75</v>
      </c>
      <c r="D2318" s="7" t="s">
        <v>279</v>
      </c>
      <c r="E2318" s="14">
        <v>0.016</v>
      </c>
      <c r="F2318" s="15"/>
      <c r="G2318" s="9">
        <v>72</v>
      </c>
      <c r="H2318" s="9">
        <v>65</v>
      </c>
      <c r="I2318" s="9">
        <v>0.303</v>
      </c>
      <c r="J2318" s="9">
        <v>0.639</v>
      </c>
      <c r="K2318" s="9">
        <v>0.059</v>
      </c>
      <c r="L2318" s="9">
        <v>480099</v>
      </c>
      <c r="M2318" s="9">
        <v>0.666</v>
      </c>
    </row>
    <row r="2319" customHeight="1" spans="1:13">
      <c r="A2319" s="6" t="str">
        <f t="shared" si="0"/>
        <v>Suriname-The Americas2003</v>
      </c>
      <c r="B2319" s="6" t="s">
        <v>248</v>
      </c>
      <c r="C2319" s="6" t="s">
        <v>75</v>
      </c>
      <c r="D2319" s="7" t="s">
        <v>280</v>
      </c>
      <c r="E2319" s="14">
        <v>0.016</v>
      </c>
      <c r="F2319" s="14">
        <v>0.013</v>
      </c>
      <c r="G2319" s="9">
        <v>72</v>
      </c>
      <c r="H2319" s="9">
        <v>65</v>
      </c>
      <c r="I2319" s="9">
        <v>0.301</v>
      </c>
      <c r="J2319" s="9">
        <v>0.639</v>
      </c>
      <c r="K2319" s="9">
        <v>0.059</v>
      </c>
      <c r="L2319" s="9">
        <v>486867</v>
      </c>
      <c r="M2319" s="9">
        <v>0.667</v>
      </c>
    </row>
    <row r="2320" customHeight="1" spans="1:13">
      <c r="A2320" s="6" t="str">
        <f t="shared" si="0"/>
        <v>Suriname-The Americas2004</v>
      </c>
      <c r="B2320" s="6" t="s">
        <v>248</v>
      </c>
      <c r="C2320" s="6" t="s">
        <v>75</v>
      </c>
      <c r="D2320" s="7" t="s">
        <v>281</v>
      </c>
      <c r="E2320" s="14">
        <v>0.017</v>
      </c>
      <c r="F2320" s="14">
        <v>0.018</v>
      </c>
      <c r="G2320" s="9">
        <v>72</v>
      </c>
      <c r="H2320" s="9">
        <v>65</v>
      </c>
      <c r="I2320" s="9">
        <v>0.3</v>
      </c>
      <c r="J2320" s="9">
        <v>0.64</v>
      </c>
      <c r="K2320" s="9">
        <v>0.06</v>
      </c>
      <c r="L2320" s="9">
        <v>493394</v>
      </c>
      <c r="M2320" s="9">
        <v>0.667</v>
      </c>
    </row>
    <row r="2321" customHeight="1" spans="1:13">
      <c r="A2321" s="6" t="str">
        <f t="shared" si="0"/>
        <v>Suriname-The Americas2005</v>
      </c>
      <c r="B2321" s="6" t="s">
        <v>248</v>
      </c>
      <c r="C2321" s="6" t="s">
        <v>75</v>
      </c>
      <c r="D2321" s="7" t="s">
        <v>282</v>
      </c>
      <c r="E2321" s="14">
        <v>0.017</v>
      </c>
      <c r="F2321" s="15"/>
      <c r="G2321" s="9">
        <v>72</v>
      </c>
      <c r="H2321" s="9">
        <v>66</v>
      </c>
      <c r="I2321" s="9">
        <v>0.299</v>
      </c>
      <c r="J2321" s="9">
        <v>0.64</v>
      </c>
      <c r="K2321" s="9">
        <v>0.061</v>
      </c>
      <c r="L2321" s="9">
        <v>499523</v>
      </c>
      <c r="M2321" s="9">
        <v>0.667</v>
      </c>
    </row>
    <row r="2322" customHeight="1" spans="1:13">
      <c r="A2322" s="6" t="str">
        <f t="shared" si="0"/>
        <v>Suriname-The Americas2006</v>
      </c>
      <c r="B2322" s="6" t="s">
        <v>248</v>
      </c>
      <c r="C2322" s="6" t="s">
        <v>75</v>
      </c>
      <c r="D2322" s="7" t="s">
        <v>287</v>
      </c>
      <c r="E2322" s="14">
        <v>0.018</v>
      </c>
      <c r="F2322" s="14">
        <v>0.019</v>
      </c>
      <c r="G2322" s="9">
        <v>73</v>
      </c>
      <c r="H2322" s="9">
        <v>66</v>
      </c>
      <c r="I2322" s="9">
        <v>0.297</v>
      </c>
      <c r="J2322" s="9">
        <v>0.641</v>
      </c>
      <c r="K2322" s="9">
        <v>0.062</v>
      </c>
      <c r="L2322" s="9">
        <v>505186</v>
      </c>
      <c r="M2322" s="9">
        <v>0.666</v>
      </c>
    </row>
    <row r="2323" customHeight="1" spans="1:13">
      <c r="A2323" s="6" t="str">
        <f t="shared" si="0"/>
        <v>Suriname-The Americas2007</v>
      </c>
      <c r="B2323" s="6" t="s">
        <v>248</v>
      </c>
      <c r="C2323" s="6" t="s">
        <v>75</v>
      </c>
      <c r="D2323" s="7" t="s">
        <v>289</v>
      </c>
      <c r="E2323" s="14">
        <v>0.018</v>
      </c>
      <c r="F2323" s="14">
        <v>0.015</v>
      </c>
      <c r="G2323" s="9">
        <v>73</v>
      </c>
      <c r="H2323" s="9">
        <v>66</v>
      </c>
      <c r="I2323" s="9">
        <v>0.295</v>
      </c>
      <c r="J2323" s="9">
        <v>0.643</v>
      </c>
      <c r="K2323" s="9">
        <v>0.062</v>
      </c>
      <c r="L2323" s="9">
        <v>510433</v>
      </c>
      <c r="M2323" s="9">
        <v>0.665</v>
      </c>
    </row>
    <row r="2324" customHeight="1" spans="1:13">
      <c r="A2324" s="6" t="str">
        <f t="shared" si="0"/>
        <v>Suriname-The Americas2008</v>
      </c>
      <c r="B2324" s="6" t="s">
        <v>248</v>
      </c>
      <c r="C2324" s="6" t="s">
        <v>75</v>
      </c>
      <c r="D2324" s="7" t="s">
        <v>283</v>
      </c>
      <c r="E2324" s="14">
        <v>0.018</v>
      </c>
      <c r="F2324" s="14">
        <v>0.009</v>
      </c>
      <c r="G2324" s="9">
        <v>73</v>
      </c>
      <c r="H2324" s="9">
        <v>67</v>
      </c>
      <c r="I2324" s="9">
        <v>0.293</v>
      </c>
      <c r="J2324" s="9">
        <v>0.644</v>
      </c>
      <c r="K2324" s="9">
        <v>0.063</v>
      </c>
      <c r="L2324" s="9">
        <v>515372</v>
      </c>
      <c r="M2324" s="9">
        <v>0.665</v>
      </c>
    </row>
    <row r="2325" customHeight="1" spans="1:13">
      <c r="A2325" s="6" t="str">
        <f t="shared" si="0"/>
        <v>Suriname-The Americas2009</v>
      </c>
      <c r="B2325" s="6" t="s">
        <v>248</v>
      </c>
      <c r="C2325" s="6" t="s">
        <v>75</v>
      </c>
      <c r="D2325" s="7" t="s">
        <v>284</v>
      </c>
      <c r="E2325" s="14">
        <v>0.019</v>
      </c>
      <c r="F2325" s="14">
        <v>0.013</v>
      </c>
      <c r="G2325" s="9">
        <v>73</v>
      </c>
      <c r="H2325" s="9">
        <v>67</v>
      </c>
      <c r="I2325" s="9">
        <v>0.29</v>
      </c>
      <c r="J2325" s="9">
        <v>0.647</v>
      </c>
      <c r="K2325" s="9">
        <v>0.064</v>
      </c>
      <c r="L2325" s="9">
        <v>520173</v>
      </c>
      <c r="M2325" s="9">
        <v>0.664</v>
      </c>
    </row>
    <row r="2326" customHeight="1" spans="1:13">
      <c r="A2326" s="6" t="str">
        <f t="shared" si="0"/>
        <v>Suriname-The Americas2010</v>
      </c>
      <c r="B2326" s="6" t="s">
        <v>248</v>
      </c>
      <c r="C2326" s="6" t="s">
        <v>75</v>
      </c>
      <c r="D2326" s="7" t="s">
        <v>288</v>
      </c>
      <c r="E2326" s="14">
        <v>0.021</v>
      </c>
      <c r="F2326" s="14">
        <v>0.027</v>
      </c>
      <c r="G2326" s="9">
        <v>74</v>
      </c>
      <c r="H2326" s="9">
        <v>67</v>
      </c>
      <c r="I2326" s="9">
        <v>0.286</v>
      </c>
      <c r="J2326" s="9">
        <v>0.649</v>
      </c>
      <c r="K2326" s="9">
        <v>0.064</v>
      </c>
      <c r="L2326" s="9">
        <v>524960</v>
      </c>
      <c r="M2326" s="9">
        <v>0.663</v>
      </c>
    </row>
    <row r="2327" customHeight="1" spans="1:13">
      <c r="A2327" s="6" t="str">
        <f t="shared" si="0"/>
        <v>Suriname-The Americas2011</v>
      </c>
      <c r="B2327" s="6" t="s">
        <v>248</v>
      </c>
      <c r="C2327" s="6" t="s">
        <v>75</v>
      </c>
      <c r="D2327" s="7" t="s">
        <v>285</v>
      </c>
      <c r="E2327" s="14">
        <v>0.021</v>
      </c>
      <c r="F2327" s="14">
        <v>0.021</v>
      </c>
      <c r="G2327" s="9">
        <v>74</v>
      </c>
      <c r="H2327" s="9">
        <v>67</v>
      </c>
      <c r="I2327" s="9">
        <v>0.283</v>
      </c>
      <c r="J2327" s="9">
        <v>0.652</v>
      </c>
      <c r="K2327" s="9">
        <v>0.065</v>
      </c>
      <c r="L2327" s="9">
        <v>529761</v>
      </c>
      <c r="M2327" s="9">
        <v>0.663</v>
      </c>
    </row>
    <row r="2328" customHeight="1" spans="1:13">
      <c r="A2328" s="6" t="str">
        <f t="shared" si="0"/>
        <v>Suriname-The Americas2012</v>
      </c>
      <c r="B2328" s="6" t="s">
        <v>248</v>
      </c>
      <c r="C2328" s="6" t="s">
        <v>75</v>
      </c>
      <c r="D2328" s="7" t="s">
        <v>286</v>
      </c>
      <c r="E2328" s="14">
        <v>0.022</v>
      </c>
      <c r="F2328" s="14">
        <v>0.036</v>
      </c>
      <c r="G2328" s="9">
        <v>74</v>
      </c>
      <c r="H2328" s="9">
        <v>68</v>
      </c>
      <c r="I2328" s="9">
        <v>0.278</v>
      </c>
      <c r="J2328" s="9">
        <v>0.656</v>
      </c>
      <c r="K2328" s="9">
        <v>0.066</v>
      </c>
      <c r="L2328" s="9">
        <v>534541</v>
      </c>
      <c r="M2328" s="9">
        <v>0.662</v>
      </c>
    </row>
    <row r="2329" customHeight="1" spans="1:13">
      <c r="A2329" s="6" t="str">
        <f t="shared" si="0"/>
        <v>Swaziland-Africa2000</v>
      </c>
      <c r="B2329" s="6" t="s">
        <v>249</v>
      </c>
      <c r="C2329" s="6" t="s">
        <v>69</v>
      </c>
      <c r="D2329" s="7" t="s">
        <v>277</v>
      </c>
      <c r="E2329" s="14">
        <v>0.022</v>
      </c>
      <c r="F2329" s="14">
        <v>0.019</v>
      </c>
      <c r="G2329" s="9">
        <v>49</v>
      </c>
      <c r="H2329" s="9">
        <v>48</v>
      </c>
      <c r="I2329" s="9">
        <v>0.446</v>
      </c>
      <c r="J2329" s="9">
        <v>0.524</v>
      </c>
      <c r="K2329" s="9">
        <v>0.029</v>
      </c>
      <c r="L2329" s="9">
        <v>1063715</v>
      </c>
      <c r="M2329" s="9">
        <v>0.227</v>
      </c>
    </row>
    <row r="2330" customHeight="1" spans="1:13">
      <c r="A2330" s="6" t="str">
        <f t="shared" si="0"/>
        <v>Swaziland-Africa2001</v>
      </c>
      <c r="B2330" s="6" t="s">
        <v>249</v>
      </c>
      <c r="C2330" s="6" t="s">
        <v>69</v>
      </c>
      <c r="D2330" s="7" t="s">
        <v>278</v>
      </c>
      <c r="E2330" s="14">
        <v>0.022</v>
      </c>
      <c r="F2330" s="14">
        <v>0.023</v>
      </c>
      <c r="G2330" s="9">
        <v>48</v>
      </c>
      <c r="H2330" s="9">
        <v>47</v>
      </c>
      <c r="I2330" s="9">
        <v>0.44</v>
      </c>
      <c r="J2330" s="9">
        <v>0.53</v>
      </c>
      <c r="K2330" s="9">
        <v>0.03</v>
      </c>
      <c r="L2330" s="9">
        <v>1074761</v>
      </c>
      <c r="M2330" s="9">
        <v>0.226</v>
      </c>
    </row>
    <row r="2331" customHeight="1" spans="1:13">
      <c r="A2331" s="6" t="str">
        <f t="shared" si="0"/>
        <v>Swaziland-Africa2002</v>
      </c>
      <c r="B2331" s="6" t="s">
        <v>249</v>
      </c>
      <c r="C2331" s="6" t="s">
        <v>69</v>
      </c>
      <c r="D2331" s="7" t="s">
        <v>279</v>
      </c>
      <c r="E2331" s="14">
        <v>0.022</v>
      </c>
      <c r="F2331" s="14">
        <v>0.016</v>
      </c>
      <c r="G2331" s="9">
        <v>47</v>
      </c>
      <c r="H2331" s="9">
        <v>46</v>
      </c>
      <c r="I2331" s="9">
        <v>0.435</v>
      </c>
      <c r="J2331" s="9">
        <v>0.535</v>
      </c>
      <c r="K2331" s="9">
        <v>0.03</v>
      </c>
      <c r="L2331" s="9">
        <v>1082183</v>
      </c>
      <c r="M2331" s="9">
        <v>0.224</v>
      </c>
    </row>
    <row r="2332" customHeight="1" spans="1:13">
      <c r="A2332" s="6" t="str">
        <f t="shared" si="0"/>
        <v>Swaziland-Africa2003</v>
      </c>
      <c r="B2332" s="6" t="s">
        <v>249</v>
      </c>
      <c r="C2332" s="6" t="s">
        <v>69</v>
      </c>
      <c r="D2332" s="7" t="s">
        <v>280</v>
      </c>
      <c r="E2332" s="14">
        <v>0.022</v>
      </c>
      <c r="F2332" s="14">
        <v>0.017</v>
      </c>
      <c r="G2332" s="9">
        <v>46</v>
      </c>
      <c r="H2332" s="9">
        <v>46</v>
      </c>
      <c r="I2332" s="9">
        <v>0.43</v>
      </c>
      <c r="J2332" s="9">
        <v>0.539</v>
      </c>
      <c r="K2332" s="9">
        <v>0.031</v>
      </c>
      <c r="L2332" s="9">
        <v>1087929</v>
      </c>
      <c r="M2332" s="9">
        <v>0.223</v>
      </c>
    </row>
    <row r="2333" customHeight="1" spans="1:13">
      <c r="A2333" s="6" t="str">
        <f t="shared" si="0"/>
        <v>Swaziland-Africa2004</v>
      </c>
      <c r="B2333" s="6" t="s">
        <v>249</v>
      </c>
      <c r="C2333" s="6" t="s">
        <v>69</v>
      </c>
      <c r="D2333" s="7" t="s">
        <v>281</v>
      </c>
      <c r="E2333" s="14">
        <v>0.023</v>
      </c>
      <c r="F2333" s="14">
        <v>0.02</v>
      </c>
      <c r="G2333" s="9">
        <v>46</v>
      </c>
      <c r="H2333" s="9">
        <v>46</v>
      </c>
      <c r="I2333" s="9">
        <v>0.424</v>
      </c>
      <c r="J2333" s="9">
        <v>0.545</v>
      </c>
      <c r="K2333" s="9">
        <v>0.031</v>
      </c>
      <c r="L2333" s="9">
        <v>1094758</v>
      </c>
      <c r="M2333" s="9">
        <v>0.222</v>
      </c>
    </row>
    <row r="2334" customHeight="1" spans="1:13">
      <c r="A2334" s="6" t="str">
        <f t="shared" si="0"/>
        <v>Swaziland-Africa2005</v>
      </c>
      <c r="B2334" s="6" t="s">
        <v>249</v>
      </c>
      <c r="C2334" s="6" t="s">
        <v>69</v>
      </c>
      <c r="D2334" s="7" t="s">
        <v>282</v>
      </c>
      <c r="E2334" s="14">
        <v>0.024</v>
      </c>
      <c r="F2334" s="14">
        <v>0.03</v>
      </c>
      <c r="G2334" s="9">
        <v>46</v>
      </c>
      <c r="H2334" s="9">
        <v>46</v>
      </c>
      <c r="I2334" s="9">
        <v>0.418</v>
      </c>
      <c r="J2334" s="9">
        <v>0.55</v>
      </c>
      <c r="K2334" s="9">
        <v>0.032</v>
      </c>
      <c r="L2334" s="9">
        <v>1104642</v>
      </c>
      <c r="M2334" s="9">
        <v>0.22</v>
      </c>
    </row>
    <row r="2335" customHeight="1" spans="1:13">
      <c r="A2335" s="6" t="str">
        <f t="shared" si="0"/>
        <v>Swaziland-Africa2006</v>
      </c>
      <c r="B2335" s="6" t="s">
        <v>249</v>
      </c>
      <c r="C2335" s="6" t="s">
        <v>69</v>
      </c>
      <c r="D2335" s="7" t="s">
        <v>287</v>
      </c>
      <c r="E2335" s="14">
        <v>0.024</v>
      </c>
      <c r="F2335" s="14">
        <v>0.025</v>
      </c>
      <c r="G2335" s="9">
        <v>46</v>
      </c>
      <c r="H2335" s="9">
        <v>46</v>
      </c>
      <c r="I2335" s="9">
        <v>0.412</v>
      </c>
      <c r="J2335" s="9">
        <v>0.556</v>
      </c>
      <c r="K2335" s="9">
        <v>0.032</v>
      </c>
      <c r="L2335" s="9">
        <v>1118253</v>
      </c>
      <c r="M2335" s="9">
        <v>0.219</v>
      </c>
    </row>
    <row r="2336" customHeight="1" spans="1:13">
      <c r="A2336" s="6" t="str">
        <f t="shared" si="0"/>
        <v>Swaziland-Africa2007</v>
      </c>
      <c r="B2336" s="6" t="s">
        <v>249</v>
      </c>
      <c r="C2336" s="6" t="s">
        <v>69</v>
      </c>
      <c r="D2336" s="7" t="s">
        <v>289</v>
      </c>
      <c r="E2336" s="14">
        <v>0.026</v>
      </c>
      <c r="F2336" s="14">
        <v>0.025</v>
      </c>
      <c r="G2336" s="9">
        <v>47</v>
      </c>
      <c r="H2336" s="9">
        <v>47</v>
      </c>
      <c r="I2336" s="9">
        <v>0.406</v>
      </c>
      <c r="J2336" s="9">
        <v>0.562</v>
      </c>
      <c r="K2336" s="9">
        <v>0.032</v>
      </c>
      <c r="L2336" s="9">
        <v>1134977</v>
      </c>
      <c r="M2336" s="9">
        <v>0.218</v>
      </c>
    </row>
    <row r="2337" customHeight="1" spans="1:13">
      <c r="A2337" s="6" t="str">
        <f t="shared" si="0"/>
        <v>Swaziland-Africa2008</v>
      </c>
      <c r="B2337" s="6" t="s">
        <v>249</v>
      </c>
      <c r="C2337" s="6" t="s">
        <v>69</v>
      </c>
      <c r="D2337" s="7" t="s">
        <v>283</v>
      </c>
      <c r="E2337" s="14">
        <v>0.026</v>
      </c>
      <c r="F2337" s="14">
        <v>0.027</v>
      </c>
      <c r="G2337" s="9">
        <v>47</v>
      </c>
      <c r="H2337" s="9">
        <v>48</v>
      </c>
      <c r="I2337" s="9">
        <v>0.399</v>
      </c>
      <c r="J2337" s="9">
        <v>0.568</v>
      </c>
      <c r="K2337" s="9">
        <v>0.033</v>
      </c>
      <c r="L2337" s="9">
        <v>1153929</v>
      </c>
      <c r="M2337" s="9">
        <v>0.217</v>
      </c>
    </row>
    <row r="2338" customHeight="1" spans="1:13">
      <c r="A2338" s="6" t="str">
        <f t="shared" si="0"/>
        <v>Swaziland-Africa2009</v>
      </c>
      <c r="B2338" s="6" t="s">
        <v>249</v>
      </c>
      <c r="C2338" s="6" t="s">
        <v>69</v>
      </c>
      <c r="D2338" s="7" t="s">
        <v>284</v>
      </c>
      <c r="E2338" s="14">
        <v>0.029</v>
      </c>
      <c r="F2338" s="14">
        <v>0.067</v>
      </c>
      <c r="G2338" s="9">
        <v>48</v>
      </c>
      <c r="H2338" s="9">
        <v>48</v>
      </c>
      <c r="I2338" s="9">
        <v>0.393</v>
      </c>
      <c r="J2338" s="9">
        <v>0.574</v>
      </c>
      <c r="K2338" s="9">
        <v>0.033</v>
      </c>
      <c r="L2338" s="9">
        <v>1173678</v>
      </c>
      <c r="M2338" s="9">
        <v>0.216</v>
      </c>
    </row>
    <row r="2339" customHeight="1" spans="1:13">
      <c r="A2339" s="6" t="str">
        <f t="shared" si="0"/>
        <v>Swaziland-Africa2010</v>
      </c>
      <c r="B2339" s="6" t="s">
        <v>249</v>
      </c>
      <c r="C2339" s="6" t="s">
        <v>69</v>
      </c>
      <c r="D2339" s="7" t="s">
        <v>288</v>
      </c>
      <c r="E2339" s="14">
        <v>0.029</v>
      </c>
      <c r="F2339" s="14">
        <v>0.027</v>
      </c>
      <c r="G2339" s="9">
        <v>48</v>
      </c>
      <c r="H2339" s="9">
        <v>49</v>
      </c>
      <c r="I2339" s="9">
        <v>0.388</v>
      </c>
      <c r="J2339" s="9">
        <v>0.578</v>
      </c>
      <c r="K2339" s="9">
        <v>0.033</v>
      </c>
      <c r="L2339" s="9">
        <v>1193148</v>
      </c>
      <c r="M2339" s="9">
        <v>0.215</v>
      </c>
    </row>
    <row r="2340" customHeight="1" spans="1:13">
      <c r="A2340" s="6" t="str">
        <f t="shared" si="0"/>
        <v>Swaziland-Africa2011</v>
      </c>
      <c r="B2340" s="6" t="s">
        <v>249</v>
      </c>
      <c r="C2340" s="6" t="s">
        <v>69</v>
      </c>
      <c r="D2340" s="7" t="s">
        <v>285</v>
      </c>
      <c r="E2340" s="14">
        <v>0.035</v>
      </c>
      <c r="F2340" s="14">
        <v>0.035</v>
      </c>
      <c r="G2340" s="9">
        <v>48</v>
      </c>
      <c r="H2340" s="9">
        <v>49</v>
      </c>
      <c r="I2340" s="9">
        <v>0.384</v>
      </c>
      <c r="J2340" s="9">
        <v>0.582</v>
      </c>
      <c r="K2340" s="9">
        <v>0.034</v>
      </c>
      <c r="L2340" s="9">
        <v>1212159</v>
      </c>
      <c r="M2340" s="9">
        <v>0.214</v>
      </c>
    </row>
    <row r="2341" customHeight="1" spans="1:13">
      <c r="A2341" s="6" t="str">
        <f t="shared" si="0"/>
        <v>Swaziland-Africa2012</v>
      </c>
      <c r="B2341" s="6" t="s">
        <v>249</v>
      </c>
      <c r="C2341" s="6" t="s">
        <v>69</v>
      </c>
      <c r="D2341" s="7" t="s">
        <v>286</v>
      </c>
      <c r="E2341" s="15"/>
      <c r="F2341" s="15"/>
      <c r="G2341" s="9">
        <v>48</v>
      </c>
      <c r="H2341" s="9">
        <v>49</v>
      </c>
      <c r="I2341" s="9">
        <v>0.38</v>
      </c>
      <c r="J2341" s="9">
        <v>0.585</v>
      </c>
      <c r="K2341" s="9">
        <v>0.034</v>
      </c>
      <c r="L2341" s="9">
        <v>1230985</v>
      </c>
      <c r="M2341" s="9">
        <v>0.214</v>
      </c>
    </row>
    <row r="2342" customHeight="1" spans="1:13">
      <c r="A2342" s="6" t="str">
        <f t="shared" si="0"/>
        <v>Sweden-Europe2000</v>
      </c>
      <c r="B2342" s="6" t="s">
        <v>250</v>
      </c>
      <c r="C2342" s="6" t="s">
        <v>67</v>
      </c>
      <c r="D2342" s="7" t="s">
        <v>277</v>
      </c>
      <c r="E2342" s="15"/>
      <c r="F2342" s="15"/>
      <c r="G2342" s="9">
        <v>82</v>
      </c>
      <c r="H2342" s="9">
        <v>77</v>
      </c>
      <c r="I2342" s="9">
        <v>0.184</v>
      </c>
      <c r="J2342" s="9">
        <v>0.643</v>
      </c>
      <c r="K2342" s="9">
        <v>0.173</v>
      </c>
      <c r="L2342" s="9">
        <v>8872109</v>
      </c>
      <c r="M2342" s="9">
        <v>0.84</v>
      </c>
    </row>
    <row r="2343" customHeight="1" spans="1:13">
      <c r="A2343" s="6" t="str">
        <f t="shared" si="0"/>
        <v>Sweden-Europe2001</v>
      </c>
      <c r="B2343" s="6" t="s">
        <v>250</v>
      </c>
      <c r="C2343" s="6" t="s">
        <v>67</v>
      </c>
      <c r="D2343" s="7" t="s">
        <v>278</v>
      </c>
      <c r="E2343" s="15"/>
      <c r="F2343" s="15"/>
      <c r="G2343" s="9">
        <v>82</v>
      </c>
      <c r="H2343" s="9">
        <v>78</v>
      </c>
      <c r="I2343" s="9">
        <v>0.183</v>
      </c>
      <c r="J2343" s="9">
        <v>0.645</v>
      </c>
      <c r="K2343" s="9">
        <v>0.172</v>
      </c>
      <c r="L2343" s="9">
        <v>8895960</v>
      </c>
      <c r="M2343" s="9">
        <v>0.841</v>
      </c>
    </row>
    <row r="2344" customHeight="1" spans="1:13">
      <c r="A2344" s="6" t="str">
        <f t="shared" si="0"/>
        <v>Sweden-Europe2002</v>
      </c>
      <c r="B2344" s="6" t="s">
        <v>250</v>
      </c>
      <c r="C2344" s="6" t="s">
        <v>67</v>
      </c>
      <c r="D2344" s="7" t="s">
        <v>279</v>
      </c>
      <c r="E2344" s="15"/>
      <c r="F2344" s="15"/>
      <c r="G2344" s="9">
        <v>82</v>
      </c>
      <c r="H2344" s="9">
        <v>78</v>
      </c>
      <c r="I2344" s="9">
        <v>0.181</v>
      </c>
      <c r="J2344" s="9">
        <v>0.647</v>
      </c>
      <c r="K2344" s="9">
        <v>0.172</v>
      </c>
      <c r="L2344" s="9">
        <v>8924958</v>
      </c>
      <c r="M2344" s="9">
        <v>0.841</v>
      </c>
    </row>
    <row r="2345" customHeight="1" spans="1:13">
      <c r="A2345" s="6" t="str">
        <f t="shared" si="0"/>
        <v>Sweden-Europe2003</v>
      </c>
      <c r="B2345" s="6" t="s">
        <v>250</v>
      </c>
      <c r="C2345" s="6" t="s">
        <v>67</v>
      </c>
      <c r="D2345" s="7" t="s">
        <v>280</v>
      </c>
      <c r="E2345" s="15"/>
      <c r="F2345" s="14">
        <v>0.012</v>
      </c>
      <c r="G2345" s="9">
        <v>82</v>
      </c>
      <c r="H2345" s="9">
        <v>78</v>
      </c>
      <c r="I2345" s="9">
        <v>0.179</v>
      </c>
      <c r="J2345" s="9">
        <v>0.649</v>
      </c>
      <c r="K2345" s="9">
        <v>0.172</v>
      </c>
      <c r="L2345" s="9">
        <v>8958229</v>
      </c>
      <c r="M2345" s="9">
        <v>0.842</v>
      </c>
    </row>
    <row r="2346" customHeight="1" spans="1:13">
      <c r="A2346" s="6" t="str">
        <f t="shared" si="0"/>
        <v>Sweden-Europe2004</v>
      </c>
      <c r="B2346" s="6" t="s">
        <v>250</v>
      </c>
      <c r="C2346" s="6" t="s">
        <v>67</v>
      </c>
      <c r="D2346" s="7" t="s">
        <v>281</v>
      </c>
      <c r="E2346" s="15"/>
      <c r="F2346" s="14">
        <v>0.011</v>
      </c>
      <c r="G2346" s="9">
        <v>83</v>
      </c>
      <c r="H2346" s="9">
        <v>78</v>
      </c>
      <c r="I2346" s="9">
        <v>0.176</v>
      </c>
      <c r="J2346" s="9">
        <v>0.651</v>
      </c>
      <c r="K2346" s="9">
        <v>0.172</v>
      </c>
      <c r="L2346" s="9">
        <v>8993531</v>
      </c>
      <c r="M2346" s="9">
        <v>0.843</v>
      </c>
    </row>
    <row r="2347" customHeight="1" spans="1:13">
      <c r="A2347" s="6" t="str">
        <f t="shared" si="0"/>
        <v>Sweden-Europe2005</v>
      </c>
      <c r="B2347" s="6" t="s">
        <v>250</v>
      </c>
      <c r="C2347" s="6" t="s">
        <v>67</v>
      </c>
      <c r="D2347" s="7" t="s">
        <v>282</v>
      </c>
      <c r="E2347" s="14">
        <v>0.011</v>
      </c>
      <c r="F2347" s="14">
        <v>0.005</v>
      </c>
      <c r="G2347" s="9">
        <v>83</v>
      </c>
      <c r="H2347" s="9">
        <v>78</v>
      </c>
      <c r="I2347" s="9">
        <v>0.174</v>
      </c>
      <c r="J2347" s="9">
        <v>0.653</v>
      </c>
      <c r="K2347" s="9">
        <v>0.173</v>
      </c>
      <c r="L2347" s="9">
        <v>9029572</v>
      </c>
      <c r="M2347" s="9">
        <v>0.843</v>
      </c>
    </row>
    <row r="2348" customHeight="1" spans="1:13">
      <c r="A2348" s="6" t="str">
        <f t="shared" si="0"/>
        <v>Sweden-Europe2006</v>
      </c>
      <c r="B2348" s="6" t="s">
        <v>250</v>
      </c>
      <c r="C2348" s="6" t="s">
        <v>67</v>
      </c>
      <c r="D2348" s="7" t="s">
        <v>287</v>
      </c>
      <c r="E2348" s="14">
        <v>0.011</v>
      </c>
      <c r="F2348" s="14">
        <v>0.005</v>
      </c>
      <c r="G2348" s="9">
        <v>83</v>
      </c>
      <c r="H2348" s="9">
        <v>79</v>
      </c>
      <c r="I2348" s="9">
        <v>0.172</v>
      </c>
      <c r="J2348" s="9">
        <v>0.655</v>
      </c>
      <c r="K2348" s="9">
        <v>0.174</v>
      </c>
      <c r="L2348" s="9">
        <v>9080505</v>
      </c>
      <c r="M2348" s="9">
        <v>0.844</v>
      </c>
    </row>
    <row r="2349" customHeight="1" spans="1:13">
      <c r="A2349" s="6" t="str">
        <f t="shared" si="0"/>
        <v>Sweden-Europe2007</v>
      </c>
      <c r="B2349" s="6" t="s">
        <v>250</v>
      </c>
      <c r="C2349" s="6" t="s">
        <v>67</v>
      </c>
      <c r="D2349" s="7" t="s">
        <v>289</v>
      </c>
      <c r="E2349" s="14">
        <v>0.012</v>
      </c>
      <c r="F2349" s="15"/>
      <c r="G2349" s="9">
        <v>83</v>
      </c>
      <c r="H2349" s="9">
        <v>79</v>
      </c>
      <c r="I2349" s="9">
        <v>0.169</v>
      </c>
      <c r="J2349" s="9">
        <v>0.656</v>
      </c>
      <c r="K2349" s="9">
        <v>0.175</v>
      </c>
      <c r="L2349" s="9">
        <v>9148092</v>
      </c>
      <c r="M2349" s="9">
        <v>0.846</v>
      </c>
    </row>
    <row r="2350" customHeight="1" spans="1:13">
      <c r="A2350" s="6" t="str">
        <f t="shared" si="0"/>
        <v>Sweden-Europe2008</v>
      </c>
      <c r="B2350" s="6" t="s">
        <v>250</v>
      </c>
      <c r="C2350" s="6" t="s">
        <v>67</v>
      </c>
      <c r="D2350" s="7" t="s">
        <v>283</v>
      </c>
      <c r="E2350" s="14">
        <v>0.013</v>
      </c>
      <c r="F2350" s="14">
        <v>0.015</v>
      </c>
      <c r="G2350" s="9">
        <v>83</v>
      </c>
      <c r="H2350" s="9">
        <v>79</v>
      </c>
      <c r="I2350" s="9">
        <v>0.167</v>
      </c>
      <c r="J2350" s="9">
        <v>0.656</v>
      </c>
      <c r="K2350" s="9">
        <v>0.177</v>
      </c>
      <c r="L2350" s="9">
        <v>9219637</v>
      </c>
      <c r="M2350" s="9">
        <v>0.847</v>
      </c>
    </row>
    <row r="2351" customHeight="1" spans="1:13">
      <c r="A2351" s="6" t="str">
        <f t="shared" si="0"/>
        <v>Sweden-Europe2009</v>
      </c>
      <c r="B2351" s="6" t="s">
        <v>250</v>
      </c>
      <c r="C2351" s="6" t="s">
        <v>67</v>
      </c>
      <c r="D2351" s="7" t="s">
        <v>284</v>
      </c>
      <c r="E2351" s="14">
        <v>0.013</v>
      </c>
      <c r="F2351" s="15"/>
      <c r="G2351" s="9">
        <v>83</v>
      </c>
      <c r="H2351" s="9">
        <v>79</v>
      </c>
      <c r="I2351" s="9">
        <v>0.166</v>
      </c>
      <c r="J2351" s="9">
        <v>0.655</v>
      </c>
      <c r="K2351" s="9">
        <v>0.179</v>
      </c>
      <c r="L2351" s="9">
        <v>9298515</v>
      </c>
      <c r="M2351" s="9">
        <v>0.849</v>
      </c>
    </row>
    <row r="2352" customHeight="1" spans="1:13">
      <c r="A2352" s="6" t="str">
        <f t="shared" si="0"/>
        <v>Sweden-Europe2010</v>
      </c>
      <c r="B2352" s="6" t="s">
        <v>250</v>
      </c>
      <c r="C2352" s="6" t="s">
        <v>67</v>
      </c>
      <c r="D2352" s="7" t="s">
        <v>288</v>
      </c>
      <c r="E2352" s="14">
        <v>0.013</v>
      </c>
      <c r="F2352" s="15"/>
      <c r="G2352" s="9">
        <v>84</v>
      </c>
      <c r="H2352" s="9">
        <v>80</v>
      </c>
      <c r="I2352" s="9">
        <v>0.165</v>
      </c>
      <c r="J2352" s="9">
        <v>0.653</v>
      </c>
      <c r="K2352" s="9">
        <v>0.182</v>
      </c>
      <c r="L2352" s="9">
        <v>9378126</v>
      </c>
      <c r="M2352" s="9">
        <v>0.851</v>
      </c>
    </row>
    <row r="2353" customHeight="1" spans="1:13">
      <c r="A2353" s="6" t="str">
        <f t="shared" si="0"/>
        <v>Sweden-Europe2011</v>
      </c>
      <c r="B2353" s="6" t="s">
        <v>250</v>
      </c>
      <c r="C2353" s="6" t="s">
        <v>67</v>
      </c>
      <c r="D2353" s="7" t="s">
        <v>285</v>
      </c>
      <c r="E2353" s="14">
        <v>0.014</v>
      </c>
      <c r="F2353" s="14">
        <v>0.007</v>
      </c>
      <c r="G2353" s="9">
        <v>84</v>
      </c>
      <c r="H2353" s="9">
        <v>80</v>
      </c>
      <c r="I2353" s="9">
        <v>0.166</v>
      </c>
      <c r="J2353" s="9">
        <v>0.649</v>
      </c>
      <c r="K2353" s="9">
        <v>0.185</v>
      </c>
      <c r="L2353" s="9">
        <v>9449213</v>
      </c>
      <c r="M2353" s="9">
        <v>0.852</v>
      </c>
    </row>
    <row r="2354" customHeight="1" spans="1:13">
      <c r="A2354" s="6" t="str">
        <f t="shared" si="0"/>
        <v>Sweden-Europe2012</v>
      </c>
      <c r="B2354" s="6" t="s">
        <v>250</v>
      </c>
      <c r="C2354" s="6" t="s">
        <v>67</v>
      </c>
      <c r="D2354" s="7" t="s">
        <v>286</v>
      </c>
      <c r="E2354" s="14">
        <v>0.015</v>
      </c>
      <c r="F2354" s="14">
        <v>0.024</v>
      </c>
      <c r="G2354" s="9">
        <v>84</v>
      </c>
      <c r="H2354" s="9">
        <v>80</v>
      </c>
      <c r="I2354" s="9">
        <v>0.167</v>
      </c>
      <c r="J2354" s="9">
        <v>0.644</v>
      </c>
      <c r="K2354" s="9">
        <v>0.189</v>
      </c>
      <c r="L2354" s="9">
        <v>9519374</v>
      </c>
      <c r="M2354" s="9">
        <v>0.854</v>
      </c>
    </row>
    <row r="2355" customHeight="1" spans="1:13">
      <c r="A2355" s="6" t="str">
        <f t="shared" si="0"/>
        <v>Switzerland-Europe2000</v>
      </c>
      <c r="B2355" s="6" t="s">
        <v>251</v>
      </c>
      <c r="C2355" s="6" t="s">
        <v>67</v>
      </c>
      <c r="D2355" s="7" t="s">
        <v>277</v>
      </c>
      <c r="E2355" s="14">
        <v>0.015</v>
      </c>
      <c r="F2355" s="14">
        <v>0.013</v>
      </c>
      <c r="G2355" s="9">
        <v>83</v>
      </c>
      <c r="H2355" s="9">
        <v>77</v>
      </c>
      <c r="I2355" s="9">
        <v>0.174</v>
      </c>
      <c r="J2355" s="9">
        <v>0.673</v>
      </c>
      <c r="K2355" s="9">
        <v>0.153</v>
      </c>
      <c r="L2355" s="9">
        <v>7184250</v>
      </c>
      <c r="M2355" s="9">
        <v>0.733</v>
      </c>
    </row>
    <row r="2356" customHeight="1" spans="1:13">
      <c r="A2356" s="6" t="str">
        <f t="shared" si="0"/>
        <v>Switzerland-Europe2001</v>
      </c>
      <c r="B2356" s="6" t="s">
        <v>251</v>
      </c>
      <c r="C2356" s="6" t="s">
        <v>67</v>
      </c>
      <c r="D2356" s="7" t="s">
        <v>278</v>
      </c>
      <c r="E2356" s="14">
        <v>0.015</v>
      </c>
      <c r="F2356" s="14">
        <v>0.012</v>
      </c>
      <c r="G2356" s="9">
        <v>83</v>
      </c>
      <c r="H2356" s="9">
        <v>77</v>
      </c>
      <c r="I2356" s="9">
        <v>0.173</v>
      </c>
      <c r="J2356" s="9">
        <v>0.673</v>
      </c>
      <c r="K2356" s="9">
        <v>0.154</v>
      </c>
      <c r="L2356" s="9">
        <v>7229854</v>
      </c>
      <c r="M2356" s="9">
        <v>0.733</v>
      </c>
    </row>
    <row r="2357" customHeight="1" spans="1:13">
      <c r="A2357" s="6" t="str">
        <f t="shared" si="0"/>
        <v>Switzerland-Europe2002</v>
      </c>
      <c r="B2357" s="6" t="s">
        <v>251</v>
      </c>
      <c r="C2357" s="6" t="s">
        <v>67</v>
      </c>
      <c r="D2357" s="7" t="s">
        <v>279</v>
      </c>
      <c r="E2357" s="14">
        <v>0.015</v>
      </c>
      <c r="F2357" s="14">
        <v>0.008</v>
      </c>
      <c r="G2357" s="9">
        <v>83</v>
      </c>
      <c r="H2357" s="9">
        <v>78</v>
      </c>
      <c r="I2357" s="9">
        <v>0.171</v>
      </c>
      <c r="J2357" s="9">
        <v>0.675</v>
      </c>
      <c r="K2357" s="9">
        <v>0.155</v>
      </c>
      <c r="L2357" s="9">
        <v>7284753</v>
      </c>
      <c r="M2357" s="9">
        <v>0.734</v>
      </c>
    </row>
    <row r="2358" customHeight="1" spans="1:13">
      <c r="A2358" s="6" t="str">
        <f t="shared" si="0"/>
        <v>Switzerland-Europe2003</v>
      </c>
      <c r="B2358" s="6" t="s">
        <v>251</v>
      </c>
      <c r="C2358" s="6" t="s">
        <v>67</v>
      </c>
      <c r="D2358" s="7" t="s">
        <v>280</v>
      </c>
      <c r="E2358" s="14">
        <v>0.016</v>
      </c>
      <c r="F2358" s="15"/>
      <c r="G2358" s="9">
        <v>83</v>
      </c>
      <c r="H2358" s="9">
        <v>78</v>
      </c>
      <c r="I2358" s="9">
        <v>0.168</v>
      </c>
      <c r="J2358" s="9">
        <v>0.676</v>
      </c>
      <c r="K2358" s="9">
        <v>0.156</v>
      </c>
      <c r="L2358" s="9">
        <v>7339001</v>
      </c>
      <c r="M2358" s="9">
        <v>0.734</v>
      </c>
    </row>
    <row r="2359" customHeight="1" spans="1:13">
      <c r="A2359" s="6" t="str">
        <f t="shared" si="0"/>
        <v>Switzerland-Europe2004</v>
      </c>
      <c r="B2359" s="6" t="s">
        <v>251</v>
      </c>
      <c r="C2359" s="6" t="s">
        <v>67</v>
      </c>
      <c r="D2359" s="7" t="s">
        <v>281</v>
      </c>
      <c r="E2359" s="14">
        <v>0.017</v>
      </c>
      <c r="F2359" s="14">
        <v>0.015</v>
      </c>
      <c r="G2359" s="9">
        <v>84</v>
      </c>
      <c r="H2359" s="9">
        <v>79</v>
      </c>
      <c r="I2359" s="9">
        <v>0.166</v>
      </c>
      <c r="J2359" s="9">
        <v>0.678</v>
      </c>
      <c r="K2359" s="9">
        <v>0.157</v>
      </c>
      <c r="L2359" s="9">
        <v>7389625</v>
      </c>
      <c r="M2359" s="9">
        <v>0.734</v>
      </c>
    </row>
    <row r="2360" customHeight="1" spans="1:13">
      <c r="A2360" s="6" t="str">
        <f t="shared" si="0"/>
        <v>Switzerland-Europe2005</v>
      </c>
      <c r="B2360" s="6" t="s">
        <v>251</v>
      </c>
      <c r="C2360" s="6" t="s">
        <v>67</v>
      </c>
      <c r="D2360" s="7" t="s">
        <v>282</v>
      </c>
      <c r="E2360" s="14">
        <v>0.017</v>
      </c>
      <c r="F2360" s="14">
        <v>0.009</v>
      </c>
      <c r="G2360" s="9">
        <v>84</v>
      </c>
      <c r="H2360" s="9">
        <v>79</v>
      </c>
      <c r="I2360" s="9">
        <v>0.163</v>
      </c>
      <c r="J2360" s="9">
        <v>0.679</v>
      </c>
      <c r="K2360" s="9">
        <v>0.158</v>
      </c>
      <c r="L2360" s="9">
        <v>7437115</v>
      </c>
      <c r="M2360" s="9">
        <v>0.735</v>
      </c>
    </row>
    <row r="2361" customHeight="1" spans="1:13">
      <c r="A2361" s="6" t="str">
        <f t="shared" si="0"/>
        <v>Switzerland-Europe2006</v>
      </c>
      <c r="B2361" s="6" t="s">
        <v>251</v>
      </c>
      <c r="C2361" s="6" t="s">
        <v>67</v>
      </c>
      <c r="D2361" s="7" t="s">
        <v>287</v>
      </c>
      <c r="E2361" s="14">
        <v>0.018</v>
      </c>
      <c r="F2361" s="14">
        <v>0.02</v>
      </c>
      <c r="G2361" s="9">
        <v>84</v>
      </c>
      <c r="H2361" s="9">
        <v>79</v>
      </c>
      <c r="I2361" s="9">
        <v>0.16</v>
      </c>
      <c r="J2361" s="9">
        <v>0.68</v>
      </c>
      <c r="K2361" s="9">
        <v>0.16</v>
      </c>
      <c r="L2361" s="9">
        <v>7483934</v>
      </c>
      <c r="M2361" s="9">
        <v>0.735</v>
      </c>
    </row>
    <row r="2362" customHeight="1" spans="1:13">
      <c r="A2362" s="6" t="str">
        <f t="shared" si="0"/>
        <v>Switzerland-Europe2007</v>
      </c>
      <c r="B2362" s="6" t="s">
        <v>251</v>
      </c>
      <c r="C2362" s="6" t="s">
        <v>67</v>
      </c>
      <c r="D2362" s="7" t="s">
        <v>289</v>
      </c>
      <c r="E2362" s="14">
        <v>0.018</v>
      </c>
      <c r="F2362" s="14">
        <v>0.018</v>
      </c>
      <c r="G2362" s="9">
        <v>84</v>
      </c>
      <c r="H2362" s="9">
        <v>79</v>
      </c>
      <c r="I2362" s="9">
        <v>0.157</v>
      </c>
      <c r="J2362" s="9">
        <v>0.681</v>
      </c>
      <c r="K2362" s="9">
        <v>0.162</v>
      </c>
      <c r="L2362" s="9">
        <v>7551117</v>
      </c>
      <c r="M2362" s="9">
        <v>0.736</v>
      </c>
    </row>
    <row r="2363" customHeight="1" spans="1:13">
      <c r="A2363" s="6" t="str">
        <f t="shared" si="0"/>
        <v>Switzerland-Europe2008</v>
      </c>
      <c r="B2363" s="6" t="s">
        <v>251</v>
      </c>
      <c r="C2363" s="6" t="s">
        <v>67</v>
      </c>
      <c r="D2363" s="7" t="s">
        <v>283</v>
      </c>
      <c r="E2363" s="14">
        <v>0.018</v>
      </c>
      <c r="F2363" s="14">
        <v>0.019</v>
      </c>
      <c r="G2363" s="9">
        <v>84</v>
      </c>
      <c r="H2363" s="9">
        <v>80</v>
      </c>
      <c r="I2363" s="9">
        <v>0.155</v>
      </c>
      <c r="J2363" s="9">
        <v>0.681</v>
      </c>
      <c r="K2363" s="9">
        <v>0.164</v>
      </c>
      <c r="L2363" s="9">
        <v>7647675</v>
      </c>
      <c r="M2363" s="9">
        <v>0.736</v>
      </c>
    </row>
    <row r="2364" customHeight="1" spans="1:13">
      <c r="A2364" s="6" t="str">
        <f t="shared" si="0"/>
        <v>Switzerland-Europe2009</v>
      </c>
      <c r="B2364" s="6" t="s">
        <v>251</v>
      </c>
      <c r="C2364" s="6" t="s">
        <v>67</v>
      </c>
      <c r="D2364" s="7" t="s">
        <v>284</v>
      </c>
      <c r="E2364" s="14">
        <v>0.018</v>
      </c>
      <c r="F2364" s="14">
        <v>0.015</v>
      </c>
      <c r="G2364" s="9">
        <v>84</v>
      </c>
      <c r="H2364" s="9">
        <v>80</v>
      </c>
      <c r="I2364" s="9">
        <v>0.152</v>
      </c>
      <c r="J2364" s="9">
        <v>0.681</v>
      </c>
      <c r="K2364" s="9">
        <v>0.167</v>
      </c>
      <c r="L2364" s="9">
        <v>7743831</v>
      </c>
      <c r="M2364" s="9">
        <v>0.736</v>
      </c>
    </row>
    <row r="2365" customHeight="1" spans="1:13">
      <c r="A2365" s="6" t="str">
        <f t="shared" si="0"/>
        <v>Switzerland-Europe2010</v>
      </c>
      <c r="B2365" s="6" t="s">
        <v>251</v>
      </c>
      <c r="C2365" s="6" t="s">
        <v>67</v>
      </c>
      <c r="D2365" s="7" t="s">
        <v>288</v>
      </c>
      <c r="E2365" s="14">
        <v>0.018</v>
      </c>
      <c r="F2365" s="15"/>
      <c r="G2365" s="9">
        <v>85</v>
      </c>
      <c r="H2365" s="9">
        <v>80</v>
      </c>
      <c r="I2365" s="9">
        <v>0.151</v>
      </c>
      <c r="J2365" s="9">
        <v>0.68</v>
      </c>
      <c r="K2365" s="9">
        <v>0.169</v>
      </c>
      <c r="L2365" s="9">
        <v>7824909</v>
      </c>
      <c r="M2365" s="9">
        <v>0.737</v>
      </c>
    </row>
    <row r="2366" customHeight="1" spans="1:13">
      <c r="A2366" s="6" t="str">
        <f t="shared" si="0"/>
        <v>Switzerland-Europe2011</v>
      </c>
      <c r="B2366" s="6" t="s">
        <v>251</v>
      </c>
      <c r="C2366" s="6" t="s">
        <v>67</v>
      </c>
      <c r="D2366" s="7" t="s">
        <v>285</v>
      </c>
      <c r="E2366" s="14">
        <v>0.019</v>
      </c>
      <c r="F2366" s="14">
        <v>0.013</v>
      </c>
      <c r="G2366" s="9">
        <v>85</v>
      </c>
      <c r="H2366" s="9">
        <v>81</v>
      </c>
      <c r="I2366" s="9">
        <v>0.149</v>
      </c>
      <c r="J2366" s="9">
        <v>0.679</v>
      </c>
      <c r="K2366" s="9">
        <v>0.172</v>
      </c>
      <c r="L2366" s="9">
        <v>7912398</v>
      </c>
      <c r="M2366" s="9">
        <v>0.737</v>
      </c>
    </row>
    <row r="2367" customHeight="1" spans="1:13">
      <c r="A2367" s="6" t="str">
        <f t="shared" si="0"/>
        <v>Switzerland-Europe2012</v>
      </c>
      <c r="B2367" s="6" t="s">
        <v>251</v>
      </c>
      <c r="C2367" s="6" t="s">
        <v>67</v>
      </c>
      <c r="D2367" s="7" t="s">
        <v>286</v>
      </c>
      <c r="E2367" s="14">
        <v>0.019</v>
      </c>
      <c r="F2367" s="14">
        <v>0.011</v>
      </c>
      <c r="G2367" s="9">
        <v>85</v>
      </c>
      <c r="H2367" s="9">
        <v>81</v>
      </c>
      <c r="I2367" s="9">
        <v>0.148</v>
      </c>
      <c r="J2367" s="9">
        <v>0.678</v>
      </c>
      <c r="K2367" s="9">
        <v>0.174</v>
      </c>
      <c r="L2367" s="9">
        <v>7996861</v>
      </c>
      <c r="M2367" s="9">
        <v>0.737</v>
      </c>
    </row>
    <row r="2368" customHeight="1" spans="1:13">
      <c r="A2368" s="6" t="str">
        <f t="shared" si="0"/>
        <v>Syria-Middle East2000</v>
      </c>
      <c r="B2368" s="6" t="s">
        <v>252</v>
      </c>
      <c r="C2368" s="6" t="s">
        <v>84</v>
      </c>
      <c r="D2368" s="7" t="s">
        <v>277</v>
      </c>
      <c r="E2368" s="14">
        <v>0.02</v>
      </c>
      <c r="F2368" s="14">
        <v>0.026</v>
      </c>
      <c r="G2368" s="9">
        <v>75</v>
      </c>
      <c r="H2368" s="9">
        <v>72</v>
      </c>
      <c r="I2368" s="9">
        <v>0.408</v>
      </c>
      <c r="J2368" s="9">
        <v>0.558</v>
      </c>
      <c r="K2368" s="9">
        <v>0.034</v>
      </c>
      <c r="L2368" s="9">
        <v>16371208</v>
      </c>
      <c r="M2368" s="9">
        <v>0.519</v>
      </c>
    </row>
    <row r="2369" customHeight="1" spans="1:13">
      <c r="A2369" s="6" t="str">
        <f t="shared" si="0"/>
        <v>Syria-Middle East2001</v>
      </c>
      <c r="B2369" s="6" t="s">
        <v>252</v>
      </c>
      <c r="C2369" s="6" t="s">
        <v>84</v>
      </c>
      <c r="D2369" s="7" t="s">
        <v>278</v>
      </c>
      <c r="E2369" s="14">
        <v>0.021</v>
      </c>
      <c r="F2369" s="14">
        <v>0.02</v>
      </c>
      <c r="G2369" s="9">
        <v>75</v>
      </c>
      <c r="H2369" s="9">
        <v>72</v>
      </c>
      <c r="I2369" s="9">
        <v>0.404</v>
      </c>
      <c r="J2369" s="9">
        <v>0.563</v>
      </c>
      <c r="K2369" s="9">
        <v>0.034</v>
      </c>
      <c r="L2369" s="9">
        <v>16700984</v>
      </c>
      <c r="M2369" s="9">
        <v>0.523</v>
      </c>
    </row>
    <row r="2370" customHeight="1" spans="1:13">
      <c r="A2370" s="6" t="str">
        <f t="shared" si="0"/>
        <v>Syria-Middle East2002</v>
      </c>
      <c r="B2370" s="6" t="s">
        <v>252</v>
      </c>
      <c r="C2370" s="6" t="s">
        <v>84</v>
      </c>
      <c r="D2370" s="7" t="s">
        <v>279</v>
      </c>
      <c r="E2370" s="14">
        <v>0.021</v>
      </c>
      <c r="F2370" s="14">
        <v>0.018</v>
      </c>
      <c r="G2370" s="9">
        <v>76</v>
      </c>
      <c r="H2370" s="9">
        <v>72</v>
      </c>
      <c r="I2370" s="9">
        <v>0.4</v>
      </c>
      <c r="J2370" s="9">
        <v>0.567</v>
      </c>
      <c r="K2370" s="9">
        <v>0.034</v>
      </c>
      <c r="L2370" s="9">
        <v>16994676</v>
      </c>
      <c r="M2370" s="9">
        <v>0.527</v>
      </c>
    </row>
    <row r="2371" customHeight="1" spans="1:13">
      <c r="A2371" s="6" t="str">
        <f t="shared" si="0"/>
        <v>Syria-Middle East2003</v>
      </c>
      <c r="B2371" s="6" t="s">
        <v>252</v>
      </c>
      <c r="C2371" s="6" t="s">
        <v>84</v>
      </c>
      <c r="D2371" s="7" t="s">
        <v>280</v>
      </c>
      <c r="E2371" s="14">
        <v>0.022</v>
      </c>
      <c r="F2371" s="14">
        <v>0.036</v>
      </c>
      <c r="G2371" s="9">
        <v>76</v>
      </c>
      <c r="H2371" s="9">
        <v>72</v>
      </c>
      <c r="I2371" s="9">
        <v>0.396</v>
      </c>
      <c r="J2371" s="9">
        <v>0.57</v>
      </c>
      <c r="K2371" s="9">
        <v>0.034</v>
      </c>
      <c r="L2371" s="9">
        <v>17298476</v>
      </c>
      <c r="M2371" s="9">
        <v>0.53</v>
      </c>
    </row>
    <row r="2372" customHeight="1" spans="1:13">
      <c r="A2372" s="6" t="str">
        <f t="shared" si="0"/>
        <v>Syria-Middle East2004</v>
      </c>
      <c r="B2372" s="6" t="s">
        <v>252</v>
      </c>
      <c r="C2372" s="6" t="s">
        <v>84</v>
      </c>
      <c r="D2372" s="7" t="s">
        <v>281</v>
      </c>
      <c r="E2372" s="14">
        <v>0.022</v>
      </c>
      <c r="F2372" s="14">
        <v>0.022</v>
      </c>
      <c r="G2372" s="9">
        <v>76</v>
      </c>
      <c r="H2372" s="9">
        <v>73</v>
      </c>
      <c r="I2372" s="9">
        <v>0.392</v>
      </c>
      <c r="J2372" s="9">
        <v>0.575</v>
      </c>
      <c r="K2372" s="9">
        <v>0.034</v>
      </c>
      <c r="L2372" s="9">
        <v>17676012</v>
      </c>
      <c r="M2372" s="9">
        <v>0.534</v>
      </c>
    </row>
    <row r="2373" customHeight="1" spans="1:13">
      <c r="A2373" s="6" t="str">
        <f t="shared" si="0"/>
        <v>Syria-Middle East2005</v>
      </c>
      <c r="B2373" s="6" t="s">
        <v>252</v>
      </c>
      <c r="C2373" s="6" t="s">
        <v>84</v>
      </c>
      <c r="D2373" s="7" t="s">
        <v>282</v>
      </c>
      <c r="E2373" s="14">
        <v>0.022</v>
      </c>
      <c r="F2373" s="14">
        <v>0.016</v>
      </c>
      <c r="G2373" s="9">
        <v>77</v>
      </c>
      <c r="H2373" s="9">
        <v>73</v>
      </c>
      <c r="I2373" s="9">
        <v>0.386</v>
      </c>
      <c r="J2373" s="9">
        <v>0.58</v>
      </c>
      <c r="K2373" s="9">
        <v>0.034</v>
      </c>
      <c r="L2373" s="9">
        <v>18167367</v>
      </c>
      <c r="M2373" s="9">
        <v>0.538</v>
      </c>
    </row>
    <row r="2374" customHeight="1" spans="1:13">
      <c r="A2374" s="6" t="str">
        <f t="shared" si="0"/>
        <v>Syria-Middle East2006</v>
      </c>
      <c r="B2374" s="6" t="s">
        <v>252</v>
      </c>
      <c r="C2374" s="6" t="s">
        <v>84</v>
      </c>
      <c r="D2374" s="7" t="s">
        <v>287</v>
      </c>
      <c r="E2374" s="14">
        <v>0.022</v>
      </c>
      <c r="F2374" s="14">
        <v>0.017</v>
      </c>
      <c r="G2374" s="9">
        <v>77</v>
      </c>
      <c r="H2374" s="9">
        <v>73</v>
      </c>
      <c r="I2374" s="9">
        <v>0.38</v>
      </c>
      <c r="J2374" s="9">
        <v>0.585</v>
      </c>
      <c r="K2374" s="9">
        <v>0.034</v>
      </c>
      <c r="L2374" s="9">
        <v>18804914</v>
      </c>
      <c r="M2374" s="9">
        <v>0.542</v>
      </c>
    </row>
    <row r="2375" customHeight="1" spans="1:13">
      <c r="A2375" s="6" t="str">
        <f t="shared" si="0"/>
        <v>Syria-Middle East2007</v>
      </c>
      <c r="B2375" s="6" t="s">
        <v>252</v>
      </c>
      <c r="C2375" s="6" t="s">
        <v>84</v>
      </c>
      <c r="D2375" s="7" t="s">
        <v>289</v>
      </c>
      <c r="E2375" s="14">
        <v>0.022</v>
      </c>
      <c r="F2375" s="14">
        <v>0.019</v>
      </c>
      <c r="G2375" s="9">
        <v>77</v>
      </c>
      <c r="H2375" s="9">
        <v>73</v>
      </c>
      <c r="I2375" s="9">
        <v>0.373</v>
      </c>
      <c r="J2375" s="9">
        <v>0.592</v>
      </c>
      <c r="K2375" s="9">
        <v>0.035</v>
      </c>
      <c r="L2375" s="9">
        <v>19561477</v>
      </c>
      <c r="M2375" s="9">
        <v>0.545</v>
      </c>
    </row>
    <row r="2376" customHeight="1" spans="1:13">
      <c r="A2376" s="6" t="str">
        <f t="shared" si="0"/>
        <v>Syria-Middle East2008</v>
      </c>
      <c r="B2376" s="6" t="s">
        <v>252</v>
      </c>
      <c r="C2376" s="6" t="s">
        <v>84</v>
      </c>
      <c r="D2376" s="7" t="s">
        <v>283</v>
      </c>
      <c r="E2376" s="14">
        <v>0.024</v>
      </c>
      <c r="F2376" s="14">
        <v>0.029</v>
      </c>
      <c r="G2376" s="9">
        <v>77</v>
      </c>
      <c r="H2376" s="9">
        <v>73</v>
      </c>
      <c r="I2376" s="9">
        <v>0.367</v>
      </c>
      <c r="J2376" s="9">
        <v>0.598</v>
      </c>
      <c r="K2376" s="9">
        <v>0.036</v>
      </c>
      <c r="L2376" s="9">
        <v>20346056</v>
      </c>
      <c r="M2376" s="9">
        <v>0.549</v>
      </c>
    </row>
    <row r="2377" customHeight="1" spans="1:13">
      <c r="A2377" s="6" t="str">
        <f t="shared" si="0"/>
        <v>Syria-Middle East2009</v>
      </c>
      <c r="B2377" s="6" t="s">
        <v>252</v>
      </c>
      <c r="C2377" s="6" t="s">
        <v>84</v>
      </c>
      <c r="D2377" s="7" t="s">
        <v>284</v>
      </c>
      <c r="E2377" s="14">
        <v>0.024</v>
      </c>
      <c r="F2377" s="14">
        <v>0.024</v>
      </c>
      <c r="G2377" s="9">
        <v>77</v>
      </c>
      <c r="H2377" s="9">
        <v>73</v>
      </c>
      <c r="I2377" s="9">
        <v>0.361</v>
      </c>
      <c r="J2377" s="9">
        <v>0.602</v>
      </c>
      <c r="K2377" s="9">
        <v>0.036</v>
      </c>
      <c r="L2377" s="9">
        <v>21031546</v>
      </c>
      <c r="M2377" s="9">
        <v>0.553</v>
      </c>
    </row>
    <row r="2378" customHeight="1" spans="1:13">
      <c r="A2378" s="6" t="str">
        <f t="shared" si="0"/>
        <v>Syria-Middle East2010</v>
      </c>
      <c r="B2378" s="6" t="s">
        <v>252</v>
      </c>
      <c r="C2378" s="6" t="s">
        <v>84</v>
      </c>
      <c r="D2378" s="7" t="s">
        <v>288</v>
      </c>
      <c r="E2378" s="14">
        <v>0.025</v>
      </c>
      <c r="F2378" s="14">
        <v>0.026</v>
      </c>
      <c r="G2378" s="9">
        <v>78</v>
      </c>
      <c r="H2378" s="9">
        <v>72</v>
      </c>
      <c r="I2378" s="9">
        <v>0.357</v>
      </c>
      <c r="J2378" s="9">
        <v>0.605</v>
      </c>
      <c r="K2378" s="9">
        <v>0.037</v>
      </c>
      <c r="L2378" s="9">
        <v>21532647</v>
      </c>
      <c r="M2378" s="9">
        <v>0.557</v>
      </c>
    </row>
    <row r="2379" customHeight="1" spans="1:13">
      <c r="A2379" s="6" t="str">
        <f t="shared" si="0"/>
        <v>Syria-Middle East2011</v>
      </c>
      <c r="B2379" s="6" t="s">
        <v>252</v>
      </c>
      <c r="C2379" s="6" t="s">
        <v>84</v>
      </c>
      <c r="D2379" s="7" t="s">
        <v>285</v>
      </c>
      <c r="E2379" s="14">
        <v>0.026</v>
      </c>
      <c r="F2379" s="14">
        <v>0.024</v>
      </c>
      <c r="G2379" s="9">
        <v>78</v>
      </c>
      <c r="H2379" s="9">
        <v>72</v>
      </c>
      <c r="I2379" s="9">
        <v>0.355</v>
      </c>
      <c r="J2379" s="9">
        <v>0.607</v>
      </c>
      <c r="K2379" s="9">
        <v>0.038</v>
      </c>
      <c r="L2379" s="9">
        <v>21961676</v>
      </c>
      <c r="M2379" s="9">
        <v>0.561</v>
      </c>
    </row>
    <row r="2380" customHeight="1" spans="1:13">
      <c r="A2380" s="6" t="str">
        <f t="shared" si="0"/>
        <v>Syria-Middle East2012</v>
      </c>
      <c r="B2380" s="6" t="s">
        <v>252</v>
      </c>
      <c r="C2380" s="6" t="s">
        <v>84</v>
      </c>
      <c r="D2380" s="7" t="s">
        <v>286</v>
      </c>
      <c r="E2380" s="14">
        <v>0.027</v>
      </c>
      <c r="F2380" s="14">
        <v>0.018</v>
      </c>
      <c r="G2380" s="9">
        <v>78</v>
      </c>
      <c r="H2380" s="9">
        <v>72</v>
      </c>
      <c r="I2380" s="9">
        <v>0.354</v>
      </c>
      <c r="J2380" s="9">
        <v>0.607</v>
      </c>
      <c r="K2380" s="9">
        <v>0.039</v>
      </c>
      <c r="L2380" s="9">
        <v>22399254</v>
      </c>
      <c r="M2380" s="9">
        <v>0.565</v>
      </c>
    </row>
    <row r="2381" customHeight="1" spans="1:13">
      <c r="A2381" s="6" t="str">
        <f t="shared" si="0"/>
        <v>Tajikistan-Asia2000</v>
      </c>
      <c r="B2381" s="6" t="s">
        <v>253</v>
      </c>
      <c r="C2381" s="6" t="s">
        <v>65</v>
      </c>
      <c r="D2381" s="7" t="s">
        <v>277</v>
      </c>
      <c r="E2381" s="14">
        <v>0.029</v>
      </c>
      <c r="F2381" s="14">
        <v>0.066</v>
      </c>
      <c r="G2381" s="9">
        <v>68</v>
      </c>
      <c r="H2381" s="9">
        <v>60</v>
      </c>
      <c r="I2381" s="9">
        <v>0.429</v>
      </c>
      <c r="J2381" s="9">
        <v>0.536</v>
      </c>
      <c r="K2381" s="9">
        <v>0.035</v>
      </c>
      <c r="L2381" s="9">
        <v>6186152</v>
      </c>
      <c r="M2381" s="9">
        <v>0.265</v>
      </c>
    </row>
    <row r="2382" customHeight="1" spans="1:13">
      <c r="A2382" s="6" t="str">
        <f t="shared" si="0"/>
        <v>Tajikistan-Asia2001</v>
      </c>
      <c r="B2382" s="6" t="s">
        <v>253</v>
      </c>
      <c r="C2382" s="6" t="s">
        <v>65</v>
      </c>
      <c r="D2382" s="7" t="s">
        <v>278</v>
      </c>
      <c r="E2382" s="14">
        <v>0.029</v>
      </c>
      <c r="F2382" s="14">
        <v>0.044</v>
      </c>
      <c r="G2382" s="9">
        <v>68</v>
      </c>
      <c r="H2382" s="9">
        <v>60</v>
      </c>
      <c r="I2382" s="9">
        <v>0.421</v>
      </c>
      <c r="J2382" s="9">
        <v>0.543</v>
      </c>
      <c r="K2382" s="9">
        <v>0.036</v>
      </c>
      <c r="L2382" s="9">
        <v>6289340</v>
      </c>
      <c r="M2382" s="9">
        <v>0.265</v>
      </c>
    </row>
    <row r="2383" customHeight="1" spans="1:13">
      <c r="A2383" s="6" t="str">
        <f t="shared" si="0"/>
        <v>Tajikistan-Asia2002</v>
      </c>
      <c r="B2383" s="6" t="s">
        <v>253</v>
      </c>
      <c r="C2383" s="6" t="s">
        <v>65</v>
      </c>
      <c r="D2383" s="7" t="s">
        <v>279</v>
      </c>
      <c r="E2383" s="14">
        <v>0.029</v>
      </c>
      <c r="F2383" s="14">
        <v>0.026</v>
      </c>
      <c r="G2383" s="9">
        <v>68</v>
      </c>
      <c r="H2383" s="9">
        <v>61</v>
      </c>
      <c r="I2383" s="9">
        <v>0.412</v>
      </c>
      <c r="J2383" s="9">
        <v>0.552</v>
      </c>
      <c r="K2383" s="9">
        <v>0.036</v>
      </c>
      <c r="L2383" s="9">
        <v>6404118</v>
      </c>
      <c r="M2383" s="9">
        <v>0.264</v>
      </c>
    </row>
    <row r="2384" customHeight="1" spans="1:13">
      <c r="A2384" s="6" t="str">
        <f t="shared" si="0"/>
        <v>Tajikistan-Asia2003</v>
      </c>
      <c r="B2384" s="6" t="s">
        <v>253</v>
      </c>
      <c r="C2384" s="6" t="s">
        <v>65</v>
      </c>
      <c r="D2384" s="7" t="s">
        <v>280</v>
      </c>
      <c r="E2384" s="14">
        <v>0.035</v>
      </c>
      <c r="F2384" s="14">
        <v>0.033</v>
      </c>
      <c r="G2384" s="9">
        <v>69</v>
      </c>
      <c r="H2384" s="9">
        <v>61</v>
      </c>
      <c r="I2384" s="9">
        <v>0.402</v>
      </c>
      <c r="J2384" s="9">
        <v>0.561</v>
      </c>
      <c r="K2384" s="9">
        <v>0.037</v>
      </c>
      <c r="L2384" s="9">
        <v>6529609</v>
      </c>
      <c r="M2384" s="9">
        <v>0.264</v>
      </c>
    </row>
    <row r="2385" customHeight="1" spans="1:13">
      <c r="A2385" s="6" t="str">
        <f t="shared" si="0"/>
        <v>Tajikistan-Asia2004</v>
      </c>
      <c r="B2385" s="6" t="s">
        <v>253</v>
      </c>
      <c r="C2385" s="6" t="s">
        <v>65</v>
      </c>
      <c r="D2385" s="7" t="s">
        <v>281</v>
      </c>
      <c r="E2385" s="15"/>
      <c r="F2385" s="15"/>
      <c r="G2385" s="9">
        <v>69</v>
      </c>
      <c r="H2385" s="9">
        <v>62</v>
      </c>
      <c r="I2385" s="9">
        <v>0.392</v>
      </c>
      <c r="J2385" s="9">
        <v>0.57</v>
      </c>
      <c r="K2385" s="9">
        <v>0.037</v>
      </c>
      <c r="L2385" s="9">
        <v>6663929</v>
      </c>
      <c r="M2385" s="9">
        <v>0.264</v>
      </c>
    </row>
    <row r="2386" customHeight="1" spans="1:13">
      <c r="A2386" s="6" t="str">
        <f t="shared" si="0"/>
        <v>Tajikistan-Asia2005</v>
      </c>
      <c r="B2386" s="6" t="s">
        <v>253</v>
      </c>
      <c r="C2386" s="6" t="s">
        <v>65</v>
      </c>
      <c r="D2386" s="7" t="s">
        <v>282</v>
      </c>
      <c r="E2386" s="15"/>
      <c r="F2386" s="15"/>
      <c r="G2386" s="9">
        <v>69</v>
      </c>
      <c r="H2386" s="9">
        <v>62</v>
      </c>
      <c r="I2386" s="9">
        <v>0.384</v>
      </c>
      <c r="J2386" s="9">
        <v>0.579</v>
      </c>
      <c r="K2386" s="9">
        <v>0.037</v>
      </c>
      <c r="L2386" s="9">
        <v>6805655</v>
      </c>
      <c r="M2386" s="9">
        <v>0.264</v>
      </c>
    </row>
    <row r="2387" customHeight="1" spans="1:13">
      <c r="A2387" s="6" t="str">
        <f t="shared" si="0"/>
        <v>Tajikistan-Asia2006</v>
      </c>
      <c r="B2387" s="6" t="s">
        <v>253</v>
      </c>
      <c r="C2387" s="6" t="s">
        <v>65</v>
      </c>
      <c r="D2387" s="7" t="s">
        <v>287</v>
      </c>
      <c r="E2387" s="15"/>
      <c r="F2387" s="15"/>
      <c r="G2387" s="9">
        <v>70</v>
      </c>
      <c r="H2387" s="9">
        <v>63</v>
      </c>
      <c r="I2387" s="9">
        <v>0.376</v>
      </c>
      <c r="J2387" s="9">
        <v>0.587</v>
      </c>
      <c r="K2387" s="9">
        <v>0.037</v>
      </c>
      <c r="L2387" s="9">
        <v>6954522</v>
      </c>
      <c r="M2387" s="9">
        <v>0.265</v>
      </c>
    </row>
    <row r="2388" customHeight="1" spans="1:13">
      <c r="A2388" s="6" t="str">
        <f t="shared" si="0"/>
        <v>Tajikistan-Asia2007</v>
      </c>
      <c r="B2388" s="6" t="s">
        <v>253</v>
      </c>
      <c r="C2388" s="6" t="s">
        <v>65</v>
      </c>
      <c r="D2388" s="7" t="s">
        <v>289</v>
      </c>
      <c r="E2388" s="15"/>
      <c r="F2388" s="14">
        <v>0.01</v>
      </c>
      <c r="G2388" s="9">
        <v>70</v>
      </c>
      <c r="H2388" s="9">
        <v>63</v>
      </c>
      <c r="I2388" s="9">
        <v>0.37</v>
      </c>
      <c r="J2388" s="9">
        <v>0.594</v>
      </c>
      <c r="K2388" s="9">
        <v>0.036</v>
      </c>
      <c r="L2388" s="9">
        <v>7111025</v>
      </c>
      <c r="M2388" s="9">
        <v>0.265</v>
      </c>
    </row>
    <row r="2389" customHeight="1" spans="1:13">
      <c r="A2389" s="6" t="str">
        <f t="shared" si="0"/>
        <v>Tajikistan-Asia2008</v>
      </c>
      <c r="B2389" s="6" t="s">
        <v>253</v>
      </c>
      <c r="C2389" s="6" t="s">
        <v>65</v>
      </c>
      <c r="D2389" s="7" t="s">
        <v>283</v>
      </c>
      <c r="E2389" s="14">
        <v>0.011</v>
      </c>
      <c r="F2389" s="14">
        <v>0.005</v>
      </c>
      <c r="G2389" s="9">
        <v>70</v>
      </c>
      <c r="H2389" s="9">
        <v>63</v>
      </c>
      <c r="I2389" s="9">
        <v>0.365</v>
      </c>
      <c r="J2389" s="9">
        <v>0.6</v>
      </c>
      <c r="K2389" s="9">
        <v>0.035</v>
      </c>
      <c r="L2389" s="9">
        <v>7275252</v>
      </c>
      <c r="M2389" s="9">
        <v>0.265</v>
      </c>
    </row>
    <row r="2390" customHeight="1" spans="1:13">
      <c r="A2390" s="6" t="str">
        <f t="shared" si="0"/>
        <v>Tajikistan-Asia2009</v>
      </c>
      <c r="B2390" s="6" t="s">
        <v>253</v>
      </c>
      <c r="C2390" s="6" t="s">
        <v>65</v>
      </c>
      <c r="D2390" s="7" t="s">
        <v>284</v>
      </c>
      <c r="E2390" s="14">
        <v>0.011</v>
      </c>
      <c r="F2390" s="14">
        <v>0.005</v>
      </c>
      <c r="G2390" s="9">
        <v>70</v>
      </c>
      <c r="H2390" s="9">
        <v>64</v>
      </c>
      <c r="I2390" s="9">
        <v>0.362</v>
      </c>
      <c r="J2390" s="9">
        <v>0.604</v>
      </c>
      <c r="K2390" s="9">
        <v>0.034</v>
      </c>
      <c r="L2390" s="9">
        <v>7447396</v>
      </c>
      <c r="M2390" s="9">
        <v>0.265</v>
      </c>
    </row>
    <row r="2391" customHeight="1" spans="1:13">
      <c r="A2391" s="6" t="str">
        <f t="shared" si="0"/>
        <v>Tajikistan-Asia2010</v>
      </c>
      <c r="B2391" s="6" t="s">
        <v>253</v>
      </c>
      <c r="C2391" s="6" t="s">
        <v>65</v>
      </c>
      <c r="D2391" s="7" t="s">
        <v>288</v>
      </c>
      <c r="E2391" s="14">
        <v>0.012</v>
      </c>
      <c r="F2391" s="15"/>
      <c r="G2391" s="9">
        <v>70</v>
      </c>
      <c r="H2391" s="9">
        <v>64</v>
      </c>
      <c r="I2391" s="9">
        <v>0.359</v>
      </c>
      <c r="J2391" s="9">
        <v>0.608</v>
      </c>
      <c r="K2391" s="9">
        <v>0.033</v>
      </c>
      <c r="L2391" s="9">
        <v>7627326</v>
      </c>
      <c r="M2391" s="9">
        <v>0.265</v>
      </c>
    </row>
    <row r="2392" customHeight="1" spans="1:13">
      <c r="A2392" s="6" t="str">
        <f t="shared" si="0"/>
        <v>Tajikistan-Asia2011</v>
      </c>
      <c r="B2392" s="6" t="s">
        <v>253</v>
      </c>
      <c r="C2392" s="6" t="s">
        <v>65</v>
      </c>
      <c r="D2392" s="7" t="s">
        <v>285</v>
      </c>
      <c r="E2392" s="14">
        <v>0.012</v>
      </c>
      <c r="F2392" s="15"/>
      <c r="G2392" s="9">
        <v>71</v>
      </c>
      <c r="H2392" s="9">
        <v>64</v>
      </c>
      <c r="I2392" s="9">
        <v>0.358</v>
      </c>
      <c r="J2392" s="9">
        <v>0.61</v>
      </c>
      <c r="K2392" s="9">
        <v>0.032</v>
      </c>
      <c r="L2392" s="9">
        <v>7814850</v>
      </c>
      <c r="M2392" s="9">
        <v>0.265</v>
      </c>
    </row>
    <row r="2393" customHeight="1" spans="1:13">
      <c r="A2393" s="6" t="str">
        <f t="shared" si="0"/>
        <v>Tajikistan-Asia2012</v>
      </c>
      <c r="B2393" s="6" t="s">
        <v>253</v>
      </c>
      <c r="C2393" s="6" t="s">
        <v>65</v>
      </c>
      <c r="D2393" s="7" t="s">
        <v>286</v>
      </c>
      <c r="E2393" s="14">
        <v>0.013</v>
      </c>
      <c r="F2393" s="14">
        <v>0.014</v>
      </c>
      <c r="G2393" s="9">
        <v>71</v>
      </c>
      <c r="H2393" s="9">
        <v>64</v>
      </c>
      <c r="I2393" s="9">
        <v>0.358</v>
      </c>
      <c r="J2393" s="9">
        <v>0.61</v>
      </c>
      <c r="K2393" s="9">
        <v>0.032</v>
      </c>
      <c r="L2393" s="9">
        <v>8008990</v>
      </c>
      <c r="M2393" s="9">
        <v>0.266</v>
      </c>
    </row>
    <row r="2394" customHeight="1" spans="1:13">
      <c r="A2394" s="6" t="str">
        <f t="shared" si="0"/>
        <v>Tanzania-Africa2000</v>
      </c>
      <c r="B2394" s="6" t="s">
        <v>254</v>
      </c>
      <c r="C2394" s="6" t="s">
        <v>69</v>
      </c>
      <c r="D2394" s="7" t="s">
        <v>277</v>
      </c>
      <c r="E2394" s="14">
        <v>0.013</v>
      </c>
      <c r="F2394" s="15"/>
      <c r="G2394" s="9">
        <v>51</v>
      </c>
      <c r="H2394" s="9">
        <v>49</v>
      </c>
      <c r="I2394" s="9">
        <v>0.448</v>
      </c>
      <c r="J2394" s="9">
        <v>0.523</v>
      </c>
      <c r="K2394" s="9">
        <v>0.029</v>
      </c>
      <c r="L2394" s="9">
        <v>34020512</v>
      </c>
      <c r="M2394" s="9">
        <v>0.223</v>
      </c>
    </row>
    <row r="2395" customHeight="1" spans="1:13">
      <c r="A2395" s="6" t="str">
        <f t="shared" si="0"/>
        <v>Tanzania-Africa2001</v>
      </c>
      <c r="B2395" s="6" t="s">
        <v>254</v>
      </c>
      <c r="C2395" s="6" t="s">
        <v>69</v>
      </c>
      <c r="D2395" s="7" t="s">
        <v>278</v>
      </c>
      <c r="E2395" s="14">
        <v>0.014</v>
      </c>
      <c r="F2395" s="15"/>
      <c r="G2395" s="9">
        <v>51</v>
      </c>
      <c r="H2395" s="9">
        <v>50</v>
      </c>
      <c r="I2395" s="9">
        <v>0.447</v>
      </c>
      <c r="J2395" s="9">
        <v>0.524</v>
      </c>
      <c r="K2395" s="9">
        <v>0.029</v>
      </c>
      <c r="L2395" s="9">
        <v>34895398</v>
      </c>
      <c r="M2395" s="9">
        <v>0.227</v>
      </c>
    </row>
    <row r="2396" customHeight="1" spans="1:13">
      <c r="A2396" s="6" t="str">
        <f t="shared" si="0"/>
        <v>Tanzania-Africa2002</v>
      </c>
      <c r="B2396" s="6" t="s">
        <v>254</v>
      </c>
      <c r="C2396" s="6" t="s">
        <v>69</v>
      </c>
      <c r="D2396" s="7" t="s">
        <v>279</v>
      </c>
      <c r="E2396" s="14">
        <v>0.014</v>
      </c>
      <c r="F2396" s="14">
        <v>0.007</v>
      </c>
      <c r="G2396" s="9">
        <v>52</v>
      </c>
      <c r="H2396" s="9">
        <v>51</v>
      </c>
      <c r="I2396" s="9">
        <v>0.447</v>
      </c>
      <c r="J2396" s="9">
        <v>0.524</v>
      </c>
      <c r="K2396" s="9">
        <v>0.029</v>
      </c>
      <c r="L2396" s="9">
        <v>35806497</v>
      </c>
      <c r="M2396" s="9">
        <v>0.23</v>
      </c>
    </row>
    <row r="2397" customHeight="1" spans="1:13">
      <c r="A2397" s="6" t="str">
        <f t="shared" si="0"/>
        <v>Tanzania-Africa2003</v>
      </c>
      <c r="B2397" s="6" t="s">
        <v>254</v>
      </c>
      <c r="C2397" s="6" t="s">
        <v>69</v>
      </c>
      <c r="D2397" s="7" t="s">
        <v>280</v>
      </c>
      <c r="E2397" s="14">
        <v>0.015</v>
      </c>
      <c r="F2397" s="14">
        <v>0.012</v>
      </c>
      <c r="G2397" s="9">
        <v>53</v>
      </c>
      <c r="H2397" s="9">
        <v>51</v>
      </c>
      <c r="I2397" s="9">
        <v>0.446</v>
      </c>
      <c r="J2397" s="9">
        <v>0.524</v>
      </c>
      <c r="K2397" s="9">
        <v>0.03</v>
      </c>
      <c r="L2397" s="9">
        <v>36760831</v>
      </c>
      <c r="M2397" s="9">
        <v>0.236</v>
      </c>
    </row>
    <row r="2398" customHeight="1" spans="1:13">
      <c r="A2398" s="6" t="str">
        <f t="shared" si="0"/>
        <v>Tanzania-Africa2004</v>
      </c>
      <c r="B2398" s="6" t="s">
        <v>254</v>
      </c>
      <c r="C2398" s="6" t="s">
        <v>69</v>
      </c>
      <c r="D2398" s="7" t="s">
        <v>281</v>
      </c>
      <c r="E2398" s="14">
        <v>0.015</v>
      </c>
      <c r="F2398" s="14">
        <v>0.023</v>
      </c>
      <c r="G2398" s="9">
        <v>53</v>
      </c>
      <c r="H2398" s="9">
        <v>52</v>
      </c>
      <c r="I2398" s="9">
        <v>0.446</v>
      </c>
      <c r="J2398" s="9">
        <v>0.524</v>
      </c>
      <c r="K2398" s="9">
        <v>0.03</v>
      </c>
      <c r="L2398" s="9">
        <v>37765139</v>
      </c>
      <c r="M2398" s="9">
        <v>0.242</v>
      </c>
    </row>
    <row r="2399" customHeight="1" spans="1:13">
      <c r="A2399" s="6" t="str">
        <f t="shared" si="0"/>
        <v>Tanzania-Africa2005</v>
      </c>
      <c r="B2399" s="6" t="s">
        <v>254</v>
      </c>
      <c r="C2399" s="6" t="s">
        <v>69</v>
      </c>
      <c r="D2399" s="7" t="s">
        <v>282</v>
      </c>
      <c r="E2399" s="14">
        <v>0.015</v>
      </c>
      <c r="F2399" s="15"/>
      <c r="G2399" s="9">
        <v>54</v>
      </c>
      <c r="H2399" s="9">
        <v>53</v>
      </c>
      <c r="I2399" s="9">
        <v>0.446</v>
      </c>
      <c r="J2399" s="9">
        <v>0.524</v>
      </c>
      <c r="K2399" s="9">
        <v>0.03</v>
      </c>
      <c r="L2399" s="9">
        <v>38824384</v>
      </c>
      <c r="M2399" s="9">
        <v>0.248</v>
      </c>
    </row>
    <row r="2400" customHeight="1" spans="1:13">
      <c r="A2400" s="6" t="str">
        <f t="shared" si="0"/>
        <v>Tanzania-Africa2006</v>
      </c>
      <c r="B2400" s="6" t="s">
        <v>254</v>
      </c>
      <c r="C2400" s="6" t="s">
        <v>69</v>
      </c>
      <c r="D2400" s="7" t="s">
        <v>287</v>
      </c>
      <c r="E2400" s="14">
        <v>0.015</v>
      </c>
      <c r="F2400" s="14">
        <v>0.012</v>
      </c>
      <c r="G2400" s="9">
        <v>56</v>
      </c>
      <c r="H2400" s="9">
        <v>54</v>
      </c>
      <c r="I2400" s="9">
        <v>0.447</v>
      </c>
      <c r="J2400" s="9">
        <v>0.523</v>
      </c>
      <c r="K2400" s="9">
        <v>0.03</v>
      </c>
      <c r="L2400" s="9">
        <v>39942347</v>
      </c>
      <c r="M2400" s="9">
        <v>0.255</v>
      </c>
    </row>
    <row r="2401" customHeight="1" spans="1:13">
      <c r="A2401" s="6" t="str">
        <f t="shared" si="0"/>
        <v>Tanzania-Africa2007</v>
      </c>
      <c r="B2401" s="6" t="s">
        <v>254</v>
      </c>
      <c r="C2401" s="6" t="s">
        <v>69</v>
      </c>
      <c r="D2401" s="7" t="s">
        <v>289</v>
      </c>
      <c r="E2401" s="14">
        <v>0.015</v>
      </c>
      <c r="F2401" s="14">
        <v>0.012</v>
      </c>
      <c r="G2401" s="9">
        <v>57</v>
      </c>
      <c r="H2401" s="9">
        <v>55</v>
      </c>
      <c r="I2401" s="9">
        <v>0.447</v>
      </c>
      <c r="J2401" s="9">
        <v>0.522</v>
      </c>
      <c r="K2401" s="9">
        <v>0.03</v>
      </c>
      <c r="L2401" s="9">
        <v>41119693</v>
      </c>
      <c r="M2401" s="9">
        <v>0.261</v>
      </c>
    </row>
    <row r="2402" customHeight="1" spans="1:13">
      <c r="A2402" s="6" t="str">
        <f t="shared" si="0"/>
        <v>Tanzania-Africa2008</v>
      </c>
      <c r="B2402" s="6" t="s">
        <v>254</v>
      </c>
      <c r="C2402" s="6" t="s">
        <v>69</v>
      </c>
      <c r="D2402" s="7" t="s">
        <v>283</v>
      </c>
      <c r="E2402" s="14">
        <v>0.015</v>
      </c>
      <c r="F2402" s="14">
        <v>0.008</v>
      </c>
      <c r="G2402" s="9">
        <v>58</v>
      </c>
      <c r="H2402" s="9">
        <v>56</v>
      </c>
      <c r="I2402" s="9">
        <v>0.448</v>
      </c>
      <c r="J2402" s="9">
        <v>0.522</v>
      </c>
      <c r="K2402" s="9">
        <v>0.031</v>
      </c>
      <c r="L2402" s="9">
        <v>42353790</v>
      </c>
      <c r="M2402" s="9">
        <v>0.268</v>
      </c>
    </row>
    <row r="2403" customHeight="1" spans="1:13">
      <c r="A2403" s="6" t="str">
        <f t="shared" si="0"/>
        <v>Tanzania-Africa2009</v>
      </c>
      <c r="B2403" s="6" t="s">
        <v>254</v>
      </c>
      <c r="C2403" s="6" t="s">
        <v>69</v>
      </c>
      <c r="D2403" s="7" t="s">
        <v>284</v>
      </c>
      <c r="E2403" s="14">
        <v>0.016</v>
      </c>
      <c r="F2403" s="14">
        <v>0.018</v>
      </c>
      <c r="G2403" s="9">
        <v>59</v>
      </c>
      <c r="H2403" s="9">
        <v>57</v>
      </c>
      <c r="I2403" s="9">
        <v>0.448</v>
      </c>
      <c r="J2403" s="9">
        <v>0.521</v>
      </c>
      <c r="K2403" s="9">
        <v>0.031</v>
      </c>
      <c r="L2403" s="9">
        <v>43639752</v>
      </c>
      <c r="M2403" s="9">
        <v>0.274</v>
      </c>
    </row>
    <row r="2404" customHeight="1" spans="1:13">
      <c r="A2404" s="6" t="str">
        <f t="shared" si="0"/>
        <v>Tanzania-Africa2010</v>
      </c>
      <c r="B2404" s="6" t="s">
        <v>254</v>
      </c>
      <c r="C2404" s="6" t="s">
        <v>69</v>
      </c>
      <c r="D2404" s="7" t="s">
        <v>288</v>
      </c>
      <c r="E2404" s="14">
        <v>0.017</v>
      </c>
      <c r="F2404" s="14">
        <v>0.019</v>
      </c>
      <c r="G2404" s="9">
        <v>60</v>
      </c>
      <c r="H2404" s="9">
        <v>58</v>
      </c>
      <c r="I2404" s="9">
        <v>0.448</v>
      </c>
      <c r="J2404" s="9">
        <v>0.52</v>
      </c>
      <c r="K2404" s="9">
        <v>0.031</v>
      </c>
      <c r="L2404" s="9">
        <v>44973330</v>
      </c>
      <c r="M2404" s="9">
        <v>0.281</v>
      </c>
    </row>
    <row r="2405" customHeight="1" spans="1:13">
      <c r="A2405" s="6" t="str">
        <f t="shared" si="0"/>
        <v>Tanzania-Africa2011</v>
      </c>
      <c r="B2405" s="6" t="s">
        <v>254</v>
      </c>
      <c r="C2405" s="6" t="s">
        <v>69</v>
      </c>
      <c r="D2405" s="7" t="s">
        <v>285</v>
      </c>
      <c r="E2405" s="14">
        <v>0.017</v>
      </c>
      <c r="F2405" s="14">
        <v>0.015</v>
      </c>
      <c r="G2405" s="9">
        <v>61</v>
      </c>
      <c r="H2405" s="9">
        <v>59</v>
      </c>
      <c r="I2405" s="9">
        <v>0.449</v>
      </c>
      <c r="J2405" s="9">
        <v>0.52</v>
      </c>
      <c r="K2405" s="9">
        <v>0.031</v>
      </c>
      <c r="L2405" s="9">
        <v>46354607</v>
      </c>
      <c r="M2405" s="9">
        <v>0.288</v>
      </c>
    </row>
    <row r="2406" customHeight="1" spans="1:13">
      <c r="A2406" s="6" t="str">
        <f t="shared" si="0"/>
        <v>Tanzania-Africa2012</v>
      </c>
      <c r="B2406" s="6" t="s">
        <v>254</v>
      </c>
      <c r="C2406" s="6" t="s">
        <v>69</v>
      </c>
      <c r="D2406" s="7" t="s">
        <v>286</v>
      </c>
      <c r="E2406" s="14">
        <v>0.017</v>
      </c>
      <c r="F2406" s="14">
        <v>0.009</v>
      </c>
      <c r="G2406" s="9">
        <v>62</v>
      </c>
      <c r="H2406" s="9">
        <v>60</v>
      </c>
      <c r="I2406" s="9">
        <v>0.449</v>
      </c>
      <c r="J2406" s="9">
        <v>0.52</v>
      </c>
      <c r="K2406" s="9">
        <v>0.032</v>
      </c>
      <c r="L2406" s="9">
        <v>47783107</v>
      </c>
      <c r="M2406" s="9">
        <v>0.295</v>
      </c>
    </row>
    <row r="2407" customHeight="1" spans="1:13">
      <c r="A2407" s="6" t="str">
        <f t="shared" si="0"/>
        <v>Thailand-Asia2000</v>
      </c>
      <c r="B2407" s="6" t="s">
        <v>255</v>
      </c>
      <c r="C2407" s="6" t="s">
        <v>65</v>
      </c>
      <c r="D2407" s="7" t="s">
        <v>277</v>
      </c>
      <c r="E2407" s="14">
        <v>0.018</v>
      </c>
      <c r="F2407" s="14">
        <v>0.019</v>
      </c>
      <c r="G2407" s="9">
        <v>75</v>
      </c>
      <c r="H2407" s="9">
        <v>67</v>
      </c>
      <c r="I2407" s="9">
        <v>0.242</v>
      </c>
      <c r="J2407" s="9">
        <v>0.693</v>
      </c>
      <c r="K2407" s="9">
        <v>0.066</v>
      </c>
      <c r="L2407" s="9">
        <v>62343379</v>
      </c>
      <c r="M2407" s="9">
        <v>0.314</v>
      </c>
    </row>
    <row r="2408" customHeight="1" spans="1:13">
      <c r="A2408" s="6" t="str">
        <f t="shared" si="0"/>
        <v>Thailand-Asia2001</v>
      </c>
      <c r="B2408" s="6" t="s">
        <v>255</v>
      </c>
      <c r="C2408" s="6" t="s">
        <v>65</v>
      </c>
      <c r="D2408" s="7" t="s">
        <v>278</v>
      </c>
      <c r="E2408" s="14">
        <v>0.018</v>
      </c>
      <c r="F2408" s="14">
        <v>0.015</v>
      </c>
      <c r="G2408" s="9">
        <v>75</v>
      </c>
      <c r="H2408" s="9">
        <v>67</v>
      </c>
      <c r="I2408" s="9">
        <v>0.238</v>
      </c>
      <c r="J2408" s="9">
        <v>0.694</v>
      </c>
      <c r="K2408" s="9">
        <v>0.068</v>
      </c>
      <c r="L2408" s="9">
        <v>63069070</v>
      </c>
      <c r="M2408" s="9">
        <v>0.326</v>
      </c>
    </row>
    <row r="2409" customHeight="1" spans="1:13">
      <c r="A2409" s="6" t="str">
        <f t="shared" si="0"/>
        <v>Thailand-Asia2002</v>
      </c>
      <c r="B2409" s="6" t="s">
        <v>255</v>
      </c>
      <c r="C2409" s="6" t="s">
        <v>65</v>
      </c>
      <c r="D2409" s="7" t="s">
        <v>279</v>
      </c>
      <c r="E2409" s="14">
        <v>0.018</v>
      </c>
      <c r="F2409" s="14">
        <v>0.01</v>
      </c>
      <c r="G2409" s="9">
        <v>75</v>
      </c>
      <c r="H2409" s="9">
        <v>68</v>
      </c>
      <c r="I2409" s="9">
        <v>0.234</v>
      </c>
      <c r="J2409" s="9">
        <v>0.696</v>
      </c>
      <c r="K2409" s="9">
        <v>0.07</v>
      </c>
      <c r="L2409" s="9">
        <v>63797841</v>
      </c>
      <c r="M2409" s="9">
        <v>0.338</v>
      </c>
    </row>
    <row r="2410" customHeight="1" spans="1:13">
      <c r="A2410" s="6" t="str">
        <f t="shared" si="0"/>
        <v>Thailand-Asia2003</v>
      </c>
      <c r="B2410" s="6" t="s">
        <v>255</v>
      </c>
      <c r="C2410" s="6" t="s">
        <v>65</v>
      </c>
      <c r="D2410" s="7" t="s">
        <v>280</v>
      </c>
      <c r="E2410" s="14">
        <v>0.018</v>
      </c>
      <c r="F2410" s="15"/>
      <c r="G2410" s="9">
        <v>75</v>
      </c>
      <c r="H2410" s="9">
        <v>68</v>
      </c>
      <c r="I2410" s="9">
        <v>0.231</v>
      </c>
      <c r="J2410" s="9">
        <v>0.696</v>
      </c>
      <c r="K2410" s="9">
        <v>0.073</v>
      </c>
      <c r="L2410" s="9">
        <v>64488338</v>
      </c>
      <c r="M2410" s="9">
        <v>0.35</v>
      </c>
    </row>
    <row r="2411" customHeight="1" spans="1:13">
      <c r="A2411" s="6" t="str">
        <f t="shared" si="0"/>
        <v>Thailand-Asia2004</v>
      </c>
      <c r="B2411" s="6" t="s">
        <v>255</v>
      </c>
      <c r="C2411" s="6" t="s">
        <v>65</v>
      </c>
      <c r="D2411" s="7" t="s">
        <v>281</v>
      </c>
      <c r="E2411" s="14">
        <v>0.019</v>
      </c>
      <c r="F2411" s="14">
        <v>0.013</v>
      </c>
      <c r="G2411" s="9">
        <v>76</v>
      </c>
      <c r="H2411" s="9">
        <v>69</v>
      </c>
      <c r="I2411" s="9">
        <v>0.228</v>
      </c>
      <c r="J2411" s="9">
        <v>0.697</v>
      </c>
      <c r="K2411" s="9">
        <v>0.075</v>
      </c>
      <c r="L2411" s="9">
        <v>65087400</v>
      </c>
      <c r="M2411" s="9">
        <v>0.363</v>
      </c>
    </row>
    <row r="2412" customHeight="1" spans="1:13">
      <c r="A2412" s="6" t="str">
        <f t="shared" si="0"/>
        <v>Thailand-Asia2005</v>
      </c>
      <c r="B2412" s="6" t="s">
        <v>255</v>
      </c>
      <c r="C2412" s="6" t="s">
        <v>65</v>
      </c>
      <c r="D2412" s="7" t="s">
        <v>282</v>
      </c>
      <c r="E2412" s="14">
        <v>0.02</v>
      </c>
      <c r="F2412" s="14">
        <v>0.025</v>
      </c>
      <c r="G2412" s="9">
        <v>76</v>
      </c>
      <c r="H2412" s="9">
        <v>69</v>
      </c>
      <c r="I2412" s="9">
        <v>0.223</v>
      </c>
      <c r="J2412" s="9">
        <v>0.7</v>
      </c>
      <c r="K2412" s="9">
        <v>0.077</v>
      </c>
      <c r="L2412" s="9">
        <v>65559487</v>
      </c>
      <c r="M2412" s="9">
        <v>0.375</v>
      </c>
    </row>
    <row r="2413" customHeight="1" spans="1:13">
      <c r="A2413" s="6" t="str">
        <f t="shared" si="0"/>
        <v>Thailand-Asia2006</v>
      </c>
      <c r="B2413" s="6" t="s">
        <v>255</v>
      </c>
      <c r="C2413" s="6" t="s">
        <v>65</v>
      </c>
      <c r="D2413" s="7" t="s">
        <v>287</v>
      </c>
      <c r="E2413" s="14">
        <v>0.021</v>
      </c>
      <c r="F2413" s="14">
        <v>0.019</v>
      </c>
      <c r="G2413" s="9">
        <v>76</v>
      </c>
      <c r="H2413" s="9">
        <v>69</v>
      </c>
      <c r="I2413" s="9">
        <v>0.218</v>
      </c>
      <c r="J2413" s="9">
        <v>0.703</v>
      </c>
      <c r="K2413" s="9">
        <v>0.079</v>
      </c>
      <c r="L2413" s="9">
        <v>65883961</v>
      </c>
      <c r="M2413" s="9">
        <v>0.388</v>
      </c>
    </row>
    <row r="2414" customHeight="1" spans="1:13">
      <c r="A2414" s="6" t="str">
        <f t="shared" si="0"/>
        <v>Thailand-Asia2007</v>
      </c>
      <c r="B2414" s="6" t="s">
        <v>255</v>
      </c>
      <c r="C2414" s="6" t="s">
        <v>65</v>
      </c>
      <c r="D2414" s="7" t="s">
        <v>289</v>
      </c>
      <c r="E2414" s="14">
        <v>0.021</v>
      </c>
      <c r="F2414" s="14">
        <v>0.018</v>
      </c>
      <c r="G2414" s="9">
        <v>76</v>
      </c>
      <c r="H2414" s="9">
        <v>70</v>
      </c>
      <c r="I2414" s="9">
        <v>0.212</v>
      </c>
      <c r="J2414" s="9">
        <v>0.707</v>
      </c>
      <c r="K2414" s="9">
        <v>0.082</v>
      </c>
      <c r="L2414" s="9">
        <v>66076927</v>
      </c>
      <c r="M2414" s="9">
        <v>0.401</v>
      </c>
    </row>
    <row r="2415" customHeight="1" spans="1:13">
      <c r="A2415" s="6" t="str">
        <f t="shared" si="0"/>
        <v>Thailand-Asia2008</v>
      </c>
      <c r="B2415" s="6" t="s">
        <v>255</v>
      </c>
      <c r="C2415" s="6" t="s">
        <v>65</v>
      </c>
      <c r="D2415" s="7" t="s">
        <v>283</v>
      </c>
      <c r="E2415" s="14">
        <v>0.021</v>
      </c>
      <c r="F2415" s="14">
        <v>0.016</v>
      </c>
      <c r="G2415" s="9">
        <v>77</v>
      </c>
      <c r="H2415" s="9">
        <v>70</v>
      </c>
      <c r="I2415" s="9">
        <v>0.205</v>
      </c>
      <c r="J2415" s="9">
        <v>0.711</v>
      </c>
      <c r="K2415" s="9">
        <v>0.084</v>
      </c>
      <c r="L2415" s="9">
        <v>66185340</v>
      </c>
      <c r="M2415" s="9">
        <v>0.414</v>
      </c>
    </row>
    <row r="2416" customHeight="1" spans="1:13">
      <c r="A2416" s="6" t="str">
        <f t="shared" si="0"/>
        <v>Thailand-Asia2009</v>
      </c>
      <c r="B2416" s="6" t="s">
        <v>255</v>
      </c>
      <c r="C2416" s="6" t="s">
        <v>65</v>
      </c>
      <c r="D2416" s="7" t="s">
        <v>284</v>
      </c>
      <c r="E2416" s="14">
        <v>0.022</v>
      </c>
      <c r="F2416" s="14">
        <v>0.035</v>
      </c>
      <c r="G2416" s="9">
        <v>77</v>
      </c>
      <c r="H2416" s="9">
        <v>70</v>
      </c>
      <c r="I2416" s="9">
        <v>0.199</v>
      </c>
      <c r="J2416" s="9">
        <v>0.715</v>
      </c>
      <c r="K2416" s="9">
        <v>0.086</v>
      </c>
      <c r="L2416" s="9">
        <v>66277335</v>
      </c>
      <c r="M2416" s="9">
        <v>0.427</v>
      </c>
    </row>
    <row r="2417" customHeight="1" spans="1:13">
      <c r="A2417" s="6" t="str">
        <f t="shared" si="0"/>
        <v>Thailand-Asia2010</v>
      </c>
      <c r="B2417" s="6" t="s">
        <v>255</v>
      </c>
      <c r="C2417" s="6" t="s">
        <v>65</v>
      </c>
      <c r="D2417" s="7" t="s">
        <v>288</v>
      </c>
      <c r="E2417" s="14">
        <v>0.022</v>
      </c>
      <c r="F2417" s="14">
        <v>0.02</v>
      </c>
      <c r="G2417" s="9">
        <v>77</v>
      </c>
      <c r="H2417" s="9">
        <v>71</v>
      </c>
      <c r="I2417" s="9">
        <v>0.193</v>
      </c>
      <c r="J2417" s="9">
        <v>0.718</v>
      </c>
      <c r="K2417" s="9">
        <v>0.089</v>
      </c>
      <c r="L2417" s="9">
        <v>66402316</v>
      </c>
      <c r="M2417" s="9">
        <v>0.441</v>
      </c>
    </row>
    <row r="2418" customHeight="1" spans="1:13">
      <c r="A2418" s="6" t="str">
        <f t="shared" si="0"/>
        <v>Thailand-Asia2011</v>
      </c>
      <c r="B2418" s="6" t="s">
        <v>255</v>
      </c>
      <c r="C2418" s="6" t="s">
        <v>65</v>
      </c>
      <c r="D2418" s="7" t="s">
        <v>285</v>
      </c>
      <c r="E2418" s="14">
        <v>0.022</v>
      </c>
      <c r="F2418" s="14">
        <v>0.015</v>
      </c>
      <c r="G2418" s="9">
        <v>77</v>
      </c>
      <c r="H2418" s="9">
        <v>71</v>
      </c>
      <c r="I2418" s="9">
        <v>0.189</v>
      </c>
      <c r="J2418" s="9">
        <v>0.72</v>
      </c>
      <c r="K2418" s="9">
        <v>0.091</v>
      </c>
      <c r="L2418" s="9">
        <v>66576332</v>
      </c>
      <c r="M2418" s="9">
        <v>0.454</v>
      </c>
    </row>
    <row r="2419" customHeight="1" spans="1:13">
      <c r="A2419" s="6" t="str">
        <f t="shared" si="0"/>
        <v>Thailand-Asia2012</v>
      </c>
      <c r="B2419" s="6" t="s">
        <v>255</v>
      </c>
      <c r="C2419" s="6" t="s">
        <v>65</v>
      </c>
      <c r="D2419" s="7" t="s">
        <v>286</v>
      </c>
      <c r="E2419" s="14">
        <v>0.022</v>
      </c>
      <c r="F2419" s="14">
        <v>0.019</v>
      </c>
      <c r="G2419" s="9">
        <v>78</v>
      </c>
      <c r="H2419" s="9">
        <v>71</v>
      </c>
      <c r="I2419" s="9">
        <v>0.185</v>
      </c>
      <c r="J2419" s="9">
        <v>0.721</v>
      </c>
      <c r="K2419" s="9">
        <v>0.094</v>
      </c>
      <c r="L2419" s="9">
        <v>66785001</v>
      </c>
      <c r="M2419" s="9">
        <v>0.467</v>
      </c>
    </row>
    <row r="2420" customHeight="1" spans="1:13">
      <c r="A2420" s="6" t="str">
        <f t="shared" si="0"/>
        <v>Timor-Leste-Asia2000</v>
      </c>
      <c r="B2420" s="6" t="s">
        <v>256</v>
      </c>
      <c r="C2420" s="6" t="s">
        <v>65</v>
      </c>
      <c r="D2420" s="7" t="s">
        <v>277</v>
      </c>
      <c r="E2420" s="14">
        <v>0.023</v>
      </c>
      <c r="F2420" s="14">
        <v>0.028</v>
      </c>
      <c r="G2420" s="9">
        <v>61</v>
      </c>
      <c r="H2420" s="9">
        <v>58</v>
      </c>
      <c r="I2420" s="9">
        <v>0.498</v>
      </c>
      <c r="J2420" s="9">
        <v>0.479</v>
      </c>
      <c r="K2420" s="9">
        <v>0.024</v>
      </c>
      <c r="L2420" s="9">
        <v>853585</v>
      </c>
      <c r="M2420" s="9">
        <v>0.243</v>
      </c>
    </row>
    <row r="2421" customHeight="1" spans="1:13">
      <c r="A2421" s="6" t="str">
        <f t="shared" si="0"/>
        <v>Timor-Leste-Asia2001</v>
      </c>
      <c r="B2421" s="6" t="s">
        <v>256</v>
      </c>
      <c r="C2421" s="6" t="s">
        <v>65</v>
      </c>
      <c r="D2421" s="7" t="s">
        <v>278</v>
      </c>
      <c r="E2421" s="14">
        <v>0.023</v>
      </c>
      <c r="F2421" s="14">
        <v>0.023</v>
      </c>
      <c r="G2421" s="9">
        <v>62</v>
      </c>
      <c r="H2421" s="9">
        <v>59</v>
      </c>
      <c r="I2421" s="9">
        <v>0.5</v>
      </c>
      <c r="J2421" s="9">
        <v>0.475</v>
      </c>
      <c r="K2421" s="9">
        <v>0.024</v>
      </c>
      <c r="L2421" s="9">
        <v>871353</v>
      </c>
      <c r="M2421" s="9">
        <v>0.246</v>
      </c>
    </row>
    <row r="2422" customHeight="1" spans="1:13">
      <c r="A2422" s="6" t="str">
        <f t="shared" si="0"/>
        <v>Timor-Leste-Asia2002</v>
      </c>
      <c r="B2422" s="6" t="s">
        <v>256</v>
      </c>
      <c r="C2422" s="6" t="s">
        <v>65</v>
      </c>
      <c r="D2422" s="7" t="s">
        <v>279</v>
      </c>
      <c r="E2422" s="14">
        <v>0.025</v>
      </c>
      <c r="F2422" s="14">
        <v>0.023</v>
      </c>
      <c r="G2422" s="9">
        <v>63</v>
      </c>
      <c r="H2422" s="9">
        <v>60</v>
      </c>
      <c r="I2422" s="9">
        <v>0.497</v>
      </c>
      <c r="J2422" s="9">
        <v>0.478</v>
      </c>
      <c r="K2422" s="9">
        <v>0.025</v>
      </c>
      <c r="L2422" s="9">
        <v>899367</v>
      </c>
      <c r="M2422" s="9">
        <v>0.25</v>
      </c>
    </row>
    <row r="2423" customHeight="1" spans="1:13">
      <c r="A2423" s="6" t="str">
        <f t="shared" si="0"/>
        <v>Timor-Leste-Asia2003</v>
      </c>
      <c r="B2423" s="6" t="s">
        <v>256</v>
      </c>
      <c r="C2423" s="6" t="s">
        <v>65</v>
      </c>
      <c r="D2423" s="7" t="s">
        <v>280</v>
      </c>
      <c r="E2423" s="14">
        <v>0.025</v>
      </c>
      <c r="F2423" s="14">
        <v>0.025</v>
      </c>
      <c r="G2423" s="9">
        <v>63</v>
      </c>
      <c r="H2423" s="9">
        <v>60</v>
      </c>
      <c r="I2423" s="9">
        <v>0.491</v>
      </c>
      <c r="J2423" s="9">
        <v>0.483</v>
      </c>
      <c r="K2423" s="9">
        <v>0.026</v>
      </c>
      <c r="L2423" s="9">
        <v>933369</v>
      </c>
      <c r="M2423" s="9">
        <v>0.253</v>
      </c>
    </row>
    <row r="2424" customHeight="1" spans="1:13">
      <c r="A2424" s="6" t="str">
        <f t="shared" si="0"/>
        <v>Timor-Leste-Asia2004</v>
      </c>
      <c r="B2424" s="6" t="s">
        <v>256</v>
      </c>
      <c r="C2424" s="6" t="s">
        <v>65</v>
      </c>
      <c r="D2424" s="7" t="s">
        <v>281</v>
      </c>
      <c r="E2424" s="14">
        <v>0.026</v>
      </c>
      <c r="F2424" s="14">
        <v>0.018</v>
      </c>
      <c r="G2424" s="9">
        <v>64</v>
      </c>
      <c r="H2424" s="9">
        <v>61</v>
      </c>
      <c r="I2424" s="9">
        <v>0.484</v>
      </c>
      <c r="J2424" s="9">
        <v>0.489</v>
      </c>
      <c r="K2424" s="9">
        <v>0.027</v>
      </c>
      <c r="L2424" s="9">
        <v>966987</v>
      </c>
      <c r="M2424" s="9">
        <v>0.257</v>
      </c>
    </row>
    <row r="2425" customHeight="1" spans="1:13">
      <c r="A2425" s="6" t="str">
        <f t="shared" si="0"/>
        <v>Timor-Leste-Asia2005</v>
      </c>
      <c r="B2425" s="6" t="s">
        <v>256</v>
      </c>
      <c r="C2425" s="6" t="s">
        <v>65</v>
      </c>
      <c r="D2425" s="7" t="s">
        <v>282</v>
      </c>
      <c r="E2425" s="14">
        <v>0.028</v>
      </c>
      <c r="F2425" s="14">
        <v>0.064</v>
      </c>
      <c r="G2425" s="9">
        <v>65</v>
      </c>
      <c r="H2425" s="9">
        <v>62</v>
      </c>
      <c r="I2425" s="9">
        <v>0.48</v>
      </c>
      <c r="J2425" s="9">
        <v>0.493</v>
      </c>
      <c r="K2425" s="9">
        <v>0.027</v>
      </c>
      <c r="L2425" s="9">
        <v>982889</v>
      </c>
      <c r="M2425" s="9">
        <v>0.263</v>
      </c>
    </row>
    <row r="2426" customHeight="1" spans="1:13">
      <c r="A2426" s="6" t="str">
        <f t="shared" si="0"/>
        <v>Timor-Leste-Asia2006</v>
      </c>
      <c r="B2426" s="6" t="s">
        <v>256</v>
      </c>
      <c r="C2426" s="6" t="s">
        <v>65</v>
      </c>
      <c r="D2426" s="7" t="s">
        <v>287</v>
      </c>
      <c r="E2426" s="14">
        <v>0.028</v>
      </c>
      <c r="F2426" s="14">
        <v>0.042</v>
      </c>
      <c r="G2426" s="9">
        <v>65</v>
      </c>
      <c r="H2426" s="9">
        <v>62</v>
      </c>
      <c r="I2426" s="9">
        <v>0.478</v>
      </c>
      <c r="J2426" s="9">
        <v>0.494</v>
      </c>
      <c r="K2426" s="9">
        <v>0.028</v>
      </c>
      <c r="L2426" s="9">
        <v>999053</v>
      </c>
      <c r="M2426" s="9">
        <v>0.269</v>
      </c>
    </row>
    <row r="2427" customHeight="1" spans="1:13">
      <c r="A2427" s="6" t="str">
        <f t="shared" si="0"/>
        <v>Timor-Leste-Asia2007</v>
      </c>
      <c r="B2427" s="6" t="s">
        <v>256</v>
      </c>
      <c r="C2427" s="6" t="s">
        <v>65</v>
      </c>
      <c r="D2427" s="7" t="s">
        <v>289</v>
      </c>
      <c r="E2427" s="14">
        <v>0.028</v>
      </c>
      <c r="F2427" s="14">
        <v>0.025</v>
      </c>
      <c r="G2427" s="9">
        <v>66</v>
      </c>
      <c r="H2427" s="9">
        <v>63</v>
      </c>
      <c r="I2427" s="9">
        <v>0.477</v>
      </c>
      <c r="J2427" s="9">
        <v>0.494</v>
      </c>
      <c r="K2427" s="9">
        <v>0.029</v>
      </c>
      <c r="L2427" s="9">
        <v>1015482</v>
      </c>
      <c r="M2427" s="9">
        <v>0.276</v>
      </c>
    </row>
    <row r="2428" customHeight="1" spans="1:13">
      <c r="A2428" s="6" t="str">
        <f t="shared" si="0"/>
        <v>Timor-Leste-Asia2008</v>
      </c>
      <c r="B2428" s="6" t="s">
        <v>256</v>
      </c>
      <c r="C2428" s="6" t="s">
        <v>65</v>
      </c>
      <c r="D2428" s="7" t="s">
        <v>283</v>
      </c>
      <c r="E2428" s="14">
        <v>0.034</v>
      </c>
      <c r="F2428" s="14">
        <v>0.032</v>
      </c>
      <c r="G2428" s="9">
        <v>66</v>
      </c>
      <c r="H2428" s="9">
        <v>63</v>
      </c>
      <c r="I2428" s="9">
        <v>0.477</v>
      </c>
      <c r="J2428" s="9">
        <v>0.494</v>
      </c>
      <c r="K2428" s="9">
        <v>0.03</v>
      </c>
      <c r="L2428" s="9">
        <v>1032182</v>
      </c>
      <c r="M2428" s="9">
        <v>0.282</v>
      </c>
    </row>
    <row r="2429" customHeight="1" spans="1:13">
      <c r="A2429" s="6" t="str">
        <f t="shared" si="0"/>
        <v>Timor-Leste-Asia2009</v>
      </c>
      <c r="B2429" s="6" t="s">
        <v>256</v>
      </c>
      <c r="C2429" s="6" t="s">
        <v>65</v>
      </c>
      <c r="D2429" s="7" t="s">
        <v>284</v>
      </c>
      <c r="E2429" s="15"/>
      <c r="F2429" s="15"/>
      <c r="G2429" s="9">
        <v>67</v>
      </c>
      <c r="H2429" s="9">
        <v>64</v>
      </c>
      <c r="I2429" s="9">
        <v>0.476</v>
      </c>
      <c r="J2429" s="9">
        <v>0.494</v>
      </c>
      <c r="K2429" s="9">
        <v>0.03</v>
      </c>
      <c r="L2429" s="9">
        <v>1049156</v>
      </c>
      <c r="M2429" s="9">
        <v>0.289</v>
      </c>
    </row>
    <row r="2430" customHeight="1" spans="1:13">
      <c r="A2430" s="6" t="str">
        <f t="shared" si="0"/>
        <v>Timor-Leste-Asia2010</v>
      </c>
      <c r="B2430" s="6" t="s">
        <v>256</v>
      </c>
      <c r="C2430" s="6" t="s">
        <v>65</v>
      </c>
      <c r="D2430" s="7" t="s">
        <v>288</v>
      </c>
      <c r="E2430" s="15"/>
      <c r="F2430" s="14">
        <v>0.012</v>
      </c>
      <c r="G2430" s="9">
        <v>68</v>
      </c>
      <c r="H2430" s="9">
        <v>64</v>
      </c>
      <c r="I2430" s="9">
        <v>0.473</v>
      </c>
      <c r="J2430" s="9">
        <v>0.496</v>
      </c>
      <c r="K2430" s="9">
        <v>0.031</v>
      </c>
      <c r="L2430" s="9">
        <v>1066409</v>
      </c>
      <c r="M2430" s="9">
        <v>0.295</v>
      </c>
    </row>
    <row r="2431" customHeight="1" spans="1:13">
      <c r="A2431" s="6" t="str">
        <f t="shared" si="0"/>
        <v>Timor-Leste-Asia2011</v>
      </c>
      <c r="B2431" s="6" t="s">
        <v>256</v>
      </c>
      <c r="C2431" s="6" t="s">
        <v>65</v>
      </c>
      <c r="D2431" s="7" t="s">
        <v>285</v>
      </c>
      <c r="E2431" s="15"/>
      <c r="F2431" s="14">
        <v>0.01</v>
      </c>
      <c r="G2431" s="9">
        <v>68</v>
      </c>
      <c r="H2431" s="9">
        <v>65</v>
      </c>
      <c r="I2431" s="9">
        <v>0.469</v>
      </c>
      <c r="J2431" s="9">
        <v>0.5</v>
      </c>
      <c r="K2431" s="9">
        <v>0.032</v>
      </c>
      <c r="L2431" s="9">
        <v>1120392</v>
      </c>
      <c r="M2431" s="9">
        <v>0.302</v>
      </c>
    </row>
    <row r="2432" customHeight="1" spans="1:13">
      <c r="A2432" s="6" t="str">
        <f t="shared" si="0"/>
        <v>Timor-Leste-Asia2012</v>
      </c>
      <c r="B2432" s="6" t="s">
        <v>256</v>
      </c>
      <c r="C2432" s="6" t="s">
        <v>65</v>
      </c>
      <c r="D2432" s="7" t="s">
        <v>286</v>
      </c>
      <c r="E2432" s="15"/>
      <c r="F2432" s="15"/>
      <c r="G2432" s="9">
        <v>69</v>
      </c>
      <c r="H2432" s="9">
        <v>66</v>
      </c>
      <c r="I2432" s="9">
        <v>0.463</v>
      </c>
      <c r="J2432" s="9">
        <v>0.505</v>
      </c>
      <c r="K2432" s="9">
        <v>0.032</v>
      </c>
      <c r="L2432" s="9">
        <v>1148958</v>
      </c>
      <c r="M2432" s="9">
        <v>0.308</v>
      </c>
    </row>
    <row r="2433" customHeight="1" spans="1:13">
      <c r="A2433" s="6" t="str">
        <f t="shared" si="0"/>
        <v>Togo-Africa2000</v>
      </c>
      <c r="B2433" s="6" t="s">
        <v>257</v>
      </c>
      <c r="C2433" s="6" t="s">
        <v>69</v>
      </c>
      <c r="D2433" s="7" t="s">
        <v>277</v>
      </c>
      <c r="E2433" s="14">
        <v>0.011</v>
      </c>
      <c r="F2433" s="14">
        <v>0.005</v>
      </c>
      <c r="G2433" s="9">
        <v>54</v>
      </c>
      <c r="H2433" s="9">
        <v>53</v>
      </c>
      <c r="I2433" s="9">
        <v>0.442</v>
      </c>
      <c r="J2433" s="9">
        <v>0.529</v>
      </c>
      <c r="K2433" s="9">
        <v>0.029</v>
      </c>
      <c r="L2433" s="9">
        <v>4864753</v>
      </c>
      <c r="M2433" s="9">
        <v>0.329</v>
      </c>
    </row>
    <row r="2434" customHeight="1" spans="1:13">
      <c r="A2434" s="6" t="str">
        <f t="shared" si="0"/>
        <v>Togo-Africa2001</v>
      </c>
      <c r="B2434" s="6" t="s">
        <v>257</v>
      </c>
      <c r="C2434" s="6" t="s">
        <v>69</v>
      </c>
      <c r="D2434" s="7" t="s">
        <v>278</v>
      </c>
      <c r="E2434" s="14">
        <v>0.011</v>
      </c>
      <c r="F2434" s="14">
        <v>0.005</v>
      </c>
      <c r="G2434" s="9">
        <v>54</v>
      </c>
      <c r="H2434" s="9">
        <v>53</v>
      </c>
      <c r="I2434" s="9">
        <v>0.439</v>
      </c>
      <c r="J2434" s="9">
        <v>0.532</v>
      </c>
      <c r="K2434" s="9">
        <v>0.028</v>
      </c>
      <c r="L2434" s="9">
        <v>4992225</v>
      </c>
      <c r="M2434" s="9">
        <v>0.334</v>
      </c>
    </row>
    <row r="2435" customHeight="1" spans="1:13">
      <c r="A2435" s="6" t="str">
        <f t="shared" si="0"/>
        <v>Togo-Africa2002</v>
      </c>
      <c r="B2435" s="6" t="s">
        <v>257</v>
      </c>
      <c r="C2435" s="6" t="s">
        <v>69</v>
      </c>
      <c r="D2435" s="7" t="s">
        <v>279</v>
      </c>
      <c r="E2435" s="14">
        <v>0.012</v>
      </c>
      <c r="F2435" s="15"/>
      <c r="G2435" s="9">
        <v>55</v>
      </c>
      <c r="H2435" s="9">
        <v>53</v>
      </c>
      <c r="I2435" s="9">
        <v>0.436</v>
      </c>
      <c r="J2435" s="9">
        <v>0.536</v>
      </c>
      <c r="K2435" s="9">
        <v>0.028</v>
      </c>
      <c r="L2435" s="9">
        <v>5123674</v>
      </c>
      <c r="M2435" s="9">
        <v>0.338</v>
      </c>
    </row>
    <row r="2436" customHeight="1" spans="1:13">
      <c r="A2436" s="6" t="str">
        <f t="shared" si="0"/>
        <v>Togo-Africa2003</v>
      </c>
      <c r="B2436" s="6" t="s">
        <v>257</v>
      </c>
      <c r="C2436" s="6" t="s">
        <v>69</v>
      </c>
      <c r="D2436" s="7" t="s">
        <v>280</v>
      </c>
      <c r="E2436" s="14">
        <v>0.012</v>
      </c>
      <c r="F2436" s="15"/>
      <c r="G2436" s="9">
        <v>55</v>
      </c>
      <c r="H2436" s="9">
        <v>53</v>
      </c>
      <c r="I2436" s="9">
        <v>0.433</v>
      </c>
      <c r="J2436" s="9">
        <v>0.539</v>
      </c>
      <c r="K2436" s="9">
        <v>0.028</v>
      </c>
      <c r="L2436" s="9">
        <v>5258956</v>
      </c>
      <c r="M2436" s="9">
        <v>0.343</v>
      </c>
    </row>
    <row r="2437" customHeight="1" spans="1:13">
      <c r="A2437" s="6" t="str">
        <f t="shared" si="0"/>
        <v>Togo-Africa2004</v>
      </c>
      <c r="B2437" s="6" t="s">
        <v>257</v>
      </c>
      <c r="C2437" s="6" t="s">
        <v>69</v>
      </c>
      <c r="D2437" s="7" t="s">
        <v>281</v>
      </c>
      <c r="E2437" s="14">
        <v>0.013</v>
      </c>
      <c r="F2437" s="14">
        <v>0.014</v>
      </c>
      <c r="G2437" s="9">
        <v>55</v>
      </c>
      <c r="H2437" s="9">
        <v>53</v>
      </c>
      <c r="I2437" s="9">
        <v>0.431</v>
      </c>
      <c r="J2437" s="9">
        <v>0.541</v>
      </c>
      <c r="K2437" s="9">
        <v>0.028</v>
      </c>
      <c r="L2437" s="9">
        <v>5397851</v>
      </c>
      <c r="M2437" s="9">
        <v>0.347</v>
      </c>
    </row>
    <row r="2438" customHeight="1" spans="1:13">
      <c r="A2438" s="6" t="str">
        <f t="shared" si="0"/>
        <v>Togo-Africa2005</v>
      </c>
      <c r="B2438" s="6" t="s">
        <v>257</v>
      </c>
      <c r="C2438" s="6" t="s">
        <v>69</v>
      </c>
      <c r="D2438" s="7" t="s">
        <v>282</v>
      </c>
      <c r="E2438" s="14">
        <v>0.013</v>
      </c>
      <c r="F2438" s="15"/>
      <c r="G2438" s="9">
        <v>55</v>
      </c>
      <c r="H2438" s="9">
        <v>53</v>
      </c>
      <c r="I2438" s="9">
        <v>0.428</v>
      </c>
      <c r="J2438" s="9">
        <v>0.544</v>
      </c>
      <c r="K2438" s="9">
        <v>0.028</v>
      </c>
      <c r="L2438" s="9">
        <v>5540214</v>
      </c>
      <c r="M2438" s="9">
        <v>0.352</v>
      </c>
    </row>
    <row r="2439" customHeight="1" spans="1:13">
      <c r="A2439" s="6" t="str">
        <f t="shared" si="0"/>
        <v>Togo-Africa2006</v>
      </c>
      <c r="B2439" s="6" t="s">
        <v>257</v>
      </c>
      <c r="C2439" s="6" t="s">
        <v>69</v>
      </c>
      <c r="D2439" s="7" t="s">
        <v>287</v>
      </c>
      <c r="E2439" s="14">
        <v>0.013</v>
      </c>
      <c r="F2439" s="15"/>
      <c r="G2439" s="9">
        <v>55</v>
      </c>
      <c r="H2439" s="9">
        <v>54</v>
      </c>
      <c r="I2439" s="9">
        <v>0.426</v>
      </c>
      <c r="J2439" s="9">
        <v>0.546</v>
      </c>
      <c r="K2439" s="9">
        <v>0.028</v>
      </c>
      <c r="L2439" s="9">
        <v>5685845</v>
      </c>
      <c r="M2439" s="9">
        <v>0.356</v>
      </c>
    </row>
    <row r="2440" customHeight="1" spans="1:13">
      <c r="A2440" s="6" t="str">
        <f t="shared" si="0"/>
        <v>Togo-Africa2007</v>
      </c>
      <c r="B2440" s="6" t="s">
        <v>257</v>
      </c>
      <c r="C2440" s="6" t="s">
        <v>69</v>
      </c>
      <c r="D2440" s="7" t="s">
        <v>289</v>
      </c>
      <c r="E2440" s="14">
        <v>0.014</v>
      </c>
      <c r="F2440" s="15"/>
      <c r="G2440" s="9">
        <v>55</v>
      </c>
      <c r="H2440" s="9">
        <v>54</v>
      </c>
      <c r="I2440" s="9">
        <v>0.425</v>
      </c>
      <c r="J2440" s="9">
        <v>0.548</v>
      </c>
      <c r="K2440" s="9">
        <v>0.028</v>
      </c>
      <c r="L2440" s="9">
        <v>5834806</v>
      </c>
      <c r="M2440" s="9">
        <v>0.361</v>
      </c>
    </row>
    <row r="2441" customHeight="1" spans="1:13">
      <c r="A2441" s="6" t="str">
        <f t="shared" si="0"/>
        <v>Togo-Africa2008</v>
      </c>
      <c r="B2441" s="6" t="s">
        <v>257</v>
      </c>
      <c r="C2441" s="6" t="s">
        <v>69</v>
      </c>
      <c r="D2441" s="7" t="s">
        <v>283</v>
      </c>
      <c r="E2441" s="14">
        <v>0.014</v>
      </c>
      <c r="F2441" s="14">
        <v>0.007</v>
      </c>
      <c r="G2441" s="9">
        <v>56</v>
      </c>
      <c r="H2441" s="9">
        <v>54</v>
      </c>
      <c r="I2441" s="9">
        <v>0.423</v>
      </c>
      <c r="J2441" s="9">
        <v>0.549</v>
      </c>
      <c r="K2441" s="9">
        <v>0.028</v>
      </c>
      <c r="L2441" s="9">
        <v>5987491</v>
      </c>
      <c r="M2441" s="9">
        <v>0.366</v>
      </c>
    </row>
    <row r="2442" customHeight="1" spans="1:13">
      <c r="A2442" s="6" t="str">
        <f t="shared" si="0"/>
        <v>Togo-Africa2009</v>
      </c>
      <c r="B2442" s="6" t="s">
        <v>257</v>
      </c>
      <c r="C2442" s="6" t="s">
        <v>69</v>
      </c>
      <c r="D2442" s="7" t="s">
        <v>284</v>
      </c>
      <c r="E2442" s="14">
        <v>0.015</v>
      </c>
      <c r="F2442" s="14">
        <v>0.023</v>
      </c>
      <c r="G2442" s="9">
        <v>56</v>
      </c>
      <c r="H2442" s="9">
        <v>54</v>
      </c>
      <c r="I2442" s="9">
        <v>0.422</v>
      </c>
      <c r="J2442" s="9">
        <v>0.551</v>
      </c>
      <c r="K2442" s="9">
        <v>0.027</v>
      </c>
      <c r="L2442" s="9">
        <v>6144457</v>
      </c>
      <c r="M2442" s="9">
        <v>0.371</v>
      </c>
    </row>
    <row r="2443" customHeight="1" spans="1:13">
      <c r="A2443" s="6" t="str">
        <f t="shared" si="0"/>
        <v>Togo-Africa2010</v>
      </c>
      <c r="B2443" s="6" t="s">
        <v>257</v>
      </c>
      <c r="C2443" s="6" t="s">
        <v>69</v>
      </c>
      <c r="D2443" s="7" t="s">
        <v>288</v>
      </c>
      <c r="E2443" s="14">
        <v>0.015</v>
      </c>
      <c r="F2443" s="15"/>
      <c r="G2443" s="9">
        <v>56</v>
      </c>
      <c r="H2443" s="9">
        <v>55</v>
      </c>
      <c r="I2443" s="9">
        <v>0.421</v>
      </c>
      <c r="J2443" s="9">
        <v>0.552</v>
      </c>
      <c r="K2443" s="9">
        <v>0.027</v>
      </c>
      <c r="L2443" s="9">
        <v>6306014</v>
      </c>
      <c r="M2443" s="9">
        <v>0.375</v>
      </c>
    </row>
    <row r="2444" customHeight="1" spans="1:13">
      <c r="A2444" s="6" t="str">
        <f t="shared" si="0"/>
        <v>Togo-Africa2011</v>
      </c>
      <c r="B2444" s="6" t="s">
        <v>257</v>
      </c>
      <c r="C2444" s="6" t="s">
        <v>69</v>
      </c>
      <c r="D2444" s="7" t="s">
        <v>285</v>
      </c>
      <c r="E2444" s="14">
        <v>0.015</v>
      </c>
      <c r="F2444" s="14">
        <v>0.012</v>
      </c>
      <c r="G2444" s="9">
        <v>57</v>
      </c>
      <c r="H2444" s="9">
        <v>55</v>
      </c>
      <c r="I2444" s="9">
        <v>0.42</v>
      </c>
      <c r="J2444" s="9">
        <v>0.553</v>
      </c>
      <c r="K2444" s="9">
        <v>0.027</v>
      </c>
      <c r="L2444" s="9">
        <v>6472304</v>
      </c>
      <c r="M2444" s="9">
        <v>0.38</v>
      </c>
    </row>
    <row r="2445" customHeight="1" spans="1:13">
      <c r="A2445" s="6" t="str">
        <f t="shared" si="0"/>
        <v>Togo-Africa2012</v>
      </c>
      <c r="B2445" s="6" t="s">
        <v>257</v>
      </c>
      <c r="C2445" s="6" t="s">
        <v>69</v>
      </c>
      <c r="D2445" s="7" t="s">
        <v>286</v>
      </c>
      <c r="E2445" s="14">
        <v>0.015</v>
      </c>
      <c r="F2445" s="14">
        <v>0.012</v>
      </c>
      <c r="G2445" s="9">
        <v>57</v>
      </c>
      <c r="H2445" s="9">
        <v>55</v>
      </c>
      <c r="I2445" s="9">
        <v>0.419</v>
      </c>
      <c r="J2445" s="9">
        <v>0.554</v>
      </c>
      <c r="K2445" s="9">
        <v>0.027</v>
      </c>
      <c r="L2445" s="9">
        <v>6642928</v>
      </c>
      <c r="M2445" s="9">
        <v>0.385</v>
      </c>
    </row>
    <row r="2446" customHeight="1" spans="1:13">
      <c r="A2446" s="6" t="str">
        <f t="shared" si="0"/>
        <v>Tonga-Oceania2000</v>
      </c>
      <c r="B2446" s="6" t="s">
        <v>258</v>
      </c>
      <c r="C2446" s="6" t="s">
        <v>71</v>
      </c>
      <c r="D2446" s="7" t="s">
        <v>277</v>
      </c>
      <c r="E2446" s="14">
        <v>0.015</v>
      </c>
      <c r="F2446" s="14">
        <v>0.008</v>
      </c>
      <c r="G2446" s="9">
        <v>73</v>
      </c>
      <c r="H2446" s="9">
        <v>69</v>
      </c>
      <c r="I2446" s="9">
        <v>0.384</v>
      </c>
      <c r="J2446" s="9">
        <v>0.559</v>
      </c>
      <c r="K2446" s="9">
        <v>0.057</v>
      </c>
      <c r="L2446" s="9">
        <v>97962</v>
      </c>
      <c r="M2446" s="9">
        <v>0.23</v>
      </c>
    </row>
    <row r="2447" customHeight="1" spans="1:13">
      <c r="A2447" s="6" t="str">
        <f t="shared" si="0"/>
        <v>Tonga-Oceania2001</v>
      </c>
      <c r="B2447" s="6" t="s">
        <v>258</v>
      </c>
      <c r="C2447" s="6" t="s">
        <v>71</v>
      </c>
      <c r="D2447" s="7" t="s">
        <v>278</v>
      </c>
      <c r="E2447" s="14">
        <v>0.016</v>
      </c>
      <c r="F2447" s="14">
        <v>0.017</v>
      </c>
      <c r="G2447" s="9">
        <v>73</v>
      </c>
      <c r="H2447" s="9">
        <v>69</v>
      </c>
      <c r="I2447" s="9">
        <v>0.382</v>
      </c>
      <c r="J2447" s="9">
        <v>0.56</v>
      </c>
      <c r="K2447" s="9">
        <v>0.058</v>
      </c>
      <c r="L2447" s="9">
        <v>98504</v>
      </c>
      <c r="M2447" s="9">
        <v>0.23</v>
      </c>
    </row>
    <row r="2448" customHeight="1" spans="1:13">
      <c r="A2448" s="6" t="str">
        <f t="shared" si="0"/>
        <v>Tonga-Oceania2002</v>
      </c>
      <c r="B2448" s="6" t="s">
        <v>258</v>
      </c>
      <c r="C2448" s="6" t="s">
        <v>71</v>
      </c>
      <c r="D2448" s="7" t="s">
        <v>279</v>
      </c>
      <c r="E2448" s="14">
        <v>0.017</v>
      </c>
      <c r="F2448" s="14">
        <v>0.018</v>
      </c>
      <c r="G2448" s="9">
        <v>73</v>
      </c>
      <c r="H2448" s="9">
        <v>69</v>
      </c>
      <c r="I2448" s="9">
        <v>0.382</v>
      </c>
      <c r="J2448" s="9">
        <v>0.559</v>
      </c>
      <c r="K2448" s="9">
        <v>0.059</v>
      </c>
      <c r="L2448" s="9">
        <v>99083</v>
      </c>
      <c r="M2448" s="9">
        <v>0.231</v>
      </c>
    </row>
    <row r="2449" customHeight="1" spans="1:13">
      <c r="A2449" s="6" t="str">
        <f t="shared" si="0"/>
        <v>Tonga-Oceania2003</v>
      </c>
      <c r="B2449" s="6" t="s">
        <v>258</v>
      </c>
      <c r="C2449" s="6" t="s">
        <v>71</v>
      </c>
      <c r="D2449" s="7" t="s">
        <v>280</v>
      </c>
      <c r="E2449" s="14">
        <v>0.017</v>
      </c>
      <c r="F2449" s="14">
        <v>0.014</v>
      </c>
      <c r="G2449" s="9">
        <v>74</v>
      </c>
      <c r="H2449" s="9">
        <v>69</v>
      </c>
      <c r="I2449" s="9">
        <v>0.382</v>
      </c>
      <c r="J2449" s="9">
        <v>0.559</v>
      </c>
      <c r="K2449" s="9">
        <v>0.06</v>
      </c>
      <c r="L2449" s="9">
        <v>99691</v>
      </c>
      <c r="M2449" s="9">
        <v>0.231</v>
      </c>
    </row>
    <row r="2450" customHeight="1" spans="1:13">
      <c r="A2450" s="6" t="str">
        <f t="shared" si="0"/>
        <v>Tonga-Oceania2004</v>
      </c>
      <c r="B2450" s="6" t="s">
        <v>258</v>
      </c>
      <c r="C2450" s="6" t="s">
        <v>71</v>
      </c>
      <c r="D2450" s="7" t="s">
        <v>281</v>
      </c>
      <c r="E2450" s="14">
        <v>0.017</v>
      </c>
      <c r="F2450" s="14">
        <v>0.014</v>
      </c>
      <c r="G2450" s="9">
        <v>74</v>
      </c>
      <c r="H2450" s="9">
        <v>69</v>
      </c>
      <c r="I2450" s="9">
        <v>0.381</v>
      </c>
      <c r="J2450" s="9">
        <v>0.558</v>
      </c>
      <c r="K2450" s="9">
        <v>0.06</v>
      </c>
      <c r="L2450" s="9">
        <v>100319</v>
      </c>
      <c r="M2450" s="9">
        <v>0.231</v>
      </c>
    </row>
    <row r="2451" customHeight="1" spans="1:13">
      <c r="A2451" s="6" t="str">
        <f t="shared" si="0"/>
        <v>Tonga-Oceania2005</v>
      </c>
      <c r="B2451" s="6" t="s">
        <v>258</v>
      </c>
      <c r="C2451" s="6" t="s">
        <v>71</v>
      </c>
      <c r="D2451" s="7" t="s">
        <v>282</v>
      </c>
      <c r="E2451" s="14">
        <v>0.017</v>
      </c>
      <c r="F2451" s="15"/>
      <c r="G2451" s="9">
        <v>74</v>
      </c>
      <c r="H2451" s="9">
        <v>69</v>
      </c>
      <c r="I2451" s="9">
        <v>0.381</v>
      </c>
      <c r="J2451" s="9">
        <v>0.559</v>
      </c>
      <c r="K2451" s="9">
        <v>0.06</v>
      </c>
      <c r="L2451" s="9">
        <v>100960</v>
      </c>
      <c r="M2451" s="9">
        <v>0.232</v>
      </c>
    </row>
    <row r="2452" customHeight="1" spans="1:13">
      <c r="A2452" s="6" t="str">
        <f t="shared" si="0"/>
        <v>Tonga-Oceania2006</v>
      </c>
      <c r="B2452" s="6" t="s">
        <v>258</v>
      </c>
      <c r="C2452" s="6" t="s">
        <v>71</v>
      </c>
      <c r="D2452" s="7" t="s">
        <v>287</v>
      </c>
      <c r="E2452" s="14">
        <v>0.017</v>
      </c>
      <c r="F2452" s="14">
        <v>0.009</v>
      </c>
      <c r="G2452" s="9">
        <v>74</v>
      </c>
      <c r="H2452" s="9">
        <v>69</v>
      </c>
      <c r="I2452" s="9">
        <v>0.38</v>
      </c>
      <c r="J2452" s="9">
        <v>0.56</v>
      </c>
      <c r="K2452" s="9">
        <v>0.06</v>
      </c>
      <c r="L2452" s="9">
        <v>101617</v>
      </c>
      <c r="M2452" s="9">
        <v>0.232</v>
      </c>
    </row>
    <row r="2453" customHeight="1" spans="1:13">
      <c r="A2453" s="6" t="str">
        <f t="shared" si="0"/>
        <v>Tonga-Oceania2007</v>
      </c>
      <c r="B2453" s="6" t="s">
        <v>258</v>
      </c>
      <c r="C2453" s="6" t="s">
        <v>71</v>
      </c>
      <c r="D2453" s="7" t="s">
        <v>289</v>
      </c>
      <c r="E2453" s="14">
        <v>0.018</v>
      </c>
      <c r="F2453" s="14">
        <v>0.019</v>
      </c>
      <c r="G2453" s="9">
        <v>75</v>
      </c>
      <c r="H2453" s="9">
        <v>69</v>
      </c>
      <c r="I2453" s="9">
        <v>0.379</v>
      </c>
      <c r="J2453" s="9">
        <v>0.561</v>
      </c>
      <c r="K2453" s="9">
        <v>0.06</v>
      </c>
      <c r="L2453" s="9">
        <v>102289</v>
      </c>
      <c r="M2453" s="9">
        <v>0.232</v>
      </c>
    </row>
    <row r="2454" customHeight="1" spans="1:13">
      <c r="A2454" s="6" t="str">
        <f t="shared" si="0"/>
        <v>Tonga-Oceania2008</v>
      </c>
      <c r="B2454" s="6" t="s">
        <v>258</v>
      </c>
      <c r="C2454" s="6" t="s">
        <v>71</v>
      </c>
      <c r="D2454" s="7" t="s">
        <v>283</v>
      </c>
      <c r="E2454" s="14">
        <v>0.018</v>
      </c>
      <c r="F2454" s="14">
        <v>0.01</v>
      </c>
      <c r="G2454" s="9">
        <v>75</v>
      </c>
      <c r="H2454" s="9">
        <v>69</v>
      </c>
      <c r="I2454" s="9">
        <v>0.377</v>
      </c>
      <c r="J2454" s="9">
        <v>0.563</v>
      </c>
      <c r="K2454" s="9">
        <v>0.059</v>
      </c>
      <c r="L2454" s="9">
        <v>102947</v>
      </c>
      <c r="M2454" s="9">
        <v>0.233</v>
      </c>
    </row>
    <row r="2455" customHeight="1" spans="1:13">
      <c r="A2455" s="6" t="str">
        <f t="shared" si="0"/>
        <v>Tonga-Oceania2009</v>
      </c>
      <c r="B2455" s="6" t="s">
        <v>258</v>
      </c>
      <c r="C2455" s="6" t="s">
        <v>71</v>
      </c>
      <c r="D2455" s="7" t="s">
        <v>284</v>
      </c>
      <c r="E2455" s="14">
        <v>0.019</v>
      </c>
      <c r="F2455" s="14">
        <v>0.024</v>
      </c>
      <c r="G2455" s="9">
        <v>75</v>
      </c>
      <c r="H2455" s="9">
        <v>69</v>
      </c>
      <c r="I2455" s="9">
        <v>0.376</v>
      </c>
      <c r="J2455" s="9">
        <v>0.565</v>
      </c>
      <c r="K2455" s="9">
        <v>0.059</v>
      </c>
      <c r="L2455" s="9">
        <v>103557</v>
      </c>
      <c r="M2455" s="9">
        <v>0.233</v>
      </c>
    </row>
    <row r="2456" customHeight="1" spans="1:13">
      <c r="A2456" s="6" t="str">
        <f t="shared" si="0"/>
        <v>Tonga-Oceania2010</v>
      </c>
      <c r="B2456" s="6" t="s">
        <v>258</v>
      </c>
      <c r="C2456" s="6" t="s">
        <v>71</v>
      </c>
      <c r="D2456" s="7" t="s">
        <v>288</v>
      </c>
      <c r="E2456" s="14">
        <v>0.019</v>
      </c>
      <c r="F2456" s="14">
        <v>0.012</v>
      </c>
      <c r="G2456" s="9">
        <v>75</v>
      </c>
      <c r="H2456" s="9">
        <v>69</v>
      </c>
      <c r="I2456" s="9">
        <v>0.375</v>
      </c>
      <c r="J2456" s="9">
        <v>0.567</v>
      </c>
      <c r="K2456" s="9">
        <v>0.059</v>
      </c>
      <c r="L2456" s="9">
        <v>104098</v>
      </c>
      <c r="M2456" s="9">
        <v>0.234</v>
      </c>
    </row>
    <row r="2457" customHeight="1" spans="1:13">
      <c r="A2457" s="6" t="str">
        <f t="shared" si="0"/>
        <v>Tonga-Oceania2011</v>
      </c>
      <c r="B2457" s="6" t="s">
        <v>258</v>
      </c>
      <c r="C2457" s="6" t="s">
        <v>71</v>
      </c>
      <c r="D2457" s="7" t="s">
        <v>285</v>
      </c>
      <c r="E2457" s="14">
        <v>0.021</v>
      </c>
      <c r="F2457" s="14">
        <v>0.018</v>
      </c>
      <c r="G2457" s="9">
        <v>75</v>
      </c>
      <c r="H2457" s="9">
        <v>69</v>
      </c>
      <c r="I2457" s="9">
        <v>0.374</v>
      </c>
      <c r="J2457" s="9">
        <v>0.568</v>
      </c>
      <c r="K2457" s="9">
        <v>0.058</v>
      </c>
      <c r="L2457" s="9">
        <v>104554</v>
      </c>
      <c r="M2457" s="9">
        <v>0.234</v>
      </c>
    </row>
    <row r="2458" customHeight="1" spans="1:13">
      <c r="A2458" s="6" t="str">
        <f t="shared" si="0"/>
        <v>Tonga-Oceania2012</v>
      </c>
      <c r="B2458" s="6" t="s">
        <v>258</v>
      </c>
      <c r="C2458" s="6" t="s">
        <v>71</v>
      </c>
      <c r="D2458" s="7" t="s">
        <v>286</v>
      </c>
      <c r="E2458" s="14">
        <v>0.021</v>
      </c>
      <c r="F2458" s="14">
        <v>0.017</v>
      </c>
      <c r="G2458" s="9">
        <v>75</v>
      </c>
      <c r="H2458" s="9">
        <v>70</v>
      </c>
      <c r="I2458" s="9">
        <v>0.373</v>
      </c>
      <c r="J2458" s="9">
        <v>0.568</v>
      </c>
      <c r="K2458" s="9">
        <v>0.058</v>
      </c>
      <c r="L2458" s="9">
        <v>104941</v>
      </c>
      <c r="M2458" s="9">
        <v>0.235</v>
      </c>
    </row>
    <row r="2459" customHeight="1" spans="1:13">
      <c r="A2459" s="6" t="str">
        <f t="shared" si="0"/>
        <v>Trinidad and Tobago-The Americas2000</v>
      </c>
      <c r="B2459" s="6" t="s">
        <v>259</v>
      </c>
      <c r="C2459" s="6" t="s">
        <v>75</v>
      </c>
      <c r="D2459" s="7" t="s">
        <v>277</v>
      </c>
      <c r="E2459" s="14">
        <v>0.021</v>
      </c>
      <c r="F2459" s="14">
        <v>0.019</v>
      </c>
      <c r="G2459" s="9">
        <v>72</v>
      </c>
      <c r="H2459" s="9">
        <v>65</v>
      </c>
      <c r="I2459" s="9">
        <v>0.256</v>
      </c>
      <c r="J2459" s="9">
        <v>0.679</v>
      </c>
      <c r="K2459" s="9">
        <v>0.065</v>
      </c>
      <c r="L2459" s="9">
        <v>1267980</v>
      </c>
      <c r="M2459" s="9">
        <v>0.108</v>
      </c>
    </row>
    <row r="2460" customHeight="1" spans="1:13">
      <c r="A2460" s="6" t="str">
        <f t="shared" si="0"/>
        <v>Trinidad and Tobago-The Americas2001</v>
      </c>
      <c r="B2460" s="6" t="s">
        <v>259</v>
      </c>
      <c r="C2460" s="6" t="s">
        <v>75</v>
      </c>
      <c r="D2460" s="7" t="s">
        <v>278</v>
      </c>
      <c r="E2460" s="14">
        <v>0.021</v>
      </c>
      <c r="F2460" s="14">
        <v>0.016</v>
      </c>
      <c r="G2460" s="9">
        <v>72</v>
      </c>
      <c r="H2460" s="9">
        <v>65</v>
      </c>
      <c r="I2460" s="9">
        <v>0.246</v>
      </c>
      <c r="J2460" s="9">
        <v>0.687</v>
      </c>
      <c r="K2460" s="9">
        <v>0.067</v>
      </c>
      <c r="L2460" s="9">
        <v>1272347</v>
      </c>
      <c r="M2460" s="9">
        <v>0.106</v>
      </c>
    </row>
    <row r="2461" customHeight="1" spans="1:13">
      <c r="A2461" s="6" t="str">
        <f t="shared" si="0"/>
        <v>Trinidad and Tobago-The Americas2002</v>
      </c>
      <c r="B2461" s="6" t="s">
        <v>259</v>
      </c>
      <c r="C2461" s="6" t="s">
        <v>75</v>
      </c>
      <c r="D2461" s="7" t="s">
        <v>279</v>
      </c>
      <c r="E2461" s="14">
        <v>0.021</v>
      </c>
      <c r="F2461" s="14">
        <v>0.018</v>
      </c>
      <c r="G2461" s="9">
        <v>73</v>
      </c>
      <c r="H2461" s="9">
        <v>65</v>
      </c>
      <c r="I2461" s="9">
        <v>0.238</v>
      </c>
      <c r="J2461" s="9">
        <v>0.694</v>
      </c>
      <c r="K2461" s="9">
        <v>0.068</v>
      </c>
      <c r="L2461" s="9">
        <v>1277723</v>
      </c>
      <c r="M2461" s="9">
        <v>0.104</v>
      </c>
    </row>
    <row r="2462" customHeight="1" spans="1:13">
      <c r="A2462" s="6" t="str">
        <f t="shared" si="0"/>
        <v>Trinidad and Tobago-The Americas2003</v>
      </c>
      <c r="B2462" s="6" t="s">
        <v>259</v>
      </c>
      <c r="C2462" s="6" t="s">
        <v>75</v>
      </c>
      <c r="D2462" s="7" t="s">
        <v>280</v>
      </c>
      <c r="E2462" s="14">
        <v>0.022</v>
      </c>
      <c r="F2462" s="14">
        <v>0.034</v>
      </c>
      <c r="G2462" s="9">
        <v>73</v>
      </c>
      <c r="H2462" s="9">
        <v>65</v>
      </c>
      <c r="I2462" s="9">
        <v>0.23</v>
      </c>
      <c r="J2462" s="9">
        <v>0.701</v>
      </c>
      <c r="K2462" s="9">
        <v>0.069</v>
      </c>
      <c r="L2462" s="9">
        <v>1283868</v>
      </c>
      <c r="M2462" s="9">
        <v>0.102</v>
      </c>
    </row>
    <row r="2463" customHeight="1" spans="1:13">
      <c r="A2463" s="6" t="str">
        <f t="shared" si="0"/>
        <v>Trinidad and Tobago-The Americas2004</v>
      </c>
      <c r="B2463" s="6" t="s">
        <v>259</v>
      </c>
      <c r="C2463" s="6" t="s">
        <v>75</v>
      </c>
      <c r="D2463" s="7" t="s">
        <v>281</v>
      </c>
      <c r="E2463" s="14">
        <v>0.022</v>
      </c>
      <c r="F2463" s="14">
        <v>0.015</v>
      </c>
      <c r="G2463" s="9">
        <v>73</v>
      </c>
      <c r="H2463" s="9">
        <v>65</v>
      </c>
      <c r="I2463" s="9">
        <v>0.224</v>
      </c>
      <c r="J2463" s="9">
        <v>0.706</v>
      </c>
      <c r="K2463" s="9">
        <v>0.071</v>
      </c>
      <c r="L2463" s="9">
        <v>1290379</v>
      </c>
      <c r="M2463" s="9">
        <v>0.101</v>
      </c>
    </row>
    <row r="2464" customHeight="1" spans="1:13">
      <c r="A2464" s="6" t="str">
        <f t="shared" si="0"/>
        <v>Trinidad and Tobago-The Americas2005</v>
      </c>
      <c r="B2464" s="6" t="s">
        <v>259</v>
      </c>
      <c r="C2464" s="6" t="s">
        <v>75</v>
      </c>
      <c r="D2464" s="7" t="s">
        <v>282</v>
      </c>
      <c r="E2464" s="14">
        <v>0.023</v>
      </c>
      <c r="F2464" s="14">
        <v>0.028</v>
      </c>
      <c r="G2464" s="9">
        <v>73</v>
      </c>
      <c r="H2464" s="9">
        <v>65</v>
      </c>
      <c r="I2464" s="9">
        <v>0.218</v>
      </c>
      <c r="J2464" s="9">
        <v>0.709</v>
      </c>
      <c r="K2464" s="9">
        <v>0.072</v>
      </c>
      <c r="L2464" s="9">
        <v>1296933</v>
      </c>
      <c r="M2464" s="9">
        <v>0.099</v>
      </c>
    </row>
    <row r="2465" customHeight="1" spans="1:13">
      <c r="A2465" s="6" t="str">
        <f t="shared" si="0"/>
        <v>Trinidad and Tobago-The Americas2006</v>
      </c>
      <c r="B2465" s="6" t="s">
        <v>259</v>
      </c>
      <c r="C2465" s="6" t="s">
        <v>75</v>
      </c>
      <c r="D2465" s="7" t="s">
        <v>287</v>
      </c>
      <c r="E2465" s="14">
        <v>0.023</v>
      </c>
      <c r="F2465" s="14">
        <v>0.023</v>
      </c>
      <c r="G2465" s="9">
        <v>73</v>
      </c>
      <c r="H2465" s="9">
        <v>66</v>
      </c>
      <c r="I2465" s="9">
        <v>0.214</v>
      </c>
      <c r="J2465" s="9">
        <v>0.712</v>
      </c>
      <c r="K2465" s="9">
        <v>0.074</v>
      </c>
      <c r="L2465" s="9">
        <v>1303478</v>
      </c>
      <c r="M2465" s="9">
        <v>0.097</v>
      </c>
    </row>
    <row r="2466" customHeight="1" spans="1:13">
      <c r="A2466" s="6" t="str">
        <f t="shared" si="0"/>
        <v>Trinidad and Tobago-The Americas2007</v>
      </c>
      <c r="B2466" s="6" t="s">
        <v>259</v>
      </c>
      <c r="C2466" s="6" t="s">
        <v>75</v>
      </c>
      <c r="D2466" s="7" t="s">
        <v>289</v>
      </c>
      <c r="E2466" s="14">
        <v>0.025</v>
      </c>
      <c r="F2466" s="14">
        <v>0.023</v>
      </c>
      <c r="G2466" s="9">
        <v>73</v>
      </c>
      <c r="H2466" s="9">
        <v>66</v>
      </c>
      <c r="I2466" s="9">
        <v>0.211</v>
      </c>
      <c r="J2466" s="9">
        <v>0.713</v>
      </c>
      <c r="K2466" s="9">
        <v>0.076</v>
      </c>
      <c r="L2466" s="9">
        <v>1310040</v>
      </c>
      <c r="M2466" s="9">
        <v>0.096</v>
      </c>
    </row>
    <row r="2467" customHeight="1" spans="1:13">
      <c r="A2467" s="6" t="str">
        <f t="shared" si="0"/>
        <v>Trinidad and Tobago-The Americas2008</v>
      </c>
      <c r="B2467" s="6" t="s">
        <v>259</v>
      </c>
      <c r="C2467" s="6" t="s">
        <v>75</v>
      </c>
      <c r="D2467" s="7" t="s">
        <v>283</v>
      </c>
      <c r="E2467" s="14">
        <v>0.025</v>
      </c>
      <c r="F2467" s="14">
        <v>0.024</v>
      </c>
      <c r="G2467" s="9">
        <v>73</v>
      </c>
      <c r="H2467" s="9">
        <v>66</v>
      </c>
      <c r="I2467" s="9">
        <v>0.209</v>
      </c>
      <c r="J2467" s="9">
        <v>0.712</v>
      </c>
      <c r="K2467" s="9">
        <v>0.078</v>
      </c>
      <c r="L2467" s="9">
        <v>1316449</v>
      </c>
      <c r="M2467" s="9">
        <v>0.094</v>
      </c>
    </row>
    <row r="2468" customHeight="1" spans="1:13">
      <c r="A2468" s="6" t="str">
        <f t="shared" si="0"/>
        <v>Trinidad and Tobago-The Americas2009</v>
      </c>
      <c r="B2468" s="6" t="s">
        <v>259</v>
      </c>
      <c r="C2468" s="6" t="s">
        <v>75</v>
      </c>
      <c r="D2468" s="7" t="s">
        <v>284</v>
      </c>
      <c r="E2468" s="14">
        <v>0.026</v>
      </c>
      <c r="F2468" s="14">
        <v>0.017</v>
      </c>
      <c r="G2468" s="9">
        <v>73</v>
      </c>
      <c r="H2468" s="9">
        <v>66</v>
      </c>
      <c r="I2468" s="9">
        <v>0.208</v>
      </c>
      <c r="J2468" s="9">
        <v>0.711</v>
      </c>
      <c r="K2468" s="9">
        <v>0.081</v>
      </c>
      <c r="L2468" s="9">
        <v>1322518</v>
      </c>
      <c r="M2468" s="9">
        <v>0.092</v>
      </c>
    </row>
    <row r="2469" customHeight="1" spans="1:13">
      <c r="A2469" s="6" t="str">
        <f t="shared" si="0"/>
        <v>Trinidad and Tobago-The Americas2010</v>
      </c>
      <c r="B2469" s="6" t="s">
        <v>259</v>
      </c>
      <c r="C2469" s="6" t="s">
        <v>75</v>
      </c>
      <c r="D2469" s="7" t="s">
        <v>288</v>
      </c>
      <c r="E2469" s="14">
        <v>0.028</v>
      </c>
      <c r="F2469" s="14">
        <v>0.063</v>
      </c>
      <c r="G2469" s="9">
        <v>73</v>
      </c>
      <c r="H2469" s="9">
        <v>66</v>
      </c>
      <c r="I2469" s="9">
        <v>0.207</v>
      </c>
      <c r="J2469" s="9">
        <v>0.71</v>
      </c>
      <c r="K2469" s="9">
        <v>0.083</v>
      </c>
      <c r="L2469" s="9">
        <v>1328095</v>
      </c>
      <c r="M2469" s="9">
        <v>0.091</v>
      </c>
    </row>
    <row r="2470" customHeight="1" spans="1:13">
      <c r="A2470" s="6" t="str">
        <f t="shared" si="0"/>
        <v>Trinidad and Tobago-The Americas2011</v>
      </c>
      <c r="B2470" s="6" t="s">
        <v>259</v>
      </c>
      <c r="C2470" s="6" t="s">
        <v>75</v>
      </c>
      <c r="D2470" s="7" t="s">
        <v>285</v>
      </c>
      <c r="E2470" s="14">
        <v>0.028</v>
      </c>
      <c r="F2470" s="14">
        <v>0.04</v>
      </c>
      <c r="G2470" s="9">
        <v>73</v>
      </c>
      <c r="H2470" s="9">
        <v>66</v>
      </c>
      <c r="I2470" s="9">
        <v>0.207</v>
      </c>
      <c r="J2470" s="9">
        <v>0.708</v>
      </c>
      <c r="K2470" s="9">
        <v>0.085</v>
      </c>
      <c r="L2470" s="9">
        <v>1333082</v>
      </c>
      <c r="M2470" s="9">
        <v>0.089</v>
      </c>
    </row>
    <row r="2471" customHeight="1" spans="1:13">
      <c r="A2471" s="6" t="str">
        <f t="shared" si="0"/>
        <v>Trinidad and Tobago-The Americas2012</v>
      </c>
      <c r="B2471" s="6" t="s">
        <v>259</v>
      </c>
      <c r="C2471" s="6" t="s">
        <v>75</v>
      </c>
      <c r="D2471" s="7" t="s">
        <v>286</v>
      </c>
      <c r="E2471" s="14">
        <v>0.028</v>
      </c>
      <c r="F2471" s="14">
        <v>0.024</v>
      </c>
      <c r="G2471" s="9">
        <v>74</v>
      </c>
      <c r="H2471" s="9">
        <v>66</v>
      </c>
      <c r="I2471" s="9">
        <v>0.207</v>
      </c>
      <c r="J2471" s="9">
        <v>0.705</v>
      </c>
      <c r="K2471" s="9">
        <v>0.088</v>
      </c>
      <c r="L2471" s="9">
        <v>1337439</v>
      </c>
      <c r="M2471" s="9">
        <v>0.088</v>
      </c>
    </row>
    <row r="2472" customHeight="1" spans="1:13">
      <c r="A2472" s="6" t="str">
        <f t="shared" si="0"/>
        <v>Tunisia-Africa2000</v>
      </c>
      <c r="B2472" s="6" t="s">
        <v>260</v>
      </c>
      <c r="C2472" s="6" t="s">
        <v>69</v>
      </c>
      <c r="D2472" s="7" t="s">
        <v>277</v>
      </c>
      <c r="E2472" s="14">
        <v>0.034</v>
      </c>
      <c r="F2472" s="14">
        <v>0.031</v>
      </c>
      <c r="G2472" s="9">
        <v>75</v>
      </c>
      <c r="H2472" s="9">
        <v>71</v>
      </c>
      <c r="I2472" s="9">
        <v>0.298</v>
      </c>
      <c r="J2472" s="9">
        <v>0.641</v>
      </c>
      <c r="K2472" s="9">
        <v>0.06</v>
      </c>
      <c r="L2472" s="9">
        <v>9563500</v>
      </c>
      <c r="M2472" s="9">
        <v>0.634</v>
      </c>
    </row>
    <row r="2473" customHeight="1" spans="1:13">
      <c r="A2473" s="6" t="str">
        <f t="shared" si="0"/>
        <v>Tunisia-Africa2001</v>
      </c>
      <c r="B2473" s="6" t="s">
        <v>260</v>
      </c>
      <c r="C2473" s="6" t="s">
        <v>69</v>
      </c>
      <c r="D2473" s="7" t="s">
        <v>278</v>
      </c>
      <c r="E2473" s="15"/>
      <c r="F2473" s="15"/>
      <c r="G2473" s="9">
        <v>75</v>
      </c>
      <c r="H2473" s="9">
        <v>71</v>
      </c>
      <c r="I2473" s="9">
        <v>0.289</v>
      </c>
      <c r="J2473" s="9">
        <v>0.649</v>
      </c>
      <c r="K2473" s="9">
        <v>0.062</v>
      </c>
      <c r="L2473" s="9">
        <v>9673600</v>
      </c>
      <c r="M2473" s="9">
        <v>0.638</v>
      </c>
    </row>
    <row r="2474" customHeight="1" spans="1:13">
      <c r="A2474" s="6" t="str">
        <f t="shared" si="0"/>
        <v>Tunisia-Africa2002</v>
      </c>
      <c r="B2474" s="6" t="s">
        <v>260</v>
      </c>
      <c r="C2474" s="6" t="s">
        <v>69</v>
      </c>
      <c r="D2474" s="7" t="s">
        <v>279</v>
      </c>
      <c r="E2474" s="15"/>
      <c r="F2474" s="15"/>
      <c r="G2474" s="9">
        <v>75</v>
      </c>
      <c r="H2474" s="9">
        <v>71</v>
      </c>
      <c r="I2474" s="9">
        <v>0.281</v>
      </c>
      <c r="J2474" s="9">
        <v>0.656</v>
      </c>
      <c r="K2474" s="9">
        <v>0.064</v>
      </c>
      <c r="L2474" s="9">
        <v>9781900</v>
      </c>
      <c r="M2474" s="9">
        <v>0.642</v>
      </c>
    </row>
    <row r="2475" customHeight="1" spans="1:13">
      <c r="A2475" s="6" t="str">
        <f t="shared" si="0"/>
        <v>Tunisia-Africa2003</v>
      </c>
      <c r="B2475" s="6" t="s">
        <v>260</v>
      </c>
      <c r="C2475" s="6" t="s">
        <v>69</v>
      </c>
      <c r="D2475" s="7" t="s">
        <v>280</v>
      </c>
      <c r="E2475" s="15"/>
      <c r="F2475" s="14">
        <v>0.012</v>
      </c>
      <c r="G2475" s="9">
        <v>75</v>
      </c>
      <c r="H2475" s="9">
        <v>71</v>
      </c>
      <c r="I2475" s="9">
        <v>0.272</v>
      </c>
      <c r="J2475" s="9">
        <v>0.663</v>
      </c>
      <c r="K2475" s="9">
        <v>0.065</v>
      </c>
      <c r="L2475" s="9">
        <v>9839800</v>
      </c>
      <c r="M2475" s="9">
        <v>0.646</v>
      </c>
    </row>
    <row r="2476" customHeight="1" spans="1:13">
      <c r="A2476" s="6" t="str">
        <f t="shared" si="0"/>
        <v>Tunisia-Africa2004</v>
      </c>
      <c r="B2476" s="6" t="s">
        <v>260</v>
      </c>
      <c r="C2476" s="6" t="s">
        <v>69</v>
      </c>
      <c r="D2476" s="7" t="s">
        <v>281</v>
      </c>
      <c r="E2476" s="15"/>
      <c r="F2476" s="14">
        <v>0.009</v>
      </c>
      <c r="G2476" s="9">
        <v>75</v>
      </c>
      <c r="H2476" s="9">
        <v>71</v>
      </c>
      <c r="I2476" s="9">
        <v>0.265</v>
      </c>
      <c r="J2476" s="9">
        <v>0.669</v>
      </c>
      <c r="K2476" s="9">
        <v>0.066</v>
      </c>
      <c r="L2476" s="9">
        <v>9932400</v>
      </c>
      <c r="M2476" s="9">
        <v>0.649</v>
      </c>
    </row>
    <row r="2477" customHeight="1" spans="1:13">
      <c r="A2477" s="6" t="str">
        <f t="shared" si="0"/>
        <v>Tunisia-Africa2005</v>
      </c>
      <c r="B2477" s="6" t="s">
        <v>260</v>
      </c>
      <c r="C2477" s="6" t="s">
        <v>69</v>
      </c>
      <c r="D2477" s="7" t="s">
        <v>282</v>
      </c>
      <c r="E2477" s="14">
        <v>0.01</v>
      </c>
      <c r="F2477" s="14">
        <v>0.005</v>
      </c>
      <c r="G2477" s="9">
        <v>76</v>
      </c>
      <c r="H2477" s="9">
        <v>72</v>
      </c>
      <c r="I2477" s="9">
        <v>0.258</v>
      </c>
      <c r="J2477" s="9">
        <v>0.675</v>
      </c>
      <c r="K2477" s="9">
        <v>0.067</v>
      </c>
      <c r="L2477" s="9">
        <v>10029000</v>
      </c>
      <c r="M2477" s="9">
        <v>0.651</v>
      </c>
    </row>
    <row r="2478" customHeight="1" spans="1:13">
      <c r="A2478" s="6" t="str">
        <f t="shared" si="0"/>
        <v>Tunisia-Africa2006</v>
      </c>
      <c r="B2478" s="6" t="s">
        <v>260</v>
      </c>
      <c r="C2478" s="6" t="s">
        <v>69</v>
      </c>
      <c r="D2478" s="7" t="s">
        <v>287</v>
      </c>
      <c r="E2478" s="14">
        <v>0.011</v>
      </c>
      <c r="F2478" s="15"/>
      <c r="G2478" s="9">
        <v>76</v>
      </c>
      <c r="H2478" s="9">
        <v>72</v>
      </c>
      <c r="I2478" s="9">
        <v>0.252</v>
      </c>
      <c r="J2478" s="9">
        <v>0.681</v>
      </c>
      <c r="K2478" s="9">
        <v>0.068</v>
      </c>
      <c r="L2478" s="9">
        <v>10127900</v>
      </c>
      <c r="M2478" s="9">
        <v>0.653</v>
      </c>
    </row>
    <row r="2479" customHeight="1" spans="1:13">
      <c r="A2479" s="6" t="str">
        <f t="shared" si="0"/>
        <v>Tunisia-Africa2007</v>
      </c>
      <c r="B2479" s="6" t="s">
        <v>260</v>
      </c>
      <c r="C2479" s="6" t="s">
        <v>69</v>
      </c>
      <c r="D2479" s="7" t="s">
        <v>289</v>
      </c>
      <c r="E2479" s="14">
        <v>0.011</v>
      </c>
      <c r="F2479" s="14">
        <v>0.005</v>
      </c>
      <c r="G2479" s="9">
        <v>76</v>
      </c>
      <c r="H2479" s="9">
        <v>72</v>
      </c>
      <c r="I2479" s="9">
        <v>0.246</v>
      </c>
      <c r="J2479" s="9">
        <v>0.686</v>
      </c>
      <c r="K2479" s="9">
        <v>0.068</v>
      </c>
      <c r="L2479" s="9">
        <v>10225100</v>
      </c>
      <c r="M2479" s="9">
        <v>0.654</v>
      </c>
    </row>
    <row r="2480" customHeight="1" spans="1:13">
      <c r="A2480" s="6" t="str">
        <f t="shared" si="0"/>
        <v>Tunisia-Africa2008</v>
      </c>
      <c r="B2480" s="6" t="s">
        <v>260</v>
      </c>
      <c r="C2480" s="6" t="s">
        <v>69</v>
      </c>
      <c r="D2480" s="7" t="s">
        <v>283</v>
      </c>
      <c r="E2480" s="14">
        <v>0.012</v>
      </c>
      <c r="F2480" s="15"/>
      <c r="G2480" s="9">
        <v>76</v>
      </c>
      <c r="H2480" s="9">
        <v>72</v>
      </c>
      <c r="I2480" s="9">
        <v>0.241</v>
      </c>
      <c r="J2480" s="9">
        <v>0.69</v>
      </c>
      <c r="K2480" s="9">
        <v>0.069</v>
      </c>
      <c r="L2480" s="9">
        <v>10328900</v>
      </c>
      <c r="M2480" s="9">
        <v>0.656</v>
      </c>
    </row>
    <row r="2481" customHeight="1" spans="1:13">
      <c r="A2481" s="6" t="str">
        <f t="shared" si="0"/>
        <v>Tunisia-Africa2009</v>
      </c>
      <c r="B2481" s="6" t="s">
        <v>260</v>
      </c>
      <c r="C2481" s="6" t="s">
        <v>69</v>
      </c>
      <c r="D2481" s="7" t="s">
        <v>284</v>
      </c>
      <c r="E2481" s="14">
        <v>0.013</v>
      </c>
      <c r="F2481" s="15"/>
      <c r="G2481" s="9">
        <v>77</v>
      </c>
      <c r="H2481" s="9">
        <v>73</v>
      </c>
      <c r="I2481" s="9">
        <v>0.238</v>
      </c>
      <c r="J2481" s="9">
        <v>0.693</v>
      </c>
      <c r="K2481" s="9">
        <v>0.069</v>
      </c>
      <c r="L2481" s="9">
        <v>10439600</v>
      </c>
      <c r="M2481" s="9">
        <v>0.658</v>
      </c>
    </row>
    <row r="2482" customHeight="1" spans="1:13">
      <c r="A2482" s="6" t="str">
        <f t="shared" si="0"/>
        <v>Tunisia-Africa2010</v>
      </c>
      <c r="B2482" s="6" t="s">
        <v>260</v>
      </c>
      <c r="C2482" s="6" t="s">
        <v>69</v>
      </c>
      <c r="D2482" s="7" t="s">
        <v>288</v>
      </c>
      <c r="E2482" s="14">
        <v>0.013</v>
      </c>
      <c r="F2482" s="14">
        <v>0.014</v>
      </c>
      <c r="G2482" s="9">
        <v>77</v>
      </c>
      <c r="H2482" s="9">
        <v>73</v>
      </c>
      <c r="I2482" s="9">
        <v>0.235</v>
      </c>
      <c r="J2482" s="9">
        <v>0.696</v>
      </c>
      <c r="K2482" s="9">
        <v>0.069</v>
      </c>
      <c r="L2482" s="9">
        <v>10549100</v>
      </c>
      <c r="M2482" s="9">
        <v>0.659</v>
      </c>
    </row>
    <row r="2483" customHeight="1" spans="1:13">
      <c r="A2483" s="6" t="str">
        <f t="shared" si="0"/>
        <v>Tunisia-Africa2011</v>
      </c>
      <c r="B2483" s="6" t="s">
        <v>260</v>
      </c>
      <c r="C2483" s="6" t="s">
        <v>69</v>
      </c>
      <c r="D2483" s="7" t="s">
        <v>285</v>
      </c>
      <c r="E2483" s="14">
        <v>0.013</v>
      </c>
      <c r="F2483" s="15"/>
      <c r="G2483" s="9">
        <v>77</v>
      </c>
      <c r="H2483" s="9">
        <v>73</v>
      </c>
      <c r="I2483" s="9">
        <v>0.233</v>
      </c>
      <c r="J2483" s="9">
        <v>0.697</v>
      </c>
      <c r="K2483" s="9">
        <v>0.07</v>
      </c>
      <c r="L2483" s="9">
        <v>10673800</v>
      </c>
      <c r="M2483" s="9">
        <v>0.661</v>
      </c>
    </row>
    <row r="2484" customHeight="1" spans="1:13">
      <c r="A2484" s="6" t="str">
        <f t="shared" si="0"/>
        <v>Tunisia-Africa2012</v>
      </c>
      <c r="B2484" s="6" t="s">
        <v>260</v>
      </c>
      <c r="C2484" s="6" t="s">
        <v>69</v>
      </c>
      <c r="D2484" s="7" t="s">
        <v>286</v>
      </c>
      <c r="E2484" s="14">
        <v>0.014</v>
      </c>
      <c r="F2484" s="15"/>
      <c r="G2484" s="9">
        <v>77</v>
      </c>
      <c r="H2484" s="9">
        <v>73</v>
      </c>
      <c r="I2484" s="9">
        <v>0.232</v>
      </c>
      <c r="J2484" s="9">
        <v>0.697</v>
      </c>
      <c r="K2484" s="9">
        <v>0.071</v>
      </c>
      <c r="L2484" s="9">
        <v>10777500</v>
      </c>
      <c r="M2484" s="9">
        <v>0.663</v>
      </c>
    </row>
    <row r="2485" customHeight="1" spans="1:13">
      <c r="A2485" s="6" t="str">
        <f t="shared" si="0"/>
        <v>Turkey-Europe2000</v>
      </c>
      <c r="B2485" s="6" t="s">
        <v>261</v>
      </c>
      <c r="C2485" s="6" t="s">
        <v>67</v>
      </c>
      <c r="D2485" s="7" t="s">
        <v>277</v>
      </c>
      <c r="E2485" s="14">
        <v>0.014</v>
      </c>
      <c r="F2485" s="14">
        <v>0.007</v>
      </c>
      <c r="G2485" s="9">
        <v>74</v>
      </c>
      <c r="H2485" s="9">
        <v>66</v>
      </c>
      <c r="I2485" s="9">
        <v>0.307</v>
      </c>
      <c r="J2485" s="9">
        <v>0.634</v>
      </c>
      <c r="K2485" s="9">
        <v>0.06</v>
      </c>
      <c r="L2485" s="9">
        <v>63174483</v>
      </c>
      <c r="M2485" s="9">
        <v>0.647</v>
      </c>
    </row>
    <row r="2486" customHeight="1" spans="1:13">
      <c r="A2486" s="6" t="str">
        <f t="shared" si="0"/>
        <v>Turkey-Europe2001</v>
      </c>
      <c r="B2486" s="6" t="s">
        <v>261</v>
      </c>
      <c r="C2486" s="6" t="s">
        <v>67</v>
      </c>
      <c r="D2486" s="7" t="s">
        <v>278</v>
      </c>
      <c r="E2486" s="14">
        <v>0.015</v>
      </c>
      <c r="F2486" s="14">
        <v>0.022</v>
      </c>
      <c r="G2486" s="9">
        <v>74</v>
      </c>
      <c r="H2486" s="9">
        <v>67</v>
      </c>
      <c r="I2486" s="9">
        <v>0.302</v>
      </c>
      <c r="J2486" s="9">
        <v>0.637</v>
      </c>
      <c r="K2486" s="9">
        <v>0.061</v>
      </c>
      <c r="L2486" s="9">
        <v>64100297</v>
      </c>
      <c r="M2486" s="9">
        <v>0.653</v>
      </c>
    </row>
    <row r="2487" customHeight="1" spans="1:13">
      <c r="A2487" s="6" t="str">
        <f t="shared" si="0"/>
        <v>Turkey-Europe2002</v>
      </c>
      <c r="B2487" s="6" t="s">
        <v>261</v>
      </c>
      <c r="C2487" s="6" t="s">
        <v>67</v>
      </c>
      <c r="D2487" s="7" t="s">
        <v>279</v>
      </c>
      <c r="E2487" s="14">
        <v>0.015</v>
      </c>
      <c r="F2487" s="15"/>
      <c r="G2487" s="9">
        <v>75</v>
      </c>
      <c r="H2487" s="9">
        <v>68</v>
      </c>
      <c r="I2487" s="9">
        <v>0.297</v>
      </c>
      <c r="J2487" s="9">
        <v>0.64</v>
      </c>
      <c r="K2487" s="9">
        <v>0.063</v>
      </c>
      <c r="L2487" s="9">
        <v>65022300</v>
      </c>
      <c r="M2487" s="9">
        <v>0.66</v>
      </c>
    </row>
    <row r="2488" customHeight="1" spans="1:13">
      <c r="A2488" s="6" t="str">
        <f t="shared" si="0"/>
        <v>Turkey-Europe2003</v>
      </c>
      <c r="B2488" s="6" t="s">
        <v>261</v>
      </c>
      <c r="C2488" s="6" t="s">
        <v>67</v>
      </c>
      <c r="D2488" s="7" t="s">
        <v>280</v>
      </c>
      <c r="E2488" s="14">
        <v>0.015</v>
      </c>
      <c r="F2488" s="14">
        <v>0.011</v>
      </c>
      <c r="G2488" s="9">
        <v>75</v>
      </c>
      <c r="H2488" s="9">
        <v>68</v>
      </c>
      <c r="I2488" s="9">
        <v>0.293</v>
      </c>
      <c r="J2488" s="9">
        <v>0.643</v>
      </c>
      <c r="K2488" s="9">
        <v>0.064</v>
      </c>
      <c r="L2488" s="9">
        <v>65938265</v>
      </c>
      <c r="M2488" s="9">
        <v>0.666</v>
      </c>
    </row>
    <row r="2489" customHeight="1" spans="1:13">
      <c r="A2489" s="6" t="str">
        <f t="shared" si="0"/>
        <v>Turkey-Europe2004</v>
      </c>
      <c r="B2489" s="6" t="s">
        <v>261</v>
      </c>
      <c r="C2489" s="6" t="s">
        <v>67</v>
      </c>
      <c r="D2489" s="7" t="s">
        <v>281</v>
      </c>
      <c r="E2489" s="14">
        <v>0.015</v>
      </c>
      <c r="F2489" s="14">
        <v>0.008</v>
      </c>
      <c r="G2489" s="9">
        <v>76</v>
      </c>
      <c r="H2489" s="9">
        <v>69</v>
      </c>
      <c r="I2489" s="9">
        <v>0.289</v>
      </c>
      <c r="J2489" s="9">
        <v>0.646</v>
      </c>
      <c r="K2489" s="9">
        <v>0.065</v>
      </c>
      <c r="L2489" s="9">
        <v>66845635</v>
      </c>
      <c r="M2489" s="9">
        <v>0.672</v>
      </c>
    </row>
    <row r="2490" customHeight="1" spans="1:13">
      <c r="A2490" s="6" t="str">
        <f t="shared" si="0"/>
        <v>Turkey-Europe2005</v>
      </c>
      <c r="B2490" s="6" t="s">
        <v>261</v>
      </c>
      <c r="C2490" s="6" t="s">
        <v>67</v>
      </c>
      <c r="D2490" s="7" t="s">
        <v>282</v>
      </c>
      <c r="E2490" s="14">
        <v>0.016</v>
      </c>
      <c r="F2490" s="14">
        <v>0.017</v>
      </c>
      <c r="G2490" s="9">
        <v>76</v>
      </c>
      <c r="H2490" s="9">
        <v>69</v>
      </c>
      <c r="I2490" s="9">
        <v>0.285</v>
      </c>
      <c r="J2490" s="9">
        <v>0.649</v>
      </c>
      <c r="K2490" s="9">
        <v>0.066</v>
      </c>
      <c r="L2490" s="9">
        <v>67743052</v>
      </c>
      <c r="M2490" s="9">
        <v>0.678</v>
      </c>
    </row>
    <row r="2491" customHeight="1" spans="1:13">
      <c r="A2491" s="6" t="str">
        <f t="shared" si="0"/>
        <v>Turkey-Europe2006</v>
      </c>
      <c r="B2491" s="6" t="s">
        <v>261</v>
      </c>
      <c r="C2491" s="6" t="s">
        <v>67</v>
      </c>
      <c r="D2491" s="7" t="s">
        <v>287</v>
      </c>
      <c r="E2491" s="14">
        <v>0.016</v>
      </c>
      <c r="F2491" s="14">
        <v>0.017</v>
      </c>
      <c r="G2491" s="9">
        <v>76</v>
      </c>
      <c r="H2491" s="9">
        <v>69</v>
      </c>
      <c r="I2491" s="9">
        <v>0.281</v>
      </c>
      <c r="J2491" s="9">
        <v>0.652</v>
      </c>
      <c r="K2491" s="9">
        <v>0.067</v>
      </c>
      <c r="L2491" s="9">
        <v>68626337</v>
      </c>
      <c r="M2491" s="9">
        <v>0.684</v>
      </c>
    </row>
    <row r="2492" customHeight="1" spans="1:13">
      <c r="A2492" s="6" t="str">
        <f t="shared" si="0"/>
        <v>Turkey-Europe2007</v>
      </c>
      <c r="B2492" s="6" t="s">
        <v>261</v>
      </c>
      <c r="C2492" s="6" t="s">
        <v>67</v>
      </c>
      <c r="D2492" s="7" t="s">
        <v>289</v>
      </c>
      <c r="E2492" s="14">
        <v>0.016</v>
      </c>
      <c r="F2492" s="14">
        <v>0.012</v>
      </c>
      <c r="G2492" s="9">
        <v>77</v>
      </c>
      <c r="H2492" s="9">
        <v>70</v>
      </c>
      <c r="I2492" s="9">
        <v>0.278</v>
      </c>
      <c r="J2492" s="9">
        <v>0.655</v>
      </c>
      <c r="K2492" s="9">
        <v>0.068</v>
      </c>
      <c r="L2492" s="9">
        <v>69496513</v>
      </c>
      <c r="M2492" s="9">
        <v>0.69</v>
      </c>
    </row>
    <row r="2493" customHeight="1" spans="1:13">
      <c r="A2493" s="6" t="str">
        <f t="shared" si="0"/>
        <v>Turkey-Europe2008</v>
      </c>
      <c r="B2493" s="6" t="s">
        <v>261</v>
      </c>
      <c r="C2493" s="6" t="s">
        <v>67</v>
      </c>
      <c r="D2493" s="7" t="s">
        <v>283</v>
      </c>
      <c r="E2493" s="14">
        <v>0.016</v>
      </c>
      <c r="F2493" s="14">
        <v>0.009</v>
      </c>
      <c r="G2493" s="9">
        <v>77</v>
      </c>
      <c r="H2493" s="9">
        <v>70</v>
      </c>
      <c r="I2493" s="9">
        <v>0.274</v>
      </c>
      <c r="J2493" s="9">
        <v>0.657</v>
      </c>
      <c r="K2493" s="9">
        <v>0.069</v>
      </c>
      <c r="L2493" s="9">
        <v>70363511</v>
      </c>
      <c r="M2493" s="9">
        <v>0.696</v>
      </c>
    </row>
    <row r="2494" customHeight="1" spans="1:13">
      <c r="A2494" s="6" t="str">
        <f t="shared" si="0"/>
        <v>Turkey-Europe2009</v>
      </c>
      <c r="B2494" s="6" t="s">
        <v>261</v>
      </c>
      <c r="C2494" s="6" t="s">
        <v>67</v>
      </c>
      <c r="D2494" s="7" t="s">
        <v>284</v>
      </c>
      <c r="E2494" s="14">
        <v>0.017</v>
      </c>
      <c r="F2494" s="14">
        <v>0.014</v>
      </c>
      <c r="G2494" s="9">
        <v>77</v>
      </c>
      <c r="H2494" s="9">
        <v>70</v>
      </c>
      <c r="I2494" s="9">
        <v>0.271</v>
      </c>
      <c r="J2494" s="9">
        <v>0.66</v>
      </c>
      <c r="K2494" s="9">
        <v>0.069</v>
      </c>
      <c r="L2494" s="9">
        <v>71241080</v>
      </c>
      <c r="M2494" s="9">
        <v>0.701</v>
      </c>
    </row>
    <row r="2495" customHeight="1" spans="1:13">
      <c r="A2495" s="6" t="str">
        <f t="shared" si="0"/>
        <v>Turkey-Europe2010</v>
      </c>
      <c r="B2495" s="6" t="s">
        <v>261</v>
      </c>
      <c r="C2495" s="6" t="s">
        <v>67</v>
      </c>
      <c r="D2495" s="7" t="s">
        <v>288</v>
      </c>
      <c r="E2495" s="14">
        <v>0.017</v>
      </c>
      <c r="F2495" s="14">
        <v>0.014</v>
      </c>
      <c r="G2495" s="9">
        <v>78</v>
      </c>
      <c r="H2495" s="9">
        <v>71</v>
      </c>
      <c r="I2495" s="9">
        <v>0.267</v>
      </c>
      <c r="J2495" s="9">
        <v>0.662</v>
      </c>
      <c r="K2495" s="9">
        <v>0.071</v>
      </c>
      <c r="L2495" s="9">
        <v>72137546</v>
      </c>
      <c r="M2495" s="9">
        <v>0.707</v>
      </c>
    </row>
    <row r="2496" customHeight="1" spans="1:13">
      <c r="A2496" s="6" t="str">
        <f t="shared" si="0"/>
        <v>Turkey-Europe2011</v>
      </c>
      <c r="B2496" s="6" t="s">
        <v>261</v>
      </c>
      <c r="C2496" s="6" t="s">
        <v>67</v>
      </c>
      <c r="D2496" s="7" t="s">
        <v>285</v>
      </c>
      <c r="E2496" s="14">
        <v>0.017</v>
      </c>
      <c r="F2496" s="15"/>
      <c r="G2496" s="9">
        <v>78</v>
      </c>
      <c r="H2496" s="9">
        <v>71</v>
      </c>
      <c r="I2496" s="9">
        <v>0.264</v>
      </c>
      <c r="J2496" s="9">
        <v>0.665</v>
      </c>
      <c r="K2496" s="9">
        <v>0.072</v>
      </c>
      <c r="L2496" s="9">
        <v>73058638</v>
      </c>
      <c r="M2496" s="9">
        <v>0.713</v>
      </c>
    </row>
    <row r="2497" customHeight="1" spans="1:13">
      <c r="A2497" s="6" t="str">
        <f t="shared" si="0"/>
        <v>Turkey-Europe2012</v>
      </c>
      <c r="B2497" s="6" t="s">
        <v>261</v>
      </c>
      <c r="C2497" s="6" t="s">
        <v>67</v>
      </c>
      <c r="D2497" s="7" t="s">
        <v>286</v>
      </c>
      <c r="E2497" s="14">
        <v>0.018</v>
      </c>
      <c r="F2497" s="14">
        <v>0.019</v>
      </c>
      <c r="G2497" s="9">
        <v>78</v>
      </c>
      <c r="H2497" s="9">
        <v>72</v>
      </c>
      <c r="I2497" s="9">
        <v>0.26</v>
      </c>
      <c r="J2497" s="9">
        <v>0.667</v>
      </c>
      <c r="K2497" s="9">
        <v>0.073</v>
      </c>
      <c r="L2497" s="9">
        <v>73997128</v>
      </c>
      <c r="M2497" s="9">
        <v>0.718</v>
      </c>
    </row>
    <row r="2498" customHeight="1" spans="1:13">
      <c r="A2498" s="6" t="str">
        <f t="shared" si="0"/>
        <v>Turkmenistan-Asia2000</v>
      </c>
      <c r="B2498" s="6" t="s">
        <v>262</v>
      </c>
      <c r="C2498" s="6" t="s">
        <v>65</v>
      </c>
      <c r="D2498" s="7" t="s">
        <v>277</v>
      </c>
      <c r="E2498" s="14">
        <v>0.018</v>
      </c>
      <c r="F2498" s="14">
        <v>0.009</v>
      </c>
      <c r="G2498" s="9">
        <v>68</v>
      </c>
      <c r="H2498" s="9">
        <v>60</v>
      </c>
      <c r="I2498" s="9">
        <v>0.363</v>
      </c>
      <c r="J2498" s="9">
        <v>0.594</v>
      </c>
      <c r="K2498" s="9">
        <v>0.043</v>
      </c>
      <c r="L2498" s="9">
        <v>4501419</v>
      </c>
      <c r="M2498" s="9">
        <v>0.459</v>
      </c>
    </row>
    <row r="2499" customHeight="1" spans="1:13">
      <c r="A2499" s="6" t="str">
        <f t="shared" si="0"/>
        <v>Turkmenistan-Asia2001</v>
      </c>
      <c r="B2499" s="6" t="s">
        <v>262</v>
      </c>
      <c r="C2499" s="6" t="s">
        <v>65</v>
      </c>
      <c r="D2499" s="7" t="s">
        <v>278</v>
      </c>
      <c r="E2499" s="14">
        <v>0.019</v>
      </c>
      <c r="F2499" s="14">
        <v>0.024</v>
      </c>
      <c r="G2499" s="9">
        <v>68</v>
      </c>
      <c r="H2499" s="9">
        <v>60</v>
      </c>
      <c r="I2499" s="9">
        <v>0.356</v>
      </c>
      <c r="J2499" s="9">
        <v>0.6</v>
      </c>
      <c r="K2499" s="9">
        <v>0.044</v>
      </c>
      <c r="L2499" s="9">
        <v>4551762</v>
      </c>
      <c r="M2499" s="9">
        <v>0.461</v>
      </c>
    </row>
    <row r="2500" customHeight="1" spans="1:13">
      <c r="A2500" s="6" t="str">
        <f t="shared" si="0"/>
        <v>Turkmenistan-Asia2002</v>
      </c>
      <c r="B2500" s="6" t="s">
        <v>262</v>
      </c>
      <c r="C2500" s="6" t="s">
        <v>65</v>
      </c>
      <c r="D2500" s="7" t="s">
        <v>279</v>
      </c>
      <c r="E2500" s="14">
        <v>0.019</v>
      </c>
      <c r="F2500" s="14">
        <v>0.012</v>
      </c>
      <c r="G2500" s="9">
        <v>68</v>
      </c>
      <c r="H2500" s="9">
        <v>60</v>
      </c>
      <c r="I2500" s="9">
        <v>0.349</v>
      </c>
      <c r="J2500" s="9">
        <v>0.607</v>
      </c>
      <c r="K2500" s="9">
        <v>0.044</v>
      </c>
      <c r="L2500" s="9">
        <v>4600171</v>
      </c>
      <c r="M2500" s="9">
        <v>0.464</v>
      </c>
    </row>
    <row r="2501" customHeight="1" spans="1:13">
      <c r="A2501" s="6" t="str">
        <f t="shared" si="0"/>
        <v>Turkmenistan-Asia2003</v>
      </c>
      <c r="B2501" s="6" t="s">
        <v>262</v>
      </c>
      <c r="C2501" s="6" t="s">
        <v>65</v>
      </c>
      <c r="D2501" s="7" t="s">
        <v>280</v>
      </c>
      <c r="E2501" s="14">
        <v>0.02</v>
      </c>
      <c r="F2501" s="14">
        <v>0.017</v>
      </c>
      <c r="G2501" s="9">
        <v>68</v>
      </c>
      <c r="H2501" s="9">
        <v>60</v>
      </c>
      <c r="I2501" s="9">
        <v>0.342</v>
      </c>
      <c r="J2501" s="9">
        <v>0.613</v>
      </c>
      <c r="K2501" s="9">
        <v>0.045</v>
      </c>
      <c r="L2501" s="9">
        <v>4648037</v>
      </c>
      <c r="M2501" s="9">
        <v>0.466</v>
      </c>
    </row>
    <row r="2502" customHeight="1" spans="1:13">
      <c r="A2502" s="6" t="str">
        <f t="shared" si="0"/>
        <v>Turkmenistan-Asia2004</v>
      </c>
      <c r="B2502" s="6" t="s">
        <v>262</v>
      </c>
      <c r="C2502" s="6" t="s">
        <v>65</v>
      </c>
      <c r="D2502" s="7" t="s">
        <v>281</v>
      </c>
      <c r="E2502" s="14">
        <v>0.02</v>
      </c>
      <c r="F2502" s="14">
        <v>0.015</v>
      </c>
      <c r="G2502" s="9">
        <v>68</v>
      </c>
      <c r="H2502" s="9">
        <v>60</v>
      </c>
      <c r="I2502" s="9">
        <v>0.334</v>
      </c>
      <c r="J2502" s="9">
        <v>0.62</v>
      </c>
      <c r="K2502" s="9">
        <v>0.046</v>
      </c>
      <c r="L2502" s="9">
        <v>4696876</v>
      </c>
      <c r="M2502" s="9">
        <v>0.468</v>
      </c>
    </row>
    <row r="2503" customHeight="1" spans="1:13">
      <c r="A2503" s="6" t="str">
        <f t="shared" si="0"/>
        <v>Turkmenistan-Asia2005</v>
      </c>
      <c r="B2503" s="6" t="s">
        <v>262</v>
      </c>
      <c r="C2503" s="6" t="s">
        <v>65</v>
      </c>
      <c r="D2503" s="7" t="s">
        <v>282</v>
      </c>
      <c r="E2503" s="14">
        <v>0.021</v>
      </c>
      <c r="F2503" s="14">
        <v>0.017</v>
      </c>
      <c r="G2503" s="9">
        <v>69</v>
      </c>
      <c r="H2503" s="9">
        <v>60</v>
      </c>
      <c r="I2503" s="9">
        <v>0.327</v>
      </c>
      <c r="J2503" s="9">
        <v>0.627</v>
      </c>
      <c r="K2503" s="9">
        <v>0.046</v>
      </c>
      <c r="L2503" s="9">
        <v>4747839</v>
      </c>
      <c r="M2503" s="9">
        <v>0.47</v>
      </c>
    </row>
    <row r="2504" customHeight="1" spans="1:13">
      <c r="A2504" s="6" t="str">
        <f t="shared" si="0"/>
        <v>Turkmenistan-Asia2006</v>
      </c>
      <c r="B2504" s="6" t="s">
        <v>262</v>
      </c>
      <c r="C2504" s="6" t="s">
        <v>65</v>
      </c>
      <c r="D2504" s="7" t="s">
        <v>287</v>
      </c>
      <c r="E2504" s="14">
        <v>0.021</v>
      </c>
      <c r="F2504" s="14">
        <v>0.017</v>
      </c>
      <c r="G2504" s="9">
        <v>69</v>
      </c>
      <c r="H2504" s="9">
        <v>61</v>
      </c>
      <c r="I2504" s="9">
        <v>0.319</v>
      </c>
      <c r="J2504" s="9">
        <v>0.636</v>
      </c>
      <c r="K2504" s="9">
        <v>0.045</v>
      </c>
      <c r="L2504" s="9">
        <v>4801595</v>
      </c>
      <c r="M2504" s="9">
        <v>0.473</v>
      </c>
    </row>
    <row r="2505" customHeight="1" spans="1:13">
      <c r="A2505" s="6" t="str">
        <f t="shared" si="0"/>
        <v>Turkmenistan-Asia2007</v>
      </c>
      <c r="B2505" s="6" t="s">
        <v>262</v>
      </c>
      <c r="C2505" s="6" t="s">
        <v>65</v>
      </c>
      <c r="D2505" s="7" t="s">
        <v>289</v>
      </c>
      <c r="E2505" s="14">
        <v>0.021</v>
      </c>
      <c r="F2505" s="14">
        <v>0.014</v>
      </c>
      <c r="G2505" s="9">
        <v>69</v>
      </c>
      <c r="H2505" s="9">
        <v>61</v>
      </c>
      <c r="I2505" s="9">
        <v>0.311</v>
      </c>
      <c r="J2505" s="9">
        <v>0.645</v>
      </c>
      <c r="K2505" s="9">
        <v>0.044</v>
      </c>
      <c r="L2505" s="9">
        <v>4858236</v>
      </c>
      <c r="M2505" s="9">
        <v>0.476</v>
      </c>
    </row>
    <row r="2506" customHeight="1" spans="1:13">
      <c r="A2506" s="6" t="str">
        <f t="shared" si="0"/>
        <v>Turkmenistan-Asia2008</v>
      </c>
      <c r="B2506" s="6" t="s">
        <v>262</v>
      </c>
      <c r="C2506" s="6" t="s">
        <v>65</v>
      </c>
      <c r="D2506" s="7" t="s">
        <v>283</v>
      </c>
      <c r="E2506" s="14">
        <v>0.021</v>
      </c>
      <c r="F2506" s="14">
        <v>0.018</v>
      </c>
      <c r="G2506" s="9">
        <v>69</v>
      </c>
      <c r="H2506" s="9">
        <v>61</v>
      </c>
      <c r="I2506" s="9">
        <v>0.304</v>
      </c>
      <c r="J2506" s="9">
        <v>0.653</v>
      </c>
      <c r="K2506" s="9">
        <v>0.043</v>
      </c>
      <c r="L2506" s="9">
        <v>4917543</v>
      </c>
      <c r="M2506" s="9">
        <v>0.478</v>
      </c>
    </row>
    <row r="2507" customHeight="1" spans="1:13">
      <c r="A2507" s="6" t="str">
        <f t="shared" si="0"/>
        <v>Turkmenistan-Asia2009</v>
      </c>
      <c r="B2507" s="6" t="s">
        <v>262</v>
      </c>
      <c r="C2507" s="6" t="s">
        <v>65</v>
      </c>
      <c r="D2507" s="7" t="s">
        <v>284</v>
      </c>
      <c r="E2507" s="14">
        <v>0.022</v>
      </c>
      <c r="F2507" s="14">
        <v>0.034</v>
      </c>
      <c r="G2507" s="9">
        <v>69</v>
      </c>
      <c r="H2507" s="9">
        <v>61</v>
      </c>
      <c r="I2507" s="9">
        <v>0.297</v>
      </c>
      <c r="J2507" s="9">
        <v>0.661</v>
      </c>
      <c r="K2507" s="9">
        <v>0.042</v>
      </c>
      <c r="L2507" s="9">
        <v>4978962</v>
      </c>
      <c r="M2507" s="9">
        <v>0.481</v>
      </c>
    </row>
    <row r="2508" customHeight="1" spans="1:13">
      <c r="A2508" s="6" t="str">
        <f t="shared" si="0"/>
        <v>Turkmenistan-Asia2010</v>
      </c>
      <c r="B2508" s="6" t="s">
        <v>262</v>
      </c>
      <c r="C2508" s="6" t="s">
        <v>65</v>
      </c>
      <c r="D2508" s="7" t="s">
        <v>288</v>
      </c>
      <c r="E2508" s="14">
        <v>0.022</v>
      </c>
      <c r="F2508" s="14">
        <v>0.022</v>
      </c>
      <c r="G2508" s="9">
        <v>69</v>
      </c>
      <c r="H2508" s="9">
        <v>61</v>
      </c>
      <c r="I2508" s="9">
        <v>0.292</v>
      </c>
      <c r="J2508" s="9">
        <v>0.666</v>
      </c>
      <c r="K2508" s="9">
        <v>0.041</v>
      </c>
      <c r="L2508" s="9">
        <v>5041995</v>
      </c>
      <c r="M2508" s="9">
        <v>0.484</v>
      </c>
    </row>
    <row r="2509" customHeight="1" spans="1:13">
      <c r="A2509" s="6" t="str">
        <f t="shared" si="0"/>
        <v>Turkmenistan-Asia2011</v>
      </c>
      <c r="B2509" s="6" t="s">
        <v>262</v>
      </c>
      <c r="C2509" s="6" t="s">
        <v>65</v>
      </c>
      <c r="D2509" s="7" t="s">
        <v>285</v>
      </c>
      <c r="E2509" s="14">
        <v>0.023</v>
      </c>
      <c r="F2509" s="14">
        <v>0.027</v>
      </c>
      <c r="G2509" s="9">
        <v>69</v>
      </c>
      <c r="H2509" s="9">
        <v>61</v>
      </c>
      <c r="I2509" s="9">
        <v>0.289</v>
      </c>
      <c r="J2509" s="9">
        <v>0.671</v>
      </c>
      <c r="K2509" s="9">
        <v>0.041</v>
      </c>
      <c r="L2509" s="9">
        <v>5106668</v>
      </c>
      <c r="M2509" s="9">
        <v>0.487</v>
      </c>
    </row>
    <row r="2510" customHeight="1" spans="1:13">
      <c r="A2510" s="6" t="str">
        <f t="shared" si="0"/>
        <v>Turkmenistan-Asia2012</v>
      </c>
      <c r="B2510" s="6" t="s">
        <v>262</v>
      </c>
      <c r="C2510" s="6" t="s">
        <v>65</v>
      </c>
      <c r="D2510" s="7" t="s">
        <v>286</v>
      </c>
      <c r="E2510" s="14">
        <v>0.025</v>
      </c>
      <c r="F2510" s="14">
        <v>0.022</v>
      </c>
      <c r="G2510" s="9">
        <v>70</v>
      </c>
      <c r="H2510" s="9">
        <v>61</v>
      </c>
      <c r="I2510" s="9">
        <v>0.286</v>
      </c>
      <c r="J2510" s="9">
        <v>0.673</v>
      </c>
      <c r="K2510" s="9">
        <v>0.041</v>
      </c>
      <c r="L2510" s="9">
        <v>5172931</v>
      </c>
      <c r="M2510" s="9">
        <v>0.49</v>
      </c>
    </row>
    <row r="2511" customHeight="1" spans="1:13">
      <c r="A2511" s="6" t="str">
        <f t="shared" si="0"/>
        <v>Turks and Caicos Islands-The Americas2000</v>
      </c>
      <c r="B2511" s="6" t="s">
        <v>263</v>
      </c>
      <c r="C2511" s="6" t="s">
        <v>75</v>
      </c>
      <c r="D2511" s="7" t="s">
        <v>277</v>
      </c>
      <c r="E2511" s="14">
        <v>0.025</v>
      </c>
      <c r="F2511" s="14">
        <v>0.024</v>
      </c>
      <c r="G2511" s="8"/>
      <c r="H2511" s="8"/>
      <c r="I2511" s="8"/>
      <c r="J2511" s="8"/>
      <c r="K2511" s="8"/>
      <c r="L2511" s="9">
        <v>18876</v>
      </c>
      <c r="M2511" s="9">
        <v>0.846</v>
      </c>
    </row>
    <row r="2512" customHeight="1" spans="1:13">
      <c r="A2512" s="6" t="str">
        <f t="shared" si="0"/>
        <v>Turks and Caicos Islands-The Americas2001</v>
      </c>
      <c r="B2512" s="6" t="s">
        <v>263</v>
      </c>
      <c r="C2512" s="6" t="s">
        <v>75</v>
      </c>
      <c r="D2512" s="7" t="s">
        <v>278</v>
      </c>
      <c r="E2512" s="14">
        <v>0.025</v>
      </c>
      <c r="F2512" s="14">
        <v>0.017</v>
      </c>
      <c r="G2512" s="8"/>
      <c r="H2512" s="8"/>
      <c r="I2512" s="8"/>
      <c r="J2512" s="8"/>
      <c r="K2512" s="8"/>
      <c r="L2512" s="9">
        <v>20186</v>
      </c>
      <c r="M2512" s="9">
        <v>0.854</v>
      </c>
    </row>
    <row r="2513" customHeight="1" spans="1:13">
      <c r="A2513" s="6" t="str">
        <f t="shared" si="0"/>
        <v>Turks and Caicos Islands-The Americas2002</v>
      </c>
      <c r="B2513" s="6" t="s">
        <v>263</v>
      </c>
      <c r="C2513" s="6" t="s">
        <v>75</v>
      </c>
      <c r="D2513" s="7" t="s">
        <v>279</v>
      </c>
      <c r="E2513" s="14">
        <v>0.027</v>
      </c>
      <c r="F2513" s="14">
        <v>0.061</v>
      </c>
      <c r="G2513" s="8"/>
      <c r="H2513" s="8"/>
      <c r="I2513" s="8"/>
      <c r="J2513" s="8"/>
      <c r="K2513" s="8"/>
      <c r="L2513" s="9">
        <v>21740</v>
      </c>
      <c r="M2513" s="9">
        <v>0.86</v>
      </c>
    </row>
    <row r="2514" customHeight="1" spans="1:13">
      <c r="A2514" s="6" t="str">
        <f t="shared" si="0"/>
        <v>Turks and Caicos Islands-The Americas2003</v>
      </c>
      <c r="B2514" s="6" t="s">
        <v>263</v>
      </c>
      <c r="C2514" s="6" t="s">
        <v>75</v>
      </c>
      <c r="D2514" s="7" t="s">
        <v>280</v>
      </c>
      <c r="E2514" s="14">
        <v>0.027</v>
      </c>
      <c r="F2514" s="14">
        <v>0.038</v>
      </c>
      <c r="G2514" s="8"/>
      <c r="H2514" s="8"/>
      <c r="I2514" s="8"/>
      <c r="J2514" s="8"/>
      <c r="K2514" s="8"/>
      <c r="L2514" s="9">
        <v>23412</v>
      </c>
      <c r="M2514" s="9">
        <v>0.866</v>
      </c>
    </row>
    <row r="2515" customHeight="1" spans="1:13">
      <c r="A2515" s="6" t="str">
        <f t="shared" si="0"/>
        <v>Turks and Caicos Islands-The Americas2004</v>
      </c>
      <c r="B2515" s="6" t="s">
        <v>263</v>
      </c>
      <c r="C2515" s="6" t="s">
        <v>75</v>
      </c>
      <c r="D2515" s="7" t="s">
        <v>281</v>
      </c>
      <c r="E2515" s="14">
        <v>0.028</v>
      </c>
      <c r="F2515" s="14">
        <v>0.023</v>
      </c>
      <c r="G2515" s="8"/>
      <c r="H2515" s="8"/>
      <c r="I2515" s="8"/>
      <c r="J2515" s="8"/>
      <c r="K2515" s="8"/>
      <c r="L2515" s="9">
        <v>25025</v>
      </c>
      <c r="M2515" s="9">
        <v>0.872</v>
      </c>
    </row>
    <row r="2516" customHeight="1" spans="1:13">
      <c r="A2516" s="6" t="str">
        <f t="shared" si="0"/>
        <v>Turks and Caicos Islands-The Americas2005</v>
      </c>
      <c r="B2516" s="6" t="s">
        <v>263</v>
      </c>
      <c r="C2516" s="6" t="s">
        <v>75</v>
      </c>
      <c r="D2516" s="7" t="s">
        <v>282</v>
      </c>
      <c r="E2516" s="14">
        <v>0.033</v>
      </c>
      <c r="F2516" s="14">
        <v>0.03</v>
      </c>
      <c r="G2516" s="8"/>
      <c r="H2516" s="8"/>
      <c r="I2516" s="8"/>
      <c r="J2516" s="8"/>
      <c r="K2516" s="8"/>
      <c r="L2516" s="9">
        <v>26450</v>
      </c>
      <c r="M2516" s="9">
        <v>0.877</v>
      </c>
    </row>
    <row r="2517" customHeight="1" spans="1:13">
      <c r="A2517" s="6" t="str">
        <f t="shared" si="0"/>
        <v>Turks and Caicos Islands-The Americas2006</v>
      </c>
      <c r="B2517" s="6" t="s">
        <v>263</v>
      </c>
      <c r="C2517" s="6" t="s">
        <v>75</v>
      </c>
      <c r="D2517" s="7" t="s">
        <v>287</v>
      </c>
      <c r="E2517" s="15"/>
      <c r="F2517" s="15"/>
      <c r="G2517" s="8"/>
      <c r="H2517" s="8"/>
      <c r="I2517" s="8"/>
      <c r="J2517" s="8"/>
      <c r="K2517" s="8"/>
      <c r="L2517" s="9">
        <v>27642</v>
      </c>
      <c r="M2517" s="9">
        <v>0.883</v>
      </c>
    </row>
    <row r="2518" customHeight="1" spans="1:13">
      <c r="A2518" s="6" t="str">
        <f t="shared" si="0"/>
        <v>Turks and Caicos Islands-The Americas2007</v>
      </c>
      <c r="B2518" s="6" t="s">
        <v>263</v>
      </c>
      <c r="C2518" s="6" t="s">
        <v>75</v>
      </c>
      <c r="D2518" s="7" t="s">
        <v>289</v>
      </c>
      <c r="E2518" s="15"/>
      <c r="F2518" s="14">
        <v>0.011</v>
      </c>
      <c r="G2518" s="8"/>
      <c r="H2518" s="8"/>
      <c r="I2518" s="8"/>
      <c r="J2518" s="8"/>
      <c r="K2518" s="8"/>
      <c r="L2518" s="9">
        <v>28638</v>
      </c>
      <c r="M2518" s="9">
        <v>0.888</v>
      </c>
    </row>
    <row r="2519" customHeight="1" spans="1:13">
      <c r="A2519" s="6" t="str">
        <f t="shared" si="0"/>
        <v>Turks and Caicos Islands-The Americas2008</v>
      </c>
      <c r="B2519" s="6" t="s">
        <v>263</v>
      </c>
      <c r="C2519" s="6" t="s">
        <v>75</v>
      </c>
      <c r="D2519" s="7" t="s">
        <v>283</v>
      </c>
      <c r="E2519" s="15"/>
      <c r="F2519" s="14">
        <v>0.009</v>
      </c>
      <c r="G2519" s="8"/>
      <c r="H2519" s="8"/>
      <c r="I2519" s="8"/>
      <c r="J2519" s="8"/>
      <c r="K2519" s="8"/>
      <c r="L2519" s="9">
        <v>29481</v>
      </c>
      <c r="M2519" s="9">
        <v>0.893</v>
      </c>
    </row>
    <row r="2520" customHeight="1" spans="1:13">
      <c r="A2520" s="6" t="str">
        <f t="shared" si="0"/>
        <v>Turks and Caicos Islands-The Americas2009</v>
      </c>
      <c r="B2520" s="6" t="s">
        <v>263</v>
      </c>
      <c r="C2520" s="6" t="s">
        <v>75</v>
      </c>
      <c r="D2520" s="7" t="s">
        <v>284</v>
      </c>
      <c r="E2520" s="15"/>
      <c r="F2520" s="15"/>
      <c r="G2520" s="8"/>
      <c r="H2520" s="8"/>
      <c r="I2520" s="8"/>
      <c r="J2520" s="8"/>
      <c r="K2520" s="8"/>
      <c r="L2520" s="9">
        <v>30247</v>
      </c>
      <c r="M2520" s="9">
        <v>0.898</v>
      </c>
    </row>
    <row r="2521" customHeight="1" spans="1:13">
      <c r="A2521" s="6" t="str">
        <f t="shared" si="0"/>
        <v>Turks and Caicos Islands-The Americas2010</v>
      </c>
      <c r="B2521" s="6" t="s">
        <v>263</v>
      </c>
      <c r="C2521" s="6" t="s">
        <v>75</v>
      </c>
      <c r="D2521" s="7" t="s">
        <v>288</v>
      </c>
      <c r="E2521" s="14">
        <v>0.01</v>
      </c>
      <c r="F2521" s="14">
        <v>0.005</v>
      </c>
      <c r="G2521" s="8"/>
      <c r="H2521" s="8"/>
      <c r="I2521" s="8"/>
      <c r="J2521" s="8"/>
      <c r="K2521" s="8"/>
      <c r="L2521" s="9">
        <v>30993</v>
      </c>
      <c r="M2521" s="9">
        <v>0.902</v>
      </c>
    </row>
    <row r="2522" customHeight="1" spans="1:13">
      <c r="A2522" s="6" t="str">
        <f t="shared" si="0"/>
        <v>Turks and Caicos Islands-The Americas2011</v>
      </c>
      <c r="B2522" s="6" t="s">
        <v>263</v>
      </c>
      <c r="C2522" s="6" t="s">
        <v>75</v>
      </c>
      <c r="D2522" s="7" t="s">
        <v>285</v>
      </c>
      <c r="E2522" s="14">
        <v>0.011</v>
      </c>
      <c r="F2522" s="15"/>
      <c r="G2522" s="8"/>
      <c r="H2522" s="8"/>
      <c r="I2522" s="8"/>
      <c r="J2522" s="8"/>
      <c r="K2522" s="8"/>
      <c r="L2522" s="9">
        <v>31726</v>
      </c>
      <c r="M2522" s="9">
        <v>0.907</v>
      </c>
    </row>
    <row r="2523" customHeight="1" spans="1:13">
      <c r="A2523" s="6" t="str">
        <f t="shared" si="0"/>
        <v>Turks and Caicos Islands-The Americas2012</v>
      </c>
      <c r="B2523" s="6" t="s">
        <v>263</v>
      </c>
      <c r="C2523" s="6" t="s">
        <v>75</v>
      </c>
      <c r="D2523" s="7" t="s">
        <v>286</v>
      </c>
      <c r="E2523" s="14">
        <v>0.011</v>
      </c>
      <c r="F2523" s="14">
        <v>0.005</v>
      </c>
      <c r="G2523" s="8"/>
      <c r="H2523" s="8"/>
      <c r="I2523" s="8"/>
      <c r="J2523" s="8"/>
      <c r="K2523" s="8"/>
      <c r="L2523" s="9">
        <v>32427</v>
      </c>
      <c r="M2523" s="9">
        <v>0.911</v>
      </c>
    </row>
    <row r="2524" customHeight="1" spans="1:13">
      <c r="A2524" s="6" t="str">
        <f t="shared" si="0"/>
        <v>Uganda-Africa2000</v>
      </c>
      <c r="B2524" s="6" t="s">
        <v>264</v>
      </c>
      <c r="C2524" s="6" t="s">
        <v>69</v>
      </c>
      <c r="D2524" s="7" t="s">
        <v>277</v>
      </c>
      <c r="E2524" s="14">
        <v>0.012</v>
      </c>
      <c r="F2524" s="15"/>
      <c r="G2524" s="9">
        <v>48</v>
      </c>
      <c r="H2524" s="9">
        <v>48</v>
      </c>
      <c r="I2524" s="9">
        <v>0.493</v>
      </c>
      <c r="J2524" s="9">
        <v>0.481</v>
      </c>
      <c r="K2524" s="9">
        <v>0.027</v>
      </c>
      <c r="L2524" s="9">
        <v>24275641</v>
      </c>
      <c r="M2524" s="9">
        <v>0.121</v>
      </c>
    </row>
    <row r="2525" customHeight="1" spans="1:13">
      <c r="A2525" s="6" t="str">
        <f t="shared" si="0"/>
        <v>Uganda-Africa2001</v>
      </c>
      <c r="B2525" s="6" t="s">
        <v>264</v>
      </c>
      <c r="C2525" s="6" t="s">
        <v>69</v>
      </c>
      <c r="D2525" s="7" t="s">
        <v>278</v>
      </c>
      <c r="E2525" s="14">
        <v>0.012</v>
      </c>
      <c r="F2525" s="15"/>
      <c r="G2525" s="9">
        <v>49</v>
      </c>
      <c r="H2525" s="9">
        <v>49</v>
      </c>
      <c r="I2525" s="9">
        <v>0.493</v>
      </c>
      <c r="J2525" s="9">
        <v>0.48</v>
      </c>
      <c r="K2525" s="9">
        <v>0.027</v>
      </c>
      <c r="L2525" s="9">
        <v>25088033</v>
      </c>
      <c r="M2525" s="9">
        <v>0.122</v>
      </c>
    </row>
    <row r="2526" customHeight="1" spans="1:13">
      <c r="A2526" s="6" t="str">
        <f t="shared" si="0"/>
        <v>Uganda-Africa2002</v>
      </c>
      <c r="B2526" s="6" t="s">
        <v>264</v>
      </c>
      <c r="C2526" s="6" t="s">
        <v>69</v>
      </c>
      <c r="D2526" s="7" t="s">
        <v>279</v>
      </c>
      <c r="E2526" s="14">
        <v>0.013</v>
      </c>
      <c r="F2526" s="14">
        <v>0.014</v>
      </c>
      <c r="G2526" s="9">
        <v>50</v>
      </c>
      <c r="H2526" s="9">
        <v>50</v>
      </c>
      <c r="I2526" s="9">
        <v>0.494</v>
      </c>
      <c r="J2526" s="9">
        <v>0.48</v>
      </c>
      <c r="K2526" s="9">
        <v>0.026</v>
      </c>
      <c r="L2526" s="9">
        <v>25943441</v>
      </c>
      <c r="M2526" s="9">
        <v>0.123</v>
      </c>
    </row>
    <row r="2527" customHeight="1" spans="1:13">
      <c r="A2527" s="6" t="str">
        <f t="shared" si="0"/>
        <v>Uganda-Africa2003</v>
      </c>
      <c r="B2527" s="6" t="s">
        <v>264</v>
      </c>
      <c r="C2527" s="6" t="s">
        <v>69</v>
      </c>
      <c r="D2527" s="7" t="s">
        <v>280</v>
      </c>
      <c r="E2527" s="14">
        <v>0.013</v>
      </c>
      <c r="F2527" s="15"/>
      <c r="G2527" s="9">
        <v>51</v>
      </c>
      <c r="H2527" s="9">
        <v>51</v>
      </c>
      <c r="I2527" s="9">
        <v>0.494</v>
      </c>
      <c r="J2527" s="9">
        <v>0.481</v>
      </c>
      <c r="K2527" s="9">
        <v>0.026</v>
      </c>
      <c r="L2527" s="9">
        <v>26838428</v>
      </c>
      <c r="M2527" s="9">
        <v>0.125</v>
      </c>
    </row>
    <row r="2528" customHeight="1" spans="1:13">
      <c r="A2528" s="6" t="str">
        <f t="shared" si="0"/>
        <v>Uganda-Africa2004</v>
      </c>
      <c r="B2528" s="6" t="s">
        <v>264</v>
      </c>
      <c r="C2528" s="6" t="s">
        <v>69</v>
      </c>
      <c r="D2528" s="7" t="s">
        <v>281</v>
      </c>
      <c r="E2528" s="14">
        <v>0.014</v>
      </c>
      <c r="F2528" s="14">
        <v>0.006</v>
      </c>
      <c r="G2528" s="9">
        <v>52</v>
      </c>
      <c r="H2528" s="9">
        <v>52</v>
      </c>
      <c r="I2528" s="9">
        <v>0.494</v>
      </c>
      <c r="J2528" s="9">
        <v>0.481</v>
      </c>
      <c r="K2528" s="9">
        <v>0.025</v>
      </c>
      <c r="L2528" s="9">
        <v>27766986</v>
      </c>
      <c r="M2528" s="9">
        <v>0.128</v>
      </c>
    </row>
    <row r="2529" customHeight="1" spans="1:13">
      <c r="A2529" s="6" t="str">
        <f t="shared" si="0"/>
        <v>Uganda-Africa2005</v>
      </c>
      <c r="B2529" s="6" t="s">
        <v>264</v>
      </c>
      <c r="C2529" s="6" t="s">
        <v>69</v>
      </c>
      <c r="D2529" s="7" t="s">
        <v>282</v>
      </c>
      <c r="E2529" s="14">
        <v>0.014</v>
      </c>
      <c r="F2529" s="14">
        <v>0.008</v>
      </c>
      <c r="G2529" s="9">
        <v>53</v>
      </c>
      <c r="H2529" s="9">
        <v>52</v>
      </c>
      <c r="I2529" s="9">
        <v>0.494</v>
      </c>
      <c r="J2529" s="9">
        <v>0.481</v>
      </c>
      <c r="K2529" s="9">
        <v>0.025</v>
      </c>
      <c r="L2529" s="9">
        <v>28724869</v>
      </c>
      <c r="M2529" s="9">
        <v>0.13</v>
      </c>
    </row>
    <row r="2530" customHeight="1" spans="1:13">
      <c r="A2530" s="6" t="str">
        <f t="shared" si="0"/>
        <v>Uganda-Africa2006</v>
      </c>
      <c r="B2530" s="6" t="s">
        <v>264</v>
      </c>
      <c r="C2530" s="6" t="s">
        <v>69</v>
      </c>
      <c r="D2530" s="7" t="s">
        <v>287</v>
      </c>
      <c r="E2530" s="14">
        <v>0.015</v>
      </c>
      <c r="F2530" s="14">
        <v>0.021</v>
      </c>
      <c r="G2530" s="9">
        <v>54</v>
      </c>
      <c r="H2530" s="9">
        <v>53</v>
      </c>
      <c r="I2530" s="9">
        <v>0.493</v>
      </c>
      <c r="J2530" s="9">
        <v>0.482</v>
      </c>
      <c r="K2530" s="9">
        <v>0.025</v>
      </c>
      <c r="L2530" s="9">
        <v>29711397</v>
      </c>
      <c r="M2530" s="9">
        <v>0.133</v>
      </c>
    </row>
    <row r="2531" customHeight="1" spans="1:13">
      <c r="A2531" s="6" t="str">
        <f t="shared" si="0"/>
        <v>Uganda-Africa2007</v>
      </c>
      <c r="B2531" s="6" t="s">
        <v>264</v>
      </c>
      <c r="C2531" s="6" t="s">
        <v>69</v>
      </c>
      <c r="D2531" s="7" t="s">
        <v>289</v>
      </c>
      <c r="E2531" s="14">
        <v>0.015</v>
      </c>
      <c r="F2531" s="14">
        <v>0.011</v>
      </c>
      <c r="G2531" s="9">
        <v>55</v>
      </c>
      <c r="H2531" s="9">
        <v>54</v>
      </c>
      <c r="I2531" s="9">
        <v>0.492</v>
      </c>
      <c r="J2531" s="9">
        <v>0.483</v>
      </c>
      <c r="K2531" s="9">
        <v>0.025</v>
      </c>
      <c r="L2531" s="9">
        <v>30728747</v>
      </c>
      <c r="M2531" s="9">
        <v>0.136</v>
      </c>
    </row>
    <row r="2532" customHeight="1" spans="1:13">
      <c r="A2532" s="6" t="str">
        <f t="shared" si="0"/>
        <v>Uganda-Africa2008</v>
      </c>
      <c r="B2532" s="6" t="s">
        <v>264</v>
      </c>
      <c r="C2532" s="6" t="s">
        <v>69</v>
      </c>
      <c r="D2532" s="7" t="s">
        <v>283</v>
      </c>
      <c r="E2532" s="14">
        <v>0.016</v>
      </c>
      <c r="F2532" s="15"/>
      <c r="G2532" s="9">
        <v>56</v>
      </c>
      <c r="H2532" s="9">
        <v>55</v>
      </c>
      <c r="I2532" s="9">
        <v>0.491</v>
      </c>
      <c r="J2532" s="9">
        <v>0.484</v>
      </c>
      <c r="K2532" s="9">
        <v>0.025</v>
      </c>
      <c r="L2532" s="9">
        <v>31778799</v>
      </c>
      <c r="M2532" s="9">
        <v>0.139</v>
      </c>
    </row>
    <row r="2533" customHeight="1" spans="1:13">
      <c r="A2533" s="6" t="str">
        <f t="shared" si="0"/>
        <v>Uganda-Africa2009</v>
      </c>
      <c r="B2533" s="6" t="s">
        <v>264</v>
      </c>
      <c r="C2533" s="6" t="s">
        <v>69</v>
      </c>
      <c r="D2533" s="7" t="s">
        <v>284</v>
      </c>
      <c r="E2533" s="14">
        <v>0.016</v>
      </c>
      <c r="F2533" s="15"/>
      <c r="G2533" s="9">
        <v>57</v>
      </c>
      <c r="H2533" s="9">
        <v>56</v>
      </c>
      <c r="I2533" s="9">
        <v>0.49</v>
      </c>
      <c r="J2533" s="9">
        <v>0.486</v>
      </c>
      <c r="K2533" s="9">
        <v>0.025</v>
      </c>
      <c r="L2533" s="9">
        <v>32864328</v>
      </c>
      <c r="M2533" s="9">
        <v>0.142</v>
      </c>
    </row>
    <row r="2534" customHeight="1" spans="1:13">
      <c r="A2534" s="6" t="str">
        <f t="shared" si="0"/>
        <v>Uganda-Africa2010</v>
      </c>
      <c r="B2534" s="6" t="s">
        <v>264</v>
      </c>
      <c r="C2534" s="6" t="s">
        <v>69</v>
      </c>
      <c r="D2534" s="7" t="s">
        <v>288</v>
      </c>
      <c r="E2534" s="14">
        <v>0.016</v>
      </c>
      <c r="F2534" s="14">
        <v>0.016</v>
      </c>
      <c r="G2534" s="9">
        <v>58</v>
      </c>
      <c r="H2534" s="9">
        <v>56</v>
      </c>
      <c r="I2534" s="9">
        <v>0.489</v>
      </c>
      <c r="J2534" s="9">
        <v>0.487</v>
      </c>
      <c r="K2534" s="9">
        <v>0.024</v>
      </c>
      <c r="L2534" s="9">
        <v>33987213</v>
      </c>
      <c r="M2534" s="9">
        <v>0.145</v>
      </c>
    </row>
    <row r="2535" customHeight="1" spans="1:13">
      <c r="A2535" s="6" t="str">
        <f t="shared" si="0"/>
        <v>Uganda-Africa2011</v>
      </c>
      <c r="B2535" s="6" t="s">
        <v>264</v>
      </c>
      <c r="C2535" s="6" t="s">
        <v>69</v>
      </c>
      <c r="D2535" s="7" t="s">
        <v>285</v>
      </c>
      <c r="E2535" s="14">
        <v>0.016</v>
      </c>
      <c r="F2535" s="14">
        <v>0.016</v>
      </c>
      <c r="G2535" s="9">
        <v>59</v>
      </c>
      <c r="H2535" s="9">
        <v>57</v>
      </c>
      <c r="I2535" s="9">
        <v>0.487</v>
      </c>
      <c r="J2535" s="9">
        <v>0.489</v>
      </c>
      <c r="K2535" s="9">
        <v>0.024</v>
      </c>
      <c r="L2535" s="9">
        <v>35148064</v>
      </c>
      <c r="M2535" s="9">
        <v>0.148</v>
      </c>
    </row>
    <row r="2536" customHeight="1" spans="1:13">
      <c r="A2536" s="6" t="str">
        <f t="shared" si="0"/>
        <v>Uganda-Africa2012</v>
      </c>
      <c r="B2536" s="6" t="s">
        <v>264</v>
      </c>
      <c r="C2536" s="6" t="s">
        <v>69</v>
      </c>
      <c r="D2536" s="7" t="s">
        <v>286</v>
      </c>
      <c r="E2536" s="14">
        <v>0.016</v>
      </c>
      <c r="F2536" s="14">
        <v>0.012</v>
      </c>
      <c r="G2536" s="9">
        <v>60</v>
      </c>
      <c r="H2536" s="9">
        <v>58</v>
      </c>
      <c r="I2536" s="9">
        <v>0.485</v>
      </c>
      <c r="J2536" s="9">
        <v>0.49</v>
      </c>
      <c r="K2536" s="9">
        <v>0.024</v>
      </c>
      <c r="L2536" s="9">
        <v>36345860</v>
      </c>
      <c r="M2536" s="9">
        <v>0.151</v>
      </c>
    </row>
    <row r="2537" customHeight="1" spans="1:13">
      <c r="A2537" s="6" t="str">
        <f t="shared" si="0"/>
        <v>Ukraine-Europe2000</v>
      </c>
      <c r="B2537" s="6" t="s">
        <v>265</v>
      </c>
      <c r="C2537" s="6" t="s">
        <v>67</v>
      </c>
      <c r="D2537" s="7" t="s">
        <v>277</v>
      </c>
      <c r="E2537" s="14">
        <v>0.016</v>
      </c>
      <c r="F2537" s="14">
        <v>0.009</v>
      </c>
      <c r="G2537" s="9">
        <v>74</v>
      </c>
      <c r="H2537" s="9">
        <v>62</v>
      </c>
      <c r="I2537" s="9">
        <v>0.175</v>
      </c>
      <c r="J2537" s="9">
        <v>0.688</v>
      </c>
      <c r="K2537" s="9">
        <v>0.138</v>
      </c>
      <c r="L2537" s="9">
        <v>49175848</v>
      </c>
      <c r="M2537" s="9">
        <v>0.671</v>
      </c>
    </row>
    <row r="2538" customHeight="1" spans="1:13">
      <c r="A2538" s="6" t="str">
        <f t="shared" si="0"/>
        <v>Ukraine-Europe2001</v>
      </c>
      <c r="B2538" s="6" t="s">
        <v>265</v>
      </c>
      <c r="C2538" s="6" t="s">
        <v>67</v>
      </c>
      <c r="D2538" s="7" t="s">
        <v>278</v>
      </c>
      <c r="E2538" s="14">
        <v>0.017</v>
      </c>
      <c r="F2538" s="14">
        <v>0.019</v>
      </c>
      <c r="G2538" s="9">
        <v>74</v>
      </c>
      <c r="H2538" s="9">
        <v>63</v>
      </c>
      <c r="I2538" s="9">
        <v>0.168</v>
      </c>
      <c r="J2538" s="9">
        <v>0.691</v>
      </c>
      <c r="K2538" s="9">
        <v>0.141</v>
      </c>
      <c r="L2538" s="9">
        <v>48683865</v>
      </c>
      <c r="M2538" s="9">
        <v>0.672</v>
      </c>
    </row>
    <row r="2539" customHeight="1" spans="1:13">
      <c r="A2539" s="6" t="str">
        <f t="shared" si="0"/>
        <v>Ukraine-Europe2002</v>
      </c>
      <c r="B2539" s="6" t="s">
        <v>265</v>
      </c>
      <c r="C2539" s="6" t="s">
        <v>67</v>
      </c>
      <c r="D2539" s="7" t="s">
        <v>279</v>
      </c>
      <c r="E2539" s="14">
        <v>0.017</v>
      </c>
      <c r="F2539" s="14">
        <v>0.014</v>
      </c>
      <c r="G2539" s="9">
        <v>74</v>
      </c>
      <c r="H2539" s="9">
        <v>63</v>
      </c>
      <c r="I2539" s="9">
        <v>0.162</v>
      </c>
      <c r="J2539" s="9">
        <v>0.692</v>
      </c>
      <c r="K2539" s="9">
        <v>0.145</v>
      </c>
      <c r="L2539" s="9">
        <v>48202500</v>
      </c>
      <c r="M2539" s="9">
        <v>0.673</v>
      </c>
    </row>
    <row r="2540" customHeight="1" spans="1:13">
      <c r="A2540" s="6" t="str">
        <f t="shared" si="0"/>
        <v>Ukraine-Europe2003</v>
      </c>
      <c r="B2540" s="6" t="s">
        <v>265</v>
      </c>
      <c r="C2540" s="6" t="s">
        <v>67</v>
      </c>
      <c r="D2540" s="7" t="s">
        <v>280</v>
      </c>
      <c r="E2540" s="14">
        <v>0.017</v>
      </c>
      <c r="F2540" s="14">
        <v>0.013</v>
      </c>
      <c r="G2540" s="9">
        <v>74</v>
      </c>
      <c r="H2540" s="9">
        <v>63</v>
      </c>
      <c r="I2540" s="9">
        <v>0.156</v>
      </c>
      <c r="J2540" s="9">
        <v>0.693</v>
      </c>
      <c r="K2540" s="9">
        <v>0.15</v>
      </c>
      <c r="L2540" s="9">
        <v>47812950</v>
      </c>
      <c r="M2540" s="9">
        <v>0.674</v>
      </c>
    </row>
    <row r="2541" customHeight="1" spans="1:13">
      <c r="A2541" s="6" t="str">
        <f t="shared" si="0"/>
        <v>Ukraine-Europe2004</v>
      </c>
      <c r="B2541" s="6" t="s">
        <v>265</v>
      </c>
      <c r="C2541" s="6" t="s">
        <v>67</v>
      </c>
      <c r="D2541" s="7" t="s">
        <v>281</v>
      </c>
      <c r="E2541" s="14">
        <v>0.017</v>
      </c>
      <c r="F2541" s="14">
        <v>0.009</v>
      </c>
      <c r="G2541" s="9">
        <v>74</v>
      </c>
      <c r="H2541" s="9">
        <v>63</v>
      </c>
      <c r="I2541" s="9">
        <v>0.151</v>
      </c>
      <c r="J2541" s="9">
        <v>0.694</v>
      </c>
      <c r="K2541" s="9">
        <v>0.155</v>
      </c>
      <c r="L2541" s="9">
        <v>47451600</v>
      </c>
      <c r="M2541" s="9">
        <v>0.676</v>
      </c>
    </row>
    <row r="2542" customHeight="1" spans="1:13">
      <c r="A2542" s="6" t="str">
        <f t="shared" si="0"/>
        <v>Ukraine-Europe2005</v>
      </c>
      <c r="B2542" s="6" t="s">
        <v>265</v>
      </c>
      <c r="C2542" s="6" t="s">
        <v>67</v>
      </c>
      <c r="D2542" s="7" t="s">
        <v>282</v>
      </c>
      <c r="E2542" s="14">
        <v>0.017</v>
      </c>
      <c r="F2542" s="15"/>
      <c r="G2542" s="9">
        <v>74</v>
      </c>
      <c r="H2542" s="9">
        <v>62</v>
      </c>
      <c r="I2542" s="9">
        <v>0.147</v>
      </c>
      <c r="J2542" s="9">
        <v>0.695</v>
      </c>
      <c r="K2542" s="9">
        <v>0.158</v>
      </c>
      <c r="L2542" s="9">
        <v>47105150</v>
      </c>
      <c r="M2542" s="9">
        <v>0.678</v>
      </c>
    </row>
    <row r="2543" customHeight="1" spans="1:13">
      <c r="A2543" s="6" t="str">
        <f t="shared" si="0"/>
        <v>Ukraine-Europe2006</v>
      </c>
      <c r="B2543" s="6" t="s">
        <v>265</v>
      </c>
      <c r="C2543" s="6" t="s">
        <v>67</v>
      </c>
      <c r="D2543" s="7" t="s">
        <v>287</v>
      </c>
      <c r="E2543" s="14">
        <v>0.019</v>
      </c>
      <c r="F2543" s="14">
        <v>0.023</v>
      </c>
      <c r="G2543" s="9">
        <v>74</v>
      </c>
      <c r="H2543" s="9">
        <v>62</v>
      </c>
      <c r="I2543" s="9">
        <v>0.143</v>
      </c>
      <c r="J2543" s="9">
        <v>0.697</v>
      </c>
      <c r="K2543" s="9">
        <v>0.16</v>
      </c>
      <c r="L2543" s="9">
        <v>46787750</v>
      </c>
      <c r="M2543" s="9">
        <v>0.68</v>
      </c>
    </row>
    <row r="2544" customHeight="1" spans="1:13">
      <c r="A2544" s="6" t="str">
        <f t="shared" si="0"/>
        <v>Ukraine-Europe2007</v>
      </c>
      <c r="B2544" s="6" t="s">
        <v>265</v>
      </c>
      <c r="C2544" s="6" t="s">
        <v>67</v>
      </c>
      <c r="D2544" s="7" t="s">
        <v>289</v>
      </c>
      <c r="E2544" s="14">
        <v>0.019</v>
      </c>
      <c r="F2544" s="14">
        <v>0.012</v>
      </c>
      <c r="G2544" s="9">
        <v>74</v>
      </c>
      <c r="H2544" s="9">
        <v>63</v>
      </c>
      <c r="I2544" s="9">
        <v>0.141</v>
      </c>
      <c r="J2544" s="9">
        <v>0.698</v>
      </c>
      <c r="K2544" s="9">
        <v>0.161</v>
      </c>
      <c r="L2544" s="9">
        <v>46509350</v>
      </c>
      <c r="M2544" s="9">
        <v>0.681</v>
      </c>
    </row>
    <row r="2545" customHeight="1" spans="1:13">
      <c r="A2545" s="6" t="str">
        <f t="shared" si="0"/>
        <v>Ukraine-Europe2008</v>
      </c>
      <c r="B2545" s="6" t="s">
        <v>265</v>
      </c>
      <c r="C2545" s="6" t="s">
        <v>67</v>
      </c>
      <c r="D2545" s="7" t="s">
        <v>283</v>
      </c>
      <c r="E2545" s="14">
        <v>0.02</v>
      </c>
      <c r="F2545" s="14">
        <v>0.016</v>
      </c>
      <c r="G2545" s="9">
        <v>74</v>
      </c>
      <c r="H2545" s="9">
        <v>63</v>
      </c>
      <c r="I2545" s="9">
        <v>0.139</v>
      </c>
      <c r="J2545" s="9">
        <v>0.7</v>
      </c>
      <c r="K2545" s="9">
        <v>0.16</v>
      </c>
      <c r="L2545" s="9">
        <v>46258200</v>
      </c>
      <c r="M2545" s="9">
        <v>0.683</v>
      </c>
    </row>
    <row r="2546" customHeight="1" spans="1:13">
      <c r="A2546" s="6" t="str">
        <f t="shared" si="0"/>
        <v>Ukraine-Europe2009</v>
      </c>
      <c r="B2546" s="6" t="s">
        <v>265</v>
      </c>
      <c r="C2546" s="6" t="s">
        <v>67</v>
      </c>
      <c r="D2546" s="7" t="s">
        <v>284</v>
      </c>
      <c r="E2546" s="14">
        <v>0.02</v>
      </c>
      <c r="F2546" s="14">
        <v>0.015</v>
      </c>
      <c r="G2546" s="9">
        <v>75</v>
      </c>
      <c r="H2546" s="9">
        <v>64</v>
      </c>
      <c r="I2546" s="9">
        <v>0.139</v>
      </c>
      <c r="J2546" s="9">
        <v>0.702</v>
      </c>
      <c r="K2546" s="9">
        <v>0.159</v>
      </c>
      <c r="L2546" s="9">
        <v>46053300</v>
      </c>
      <c r="M2546" s="9">
        <v>0.685</v>
      </c>
    </row>
    <row r="2547" customHeight="1" spans="1:13">
      <c r="A2547" s="6" t="str">
        <f t="shared" si="0"/>
        <v>Ukraine-Europe2010</v>
      </c>
      <c r="B2547" s="6" t="s">
        <v>265</v>
      </c>
      <c r="C2547" s="6" t="s">
        <v>67</v>
      </c>
      <c r="D2547" s="7" t="s">
        <v>288</v>
      </c>
      <c r="E2547" s="14">
        <v>0.021</v>
      </c>
      <c r="F2547" s="14">
        <v>0.016</v>
      </c>
      <c r="G2547" s="9">
        <v>76</v>
      </c>
      <c r="H2547" s="9">
        <v>65</v>
      </c>
      <c r="I2547" s="9">
        <v>0.139</v>
      </c>
      <c r="J2547" s="9">
        <v>0.703</v>
      </c>
      <c r="K2547" s="9">
        <v>0.158</v>
      </c>
      <c r="L2547" s="9">
        <v>45870700</v>
      </c>
      <c r="M2547" s="9">
        <v>0.687</v>
      </c>
    </row>
    <row r="2548" customHeight="1" spans="1:13">
      <c r="A2548" s="6" t="str">
        <f t="shared" si="0"/>
        <v>Ukraine-Europe2011</v>
      </c>
      <c r="B2548" s="6" t="s">
        <v>265</v>
      </c>
      <c r="C2548" s="6" t="s">
        <v>67</v>
      </c>
      <c r="D2548" s="7" t="s">
        <v>285</v>
      </c>
      <c r="E2548" s="14">
        <v>0.021</v>
      </c>
      <c r="F2548" s="14">
        <v>0.016</v>
      </c>
      <c r="G2548" s="9">
        <v>76</v>
      </c>
      <c r="H2548" s="9">
        <v>66</v>
      </c>
      <c r="I2548" s="9">
        <v>0.14</v>
      </c>
      <c r="J2548" s="9">
        <v>0.704</v>
      </c>
      <c r="K2548" s="9">
        <v>0.156</v>
      </c>
      <c r="L2548" s="9">
        <v>45706100</v>
      </c>
      <c r="M2548" s="9">
        <v>0.689</v>
      </c>
    </row>
    <row r="2549" customHeight="1" spans="1:13">
      <c r="A2549" s="6" t="str">
        <f t="shared" si="0"/>
        <v>Ukraine-Europe2012</v>
      </c>
      <c r="B2549" s="6" t="s">
        <v>265</v>
      </c>
      <c r="C2549" s="6" t="s">
        <v>67</v>
      </c>
      <c r="D2549" s="7" t="s">
        <v>286</v>
      </c>
      <c r="E2549" s="14">
        <v>0.021</v>
      </c>
      <c r="F2549" s="14">
        <v>0.014</v>
      </c>
      <c r="G2549" s="9">
        <v>76</v>
      </c>
      <c r="H2549" s="9">
        <v>66</v>
      </c>
      <c r="I2549" s="9">
        <v>0.142</v>
      </c>
      <c r="J2549" s="9">
        <v>0.705</v>
      </c>
      <c r="K2549" s="9">
        <v>0.153</v>
      </c>
      <c r="L2549" s="9">
        <v>45593300</v>
      </c>
      <c r="M2549" s="9">
        <v>0.691</v>
      </c>
    </row>
    <row r="2550" customHeight="1" spans="1:13">
      <c r="A2550" s="6" t="str">
        <f t="shared" si="0"/>
        <v>United Arab Emirates-Middle East2000</v>
      </c>
      <c r="B2550" s="6" t="s">
        <v>266</v>
      </c>
      <c r="C2550" s="6" t="s">
        <v>84</v>
      </c>
      <c r="D2550" s="7" t="s">
        <v>277</v>
      </c>
      <c r="E2550" s="14">
        <v>0.021</v>
      </c>
      <c r="F2550" s="14">
        <v>0.017</v>
      </c>
      <c r="G2550" s="9">
        <v>75</v>
      </c>
      <c r="H2550" s="9">
        <v>73</v>
      </c>
      <c r="I2550" s="9">
        <v>0.254</v>
      </c>
      <c r="J2550" s="9">
        <v>0.736</v>
      </c>
      <c r="K2550" s="9">
        <v>0.01</v>
      </c>
      <c r="L2550" s="9">
        <v>3026352</v>
      </c>
      <c r="M2550" s="9">
        <v>0.802</v>
      </c>
    </row>
    <row r="2551" customHeight="1" spans="1:13">
      <c r="A2551" s="6" t="str">
        <f t="shared" si="0"/>
        <v>United Arab Emirates-Middle East2001</v>
      </c>
      <c r="B2551" s="6" t="s">
        <v>266</v>
      </c>
      <c r="C2551" s="6" t="s">
        <v>84</v>
      </c>
      <c r="D2551" s="7" t="s">
        <v>278</v>
      </c>
      <c r="E2551" s="14">
        <v>0.022</v>
      </c>
      <c r="F2551" s="14">
        <v>0.033</v>
      </c>
      <c r="G2551" s="9">
        <v>76</v>
      </c>
      <c r="H2551" s="9">
        <v>74</v>
      </c>
      <c r="I2551" s="9">
        <v>0.249</v>
      </c>
      <c r="J2551" s="9">
        <v>0.741</v>
      </c>
      <c r="K2551" s="9">
        <v>0.01</v>
      </c>
      <c r="L2551" s="9">
        <v>3132104</v>
      </c>
      <c r="M2551" s="9">
        <v>0.807</v>
      </c>
    </row>
    <row r="2552" customHeight="1" spans="1:13">
      <c r="A2552" s="6" t="str">
        <f t="shared" si="0"/>
        <v>United Arab Emirates-Middle East2002</v>
      </c>
      <c r="B2552" s="6" t="s">
        <v>266</v>
      </c>
      <c r="C2552" s="6" t="s">
        <v>84</v>
      </c>
      <c r="D2552" s="7" t="s">
        <v>279</v>
      </c>
      <c r="E2552" s="14">
        <v>0.022</v>
      </c>
      <c r="F2552" s="14">
        <v>0.026</v>
      </c>
      <c r="G2552" s="9">
        <v>76</v>
      </c>
      <c r="H2552" s="9">
        <v>74</v>
      </c>
      <c r="I2552" s="9">
        <v>0.243</v>
      </c>
      <c r="J2552" s="9">
        <v>0.746</v>
      </c>
      <c r="K2552" s="9">
        <v>0.01</v>
      </c>
      <c r="L2552" s="9">
        <v>3223969</v>
      </c>
      <c r="M2552" s="9">
        <v>0.811</v>
      </c>
    </row>
    <row r="2553" customHeight="1" spans="1:13">
      <c r="A2553" s="6" t="str">
        <f t="shared" si="0"/>
        <v>United Arab Emirates-Middle East2003</v>
      </c>
      <c r="B2553" s="6" t="s">
        <v>266</v>
      </c>
      <c r="C2553" s="6" t="s">
        <v>84</v>
      </c>
      <c r="D2553" s="7" t="s">
        <v>280</v>
      </c>
      <c r="E2553" s="14">
        <v>0.022</v>
      </c>
      <c r="F2553" s="14">
        <v>0.022</v>
      </c>
      <c r="G2553" s="9">
        <v>76</v>
      </c>
      <c r="H2553" s="9">
        <v>74</v>
      </c>
      <c r="I2553" s="9">
        <v>0.234</v>
      </c>
      <c r="J2553" s="9">
        <v>0.756</v>
      </c>
      <c r="K2553" s="9">
        <v>0.01</v>
      </c>
      <c r="L2553" s="9">
        <v>3369254</v>
      </c>
      <c r="M2553" s="9">
        <v>0.815</v>
      </c>
    </row>
    <row r="2554" customHeight="1" spans="1:13">
      <c r="A2554" s="6" t="str">
        <f t="shared" si="0"/>
        <v>United Arab Emirates-Middle East2004</v>
      </c>
      <c r="B2554" s="6" t="s">
        <v>266</v>
      </c>
      <c r="C2554" s="6" t="s">
        <v>84</v>
      </c>
      <c r="D2554" s="7" t="s">
        <v>281</v>
      </c>
      <c r="E2554" s="14">
        <v>0.024</v>
      </c>
      <c r="F2554" s="14">
        <v>0.023</v>
      </c>
      <c r="G2554" s="9">
        <v>76</v>
      </c>
      <c r="H2554" s="9">
        <v>74</v>
      </c>
      <c r="I2554" s="9">
        <v>0.219</v>
      </c>
      <c r="J2554" s="9">
        <v>0.771</v>
      </c>
      <c r="K2554" s="9">
        <v>0.009</v>
      </c>
      <c r="L2554" s="9">
        <v>3658658</v>
      </c>
      <c r="M2554" s="9">
        <v>0.819</v>
      </c>
    </row>
    <row r="2555" customHeight="1" spans="1:13">
      <c r="A2555" s="6" t="str">
        <f t="shared" si="0"/>
        <v>United Arab Emirates-Middle East2005</v>
      </c>
      <c r="B2555" s="6" t="s">
        <v>266</v>
      </c>
      <c r="C2555" s="6" t="s">
        <v>84</v>
      </c>
      <c r="D2555" s="7" t="s">
        <v>282</v>
      </c>
      <c r="E2555" s="14">
        <v>0.025</v>
      </c>
      <c r="F2555" s="14">
        <v>0.021</v>
      </c>
      <c r="G2555" s="9">
        <v>77</v>
      </c>
      <c r="H2555" s="9">
        <v>75</v>
      </c>
      <c r="I2555" s="9">
        <v>0.2</v>
      </c>
      <c r="J2555" s="9">
        <v>0.791</v>
      </c>
      <c r="K2555" s="9">
        <v>0.008</v>
      </c>
      <c r="L2555" s="9">
        <v>4148883</v>
      </c>
      <c r="M2555" s="9">
        <v>0.823</v>
      </c>
    </row>
    <row r="2556" customHeight="1" spans="1:13">
      <c r="A2556" s="6" t="str">
        <f t="shared" si="0"/>
        <v>United Arab Emirates-Middle East2006</v>
      </c>
      <c r="B2556" s="6" t="s">
        <v>266</v>
      </c>
      <c r="C2556" s="6" t="s">
        <v>84</v>
      </c>
      <c r="D2556" s="7" t="s">
        <v>287</v>
      </c>
      <c r="E2556" s="14">
        <v>0.025</v>
      </c>
      <c r="F2556" s="14">
        <v>0.016</v>
      </c>
      <c r="G2556" s="9">
        <v>77</v>
      </c>
      <c r="H2556" s="9">
        <v>75</v>
      </c>
      <c r="I2556" s="9">
        <v>0.18</v>
      </c>
      <c r="J2556" s="9">
        <v>0.813</v>
      </c>
      <c r="K2556" s="9">
        <v>0.007</v>
      </c>
      <c r="L2556" s="9">
        <v>4875639</v>
      </c>
      <c r="M2556" s="9">
        <v>0.826</v>
      </c>
    </row>
    <row r="2557" customHeight="1" spans="1:13">
      <c r="A2557" s="6" t="str">
        <f t="shared" si="0"/>
        <v>United Arab Emirates-Middle East2007</v>
      </c>
      <c r="B2557" s="6" t="s">
        <v>266</v>
      </c>
      <c r="C2557" s="6" t="s">
        <v>84</v>
      </c>
      <c r="D2557" s="7" t="s">
        <v>289</v>
      </c>
      <c r="E2557" s="14">
        <v>0.027</v>
      </c>
      <c r="F2557" s="14">
        <v>0.06</v>
      </c>
      <c r="G2557" s="9">
        <v>77</v>
      </c>
      <c r="H2557" s="9">
        <v>75</v>
      </c>
      <c r="I2557" s="9">
        <v>0.162</v>
      </c>
      <c r="J2557" s="9">
        <v>0.833</v>
      </c>
      <c r="K2557" s="9">
        <v>0.005</v>
      </c>
      <c r="L2557" s="9">
        <v>5797347</v>
      </c>
      <c r="M2557" s="9">
        <v>0.83</v>
      </c>
    </row>
    <row r="2558" customHeight="1" spans="1:13">
      <c r="A2558" s="6" t="str">
        <f t="shared" si="0"/>
        <v>United Arab Emirates-Middle East2008</v>
      </c>
      <c r="B2558" s="6" t="s">
        <v>266</v>
      </c>
      <c r="C2558" s="6" t="s">
        <v>84</v>
      </c>
      <c r="D2558" s="7" t="s">
        <v>283</v>
      </c>
      <c r="E2558" s="14">
        <v>0.027</v>
      </c>
      <c r="F2558" s="14">
        <v>0.036</v>
      </c>
      <c r="G2558" s="9">
        <v>77</v>
      </c>
      <c r="H2558" s="9">
        <v>75</v>
      </c>
      <c r="I2558" s="9">
        <v>0.149</v>
      </c>
      <c r="J2558" s="9">
        <v>0.847</v>
      </c>
      <c r="K2558" s="9">
        <v>0.004</v>
      </c>
      <c r="L2558" s="9">
        <v>6798635</v>
      </c>
      <c r="M2558" s="9">
        <v>0.834</v>
      </c>
    </row>
    <row r="2559" customHeight="1" spans="1:13">
      <c r="A2559" s="6" t="str">
        <f t="shared" si="0"/>
        <v>United Arab Emirates-Middle East2009</v>
      </c>
      <c r="B2559" s="6" t="s">
        <v>266</v>
      </c>
      <c r="C2559" s="6" t="s">
        <v>84</v>
      </c>
      <c r="D2559" s="7" t="s">
        <v>284</v>
      </c>
      <c r="E2559" s="14">
        <v>0.027</v>
      </c>
      <c r="F2559" s="14">
        <v>0.022</v>
      </c>
      <c r="G2559" s="9">
        <v>77</v>
      </c>
      <c r="H2559" s="9">
        <v>75</v>
      </c>
      <c r="I2559" s="9">
        <v>0.141</v>
      </c>
      <c r="J2559" s="9">
        <v>0.855</v>
      </c>
      <c r="K2559" s="9">
        <v>0.004</v>
      </c>
      <c r="L2559" s="9">
        <v>7718319</v>
      </c>
      <c r="M2559" s="9">
        <v>0.837</v>
      </c>
    </row>
    <row r="2560" customHeight="1" spans="1:13">
      <c r="A2560" s="6" t="str">
        <f t="shared" si="0"/>
        <v>United Arab Emirates-Middle East2010</v>
      </c>
      <c r="B2560" s="6" t="s">
        <v>266</v>
      </c>
      <c r="C2560" s="6" t="s">
        <v>84</v>
      </c>
      <c r="D2560" s="7" t="s">
        <v>288</v>
      </c>
      <c r="E2560" s="14">
        <v>0.033</v>
      </c>
      <c r="F2560" s="14">
        <v>0.029</v>
      </c>
      <c r="G2560" s="9">
        <v>78</v>
      </c>
      <c r="H2560" s="9">
        <v>76</v>
      </c>
      <c r="I2560" s="9">
        <v>0.139</v>
      </c>
      <c r="J2560" s="9">
        <v>0.858</v>
      </c>
      <c r="K2560" s="9">
        <v>0.003</v>
      </c>
      <c r="L2560" s="9">
        <v>8441537</v>
      </c>
      <c r="M2560" s="9">
        <v>0.841</v>
      </c>
    </row>
    <row r="2561" customHeight="1" spans="1:13">
      <c r="A2561" s="6" t="str">
        <f t="shared" si="0"/>
        <v>United Arab Emirates-Middle East2011</v>
      </c>
      <c r="B2561" s="6" t="s">
        <v>266</v>
      </c>
      <c r="C2561" s="6" t="s">
        <v>84</v>
      </c>
      <c r="D2561" s="7" t="s">
        <v>285</v>
      </c>
      <c r="E2561" s="15"/>
      <c r="F2561" s="15"/>
      <c r="G2561" s="9">
        <v>78</v>
      </c>
      <c r="H2561" s="9">
        <v>76</v>
      </c>
      <c r="I2561" s="9">
        <v>0.14</v>
      </c>
      <c r="J2561" s="9">
        <v>0.857</v>
      </c>
      <c r="K2561" s="9">
        <v>0.003</v>
      </c>
      <c r="L2561" s="9">
        <v>8925096</v>
      </c>
      <c r="M2561" s="9">
        <v>0.844</v>
      </c>
    </row>
    <row r="2562" customHeight="1" spans="1:13">
      <c r="A2562" s="6" t="str">
        <f t="shared" si="0"/>
        <v>United Arab Emirates-Middle East2012</v>
      </c>
      <c r="B2562" s="6" t="s">
        <v>266</v>
      </c>
      <c r="C2562" s="6" t="s">
        <v>84</v>
      </c>
      <c r="D2562" s="7" t="s">
        <v>286</v>
      </c>
      <c r="E2562" s="15"/>
      <c r="F2562" s="15"/>
      <c r="G2562" s="9">
        <v>78</v>
      </c>
      <c r="H2562" s="9">
        <v>76</v>
      </c>
      <c r="I2562" s="9">
        <v>0.144</v>
      </c>
      <c r="J2562" s="9">
        <v>0.852</v>
      </c>
      <c r="K2562" s="9">
        <v>0.004</v>
      </c>
      <c r="L2562" s="9">
        <v>9205651</v>
      </c>
      <c r="M2562" s="9">
        <v>0.847</v>
      </c>
    </row>
    <row r="2563" customHeight="1" spans="1:13">
      <c r="A2563" s="6" t="str">
        <f t="shared" si="0"/>
        <v>United Kingdom-Europe2000</v>
      </c>
      <c r="B2563" s="6" t="s">
        <v>267</v>
      </c>
      <c r="C2563" s="6" t="s">
        <v>67</v>
      </c>
      <c r="D2563" s="7" t="s">
        <v>277</v>
      </c>
      <c r="E2563" s="15"/>
      <c r="F2563" s="14">
        <v>0.009</v>
      </c>
      <c r="G2563" s="9">
        <v>80</v>
      </c>
      <c r="H2563" s="9">
        <v>75</v>
      </c>
      <c r="I2563" s="9">
        <v>0.19</v>
      </c>
      <c r="J2563" s="9">
        <v>0.652</v>
      </c>
      <c r="K2563" s="9">
        <v>0.158</v>
      </c>
      <c r="L2563" s="9">
        <v>58892514</v>
      </c>
      <c r="M2563" s="9">
        <v>0.787</v>
      </c>
    </row>
    <row r="2564" customHeight="1" spans="1:13">
      <c r="A2564" s="6" t="str">
        <f t="shared" si="0"/>
        <v>United Kingdom-Europe2001</v>
      </c>
      <c r="B2564" s="6" t="s">
        <v>267</v>
      </c>
      <c r="C2564" s="6" t="s">
        <v>67</v>
      </c>
      <c r="D2564" s="7" t="s">
        <v>278</v>
      </c>
      <c r="E2564" s="14">
        <v>0.01</v>
      </c>
      <c r="F2564" s="14">
        <v>0.005</v>
      </c>
      <c r="G2564" s="9">
        <v>80</v>
      </c>
      <c r="H2564" s="9">
        <v>76</v>
      </c>
      <c r="I2564" s="9">
        <v>0.188</v>
      </c>
      <c r="J2564" s="9">
        <v>0.654</v>
      </c>
      <c r="K2564" s="9">
        <v>0.158</v>
      </c>
      <c r="L2564" s="9">
        <v>59119673</v>
      </c>
      <c r="M2564" s="9">
        <v>0.788</v>
      </c>
    </row>
    <row r="2565" customHeight="1" spans="1:13">
      <c r="A2565" s="6" t="str">
        <f t="shared" si="0"/>
        <v>United Kingdom-Europe2002</v>
      </c>
      <c r="B2565" s="6" t="s">
        <v>267</v>
      </c>
      <c r="C2565" s="6" t="s">
        <v>67</v>
      </c>
      <c r="D2565" s="7" t="s">
        <v>279</v>
      </c>
      <c r="E2565" s="14">
        <v>0.011</v>
      </c>
      <c r="F2565" s="15"/>
      <c r="G2565" s="9">
        <v>81</v>
      </c>
      <c r="H2565" s="9">
        <v>76</v>
      </c>
      <c r="I2565" s="9">
        <v>0.186</v>
      </c>
      <c r="J2565" s="9">
        <v>0.656</v>
      </c>
      <c r="K2565" s="9">
        <v>0.158</v>
      </c>
      <c r="L2565" s="9">
        <v>59370479</v>
      </c>
      <c r="M2565" s="9">
        <v>0.79</v>
      </c>
    </row>
    <row r="2566" customHeight="1" spans="1:13">
      <c r="A2566" s="6" t="str">
        <f t="shared" si="0"/>
        <v>United Kingdom-Europe2003</v>
      </c>
      <c r="B2566" s="6" t="s">
        <v>267</v>
      </c>
      <c r="C2566" s="6" t="s">
        <v>67</v>
      </c>
      <c r="D2566" s="7" t="s">
        <v>280</v>
      </c>
      <c r="E2566" s="14">
        <v>0.011</v>
      </c>
      <c r="F2566" s="15"/>
      <c r="G2566" s="9">
        <v>81</v>
      </c>
      <c r="H2566" s="9">
        <v>76</v>
      </c>
      <c r="I2566" s="9">
        <v>0.183</v>
      </c>
      <c r="J2566" s="9">
        <v>0.658</v>
      </c>
      <c r="K2566" s="9">
        <v>0.159</v>
      </c>
      <c r="L2566" s="9">
        <v>59647577</v>
      </c>
      <c r="M2566" s="9">
        <v>0.793</v>
      </c>
    </row>
    <row r="2567" customHeight="1" spans="1:13">
      <c r="A2567" s="6" t="str">
        <f t="shared" si="0"/>
        <v>United Kingdom-Europe2004</v>
      </c>
      <c r="B2567" s="6" t="s">
        <v>267</v>
      </c>
      <c r="C2567" s="6" t="s">
        <v>67</v>
      </c>
      <c r="D2567" s="7" t="s">
        <v>281</v>
      </c>
      <c r="E2567" s="14">
        <v>0.011</v>
      </c>
      <c r="F2567" s="14">
        <v>0.005</v>
      </c>
      <c r="G2567" s="9">
        <v>81</v>
      </c>
      <c r="H2567" s="9">
        <v>77</v>
      </c>
      <c r="I2567" s="9">
        <v>0.181</v>
      </c>
      <c r="J2567" s="9">
        <v>0.66</v>
      </c>
      <c r="K2567" s="9">
        <v>0.159</v>
      </c>
      <c r="L2567" s="9">
        <v>59987905</v>
      </c>
      <c r="M2567" s="9">
        <v>0.796</v>
      </c>
    </row>
    <row r="2568" customHeight="1" spans="1:13">
      <c r="A2568" s="6" t="str">
        <f t="shared" si="0"/>
        <v>United Kingdom-Europe2005</v>
      </c>
      <c r="B2568" s="6" t="s">
        <v>267</v>
      </c>
      <c r="C2568" s="6" t="s">
        <v>67</v>
      </c>
      <c r="D2568" s="7" t="s">
        <v>282</v>
      </c>
      <c r="E2568" s="14">
        <v>0.012</v>
      </c>
      <c r="F2568" s="15"/>
      <c r="G2568" s="9">
        <v>81</v>
      </c>
      <c r="H2568" s="9">
        <v>77</v>
      </c>
      <c r="I2568" s="9">
        <v>0.179</v>
      </c>
      <c r="J2568" s="9">
        <v>0.661</v>
      </c>
      <c r="K2568" s="9">
        <v>0.16</v>
      </c>
      <c r="L2568" s="9">
        <v>60401206</v>
      </c>
      <c r="M2568" s="9">
        <v>0.799</v>
      </c>
    </row>
    <row r="2569" customHeight="1" spans="1:13">
      <c r="A2569" s="6" t="str">
        <f t="shared" si="0"/>
        <v>United Kingdom-Europe2006</v>
      </c>
      <c r="B2569" s="6" t="s">
        <v>267</v>
      </c>
      <c r="C2569" s="6" t="s">
        <v>67</v>
      </c>
      <c r="D2569" s="7" t="s">
        <v>287</v>
      </c>
      <c r="E2569" s="14">
        <v>0.013</v>
      </c>
      <c r="F2569" s="14">
        <v>0.011</v>
      </c>
      <c r="G2569" s="9">
        <v>81</v>
      </c>
      <c r="H2569" s="9">
        <v>77</v>
      </c>
      <c r="I2569" s="9">
        <v>0.178</v>
      </c>
      <c r="J2569" s="9">
        <v>0.662</v>
      </c>
      <c r="K2569" s="9">
        <v>0.16</v>
      </c>
      <c r="L2569" s="9">
        <v>60846820</v>
      </c>
      <c r="M2569" s="9">
        <v>0.802</v>
      </c>
    </row>
    <row r="2570" customHeight="1" spans="1:13">
      <c r="A2570" s="6" t="str">
        <f t="shared" si="0"/>
        <v>United Kingdom-Europe2007</v>
      </c>
      <c r="B2570" s="6" t="s">
        <v>267</v>
      </c>
      <c r="C2570" s="6" t="s">
        <v>67</v>
      </c>
      <c r="D2570" s="7" t="s">
        <v>289</v>
      </c>
      <c r="E2570" s="14">
        <v>0.013</v>
      </c>
      <c r="F2570" s="14">
        <v>0.014</v>
      </c>
      <c r="G2570" s="9">
        <v>82</v>
      </c>
      <c r="H2570" s="9">
        <v>77</v>
      </c>
      <c r="I2570" s="9">
        <v>0.177</v>
      </c>
      <c r="J2570" s="9">
        <v>0.662</v>
      </c>
      <c r="K2570" s="9">
        <v>0.161</v>
      </c>
      <c r="L2570" s="9">
        <v>61322463</v>
      </c>
      <c r="M2570" s="9">
        <v>0.805</v>
      </c>
    </row>
    <row r="2571" customHeight="1" spans="1:13">
      <c r="A2571" s="6" t="str">
        <f t="shared" si="0"/>
        <v>United Kingdom-Europe2008</v>
      </c>
      <c r="B2571" s="6" t="s">
        <v>267</v>
      </c>
      <c r="C2571" s="6" t="s">
        <v>67</v>
      </c>
      <c r="D2571" s="7" t="s">
        <v>283</v>
      </c>
      <c r="E2571" s="14">
        <v>0.013</v>
      </c>
      <c r="F2571" s="14">
        <v>0.006</v>
      </c>
      <c r="G2571" s="9">
        <v>82</v>
      </c>
      <c r="H2571" s="9">
        <v>78</v>
      </c>
      <c r="I2571" s="9">
        <v>0.176</v>
      </c>
      <c r="J2571" s="9">
        <v>0.661</v>
      </c>
      <c r="K2571" s="9">
        <v>0.162</v>
      </c>
      <c r="L2571" s="9">
        <v>61806995</v>
      </c>
      <c r="M2571" s="9">
        <v>0.808</v>
      </c>
    </row>
    <row r="2572" customHeight="1" spans="1:13">
      <c r="A2572" s="6" t="str">
        <f t="shared" si="0"/>
        <v>United Kingdom-Europe2009</v>
      </c>
      <c r="B2572" s="6" t="s">
        <v>267</v>
      </c>
      <c r="C2572" s="6" t="s">
        <v>67</v>
      </c>
      <c r="D2572" s="7" t="s">
        <v>284</v>
      </c>
      <c r="E2572" s="14">
        <v>0.014</v>
      </c>
      <c r="F2572" s="15"/>
      <c r="G2572" s="9">
        <v>82</v>
      </c>
      <c r="H2572" s="9">
        <v>78</v>
      </c>
      <c r="I2572" s="9">
        <v>0.176</v>
      </c>
      <c r="J2572" s="9">
        <v>0.66</v>
      </c>
      <c r="K2572" s="9">
        <v>0.164</v>
      </c>
      <c r="L2572" s="9">
        <v>62276270</v>
      </c>
      <c r="M2572" s="9">
        <v>0.81</v>
      </c>
    </row>
    <row r="2573" customHeight="1" spans="1:13">
      <c r="A2573" s="6" t="str">
        <f t="shared" si="0"/>
        <v>United Kingdom-Europe2010</v>
      </c>
      <c r="B2573" s="6" t="s">
        <v>267</v>
      </c>
      <c r="C2573" s="6" t="s">
        <v>67</v>
      </c>
      <c r="D2573" s="7" t="s">
        <v>288</v>
      </c>
      <c r="E2573" s="14">
        <v>0.014</v>
      </c>
      <c r="F2573" s="14">
        <v>0.008</v>
      </c>
      <c r="G2573" s="9">
        <v>82</v>
      </c>
      <c r="H2573" s="9">
        <v>79</v>
      </c>
      <c r="I2573" s="9">
        <v>0.176</v>
      </c>
      <c r="J2573" s="9">
        <v>0.659</v>
      </c>
      <c r="K2573" s="9">
        <v>0.166</v>
      </c>
      <c r="L2573" s="9">
        <v>62766365</v>
      </c>
      <c r="M2573" s="9">
        <v>0.813</v>
      </c>
    </row>
    <row r="2574" customHeight="1" spans="1:13">
      <c r="A2574" s="6" t="str">
        <f t="shared" si="0"/>
        <v>United Kingdom-Europe2011</v>
      </c>
      <c r="B2574" s="6" t="s">
        <v>267</v>
      </c>
      <c r="C2574" s="6" t="s">
        <v>67</v>
      </c>
      <c r="D2574" s="7" t="s">
        <v>285</v>
      </c>
      <c r="E2574" s="14">
        <v>0.015</v>
      </c>
      <c r="F2574" s="15"/>
      <c r="G2574" s="9">
        <v>83</v>
      </c>
      <c r="H2574" s="9">
        <v>79</v>
      </c>
      <c r="I2574" s="9">
        <v>0.175</v>
      </c>
      <c r="J2574" s="9">
        <v>0.656</v>
      </c>
      <c r="K2574" s="9">
        <v>0.169</v>
      </c>
      <c r="L2574" s="9">
        <v>63258918</v>
      </c>
      <c r="M2574" s="9">
        <v>0.816</v>
      </c>
    </row>
    <row r="2575" customHeight="1" spans="1:13">
      <c r="A2575" s="6" t="str">
        <f t="shared" si="0"/>
        <v>United Kingdom-Europe2012</v>
      </c>
      <c r="B2575" s="6" t="s">
        <v>267</v>
      </c>
      <c r="C2575" s="6" t="s">
        <v>67</v>
      </c>
      <c r="D2575" s="7" t="s">
        <v>286</v>
      </c>
      <c r="E2575" s="14">
        <v>0.015</v>
      </c>
      <c r="F2575" s="14">
        <v>0.021</v>
      </c>
      <c r="G2575" s="9">
        <v>84</v>
      </c>
      <c r="H2575" s="9">
        <v>80</v>
      </c>
      <c r="I2575" s="9">
        <v>0.175</v>
      </c>
      <c r="J2575" s="9">
        <v>0.653</v>
      </c>
      <c r="K2575" s="9">
        <v>0.172</v>
      </c>
      <c r="L2575" s="9">
        <v>63695687</v>
      </c>
      <c r="M2575" s="9">
        <v>0.818</v>
      </c>
    </row>
    <row r="2576" customHeight="1" spans="1:13">
      <c r="A2576" s="6" t="str">
        <f t="shared" si="0"/>
        <v>United States-The Americas2000</v>
      </c>
      <c r="B2576" s="6" t="s">
        <v>268</v>
      </c>
      <c r="C2576" s="6" t="s">
        <v>75</v>
      </c>
      <c r="D2576" s="7" t="s">
        <v>277</v>
      </c>
      <c r="E2576" s="14">
        <v>0.015</v>
      </c>
      <c r="F2576" s="15"/>
      <c r="G2576" s="9">
        <v>79</v>
      </c>
      <c r="H2576" s="9">
        <v>74</v>
      </c>
      <c r="I2576" s="9">
        <v>0.213</v>
      </c>
      <c r="J2576" s="9">
        <v>0.663</v>
      </c>
      <c r="K2576" s="9">
        <v>0.124</v>
      </c>
      <c r="L2576" s="9">
        <v>282162411</v>
      </c>
      <c r="M2576" s="9">
        <v>0.791</v>
      </c>
    </row>
    <row r="2577" customHeight="1" spans="1:13">
      <c r="A2577" s="6" t="str">
        <f t="shared" si="0"/>
        <v>United States-The Americas2001</v>
      </c>
      <c r="B2577" s="6" t="s">
        <v>268</v>
      </c>
      <c r="C2577" s="6" t="s">
        <v>75</v>
      </c>
      <c r="D2577" s="7" t="s">
        <v>278</v>
      </c>
      <c r="E2577" s="14">
        <v>0.015</v>
      </c>
      <c r="F2577" s="14">
        <v>0.016</v>
      </c>
      <c r="G2577" s="9">
        <v>79</v>
      </c>
      <c r="H2577" s="9">
        <v>74</v>
      </c>
      <c r="I2577" s="9">
        <v>0.212</v>
      </c>
      <c r="J2577" s="9">
        <v>0.665</v>
      </c>
      <c r="K2577" s="9">
        <v>0.123</v>
      </c>
      <c r="L2577" s="9">
        <v>284968955</v>
      </c>
      <c r="M2577" s="9">
        <v>0.792</v>
      </c>
    </row>
    <row r="2578" customHeight="1" spans="1:13">
      <c r="A2578" s="6" t="str">
        <f t="shared" si="0"/>
        <v>United States-The Americas2002</v>
      </c>
      <c r="B2578" s="6" t="s">
        <v>268</v>
      </c>
      <c r="C2578" s="6" t="s">
        <v>75</v>
      </c>
      <c r="D2578" s="7" t="s">
        <v>279</v>
      </c>
      <c r="E2578" s="14">
        <v>0.015</v>
      </c>
      <c r="F2578" s="14">
        <v>0.011</v>
      </c>
      <c r="G2578" s="9">
        <v>80</v>
      </c>
      <c r="H2578" s="9">
        <v>74</v>
      </c>
      <c r="I2578" s="9">
        <v>0.21</v>
      </c>
      <c r="J2578" s="9">
        <v>0.667</v>
      </c>
      <c r="K2578" s="9">
        <v>0.123</v>
      </c>
      <c r="L2578" s="9">
        <v>287625193</v>
      </c>
      <c r="M2578" s="9">
        <v>0.794</v>
      </c>
    </row>
    <row r="2579" customHeight="1" spans="1:13">
      <c r="A2579" s="6" t="str">
        <f t="shared" si="0"/>
        <v>United States-The Americas2003</v>
      </c>
      <c r="B2579" s="6" t="s">
        <v>268</v>
      </c>
      <c r="C2579" s="6" t="s">
        <v>75</v>
      </c>
      <c r="D2579" s="7" t="s">
        <v>280</v>
      </c>
      <c r="E2579" s="14">
        <v>0.016</v>
      </c>
      <c r="F2579" s="14">
        <v>0.015</v>
      </c>
      <c r="G2579" s="9">
        <v>80</v>
      </c>
      <c r="H2579" s="9">
        <v>75</v>
      </c>
      <c r="I2579" s="9">
        <v>0.209</v>
      </c>
      <c r="J2579" s="9">
        <v>0.669</v>
      </c>
      <c r="K2579" s="9">
        <v>0.123</v>
      </c>
      <c r="L2579" s="9">
        <v>290107933</v>
      </c>
      <c r="M2579" s="9">
        <v>0.796</v>
      </c>
    </row>
    <row r="2580" customHeight="1" spans="1:13">
      <c r="A2580" s="6" t="str">
        <f t="shared" si="0"/>
        <v>United States-The Americas2004</v>
      </c>
      <c r="B2580" s="6" t="s">
        <v>268</v>
      </c>
      <c r="C2580" s="6" t="s">
        <v>75</v>
      </c>
      <c r="D2580" s="7" t="s">
        <v>281</v>
      </c>
      <c r="E2580" s="14">
        <v>0.016</v>
      </c>
      <c r="F2580" s="14">
        <v>0.014</v>
      </c>
      <c r="G2580" s="9">
        <v>80</v>
      </c>
      <c r="H2580" s="9">
        <v>75</v>
      </c>
      <c r="I2580" s="9">
        <v>0.207</v>
      </c>
      <c r="J2580" s="9">
        <v>0.67</v>
      </c>
      <c r="K2580" s="9">
        <v>0.123</v>
      </c>
      <c r="L2580" s="9">
        <v>292805298</v>
      </c>
      <c r="M2580" s="9">
        <v>0.798</v>
      </c>
    </row>
    <row r="2581" customHeight="1" spans="1:13">
      <c r="A2581" s="6" t="str">
        <f t="shared" si="0"/>
        <v>United States-The Americas2005</v>
      </c>
      <c r="B2581" s="6" t="s">
        <v>268</v>
      </c>
      <c r="C2581" s="6" t="s">
        <v>75</v>
      </c>
      <c r="D2581" s="7" t="s">
        <v>282</v>
      </c>
      <c r="E2581" s="14">
        <v>0.016</v>
      </c>
      <c r="F2581" s="14">
        <v>0.011</v>
      </c>
      <c r="G2581" s="9">
        <v>80</v>
      </c>
      <c r="H2581" s="9">
        <v>75</v>
      </c>
      <c r="I2581" s="9">
        <v>0.205</v>
      </c>
      <c r="J2581" s="9">
        <v>0.671</v>
      </c>
      <c r="K2581" s="9">
        <v>0.123</v>
      </c>
      <c r="L2581" s="9">
        <v>295516599</v>
      </c>
      <c r="M2581" s="9">
        <v>0.799</v>
      </c>
    </row>
    <row r="2582" customHeight="1" spans="1:13">
      <c r="A2582" s="6" t="str">
        <f t="shared" si="0"/>
        <v>United States-The Americas2006</v>
      </c>
      <c r="B2582" s="6" t="s">
        <v>268</v>
      </c>
      <c r="C2582" s="6" t="s">
        <v>75</v>
      </c>
      <c r="D2582" s="7" t="s">
        <v>287</v>
      </c>
      <c r="E2582" s="14">
        <v>0.016</v>
      </c>
      <c r="F2582" s="14">
        <v>0.009</v>
      </c>
      <c r="G2582" s="9">
        <v>80</v>
      </c>
      <c r="H2582" s="9">
        <v>75</v>
      </c>
      <c r="I2582" s="9">
        <v>0.204</v>
      </c>
      <c r="J2582" s="9">
        <v>0.672</v>
      </c>
      <c r="K2582" s="9">
        <v>0.124</v>
      </c>
      <c r="L2582" s="9">
        <v>298379912</v>
      </c>
      <c r="M2582" s="9">
        <v>0.801</v>
      </c>
    </row>
    <row r="2583" customHeight="1" spans="1:13">
      <c r="A2583" s="6" t="str">
        <f t="shared" si="0"/>
        <v>United States-The Americas2007</v>
      </c>
      <c r="B2583" s="6" t="s">
        <v>268</v>
      </c>
      <c r="C2583" s="6" t="s">
        <v>75</v>
      </c>
      <c r="D2583" s="7" t="s">
        <v>289</v>
      </c>
      <c r="E2583" s="14">
        <v>0.017</v>
      </c>
      <c r="F2583" s="14">
        <v>0.019</v>
      </c>
      <c r="G2583" s="9">
        <v>80</v>
      </c>
      <c r="H2583" s="9">
        <v>75</v>
      </c>
      <c r="I2583" s="9">
        <v>0.202</v>
      </c>
      <c r="J2583" s="9">
        <v>0.673</v>
      </c>
      <c r="K2583" s="9">
        <v>0.125</v>
      </c>
      <c r="L2583" s="9">
        <v>301231207</v>
      </c>
      <c r="M2583" s="9">
        <v>0.803</v>
      </c>
    </row>
    <row r="2584" customHeight="1" spans="1:13">
      <c r="A2584" s="6" t="str">
        <f t="shared" si="0"/>
        <v>United States-The Americas2008</v>
      </c>
      <c r="B2584" s="6" t="s">
        <v>268</v>
      </c>
      <c r="C2584" s="6" t="s">
        <v>75</v>
      </c>
      <c r="D2584" s="7" t="s">
        <v>283</v>
      </c>
      <c r="E2584" s="14">
        <v>0.017</v>
      </c>
      <c r="F2584" s="14">
        <v>0.013</v>
      </c>
      <c r="G2584" s="9">
        <v>81</v>
      </c>
      <c r="H2584" s="9">
        <v>76</v>
      </c>
      <c r="I2584" s="9">
        <v>0.201</v>
      </c>
      <c r="J2584" s="9">
        <v>0.673</v>
      </c>
      <c r="K2584" s="9">
        <v>0.127</v>
      </c>
      <c r="L2584" s="9">
        <v>304093966</v>
      </c>
      <c r="M2584" s="9">
        <v>0.804</v>
      </c>
    </row>
    <row r="2585" customHeight="1" spans="1:13">
      <c r="A2585" s="6" t="str">
        <f t="shared" si="0"/>
        <v>United States-The Americas2009</v>
      </c>
      <c r="B2585" s="6" t="s">
        <v>268</v>
      </c>
      <c r="C2585" s="6" t="s">
        <v>75</v>
      </c>
      <c r="D2585" s="7" t="s">
        <v>284</v>
      </c>
      <c r="E2585" s="14">
        <v>0.017</v>
      </c>
      <c r="F2585" s="14">
        <v>0.009</v>
      </c>
      <c r="G2585" s="9">
        <v>81</v>
      </c>
      <c r="H2585" s="9">
        <v>76</v>
      </c>
      <c r="I2585" s="9">
        <v>0.2</v>
      </c>
      <c r="J2585" s="9">
        <v>0.672</v>
      </c>
      <c r="K2585" s="9">
        <v>0.128</v>
      </c>
      <c r="L2585" s="9">
        <v>306771529</v>
      </c>
      <c r="M2585" s="9">
        <v>0.806</v>
      </c>
    </row>
    <row r="2586" customHeight="1" spans="1:13">
      <c r="A2586" s="6" t="str">
        <f t="shared" si="0"/>
        <v>United States-The Americas2010</v>
      </c>
      <c r="B2586" s="6" t="s">
        <v>268</v>
      </c>
      <c r="C2586" s="6" t="s">
        <v>75</v>
      </c>
      <c r="D2586" s="7" t="s">
        <v>288</v>
      </c>
      <c r="E2586" s="14">
        <v>0.017</v>
      </c>
      <c r="F2586" s="15"/>
      <c r="G2586" s="9">
        <v>81</v>
      </c>
      <c r="H2586" s="9">
        <v>76</v>
      </c>
      <c r="I2586" s="9">
        <v>0.198</v>
      </c>
      <c r="J2586" s="9">
        <v>0.671</v>
      </c>
      <c r="K2586" s="9">
        <v>0.131</v>
      </c>
      <c r="L2586" s="9">
        <v>309326295</v>
      </c>
      <c r="M2586" s="9">
        <v>0.808</v>
      </c>
    </row>
    <row r="2587" customHeight="1" spans="1:13">
      <c r="A2587" s="6" t="str">
        <f t="shared" si="0"/>
        <v>United States-The Americas2011</v>
      </c>
      <c r="B2587" s="6" t="s">
        <v>268</v>
      </c>
      <c r="C2587" s="6" t="s">
        <v>75</v>
      </c>
      <c r="D2587" s="7" t="s">
        <v>285</v>
      </c>
      <c r="E2587" s="14">
        <v>0.018</v>
      </c>
      <c r="F2587" s="14">
        <v>0.022</v>
      </c>
      <c r="G2587" s="9">
        <v>81</v>
      </c>
      <c r="H2587" s="9">
        <v>76</v>
      </c>
      <c r="I2587" s="9">
        <v>0.197</v>
      </c>
      <c r="J2587" s="9">
        <v>0.669</v>
      </c>
      <c r="K2587" s="9">
        <v>0.133</v>
      </c>
      <c r="L2587" s="9">
        <v>311582564</v>
      </c>
      <c r="M2587" s="9">
        <v>0.809</v>
      </c>
    </row>
    <row r="2588" customHeight="1" spans="1:13">
      <c r="A2588" s="6" t="str">
        <f t="shared" si="0"/>
        <v>United States-The Americas2012</v>
      </c>
      <c r="B2588" s="6" t="s">
        <v>268</v>
      </c>
      <c r="C2588" s="6" t="s">
        <v>75</v>
      </c>
      <c r="D2588" s="7" t="s">
        <v>286</v>
      </c>
      <c r="E2588" s="14">
        <v>0.019</v>
      </c>
      <c r="F2588" s="14">
        <v>0.012</v>
      </c>
      <c r="G2588" s="9">
        <v>81</v>
      </c>
      <c r="H2588" s="9">
        <v>76</v>
      </c>
      <c r="I2588" s="9">
        <v>0.196</v>
      </c>
      <c r="J2588" s="9">
        <v>0.667</v>
      </c>
      <c r="K2588" s="9">
        <v>0.136</v>
      </c>
      <c r="L2588" s="9">
        <v>313873685</v>
      </c>
      <c r="M2588" s="9">
        <v>0.811</v>
      </c>
    </row>
    <row r="2589" customHeight="1" spans="1:13">
      <c r="A2589" s="6" t="str">
        <f t="shared" si="0"/>
        <v>Uruguay-The Americas2000</v>
      </c>
      <c r="B2589" s="6" t="s">
        <v>269</v>
      </c>
      <c r="C2589" s="6" t="s">
        <v>75</v>
      </c>
      <c r="D2589" s="7" t="s">
        <v>277</v>
      </c>
      <c r="E2589" s="14">
        <v>0.02</v>
      </c>
      <c r="F2589" s="14">
        <v>0.015</v>
      </c>
      <c r="G2589" s="9">
        <v>78</v>
      </c>
      <c r="H2589" s="9">
        <v>71</v>
      </c>
      <c r="I2589" s="9">
        <v>0.246</v>
      </c>
      <c r="J2589" s="9">
        <v>0.624</v>
      </c>
      <c r="K2589" s="9">
        <v>0.131</v>
      </c>
      <c r="L2589" s="9">
        <v>3320841</v>
      </c>
      <c r="M2589" s="9">
        <v>0.92</v>
      </c>
    </row>
    <row r="2590" customHeight="1" spans="1:13">
      <c r="A2590" s="6" t="str">
        <f t="shared" si="0"/>
        <v>Uruguay-The Americas2001</v>
      </c>
      <c r="B2590" s="6" t="s">
        <v>269</v>
      </c>
      <c r="C2590" s="6" t="s">
        <v>75</v>
      </c>
      <c r="D2590" s="7" t="s">
        <v>278</v>
      </c>
      <c r="E2590" s="14">
        <v>0.02</v>
      </c>
      <c r="F2590" s="14">
        <v>0.016</v>
      </c>
      <c r="G2590" s="9">
        <v>79</v>
      </c>
      <c r="H2590" s="9">
        <v>71</v>
      </c>
      <c r="I2590" s="9">
        <v>0.244</v>
      </c>
      <c r="J2590" s="9">
        <v>0.624</v>
      </c>
      <c r="K2590" s="9">
        <v>0.132</v>
      </c>
      <c r="L2590" s="9">
        <v>3326762</v>
      </c>
      <c r="M2590" s="9">
        <v>0.923</v>
      </c>
    </row>
    <row r="2591" customHeight="1" spans="1:13">
      <c r="A2591" s="6" t="str">
        <f t="shared" si="0"/>
        <v>Uruguay-The Americas2002</v>
      </c>
      <c r="B2591" s="6" t="s">
        <v>269</v>
      </c>
      <c r="C2591" s="6" t="s">
        <v>75</v>
      </c>
      <c r="D2591" s="7" t="s">
        <v>279</v>
      </c>
      <c r="E2591" s="14">
        <v>0.02</v>
      </c>
      <c r="F2591" s="14">
        <v>0.014</v>
      </c>
      <c r="G2591" s="9">
        <v>79</v>
      </c>
      <c r="H2591" s="9">
        <v>71</v>
      </c>
      <c r="I2591" s="9">
        <v>0.243</v>
      </c>
      <c r="J2591" s="9">
        <v>0.624</v>
      </c>
      <c r="K2591" s="9">
        <v>0.133</v>
      </c>
      <c r="L2591" s="9">
        <v>3327500</v>
      </c>
      <c r="M2591" s="9">
        <v>0.926</v>
      </c>
    </row>
    <row r="2592" customHeight="1" spans="1:13">
      <c r="A2592" s="6" t="str">
        <f t="shared" si="0"/>
        <v>Uruguay-The Americas2003</v>
      </c>
      <c r="B2592" s="6" t="s">
        <v>269</v>
      </c>
      <c r="C2592" s="6" t="s">
        <v>75</v>
      </c>
      <c r="D2592" s="7" t="s">
        <v>280</v>
      </c>
      <c r="E2592" s="14">
        <v>0.02</v>
      </c>
      <c r="F2592" s="14">
        <v>0.017</v>
      </c>
      <c r="G2592" s="9">
        <v>79</v>
      </c>
      <c r="H2592" s="9">
        <v>72</v>
      </c>
      <c r="I2592" s="9">
        <v>0.242</v>
      </c>
      <c r="J2592" s="9">
        <v>0.625</v>
      </c>
      <c r="K2592" s="9">
        <v>0.134</v>
      </c>
      <c r="L2592" s="9">
        <v>3325411</v>
      </c>
      <c r="M2592" s="9">
        <v>0.928</v>
      </c>
    </row>
    <row r="2593" customHeight="1" spans="1:13">
      <c r="A2593" s="6" t="str">
        <f t="shared" si="0"/>
        <v>Uruguay-The Americas2004</v>
      </c>
      <c r="B2593" s="6" t="s">
        <v>269</v>
      </c>
      <c r="C2593" s="6" t="s">
        <v>75</v>
      </c>
      <c r="D2593" s="7" t="s">
        <v>281</v>
      </c>
      <c r="E2593" s="14">
        <v>0.021</v>
      </c>
      <c r="F2593" s="14">
        <v>0.015</v>
      </c>
      <c r="G2593" s="9">
        <v>79</v>
      </c>
      <c r="H2593" s="9">
        <v>72</v>
      </c>
      <c r="I2593" s="9">
        <v>0.24</v>
      </c>
      <c r="J2593" s="9">
        <v>0.626</v>
      </c>
      <c r="K2593" s="9">
        <v>0.135</v>
      </c>
      <c r="L2593" s="9">
        <v>3323822</v>
      </c>
      <c r="M2593" s="9">
        <v>0.931</v>
      </c>
    </row>
    <row r="2594" customHeight="1" spans="1:13">
      <c r="A2594" s="6" t="str">
        <f t="shared" si="0"/>
        <v>Uruguay-The Americas2005</v>
      </c>
      <c r="B2594" s="6" t="s">
        <v>269</v>
      </c>
      <c r="C2594" s="6" t="s">
        <v>75</v>
      </c>
      <c r="D2594" s="7" t="s">
        <v>282</v>
      </c>
      <c r="E2594" s="14">
        <v>0.021</v>
      </c>
      <c r="F2594" s="14">
        <v>0.014</v>
      </c>
      <c r="G2594" s="9">
        <v>79</v>
      </c>
      <c r="H2594" s="9">
        <v>72</v>
      </c>
      <c r="I2594" s="9">
        <v>0.238</v>
      </c>
      <c r="J2594" s="9">
        <v>0.627</v>
      </c>
      <c r="K2594" s="9">
        <v>0.135</v>
      </c>
      <c r="L2594" s="9">
        <v>3325155</v>
      </c>
      <c r="M2594" s="9">
        <v>0.933</v>
      </c>
    </row>
    <row r="2595" customHeight="1" spans="1:13">
      <c r="A2595" s="6" t="str">
        <f t="shared" si="0"/>
        <v>Uruguay-The Americas2006</v>
      </c>
      <c r="B2595" s="6" t="s">
        <v>269</v>
      </c>
      <c r="C2595" s="6" t="s">
        <v>75</v>
      </c>
      <c r="D2595" s="7" t="s">
        <v>287</v>
      </c>
      <c r="E2595" s="14">
        <v>0.022</v>
      </c>
      <c r="F2595" s="14">
        <v>0.032</v>
      </c>
      <c r="G2595" s="9">
        <v>80</v>
      </c>
      <c r="H2595" s="9">
        <v>72</v>
      </c>
      <c r="I2595" s="9">
        <v>0.235</v>
      </c>
      <c r="J2595" s="9">
        <v>0.628</v>
      </c>
      <c r="K2595" s="9">
        <v>0.136</v>
      </c>
      <c r="L2595" s="9">
        <v>3330217</v>
      </c>
      <c r="M2595" s="9">
        <v>0.936</v>
      </c>
    </row>
    <row r="2596" customHeight="1" spans="1:13">
      <c r="A2596" s="6" t="str">
        <f t="shared" si="0"/>
        <v>Uruguay-The Americas2007</v>
      </c>
      <c r="B2596" s="6" t="s">
        <v>269</v>
      </c>
      <c r="C2596" s="6" t="s">
        <v>75</v>
      </c>
      <c r="D2596" s="7" t="s">
        <v>289</v>
      </c>
      <c r="E2596" s="14">
        <v>0.022</v>
      </c>
      <c r="F2596" s="14">
        <v>0.026</v>
      </c>
      <c r="G2596" s="9">
        <v>80</v>
      </c>
      <c r="H2596" s="9">
        <v>73</v>
      </c>
      <c r="I2596" s="9">
        <v>0.233</v>
      </c>
      <c r="J2596" s="9">
        <v>0.63</v>
      </c>
      <c r="K2596" s="9">
        <v>0.137</v>
      </c>
      <c r="L2596" s="9">
        <v>3338384</v>
      </c>
      <c r="M2596" s="9">
        <v>0.938</v>
      </c>
    </row>
    <row r="2597" customHeight="1" spans="1:13">
      <c r="A2597" s="6" t="str">
        <f t="shared" si="0"/>
        <v>Uruguay-The Americas2008</v>
      </c>
      <c r="B2597" s="6" t="s">
        <v>269</v>
      </c>
      <c r="C2597" s="6" t="s">
        <v>75</v>
      </c>
      <c r="D2597" s="7" t="s">
        <v>283</v>
      </c>
      <c r="E2597" s="14">
        <v>0.022</v>
      </c>
      <c r="F2597" s="14">
        <v>0.021</v>
      </c>
      <c r="G2597" s="9">
        <v>80</v>
      </c>
      <c r="H2597" s="9">
        <v>73</v>
      </c>
      <c r="I2597" s="9">
        <v>0.23</v>
      </c>
      <c r="J2597" s="9">
        <v>0.632</v>
      </c>
      <c r="K2597" s="9">
        <v>0.137</v>
      </c>
      <c r="L2597" s="9">
        <v>3348898</v>
      </c>
      <c r="M2597" s="9">
        <v>0.94</v>
      </c>
    </row>
    <row r="2598" customHeight="1" spans="1:13">
      <c r="A2598" s="6" t="str">
        <f t="shared" si="0"/>
        <v>Uruguay-The Americas2009</v>
      </c>
      <c r="B2598" s="6" t="s">
        <v>269</v>
      </c>
      <c r="C2598" s="6" t="s">
        <v>75</v>
      </c>
      <c r="D2598" s="7" t="s">
        <v>284</v>
      </c>
      <c r="E2598" s="14">
        <v>0.024</v>
      </c>
      <c r="F2598" s="14">
        <v>0.021</v>
      </c>
      <c r="G2598" s="9">
        <v>80</v>
      </c>
      <c r="H2598" s="9">
        <v>73</v>
      </c>
      <c r="I2598" s="9">
        <v>0.228</v>
      </c>
      <c r="J2598" s="9">
        <v>0.634</v>
      </c>
      <c r="K2598" s="9">
        <v>0.138</v>
      </c>
      <c r="L2598" s="9">
        <v>3360431</v>
      </c>
      <c r="M2598" s="9">
        <v>0.942</v>
      </c>
    </row>
    <row r="2599" customHeight="1" spans="1:13">
      <c r="A2599" s="6" t="str">
        <f t="shared" si="0"/>
        <v>Uruguay-The Americas2010</v>
      </c>
      <c r="B2599" s="6" t="s">
        <v>269</v>
      </c>
      <c r="C2599" s="6" t="s">
        <v>75</v>
      </c>
      <c r="D2599" s="7" t="s">
        <v>288</v>
      </c>
      <c r="E2599" s="14">
        <v>0.024</v>
      </c>
      <c r="F2599" s="14">
        <v>0.016</v>
      </c>
      <c r="G2599" s="9">
        <v>80</v>
      </c>
      <c r="H2599" s="9">
        <v>73</v>
      </c>
      <c r="I2599" s="9">
        <v>0.225</v>
      </c>
      <c r="J2599" s="9">
        <v>0.636</v>
      </c>
      <c r="K2599" s="9">
        <v>0.139</v>
      </c>
      <c r="L2599" s="9">
        <v>3371982</v>
      </c>
      <c r="M2599" s="9">
        <v>0.944</v>
      </c>
    </row>
    <row r="2600" customHeight="1" spans="1:13">
      <c r="A2600" s="6" t="str">
        <f t="shared" si="0"/>
        <v>Uruguay-The Americas2011</v>
      </c>
      <c r="B2600" s="6" t="s">
        <v>269</v>
      </c>
      <c r="C2600" s="6" t="s">
        <v>75</v>
      </c>
      <c r="D2600" s="7" t="s">
        <v>285</v>
      </c>
      <c r="E2600" s="14">
        <v>0.024</v>
      </c>
      <c r="F2600" s="14">
        <v>0.022</v>
      </c>
      <c r="G2600" s="9">
        <v>80</v>
      </c>
      <c r="H2600" s="9">
        <v>73</v>
      </c>
      <c r="I2600" s="9">
        <v>0.223</v>
      </c>
      <c r="J2600" s="9">
        <v>0.638</v>
      </c>
      <c r="K2600" s="9">
        <v>0.139</v>
      </c>
      <c r="L2600" s="9">
        <v>3383486</v>
      </c>
      <c r="M2600" s="9">
        <v>0.946</v>
      </c>
    </row>
    <row r="2601" customHeight="1" spans="1:13">
      <c r="A2601" s="6" t="str">
        <f t="shared" si="0"/>
        <v>Uruguay-The Americas2012</v>
      </c>
      <c r="B2601" s="6" t="s">
        <v>269</v>
      </c>
      <c r="C2601" s="6" t="s">
        <v>75</v>
      </c>
      <c r="D2601" s="7" t="s">
        <v>286</v>
      </c>
      <c r="E2601" s="14">
        <v>0.026</v>
      </c>
      <c r="F2601" s="14">
        <v>0.035</v>
      </c>
      <c r="G2601" s="9">
        <v>80</v>
      </c>
      <c r="H2601" s="9">
        <v>74</v>
      </c>
      <c r="I2601" s="9">
        <v>0.22</v>
      </c>
      <c r="J2601" s="9">
        <v>0.639</v>
      </c>
      <c r="K2601" s="9">
        <v>0.14</v>
      </c>
      <c r="L2601" s="9">
        <v>3395253</v>
      </c>
      <c r="M2601" s="9">
        <v>0.948</v>
      </c>
    </row>
    <row r="2602" customHeight="1" spans="1:13">
      <c r="A2602" s="6" t="str">
        <f t="shared" si="0"/>
        <v>Uzbekistan-Asia2000</v>
      </c>
      <c r="B2602" s="6" t="s">
        <v>270</v>
      </c>
      <c r="C2602" s="6" t="s">
        <v>65</v>
      </c>
      <c r="D2602" s="7" t="s">
        <v>277</v>
      </c>
      <c r="E2602" s="14">
        <v>0.027</v>
      </c>
      <c r="F2602" s="14">
        <v>0.073</v>
      </c>
      <c r="G2602" s="9">
        <v>70</v>
      </c>
      <c r="H2602" s="9">
        <v>64</v>
      </c>
      <c r="I2602" s="9">
        <v>0.373</v>
      </c>
      <c r="J2602" s="9">
        <v>0.584</v>
      </c>
      <c r="K2602" s="9">
        <v>0.043</v>
      </c>
      <c r="L2602" s="9">
        <v>24650400</v>
      </c>
      <c r="M2602" s="9">
        <v>0.374</v>
      </c>
    </row>
    <row r="2603" customHeight="1" spans="1:13">
      <c r="A2603" s="6" t="str">
        <f t="shared" si="0"/>
        <v>Uzbekistan-Asia2001</v>
      </c>
      <c r="B2603" s="6" t="s">
        <v>270</v>
      </c>
      <c r="C2603" s="6" t="s">
        <v>65</v>
      </c>
      <c r="D2603" s="7" t="s">
        <v>278</v>
      </c>
      <c r="E2603" s="14">
        <v>0.027</v>
      </c>
      <c r="F2603" s="14">
        <v>0.021</v>
      </c>
      <c r="G2603" s="9">
        <v>70</v>
      </c>
      <c r="H2603" s="9">
        <v>64</v>
      </c>
      <c r="I2603" s="9">
        <v>0.365</v>
      </c>
      <c r="J2603" s="9">
        <v>0.591</v>
      </c>
      <c r="K2603" s="9">
        <v>0.044</v>
      </c>
      <c r="L2603" s="9">
        <v>24964450</v>
      </c>
      <c r="M2603" s="9">
        <v>0.373</v>
      </c>
    </row>
    <row r="2604" customHeight="1" spans="1:13">
      <c r="A2604" s="6" t="str">
        <f t="shared" si="0"/>
        <v>Uzbekistan-Asia2002</v>
      </c>
      <c r="B2604" s="6" t="s">
        <v>270</v>
      </c>
      <c r="C2604" s="6" t="s">
        <v>65</v>
      </c>
      <c r="D2604" s="7" t="s">
        <v>279</v>
      </c>
      <c r="E2604" s="14">
        <v>0.032</v>
      </c>
      <c r="F2604" s="14">
        <v>0.028</v>
      </c>
      <c r="G2604" s="9">
        <v>70</v>
      </c>
      <c r="H2604" s="9">
        <v>64</v>
      </c>
      <c r="I2604" s="9">
        <v>0.357</v>
      </c>
      <c r="J2604" s="9">
        <v>0.598</v>
      </c>
      <c r="K2604" s="9">
        <v>0.045</v>
      </c>
      <c r="L2604" s="9">
        <v>25271850</v>
      </c>
      <c r="M2604" s="9">
        <v>0.371</v>
      </c>
    </row>
    <row r="2605" customHeight="1" spans="1:13">
      <c r="A2605" s="6" t="str">
        <f t="shared" si="0"/>
        <v>Uzbekistan-Asia2003</v>
      </c>
      <c r="B2605" s="6" t="s">
        <v>270</v>
      </c>
      <c r="C2605" s="6" t="s">
        <v>65</v>
      </c>
      <c r="D2605" s="7" t="s">
        <v>280</v>
      </c>
      <c r="E2605" s="15"/>
      <c r="F2605" s="15"/>
      <c r="G2605" s="9">
        <v>71</v>
      </c>
      <c r="H2605" s="9">
        <v>64</v>
      </c>
      <c r="I2605" s="9">
        <v>0.349</v>
      </c>
      <c r="J2605" s="9">
        <v>0.605</v>
      </c>
      <c r="K2605" s="9">
        <v>0.046</v>
      </c>
      <c r="L2605" s="9">
        <v>25567650</v>
      </c>
      <c r="M2605" s="9">
        <v>0.37</v>
      </c>
    </row>
    <row r="2606" customHeight="1" spans="1:13">
      <c r="A2606" s="6" t="str">
        <f t="shared" si="0"/>
        <v>Uzbekistan-Asia2004</v>
      </c>
      <c r="B2606" s="6" t="s">
        <v>270</v>
      </c>
      <c r="C2606" s="6" t="s">
        <v>65</v>
      </c>
      <c r="D2606" s="7" t="s">
        <v>281</v>
      </c>
      <c r="E2606" s="15"/>
      <c r="F2606" s="15"/>
      <c r="G2606" s="9">
        <v>71</v>
      </c>
      <c r="H2606" s="9">
        <v>64</v>
      </c>
      <c r="I2606" s="9">
        <v>0.341</v>
      </c>
      <c r="J2606" s="9">
        <v>0.613</v>
      </c>
      <c r="K2606" s="9">
        <v>0.047</v>
      </c>
      <c r="L2606" s="9">
        <v>25864350</v>
      </c>
      <c r="M2606" s="9">
        <v>0.368</v>
      </c>
    </row>
    <row r="2607" customHeight="1" spans="1:13">
      <c r="A2607" s="6" t="str">
        <f t="shared" si="0"/>
        <v>Uzbekistan-Asia2005</v>
      </c>
      <c r="B2607" s="6" t="s">
        <v>270</v>
      </c>
      <c r="C2607" s="6" t="s">
        <v>65</v>
      </c>
      <c r="D2607" s="7" t="s">
        <v>282</v>
      </c>
      <c r="E2607" s="15"/>
      <c r="F2607" s="14">
        <v>0.011</v>
      </c>
      <c r="G2607" s="9">
        <v>71</v>
      </c>
      <c r="H2607" s="9">
        <v>64</v>
      </c>
      <c r="I2607" s="9">
        <v>0.332</v>
      </c>
      <c r="J2607" s="9">
        <v>0.62</v>
      </c>
      <c r="K2607" s="9">
        <v>0.047</v>
      </c>
      <c r="L2607" s="9">
        <v>26167000</v>
      </c>
      <c r="M2607" s="9">
        <v>0.367</v>
      </c>
    </row>
    <row r="2608" customHeight="1" spans="1:13">
      <c r="A2608" s="6" t="str">
        <f t="shared" si="0"/>
        <v>Uzbekistan-Asia2006</v>
      </c>
      <c r="B2608" s="6" t="s">
        <v>270</v>
      </c>
      <c r="C2608" s="6" t="s">
        <v>65</v>
      </c>
      <c r="D2608" s="7" t="s">
        <v>287</v>
      </c>
      <c r="E2608" s="15"/>
      <c r="F2608" s="14">
        <v>0.008</v>
      </c>
      <c r="G2608" s="9">
        <v>71</v>
      </c>
      <c r="H2608" s="9">
        <v>64</v>
      </c>
      <c r="I2608" s="9">
        <v>0.324</v>
      </c>
      <c r="J2608" s="9">
        <v>0.629</v>
      </c>
      <c r="K2608" s="9">
        <v>0.047</v>
      </c>
      <c r="L2608" s="9">
        <v>26488250</v>
      </c>
      <c r="M2608" s="9">
        <v>0.365</v>
      </c>
    </row>
    <row r="2609" customHeight="1" spans="1:13">
      <c r="A2609" s="6" t="str">
        <f t="shared" si="0"/>
        <v>Uzbekistan-Asia2007</v>
      </c>
      <c r="B2609" s="6" t="s">
        <v>270</v>
      </c>
      <c r="C2609" s="6" t="s">
        <v>65</v>
      </c>
      <c r="D2609" s="7" t="s">
        <v>289</v>
      </c>
      <c r="E2609" s="14">
        <v>0.01</v>
      </c>
      <c r="F2609" s="14">
        <v>0.006</v>
      </c>
      <c r="G2609" s="9">
        <v>71</v>
      </c>
      <c r="H2609" s="9">
        <v>64</v>
      </c>
      <c r="I2609" s="9">
        <v>0.317</v>
      </c>
      <c r="J2609" s="9">
        <v>0.637</v>
      </c>
      <c r="K2609" s="9">
        <v>0.046</v>
      </c>
      <c r="L2609" s="9">
        <v>26868000</v>
      </c>
      <c r="M2609" s="9">
        <v>0.364</v>
      </c>
    </row>
    <row r="2610" customHeight="1" spans="1:13">
      <c r="A2610" s="6" t="str">
        <f t="shared" si="0"/>
        <v>Uzbekistan-Asia2008</v>
      </c>
      <c r="B2610" s="6" t="s">
        <v>270</v>
      </c>
      <c r="C2610" s="6" t="s">
        <v>65</v>
      </c>
      <c r="D2610" s="7" t="s">
        <v>283</v>
      </c>
      <c r="E2610" s="14">
        <v>0.011</v>
      </c>
      <c r="F2610" s="15"/>
      <c r="G2610" s="9">
        <v>71</v>
      </c>
      <c r="H2610" s="9">
        <v>64</v>
      </c>
      <c r="I2610" s="9">
        <v>0.31</v>
      </c>
      <c r="J2610" s="9">
        <v>0.645</v>
      </c>
      <c r="K2610" s="9">
        <v>0.046</v>
      </c>
      <c r="L2610" s="9">
        <v>27302800</v>
      </c>
      <c r="M2610" s="9">
        <v>0.363</v>
      </c>
    </row>
    <row r="2611" customHeight="1" spans="1:13">
      <c r="A2611" s="6" t="str">
        <f t="shared" si="0"/>
        <v>Uzbekistan-Asia2009</v>
      </c>
      <c r="B2611" s="6" t="s">
        <v>270</v>
      </c>
      <c r="C2611" s="6" t="s">
        <v>65</v>
      </c>
      <c r="D2611" s="7" t="s">
        <v>284</v>
      </c>
      <c r="E2611" s="14">
        <v>0.011</v>
      </c>
      <c r="F2611" s="15"/>
      <c r="G2611" s="9">
        <v>71</v>
      </c>
      <c r="H2611" s="9">
        <v>65</v>
      </c>
      <c r="I2611" s="9">
        <v>0.303</v>
      </c>
      <c r="J2611" s="9">
        <v>0.652</v>
      </c>
      <c r="K2611" s="9">
        <v>0.045</v>
      </c>
      <c r="L2611" s="9">
        <v>27767400</v>
      </c>
      <c r="M2611" s="9">
        <v>0.362</v>
      </c>
    </row>
    <row r="2612" customHeight="1" spans="1:13">
      <c r="A2612" s="6" t="str">
        <f t="shared" si="0"/>
        <v>Uzbekistan-Asia2010</v>
      </c>
      <c r="B2612" s="6" t="s">
        <v>270</v>
      </c>
      <c r="C2612" s="6" t="s">
        <v>65</v>
      </c>
      <c r="D2612" s="7" t="s">
        <v>288</v>
      </c>
      <c r="E2612" s="14">
        <v>0.011</v>
      </c>
      <c r="F2612" s="14">
        <v>0.005</v>
      </c>
      <c r="G2612" s="9">
        <v>71</v>
      </c>
      <c r="H2612" s="9">
        <v>65</v>
      </c>
      <c r="I2612" s="9">
        <v>0.298</v>
      </c>
      <c r="J2612" s="9">
        <v>0.658</v>
      </c>
      <c r="K2612" s="9">
        <v>0.044</v>
      </c>
      <c r="L2612" s="9">
        <v>28562400</v>
      </c>
      <c r="M2612" s="9">
        <v>0.362</v>
      </c>
    </row>
    <row r="2613" customHeight="1" spans="1:13">
      <c r="A2613" s="6" t="str">
        <f t="shared" si="0"/>
        <v>Uzbekistan-Asia2011</v>
      </c>
      <c r="B2613" s="6" t="s">
        <v>270</v>
      </c>
      <c r="C2613" s="6" t="s">
        <v>65</v>
      </c>
      <c r="D2613" s="7" t="s">
        <v>285</v>
      </c>
      <c r="E2613" s="14">
        <v>0.012</v>
      </c>
      <c r="F2613" s="15"/>
      <c r="G2613" s="9">
        <v>71</v>
      </c>
      <c r="H2613" s="9">
        <v>65</v>
      </c>
      <c r="I2613" s="9">
        <v>0.293</v>
      </c>
      <c r="J2613" s="9">
        <v>0.664</v>
      </c>
      <c r="K2613" s="9">
        <v>0.043</v>
      </c>
      <c r="L2613" s="9">
        <v>29339400</v>
      </c>
      <c r="M2613" s="9">
        <v>0.362</v>
      </c>
    </row>
    <row r="2614" customHeight="1" spans="1:13">
      <c r="A2614" s="6" t="str">
        <f t="shared" si="0"/>
        <v>Uzbekistan-Asia2012</v>
      </c>
      <c r="B2614" s="6" t="s">
        <v>270</v>
      </c>
      <c r="C2614" s="6" t="s">
        <v>65</v>
      </c>
      <c r="D2614" s="7" t="s">
        <v>286</v>
      </c>
      <c r="E2614" s="14">
        <v>0.013</v>
      </c>
      <c r="F2614" s="14">
        <v>0.014</v>
      </c>
      <c r="G2614" s="9">
        <v>72</v>
      </c>
      <c r="H2614" s="9">
        <v>65</v>
      </c>
      <c r="I2614" s="9">
        <v>0.289</v>
      </c>
      <c r="J2614" s="9">
        <v>0.668</v>
      </c>
      <c r="K2614" s="9">
        <v>0.043</v>
      </c>
      <c r="L2614" s="9">
        <v>29774500</v>
      </c>
      <c r="M2614" s="9">
        <v>0.362</v>
      </c>
    </row>
    <row r="2615" customHeight="1" spans="1:13">
      <c r="A2615" s="6" t="str">
        <f t="shared" si="0"/>
        <v>Vanuatu-Oceania2000</v>
      </c>
      <c r="B2615" s="6" t="s">
        <v>271</v>
      </c>
      <c r="C2615" s="6" t="s">
        <v>71</v>
      </c>
      <c r="D2615" s="7" t="s">
        <v>277</v>
      </c>
      <c r="E2615" s="14">
        <v>0.013</v>
      </c>
      <c r="F2615" s="15"/>
      <c r="G2615" s="9">
        <v>69</v>
      </c>
      <c r="H2615" s="9">
        <v>66</v>
      </c>
      <c r="I2615" s="9">
        <v>0.415</v>
      </c>
      <c r="J2615" s="9">
        <v>0.552</v>
      </c>
      <c r="K2615" s="9">
        <v>0.033</v>
      </c>
      <c r="L2615" s="9">
        <v>185058</v>
      </c>
      <c r="M2615" s="9">
        <v>0.217</v>
      </c>
    </row>
    <row r="2616" customHeight="1" spans="1:13">
      <c r="A2616" s="6" t="str">
        <f t="shared" si="0"/>
        <v>Vanuatu-Oceania2001</v>
      </c>
      <c r="B2616" s="6" t="s">
        <v>271</v>
      </c>
      <c r="C2616" s="6" t="s">
        <v>71</v>
      </c>
      <c r="D2616" s="7" t="s">
        <v>278</v>
      </c>
      <c r="E2616" s="14">
        <v>0.013</v>
      </c>
      <c r="F2616" s="14">
        <v>0.006</v>
      </c>
      <c r="G2616" s="9">
        <v>70</v>
      </c>
      <c r="H2616" s="9">
        <v>66</v>
      </c>
      <c r="I2616" s="9">
        <v>0.411</v>
      </c>
      <c r="J2616" s="9">
        <v>0.556</v>
      </c>
      <c r="K2616" s="9">
        <v>0.033</v>
      </c>
      <c r="L2616" s="9">
        <v>189285</v>
      </c>
      <c r="M2616" s="9">
        <v>0.22</v>
      </c>
    </row>
    <row r="2617" customHeight="1" spans="1:13">
      <c r="A2617" s="6" t="str">
        <f t="shared" si="0"/>
        <v>Vanuatu-Oceania2002</v>
      </c>
      <c r="B2617" s="6" t="s">
        <v>271</v>
      </c>
      <c r="C2617" s="6" t="s">
        <v>71</v>
      </c>
      <c r="D2617" s="7" t="s">
        <v>279</v>
      </c>
      <c r="E2617" s="14">
        <v>0.014</v>
      </c>
      <c r="F2617" s="15"/>
      <c r="G2617" s="9">
        <v>70</v>
      </c>
      <c r="H2617" s="9">
        <v>67</v>
      </c>
      <c r="I2617" s="9">
        <v>0.408</v>
      </c>
      <c r="J2617" s="9">
        <v>0.56</v>
      </c>
      <c r="K2617" s="9">
        <v>0.033</v>
      </c>
      <c r="L2617" s="9">
        <v>193950</v>
      </c>
      <c r="M2617" s="9">
        <v>0.222</v>
      </c>
    </row>
    <row r="2618" customHeight="1" spans="1:13">
      <c r="A2618" s="6" t="str">
        <f t="shared" si="0"/>
        <v>Vanuatu-Oceania2003</v>
      </c>
      <c r="B2618" s="6" t="s">
        <v>271</v>
      </c>
      <c r="C2618" s="6" t="s">
        <v>71</v>
      </c>
      <c r="D2618" s="7" t="s">
        <v>280</v>
      </c>
      <c r="E2618" s="14">
        <v>0.014</v>
      </c>
      <c r="F2618" s="14">
        <v>0.007</v>
      </c>
      <c r="G2618" s="9">
        <v>71</v>
      </c>
      <c r="H2618" s="9">
        <v>67</v>
      </c>
      <c r="I2618" s="9">
        <v>0.404</v>
      </c>
      <c r="J2618" s="9">
        <v>0.564</v>
      </c>
      <c r="K2618" s="9">
        <v>0.032</v>
      </c>
      <c r="L2618" s="9">
        <v>198952</v>
      </c>
      <c r="M2618" s="9">
        <v>0.225</v>
      </c>
    </row>
    <row r="2619" customHeight="1" spans="1:13">
      <c r="A2619" s="6" t="str">
        <f t="shared" si="0"/>
        <v>Vanuatu-Oceania2004</v>
      </c>
      <c r="B2619" s="6" t="s">
        <v>271</v>
      </c>
      <c r="C2619" s="6" t="s">
        <v>71</v>
      </c>
      <c r="D2619" s="7" t="s">
        <v>281</v>
      </c>
      <c r="E2619" s="14">
        <v>0.015</v>
      </c>
      <c r="F2619" s="15"/>
      <c r="G2619" s="9">
        <v>71</v>
      </c>
      <c r="H2619" s="9">
        <v>67</v>
      </c>
      <c r="I2619" s="9">
        <v>0.4</v>
      </c>
      <c r="J2619" s="9">
        <v>0.567</v>
      </c>
      <c r="K2619" s="9">
        <v>0.033</v>
      </c>
      <c r="L2619" s="9">
        <v>204135</v>
      </c>
      <c r="M2619" s="9">
        <v>0.228</v>
      </c>
    </row>
    <row r="2620" customHeight="1" spans="1:13">
      <c r="A2620" s="6" t="str">
        <f t="shared" si="0"/>
        <v>Vanuatu-Oceania2005</v>
      </c>
      <c r="B2620" s="6" t="s">
        <v>271</v>
      </c>
      <c r="C2620" s="6" t="s">
        <v>71</v>
      </c>
      <c r="D2620" s="7" t="s">
        <v>282</v>
      </c>
      <c r="E2620" s="14">
        <v>0.015</v>
      </c>
      <c r="F2620" s="14">
        <v>0.02</v>
      </c>
      <c r="G2620" s="9">
        <v>71</v>
      </c>
      <c r="H2620" s="9">
        <v>67</v>
      </c>
      <c r="I2620" s="9">
        <v>0.397</v>
      </c>
      <c r="J2620" s="9">
        <v>0.57</v>
      </c>
      <c r="K2620" s="9">
        <v>0.033</v>
      </c>
      <c r="L2620" s="9">
        <v>209375</v>
      </c>
      <c r="M2620" s="9">
        <v>0.231</v>
      </c>
    </row>
    <row r="2621" customHeight="1" spans="1:13">
      <c r="A2621" s="6" t="str">
        <f t="shared" si="0"/>
        <v>Vanuatu-Oceania2006</v>
      </c>
      <c r="B2621" s="6" t="s">
        <v>271</v>
      </c>
      <c r="C2621" s="6" t="s">
        <v>71</v>
      </c>
      <c r="D2621" s="7" t="s">
        <v>287</v>
      </c>
      <c r="E2621" s="14">
        <v>0.015</v>
      </c>
      <c r="F2621" s="14">
        <v>0.014</v>
      </c>
      <c r="G2621" s="9">
        <v>72</v>
      </c>
      <c r="H2621" s="9">
        <v>68</v>
      </c>
      <c r="I2621" s="9">
        <v>0.394</v>
      </c>
      <c r="J2621" s="9">
        <v>0.572</v>
      </c>
      <c r="K2621" s="9">
        <v>0.034</v>
      </c>
      <c r="L2621" s="9">
        <v>214654</v>
      </c>
      <c r="M2621" s="9">
        <v>0.234</v>
      </c>
    </row>
    <row r="2622" customHeight="1" spans="1:13">
      <c r="A2622" s="6" t="str">
        <f t="shared" si="0"/>
        <v>Vanuatu-Oceania2007</v>
      </c>
      <c r="B2622" s="6" t="s">
        <v>271</v>
      </c>
      <c r="C2622" s="6" t="s">
        <v>71</v>
      </c>
      <c r="D2622" s="7" t="s">
        <v>289</v>
      </c>
      <c r="E2622" s="14">
        <v>0.015</v>
      </c>
      <c r="F2622" s="14">
        <v>0.015</v>
      </c>
      <c r="G2622" s="9">
        <v>72</v>
      </c>
      <c r="H2622" s="9">
        <v>68</v>
      </c>
      <c r="I2622" s="9">
        <v>0.391</v>
      </c>
      <c r="J2622" s="9">
        <v>0.573</v>
      </c>
      <c r="K2622" s="9">
        <v>0.036</v>
      </c>
      <c r="L2622" s="9">
        <v>220001</v>
      </c>
      <c r="M2622" s="9">
        <v>0.237</v>
      </c>
    </row>
    <row r="2623" customHeight="1" spans="1:13">
      <c r="A2623" s="6" t="str">
        <f t="shared" si="0"/>
        <v>Vanuatu-Oceania2008</v>
      </c>
      <c r="B2623" s="6" t="s">
        <v>271</v>
      </c>
      <c r="C2623" s="6" t="s">
        <v>71</v>
      </c>
      <c r="D2623" s="7" t="s">
        <v>283</v>
      </c>
      <c r="E2623" s="14">
        <v>0.015</v>
      </c>
      <c r="F2623" s="14">
        <v>0.011</v>
      </c>
      <c r="G2623" s="9">
        <v>72</v>
      </c>
      <c r="H2623" s="9">
        <v>68</v>
      </c>
      <c r="I2623" s="9">
        <v>0.388</v>
      </c>
      <c r="J2623" s="9">
        <v>0.574</v>
      </c>
      <c r="K2623" s="9">
        <v>0.037</v>
      </c>
      <c r="L2623" s="9">
        <v>225398</v>
      </c>
      <c r="M2623" s="9">
        <v>0.24</v>
      </c>
    </row>
    <row r="2624" customHeight="1" spans="1:13">
      <c r="A2624" s="6" t="str">
        <f t="shared" si="0"/>
        <v>Vanuatu-Oceania2009</v>
      </c>
      <c r="B2624" s="6" t="s">
        <v>271</v>
      </c>
      <c r="C2624" s="6" t="s">
        <v>71</v>
      </c>
      <c r="D2624" s="7" t="s">
        <v>284</v>
      </c>
      <c r="E2624" s="14">
        <v>0.015</v>
      </c>
      <c r="F2624" s="14">
        <v>0.01</v>
      </c>
      <c r="G2624" s="9">
        <v>73</v>
      </c>
      <c r="H2624" s="9">
        <v>69</v>
      </c>
      <c r="I2624" s="9">
        <v>0.385</v>
      </c>
      <c r="J2624" s="9">
        <v>0.576</v>
      </c>
      <c r="K2624" s="9">
        <v>0.039</v>
      </c>
      <c r="L2624" s="9">
        <v>230833</v>
      </c>
      <c r="M2624" s="9">
        <v>0.243</v>
      </c>
    </row>
    <row r="2625" customHeight="1" spans="1:13">
      <c r="A2625" s="6" t="str">
        <f t="shared" si="0"/>
        <v>Vanuatu-Oceania2010</v>
      </c>
      <c r="B2625" s="6" t="s">
        <v>271</v>
      </c>
      <c r="C2625" s="6" t="s">
        <v>71</v>
      </c>
      <c r="D2625" s="7" t="s">
        <v>288</v>
      </c>
      <c r="E2625" s="14">
        <v>0.016</v>
      </c>
      <c r="F2625" s="14">
        <v>0.013</v>
      </c>
      <c r="G2625" s="9">
        <v>73</v>
      </c>
      <c r="H2625" s="9">
        <v>69</v>
      </c>
      <c r="I2625" s="9">
        <v>0.382</v>
      </c>
      <c r="J2625" s="9">
        <v>0.579</v>
      </c>
      <c r="K2625" s="9">
        <v>0.039</v>
      </c>
      <c r="L2625" s="9">
        <v>236299</v>
      </c>
      <c r="M2625" s="9">
        <v>0.246</v>
      </c>
    </row>
    <row r="2626" customHeight="1" spans="1:13">
      <c r="A2626" s="6" t="str">
        <f t="shared" si="0"/>
        <v>Vanuatu-Oceania2011</v>
      </c>
      <c r="B2626" s="6" t="s">
        <v>271</v>
      </c>
      <c r="C2626" s="6" t="s">
        <v>71</v>
      </c>
      <c r="D2626" s="7" t="s">
        <v>285</v>
      </c>
      <c r="E2626" s="14">
        <v>0.016</v>
      </c>
      <c r="F2626" s="14">
        <v>0.009</v>
      </c>
      <c r="G2626" s="9">
        <v>73</v>
      </c>
      <c r="H2626" s="9">
        <v>69</v>
      </c>
      <c r="I2626" s="9">
        <v>0.378</v>
      </c>
      <c r="J2626" s="9">
        <v>0.582</v>
      </c>
      <c r="K2626" s="9">
        <v>0.04</v>
      </c>
      <c r="L2626" s="9">
        <v>241778</v>
      </c>
      <c r="M2626" s="9">
        <v>0.249</v>
      </c>
    </row>
    <row r="2627" customHeight="1" spans="1:13">
      <c r="A2627" s="6" t="str">
        <f t="shared" si="0"/>
        <v>Vanuatu-Oceania2012</v>
      </c>
      <c r="B2627" s="6" t="s">
        <v>271</v>
      </c>
      <c r="C2627" s="6" t="s">
        <v>71</v>
      </c>
      <c r="D2627" s="7" t="s">
        <v>286</v>
      </c>
      <c r="E2627" s="14">
        <v>0.017</v>
      </c>
      <c r="F2627" s="14">
        <v>0.018</v>
      </c>
      <c r="G2627" s="9">
        <v>73</v>
      </c>
      <c r="H2627" s="9">
        <v>69</v>
      </c>
      <c r="I2627" s="9">
        <v>0.374</v>
      </c>
      <c r="J2627" s="9">
        <v>0.586</v>
      </c>
      <c r="K2627" s="9">
        <v>0.04</v>
      </c>
      <c r="L2627" s="9">
        <v>247262</v>
      </c>
      <c r="M2627" s="9">
        <v>0.252</v>
      </c>
    </row>
    <row r="2628" customHeight="1" spans="1:13">
      <c r="A2628" s="6" t="str">
        <f t="shared" si="0"/>
        <v>Venezuela-The Americas2000</v>
      </c>
      <c r="B2628" s="6" t="s">
        <v>272</v>
      </c>
      <c r="C2628" s="6" t="s">
        <v>75</v>
      </c>
      <c r="D2628" s="7" t="s">
        <v>277</v>
      </c>
      <c r="E2628" s="14">
        <v>0.017</v>
      </c>
      <c r="F2628" s="14">
        <v>0.013</v>
      </c>
      <c r="G2628" s="9">
        <v>75</v>
      </c>
      <c r="H2628" s="9">
        <v>70</v>
      </c>
      <c r="I2628" s="9">
        <v>0.337</v>
      </c>
      <c r="J2628" s="9">
        <v>0.617</v>
      </c>
      <c r="K2628" s="9">
        <v>0.046</v>
      </c>
      <c r="L2628" s="9">
        <v>24407553</v>
      </c>
      <c r="M2628" s="9">
        <v>0.88</v>
      </c>
    </row>
    <row r="2629" customHeight="1" spans="1:13">
      <c r="A2629" s="6" t="str">
        <f t="shared" si="0"/>
        <v>Venezuela-The Americas2001</v>
      </c>
      <c r="B2629" s="6" t="s">
        <v>272</v>
      </c>
      <c r="C2629" s="6" t="s">
        <v>75</v>
      </c>
      <c r="D2629" s="7" t="s">
        <v>278</v>
      </c>
      <c r="E2629" s="14">
        <v>0.017</v>
      </c>
      <c r="F2629" s="14">
        <v>0.008</v>
      </c>
      <c r="G2629" s="9">
        <v>76</v>
      </c>
      <c r="H2629" s="9">
        <v>70</v>
      </c>
      <c r="I2629" s="9">
        <v>0.332</v>
      </c>
      <c r="J2629" s="9">
        <v>0.621</v>
      </c>
      <c r="K2629" s="9">
        <v>0.046</v>
      </c>
      <c r="L2629" s="9">
        <v>24870441</v>
      </c>
      <c r="M2629" s="9">
        <v>0.883</v>
      </c>
    </row>
    <row r="2630" customHeight="1" spans="1:13">
      <c r="A2630" s="6" t="str">
        <f t="shared" si="0"/>
        <v>Venezuela-The Americas2002</v>
      </c>
      <c r="B2630" s="6" t="s">
        <v>272</v>
      </c>
      <c r="C2630" s="6" t="s">
        <v>75</v>
      </c>
      <c r="D2630" s="7" t="s">
        <v>279</v>
      </c>
      <c r="E2630" s="14">
        <v>0.017</v>
      </c>
      <c r="F2630" s="15"/>
      <c r="G2630" s="9">
        <v>76</v>
      </c>
      <c r="H2630" s="9">
        <v>70</v>
      </c>
      <c r="I2630" s="9">
        <v>0.327</v>
      </c>
      <c r="J2630" s="9">
        <v>0.625</v>
      </c>
      <c r="K2630" s="9">
        <v>0.047</v>
      </c>
      <c r="L2630" s="9">
        <v>25333622</v>
      </c>
      <c r="M2630" s="9">
        <v>0.884</v>
      </c>
    </row>
    <row r="2631" customHeight="1" spans="1:13">
      <c r="A2631" s="6" t="str">
        <f t="shared" si="0"/>
        <v>Venezuela-The Americas2003</v>
      </c>
      <c r="B2631" s="6" t="s">
        <v>272</v>
      </c>
      <c r="C2631" s="6" t="s">
        <v>75</v>
      </c>
      <c r="D2631" s="7" t="s">
        <v>280</v>
      </c>
      <c r="E2631" s="14">
        <v>0.018</v>
      </c>
      <c r="F2631" s="14">
        <v>0.022</v>
      </c>
      <c r="G2631" s="9">
        <v>76</v>
      </c>
      <c r="H2631" s="9">
        <v>70</v>
      </c>
      <c r="I2631" s="9">
        <v>0.322</v>
      </c>
      <c r="J2631" s="9">
        <v>0.63</v>
      </c>
      <c r="K2631" s="9">
        <v>0.048</v>
      </c>
      <c r="L2631" s="9">
        <v>25797219</v>
      </c>
      <c r="M2631" s="9">
        <v>0.885</v>
      </c>
    </row>
    <row r="2632" customHeight="1" spans="1:13">
      <c r="A2632" s="6" t="str">
        <f t="shared" si="0"/>
        <v>Venezuela-The Americas2004</v>
      </c>
      <c r="B2632" s="6" t="s">
        <v>272</v>
      </c>
      <c r="C2632" s="6" t="s">
        <v>75</v>
      </c>
      <c r="D2632" s="7" t="s">
        <v>281</v>
      </c>
      <c r="E2632" s="14">
        <v>0.019</v>
      </c>
      <c r="F2632" s="14">
        <v>0.011</v>
      </c>
      <c r="G2632" s="9">
        <v>76</v>
      </c>
      <c r="H2632" s="9">
        <v>70</v>
      </c>
      <c r="I2632" s="9">
        <v>0.318</v>
      </c>
      <c r="J2632" s="9">
        <v>0.633</v>
      </c>
      <c r="K2632" s="9">
        <v>0.049</v>
      </c>
      <c r="L2632" s="9">
        <v>26261326</v>
      </c>
      <c r="M2632" s="9">
        <v>0.885</v>
      </c>
    </row>
    <row r="2633" customHeight="1" spans="1:13">
      <c r="A2633" s="6" t="str">
        <f t="shared" si="0"/>
        <v>Venezuela-The Americas2005</v>
      </c>
      <c r="B2633" s="6" t="s">
        <v>272</v>
      </c>
      <c r="C2633" s="6" t="s">
        <v>75</v>
      </c>
      <c r="D2633" s="7" t="s">
        <v>282</v>
      </c>
      <c r="E2633" s="14">
        <v>0.019</v>
      </c>
      <c r="F2633" s="14">
        <v>0.015</v>
      </c>
      <c r="G2633" s="9">
        <v>76</v>
      </c>
      <c r="H2633" s="9">
        <v>70</v>
      </c>
      <c r="I2633" s="9">
        <v>0.313</v>
      </c>
      <c r="J2633" s="9">
        <v>0.637</v>
      </c>
      <c r="K2633" s="9">
        <v>0.05</v>
      </c>
      <c r="L2633" s="9">
        <v>26725897</v>
      </c>
      <c r="M2633" s="9">
        <v>0.886</v>
      </c>
    </row>
    <row r="2634" customHeight="1" spans="1:13">
      <c r="A2634" s="6" t="str">
        <f t="shared" si="0"/>
        <v>Venezuela-The Americas2006</v>
      </c>
      <c r="B2634" s="6" t="s">
        <v>272</v>
      </c>
      <c r="C2634" s="6" t="s">
        <v>75</v>
      </c>
      <c r="D2634" s="7" t="s">
        <v>287</v>
      </c>
      <c r="E2634" s="14">
        <v>0.019</v>
      </c>
      <c r="F2634" s="14">
        <v>0.014</v>
      </c>
      <c r="G2634" s="9">
        <v>76</v>
      </c>
      <c r="H2634" s="9">
        <v>71</v>
      </c>
      <c r="I2634" s="9">
        <v>0.309</v>
      </c>
      <c r="J2634" s="9">
        <v>0.64</v>
      </c>
      <c r="K2634" s="9">
        <v>0.051</v>
      </c>
      <c r="L2634" s="9">
        <v>27190882</v>
      </c>
      <c r="M2634" s="9">
        <v>0.886</v>
      </c>
    </row>
    <row r="2635" customHeight="1" spans="1:13">
      <c r="A2635" s="6" t="str">
        <f t="shared" si="0"/>
        <v>Venezuela-The Americas2007</v>
      </c>
      <c r="B2635" s="6" t="s">
        <v>272</v>
      </c>
      <c r="C2635" s="6" t="s">
        <v>75</v>
      </c>
      <c r="D2635" s="7" t="s">
        <v>289</v>
      </c>
      <c r="E2635" s="14">
        <v>0.02</v>
      </c>
      <c r="F2635" s="14">
        <v>0.015</v>
      </c>
      <c r="G2635" s="9">
        <v>77</v>
      </c>
      <c r="H2635" s="9">
        <v>71</v>
      </c>
      <c r="I2635" s="9">
        <v>0.305</v>
      </c>
      <c r="J2635" s="9">
        <v>0.643</v>
      </c>
      <c r="K2635" s="9">
        <v>0.052</v>
      </c>
      <c r="L2635" s="9">
        <v>27655937</v>
      </c>
      <c r="M2635" s="9">
        <v>0.886</v>
      </c>
    </row>
    <row r="2636" customHeight="1" spans="1:13">
      <c r="A2636" s="6" t="str">
        <f t="shared" si="0"/>
        <v>Venezuela-The Americas2008</v>
      </c>
      <c r="B2636" s="6" t="s">
        <v>272</v>
      </c>
      <c r="C2636" s="6" t="s">
        <v>75</v>
      </c>
      <c r="D2636" s="7" t="s">
        <v>283</v>
      </c>
      <c r="E2636" s="14">
        <v>0.02</v>
      </c>
      <c r="F2636" s="14">
        <v>0.014</v>
      </c>
      <c r="G2636" s="9">
        <v>77</v>
      </c>
      <c r="H2636" s="9">
        <v>71</v>
      </c>
      <c r="I2636" s="9">
        <v>0.302</v>
      </c>
      <c r="J2636" s="9">
        <v>0.645</v>
      </c>
      <c r="K2636" s="9">
        <v>0.053</v>
      </c>
      <c r="L2636" s="9">
        <v>28120312</v>
      </c>
      <c r="M2636" s="9">
        <v>0.887</v>
      </c>
    </row>
    <row r="2637" customHeight="1" spans="1:13">
      <c r="A2637" s="6" t="str">
        <f t="shared" si="0"/>
        <v>Venezuela-The Americas2009</v>
      </c>
      <c r="B2637" s="6" t="s">
        <v>272</v>
      </c>
      <c r="C2637" s="6" t="s">
        <v>75</v>
      </c>
      <c r="D2637" s="7" t="s">
        <v>284</v>
      </c>
      <c r="E2637" s="14">
        <v>0.02</v>
      </c>
      <c r="F2637" s="14">
        <v>0.014</v>
      </c>
      <c r="G2637" s="9">
        <v>77</v>
      </c>
      <c r="H2637" s="9">
        <v>71</v>
      </c>
      <c r="I2637" s="9">
        <v>0.298</v>
      </c>
      <c r="J2637" s="9">
        <v>0.647</v>
      </c>
      <c r="K2637" s="9">
        <v>0.055</v>
      </c>
      <c r="L2637" s="9">
        <v>28583040</v>
      </c>
      <c r="M2637" s="9">
        <v>0.887</v>
      </c>
    </row>
    <row r="2638" customHeight="1" spans="1:13">
      <c r="A2638" s="6" t="str">
        <f t="shared" si="0"/>
        <v>Venezuela-The Americas2010</v>
      </c>
      <c r="B2638" s="6" t="s">
        <v>272</v>
      </c>
      <c r="C2638" s="6" t="s">
        <v>75</v>
      </c>
      <c r="D2638" s="7" t="s">
        <v>288</v>
      </c>
      <c r="E2638" s="14">
        <v>0.02</v>
      </c>
      <c r="F2638" s="14">
        <v>0.016</v>
      </c>
      <c r="G2638" s="9">
        <v>77</v>
      </c>
      <c r="H2638" s="9">
        <v>71</v>
      </c>
      <c r="I2638" s="9">
        <v>0.295</v>
      </c>
      <c r="J2638" s="9">
        <v>0.649</v>
      </c>
      <c r="K2638" s="9">
        <v>0.056</v>
      </c>
      <c r="L2638" s="9">
        <v>29043283</v>
      </c>
      <c r="M2638" s="9">
        <v>0.888</v>
      </c>
    </row>
    <row r="2639" customHeight="1" spans="1:13">
      <c r="A2639" s="6" t="str">
        <f t="shared" si="0"/>
        <v>Venezuela-The Americas2011</v>
      </c>
      <c r="B2639" s="6" t="s">
        <v>272</v>
      </c>
      <c r="C2639" s="6" t="s">
        <v>75</v>
      </c>
      <c r="D2639" s="7" t="s">
        <v>285</v>
      </c>
      <c r="E2639" s="14">
        <v>0.021</v>
      </c>
      <c r="F2639" s="14">
        <v>0.032</v>
      </c>
      <c r="G2639" s="9">
        <v>77</v>
      </c>
      <c r="H2639" s="9">
        <v>71</v>
      </c>
      <c r="I2639" s="9">
        <v>0.291</v>
      </c>
      <c r="J2639" s="9">
        <v>0.651</v>
      </c>
      <c r="K2639" s="9">
        <v>0.058</v>
      </c>
      <c r="L2639" s="9">
        <v>29500625</v>
      </c>
      <c r="M2639" s="9">
        <v>0.888</v>
      </c>
    </row>
    <row r="2640" customHeight="1" spans="1:13">
      <c r="A2640" s="6" t="str">
        <f t="shared" si="0"/>
        <v>Venezuela-The Americas2012</v>
      </c>
      <c r="B2640" s="6" t="s">
        <v>272</v>
      </c>
      <c r="C2640" s="6" t="s">
        <v>75</v>
      </c>
      <c r="D2640" s="7" t="s">
        <v>286</v>
      </c>
      <c r="E2640" s="14">
        <v>0.021</v>
      </c>
      <c r="F2640" s="14">
        <v>0.02</v>
      </c>
      <c r="G2640" s="9">
        <v>78</v>
      </c>
      <c r="H2640" s="9">
        <v>72</v>
      </c>
      <c r="I2640" s="9">
        <v>0.288</v>
      </c>
      <c r="J2640" s="9">
        <v>0.652</v>
      </c>
      <c r="K2640" s="9">
        <v>0.06</v>
      </c>
      <c r="L2640" s="9">
        <v>29954782</v>
      </c>
      <c r="M2640" s="9">
        <v>0.889</v>
      </c>
    </row>
    <row r="2641" customHeight="1" spans="1:13">
      <c r="A2641" s="6" t="str">
        <f t="shared" si="0"/>
        <v>Vietnam-Asia2000</v>
      </c>
      <c r="B2641" s="6" t="s">
        <v>273</v>
      </c>
      <c r="C2641" s="6" t="s">
        <v>65</v>
      </c>
      <c r="D2641" s="7" t="s">
        <v>277</v>
      </c>
      <c r="E2641" s="14">
        <v>0.022</v>
      </c>
      <c r="F2641" s="14">
        <v>0.025</v>
      </c>
      <c r="G2641" s="9">
        <v>78</v>
      </c>
      <c r="H2641" s="9">
        <v>69</v>
      </c>
      <c r="I2641" s="9">
        <v>0.316</v>
      </c>
      <c r="J2641" s="9">
        <v>0.62</v>
      </c>
      <c r="K2641" s="9">
        <v>0.064</v>
      </c>
      <c r="L2641" s="9">
        <v>77630900</v>
      </c>
      <c r="M2641" s="9">
        <v>0.244</v>
      </c>
    </row>
    <row r="2642" customHeight="1" spans="1:13">
      <c r="A2642" s="6" t="str">
        <f t="shared" si="0"/>
        <v>Vietnam-Asia2001</v>
      </c>
      <c r="B2642" s="6" t="s">
        <v>273</v>
      </c>
      <c r="C2642" s="6" t="s">
        <v>65</v>
      </c>
      <c r="D2642" s="7" t="s">
        <v>278</v>
      </c>
      <c r="E2642" s="14">
        <v>0.024</v>
      </c>
      <c r="F2642" s="14">
        <v>0.02</v>
      </c>
      <c r="G2642" s="9">
        <v>79</v>
      </c>
      <c r="H2642" s="9">
        <v>69</v>
      </c>
      <c r="I2642" s="9">
        <v>0.307</v>
      </c>
      <c r="J2642" s="9">
        <v>0.628</v>
      </c>
      <c r="K2642" s="9">
        <v>0.065</v>
      </c>
      <c r="L2642" s="9">
        <v>78621000</v>
      </c>
      <c r="M2642" s="9">
        <v>0.249</v>
      </c>
    </row>
    <row r="2643" customHeight="1" spans="1:13">
      <c r="A2643" s="6" t="str">
        <f t="shared" si="0"/>
        <v>Vietnam-Asia2002</v>
      </c>
      <c r="B2643" s="6" t="s">
        <v>273</v>
      </c>
      <c r="C2643" s="6" t="s">
        <v>65</v>
      </c>
      <c r="D2643" s="7" t="s">
        <v>279</v>
      </c>
      <c r="E2643" s="14">
        <v>0.024</v>
      </c>
      <c r="F2643" s="14">
        <v>0.021</v>
      </c>
      <c r="G2643" s="9">
        <v>79</v>
      </c>
      <c r="H2643" s="9">
        <v>69</v>
      </c>
      <c r="I2643" s="9">
        <v>0.298</v>
      </c>
      <c r="J2643" s="9">
        <v>0.637</v>
      </c>
      <c r="K2643" s="9">
        <v>0.065</v>
      </c>
      <c r="L2643" s="9">
        <v>79538700</v>
      </c>
      <c r="M2643" s="9">
        <v>0.255</v>
      </c>
    </row>
    <row r="2644" customHeight="1" spans="1:13">
      <c r="A2644" s="6" t="str">
        <f t="shared" si="0"/>
        <v>Vietnam-Asia2003</v>
      </c>
      <c r="B2644" s="6" t="s">
        <v>273</v>
      </c>
      <c r="C2644" s="6" t="s">
        <v>65</v>
      </c>
      <c r="D2644" s="7" t="s">
        <v>280</v>
      </c>
      <c r="E2644" s="14">
        <v>0.024</v>
      </c>
      <c r="F2644" s="14">
        <v>0.015</v>
      </c>
      <c r="G2644" s="9">
        <v>79</v>
      </c>
      <c r="H2644" s="9">
        <v>70</v>
      </c>
      <c r="I2644" s="9">
        <v>0.289</v>
      </c>
      <c r="J2644" s="9">
        <v>0.646</v>
      </c>
      <c r="K2644" s="9">
        <v>0.065</v>
      </c>
      <c r="L2644" s="9">
        <v>80468400</v>
      </c>
      <c r="M2644" s="9">
        <v>0.261</v>
      </c>
    </row>
    <row r="2645" customHeight="1" spans="1:13">
      <c r="A2645" s="6" t="str">
        <f t="shared" si="0"/>
        <v>Vietnam-Asia2004</v>
      </c>
      <c r="B2645" s="6" t="s">
        <v>273</v>
      </c>
      <c r="C2645" s="6" t="s">
        <v>65</v>
      </c>
      <c r="D2645" s="7" t="s">
        <v>281</v>
      </c>
      <c r="E2645" s="14">
        <v>0.026</v>
      </c>
      <c r="F2645" s="14">
        <v>0.057</v>
      </c>
      <c r="G2645" s="9">
        <v>79</v>
      </c>
      <c r="H2645" s="9">
        <v>70</v>
      </c>
      <c r="I2645" s="9">
        <v>0.28</v>
      </c>
      <c r="J2645" s="9">
        <v>0.654</v>
      </c>
      <c r="K2645" s="9">
        <v>0.066</v>
      </c>
      <c r="L2645" s="9">
        <v>81437700</v>
      </c>
      <c r="M2645" s="9">
        <v>0.267</v>
      </c>
    </row>
    <row r="2646" customHeight="1" spans="1:13">
      <c r="A2646" s="6" t="str">
        <f t="shared" si="0"/>
        <v>Vietnam-Asia2005</v>
      </c>
      <c r="B2646" s="6" t="s">
        <v>273</v>
      </c>
      <c r="C2646" s="6" t="s">
        <v>65</v>
      </c>
      <c r="D2646" s="7" t="s">
        <v>282</v>
      </c>
      <c r="E2646" s="14">
        <v>0.026</v>
      </c>
      <c r="F2646" s="14">
        <v>0.033</v>
      </c>
      <c r="G2646" s="9">
        <v>80</v>
      </c>
      <c r="H2646" s="9">
        <v>70</v>
      </c>
      <c r="I2646" s="9">
        <v>0.271</v>
      </c>
      <c r="J2646" s="9">
        <v>0.663</v>
      </c>
      <c r="K2646" s="9">
        <v>0.066</v>
      </c>
      <c r="L2646" s="9">
        <v>82393500</v>
      </c>
      <c r="M2646" s="9">
        <v>0.273</v>
      </c>
    </row>
    <row r="2647" customHeight="1" spans="1:13">
      <c r="A2647" s="6" t="str">
        <f t="shared" si="0"/>
        <v>Vietnam-Asia2006</v>
      </c>
      <c r="B2647" s="6" t="s">
        <v>273</v>
      </c>
      <c r="C2647" s="6" t="s">
        <v>65</v>
      </c>
      <c r="D2647" s="7" t="s">
        <v>287</v>
      </c>
      <c r="E2647" s="14">
        <v>0.026</v>
      </c>
      <c r="F2647" s="14">
        <v>0.02</v>
      </c>
      <c r="G2647" s="9">
        <v>80</v>
      </c>
      <c r="H2647" s="9">
        <v>70</v>
      </c>
      <c r="I2647" s="9">
        <v>0.263</v>
      </c>
      <c r="J2647" s="9">
        <v>0.672</v>
      </c>
      <c r="K2647" s="9">
        <v>0.066</v>
      </c>
      <c r="L2647" s="9">
        <v>83313000</v>
      </c>
      <c r="M2647" s="9">
        <v>0.279</v>
      </c>
    </row>
    <row r="2648" customHeight="1" spans="1:13">
      <c r="A2648" s="6" t="str">
        <f t="shared" si="0"/>
        <v>Vietnam-Asia2007</v>
      </c>
      <c r="B2648" s="6" t="s">
        <v>273</v>
      </c>
      <c r="C2648" s="6" t="s">
        <v>65</v>
      </c>
      <c r="D2648" s="7" t="s">
        <v>289</v>
      </c>
      <c r="E2648" s="14">
        <v>0.032</v>
      </c>
      <c r="F2648" s="14">
        <v>0.028</v>
      </c>
      <c r="G2648" s="9">
        <v>80</v>
      </c>
      <c r="H2648" s="9">
        <v>70</v>
      </c>
      <c r="I2648" s="9">
        <v>0.254</v>
      </c>
      <c r="J2648" s="9">
        <v>0.68</v>
      </c>
      <c r="K2648" s="9">
        <v>0.066</v>
      </c>
      <c r="L2648" s="9">
        <v>84221100</v>
      </c>
      <c r="M2648" s="9">
        <v>0.285</v>
      </c>
    </row>
    <row r="2649" customHeight="1" spans="1:13">
      <c r="A2649" s="6" t="str">
        <f t="shared" si="0"/>
        <v>Vietnam-Asia2008</v>
      </c>
      <c r="B2649" s="6" t="s">
        <v>273</v>
      </c>
      <c r="C2649" s="6" t="s">
        <v>65</v>
      </c>
      <c r="D2649" s="7" t="s">
        <v>283</v>
      </c>
      <c r="E2649" s="15"/>
      <c r="F2649" s="15"/>
      <c r="G2649" s="9">
        <v>80</v>
      </c>
      <c r="H2649" s="9">
        <v>70</v>
      </c>
      <c r="I2649" s="9">
        <v>0.247</v>
      </c>
      <c r="J2649" s="9">
        <v>0.688</v>
      </c>
      <c r="K2649" s="9">
        <v>0.066</v>
      </c>
      <c r="L2649" s="9">
        <v>85122300</v>
      </c>
      <c r="M2649" s="9">
        <v>0.291</v>
      </c>
    </row>
    <row r="2650" customHeight="1" spans="1:13">
      <c r="A2650" s="6" t="str">
        <f t="shared" si="0"/>
        <v>Vietnam-Asia2009</v>
      </c>
      <c r="B2650" s="6" t="s">
        <v>273</v>
      </c>
      <c r="C2650" s="6" t="s">
        <v>65</v>
      </c>
      <c r="D2650" s="7" t="s">
        <v>284</v>
      </c>
      <c r="E2650" s="15"/>
      <c r="F2650" s="15"/>
      <c r="G2650" s="9">
        <v>80</v>
      </c>
      <c r="H2650" s="9">
        <v>71</v>
      </c>
      <c r="I2650" s="9">
        <v>0.24</v>
      </c>
      <c r="J2650" s="9">
        <v>0.694</v>
      </c>
      <c r="K2650" s="9">
        <v>0.065</v>
      </c>
      <c r="L2650" s="9">
        <v>86025000</v>
      </c>
      <c r="M2650" s="9">
        <v>0.298</v>
      </c>
    </row>
    <row r="2651" customHeight="1" spans="1:13">
      <c r="A2651" s="6" t="str">
        <f t="shared" si="0"/>
        <v>Vietnam-Asia2010</v>
      </c>
      <c r="B2651" s="6" t="s">
        <v>273</v>
      </c>
      <c r="C2651" s="6" t="s">
        <v>65</v>
      </c>
      <c r="D2651" s="7" t="s">
        <v>288</v>
      </c>
      <c r="E2651" s="15"/>
      <c r="F2651" s="14">
        <v>0.011</v>
      </c>
      <c r="G2651" s="9">
        <v>80</v>
      </c>
      <c r="H2651" s="9">
        <v>71</v>
      </c>
      <c r="I2651" s="9">
        <v>0.235</v>
      </c>
      <c r="J2651" s="9">
        <v>0.7</v>
      </c>
      <c r="K2651" s="9">
        <v>0.065</v>
      </c>
      <c r="L2651" s="9">
        <v>86932500</v>
      </c>
      <c r="M2651" s="9">
        <v>0.304</v>
      </c>
    </row>
    <row r="2652" customHeight="1" spans="1:13">
      <c r="A2652" s="6" t="str">
        <f t="shared" si="0"/>
        <v>Vietnam-Asia2011</v>
      </c>
      <c r="B2652" s="6" t="s">
        <v>273</v>
      </c>
      <c r="C2652" s="6" t="s">
        <v>65</v>
      </c>
      <c r="D2652" s="7" t="s">
        <v>285</v>
      </c>
      <c r="E2652" s="15"/>
      <c r="F2652" s="14">
        <v>0.008</v>
      </c>
      <c r="G2652" s="9">
        <v>80</v>
      </c>
      <c r="H2652" s="9">
        <v>71</v>
      </c>
      <c r="I2652" s="9">
        <v>0.231</v>
      </c>
      <c r="J2652" s="9">
        <v>0.703</v>
      </c>
      <c r="K2652" s="9">
        <v>0.065</v>
      </c>
      <c r="L2652" s="9">
        <v>87840000</v>
      </c>
      <c r="M2652" s="9">
        <v>0.31</v>
      </c>
    </row>
    <row r="2653" customHeight="1" spans="1:13">
      <c r="A2653" s="6" t="str">
        <f t="shared" si="0"/>
        <v>Vietnam-Asia2012</v>
      </c>
      <c r="B2653" s="6" t="s">
        <v>273</v>
      </c>
      <c r="C2653" s="6" t="s">
        <v>65</v>
      </c>
      <c r="D2653" s="7" t="s">
        <v>286</v>
      </c>
      <c r="E2653" s="14">
        <v>0.01</v>
      </c>
      <c r="F2653" s="15"/>
      <c r="G2653" s="9">
        <v>80</v>
      </c>
      <c r="H2653" s="9">
        <v>71</v>
      </c>
      <c r="I2653" s="9">
        <v>0.229</v>
      </c>
      <c r="J2653" s="9">
        <v>0.706</v>
      </c>
      <c r="K2653" s="9">
        <v>0.066</v>
      </c>
      <c r="L2653" s="9">
        <v>88772900</v>
      </c>
      <c r="M2653" s="9">
        <v>0.317</v>
      </c>
    </row>
    <row r="2654" customHeight="1" spans="1:13">
      <c r="A2654" s="6" t="str">
        <f t="shared" si="0"/>
        <v>Yemen-Middle East2000</v>
      </c>
      <c r="B2654" s="6" t="s">
        <v>274</v>
      </c>
      <c r="C2654" s="6" t="s">
        <v>84</v>
      </c>
      <c r="D2654" s="7" t="s">
        <v>277</v>
      </c>
      <c r="E2654" s="14">
        <v>0.01</v>
      </c>
      <c r="F2654" s="14">
        <v>0.005</v>
      </c>
      <c r="G2654" s="9">
        <v>62</v>
      </c>
      <c r="H2654" s="9">
        <v>59</v>
      </c>
      <c r="I2654" s="9">
        <v>0.486</v>
      </c>
      <c r="J2654" s="9">
        <v>0.485</v>
      </c>
      <c r="K2654" s="9">
        <v>0.029</v>
      </c>
      <c r="L2654" s="9">
        <v>17522537</v>
      </c>
      <c r="M2654" s="9">
        <v>0.263</v>
      </c>
    </row>
    <row r="2655" customHeight="1" spans="1:13">
      <c r="A2655" s="6" t="str">
        <f t="shared" si="0"/>
        <v>Yemen-Middle East2001</v>
      </c>
      <c r="B2655" s="6" t="s">
        <v>274</v>
      </c>
      <c r="C2655" s="6" t="s">
        <v>84</v>
      </c>
      <c r="D2655" s="7" t="s">
        <v>278</v>
      </c>
      <c r="E2655" s="14">
        <v>0.011</v>
      </c>
      <c r="F2655" s="15"/>
      <c r="G2655" s="9">
        <v>62</v>
      </c>
      <c r="H2655" s="9">
        <v>59</v>
      </c>
      <c r="I2655" s="9">
        <v>0.481</v>
      </c>
      <c r="J2655" s="9">
        <v>0.491</v>
      </c>
      <c r="K2655" s="9">
        <v>0.028</v>
      </c>
      <c r="L2655" s="9">
        <v>18029989</v>
      </c>
      <c r="M2655" s="9">
        <v>0.268</v>
      </c>
    </row>
    <row r="2656" customHeight="1" spans="1:13">
      <c r="A2656" s="6" t="str">
        <f t="shared" si="0"/>
        <v>Yemen-Middle East2002</v>
      </c>
      <c r="B2656" s="6" t="s">
        <v>274</v>
      </c>
      <c r="C2656" s="6" t="s">
        <v>84</v>
      </c>
      <c r="D2656" s="7" t="s">
        <v>279</v>
      </c>
      <c r="E2656" s="14">
        <v>0.011</v>
      </c>
      <c r="F2656" s="14">
        <v>0.005</v>
      </c>
      <c r="G2656" s="9">
        <v>62</v>
      </c>
      <c r="H2656" s="9">
        <v>60</v>
      </c>
      <c r="I2656" s="9">
        <v>0.476</v>
      </c>
      <c r="J2656" s="9">
        <v>0.497</v>
      </c>
      <c r="K2656" s="9">
        <v>0.028</v>
      </c>
      <c r="L2656" s="9">
        <v>18551068</v>
      </c>
      <c r="M2656" s="9">
        <v>0.273</v>
      </c>
    </row>
    <row r="2657" customHeight="1" spans="1:13">
      <c r="A2657" s="6" t="str">
        <f t="shared" si="0"/>
        <v>Yemen-Middle East2003</v>
      </c>
      <c r="B2657" s="6" t="s">
        <v>274</v>
      </c>
      <c r="C2657" s="6" t="s">
        <v>84</v>
      </c>
      <c r="D2657" s="7" t="s">
        <v>280</v>
      </c>
      <c r="E2657" s="14">
        <v>0.012</v>
      </c>
      <c r="F2657" s="15"/>
      <c r="G2657" s="9">
        <v>63</v>
      </c>
      <c r="H2657" s="9">
        <v>60</v>
      </c>
      <c r="I2657" s="9">
        <v>0.47</v>
      </c>
      <c r="J2657" s="9">
        <v>0.503</v>
      </c>
      <c r="K2657" s="9">
        <v>0.027</v>
      </c>
      <c r="L2657" s="9">
        <v>19081306</v>
      </c>
      <c r="M2657" s="9">
        <v>0.278</v>
      </c>
    </row>
    <row r="2658" customHeight="1" spans="1:13">
      <c r="A2658" s="6" t="str">
        <f t="shared" si="0"/>
        <v>Yemen-Middle East2004</v>
      </c>
      <c r="B2658" s="6" t="s">
        <v>274</v>
      </c>
      <c r="C2658" s="6" t="s">
        <v>84</v>
      </c>
      <c r="D2658" s="7" t="s">
        <v>281</v>
      </c>
      <c r="E2658" s="14">
        <v>0.013</v>
      </c>
      <c r="F2658" s="15"/>
      <c r="G2658" s="9">
        <v>63</v>
      </c>
      <c r="H2658" s="9">
        <v>60</v>
      </c>
      <c r="I2658" s="9">
        <v>0.463</v>
      </c>
      <c r="J2658" s="9">
        <v>0.51</v>
      </c>
      <c r="K2658" s="9">
        <v>0.027</v>
      </c>
      <c r="L2658" s="9">
        <v>19612696</v>
      </c>
      <c r="M2658" s="9">
        <v>0.284</v>
      </c>
    </row>
    <row r="2659" customHeight="1" spans="1:13">
      <c r="A2659" s="6" t="str">
        <f t="shared" si="0"/>
        <v>Yemen-Middle East2005</v>
      </c>
      <c r="B2659" s="6" t="s">
        <v>274</v>
      </c>
      <c r="C2659" s="6" t="s">
        <v>84</v>
      </c>
      <c r="D2659" s="7" t="s">
        <v>282</v>
      </c>
      <c r="E2659" s="14">
        <v>0.013</v>
      </c>
      <c r="F2659" s="15"/>
      <c r="G2659" s="9">
        <v>63</v>
      </c>
      <c r="H2659" s="9">
        <v>60</v>
      </c>
      <c r="I2659" s="9">
        <v>0.457</v>
      </c>
      <c r="J2659" s="9">
        <v>0.517</v>
      </c>
      <c r="K2659" s="9">
        <v>0.026</v>
      </c>
      <c r="L2659" s="9">
        <v>20139661</v>
      </c>
      <c r="M2659" s="9">
        <v>0.289</v>
      </c>
    </row>
    <row r="2660" customHeight="1" spans="1:13">
      <c r="A2660" s="6" t="str">
        <f t="shared" si="0"/>
        <v>Yemen-Middle East2006</v>
      </c>
      <c r="B2660" s="6" t="s">
        <v>274</v>
      </c>
      <c r="C2660" s="6" t="s">
        <v>84</v>
      </c>
      <c r="D2660" s="7" t="s">
        <v>287</v>
      </c>
      <c r="E2660" s="14">
        <v>0.013</v>
      </c>
      <c r="F2660" s="14">
        <v>0.014</v>
      </c>
      <c r="G2660" s="9">
        <v>63</v>
      </c>
      <c r="H2660" s="9">
        <v>60</v>
      </c>
      <c r="I2660" s="9">
        <v>0.449</v>
      </c>
      <c r="J2660" s="9">
        <v>0.524</v>
      </c>
      <c r="K2660" s="9">
        <v>0.026</v>
      </c>
      <c r="L2660" s="9">
        <v>20661714</v>
      </c>
      <c r="M2660" s="9">
        <v>0.295</v>
      </c>
    </row>
    <row r="2661" customHeight="1" spans="1:13">
      <c r="A2661" s="6" t="str">
        <f t="shared" si="0"/>
        <v>Yemen-Middle East2007</v>
      </c>
      <c r="B2661" s="6" t="s">
        <v>274</v>
      </c>
      <c r="C2661" s="6" t="s">
        <v>84</v>
      </c>
      <c r="D2661" s="7" t="s">
        <v>289</v>
      </c>
      <c r="E2661" s="14">
        <v>0.013</v>
      </c>
      <c r="F2661" s="14">
        <v>0.006</v>
      </c>
      <c r="G2661" s="9">
        <v>63</v>
      </c>
      <c r="H2661" s="9">
        <v>61</v>
      </c>
      <c r="I2661" s="9">
        <v>0.442</v>
      </c>
      <c r="J2661" s="9">
        <v>0.532</v>
      </c>
      <c r="K2661" s="9">
        <v>0.026</v>
      </c>
      <c r="L2661" s="9">
        <v>21182162</v>
      </c>
      <c r="M2661" s="9">
        <v>0.3</v>
      </c>
    </row>
    <row r="2662" customHeight="1" spans="1:13">
      <c r="A2662" s="6" t="str">
        <f t="shared" si="0"/>
        <v>Yemen-Middle East2008</v>
      </c>
      <c r="B2662" s="6" t="s">
        <v>274</v>
      </c>
      <c r="C2662" s="6" t="s">
        <v>84</v>
      </c>
      <c r="D2662" s="7" t="s">
        <v>283</v>
      </c>
      <c r="E2662" s="14">
        <v>0.014</v>
      </c>
      <c r="F2662" s="15"/>
      <c r="G2662" s="9">
        <v>63</v>
      </c>
      <c r="H2662" s="9">
        <v>61</v>
      </c>
      <c r="I2662" s="9">
        <v>0.434</v>
      </c>
      <c r="J2662" s="9">
        <v>0.539</v>
      </c>
      <c r="K2662" s="9">
        <v>0.027</v>
      </c>
      <c r="L2662" s="9">
        <v>21703571</v>
      </c>
      <c r="M2662" s="9">
        <v>0.306</v>
      </c>
    </row>
    <row r="2663" customHeight="1" spans="1:13">
      <c r="A2663" s="6" t="str">
        <f t="shared" si="0"/>
        <v>Yemen-Middle East2009</v>
      </c>
      <c r="B2663" s="6" t="s">
        <v>274</v>
      </c>
      <c r="C2663" s="6" t="s">
        <v>84</v>
      </c>
      <c r="D2663" s="7" t="s">
        <v>284</v>
      </c>
      <c r="E2663" s="14">
        <v>0.014</v>
      </c>
      <c r="F2663" s="14">
        <v>0.007</v>
      </c>
      <c r="G2663" s="9">
        <v>64</v>
      </c>
      <c r="H2663" s="9">
        <v>61</v>
      </c>
      <c r="I2663" s="9">
        <v>0.427</v>
      </c>
      <c r="J2663" s="9">
        <v>0.547</v>
      </c>
      <c r="K2663" s="9">
        <v>0.027</v>
      </c>
      <c r="L2663" s="9">
        <v>22229625</v>
      </c>
      <c r="M2663" s="9">
        <v>0.312</v>
      </c>
    </row>
    <row r="2664" customHeight="1" spans="1:13">
      <c r="A2664" s="6" t="str">
        <f t="shared" si="0"/>
        <v>Yemen-Middle East2010</v>
      </c>
      <c r="B2664" s="6" t="s">
        <v>274</v>
      </c>
      <c r="C2664" s="6" t="s">
        <v>84</v>
      </c>
      <c r="D2664" s="7" t="s">
        <v>288</v>
      </c>
      <c r="E2664" s="14">
        <v>0.015</v>
      </c>
      <c r="F2664" s="14">
        <v>0.02</v>
      </c>
      <c r="G2664" s="9">
        <v>64</v>
      </c>
      <c r="H2664" s="9">
        <v>61</v>
      </c>
      <c r="I2664" s="9">
        <v>0.42</v>
      </c>
      <c r="J2664" s="9">
        <v>0.553</v>
      </c>
      <c r="K2664" s="9">
        <v>0.027</v>
      </c>
      <c r="L2664" s="9">
        <v>22763008</v>
      </c>
      <c r="M2664" s="9">
        <v>0.317</v>
      </c>
    </row>
    <row r="2665" customHeight="1" spans="1:13">
      <c r="A2665" s="6" t="str">
        <f t="shared" si="0"/>
        <v>Yemen-Middle East2011</v>
      </c>
      <c r="B2665" s="6" t="s">
        <v>274</v>
      </c>
      <c r="C2665" s="6" t="s">
        <v>84</v>
      </c>
      <c r="D2665" s="7" t="s">
        <v>285</v>
      </c>
      <c r="E2665" s="14">
        <v>0.015</v>
      </c>
      <c r="F2665" s="14">
        <v>0.013</v>
      </c>
      <c r="G2665" s="9">
        <v>64</v>
      </c>
      <c r="H2665" s="9">
        <v>61</v>
      </c>
      <c r="I2665" s="9">
        <v>0.413</v>
      </c>
      <c r="J2665" s="9">
        <v>0.559</v>
      </c>
      <c r="K2665" s="9">
        <v>0.028</v>
      </c>
      <c r="L2665" s="9">
        <v>23304206</v>
      </c>
      <c r="M2665" s="9">
        <v>0.323</v>
      </c>
    </row>
    <row r="2666" customHeight="1" spans="1:13">
      <c r="A2666" s="6" t="str">
        <f t="shared" si="0"/>
        <v>Yemen-Middle East2012</v>
      </c>
      <c r="B2666" s="6" t="s">
        <v>274</v>
      </c>
      <c r="C2666" s="6" t="s">
        <v>84</v>
      </c>
      <c r="D2666" s="7" t="s">
        <v>286</v>
      </c>
      <c r="E2666" s="14">
        <v>0.015</v>
      </c>
      <c r="F2666" s="14">
        <v>0.015</v>
      </c>
      <c r="G2666" s="9">
        <v>64</v>
      </c>
      <c r="H2666" s="9">
        <v>62</v>
      </c>
      <c r="I2666" s="9">
        <v>0.407</v>
      </c>
      <c r="J2666" s="9">
        <v>0.565</v>
      </c>
      <c r="K2666" s="9">
        <v>0.028</v>
      </c>
      <c r="L2666" s="9">
        <v>23852409</v>
      </c>
      <c r="M2666" s="9">
        <v>0.329</v>
      </c>
    </row>
    <row r="2667" customHeight="1" spans="1:13">
      <c r="A2667" s="6" t="str">
        <f t="shared" si="0"/>
        <v>Zambia-Africa2000</v>
      </c>
      <c r="B2667" s="6" t="s">
        <v>275</v>
      </c>
      <c r="C2667" s="6" t="s">
        <v>69</v>
      </c>
      <c r="D2667" s="7" t="s">
        <v>277</v>
      </c>
      <c r="E2667" s="14">
        <v>0.015</v>
      </c>
      <c r="F2667" s="14">
        <v>0.011</v>
      </c>
      <c r="G2667" s="9">
        <v>42</v>
      </c>
      <c r="H2667" s="9">
        <v>42</v>
      </c>
      <c r="I2667" s="9">
        <v>0.457</v>
      </c>
      <c r="J2667" s="9">
        <v>0.515</v>
      </c>
      <c r="K2667" s="9">
        <v>0.027</v>
      </c>
      <c r="L2667" s="9">
        <v>10100981</v>
      </c>
      <c r="M2667" s="9">
        <v>0.348</v>
      </c>
    </row>
    <row r="2668" customHeight="1" spans="1:13">
      <c r="A2668" s="6" t="str">
        <f t="shared" si="0"/>
        <v>Zambia-Africa2001</v>
      </c>
      <c r="B2668" s="6" t="s">
        <v>275</v>
      </c>
      <c r="C2668" s="6" t="s">
        <v>69</v>
      </c>
      <c r="D2668" s="7" t="s">
        <v>278</v>
      </c>
      <c r="E2668" s="14">
        <v>0.015</v>
      </c>
      <c r="F2668" s="14">
        <v>0.01</v>
      </c>
      <c r="G2668" s="9">
        <v>43</v>
      </c>
      <c r="H2668" s="9">
        <v>42</v>
      </c>
      <c r="I2668" s="9">
        <v>0.459</v>
      </c>
      <c r="J2668" s="9">
        <v>0.514</v>
      </c>
      <c r="K2668" s="9">
        <v>0.027</v>
      </c>
      <c r="L2668" s="9">
        <v>10362137</v>
      </c>
      <c r="M2668" s="9">
        <v>0.35</v>
      </c>
    </row>
    <row r="2669" customHeight="1" spans="1:13">
      <c r="A2669" s="6" t="str">
        <f t="shared" si="0"/>
        <v>Zambia-Africa2002</v>
      </c>
      <c r="B2669" s="6" t="s">
        <v>275</v>
      </c>
      <c r="C2669" s="6" t="s">
        <v>69</v>
      </c>
      <c r="D2669" s="7" t="s">
        <v>279</v>
      </c>
      <c r="E2669" s="14">
        <v>0.015</v>
      </c>
      <c r="F2669" s="14">
        <v>0.009</v>
      </c>
      <c r="G2669" s="9">
        <v>44</v>
      </c>
      <c r="H2669" s="9">
        <v>43</v>
      </c>
      <c r="I2669" s="9">
        <v>0.461</v>
      </c>
      <c r="J2669" s="9">
        <v>0.511</v>
      </c>
      <c r="K2669" s="9">
        <v>0.027</v>
      </c>
      <c r="L2669" s="9">
        <v>10625423</v>
      </c>
      <c r="M2669" s="9">
        <v>0.354</v>
      </c>
    </row>
    <row r="2670" customHeight="1" spans="1:13">
      <c r="A2670" s="6" t="str">
        <f t="shared" si="0"/>
        <v>Zambia-Africa2003</v>
      </c>
      <c r="B2670" s="6" t="s">
        <v>275</v>
      </c>
      <c r="C2670" s="6" t="s">
        <v>69</v>
      </c>
      <c r="D2670" s="7" t="s">
        <v>280</v>
      </c>
      <c r="E2670" s="14">
        <v>0.016</v>
      </c>
      <c r="F2670" s="14">
        <v>0.013</v>
      </c>
      <c r="G2670" s="9">
        <v>45</v>
      </c>
      <c r="H2670" s="9">
        <v>44</v>
      </c>
      <c r="I2670" s="9">
        <v>0.464</v>
      </c>
      <c r="J2670" s="9">
        <v>0.509</v>
      </c>
      <c r="K2670" s="9">
        <v>0.027</v>
      </c>
      <c r="L2670" s="9">
        <v>10894519</v>
      </c>
      <c r="M2670" s="9">
        <v>0.358</v>
      </c>
    </row>
    <row r="2671" customHeight="1" spans="1:13">
      <c r="A2671" s="6" t="str">
        <f t="shared" si="0"/>
        <v>Zambia-Africa2004</v>
      </c>
      <c r="B2671" s="6" t="s">
        <v>275</v>
      </c>
      <c r="C2671" s="6" t="s">
        <v>69</v>
      </c>
      <c r="D2671" s="7" t="s">
        <v>281</v>
      </c>
      <c r="E2671" s="14">
        <v>0.016</v>
      </c>
      <c r="F2671" s="15"/>
      <c r="G2671" s="9">
        <v>46</v>
      </c>
      <c r="H2671" s="9">
        <v>45</v>
      </c>
      <c r="I2671" s="9">
        <v>0.466</v>
      </c>
      <c r="J2671" s="9">
        <v>0.507</v>
      </c>
      <c r="K2671" s="9">
        <v>0.027</v>
      </c>
      <c r="L2671" s="9">
        <v>11174650</v>
      </c>
      <c r="M2671" s="9">
        <v>0.362</v>
      </c>
    </row>
    <row r="2672" customHeight="1" spans="1:13">
      <c r="A2672" s="6" t="str">
        <f t="shared" si="0"/>
        <v>Zambia-Africa2005</v>
      </c>
      <c r="B2672" s="6" t="s">
        <v>275</v>
      </c>
      <c r="C2672" s="6" t="s">
        <v>69</v>
      </c>
      <c r="D2672" s="7" t="s">
        <v>282</v>
      </c>
      <c r="E2672" s="14">
        <v>0.017</v>
      </c>
      <c r="F2672" s="14">
        <v>0.018</v>
      </c>
      <c r="G2672" s="9">
        <v>48</v>
      </c>
      <c r="H2672" s="9">
        <v>47</v>
      </c>
      <c r="I2672" s="9">
        <v>0.467</v>
      </c>
      <c r="J2672" s="9">
        <v>0.506</v>
      </c>
      <c r="K2672" s="9">
        <v>0.027</v>
      </c>
      <c r="L2672" s="9">
        <v>11470022</v>
      </c>
      <c r="M2672" s="9">
        <v>0.366</v>
      </c>
    </row>
    <row r="2673" customHeight="1" spans="1:13">
      <c r="A2673" s="6" t="str">
        <f t="shared" si="0"/>
        <v>Zambia-Africa2006</v>
      </c>
      <c r="B2673" s="6" t="s">
        <v>275</v>
      </c>
      <c r="C2673" s="6" t="s">
        <v>69</v>
      </c>
      <c r="D2673" s="7" t="s">
        <v>287</v>
      </c>
      <c r="E2673" s="14">
        <v>0.017</v>
      </c>
      <c r="F2673" s="14">
        <v>0.012</v>
      </c>
      <c r="G2673" s="9">
        <v>49</v>
      </c>
      <c r="H2673" s="9">
        <v>48</v>
      </c>
      <c r="I2673" s="9">
        <v>0.468</v>
      </c>
      <c r="J2673" s="9">
        <v>0.505</v>
      </c>
      <c r="K2673" s="9">
        <v>0.027</v>
      </c>
      <c r="L2673" s="9">
        <v>11781612</v>
      </c>
      <c r="M2673" s="9">
        <v>0.37</v>
      </c>
    </row>
    <row r="2674" customHeight="1" spans="1:13">
      <c r="A2674" s="6" t="str">
        <f t="shared" si="0"/>
        <v>Zambia-Africa2007</v>
      </c>
      <c r="B2674" s="6" t="s">
        <v>275</v>
      </c>
      <c r="C2674" s="6" t="s">
        <v>69</v>
      </c>
      <c r="D2674" s="7" t="s">
        <v>289</v>
      </c>
      <c r="E2674" s="14">
        <v>0.017</v>
      </c>
      <c r="F2674" s="14">
        <v>0.008</v>
      </c>
      <c r="G2674" s="9">
        <v>51</v>
      </c>
      <c r="H2674" s="9">
        <v>49</v>
      </c>
      <c r="I2674" s="9">
        <v>0.469</v>
      </c>
      <c r="J2674" s="9">
        <v>0.504</v>
      </c>
      <c r="K2674" s="9">
        <v>0.027</v>
      </c>
      <c r="L2674" s="9">
        <v>12109620</v>
      </c>
      <c r="M2674" s="9">
        <v>0.375</v>
      </c>
    </row>
    <row r="2675" customHeight="1" spans="1:13">
      <c r="A2675" s="6" t="str">
        <f t="shared" si="0"/>
        <v>Zambia-Africa2008</v>
      </c>
      <c r="B2675" s="6" t="s">
        <v>275</v>
      </c>
      <c r="C2675" s="6" t="s">
        <v>69</v>
      </c>
      <c r="D2675" s="7" t="s">
        <v>283</v>
      </c>
      <c r="E2675" s="14">
        <v>0.018</v>
      </c>
      <c r="F2675" s="14">
        <v>0.021</v>
      </c>
      <c r="G2675" s="9">
        <v>52</v>
      </c>
      <c r="H2675" s="9">
        <v>51</v>
      </c>
      <c r="I2675" s="9">
        <v>0.47</v>
      </c>
      <c r="J2675" s="9">
        <v>0.504</v>
      </c>
      <c r="K2675" s="9">
        <v>0.027</v>
      </c>
      <c r="L2675" s="9">
        <v>12456527</v>
      </c>
      <c r="M2675" s="9">
        <v>0.379</v>
      </c>
    </row>
    <row r="2676" customHeight="1" spans="1:13">
      <c r="A2676" s="6" t="str">
        <f t="shared" si="0"/>
        <v>Zambia-Africa2009</v>
      </c>
      <c r="B2676" s="6" t="s">
        <v>275</v>
      </c>
      <c r="C2676" s="6" t="s">
        <v>69</v>
      </c>
      <c r="D2676" s="7" t="s">
        <v>284</v>
      </c>
      <c r="E2676" s="14">
        <v>0.019</v>
      </c>
      <c r="F2676" s="14">
        <v>0.011</v>
      </c>
      <c r="G2676" s="9">
        <v>54</v>
      </c>
      <c r="H2676" s="9">
        <v>52</v>
      </c>
      <c r="I2676" s="9">
        <v>0.47</v>
      </c>
      <c r="J2676" s="9">
        <v>0.504</v>
      </c>
      <c r="K2676" s="9">
        <v>0.027</v>
      </c>
      <c r="L2676" s="9">
        <v>12825031</v>
      </c>
      <c r="M2676" s="9">
        <v>0.383</v>
      </c>
    </row>
    <row r="2677" customHeight="1" spans="1:13">
      <c r="A2677" s="6" t="str">
        <f t="shared" si="0"/>
        <v>Zambia-Africa2010</v>
      </c>
      <c r="B2677" s="6" t="s">
        <v>275</v>
      </c>
      <c r="C2677" s="6" t="s">
        <v>69</v>
      </c>
      <c r="D2677" s="7" t="s">
        <v>288</v>
      </c>
      <c r="E2677" s="14">
        <v>0.019</v>
      </c>
      <c r="F2677" s="14">
        <v>0.015</v>
      </c>
      <c r="G2677" s="9">
        <v>56</v>
      </c>
      <c r="H2677" s="9">
        <v>53</v>
      </c>
      <c r="I2677" s="9">
        <v>0.469</v>
      </c>
      <c r="J2677" s="9">
        <v>0.504</v>
      </c>
      <c r="K2677" s="9">
        <v>0.027</v>
      </c>
      <c r="L2677" s="9">
        <v>13216985</v>
      </c>
      <c r="M2677" s="9">
        <v>0.387</v>
      </c>
    </row>
    <row r="2678" customHeight="1" spans="1:13">
      <c r="A2678" s="6" t="str">
        <f t="shared" si="0"/>
        <v>Zambia-Africa2011</v>
      </c>
      <c r="B2678" s="6" t="s">
        <v>275</v>
      </c>
      <c r="C2678" s="6" t="s">
        <v>69</v>
      </c>
      <c r="D2678" s="7" t="s">
        <v>285</v>
      </c>
      <c r="E2678" s="14">
        <v>0.019</v>
      </c>
      <c r="F2678" s="14">
        <v>0.013</v>
      </c>
      <c r="G2678" s="9">
        <v>57</v>
      </c>
      <c r="H2678" s="9">
        <v>54</v>
      </c>
      <c r="I2678" s="9">
        <v>0.468</v>
      </c>
      <c r="J2678" s="9">
        <v>0.505</v>
      </c>
      <c r="K2678" s="9">
        <v>0.026</v>
      </c>
      <c r="L2678" s="9">
        <v>13633796</v>
      </c>
      <c r="M2678" s="9">
        <v>0.392</v>
      </c>
    </row>
    <row r="2679" customHeight="1" spans="1:13">
      <c r="A2679" s="6" t="str">
        <f t="shared" si="0"/>
        <v>Zambia-Africa2012</v>
      </c>
      <c r="B2679" s="6" t="s">
        <v>275</v>
      </c>
      <c r="C2679" s="6" t="s">
        <v>69</v>
      </c>
      <c r="D2679" s="7" t="s">
        <v>286</v>
      </c>
      <c r="E2679" s="14">
        <v>0.02</v>
      </c>
      <c r="F2679" s="14">
        <v>0.014</v>
      </c>
      <c r="G2679" s="9">
        <v>59</v>
      </c>
      <c r="H2679" s="9">
        <v>55</v>
      </c>
      <c r="I2679" s="9">
        <v>0.467</v>
      </c>
      <c r="J2679" s="9">
        <v>0.506</v>
      </c>
      <c r="K2679" s="9">
        <v>0.026</v>
      </c>
      <c r="L2679" s="9">
        <v>14075099</v>
      </c>
      <c r="M2679" s="9">
        <v>0.396</v>
      </c>
    </row>
    <row r="2680" customHeight="1" spans="1:13">
      <c r="A2680" s="6" t="str">
        <f t="shared" si="0"/>
        <v>Zimbabwe-Africa2000</v>
      </c>
      <c r="B2680" s="6" t="s">
        <v>276</v>
      </c>
      <c r="C2680" s="6" t="s">
        <v>69</v>
      </c>
      <c r="D2680" s="7" t="s">
        <v>277</v>
      </c>
      <c r="E2680" s="14">
        <v>0.02</v>
      </c>
      <c r="F2680" s="14">
        <v>0.014</v>
      </c>
      <c r="G2680" s="9">
        <v>44</v>
      </c>
      <c r="H2680" s="9">
        <v>44</v>
      </c>
      <c r="I2680" s="9">
        <v>0.422</v>
      </c>
      <c r="J2680" s="9">
        <v>0.545</v>
      </c>
      <c r="K2680" s="9">
        <v>0.034</v>
      </c>
      <c r="L2680" s="9">
        <v>12503652</v>
      </c>
      <c r="M2680" s="9">
        <v>0.338</v>
      </c>
    </row>
    <row r="2681" customHeight="1" spans="1:13">
      <c r="A2681" s="6" t="str">
        <f t="shared" si="0"/>
        <v>Zimbabwe-Africa2001</v>
      </c>
      <c r="B2681" s="6" t="s">
        <v>276</v>
      </c>
      <c r="C2681" s="6" t="s">
        <v>69</v>
      </c>
      <c r="D2681" s="7" t="s">
        <v>278</v>
      </c>
      <c r="E2681" s="14">
        <v>0.02</v>
      </c>
      <c r="F2681" s="14">
        <v>0.013</v>
      </c>
      <c r="G2681" s="9">
        <v>43</v>
      </c>
      <c r="H2681" s="9">
        <v>43</v>
      </c>
      <c r="I2681" s="9">
        <v>0.419</v>
      </c>
      <c r="J2681" s="9">
        <v>0.547</v>
      </c>
      <c r="K2681" s="9">
        <v>0.034</v>
      </c>
      <c r="L2681" s="9">
        <v>12586763</v>
      </c>
      <c r="M2681" s="9">
        <v>0.342</v>
      </c>
    </row>
    <row r="2682" customHeight="1" spans="1:13">
      <c r="A2682" s="6" t="str">
        <f t="shared" si="0"/>
        <v>Zimbabwe-Africa2002</v>
      </c>
      <c r="B2682" s="6" t="s">
        <v>276</v>
      </c>
      <c r="C2682" s="6" t="s">
        <v>69</v>
      </c>
      <c r="D2682" s="7" t="s">
        <v>279</v>
      </c>
      <c r="E2682" s="14">
        <v>0.02</v>
      </c>
      <c r="F2682" s="14">
        <v>0.016</v>
      </c>
      <c r="G2682" s="9">
        <v>43</v>
      </c>
      <c r="H2682" s="9">
        <v>43</v>
      </c>
      <c r="I2682" s="9">
        <v>0.417</v>
      </c>
      <c r="J2682" s="9">
        <v>0.548</v>
      </c>
      <c r="K2682" s="9">
        <v>0.035</v>
      </c>
      <c r="L2682" s="9">
        <v>12640922</v>
      </c>
      <c r="M2682" s="9">
        <v>0.346</v>
      </c>
    </row>
    <row r="2683" customHeight="1" spans="1:13">
      <c r="A2683" s="6" t="str">
        <f t="shared" si="0"/>
        <v>Zimbabwe-Africa2003</v>
      </c>
      <c r="B2683" s="6" t="s">
        <v>276</v>
      </c>
      <c r="C2683" s="6" t="s">
        <v>69</v>
      </c>
      <c r="D2683" s="7" t="s">
        <v>280</v>
      </c>
      <c r="E2683" s="14">
        <v>0.021</v>
      </c>
      <c r="F2683" s="14">
        <v>0.031</v>
      </c>
      <c r="G2683" s="9">
        <v>42</v>
      </c>
      <c r="H2683" s="9">
        <v>43</v>
      </c>
      <c r="I2683" s="9">
        <v>0.416</v>
      </c>
      <c r="J2683" s="9">
        <v>0.549</v>
      </c>
      <c r="K2683" s="9">
        <v>0.035</v>
      </c>
      <c r="L2683" s="9">
        <v>12673103</v>
      </c>
      <c r="M2683" s="9">
        <v>0.345</v>
      </c>
    </row>
    <row r="2684" customHeight="1" spans="1:13">
      <c r="A2684" s="6" t="str">
        <f t="shared" si="0"/>
        <v>Zimbabwe-Africa2004</v>
      </c>
      <c r="B2684" s="6" t="s">
        <v>276</v>
      </c>
      <c r="C2684" s="6" t="s">
        <v>69</v>
      </c>
      <c r="D2684" s="7" t="s">
        <v>281</v>
      </c>
      <c r="E2684" s="14">
        <v>0.021</v>
      </c>
      <c r="F2684" s="14">
        <v>0.024</v>
      </c>
      <c r="G2684" s="9">
        <v>43</v>
      </c>
      <c r="H2684" s="9">
        <v>44</v>
      </c>
      <c r="I2684" s="9">
        <v>0.415</v>
      </c>
      <c r="J2684" s="9">
        <v>0.549</v>
      </c>
      <c r="K2684" s="9">
        <v>0.036</v>
      </c>
      <c r="L2684" s="9">
        <v>12693047</v>
      </c>
      <c r="M2684" s="9">
        <v>0.343</v>
      </c>
    </row>
    <row r="2685" customHeight="1" spans="1:13">
      <c r="A2685" s="6" t="str">
        <f t="shared" si="0"/>
        <v>Zimbabwe-Africa2005</v>
      </c>
      <c r="B2685" s="6" t="s">
        <v>276</v>
      </c>
      <c r="C2685" s="6" t="s">
        <v>69</v>
      </c>
      <c r="D2685" s="7" t="s">
        <v>282</v>
      </c>
      <c r="E2685" s="14">
        <v>0.021</v>
      </c>
      <c r="F2685" s="14">
        <v>0.02</v>
      </c>
      <c r="G2685" s="9">
        <v>43</v>
      </c>
      <c r="H2685" s="9">
        <v>44</v>
      </c>
      <c r="I2685" s="9">
        <v>0.415</v>
      </c>
      <c r="J2685" s="9">
        <v>0.548</v>
      </c>
      <c r="K2685" s="9">
        <v>0.037</v>
      </c>
      <c r="L2685" s="9">
        <v>12710589</v>
      </c>
      <c r="M2685" s="9">
        <v>0.341</v>
      </c>
    </row>
    <row r="2686" customHeight="1" spans="1:13">
      <c r="A2686" s="6" t="str">
        <f t="shared" si="0"/>
        <v>Zimbabwe-Africa2006</v>
      </c>
      <c r="B2686" s="6" t="s">
        <v>276</v>
      </c>
      <c r="C2686" s="6" t="s">
        <v>69</v>
      </c>
      <c r="D2686" s="7" t="s">
        <v>287</v>
      </c>
      <c r="E2686" s="14">
        <v>0.023</v>
      </c>
      <c r="F2686" s="14">
        <v>0.021</v>
      </c>
      <c r="G2686" s="9">
        <v>44</v>
      </c>
      <c r="H2686" s="9">
        <v>46</v>
      </c>
      <c r="I2686" s="9">
        <v>0.415</v>
      </c>
      <c r="J2686" s="9">
        <v>0.548</v>
      </c>
      <c r="K2686" s="9">
        <v>0.038</v>
      </c>
      <c r="L2686" s="9">
        <v>12724308</v>
      </c>
      <c r="M2686" s="9">
        <v>0.339</v>
      </c>
    </row>
    <row r="2687" customHeight="1" spans="1:13">
      <c r="A2687" s="6" t="str">
        <f t="shared" si="0"/>
        <v>Zimbabwe-Africa2007</v>
      </c>
      <c r="B2687" s="6" t="s">
        <v>276</v>
      </c>
      <c r="C2687" s="6" t="s">
        <v>69</v>
      </c>
      <c r="D2687" s="7" t="s">
        <v>289</v>
      </c>
      <c r="E2687" s="14">
        <v>0.024</v>
      </c>
      <c r="F2687" s="14">
        <v>0.019</v>
      </c>
      <c r="G2687" s="9">
        <v>46</v>
      </c>
      <c r="H2687" s="9">
        <v>47</v>
      </c>
      <c r="I2687" s="9">
        <v>0.415</v>
      </c>
      <c r="J2687" s="9">
        <v>0.546</v>
      </c>
      <c r="K2687" s="9">
        <v>0.038</v>
      </c>
      <c r="L2687" s="9">
        <v>12740160</v>
      </c>
      <c r="M2687" s="9">
        <v>0.337</v>
      </c>
    </row>
    <row r="2688" customHeight="1" spans="1:13">
      <c r="A2688" s="6" t="str">
        <f t="shared" si="0"/>
        <v>Zimbabwe-Africa2008</v>
      </c>
      <c r="B2688" s="6" t="s">
        <v>276</v>
      </c>
      <c r="C2688" s="6" t="s">
        <v>69</v>
      </c>
      <c r="D2688" s="7" t="s">
        <v>283</v>
      </c>
      <c r="E2688" s="14">
        <v>0.024</v>
      </c>
      <c r="F2688" s="14">
        <v>0.015</v>
      </c>
      <c r="G2688" s="9">
        <v>49</v>
      </c>
      <c r="H2688" s="9">
        <v>49</v>
      </c>
      <c r="I2688" s="9">
        <v>0.416</v>
      </c>
      <c r="J2688" s="9">
        <v>0.545</v>
      </c>
      <c r="K2688" s="9">
        <v>0.039</v>
      </c>
      <c r="L2688" s="9">
        <v>12784041</v>
      </c>
      <c r="M2688" s="9">
        <v>0.336</v>
      </c>
    </row>
    <row r="2689" customHeight="1" spans="1:13">
      <c r="A2689" s="6" t="str">
        <f t="shared" si="0"/>
        <v>Zimbabwe-Africa2009</v>
      </c>
      <c r="B2689" s="6" t="s">
        <v>276</v>
      </c>
      <c r="C2689" s="6" t="s">
        <v>69</v>
      </c>
      <c r="D2689" s="7" t="s">
        <v>284</v>
      </c>
      <c r="E2689" s="14">
        <v>0.026</v>
      </c>
      <c r="F2689" s="14">
        <v>0.056</v>
      </c>
      <c r="G2689" s="9">
        <v>51</v>
      </c>
      <c r="H2689" s="9">
        <v>51</v>
      </c>
      <c r="I2689" s="9">
        <v>0.415</v>
      </c>
      <c r="J2689" s="9">
        <v>0.546</v>
      </c>
      <c r="K2689" s="9">
        <v>0.04</v>
      </c>
      <c r="L2689" s="9">
        <v>12888918</v>
      </c>
      <c r="M2689" s="9">
        <v>0.334</v>
      </c>
    </row>
    <row r="2690" customHeight="1" spans="1:13">
      <c r="A2690" s="6" t="str">
        <f t="shared" si="0"/>
        <v>Zimbabwe-Africa2010</v>
      </c>
      <c r="B2690" s="6" t="s">
        <v>276</v>
      </c>
      <c r="C2690" s="6" t="s">
        <v>69</v>
      </c>
      <c r="D2690" s="7" t="s">
        <v>288</v>
      </c>
      <c r="E2690" s="14">
        <v>0.026</v>
      </c>
      <c r="F2690" s="14">
        <v>0.032</v>
      </c>
      <c r="G2690" s="9">
        <v>54</v>
      </c>
      <c r="H2690" s="9">
        <v>53</v>
      </c>
      <c r="I2690" s="9">
        <v>0.412</v>
      </c>
      <c r="J2690" s="9">
        <v>0.548</v>
      </c>
      <c r="K2690" s="9">
        <v>0.04</v>
      </c>
      <c r="L2690" s="9">
        <v>13076978</v>
      </c>
      <c r="M2690" s="9">
        <v>0.332</v>
      </c>
    </row>
    <row r="2691" customHeight="1" spans="1:13">
      <c r="A2691" s="6" t="str">
        <f t="shared" si="0"/>
        <v>Zimbabwe-Africa2011</v>
      </c>
      <c r="B2691" s="6" t="s">
        <v>276</v>
      </c>
      <c r="C2691" s="6" t="s">
        <v>69</v>
      </c>
      <c r="D2691" s="7" t="s">
        <v>285</v>
      </c>
      <c r="E2691" s="14">
        <v>0.026</v>
      </c>
      <c r="F2691" s="14">
        <v>0.02</v>
      </c>
      <c r="G2691" s="9">
        <v>56</v>
      </c>
      <c r="H2691" s="9">
        <v>55</v>
      </c>
      <c r="I2691" s="9">
        <v>0.408</v>
      </c>
      <c r="J2691" s="9">
        <v>0.552</v>
      </c>
      <c r="K2691" s="9">
        <v>0.04</v>
      </c>
      <c r="L2691" s="9">
        <v>13358738</v>
      </c>
      <c r="M2691" s="9">
        <v>0.33</v>
      </c>
    </row>
    <row r="2692" customHeight="1" spans="1:13">
      <c r="A2692" s="6" t="str">
        <f t="shared" si="0"/>
        <v>Zimbabwe-Africa2012</v>
      </c>
      <c r="B2692" s="6" t="s">
        <v>276</v>
      </c>
      <c r="C2692" s="6" t="s">
        <v>69</v>
      </c>
      <c r="D2692" s="7" t="s">
        <v>286</v>
      </c>
      <c r="E2692" s="14">
        <v>0.031</v>
      </c>
      <c r="F2692" s="14">
        <v>0.027</v>
      </c>
      <c r="G2692" s="9">
        <v>59</v>
      </c>
      <c r="H2692" s="9">
        <v>57</v>
      </c>
      <c r="I2692" s="9">
        <v>0.402</v>
      </c>
      <c r="J2692" s="9">
        <v>0.558</v>
      </c>
      <c r="K2692" s="9">
        <v>0.039</v>
      </c>
      <c r="L2692" s="9">
        <v>13724317</v>
      </c>
      <c r="M2692" s="9">
        <v>0.328</v>
      </c>
    </row>
  </sheetData>
  <autoFilter ref="A1:M2692">
    <extLst/>
  </autoFilter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H2692"/>
  <sheetViews>
    <sheetView workbookViewId="0">
      <selection activeCell="A1" sqref="A1"/>
    </sheetView>
  </sheetViews>
  <sheetFormatPr defaultColWidth="12.6285714285714" defaultRowHeight="15.75" customHeight="1" outlineLevelCol="7"/>
  <cols>
    <col min="1" max="1" width="20.1333333333333" customWidth="1"/>
    <col min="2" max="2" width="16.247619047619" customWidth="1"/>
    <col min="3" max="3" width="11" customWidth="1"/>
    <col min="4" max="4" width="9.5047619047619" customWidth="1"/>
    <col min="5" max="5" width="16.752380952381" customWidth="1"/>
    <col min="6" max="6" width="17.752380952381" customWidth="1"/>
  </cols>
  <sheetData>
    <row r="1" customHeight="1" spans="1:6">
      <c r="A1" s="2" t="s">
        <v>58</v>
      </c>
      <c r="B1" s="2" t="s">
        <v>5</v>
      </c>
      <c r="C1" s="2" t="s">
        <v>4</v>
      </c>
      <c r="D1" s="3" t="s">
        <v>59</v>
      </c>
      <c r="E1" s="11" t="s">
        <v>41</v>
      </c>
      <c r="F1" s="11" t="s">
        <v>43</v>
      </c>
    </row>
    <row r="2" customHeight="1" spans="1:8">
      <c r="A2" s="6" t="str">
        <f t="shared" ref="A2:A2692" si="0">_xlfn.CONCAT(B2,D2)</f>
        <v>Afghanistan-Asia2000</v>
      </c>
      <c r="B2" s="6" t="s">
        <v>64</v>
      </c>
      <c r="C2" s="6" t="s">
        <v>65</v>
      </c>
      <c r="D2" s="7" t="s">
        <v>277</v>
      </c>
      <c r="E2" s="12"/>
      <c r="F2" s="12"/>
      <c r="H2" s="10"/>
    </row>
    <row r="3" customHeight="1" spans="1:6">
      <c r="A3" s="6" t="str">
        <f t="shared" si="0"/>
        <v>Afghanistan-Asia2001</v>
      </c>
      <c r="B3" s="6" t="s">
        <v>64</v>
      </c>
      <c r="C3" s="6" t="s">
        <v>65</v>
      </c>
      <c r="D3" s="7" t="s">
        <v>278</v>
      </c>
      <c r="E3" s="12"/>
      <c r="F3" s="12"/>
    </row>
    <row r="4" customHeight="1" spans="1:6">
      <c r="A4" s="6" t="str">
        <f t="shared" si="0"/>
        <v>Afghanistan-Asia2002</v>
      </c>
      <c r="B4" s="6" t="s">
        <v>64</v>
      </c>
      <c r="C4" s="6" t="s">
        <v>65</v>
      </c>
      <c r="D4" s="7" t="s">
        <v>279</v>
      </c>
      <c r="E4" s="12"/>
      <c r="F4" s="12"/>
    </row>
    <row r="5" customHeight="1" spans="1:6">
      <c r="A5" s="6" t="str">
        <f t="shared" si="0"/>
        <v>Afghanistan-Asia2003</v>
      </c>
      <c r="B5" s="6" t="s">
        <v>64</v>
      </c>
      <c r="C5" s="6" t="s">
        <v>65</v>
      </c>
      <c r="D5" s="7" t="s">
        <v>280</v>
      </c>
      <c r="E5" s="12"/>
      <c r="F5" s="12"/>
    </row>
    <row r="6" customHeight="1" spans="1:6">
      <c r="A6" s="6" t="str">
        <f t="shared" si="0"/>
        <v>Afghanistan-Asia2004</v>
      </c>
      <c r="B6" s="6" t="s">
        <v>64</v>
      </c>
      <c r="C6" s="6" t="s">
        <v>65</v>
      </c>
      <c r="D6" s="7" t="s">
        <v>281</v>
      </c>
      <c r="E6" s="12"/>
      <c r="F6" s="12"/>
    </row>
    <row r="7" customHeight="1" spans="1:6">
      <c r="A7" s="6" t="str">
        <f t="shared" si="0"/>
        <v>Afghanistan-Asia2005</v>
      </c>
      <c r="B7" s="6" t="s">
        <v>64</v>
      </c>
      <c r="C7" s="6" t="s">
        <v>65</v>
      </c>
      <c r="D7" s="7" t="s">
        <v>282</v>
      </c>
      <c r="E7" s="12"/>
      <c r="F7" s="12"/>
    </row>
    <row r="8" customHeight="1" spans="1:6">
      <c r="A8" s="6" t="str">
        <f t="shared" si="0"/>
        <v>Afghanistan-Asia2006</v>
      </c>
      <c r="B8" s="6" t="s">
        <v>64</v>
      </c>
      <c r="C8" s="6" t="s">
        <v>65</v>
      </c>
      <c r="D8" s="7" t="s">
        <v>287</v>
      </c>
      <c r="E8" s="12"/>
      <c r="F8" s="12"/>
    </row>
    <row r="9" customHeight="1" spans="1:6">
      <c r="A9" s="6" t="str">
        <f t="shared" si="0"/>
        <v>Afghanistan-Asia2007</v>
      </c>
      <c r="B9" s="6" t="s">
        <v>64</v>
      </c>
      <c r="C9" s="6" t="s">
        <v>65</v>
      </c>
      <c r="D9" s="7" t="s">
        <v>289</v>
      </c>
      <c r="E9" s="12"/>
      <c r="F9" s="12"/>
    </row>
    <row r="10" customHeight="1" spans="1:6">
      <c r="A10" s="6" t="str">
        <f t="shared" si="0"/>
        <v>Afghanistan-Asia2008</v>
      </c>
      <c r="B10" s="6" t="s">
        <v>64</v>
      </c>
      <c r="C10" s="6" t="s">
        <v>65</v>
      </c>
      <c r="D10" s="7" t="s">
        <v>283</v>
      </c>
      <c r="E10" s="13">
        <v>43000000</v>
      </c>
      <c r="F10" s="13">
        <v>58000000</v>
      </c>
    </row>
    <row r="11" customHeight="1" spans="1:6">
      <c r="A11" s="6" t="str">
        <f t="shared" si="0"/>
        <v>Afghanistan-Asia2009</v>
      </c>
      <c r="B11" s="6" t="s">
        <v>64</v>
      </c>
      <c r="C11" s="6" t="s">
        <v>65</v>
      </c>
      <c r="D11" s="7" t="s">
        <v>284</v>
      </c>
      <c r="E11" s="13">
        <v>96000000</v>
      </c>
      <c r="F11" s="13">
        <v>61000000</v>
      </c>
    </row>
    <row r="12" customHeight="1" spans="1:6">
      <c r="A12" s="6" t="str">
        <f t="shared" si="0"/>
        <v>Afghanistan-Asia2010</v>
      </c>
      <c r="B12" s="6" t="s">
        <v>64</v>
      </c>
      <c r="C12" s="6" t="s">
        <v>65</v>
      </c>
      <c r="D12" s="7" t="s">
        <v>288</v>
      </c>
      <c r="E12" s="13">
        <v>138000000</v>
      </c>
      <c r="F12" s="13">
        <v>86000000</v>
      </c>
    </row>
    <row r="13" customHeight="1" spans="1:6">
      <c r="A13" s="6" t="str">
        <f t="shared" si="0"/>
        <v>Afghanistan-Asia2011</v>
      </c>
      <c r="B13" s="6" t="s">
        <v>64</v>
      </c>
      <c r="C13" s="6" t="s">
        <v>65</v>
      </c>
      <c r="D13" s="7" t="s">
        <v>285</v>
      </c>
      <c r="E13" s="13">
        <v>137000000</v>
      </c>
      <c r="F13" s="13">
        <v>127000000</v>
      </c>
    </row>
    <row r="14" customHeight="1" spans="1:6">
      <c r="A14" s="6" t="str">
        <f t="shared" si="0"/>
        <v>Afghanistan-Asia2012</v>
      </c>
      <c r="B14" s="6" t="s">
        <v>64</v>
      </c>
      <c r="C14" s="6" t="s">
        <v>65</v>
      </c>
      <c r="D14" s="7" t="s">
        <v>286</v>
      </c>
      <c r="E14" s="13">
        <v>116000000</v>
      </c>
      <c r="F14" s="13">
        <v>80000000</v>
      </c>
    </row>
    <row r="15" customHeight="1" spans="1:6">
      <c r="A15" s="6" t="str">
        <f t="shared" si="0"/>
        <v>Albania-Europe2000</v>
      </c>
      <c r="B15" s="6" t="s">
        <v>66</v>
      </c>
      <c r="C15" s="6" t="s">
        <v>67</v>
      </c>
      <c r="D15" s="7" t="s">
        <v>277</v>
      </c>
      <c r="E15" s="13">
        <v>398000000</v>
      </c>
      <c r="F15" s="13">
        <v>290000000</v>
      </c>
    </row>
    <row r="16" customHeight="1" spans="1:6">
      <c r="A16" s="6" t="str">
        <f t="shared" si="0"/>
        <v>Albania-Europe2001</v>
      </c>
      <c r="B16" s="6" t="s">
        <v>66</v>
      </c>
      <c r="C16" s="6" t="s">
        <v>67</v>
      </c>
      <c r="D16" s="7" t="s">
        <v>278</v>
      </c>
      <c r="E16" s="13">
        <v>451000000</v>
      </c>
      <c r="F16" s="13">
        <v>269000000</v>
      </c>
    </row>
    <row r="17" customHeight="1" spans="1:6">
      <c r="A17" s="6" t="str">
        <f t="shared" si="0"/>
        <v>Albania-Europe2002</v>
      </c>
      <c r="B17" s="6" t="s">
        <v>66</v>
      </c>
      <c r="C17" s="6" t="s">
        <v>67</v>
      </c>
      <c r="D17" s="7" t="s">
        <v>279</v>
      </c>
      <c r="E17" s="13">
        <v>492000000</v>
      </c>
      <c r="F17" s="13">
        <v>386000000</v>
      </c>
    </row>
    <row r="18" customHeight="1" spans="1:6">
      <c r="A18" s="6" t="str">
        <f t="shared" si="0"/>
        <v>Albania-Europe2003</v>
      </c>
      <c r="B18" s="6" t="s">
        <v>66</v>
      </c>
      <c r="C18" s="6" t="s">
        <v>67</v>
      </c>
      <c r="D18" s="7" t="s">
        <v>280</v>
      </c>
      <c r="E18" s="13">
        <v>537000000</v>
      </c>
      <c r="F18" s="13">
        <v>507000000</v>
      </c>
    </row>
    <row r="19" customHeight="1" spans="1:6">
      <c r="A19" s="6" t="str">
        <f t="shared" si="0"/>
        <v>Albania-Europe2004</v>
      </c>
      <c r="B19" s="6" t="s">
        <v>66</v>
      </c>
      <c r="C19" s="6" t="s">
        <v>67</v>
      </c>
      <c r="D19" s="7" t="s">
        <v>281</v>
      </c>
      <c r="E19" s="13">
        <v>756000000</v>
      </c>
      <c r="F19" s="13">
        <v>669000000</v>
      </c>
    </row>
    <row r="20" customHeight="1" spans="1:6">
      <c r="A20" s="6" t="str">
        <f t="shared" si="0"/>
        <v>Albania-Europe2005</v>
      </c>
      <c r="B20" s="6" t="s">
        <v>66</v>
      </c>
      <c r="C20" s="6" t="s">
        <v>67</v>
      </c>
      <c r="D20" s="7" t="s">
        <v>282</v>
      </c>
      <c r="E20" s="13">
        <v>880000000</v>
      </c>
      <c r="F20" s="13">
        <v>808000000</v>
      </c>
    </row>
    <row r="21" customHeight="1" spans="1:6">
      <c r="A21" s="6" t="str">
        <f t="shared" si="0"/>
        <v>Albania-Europe2006</v>
      </c>
      <c r="B21" s="6" t="s">
        <v>66</v>
      </c>
      <c r="C21" s="6" t="s">
        <v>67</v>
      </c>
      <c r="D21" s="7" t="s">
        <v>287</v>
      </c>
      <c r="E21" s="13">
        <v>1057000000</v>
      </c>
      <c r="F21" s="13">
        <v>989000000</v>
      </c>
    </row>
    <row r="22" customHeight="1" spans="1:6">
      <c r="A22" s="6" t="str">
        <f t="shared" si="0"/>
        <v>Albania-Europe2007</v>
      </c>
      <c r="B22" s="6" t="s">
        <v>66</v>
      </c>
      <c r="C22" s="6" t="s">
        <v>67</v>
      </c>
      <c r="D22" s="7" t="s">
        <v>289</v>
      </c>
      <c r="E22" s="13">
        <v>1479000000</v>
      </c>
      <c r="F22" s="13">
        <v>1331000000</v>
      </c>
    </row>
    <row r="23" customHeight="1" spans="1:6">
      <c r="A23" s="6" t="str">
        <f t="shared" si="0"/>
        <v>Albania-Europe2008</v>
      </c>
      <c r="B23" s="6" t="s">
        <v>66</v>
      </c>
      <c r="C23" s="6" t="s">
        <v>67</v>
      </c>
      <c r="D23" s="7" t="s">
        <v>283</v>
      </c>
      <c r="E23" s="13">
        <v>1848000000</v>
      </c>
      <c r="F23" s="13">
        <v>1644000000</v>
      </c>
    </row>
    <row r="24" customHeight="1" spans="1:6">
      <c r="A24" s="6" t="str">
        <f t="shared" si="0"/>
        <v>Albania-Europe2009</v>
      </c>
      <c r="B24" s="6" t="s">
        <v>66</v>
      </c>
      <c r="C24" s="6" t="s">
        <v>67</v>
      </c>
      <c r="D24" s="7" t="s">
        <v>284</v>
      </c>
      <c r="E24" s="13">
        <v>2014000000</v>
      </c>
      <c r="F24" s="13">
        <v>1693000000</v>
      </c>
    </row>
    <row r="25" customHeight="1" spans="1:6">
      <c r="A25" s="6" t="str">
        <f t="shared" si="0"/>
        <v>Albania-Europe2010</v>
      </c>
      <c r="B25" s="6" t="s">
        <v>66</v>
      </c>
      <c r="C25" s="6" t="s">
        <v>67</v>
      </c>
      <c r="D25" s="7" t="s">
        <v>288</v>
      </c>
      <c r="E25" s="13">
        <v>1780000000</v>
      </c>
      <c r="F25" s="13">
        <v>1454000000</v>
      </c>
    </row>
    <row r="26" customHeight="1" spans="1:6">
      <c r="A26" s="6" t="str">
        <f t="shared" si="0"/>
        <v>Albania-Europe2011</v>
      </c>
      <c r="B26" s="6" t="s">
        <v>66</v>
      </c>
      <c r="C26" s="6" t="s">
        <v>67</v>
      </c>
      <c r="D26" s="7" t="s">
        <v>285</v>
      </c>
      <c r="E26" s="13">
        <v>1833000000</v>
      </c>
      <c r="F26" s="13">
        <v>1678000000</v>
      </c>
    </row>
    <row r="27" customHeight="1" spans="1:6">
      <c r="A27" s="6" t="str">
        <f t="shared" si="0"/>
        <v>Albania-Europe2012</v>
      </c>
      <c r="B27" s="6" t="s">
        <v>66</v>
      </c>
      <c r="C27" s="6" t="s">
        <v>67</v>
      </c>
      <c r="D27" s="7" t="s">
        <v>286</v>
      </c>
      <c r="E27" s="13">
        <v>1623000000</v>
      </c>
      <c r="F27" s="13">
        <v>1374000000</v>
      </c>
    </row>
    <row r="28" customHeight="1" spans="1:6">
      <c r="A28" s="6" t="str">
        <f t="shared" si="0"/>
        <v>Algeria-Africa2000</v>
      </c>
      <c r="B28" s="6" t="s">
        <v>68</v>
      </c>
      <c r="C28" s="6" t="s">
        <v>69</v>
      </c>
      <c r="D28" s="7" t="s">
        <v>277</v>
      </c>
      <c r="E28" s="13">
        <v>102000000</v>
      </c>
      <c r="F28" s="13">
        <v>193000000</v>
      </c>
    </row>
    <row r="29" customHeight="1" spans="1:6">
      <c r="A29" s="6" t="str">
        <f t="shared" si="0"/>
        <v>Algeria-Africa2001</v>
      </c>
      <c r="B29" s="6" t="s">
        <v>68</v>
      </c>
      <c r="C29" s="6" t="s">
        <v>69</v>
      </c>
      <c r="D29" s="7" t="s">
        <v>278</v>
      </c>
      <c r="E29" s="13">
        <v>100000000</v>
      </c>
      <c r="F29" s="13">
        <v>194000000</v>
      </c>
    </row>
    <row r="30" customHeight="1" spans="1:6">
      <c r="A30" s="6" t="str">
        <f t="shared" si="0"/>
        <v>Algeria-Africa2002</v>
      </c>
      <c r="B30" s="6" t="s">
        <v>68</v>
      </c>
      <c r="C30" s="6" t="s">
        <v>69</v>
      </c>
      <c r="D30" s="7" t="s">
        <v>279</v>
      </c>
      <c r="E30" s="13">
        <v>111000000</v>
      </c>
      <c r="F30" s="13">
        <v>248000000</v>
      </c>
    </row>
    <row r="31" customHeight="1" spans="1:6">
      <c r="A31" s="6" t="str">
        <f t="shared" si="0"/>
        <v>Algeria-Africa2003</v>
      </c>
      <c r="B31" s="6" t="s">
        <v>68</v>
      </c>
      <c r="C31" s="6" t="s">
        <v>69</v>
      </c>
      <c r="D31" s="7" t="s">
        <v>280</v>
      </c>
      <c r="E31" s="13">
        <v>112000000</v>
      </c>
      <c r="F31" s="13">
        <v>255000000</v>
      </c>
    </row>
    <row r="32" customHeight="1" spans="1:6">
      <c r="A32" s="6" t="str">
        <f t="shared" si="0"/>
        <v>Algeria-Africa2004</v>
      </c>
      <c r="B32" s="6" t="s">
        <v>68</v>
      </c>
      <c r="C32" s="6" t="s">
        <v>69</v>
      </c>
      <c r="D32" s="7" t="s">
        <v>281</v>
      </c>
      <c r="E32" s="13">
        <v>178000000</v>
      </c>
      <c r="F32" s="13">
        <v>341000000</v>
      </c>
    </row>
    <row r="33" customHeight="1" spans="1:6">
      <c r="A33" s="6" t="str">
        <f t="shared" si="0"/>
        <v>Algeria-Africa2005</v>
      </c>
      <c r="B33" s="6" t="s">
        <v>68</v>
      </c>
      <c r="C33" s="6" t="s">
        <v>69</v>
      </c>
      <c r="D33" s="7" t="s">
        <v>282</v>
      </c>
      <c r="E33" s="13">
        <v>477000000</v>
      </c>
      <c r="F33" s="13">
        <v>660000000</v>
      </c>
    </row>
    <row r="34" customHeight="1" spans="1:6">
      <c r="A34" s="6" t="str">
        <f t="shared" si="0"/>
        <v>Algeria-Africa2006</v>
      </c>
      <c r="B34" s="6" t="s">
        <v>68</v>
      </c>
      <c r="C34" s="6" t="s">
        <v>69</v>
      </c>
      <c r="D34" s="7" t="s">
        <v>287</v>
      </c>
      <c r="E34" s="13">
        <v>393000000</v>
      </c>
      <c r="F34" s="13">
        <v>414000000</v>
      </c>
    </row>
    <row r="35" customHeight="1" spans="1:6">
      <c r="A35" s="6" t="str">
        <f t="shared" si="0"/>
        <v>Algeria-Africa2007</v>
      </c>
      <c r="B35" s="6" t="s">
        <v>68</v>
      </c>
      <c r="C35" s="6" t="s">
        <v>69</v>
      </c>
      <c r="D35" s="7" t="s">
        <v>289</v>
      </c>
      <c r="E35" s="13">
        <v>332000000</v>
      </c>
      <c r="F35" s="13">
        <v>504000000</v>
      </c>
    </row>
    <row r="36" customHeight="1" spans="1:6">
      <c r="A36" s="6" t="str">
        <f t="shared" si="0"/>
        <v>Algeria-Africa2008</v>
      </c>
      <c r="B36" s="6" t="s">
        <v>68</v>
      </c>
      <c r="C36" s="6" t="s">
        <v>69</v>
      </c>
      <c r="D36" s="7" t="s">
        <v>283</v>
      </c>
      <c r="E36" s="13">
        <v>474000000</v>
      </c>
      <c r="F36" s="13">
        <v>617000000</v>
      </c>
    </row>
    <row r="37" customHeight="1" spans="1:6">
      <c r="A37" s="6" t="str">
        <f t="shared" si="0"/>
        <v>Algeria-Africa2009</v>
      </c>
      <c r="B37" s="6" t="s">
        <v>68</v>
      </c>
      <c r="C37" s="6" t="s">
        <v>69</v>
      </c>
      <c r="D37" s="7" t="s">
        <v>284</v>
      </c>
      <c r="E37" s="13">
        <v>381000000</v>
      </c>
      <c r="F37" s="13">
        <v>574000000</v>
      </c>
    </row>
    <row r="38" customHeight="1" spans="1:6">
      <c r="A38" s="6" t="str">
        <f t="shared" si="0"/>
        <v>Algeria-Africa2010</v>
      </c>
      <c r="B38" s="6" t="s">
        <v>68</v>
      </c>
      <c r="C38" s="6" t="s">
        <v>69</v>
      </c>
      <c r="D38" s="7" t="s">
        <v>288</v>
      </c>
      <c r="E38" s="13">
        <v>323000000</v>
      </c>
      <c r="F38" s="13">
        <v>737000000</v>
      </c>
    </row>
    <row r="39" customHeight="1" spans="1:6">
      <c r="A39" s="6" t="str">
        <f t="shared" si="0"/>
        <v>Algeria-Africa2011</v>
      </c>
      <c r="B39" s="6" t="s">
        <v>68</v>
      </c>
      <c r="C39" s="6" t="s">
        <v>69</v>
      </c>
      <c r="D39" s="7" t="s">
        <v>285</v>
      </c>
      <c r="E39" s="13">
        <v>300000000</v>
      </c>
      <c r="F39" s="13">
        <v>571000000</v>
      </c>
    </row>
    <row r="40" customHeight="1" spans="1:6">
      <c r="A40" s="6" t="str">
        <f t="shared" si="0"/>
        <v>Algeria-Africa2012</v>
      </c>
      <c r="B40" s="6" t="s">
        <v>68</v>
      </c>
      <c r="C40" s="6" t="s">
        <v>69</v>
      </c>
      <c r="D40" s="7" t="s">
        <v>286</v>
      </c>
      <c r="E40" s="13">
        <v>295000000</v>
      </c>
      <c r="F40" s="13">
        <v>559000000</v>
      </c>
    </row>
    <row r="41" customHeight="1" spans="1:6">
      <c r="A41" s="6" t="str">
        <f t="shared" si="0"/>
        <v>American Samoa-Oceania2000</v>
      </c>
      <c r="B41" s="6" t="s">
        <v>70</v>
      </c>
      <c r="C41" s="6" t="s">
        <v>71</v>
      </c>
      <c r="D41" s="7" t="s">
        <v>277</v>
      </c>
      <c r="E41" s="12"/>
      <c r="F41" s="12"/>
    </row>
    <row r="42" customHeight="1" spans="1:6">
      <c r="A42" s="6" t="str">
        <f t="shared" si="0"/>
        <v>American Samoa-Oceania2001</v>
      </c>
      <c r="B42" s="6" t="s">
        <v>70</v>
      </c>
      <c r="C42" s="6" t="s">
        <v>71</v>
      </c>
      <c r="D42" s="7" t="s">
        <v>278</v>
      </c>
      <c r="E42" s="12"/>
      <c r="F42" s="12"/>
    </row>
    <row r="43" customHeight="1" spans="1:6">
      <c r="A43" s="6" t="str">
        <f t="shared" si="0"/>
        <v>American Samoa-Oceania2002</v>
      </c>
      <c r="B43" s="6" t="s">
        <v>70</v>
      </c>
      <c r="C43" s="6" t="s">
        <v>71</v>
      </c>
      <c r="D43" s="7" t="s">
        <v>279</v>
      </c>
      <c r="E43" s="12"/>
      <c r="F43" s="12"/>
    </row>
    <row r="44" customHeight="1" spans="1:6">
      <c r="A44" s="6" t="str">
        <f t="shared" si="0"/>
        <v>American Samoa-Oceania2003</v>
      </c>
      <c r="B44" s="6" t="s">
        <v>70</v>
      </c>
      <c r="C44" s="6" t="s">
        <v>71</v>
      </c>
      <c r="D44" s="7" t="s">
        <v>280</v>
      </c>
      <c r="E44" s="12"/>
      <c r="F44" s="12"/>
    </row>
    <row r="45" customHeight="1" spans="1:6">
      <c r="A45" s="6" t="str">
        <f t="shared" si="0"/>
        <v>American Samoa-Oceania2004</v>
      </c>
      <c r="B45" s="6" t="s">
        <v>70</v>
      </c>
      <c r="C45" s="6" t="s">
        <v>71</v>
      </c>
      <c r="D45" s="7" t="s">
        <v>281</v>
      </c>
      <c r="E45" s="12"/>
      <c r="F45" s="12"/>
    </row>
    <row r="46" customHeight="1" spans="1:6">
      <c r="A46" s="6" t="str">
        <f t="shared" si="0"/>
        <v>American Samoa-Oceania2005</v>
      </c>
      <c r="B46" s="6" t="s">
        <v>70</v>
      </c>
      <c r="C46" s="6" t="s">
        <v>71</v>
      </c>
      <c r="D46" s="7" t="s">
        <v>282</v>
      </c>
      <c r="E46" s="12"/>
      <c r="F46" s="12"/>
    </row>
    <row r="47" customHeight="1" spans="1:6">
      <c r="A47" s="6" t="str">
        <f t="shared" si="0"/>
        <v>American Samoa-Oceania2006</v>
      </c>
      <c r="B47" s="6" t="s">
        <v>70</v>
      </c>
      <c r="C47" s="6" t="s">
        <v>71</v>
      </c>
      <c r="D47" s="7" t="s">
        <v>287</v>
      </c>
      <c r="E47" s="12"/>
      <c r="F47" s="12"/>
    </row>
    <row r="48" customHeight="1" spans="1:6">
      <c r="A48" s="6" t="str">
        <f t="shared" si="0"/>
        <v>American Samoa-Oceania2007</v>
      </c>
      <c r="B48" s="6" t="s">
        <v>70</v>
      </c>
      <c r="C48" s="6" t="s">
        <v>71</v>
      </c>
      <c r="D48" s="7" t="s">
        <v>289</v>
      </c>
      <c r="E48" s="12"/>
      <c r="F48" s="12"/>
    </row>
    <row r="49" customHeight="1" spans="1:6">
      <c r="A49" s="6" t="str">
        <f t="shared" si="0"/>
        <v>American Samoa-Oceania2008</v>
      </c>
      <c r="B49" s="6" t="s">
        <v>70</v>
      </c>
      <c r="C49" s="6" t="s">
        <v>71</v>
      </c>
      <c r="D49" s="7" t="s">
        <v>283</v>
      </c>
      <c r="E49" s="12"/>
      <c r="F49" s="12"/>
    </row>
    <row r="50" customHeight="1" spans="1:6">
      <c r="A50" s="6" t="str">
        <f t="shared" si="0"/>
        <v>American Samoa-Oceania2009</v>
      </c>
      <c r="B50" s="6" t="s">
        <v>70</v>
      </c>
      <c r="C50" s="6" t="s">
        <v>71</v>
      </c>
      <c r="D50" s="7" t="s">
        <v>284</v>
      </c>
      <c r="E50" s="12"/>
      <c r="F50" s="12"/>
    </row>
    <row r="51" customHeight="1" spans="1:6">
      <c r="A51" s="6" t="str">
        <f t="shared" si="0"/>
        <v>American Samoa-Oceania2010</v>
      </c>
      <c r="B51" s="6" t="s">
        <v>70</v>
      </c>
      <c r="C51" s="6" t="s">
        <v>71</v>
      </c>
      <c r="D51" s="7" t="s">
        <v>288</v>
      </c>
      <c r="E51" s="12"/>
      <c r="F51" s="12"/>
    </row>
    <row r="52" customHeight="1" spans="1:6">
      <c r="A52" s="6" t="str">
        <f t="shared" si="0"/>
        <v>American Samoa-Oceania2011</v>
      </c>
      <c r="B52" s="6" t="s">
        <v>70</v>
      </c>
      <c r="C52" s="6" t="s">
        <v>71</v>
      </c>
      <c r="D52" s="7" t="s">
        <v>285</v>
      </c>
      <c r="E52" s="12"/>
      <c r="F52" s="12"/>
    </row>
    <row r="53" customHeight="1" spans="1:6">
      <c r="A53" s="6" t="str">
        <f t="shared" si="0"/>
        <v>American Samoa-Oceania2012</v>
      </c>
      <c r="B53" s="6" t="s">
        <v>70</v>
      </c>
      <c r="C53" s="6" t="s">
        <v>71</v>
      </c>
      <c r="D53" s="7" t="s">
        <v>286</v>
      </c>
      <c r="E53" s="12"/>
      <c r="F53" s="12"/>
    </row>
    <row r="54" customHeight="1" spans="1:6">
      <c r="A54" s="6" t="str">
        <f t="shared" si="0"/>
        <v>Andorra-Europe2000</v>
      </c>
      <c r="B54" s="6" t="s">
        <v>72</v>
      </c>
      <c r="C54" s="6" t="s">
        <v>67</v>
      </c>
      <c r="D54" s="7" t="s">
        <v>277</v>
      </c>
      <c r="E54" s="12"/>
      <c r="F54" s="12"/>
    </row>
    <row r="55" customHeight="1" spans="1:6">
      <c r="A55" s="6" t="str">
        <f t="shared" si="0"/>
        <v>Andorra-Europe2001</v>
      </c>
      <c r="B55" s="6" t="s">
        <v>72</v>
      </c>
      <c r="C55" s="6" t="s">
        <v>67</v>
      </c>
      <c r="D55" s="7" t="s">
        <v>278</v>
      </c>
      <c r="E55" s="12"/>
      <c r="F55" s="12"/>
    </row>
    <row r="56" customHeight="1" spans="1:6">
      <c r="A56" s="6" t="str">
        <f t="shared" si="0"/>
        <v>Andorra-Europe2002</v>
      </c>
      <c r="B56" s="6" t="s">
        <v>72</v>
      </c>
      <c r="C56" s="6" t="s">
        <v>67</v>
      </c>
      <c r="D56" s="7" t="s">
        <v>279</v>
      </c>
      <c r="E56" s="12"/>
      <c r="F56" s="12"/>
    </row>
    <row r="57" customHeight="1" spans="1:6">
      <c r="A57" s="6" t="str">
        <f t="shared" si="0"/>
        <v>Andorra-Europe2003</v>
      </c>
      <c r="B57" s="6" t="s">
        <v>72</v>
      </c>
      <c r="C57" s="6" t="s">
        <v>67</v>
      </c>
      <c r="D57" s="7" t="s">
        <v>280</v>
      </c>
      <c r="E57" s="12"/>
      <c r="F57" s="12"/>
    </row>
    <row r="58" customHeight="1" spans="1:6">
      <c r="A58" s="6" t="str">
        <f t="shared" si="0"/>
        <v>Andorra-Europe2004</v>
      </c>
      <c r="B58" s="6" t="s">
        <v>72</v>
      </c>
      <c r="C58" s="6" t="s">
        <v>67</v>
      </c>
      <c r="D58" s="7" t="s">
        <v>281</v>
      </c>
      <c r="E58" s="12"/>
      <c r="F58" s="12"/>
    </row>
    <row r="59" customHeight="1" spans="1:6">
      <c r="A59" s="6" t="str">
        <f t="shared" si="0"/>
        <v>Andorra-Europe2005</v>
      </c>
      <c r="B59" s="6" t="s">
        <v>72</v>
      </c>
      <c r="C59" s="6" t="s">
        <v>67</v>
      </c>
      <c r="D59" s="7" t="s">
        <v>282</v>
      </c>
      <c r="E59" s="12"/>
      <c r="F59" s="12"/>
    </row>
    <row r="60" customHeight="1" spans="1:6">
      <c r="A60" s="6" t="str">
        <f t="shared" si="0"/>
        <v>Andorra-Europe2006</v>
      </c>
      <c r="B60" s="6" t="s">
        <v>72</v>
      </c>
      <c r="C60" s="6" t="s">
        <v>67</v>
      </c>
      <c r="D60" s="7" t="s">
        <v>287</v>
      </c>
      <c r="E60" s="12"/>
      <c r="F60" s="12"/>
    </row>
    <row r="61" customHeight="1" spans="1:6">
      <c r="A61" s="6" t="str">
        <f t="shared" si="0"/>
        <v>Andorra-Europe2007</v>
      </c>
      <c r="B61" s="6" t="s">
        <v>72</v>
      </c>
      <c r="C61" s="6" t="s">
        <v>67</v>
      </c>
      <c r="D61" s="7" t="s">
        <v>289</v>
      </c>
      <c r="E61" s="12"/>
      <c r="F61" s="12"/>
    </row>
    <row r="62" customHeight="1" spans="1:6">
      <c r="A62" s="6" t="str">
        <f t="shared" si="0"/>
        <v>Andorra-Europe2008</v>
      </c>
      <c r="B62" s="6" t="s">
        <v>72</v>
      </c>
      <c r="C62" s="6" t="s">
        <v>67</v>
      </c>
      <c r="D62" s="7" t="s">
        <v>283</v>
      </c>
      <c r="E62" s="12"/>
      <c r="F62" s="12"/>
    </row>
    <row r="63" customHeight="1" spans="1:6">
      <c r="A63" s="6" t="str">
        <f t="shared" si="0"/>
        <v>Andorra-Europe2009</v>
      </c>
      <c r="B63" s="6" t="s">
        <v>72</v>
      </c>
      <c r="C63" s="6" t="s">
        <v>67</v>
      </c>
      <c r="D63" s="7" t="s">
        <v>284</v>
      </c>
      <c r="E63" s="12"/>
      <c r="F63" s="12"/>
    </row>
    <row r="64" customHeight="1" spans="1:6">
      <c r="A64" s="6" t="str">
        <f t="shared" si="0"/>
        <v>Andorra-Europe2010</v>
      </c>
      <c r="B64" s="6" t="s">
        <v>72</v>
      </c>
      <c r="C64" s="6" t="s">
        <v>67</v>
      </c>
      <c r="D64" s="7" t="s">
        <v>288</v>
      </c>
      <c r="E64" s="12"/>
      <c r="F64" s="12"/>
    </row>
    <row r="65" customHeight="1" spans="1:6">
      <c r="A65" s="6" t="str">
        <f t="shared" si="0"/>
        <v>Andorra-Europe2011</v>
      </c>
      <c r="B65" s="6" t="s">
        <v>72</v>
      </c>
      <c r="C65" s="6" t="s">
        <v>67</v>
      </c>
      <c r="D65" s="7" t="s">
        <v>285</v>
      </c>
      <c r="E65" s="12"/>
      <c r="F65" s="12"/>
    </row>
    <row r="66" customHeight="1" spans="1:6">
      <c r="A66" s="6" t="str">
        <f t="shared" si="0"/>
        <v>Andorra-Europe2012</v>
      </c>
      <c r="B66" s="6" t="s">
        <v>72</v>
      </c>
      <c r="C66" s="6" t="s">
        <v>67</v>
      </c>
      <c r="D66" s="7" t="s">
        <v>286</v>
      </c>
      <c r="E66" s="12"/>
      <c r="F66" s="12"/>
    </row>
    <row r="67" customHeight="1" spans="1:6">
      <c r="A67" s="6" t="str">
        <f t="shared" si="0"/>
        <v>Angola-Africa2000</v>
      </c>
      <c r="B67" s="6" t="s">
        <v>73</v>
      </c>
      <c r="C67" s="6" t="s">
        <v>69</v>
      </c>
      <c r="D67" s="7" t="s">
        <v>277</v>
      </c>
      <c r="E67" s="13">
        <v>34000000</v>
      </c>
      <c r="F67" s="13">
        <v>146000000</v>
      </c>
    </row>
    <row r="68" customHeight="1" spans="1:6">
      <c r="A68" s="6" t="str">
        <f t="shared" si="0"/>
        <v>Angola-Africa2001</v>
      </c>
      <c r="B68" s="6" t="s">
        <v>73</v>
      </c>
      <c r="C68" s="6" t="s">
        <v>69</v>
      </c>
      <c r="D68" s="7" t="s">
        <v>278</v>
      </c>
      <c r="E68" s="13">
        <v>35000000</v>
      </c>
      <c r="F68" s="13">
        <v>80000000</v>
      </c>
    </row>
    <row r="69" customHeight="1" spans="1:6">
      <c r="A69" s="6" t="str">
        <f t="shared" si="0"/>
        <v>Angola-Africa2002</v>
      </c>
      <c r="B69" s="6" t="s">
        <v>73</v>
      </c>
      <c r="C69" s="6" t="s">
        <v>69</v>
      </c>
      <c r="D69" s="7" t="s">
        <v>279</v>
      </c>
      <c r="E69" s="13">
        <v>51000000</v>
      </c>
      <c r="F69" s="13">
        <v>52000000</v>
      </c>
    </row>
    <row r="70" customHeight="1" spans="1:6">
      <c r="A70" s="6" t="str">
        <f t="shared" si="0"/>
        <v>Angola-Africa2003</v>
      </c>
      <c r="B70" s="6" t="s">
        <v>73</v>
      </c>
      <c r="C70" s="6" t="s">
        <v>69</v>
      </c>
      <c r="D70" s="7" t="s">
        <v>280</v>
      </c>
      <c r="E70" s="13">
        <v>63000000</v>
      </c>
      <c r="F70" s="13">
        <v>49000000</v>
      </c>
    </row>
    <row r="71" customHeight="1" spans="1:6">
      <c r="A71" s="6" t="str">
        <f t="shared" si="0"/>
        <v>Angola-Africa2004</v>
      </c>
      <c r="B71" s="6" t="s">
        <v>73</v>
      </c>
      <c r="C71" s="6" t="s">
        <v>69</v>
      </c>
      <c r="D71" s="7" t="s">
        <v>281</v>
      </c>
      <c r="E71" s="13">
        <v>82000000</v>
      </c>
      <c r="F71" s="13">
        <v>86000000</v>
      </c>
    </row>
    <row r="72" customHeight="1" spans="1:6">
      <c r="A72" s="6" t="str">
        <f t="shared" si="0"/>
        <v>Angola-Africa2005</v>
      </c>
      <c r="B72" s="6" t="s">
        <v>73</v>
      </c>
      <c r="C72" s="6" t="s">
        <v>69</v>
      </c>
      <c r="D72" s="7" t="s">
        <v>282</v>
      </c>
      <c r="E72" s="13">
        <v>103000000</v>
      </c>
      <c r="F72" s="13">
        <v>135000000</v>
      </c>
    </row>
    <row r="73" customHeight="1" spans="1:6">
      <c r="A73" s="6" t="str">
        <f t="shared" si="0"/>
        <v>Angola-Africa2006</v>
      </c>
      <c r="B73" s="6" t="s">
        <v>73</v>
      </c>
      <c r="C73" s="6" t="s">
        <v>69</v>
      </c>
      <c r="D73" s="7" t="s">
        <v>287</v>
      </c>
      <c r="E73" s="13">
        <v>91000000</v>
      </c>
      <c r="F73" s="13">
        <v>393000000</v>
      </c>
    </row>
    <row r="74" customHeight="1" spans="1:6">
      <c r="A74" s="6" t="str">
        <f t="shared" si="0"/>
        <v>Angola-Africa2007</v>
      </c>
      <c r="B74" s="6" t="s">
        <v>73</v>
      </c>
      <c r="C74" s="6" t="s">
        <v>69</v>
      </c>
      <c r="D74" s="7" t="s">
        <v>289</v>
      </c>
      <c r="E74" s="13">
        <v>236000000</v>
      </c>
      <c r="F74" s="13">
        <v>473000000</v>
      </c>
    </row>
    <row r="75" customHeight="1" spans="1:6">
      <c r="A75" s="6" t="str">
        <f t="shared" si="0"/>
        <v>Angola-Africa2008</v>
      </c>
      <c r="B75" s="6" t="s">
        <v>73</v>
      </c>
      <c r="C75" s="6" t="s">
        <v>69</v>
      </c>
      <c r="D75" s="7" t="s">
        <v>283</v>
      </c>
      <c r="E75" s="13">
        <v>293000000</v>
      </c>
      <c r="F75" s="13">
        <v>447000000</v>
      </c>
    </row>
    <row r="76" customHeight="1" spans="1:6">
      <c r="A76" s="6" t="str">
        <f t="shared" si="0"/>
        <v>Angola-Africa2009</v>
      </c>
      <c r="B76" s="6" t="s">
        <v>73</v>
      </c>
      <c r="C76" s="6" t="s">
        <v>69</v>
      </c>
      <c r="D76" s="7" t="s">
        <v>284</v>
      </c>
      <c r="E76" s="13">
        <v>554000000</v>
      </c>
      <c r="F76" s="13">
        <v>270000000</v>
      </c>
    </row>
    <row r="77" customHeight="1" spans="1:6">
      <c r="A77" s="6" t="str">
        <f t="shared" si="0"/>
        <v>Angola-Africa2010</v>
      </c>
      <c r="B77" s="6" t="s">
        <v>73</v>
      </c>
      <c r="C77" s="6" t="s">
        <v>69</v>
      </c>
      <c r="D77" s="7" t="s">
        <v>288</v>
      </c>
      <c r="E77" s="13">
        <v>726000000</v>
      </c>
      <c r="F77" s="13">
        <v>275000000</v>
      </c>
    </row>
    <row r="78" customHeight="1" spans="1:6">
      <c r="A78" s="6" t="str">
        <f t="shared" si="0"/>
        <v>Angola-Africa2011</v>
      </c>
      <c r="B78" s="6" t="s">
        <v>73</v>
      </c>
      <c r="C78" s="6" t="s">
        <v>69</v>
      </c>
      <c r="D78" s="7" t="s">
        <v>285</v>
      </c>
      <c r="E78" s="13">
        <v>653000000</v>
      </c>
      <c r="F78" s="13">
        <v>323000000</v>
      </c>
    </row>
    <row r="79" customHeight="1" spans="1:6">
      <c r="A79" s="6" t="str">
        <f t="shared" si="0"/>
        <v>Angola-Africa2012</v>
      </c>
      <c r="B79" s="6" t="s">
        <v>73</v>
      </c>
      <c r="C79" s="6" t="s">
        <v>69</v>
      </c>
      <c r="D79" s="7" t="s">
        <v>286</v>
      </c>
      <c r="E79" s="13">
        <v>711000000</v>
      </c>
      <c r="F79" s="13">
        <v>292000000</v>
      </c>
    </row>
    <row r="80" customHeight="1" spans="1:6">
      <c r="A80" s="6" t="str">
        <f t="shared" si="0"/>
        <v>Antigua and Barbuda-The Americas2000</v>
      </c>
      <c r="B80" s="6" t="s">
        <v>74</v>
      </c>
      <c r="C80" s="6" t="s">
        <v>75</v>
      </c>
      <c r="D80" s="7" t="s">
        <v>277</v>
      </c>
      <c r="E80" s="13">
        <v>291000000</v>
      </c>
      <c r="F80" s="13">
        <v>31000000</v>
      </c>
    </row>
    <row r="81" customHeight="1" spans="1:6">
      <c r="A81" s="6" t="str">
        <f t="shared" si="0"/>
        <v>Antigua and Barbuda-The Americas2001</v>
      </c>
      <c r="B81" s="6" t="s">
        <v>74</v>
      </c>
      <c r="C81" s="6" t="s">
        <v>75</v>
      </c>
      <c r="D81" s="7" t="s">
        <v>278</v>
      </c>
      <c r="E81" s="13">
        <v>272000000</v>
      </c>
      <c r="F81" s="13">
        <v>32000000</v>
      </c>
    </row>
    <row r="82" customHeight="1" spans="1:6">
      <c r="A82" s="6" t="str">
        <f t="shared" si="0"/>
        <v>Antigua and Barbuda-The Americas2002</v>
      </c>
      <c r="B82" s="6" t="s">
        <v>74</v>
      </c>
      <c r="C82" s="6" t="s">
        <v>75</v>
      </c>
      <c r="D82" s="7" t="s">
        <v>279</v>
      </c>
      <c r="E82" s="13">
        <v>274000000</v>
      </c>
      <c r="F82" s="13">
        <v>33000000</v>
      </c>
    </row>
    <row r="83" customHeight="1" spans="1:6">
      <c r="A83" s="6" t="str">
        <f t="shared" si="0"/>
        <v>Antigua and Barbuda-The Americas2003</v>
      </c>
      <c r="B83" s="6" t="s">
        <v>74</v>
      </c>
      <c r="C83" s="6" t="s">
        <v>75</v>
      </c>
      <c r="D83" s="7" t="s">
        <v>280</v>
      </c>
      <c r="E83" s="13">
        <v>300000000</v>
      </c>
      <c r="F83" s="13">
        <v>35000000</v>
      </c>
    </row>
    <row r="84" customHeight="1" spans="1:6">
      <c r="A84" s="6" t="str">
        <f t="shared" si="0"/>
        <v>Antigua and Barbuda-The Americas2004</v>
      </c>
      <c r="B84" s="6" t="s">
        <v>74</v>
      </c>
      <c r="C84" s="6" t="s">
        <v>75</v>
      </c>
      <c r="D84" s="7" t="s">
        <v>281</v>
      </c>
      <c r="E84" s="13">
        <v>337000000</v>
      </c>
      <c r="F84" s="13">
        <v>38000000</v>
      </c>
    </row>
    <row r="85" customHeight="1" spans="1:6">
      <c r="A85" s="6" t="str">
        <f t="shared" si="0"/>
        <v>Antigua and Barbuda-The Americas2005</v>
      </c>
      <c r="B85" s="6" t="s">
        <v>74</v>
      </c>
      <c r="C85" s="6" t="s">
        <v>75</v>
      </c>
      <c r="D85" s="7" t="s">
        <v>282</v>
      </c>
      <c r="E85" s="13">
        <v>309000000</v>
      </c>
      <c r="F85" s="13">
        <v>40000000</v>
      </c>
    </row>
    <row r="86" customHeight="1" spans="1:6">
      <c r="A86" s="6" t="str">
        <f t="shared" si="0"/>
        <v>Antigua and Barbuda-The Americas2006</v>
      </c>
      <c r="B86" s="6" t="s">
        <v>74</v>
      </c>
      <c r="C86" s="6" t="s">
        <v>75</v>
      </c>
      <c r="D86" s="7" t="s">
        <v>287</v>
      </c>
      <c r="E86" s="13">
        <v>327000000</v>
      </c>
      <c r="F86" s="13">
        <v>45000000</v>
      </c>
    </row>
    <row r="87" customHeight="1" spans="1:6">
      <c r="A87" s="6" t="str">
        <f t="shared" si="0"/>
        <v>Antigua and Barbuda-The Americas2007</v>
      </c>
      <c r="B87" s="6" t="s">
        <v>74</v>
      </c>
      <c r="C87" s="6" t="s">
        <v>75</v>
      </c>
      <c r="D87" s="7" t="s">
        <v>289</v>
      </c>
      <c r="E87" s="13">
        <v>338000000</v>
      </c>
      <c r="F87" s="13">
        <v>52000000</v>
      </c>
    </row>
    <row r="88" customHeight="1" spans="1:6">
      <c r="A88" s="6" t="str">
        <f t="shared" si="0"/>
        <v>Antigua and Barbuda-The Americas2008</v>
      </c>
      <c r="B88" s="6" t="s">
        <v>74</v>
      </c>
      <c r="C88" s="6" t="s">
        <v>75</v>
      </c>
      <c r="D88" s="7" t="s">
        <v>283</v>
      </c>
      <c r="E88" s="13">
        <v>334000000</v>
      </c>
      <c r="F88" s="13">
        <v>58000000</v>
      </c>
    </row>
    <row r="89" customHeight="1" spans="1:6">
      <c r="A89" s="6" t="str">
        <f t="shared" si="0"/>
        <v>Antigua and Barbuda-The Americas2009</v>
      </c>
      <c r="B89" s="6" t="s">
        <v>74</v>
      </c>
      <c r="C89" s="6" t="s">
        <v>75</v>
      </c>
      <c r="D89" s="7" t="s">
        <v>284</v>
      </c>
      <c r="E89" s="13">
        <v>305000000</v>
      </c>
      <c r="F89" s="13">
        <v>54000000</v>
      </c>
    </row>
    <row r="90" customHeight="1" spans="1:6">
      <c r="A90" s="6" t="str">
        <f t="shared" si="0"/>
        <v>Antigua and Barbuda-The Americas2010</v>
      </c>
      <c r="B90" s="6" t="s">
        <v>74</v>
      </c>
      <c r="C90" s="6" t="s">
        <v>75</v>
      </c>
      <c r="D90" s="7" t="s">
        <v>288</v>
      </c>
      <c r="E90" s="13">
        <v>298000000</v>
      </c>
      <c r="F90" s="13">
        <v>52000000</v>
      </c>
    </row>
    <row r="91" customHeight="1" spans="1:6">
      <c r="A91" s="6" t="str">
        <f t="shared" si="0"/>
        <v>Antigua and Barbuda-The Americas2011</v>
      </c>
      <c r="B91" s="6" t="s">
        <v>74</v>
      </c>
      <c r="C91" s="6" t="s">
        <v>75</v>
      </c>
      <c r="D91" s="7" t="s">
        <v>285</v>
      </c>
      <c r="E91" s="13">
        <v>312000000</v>
      </c>
      <c r="F91" s="13">
        <v>50000000</v>
      </c>
    </row>
    <row r="92" customHeight="1" spans="1:6">
      <c r="A92" s="6" t="str">
        <f t="shared" si="0"/>
        <v>Antigua and Barbuda-The Americas2012</v>
      </c>
      <c r="B92" s="6" t="s">
        <v>74</v>
      </c>
      <c r="C92" s="6" t="s">
        <v>75</v>
      </c>
      <c r="D92" s="7" t="s">
        <v>286</v>
      </c>
      <c r="E92" s="12"/>
      <c r="F92" s="12"/>
    </row>
    <row r="93" customHeight="1" spans="1:6">
      <c r="A93" s="6" t="str">
        <f t="shared" si="0"/>
        <v>Argentina-The Americas2000</v>
      </c>
      <c r="B93" s="6" t="s">
        <v>76</v>
      </c>
      <c r="C93" s="6" t="s">
        <v>75</v>
      </c>
      <c r="D93" s="7" t="s">
        <v>277</v>
      </c>
      <c r="E93" s="13">
        <v>3195000000</v>
      </c>
      <c r="F93" s="13">
        <v>5460000000</v>
      </c>
    </row>
    <row r="94" customHeight="1" spans="1:6">
      <c r="A94" s="6" t="str">
        <f t="shared" si="0"/>
        <v>Argentina-The Americas2001</v>
      </c>
      <c r="B94" s="6" t="s">
        <v>76</v>
      </c>
      <c r="C94" s="6" t="s">
        <v>75</v>
      </c>
      <c r="D94" s="7" t="s">
        <v>278</v>
      </c>
      <c r="E94" s="13">
        <v>2756000000</v>
      </c>
      <c r="F94" s="13">
        <v>4888000000</v>
      </c>
    </row>
    <row r="95" customHeight="1" spans="1:6">
      <c r="A95" s="6" t="str">
        <f t="shared" si="0"/>
        <v>Argentina-The Americas2002</v>
      </c>
      <c r="B95" s="6" t="s">
        <v>76</v>
      </c>
      <c r="C95" s="6" t="s">
        <v>75</v>
      </c>
      <c r="D95" s="7" t="s">
        <v>279</v>
      </c>
      <c r="E95" s="13">
        <v>1716000000</v>
      </c>
      <c r="F95" s="13">
        <v>2744000000</v>
      </c>
    </row>
    <row r="96" customHeight="1" spans="1:6">
      <c r="A96" s="6" t="str">
        <f t="shared" si="0"/>
        <v>Argentina-The Americas2003</v>
      </c>
      <c r="B96" s="6" t="s">
        <v>76</v>
      </c>
      <c r="C96" s="6" t="s">
        <v>75</v>
      </c>
      <c r="D96" s="7" t="s">
        <v>280</v>
      </c>
      <c r="E96" s="13">
        <v>2306000000</v>
      </c>
      <c r="F96" s="13">
        <v>2997000000</v>
      </c>
    </row>
    <row r="97" customHeight="1" spans="1:6">
      <c r="A97" s="6" t="str">
        <f t="shared" si="0"/>
        <v>Argentina-The Americas2004</v>
      </c>
      <c r="B97" s="6" t="s">
        <v>76</v>
      </c>
      <c r="C97" s="6" t="s">
        <v>75</v>
      </c>
      <c r="D97" s="7" t="s">
        <v>281</v>
      </c>
      <c r="E97" s="13">
        <v>2660000000</v>
      </c>
      <c r="F97" s="13">
        <v>3208000000</v>
      </c>
    </row>
    <row r="98" customHeight="1" spans="1:6">
      <c r="A98" s="6" t="str">
        <f t="shared" si="0"/>
        <v>Argentina-The Americas2005</v>
      </c>
      <c r="B98" s="6" t="s">
        <v>76</v>
      </c>
      <c r="C98" s="6" t="s">
        <v>75</v>
      </c>
      <c r="D98" s="7" t="s">
        <v>282</v>
      </c>
      <c r="E98" s="13">
        <v>3209000000</v>
      </c>
      <c r="F98" s="13">
        <v>3554000000</v>
      </c>
    </row>
    <row r="99" customHeight="1" spans="1:6">
      <c r="A99" s="6" t="str">
        <f t="shared" si="0"/>
        <v>Argentina-The Americas2006</v>
      </c>
      <c r="B99" s="6" t="s">
        <v>76</v>
      </c>
      <c r="C99" s="6" t="s">
        <v>75</v>
      </c>
      <c r="D99" s="7" t="s">
        <v>287</v>
      </c>
      <c r="E99" s="13">
        <v>3899000000</v>
      </c>
      <c r="F99" s="13">
        <v>4038000000</v>
      </c>
    </row>
    <row r="100" customHeight="1" spans="1:6">
      <c r="A100" s="6" t="str">
        <f t="shared" si="0"/>
        <v>Argentina-The Americas2007</v>
      </c>
      <c r="B100" s="6" t="s">
        <v>76</v>
      </c>
      <c r="C100" s="6" t="s">
        <v>75</v>
      </c>
      <c r="D100" s="7" t="s">
        <v>289</v>
      </c>
      <c r="E100" s="13">
        <v>4984000000</v>
      </c>
      <c r="F100" s="13">
        <v>5063000000</v>
      </c>
    </row>
    <row r="101" customHeight="1" spans="1:6">
      <c r="A101" s="6" t="str">
        <f t="shared" si="0"/>
        <v>Argentina-The Americas2008</v>
      </c>
      <c r="B101" s="6" t="s">
        <v>76</v>
      </c>
      <c r="C101" s="6" t="s">
        <v>75</v>
      </c>
      <c r="D101" s="7" t="s">
        <v>283</v>
      </c>
      <c r="E101" s="13">
        <v>5295000000</v>
      </c>
      <c r="F101" s="13">
        <v>5962000000</v>
      </c>
    </row>
    <row r="102" customHeight="1" spans="1:6">
      <c r="A102" s="6" t="str">
        <f t="shared" si="0"/>
        <v>Argentina-The Americas2009</v>
      </c>
      <c r="B102" s="6" t="s">
        <v>76</v>
      </c>
      <c r="C102" s="6" t="s">
        <v>75</v>
      </c>
      <c r="D102" s="7" t="s">
        <v>284</v>
      </c>
      <c r="E102" s="13">
        <v>4476000000</v>
      </c>
      <c r="F102" s="13">
        <v>5766000000</v>
      </c>
    </row>
    <row r="103" customHeight="1" spans="1:6">
      <c r="A103" s="6" t="str">
        <f t="shared" si="0"/>
        <v>Argentina-The Americas2010</v>
      </c>
      <c r="B103" s="6" t="s">
        <v>76</v>
      </c>
      <c r="C103" s="6" t="s">
        <v>75</v>
      </c>
      <c r="D103" s="7" t="s">
        <v>288</v>
      </c>
      <c r="E103" s="13">
        <v>5629000000</v>
      </c>
      <c r="F103" s="13">
        <v>6375000000</v>
      </c>
    </row>
    <row r="104" customHeight="1" spans="1:6">
      <c r="A104" s="6" t="str">
        <f t="shared" si="0"/>
        <v>Argentina-The Americas2011</v>
      </c>
      <c r="B104" s="6" t="s">
        <v>76</v>
      </c>
      <c r="C104" s="6" t="s">
        <v>75</v>
      </c>
      <c r="D104" s="7" t="s">
        <v>285</v>
      </c>
      <c r="E104" s="13">
        <v>6060000000</v>
      </c>
      <c r="F104" s="13">
        <v>7477000000</v>
      </c>
    </row>
    <row r="105" customHeight="1" spans="1:6">
      <c r="A105" s="6" t="str">
        <f t="shared" si="0"/>
        <v>Argentina-The Americas2012</v>
      </c>
      <c r="B105" s="6" t="s">
        <v>76</v>
      </c>
      <c r="C105" s="6" t="s">
        <v>75</v>
      </c>
      <c r="D105" s="7" t="s">
        <v>286</v>
      </c>
      <c r="E105" s="13">
        <v>5655000000</v>
      </c>
      <c r="F105" s="13">
        <v>8213000000</v>
      </c>
    </row>
    <row r="106" customHeight="1" spans="1:6">
      <c r="A106" s="6" t="str">
        <f t="shared" si="0"/>
        <v>Armenia-Asia2000</v>
      </c>
      <c r="B106" s="6" t="s">
        <v>77</v>
      </c>
      <c r="C106" s="6" t="s">
        <v>65</v>
      </c>
      <c r="D106" s="7" t="s">
        <v>277</v>
      </c>
      <c r="E106" s="13">
        <v>52000000</v>
      </c>
      <c r="F106" s="13">
        <v>56000000</v>
      </c>
    </row>
    <row r="107" customHeight="1" spans="1:6">
      <c r="A107" s="6" t="str">
        <f t="shared" si="0"/>
        <v>Armenia-Asia2001</v>
      </c>
      <c r="B107" s="6" t="s">
        <v>77</v>
      </c>
      <c r="C107" s="6" t="s">
        <v>65</v>
      </c>
      <c r="D107" s="7" t="s">
        <v>278</v>
      </c>
      <c r="E107" s="13">
        <v>81000000</v>
      </c>
      <c r="F107" s="13">
        <v>59000000</v>
      </c>
    </row>
    <row r="108" customHeight="1" spans="1:6">
      <c r="A108" s="6" t="str">
        <f t="shared" si="0"/>
        <v>Armenia-Asia2002</v>
      </c>
      <c r="B108" s="6" t="s">
        <v>77</v>
      </c>
      <c r="C108" s="6" t="s">
        <v>65</v>
      </c>
      <c r="D108" s="7" t="s">
        <v>279</v>
      </c>
      <c r="E108" s="13">
        <v>81000000</v>
      </c>
      <c r="F108" s="13">
        <v>85000000</v>
      </c>
    </row>
    <row r="109" customHeight="1" spans="1:6">
      <c r="A109" s="6" t="str">
        <f t="shared" si="0"/>
        <v>Armenia-Asia2003</v>
      </c>
      <c r="B109" s="6" t="s">
        <v>77</v>
      </c>
      <c r="C109" s="6" t="s">
        <v>65</v>
      </c>
      <c r="D109" s="7" t="s">
        <v>280</v>
      </c>
      <c r="E109" s="13">
        <v>90000000</v>
      </c>
      <c r="F109" s="13">
        <v>97000000</v>
      </c>
    </row>
    <row r="110" customHeight="1" spans="1:6">
      <c r="A110" s="6" t="str">
        <f t="shared" si="0"/>
        <v>Armenia-Asia2004</v>
      </c>
      <c r="B110" s="6" t="s">
        <v>77</v>
      </c>
      <c r="C110" s="6" t="s">
        <v>65</v>
      </c>
      <c r="D110" s="7" t="s">
        <v>281</v>
      </c>
      <c r="E110" s="13">
        <v>188000000</v>
      </c>
      <c r="F110" s="13">
        <v>216000000</v>
      </c>
    </row>
    <row r="111" customHeight="1" spans="1:6">
      <c r="A111" s="6" t="str">
        <f t="shared" si="0"/>
        <v>Armenia-Asia2005</v>
      </c>
      <c r="B111" s="6" t="s">
        <v>77</v>
      </c>
      <c r="C111" s="6" t="s">
        <v>65</v>
      </c>
      <c r="D111" s="7" t="s">
        <v>282</v>
      </c>
      <c r="E111" s="13">
        <v>240000000</v>
      </c>
      <c r="F111" s="13">
        <v>284000000</v>
      </c>
    </row>
    <row r="112" customHeight="1" spans="1:6">
      <c r="A112" s="6" t="str">
        <f t="shared" si="0"/>
        <v>Armenia-Asia2006</v>
      </c>
      <c r="B112" s="6" t="s">
        <v>77</v>
      </c>
      <c r="C112" s="6" t="s">
        <v>65</v>
      </c>
      <c r="D112" s="7" t="s">
        <v>287</v>
      </c>
      <c r="E112" s="13">
        <v>307000000</v>
      </c>
      <c r="F112" s="13">
        <v>321000000</v>
      </c>
    </row>
    <row r="113" customHeight="1" spans="1:6">
      <c r="A113" s="6" t="str">
        <f t="shared" si="0"/>
        <v>Armenia-Asia2007</v>
      </c>
      <c r="B113" s="6" t="s">
        <v>77</v>
      </c>
      <c r="C113" s="6" t="s">
        <v>65</v>
      </c>
      <c r="D113" s="7" t="s">
        <v>289</v>
      </c>
      <c r="E113" s="13">
        <v>343000000</v>
      </c>
      <c r="F113" s="13">
        <v>345000000</v>
      </c>
    </row>
    <row r="114" customHeight="1" spans="1:6">
      <c r="A114" s="6" t="str">
        <f t="shared" si="0"/>
        <v>Armenia-Asia2008</v>
      </c>
      <c r="B114" s="6" t="s">
        <v>77</v>
      </c>
      <c r="C114" s="6" t="s">
        <v>65</v>
      </c>
      <c r="D114" s="7" t="s">
        <v>283</v>
      </c>
      <c r="E114" s="13">
        <v>377000000</v>
      </c>
      <c r="F114" s="13">
        <v>383000000</v>
      </c>
    </row>
    <row r="115" customHeight="1" spans="1:6">
      <c r="A115" s="6" t="str">
        <f t="shared" si="0"/>
        <v>Armenia-Asia2009</v>
      </c>
      <c r="B115" s="6" t="s">
        <v>77</v>
      </c>
      <c r="C115" s="6" t="s">
        <v>65</v>
      </c>
      <c r="D115" s="7" t="s">
        <v>284</v>
      </c>
      <c r="E115" s="13">
        <v>374000000</v>
      </c>
      <c r="F115" s="13">
        <v>379000000</v>
      </c>
    </row>
    <row r="116" customHeight="1" spans="1:6">
      <c r="A116" s="6" t="str">
        <f t="shared" si="0"/>
        <v>Armenia-Asia2010</v>
      </c>
      <c r="B116" s="6" t="s">
        <v>77</v>
      </c>
      <c r="C116" s="6" t="s">
        <v>65</v>
      </c>
      <c r="D116" s="7" t="s">
        <v>288</v>
      </c>
      <c r="E116" s="13">
        <v>456000000</v>
      </c>
      <c r="F116" s="13">
        <v>466000000</v>
      </c>
    </row>
    <row r="117" customHeight="1" spans="1:6">
      <c r="A117" s="6" t="str">
        <f t="shared" si="0"/>
        <v>Armenia-Asia2011</v>
      </c>
      <c r="B117" s="6" t="s">
        <v>77</v>
      </c>
      <c r="C117" s="6" t="s">
        <v>65</v>
      </c>
      <c r="D117" s="7" t="s">
        <v>285</v>
      </c>
      <c r="E117" s="13">
        <v>486000000</v>
      </c>
      <c r="F117" s="13">
        <v>546000000</v>
      </c>
    </row>
    <row r="118" customHeight="1" spans="1:6">
      <c r="A118" s="6" t="str">
        <f t="shared" si="0"/>
        <v>Armenia-Asia2012</v>
      </c>
      <c r="B118" s="6" t="s">
        <v>77</v>
      </c>
      <c r="C118" s="6" t="s">
        <v>65</v>
      </c>
      <c r="D118" s="7" t="s">
        <v>286</v>
      </c>
      <c r="E118" s="13">
        <v>487000000</v>
      </c>
      <c r="F118" s="13">
        <v>556000000</v>
      </c>
    </row>
    <row r="119" customHeight="1" spans="1:6">
      <c r="A119" s="6" t="str">
        <f t="shared" si="0"/>
        <v>Aruba-The Americas2000</v>
      </c>
      <c r="B119" s="6" t="s">
        <v>78</v>
      </c>
      <c r="C119" s="6" t="s">
        <v>75</v>
      </c>
      <c r="D119" s="7" t="s">
        <v>277</v>
      </c>
      <c r="E119" s="13">
        <v>850000000</v>
      </c>
      <c r="F119" s="13">
        <v>163000000</v>
      </c>
    </row>
    <row r="120" customHeight="1" spans="1:6">
      <c r="A120" s="6" t="str">
        <f t="shared" si="0"/>
        <v>Aruba-The Americas2001</v>
      </c>
      <c r="B120" s="6" t="s">
        <v>78</v>
      </c>
      <c r="C120" s="6" t="s">
        <v>75</v>
      </c>
      <c r="D120" s="7" t="s">
        <v>278</v>
      </c>
      <c r="E120" s="13">
        <v>825000000</v>
      </c>
      <c r="F120" s="13">
        <v>156000000</v>
      </c>
    </row>
    <row r="121" customHeight="1" spans="1:6">
      <c r="A121" s="6" t="str">
        <f t="shared" si="0"/>
        <v>Aruba-The Americas2002</v>
      </c>
      <c r="B121" s="6" t="s">
        <v>78</v>
      </c>
      <c r="C121" s="6" t="s">
        <v>75</v>
      </c>
      <c r="D121" s="7" t="s">
        <v>279</v>
      </c>
      <c r="E121" s="13">
        <v>835000000</v>
      </c>
      <c r="F121" s="13">
        <v>172000000</v>
      </c>
    </row>
    <row r="122" customHeight="1" spans="1:6">
      <c r="A122" s="6" t="str">
        <f t="shared" si="0"/>
        <v>Aruba-The Americas2003</v>
      </c>
      <c r="B122" s="6" t="s">
        <v>78</v>
      </c>
      <c r="C122" s="6" t="s">
        <v>75</v>
      </c>
      <c r="D122" s="7" t="s">
        <v>280</v>
      </c>
      <c r="E122" s="13">
        <v>858000000</v>
      </c>
      <c r="F122" s="13">
        <v>213000000</v>
      </c>
    </row>
    <row r="123" customHeight="1" spans="1:6">
      <c r="A123" s="6" t="str">
        <f t="shared" si="0"/>
        <v>Aruba-The Americas2004</v>
      </c>
      <c r="B123" s="6" t="s">
        <v>78</v>
      </c>
      <c r="C123" s="6" t="s">
        <v>75</v>
      </c>
      <c r="D123" s="7" t="s">
        <v>281</v>
      </c>
      <c r="E123" s="13">
        <v>1056000000</v>
      </c>
      <c r="F123" s="13">
        <v>248000000</v>
      </c>
    </row>
    <row r="124" customHeight="1" spans="1:6">
      <c r="A124" s="6" t="str">
        <f t="shared" si="0"/>
        <v>Aruba-The Americas2005</v>
      </c>
      <c r="B124" s="6" t="s">
        <v>78</v>
      </c>
      <c r="C124" s="6" t="s">
        <v>75</v>
      </c>
      <c r="D124" s="7" t="s">
        <v>282</v>
      </c>
      <c r="E124" s="13">
        <v>1097000000</v>
      </c>
      <c r="F124" s="13">
        <v>250000000</v>
      </c>
    </row>
    <row r="125" customHeight="1" spans="1:6">
      <c r="A125" s="6" t="str">
        <f t="shared" si="0"/>
        <v>Aruba-The Americas2006</v>
      </c>
      <c r="B125" s="6" t="s">
        <v>78</v>
      </c>
      <c r="C125" s="6" t="s">
        <v>75</v>
      </c>
      <c r="D125" s="7" t="s">
        <v>287</v>
      </c>
      <c r="E125" s="13">
        <v>1064000000</v>
      </c>
      <c r="F125" s="13">
        <v>241000000</v>
      </c>
    </row>
    <row r="126" customHeight="1" spans="1:6">
      <c r="A126" s="6" t="str">
        <f t="shared" si="0"/>
        <v>Aruba-The Americas2007</v>
      </c>
      <c r="B126" s="6" t="s">
        <v>78</v>
      </c>
      <c r="C126" s="6" t="s">
        <v>75</v>
      </c>
      <c r="D126" s="7" t="s">
        <v>289</v>
      </c>
      <c r="E126" s="13">
        <v>1213000000</v>
      </c>
      <c r="F126" s="13">
        <v>270000000</v>
      </c>
    </row>
    <row r="127" customHeight="1" spans="1:6">
      <c r="A127" s="6" t="str">
        <f t="shared" si="0"/>
        <v>Aruba-The Americas2008</v>
      </c>
      <c r="B127" s="6" t="s">
        <v>78</v>
      </c>
      <c r="C127" s="6" t="s">
        <v>75</v>
      </c>
      <c r="D127" s="7" t="s">
        <v>283</v>
      </c>
      <c r="E127" s="13">
        <v>1353000000</v>
      </c>
      <c r="F127" s="13">
        <v>273000000</v>
      </c>
    </row>
    <row r="128" customHeight="1" spans="1:6">
      <c r="A128" s="6" t="str">
        <f t="shared" si="0"/>
        <v>Aruba-The Americas2009</v>
      </c>
      <c r="B128" s="6" t="s">
        <v>78</v>
      </c>
      <c r="C128" s="6" t="s">
        <v>75</v>
      </c>
      <c r="D128" s="7" t="s">
        <v>284</v>
      </c>
      <c r="E128" s="13">
        <v>1224000000</v>
      </c>
      <c r="F128" s="13">
        <v>265000000</v>
      </c>
    </row>
    <row r="129" customHeight="1" spans="1:6">
      <c r="A129" s="6" t="str">
        <f t="shared" si="0"/>
        <v>Aruba-The Americas2010</v>
      </c>
      <c r="B129" s="6" t="s">
        <v>78</v>
      </c>
      <c r="C129" s="6" t="s">
        <v>75</v>
      </c>
      <c r="D129" s="7" t="s">
        <v>288</v>
      </c>
      <c r="E129" s="13">
        <v>1256000000</v>
      </c>
      <c r="F129" s="13">
        <v>264000000</v>
      </c>
    </row>
    <row r="130" customHeight="1" spans="1:6">
      <c r="A130" s="6" t="str">
        <f t="shared" si="0"/>
        <v>Aruba-The Americas2011</v>
      </c>
      <c r="B130" s="6" t="s">
        <v>78</v>
      </c>
      <c r="C130" s="6" t="s">
        <v>75</v>
      </c>
      <c r="D130" s="7" t="s">
        <v>285</v>
      </c>
      <c r="E130" s="13">
        <v>1360000000</v>
      </c>
      <c r="F130" s="13">
        <v>289000000</v>
      </c>
    </row>
    <row r="131" customHeight="1" spans="1:6">
      <c r="A131" s="6" t="str">
        <f t="shared" si="0"/>
        <v>Aruba-The Americas2012</v>
      </c>
      <c r="B131" s="6" t="s">
        <v>78</v>
      </c>
      <c r="C131" s="6" t="s">
        <v>75</v>
      </c>
      <c r="D131" s="7" t="s">
        <v>286</v>
      </c>
      <c r="E131" s="13">
        <v>1414000000</v>
      </c>
      <c r="F131" s="13">
        <v>296000000</v>
      </c>
    </row>
    <row r="132" customHeight="1" spans="1:6">
      <c r="A132" s="6" t="str">
        <f t="shared" si="0"/>
        <v>Australia-Oceania2000</v>
      </c>
      <c r="B132" s="6" t="s">
        <v>79</v>
      </c>
      <c r="C132" s="6" t="s">
        <v>71</v>
      </c>
      <c r="D132" s="7" t="s">
        <v>277</v>
      </c>
      <c r="E132" s="13">
        <v>13016000000</v>
      </c>
      <c r="F132" s="13">
        <v>8780000000</v>
      </c>
    </row>
    <row r="133" customHeight="1" spans="1:6">
      <c r="A133" s="6" t="str">
        <f t="shared" si="0"/>
        <v>Australia-Oceania2001</v>
      </c>
      <c r="B133" s="6" t="s">
        <v>79</v>
      </c>
      <c r="C133" s="6" t="s">
        <v>71</v>
      </c>
      <c r="D133" s="7" t="s">
        <v>278</v>
      </c>
      <c r="E133" s="13">
        <v>12804000000</v>
      </c>
      <c r="F133" s="13">
        <v>8053000000</v>
      </c>
    </row>
    <row r="134" customHeight="1" spans="1:6">
      <c r="A134" s="6" t="str">
        <f t="shared" si="0"/>
        <v>Australia-Oceania2002</v>
      </c>
      <c r="B134" s="6" t="s">
        <v>79</v>
      </c>
      <c r="C134" s="6" t="s">
        <v>71</v>
      </c>
      <c r="D134" s="7" t="s">
        <v>279</v>
      </c>
      <c r="E134" s="13">
        <v>13624000000</v>
      </c>
      <c r="F134" s="13">
        <v>8494000000</v>
      </c>
    </row>
    <row r="135" customHeight="1" spans="1:6">
      <c r="A135" s="6" t="str">
        <f t="shared" si="0"/>
        <v>Australia-Oceania2003</v>
      </c>
      <c r="B135" s="6" t="s">
        <v>79</v>
      </c>
      <c r="C135" s="6" t="s">
        <v>71</v>
      </c>
      <c r="D135" s="7" t="s">
        <v>280</v>
      </c>
      <c r="E135" s="13">
        <v>16647000000</v>
      </c>
      <c r="F135" s="13">
        <v>10135000000</v>
      </c>
    </row>
    <row r="136" customHeight="1" spans="1:6">
      <c r="A136" s="6" t="str">
        <f t="shared" si="0"/>
        <v>Australia-Oceania2004</v>
      </c>
      <c r="B136" s="6" t="s">
        <v>79</v>
      </c>
      <c r="C136" s="6" t="s">
        <v>71</v>
      </c>
      <c r="D136" s="7" t="s">
        <v>281</v>
      </c>
      <c r="E136" s="13">
        <v>20453000000</v>
      </c>
      <c r="F136" s="13">
        <v>14224000000</v>
      </c>
    </row>
    <row r="137" customHeight="1" spans="1:6">
      <c r="A137" s="6" t="str">
        <f t="shared" si="0"/>
        <v>Australia-Oceania2005</v>
      </c>
      <c r="B137" s="6" t="s">
        <v>79</v>
      </c>
      <c r="C137" s="6" t="s">
        <v>71</v>
      </c>
      <c r="D137" s="7" t="s">
        <v>282</v>
      </c>
      <c r="E137" s="13">
        <v>19820000000</v>
      </c>
      <c r="F137" s="13">
        <v>15656000000</v>
      </c>
    </row>
    <row r="138" customHeight="1" spans="1:6">
      <c r="A138" s="6" t="str">
        <f t="shared" si="0"/>
        <v>Australia-Oceania2006</v>
      </c>
      <c r="B138" s="6" t="s">
        <v>79</v>
      </c>
      <c r="C138" s="6" t="s">
        <v>71</v>
      </c>
      <c r="D138" s="7" t="s">
        <v>287</v>
      </c>
      <c r="E138" s="13">
        <v>20726000000</v>
      </c>
      <c r="F138" s="13">
        <v>16446000000</v>
      </c>
    </row>
    <row r="139" customHeight="1" spans="1:6">
      <c r="A139" s="6" t="str">
        <f t="shared" si="0"/>
        <v>Australia-Oceania2007</v>
      </c>
      <c r="B139" s="6" t="s">
        <v>79</v>
      </c>
      <c r="C139" s="6" t="s">
        <v>71</v>
      </c>
      <c r="D139" s="7" t="s">
        <v>289</v>
      </c>
      <c r="E139" s="13">
        <v>25624000000</v>
      </c>
      <c r="F139" s="13">
        <v>20429000000</v>
      </c>
    </row>
    <row r="140" customHeight="1" spans="1:6">
      <c r="A140" s="6" t="str">
        <f t="shared" si="0"/>
        <v>Australia-Oceania2008</v>
      </c>
      <c r="B140" s="6" t="s">
        <v>79</v>
      </c>
      <c r="C140" s="6" t="s">
        <v>71</v>
      </c>
      <c r="D140" s="7" t="s">
        <v>283</v>
      </c>
      <c r="E140" s="13">
        <v>28306000000</v>
      </c>
      <c r="F140" s="13">
        <v>24689000000</v>
      </c>
    </row>
    <row r="141" customHeight="1" spans="1:6">
      <c r="A141" s="6" t="str">
        <f t="shared" si="0"/>
        <v>Australia-Oceania2009</v>
      </c>
      <c r="B141" s="6" t="s">
        <v>79</v>
      </c>
      <c r="C141" s="6" t="s">
        <v>71</v>
      </c>
      <c r="D141" s="7" t="s">
        <v>284</v>
      </c>
      <c r="E141" s="13">
        <v>28022000000</v>
      </c>
      <c r="F141" s="13">
        <v>21891000000</v>
      </c>
    </row>
    <row r="142" customHeight="1" spans="1:6">
      <c r="A142" s="6" t="str">
        <f t="shared" si="0"/>
        <v>Australia-Oceania2010</v>
      </c>
      <c r="B142" s="6" t="s">
        <v>79</v>
      </c>
      <c r="C142" s="6" t="s">
        <v>71</v>
      </c>
      <c r="D142" s="7" t="s">
        <v>288</v>
      </c>
      <c r="E142" s="13">
        <v>32336000000</v>
      </c>
      <c r="F142" s="13">
        <v>27534000000</v>
      </c>
    </row>
    <row r="143" customHeight="1" spans="1:6">
      <c r="A143" s="6" t="str">
        <f t="shared" si="0"/>
        <v>Australia-Oceania2011</v>
      </c>
      <c r="B143" s="6" t="s">
        <v>79</v>
      </c>
      <c r="C143" s="6" t="s">
        <v>71</v>
      </c>
      <c r="D143" s="7" t="s">
        <v>285</v>
      </c>
      <c r="E143" s="13">
        <v>34207000000</v>
      </c>
      <c r="F143" s="13">
        <v>33328000000</v>
      </c>
    </row>
    <row r="144" customHeight="1" spans="1:6">
      <c r="A144" s="6" t="str">
        <f t="shared" si="0"/>
        <v>Australia-Oceania2012</v>
      </c>
      <c r="B144" s="6" t="s">
        <v>79</v>
      </c>
      <c r="C144" s="6" t="s">
        <v>71</v>
      </c>
      <c r="D144" s="7" t="s">
        <v>286</v>
      </c>
      <c r="E144" s="13">
        <v>34130000000</v>
      </c>
      <c r="F144" s="13">
        <v>34704000000</v>
      </c>
    </row>
    <row r="145" customHeight="1" spans="1:6">
      <c r="A145" s="6" t="str">
        <f t="shared" si="0"/>
        <v>Austria-Europe2000</v>
      </c>
      <c r="B145" s="6" t="s">
        <v>80</v>
      </c>
      <c r="C145" s="6" t="s">
        <v>67</v>
      </c>
      <c r="D145" s="7" t="s">
        <v>277</v>
      </c>
      <c r="E145" s="13">
        <v>11382000000</v>
      </c>
      <c r="F145" s="13">
        <v>7001000000</v>
      </c>
    </row>
    <row r="146" customHeight="1" spans="1:6">
      <c r="A146" s="6" t="str">
        <f t="shared" si="0"/>
        <v>Austria-Europe2001</v>
      </c>
      <c r="B146" s="6" t="s">
        <v>80</v>
      </c>
      <c r="C146" s="6" t="s">
        <v>67</v>
      </c>
      <c r="D146" s="7" t="s">
        <v>278</v>
      </c>
      <c r="E146" s="13">
        <v>11511000000</v>
      </c>
      <c r="F146" s="13">
        <v>7408000000</v>
      </c>
    </row>
    <row r="147" customHeight="1" spans="1:6">
      <c r="A147" s="6" t="str">
        <f t="shared" si="0"/>
        <v>Austria-Europe2002</v>
      </c>
      <c r="B147" s="6" t="s">
        <v>80</v>
      </c>
      <c r="C147" s="6" t="s">
        <v>67</v>
      </c>
      <c r="D147" s="7" t="s">
        <v>279</v>
      </c>
      <c r="E147" s="13">
        <v>12334000000</v>
      </c>
      <c r="F147" s="13">
        <v>7743000000</v>
      </c>
    </row>
    <row r="148" customHeight="1" spans="1:6">
      <c r="A148" s="6" t="str">
        <f t="shared" si="0"/>
        <v>Austria-Europe2003</v>
      </c>
      <c r="B148" s="6" t="s">
        <v>80</v>
      </c>
      <c r="C148" s="6" t="s">
        <v>67</v>
      </c>
      <c r="D148" s="7" t="s">
        <v>280</v>
      </c>
      <c r="E148" s="13">
        <v>15128000000</v>
      </c>
      <c r="F148" s="13">
        <v>9761000000</v>
      </c>
    </row>
    <row r="149" customHeight="1" spans="1:6">
      <c r="A149" s="6" t="str">
        <f t="shared" si="0"/>
        <v>Austria-Europe2004</v>
      </c>
      <c r="B149" s="6" t="s">
        <v>80</v>
      </c>
      <c r="C149" s="6" t="s">
        <v>67</v>
      </c>
      <c r="D149" s="7" t="s">
        <v>281</v>
      </c>
      <c r="E149" s="13">
        <v>17251000000</v>
      </c>
      <c r="F149" s="13">
        <v>10812000000</v>
      </c>
    </row>
    <row r="150" customHeight="1" spans="1:6">
      <c r="A150" s="6" t="str">
        <f t="shared" si="0"/>
        <v>Austria-Europe2005</v>
      </c>
      <c r="B150" s="6" t="s">
        <v>80</v>
      </c>
      <c r="C150" s="6" t="s">
        <v>67</v>
      </c>
      <c r="D150" s="7" t="s">
        <v>282</v>
      </c>
      <c r="E150" s="13">
        <v>18471000000</v>
      </c>
      <c r="F150" s="13">
        <v>11077000000</v>
      </c>
    </row>
    <row r="151" customHeight="1" spans="1:6">
      <c r="A151" s="6" t="str">
        <f t="shared" si="0"/>
        <v>Austria-Europe2006</v>
      </c>
      <c r="B151" s="6" t="s">
        <v>80</v>
      </c>
      <c r="C151" s="6" t="s">
        <v>67</v>
      </c>
      <c r="D151" s="7" t="s">
        <v>287</v>
      </c>
      <c r="E151" s="13">
        <v>18886000000</v>
      </c>
      <c r="F151" s="13">
        <v>11721000000</v>
      </c>
    </row>
    <row r="152" customHeight="1" spans="1:6">
      <c r="A152" s="6" t="str">
        <f t="shared" si="0"/>
        <v>Austria-Europe2007</v>
      </c>
      <c r="B152" s="6" t="s">
        <v>80</v>
      </c>
      <c r="C152" s="6" t="s">
        <v>67</v>
      </c>
      <c r="D152" s="7" t="s">
        <v>289</v>
      </c>
      <c r="E152" s="13">
        <v>21088000000</v>
      </c>
      <c r="F152" s="13">
        <v>12825000000</v>
      </c>
    </row>
    <row r="153" customHeight="1" spans="1:6">
      <c r="A153" s="6" t="str">
        <f t="shared" si="0"/>
        <v>Austria-Europe2008</v>
      </c>
      <c r="B153" s="6" t="s">
        <v>80</v>
      </c>
      <c r="C153" s="6" t="s">
        <v>67</v>
      </c>
      <c r="D153" s="7" t="s">
        <v>283</v>
      </c>
      <c r="E153" s="13">
        <v>24346000000</v>
      </c>
      <c r="F153" s="13">
        <v>13993000000</v>
      </c>
    </row>
    <row r="154" customHeight="1" spans="1:6">
      <c r="A154" s="6" t="str">
        <f t="shared" si="0"/>
        <v>Austria-Europe2009</v>
      </c>
      <c r="B154" s="6" t="s">
        <v>80</v>
      </c>
      <c r="C154" s="6" t="s">
        <v>67</v>
      </c>
      <c r="D154" s="7" t="s">
        <v>284</v>
      </c>
      <c r="E154" s="13">
        <v>21220000000</v>
      </c>
      <c r="F154" s="13">
        <v>12767000000</v>
      </c>
    </row>
    <row r="155" customHeight="1" spans="1:6">
      <c r="A155" s="6" t="str">
        <f t="shared" si="0"/>
        <v>Austria-Europe2010</v>
      </c>
      <c r="B155" s="6" t="s">
        <v>80</v>
      </c>
      <c r="C155" s="6" t="s">
        <v>67</v>
      </c>
      <c r="D155" s="7" t="s">
        <v>288</v>
      </c>
      <c r="E155" s="13">
        <v>20980000000</v>
      </c>
      <c r="F155" s="13">
        <v>12213000000</v>
      </c>
    </row>
    <row r="156" customHeight="1" spans="1:6">
      <c r="A156" s="6" t="str">
        <f t="shared" si="0"/>
        <v>Austria-Europe2011</v>
      </c>
      <c r="B156" s="6" t="s">
        <v>80</v>
      </c>
      <c r="C156" s="6" t="s">
        <v>67</v>
      </c>
      <c r="D156" s="7" t="s">
        <v>285</v>
      </c>
      <c r="E156" s="13">
        <v>22453000000</v>
      </c>
      <c r="F156" s="13">
        <v>12920000000</v>
      </c>
    </row>
    <row r="157" customHeight="1" spans="1:6">
      <c r="A157" s="6" t="str">
        <f t="shared" si="0"/>
        <v>Austria-Europe2012</v>
      </c>
      <c r="B157" s="6" t="s">
        <v>80</v>
      </c>
      <c r="C157" s="6" t="s">
        <v>67</v>
      </c>
      <c r="D157" s="7" t="s">
        <v>286</v>
      </c>
      <c r="E157" s="13">
        <v>21446000000</v>
      </c>
      <c r="F157" s="13">
        <v>12352000000</v>
      </c>
    </row>
    <row r="158" customHeight="1" spans="1:6">
      <c r="A158" s="6" t="str">
        <f t="shared" si="0"/>
        <v>Azerbaijan-Asia2000</v>
      </c>
      <c r="B158" s="6" t="s">
        <v>81</v>
      </c>
      <c r="C158" s="6" t="s">
        <v>65</v>
      </c>
      <c r="D158" s="7" t="s">
        <v>277</v>
      </c>
      <c r="E158" s="13">
        <v>68000000</v>
      </c>
      <c r="F158" s="13">
        <v>138000000</v>
      </c>
    </row>
    <row r="159" customHeight="1" spans="1:6">
      <c r="A159" s="6" t="str">
        <f t="shared" si="0"/>
        <v>Azerbaijan-Asia2001</v>
      </c>
      <c r="B159" s="6" t="s">
        <v>81</v>
      </c>
      <c r="C159" s="6" t="s">
        <v>65</v>
      </c>
      <c r="D159" s="7" t="s">
        <v>278</v>
      </c>
      <c r="E159" s="13">
        <v>57000000</v>
      </c>
      <c r="F159" s="13">
        <v>119000000</v>
      </c>
    </row>
    <row r="160" customHeight="1" spans="1:6">
      <c r="A160" s="6" t="str">
        <f t="shared" si="0"/>
        <v>Azerbaijan-Asia2002</v>
      </c>
      <c r="B160" s="6" t="s">
        <v>81</v>
      </c>
      <c r="C160" s="6" t="s">
        <v>65</v>
      </c>
      <c r="D160" s="7" t="s">
        <v>279</v>
      </c>
      <c r="E160" s="13">
        <v>63000000</v>
      </c>
      <c r="F160" s="13">
        <v>110000000</v>
      </c>
    </row>
    <row r="161" customHeight="1" spans="1:6">
      <c r="A161" s="6" t="str">
        <f t="shared" si="0"/>
        <v>Azerbaijan-Asia2003</v>
      </c>
      <c r="B161" s="6" t="s">
        <v>81</v>
      </c>
      <c r="C161" s="6" t="s">
        <v>65</v>
      </c>
      <c r="D161" s="7" t="s">
        <v>280</v>
      </c>
      <c r="E161" s="13">
        <v>70000000</v>
      </c>
      <c r="F161" s="13">
        <v>120000000</v>
      </c>
    </row>
    <row r="162" customHeight="1" spans="1:6">
      <c r="A162" s="6" t="str">
        <f t="shared" si="0"/>
        <v>Azerbaijan-Asia2004</v>
      </c>
      <c r="B162" s="6" t="s">
        <v>81</v>
      </c>
      <c r="C162" s="6" t="s">
        <v>65</v>
      </c>
      <c r="D162" s="7" t="s">
        <v>281</v>
      </c>
      <c r="E162" s="13">
        <v>79000000</v>
      </c>
      <c r="F162" s="13">
        <v>140000000</v>
      </c>
    </row>
    <row r="163" customHeight="1" spans="1:6">
      <c r="A163" s="6" t="str">
        <f t="shared" si="0"/>
        <v>Azerbaijan-Asia2005</v>
      </c>
      <c r="B163" s="6" t="s">
        <v>81</v>
      </c>
      <c r="C163" s="6" t="s">
        <v>65</v>
      </c>
      <c r="D163" s="7" t="s">
        <v>282</v>
      </c>
      <c r="E163" s="13">
        <v>100000000</v>
      </c>
      <c r="F163" s="13">
        <v>188000000</v>
      </c>
    </row>
    <row r="164" customHeight="1" spans="1:6">
      <c r="A164" s="6" t="str">
        <f t="shared" si="0"/>
        <v>Azerbaijan-Asia2006</v>
      </c>
      <c r="B164" s="6" t="s">
        <v>81</v>
      </c>
      <c r="C164" s="6" t="s">
        <v>65</v>
      </c>
      <c r="D164" s="7" t="s">
        <v>287</v>
      </c>
      <c r="E164" s="13">
        <v>201000000</v>
      </c>
      <c r="F164" s="13">
        <v>256000000</v>
      </c>
    </row>
    <row r="165" customHeight="1" spans="1:6">
      <c r="A165" s="6" t="str">
        <f t="shared" si="0"/>
        <v>Azerbaijan-Asia2007</v>
      </c>
      <c r="B165" s="6" t="s">
        <v>81</v>
      </c>
      <c r="C165" s="6" t="s">
        <v>65</v>
      </c>
      <c r="D165" s="7" t="s">
        <v>289</v>
      </c>
      <c r="E165" s="13">
        <v>317000000</v>
      </c>
      <c r="F165" s="13">
        <v>381000000</v>
      </c>
    </row>
    <row r="166" customHeight="1" spans="1:6">
      <c r="A166" s="6" t="str">
        <f t="shared" si="0"/>
        <v>Azerbaijan-Asia2008</v>
      </c>
      <c r="B166" s="6" t="s">
        <v>81</v>
      </c>
      <c r="C166" s="6" t="s">
        <v>65</v>
      </c>
      <c r="D166" s="7" t="s">
        <v>283</v>
      </c>
      <c r="E166" s="13">
        <v>382000000</v>
      </c>
      <c r="F166" s="13">
        <v>456000000</v>
      </c>
    </row>
    <row r="167" customHeight="1" spans="1:6">
      <c r="A167" s="6" t="str">
        <f t="shared" si="0"/>
        <v>Azerbaijan-Asia2009</v>
      </c>
      <c r="B167" s="6" t="s">
        <v>81</v>
      </c>
      <c r="C167" s="6" t="s">
        <v>65</v>
      </c>
      <c r="D167" s="7" t="s">
        <v>284</v>
      </c>
      <c r="E167" s="13">
        <v>545000000</v>
      </c>
      <c r="F167" s="13">
        <v>488000000</v>
      </c>
    </row>
    <row r="168" customHeight="1" spans="1:6">
      <c r="A168" s="6" t="str">
        <f t="shared" si="0"/>
        <v>Azerbaijan-Asia2010</v>
      </c>
      <c r="B168" s="6" t="s">
        <v>81</v>
      </c>
      <c r="C168" s="6" t="s">
        <v>65</v>
      </c>
      <c r="D168" s="7" t="s">
        <v>288</v>
      </c>
      <c r="E168" s="13">
        <v>792000000</v>
      </c>
      <c r="F168" s="13">
        <v>856000000</v>
      </c>
    </row>
    <row r="169" customHeight="1" spans="1:6">
      <c r="A169" s="6" t="str">
        <f t="shared" si="0"/>
        <v>Azerbaijan-Asia2011</v>
      </c>
      <c r="B169" s="6" t="s">
        <v>81</v>
      </c>
      <c r="C169" s="6" t="s">
        <v>65</v>
      </c>
      <c r="D169" s="7" t="s">
        <v>285</v>
      </c>
      <c r="E169" s="13">
        <v>1500000000</v>
      </c>
      <c r="F169" s="13">
        <v>1778000000</v>
      </c>
    </row>
    <row r="170" customHeight="1" spans="1:6">
      <c r="A170" s="6" t="str">
        <f t="shared" si="0"/>
        <v>Azerbaijan-Asia2012</v>
      </c>
      <c r="B170" s="6" t="s">
        <v>81</v>
      </c>
      <c r="C170" s="6" t="s">
        <v>65</v>
      </c>
      <c r="D170" s="7" t="s">
        <v>286</v>
      </c>
      <c r="E170" s="13">
        <v>2634000000</v>
      </c>
      <c r="F170" s="13">
        <v>2616000000</v>
      </c>
    </row>
    <row r="171" customHeight="1" spans="1:6">
      <c r="A171" s="6" t="str">
        <f t="shared" si="0"/>
        <v>Bahamas, The-The Americas2000</v>
      </c>
      <c r="B171" s="6" t="s">
        <v>82</v>
      </c>
      <c r="C171" s="6" t="s">
        <v>75</v>
      </c>
      <c r="D171" s="7" t="s">
        <v>277</v>
      </c>
      <c r="E171" s="13">
        <v>1753000000</v>
      </c>
      <c r="F171" s="13">
        <v>348000000</v>
      </c>
    </row>
    <row r="172" customHeight="1" spans="1:6">
      <c r="A172" s="6" t="str">
        <f t="shared" si="0"/>
        <v>Bahamas, The-The Americas2001</v>
      </c>
      <c r="B172" s="6" t="s">
        <v>82</v>
      </c>
      <c r="C172" s="6" t="s">
        <v>75</v>
      </c>
      <c r="D172" s="7" t="s">
        <v>278</v>
      </c>
      <c r="E172" s="13">
        <v>1665000000</v>
      </c>
      <c r="F172" s="13">
        <v>342000000</v>
      </c>
    </row>
    <row r="173" customHeight="1" spans="1:6">
      <c r="A173" s="6" t="str">
        <f t="shared" si="0"/>
        <v>Bahamas, The-The Americas2002</v>
      </c>
      <c r="B173" s="6" t="s">
        <v>82</v>
      </c>
      <c r="C173" s="6" t="s">
        <v>75</v>
      </c>
      <c r="D173" s="7" t="s">
        <v>279</v>
      </c>
      <c r="E173" s="13">
        <v>1773000000</v>
      </c>
      <c r="F173" s="13">
        <v>338000000</v>
      </c>
    </row>
    <row r="174" customHeight="1" spans="1:6">
      <c r="A174" s="6" t="str">
        <f t="shared" si="0"/>
        <v>Bahamas, The-The Americas2003</v>
      </c>
      <c r="B174" s="6" t="s">
        <v>82</v>
      </c>
      <c r="C174" s="6" t="s">
        <v>75</v>
      </c>
      <c r="D174" s="7" t="s">
        <v>280</v>
      </c>
      <c r="E174" s="13">
        <v>1770000000</v>
      </c>
      <c r="F174" s="13">
        <v>404000000</v>
      </c>
    </row>
    <row r="175" customHeight="1" spans="1:6">
      <c r="A175" s="6" t="str">
        <f t="shared" si="0"/>
        <v>Bahamas, The-The Americas2004</v>
      </c>
      <c r="B175" s="6" t="s">
        <v>82</v>
      </c>
      <c r="C175" s="6" t="s">
        <v>75</v>
      </c>
      <c r="D175" s="7" t="s">
        <v>281</v>
      </c>
      <c r="E175" s="13">
        <v>1897000000</v>
      </c>
      <c r="F175" s="13">
        <v>469000000</v>
      </c>
    </row>
    <row r="176" customHeight="1" spans="1:6">
      <c r="A176" s="6" t="str">
        <f t="shared" si="0"/>
        <v>Bahamas, The-The Americas2005</v>
      </c>
      <c r="B176" s="6" t="s">
        <v>82</v>
      </c>
      <c r="C176" s="6" t="s">
        <v>75</v>
      </c>
      <c r="D176" s="7" t="s">
        <v>282</v>
      </c>
      <c r="E176" s="13">
        <v>2081000000</v>
      </c>
      <c r="F176" s="13">
        <v>528000000</v>
      </c>
    </row>
    <row r="177" customHeight="1" spans="1:6">
      <c r="A177" s="6" t="str">
        <f t="shared" si="0"/>
        <v>Bahamas, The-The Americas2006</v>
      </c>
      <c r="B177" s="6" t="s">
        <v>82</v>
      </c>
      <c r="C177" s="6" t="s">
        <v>75</v>
      </c>
      <c r="D177" s="7" t="s">
        <v>287</v>
      </c>
      <c r="E177" s="13">
        <v>2066000000</v>
      </c>
      <c r="F177" s="13">
        <v>541000000</v>
      </c>
    </row>
    <row r="178" customHeight="1" spans="1:6">
      <c r="A178" s="6" t="str">
        <f t="shared" si="0"/>
        <v>Bahamas, The-The Americas2007</v>
      </c>
      <c r="B178" s="6" t="s">
        <v>82</v>
      </c>
      <c r="C178" s="6" t="s">
        <v>75</v>
      </c>
      <c r="D178" s="7" t="s">
        <v>289</v>
      </c>
      <c r="E178" s="13">
        <v>2198000000</v>
      </c>
      <c r="F178" s="13">
        <v>538000000</v>
      </c>
    </row>
    <row r="179" customHeight="1" spans="1:6">
      <c r="A179" s="6" t="str">
        <f t="shared" si="0"/>
        <v>Bahamas, The-The Americas2008</v>
      </c>
      <c r="B179" s="6" t="s">
        <v>82</v>
      </c>
      <c r="C179" s="6" t="s">
        <v>75</v>
      </c>
      <c r="D179" s="7" t="s">
        <v>283</v>
      </c>
      <c r="E179" s="13">
        <v>2155000000</v>
      </c>
      <c r="F179" s="13">
        <v>460000000</v>
      </c>
    </row>
    <row r="180" customHeight="1" spans="1:6">
      <c r="A180" s="6" t="str">
        <f t="shared" si="0"/>
        <v>Bahamas, The-The Americas2009</v>
      </c>
      <c r="B180" s="6" t="s">
        <v>82</v>
      </c>
      <c r="C180" s="6" t="s">
        <v>75</v>
      </c>
      <c r="D180" s="7" t="s">
        <v>284</v>
      </c>
      <c r="E180" s="13">
        <v>2025000000</v>
      </c>
      <c r="F180" s="13">
        <v>386000000</v>
      </c>
    </row>
    <row r="181" customHeight="1" spans="1:6">
      <c r="A181" s="6" t="str">
        <f t="shared" si="0"/>
        <v>Bahamas, The-The Americas2010</v>
      </c>
      <c r="B181" s="6" t="s">
        <v>82</v>
      </c>
      <c r="C181" s="6" t="s">
        <v>75</v>
      </c>
      <c r="D181" s="7" t="s">
        <v>288</v>
      </c>
      <c r="E181" s="13">
        <v>2159000000</v>
      </c>
      <c r="F181" s="13">
        <v>369000000</v>
      </c>
    </row>
    <row r="182" customHeight="1" spans="1:6">
      <c r="A182" s="6" t="str">
        <f t="shared" si="0"/>
        <v>Bahamas, The-The Americas2011</v>
      </c>
      <c r="B182" s="6" t="s">
        <v>82</v>
      </c>
      <c r="C182" s="6" t="s">
        <v>75</v>
      </c>
      <c r="D182" s="7" t="s">
        <v>285</v>
      </c>
      <c r="E182" s="13">
        <v>2223000000</v>
      </c>
      <c r="F182" s="13">
        <v>347000000</v>
      </c>
    </row>
    <row r="183" customHeight="1" spans="1:6">
      <c r="A183" s="6" t="str">
        <f t="shared" si="0"/>
        <v>Bahamas, The-The Americas2012</v>
      </c>
      <c r="B183" s="6" t="s">
        <v>82</v>
      </c>
      <c r="C183" s="6" t="s">
        <v>75</v>
      </c>
      <c r="D183" s="7" t="s">
        <v>286</v>
      </c>
      <c r="E183" s="13">
        <v>2415000000</v>
      </c>
      <c r="F183" s="13">
        <v>384000000</v>
      </c>
    </row>
    <row r="184" customHeight="1" spans="1:6">
      <c r="A184" s="6" t="str">
        <f t="shared" si="0"/>
        <v>Bahrain-Middle East2000</v>
      </c>
      <c r="B184" s="6" t="s">
        <v>83</v>
      </c>
      <c r="C184" s="6" t="s">
        <v>84</v>
      </c>
      <c r="D184" s="7" t="s">
        <v>277</v>
      </c>
      <c r="E184" s="13">
        <v>854000000</v>
      </c>
      <c r="F184" s="13">
        <v>425000000</v>
      </c>
    </row>
    <row r="185" customHeight="1" spans="1:6">
      <c r="A185" s="6" t="str">
        <f t="shared" si="0"/>
        <v>Bahrain-Middle East2001</v>
      </c>
      <c r="B185" s="6" t="s">
        <v>83</v>
      </c>
      <c r="C185" s="6" t="s">
        <v>84</v>
      </c>
      <c r="D185" s="7" t="s">
        <v>278</v>
      </c>
      <c r="E185" s="13">
        <v>886000000</v>
      </c>
      <c r="F185" s="13">
        <v>423000000</v>
      </c>
    </row>
    <row r="186" customHeight="1" spans="1:6">
      <c r="A186" s="6" t="str">
        <f t="shared" si="0"/>
        <v>Bahrain-Middle East2002</v>
      </c>
      <c r="B186" s="6" t="s">
        <v>83</v>
      </c>
      <c r="C186" s="6" t="s">
        <v>84</v>
      </c>
      <c r="D186" s="7" t="s">
        <v>279</v>
      </c>
      <c r="E186" s="13">
        <v>985000000</v>
      </c>
      <c r="F186" s="13">
        <v>550000000</v>
      </c>
    </row>
    <row r="187" customHeight="1" spans="1:6">
      <c r="A187" s="6" t="str">
        <f t="shared" si="0"/>
        <v>Bahrain-Middle East2003</v>
      </c>
      <c r="B187" s="6" t="s">
        <v>83</v>
      </c>
      <c r="C187" s="6" t="s">
        <v>84</v>
      </c>
      <c r="D187" s="7" t="s">
        <v>280</v>
      </c>
      <c r="E187" s="13">
        <v>1206000000</v>
      </c>
      <c r="F187" s="13">
        <v>492000000</v>
      </c>
    </row>
    <row r="188" customHeight="1" spans="1:6">
      <c r="A188" s="6" t="str">
        <f t="shared" si="0"/>
        <v>Bahrain-Middle East2004</v>
      </c>
      <c r="B188" s="6" t="s">
        <v>83</v>
      </c>
      <c r="C188" s="6" t="s">
        <v>84</v>
      </c>
      <c r="D188" s="7" t="s">
        <v>281</v>
      </c>
      <c r="E188" s="13">
        <v>1504000000</v>
      </c>
      <c r="F188" s="13">
        <v>528000000</v>
      </c>
    </row>
    <row r="189" customHeight="1" spans="1:6">
      <c r="A189" s="6" t="str">
        <f t="shared" si="0"/>
        <v>Bahrain-Middle East2005</v>
      </c>
      <c r="B189" s="6" t="s">
        <v>83</v>
      </c>
      <c r="C189" s="6" t="s">
        <v>84</v>
      </c>
      <c r="D189" s="7" t="s">
        <v>282</v>
      </c>
      <c r="E189" s="13">
        <v>1603000000</v>
      </c>
      <c r="F189" s="13">
        <v>574000000</v>
      </c>
    </row>
    <row r="190" customHeight="1" spans="1:6">
      <c r="A190" s="6" t="str">
        <f t="shared" si="0"/>
        <v>Bahrain-Middle East2006</v>
      </c>
      <c r="B190" s="6" t="s">
        <v>83</v>
      </c>
      <c r="C190" s="6" t="s">
        <v>84</v>
      </c>
      <c r="D190" s="7" t="s">
        <v>287</v>
      </c>
      <c r="E190" s="13">
        <v>1786000000</v>
      </c>
      <c r="F190" s="13">
        <v>639000000</v>
      </c>
    </row>
    <row r="191" customHeight="1" spans="1:6">
      <c r="A191" s="6" t="str">
        <f t="shared" si="0"/>
        <v>Bahrain-Middle East2007</v>
      </c>
      <c r="B191" s="6" t="s">
        <v>83</v>
      </c>
      <c r="C191" s="6" t="s">
        <v>84</v>
      </c>
      <c r="D191" s="7" t="s">
        <v>289</v>
      </c>
      <c r="E191" s="13">
        <v>1854000000</v>
      </c>
      <c r="F191" s="13">
        <v>671000000</v>
      </c>
    </row>
    <row r="192" customHeight="1" spans="1:6">
      <c r="A192" s="6" t="str">
        <f t="shared" si="0"/>
        <v>Bahrain-Middle East2008</v>
      </c>
      <c r="B192" s="6" t="s">
        <v>83</v>
      </c>
      <c r="C192" s="6" t="s">
        <v>84</v>
      </c>
      <c r="D192" s="7" t="s">
        <v>283</v>
      </c>
      <c r="E192" s="13">
        <v>1927000000</v>
      </c>
      <c r="F192" s="13">
        <v>704000000</v>
      </c>
    </row>
    <row r="193" customHeight="1" spans="1:6">
      <c r="A193" s="6" t="str">
        <f t="shared" si="0"/>
        <v>Bahrain-Middle East2009</v>
      </c>
      <c r="B193" s="6" t="s">
        <v>83</v>
      </c>
      <c r="C193" s="6" t="s">
        <v>84</v>
      </c>
      <c r="D193" s="7" t="s">
        <v>284</v>
      </c>
      <c r="E193" s="13">
        <v>1873000000</v>
      </c>
      <c r="F193" s="13">
        <v>597000000</v>
      </c>
    </row>
    <row r="194" customHeight="1" spans="1:6">
      <c r="A194" s="6" t="str">
        <f t="shared" si="0"/>
        <v>Bahrain-Middle East2010</v>
      </c>
      <c r="B194" s="6" t="s">
        <v>83</v>
      </c>
      <c r="C194" s="6" t="s">
        <v>84</v>
      </c>
      <c r="D194" s="7" t="s">
        <v>288</v>
      </c>
      <c r="E194" s="13">
        <v>2163000000</v>
      </c>
      <c r="F194" s="13">
        <v>684000000</v>
      </c>
    </row>
    <row r="195" customHeight="1" spans="1:6">
      <c r="A195" s="6" t="str">
        <f t="shared" si="0"/>
        <v>Bahrain-Middle East2011</v>
      </c>
      <c r="B195" s="6" t="s">
        <v>83</v>
      </c>
      <c r="C195" s="6" t="s">
        <v>84</v>
      </c>
      <c r="D195" s="7" t="s">
        <v>285</v>
      </c>
      <c r="E195" s="13">
        <v>1766000000</v>
      </c>
      <c r="F195" s="13">
        <v>899000000</v>
      </c>
    </row>
    <row r="196" customHeight="1" spans="1:6">
      <c r="A196" s="6" t="str">
        <f t="shared" si="0"/>
        <v>Bahrain-Middle East2012</v>
      </c>
      <c r="B196" s="6" t="s">
        <v>83</v>
      </c>
      <c r="C196" s="6" t="s">
        <v>84</v>
      </c>
      <c r="D196" s="7" t="s">
        <v>286</v>
      </c>
      <c r="E196" s="13">
        <v>1742000000</v>
      </c>
      <c r="F196" s="13">
        <v>889000000</v>
      </c>
    </row>
    <row r="197" customHeight="1" spans="1:6">
      <c r="A197" s="6" t="str">
        <f t="shared" si="0"/>
        <v>Bangladesh-Asia2000</v>
      </c>
      <c r="B197" s="6" t="s">
        <v>85</v>
      </c>
      <c r="C197" s="6" t="s">
        <v>65</v>
      </c>
      <c r="D197" s="7" t="s">
        <v>277</v>
      </c>
      <c r="E197" s="13">
        <v>50000000</v>
      </c>
      <c r="F197" s="13">
        <v>471000000</v>
      </c>
    </row>
    <row r="198" customHeight="1" spans="1:6">
      <c r="A198" s="6" t="str">
        <f t="shared" si="0"/>
        <v>Bangladesh-Asia2001</v>
      </c>
      <c r="B198" s="6" t="s">
        <v>85</v>
      </c>
      <c r="C198" s="6" t="s">
        <v>65</v>
      </c>
      <c r="D198" s="7" t="s">
        <v>278</v>
      </c>
      <c r="E198" s="13">
        <v>48000000</v>
      </c>
      <c r="F198" s="13">
        <v>341000000</v>
      </c>
    </row>
    <row r="199" customHeight="1" spans="1:6">
      <c r="A199" s="6" t="str">
        <f t="shared" si="0"/>
        <v>Bangladesh-Asia2002</v>
      </c>
      <c r="B199" s="6" t="s">
        <v>85</v>
      </c>
      <c r="C199" s="6" t="s">
        <v>65</v>
      </c>
      <c r="D199" s="7" t="s">
        <v>279</v>
      </c>
      <c r="E199" s="13">
        <v>59000000</v>
      </c>
      <c r="F199" s="13">
        <v>309000000</v>
      </c>
    </row>
    <row r="200" customHeight="1" spans="1:6">
      <c r="A200" s="6" t="str">
        <f t="shared" si="0"/>
        <v>Bangladesh-Asia2003</v>
      </c>
      <c r="B200" s="6" t="s">
        <v>85</v>
      </c>
      <c r="C200" s="6" t="s">
        <v>65</v>
      </c>
      <c r="D200" s="7" t="s">
        <v>280</v>
      </c>
      <c r="E200" s="13">
        <v>59000000</v>
      </c>
      <c r="F200" s="13">
        <v>389000000</v>
      </c>
    </row>
    <row r="201" customHeight="1" spans="1:6">
      <c r="A201" s="6" t="str">
        <f t="shared" si="0"/>
        <v>Bangladesh-Asia2004</v>
      </c>
      <c r="B201" s="6" t="s">
        <v>85</v>
      </c>
      <c r="C201" s="6" t="s">
        <v>65</v>
      </c>
      <c r="D201" s="7" t="s">
        <v>281</v>
      </c>
      <c r="E201" s="13">
        <v>76000000</v>
      </c>
      <c r="F201" s="13">
        <v>442000000</v>
      </c>
    </row>
    <row r="202" customHeight="1" spans="1:6">
      <c r="A202" s="6" t="str">
        <f t="shared" si="0"/>
        <v>Bangladesh-Asia2005</v>
      </c>
      <c r="B202" s="6" t="s">
        <v>85</v>
      </c>
      <c r="C202" s="6" t="s">
        <v>65</v>
      </c>
      <c r="D202" s="7" t="s">
        <v>282</v>
      </c>
      <c r="E202" s="13">
        <v>79000000</v>
      </c>
      <c r="F202" s="13">
        <v>375000000</v>
      </c>
    </row>
    <row r="203" customHeight="1" spans="1:6">
      <c r="A203" s="6" t="str">
        <f t="shared" si="0"/>
        <v>Bangladesh-Asia2006</v>
      </c>
      <c r="B203" s="6" t="s">
        <v>85</v>
      </c>
      <c r="C203" s="6" t="s">
        <v>65</v>
      </c>
      <c r="D203" s="7" t="s">
        <v>287</v>
      </c>
      <c r="E203" s="13">
        <v>80000000</v>
      </c>
      <c r="F203" s="13">
        <v>444000000</v>
      </c>
    </row>
    <row r="204" customHeight="1" spans="1:6">
      <c r="A204" s="6" t="str">
        <f t="shared" si="0"/>
        <v>Bangladesh-Asia2007</v>
      </c>
      <c r="B204" s="6" t="s">
        <v>85</v>
      </c>
      <c r="C204" s="6" t="s">
        <v>65</v>
      </c>
      <c r="D204" s="7" t="s">
        <v>289</v>
      </c>
      <c r="E204" s="13">
        <v>76000000</v>
      </c>
      <c r="F204" s="13">
        <v>530000000</v>
      </c>
    </row>
    <row r="205" customHeight="1" spans="1:6">
      <c r="A205" s="6" t="str">
        <f t="shared" si="0"/>
        <v>Bangladesh-Asia2008</v>
      </c>
      <c r="B205" s="6" t="s">
        <v>85</v>
      </c>
      <c r="C205" s="6" t="s">
        <v>65</v>
      </c>
      <c r="D205" s="7" t="s">
        <v>283</v>
      </c>
      <c r="E205" s="13">
        <v>75000000</v>
      </c>
      <c r="F205" s="13">
        <v>735000000</v>
      </c>
    </row>
    <row r="206" customHeight="1" spans="1:6">
      <c r="A206" s="6" t="str">
        <f t="shared" si="0"/>
        <v>Bangladesh-Asia2009</v>
      </c>
      <c r="B206" s="6" t="s">
        <v>85</v>
      </c>
      <c r="C206" s="6" t="s">
        <v>65</v>
      </c>
      <c r="D206" s="7" t="s">
        <v>284</v>
      </c>
      <c r="E206" s="13">
        <v>77000000</v>
      </c>
      <c r="F206" s="13">
        <v>651000000</v>
      </c>
    </row>
    <row r="207" customHeight="1" spans="1:6">
      <c r="A207" s="6" t="str">
        <f t="shared" si="0"/>
        <v>Bangladesh-Asia2010</v>
      </c>
      <c r="B207" s="6" t="s">
        <v>85</v>
      </c>
      <c r="C207" s="6" t="s">
        <v>65</v>
      </c>
      <c r="D207" s="7" t="s">
        <v>288</v>
      </c>
      <c r="E207" s="13">
        <v>103000000</v>
      </c>
      <c r="F207" s="13">
        <v>835000000</v>
      </c>
    </row>
    <row r="208" customHeight="1" spans="1:6">
      <c r="A208" s="6" t="str">
        <f t="shared" si="0"/>
        <v>Bangladesh-Asia2011</v>
      </c>
      <c r="B208" s="6" t="s">
        <v>85</v>
      </c>
      <c r="C208" s="6" t="s">
        <v>65</v>
      </c>
      <c r="D208" s="7" t="s">
        <v>285</v>
      </c>
      <c r="E208" s="13">
        <v>97000000</v>
      </c>
      <c r="F208" s="13">
        <v>819000000</v>
      </c>
    </row>
    <row r="209" customHeight="1" spans="1:6">
      <c r="A209" s="6" t="str">
        <f t="shared" si="0"/>
        <v>Bangladesh-Asia2012</v>
      </c>
      <c r="B209" s="6" t="s">
        <v>85</v>
      </c>
      <c r="C209" s="6" t="s">
        <v>65</v>
      </c>
      <c r="D209" s="7" t="s">
        <v>286</v>
      </c>
      <c r="E209" s="13">
        <v>110000000</v>
      </c>
      <c r="F209" s="13">
        <v>829000000</v>
      </c>
    </row>
    <row r="210" customHeight="1" spans="1:6">
      <c r="A210" s="6" t="str">
        <f t="shared" si="0"/>
        <v>Barbados-The Americas2000</v>
      </c>
      <c r="B210" s="6" t="s">
        <v>86</v>
      </c>
      <c r="C210" s="6" t="s">
        <v>75</v>
      </c>
      <c r="D210" s="7" t="s">
        <v>277</v>
      </c>
      <c r="E210" s="13">
        <v>733000000</v>
      </c>
      <c r="F210" s="13">
        <v>141000000</v>
      </c>
    </row>
    <row r="211" customHeight="1" spans="1:6">
      <c r="A211" s="6" t="str">
        <f t="shared" si="0"/>
        <v>Barbados-The Americas2001</v>
      </c>
      <c r="B211" s="6" t="s">
        <v>86</v>
      </c>
      <c r="C211" s="6" t="s">
        <v>75</v>
      </c>
      <c r="D211" s="7" t="s">
        <v>278</v>
      </c>
      <c r="E211" s="13">
        <v>706000000</v>
      </c>
      <c r="F211" s="13">
        <v>149000000</v>
      </c>
    </row>
    <row r="212" customHeight="1" spans="1:6">
      <c r="A212" s="6" t="str">
        <f t="shared" si="0"/>
        <v>Barbados-The Americas2002</v>
      </c>
      <c r="B212" s="6" t="s">
        <v>86</v>
      </c>
      <c r="C212" s="6" t="s">
        <v>75</v>
      </c>
      <c r="D212" s="7" t="s">
        <v>279</v>
      </c>
      <c r="E212" s="13">
        <v>666000000</v>
      </c>
      <c r="F212" s="13">
        <v>146000000</v>
      </c>
    </row>
    <row r="213" customHeight="1" spans="1:6">
      <c r="A213" s="6" t="str">
        <f t="shared" si="0"/>
        <v>Barbados-The Americas2003</v>
      </c>
      <c r="B213" s="6" t="s">
        <v>86</v>
      </c>
      <c r="C213" s="6" t="s">
        <v>75</v>
      </c>
      <c r="D213" s="7" t="s">
        <v>280</v>
      </c>
      <c r="E213" s="13">
        <v>767000000</v>
      </c>
      <c r="F213" s="13">
        <v>153000000</v>
      </c>
    </row>
    <row r="214" customHeight="1" spans="1:6">
      <c r="A214" s="6" t="str">
        <f t="shared" si="0"/>
        <v>Barbados-The Americas2004</v>
      </c>
      <c r="B214" s="6" t="s">
        <v>86</v>
      </c>
      <c r="C214" s="6" t="s">
        <v>75</v>
      </c>
      <c r="D214" s="7" t="s">
        <v>281</v>
      </c>
      <c r="E214" s="13">
        <v>784000000</v>
      </c>
      <c r="F214" s="13">
        <v>163000000</v>
      </c>
    </row>
    <row r="215" customHeight="1" spans="1:6">
      <c r="A215" s="6" t="str">
        <f t="shared" si="0"/>
        <v>Barbados-The Americas2005</v>
      </c>
      <c r="B215" s="6" t="s">
        <v>86</v>
      </c>
      <c r="C215" s="6" t="s">
        <v>75</v>
      </c>
      <c r="D215" s="7" t="s">
        <v>282</v>
      </c>
      <c r="E215" s="13">
        <v>1081000000</v>
      </c>
      <c r="F215" s="13">
        <v>274000000</v>
      </c>
    </row>
    <row r="216" customHeight="1" spans="1:6">
      <c r="A216" s="6" t="str">
        <f t="shared" si="0"/>
        <v>Barbados-The Americas2006</v>
      </c>
      <c r="B216" s="6" t="s">
        <v>86</v>
      </c>
      <c r="C216" s="6" t="s">
        <v>75</v>
      </c>
      <c r="D216" s="7" t="s">
        <v>287</v>
      </c>
      <c r="E216" s="13">
        <v>1235000000</v>
      </c>
      <c r="F216" s="13">
        <v>284000000</v>
      </c>
    </row>
    <row r="217" customHeight="1" spans="1:6">
      <c r="A217" s="6" t="str">
        <f t="shared" si="0"/>
        <v>Barbados-The Americas2007</v>
      </c>
      <c r="B217" s="6" t="s">
        <v>86</v>
      </c>
      <c r="C217" s="6" t="s">
        <v>75</v>
      </c>
      <c r="D217" s="7" t="s">
        <v>289</v>
      </c>
      <c r="E217" s="13">
        <v>1224000000</v>
      </c>
      <c r="F217" s="13">
        <v>290000000</v>
      </c>
    </row>
    <row r="218" customHeight="1" spans="1:6">
      <c r="A218" s="6" t="str">
        <f t="shared" si="0"/>
        <v>Barbados-The Americas2008</v>
      </c>
      <c r="B218" s="6" t="s">
        <v>86</v>
      </c>
      <c r="C218" s="6" t="s">
        <v>75</v>
      </c>
      <c r="D218" s="7" t="s">
        <v>283</v>
      </c>
      <c r="E218" s="13">
        <v>1244000000</v>
      </c>
      <c r="F218" s="13">
        <v>279000000</v>
      </c>
    </row>
    <row r="219" customHeight="1" spans="1:6">
      <c r="A219" s="6" t="str">
        <f t="shared" si="0"/>
        <v>Barbados-The Americas2009</v>
      </c>
      <c r="B219" s="6" t="s">
        <v>86</v>
      </c>
      <c r="C219" s="6" t="s">
        <v>75</v>
      </c>
      <c r="D219" s="7" t="s">
        <v>284</v>
      </c>
      <c r="E219" s="13">
        <v>1122000000</v>
      </c>
      <c r="F219" s="13">
        <v>293000000</v>
      </c>
    </row>
    <row r="220" customHeight="1" spans="1:6">
      <c r="A220" s="6" t="str">
        <f t="shared" si="0"/>
        <v>Barbados-The Americas2010</v>
      </c>
      <c r="B220" s="6" t="s">
        <v>86</v>
      </c>
      <c r="C220" s="6" t="s">
        <v>75</v>
      </c>
      <c r="D220" s="7" t="s">
        <v>288</v>
      </c>
      <c r="E220" s="13">
        <v>1074000000</v>
      </c>
      <c r="F220" s="13">
        <v>351000000</v>
      </c>
    </row>
    <row r="221" customHeight="1" spans="1:6">
      <c r="A221" s="6" t="str">
        <f t="shared" si="0"/>
        <v>Barbados-The Americas2011</v>
      </c>
      <c r="B221" s="6" t="s">
        <v>86</v>
      </c>
      <c r="C221" s="6" t="s">
        <v>75</v>
      </c>
      <c r="D221" s="7" t="s">
        <v>285</v>
      </c>
      <c r="E221" s="12"/>
      <c r="F221" s="12"/>
    </row>
    <row r="222" customHeight="1" spans="1:6">
      <c r="A222" s="6" t="str">
        <f t="shared" si="0"/>
        <v>Barbados-The Americas2012</v>
      </c>
      <c r="B222" s="6" t="s">
        <v>86</v>
      </c>
      <c r="C222" s="6" t="s">
        <v>75</v>
      </c>
      <c r="D222" s="7" t="s">
        <v>286</v>
      </c>
      <c r="E222" s="12"/>
      <c r="F222" s="12"/>
    </row>
    <row r="223" customHeight="1" spans="1:6">
      <c r="A223" s="6" t="str">
        <f t="shared" si="0"/>
        <v>Belarus-Europe2000</v>
      </c>
      <c r="B223" s="6" t="s">
        <v>87</v>
      </c>
      <c r="C223" s="6" t="s">
        <v>67</v>
      </c>
      <c r="D223" s="7" t="s">
        <v>277</v>
      </c>
      <c r="E223" s="13">
        <v>188000000</v>
      </c>
      <c r="F223" s="13">
        <v>247000000</v>
      </c>
    </row>
    <row r="224" customHeight="1" spans="1:6">
      <c r="A224" s="6" t="str">
        <f t="shared" si="0"/>
        <v>Belarus-Europe2001</v>
      </c>
      <c r="B224" s="6" t="s">
        <v>87</v>
      </c>
      <c r="C224" s="6" t="s">
        <v>67</v>
      </c>
      <c r="D224" s="7" t="s">
        <v>278</v>
      </c>
      <c r="E224" s="13">
        <v>272000000</v>
      </c>
      <c r="F224" s="13">
        <v>486000000</v>
      </c>
    </row>
    <row r="225" customHeight="1" spans="1:6">
      <c r="A225" s="6" t="str">
        <f t="shared" si="0"/>
        <v>Belarus-Europe2002</v>
      </c>
      <c r="B225" s="6" t="s">
        <v>87</v>
      </c>
      <c r="C225" s="6" t="s">
        <v>67</v>
      </c>
      <c r="D225" s="7" t="s">
        <v>279</v>
      </c>
      <c r="E225" s="13">
        <v>295000000</v>
      </c>
      <c r="F225" s="13">
        <v>527000000</v>
      </c>
    </row>
    <row r="226" customHeight="1" spans="1:6">
      <c r="A226" s="6" t="str">
        <f t="shared" si="0"/>
        <v>Belarus-Europe2003</v>
      </c>
      <c r="B226" s="6" t="s">
        <v>87</v>
      </c>
      <c r="C226" s="6" t="s">
        <v>67</v>
      </c>
      <c r="D226" s="7" t="s">
        <v>280</v>
      </c>
      <c r="E226" s="13">
        <v>339000000</v>
      </c>
      <c r="F226" s="13">
        <v>436000000</v>
      </c>
    </row>
    <row r="227" customHeight="1" spans="1:6">
      <c r="A227" s="6" t="str">
        <f t="shared" si="0"/>
        <v>Belarus-Europe2004</v>
      </c>
      <c r="B227" s="6" t="s">
        <v>87</v>
      </c>
      <c r="C227" s="6" t="s">
        <v>67</v>
      </c>
      <c r="D227" s="7" t="s">
        <v>281</v>
      </c>
      <c r="E227" s="13">
        <v>362000000</v>
      </c>
      <c r="F227" s="13">
        <v>500000000</v>
      </c>
    </row>
    <row r="228" customHeight="1" spans="1:6">
      <c r="A228" s="6" t="str">
        <f t="shared" si="0"/>
        <v>Belarus-Europe2005</v>
      </c>
      <c r="B228" s="6" t="s">
        <v>87</v>
      </c>
      <c r="C228" s="6" t="s">
        <v>67</v>
      </c>
      <c r="D228" s="7" t="s">
        <v>282</v>
      </c>
      <c r="E228" s="13">
        <v>346000000</v>
      </c>
      <c r="F228" s="13">
        <v>516000000</v>
      </c>
    </row>
    <row r="229" customHeight="1" spans="1:6">
      <c r="A229" s="6" t="str">
        <f t="shared" si="0"/>
        <v>Belarus-Europe2006</v>
      </c>
      <c r="B229" s="6" t="s">
        <v>87</v>
      </c>
      <c r="C229" s="6" t="s">
        <v>67</v>
      </c>
      <c r="D229" s="7" t="s">
        <v>287</v>
      </c>
      <c r="E229" s="13">
        <v>401000000</v>
      </c>
      <c r="F229" s="13">
        <v>675000000</v>
      </c>
    </row>
    <row r="230" customHeight="1" spans="1:6">
      <c r="A230" s="6" t="str">
        <f t="shared" si="0"/>
        <v>Belarus-Europe2007</v>
      </c>
      <c r="B230" s="6" t="s">
        <v>87</v>
      </c>
      <c r="C230" s="6" t="s">
        <v>67</v>
      </c>
      <c r="D230" s="7" t="s">
        <v>289</v>
      </c>
      <c r="E230" s="13">
        <v>479000000</v>
      </c>
      <c r="F230" s="13">
        <v>724000000</v>
      </c>
    </row>
    <row r="231" customHeight="1" spans="1:6">
      <c r="A231" s="6" t="str">
        <f t="shared" si="0"/>
        <v>Belarus-Europe2008</v>
      </c>
      <c r="B231" s="6" t="s">
        <v>87</v>
      </c>
      <c r="C231" s="6" t="s">
        <v>67</v>
      </c>
      <c r="D231" s="7" t="s">
        <v>283</v>
      </c>
      <c r="E231" s="13">
        <v>585000000</v>
      </c>
      <c r="F231" s="13">
        <v>860000000</v>
      </c>
    </row>
    <row r="232" customHeight="1" spans="1:6">
      <c r="A232" s="6" t="str">
        <f t="shared" si="0"/>
        <v>Belarus-Europe2009</v>
      </c>
      <c r="B232" s="6" t="s">
        <v>87</v>
      </c>
      <c r="C232" s="6" t="s">
        <v>67</v>
      </c>
      <c r="D232" s="7" t="s">
        <v>284</v>
      </c>
      <c r="E232" s="13">
        <v>563000000</v>
      </c>
      <c r="F232" s="13">
        <v>752000000</v>
      </c>
    </row>
    <row r="233" customHeight="1" spans="1:6">
      <c r="A233" s="6" t="str">
        <f t="shared" si="0"/>
        <v>Belarus-Europe2010</v>
      </c>
      <c r="B233" s="6" t="s">
        <v>87</v>
      </c>
      <c r="C233" s="6" t="s">
        <v>67</v>
      </c>
      <c r="D233" s="7" t="s">
        <v>288</v>
      </c>
      <c r="E233" s="13">
        <v>665000000</v>
      </c>
      <c r="F233" s="13">
        <v>748000000</v>
      </c>
    </row>
    <row r="234" customHeight="1" spans="1:6">
      <c r="A234" s="6" t="str">
        <f t="shared" si="0"/>
        <v>Belarus-Europe2011</v>
      </c>
      <c r="B234" s="6" t="s">
        <v>87</v>
      </c>
      <c r="C234" s="6" t="s">
        <v>67</v>
      </c>
      <c r="D234" s="7" t="s">
        <v>285</v>
      </c>
      <c r="E234" s="13">
        <v>747000000</v>
      </c>
      <c r="F234" s="13">
        <v>729000000</v>
      </c>
    </row>
    <row r="235" customHeight="1" spans="1:6">
      <c r="A235" s="6" t="str">
        <f t="shared" si="0"/>
        <v>Belarus-Europe2012</v>
      </c>
      <c r="B235" s="6" t="s">
        <v>87</v>
      </c>
      <c r="C235" s="6" t="s">
        <v>67</v>
      </c>
      <c r="D235" s="7" t="s">
        <v>286</v>
      </c>
      <c r="E235" s="13">
        <v>986000000</v>
      </c>
      <c r="F235" s="13">
        <v>781000000</v>
      </c>
    </row>
    <row r="236" customHeight="1" spans="1:6">
      <c r="A236" s="6" t="str">
        <f t="shared" si="0"/>
        <v>Belgium-Europe2000</v>
      </c>
      <c r="B236" s="6" t="s">
        <v>88</v>
      </c>
      <c r="C236" s="6" t="s">
        <v>67</v>
      </c>
      <c r="D236" s="7" t="s">
        <v>277</v>
      </c>
      <c r="E236" s="13">
        <v>6592000000</v>
      </c>
      <c r="F236" s="13">
        <v>9429000000</v>
      </c>
    </row>
    <row r="237" customHeight="1" spans="1:6">
      <c r="A237" s="6" t="str">
        <f t="shared" si="0"/>
        <v>Belgium-Europe2001</v>
      </c>
      <c r="B237" s="6" t="s">
        <v>88</v>
      </c>
      <c r="C237" s="6" t="s">
        <v>67</v>
      </c>
      <c r="D237" s="7" t="s">
        <v>278</v>
      </c>
      <c r="E237" s="13">
        <v>8304000000</v>
      </c>
      <c r="F237" s="13">
        <v>10878000000</v>
      </c>
    </row>
    <row r="238" customHeight="1" spans="1:6">
      <c r="A238" s="6" t="str">
        <f t="shared" si="0"/>
        <v>Belgium-Europe2002</v>
      </c>
      <c r="B238" s="6" t="s">
        <v>88</v>
      </c>
      <c r="C238" s="6" t="s">
        <v>67</v>
      </c>
      <c r="D238" s="7" t="s">
        <v>279</v>
      </c>
      <c r="E238" s="13">
        <v>7598000000</v>
      </c>
      <c r="F238" s="13">
        <v>11270000000</v>
      </c>
    </row>
    <row r="239" customHeight="1" spans="1:6">
      <c r="A239" s="6" t="str">
        <f t="shared" si="0"/>
        <v>Belgium-Europe2003</v>
      </c>
      <c r="B239" s="6" t="s">
        <v>88</v>
      </c>
      <c r="C239" s="6" t="s">
        <v>67</v>
      </c>
      <c r="D239" s="7" t="s">
        <v>280</v>
      </c>
      <c r="E239" s="13">
        <v>8848000000</v>
      </c>
      <c r="F239" s="13">
        <v>13402000000</v>
      </c>
    </row>
    <row r="240" customHeight="1" spans="1:6">
      <c r="A240" s="6" t="str">
        <f t="shared" si="0"/>
        <v>Belgium-Europe2004</v>
      </c>
      <c r="B240" s="6" t="s">
        <v>88</v>
      </c>
      <c r="C240" s="6" t="s">
        <v>67</v>
      </c>
      <c r="D240" s="7" t="s">
        <v>281</v>
      </c>
      <c r="E240" s="13">
        <v>10089000000</v>
      </c>
      <c r="F240" s="13">
        <v>15456000000</v>
      </c>
    </row>
    <row r="241" customHeight="1" spans="1:6">
      <c r="A241" s="6" t="str">
        <f t="shared" si="0"/>
        <v>Belgium-Europe2005</v>
      </c>
      <c r="B241" s="6" t="s">
        <v>88</v>
      </c>
      <c r="C241" s="6" t="s">
        <v>67</v>
      </c>
      <c r="D241" s="7" t="s">
        <v>282</v>
      </c>
      <c r="E241" s="13">
        <v>10881000000</v>
      </c>
      <c r="F241" s="13">
        <v>16771000000</v>
      </c>
    </row>
    <row r="242" customHeight="1" spans="1:6">
      <c r="A242" s="6" t="str">
        <f t="shared" si="0"/>
        <v>Belgium-Europe2006</v>
      </c>
      <c r="B242" s="6" t="s">
        <v>88</v>
      </c>
      <c r="C242" s="6" t="s">
        <v>67</v>
      </c>
      <c r="D242" s="7" t="s">
        <v>287</v>
      </c>
      <c r="E242" s="13">
        <v>11625000000</v>
      </c>
      <c r="F242" s="13">
        <v>17891000000</v>
      </c>
    </row>
    <row r="243" customHeight="1" spans="1:6">
      <c r="A243" s="6" t="str">
        <f t="shared" si="0"/>
        <v>Belgium-Europe2007</v>
      </c>
      <c r="B243" s="6" t="s">
        <v>88</v>
      </c>
      <c r="C243" s="6" t="s">
        <v>67</v>
      </c>
      <c r="D243" s="7" t="s">
        <v>289</v>
      </c>
      <c r="E243" s="13">
        <v>12371000000</v>
      </c>
      <c r="F243" s="13">
        <v>19215000000</v>
      </c>
    </row>
    <row r="244" customHeight="1" spans="1:6">
      <c r="A244" s="6" t="str">
        <f t="shared" si="0"/>
        <v>Belgium-Europe2008</v>
      </c>
      <c r="B244" s="6" t="s">
        <v>88</v>
      </c>
      <c r="C244" s="6" t="s">
        <v>67</v>
      </c>
      <c r="D244" s="7" t="s">
        <v>283</v>
      </c>
      <c r="E244" s="13">
        <v>13106000000</v>
      </c>
      <c r="F244" s="13">
        <v>21445000000</v>
      </c>
    </row>
    <row r="245" customHeight="1" spans="1:6">
      <c r="A245" s="6" t="str">
        <f t="shared" si="0"/>
        <v>Belgium-Europe2009</v>
      </c>
      <c r="B245" s="6" t="s">
        <v>88</v>
      </c>
      <c r="C245" s="6" t="s">
        <v>67</v>
      </c>
      <c r="D245" s="7" t="s">
        <v>284</v>
      </c>
      <c r="E245" s="13">
        <v>11500000000</v>
      </c>
      <c r="F245" s="13">
        <v>22292000000</v>
      </c>
    </row>
    <row r="246" customHeight="1" spans="1:6">
      <c r="A246" s="6" t="str">
        <f t="shared" si="0"/>
        <v>Belgium-Europe2010</v>
      </c>
      <c r="B246" s="6" t="s">
        <v>88</v>
      </c>
      <c r="C246" s="6" t="s">
        <v>67</v>
      </c>
      <c r="D246" s="7" t="s">
        <v>288</v>
      </c>
      <c r="E246" s="13">
        <v>11624000000</v>
      </c>
      <c r="F246" s="13">
        <v>20876000000</v>
      </c>
    </row>
    <row r="247" customHeight="1" spans="1:6">
      <c r="A247" s="6" t="str">
        <f t="shared" si="0"/>
        <v>Belgium-Europe2011</v>
      </c>
      <c r="B247" s="6" t="s">
        <v>88</v>
      </c>
      <c r="C247" s="6" t="s">
        <v>67</v>
      </c>
      <c r="D247" s="7" t="s">
        <v>285</v>
      </c>
      <c r="E247" s="13">
        <v>13008000000</v>
      </c>
      <c r="F247" s="13">
        <v>24215000000</v>
      </c>
    </row>
    <row r="248" customHeight="1" spans="1:6">
      <c r="A248" s="6" t="str">
        <f t="shared" si="0"/>
        <v>Belgium-Europe2012</v>
      </c>
      <c r="B248" s="6" t="s">
        <v>88</v>
      </c>
      <c r="C248" s="6" t="s">
        <v>67</v>
      </c>
      <c r="D248" s="7" t="s">
        <v>286</v>
      </c>
      <c r="E248" s="13">
        <v>12659000000</v>
      </c>
      <c r="F248" s="13">
        <v>23784000000</v>
      </c>
    </row>
    <row r="249" customHeight="1" spans="1:6">
      <c r="A249" s="6" t="str">
        <f t="shared" si="0"/>
        <v>Belize-The Americas2000</v>
      </c>
      <c r="B249" s="6" t="s">
        <v>89</v>
      </c>
      <c r="C249" s="6" t="s">
        <v>75</v>
      </c>
      <c r="D249" s="7" t="s">
        <v>277</v>
      </c>
      <c r="E249" s="13">
        <v>111000000</v>
      </c>
      <c r="F249" s="13">
        <v>44000000</v>
      </c>
    </row>
    <row r="250" customHeight="1" spans="1:6">
      <c r="A250" s="6" t="str">
        <f t="shared" si="0"/>
        <v>Belize-The Americas2001</v>
      </c>
      <c r="B250" s="6" t="s">
        <v>89</v>
      </c>
      <c r="C250" s="6" t="s">
        <v>75</v>
      </c>
      <c r="D250" s="7" t="s">
        <v>278</v>
      </c>
      <c r="E250" s="13">
        <v>111000000</v>
      </c>
      <c r="F250" s="13">
        <v>45000000</v>
      </c>
    </row>
    <row r="251" customHeight="1" spans="1:6">
      <c r="A251" s="6" t="str">
        <f t="shared" si="0"/>
        <v>Belize-The Americas2002</v>
      </c>
      <c r="B251" s="6" t="s">
        <v>89</v>
      </c>
      <c r="C251" s="6" t="s">
        <v>75</v>
      </c>
      <c r="D251" s="7" t="s">
        <v>279</v>
      </c>
      <c r="E251" s="13">
        <v>121000000</v>
      </c>
      <c r="F251" s="13">
        <v>48000000</v>
      </c>
    </row>
    <row r="252" customHeight="1" spans="1:6">
      <c r="A252" s="6" t="str">
        <f t="shared" si="0"/>
        <v>Belize-The Americas2003</v>
      </c>
      <c r="B252" s="6" t="s">
        <v>89</v>
      </c>
      <c r="C252" s="6" t="s">
        <v>75</v>
      </c>
      <c r="D252" s="7" t="s">
        <v>280</v>
      </c>
      <c r="E252" s="13">
        <v>150000000</v>
      </c>
      <c r="F252" s="13">
        <v>50000000</v>
      </c>
    </row>
    <row r="253" customHeight="1" spans="1:6">
      <c r="A253" s="6" t="str">
        <f t="shared" si="0"/>
        <v>Belize-The Americas2004</v>
      </c>
      <c r="B253" s="6" t="s">
        <v>89</v>
      </c>
      <c r="C253" s="6" t="s">
        <v>75</v>
      </c>
      <c r="D253" s="7" t="s">
        <v>281</v>
      </c>
      <c r="E253" s="13">
        <v>168000000</v>
      </c>
      <c r="F253" s="13">
        <v>47000000</v>
      </c>
    </row>
    <row r="254" customHeight="1" spans="1:6">
      <c r="A254" s="6" t="str">
        <f t="shared" si="0"/>
        <v>Belize-The Americas2005</v>
      </c>
      <c r="B254" s="6" t="s">
        <v>89</v>
      </c>
      <c r="C254" s="6" t="s">
        <v>75</v>
      </c>
      <c r="D254" s="7" t="s">
        <v>282</v>
      </c>
      <c r="E254" s="13">
        <v>214000000</v>
      </c>
      <c r="F254" s="13">
        <v>45000000</v>
      </c>
    </row>
    <row r="255" customHeight="1" spans="1:6">
      <c r="A255" s="6" t="str">
        <f t="shared" si="0"/>
        <v>Belize-The Americas2006</v>
      </c>
      <c r="B255" s="6" t="s">
        <v>89</v>
      </c>
      <c r="C255" s="6" t="s">
        <v>75</v>
      </c>
      <c r="D255" s="7" t="s">
        <v>287</v>
      </c>
      <c r="E255" s="13">
        <v>260000000</v>
      </c>
      <c r="F255" s="13">
        <v>43000000</v>
      </c>
    </row>
    <row r="256" customHeight="1" spans="1:6">
      <c r="A256" s="6" t="str">
        <f t="shared" si="0"/>
        <v>Belize-The Americas2007</v>
      </c>
      <c r="B256" s="6" t="s">
        <v>89</v>
      </c>
      <c r="C256" s="6" t="s">
        <v>75</v>
      </c>
      <c r="D256" s="7" t="s">
        <v>289</v>
      </c>
      <c r="E256" s="13">
        <v>289000000</v>
      </c>
      <c r="F256" s="13">
        <v>46000000</v>
      </c>
    </row>
    <row r="257" customHeight="1" spans="1:6">
      <c r="A257" s="6" t="str">
        <f t="shared" si="0"/>
        <v>Belize-The Americas2008</v>
      </c>
      <c r="B257" s="6" t="s">
        <v>89</v>
      </c>
      <c r="C257" s="6" t="s">
        <v>75</v>
      </c>
      <c r="D257" s="7" t="s">
        <v>283</v>
      </c>
      <c r="E257" s="13">
        <v>278000000</v>
      </c>
      <c r="F257" s="13">
        <v>44000000</v>
      </c>
    </row>
    <row r="258" customHeight="1" spans="1:6">
      <c r="A258" s="6" t="str">
        <f t="shared" si="0"/>
        <v>Belize-The Americas2009</v>
      </c>
      <c r="B258" s="6" t="s">
        <v>89</v>
      </c>
      <c r="C258" s="6" t="s">
        <v>75</v>
      </c>
      <c r="D258" s="7" t="s">
        <v>284</v>
      </c>
      <c r="E258" s="13">
        <v>256000000</v>
      </c>
      <c r="F258" s="13">
        <v>43000000</v>
      </c>
    </row>
    <row r="259" customHeight="1" spans="1:6">
      <c r="A259" s="6" t="str">
        <f t="shared" si="0"/>
        <v>Belize-The Americas2010</v>
      </c>
      <c r="B259" s="6" t="s">
        <v>89</v>
      </c>
      <c r="C259" s="6" t="s">
        <v>75</v>
      </c>
      <c r="D259" s="7" t="s">
        <v>288</v>
      </c>
      <c r="E259" s="13">
        <v>264000000</v>
      </c>
      <c r="F259" s="13">
        <v>39000000</v>
      </c>
    </row>
    <row r="260" customHeight="1" spans="1:6">
      <c r="A260" s="6" t="str">
        <f t="shared" si="0"/>
        <v>Belize-The Americas2011</v>
      </c>
      <c r="B260" s="6" t="s">
        <v>89</v>
      </c>
      <c r="C260" s="6" t="s">
        <v>75</v>
      </c>
      <c r="D260" s="7" t="s">
        <v>285</v>
      </c>
      <c r="E260" s="13">
        <v>248000000</v>
      </c>
      <c r="F260" s="13">
        <v>37000000</v>
      </c>
    </row>
    <row r="261" customHeight="1" spans="1:6">
      <c r="A261" s="6" t="str">
        <f t="shared" si="0"/>
        <v>Belize-The Americas2012</v>
      </c>
      <c r="B261" s="6" t="s">
        <v>89</v>
      </c>
      <c r="C261" s="6" t="s">
        <v>75</v>
      </c>
      <c r="D261" s="7" t="s">
        <v>286</v>
      </c>
      <c r="E261" s="13">
        <v>299000000</v>
      </c>
      <c r="F261" s="13">
        <v>40000000</v>
      </c>
    </row>
    <row r="262" customHeight="1" spans="1:6">
      <c r="A262" s="6" t="str">
        <f t="shared" si="0"/>
        <v>Benin-Africa2000</v>
      </c>
      <c r="B262" s="6" t="s">
        <v>90</v>
      </c>
      <c r="C262" s="6" t="s">
        <v>69</v>
      </c>
      <c r="D262" s="7" t="s">
        <v>277</v>
      </c>
      <c r="E262" s="13">
        <v>77000000</v>
      </c>
      <c r="F262" s="13">
        <v>50000000</v>
      </c>
    </row>
    <row r="263" customHeight="1" spans="1:6">
      <c r="A263" s="6" t="str">
        <f t="shared" si="0"/>
        <v>Benin-Africa2001</v>
      </c>
      <c r="B263" s="6" t="s">
        <v>90</v>
      </c>
      <c r="C263" s="6" t="s">
        <v>69</v>
      </c>
      <c r="D263" s="7" t="s">
        <v>278</v>
      </c>
      <c r="E263" s="13">
        <v>86000000</v>
      </c>
      <c r="F263" s="13">
        <v>48000000</v>
      </c>
    </row>
    <row r="264" customHeight="1" spans="1:6">
      <c r="A264" s="6" t="str">
        <f t="shared" si="0"/>
        <v>Benin-Africa2002</v>
      </c>
      <c r="B264" s="6" t="s">
        <v>90</v>
      </c>
      <c r="C264" s="6" t="s">
        <v>69</v>
      </c>
      <c r="D264" s="7" t="s">
        <v>279</v>
      </c>
      <c r="E264" s="13">
        <v>95000000</v>
      </c>
      <c r="F264" s="13">
        <v>49000000</v>
      </c>
    </row>
    <row r="265" customHeight="1" spans="1:6">
      <c r="A265" s="6" t="str">
        <f t="shared" si="0"/>
        <v>Benin-Africa2003</v>
      </c>
      <c r="B265" s="6" t="s">
        <v>90</v>
      </c>
      <c r="C265" s="6" t="s">
        <v>69</v>
      </c>
      <c r="D265" s="7" t="s">
        <v>280</v>
      </c>
      <c r="E265" s="13">
        <v>108000000</v>
      </c>
      <c r="F265" s="13">
        <v>53000000</v>
      </c>
    </row>
    <row r="266" customHeight="1" spans="1:6">
      <c r="A266" s="6" t="str">
        <f t="shared" si="0"/>
        <v>Benin-Africa2004</v>
      </c>
      <c r="B266" s="6" t="s">
        <v>90</v>
      </c>
      <c r="C266" s="6" t="s">
        <v>69</v>
      </c>
      <c r="D266" s="7" t="s">
        <v>281</v>
      </c>
      <c r="E266" s="13">
        <v>121000000</v>
      </c>
      <c r="F266" s="13">
        <v>59000000</v>
      </c>
    </row>
    <row r="267" customHeight="1" spans="1:6">
      <c r="A267" s="6" t="str">
        <f t="shared" si="0"/>
        <v>Benin-Africa2005</v>
      </c>
      <c r="B267" s="6" t="s">
        <v>90</v>
      </c>
      <c r="C267" s="6" t="s">
        <v>69</v>
      </c>
      <c r="D267" s="7" t="s">
        <v>282</v>
      </c>
      <c r="E267" s="13">
        <v>108000000</v>
      </c>
      <c r="F267" s="13">
        <v>58000000</v>
      </c>
    </row>
    <row r="268" customHeight="1" spans="1:6">
      <c r="A268" s="6" t="str">
        <f t="shared" si="0"/>
        <v>Benin-Africa2006</v>
      </c>
      <c r="B268" s="6" t="s">
        <v>90</v>
      </c>
      <c r="C268" s="6" t="s">
        <v>69</v>
      </c>
      <c r="D268" s="7" t="s">
        <v>287</v>
      </c>
      <c r="E268" s="13">
        <v>122000000</v>
      </c>
      <c r="F268" s="13">
        <v>71000000</v>
      </c>
    </row>
    <row r="269" customHeight="1" spans="1:6">
      <c r="A269" s="6" t="str">
        <f t="shared" si="0"/>
        <v>Benin-Africa2007</v>
      </c>
      <c r="B269" s="6" t="s">
        <v>90</v>
      </c>
      <c r="C269" s="6" t="s">
        <v>69</v>
      </c>
      <c r="D269" s="7" t="s">
        <v>289</v>
      </c>
      <c r="E269" s="13">
        <v>206000000</v>
      </c>
      <c r="F269" s="13">
        <v>107000000</v>
      </c>
    </row>
    <row r="270" customHeight="1" spans="1:6">
      <c r="A270" s="6" t="str">
        <f t="shared" si="0"/>
        <v>Benin-Africa2008</v>
      </c>
      <c r="B270" s="6" t="s">
        <v>90</v>
      </c>
      <c r="C270" s="6" t="s">
        <v>69</v>
      </c>
      <c r="D270" s="7" t="s">
        <v>283</v>
      </c>
      <c r="E270" s="13">
        <v>236000000</v>
      </c>
      <c r="F270" s="13">
        <v>102000000</v>
      </c>
    </row>
    <row r="271" customHeight="1" spans="1:6">
      <c r="A271" s="6" t="str">
        <f t="shared" si="0"/>
        <v>Benin-Africa2009</v>
      </c>
      <c r="B271" s="6" t="s">
        <v>90</v>
      </c>
      <c r="C271" s="6" t="s">
        <v>69</v>
      </c>
      <c r="D271" s="7" t="s">
        <v>284</v>
      </c>
      <c r="E271" s="13">
        <v>131000000</v>
      </c>
      <c r="F271" s="13">
        <v>88000000</v>
      </c>
    </row>
    <row r="272" customHeight="1" spans="1:6">
      <c r="A272" s="6" t="str">
        <f t="shared" si="0"/>
        <v>Benin-Africa2010</v>
      </c>
      <c r="B272" s="6" t="s">
        <v>90</v>
      </c>
      <c r="C272" s="6" t="s">
        <v>69</v>
      </c>
      <c r="D272" s="7" t="s">
        <v>288</v>
      </c>
      <c r="E272" s="13">
        <v>149000000</v>
      </c>
      <c r="F272" s="13">
        <v>91000000</v>
      </c>
    </row>
    <row r="273" customHeight="1" spans="1:6">
      <c r="A273" s="6" t="str">
        <f t="shared" si="0"/>
        <v>Benin-Africa2011</v>
      </c>
      <c r="B273" s="6" t="s">
        <v>90</v>
      </c>
      <c r="C273" s="6" t="s">
        <v>69</v>
      </c>
      <c r="D273" s="7" t="s">
        <v>285</v>
      </c>
      <c r="E273" s="13">
        <v>188000000</v>
      </c>
      <c r="F273" s="12"/>
    </row>
    <row r="274" customHeight="1" spans="1:6">
      <c r="A274" s="6" t="str">
        <f t="shared" si="0"/>
        <v>Benin-Africa2012</v>
      </c>
      <c r="B274" s="6" t="s">
        <v>90</v>
      </c>
      <c r="C274" s="6" t="s">
        <v>69</v>
      </c>
      <c r="D274" s="7" t="s">
        <v>286</v>
      </c>
      <c r="E274" s="13">
        <v>192000000</v>
      </c>
      <c r="F274" s="12"/>
    </row>
    <row r="275" customHeight="1" spans="1:6">
      <c r="A275" s="6" t="str">
        <f t="shared" si="0"/>
        <v>Bermuda-The Americas2000</v>
      </c>
      <c r="B275" s="6" t="s">
        <v>91</v>
      </c>
      <c r="C275" s="6" t="s">
        <v>75</v>
      </c>
      <c r="D275" s="7" t="s">
        <v>277</v>
      </c>
      <c r="E275" s="13">
        <v>431000000</v>
      </c>
      <c r="F275" s="12"/>
    </row>
    <row r="276" customHeight="1" spans="1:6">
      <c r="A276" s="6" t="str">
        <f t="shared" si="0"/>
        <v>Bermuda-The Americas2001</v>
      </c>
      <c r="B276" s="6" t="s">
        <v>91</v>
      </c>
      <c r="C276" s="6" t="s">
        <v>75</v>
      </c>
      <c r="D276" s="7" t="s">
        <v>278</v>
      </c>
      <c r="E276" s="13">
        <v>351000000</v>
      </c>
      <c r="F276" s="12"/>
    </row>
    <row r="277" customHeight="1" spans="1:6">
      <c r="A277" s="6" t="str">
        <f t="shared" si="0"/>
        <v>Bermuda-The Americas2002</v>
      </c>
      <c r="B277" s="6" t="s">
        <v>91</v>
      </c>
      <c r="C277" s="6" t="s">
        <v>75</v>
      </c>
      <c r="D277" s="7" t="s">
        <v>279</v>
      </c>
      <c r="E277" s="13">
        <v>378000000</v>
      </c>
      <c r="F277" s="13">
        <v>243000000</v>
      </c>
    </row>
    <row r="278" customHeight="1" spans="1:6">
      <c r="A278" s="6" t="str">
        <f t="shared" si="0"/>
        <v>Bermuda-The Americas2003</v>
      </c>
      <c r="B278" s="6" t="s">
        <v>91</v>
      </c>
      <c r="C278" s="6" t="s">
        <v>75</v>
      </c>
      <c r="D278" s="7" t="s">
        <v>280</v>
      </c>
      <c r="E278" s="13">
        <v>348000000</v>
      </c>
      <c r="F278" s="13">
        <v>248000000</v>
      </c>
    </row>
    <row r="279" customHeight="1" spans="1:6">
      <c r="A279" s="6" t="str">
        <f t="shared" si="0"/>
        <v>Bermuda-The Americas2004</v>
      </c>
      <c r="B279" s="6" t="s">
        <v>91</v>
      </c>
      <c r="C279" s="6" t="s">
        <v>75</v>
      </c>
      <c r="D279" s="7" t="s">
        <v>281</v>
      </c>
      <c r="E279" s="13">
        <v>426000000</v>
      </c>
      <c r="F279" s="13">
        <v>217000000</v>
      </c>
    </row>
    <row r="280" customHeight="1" spans="1:6">
      <c r="A280" s="6" t="str">
        <f t="shared" si="0"/>
        <v>Bermuda-The Americas2005</v>
      </c>
      <c r="B280" s="6" t="s">
        <v>91</v>
      </c>
      <c r="C280" s="6" t="s">
        <v>75</v>
      </c>
      <c r="D280" s="7" t="s">
        <v>282</v>
      </c>
      <c r="E280" s="13">
        <v>429000000</v>
      </c>
      <c r="F280" s="13">
        <v>239000000</v>
      </c>
    </row>
    <row r="281" customHeight="1" spans="1:6">
      <c r="A281" s="6" t="str">
        <f t="shared" si="0"/>
        <v>Bermuda-The Americas2006</v>
      </c>
      <c r="B281" s="6" t="s">
        <v>91</v>
      </c>
      <c r="C281" s="6" t="s">
        <v>75</v>
      </c>
      <c r="D281" s="7" t="s">
        <v>287</v>
      </c>
      <c r="E281" s="13">
        <v>495000000</v>
      </c>
      <c r="F281" s="13">
        <v>394000000</v>
      </c>
    </row>
    <row r="282" customHeight="1" spans="1:6">
      <c r="A282" s="6" t="str">
        <f t="shared" si="0"/>
        <v>Bermuda-The Americas2007</v>
      </c>
      <c r="B282" s="6" t="s">
        <v>91</v>
      </c>
      <c r="C282" s="6" t="s">
        <v>75</v>
      </c>
      <c r="D282" s="7" t="s">
        <v>289</v>
      </c>
      <c r="E282" s="13">
        <v>569000000</v>
      </c>
      <c r="F282" s="13">
        <v>453000000</v>
      </c>
    </row>
    <row r="283" customHeight="1" spans="1:6">
      <c r="A283" s="6" t="str">
        <f t="shared" si="0"/>
        <v>Bermuda-The Americas2008</v>
      </c>
      <c r="B283" s="6" t="s">
        <v>91</v>
      </c>
      <c r="C283" s="6" t="s">
        <v>75</v>
      </c>
      <c r="D283" s="7" t="s">
        <v>283</v>
      </c>
      <c r="E283" s="13">
        <v>431000000</v>
      </c>
      <c r="F283" s="13">
        <v>459000000</v>
      </c>
    </row>
    <row r="284" customHeight="1" spans="1:6">
      <c r="A284" s="6" t="str">
        <f t="shared" si="0"/>
        <v>Bermuda-The Americas2009</v>
      </c>
      <c r="B284" s="6" t="s">
        <v>91</v>
      </c>
      <c r="C284" s="6" t="s">
        <v>75</v>
      </c>
      <c r="D284" s="7" t="s">
        <v>284</v>
      </c>
      <c r="E284" s="13">
        <v>366000000</v>
      </c>
      <c r="F284" s="13">
        <v>407000000</v>
      </c>
    </row>
    <row r="285" customHeight="1" spans="1:6">
      <c r="A285" s="6" t="str">
        <f t="shared" si="0"/>
        <v>Bermuda-The Americas2010</v>
      </c>
      <c r="B285" s="6" t="s">
        <v>91</v>
      </c>
      <c r="C285" s="6" t="s">
        <v>75</v>
      </c>
      <c r="D285" s="7" t="s">
        <v>288</v>
      </c>
      <c r="E285" s="13">
        <v>442000000</v>
      </c>
      <c r="F285" s="13">
        <v>417000000</v>
      </c>
    </row>
    <row r="286" customHeight="1" spans="1:6">
      <c r="A286" s="6" t="str">
        <f t="shared" si="0"/>
        <v>Bermuda-The Americas2011</v>
      </c>
      <c r="B286" s="6" t="s">
        <v>91</v>
      </c>
      <c r="C286" s="6" t="s">
        <v>75</v>
      </c>
      <c r="D286" s="7" t="s">
        <v>285</v>
      </c>
      <c r="E286" s="13">
        <v>472000000</v>
      </c>
      <c r="F286" s="13">
        <v>413000000</v>
      </c>
    </row>
    <row r="287" customHeight="1" spans="1:6">
      <c r="A287" s="6" t="str">
        <f t="shared" si="0"/>
        <v>Bermuda-The Americas2012</v>
      </c>
      <c r="B287" s="6" t="s">
        <v>91</v>
      </c>
      <c r="C287" s="6" t="s">
        <v>75</v>
      </c>
      <c r="D287" s="7" t="s">
        <v>286</v>
      </c>
      <c r="E287" s="13">
        <v>461000000</v>
      </c>
      <c r="F287" s="13">
        <v>411000000</v>
      </c>
    </row>
    <row r="288" customHeight="1" spans="1:6">
      <c r="A288" s="6" t="str">
        <f t="shared" si="0"/>
        <v>Bhutan-Asia2000</v>
      </c>
      <c r="B288" s="6" t="s">
        <v>92</v>
      </c>
      <c r="C288" s="6" t="s">
        <v>65</v>
      </c>
      <c r="D288" s="7" t="s">
        <v>277</v>
      </c>
      <c r="E288" s="13">
        <v>10000000</v>
      </c>
      <c r="F288" s="12"/>
    </row>
    <row r="289" customHeight="1" spans="1:6">
      <c r="A289" s="6" t="str">
        <f t="shared" si="0"/>
        <v>Bhutan-Asia2001</v>
      </c>
      <c r="B289" s="6" t="s">
        <v>92</v>
      </c>
      <c r="C289" s="6" t="s">
        <v>65</v>
      </c>
      <c r="D289" s="7" t="s">
        <v>278</v>
      </c>
      <c r="E289" s="13">
        <v>9000000</v>
      </c>
      <c r="F289" s="12"/>
    </row>
    <row r="290" customHeight="1" spans="1:6">
      <c r="A290" s="6" t="str">
        <f t="shared" si="0"/>
        <v>Bhutan-Asia2002</v>
      </c>
      <c r="B290" s="6" t="s">
        <v>92</v>
      </c>
      <c r="C290" s="6" t="s">
        <v>65</v>
      </c>
      <c r="D290" s="7" t="s">
        <v>279</v>
      </c>
      <c r="E290" s="13">
        <v>8000000</v>
      </c>
      <c r="F290" s="12"/>
    </row>
    <row r="291" customHeight="1" spans="1:6">
      <c r="A291" s="6" t="str">
        <f t="shared" si="0"/>
        <v>Bhutan-Asia2003</v>
      </c>
      <c r="B291" s="6" t="s">
        <v>92</v>
      </c>
      <c r="C291" s="6" t="s">
        <v>65</v>
      </c>
      <c r="D291" s="7" t="s">
        <v>280</v>
      </c>
      <c r="E291" s="13">
        <v>8000000</v>
      </c>
      <c r="F291" s="12"/>
    </row>
    <row r="292" customHeight="1" spans="1:6">
      <c r="A292" s="6" t="str">
        <f t="shared" si="0"/>
        <v>Bhutan-Asia2004</v>
      </c>
      <c r="B292" s="6" t="s">
        <v>92</v>
      </c>
      <c r="C292" s="6" t="s">
        <v>65</v>
      </c>
      <c r="D292" s="7" t="s">
        <v>281</v>
      </c>
      <c r="E292" s="13">
        <v>13000000</v>
      </c>
      <c r="F292" s="12"/>
    </row>
    <row r="293" customHeight="1" spans="1:6">
      <c r="A293" s="6" t="str">
        <f t="shared" si="0"/>
        <v>Bhutan-Asia2005</v>
      </c>
      <c r="B293" s="6" t="s">
        <v>92</v>
      </c>
      <c r="C293" s="6" t="s">
        <v>65</v>
      </c>
      <c r="D293" s="7" t="s">
        <v>282</v>
      </c>
      <c r="E293" s="13">
        <v>19000000</v>
      </c>
      <c r="F293" s="12"/>
    </row>
    <row r="294" customHeight="1" spans="1:6">
      <c r="A294" s="6" t="str">
        <f t="shared" si="0"/>
        <v>Bhutan-Asia2006</v>
      </c>
      <c r="B294" s="6" t="s">
        <v>92</v>
      </c>
      <c r="C294" s="6" t="s">
        <v>65</v>
      </c>
      <c r="D294" s="7" t="s">
        <v>287</v>
      </c>
      <c r="E294" s="13">
        <v>36000000</v>
      </c>
      <c r="F294" s="13">
        <v>22000000</v>
      </c>
    </row>
    <row r="295" customHeight="1" spans="1:6">
      <c r="A295" s="6" t="str">
        <f t="shared" si="0"/>
        <v>Bhutan-Asia2007</v>
      </c>
      <c r="B295" s="6" t="s">
        <v>92</v>
      </c>
      <c r="C295" s="6" t="s">
        <v>65</v>
      </c>
      <c r="D295" s="7" t="s">
        <v>289</v>
      </c>
      <c r="E295" s="13">
        <v>47000000</v>
      </c>
      <c r="F295" s="13">
        <v>26000000</v>
      </c>
    </row>
    <row r="296" customHeight="1" spans="1:6">
      <c r="A296" s="6" t="str">
        <f t="shared" si="0"/>
        <v>Bhutan-Asia2008</v>
      </c>
      <c r="B296" s="6" t="s">
        <v>92</v>
      </c>
      <c r="C296" s="6" t="s">
        <v>65</v>
      </c>
      <c r="D296" s="7" t="s">
        <v>283</v>
      </c>
      <c r="E296" s="13">
        <v>46000000</v>
      </c>
      <c r="F296" s="13">
        <v>66000000</v>
      </c>
    </row>
    <row r="297" customHeight="1" spans="1:6">
      <c r="A297" s="6" t="str">
        <f t="shared" si="0"/>
        <v>Bhutan-Asia2009</v>
      </c>
      <c r="B297" s="6" t="s">
        <v>92</v>
      </c>
      <c r="C297" s="6" t="s">
        <v>65</v>
      </c>
      <c r="D297" s="7" t="s">
        <v>284</v>
      </c>
      <c r="E297" s="13">
        <v>51000000</v>
      </c>
      <c r="F297" s="13">
        <v>34000000</v>
      </c>
    </row>
    <row r="298" customHeight="1" spans="1:6">
      <c r="A298" s="6" t="str">
        <f t="shared" si="0"/>
        <v>Bhutan-Asia2010</v>
      </c>
      <c r="B298" s="6" t="s">
        <v>92</v>
      </c>
      <c r="C298" s="6" t="s">
        <v>65</v>
      </c>
      <c r="D298" s="7" t="s">
        <v>288</v>
      </c>
      <c r="E298" s="13">
        <v>64000000</v>
      </c>
      <c r="F298" s="13">
        <v>43000000</v>
      </c>
    </row>
    <row r="299" customHeight="1" spans="1:6">
      <c r="A299" s="6" t="str">
        <f t="shared" si="0"/>
        <v>Bhutan-Asia2011</v>
      </c>
      <c r="B299" s="6" t="s">
        <v>92</v>
      </c>
      <c r="C299" s="6" t="s">
        <v>65</v>
      </c>
      <c r="D299" s="7" t="s">
        <v>285</v>
      </c>
      <c r="E299" s="13">
        <v>76000000</v>
      </c>
      <c r="F299" s="13">
        <v>58000000</v>
      </c>
    </row>
    <row r="300" customHeight="1" spans="1:6">
      <c r="A300" s="6" t="str">
        <f t="shared" si="0"/>
        <v>Bhutan-Asia2012</v>
      </c>
      <c r="B300" s="6" t="s">
        <v>92</v>
      </c>
      <c r="C300" s="6" t="s">
        <v>65</v>
      </c>
      <c r="D300" s="7" t="s">
        <v>286</v>
      </c>
      <c r="E300" s="13">
        <v>94000000</v>
      </c>
      <c r="F300" s="13">
        <v>71000000</v>
      </c>
    </row>
    <row r="301" customHeight="1" spans="1:6">
      <c r="A301" s="6" t="str">
        <f t="shared" si="0"/>
        <v>Bolivia-The Americas2000</v>
      </c>
      <c r="B301" s="6" t="s">
        <v>93</v>
      </c>
      <c r="C301" s="6" t="s">
        <v>75</v>
      </c>
      <c r="D301" s="7" t="s">
        <v>277</v>
      </c>
      <c r="E301" s="13">
        <v>101000000</v>
      </c>
      <c r="F301" s="13">
        <v>116000000</v>
      </c>
    </row>
    <row r="302" customHeight="1" spans="1:6">
      <c r="A302" s="6" t="str">
        <f t="shared" si="0"/>
        <v>Bolivia-The Americas2001</v>
      </c>
      <c r="B302" s="6" t="s">
        <v>93</v>
      </c>
      <c r="C302" s="6" t="s">
        <v>75</v>
      </c>
      <c r="D302" s="7" t="s">
        <v>278</v>
      </c>
      <c r="E302" s="13">
        <v>119000000</v>
      </c>
      <c r="F302" s="13">
        <v>114000000</v>
      </c>
    </row>
    <row r="303" customHeight="1" spans="1:6">
      <c r="A303" s="6" t="str">
        <f t="shared" si="0"/>
        <v>Bolivia-The Americas2002</v>
      </c>
      <c r="B303" s="6" t="s">
        <v>93</v>
      </c>
      <c r="C303" s="6" t="s">
        <v>75</v>
      </c>
      <c r="D303" s="7" t="s">
        <v>279</v>
      </c>
      <c r="E303" s="13">
        <v>143000000</v>
      </c>
      <c r="F303" s="13">
        <v>114000000</v>
      </c>
    </row>
    <row r="304" customHeight="1" spans="1:6">
      <c r="A304" s="6" t="str">
        <f t="shared" si="0"/>
        <v>Bolivia-The Americas2003</v>
      </c>
      <c r="B304" s="6" t="s">
        <v>93</v>
      </c>
      <c r="C304" s="6" t="s">
        <v>75</v>
      </c>
      <c r="D304" s="7" t="s">
        <v>280</v>
      </c>
      <c r="E304" s="13">
        <v>243000000</v>
      </c>
      <c r="F304" s="13">
        <v>197000000</v>
      </c>
    </row>
    <row r="305" customHeight="1" spans="1:6">
      <c r="A305" s="6" t="str">
        <f t="shared" si="0"/>
        <v>Bolivia-The Americas2004</v>
      </c>
      <c r="B305" s="6" t="s">
        <v>93</v>
      </c>
      <c r="C305" s="6" t="s">
        <v>75</v>
      </c>
      <c r="D305" s="7" t="s">
        <v>281</v>
      </c>
      <c r="E305" s="13">
        <v>283000000</v>
      </c>
      <c r="F305" s="13">
        <v>232000000</v>
      </c>
    </row>
    <row r="306" customHeight="1" spans="1:6">
      <c r="A306" s="6" t="str">
        <f t="shared" si="0"/>
        <v>Bolivia-The Americas2005</v>
      </c>
      <c r="B306" s="6" t="s">
        <v>93</v>
      </c>
      <c r="C306" s="6" t="s">
        <v>75</v>
      </c>
      <c r="D306" s="7" t="s">
        <v>282</v>
      </c>
      <c r="E306" s="13">
        <v>345000000</v>
      </c>
      <c r="F306" s="13">
        <v>257000000</v>
      </c>
    </row>
    <row r="307" customHeight="1" spans="1:6">
      <c r="A307" s="6" t="str">
        <f t="shared" si="0"/>
        <v>Bolivia-The Americas2006</v>
      </c>
      <c r="B307" s="6" t="s">
        <v>93</v>
      </c>
      <c r="C307" s="6" t="s">
        <v>75</v>
      </c>
      <c r="D307" s="7" t="s">
        <v>287</v>
      </c>
      <c r="E307" s="13">
        <v>330000000</v>
      </c>
      <c r="F307" s="13">
        <v>360000000</v>
      </c>
    </row>
    <row r="308" customHeight="1" spans="1:6">
      <c r="A308" s="6" t="str">
        <f t="shared" si="0"/>
        <v>Bolivia-The Americas2007</v>
      </c>
      <c r="B308" s="6" t="s">
        <v>93</v>
      </c>
      <c r="C308" s="6" t="s">
        <v>75</v>
      </c>
      <c r="D308" s="7" t="s">
        <v>289</v>
      </c>
      <c r="E308" s="13">
        <v>326000000</v>
      </c>
      <c r="F308" s="13">
        <v>385000000</v>
      </c>
    </row>
    <row r="309" customHeight="1" spans="1:6">
      <c r="A309" s="6" t="str">
        <f t="shared" si="0"/>
        <v>Bolivia-The Americas2008</v>
      </c>
      <c r="B309" s="6" t="s">
        <v>93</v>
      </c>
      <c r="C309" s="6" t="s">
        <v>75</v>
      </c>
      <c r="D309" s="7" t="s">
        <v>283</v>
      </c>
      <c r="E309" s="13">
        <v>302000000</v>
      </c>
      <c r="F309" s="13">
        <v>381000000</v>
      </c>
    </row>
    <row r="310" customHeight="1" spans="1:6">
      <c r="A310" s="6" t="str">
        <f t="shared" si="0"/>
        <v>Bolivia-The Americas2009</v>
      </c>
      <c r="B310" s="6" t="s">
        <v>93</v>
      </c>
      <c r="C310" s="6" t="s">
        <v>75</v>
      </c>
      <c r="D310" s="7" t="s">
        <v>284</v>
      </c>
      <c r="E310" s="13">
        <v>306000000</v>
      </c>
      <c r="F310" s="13">
        <v>388000000</v>
      </c>
    </row>
    <row r="311" customHeight="1" spans="1:6">
      <c r="A311" s="6" t="str">
        <f t="shared" si="0"/>
        <v>Bolivia-The Americas2010</v>
      </c>
      <c r="B311" s="6" t="s">
        <v>93</v>
      </c>
      <c r="C311" s="6" t="s">
        <v>75</v>
      </c>
      <c r="D311" s="7" t="s">
        <v>288</v>
      </c>
      <c r="E311" s="13">
        <v>339000000</v>
      </c>
      <c r="F311" s="13">
        <v>421000000</v>
      </c>
    </row>
    <row r="312" customHeight="1" spans="1:6">
      <c r="A312" s="6" t="str">
        <f t="shared" si="0"/>
        <v>Bolivia-The Americas2011</v>
      </c>
      <c r="B312" s="6" t="s">
        <v>93</v>
      </c>
      <c r="C312" s="6" t="s">
        <v>75</v>
      </c>
      <c r="D312" s="7" t="s">
        <v>285</v>
      </c>
      <c r="E312" s="13">
        <v>499000000</v>
      </c>
      <c r="F312" s="13">
        <v>410000000</v>
      </c>
    </row>
    <row r="313" customHeight="1" spans="1:6">
      <c r="A313" s="6" t="str">
        <f t="shared" si="0"/>
        <v>Bolivia-The Americas2012</v>
      </c>
      <c r="B313" s="6" t="s">
        <v>93</v>
      </c>
      <c r="C313" s="6" t="s">
        <v>75</v>
      </c>
      <c r="D313" s="7" t="s">
        <v>286</v>
      </c>
      <c r="E313" s="13">
        <v>581000000</v>
      </c>
      <c r="F313" s="13">
        <v>559000000</v>
      </c>
    </row>
    <row r="314" customHeight="1" spans="1:6">
      <c r="A314" s="6" t="str">
        <f t="shared" si="0"/>
        <v>Bosnia and Herzegovina-Europe2000</v>
      </c>
      <c r="B314" s="6" t="s">
        <v>94</v>
      </c>
      <c r="C314" s="6" t="s">
        <v>67</v>
      </c>
      <c r="D314" s="7" t="s">
        <v>277</v>
      </c>
      <c r="E314" s="13">
        <v>246000000</v>
      </c>
      <c r="F314" s="13">
        <v>92000000</v>
      </c>
    </row>
    <row r="315" customHeight="1" spans="1:6">
      <c r="A315" s="6" t="str">
        <f t="shared" si="0"/>
        <v>Bosnia and Herzegovina-Europe2001</v>
      </c>
      <c r="B315" s="6" t="s">
        <v>94</v>
      </c>
      <c r="C315" s="6" t="s">
        <v>67</v>
      </c>
      <c r="D315" s="7" t="s">
        <v>278</v>
      </c>
      <c r="E315" s="13">
        <v>279000000</v>
      </c>
      <c r="F315" s="13">
        <v>96000000</v>
      </c>
    </row>
    <row r="316" customHeight="1" spans="1:6">
      <c r="A316" s="6" t="str">
        <f t="shared" si="0"/>
        <v>Bosnia and Herzegovina-Europe2002</v>
      </c>
      <c r="B316" s="6" t="s">
        <v>94</v>
      </c>
      <c r="C316" s="6" t="s">
        <v>67</v>
      </c>
      <c r="D316" s="7" t="s">
        <v>279</v>
      </c>
      <c r="E316" s="13">
        <v>307000000</v>
      </c>
      <c r="F316" s="13">
        <v>112000000</v>
      </c>
    </row>
    <row r="317" customHeight="1" spans="1:6">
      <c r="A317" s="6" t="str">
        <f t="shared" si="0"/>
        <v>Bosnia and Herzegovina-Europe2003</v>
      </c>
      <c r="B317" s="6" t="s">
        <v>94</v>
      </c>
      <c r="C317" s="6" t="s">
        <v>67</v>
      </c>
      <c r="D317" s="7" t="s">
        <v>280</v>
      </c>
      <c r="E317" s="13">
        <v>404000000</v>
      </c>
      <c r="F317" s="13">
        <v>145000000</v>
      </c>
    </row>
    <row r="318" customHeight="1" spans="1:6">
      <c r="A318" s="6" t="str">
        <f t="shared" si="0"/>
        <v>Bosnia and Herzegovina-Europe2004</v>
      </c>
      <c r="B318" s="6" t="s">
        <v>94</v>
      </c>
      <c r="C318" s="6" t="s">
        <v>67</v>
      </c>
      <c r="D318" s="7" t="s">
        <v>281</v>
      </c>
      <c r="E318" s="13">
        <v>507000000</v>
      </c>
      <c r="F318" s="13">
        <v>162000000</v>
      </c>
    </row>
    <row r="319" customHeight="1" spans="1:6">
      <c r="A319" s="6" t="str">
        <f t="shared" si="0"/>
        <v>Bosnia and Herzegovina-Europe2005</v>
      </c>
      <c r="B319" s="6" t="s">
        <v>94</v>
      </c>
      <c r="C319" s="6" t="s">
        <v>67</v>
      </c>
      <c r="D319" s="7" t="s">
        <v>282</v>
      </c>
      <c r="E319" s="13">
        <v>557000000</v>
      </c>
      <c r="F319" s="13">
        <v>158000000</v>
      </c>
    </row>
    <row r="320" customHeight="1" spans="1:6">
      <c r="A320" s="6" t="str">
        <f t="shared" si="0"/>
        <v>Bosnia and Herzegovina-Europe2006</v>
      </c>
      <c r="B320" s="6" t="s">
        <v>94</v>
      </c>
      <c r="C320" s="6" t="s">
        <v>67</v>
      </c>
      <c r="D320" s="7" t="s">
        <v>287</v>
      </c>
      <c r="E320" s="13">
        <v>658000000</v>
      </c>
      <c r="F320" s="13">
        <v>210000000</v>
      </c>
    </row>
    <row r="321" customHeight="1" spans="1:6">
      <c r="A321" s="6" t="str">
        <f t="shared" si="0"/>
        <v>Bosnia and Herzegovina-Europe2007</v>
      </c>
      <c r="B321" s="6" t="s">
        <v>94</v>
      </c>
      <c r="C321" s="6" t="s">
        <v>67</v>
      </c>
      <c r="D321" s="7" t="s">
        <v>289</v>
      </c>
      <c r="E321" s="13">
        <v>804000000</v>
      </c>
      <c r="F321" s="13">
        <v>264000000</v>
      </c>
    </row>
    <row r="322" customHeight="1" spans="1:6">
      <c r="A322" s="6" t="str">
        <f t="shared" si="0"/>
        <v>Bosnia and Herzegovina-Europe2008</v>
      </c>
      <c r="B322" s="6" t="s">
        <v>94</v>
      </c>
      <c r="C322" s="6" t="s">
        <v>67</v>
      </c>
      <c r="D322" s="7" t="s">
        <v>283</v>
      </c>
      <c r="E322" s="13">
        <v>913000000</v>
      </c>
      <c r="F322" s="13">
        <v>345000000</v>
      </c>
    </row>
    <row r="323" customHeight="1" spans="1:6">
      <c r="A323" s="6" t="str">
        <f t="shared" si="0"/>
        <v>Bosnia and Herzegovina-Europe2009</v>
      </c>
      <c r="B323" s="6" t="s">
        <v>94</v>
      </c>
      <c r="C323" s="6" t="s">
        <v>67</v>
      </c>
      <c r="D323" s="7" t="s">
        <v>284</v>
      </c>
      <c r="E323" s="13">
        <v>753000000</v>
      </c>
      <c r="F323" s="13">
        <v>285000000</v>
      </c>
    </row>
    <row r="324" customHeight="1" spans="1:6">
      <c r="A324" s="6" t="str">
        <f t="shared" si="0"/>
        <v>Bosnia and Herzegovina-Europe2010</v>
      </c>
      <c r="B324" s="6" t="s">
        <v>94</v>
      </c>
      <c r="C324" s="6" t="s">
        <v>67</v>
      </c>
      <c r="D324" s="7" t="s">
        <v>288</v>
      </c>
      <c r="E324" s="13">
        <v>662000000</v>
      </c>
      <c r="F324" s="13">
        <v>247000000</v>
      </c>
    </row>
    <row r="325" customHeight="1" spans="1:6">
      <c r="A325" s="6" t="str">
        <f t="shared" si="0"/>
        <v>Bosnia and Herzegovina-Europe2011</v>
      </c>
      <c r="B325" s="6" t="s">
        <v>94</v>
      </c>
      <c r="C325" s="6" t="s">
        <v>67</v>
      </c>
      <c r="D325" s="7" t="s">
        <v>285</v>
      </c>
      <c r="E325" s="13">
        <v>734000000</v>
      </c>
      <c r="F325" s="13">
        <v>238000000</v>
      </c>
    </row>
    <row r="326" customHeight="1" spans="1:6">
      <c r="A326" s="6" t="str">
        <f t="shared" si="0"/>
        <v>Bosnia and Herzegovina-Europe2012</v>
      </c>
      <c r="B326" s="6" t="s">
        <v>94</v>
      </c>
      <c r="C326" s="6" t="s">
        <v>67</v>
      </c>
      <c r="D326" s="7" t="s">
        <v>286</v>
      </c>
      <c r="E326" s="13">
        <v>665000000</v>
      </c>
      <c r="F326" s="13">
        <v>194000000</v>
      </c>
    </row>
    <row r="327" customHeight="1" spans="1:6">
      <c r="A327" s="6" t="str">
        <f t="shared" si="0"/>
        <v>Botswana-Africa2000</v>
      </c>
      <c r="B327" s="6" t="s">
        <v>95</v>
      </c>
      <c r="C327" s="6" t="s">
        <v>69</v>
      </c>
      <c r="D327" s="7" t="s">
        <v>277</v>
      </c>
      <c r="E327" s="13">
        <v>227000000</v>
      </c>
      <c r="F327" s="13">
        <v>209000000</v>
      </c>
    </row>
    <row r="328" customHeight="1" spans="1:6">
      <c r="A328" s="6" t="str">
        <f t="shared" si="0"/>
        <v>Botswana-Africa2001</v>
      </c>
      <c r="B328" s="6" t="s">
        <v>95</v>
      </c>
      <c r="C328" s="6" t="s">
        <v>69</v>
      </c>
      <c r="D328" s="7" t="s">
        <v>278</v>
      </c>
      <c r="E328" s="13">
        <v>235000000</v>
      </c>
      <c r="F328" s="13">
        <v>215000000</v>
      </c>
    </row>
    <row r="329" customHeight="1" spans="1:6">
      <c r="A329" s="6" t="str">
        <f t="shared" si="0"/>
        <v>Botswana-Africa2002</v>
      </c>
      <c r="B329" s="6" t="s">
        <v>95</v>
      </c>
      <c r="C329" s="6" t="s">
        <v>69</v>
      </c>
      <c r="D329" s="7" t="s">
        <v>279</v>
      </c>
      <c r="E329" s="13">
        <v>324000000</v>
      </c>
      <c r="F329" s="13">
        <v>197000000</v>
      </c>
    </row>
    <row r="330" customHeight="1" spans="1:6">
      <c r="A330" s="6" t="str">
        <f t="shared" si="0"/>
        <v>Botswana-Africa2003</v>
      </c>
      <c r="B330" s="6" t="s">
        <v>95</v>
      </c>
      <c r="C330" s="6" t="s">
        <v>69</v>
      </c>
      <c r="D330" s="7" t="s">
        <v>280</v>
      </c>
      <c r="E330" s="13">
        <v>459000000</v>
      </c>
      <c r="F330" s="13">
        <v>235000000</v>
      </c>
    </row>
    <row r="331" customHeight="1" spans="1:6">
      <c r="A331" s="6" t="str">
        <f t="shared" si="0"/>
        <v>Botswana-Africa2004</v>
      </c>
      <c r="B331" s="6" t="s">
        <v>95</v>
      </c>
      <c r="C331" s="6" t="s">
        <v>69</v>
      </c>
      <c r="D331" s="7" t="s">
        <v>281</v>
      </c>
      <c r="E331" s="13">
        <v>582000000</v>
      </c>
      <c r="F331" s="13">
        <v>280000000</v>
      </c>
    </row>
    <row r="332" customHeight="1" spans="1:6">
      <c r="A332" s="6" t="str">
        <f t="shared" si="0"/>
        <v>Botswana-Africa2005</v>
      </c>
      <c r="B332" s="6" t="s">
        <v>95</v>
      </c>
      <c r="C332" s="6" t="s">
        <v>69</v>
      </c>
      <c r="D332" s="7" t="s">
        <v>282</v>
      </c>
      <c r="E332" s="13">
        <v>563000000</v>
      </c>
      <c r="F332" s="13">
        <v>301000000</v>
      </c>
    </row>
    <row r="333" customHeight="1" spans="1:6">
      <c r="A333" s="6" t="str">
        <f t="shared" si="0"/>
        <v>Botswana-Africa2006</v>
      </c>
      <c r="B333" s="6" t="s">
        <v>95</v>
      </c>
      <c r="C333" s="6" t="s">
        <v>69</v>
      </c>
      <c r="D333" s="7" t="s">
        <v>287</v>
      </c>
      <c r="E333" s="13">
        <v>539000000</v>
      </c>
      <c r="F333" s="13">
        <v>285000000</v>
      </c>
    </row>
    <row r="334" customHeight="1" spans="1:6">
      <c r="A334" s="6" t="str">
        <f t="shared" si="0"/>
        <v>Botswana-Africa2007</v>
      </c>
      <c r="B334" s="6" t="s">
        <v>95</v>
      </c>
      <c r="C334" s="6" t="s">
        <v>69</v>
      </c>
      <c r="D334" s="7" t="s">
        <v>289</v>
      </c>
      <c r="E334" s="13">
        <v>548000000</v>
      </c>
      <c r="F334" s="13">
        <v>284000000</v>
      </c>
    </row>
    <row r="335" customHeight="1" spans="1:6">
      <c r="A335" s="6" t="str">
        <f t="shared" si="0"/>
        <v>Botswana-Africa2008</v>
      </c>
      <c r="B335" s="6" t="s">
        <v>95</v>
      </c>
      <c r="C335" s="6" t="s">
        <v>69</v>
      </c>
      <c r="D335" s="7" t="s">
        <v>283</v>
      </c>
      <c r="E335" s="13">
        <v>59000000</v>
      </c>
      <c r="F335" s="13">
        <v>54000000</v>
      </c>
    </row>
    <row r="336" customHeight="1" spans="1:6">
      <c r="A336" s="6" t="str">
        <f t="shared" si="0"/>
        <v>Botswana-Africa2009</v>
      </c>
      <c r="B336" s="6" t="s">
        <v>95</v>
      </c>
      <c r="C336" s="6" t="s">
        <v>69</v>
      </c>
      <c r="D336" s="7" t="s">
        <v>284</v>
      </c>
      <c r="E336" s="13">
        <v>53000000</v>
      </c>
      <c r="F336" s="13">
        <v>80000000</v>
      </c>
    </row>
    <row r="337" customHeight="1" spans="1:6">
      <c r="A337" s="6" t="str">
        <f t="shared" si="0"/>
        <v>Botswana-Africa2010</v>
      </c>
      <c r="B337" s="6" t="s">
        <v>95</v>
      </c>
      <c r="C337" s="6" t="s">
        <v>69</v>
      </c>
      <c r="D337" s="7" t="s">
        <v>288</v>
      </c>
      <c r="E337" s="13">
        <v>80000000</v>
      </c>
      <c r="F337" s="13">
        <v>89000000</v>
      </c>
    </row>
    <row r="338" customHeight="1" spans="1:6">
      <c r="A338" s="6" t="str">
        <f t="shared" si="0"/>
        <v>Botswana-Africa2011</v>
      </c>
      <c r="B338" s="6" t="s">
        <v>95</v>
      </c>
      <c r="C338" s="6" t="s">
        <v>69</v>
      </c>
      <c r="D338" s="7" t="s">
        <v>285</v>
      </c>
      <c r="E338" s="13">
        <v>36000000</v>
      </c>
      <c r="F338" s="13">
        <v>82000000</v>
      </c>
    </row>
    <row r="339" customHeight="1" spans="1:6">
      <c r="A339" s="6" t="str">
        <f t="shared" si="0"/>
        <v>Botswana-Africa2012</v>
      </c>
      <c r="B339" s="6" t="s">
        <v>95</v>
      </c>
      <c r="C339" s="6" t="s">
        <v>69</v>
      </c>
      <c r="D339" s="7" t="s">
        <v>286</v>
      </c>
      <c r="E339" s="13">
        <v>30000000</v>
      </c>
      <c r="F339" s="13">
        <v>100000000</v>
      </c>
    </row>
    <row r="340" customHeight="1" spans="1:6">
      <c r="A340" s="6" t="str">
        <f t="shared" si="0"/>
        <v>Brazil-The Americas2000</v>
      </c>
      <c r="B340" s="6" t="s">
        <v>96</v>
      </c>
      <c r="C340" s="6" t="s">
        <v>75</v>
      </c>
      <c r="D340" s="7" t="s">
        <v>277</v>
      </c>
      <c r="E340" s="13">
        <v>1969000000</v>
      </c>
      <c r="F340" s="13">
        <v>4548000000</v>
      </c>
    </row>
    <row r="341" customHeight="1" spans="1:6">
      <c r="A341" s="6" t="str">
        <f t="shared" si="0"/>
        <v>Brazil-The Americas2001</v>
      </c>
      <c r="B341" s="6" t="s">
        <v>96</v>
      </c>
      <c r="C341" s="6" t="s">
        <v>75</v>
      </c>
      <c r="D341" s="7" t="s">
        <v>278</v>
      </c>
      <c r="E341" s="13">
        <v>1844000000</v>
      </c>
      <c r="F341" s="13">
        <v>3765000000</v>
      </c>
    </row>
    <row r="342" customHeight="1" spans="1:6">
      <c r="A342" s="6" t="str">
        <f t="shared" si="0"/>
        <v>Brazil-The Americas2002</v>
      </c>
      <c r="B342" s="6" t="s">
        <v>96</v>
      </c>
      <c r="C342" s="6" t="s">
        <v>75</v>
      </c>
      <c r="D342" s="7" t="s">
        <v>279</v>
      </c>
      <c r="E342" s="13">
        <v>2142000000</v>
      </c>
      <c r="F342" s="13">
        <v>2929000000</v>
      </c>
    </row>
    <row r="343" customHeight="1" spans="1:6">
      <c r="A343" s="6" t="str">
        <f t="shared" si="0"/>
        <v>Brazil-The Americas2003</v>
      </c>
      <c r="B343" s="6" t="s">
        <v>96</v>
      </c>
      <c r="C343" s="6" t="s">
        <v>75</v>
      </c>
      <c r="D343" s="7" t="s">
        <v>280</v>
      </c>
      <c r="E343" s="13">
        <v>2673000000</v>
      </c>
      <c r="F343" s="13">
        <v>2874000000</v>
      </c>
    </row>
    <row r="344" customHeight="1" spans="1:6">
      <c r="A344" s="6" t="str">
        <f t="shared" si="0"/>
        <v>Brazil-The Americas2004</v>
      </c>
      <c r="B344" s="6" t="s">
        <v>96</v>
      </c>
      <c r="C344" s="6" t="s">
        <v>75</v>
      </c>
      <c r="D344" s="7" t="s">
        <v>281</v>
      </c>
      <c r="E344" s="13">
        <v>3389000000</v>
      </c>
      <c r="F344" s="13">
        <v>3752000000</v>
      </c>
    </row>
    <row r="345" customHeight="1" spans="1:6">
      <c r="A345" s="6" t="str">
        <f t="shared" si="0"/>
        <v>Brazil-The Americas2005</v>
      </c>
      <c r="B345" s="6" t="s">
        <v>96</v>
      </c>
      <c r="C345" s="6" t="s">
        <v>75</v>
      </c>
      <c r="D345" s="7" t="s">
        <v>282</v>
      </c>
      <c r="E345" s="13">
        <v>4168000000</v>
      </c>
      <c r="F345" s="13">
        <v>5905000000</v>
      </c>
    </row>
    <row r="346" customHeight="1" spans="1:6">
      <c r="A346" s="6" t="str">
        <f t="shared" si="0"/>
        <v>Brazil-The Americas2006</v>
      </c>
      <c r="B346" s="6" t="s">
        <v>96</v>
      </c>
      <c r="C346" s="6" t="s">
        <v>75</v>
      </c>
      <c r="D346" s="7" t="s">
        <v>287</v>
      </c>
      <c r="E346" s="13">
        <v>4577000000</v>
      </c>
      <c r="F346" s="13">
        <v>7501000000</v>
      </c>
    </row>
    <row r="347" customHeight="1" spans="1:6">
      <c r="A347" s="6" t="str">
        <f t="shared" si="0"/>
        <v>Brazil-The Americas2007</v>
      </c>
      <c r="B347" s="6" t="s">
        <v>96</v>
      </c>
      <c r="C347" s="6" t="s">
        <v>75</v>
      </c>
      <c r="D347" s="7" t="s">
        <v>289</v>
      </c>
      <c r="E347" s="13">
        <v>5284000000</v>
      </c>
      <c r="F347" s="13">
        <v>10434000000</v>
      </c>
    </row>
    <row r="348" customHeight="1" spans="1:6">
      <c r="A348" s="6" t="str">
        <f t="shared" si="0"/>
        <v>Brazil-The Americas2008</v>
      </c>
      <c r="B348" s="6" t="s">
        <v>96</v>
      </c>
      <c r="C348" s="6" t="s">
        <v>75</v>
      </c>
      <c r="D348" s="7" t="s">
        <v>283</v>
      </c>
      <c r="E348" s="13">
        <v>6109000000</v>
      </c>
      <c r="F348" s="13">
        <v>13269000000</v>
      </c>
    </row>
    <row r="349" customHeight="1" spans="1:6">
      <c r="A349" s="6" t="str">
        <f t="shared" si="0"/>
        <v>Brazil-The Americas2009</v>
      </c>
      <c r="B349" s="6" t="s">
        <v>96</v>
      </c>
      <c r="C349" s="6" t="s">
        <v>75</v>
      </c>
      <c r="D349" s="7" t="s">
        <v>284</v>
      </c>
      <c r="E349" s="13">
        <v>5635000000</v>
      </c>
      <c r="F349" s="13">
        <v>12897000000</v>
      </c>
    </row>
    <row r="350" customHeight="1" spans="1:6">
      <c r="A350" s="6" t="str">
        <f t="shared" si="0"/>
        <v>Brazil-The Americas2010</v>
      </c>
      <c r="B350" s="6" t="s">
        <v>96</v>
      </c>
      <c r="C350" s="6" t="s">
        <v>75</v>
      </c>
      <c r="D350" s="7" t="s">
        <v>288</v>
      </c>
      <c r="E350" s="13">
        <v>6180000000</v>
      </c>
      <c r="F350" s="13">
        <v>19340000000</v>
      </c>
    </row>
    <row r="351" customHeight="1" spans="1:6">
      <c r="A351" s="6" t="str">
        <f t="shared" si="0"/>
        <v>Brazil-The Americas2011</v>
      </c>
      <c r="B351" s="6" t="s">
        <v>96</v>
      </c>
      <c r="C351" s="6" t="s">
        <v>75</v>
      </c>
      <c r="D351" s="7" t="s">
        <v>285</v>
      </c>
      <c r="E351" s="13">
        <v>6830000000</v>
      </c>
      <c r="F351" s="13">
        <v>25070000000</v>
      </c>
    </row>
    <row r="352" customHeight="1" spans="1:6">
      <c r="A352" s="6" t="str">
        <f t="shared" si="0"/>
        <v>Brazil-The Americas2012</v>
      </c>
      <c r="B352" s="6" t="s">
        <v>96</v>
      </c>
      <c r="C352" s="6" t="s">
        <v>75</v>
      </c>
      <c r="D352" s="7" t="s">
        <v>286</v>
      </c>
      <c r="E352" s="13">
        <v>6890000000</v>
      </c>
      <c r="F352" s="13">
        <v>26202000000</v>
      </c>
    </row>
    <row r="353" customHeight="1" spans="1:6">
      <c r="A353" s="6" t="str">
        <f t="shared" si="0"/>
        <v>Brunei-Asia2000</v>
      </c>
      <c r="B353" s="6" t="s">
        <v>97</v>
      </c>
      <c r="C353" s="6" t="s">
        <v>65</v>
      </c>
      <c r="D353" s="7" t="s">
        <v>277</v>
      </c>
      <c r="E353" s="12"/>
      <c r="F353" s="12"/>
    </row>
    <row r="354" customHeight="1" spans="1:6">
      <c r="A354" s="6" t="str">
        <f t="shared" si="0"/>
        <v>Brunei-Asia2001</v>
      </c>
      <c r="B354" s="6" t="s">
        <v>97</v>
      </c>
      <c r="C354" s="6" t="s">
        <v>65</v>
      </c>
      <c r="D354" s="7" t="s">
        <v>278</v>
      </c>
      <c r="E354" s="13">
        <v>155000000</v>
      </c>
      <c r="F354" s="13">
        <v>456000000</v>
      </c>
    </row>
    <row r="355" customHeight="1" spans="1:6">
      <c r="A355" s="6" t="str">
        <f t="shared" si="0"/>
        <v>Brunei-Asia2002</v>
      </c>
      <c r="B355" s="6" t="s">
        <v>97</v>
      </c>
      <c r="C355" s="6" t="s">
        <v>65</v>
      </c>
      <c r="D355" s="7" t="s">
        <v>279</v>
      </c>
      <c r="E355" s="13">
        <v>113000000</v>
      </c>
      <c r="F355" s="13">
        <v>398000000</v>
      </c>
    </row>
    <row r="356" customHeight="1" spans="1:6">
      <c r="A356" s="6" t="str">
        <f t="shared" si="0"/>
        <v>Brunei-Asia2003</v>
      </c>
      <c r="B356" s="6" t="s">
        <v>97</v>
      </c>
      <c r="C356" s="6" t="s">
        <v>65</v>
      </c>
      <c r="D356" s="7" t="s">
        <v>280</v>
      </c>
      <c r="E356" s="13">
        <v>124000000</v>
      </c>
      <c r="F356" s="13">
        <v>469000000</v>
      </c>
    </row>
    <row r="357" customHeight="1" spans="1:6">
      <c r="A357" s="6" t="str">
        <f t="shared" si="0"/>
        <v>Brunei-Asia2004</v>
      </c>
      <c r="B357" s="6" t="s">
        <v>97</v>
      </c>
      <c r="C357" s="6" t="s">
        <v>65</v>
      </c>
      <c r="D357" s="7" t="s">
        <v>281</v>
      </c>
      <c r="E357" s="13">
        <v>181000000</v>
      </c>
      <c r="F357" s="13">
        <v>382000000</v>
      </c>
    </row>
    <row r="358" customHeight="1" spans="1:6">
      <c r="A358" s="6" t="str">
        <f t="shared" si="0"/>
        <v>Brunei-Asia2005</v>
      </c>
      <c r="B358" s="6" t="s">
        <v>97</v>
      </c>
      <c r="C358" s="6" t="s">
        <v>65</v>
      </c>
      <c r="D358" s="7" t="s">
        <v>282</v>
      </c>
      <c r="E358" s="13">
        <v>191000000</v>
      </c>
      <c r="F358" s="13">
        <v>374000000</v>
      </c>
    </row>
    <row r="359" customHeight="1" spans="1:6">
      <c r="A359" s="6" t="str">
        <f t="shared" si="0"/>
        <v>Brunei-Asia2006</v>
      </c>
      <c r="B359" s="6" t="s">
        <v>97</v>
      </c>
      <c r="C359" s="6" t="s">
        <v>65</v>
      </c>
      <c r="D359" s="7" t="s">
        <v>287</v>
      </c>
      <c r="E359" s="13">
        <v>224000000</v>
      </c>
      <c r="F359" s="13">
        <v>408000000</v>
      </c>
    </row>
    <row r="360" customHeight="1" spans="1:6">
      <c r="A360" s="6" t="str">
        <f t="shared" si="0"/>
        <v>Brunei-Asia2007</v>
      </c>
      <c r="B360" s="6" t="s">
        <v>97</v>
      </c>
      <c r="C360" s="6" t="s">
        <v>65</v>
      </c>
      <c r="D360" s="7" t="s">
        <v>289</v>
      </c>
      <c r="E360" s="13">
        <v>233000000</v>
      </c>
      <c r="F360" s="13">
        <v>430000000</v>
      </c>
    </row>
    <row r="361" customHeight="1" spans="1:6">
      <c r="A361" s="6" t="str">
        <f t="shared" si="0"/>
        <v>Brunei-Asia2008</v>
      </c>
      <c r="B361" s="6" t="s">
        <v>97</v>
      </c>
      <c r="C361" s="6" t="s">
        <v>65</v>
      </c>
      <c r="D361" s="7" t="s">
        <v>283</v>
      </c>
      <c r="E361" s="13">
        <v>242000000</v>
      </c>
      <c r="F361" s="13">
        <v>459000000</v>
      </c>
    </row>
    <row r="362" customHeight="1" spans="1:6">
      <c r="A362" s="6" t="str">
        <f t="shared" si="0"/>
        <v>Brunei-Asia2009</v>
      </c>
      <c r="B362" s="6" t="s">
        <v>97</v>
      </c>
      <c r="C362" s="6" t="s">
        <v>65</v>
      </c>
      <c r="D362" s="7" t="s">
        <v>284</v>
      </c>
      <c r="E362" s="13">
        <v>254000000</v>
      </c>
      <c r="F362" s="13">
        <v>477000000</v>
      </c>
    </row>
    <row r="363" customHeight="1" spans="1:6">
      <c r="A363" s="6" t="str">
        <f t="shared" si="0"/>
        <v>Brunei-Asia2010</v>
      </c>
      <c r="B363" s="6" t="s">
        <v>97</v>
      </c>
      <c r="C363" s="6" t="s">
        <v>65</v>
      </c>
      <c r="D363" s="7" t="s">
        <v>288</v>
      </c>
      <c r="E363" s="12"/>
      <c r="F363" s="12"/>
    </row>
    <row r="364" customHeight="1" spans="1:6">
      <c r="A364" s="6" t="str">
        <f t="shared" si="0"/>
        <v>Brunei-Asia2011</v>
      </c>
      <c r="B364" s="6" t="s">
        <v>97</v>
      </c>
      <c r="C364" s="6" t="s">
        <v>65</v>
      </c>
      <c r="D364" s="7" t="s">
        <v>285</v>
      </c>
      <c r="E364" s="12"/>
      <c r="F364" s="12"/>
    </row>
    <row r="365" customHeight="1" spans="1:6">
      <c r="A365" s="6" t="str">
        <f t="shared" si="0"/>
        <v>Brunei-Asia2012</v>
      </c>
      <c r="B365" s="6" t="s">
        <v>97</v>
      </c>
      <c r="C365" s="6" t="s">
        <v>65</v>
      </c>
      <c r="D365" s="7" t="s">
        <v>286</v>
      </c>
      <c r="E365" s="12"/>
      <c r="F365" s="12"/>
    </row>
    <row r="366" customHeight="1" spans="1:6">
      <c r="A366" s="6" t="str">
        <f t="shared" si="0"/>
        <v>Bulgaria-Europe2000</v>
      </c>
      <c r="B366" s="6" t="s">
        <v>98</v>
      </c>
      <c r="C366" s="6" t="s">
        <v>67</v>
      </c>
      <c r="D366" s="7" t="s">
        <v>277</v>
      </c>
      <c r="E366" s="13">
        <v>1364000000</v>
      </c>
      <c r="F366" s="13">
        <v>764000000</v>
      </c>
    </row>
    <row r="367" customHeight="1" spans="1:6">
      <c r="A367" s="6" t="str">
        <f t="shared" si="0"/>
        <v>Bulgaria-Europe2001</v>
      </c>
      <c r="B367" s="6" t="s">
        <v>98</v>
      </c>
      <c r="C367" s="6" t="s">
        <v>67</v>
      </c>
      <c r="D367" s="7" t="s">
        <v>278</v>
      </c>
      <c r="E367" s="13">
        <v>1262000000</v>
      </c>
      <c r="F367" s="13">
        <v>836000000</v>
      </c>
    </row>
    <row r="368" customHeight="1" spans="1:6">
      <c r="A368" s="6" t="str">
        <f t="shared" si="0"/>
        <v>Bulgaria-Europe2002</v>
      </c>
      <c r="B368" s="6" t="s">
        <v>98</v>
      </c>
      <c r="C368" s="6" t="s">
        <v>67</v>
      </c>
      <c r="D368" s="7" t="s">
        <v>279</v>
      </c>
      <c r="E368" s="13">
        <v>1392000000</v>
      </c>
      <c r="F368" s="13">
        <v>1018000000</v>
      </c>
    </row>
    <row r="369" customHeight="1" spans="1:6">
      <c r="A369" s="6" t="str">
        <f t="shared" si="0"/>
        <v>Bulgaria-Europe2003</v>
      </c>
      <c r="B369" s="6" t="s">
        <v>98</v>
      </c>
      <c r="C369" s="6" t="s">
        <v>67</v>
      </c>
      <c r="D369" s="7" t="s">
        <v>280</v>
      </c>
      <c r="E369" s="13">
        <v>2051000000</v>
      </c>
      <c r="F369" s="13">
        <v>1467000000</v>
      </c>
    </row>
    <row r="370" customHeight="1" spans="1:6">
      <c r="A370" s="6" t="str">
        <f t="shared" si="0"/>
        <v>Bulgaria-Europe2004</v>
      </c>
      <c r="B370" s="6" t="s">
        <v>98</v>
      </c>
      <c r="C370" s="6" t="s">
        <v>67</v>
      </c>
      <c r="D370" s="7" t="s">
        <v>281</v>
      </c>
      <c r="E370" s="13">
        <v>2796000000</v>
      </c>
      <c r="F370" s="13">
        <v>1935000000</v>
      </c>
    </row>
    <row r="371" customHeight="1" spans="1:6">
      <c r="A371" s="6" t="str">
        <f t="shared" si="0"/>
        <v>Bulgaria-Europe2005</v>
      </c>
      <c r="B371" s="6" t="s">
        <v>98</v>
      </c>
      <c r="C371" s="6" t="s">
        <v>67</v>
      </c>
      <c r="D371" s="7" t="s">
        <v>282</v>
      </c>
      <c r="E371" s="13">
        <v>3063000000</v>
      </c>
      <c r="F371" s="13">
        <v>1858000000</v>
      </c>
    </row>
    <row r="372" customHeight="1" spans="1:6">
      <c r="A372" s="6" t="str">
        <f t="shared" si="0"/>
        <v>Bulgaria-Europe2006</v>
      </c>
      <c r="B372" s="6" t="s">
        <v>98</v>
      </c>
      <c r="C372" s="6" t="s">
        <v>67</v>
      </c>
      <c r="D372" s="7" t="s">
        <v>287</v>
      </c>
      <c r="E372" s="13">
        <v>3317000000</v>
      </c>
      <c r="F372" s="13">
        <v>2099000000</v>
      </c>
    </row>
    <row r="373" customHeight="1" spans="1:6">
      <c r="A373" s="6" t="str">
        <f t="shared" si="0"/>
        <v>Bulgaria-Europe2007</v>
      </c>
      <c r="B373" s="6" t="s">
        <v>98</v>
      </c>
      <c r="C373" s="6" t="s">
        <v>67</v>
      </c>
      <c r="D373" s="7" t="s">
        <v>289</v>
      </c>
      <c r="E373" s="13">
        <v>4181000000</v>
      </c>
      <c r="F373" s="13">
        <v>2142000000</v>
      </c>
    </row>
    <row r="374" customHeight="1" spans="1:6">
      <c r="A374" s="6" t="str">
        <f t="shared" si="0"/>
        <v>Bulgaria-Europe2008</v>
      </c>
      <c r="B374" s="6" t="s">
        <v>98</v>
      </c>
      <c r="C374" s="6" t="s">
        <v>67</v>
      </c>
      <c r="D374" s="7" t="s">
        <v>283</v>
      </c>
      <c r="E374" s="13">
        <v>4852000000</v>
      </c>
      <c r="F374" s="13">
        <v>2602000000</v>
      </c>
    </row>
    <row r="375" customHeight="1" spans="1:6">
      <c r="A375" s="6" t="str">
        <f t="shared" si="0"/>
        <v>Bulgaria-Europe2009</v>
      </c>
      <c r="B375" s="6" t="s">
        <v>98</v>
      </c>
      <c r="C375" s="6" t="s">
        <v>67</v>
      </c>
      <c r="D375" s="7" t="s">
        <v>284</v>
      </c>
      <c r="E375" s="13">
        <v>4273000000</v>
      </c>
      <c r="F375" s="13">
        <v>1955000000</v>
      </c>
    </row>
    <row r="376" customHeight="1" spans="1:6">
      <c r="A376" s="6" t="str">
        <f t="shared" si="0"/>
        <v>Bulgaria-Europe2010</v>
      </c>
      <c r="B376" s="6" t="s">
        <v>98</v>
      </c>
      <c r="C376" s="6" t="s">
        <v>67</v>
      </c>
      <c r="D376" s="7" t="s">
        <v>288</v>
      </c>
      <c r="E376" s="13">
        <v>4035000000</v>
      </c>
      <c r="F376" s="13">
        <v>1382000000</v>
      </c>
    </row>
    <row r="377" customHeight="1" spans="1:6">
      <c r="A377" s="6" t="str">
        <f t="shared" si="0"/>
        <v>Bulgaria-Europe2011</v>
      </c>
      <c r="B377" s="6" t="s">
        <v>98</v>
      </c>
      <c r="C377" s="6" t="s">
        <v>67</v>
      </c>
      <c r="D377" s="7" t="s">
        <v>285</v>
      </c>
      <c r="E377" s="13">
        <v>4554000000</v>
      </c>
      <c r="F377" s="13">
        <v>1498000000</v>
      </c>
    </row>
    <row r="378" customHeight="1" spans="1:6">
      <c r="A378" s="6" t="str">
        <f t="shared" si="0"/>
        <v>Bulgaria-Europe2012</v>
      </c>
      <c r="B378" s="6" t="s">
        <v>98</v>
      </c>
      <c r="C378" s="6" t="s">
        <v>67</v>
      </c>
      <c r="D378" s="7" t="s">
        <v>286</v>
      </c>
      <c r="E378" s="13">
        <v>4202000000</v>
      </c>
      <c r="F378" s="13">
        <v>1475000000</v>
      </c>
    </row>
    <row r="379" customHeight="1" spans="1:6">
      <c r="A379" s="6" t="str">
        <f t="shared" si="0"/>
        <v>Burkina Faso-Africa2000</v>
      </c>
      <c r="B379" s="6" t="s">
        <v>99</v>
      </c>
      <c r="C379" s="6" t="s">
        <v>69</v>
      </c>
      <c r="D379" s="7" t="s">
        <v>277</v>
      </c>
      <c r="E379" s="13">
        <v>23000000</v>
      </c>
      <c r="F379" s="13">
        <v>30000000</v>
      </c>
    </row>
    <row r="380" customHeight="1" spans="1:6">
      <c r="A380" s="6" t="str">
        <f t="shared" si="0"/>
        <v>Burkina Faso-Africa2001</v>
      </c>
      <c r="B380" s="6" t="s">
        <v>99</v>
      </c>
      <c r="C380" s="6" t="s">
        <v>69</v>
      </c>
      <c r="D380" s="7" t="s">
        <v>278</v>
      </c>
      <c r="E380" s="13">
        <v>25000000</v>
      </c>
      <c r="F380" s="13">
        <v>35000000</v>
      </c>
    </row>
    <row r="381" customHeight="1" spans="1:6">
      <c r="A381" s="6" t="str">
        <f t="shared" si="0"/>
        <v>Burkina Faso-Africa2002</v>
      </c>
      <c r="B381" s="6" t="s">
        <v>99</v>
      </c>
      <c r="C381" s="6" t="s">
        <v>69</v>
      </c>
      <c r="D381" s="7" t="s">
        <v>279</v>
      </c>
      <c r="E381" s="13">
        <v>37000000</v>
      </c>
      <c r="F381" s="13">
        <v>36000000</v>
      </c>
    </row>
    <row r="382" customHeight="1" spans="1:6">
      <c r="A382" s="6" t="str">
        <f t="shared" si="0"/>
        <v>Burkina Faso-Africa2003</v>
      </c>
      <c r="B382" s="6" t="s">
        <v>99</v>
      </c>
      <c r="C382" s="6" t="s">
        <v>69</v>
      </c>
      <c r="D382" s="7" t="s">
        <v>280</v>
      </c>
      <c r="E382" s="13">
        <v>38000000</v>
      </c>
      <c r="F382" s="13">
        <v>50000000</v>
      </c>
    </row>
    <row r="383" customHeight="1" spans="1:6">
      <c r="A383" s="6" t="str">
        <f t="shared" si="0"/>
        <v>Burkina Faso-Africa2004</v>
      </c>
      <c r="B383" s="6" t="s">
        <v>99</v>
      </c>
      <c r="C383" s="6" t="s">
        <v>69</v>
      </c>
      <c r="D383" s="7" t="s">
        <v>281</v>
      </c>
      <c r="E383" s="13">
        <v>52000000</v>
      </c>
      <c r="F383" s="13">
        <v>67000000</v>
      </c>
    </row>
    <row r="384" customHeight="1" spans="1:6">
      <c r="A384" s="6" t="str">
        <f t="shared" si="0"/>
        <v>Burkina Faso-Africa2005</v>
      </c>
      <c r="B384" s="6" t="s">
        <v>99</v>
      </c>
      <c r="C384" s="6" t="s">
        <v>69</v>
      </c>
      <c r="D384" s="7" t="s">
        <v>282</v>
      </c>
      <c r="E384" s="13">
        <v>46000000</v>
      </c>
      <c r="F384" s="13">
        <v>74000000</v>
      </c>
    </row>
    <row r="385" customHeight="1" spans="1:6">
      <c r="A385" s="6" t="str">
        <f t="shared" si="0"/>
        <v>Burkina Faso-Africa2006</v>
      </c>
      <c r="B385" s="6" t="s">
        <v>99</v>
      </c>
      <c r="C385" s="6" t="s">
        <v>69</v>
      </c>
      <c r="D385" s="7" t="s">
        <v>287</v>
      </c>
      <c r="E385" s="13">
        <v>55000000</v>
      </c>
      <c r="F385" s="13">
        <v>84000000</v>
      </c>
    </row>
    <row r="386" customHeight="1" spans="1:6">
      <c r="A386" s="6" t="str">
        <f t="shared" si="0"/>
        <v>Burkina Faso-Africa2007</v>
      </c>
      <c r="B386" s="6" t="s">
        <v>99</v>
      </c>
      <c r="C386" s="6" t="s">
        <v>69</v>
      </c>
      <c r="D386" s="7" t="s">
        <v>289</v>
      </c>
      <c r="E386" s="13">
        <v>61000000</v>
      </c>
      <c r="F386" s="13">
        <v>93000000</v>
      </c>
    </row>
    <row r="387" customHeight="1" spans="1:6">
      <c r="A387" s="6" t="str">
        <f t="shared" si="0"/>
        <v>Burkina Faso-Africa2008</v>
      </c>
      <c r="B387" s="6" t="s">
        <v>99</v>
      </c>
      <c r="C387" s="6" t="s">
        <v>69</v>
      </c>
      <c r="D387" s="7" t="s">
        <v>283</v>
      </c>
      <c r="E387" s="13">
        <v>82000000</v>
      </c>
      <c r="F387" s="13">
        <v>110000000</v>
      </c>
    </row>
    <row r="388" customHeight="1" spans="1:6">
      <c r="A388" s="6" t="str">
        <f t="shared" si="0"/>
        <v>Burkina Faso-Africa2009</v>
      </c>
      <c r="B388" s="6" t="s">
        <v>99</v>
      </c>
      <c r="C388" s="6" t="s">
        <v>69</v>
      </c>
      <c r="D388" s="7" t="s">
        <v>284</v>
      </c>
      <c r="E388" s="13">
        <v>99000000</v>
      </c>
      <c r="F388" s="13">
        <v>111000000</v>
      </c>
    </row>
    <row r="389" customHeight="1" spans="1:6">
      <c r="A389" s="6" t="str">
        <f t="shared" si="0"/>
        <v>Burkina Faso-Africa2010</v>
      </c>
      <c r="B389" s="6" t="s">
        <v>99</v>
      </c>
      <c r="C389" s="6" t="s">
        <v>69</v>
      </c>
      <c r="D389" s="7" t="s">
        <v>288</v>
      </c>
      <c r="E389" s="13">
        <v>105000000</v>
      </c>
      <c r="F389" s="13">
        <v>110000000</v>
      </c>
    </row>
    <row r="390" customHeight="1" spans="1:6">
      <c r="A390" s="6" t="str">
        <f t="shared" si="0"/>
        <v>Burkina Faso-Africa2011</v>
      </c>
      <c r="B390" s="6" t="s">
        <v>99</v>
      </c>
      <c r="C390" s="6" t="s">
        <v>69</v>
      </c>
      <c r="D390" s="7" t="s">
        <v>285</v>
      </c>
      <c r="E390" s="12"/>
      <c r="F390" s="12"/>
    </row>
    <row r="391" customHeight="1" spans="1:6">
      <c r="A391" s="6" t="str">
        <f t="shared" si="0"/>
        <v>Burkina Faso-Africa2012</v>
      </c>
      <c r="B391" s="6" t="s">
        <v>99</v>
      </c>
      <c r="C391" s="6" t="s">
        <v>69</v>
      </c>
      <c r="D391" s="7" t="s">
        <v>286</v>
      </c>
      <c r="E391" s="12"/>
      <c r="F391" s="12"/>
    </row>
    <row r="392" customHeight="1" spans="1:6">
      <c r="A392" s="6" t="str">
        <f t="shared" si="0"/>
        <v>Burundi-Africa2000</v>
      </c>
      <c r="B392" s="6" t="s">
        <v>100</v>
      </c>
      <c r="C392" s="6" t="s">
        <v>69</v>
      </c>
      <c r="D392" s="7" t="s">
        <v>277</v>
      </c>
      <c r="E392" s="13">
        <v>1400000</v>
      </c>
      <c r="F392" s="13">
        <v>14000000</v>
      </c>
    </row>
    <row r="393" customHeight="1" spans="1:6">
      <c r="A393" s="6" t="str">
        <f t="shared" si="0"/>
        <v>Burundi-Africa2001</v>
      </c>
      <c r="B393" s="6" t="s">
        <v>100</v>
      </c>
      <c r="C393" s="6" t="s">
        <v>69</v>
      </c>
      <c r="D393" s="7" t="s">
        <v>278</v>
      </c>
      <c r="E393" s="13">
        <v>900000</v>
      </c>
      <c r="F393" s="13">
        <v>12000000</v>
      </c>
    </row>
    <row r="394" customHeight="1" spans="1:6">
      <c r="A394" s="6" t="str">
        <f t="shared" si="0"/>
        <v>Burundi-Africa2002</v>
      </c>
      <c r="B394" s="6" t="s">
        <v>100</v>
      </c>
      <c r="C394" s="6" t="s">
        <v>69</v>
      </c>
      <c r="D394" s="7" t="s">
        <v>279</v>
      </c>
      <c r="E394" s="13">
        <v>1600000</v>
      </c>
      <c r="F394" s="13">
        <v>14000000</v>
      </c>
    </row>
    <row r="395" customHeight="1" spans="1:6">
      <c r="A395" s="6" t="str">
        <f t="shared" si="0"/>
        <v>Burundi-Africa2003</v>
      </c>
      <c r="B395" s="6" t="s">
        <v>100</v>
      </c>
      <c r="C395" s="6" t="s">
        <v>69</v>
      </c>
      <c r="D395" s="7" t="s">
        <v>280</v>
      </c>
      <c r="E395" s="13">
        <v>1200000</v>
      </c>
      <c r="F395" s="13">
        <v>15000000</v>
      </c>
    </row>
    <row r="396" customHeight="1" spans="1:6">
      <c r="A396" s="6" t="str">
        <f t="shared" si="0"/>
        <v>Burundi-Africa2004</v>
      </c>
      <c r="B396" s="6" t="s">
        <v>100</v>
      </c>
      <c r="C396" s="6" t="s">
        <v>69</v>
      </c>
      <c r="D396" s="7" t="s">
        <v>281</v>
      </c>
      <c r="E396" s="13">
        <v>1800000</v>
      </c>
      <c r="F396" s="13">
        <v>29000000</v>
      </c>
    </row>
    <row r="397" customHeight="1" spans="1:6">
      <c r="A397" s="6" t="str">
        <f t="shared" si="0"/>
        <v>Burundi-Africa2005</v>
      </c>
      <c r="B397" s="6" t="s">
        <v>100</v>
      </c>
      <c r="C397" s="6" t="s">
        <v>69</v>
      </c>
      <c r="D397" s="7" t="s">
        <v>282</v>
      </c>
      <c r="E397" s="13">
        <v>1900000</v>
      </c>
      <c r="F397" s="13">
        <v>62000000</v>
      </c>
    </row>
    <row r="398" customHeight="1" spans="1:6">
      <c r="A398" s="6" t="str">
        <f t="shared" si="0"/>
        <v>Burundi-Africa2006</v>
      </c>
      <c r="B398" s="6" t="s">
        <v>100</v>
      </c>
      <c r="C398" s="6" t="s">
        <v>69</v>
      </c>
      <c r="D398" s="7" t="s">
        <v>287</v>
      </c>
      <c r="E398" s="13">
        <v>1600000</v>
      </c>
      <c r="F398" s="13">
        <v>126000000</v>
      </c>
    </row>
    <row r="399" customHeight="1" spans="1:6">
      <c r="A399" s="6" t="str">
        <f t="shared" si="0"/>
        <v>Burundi-Africa2007</v>
      </c>
      <c r="B399" s="6" t="s">
        <v>100</v>
      </c>
      <c r="C399" s="6" t="s">
        <v>69</v>
      </c>
      <c r="D399" s="7" t="s">
        <v>289</v>
      </c>
      <c r="E399" s="13">
        <v>2300000</v>
      </c>
      <c r="F399" s="13">
        <v>106000000</v>
      </c>
    </row>
    <row r="400" customHeight="1" spans="1:6">
      <c r="A400" s="6" t="str">
        <f t="shared" si="0"/>
        <v>Burundi-Africa2008</v>
      </c>
      <c r="B400" s="6" t="s">
        <v>100</v>
      </c>
      <c r="C400" s="6" t="s">
        <v>69</v>
      </c>
      <c r="D400" s="7" t="s">
        <v>283</v>
      </c>
      <c r="E400" s="13">
        <v>1600000</v>
      </c>
      <c r="F400" s="13">
        <v>151000000</v>
      </c>
    </row>
    <row r="401" customHeight="1" spans="1:6">
      <c r="A401" s="6" t="str">
        <f t="shared" si="0"/>
        <v>Burundi-Africa2009</v>
      </c>
      <c r="B401" s="6" t="s">
        <v>100</v>
      </c>
      <c r="C401" s="6" t="s">
        <v>69</v>
      </c>
      <c r="D401" s="7" t="s">
        <v>284</v>
      </c>
      <c r="E401" s="13">
        <v>1700000</v>
      </c>
      <c r="F401" s="13">
        <v>71000000</v>
      </c>
    </row>
    <row r="402" customHeight="1" spans="1:6">
      <c r="A402" s="6" t="str">
        <f t="shared" si="0"/>
        <v>Burundi-Africa2010</v>
      </c>
      <c r="B402" s="6" t="s">
        <v>100</v>
      </c>
      <c r="C402" s="6" t="s">
        <v>69</v>
      </c>
      <c r="D402" s="7" t="s">
        <v>288</v>
      </c>
      <c r="E402" s="13">
        <v>2100000</v>
      </c>
      <c r="F402" s="13">
        <v>35000000</v>
      </c>
    </row>
    <row r="403" customHeight="1" spans="1:6">
      <c r="A403" s="6" t="str">
        <f t="shared" si="0"/>
        <v>Burundi-Africa2011</v>
      </c>
      <c r="B403" s="6" t="s">
        <v>100</v>
      </c>
      <c r="C403" s="6" t="s">
        <v>69</v>
      </c>
      <c r="D403" s="7" t="s">
        <v>285</v>
      </c>
      <c r="E403" s="13">
        <v>3700000</v>
      </c>
      <c r="F403" s="13">
        <v>49000000</v>
      </c>
    </row>
    <row r="404" customHeight="1" spans="1:6">
      <c r="A404" s="6" t="str">
        <f t="shared" si="0"/>
        <v>Burundi-Africa2012</v>
      </c>
      <c r="B404" s="6" t="s">
        <v>100</v>
      </c>
      <c r="C404" s="6" t="s">
        <v>69</v>
      </c>
      <c r="D404" s="7" t="s">
        <v>286</v>
      </c>
      <c r="E404" s="13">
        <v>2700000</v>
      </c>
      <c r="F404" s="13">
        <v>41000000</v>
      </c>
    </row>
    <row r="405" customHeight="1" spans="1:6">
      <c r="A405" s="6" t="str">
        <f t="shared" si="0"/>
        <v>Cambodia-Asia2000</v>
      </c>
      <c r="B405" s="6" t="s">
        <v>101</v>
      </c>
      <c r="C405" s="6" t="s">
        <v>65</v>
      </c>
      <c r="D405" s="7" t="s">
        <v>277</v>
      </c>
      <c r="E405" s="13">
        <v>345000000</v>
      </c>
      <c r="F405" s="13">
        <v>52000000</v>
      </c>
    </row>
    <row r="406" customHeight="1" spans="1:6">
      <c r="A406" s="6" t="str">
        <f t="shared" si="0"/>
        <v>Cambodia-Asia2001</v>
      </c>
      <c r="B406" s="6" t="s">
        <v>101</v>
      </c>
      <c r="C406" s="6" t="s">
        <v>65</v>
      </c>
      <c r="D406" s="7" t="s">
        <v>278</v>
      </c>
      <c r="E406" s="13">
        <v>429000000</v>
      </c>
      <c r="F406" s="13">
        <v>59000000</v>
      </c>
    </row>
    <row r="407" customHeight="1" spans="1:6">
      <c r="A407" s="6" t="str">
        <f t="shared" si="0"/>
        <v>Cambodia-Asia2002</v>
      </c>
      <c r="B407" s="6" t="s">
        <v>101</v>
      </c>
      <c r="C407" s="6" t="s">
        <v>65</v>
      </c>
      <c r="D407" s="7" t="s">
        <v>279</v>
      </c>
      <c r="E407" s="13">
        <v>509000000</v>
      </c>
      <c r="F407" s="13">
        <v>64000000</v>
      </c>
    </row>
    <row r="408" customHeight="1" spans="1:6">
      <c r="A408" s="6" t="str">
        <f t="shared" si="0"/>
        <v>Cambodia-Asia2003</v>
      </c>
      <c r="B408" s="6" t="s">
        <v>101</v>
      </c>
      <c r="C408" s="6" t="s">
        <v>65</v>
      </c>
      <c r="D408" s="7" t="s">
        <v>280</v>
      </c>
      <c r="E408" s="13">
        <v>441000000</v>
      </c>
      <c r="F408" s="13">
        <v>60000000</v>
      </c>
    </row>
    <row r="409" customHeight="1" spans="1:6">
      <c r="A409" s="6" t="str">
        <f t="shared" si="0"/>
        <v>Cambodia-Asia2004</v>
      </c>
      <c r="B409" s="6" t="s">
        <v>101</v>
      </c>
      <c r="C409" s="6" t="s">
        <v>65</v>
      </c>
      <c r="D409" s="7" t="s">
        <v>281</v>
      </c>
      <c r="E409" s="13">
        <v>673000000</v>
      </c>
      <c r="F409" s="13">
        <v>80000000</v>
      </c>
    </row>
    <row r="410" customHeight="1" spans="1:6">
      <c r="A410" s="6" t="str">
        <f t="shared" si="0"/>
        <v>Cambodia-Asia2005</v>
      </c>
      <c r="B410" s="6" t="s">
        <v>101</v>
      </c>
      <c r="C410" s="6" t="s">
        <v>65</v>
      </c>
      <c r="D410" s="7" t="s">
        <v>282</v>
      </c>
      <c r="E410" s="13">
        <v>929000000</v>
      </c>
      <c r="F410" s="13">
        <v>137000000</v>
      </c>
    </row>
    <row r="411" customHeight="1" spans="1:6">
      <c r="A411" s="6" t="str">
        <f t="shared" si="0"/>
        <v>Cambodia-Asia2006</v>
      </c>
      <c r="B411" s="6" t="s">
        <v>101</v>
      </c>
      <c r="C411" s="6" t="s">
        <v>65</v>
      </c>
      <c r="D411" s="7" t="s">
        <v>287</v>
      </c>
      <c r="E411" s="13">
        <v>1109000000</v>
      </c>
      <c r="F411" s="13">
        <v>176000000</v>
      </c>
    </row>
    <row r="412" customHeight="1" spans="1:6">
      <c r="A412" s="6" t="str">
        <f t="shared" si="0"/>
        <v>Cambodia-Asia2007</v>
      </c>
      <c r="B412" s="6" t="s">
        <v>101</v>
      </c>
      <c r="C412" s="6" t="s">
        <v>65</v>
      </c>
      <c r="D412" s="7" t="s">
        <v>289</v>
      </c>
      <c r="E412" s="13">
        <v>1169000000</v>
      </c>
      <c r="F412" s="13">
        <v>194000000</v>
      </c>
    </row>
    <row r="413" customHeight="1" spans="1:6">
      <c r="A413" s="6" t="str">
        <f t="shared" si="0"/>
        <v>Cambodia-Asia2008</v>
      </c>
      <c r="B413" s="6" t="s">
        <v>101</v>
      </c>
      <c r="C413" s="6" t="s">
        <v>65</v>
      </c>
      <c r="D413" s="7" t="s">
        <v>283</v>
      </c>
      <c r="E413" s="13">
        <v>1280000000</v>
      </c>
      <c r="F413" s="13">
        <v>180000000</v>
      </c>
    </row>
    <row r="414" customHeight="1" spans="1:6">
      <c r="A414" s="6" t="str">
        <f t="shared" si="0"/>
        <v>Cambodia-Asia2009</v>
      </c>
      <c r="B414" s="6" t="s">
        <v>101</v>
      </c>
      <c r="C414" s="6" t="s">
        <v>65</v>
      </c>
      <c r="D414" s="7" t="s">
        <v>284</v>
      </c>
      <c r="E414" s="13">
        <v>1208000000</v>
      </c>
      <c r="F414" s="13">
        <v>163000000</v>
      </c>
    </row>
    <row r="415" customHeight="1" spans="1:6">
      <c r="A415" s="6" t="str">
        <f t="shared" si="0"/>
        <v>Cambodia-Asia2010</v>
      </c>
      <c r="B415" s="6" t="s">
        <v>101</v>
      </c>
      <c r="C415" s="6" t="s">
        <v>65</v>
      </c>
      <c r="D415" s="7" t="s">
        <v>288</v>
      </c>
      <c r="E415" s="13">
        <v>1332000000</v>
      </c>
      <c r="F415" s="13">
        <v>268000000</v>
      </c>
    </row>
    <row r="416" customHeight="1" spans="1:6">
      <c r="A416" s="6" t="str">
        <f t="shared" si="0"/>
        <v>Cambodia-Asia2011</v>
      </c>
      <c r="B416" s="6" t="s">
        <v>101</v>
      </c>
      <c r="C416" s="6" t="s">
        <v>65</v>
      </c>
      <c r="D416" s="7" t="s">
        <v>285</v>
      </c>
      <c r="E416" s="13">
        <v>1790000000</v>
      </c>
      <c r="F416" s="13">
        <v>333000000</v>
      </c>
    </row>
    <row r="417" customHeight="1" spans="1:6">
      <c r="A417" s="6" t="str">
        <f t="shared" si="0"/>
        <v>Cambodia-Asia2012</v>
      </c>
      <c r="B417" s="6" t="s">
        <v>101</v>
      </c>
      <c r="C417" s="6" t="s">
        <v>65</v>
      </c>
      <c r="D417" s="7" t="s">
        <v>286</v>
      </c>
      <c r="E417" s="13">
        <v>2000000000</v>
      </c>
      <c r="F417" s="13">
        <v>382000000</v>
      </c>
    </row>
    <row r="418" customHeight="1" spans="1:6">
      <c r="A418" s="6" t="str">
        <f t="shared" si="0"/>
        <v>Cameroon-Africa2000</v>
      </c>
      <c r="B418" s="6" t="s">
        <v>102</v>
      </c>
      <c r="C418" s="6" t="s">
        <v>69</v>
      </c>
      <c r="D418" s="7" t="s">
        <v>277</v>
      </c>
      <c r="E418" s="13">
        <v>132000000</v>
      </c>
      <c r="F418" s="13">
        <v>241000000</v>
      </c>
    </row>
    <row r="419" customHeight="1" spans="1:6">
      <c r="A419" s="6" t="str">
        <f t="shared" si="0"/>
        <v>Cameroon-Africa2001</v>
      </c>
      <c r="B419" s="6" t="s">
        <v>102</v>
      </c>
      <c r="C419" s="6" t="s">
        <v>69</v>
      </c>
      <c r="D419" s="7" t="s">
        <v>278</v>
      </c>
      <c r="E419" s="13">
        <v>182000000</v>
      </c>
      <c r="F419" s="13">
        <v>199000000</v>
      </c>
    </row>
    <row r="420" customHeight="1" spans="1:6">
      <c r="A420" s="6" t="str">
        <f t="shared" si="0"/>
        <v>Cameroon-Africa2002</v>
      </c>
      <c r="B420" s="6" t="s">
        <v>102</v>
      </c>
      <c r="C420" s="6" t="s">
        <v>69</v>
      </c>
      <c r="D420" s="7" t="s">
        <v>279</v>
      </c>
      <c r="E420" s="13">
        <v>124000000</v>
      </c>
      <c r="F420" s="13">
        <v>205000000</v>
      </c>
    </row>
    <row r="421" customHeight="1" spans="1:6">
      <c r="A421" s="6" t="str">
        <f t="shared" si="0"/>
        <v>Cameroon-Africa2003</v>
      </c>
      <c r="B421" s="6" t="s">
        <v>102</v>
      </c>
      <c r="C421" s="6" t="s">
        <v>69</v>
      </c>
      <c r="D421" s="7" t="s">
        <v>280</v>
      </c>
      <c r="E421" s="13">
        <v>266000000</v>
      </c>
      <c r="F421" s="13">
        <v>272000000</v>
      </c>
    </row>
    <row r="422" customHeight="1" spans="1:6">
      <c r="A422" s="6" t="str">
        <f t="shared" si="0"/>
        <v>Cameroon-Africa2004</v>
      </c>
      <c r="B422" s="6" t="s">
        <v>102</v>
      </c>
      <c r="C422" s="6" t="s">
        <v>69</v>
      </c>
      <c r="D422" s="7" t="s">
        <v>281</v>
      </c>
      <c r="E422" s="13">
        <v>212000000</v>
      </c>
      <c r="F422" s="13">
        <v>394000000</v>
      </c>
    </row>
    <row r="423" customHeight="1" spans="1:6">
      <c r="A423" s="6" t="str">
        <f t="shared" si="0"/>
        <v>Cameroon-Africa2005</v>
      </c>
      <c r="B423" s="6" t="s">
        <v>102</v>
      </c>
      <c r="C423" s="6" t="s">
        <v>69</v>
      </c>
      <c r="D423" s="7" t="s">
        <v>282</v>
      </c>
      <c r="E423" s="13">
        <v>229000000</v>
      </c>
      <c r="F423" s="13">
        <v>480000000</v>
      </c>
    </row>
    <row r="424" customHeight="1" spans="1:6">
      <c r="A424" s="6" t="str">
        <f t="shared" si="0"/>
        <v>Cameroon-Africa2006</v>
      </c>
      <c r="B424" s="6" t="s">
        <v>102</v>
      </c>
      <c r="C424" s="6" t="s">
        <v>69</v>
      </c>
      <c r="D424" s="7" t="s">
        <v>287</v>
      </c>
      <c r="E424" s="13">
        <v>231000000</v>
      </c>
      <c r="F424" s="13">
        <v>521000000</v>
      </c>
    </row>
    <row r="425" customHeight="1" spans="1:6">
      <c r="A425" s="6" t="str">
        <f t="shared" si="0"/>
        <v>Cameroon-Africa2007</v>
      </c>
      <c r="B425" s="6" t="s">
        <v>102</v>
      </c>
      <c r="C425" s="6" t="s">
        <v>69</v>
      </c>
      <c r="D425" s="7" t="s">
        <v>289</v>
      </c>
      <c r="E425" s="13">
        <v>254000000</v>
      </c>
      <c r="F425" s="13">
        <v>466000000</v>
      </c>
    </row>
    <row r="426" customHeight="1" spans="1:6">
      <c r="A426" s="6" t="str">
        <f t="shared" si="0"/>
        <v>Cameroon-Africa2008</v>
      </c>
      <c r="B426" s="6" t="s">
        <v>102</v>
      </c>
      <c r="C426" s="6" t="s">
        <v>69</v>
      </c>
      <c r="D426" s="7" t="s">
        <v>283</v>
      </c>
      <c r="E426" s="13">
        <v>167000000</v>
      </c>
      <c r="F426" s="13">
        <v>563000000</v>
      </c>
    </row>
    <row r="427" customHeight="1" spans="1:6">
      <c r="A427" s="6" t="str">
        <f t="shared" si="0"/>
        <v>Cameroon-Africa2009</v>
      </c>
      <c r="B427" s="6" t="s">
        <v>102</v>
      </c>
      <c r="C427" s="6" t="s">
        <v>69</v>
      </c>
      <c r="D427" s="7" t="s">
        <v>284</v>
      </c>
      <c r="E427" s="13">
        <v>271000000</v>
      </c>
      <c r="F427" s="13">
        <v>476000000</v>
      </c>
    </row>
    <row r="428" customHeight="1" spans="1:6">
      <c r="A428" s="6" t="str">
        <f t="shared" si="0"/>
        <v>Cameroon-Africa2010</v>
      </c>
      <c r="B428" s="6" t="s">
        <v>102</v>
      </c>
      <c r="C428" s="6" t="s">
        <v>69</v>
      </c>
      <c r="D428" s="7" t="s">
        <v>288</v>
      </c>
      <c r="E428" s="13">
        <v>171000000</v>
      </c>
      <c r="F428" s="13">
        <v>265000000</v>
      </c>
    </row>
    <row r="429" customHeight="1" spans="1:6">
      <c r="A429" s="6" t="str">
        <f t="shared" si="0"/>
        <v>Cameroon-Africa2011</v>
      </c>
      <c r="B429" s="6" t="s">
        <v>102</v>
      </c>
      <c r="C429" s="6" t="s">
        <v>69</v>
      </c>
      <c r="D429" s="7" t="s">
        <v>285</v>
      </c>
      <c r="E429" s="13">
        <v>423000000</v>
      </c>
      <c r="F429" s="13">
        <v>622000000</v>
      </c>
    </row>
    <row r="430" customHeight="1" spans="1:6">
      <c r="A430" s="6" t="str">
        <f t="shared" si="0"/>
        <v>Cameroon-Africa2012</v>
      </c>
      <c r="B430" s="6" t="s">
        <v>102</v>
      </c>
      <c r="C430" s="6" t="s">
        <v>69</v>
      </c>
      <c r="D430" s="7" t="s">
        <v>286</v>
      </c>
      <c r="E430" s="13">
        <v>377000000</v>
      </c>
      <c r="F430" s="13">
        <v>668000000</v>
      </c>
    </row>
    <row r="431" customHeight="1" spans="1:6">
      <c r="A431" s="6" t="str">
        <f t="shared" si="0"/>
        <v>Canada-The Americas2000</v>
      </c>
      <c r="B431" s="6" t="s">
        <v>103</v>
      </c>
      <c r="C431" s="6" t="s">
        <v>75</v>
      </c>
      <c r="D431" s="7" t="s">
        <v>277</v>
      </c>
      <c r="E431" s="13">
        <v>13035000000</v>
      </c>
      <c r="F431" s="13">
        <v>15125000000</v>
      </c>
    </row>
    <row r="432" customHeight="1" spans="1:6">
      <c r="A432" s="6" t="str">
        <f t="shared" si="0"/>
        <v>Canada-The Americas2001</v>
      </c>
      <c r="B432" s="6" t="s">
        <v>103</v>
      </c>
      <c r="C432" s="6" t="s">
        <v>75</v>
      </c>
      <c r="D432" s="7" t="s">
        <v>278</v>
      </c>
      <c r="E432" s="13">
        <v>12680000000</v>
      </c>
      <c r="F432" s="13">
        <v>14634000000</v>
      </c>
    </row>
    <row r="433" customHeight="1" spans="1:6">
      <c r="A433" s="6" t="str">
        <f t="shared" si="0"/>
        <v>Canada-The Americas2002</v>
      </c>
      <c r="B433" s="6" t="s">
        <v>103</v>
      </c>
      <c r="C433" s="6" t="s">
        <v>75</v>
      </c>
      <c r="D433" s="7" t="s">
        <v>279</v>
      </c>
      <c r="E433" s="13">
        <v>12744000000</v>
      </c>
      <c r="F433" s="13">
        <v>14257000000</v>
      </c>
    </row>
    <row r="434" customHeight="1" spans="1:6">
      <c r="A434" s="6" t="str">
        <f t="shared" si="0"/>
        <v>Canada-The Americas2003</v>
      </c>
      <c r="B434" s="6" t="s">
        <v>103</v>
      </c>
      <c r="C434" s="6" t="s">
        <v>75</v>
      </c>
      <c r="D434" s="7" t="s">
        <v>280</v>
      </c>
      <c r="E434" s="13">
        <v>12236000000</v>
      </c>
      <c r="F434" s="13">
        <v>16309000000</v>
      </c>
    </row>
    <row r="435" customHeight="1" spans="1:6">
      <c r="A435" s="6" t="str">
        <f t="shared" si="0"/>
        <v>Canada-The Americas2004</v>
      </c>
      <c r="B435" s="6" t="s">
        <v>103</v>
      </c>
      <c r="C435" s="6" t="s">
        <v>75</v>
      </c>
      <c r="D435" s="7" t="s">
        <v>281</v>
      </c>
      <c r="E435" s="13">
        <v>15135000000</v>
      </c>
      <c r="F435" s="13">
        <v>19267000000</v>
      </c>
    </row>
    <row r="436" customHeight="1" spans="1:6">
      <c r="A436" s="6" t="str">
        <f t="shared" si="0"/>
        <v>Canada-The Americas2005</v>
      </c>
      <c r="B436" s="6" t="s">
        <v>103</v>
      </c>
      <c r="C436" s="6" t="s">
        <v>75</v>
      </c>
      <c r="D436" s="7" t="s">
        <v>282</v>
      </c>
      <c r="E436" s="13">
        <v>15887000000</v>
      </c>
      <c r="F436" s="13">
        <v>22739000000</v>
      </c>
    </row>
    <row r="437" customHeight="1" spans="1:6">
      <c r="A437" s="6" t="str">
        <f t="shared" si="0"/>
        <v>Canada-The Americas2006</v>
      </c>
      <c r="B437" s="6" t="s">
        <v>103</v>
      </c>
      <c r="C437" s="6" t="s">
        <v>75</v>
      </c>
      <c r="D437" s="7" t="s">
        <v>287</v>
      </c>
      <c r="E437" s="13">
        <v>16837000000</v>
      </c>
      <c r="F437" s="13">
        <v>26067000000</v>
      </c>
    </row>
    <row r="438" customHeight="1" spans="1:6">
      <c r="A438" s="6" t="str">
        <f t="shared" si="0"/>
        <v>Canada-The Americas2007</v>
      </c>
      <c r="B438" s="6" t="s">
        <v>103</v>
      </c>
      <c r="C438" s="6" t="s">
        <v>75</v>
      </c>
      <c r="D438" s="7" t="s">
        <v>289</v>
      </c>
      <c r="E438" s="13">
        <v>17961000000</v>
      </c>
      <c r="F438" s="13">
        <v>31099000000</v>
      </c>
    </row>
    <row r="439" customHeight="1" spans="1:6">
      <c r="A439" s="6" t="str">
        <f t="shared" si="0"/>
        <v>Canada-The Americas2008</v>
      </c>
      <c r="B439" s="6" t="s">
        <v>103</v>
      </c>
      <c r="C439" s="6" t="s">
        <v>75</v>
      </c>
      <c r="D439" s="7" t="s">
        <v>283</v>
      </c>
      <c r="E439" s="13">
        <v>18191000000</v>
      </c>
      <c r="F439" s="13">
        <v>33844000000</v>
      </c>
    </row>
    <row r="440" customHeight="1" spans="1:6">
      <c r="A440" s="6" t="str">
        <f t="shared" si="0"/>
        <v>Canada-The Americas2009</v>
      </c>
      <c r="B440" s="6" t="s">
        <v>103</v>
      </c>
      <c r="C440" s="6" t="s">
        <v>75</v>
      </c>
      <c r="D440" s="7" t="s">
        <v>284</v>
      </c>
      <c r="E440" s="13">
        <v>15568000000</v>
      </c>
      <c r="F440" s="13">
        <v>30065000000</v>
      </c>
    </row>
    <row r="441" customHeight="1" spans="1:6">
      <c r="A441" s="6" t="str">
        <f t="shared" si="0"/>
        <v>Canada-The Americas2010</v>
      </c>
      <c r="B441" s="6" t="s">
        <v>103</v>
      </c>
      <c r="C441" s="6" t="s">
        <v>75</v>
      </c>
      <c r="D441" s="7" t="s">
        <v>288</v>
      </c>
      <c r="E441" s="13">
        <v>18438000000</v>
      </c>
      <c r="F441" s="13">
        <v>36975000000</v>
      </c>
    </row>
    <row r="442" customHeight="1" spans="1:6">
      <c r="A442" s="6" t="str">
        <f t="shared" si="0"/>
        <v>Canada-The Americas2011</v>
      </c>
      <c r="B442" s="6" t="s">
        <v>103</v>
      </c>
      <c r="C442" s="6" t="s">
        <v>75</v>
      </c>
      <c r="D442" s="7" t="s">
        <v>285</v>
      </c>
      <c r="E442" s="13">
        <v>19989000000</v>
      </c>
      <c r="F442" s="13">
        <v>41234000000</v>
      </c>
    </row>
    <row r="443" customHeight="1" spans="1:6">
      <c r="A443" s="6" t="str">
        <f t="shared" si="0"/>
        <v>Canada-The Americas2012</v>
      </c>
      <c r="B443" s="6" t="s">
        <v>103</v>
      </c>
      <c r="C443" s="6" t="s">
        <v>75</v>
      </c>
      <c r="D443" s="7" t="s">
        <v>286</v>
      </c>
      <c r="E443" s="13">
        <v>20696000000</v>
      </c>
      <c r="F443" s="13">
        <v>43010000000</v>
      </c>
    </row>
    <row r="444" customHeight="1" spans="1:6">
      <c r="A444" s="6" t="str">
        <f t="shared" si="0"/>
        <v>Cayman Islands-The Americas2000</v>
      </c>
      <c r="B444" s="6" t="s">
        <v>104</v>
      </c>
      <c r="C444" s="6" t="s">
        <v>75</v>
      </c>
      <c r="D444" s="7" t="s">
        <v>277</v>
      </c>
      <c r="E444" s="13">
        <v>559000000</v>
      </c>
      <c r="F444" s="12"/>
    </row>
    <row r="445" customHeight="1" spans="1:6">
      <c r="A445" s="6" t="str">
        <f t="shared" si="0"/>
        <v>Cayman Islands-The Americas2001</v>
      </c>
      <c r="B445" s="6" t="s">
        <v>104</v>
      </c>
      <c r="C445" s="6" t="s">
        <v>75</v>
      </c>
      <c r="D445" s="7" t="s">
        <v>278</v>
      </c>
      <c r="E445" s="13">
        <v>585000000</v>
      </c>
      <c r="F445" s="12"/>
    </row>
    <row r="446" customHeight="1" spans="1:6">
      <c r="A446" s="6" t="str">
        <f t="shared" si="0"/>
        <v>Cayman Islands-The Americas2002</v>
      </c>
      <c r="B446" s="6" t="s">
        <v>104</v>
      </c>
      <c r="C446" s="6" t="s">
        <v>75</v>
      </c>
      <c r="D446" s="7" t="s">
        <v>279</v>
      </c>
      <c r="E446" s="13">
        <v>607000000</v>
      </c>
      <c r="F446" s="12"/>
    </row>
    <row r="447" customHeight="1" spans="1:6">
      <c r="A447" s="6" t="str">
        <f t="shared" si="0"/>
        <v>Cayman Islands-The Americas2003</v>
      </c>
      <c r="B447" s="6" t="s">
        <v>104</v>
      </c>
      <c r="C447" s="6" t="s">
        <v>75</v>
      </c>
      <c r="D447" s="7" t="s">
        <v>280</v>
      </c>
      <c r="E447" s="13">
        <v>518000000</v>
      </c>
      <c r="F447" s="12"/>
    </row>
    <row r="448" customHeight="1" spans="1:6">
      <c r="A448" s="6" t="str">
        <f t="shared" si="0"/>
        <v>Cayman Islands-The Americas2004</v>
      </c>
      <c r="B448" s="6" t="s">
        <v>104</v>
      </c>
      <c r="C448" s="6" t="s">
        <v>75</v>
      </c>
      <c r="D448" s="7" t="s">
        <v>281</v>
      </c>
      <c r="E448" s="13">
        <v>523000000</v>
      </c>
      <c r="F448" s="12"/>
    </row>
    <row r="449" customHeight="1" spans="1:6">
      <c r="A449" s="6" t="str">
        <f t="shared" si="0"/>
        <v>Cayman Islands-The Americas2005</v>
      </c>
      <c r="B449" s="6" t="s">
        <v>104</v>
      </c>
      <c r="C449" s="6" t="s">
        <v>75</v>
      </c>
      <c r="D449" s="7" t="s">
        <v>282</v>
      </c>
      <c r="E449" s="13">
        <v>356000000</v>
      </c>
      <c r="F449" s="12"/>
    </row>
    <row r="450" customHeight="1" spans="1:6">
      <c r="A450" s="6" t="str">
        <f t="shared" si="0"/>
        <v>Cayman Islands-The Americas2006</v>
      </c>
      <c r="B450" s="6" t="s">
        <v>104</v>
      </c>
      <c r="C450" s="6" t="s">
        <v>75</v>
      </c>
      <c r="D450" s="7" t="s">
        <v>287</v>
      </c>
      <c r="E450" s="13">
        <v>509000000</v>
      </c>
      <c r="F450" s="13">
        <v>164000000</v>
      </c>
    </row>
    <row r="451" customHeight="1" spans="1:6">
      <c r="A451" s="6" t="str">
        <f t="shared" si="0"/>
        <v>Cayman Islands-The Americas2007</v>
      </c>
      <c r="B451" s="6" t="s">
        <v>104</v>
      </c>
      <c r="C451" s="6" t="s">
        <v>75</v>
      </c>
      <c r="D451" s="7" t="s">
        <v>289</v>
      </c>
      <c r="E451" s="13">
        <v>481000000</v>
      </c>
      <c r="F451" s="13">
        <v>132000000</v>
      </c>
    </row>
    <row r="452" customHeight="1" spans="1:6">
      <c r="A452" s="6" t="str">
        <f t="shared" si="0"/>
        <v>Cayman Islands-The Americas2008</v>
      </c>
      <c r="B452" s="6" t="s">
        <v>104</v>
      </c>
      <c r="C452" s="6" t="s">
        <v>75</v>
      </c>
      <c r="D452" s="7" t="s">
        <v>283</v>
      </c>
      <c r="E452" s="13">
        <v>518000000</v>
      </c>
      <c r="F452" s="13">
        <v>130000000</v>
      </c>
    </row>
    <row r="453" customHeight="1" spans="1:6">
      <c r="A453" s="6" t="str">
        <f t="shared" si="0"/>
        <v>Cayman Islands-The Americas2009</v>
      </c>
      <c r="B453" s="6" t="s">
        <v>104</v>
      </c>
      <c r="C453" s="6" t="s">
        <v>75</v>
      </c>
      <c r="D453" s="7" t="s">
        <v>284</v>
      </c>
      <c r="E453" s="13">
        <v>458000000</v>
      </c>
      <c r="F453" s="13">
        <v>120000000</v>
      </c>
    </row>
    <row r="454" customHeight="1" spans="1:6">
      <c r="A454" s="6" t="str">
        <f t="shared" si="0"/>
        <v>Cayman Islands-The Americas2010</v>
      </c>
      <c r="B454" s="6" t="s">
        <v>104</v>
      </c>
      <c r="C454" s="6" t="s">
        <v>75</v>
      </c>
      <c r="D454" s="7" t="s">
        <v>288</v>
      </c>
      <c r="E454" s="13">
        <v>465000000</v>
      </c>
      <c r="F454" s="13">
        <v>129000000</v>
      </c>
    </row>
    <row r="455" customHeight="1" spans="1:6">
      <c r="A455" s="6" t="str">
        <f t="shared" si="0"/>
        <v>Cayman Islands-The Americas2011</v>
      </c>
      <c r="B455" s="6" t="s">
        <v>104</v>
      </c>
      <c r="C455" s="6" t="s">
        <v>75</v>
      </c>
      <c r="D455" s="7" t="s">
        <v>285</v>
      </c>
      <c r="E455" s="13">
        <v>472000000</v>
      </c>
      <c r="F455" s="13">
        <v>145000000</v>
      </c>
    </row>
    <row r="456" customHeight="1" spans="1:6">
      <c r="A456" s="6" t="str">
        <f t="shared" si="0"/>
        <v>Cayman Islands-The Americas2012</v>
      </c>
      <c r="B456" s="6" t="s">
        <v>104</v>
      </c>
      <c r="C456" s="6" t="s">
        <v>75</v>
      </c>
      <c r="D456" s="7" t="s">
        <v>286</v>
      </c>
      <c r="E456" s="12"/>
      <c r="F456" s="12"/>
    </row>
    <row r="457" customHeight="1" spans="1:6">
      <c r="A457" s="6" t="str">
        <f t="shared" si="0"/>
        <v>Central African Republic-Africa2000</v>
      </c>
      <c r="B457" s="6" t="s">
        <v>105</v>
      </c>
      <c r="C457" s="6" t="s">
        <v>69</v>
      </c>
      <c r="D457" s="7" t="s">
        <v>277</v>
      </c>
      <c r="E457" s="13">
        <v>5000000</v>
      </c>
      <c r="F457" s="13">
        <v>33000000</v>
      </c>
    </row>
    <row r="458" customHeight="1" spans="1:6">
      <c r="A458" s="6" t="str">
        <f t="shared" si="0"/>
        <v>Central African Republic-Africa2001</v>
      </c>
      <c r="B458" s="6" t="s">
        <v>105</v>
      </c>
      <c r="C458" s="6" t="s">
        <v>69</v>
      </c>
      <c r="D458" s="7" t="s">
        <v>278</v>
      </c>
      <c r="E458" s="13">
        <v>5000000</v>
      </c>
      <c r="F458" s="13">
        <v>29000000</v>
      </c>
    </row>
    <row r="459" customHeight="1" spans="1:6">
      <c r="A459" s="6" t="str">
        <f t="shared" si="0"/>
        <v>Central African Republic-Africa2002</v>
      </c>
      <c r="B459" s="6" t="s">
        <v>105</v>
      </c>
      <c r="C459" s="6" t="s">
        <v>69</v>
      </c>
      <c r="D459" s="7" t="s">
        <v>279</v>
      </c>
      <c r="E459" s="13">
        <v>3000000</v>
      </c>
      <c r="F459" s="13">
        <v>29000000</v>
      </c>
    </row>
    <row r="460" customHeight="1" spans="1:6">
      <c r="A460" s="6" t="str">
        <f t="shared" si="0"/>
        <v>Central African Republic-Africa2003</v>
      </c>
      <c r="B460" s="6" t="s">
        <v>105</v>
      </c>
      <c r="C460" s="6" t="s">
        <v>69</v>
      </c>
      <c r="D460" s="7" t="s">
        <v>280</v>
      </c>
      <c r="E460" s="13">
        <v>4000000</v>
      </c>
      <c r="F460" s="13">
        <v>31000000</v>
      </c>
    </row>
    <row r="461" customHeight="1" spans="1:6">
      <c r="A461" s="6" t="str">
        <f t="shared" si="0"/>
        <v>Central African Republic-Africa2004</v>
      </c>
      <c r="B461" s="6" t="s">
        <v>105</v>
      </c>
      <c r="C461" s="6" t="s">
        <v>69</v>
      </c>
      <c r="D461" s="7" t="s">
        <v>281</v>
      </c>
      <c r="E461" s="13">
        <v>7800000</v>
      </c>
      <c r="F461" s="13">
        <v>32000000</v>
      </c>
    </row>
    <row r="462" customHeight="1" spans="1:6">
      <c r="A462" s="6" t="str">
        <f t="shared" si="0"/>
        <v>Central African Republic-Africa2005</v>
      </c>
      <c r="B462" s="6" t="s">
        <v>105</v>
      </c>
      <c r="C462" s="6" t="s">
        <v>69</v>
      </c>
      <c r="D462" s="7" t="s">
        <v>282</v>
      </c>
      <c r="E462" s="13">
        <v>7200000</v>
      </c>
      <c r="F462" s="13">
        <v>46000000</v>
      </c>
    </row>
    <row r="463" customHeight="1" spans="1:6">
      <c r="A463" s="6" t="str">
        <f t="shared" si="0"/>
        <v>Central African Republic-Africa2006</v>
      </c>
      <c r="B463" s="6" t="s">
        <v>105</v>
      </c>
      <c r="C463" s="6" t="s">
        <v>69</v>
      </c>
      <c r="D463" s="7" t="s">
        <v>287</v>
      </c>
      <c r="E463" s="13">
        <v>10200000</v>
      </c>
      <c r="F463" s="13">
        <v>47000000</v>
      </c>
    </row>
    <row r="464" customHeight="1" spans="1:6">
      <c r="A464" s="6" t="str">
        <f t="shared" si="0"/>
        <v>Central African Republic-Africa2007</v>
      </c>
      <c r="B464" s="6" t="s">
        <v>105</v>
      </c>
      <c r="C464" s="6" t="s">
        <v>69</v>
      </c>
      <c r="D464" s="7" t="s">
        <v>289</v>
      </c>
      <c r="E464" s="13">
        <v>10800000</v>
      </c>
      <c r="F464" s="13">
        <v>54000000</v>
      </c>
    </row>
    <row r="465" customHeight="1" spans="1:6">
      <c r="A465" s="6" t="str">
        <f t="shared" si="0"/>
        <v>Central African Republic-Africa2008</v>
      </c>
      <c r="B465" s="6" t="s">
        <v>105</v>
      </c>
      <c r="C465" s="6" t="s">
        <v>69</v>
      </c>
      <c r="D465" s="7" t="s">
        <v>283</v>
      </c>
      <c r="E465" s="13">
        <v>11800000</v>
      </c>
      <c r="F465" s="13">
        <v>56000000</v>
      </c>
    </row>
    <row r="466" customHeight="1" spans="1:6">
      <c r="A466" s="6" t="str">
        <f t="shared" si="0"/>
        <v>Central African Republic-Africa2009</v>
      </c>
      <c r="B466" s="6" t="s">
        <v>105</v>
      </c>
      <c r="C466" s="6" t="s">
        <v>69</v>
      </c>
      <c r="D466" s="7" t="s">
        <v>284</v>
      </c>
      <c r="E466" s="13">
        <v>6000000</v>
      </c>
      <c r="F466" s="13">
        <v>61000000</v>
      </c>
    </row>
    <row r="467" customHeight="1" spans="1:6">
      <c r="A467" s="6" t="str">
        <f t="shared" si="0"/>
        <v>Central African Republic-Africa2010</v>
      </c>
      <c r="B467" s="6" t="s">
        <v>105</v>
      </c>
      <c r="C467" s="6" t="s">
        <v>69</v>
      </c>
      <c r="D467" s="7" t="s">
        <v>288</v>
      </c>
      <c r="E467" s="13">
        <v>7200000</v>
      </c>
      <c r="F467" s="13">
        <v>61000000</v>
      </c>
    </row>
    <row r="468" customHeight="1" spans="1:6">
      <c r="A468" s="6" t="str">
        <f t="shared" si="0"/>
        <v>Central African Republic-Africa2011</v>
      </c>
      <c r="B468" s="6" t="s">
        <v>105</v>
      </c>
      <c r="C468" s="6" t="s">
        <v>69</v>
      </c>
      <c r="D468" s="7" t="s">
        <v>285</v>
      </c>
      <c r="E468" s="12"/>
      <c r="F468" s="12"/>
    </row>
    <row r="469" customHeight="1" spans="1:6">
      <c r="A469" s="6" t="str">
        <f t="shared" si="0"/>
        <v>Central African Republic-Africa2012</v>
      </c>
      <c r="B469" s="6" t="s">
        <v>105</v>
      </c>
      <c r="C469" s="6" t="s">
        <v>69</v>
      </c>
      <c r="D469" s="7" t="s">
        <v>286</v>
      </c>
      <c r="E469" s="12"/>
      <c r="F469" s="12"/>
    </row>
    <row r="470" customHeight="1" spans="1:6">
      <c r="A470" s="6" t="str">
        <f t="shared" si="0"/>
        <v>Chad-Africa2000</v>
      </c>
      <c r="B470" s="6" t="s">
        <v>106</v>
      </c>
      <c r="C470" s="6" t="s">
        <v>69</v>
      </c>
      <c r="D470" s="7" t="s">
        <v>277</v>
      </c>
      <c r="E470" s="13">
        <v>14000000</v>
      </c>
      <c r="F470" s="13">
        <v>56000000</v>
      </c>
    </row>
    <row r="471" customHeight="1" spans="1:6">
      <c r="A471" s="6" t="str">
        <f t="shared" si="0"/>
        <v>Chad-Africa2001</v>
      </c>
      <c r="B471" s="6" t="s">
        <v>106</v>
      </c>
      <c r="C471" s="6" t="s">
        <v>69</v>
      </c>
      <c r="D471" s="7" t="s">
        <v>278</v>
      </c>
      <c r="E471" s="13">
        <v>23000000</v>
      </c>
      <c r="F471" s="13">
        <v>56000000</v>
      </c>
    </row>
    <row r="472" customHeight="1" spans="1:6">
      <c r="A472" s="6" t="str">
        <f t="shared" si="0"/>
        <v>Chad-Africa2002</v>
      </c>
      <c r="B472" s="6" t="s">
        <v>106</v>
      </c>
      <c r="C472" s="6" t="s">
        <v>69</v>
      </c>
      <c r="D472" s="7" t="s">
        <v>279</v>
      </c>
      <c r="E472" s="13">
        <v>25000000</v>
      </c>
      <c r="F472" s="13">
        <v>80000000</v>
      </c>
    </row>
    <row r="473" customHeight="1" spans="1:6">
      <c r="A473" s="6" t="str">
        <f t="shared" si="0"/>
        <v>Chad-Africa2003</v>
      </c>
      <c r="B473" s="6" t="s">
        <v>106</v>
      </c>
      <c r="C473" s="6" t="s">
        <v>69</v>
      </c>
      <c r="D473" s="7" t="s">
        <v>280</v>
      </c>
      <c r="E473" s="12"/>
      <c r="F473" s="12"/>
    </row>
    <row r="474" customHeight="1" spans="1:6">
      <c r="A474" s="6" t="str">
        <f t="shared" si="0"/>
        <v>Chad-Africa2004</v>
      </c>
      <c r="B474" s="6" t="s">
        <v>106</v>
      </c>
      <c r="C474" s="6" t="s">
        <v>69</v>
      </c>
      <c r="D474" s="7" t="s">
        <v>281</v>
      </c>
      <c r="E474" s="12"/>
      <c r="F474" s="12"/>
    </row>
    <row r="475" customHeight="1" spans="1:6">
      <c r="A475" s="6" t="str">
        <f t="shared" si="0"/>
        <v>Chad-Africa2005</v>
      </c>
      <c r="B475" s="6" t="s">
        <v>106</v>
      </c>
      <c r="C475" s="6" t="s">
        <v>69</v>
      </c>
      <c r="D475" s="7" t="s">
        <v>282</v>
      </c>
      <c r="E475" s="12"/>
      <c r="F475" s="12"/>
    </row>
    <row r="476" customHeight="1" spans="1:6">
      <c r="A476" s="6" t="str">
        <f t="shared" si="0"/>
        <v>Chad-Africa2006</v>
      </c>
      <c r="B476" s="6" t="s">
        <v>106</v>
      </c>
      <c r="C476" s="6" t="s">
        <v>69</v>
      </c>
      <c r="D476" s="7" t="s">
        <v>287</v>
      </c>
      <c r="E476" s="12"/>
      <c r="F476" s="12"/>
    </row>
    <row r="477" customHeight="1" spans="1:6">
      <c r="A477" s="6" t="str">
        <f t="shared" si="0"/>
        <v>Chad-Africa2007</v>
      </c>
      <c r="B477" s="6" t="s">
        <v>106</v>
      </c>
      <c r="C477" s="6" t="s">
        <v>69</v>
      </c>
      <c r="D477" s="7" t="s">
        <v>289</v>
      </c>
      <c r="E477" s="12"/>
      <c r="F477" s="12"/>
    </row>
    <row r="478" customHeight="1" spans="1:6">
      <c r="A478" s="6" t="str">
        <f t="shared" si="0"/>
        <v>Chad-Africa2008</v>
      </c>
      <c r="B478" s="6" t="s">
        <v>106</v>
      </c>
      <c r="C478" s="6" t="s">
        <v>69</v>
      </c>
      <c r="D478" s="7" t="s">
        <v>283</v>
      </c>
      <c r="E478" s="12"/>
      <c r="F478" s="12"/>
    </row>
    <row r="479" customHeight="1" spans="1:6">
      <c r="A479" s="6" t="str">
        <f t="shared" si="0"/>
        <v>Chad-Africa2009</v>
      </c>
      <c r="B479" s="6" t="s">
        <v>106</v>
      </c>
      <c r="C479" s="6" t="s">
        <v>69</v>
      </c>
      <c r="D479" s="7" t="s">
        <v>284</v>
      </c>
      <c r="E479" s="12"/>
      <c r="F479" s="12"/>
    </row>
    <row r="480" customHeight="1" spans="1:6">
      <c r="A480" s="6" t="str">
        <f t="shared" si="0"/>
        <v>Chad-Africa2010</v>
      </c>
      <c r="B480" s="6" t="s">
        <v>106</v>
      </c>
      <c r="C480" s="6" t="s">
        <v>69</v>
      </c>
      <c r="D480" s="7" t="s">
        <v>288</v>
      </c>
      <c r="E480" s="12"/>
      <c r="F480" s="12"/>
    </row>
    <row r="481" customHeight="1" spans="1:6">
      <c r="A481" s="6" t="str">
        <f t="shared" si="0"/>
        <v>Chad-Africa2011</v>
      </c>
      <c r="B481" s="6" t="s">
        <v>106</v>
      </c>
      <c r="C481" s="6" t="s">
        <v>69</v>
      </c>
      <c r="D481" s="7" t="s">
        <v>285</v>
      </c>
      <c r="E481" s="12"/>
      <c r="F481" s="12"/>
    </row>
    <row r="482" customHeight="1" spans="1:6">
      <c r="A482" s="6" t="str">
        <f t="shared" si="0"/>
        <v>Chad-Africa2012</v>
      </c>
      <c r="B482" s="6" t="s">
        <v>106</v>
      </c>
      <c r="C482" s="6" t="s">
        <v>69</v>
      </c>
      <c r="D482" s="7" t="s">
        <v>286</v>
      </c>
      <c r="E482" s="12"/>
      <c r="F482" s="12"/>
    </row>
    <row r="483" customHeight="1" spans="1:6">
      <c r="A483" s="6" t="str">
        <f t="shared" si="0"/>
        <v>Chile-The Americas2000</v>
      </c>
      <c r="B483" s="6" t="s">
        <v>107</v>
      </c>
      <c r="C483" s="6" t="s">
        <v>75</v>
      </c>
      <c r="D483" s="7" t="s">
        <v>277</v>
      </c>
      <c r="E483" s="13">
        <v>1179000000</v>
      </c>
      <c r="F483" s="13">
        <v>904000000</v>
      </c>
    </row>
    <row r="484" customHeight="1" spans="1:6">
      <c r="A484" s="6" t="str">
        <f t="shared" si="0"/>
        <v>Chile-The Americas2001</v>
      </c>
      <c r="B484" s="6" t="s">
        <v>107</v>
      </c>
      <c r="C484" s="6" t="s">
        <v>75</v>
      </c>
      <c r="D484" s="7" t="s">
        <v>278</v>
      </c>
      <c r="E484" s="13">
        <v>1184000000</v>
      </c>
      <c r="F484" s="13">
        <v>939000000</v>
      </c>
    </row>
    <row r="485" customHeight="1" spans="1:6">
      <c r="A485" s="6" t="str">
        <f t="shared" si="0"/>
        <v>Chile-The Americas2002</v>
      </c>
      <c r="B485" s="6" t="s">
        <v>107</v>
      </c>
      <c r="C485" s="6" t="s">
        <v>75</v>
      </c>
      <c r="D485" s="7" t="s">
        <v>279</v>
      </c>
      <c r="E485" s="13">
        <v>1221000000</v>
      </c>
      <c r="F485" s="13">
        <v>932000000</v>
      </c>
    </row>
    <row r="486" customHeight="1" spans="1:6">
      <c r="A486" s="6" t="str">
        <f t="shared" si="0"/>
        <v>Chile-The Americas2003</v>
      </c>
      <c r="B486" s="6" t="s">
        <v>107</v>
      </c>
      <c r="C486" s="6" t="s">
        <v>75</v>
      </c>
      <c r="D486" s="7" t="s">
        <v>280</v>
      </c>
      <c r="E486" s="13">
        <v>1309000000</v>
      </c>
      <c r="F486" s="13">
        <v>1109000000</v>
      </c>
    </row>
    <row r="487" customHeight="1" spans="1:6">
      <c r="A487" s="6" t="str">
        <f t="shared" si="0"/>
        <v>Chile-The Americas2004</v>
      </c>
      <c r="B487" s="6" t="s">
        <v>107</v>
      </c>
      <c r="C487" s="6" t="s">
        <v>75</v>
      </c>
      <c r="D487" s="7" t="s">
        <v>281</v>
      </c>
      <c r="E487" s="13">
        <v>1571000000</v>
      </c>
      <c r="F487" s="13">
        <v>1251000000</v>
      </c>
    </row>
    <row r="488" customHeight="1" spans="1:6">
      <c r="A488" s="6" t="str">
        <f t="shared" si="0"/>
        <v>Chile-The Americas2005</v>
      </c>
      <c r="B488" s="6" t="s">
        <v>107</v>
      </c>
      <c r="C488" s="6" t="s">
        <v>75</v>
      </c>
      <c r="D488" s="7" t="s">
        <v>282</v>
      </c>
      <c r="E488" s="13">
        <v>1682000000</v>
      </c>
      <c r="F488" s="13">
        <v>1355000000</v>
      </c>
    </row>
    <row r="489" customHeight="1" spans="1:6">
      <c r="A489" s="6" t="str">
        <f t="shared" si="0"/>
        <v>Chile-The Americas2006</v>
      </c>
      <c r="B489" s="6" t="s">
        <v>107</v>
      </c>
      <c r="C489" s="6" t="s">
        <v>75</v>
      </c>
      <c r="D489" s="7" t="s">
        <v>287</v>
      </c>
      <c r="E489" s="13">
        <v>1891000000</v>
      </c>
      <c r="F489" s="13">
        <v>1573000000</v>
      </c>
    </row>
    <row r="490" customHeight="1" spans="1:6">
      <c r="A490" s="6" t="str">
        <f t="shared" si="0"/>
        <v>Chile-The Americas2007</v>
      </c>
      <c r="B490" s="6" t="s">
        <v>107</v>
      </c>
      <c r="C490" s="6" t="s">
        <v>75</v>
      </c>
      <c r="D490" s="7" t="s">
        <v>289</v>
      </c>
      <c r="E490" s="13">
        <v>2226000000</v>
      </c>
      <c r="F490" s="13">
        <v>2042000000</v>
      </c>
    </row>
    <row r="491" customHeight="1" spans="1:6">
      <c r="A491" s="6" t="str">
        <f t="shared" si="0"/>
        <v>Chile-The Americas2008</v>
      </c>
      <c r="B491" s="6" t="s">
        <v>107</v>
      </c>
      <c r="C491" s="6" t="s">
        <v>75</v>
      </c>
      <c r="D491" s="7" t="s">
        <v>283</v>
      </c>
      <c r="E491" s="13">
        <v>2537000000</v>
      </c>
      <c r="F491" s="13">
        <v>1789000000</v>
      </c>
    </row>
    <row r="492" customHeight="1" spans="1:6">
      <c r="A492" s="6" t="str">
        <f t="shared" si="0"/>
        <v>Chile-The Americas2009</v>
      </c>
      <c r="B492" s="6" t="s">
        <v>107</v>
      </c>
      <c r="C492" s="6" t="s">
        <v>75</v>
      </c>
      <c r="D492" s="7" t="s">
        <v>284</v>
      </c>
      <c r="E492" s="13">
        <v>2350000000</v>
      </c>
      <c r="F492" s="13">
        <v>1504000000</v>
      </c>
    </row>
    <row r="493" customHeight="1" spans="1:6">
      <c r="A493" s="6" t="str">
        <f t="shared" si="0"/>
        <v>Chile-The Americas2010</v>
      </c>
      <c r="B493" s="6" t="s">
        <v>107</v>
      </c>
      <c r="C493" s="6" t="s">
        <v>75</v>
      </c>
      <c r="D493" s="7" t="s">
        <v>288</v>
      </c>
      <c r="E493" s="13">
        <v>2422000000</v>
      </c>
      <c r="F493" s="13">
        <v>1808000000</v>
      </c>
    </row>
    <row r="494" customHeight="1" spans="1:6">
      <c r="A494" s="6" t="str">
        <f t="shared" si="0"/>
        <v>Chile-The Americas2011</v>
      </c>
      <c r="B494" s="6" t="s">
        <v>107</v>
      </c>
      <c r="C494" s="6" t="s">
        <v>75</v>
      </c>
      <c r="D494" s="7" t="s">
        <v>285</v>
      </c>
      <c r="E494" s="13">
        <v>2751000000</v>
      </c>
      <c r="F494" s="13">
        <v>2047000000</v>
      </c>
    </row>
    <row r="495" customHeight="1" spans="1:6">
      <c r="A495" s="6" t="str">
        <f t="shared" si="0"/>
        <v>Chile-The Americas2012</v>
      </c>
      <c r="B495" s="6" t="s">
        <v>107</v>
      </c>
      <c r="C495" s="6" t="s">
        <v>75</v>
      </c>
      <c r="D495" s="7" t="s">
        <v>286</v>
      </c>
      <c r="E495" s="13">
        <v>3180000000</v>
      </c>
      <c r="F495" s="13">
        <v>2348000000</v>
      </c>
    </row>
    <row r="496" customHeight="1" spans="1:6">
      <c r="A496" s="6" t="str">
        <f t="shared" si="0"/>
        <v>China-Asia2000</v>
      </c>
      <c r="B496" s="6" t="s">
        <v>108</v>
      </c>
      <c r="C496" s="6" t="s">
        <v>65</v>
      </c>
      <c r="D496" s="7" t="s">
        <v>277</v>
      </c>
      <c r="E496" s="13">
        <v>17318000000</v>
      </c>
      <c r="F496" s="13">
        <v>14169000000</v>
      </c>
    </row>
    <row r="497" customHeight="1" spans="1:6">
      <c r="A497" s="6" t="str">
        <f t="shared" si="0"/>
        <v>China-Asia2001</v>
      </c>
      <c r="B497" s="6" t="s">
        <v>108</v>
      </c>
      <c r="C497" s="6" t="s">
        <v>65</v>
      </c>
      <c r="D497" s="7" t="s">
        <v>278</v>
      </c>
      <c r="E497" s="13">
        <v>19006000000</v>
      </c>
      <c r="F497" s="13">
        <v>14992000000</v>
      </c>
    </row>
    <row r="498" customHeight="1" spans="1:6">
      <c r="A498" s="6" t="str">
        <f t="shared" si="0"/>
        <v>China-Asia2002</v>
      </c>
      <c r="B498" s="6" t="s">
        <v>108</v>
      </c>
      <c r="C498" s="6" t="s">
        <v>65</v>
      </c>
      <c r="D498" s="7" t="s">
        <v>279</v>
      </c>
      <c r="E498" s="13">
        <v>21742000000</v>
      </c>
      <c r="F498" s="13">
        <v>16759000000</v>
      </c>
    </row>
    <row r="499" customHeight="1" spans="1:6">
      <c r="A499" s="6" t="str">
        <f t="shared" si="0"/>
        <v>China-Asia2003</v>
      </c>
      <c r="B499" s="6" t="s">
        <v>108</v>
      </c>
      <c r="C499" s="6" t="s">
        <v>65</v>
      </c>
      <c r="D499" s="7" t="s">
        <v>280</v>
      </c>
      <c r="E499" s="13">
        <v>18707000000</v>
      </c>
      <c r="F499" s="13">
        <v>16716000000</v>
      </c>
    </row>
    <row r="500" customHeight="1" spans="1:6">
      <c r="A500" s="6" t="str">
        <f t="shared" si="0"/>
        <v>China-Asia2004</v>
      </c>
      <c r="B500" s="6" t="s">
        <v>108</v>
      </c>
      <c r="C500" s="6" t="s">
        <v>65</v>
      </c>
      <c r="D500" s="7" t="s">
        <v>281</v>
      </c>
      <c r="E500" s="13">
        <v>27755000000</v>
      </c>
      <c r="F500" s="13">
        <v>21360000000</v>
      </c>
    </row>
    <row r="501" customHeight="1" spans="1:6">
      <c r="A501" s="6" t="str">
        <f t="shared" si="0"/>
        <v>China-Asia2005</v>
      </c>
      <c r="B501" s="6" t="s">
        <v>108</v>
      </c>
      <c r="C501" s="6" t="s">
        <v>65</v>
      </c>
      <c r="D501" s="7" t="s">
        <v>282</v>
      </c>
      <c r="E501" s="13">
        <v>31842000000</v>
      </c>
      <c r="F501" s="13">
        <v>24721000000</v>
      </c>
    </row>
    <row r="502" customHeight="1" spans="1:6">
      <c r="A502" s="6" t="str">
        <f t="shared" si="0"/>
        <v>China-Asia2006</v>
      </c>
      <c r="B502" s="6" t="s">
        <v>108</v>
      </c>
      <c r="C502" s="6" t="s">
        <v>65</v>
      </c>
      <c r="D502" s="7" t="s">
        <v>287</v>
      </c>
      <c r="E502" s="13">
        <v>37132000000</v>
      </c>
      <c r="F502" s="13">
        <v>28242000000</v>
      </c>
    </row>
    <row r="503" customHeight="1" spans="1:6">
      <c r="A503" s="6" t="str">
        <f t="shared" si="0"/>
        <v>China-Asia2007</v>
      </c>
      <c r="B503" s="6" t="s">
        <v>108</v>
      </c>
      <c r="C503" s="6" t="s">
        <v>65</v>
      </c>
      <c r="D503" s="7" t="s">
        <v>289</v>
      </c>
      <c r="E503" s="13">
        <v>41126000000</v>
      </c>
      <c r="F503" s="13">
        <v>33269000000</v>
      </c>
    </row>
    <row r="504" customHeight="1" spans="1:6">
      <c r="A504" s="6" t="str">
        <f t="shared" si="0"/>
        <v>China-Asia2008</v>
      </c>
      <c r="B504" s="6" t="s">
        <v>108</v>
      </c>
      <c r="C504" s="6" t="s">
        <v>65</v>
      </c>
      <c r="D504" s="7" t="s">
        <v>283</v>
      </c>
      <c r="E504" s="13">
        <v>44130000000</v>
      </c>
      <c r="F504" s="13">
        <v>40987000000</v>
      </c>
    </row>
    <row r="505" customHeight="1" spans="1:6">
      <c r="A505" s="6" t="str">
        <f t="shared" si="0"/>
        <v>China-Asia2009</v>
      </c>
      <c r="B505" s="6" t="s">
        <v>108</v>
      </c>
      <c r="C505" s="6" t="s">
        <v>65</v>
      </c>
      <c r="D505" s="7" t="s">
        <v>284</v>
      </c>
      <c r="E505" s="13">
        <v>42632000000</v>
      </c>
      <c r="F505" s="13">
        <v>47108000000</v>
      </c>
    </row>
    <row r="506" customHeight="1" spans="1:6">
      <c r="A506" s="6" t="str">
        <f t="shared" si="0"/>
        <v>China-Asia2010</v>
      </c>
      <c r="B506" s="6" t="s">
        <v>108</v>
      </c>
      <c r="C506" s="6" t="s">
        <v>65</v>
      </c>
      <c r="D506" s="7" t="s">
        <v>288</v>
      </c>
      <c r="E506" s="13">
        <v>50154000000</v>
      </c>
      <c r="F506" s="13">
        <v>59840000000</v>
      </c>
    </row>
    <row r="507" customHeight="1" spans="1:6">
      <c r="A507" s="6" t="str">
        <f t="shared" si="0"/>
        <v>China-Asia2011</v>
      </c>
      <c r="B507" s="6" t="s">
        <v>108</v>
      </c>
      <c r="C507" s="6" t="s">
        <v>65</v>
      </c>
      <c r="D507" s="7" t="s">
        <v>285</v>
      </c>
      <c r="E507" s="13">
        <v>53313000000</v>
      </c>
      <c r="F507" s="13">
        <v>79010000000</v>
      </c>
    </row>
    <row r="508" customHeight="1" spans="1:6">
      <c r="A508" s="6" t="str">
        <f t="shared" si="0"/>
        <v>China-Asia2012</v>
      </c>
      <c r="B508" s="6" t="s">
        <v>108</v>
      </c>
      <c r="C508" s="6" t="s">
        <v>65</v>
      </c>
      <c r="D508" s="7" t="s">
        <v>286</v>
      </c>
      <c r="E508" s="13">
        <v>54937000000</v>
      </c>
      <c r="F508" s="12"/>
    </row>
    <row r="509" customHeight="1" spans="1:6">
      <c r="A509" s="6" t="str">
        <f t="shared" si="0"/>
        <v>Colombia-The Americas2000</v>
      </c>
      <c r="B509" s="6" t="s">
        <v>109</v>
      </c>
      <c r="C509" s="6" t="s">
        <v>75</v>
      </c>
      <c r="D509" s="7" t="s">
        <v>277</v>
      </c>
      <c r="E509" s="13">
        <v>1313000000</v>
      </c>
      <c r="F509" s="13">
        <v>1452000000</v>
      </c>
    </row>
    <row r="510" customHeight="1" spans="1:6">
      <c r="A510" s="6" t="str">
        <f t="shared" si="0"/>
        <v>Colombia-The Americas2001</v>
      </c>
      <c r="B510" s="6" t="s">
        <v>109</v>
      </c>
      <c r="C510" s="6" t="s">
        <v>75</v>
      </c>
      <c r="D510" s="7" t="s">
        <v>278</v>
      </c>
      <c r="E510" s="13">
        <v>1483000000</v>
      </c>
      <c r="F510" s="13">
        <v>1556000000</v>
      </c>
    </row>
    <row r="511" customHeight="1" spans="1:6">
      <c r="A511" s="6" t="str">
        <f t="shared" si="0"/>
        <v>Colombia-The Americas2002</v>
      </c>
      <c r="B511" s="6" t="s">
        <v>109</v>
      </c>
      <c r="C511" s="6" t="s">
        <v>75</v>
      </c>
      <c r="D511" s="7" t="s">
        <v>279</v>
      </c>
      <c r="E511" s="13">
        <v>1237000000</v>
      </c>
      <c r="F511" s="13">
        <v>1355000000</v>
      </c>
    </row>
    <row r="512" customHeight="1" spans="1:6">
      <c r="A512" s="6" t="str">
        <f t="shared" si="0"/>
        <v>Colombia-The Americas2003</v>
      </c>
      <c r="B512" s="6" t="s">
        <v>109</v>
      </c>
      <c r="C512" s="6" t="s">
        <v>75</v>
      </c>
      <c r="D512" s="7" t="s">
        <v>280</v>
      </c>
      <c r="E512" s="13">
        <v>1191000000</v>
      </c>
      <c r="F512" s="13">
        <v>1349000000</v>
      </c>
    </row>
    <row r="513" customHeight="1" spans="1:6">
      <c r="A513" s="6" t="str">
        <f t="shared" si="0"/>
        <v>Colombia-The Americas2004</v>
      </c>
      <c r="B513" s="6" t="s">
        <v>109</v>
      </c>
      <c r="C513" s="6" t="s">
        <v>75</v>
      </c>
      <c r="D513" s="7" t="s">
        <v>281</v>
      </c>
      <c r="E513" s="13">
        <v>1369000000</v>
      </c>
      <c r="F513" s="13">
        <v>1469000000</v>
      </c>
    </row>
    <row r="514" customHeight="1" spans="1:6">
      <c r="A514" s="6" t="str">
        <f t="shared" si="0"/>
        <v>Colombia-The Americas2005</v>
      </c>
      <c r="B514" s="6" t="s">
        <v>109</v>
      </c>
      <c r="C514" s="6" t="s">
        <v>75</v>
      </c>
      <c r="D514" s="7" t="s">
        <v>282</v>
      </c>
      <c r="E514" s="13">
        <v>1574000000</v>
      </c>
      <c r="F514" s="13">
        <v>1565000000</v>
      </c>
    </row>
    <row r="515" customHeight="1" spans="1:6">
      <c r="A515" s="6" t="str">
        <f t="shared" si="0"/>
        <v>Colombia-The Americas2006</v>
      </c>
      <c r="B515" s="6" t="s">
        <v>109</v>
      </c>
      <c r="C515" s="6" t="s">
        <v>75</v>
      </c>
      <c r="D515" s="7" t="s">
        <v>287</v>
      </c>
      <c r="E515" s="13">
        <v>2009000000</v>
      </c>
      <c r="F515" s="13">
        <v>1799000000</v>
      </c>
    </row>
    <row r="516" customHeight="1" spans="1:6">
      <c r="A516" s="6" t="str">
        <f t="shared" si="0"/>
        <v>Colombia-The Americas2007</v>
      </c>
      <c r="B516" s="6" t="s">
        <v>109</v>
      </c>
      <c r="C516" s="6" t="s">
        <v>75</v>
      </c>
      <c r="D516" s="7" t="s">
        <v>289</v>
      </c>
      <c r="E516" s="13">
        <v>2262000000</v>
      </c>
      <c r="F516" s="13">
        <v>2093000000</v>
      </c>
    </row>
    <row r="517" customHeight="1" spans="1:6">
      <c r="A517" s="6" t="str">
        <f t="shared" si="0"/>
        <v>Colombia-The Americas2008</v>
      </c>
      <c r="B517" s="6" t="s">
        <v>109</v>
      </c>
      <c r="C517" s="6" t="s">
        <v>75</v>
      </c>
      <c r="D517" s="7" t="s">
        <v>283</v>
      </c>
      <c r="E517" s="13">
        <v>2438000000</v>
      </c>
      <c r="F517" s="13">
        <v>2337000000</v>
      </c>
    </row>
    <row r="518" customHeight="1" spans="1:6">
      <c r="A518" s="6" t="str">
        <f t="shared" si="0"/>
        <v>Colombia-The Americas2009</v>
      </c>
      <c r="B518" s="6" t="s">
        <v>109</v>
      </c>
      <c r="C518" s="6" t="s">
        <v>75</v>
      </c>
      <c r="D518" s="7" t="s">
        <v>284</v>
      </c>
      <c r="E518" s="13">
        <v>2609000000</v>
      </c>
      <c r="F518" s="13">
        <v>2301000000</v>
      </c>
    </row>
    <row r="519" customHeight="1" spans="1:6">
      <c r="A519" s="6" t="str">
        <f t="shared" si="0"/>
        <v>Colombia-The Americas2010</v>
      </c>
      <c r="B519" s="6" t="s">
        <v>109</v>
      </c>
      <c r="C519" s="6" t="s">
        <v>75</v>
      </c>
      <c r="D519" s="7" t="s">
        <v>288</v>
      </c>
      <c r="E519" s="13">
        <v>2727000000</v>
      </c>
      <c r="F519" s="13">
        <v>2373000000</v>
      </c>
    </row>
    <row r="520" customHeight="1" spans="1:6">
      <c r="A520" s="6" t="str">
        <f t="shared" si="0"/>
        <v>Colombia-The Americas2011</v>
      </c>
      <c r="B520" s="6" t="s">
        <v>109</v>
      </c>
      <c r="C520" s="6" t="s">
        <v>75</v>
      </c>
      <c r="D520" s="7" t="s">
        <v>285</v>
      </c>
      <c r="E520" s="13">
        <v>2992000000</v>
      </c>
      <c r="F520" s="13">
        <v>2842000000</v>
      </c>
    </row>
    <row r="521" customHeight="1" spans="1:6">
      <c r="A521" s="6" t="str">
        <f t="shared" si="0"/>
        <v>Colombia-The Americas2012</v>
      </c>
      <c r="B521" s="6" t="s">
        <v>109</v>
      </c>
      <c r="C521" s="6" t="s">
        <v>75</v>
      </c>
      <c r="D521" s="7" t="s">
        <v>286</v>
      </c>
      <c r="E521" s="13">
        <v>3257000000</v>
      </c>
      <c r="F521" s="13">
        <v>3364000000</v>
      </c>
    </row>
    <row r="522" customHeight="1" spans="1:6">
      <c r="A522" s="6" t="str">
        <f t="shared" si="0"/>
        <v>Comoros-Africa2000</v>
      </c>
      <c r="B522" s="6" t="s">
        <v>110</v>
      </c>
      <c r="C522" s="6" t="s">
        <v>69</v>
      </c>
      <c r="D522" s="7" t="s">
        <v>277</v>
      </c>
      <c r="E522" s="13">
        <v>15000000</v>
      </c>
      <c r="F522" s="12"/>
    </row>
    <row r="523" customHeight="1" spans="1:6">
      <c r="A523" s="6" t="str">
        <f t="shared" si="0"/>
        <v>Comoros-Africa2001</v>
      </c>
      <c r="B523" s="6" t="s">
        <v>110</v>
      </c>
      <c r="C523" s="6" t="s">
        <v>69</v>
      </c>
      <c r="D523" s="7" t="s">
        <v>278</v>
      </c>
      <c r="E523" s="13">
        <v>9000000</v>
      </c>
      <c r="F523" s="12"/>
    </row>
    <row r="524" customHeight="1" spans="1:6">
      <c r="A524" s="6" t="str">
        <f t="shared" si="0"/>
        <v>Comoros-Africa2002</v>
      </c>
      <c r="B524" s="6" t="s">
        <v>110</v>
      </c>
      <c r="C524" s="6" t="s">
        <v>69</v>
      </c>
      <c r="D524" s="7" t="s">
        <v>279</v>
      </c>
      <c r="E524" s="13">
        <v>11000000</v>
      </c>
      <c r="F524" s="12"/>
    </row>
    <row r="525" customHeight="1" spans="1:6">
      <c r="A525" s="6" t="str">
        <f t="shared" si="0"/>
        <v>Comoros-Africa2003</v>
      </c>
      <c r="B525" s="6" t="s">
        <v>110</v>
      </c>
      <c r="C525" s="6" t="s">
        <v>69</v>
      </c>
      <c r="D525" s="7" t="s">
        <v>280</v>
      </c>
      <c r="E525" s="13">
        <v>16000000</v>
      </c>
      <c r="F525" s="13">
        <v>8000000</v>
      </c>
    </row>
    <row r="526" customHeight="1" spans="1:6">
      <c r="A526" s="6" t="str">
        <f t="shared" si="0"/>
        <v>Comoros-Africa2004</v>
      </c>
      <c r="B526" s="6" t="s">
        <v>110</v>
      </c>
      <c r="C526" s="6" t="s">
        <v>69</v>
      </c>
      <c r="D526" s="7" t="s">
        <v>281</v>
      </c>
      <c r="E526" s="13">
        <v>21000000</v>
      </c>
      <c r="F526" s="13">
        <v>9000000</v>
      </c>
    </row>
    <row r="527" customHeight="1" spans="1:6">
      <c r="A527" s="6" t="str">
        <f t="shared" si="0"/>
        <v>Comoros-Africa2005</v>
      </c>
      <c r="B527" s="6" t="s">
        <v>110</v>
      </c>
      <c r="C527" s="6" t="s">
        <v>69</v>
      </c>
      <c r="D527" s="7" t="s">
        <v>282</v>
      </c>
      <c r="E527" s="13">
        <v>24000000</v>
      </c>
      <c r="F527" s="13">
        <v>10000000</v>
      </c>
    </row>
    <row r="528" customHeight="1" spans="1:6">
      <c r="A528" s="6" t="str">
        <f t="shared" si="0"/>
        <v>Comoros-Africa2006</v>
      </c>
      <c r="B528" s="6" t="s">
        <v>110</v>
      </c>
      <c r="C528" s="6" t="s">
        <v>69</v>
      </c>
      <c r="D528" s="7" t="s">
        <v>287</v>
      </c>
      <c r="E528" s="13">
        <v>27000000</v>
      </c>
      <c r="F528" s="13">
        <v>11000000</v>
      </c>
    </row>
    <row r="529" customHeight="1" spans="1:6">
      <c r="A529" s="6" t="str">
        <f t="shared" si="0"/>
        <v>Comoros-Africa2007</v>
      </c>
      <c r="B529" s="6" t="s">
        <v>110</v>
      </c>
      <c r="C529" s="6" t="s">
        <v>69</v>
      </c>
      <c r="D529" s="7" t="s">
        <v>289</v>
      </c>
      <c r="E529" s="13">
        <v>30000000</v>
      </c>
      <c r="F529" s="13">
        <v>15000000</v>
      </c>
    </row>
    <row r="530" customHeight="1" spans="1:6">
      <c r="A530" s="6" t="str">
        <f t="shared" si="0"/>
        <v>Comoros-Africa2008</v>
      </c>
      <c r="B530" s="6" t="s">
        <v>110</v>
      </c>
      <c r="C530" s="6" t="s">
        <v>69</v>
      </c>
      <c r="D530" s="7" t="s">
        <v>283</v>
      </c>
      <c r="E530" s="13">
        <v>37000000</v>
      </c>
      <c r="F530" s="13">
        <v>15000000</v>
      </c>
    </row>
    <row r="531" customHeight="1" spans="1:6">
      <c r="A531" s="6" t="str">
        <f t="shared" si="0"/>
        <v>Comoros-Africa2009</v>
      </c>
      <c r="B531" s="6" t="s">
        <v>110</v>
      </c>
      <c r="C531" s="6" t="s">
        <v>69</v>
      </c>
      <c r="D531" s="7" t="s">
        <v>284</v>
      </c>
      <c r="E531" s="13">
        <v>32000000</v>
      </c>
      <c r="F531" s="13">
        <v>17000000</v>
      </c>
    </row>
    <row r="532" customHeight="1" spans="1:6">
      <c r="A532" s="6" t="str">
        <f t="shared" si="0"/>
        <v>Comoros-Africa2010</v>
      </c>
      <c r="B532" s="6" t="s">
        <v>110</v>
      </c>
      <c r="C532" s="6" t="s">
        <v>69</v>
      </c>
      <c r="D532" s="7" t="s">
        <v>288</v>
      </c>
      <c r="E532" s="13">
        <v>35000000</v>
      </c>
      <c r="F532" s="13">
        <v>19000000</v>
      </c>
    </row>
    <row r="533" customHeight="1" spans="1:6">
      <c r="A533" s="6" t="str">
        <f t="shared" si="0"/>
        <v>Comoros-Africa2011</v>
      </c>
      <c r="B533" s="6" t="s">
        <v>110</v>
      </c>
      <c r="C533" s="6" t="s">
        <v>69</v>
      </c>
      <c r="D533" s="7" t="s">
        <v>285</v>
      </c>
      <c r="E533" s="13">
        <v>42000000</v>
      </c>
      <c r="F533" s="13">
        <v>20000000</v>
      </c>
    </row>
    <row r="534" customHeight="1" spans="1:6">
      <c r="A534" s="6" t="str">
        <f t="shared" si="0"/>
        <v>Comoros-Africa2012</v>
      </c>
      <c r="B534" s="6" t="s">
        <v>110</v>
      </c>
      <c r="C534" s="6" t="s">
        <v>69</v>
      </c>
      <c r="D534" s="7" t="s">
        <v>286</v>
      </c>
      <c r="E534" s="12"/>
      <c r="F534" s="12"/>
    </row>
    <row r="535" customHeight="1" spans="1:6">
      <c r="A535" s="6" t="str">
        <f t="shared" si="0"/>
        <v>Congo (Brazzaville)-Africa2000</v>
      </c>
      <c r="B535" s="6" t="s">
        <v>111</v>
      </c>
      <c r="C535" s="6" t="s">
        <v>69</v>
      </c>
      <c r="D535" s="7" t="s">
        <v>277</v>
      </c>
      <c r="E535" s="13">
        <v>12400000</v>
      </c>
      <c r="F535" s="13">
        <v>59000000</v>
      </c>
    </row>
    <row r="536" customHeight="1" spans="1:6">
      <c r="A536" s="6" t="str">
        <f t="shared" si="0"/>
        <v>Congo (Brazzaville)-Africa2001</v>
      </c>
      <c r="B536" s="6" t="s">
        <v>111</v>
      </c>
      <c r="C536" s="6" t="s">
        <v>69</v>
      </c>
      <c r="D536" s="7" t="s">
        <v>278</v>
      </c>
      <c r="E536" s="13">
        <v>22600000</v>
      </c>
      <c r="F536" s="13">
        <v>82000000</v>
      </c>
    </row>
    <row r="537" customHeight="1" spans="1:6">
      <c r="A537" s="6" t="str">
        <f t="shared" si="0"/>
        <v>Congo (Brazzaville)-Africa2002</v>
      </c>
      <c r="B537" s="6" t="s">
        <v>111</v>
      </c>
      <c r="C537" s="6" t="s">
        <v>69</v>
      </c>
      <c r="D537" s="7" t="s">
        <v>279</v>
      </c>
      <c r="E537" s="13">
        <v>25600000</v>
      </c>
      <c r="F537" s="13">
        <v>85000000</v>
      </c>
    </row>
    <row r="538" customHeight="1" spans="1:6">
      <c r="A538" s="6" t="str">
        <f t="shared" si="0"/>
        <v>Congo (Brazzaville)-Africa2003</v>
      </c>
      <c r="B538" s="6" t="s">
        <v>111</v>
      </c>
      <c r="C538" s="6" t="s">
        <v>69</v>
      </c>
      <c r="D538" s="7" t="s">
        <v>280</v>
      </c>
      <c r="E538" s="13">
        <v>30000000</v>
      </c>
      <c r="F538" s="13">
        <v>118000000</v>
      </c>
    </row>
    <row r="539" customHeight="1" spans="1:6">
      <c r="A539" s="6" t="str">
        <f t="shared" si="0"/>
        <v>Congo (Brazzaville)-Africa2004</v>
      </c>
      <c r="B539" s="6" t="s">
        <v>111</v>
      </c>
      <c r="C539" s="6" t="s">
        <v>69</v>
      </c>
      <c r="D539" s="7" t="s">
        <v>281</v>
      </c>
      <c r="E539" s="13">
        <v>23100000</v>
      </c>
      <c r="F539" s="13">
        <v>176000000</v>
      </c>
    </row>
    <row r="540" customHeight="1" spans="1:6">
      <c r="A540" s="6" t="str">
        <f t="shared" si="0"/>
        <v>Congo (Brazzaville)-Africa2005</v>
      </c>
      <c r="B540" s="6" t="s">
        <v>111</v>
      </c>
      <c r="C540" s="6" t="s">
        <v>69</v>
      </c>
      <c r="D540" s="7" t="s">
        <v>282</v>
      </c>
      <c r="E540" s="13">
        <v>40000000</v>
      </c>
      <c r="F540" s="13">
        <v>112000000</v>
      </c>
    </row>
    <row r="541" customHeight="1" spans="1:6">
      <c r="A541" s="6" t="str">
        <f t="shared" si="0"/>
        <v>Congo (Brazzaville)-Africa2006</v>
      </c>
      <c r="B541" s="6" t="s">
        <v>111</v>
      </c>
      <c r="C541" s="6" t="s">
        <v>69</v>
      </c>
      <c r="D541" s="7" t="s">
        <v>287</v>
      </c>
      <c r="E541" s="13">
        <v>45000000</v>
      </c>
      <c r="F541" s="13">
        <v>132000000</v>
      </c>
    </row>
    <row r="542" customHeight="1" spans="1:6">
      <c r="A542" s="6" t="str">
        <f t="shared" si="0"/>
        <v>Congo (Brazzaville)-Africa2007</v>
      </c>
      <c r="B542" s="6" t="s">
        <v>111</v>
      </c>
      <c r="C542" s="6" t="s">
        <v>69</v>
      </c>
      <c r="D542" s="7" t="s">
        <v>289</v>
      </c>
      <c r="E542" s="13">
        <v>54000000</v>
      </c>
      <c r="F542" s="13">
        <v>168000000</v>
      </c>
    </row>
    <row r="543" customHeight="1" spans="1:6">
      <c r="A543" s="6" t="str">
        <f t="shared" si="0"/>
        <v>Congo (Brazzaville)-Africa2008</v>
      </c>
      <c r="B543" s="6" t="s">
        <v>111</v>
      </c>
      <c r="C543" s="6" t="s">
        <v>69</v>
      </c>
      <c r="D543" s="7" t="s">
        <v>283</v>
      </c>
      <c r="E543" s="12"/>
      <c r="F543" s="12"/>
    </row>
    <row r="544" customHeight="1" spans="1:6">
      <c r="A544" s="6" t="str">
        <f t="shared" si="0"/>
        <v>Congo (Brazzaville)-Africa2009</v>
      </c>
      <c r="B544" s="6" t="s">
        <v>111</v>
      </c>
      <c r="C544" s="6" t="s">
        <v>69</v>
      </c>
      <c r="D544" s="7" t="s">
        <v>284</v>
      </c>
      <c r="E544" s="12"/>
      <c r="F544" s="12"/>
    </row>
    <row r="545" customHeight="1" spans="1:6">
      <c r="A545" s="6" t="str">
        <f t="shared" si="0"/>
        <v>Congo (Brazzaville)-Africa2010</v>
      </c>
      <c r="B545" s="6" t="s">
        <v>111</v>
      </c>
      <c r="C545" s="6" t="s">
        <v>69</v>
      </c>
      <c r="D545" s="7" t="s">
        <v>288</v>
      </c>
      <c r="E545" s="12"/>
      <c r="F545" s="12"/>
    </row>
    <row r="546" customHeight="1" spans="1:6">
      <c r="A546" s="6" t="str">
        <f t="shared" si="0"/>
        <v>Congo (Brazzaville)-Africa2011</v>
      </c>
      <c r="B546" s="6" t="s">
        <v>111</v>
      </c>
      <c r="C546" s="6" t="s">
        <v>69</v>
      </c>
      <c r="D546" s="7" t="s">
        <v>285</v>
      </c>
      <c r="E546" s="12"/>
      <c r="F546" s="12"/>
    </row>
    <row r="547" customHeight="1" spans="1:6">
      <c r="A547" s="6" t="str">
        <f t="shared" si="0"/>
        <v>Congo (Brazzaville)-Africa2012</v>
      </c>
      <c r="B547" s="6" t="s">
        <v>111</v>
      </c>
      <c r="C547" s="6" t="s">
        <v>69</v>
      </c>
      <c r="D547" s="7" t="s">
        <v>286</v>
      </c>
      <c r="E547" s="12"/>
      <c r="F547" s="12"/>
    </row>
    <row r="548" customHeight="1" spans="1:6">
      <c r="A548" s="6" t="str">
        <f t="shared" si="0"/>
        <v>Congo (Kinshasa)-Africa2000</v>
      </c>
      <c r="B548" s="6" t="s">
        <v>112</v>
      </c>
      <c r="C548" s="6" t="s">
        <v>69</v>
      </c>
      <c r="D548" s="7" t="s">
        <v>277</v>
      </c>
      <c r="E548" s="12"/>
      <c r="F548" s="12"/>
    </row>
    <row r="549" customHeight="1" spans="1:6">
      <c r="A549" s="6" t="str">
        <f t="shared" si="0"/>
        <v>Congo (Kinshasa)-Africa2001</v>
      </c>
      <c r="B549" s="6" t="s">
        <v>112</v>
      </c>
      <c r="C549" s="6" t="s">
        <v>69</v>
      </c>
      <c r="D549" s="7" t="s">
        <v>278</v>
      </c>
      <c r="E549" s="12"/>
      <c r="F549" s="12"/>
    </row>
    <row r="550" customHeight="1" spans="1:6">
      <c r="A550" s="6" t="str">
        <f t="shared" si="0"/>
        <v>Congo (Kinshasa)-Africa2002</v>
      </c>
      <c r="B550" s="6" t="s">
        <v>112</v>
      </c>
      <c r="C550" s="6" t="s">
        <v>69</v>
      </c>
      <c r="D550" s="7" t="s">
        <v>279</v>
      </c>
      <c r="E550" s="12"/>
      <c r="F550" s="12"/>
    </row>
    <row r="551" customHeight="1" spans="1:6">
      <c r="A551" s="6" t="str">
        <f t="shared" si="0"/>
        <v>Congo (Kinshasa)-Africa2003</v>
      </c>
      <c r="B551" s="6" t="s">
        <v>112</v>
      </c>
      <c r="C551" s="6" t="s">
        <v>69</v>
      </c>
      <c r="D551" s="7" t="s">
        <v>280</v>
      </c>
      <c r="E551" s="12"/>
      <c r="F551" s="12"/>
    </row>
    <row r="552" customHeight="1" spans="1:6">
      <c r="A552" s="6" t="str">
        <f t="shared" si="0"/>
        <v>Congo (Kinshasa)-Africa2004</v>
      </c>
      <c r="B552" s="6" t="s">
        <v>112</v>
      </c>
      <c r="C552" s="6" t="s">
        <v>69</v>
      </c>
      <c r="D552" s="7" t="s">
        <v>281</v>
      </c>
      <c r="E552" s="12"/>
      <c r="F552" s="12"/>
    </row>
    <row r="553" customHeight="1" spans="1:6">
      <c r="A553" s="6" t="str">
        <f t="shared" si="0"/>
        <v>Congo (Kinshasa)-Africa2005</v>
      </c>
      <c r="B553" s="6" t="s">
        <v>112</v>
      </c>
      <c r="C553" s="6" t="s">
        <v>69</v>
      </c>
      <c r="D553" s="7" t="s">
        <v>282</v>
      </c>
      <c r="E553" s="13">
        <v>3200000</v>
      </c>
      <c r="F553" s="13">
        <v>54000000</v>
      </c>
    </row>
    <row r="554" customHeight="1" spans="1:6">
      <c r="A554" s="6" t="str">
        <f t="shared" si="0"/>
        <v>Congo (Kinshasa)-Africa2006</v>
      </c>
      <c r="B554" s="6" t="s">
        <v>112</v>
      </c>
      <c r="C554" s="6" t="s">
        <v>69</v>
      </c>
      <c r="D554" s="7" t="s">
        <v>287</v>
      </c>
      <c r="E554" s="13">
        <v>3100000</v>
      </c>
      <c r="F554" s="13">
        <v>93000000</v>
      </c>
    </row>
    <row r="555" customHeight="1" spans="1:6">
      <c r="A555" s="6" t="str">
        <f t="shared" si="0"/>
        <v>Congo (Kinshasa)-Africa2007</v>
      </c>
      <c r="B555" s="6" t="s">
        <v>112</v>
      </c>
      <c r="C555" s="6" t="s">
        <v>69</v>
      </c>
      <c r="D555" s="7" t="s">
        <v>289</v>
      </c>
      <c r="E555" s="13">
        <v>700000</v>
      </c>
      <c r="F555" s="13">
        <v>109000000</v>
      </c>
    </row>
    <row r="556" customHeight="1" spans="1:6">
      <c r="A556" s="6" t="str">
        <f t="shared" si="0"/>
        <v>Congo (Kinshasa)-Africa2008</v>
      </c>
      <c r="B556" s="6" t="s">
        <v>112</v>
      </c>
      <c r="C556" s="6" t="s">
        <v>69</v>
      </c>
      <c r="D556" s="7" t="s">
        <v>283</v>
      </c>
      <c r="E556" s="13">
        <v>700000</v>
      </c>
      <c r="F556" s="13">
        <v>127000000</v>
      </c>
    </row>
    <row r="557" customHeight="1" spans="1:6">
      <c r="A557" s="6" t="str">
        <f t="shared" si="0"/>
        <v>Congo (Kinshasa)-Africa2009</v>
      </c>
      <c r="B557" s="6" t="s">
        <v>112</v>
      </c>
      <c r="C557" s="6" t="s">
        <v>69</v>
      </c>
      <c r="D557" s="7" t="s">
        <v>284</v>
      </c>
      <c r="E557" s="13">
        <v>24000000</v>
      </c>
      <c r="F557" s="13">
        <v>121000000</v>
      </c>
    </row>
    <row r="558" customHeight="1" spans="1:6">
      <c r="A558" s="6" t="str">
        <f t="shared" si="0"/>
        <v>Congo (Kinshasa)-Africa2010</v>
      </c>
      <c r="B558" s="6" t="s">
        <v>112</v>
      </c>
      <c r="C558" s="6" t="s">
        <v>69</v>
      </c>
      <c r="D558" s="7" t="s">
        <v>288</v>
      </c>
      <c r="E558" s="13">
        <v>10700000</v>
      </c>
      <c r="F558" s="13">
        <v>150000000</v>
      </c>
    </row>
    <row r="559" customHeight="1" spans="1:6">
      <c r="A559" s="6" t="str">
        <f t="shared" si="0"/>
        <v>Congo (Kinshasa)-Africa2011</v>
      </c>
      <c r="B559" s="6" t="s">
        <v>112</v>
      </c>
      <c r="C559" s="6" t="s">
        <v>69</v>
      </c>
      <c r="D559" s="7" t="s">
        <v>285</v>
      </c>
      <c r="E559" s="13">
        <v>11400000</v>
      </c>
      <c r="F559" s="13">
        <v>298000000</v>
      </c>
    </row>
    <row r="560" customHeight="1" spans="1:6">
      <c r="A560" s="6" t="str">
        <f t="shared" si="0"/>
        <v>Congo (Kinshasa)-Africa2012</v>
      </c>
      <c r="B560" s="6" t="s">
        <v>112</v>
      </c>
      <c r="C560" s="6" t="s">
        <v>69</v>
      </c>
      <c r="D560" s="7" t="s">
        <v>286</v>
      </c>
      <c r="E560" s="13">
        <v>6900000</v>
      </c>
      <c r="F560" s="13">
        <v>108000000</v>
      </c>
    </row>
    <row r="561" customHeight="1" spans="1:6">
      <c r="A561" s="6" t="str">
        <f t="shared" si="0"/>
        <v>Costa Rica-The Americas2000</v>
      </c>
      <c r="B561" s="6" t="s">
        <v>113</v>
      </c>
      <c r="C561" s="6" t="s">
        <v>75</v>
      </c>
      <c r="D561" s="7" t="s">
        <v>277</v>
      </c>
      <c r="E561" s="13">
        <v>1477000000</v>
      </c>
      <c r="F561" s="13">
        <v>551000000</v>
      </c>
    </row>
    <row r="562" customHeight="1" spans="1:6">
      <c r="A562" s="6" t="str">
        <f t="shared" si="0"/>
        <v>Costa Rica-The Americas2001</v>
      </c>
      <c r="B562" s="6" t="s">
        <v>113</v>
      </c>
      <c r="C562" s="6" t="s">
        <v>75</v>
      </c>
      <c r="D562" s="7" t="s">
        <v>278</v>
      </c>
      <c r="E562" s="13">
        <v>1339000000</v>
      </c>
      <c r="F562" s="13">
        <v>434000000</v>
      </c>
    </row>
    <row r="563" customHeight="1" spans="1:6">
      <c r="A563" s="6" t="str">
        <f t="shared" si="0"/>
        <v>Costa Rica-The Americas2002</v>
      </c>
      <c r="B563" s="6" t="s">
        <v>113</v>
      </c>
      <c r="C563" s="6" t="s">
        <v>75</v>
      </c>
      <c r="D563" s="7" t="s">
        <v>279</v>
      </c>
      <c r="E563" s="13">
        <v>1292000000</v>
      </c>
      <c r="F563" s="13">
        <v>430000000</v>
      </c>
    </row>
    <row r="564" customHeight="1" spans="1:6">
      <c r="A564" s="6" t="str">
        <f t="shared" si="0"/>
        <v>Costa Rica-The Americas2003</v>
      </c>
      <c r="B564" s="6" t="s">
        <v>113</v>
      </c>
      <c r="C564" s="6" t="s">
        <v>75</v>
      </c>
      <c r="D564" s="7" t="s">
        <v>280</v>
      </c>
      <c r="E564" s="13">
        <v>1424000000</v>
      </c>
      <c r="F564" s="13">
        <v>434000000</v>
      </c>
    </row>
    <row r="565" customHeight="1" spans="1:6">
      <c r="A565" s="6" t="str">
        <f t="shared" si="0"/>
        <v>Costa Rica-The Americas2004</v>
      </c>
      <c r="B565" s="6" t="s">
        <v>113</v>
      </c>
      <c r="C565" s="6" t="s">
        <v>75</v>
      </c>
      <c r="D565" s="7" t="s">
        <v>281</v>
      </c>
      <c r="E565" s="13">
        <v>1586000000</v>
      </c>
      <c r="F565" s="13">
        <v>481000000</v>
      </c>
    </row>
    <row r="566" customHeight="1" spans="1:6">
      <c r="A566" s="6" t="str">
        <f t="shared" si="0"/>
        <v>Costa Rica-The Americas2005</v>
      </c>
      <c r="B566" s="6" t="s">
        <v>113</v>
      </c>
      <c r="C566" s="6" t="s">
        <v>75</v>
      </c>
      <c r="D566" s="7" t="s">
        <v>282</v>
      </c>
      <c r="E566" s="13">
        <v>1810000000</v>
      </c>
      <c r="F566" s="13">
        <v>556000000</v>
      </c>
    </row>
    <row r="567" customHeight="1" spans="1:6">
      <c r="A567" s="6" t="str">
        <f t="shared" si="0"/>
        <v>Costa Rica-The Americas2006</v>
      </c>
      <c r="B567" s="6" t="s">
        <v>113</v>
      </c>
      <c r="C567" s="6" t="s">
        <v>75</v>
      </c>
      <c r="D567" s="7" t="s">
        <v>287</v>
      </c>
      <c r="E567" s="13">
        <v>1865000000</v>
      </c>
      <c r="F567" s="13">
        <v>577000000</v>
      </c>
    </row>
    <row r="568" customHeight="1" spans="1:6">
      <c r="A568" s="6" t="str">
        <f t="shared" si="0"/>
        <v>Costa Rica-The Americas2007</v>
      </c>
      <c r="B568" s="6" t="s">
        <v>113</v>
      </c>
      <c r="C568" s="6" t="s">
        <v>75</v>
      </c>
      <c r="D568" s="7" t="s">
        <v>289</v>
      </c>
      <c r="E568" s="13">
        <v>2221000000</v>
      </c>
      <c r="F568" s="13">
        <v>751000000</v>
      </c>
    </row>
    <row r="569" customHeight="1" spans="1:6">
      <c r="A569" s="6" t="str">
        <f t="shared" si="0"/>
        <v>Costa Rica-The Americas2008</v>
      </c>
      <c r="B569" s="6" t="s">
        <v>113</v>
      </c>
      <c r="C569" s="6" t="s">
        <v>75</v>
      </c>
      <c r="D569" s="7" t="s">
        <v>283</v>
      </c>
      <c r="E569" s="13">
        <v>2533000000</v>
      </c>
      <c r="F569" s="13">
        <v>718000000</v>
      </c>
    </row>
    <row r="570" customHeight="1" spans="1:6">
      <c r="A570" s="6" t="str">
        <f t="shared" si="0"/>
        <v>Costa Rica-The Americas2009</v>
      </c>
      <c r="B570" s="6" t="s">
        <v>113</v>
      </c>
      <c r="C570" s="6" t="s">
        <v>75</v>
      </c>
      <c r="D570" s="7" t="s">
        <v>284</v>
      </c>
      <c r="E570" s="13">
        <v>2001000000</v>
      </c>
      <c r="F570" s="13">
        <v>462000000</v>
      </c>
    </row>
    <row r="571" customHeight="1" spans="1:6">
      <c r="A571" s="6" t="str">
        <f t="shared" si="0"/>
        <v>Costa Rica-The Americas2010</v>
      </c>
      <c r="B571" s="6" t="s">
        <v>113</v>
      </c>
      <c r="C571" s="6" t="s">
        <v>75</v>
      </c>
      <c r="D571" s="7" t="s">
        <v>288</v>
      </c>
      <c r="E571" s="13">
        <v>2179000000</v>
      </c>
      <c r="F571" s="13">
        <v>533000000</v>
      </c>
    </row>
    <row r="572" customHeight="1" spans="1:6">
      <c r="A572" s="6" t="str">
        <f t="shared" si="0"/>
        <v>Costa Rica-The Americas2011</v>
      </c>
      <c r="B572" s="6" t="s">
        <v>113</v>
      </c>
      <c r="C572" s="6" t="s">
        <v>75</v>
      </c>
      <c r="D572" s="7" t="s">
        <v>285</v>
      </c>
      <c r="E572" s="13">
        <v>2375000000</v>
      </c>
      <c r="F572" s="13">
        <v>522000000</v>
      </c>
    </row>
    <row r="573" customHeight="1" spans="1:6">
      <c r="A573" s="6" t="str">
        <f t="shared" si="0"/>
        <v>Costa Rica-The Americas2012</v>
      </c>
      <c r="B573" s="6" t="s">
        <v>113</v>
      </c>
      <c r="C573" s="6" t="s">
        <v>75</v>
      </c>
      <c r="D573" s="7" t="s">
        <v>286</v>
      </c>
      <c r="E573" s="13">
        <v>2544000000</v>
      </c>
      <c r="F573" s="13">
        <v>567000000</v>
      </c>
    </row>
    <row r="574" customHeight="1" spans="1:6">
      <c r="A574" s="6" t="str">
        <f t="shared" si="0"/>
        <v>Cote d'Ivoire-Africa2000</v>
      </c>
      <c r="B574" s="6" t="s">
        <v>114</v>
      </c>
      <c r="C574" s="6" t="s">
        <v>69</v>
      </c>
      <c r="D574" s="7" t="s">
        <v>277</v>
      </c>
      <c r="E574" s="13">
        <v>53000000</v>
      </c>
      <c r="F574" s="13">
        <v>291000000</v>
      </c>
    </row>
    <row r="575" customHeight="1" spans="1:6">
      <c r="A575" s="6" t="str">
        <f t="shared" si="0"/>
        <v>Cote d'Ivoire-Africa2001</v>
      </c>
      <c r="B575" s="6" t="s">
        <v>114</v>
      </c>
      <c r="C575" s="6" t="s">
        <v>69</v>
      </c>
      <c r="D575" s="7" t="s">
        <v>278</v>
      </c>
      <c r="E575" s="13">
        <v>58000000</v>
      </c>
      <c r="F575" s="13">
        <v>289000000</v>
      </c>
    </row>
    <row r="576" customHeight="1" spans="1:6">
      <c r="A576" s="6" t="str">
        <f t="shared" si="0"/>
        <v>Cote d'Ivoire-Africa2002</v>
      </c>
      <c r="B576" s="6" t="s">
        <v>114</v>
      </c>
      <c r="C576" s="6" t="s">
        <v>69</v>
      </c>
      <c r="D576" s="7" t="s">
        <v>279</v>
      </c>
      <c r="E576" s="13">
        <v>56000000</v>
      </c>
      <c r="F576" s="13">
        <v>490000000</v>
      </c>
    </row>
    <row r="577" customHeight="1" spans="1:6">
      <c r="A577" s="6" t="str">
        <f t="shared" si="0"/>
        <v>Cote d'Ivoire-Africa2003</v>
      </c>
      <c r="B577" s="6" t="s">
        <v>114</v>
      </c>
      <c r="C577" s="6" t="s">
        <v>69</v>
      </c>
      <c r="D577" s="7" t="s">
        <v>280</v>
      </c>
      <c r="E577" s="13">
        <v>76000000</v>
      </c>
      <c r="F577" s="13">
        <v>551000000</v>
      </c>
    </row>
    <row r="578" customHeight="1" spans="1:6">
      <c r="A578" s="6" t="str">
        <f t="shared" si="0"/>
        <v>Cote d'Ivoire-Africa2004</v>
      </c>
      <c r="B578" s="6" t="s">
        <v>114</v>
      </c>
      <c r="C578" s="6" t="s">
        <v>69</v>
      </c>
      <c r="D578" s="7" t="s">
        <v>281</v>
      </c>
      <c r="E578" s="13">
        <v>91000000</v>
      </c>
      <c r="F578" s="13">
        <v>571000000</v>
      </c>
    </row>
    <row r="579" customHeight="1" spans="1:6">
      <c r="A579" s="6" t="str">
        <f t="shared" si="0"/>
        <v>Cote d'Ivoire-Africa2005</v>
      </c>
      <c r="B579" s="6" t="s">
        <v>114</v>
      </c>
      <c r="C579" s="6" t="s">
        <v>69</v>
      </c>
      <c r="D579" s="7" t="s">
        <v>282</v>
      </c>
      <c r="E579" s="13">
        <v>93000000</v>
      </c>
      <c r="F579" s="13">
        <v>549000000</v>
      </c>
    </row>
    <row r="580" customHeight="1" spans="1:6">
      <c r="A580" s="6" t="str">
        <f t="shared" si="0"/>
        <v>Cote d'Ivoire-Africa2006</v>
      </c>
      <c r="B580" s="6" t="s">
        <v>114</v>
      </c>
      <c r="C580" s="6" t="s">
        <v>69</v>
      </c>
      <c r="D580" s="7" t="s">
        <v>287</v>
      </c>
      <c r="E580" s="13">
        <v>104000000</v>
      </c>
      <c r="F580" s="13">
        <v>583000000</v>
      </c>
    </row>
    <row r="581" customHeight="1" spans="1:6">
      <c r="A581" s="6" t="str">
        <f t="shared" si="0"/>
        <v>Cote d'Ivoire-Africa2007</v>
      </c>
      <c r="B581" s="6" t="s">
        <v>114</v>
      </c>
      <c r="C581" s="6" t="s">
        <v>69</v>
      </c>
      <c r="D581" s="7" t="s">
        <v>289</v>
      </c>
      <c r="E581" s="13">
        <v>115000000</v>
      </c>
      <c r="F581" s="13">
        <v>606000000</v>
      </c>
    </row>
    <row r="582" customHeight="1" spans="1:6">
      <c r="A582" s="6" t="str">
        <f t="shared" si="0"/>
        <v>Cote d'Ivoire-Africa2008</v>
      </c>
      <c r="B582" s="6" t="s">
        <v>114</v>
      </c>
      <c r="C582" s="6" t="s">
        <v>69</v>
      </c>
      <c r="D582" s="7" t="s">
        <v>283</v>
      </c>
      <c r="E582" s="13">
        <v>129000000</v>
      </c>
      <c r="F582" s="13">
        <v>612000000</v>
      </c>
    </row>
    <row r="583" customHeight="1" spans="1:6">
      <c r="A583" s="6" t="str">
        <f t="shared" si="0"/>
        <v>Cote d'Ivoire-Africa2009</v>
      </c>
      <c r="B583" s="6" t="s">
        <v>114</v>
      </c>
      <c r="C583" s="6" t="s">
        <v>69</v>
      </c>
      <c r="D583" s="7" t="s">
        <v>284</v>
      </c>
      <c r="E583" s="13">
        <v>164000000</v>
      </c>
      <c r="F583" s="13">
        <v>589000000</v>
      </c>
    </row>
    <row r="584" customHeight="1" spans="1:6">
      <c r="A584" s="6" t="str">
        <f t="shared" si="0"/>
        <v>Cote d'Ivoire-Africa2010</v>
      </c>
      <c r="B584" s="6" t="s">
        <v>114</v>
      </c>
      <c r="C584" s="6" t="s">
        <v>69</v>
      </c>
      <c r="D584" s="7" t="s">
        <v>288</v>
      </c>
      <c r="E584" s="13">
        <v>213000000</v>
      </c>
      <c r="F584" s="13">
        <v>569000000</v>
      </c>
    </row>
    <row r="585" customHeight="1" spans="1:6">
      <c r="A585" s="6" t="str">
        <f t="shared" si="0"/>
        <v>Cote d'Ivoire-Africa2011</v>
      </c>
      <c r="B585" s="6" t="s">
        <v>114</v>
      </c>
      <c r="C585" s="6" t="s">
        <v>69</v>
      </c>
      <c r="D585" s="7" t="s">
        <v>285</v>
      </c>
      <c r="E585" s="12"/>
      <c r="F585" s="12"/>
    </row>
    <row r="586" customHeight="1" spans="1:6">
      <c r="A586" s="6" t="str">
        <f t="shared" si="0"/>
        <v>Cote d'Ivoire-Africa2012</v>
      </c>
      <c r="B586" s="6" t="s">
        <v>114</v>
      </c>
      <c r="C586" s="6" t="s">
        <v>69</v>
      </c>
      <c r="D586" s="7" t="s">
        <v>286</v>
      </c>
      <c r="E586" s="12"/>
      <c r="F586" s="12"/>
    </row>
    <row r="587" customHeight="1" spans="1:6">
      <c r="A587" s="6" t="str">
        <f t="shared" si="0"/>
        <v>Croatia-Europe2000</v>
      </c>
      <c r="B587" s="6" t="s">
        <v>115</v>
      </c>
      <c r="C587" s="6" t="s">
        <v>67</v>
      </c>
      <c r="D587" s="7" t="s">
        <v>277</v>
      </c>
      <c r="E587" s="13">
        <v>2871000000</v>
      </c>
      <c r="F587" s="13">
        <v>634000000</v>
      </c>
    </row>
    <row r="588" customHeight="1" spans="1:6">
      <c r="A588" s="6" t="str">
        <f t="shared" si="0"/>
        <v>Croatia-Europe2001</v>
      </c>
      <c r="B588" s="6" t="s">
        <v>115</v>
      </c>
      <c r="C588" s="6" t="s">
        <v>67</v>
      </c>
      <c r="D588" s="7" t="s">
        <v>278</v>
      </c>
      <c r="E588" s="13">
        <v>3463000000</v>
      </c>
      <c r="F588" s="13">
        <v>677000000</v>
      </c>
    </row>
    <row r="589" customHeight="1" spans="1:6">
      <c r="A589" s="6" t="str">
        <f t="shared" si="0"/>
        <v>Croatia-Europe2002</v>
      </c>
      <c r="B589" s="6" t="s">
        <v>115</v>
      </c>
      <c r="C589" s="6" t="s">
        <v>67</v>
      </c>
      <c r="D589" s="7" t="s">
        <v>279</v>
      </c>
      <c r="E589" s="13">
        <v>3952000000</v>
      </c>
      <c r="F589" s="13">
        <v>852000000</v>
      </c>
    </row>
    <row r="590" customHeight="1" spans="1:6">
      <c r="A590" s="6" t="str">
        <f t="shared" si="0"/>
        <v>Croatia-Europe2003</v>
      </c>
      <c r="B590" s="6" t="s">
        <v>115</v>
      </c>
      <c r="C590" s="6" t="s">
        <v>67</v>
      </c>
      <c r="D590" s="7" t="s">
        <v>280</v>
      </c>
      <c r="E590" s="13">
        <v>6513000000</v>
      </c>
      <c r="F590" s="13">
        <v>709000000</v>
      </c>
    </row>
    <row r="591" customHeight="1" spans="1:6">
      <c r="A591" s="6" t="str">
        <f t="shared" si="0"/>
        <v>Croatia-Europe2004</v>
      </c>
      <c r="B591" s="6" t="s">
        <v>115</v>
      </c>
      <c r="C591" s="6" t="s">
        <v>67</v>
      </c>
      <c r="D591" s="7" t="s">
        <v>281</v>
      </c>
      <c r="E591" s="13">
        <v>6945000000</v>
      </c>
      <c r="F591" s="13">
        <v>881000000</v>
      </c>
    </row>
    <row r="592" customHeight="1" spans="1:6">
      <c r="A592" s="6" t="str">
        <f t="shared" si="0"/>
        <v>Croatia-Europe2005</v>
      </c>
      <c r="B592" s="6" t="s">
        <v>115</v>
      </c>
      <c r="C592" s="6" t="s">
        <v>67</v>
      </c>
      <c r="D592" s="7" t="s">
        <v>282</v>
      </c>
      <c r="E592" s="13">
        <v>7625000000</v>
      </c>
      <c r="F592" s="13">
        <v>786000000</v>
      </c>
    </row>
    <row r="593" customHeight="1" spans="1:6">
      <c r="A593" s="6" t="str">
        <f t="shared" si="0"/>
        <v>Croatia-Europe2006</v>
      </c>
      <c r="B593" s="6" t="s">
        <v>115</v>
      </c>
      <c r="C593" s="6" t="s">
        <v>67</v>
      </c>
      <c r="D593" s="7" t="s">
        <v>287</v>
      </c>
      <c r="E593" s="13">
        <v>8296000000</v>
      </c>
      <c r="F593" s="13">
        <v>770000000</v>
      </c>
    </row>
    <row r="594" customHeight="1" spans="1:6">
      <c r="A594" s="6" t="str">
        <f t="shared" si="0"/>
        <v>Croatia-Europe2007</v>
      </c>
      <c r="B594" s="6" t="s">
        <v>115</v>
      </c>
      <c r="C594" s="6" t="s">
        <v>67</v>
      </c>
      <c r="D594" s="7" t="s">
        <v>289</v>
      </c>
      <c r="E594" s="13">
        <v>9601000000</v>
      </c>
      <c r="F594" s="13">
        <v>1025000000</v>
      </c>
    </row>
    <row r="595" customHeight="1" spans="1:6">
      <c r="A595" s="6" t="str">
        <f t="shared" si="0"/>
        <v>Croatia-Europe2008</v>
      </c>
      <c r="B595" s="6" t="s">
        <v>115</v>
      </c>
      <c r="C595" s="6" t="s">
        <v>67</v>
      </c>
      <c r="D595" s="7" t="s">
        <v>283</v>
      </c>
      <c r="E595" s="13">
        <v>11681000000</v>
      </c>
      <c r="F595" s="13">
        <v>1156000000</v>
      </c>
    </row>
    <row r="596" customHeight="1" spans="1:6">
      <c r="A596" s="6" t="str">
        <f t="shared" si="0"/>
        <v>Croatia-Europe2009</v>
      </c>
      <c r="B596" s="6" t="s">
        <v>115</v>
      </c>
      <c r="C596" s="6" t="s">
        <v>67</v>
      </c>
      <c r="D596" s="7" t="s">
        <v>284</v>
      </c>
      <c r="E596" s="13">
        <v>9308000000</v>
      </c>
      <c r="F596" s="13">
        <v>1041000000</v>
      </c>
    </row>
    <row r="597" customHeight="1" spans="1:6">
      <c r="A597" s="6" t="str">
        <f t="shared" si="0"/>
        <v>Croatia-Europe2010</v>
      </c>
      <c r="B597" s="6" t="s">
        <v>115</v>
      </c>
      <c r="C597" s="6" t="s">
        <v>67</v>
      </c>
      <c r="D597" s="7" t="s">
        <v>288</v>
      </c>
      <c r="E597" s="13">
        <v>8255000000</v>
      </c>
      <c r="F597" s="13">
        <v>859000000</v>
      </c>
    </row>
    <row r="598" customHeight="1" spans="1:6">
      <c r="A598" s="6" t="str">
        <f t="shared" si="0"/>
        <v>Croatia-Europe2011</v>
      </c>
      <c r="B598" s="6" t="s">
        <v>115</v>
      </c>
      <c r="C598" s="6" t="s">
        <v>67</v>
      </c>
      <c r="D598" s="7" t="s">
        <v>285</v>
      </c>
      <c r="E598" s="13">
        <v>9638000000</v>
      </c>
      <c r="F598" s="13">
        <v>919000000</v>
      </c>
    </row>
    <row r="599" customHeight="1" spans="1:6">
      <c r="A599" s="6" t="str">
        <f t="shared" si="0"/>
        <v>Croatia-Europe2012</v>
      </c>
      <c r="B599" s="6" t="s">
        <v>115</v>
      </c>
      <c r="C599" s="6" t="s">
        <v>67</v>
      </c>
      <c r="D599" s="7" t="s">
        <v>286</v>
      </c>
      <c r="E599" s="13">
        <v>8865000000</v>
      </c>
      <c r="F599" s="13">
        <v>962000000</v>
      </c>
    </row>
    <row r="600" customHeight="1" spans="1:6">
      <c r="A600" s="6" t="str">
        <f t="shared" si="0"/>
        <v>Cuba-The Americas2000</v>
      </c>
      <c r="B600" s="6" t="s">
        <v>116</v>
      </c>
      <c r="C600" s="6" t="s">
        <v>75</v>
      </c>
      <c r="D600" s="7" t="s">
        <v>277</v>
      </c>
      <c r="E600" s="13">
        <v>1948000000</v>
      </c>
      <c r="F600" s="12"/>
    </row>
    <row r="601" customHeight="1" spans="1:6">
      <c r="A601" s="6" t="str">
        <f t="shared" si="0"/>
        <v>Cuba-The Americas2001</v>
      </c>
      <c r="B601" s="6" t="s">
        <v>116</v>
      </c>
      <c r="C601" s="6" t="s">
        <v>75</v>
      </c>
      <c r="D601" s="7" t="s">
        <v>278</v>
      </c>
      <c r="E601" s="13">
        <v>1840000000</v>
      </c>
      <c r="F601" s="12"/>
    </row>
    <row r="602" customHeight="1" spans="1:6">
      <c r="A602" s="6" t="str">
        <f t="shared" si="0"/>
        <v>Cuba-The Americas2002</v>
      </c>
      <c r="B602" s="6" t="s">
        <v>116</v>
      </c>
      <c r="C602" s="6" t="s">
        <v>75</v>
      </c>
      <c r="D602" s="7" t="s">
        <v>279</v>
      </c>
      <c r="E602" s="13">
        <v>1769000000</v>
      </c>
      <c r="F602" s="12"/>
    </row>
    <row r="603" customHeight="1" spans="1:6">
      <c r="A603" s="6" t="str">
        <f t="shared" si="0"/>
        <v>Cuba-The Americas2003</v>
      </c>
      <c r="B603" s="6" t="s">
        <v>116</v>
      </c>
      <c r="C603" s="6" t="s">
        <v>75</v>
      </c>
      <c r="D603" s="7" t="s">
        <v>280</v>
      </c>
      <c r="E603" s="13">
        <v>1999000000</v>
      </c>
      <c r="F603" s="12"/>
    </row>
    <row r="604" customHeight="1" spans="1:6">
      <c r="A604" s="6" t="str">
        <f t="shared" si="0"/>
        <v>Cuba-The Americas2004</v>
      </c>
      <c r="B604" s="6" t="s">
        <v>116</v>
      </c>
      <c r="C604" s="6" t="s">
        <v>75</v>
      </c>
      <c r="D604" s="7" t="s">
        <v>281</v>
      </c>
      <c r="E604" s="13">
        <v>2114000000</v>
      </c>
      <c r="F604" s="12"/>
    </row>
    <row r="605" customHeight="1" spans="1:6">
      <c r="A605" s="6" t="str">
        <f t="shared" si="0"/>
        <v>Cuba-The Americas2005</v>
      </c>
      <c r="B605" s="6" t="s">
        <v>116</v>
      </c>
      <c r="C605" s="6" t="s">
        <v>75</v>
      </c>
      <c r="D605" s="7" t="s">
        <v>282</v>
      </c>
      <c r="E605" s="13">
        <v>2591000000</v>
      </c>
      <c r="F605" s="12"/>
    </row>
    <row r="606" customHeight="1" spans="1:6">
      <c r="A606" s="6" t="str">
        <f t="shared" si="0"/>
        <v>Cuba-The Americas2006</v>
      </c>
      <c r="B606" s="6" t="s">
        <v>116</v>
      </c>
      <c r="C606" s="6" t="s">
        <v>75</v>
      </c>
      <c r="D606" s="7" t="s">
        <v>287</v>
      </c>
      <c r="E606" s="13">
        <v>2414000000</v>
      </c>
      <c r="F606" s="12"/>
    </row>
    <row r="607" customHeight="1" spans="1:6">
      <c r="A607" s="6" t="str">
        <f t="shared" si="0"/>
        <v>Cuba-The Americas2007</v>
      </c>
      <c r="B607" s="6" t="s">
        <v>116</v>
      </c>
      <c r="C607" s="6" t="s">
        <v>75</v>
      </c>
      <c r="D607" s="7" t="s">
        <v>289</v>
      </c>
      <c r="E607" s="13">
        <v>2415000000</v>
      </c>
      <c r="F607" s="12"/>
    </row>
    <row r="608" customHeight="1" spans="1:6">
      <c r="A608" s="6" t="str">
        <f t="shared" si="0"/>
        <v>Cuba-The Americas2008</v>
      </c>
      <c r="B608" s="6" t="s">
        <v>116</v>
      </c>
      <c r="C608" s="6" t="s">
        <v>75</v>
      </c>
      <c r="D608" s="7" t="s">
        <v>283</v>
      </c>
      <c r="E608" s="13">
        <v>2347000000</v>
      </c>
      <c r="F608" s="12"/>
    </row>
    <row r="609" customHeight="1" spans="1:6">
      <c r="A609" s="6" t="str">
        <f t="shared" si="0"/>
        <v>Cuba-The Americas2009</v>
      </c>
      <c r="B609" s="6" t="s">
        <v>116</v>
      </c>
      <c r="C609" s="6" t="s">
        <v>75</v>
      </c>
      <c r="D609" s="7" t="s">
        <v>284</v>
      </c>
      <c r="E609" s="13">
        <v>2082000000</v>
      </c>
      <c r="F609" s="12"/>
    </row>
    <row r="610" customHeight="1" spans="1:6">
      <c r="A610" s="6" t="str">
        <f t="shared" si="0"/>
        <v>Cuba-The Americas2010</v>
      </c>
      <c r="B610" s="6" t="s">
        <v>116</v>
      </c>
      <c r="C610" s="6" t="s">
        <v>75</v>
      </c>
      <c r="D610" s="7" t="s">
        <v>288</v>
      </c>
      <c r="E610" s="13">
        <v>2218000000</v>
      </c>
      <c r="F610" s="12"/>
    </row>
    <row r="611" customHeight="1" spans="1:6">
      <c r="A611" s="6" t="str">
        <f t="shared" si="0"/>
        <v>Cuba-The Americas2011</v>
      </c>
      <c r="B611" s="6" t="s">
        <v>116</v>
      </c>
      <c r="C611" s="6" t="s">
        <v>75</v>
      </c>
      <c r="D611" s="7" t="s">
        <v>285</v>
      </c>
      <c r="E611" s="13">
        <v>2503000000</v>
      </c>
      <c r="F611" s="12"/>
    </row>
    <row r="612" customHeight="1" spans="1:6">
      <c r="A612" s="6" t="str">
        <f t="shared" si="0"/>
        <v>Cuba-The Americas2012</v>
      </c>
      <c r="B612" s="6" t="s">
        <v>116</v>
      </c>
      <c r="C612" s="6" t="s">
        <v>75</v>
      </c>
      <c r="D612" s="7" t="s">
        <v>286</v>
      </c>
      <c r="E612" s="13">
        <v>2614000000</v>
      </c>
      <c r="F612" s="12"/>
    </row>
    <row r="613" customHeight="1" spans="1:6">
      <c r="A613" s="6" t="str">
        <f t="shared" si="0"/>
        <v>Curacao-The Americas2000</v>
      </c>
      <c r="B613" s="6" t="s">
        <v>117</v>
      </c>
      <c r="C613" s="6" t="s">
        <v>75</v>
      </c>
      <c r="D613" s="7" t="s">
        <v>277</v>
      </c>
      <c r="E613" s="13">
        <v>227000000</v>
      </c>
      <c r="F613" s="12"/>
    </row>
    <row r="614" customHeight="1" spans="1:6">
      <c r="A614" s="6" t="str">
        <f t="shared" si="0"/>
        <v>Curacao-The Americas2001</v>
      </c>
      <c r="B614" s="6" t="s">
        <v>117</v>
      </c>
      <c r="C614" s="6" t="s">
        <v>75</v>
      </c>
      <c r="D614" s="7" t="s">
        <v>278</v>
      </c>
      <c r="E614" s="13">
        <v>271000000</v>
      </c>
      <c r="F614" s="12"/>
    </row>
    <row r="615" customHeight="1" spans="1:6">
      <c r="A615" s="6" t="str">
        <f t="shared" si="0"/>
        <v>Curacao-The Americas2002</v>
      </c>
      <c r="B615" s="6" t="s">
        <v>117</v>
      </c>
      <c r="C615" s="6" t="s">
        <v>75</v>
      </c>
      <c r="D615" s="7" t="s">
        <v>279</v>
      </c>
      <c r="E615" s="13">
        <v>217000000</v>
      </c>
      <c r="F615" s="13">
        <v>137000000</v>
      </c>
    </row>
    <row r="616" customHeight="1" spans="1:6">
      <c r="A616" s="6" t="str">
        <f t="shared" si="0"/>
        <v>Curacao-The Americas2003</v>
      </c>
      <c r="B616" s="6" t="s">
        <v>117</v>
      </c>
      <c r="C616" s="6" t="s">
        <v>75</v>
      </c>
      <c r="D616" s="7" t="s">
        <v>280</v>
      </c>
      <c r="E616" s="13">
        <v>223000000</v>
      </c>
      <c r="F616" s="13">
        <v>176000000</v>
      </c>
    </row>
    <row r="617" customHeight="1" spans="1:6">
      <c r="A617" s="6" t="str">
        <f t="shared" si="0"/>
        <v>Curacao-The Americas2004</v>
      </c>
      <c r="B617" s="6" t="s">
        <v>117</v>
      </c>
      <c r="C617" s="6" t="s">
        <v>75</v>
      </c>
      <c r="D617" s="7" t="s">
        <v>281</v>
      </c>
      <c r="E617" s="13">
        <v>224000000</v>
      </c>
      <c r="F617" s="13">
        <v>195000000</v>
      </c>
    </row>
    <row r="618" customHeight="1" spans="1:6">
      <c r="A618" s="6" t="str">
        <f t="shared" si="0"/>
        <v>Curacao-The Americas2005</v>
      </c>
      <c r="B618" s="6" t="s">
        <v>117</v>
      </c>
      <c r="C618" s="6" t="s">
        <v>75</v>
      </c>
      <c r="D618" s="7" t="s">
        <v>282</v>
      </c>
      <c r="E618" s="13">
        <v>244000000</v>
      </c>
      <c r="F618" s="13">
        <v>164000000</v>
      </c>
    </row>
    <row r="619" customHeight="1" spans="1:6">
      <c r="A619" s="6" t="str">
        <f t="shared" si="0"/>
        <v>Curacao-The Americas2006</v>
      </c>
      <c r="B619" s="6" t="s">
        <v>117</v>
      </c>
      <c r="C619" s="6" t="s">
        <v>75</v>
      </c>
      <c r="D619" s="7" t="s">
        <v>287</v>
      </c>
      <c r="E619" s="13">
        <v>277000000</v>
      </c>
      <c r="F619" s="13">
        <v>191000000</v>
      </c>
    </row>
    <row r="620" customHeight="1" spans="1:6">
      <c r="A620" s="6" t="str">
        <f t="shared" si="0"/>
        <v>Curacao-The Americas2007</v>
      </c>
      <c r="B620" s="6" t="s">
        <v>117</v>
      </c>
      <c r="C620" s="6" t="s">
        <v>75</v>
      </c>
      <c r="D620" s="7" t="s">
        <v>289</v>
      </c>
      <c r="E620" s="13">
        <v>329000000</v>
      </c>
      <c r="F620" s="13">
        <v>223000000</v>
      </c>
    </row>
    <row r="621" customHeight="1" spans="1:6">
      <c r="A621" s="6" t="str">
        <f t="shared" si="0"/>
        <v>Curacao-The Americas2008</v>
      </c>
      <c r="B621" s="6" t="s">
        <v>117</v>
      </c>
      <c r="C621" s="6" t="s">
        <v>75</v>
      </c>
      <c r="D621" s="7" t="s">
        <v>283</v>
      </c>
      <c r="E621" s="13">
        <v>383000000</v>
      </c>
      <c r="F621" s="13">
        <v>229000000</v>
      </c>
    </row>
    <row r="622" customHeight="1" spans="1:6">
      <c r="A622" s="6" t="str">
        <f t="shared" si="0"/>
        <v>Curacao-The Americas2009</v>
      </c>
      <c r="B622" s="6" t="s">
        <v>117</v>
      </c>
      <c r="C622" s="6" t="s">
        <v>75</v>
      </c>
      <c r="D622" s="7" t="s">
        <v>284</v>
      </c>
      <c r="E622" s="13">
        <v>378000000</v>
      </c>
      <c r="F622" s="13">
        <v>258000000</v>
      </c>
    </row>
    <row r="623" customHeight="1" spans="1:6">
      <c r="A623" s="6" t="str">
        <f t="shared" si="0"/>
        <v>Curacao-The Americas2010</v>
      </c>
      <c r="B623" s="6" t="s">
        <v>117</v>
      </c>
      <c r="C623" s="6" t="s">
        <v>75</v>
      </c>
      <c r="D623" s="7" t="s">
        <v>288</v>
      </c>
      <c r="E623" s="13">
        <v>438000000</v>
      </c>
      <c r="F623" s="13">
        <v>282000000</v>
      </c>
    </row>
    <row r="624" customHeight="1" spans="1:6">
      <c r="A624" s="6" t="str">
        <f t="shared" si="0"/>
        <v>Curacao-The Americas2011</v>
      </c>
      <c r="B624" s="6" t="s">
        <v>117</v>
      </c>
      <c r="C624" s="6" t="s">
        <v>75</v>
      </c>
      <c r="D624" s="7" t="s">
        <v>285</v>
      </c>
      <c r="E624" s="13">
        <v>540000000</v>
      </c>
      <c r="F624" s="13">
        <v>321000000</v>
      </c>
    </row>
    <row r="625" customHeight="1" spans="1:6">
      <c r="A625" s="6" t="str">
        <f t="shared" si="0"/>
        <v>Curacao-The Americas2012</v>
      </c>
      <c r="B625" s="6" t="s">
        <v>117</v>
      </c>
      <c r="C625" s="6" t="s">
        <v>75</v>
      </c>
      <c r="D625" s="7" t="s">
        <v>286</v>
      </c>
      <c r="E625" s="13">
        <v>676000000</v>
      </c>
      <c r="F625" s="13">
        <v>357000000</v>
      </c>
    </row>
    <row r="626" customHeight="1" spans="1:6">
      <c r="A626" s="6" t="str">
        <f t="shared" si="0"/>
        <v>Cyprus-Europe2000</v>
      </c>
      <c r="B626" s="6" t="s">
        <v>118</v>
      </c>
      <c r="C626" s="6" t="s">
        <v>67</v>
      </c>
      <c r="D626" s="7" t="s">
        <v>277</v>
      </c>
      <c r="E626" s="13">
        <v>2137000000</v>
      </c>
      <c r="F626" s="13">
        <v>543000000</v>
      </c>
    </row>
    <row r="627" customHeight="1" spans="1:6">
      <c r="A627" s="6" t="str">
        <f t="shared" si="0"/>
        <v>Cyprus-Europe2001</v>
      </c>
      <c r="B627" s="6" t="s">
        <v>118</v>
      </c>
      <c r="C627" s="6" t="s">
        <v>67</v>
      </c>
      <c r="D627" s="7" t="s">
        <v>278</v>
      </c>
      <c r="E627" s="13">
        <v>2203000000</v>
      </c>
      <c r="F627" s="13">
        <v>568000000</v>
      </c>
    </row>
    <row r="628" customHeight="1" spans="1:6">
      <c r="A628" s="6" t="str">
        <f t="shared" si="0"/>
        <v>Cyprus-Europe2002</v>
      </c>
      <c r="B628" s="6" t="s">
        <v>118</v>
      </c>
      <c r="C628" s="6" t="s">
        <v>67</v>
      </c>
      <c r="D628" s="7" t="s">
        <v>279</v>
      </c>
      <c r="E628" s="13">
        <v>2178000000</v>
      </c>
      <c r="F628" s="13">
        <v>582000000</v>
      </c>
    </row>
    <row r="629" customHeight="1" spans="1:6">
      <c r="A629" s="6" t="str">
        <f t="shared" si="0"/>
        <v>Cyprus-Europe2003</v>
      </c>
      <c r="B629" s="6" t="s">
        <v>118</v>
      </c>
      <c r="C629" s="6" t="s">
        <v>67</v>
      </c>
      <c r="D629" s="7" t="s">
        <v>280</v>
      </c>
      <c r="E629" s="13">
        <v>2325000000</v>
      </c>
      <c r="F629" s="13">
        <v>700000000</v>
      </c>
    </row>
    <row r="630" customHeight="1" spans="1:6">
      <c r="A630" s="6" t="str">
        <f t="shared" si="0"/>
        <v>Cyprus-Europe2004</v>
      </c>
      <c r="B630" s="6" t="s">
        <v>118</v>
      </c>
      <c r="C630" s="6" t="s">
        <v>67</v>
      </c>
      <c r="D630" s="7" t="s">
        <v>281</v>
      </c>
      <c r="E630" s="13">
        <v>2552000000</v>
      </c>
      <c r="F630" s="13">
        <v>907000000</v>
      </c>
    </row>
    <row r="631" customHeight="1" spans="1:6">
      <c r="A631" s="6" t="str">
        <f t="shared" si="0"/>
        <v>Cyprus-Europe2005</v>
      </c>
      <c r="B631" s="6" t="s">
        <v>118</v>
      </c>
      <c r="C631" s="6" t="s">
        <v>67</v>
      </c>
      <c r="D631" s="7" t="s">
        <v>282</v>
      </c>
      <c r="E631" s="13">
        <v>2644000000</v>
      </c>
      <c r="F631" s="13">
        <v>1001000000</v>
      </c>
    </row>
    <row r="632" customHeight="1" spans="1:6">
      <c r="A632" s="6" t="str">
        <f t="shared" si="0"/>
        <v>Cyprus-Europe2006</v>
      </c>
      <c r="B632" s="6" t="s">
        <v>118</v>
      </c>
      <c r="C632" s="6" t="s">
        <v>67</v>
      </c>
      <c r="D632" s="7" t="s">
        <v>287</v>
      </c>
      <c r="E632" s="13">
        <v>2691000000</v>
      </c>
      <c r="F632" s="13">
        <v>1031000000</v>
      </c>
    </row>
    <row r="633" customHeight="1" spans="1:6">
      <c r="A633" s="6" t="str">
        <f t="shared" si="0"/>
        <v>Cyprus-Europe2007</v>
      </c>
      <c r="B633" s="6" t="s">
        <v>118</v>
      </c>
      <c r="C633" s="6" t="s">
        <v>67</v>
      </c>
      <c r="D633" s="7" t="s">
        <v>289</v>
      </c>
      <c r="E633" s="13">
        <v>3108000000</v>
      </c>
      <c r="F633" s="13">
        <v>1554000000</v>
      </c>
    </row>
    <row r="634" customHeight="1" spans="1:6">
      <c r="A634" s="6" t="str">
        <f t="shared" si="0"/>
        <v>Cyprus-Europe2008</v>
      </c>
      <c r="B634" s="6" t="s">
        <v>118</v>
      </c>
      <c r="C634" s="6" t="s">
        <v>67</v>
      </c>
      <c r="D634" s="7" t="s">
        <v>283</v>
      </c>
      <c r="E634" s="13">
        <v>3231000000</v>
      </c>
      <c r="F634" s="13">
        <v>1895000000</v>
      </c>
    </row>
    <row r="635" customHeight="1" spans="1:6">
      <c r="A635" s="6" t="str">
        <f t="shared" si="0"/>
        <v>Cyprus-Europe2009</v>
      </c>
      <c r="B635" s="6" t="s">
        <v>118</v>
      </c>
      <c r="C635" s="6" t="s">
        <v>67</v>
      </c>
      <c r="D635" s="7" t="s">
        <v>284</v>
      </c>
      <c r="E635" s="13">
        <v>2474000000</v>
      </c>
      <c r="F635" s="13">
        <v>1638000000</v>
      </c>
    </row>
    <row r="636" customHeight="1" spans="1:6">
      <c r="A636" s="6" t="str">
        <f t="shared" si="0"/>
        <v>Cyprus-Europe2010</v>
      </c>
      <c r="B636" s="6" t="s">
        <v>118</v>
      </c>
      <c r="C636" s="6" t="s">
        <v>67</v>
      </c>
      <c r="D636" s="7" t="s">
        <v>288</v>
      </c>
      <c r="E636" s="13">
        <v>2371000000</v>
      </c>
      <c r="F636" s="13">
        <v>1457000000</v>
      </c>
    </row>
    <row r="637" customHeight="1" spans="1:6">
      <c r="A637" s="6" t="str">
        <f t="shared" si="0"/>
        <v>Cyprus-Europe2011</v>
      </c>
      <c r="B637" s="6" t="s">
        <v>118</v>
      </c>
      <c r="C637" s="6" t="s">
        <v>67</v>
      </c>
      <c r="D637" s="7" t="s">
        <v>285</v>
      </c>
      <c r="E637" s="13">
        <v>2751000000</v>
      </c>
      <c r="F637" s="13">
        <v>1721000000</v>
      </c>
    </row>
    <row r="638" customHeight="1" spans="1:6">
      <c r="A638" s="6" t="str">
        <f t="shared" si="0"/>
        <v>Cyprus-Europe2012</v>
      </c>
      <c r="B638" s="6" t="s">
        <v>118</v>
      </c>
      <c r="C638" s="6" t="s">
        <v>67</v>
      </c>
      <c r="D638" s="7" t="s">
        <v>286</v>
      </c>
      <c r="E638" s="13">
        <v>2709000000</v>
      </c>
      <c r="F638" s="13">
        <v>1637000000</v>
      </c>
    </row>
    <row r="639" customHeight="1" spans="1:6">
      <c r="A639" s="6" t="str">
        <f t="shared" si="0"/>
        <v>Czech Republic-Europe2000</v>
      </c>
      <c r="B639" s="6" t="s">
        <v>119</v>
      </c>
      <c r="C639" s="6" t="s">
        <v>67</v>
      </c>
      <c r="D639" s="7" t="s">
        <v>277</v>
      </c>
      <c r="E639" s="13">
        <v>2973000000</v>
      </c>
      <c r="F639" s="13">
        <v>1276000000</v>
      </c>
    </row>
    <row r="640" customHeight="1" spans="1:6">
      <c r="A640" s="6" t="str">
        <f t="shared" si="0"/>
        <v>Czech Republic-Europe2001</v>
      </c>
      <c r="B640" s="6" t="s">
        <v>119</v>
      </c>
      <c r="C640" s="6" t="s">
        <v>67</v>
      </c>
      <c r="D640" s="7" t="s">
        <v>278</v>
      </c>
      <c r="E640" s="13">
        <v>3104000000</v>
      </c>
      <c r="F640" s="13">
        <v>1386000000</v>
      </c>
    </row>
    <row r="641" customHeight="1" spans="1:6">
      <c r="A641" s="6" t="str">
        <f t="shared" si="0"/>
        <v>Czech Republic-Europe2002</v>
      </c>
      <c r="B641" s="6" t="s">
        <v>119</v>
      </c>
      <c r="C641" s="6" t="s">
        <v>67</v>
      </c>
      <c r="D641" s="7" t="s">
        <v>279</v>
      </c>
      <c r="E641" s="13">
        <v>3376000000</v>
      </c>
      <c r="F641" s="13">
        <v>1797000000</v>
      </c>
    </row>
    <row r="642" customHeight="1" spans="1:6">
      <c r="A642" s="6" t="str">
        <f t="shared" si="0"/>
        <v>Czech Republic-Europe2003</v>
      </c>
      <c r="B642" s="6" t="s">
        <v>119</v>
      </c>
      <c r="C642" s="6" t="s">
        <v>67</v>
      </c>
      <c r="D642" s="7" t="s">
        <v>280</v>
      </c>
      <c r="E642" s="13">
        <v>4069000000</v>
      </c>
      <c r="F642" s="13">
        <v>2177000000</v>
      </c>
    </row>
    <row r="643" customHeight="1" spans="1:6">
      <c r="A643" s="6" t="str">
        <f t="shared" si="0"/>
        <v>Czech Republic-Europe2004</v>
      </c>
      <c r="B643" s="6" t="s">
        <v>119</v>
      </c>
      <c r="C643" s="6" t="s">
        <v>67</v>
      </c>
      <c r="D643" s="7" t="s">
        <v>281</v>
      </c>
      <c r="E643" s="13">
        <v>4931000000</v>
      </c>
      <c r="F643" s="13">
        <v>2682000000</v>
      </c>
    </row>
    <row r="644" customHeight="1" spans="1:6">
      <c r="A644" s="6" t="str">
        <f t="shared" si="0"/>
        <v>Czech Republic-Europe2005</v>
      </c>
      <c r="B644" s="6" t="s">
        <v>119</v>
      </c>
      <c r="C644" s="6" t="s">
        <v>67</v>
      </c>
      <c r="D644" s="7" t="s">
        <v>282</v>
      </c>
      <c r="E644" s="13">
        <v>5772000000</v>
      </c>
      <c r="F644" s="13">
        <v>2603000000</v>
      </c>
    </row>
    <row r="645" customHeight="1" spans="1:6">
      <c r="A645" s="6" t="str">
        <f t="shared" si="0"/>
        <v>Czech Republic-Europe2006</v>
      </c>
      <c r="B645" s="6" t="s">
        <v>119</v>
      </c>
      <c r="C645" s="6" t="s">
        <v>67</v>
      </c>
      <c r="D645" s="7" t="s">
        <v>287</v>
      </c>
      <c r="E645" s="13">
        <v>6702000000</v>
      </c>
      <c r="F645" s="13">
        <v>2874000000</v>
      </c>
    </row>
    <row r="646" customHeight="1" spans="1:6">
      <c r="A646" s="6" t="str">
        <f t="shared" si="0"/>
        <v>Czech Republic-Europe2007</v>
      </c>
      <c r="B646" s="6" t="s">
        <v>119</v>
      </c>
      <c r="C646" s="6" t="s">
        <v>67</v>
      </c>
      <c r="D646" s="7" t="s">
        <v>289</v>
      </c>
      <c r="E646" s="13">
        <v>7775000000</v>
      </c>
      <c r="F646" s="13">
        <v>3704000000</v>
      </c>
    </row>
    <row r="647" customHeight="1" spans="1:6">
      <c r="A647" s="6" t="str">
        <f t="shared" si="0"/>
        <v>Czech Republic-Europe2008</v>
      </c>
      <c r="B647" s="6" t="s">
        <v>119</v>
      </c>
      <c r="C647" s="6" t="s">
        <v>67</v>
      </c>
      <c r="D647" s="7" t="s">
        <v>283</v>
      </c>
      <c r="E647" s="13">
        <v>8871000000</v>
      </c>
      <c r="F647" s="13">
        <v>4797000000</v>
      </c>
    </row>
    <row r="648" customHeight="1" spans="1:6">
      <c r="A648" s="6" t="str">
        <f t="shared" si="0"/>
        <v>Czech Republic-Europe2009</v>
      </c>
      <c r="B648" s="6" t="s">
        <v>119</v>
      </c>
      <c r="C648" s="6" t="s">
        <v>67</v>
      </c>
      <c r="D648" s="7" t="s">
        <v>284</v>
      </c>
      <c r="E648" s="13">
        <v>7936000000</v>
      </c>
      <c r="F648" s="13">
        <v>4158000000</v>
      </c>
    </row>
    <row r="649" customHeight="1" spans="1:6">
      <c r="A649" s="6" t="str">
        <f t="shared" si="0"/>
        <v>Czech Republic-Europe2010</v>
      </c>
      <c r="B649" s="6" t="s">
        <v>119</v>
      </c>
      <c r="C649" s="6" t="s">
        <v>67</v>
      </c>
      <c r="D649" s="7" t="s">
        <v>288</v>
      </c>
      <c r="E649" s="13">
        <v>8017000000</v>
      </c>
      <c r="F649" s="13">
        <v>4166000000</v>
      </c>
    </row>
    <row r="650" customHeight="1" spans="1:6">
      <c r="A650" s="6" t="str">
        <f t="shared" si="0"/>
        <v>Czech Republic-Europe2011</v>
      </c>
      <c r="B650" s="6" t="s">
        <v>119</v>
      </c>
      <c r="C650" s="6" t="s">
        <v>67</v>
      </c>
      <c r="D650" s="7" t="s">
        <v>285</v>
      </c>
      <c r="E650" s="13">
        <v>8503000000</v>
      </c>
      <c r="F650" s="13">
        <v>4660000000</v>
      </c>
    </row>
    <row r="651" customHeight="1" spans="1:6">
      <c r="A651" s="6" t="str">
        <f t="shared" si="0"/>
        <v>Czech Republic-Europe2012</v>
      </c>
      <c r="B651" s="6" t="s">
        <v>119</v>
      </c>
      <c r="C651" s="6" t="s">
        <v>67</v>
      </c>
      <c r="D651" s="7" t="s">
        <v>286</v>
      </c>
      <c r="E651" s="13">
        <v>7758000000</v>
      </c>
      <c r="F651" s="13">
        <v>4379000000</v>
      </c>
    </row>
    <row r="652" customHeight="1" spans="1:6">
      <c r="A652" s="6" t="str">
        <f t="shared" si="0"/>
        <v>Denmark-Europe2000</v>
      </c>
      <c r="B652" s="6" t="s">
        <v>120</v>
      </c>
      <c r="C652" s="6" t="s">
        <v>67</v>
      </c>
      <c r="D652" s="7" t="s">
        <v>277</v>
      </c>
      <c r="E652" s="13">
        <v>3671000000</v>
      </c>
      <c r="F652" s="13">
        <v>4669000000</v>
      </c>
    </row>
    <row r="653" customHeight="1" spans="1:6">
      <c r="A653" s="6" t="str">
        <f t="shared" si="0"/>
        <v>Denmark-Europe2001</v>
      </c>
      <c r="B653" s="6" t="s">
        <v>120</v>
      </c>
      <c r="C653" s="6" t="s">
        <v>67</v>
      </c>
      <c r="D653" s="7" t="s">
        <v>278</v>
      </c>
      <c r="E653" s="13">
        <v>4003000000</v>
      </c>
      <c r="F653" s="13">
        <v>4861000000</v>
      </c>
    </row>
    <row r="654" customHeight="1" spans="1:6">
      <c r="A654" s="6" t="str">
        <f t="shared" si="0"/>
        <v>Denmark-Europe2002</v>
      </c>
      <c r="B654" s="6" t="s">
        <v>120</v>
      </c>
      <c r="C654" s="6" t="s">
        <v>67</v>
      </c>
      <c r="D654" s="7" t="s">
        <v>279</v>
      </c>
      <c r="E654" s="13">
        <v>4791000000</v>
      </c>
      <c r="F654" s="13">
        <v>5838000000</v>
      </c>
    </row>
    <row r="655" customHeight="1" spans="1:6">
      <c r="A655" s="6" t="str">
        <f t="shared" si="0"/>
        <v>Denmark-Europe2003</v>
      </c>
      <c r="B655" s="6" t="s">
        <v>120</v>
      </c>
      <c r="C655" s="6" t="s">
        <v>67</v>
      </c>
      <c r="D655" s="7" t="s">
        <v>280</v>
      </c>
      <c r="E655" s="13">
        <v>5271000000</v>
      </c>
      <c r="F655" s="13">
        <v>6659000000</v>
      </c>
    </row>
    <row r="656" customHeight="1" spans="1:6">
      <c r="A656" s="6" t="str">
        <f t="shared" si="0"/>
        <v>Denmark-Europe2004</v>
      </c>
      <c r="B656" s="6" t="s">
        <v>120</v>
      </c>
      <c r="C656" s="6" t="s">
        <v>67</v>
      </c>
      <c r="D656" s="7" t="s">
        <v>281</v>
      </c>
      <c r="E656" s="13">
        <v>5652000000</v>
      </c>
      <c r="F656" s="13">
        <v>7279000000</v>
      </c>
    </row>
    <row r="657" customHeight="1" spans="1:6">
      <c r="A657" s="6" t="str">
        <f t="shared" si="0"/>
        <v>Denmark-Europe2005</v>
      </c>
      <c r="B657" s="6" t="s">
        <v>120</v>
      </c>
      <c r="C657" s="6" t="s">
        <v>67</v>
      </c>
      <c r="D657" s="7" t="s">
        <v>282</v>
      </c>
      <c r="E657" s="13">
        <v>5293000000</v>
      </c>
      <c r="F657" s="13">
        <v>6850000000</v>
      </c>
    </row>
    <row r="658" customHeight="1" spans="1:6">
      <c r="A658" s="6" t="str">
        <f t="shared" si="0"/>
        <v>Denmark-Europe2006</v>
      </c>
      <c r="B658" s="6" t="s">
        <v>120</v>
      </c>
      <c r="C658" s="6" t="s">
        <v>67</v>
      </c>
      <c r="D658" s="7" t="s">
        <v>287</v>
      </c>
      <c r="E658" s="13">
        <v>5562000000</v>
      </c>
      <c r="F658" s="13">
        <v>7486000000</v>
      </c>
    </row>
    <row r="659" customHeight="1" spans="1:6">
      <c r="A659" s="6" t="str">
        <f t="shared" si="0"/>
        <v>Denmark-Europe2007</v>
      </c>
      <c r="B659" s="6" t="s">
        <v>120</v>
      </c>
      <c r="C659" s="6" t="s">
        <v>67</v>
      </c>
      <c r="D659" s="7" t="s">
        <v>289</v>
      </c>
      <c r="E659" s="13">
        <v>5978000000</v>
      </c>
      <c r="F659" s="13">
        <v>8830000000</v>
      </c>
    </row>
    <row r="660" customHeight="1" spans="1:6">
      <c r="A660" s="6" t="str">
        <f t="shared" si="0"/>
        <v>Denmark-Europe2008</v>
      </c>
      <c r="B660" s="6" t="s">
        <v>120</v>
      </c>
      <c r="C660" s="6" t="s">
        <v>67</v>
      </c>
      <c r="D660" s="7" t="s">
        <v>283</v>
      </c>
      <c r="E660" s="13">
        <v>6281000000</v>
      </c>
      <c r="F660" s="13">
        <v>9698000000</v>
      </c>
    </row>
    <row r="661" customHeight="1" spans="1:6">
      <c r="A661" s="6" t="str">
        <f t="shared" si="0"/>
        <v>Denmark-Europe2009</v>
      </c>
      <c r="B661" s="6" t="s">
        <v>120</v>
      </c>
      <c r="C661" s="6" t="s">
        <v>67</v>
      </c>
      <c r="D661" s="7" t="s">
        <v>284</v>
      </c>
      <c r="E661" s="13">
        <v>5617000000</v>
      </c>
      <c r="F661" s="13">
        <v>8968000000</v>
      </c>
    </row>
    <row r="662" customHeight="1" spans="1:6">
      <c r="A662" s="6" t="str">
        <f t="shared" si="0"/>
        <v>Denmark-Europe2010</v>
      </c>
      <c r="B662" s="6" t="s">
        <v>120</v>
      </c>
      <c r="C662" s="6" t="s">
        <v>67</v>
      </c>
      <c r="D662" s="7" t="s">
        <v>288</v>
      </c>
      <c r="E662" s="13">
        <v>5704000000</v>
      </c>
      <c r="F662" s="13">
        <v>9082000000</v>
      </c>
    </row>
    <row r="663" customHeight="1" spans="1:6">
      <c r="A663" s="6" t="str">
        <f t="shared" si="0"/>
        <v>Denmark-Europe2011</v>
      </c>
      <c r="B663" s="6" t="s">
        <v>120</v>
      </c>
      <c r="C663" s="6" t="s">
        <v>67</v>
      </c>
      <c r="D663" s="7" t="s">
        <v>285</v>
      </c>
      <c r="E663" s="13">
        <v>6366000000</v>
      </c>
      <c r="F663" s="13">
        <v>9840000000</v>
      </c>
    </row>
    <row r="664" customHeight="1" spans="1:6">
      <c r="A664" s="6" t="str">
        <f t="shared" si="0"/>
        <v>Denmark-Europe2012</v>
      </c>
      <c r="B664" s="6" t="s">
        <v>120</v>
      </c>
      <c r="C664" s="6" t="s">
        <v>67</v>
      </c>
      <c r="D664" s="7" t="s">
        <v>286</v>
      </c>
      <c r="E664" s="13">
        <v>6135000000</v>
      </c>
      <c r="F664" s="13">
        <v>9600000000</v>
      </c>
    </row>
    <row r="665" customHeight="1" spans="1:6">
      <c r="A665" s="6" t="str">
        <f t="shared" si="0"/>
        <v>Djibouti-Africa2000</v>
      </c>
      <c r="B665" s="6" t="s">
        <v>121</v>
      </c>
      <c r="C665" s="6" t="s">
        <v>69</v>
      </c>
      <c r="D665" s="7" t="s">
        <v>277</v>
      </c>
      <c r="E665" s="13">
        <v>8100000</v>
      </c>
      <c r="F665" s="13">
        <v>14800000</v>
      </c>
    </row>
    <row r="666" customHeight="1" spans="1:6">
      <c r="A666" s="6" t="str">
        <f t="shared" si="0"/>
        <v>Djibouti-Africa2001</v>
      </c>
      <c r="B666" s="6" t="s">
        <v>121</v>
      </c>
      <c r="C666" s="6" t="s">
        <v>69</v>
      </c>
      <c r="D666" s="7" t="s">
        <v>278</v>
      </c>
      <c r="E666" s="13">
        <v>8600000</v>
      </c>
      <c r="F666" s="13">
        <v>12900000</v>
      </c>
    </row>
    <row r="667" customHeight="1" spans="1:6">
      <c r="A667" s="6" t="str">
        <f t="shared" si="0"/>
        <v>Djibouti-Africa2002</v>
      </c>
      <c r="B667" s="6" t="s">
        <v>121</v>
      </c>
      <c r="C667" s="6" t="s">
        <v>69</v>
      </c>
      <c r="D667" s="7" t="s">
        <v>279</v>
      </c>
      <c r="E667" s="13">
        <v>8900000</v>
      </c>
      <c r="F667" s="13">
        <v>7700000</v>
      </c>
    </row>
    <row r="668" customHeight="1" spans="1:6">
      <c r="A668" s="6" t="str">
        <f t="shared" si="0"/>
        <v>Djibouti-Africa2003</v>
      </c>
      <c r="B668" s="6" t="s">
        <v>121</v>
      </c>
      <c r="C668" s="6" t="s">
        <v>69</v>
      </c>
      <c r="D668" s="7" t="s">
        <v>280</v>
      </c>
      <c r="E668" s="13">
        <v>6900000</v>
      </c>
      <c r="F668" s="13">
        <v>9900000</v>
      </c>
    </row>
    <row r="669" customHeight="1" spans="1:6">
      <c r="A669" s="6" t="str">
        <f t="shared" si="0"/>
        <v>Djibouti-Africa2004</v>
      </c>
      <c r="B669" s="6" t="s">
        <v>121</v>
      </c>
      <c r="C669" s="6" t="s">
        <v>69</v>
      </c>
      <c r="D669" s="7" t="s">
        <v>281</v>
      </c>
      <c r="E669" s="13">
        <v>6800000</v>
      </c>
      <c r="F669" s="13">
        <v>14000000</v>
      </c>
    </row>
    <row r="670" customHeight="1" spans="1:6">
      <c r="A670" s="6" t="str">
        <f t="shared" si="0"/>
        <v>Djibouti-Africa2005</v>
      </c>
      <c r="B670" s="6" t="s">
        <v>121</v>
      </c>
      <c r="C670" s="6" t="s">
        <v>69</v>
      </c>
      <c r="D670" s="7" t="s">
        <v>282</v>
      </c>
      <c r="E670" s="13">
        <v>7100000</v>
      </c>
      <c r="F670" s="13">
        <v>14400000</v>
      </c>
    </row>
    <row r="671" customHeight="1" spans="1:6">
      <c r="A671" s="6" t="str">
        <f t="shared" si="0"/>
        <v>Djibouti-Africa2006</v>
      </c>
      <c r="B671" s="6" t="s">
        <v>121</v>
      </c>
      <c r="C671" s="6" t="s">
        <v>69</v>
      </c>
      <c r="D671" s="7" t="s">
        <v>287</v>
      </c>
      <c r="E671" s="13">
        <v>9800000</v>
      </c>
      <c r="F671" s="13">
        <v>15000000</v>
      </c>
    </row>
    <row r="672" customHeight="1" spans="1:6">
      <c r="A672" s="6" t="str">
        <f t="shared" si="0"/>
        <v>Djibouti-Africa2007</v>
      </c>
      <c r="B672" s="6" t="s">
        <v>121</v>
      </c>
      <c r="C672" s="6" t="s">
        <v>69</v>
      </c>
      <c r="D672" s="7" t="s">
        <v>289</v>
      </c>
      <c r="E672" s="13">
        <v>6800000</v>
      </c>
      <c r="F672" s="13">
        <v>14200000</v>
      </c>
    </row>
    <row r="673" customHeight="1" spans="1:6">
      <c r="A673" s="6" t="str">
        <f t="shared" si="0"/>
        <v>Djibouti-Africa2008</v>
      </c>
      <c r="B673" s="6" t="s">
        <v>121</v>
      </c>
      <c r="C673" s="6" t="s">
        <v>69</v>
      </c>
      <c r="D673" s="7" t="s">
        <v>283</v>
      </c>
      <c r="E673" s="13">
        <v>7800000</v>
      </c>
      <c r="F673" s="13">
        <v>15500000</v>
      </c>
    </row>
    <row r="674" customHeight="1" spans="1:6">
      <c r="A674" s="6" t="str">
        <f t="shared" si="0"/>
        <v>Djibouti-Africa2009</v>
      </c>
      <c r="B674" s="6" t="s">
        <v>121</v>
      </c>
      <c r="C674" s="6" t="s">
        <v>69</v>
      </c>
      <c r="D674" s="7" t="s">
        <v>284</v>
      </c>
      <c r="E674" s="13">
        <v>16000000</v>
      </c>
      <c r="F674" s="13">
        <v>17500000</v>
      </c>
    </row>
    <row r="675" customHeight="1" spans="1:6">
      <c r="A675" s="6" t="str">
        <f t="shared" si="0"/>
        <v>Djibouti-Africa2010</v>
      </c>
      <c r="B675" s="6" t="s">
        <v>121</v>
      </c>
      <c r="C675" s="6" t="s">
        <v>69</v>
      </c>
      <c r="D675" s="7" t="s">
        <v>288</v>
      </c>
      <c r="E675" s="13">
        <v>18000000</v>
      </c>
      <c r="F675" s="13">
        <v>20500000</v>
      </c>
    </row>
    <row r="676" customHeight="1" spans="1:6">
      <c r="A676" s="6" t="str">
        <f t="shared" si="0"/>
        <v>Djibouti-Africa2011</v>
      </c>
      <c r="B676" s="6" t="s">
        <v>121</v>
      </c>
      <c r="C676" s="6" t="s">
        <v>69</v>
      </c>
      <c r="D676" s="7" t="s">
        <v>285</v>
      </c>
      <c r="E676" s="13">
        <v>19200000</v>
      </c>
      <c r="F676" s="13">
        <v>33500000</v>
      </c>
    </row>
    <row r="677" customHeight="1" spans="1:6">
      <c r="A677" s="6" t="str">
        <f t="shared" si="0"/>
        <v>Djibouti-Africa2012</v>
      </c>
      <c r="B677" s="6" t="s">
        <v>121</v>
      </c>
      <c r="C677" s="6" t="s">
        <v>69</v>
      </c>
      <c r="D677" s="7" t="s">
        <v>286</v>
      </c>
      <c r="E677" s="13">
        <v>20500000</v>
      </c>
      <c r="F677" s="13">
        <v>29600000</v>
      </c>
    </row>
    <row r="678" customHeight="1" spans="1:6">
      <c r="A678" s="6" t="str">
        <f t="shared" si="0"/>
        <v>Dominica-The Americas2000</v>
      </c>
      <c r="B678" s="6" t="s">
        <v>122</v>
      </c>
      <c r="C678" s="6" t="s">
        <v>75</v>
      </c>
      <c r="D678" s="7" t="s">
        <v>277</v>
      </c>
      <c r="E678" s="13">
        <v>48000000</v>
      </c>
      <c r="F678" s="13">
        <v>9000000</v>
      </c>
    </row>
    <row r="679" customHeight="1" spans="1:6">
      <c r="A679" s="6" t="str">
        <f t="shared" si="0"/>
        <v>Dominica-The Americas2001</v>
      </c>
      <c r="B679" s="6" t="s">
        <v>122</v>
      </c>
      <c r="C679" s="6" t="s">
        <v>75</v>
      </c>
      <c r="D679" s="7" t="s">
        <v>278</v>
      </c>
      <c r="E679" s="13">
        <v>46000000</v>
      </c>
      <c r="F679" s="13">
        <v>9000000</v>
      </c>
    </row>
    <row r="680" customHeight="1" spans="1:6">
      <c r="A680" s="6" t="str">
        <f t="shared" si="0"/>
        <v>Dominica-The Americas2002</v>
      </c>
      <c r="B680" s="6" t="s">
        <v>122</v>
      </c>
      <c r="C680" s="6" t="s">
        <v>75</v>
      </c>
      <c r="D680" s="7" t="s">
        <v>279</v>
      </c>
      <c r="E680" s="13">
        <v>46000000</v>
      </c>
      <c r="F680" s="13">
        <v>9000000</v>
      </c>
    </row>
    <row r="681" customHeight="1" spans="1:6">
      <c r="A681" s="6" t="str">
        <f t="shared" si="0"/>
        <v>Dominica-The Americas2003</v>
      </c>
      <c r="B681" s="6" t="s">
        <v>122</v>
      </c>
      <c r="C681" s="6" t="s">
        <v>75</v>
      </c>
      <c r="D681" s="7" t="s">
        <v>280</v>
      </c>
      <c r="E681" s="13">
        <v>52000000</v>
      </c>
      <c r="F681" s="13">
        <v>9000000</v>
      </c>
    </row>
    <row r="682" customHeight="1" spans="1:6">
      <c r="A682" s="6" t="str">
        <f t="shared" si="0"/>
        <v>Dominica-The Americas2004</v>
      </c>
      <c r="B682" s="6" t="s">
        <v>122</v>
      </c>
      <c r="C682" s="6" t="s">
        <v>75</v>
      </c>
      <c r="D682" s="7" t="s">
        <v>281</v>
      </c>
      <c r="E682" s="13">
        <v>61000000</v>
      </c>
      <c r="F682" s="13">
        <v>9000000</v>
      </c>
    </row>
    <row r="683" customHeight="1" spans="1:6">
      <c r="A683" s="6" t="str">
        <f t="shared" si="0"/>
        <v>Dominica-The Americas2005</v>
      </c>
      <c r="B683" s="6" t="s">
        <v>122</v>
      </c>
      <c r="C683" s="6" t="s">
        <v>75</v>
      </c>
      <c r="D683" s="7" t="s">
        <v>282</v>
      </c>
      <c r="E683" s="13">
        <v>57000000</v>
      </c>
      <c r="F683" s="13">
        <v>10000000</v>
      </c>
    </row>
    <row r="684" customHeight="1" spans="1:6">
      <c r="A684" s="6" t="str">
        <f t="shared" si="0"/>
        <v>Dominica-The Americas2006</v>
      </c>
      <c r="B684" s="6" t="s">
        <v>122</v>
      </c>
      <c r="C684" s="6" t="s">
        <v>75</v>
      </c>
      <c r="D684" s="7" t="s">
        <v>287</v>
      </c>
      <c r="E684" s="13">
        <v>72000000</v>
      </c>
      <c r="F684" s="13">
        <v>10000000</v>
      </c>
    </row>
    <row r="685" customHeight="1" spans="1:6">
      <c r="A685" s="6" t="str">
        <f t="shared" si="0"/>
        <v>Dominica-The Americas2007</v>
      </c>
      <c r="B685" s="6" t="s">
        <v>122</v>
      </c>
      <c r="C685" s="6" t="s">
        <v>75</v>
      </c>
      <c r="D685" s="7" t="s">
        <v>289</v>
      </c>
      <c r="E685" s="13">
        <v>74000000</v>
      </c>
      <c r="F685" s="13">
        <v>11000000</v>
      </c>
    </row>
    <row r="686" customHeight="1" spans="1:6">
      <c r="A686" s="6" t="str">
        <f t="shared" si="0"/>
        <v>Dominica-The Americas2008</v>
      </c>
      <c r="B686" s="6" t="s">
        <v>122</v>
      </c>
      <c r="C686" s="6" t="s">
        <v>75</v>
      </c>
      <c r="D686" s="7" t="s">
        <v>283</v>
      </c>
      <c r="E686" s="13">
        <v>76000000</v>
      </c>
      <c r="F686" s="13">
        <v>11000000</v>
      </c>
    </row>
    <row r="687" customHeight="1" spans="1:6">
      <c r="A687" s="6" t="str">
        <f t="shared" si="0"/>
        <v>Dominica-The Americas2009</v>
      </c>
      <c r="B687" s="6" t="s">
        <v>122</v>
      </c>
      <c r="C687" s="6" t="s">
        <v>75</v>
      </c>
      <c r="D687" s="7" t="s">
        <v>284</v>
      </c>
      <c r="E687" s="13">
        <v>79000000</v>
      </c>
      <c r="F687" s="13">
        <v>13000000</v>
      </c>
    </row>
    <row r="688" customHeight="1" spans="1:6">
      <c r="A688" s="6" t="str">
        <f t="shared" si="0"/>
        <v>Dominica-The Americas2010</v>
      </c>
      <c r="B688" s="6" t="s">
        <v>122</v>
      </c>
      <c r="C688" s="6" t="s">
        <v>75</v>
      </c>
      <c r="D688" s="7" t="s">
        <v>288</v>
      </c>
      <c r="E688" s="13">
        <v>95000000</v>
      </c>
      <c r="F688" s="13">
        <v>13000000</v>
      </c>
    </row>
    <row r="689" customHeight="1" spans="1:6">
      <c r="A689" s="6" t="str">
        <f t="shared" si="0"/>
        <v>Dominica-The Americas2011</v>
      </c>
      <c r="B689" s="6" t="s">
        <v>122</v>
      </c>
      <c r="C689" s="6" t="s">
        <v>75</v>
      </c>
      <c r="D689" s="7" t="s">
        <v>285</v>
      </c>
      <c r="E689" s="13">
        <v>113000000</v>
      </c>
      <c r="F689" s="13">
        <v>12000000</v>
      </c>
    </row>
    <row r="690" customHeight="1" spans="1:6">
      <c r="A690" s="6" t="str">
        <f t="shared" si="0"/>
        <v>Dominica-The Americas2012</v>
      </c>
      <c r="B690" s="6" t="s">
        <v>122</v>
      </c>
      <c r="C690" s="6" t="s">
        <v>75</v>
      </c>
      <c r="D690" s="7" t="s">
        <v>286</v>
      </c>
      <c r="E690" s="13">
        <v>110000000</v>
      </c>
      <c r="F690" s="13">
        <v>13000000</v>
      </c>
    </row>
    <row r="691" customHeight="1" spans="1:6">
      <c r="A691" s="6" t="str">
        <f t="shared" si="0"/>
        <v>Dominican Republic-The Americas2000</v>
      </c>
      <c r="B691" s="6" t="s">
        <v>123</v>
      </c>
      <c r="C691" s="6" t="s">
        <v>75</v>
      </c>
      <c r="D691" s="7" t="s">
        <v>277</v>
      </c>
      <c r="E691" s="13">
        <v>2860000000</v>
      </c>
      <c r="F691" s="13">
        <v>440000000</v>
      </c>
    </row>
    <row r="692" customHeight="1" spans="1:6">
      <c r="A692" s="6" t="str">
        <f t="shared" si="0"/>
        <v>Dominican Republic-The Americas2001</v>
      </c>
      <c r="B692" s="6" t="s">
        <v>123</v>
      </c>
      <c r="C692" s="6" t="s">
        <v>75</v>
      </c>
      <c r="D692" s="7" t="s">
        <v>278</v>
      </c>
      <c r="E692" s="13">
        <v>2798000000</v>
      </c>
      <c r="F692" s="13">
        <v>425000000</v>
      </c>
    </row>
    <row r="693" customHeight="1" spans="1:6">
      <c r="A693" s="6" t="str">
        <f t="shared" si="0"/>
        <v>Dominican Republic-The Americas2002</v>
      </c>
      <c r="B693" s="6" t="s">
        <v>123</v>
      </c>
      <c r="C693" s="6" t="s">
        <v>75</v>
      </c>
      <c r="D693" s="7" t="s">
        <v>279</v>
      </c>
      <c r="E693" s="13">
        <v>2730000000</v>
      </c>
      <c r="F693" s="13">
        <v>429000000</v>
      </c>
    </row>
    <row r="694" customHeight="1" spans="1:6">
      <c r="A694" s="6" t="str">
        <f t="shared" si="0"/>
        <v>Dominican Republic-The Americas2003</v>
      </c>
      <c r="B694" s="6" t="s">
        <v>123</v>
      </c>
      <c r="C694" s="6" t="s">
        <v>75</v>
      </c>
      <c r="D694" s="7" t="s">
        <v>280</v>
      </c>
      <c r="E694" s="13">
        <v>3128000000</v>
      </c>
      <c r="F694" s="13">
        <v>408000000</v>
      </c>
    </row>
    <row r="695" customHeight="1" spans="1:6">
      <c r="A695" s="6" t="str">
        <f t="shared" si="0"/>
        <v>Dominican Republic-The Americas2004</v>
      </c>
      <c r="B695" s="6" t="s">
        <v>123</v>
      </c>
      <c r="C695" s="6" t="s">
        <v>75</v>
      </c>
      <c r="D695" s="7" t="s">
        <v>281</v>
      </c>
      <c r="E695" s="13">
        <v>3152000000</v>
      </c>
      <c r="F695" s="13">
        <v>448000000</v>
      </c>
    </row>
    <row r="696" customHeight="1" spans="1:6">
      <c r="A696" s="6" t="str">
        <f t="shared" si="0"/>
        <v>Dominican Republic-The Americas2005</v>
      </c>
      <c r="B696" s="6" t="s">
        <v>123</v>
      </c>
      <c r="C696" s="6" t="s">
        <v>75</v>
      </c>
      <c r="D696" s="7" t="s">
        <v>282</v>
      </c>
      <c r="E696" s="13">
        <v>3518000000</v>
      </c>
      <c r="F696" s="13">
        <v>511000000</v>
      </c>
    </row>
    <row r="697" customHeight="1" spans="1:6">
      <c r="A697" s="6" t="str">
        <f t="shared" si="0"/>
        <v>Dominican Republic-The Americas2006</v>
      </c>
      <c r="B697" s="6" t="s">
        <v>123</v>
      </c>
      <c r="C697" s="6" t="s">
        <v>75</v>
      </c>
      <c r="D697" s="7" t="s">
        <v>287</v>
      </c>
      <c r="E697" s="13">
        <v>3917000000</v>
      </c>
      <c r="F697" s="13">
        <v>495000000</v>
      </c>
    </row>
    <row r="698" customHeight="1" spans="1:6">
      <c r="A698" s="6" t="str">
        <f t="shared" si="0"/>
        <v>Dominican Republic-The Americas2007</v>
      </c>
      <c r="B698" s="6" t="s">
        <v>123</v>
      </c>
      <c r="C698" s="6" t="s">
        <v>75</v>
      </c>
      <c r="D698" s="7" t="s">
        <v>289</v>
      </c>
      <c r="E698" s="13">
        <v>4064000000</v>
      </c>
      <c r="F698" s="13">
        <v>531000000</v>
      </c>
    </row>
    <row r="699" customHeight="1" spans="1:6">
      <c r="A699" s="6" t="str">
        <f t="shared" si="0"/>
        <v>Dominican Republic-The Americas2008</v>
      </c>
      <c r="B699" s="6" t="s">
        <v>123</v>
      </c>
      <c r="C699" s="6" t="s">
        <v>75</v>
      </c>
      <c r="D699" s="7" t="s">
        <v>283</v>
      </c>
      <c r="E699" s="13">
        <v>4166000000</v>
      </c>
      <c r="F699" s="13">
        <v>532000000</v>
      </c>
    </row>
    <row r="700" customHeight="1" spans="1:6">
      <c r="A700" s="6" t="str">
        <f t="shared" si="0"/>
        <v>Dominican Republic-The Americas2009</v>
      </c>
      <c r="B700" s="6" t="s">
        <v>123</v>
      </c>
      <c r="C700" s="6" t="s">
        <v>75</v>
      </c>
      <c r="D700" s="7" t="s">
        <v>284</v>
      </c>
      <c r="E700" s="13">
        <v>4049000000</v>
      </c>
      <c r="F700" s="13">
        <v>523000000</v>
      </c>
    </row>
    <row r="701" customHeight="1" spans="1:6">
      <c r="A701" s="6" t="str">
        <f t="shared" si="0"/>
        <v>Dominican Republic-The Americas2010</v>
      </c>
      <c r="B701" s="6" t="s">
        <v>123</v>
      </c>
      <c r="C701" s="6" t="s">
        <v>75</v>
      </c>
      <c r="D701" s="7" t="s">
        <v>288</v>
      </c>
      <c r="E701" s="13">
        <v>4209000000</v>
      </c>
      <c r="F701" s="13">
        <v>554000000</v>
      </c>
    </row>
    <row r="702" customHeight="1" spans="1:6">
      <c r="A702" s="6" t="str">
        <f t="shared" si="0"/>
        <v>Dominican Republic-The Americas2011</v>
      </c>
      <c r="B702" s="6" t="s">
        <v>123</v>
      </c>
      <c r="C702" s="6" t="s">
        <v>75</v>
      </c>
      <c r="D702" s="7" t="s">
        <v>285</v>
      </c>
      <c r="E702" s="13">
        <v>4436000000</v>
      </c>
      <c r="F702" s="13">
        <v>545000000</v>
      </c>
    </row>
    <row r="703" customHeight="1" spans="1:6">
      <c r="A703" s="6" t="str">
        <f t="shared" si="0"/>
        <v>Dominican Republic-The Americas2012</v>
      </c>
      <c r="B703" s="6" t="s">
        <v>123</v>
      </c>
      <c r="C703" s="6" t="s">
        <v>75</v>
      </c>
      <c r="D703" s="7" t="s">
        <v>286</v>
      </c>
      <c r="E703" s="13">
        <v>4736000000</v>
      </c>
      <c r="F703" s="13">
        <v>545000000</v>
      </c>
    </row>
    <row r="704" customHeight="1" spans="1:6">
      <c r="A704" s="6" t="str">
        <f t="shared" si="0"/>
        <v>Ecuador-The Americas2000</v>
      </c>
      <c r="B704" s="6" t="s">
        <v>124</v>
      </c>
      <c r="C704" s="6" t="s">
        <v>75</v>
      </c>
      <c r="D704" s="7" t="s">
        <v>277</v>
      </c>
      <c r="E704" s="13">
        <v>451000000</v>
      </c>
      <c r="F704" s="13">
        <v>416000000</v>
      </c>
    </row>
    <row r="705" customHeight="1" spans="1:6">
      <c r="A705" s="6" t="str">
        <f t="shared" si="0"/>
        <v>Ecuador-The Americas2001</v>
      </c>
      <c r="B705" s="6" t="s">
        <v>124</v>
      </c>
      <c r="C705" s="6" t="s">
        <v>75</v>
      </c>
      <c r="D705" s="7" t="s">
        <v>278</v>
      </c>
      <c r="E705" s="13">
        <v>438000000</v>
      </c>
      <c r="F705" s="13">
        <v>465000000</v>
      </c>
    </row>
    <row r="706" customHeight="1" spans="1:6">
      <c r="A706" s="6" t="str">
        <f t="shared" si="0"/>
        <v>Ecuador-The Americas2002</v>
      </c>
      <c r="B706" s="6" t="s">
        <v>124</v>
      </c>
      <c r="C706" s="6" t="s">
        <v>75</v>
      </c>
      <c r="D706" s="7" t="s">
        <v>279</v>
      </c>
      <c r="E706" s="13">
        <v>449000000</v>
      </c>
      <c r="F706" s="13">
        <v>507000000</v>
      </c>
    </row>
    <row r="707" customHeight="1" spans="1:6">
      <c r="A707" s="6" t="str">
        <f t="shared" si="0"/>
        <v>Ecuador-The Americas2003</v>
      </c>
      <c r="B707" s="6" t="s">
        <v>124</v>
      </c>
      <c r="C707" s="6" t="s">
        <v>75</v>
      </c>
      <c r="D707" s="7" t="s">
        <v>280</v>
      </c>
      <c r="E707" s="13">
        <v>408000000</v>
      </c>
      <c r="F707" s="13">
        <v>500000000</v>
      </c>
    </row>
    <row r="708" customHeight="1" spans="1:6">
      <c r="A708" s="6" t="str">
        <f t="shared" si="0"/>
        <v>Ecuador-The Americas2004</v>
      </c>
      <c r="B708" s="6" t="s">
        <v>124</v>
      </c>
      <c r="C708" s="6" t="s">
        <v>75</v>
      </c>
      <c r="D708" s="7" t="s">
        <v>281</v>
      </c>
      <c r="E708" s="13">
        <v>464000000</v>
      </c>
      <c r="F708" s="13">
        <v>577000000</v>
      </c>
    </row>
    <row r="709" customHeight="1" spans="1:6">
      <c r="A709" s="6" t="str">
        <f t="shared" si="0"/>
        <v>Ecuador-The Americas2005</v>
      </c>
      <c r="B709" s="6" t="s">
        <v>124</v>
      </c>
      <c r="C709" s="6" t="s">
        <v>75</v>
      </c>
      <c r="D709" s="7" t="s">
        <v>282</v>
      </c>
      <c r="E709" s="13">
        <v>488000000</v>
      </c>
      <c r="F709" s="13">
        <v>644000000</v>
      </c>
    </row>
    <row r="710" customHeight="1" spans="1:6">
      <c r="A710" s="6" t="str">
        <f t="shared" si="0"/>
        <v>Ecuador-The Americas2006</v>
      </c>
      <c r="B710" s="6" t="s">
        <v>124</v>
      </c>
      <c r="C710" s="6" t="s">
        <v>75</v>
      </c>
      <c r="D710" s="7" t="s">
        <v>287</v>
      </c>
      <c r="E710" s="13">
        <v>492000000</v>
      </c>
      <c r="F710" s="13">
        <v>706000000</v>
      </c>
    </row>
    <row r="711" customHeight="1" spans="1:6">
      <c r="A711" s="6" t="str">
        <f t="shared" si="0"/>
        <v>Ecuador-The Americas2007</v>
      </c>
      <c r="B711" s="6" t="s">
        <v>124</v>
      </c>
      <c r="C711" s="6" t="s">
        <v>75</v>
      </c>
      <c r="D711" s="7" t="s">
        <v>289</v>
      </c>
      <c r="E711" s="13">
        <v>626000000</v>
      </c>
      <c r="F711" s="13">
        <v>733000000</v>
      </c>
    </row>
    <row r="712" customHeight="1" spans="1:6">
      <c r="A712" s="6" t="str">
        <f t="shared" si="0"/>
        <v>Ecuador-The Americas2008</v>
      </c>
      <c r="B712" s="6" t="s">
        <v>124</v>
      </c>
      <c r="C712" s="6" t="s">
        <v>75</v>
      </c>
      <c r="D712" s="7" t="s">
        <v>283</v>
      </c>
      <c r="E712" s="13">
        <v>745000000</v>
      </c>
      <c r="F712" s="13">
        <v>790000000</v>
      </c>
    </row>
    <row r="713" customHeight="1" spans="1:6">
      <c r="A713" s="6" t="str">
        <f t="shared" si="0"/>
        <v>Ecuador-The Americas2009</v>
      </c>
      <c r="B713" s="6" t="s">
        <v>124</v>
      </c>
      <c r="C713" s="6" t="s">
        <v>75</v>
      </c>
      <c r="D713" s="7" t="s">
        <v>284</v>
      </c>
      <c r="E713" s="13">
        <v>674000000</v>
      </c>
      <c r="F713" s="13">
        <v>806000000</v>
      </c>
    </row>
    <row r="714" customHeight="1" spans="1:6">
      <c r="A714" s="6" t="str">
        <f t="shared" si="0"/>
        <v>Ecuador-The Americas2010</v>
      </c>
      <c r="B714" s="6" t="s">
        <v>124</v>
      </c>
      <c r="C714" s="6" t="s">
        <v>75</v>
      </c>
      <c r="D714" s="7" t="s">
        <v>288</v>
      </c>
      <c r="E714" s="13">
        <v>786000000</v>
      </c>
      <c r="F714" s="13">
        <v>863000000</v>
      </c>
    </row>
    <row r="715" customHeight="1" spans="1:6">
      <c r="A715" s="6" t="str">
        <f t="shared" si="0"/>
        <v>Ecuador-The Americas2011</v>
      </c>
      <c r="B715" s="6" t="s">
        <v>124</v>
      </c>
      <c r="C715" s="6" t="s">
        <v>75</v>
      </c>
      <c r="D715" s="7" t="s">
        <v>285</v>
      </c>
      <c r="E715" s="13">
        <v>849000000</v>
      </c>
      <c r="F715" s="13">
        <v>917000000</v>
      </c>
    </row>
    <row r="716" customHeight="1" spans="1:6">
      <c r="A716" s="6" t="str">
        <f t="shared" si="0"/>
        <v>Ecuador-The Americas2012</v>
      </c>
      <c r="B716" s="6" t="s">
        <v>124</v>
      </c>
      <c r="C716" s="6" t="s">
        <v>75</v>
      </c>
      <c r="D716" s="7" t="s">
        <v>286</v>
      </c>
      <c r="E716" s="13">
        <v>1039000000</v>
      </c>
      <c r="F716" s="13">
        <v>944000000</v>
      </c>
    </row>
    <row r="717" customHeight="1" spans="1:6">
      <c r="A717" s="6" t="str">
        <f t="shared" si="0"/>
        <v>Egypt-Africa2000</v>
      </c>
      <c r="B717" s="6" t="s">
        <v>125</v>
      </c>
      <c r="C717" s="6" t="s">
        <v>69</v>
      </c>
      <c r="D717" s="7" t="s">
        <v>277</v>
      </c>
      <c r="E717" s="13">
        <v>4657000000</v>
      </c>
      <c r="F717" s="13">
        <v>1206000000</v>
      </c>
    </row>
    <row r="718" customHeight="1" spans="1:6">
      <c r="A718" s="6" t="str">
        <f t="shared" si="0"/>
        <v>Egypt-Africa2001</v>
      </c>
      <c r="B718" s="6" t="s">
        <v>125</v>
      </c>
      <c r="C718" s="6" t="s">
        <v>69</v>
      </c>
      <c r="D718" s="7" t="s">
        <v>278</v>
      </c>
      <c r="E718" s="13">
        <v>4119000000</v>
      </c>
      <c r="F718" s="13">
        <v>1248000000</v>
      </c>
    </row>
    <row r="719" customHeight="1" spans="1:6">
      <c r="A719" s="6" t="str">
        <f t="shared" si="0"/>
        <v>Egypt-Africa2002</v>
      </c>
      <c r="B719" s="6" t="s">
        <v>125</v>
      </c>
      <c r="C719" s="6" t="s">
        <v>69</v>
      </c>
      <c r="D719" s="7" t="s">
        <v>279</v>
      </c>
      <c r="E719" s="13">
        <v>4133000000</v>
      </c>
      <c r="F719" s="13">
        <v>1309000000</v>
      </c>
    </row>
    <row r="720" customHeight="1" spans="1:6">
      <c r="A720" s="6" t="str">
        <f t="shared" si="0"/>
        <v>Egypt-Africa2003</v>
      </c>
      <c r="B720" s="6" t="s">
        <v>125</v>
      </c>
      <c r="C720" s="6" t="s">
        <v>69</v>
      </c>
      <c r="D720" s="7" t="s">
        <v>280</v>
      </c>
      <c r="E720" s="13">
        <v>4704000000</v>
      </c>
      <c r="F720" s="13">
        <v>1465000000</v>
      </c>
    </row>
    <row r="721" customHeight="1" spans="1:6">
      <c r="A721" s="6" t="str">
        <f t="shared" si="0"/>
        <v>Egypt-Africa2004</v>
      </c>
      <c r="B721" s="6" t="s">
        <v>125</v>
      </c>
      <c r="C721" s="6" t="s">
        <v>69</v>
      </c>
      <c r="D721" s="7" t="s">
        <v>281</v>
      </c>
      <c r="E721" s="13">
        <v>6328000000</v>
      </c>
      <c r="F721" s="13">
        <v>1543000000</v>
      </c>
    </row>
    <row r="722" customHeight="1" spans="1:6">
      <c r="A722" s="6" t="str">
        <f t="shared" si="0"/>
        <v>Egypt-Africa2005</v>
      </c>
      <c r="B722" s="6" t="s">
        <v>125</v>
      </c>
      <c r="C722" s="6" t="s">
        <v>69</v>
      </c>
      <c r="D722" s="7" t="s">
        <v>282</v>
      </c>
      <c r="E722" s="13">
        <v>7206000000</v>
      </c>
      <c r="F722" s="13">
        <v>1932000000</v>
      </c>
    </row>
    <row r="723" customHeight="1" spans="1:6">
      <c r="A723" s="6" t="str">
        <f t="shared" si="0"/>
        <v>Egypt-Africa2006</v>
      </c>
      <c r="B723" s="6" t="s">
        <v>125</v>
      </c>
      <c r="C723" s="6" t="s">
        <v>69</v>
      </c>
      <c r="D723" s="7" t="s">
        <v>287</v>
      </c>
      <c r="E723" s="13">
        <v>8133000000</v>
      </c>
      <c r="F723" s="13">
        <v>2156000000</v>
      </c>
    </row>
    <row r="724" customHeight="1" spans="1:6">
      <c r="A724" s="6" t="str">
        <f t="shared" si="0"/>
        <v>Egypt-Africa2007</v>
      </c>
      <c r="B724" s="6" t="s">
        <v>125</v>
      </c>
      <c r="C724" s="6" t="s">
        <v>69</v>
      </c>
      <c r="D724" s="7" t="s">
        <v>289</v>
      </c>
      <c r="E724" s="13">
        <v>10327000000</v>
      </c>
      <c r="F724" s="13">
        <v>2886000000</v>
      </c>
    </row>
    <row r="725" customHeight="1" spans="1:6">
      <c r="A725" s="6" t="str">
        <f t="shared" si="0"/>
        <v>Egypt-Africa2008</v>
      </c>
      <c r="B725" s="6" t="s">
        <v>125</v>
      </c>
      <c r="C725" s="6" t="s">
        <v>69</v>
      </c>
      <c r="D725" s="7" t="s">
        <v>283</v>
      </c>
      <c r="E725" s="13">
        <v>12104000000</v>
      </c>
      <c r="F725" s="13">
        <v>3390000000</v>
      </c>
    </row>
    <row r="726" customHeight="1" spans="1:6">
      <c r="A726" s="6" t="str">
        <f t="shared" si="0"/>
        <v>Egypt-Africa2009</v>
      </c>
      <c r="B726" s="6" t="s">
        <v>125</v>
      </c>
      <c r="C726" s="6" t="s">
        <v>69</v>
      </c>
      <c r="D726" s="7" t="s">
        <v>284</v>
      </c>
      <c r="E726" s="13">
        <v>11757000000</v>
      </c>
      <c r="F726" s="13">
        <v>2941000000</v>
      </c>
    </row>
    <row r="727" customHeight="1" spans="1:6">
      <c r="A727" s="6" t="str">
        <f t="shared" si="0"/>
        <v>Egypt-Africa2010</v>
      </c>
      <c r="B727" s="6" t="s">
        <v>125</v>
      </c>
      <c r="C727" s="6" t="s">
        <v>69</v>
      </c>
      <c r="D727" s="7" t="s">
        <v>288</v>
      </c>
      <c r="E727" s="13">
        <v>13633000000</v>
      </c>
      <c r="F727" s="13">
        <v>2696000000</v>
      </c>
    </row>
    <row r="728" customHeight="1" spans="1:6">
      <c r="A728" s="6" t="str">
        <f t="shared" si="0"/>
        <v>Egypt-Africa2011</v>
      </c>
      <c r="B728" s="6" t="s">
        <v>125</v>
      </c>
      <c r="C728" s="6" t="s">
        <v>69</v>
      </c>
      <c r="D728" s="7" t="s">
        <v>285</v>
      </c>
      <c r="E728" s="13">
        <v>9333000000</v>
      </c>
      <c r="F728" s="13">
        <v>2575000000</v>
      </c>
    </row>
    <row r="729" customHeight="1" spans="1:6">
      <c r="A729" s="6" t="str">
        <f t="shared" si="0"/>
        <v>Egypt-Africa2012</v>
      </c>
      <c r="B729" s="6" t="s">
        <v>125</v>
      </c>
      <c r="C729" s="6" t="s">
        <v>69</v>
      </c>
      <c r="D729" s="7" t="s">
        <v>286</v>
      </c>
      <c r="E729" s="13">
        <v>10823000000</v>
      </c>
      <c r="F729" s="13">
        <v>3037000000</v>
      </c>
    </row>
    <row r="730" customHeight="1" spans="1:6">
      <c r="A730" s="6" t="str">
        <f t="shared" si="0"/>
        <v>El Salvador-The Americas2000</v>
      </c>
      <c r="B730" s="6" t="s">
        <v>126</v>
      </c>
      <c r="C730" s="6" t="s">
        <v>75</v>
      </c>
      <c r="D730" s="7" t="s">
        <v>277</v>
      </c>
      <c r="E730" s="13">
        <v>437000000</v>
      </c>
      <c r="F730" s="13">
        <v>219000000</v>
      </c>
    </row>
    <row r="731" customHeight="1" spans="1:6">
      <c r="A731" s="6" t="str">
        <f t="shared" si="0"/>
        <v>El Salvador-The Americas2001</v>
      </c>
      <c r="B731" s="6" t="s">
        <v>126</v>
      </c>
      <c r="C731" s="6" t="s">
        <v>75</v>
      </c>
      <c r="D731" s="7" t="s">
        <v>278</v>
      </c>
      <c r="E731" s="13">
        <v>452000000</v>
      </c>
      <c r="F731" s="13">
        <v>247000000</v>
      </c>
    </row>
    <row r="732" customHeight="1" spans="1:6">
      <c r="A732" s="6" t="str">
        <f t="shared" si="0"/>
        <v>El Salvador-The Americas2002</v>
      </c>
      <c r="B732" s="6" t="s">
        <v>126</v>
      </c>
      <c r="C732" s="6" t="s">
        <v>75</v>
      </c>
      <c r="D732" s="7" t="s">
        <v>279</v>
      </c>
      <c r="E732" s="13">
        <v>521000000</v>
      </c>
      <c r="F732" s="13">
        <v>266000000</v>
      </c>
    </row>
    <row r="733" customHeight="1" spans="1:6">
      <c r="A733" s="6" t="str">
        <f t="shared" si="0"/>
        <v>El Salvador-The Americas2003</v>
      </c>
      <c r="B733" s="6" t="s">
        <v>126</v>
      </c>
      <c r="C733" s="6" t="s">
        <v>75</v>
      </c>
      <c r="D733" s="7" t="s">
        <v>280</v>
      </c>
      <c r="E733" s="13">
        <v>664000000</v>
      </c>
      <c r="F733" s="13">
        <v>311000000</v>
      </c>
    </row>
    <row r="734" customHeight="1" spans="1:6">
      <c r="A734" s="6" t="str">
        <f t="shared" si="0"/>
        <v>El Salvador-The Americas2004</v>
      </c>
      <c r="B734" s="6" t="s">
        <v>126</v>
      </c>
      <c r="C734" s="6" t="s">
        <v>75</v>
      </c>
      <c r="D734" s="7" t="s">
        <v>281</v>
      </c>
      <c r="E734" s="13">
        <v>748000000</v>
      </c>
      <c r="F734" s="13">
        <v>373000000</v>
      </c>
    </row>
    <row r="735" customHeight="1" spans="1:6">
      <c r="A735" s="6" t="str">
        <f t="shared" si="0"/>
        <v>El Salvador-The Americas2005</v>
      </c>
      <c r="B735" s="6" t="s">
        <v>126</v>
      </c>
      <c r="C735" s="6" t="s">
        <v>75</v>
      </c>
      <c r="D735" s="7" t="s">
        <v>282</v>
      </c>
      <c r="E735" s="13">
        <v>656000000</v>
      </c>
      <c r="F735" s="13">
        <v>288000000</v>
      </c>
    </row>
    <row r="736" customHeight="1" spans="1:6">
      <c r="A736" s="6" t="str">
        <f t="shared" si="0"/>
        <v>El Salvador-The Americas2006</v>
      </c>
      <c r="B736" s="6" t="s">
        <v>126</v>
      </c>
      <c r="C736" s="6" t="s">
        <v>75</v>
      </c>
      <c r="D736" s="7" t="s">
        <v>287</v>
      </c>
      <c r="E736" s="13">
        <v>686000000</v>
      </c>
      <c r="F736" s="13">
        <v>307000000</v>
      </c>
    </row>
    <row r="737" customHeight="1" spans="1:6">
      <c r="A737" s="6" t="str">
        <f t="shared" si="0"/>
        <v>El Salvador-The Americas2007</v>
      </c>
      <c r="B737" s="6" t="s">
        <v>126</v>
      </c>
      <c r="C737" s="6" t="s">
        <v>75</v>
      </c>
      <c r="D737" s="7" t="s">
        <v>289</v>
      </c>
      <c r="E737" s="13">
        <v>793000000</v>
      </c>
      <c r="F737" s="13">
        <v>363000000</v>
      </c>
    </row>
    <row r="738" customHeight="1" spans="1:6">
      <c r="A738" s="6" t="str">
        <f t="shared" si="0"/>
        <v>El Salvador-The Americas2008</v>
      </c>
      <c r="B738" s="6" t="s">
        <v>126</v>
      </c>
      <c r="C738" s="6" t="s">
        <v>75</v>
      </c>
      <c r="D738" s="7" t="s">
        <v>283</v>
      </c>
      <c r="E738" s="13">
        <v>711000000</v>
      </c>
      <c r="F738" s="13">
        <v>326000000</v>
      </c>
    </row>
    <row r="739" customHeight="1" spans="1:6">
      <c r="A739" s="6" t="str">
        <f t="shared" si="0"/>
        <v>El Salvador-The Americas2009</v>
      </c>
      <c r="B739" s="6" t="s">
        <v>126</v>
      </c>
      <c r="C739" s="6" t="s">
        <v>75</v>
      </c>
      <c r="D739" s="7" t="s">
        <v>284</v>
      </c>
      <c r="E739" s="13">
        <v>549000000</v>
      </c>
      <c r="F739" s="13">
        <v>253000000</v>
      </c>
    </row>
    <row r="740" customHeight="1" spans="1:6">
      <c r="A740" s="6" t="str">
        <f t="shared" si="0"/>
        <v>El Salvador-The Americas2010</v>
      </c>
      <c r="B740" s="6" t="s">
        <v>126</v>
      </c>
      <c r="C740" s="6" t="s">
        <v>75</v>
      </c>
      <c r="D740" s="7" t="s">
        <v>288</v>
      </c>
      <c r="E740" s="13">
        <v>646000000</v>
      </c>
      <c r="F740" s="13">
        <v>280000000</v>
      </c>
    </row>
    <row r="741" customHeight="1" spans="1:6">
      <c r="A741" s="6" t="str">
        <f t="shared" si="0"/>
        <v>El Salvador-The Americas2011</v>
      </c>
      <c r="B741" s="6" t="s">
        <v>126</v>
      </c>
      <c r="C741" s="6" t="s">
        <v>75</v>
      </c>
      <c r="D741" s="7" t="s">
        <v>285</v>
      </c>
      <c r="E741" s="13">
        <v>729000000</v>
      </c>
      <c r="F741" s="13">
        <v>244000000</v>
      </c>
    </row>
    <row r="742" customHeight="1" spans="1:6">
      <c r="A742" s="6" t="str">
        <f t="shared" si="0"/>
        <v>El Salvador-The Americas2012</v>
      </c>
      <c r="B742" s="6" t="s">
        <v>126</v>
      </c>
      <c r="C742" s="6" t="s">
        <v>75</v>
      </c>
      <c r="D742" s="7" t="s">
        <v>286</v>
      </c>
      <c r="E742" s="13">
        <v>894000000</v>
      </c>
      <c r="F742" s="13">
        <v>286000000</v>
      </c>
    </row>
    <row r="743" customHeight="1" spans="1:6">
      <c r="A743" s="6" t="str">
        <f t="shared" si="0"/>
        <v>Equatorial Guinea-Africa2000</v>
      </c>
      <c r="B743" s="6" t="s">
        <v>127</v>
      </c>
      <c r="C743" s="6" t="s">
        <v>69</v>
      </c>
      <c r="D743" s="7" t="s">
        <v>277</v>
      </c>
      <c r="E743" s="13">
        <v>5000000</v>
      </c>
      <c r="F743" s="13">
        <v>19000000</v>
      </c>
    </row>
    <row r="744" customHeight="1" spans="1:6">
      <c r="A744" s="6" t="str">
        <f t="shared" si="0"/>
        <v>Equatorial Guinea-Africa2001</v>
      </c>
      <c r="B744" s="6" t="s">
        <v>127</v>
      </c>
      <c r="C744" s="6" t="s">
        <v>69</v>
      </c>
      <c r="D744" s="7" t="s">
        <v>278</v>
      </c>
      <c r="E744" s="13">
        <v>14000000</v>
      </c>
      <c r="F744" s="13">
        <v>30000000</v>
      </c>
    </row>
    <row r="745" customHeight="1" spans="1:6">
      <c r="A745" s="6" t="str">
        <f t="shared" si="0"/>
        <v>Equatorial Guinea-Africa2002</v>
      </c>
      <c r="B745" s="6" t="s">
        <v>127</v>
      </c>
      <c r="C745" s="6" t="s">
        <v>69</v>
      </c>
      <c r="D745" s="7" t="s">
        <v>279</v>
      </c>
      <c r="E745" s="12"/>
      <c r="F745" s="12"/>
    </row>
    <row r="746" customHeight="1" spans="1:6">
      <c r="A746" s="6" t="str">
        <f t="shared" si="0"/>
        <v>Equatorial Guinea-Africa2003</v>
      </c>
      <c r="B746" s="6" t="s">
        <v>127</v>
      </c>
      <c r="C746" s="6" t="s">
        <v>69</v>
      </c>
      <c r="D746" s="7" t="s">
        <v>280</v>
      </c>
      <c r="E746" s="12"/>
      <c r="F746" s="12"/>
    </row>
    <row r="747" customHeight="1" spans="1:6">
      <c r="A747" s="6" t="str">
        <f t="shared" si="0"/>
        <v>Equatorial Guinea-Africa2004</v>
      </c>
      <c r="B747" s="6" t="s">
        <v>127</v>
      </c>
      <c r="C747" s="6" t="s">
        <v>69</v>
      </c>
      <c r="D747" s="7" t="s">
        <v>281</v>
      </c>
      <c r="E747" s="12"/>
      <c r="F747" s="12"/>
    </row>
    <row r="748" customHeight="1" spans="1:6">
      <c r="A748" s="6" t="str">
        <f t="shared" si="0"/>
        <v>Equatorial Guinea-Africa2005</v>
      </c>
      <c r="B748" s="6" t="s">
        <v>127</v>
      </c>
      <c r="C748" s="6" t="s">
        <v>69</v>
      </c>
      <c r="D748" s="7" t="s">
        <v>282</v>
      </c>
      <c r="E748" s="12"/>
      <c r="F748" s="12"/>
    </row>
    <row r="749" customHeight="1" spans="1:6">
      <c r="A749" s="6" t="str">
        <f t="shared" si="0"/>
        <v>Equatorial Guinea-Africa2006</v>
      </c>
      <c r="B749" s="6" t="s">
        <v>127</v>
      </c>
      <c r="C749" s="6" t="s">
        <v>69</v>
      </c>
      <c r="D749" s="7" t="s">
        <v>287</v>
      </c>
      <c r="E749" s="12"/>
      <c r="F749" s="12"/>
    </row>
    <row r="750" customHeight="1" spans="1:6">
      <c r="A750" s="6" t="str">
        <f t="shared" si="0"/>
        <v>Equatorial Guinea-Africa2007</v>
      </c>
      <c r="B750" s="6" t="s">
        <v>127</v>
      </c>
      <c r="C750" s="6" t="s">
        <v>69</v>
      </c>
      <c r="D750" s="7" t="s">
        <v>289</v>
      </c>
      <c r="E750" s="12"/>
      <c r="F750" s="12"/>
    </row>
    <row r="751" customHeight="1" spans="1:6">
      <c r="A751" s="6" t="str">
        <f t="shared" si="0"/>
        <v>Equatorial Guinea-Africa2008</v>
      </c>
      <c r="B751" s="6" t="s">
        <v>127</v>
      </c>
      <c r="C751" s="6" t="s">
        <v>69</v>
      </c>
      <c r="D751" s="7" t="s">
        <v>283</v>
      </c>
      <c r="E751" s="12"/>
      <c r="F751" s="12"/>
    </row>
    <row r="752" customHeight="1" spans="1:6">
      <c r="A752" s="6" t="str">
        <f t="shared" si="0"/>
        <v>Equatorial Guinea-Africa2009</v>
      </c>
      <c r="B752" s="6" t="s">
        <v>127</v>
      </c>
      <c r="C752" s="6" t="s">
        <v>69</v>
      </c>
      <c r="D752" s="7" t="s">
        <v>284</v>
      </c>
      <c r="E752" s="12"/>
      <c r="F752" s="12"/>
    </row>
    <row r="753" customHeight="1" spans="1:6">
      <c r="A753" s="6" t="str">
        <f t="shared" si="0"/>
        <v>Equatorial Guinea-Africa2010</v>
      </c>
      <c r="B753" s="6" t="s">
        <v>127</v>
      </c>
      <c r="C753" s="6" t="s">
        <v>69</v>
      </c>
      <c r="D753" s="7" t="s">
        <v>288</v>
      </c>
      <c r="E753" s="12"/>
      <c r="F753" s="12"/>
    </row>
    <row r="754" customHeight="1" spans="1:6">
      <c r="A754" s="6" t="str">
        <f t="shared" si="0"/>
        <v>Equatorial Guinea-Africa2011</v>
      </c>
      <c r="B754" s="6" t="s">
        <v>127</v>
      </c>
      <c r="C754" s="6" t="s">
        <v>69</v>
      </c>
      <c r="D754" s="7" t="s">
        <v>285</v>
      </c>
      <c r="E754" s="12"/>
      <c r="F754" s="12"/>
    </row>
    <row r="755" customHeight="1" spans="1:6">
      <c r="A755" s="6" t="str">
        <f t="shared" si="0"/>
        <v>Equatorial Guinea-Africa2012</v>
      </c>
      <c r="B755" s="6" t="s">
        <v>127</v>
      </c>
      <c r="C755" s="6" t="s">
        <v>69</v>
      </c>
      <c r="D755" s="7" t="s">
        <v>286</v>
      </c>
      <c r="E755" s="12"/>
      <c r="F755" s="12"/>
    </row>
    <row r="756" customHeight="1" spans="1:6">
      <c r="A756" s="6" t="str">
        <f t="shared" si="0"/>
        <v>Eritrea-Africa2000</v>
      </c>
      <c r="B756" s="6" t="s">
        <v>128</v>
      </c>
      <c r="C756" s="6" t="s">
        <v>69</v>
      </c>
      <c r="D756" s="7" t="s">
        <v>277</v>
      </c>
      <c r="E756" s="13">
        <v>36000000</v>
      </c>
      <c r="F756" s="12"/>
    </row>
    <row r="757" customHeight="1" spans="1:6">
      <c r="A757" s="6" t="str">
        <f t="shared" si="0"/>
        <v>Eritrea-Africa2001</v>
      </c>
      <c r="B757" s="6" t="s">
        <v>128</v>
      </c>
      <c r="C757" s="6" t="s">
        <v>69</v>
      </c>
      <c r="D757" s="7" t="s">
        <v>278</v>
      </c>
      <c r="E757" s="13">
        <v>74000000</v>
      </c>
      <c r="F757" s="12"/>
    </row>
    <row r="758" customHeight="1" spans="1:6">
      <c r="A758" s="6" t="str">
        <f t="shared" si="0"/>
        <v>Eritrea-Africa2002</v>
      </c>
      <c r="B758" s="6" t="s">
        <v>128</v>
      </c>
      <c r="C758" s="6" t="s">
        <v>69</v>
      </c>
      <c r="D758" s="7" t="s">
        <v>279</v>
      </c>
      <c r="E758" s="13">
        <v>73000000</v>
      </c>
      <c r="F758" s="12"/>
    </row>
    <row r="759" customHeight="1" spans="1:6">
      <c r="A759" s="6" t="str">
        <f t="shared" si="0"/>
        <v>Eritrea-Africa2003</v>
      </c>
      <c r="B759" s="6" t="s">
        <v>128</v>
      </c>
      <c r="C759" s="6" t="s">
        <v>69</v>
      </c>
      <c r="D759" s="7" t="s">
        <v>280</v>
      </c>
      <c r="E759" s="13">
        <v>74000000</v>
      </c>
      <c r="F759" s="12"/>
    </row>
    <row r="760" customHeight="1" spans="1:6">
      <c r="A760" s="6" t="str">
        <f t="shared" si="0"/>
        <v>Eritrea-Africa2004</v>
      </c>
      <c r="B760" s="6" t="s">
        <v>128</v>
      </c>
      <c r="C760" s="6" t="s">
        <v>69</v>
      </c>
      <c r="D760" s="7" t="s">
        <v>281</v>
      </c>
      <c r="E760" s="13">
        <v>73000000</v>
      </c>
      <c r="F760" s="12"/>
    </row>
    <row r="761" customHeight="1" spans="1:6">
      <c r="A761" s="6" t="str">
        <f t="shared" si="0"/>
        <v>Eritrea-Africa2005</v>
      </c>
      <c r="B761" s="6" t="s">
        <v>128</v>
      </c>
      <c r="C761" s="6" t="s">
        <v>69</v>
      </c>
      <c r="D761" s="7" t="s">
        <v>282</v>
      </c>
      <c r="E761" s="13">
        <v>66000000</v>
      </c>
      <c r="F761" s="12"/>
    </row>
    <row r="762" customHeight="1" spans="1:6">
      <c r="A762" s="6" t="str">
        <f t="shared" si="0"/>
        <v>Eritrea-Africa2006</v>
      </c>
      <c r="B762" s="6" t="s">
        <v>128</v>
      </c>
      <c r="C762" s="6" t="s">
        <v>69</v>
      </c>
      <c r="D762" s="7" t="s">
        <v>287</v>
      </c>
      <c r="E762" s="13">
        <v>60000000</v>
      </c>
      <c r="F762" s="12"/>
    </row>
    <row r="763" customHeight="1" spans="1:6">
      <c r="A763" s="6" t="str">
        <f t="shared" si="0"/>
        <v>Eritrea-Africa2007</v>
      </c>
      <c r="B763" s="6" t="s">
        <v>128</v>
      </c>
      <c r="C763" s="6" t="s">
        <v>69</v>
      </c>
      <c r="D763" s="7" t="s">
        <v>289</v>
      </c>
      <c r="E763" s="13">
        <v>61000000</v>
      </c>
      <c r="F763" s="12"/>
    </row>
    <row r="764" customHeight="1" spans="1:6">
      <c r="A764" s="6" t="str">
        <f t="shared" si="0"/>
        <v>Eritrea-Africa2008</v>
      </c>
      <c r="B764" s="6" t="s">
        <v>128</v>
      </c>
      <c r="C764" s="6" t="s">
        <v>69</v>
      </c>
      <c r="D764" s="7" t="s">
        <v>283</v>
      </c>
      <c r="E764" s="13">
        <v>46000000</v>
      </c>
      <c r="F764" s="12"/>
    </row>
    <row r="765" customHeight="1" spans="1:6">
      <c r="A765" s="6" t="str">
        <f t="shared" si="0"/>
        <v>Eritrea-Africa2009</v>
      </c>
      <c r="B765" s="6" t="s">
        <v>128</v>
      </c>
      <c r="C765" s="6" t="s">
        <v>69</v>
      </c>
      <c r="D765" s="7" t="s">
        <v>284</v>
      </c>
      <c r="E765" s="13">
        <v>26000000</v>
      </c>
      <c r="F765" s="12"/>
    </row>
    <row r="766" customHeight="1" spans="1:6">
      <c r="A766" s="6" t="str">
        <f t="shared" si="0"/>
        <v>Eritrea-Africa2010</v>
      </c>
      <c r="B766" s="6" t="s">
        <v>128</v>
      </c>
      <c r="C766" s="6" t="s">
        <v>69</v>
      </c>
      <c r="D766" s="7" t="s">
        <v>288</v>
      </c>
      <c r="E766" s="12"/>
      <c r="F766" s="12"/>
    </row>
    <row r="767" customHeight="1" spans="1:6">
      <c r="A767" s="6" t="str">
        <f t="shared" si="0"/>
        <v>Eritrea-Africa2011</v>
      </c>
      <c r="B767" s="6" t="s">
        <v>128</v>
      </c>
      <c r="C767" s="6" t="s">
        <v>69</v>
      </c>
      <c r="D767" s="7" t="s">
        <v>285</v>
      </c>
      <c r="E767" s="12"/>
      <c r="F767" s="12"/>
    </row>
    <row r="768" customHeight="1" spans="1:6">
      <c r="A768" s="6" t="str">
        <f t="shared" si="0"/>
        <v>Eritrea-Africa2012</v>
      </c>
      <c r="B768" s="6" t="s">
        <v>128</v>
      </c>
      <c r="C768" s="6" t="s">
        <v>69</v>
      </c>
      <c r="D768" s="7" t="s">
        <v>286</v>
      </c>
      <c r="E768" s="12"/>
      <c r="F768" s="12"/>
    </row>
    <row r="769" customHeight="1" spans="1:6">
      <c r="A769" s="6" t="str">
        <f t="shared" si="0"/>
        <v>Estonia-Europe2000</v>
      </c>
      <c r="B769" s="6" t="s">
        <v>129</v>
      </c>
      <c r="C769" s="6" t="s">
        <v>67</v>
      </c>
      <c r="D769" s="7" t="s">
        <v>277</v>
      </c>
      <c r="E769" s="13">
        <v>657000000</v>
      </c>
      <c r="F769" s="13">
        <v>253000000</v>
      </c>
    </row>
    <row r="770" customHeight="1" spans="1:6">
      <c r="A770" s="6" t="str">
        <f t="shared" si="0"/>
        <v>Estonia-Europe2001</v>
      </c>
      <c r="B770" s="6" t="s">
        <v>129</v>
      </c>
      <c r="C770" s="6" t="s">
        <v>67</v>
      </c>
      <c r="D770" s="7" t="s">
        <v>278</v>
      </c>
      <c r="E770" s="13">
        <v>661000000</v>
      </c>
      <c r="F770" s="13">
        <v>253000000</v>
      </c>
    </row>
    <row r="771" customHeight="1" spans="1:6">
      <c r="A771" s="6" t="str">
        <f t="shared" si="0"/>
        <v>Estonia-Europe2002</v>
      </c>
      <c r="B771" s="6" t="s">
        <v>129</v>
      </c>
      <c r="C771" s="6" t="s">
        <v>67</v>
      </c>
      <c r="D771" s="7" t="s">
        <v>279</v>
      </c>
      <c r="E771" s="13">
        <v>737000000</v>
      </c>
      <c r="F771" s="13">
        <v>305000000</v>
      </c>
    </row>
    <row r="772" customHeight="1" spans="1:6">
      <c r="A772" s="6" t="str">
        <f t="shared" si="0"/>
        <v>Estonia-Europe2003</v>
      </c>
      <c r="B772" s="6" t="s">
        <v>129</v>
      </c>
      <c r="C772" s="6" t="s">
        <v>67</v>
      </c>
      <c r="D772" s="7" t="s">
        <v>280</v>
      </c>
      <c r="E772" s="13">
        <v>883000000</v>
      </c>
      <c r="F772" s="13">
        <v>404000000</v>
      </c>
    </row>
    <row r="773" customHeight="1" spans="1:6">
      <c r="A773" s="6" t="str">
        <f t="shared" si="0"/>
        <v>Estonia-Europe2004</v>
      </c>
      <c r="B773" s="6" t="s">
        <v>129</v>
      </c>
      <c r="C773" s="6" t="s">
        <v>67</v>
      </c>
      <c r="D773" s="7" t="s">
        <v>281</v>
      </c>
      <c r="E773" s="13">
        <v>1111000000</v>
      </c>
      <c r="F773" s="13">
        <v>486000000</v>
      </c>
    </row>
    <row r="774" customHeight="1" spans="1:6">
      <c r="A774" s="6" t="str">
        <f t="shared" si="0"/>
        <v>Estonia-Europe2005</v>
      </c>
      <c r="B774" s="6" t="s">
        <v>129</v>
      </c>
      <c r="C774" s="6" t="s">
        <v>67</v>
      </c>
      <c r="D774" s="7" t="s">
        <v>282</v>
      </c>
      <c r="E774" s="13">
        <v>1229000000</v>
      </c>
      <c r="F774" s="13">
        <v>530000000</v>
      </c>
    </row>
    <row r="775" customHeight="1" spans="1:6">
      <c r="A775" s="6" t="str">
        <f t="shared" si="0"/>
        <v>Estonia-Europe2006</v>
      </c>
      <c r="B775" s="6" t="s">
        <v>129</v>
      </c>
      <c r="C775" s="6" t="s">
        <v>67</v>
      </c>
      <c r="D775" s="7" t="s">
        <v>287</v>
      </c>
      <c r="E775" s="13">
        <v>1361000000</v>
      </c>
      <c r="F775" s="13">
        <v>706000000</v>
      </c>
    </row>
    <row r="776" customHeight="1" spans="1:6">
      <c r="A776" s="6" t="str">
        <f t="shared" si="0"/>
        <v>Estonia-Europe2007</v>
      </c>
      <c r="B776" s="6" t="s">
        <v>129</v>
      </c>
      <c r="C776" s="6" t="s">
        <v>67</v>
      </c>
      <c r="D776" s="7" t="s">
        <v>289</v>
      </c>
      <c r="E776" s="13">
        <v>1416000000</v>
      </c>
      <c r="F776" s="13">
        <v>804000000</v>
      </c>
    </row>
    <row r="777" customHeight="1" spans="1:6">
      <c r="A777" s="6" t="str">
        <f t="shared" si="0"/>
        <v>Estonia-Europe2008</v>
      </c>
      <c r="B777" s="6" t="s">
        <v>129</v>
      </c>
      <c r="C777" s="6" t="s">
        <v>67</v>
      </c>
      <c r="D777" s="7" t="s">
        <v>283</v>
      </c>
      <c r="E777" s="13">
        <v>1643000000</v>
      </c>
      <c r="F777" s="13">
        <v>939000000</v>
      </c>
    </row>
    <row r="778" customHeight="1" spans="1:6">
      <c r="A778" s="6" t="str">
        <f t="shared" si="0"/>
        <v>Estonia-Europe2009</v>
      </c>
      <c r="B778" s="6" t="s">
        <v>129</v>
      </c>
      <c r="C778" s="6" t="s">
        <v>67</v>
      </c>
      <c r="D778" s="7" t="s">
        <v>284</v>
      </c>
      <c r="E778" s="13">
        <v>1445000000</v>
      </c>
      <c r="F778" s="13">
        <v>696000000</v>
      </c>
    </row>
    <row r="779" customHeight="1" spans="1:6">
      <c r="A779" s="6" t="str">
        <f t="shared" si="0"/>
        <v>Estonia-Europe2010</v>
      </c>
      <c r="B779" s="6" t="s">
        <v>129</v>
      </c>
      <c r="C779" s="6" t="s">
        <v>67</v>
      </c>
      <c r="D779" s="7" t="s">
        <v>288</v>
      </c>
      <c r="E779" s="13">
        <v>1412000000</v>
      </c>
      <c r="F779" s="13">
        <v>723000000</v>
      </c>
    </row>
    <row r="780" customHeight="1" spans="1:6">
      <c r="A780" s="6" t="str">
        <f t="shared" si="0"/>
        <v>Estonia-Europe2011</v>
      </c>
      <c r="B780" s="6" t="s">
        <v>129</v>
      </c>
      <c r="C780" s="6" t="s">
        <v>67</v>
      </c>
      <c r="D780" s="7" t="s">
        <v>285</v>
      </c>
      <c r="E780" s="13">
        <v>1683000000</v>
      </c>
      <c r="F780" s="13">
        <v>939000000</v>
      </c>
    </row>
    <row r="781" customHeight="1" spans="1:6">
      <c r="A781" s="6" t="str">
        <f t="shared" si="0"/>
        <v>Estonia-Europe2012</v>
      </c>
      <c r="B781" s="6" t="s">
        <v>129</v>
      </c>
      <c r="C781" s="6" t="s">
        <v>67</v>
      </c>
      <c r="D781" s="7" t="s">
        <v>286</v>
      </c>
      <c r="E781" s="13">
        <v>1588000000</v>
      </c>
      <c r="F781" s="13">
        <v>958000000</v>
      </c>
    </row>
    <row r="782" customHeight="1" spans="1:6">
      <c r="A782" s="6" t="str">
        <f t="shared" si="0"/>
        <v>Ethiopia-Africa2000</v>
      </c>
      <c r="B782" s="6" t="s">
        <v>130</v>
      </c>
      <c r="C782" s="6" t="s">
        <v>69</v>
      </c>
      <c r="D782" s="7" t="s">
        <v>277</v>
      </c>
      <c r="E782" s="13">
        <v>205000000</v>
      </c>
      <c r="F782" s="13">
        <v>80000000</v>
      </c>
    </row>
    <row r="783" customHeight="1" spans="1:6">
      <c r="A783" s="6" t="str">
        <f t="shared" si="0"/>
        <v>Ethiopia-Africa2001</v>
      </c>
      <c r="B783" s="6" t="s">
        <v>130</v>
      </c>
      <c r="C783" s="6" t="s">
        <v>69</v>
      </c>
      <c r="D783" s="7" t="s">
        <v>278</v>
      </c>
      <c r="E783" s="13">
        <v>218000000</v>
      </c>
      <c r="F783" s="13">
        <v>50000000</v>
      </c>
    </row>
    <row r="784" customHeight="1" spans="1:6">
      <c r="A784" s="6" t="str">
        <f t="shared" si="0"/>
        <v>Ethiopia-Africa2002</v>
      </c>
      <c r="B784" s="6" t="s">
        <v>130</v>
      </c>
      <c r="C784" s="6" t="s">
        <v>69</v>
      </c>
      <c r="D784" s="7" t="s">
        <v>279</v>
      </c>
      <c r="E784" s="13">
        <v>261000000</v>
      </c>
      <c r="F784" s="13">
        <v>55000000</v>
      </c>
    </row>
    <row r="785" customHeight="1" spans="1:6">
      <c r="A785" s="6" t="str">
        <f t="shared" si="0"/>
        <v>Ethiopia-Africa2003</v>
      </c>
      <c r="B785" s="6" t="s">
        <v>130</v>
      </c>
      <c r="C785" s="6" t="s">
        <v>69</v>
      </c>
      <c r="D785" s="7" t="s">
        <v>280</v>
      </c>
      <c r="E785" s="13">
        <v>336000000</v>
      </c>
      <c r="F785" s="13">
        <v>63000000</v>
      </c>
    </row>
    <row r="786" customHeight="1" spans="1:6">
      <c r="A786" s="6" t="str">
        <f t="shared" si="0"/>
        <v>Ethiopia-Africa2004</v>
      </c>
      <c r="B786" s="6" t="s">
        <v>130</v>
      </c>
      <c r="C786" s="6" t="s">
        <v>69</v>
      </c>
      <c r="D786" s="7" t="s">
        <v>281</v>
      </c>
      <c r="E786" s="13">
        <v>458000000</v>
      </c>
      <c r="F786" s="13">
        <v>59000000</v>
      </c>
    </row>
    <row r="787" customHeight="1" spans="1:6">
      <c r="A787" s="6" t="str">
        <f t="shared" si="0"/>
        <v>Ethiopia-Africa2005</v>
      </c>
      <c r="B787" s="6" t="s">
        <v>130</v>
      </c>
      <c r="C787" s="6" t="s">
        <v>69</v>
      </c>
      <c r="D787" s="7" t="s">
        <v>282</v>
      </c>
      <c r="E787" s="13">
        <v>533000000</v>
      </c>
      <c r="F787" s="13">
        <v>77000000</v>
      </c>
    </row>
    <row r="788" customHeight="1" spans="1:6">
      <c r="A788" s="6" t="str">
        <f t="shared" si="0"/>
        <v>Ethiopia-Africa2006</v>
      </c>
      <c r="B788" s="6" t="s">
        <v>130</v>
      </c>
      <c r="C788" s="6" t="s">
        <v>69</v>
      </c>
      <c r="D788" s="7" t="s">
        <v>287</v>
      </c>
      <c r="E788" s="13">
        <v>639000000</v>
      </c>
      <c r="F788" s="13">
        <v>97000000</v>
      </c>
    </row>
    <row r="789" customHeight="1" spans="1:6">
      <c r="A789" s="6" t="str">
        <f t="shared" si="0"/>
        <v>Ethiopia-Africa2007</v>
      </c>
      <c r="B789" s="6" t="s">
        <v>130</v>
      </c>
      <c r="C789" s="6" t="s">
        <v>69</v>
      </c>
      <c r="D789" s="7" t="s">
        <v>289</v>
      </c>
      <c r="E789" s="13">
        <v>790000000</v>
      </c>
      <c r="F789" s="13">
        <v>107000000</v>
      </c>
    </row>
    <row r="790" customHeight="1" spans="1:6">
      <c r="A790" s="6" t="str">
        <f t="shared" si="0"/>
        <v>Ethiopia-Africa2008</v>
      </c>
      <c r="B790" s="6" t="s">
        <v>130</v>
      </c>
      <c r="C790" s="6" t="s">
        <v>69</v>
      </c>
      <c r="D790" s="7" t="s">
        <v>283</v>
      </c>
      <c r="E790" s="13">
        <v>1184000000</v>
      </c>
      <c r="F790" s="13">
        <v>156000000</v>
      </c>
    </row>
    <row r="791" customHeight="1" spans="1:6">
      <c r="A791" s="6" t="str">
        <f t="shared" si="0"/>
        <v>Ethiopia-Africa2009</v>
      </c>
      <c r="B791" s="6" t="s">
        <v>130</v>
      </c>
      <c r="C791" s="6" t="s">
        <v>69</v>
      </c>
      <c r="D791" s="7" t="s">
        <v>284</v>
      </c>
      <c r="E791" s="13">
        <v>1119000000</v>
      </c>
      <c r="F791" s="13">
        <v>139000000</v>
      </c>
    </row>
    <row r="792" customHeight="1" spans="1:6">
      <c r="A792" s="6" t="str">
        <f t="shared" si="0"/>
        <v>Ethiopia-Africa2010</v>
      </c>
      <c r="B792" s="6" t="s">
        <v>130</v>
      </c>
      <c r="C792" s="6" t="s">
        <v>69</v>
      </c>
      <c r="D792" s="7" t="s">
        <v>288</v>
      </c>
      <c r="E792" s="13">
        <v>1434000000</v>
      </c>
      <c r="F792" s="13">
        <v>143000000</v>
      </c>
    </row>
    <row r="793" customHeight="1" spans="1:6">
      <c r="A793" s="6" t="str">
        <f t="shared" si="0"/>
        <v>Ethiopia-Africa2011</v>
      </c>
      <c r="B793" s="6" t="s">
        <v>130</v>
      </c>
      <c r="C793" s="6" t="s">
        <v>69</v>
      </c>
      <c r="D793" s="7" t="s">
        <v>285</v>
      </c>
      <c r="E793" s="13">
        <v>1998000000</v>
      </c>
      <c r="F793" s="13">
        <v>170000000</v>
      </c>
    </row>
    <row r="794" customHeight="1" spans="1:6">
      <c r="A794" s="6" t="str">
        <f t="shared" si="0"/>
        <v>Ethiopia-Africa2012</v>
      </c>
      <c r="B794" s="6" t="s">
        <v>130</v>
      </c>
      <c r="C794" s="6" t="s">
        <v>69</v>
      </c>
      <c r="D794" s="7" t="s">
        <v>286</v>
      </c>
      <c r="E794" s="13">
        <v>1980000000</v>
      </c>
      <c r="F794" s="13">
        <v>181000000</v>
      </c>
    </row>
    <row r="795" customHeight="1" spans="1:6">
      <c r="A795" s="6" t="str">
        <f t="shared" si="0"/>
        <v>Faeroe Islands-Europe2000</v>
      </c>
      <c r="B795" s="6" t="s">
        <v>131</v>
      </c>
      <c r="C795" s="6" t="s">
        <v>67</v>
      </c>
      <c r="D795" s="7" t="s">
        <v>277</v>
      </c>
      <c r="E795" s="12"/>
      <c r="F795" s="12"/>
    </row>
    <row r="796" customHeight="1" spans="1:6">
      <c r="A796" s="6" t="str">
        <f t="shared" si="0"/>
        <v>Faeroe Islands-Europe2001</v>
      </c>
      <c r="B796" s="6" t="s">
        <v>131</v>
      </c>
      <c r="C796" s="6" t="s">
        <v>67</v>
      </c>
      <c r="D796" s="7" t="s">
        <v>278</v>
      </c>
      <c r="E796" s="12"/>
      <c r="F796" s="12"/>
    </row>
    <row r="797" customHeight="1" spans="1:6">
      <c r="A797" s="6" t="str">
        <f t="shared" si="0"/>
        <v>Faeroe Islands-Europe2002</v>
      </c>
      <c r="B797" s="6" t="s">
        <v>131</v>
      </c>
      <c r="C797" s="6" t="s">
        <v>67</v>
      </c>
      <c r="D797" s="7" t="s">
        <v>279</v>
      </c>
      <c r="E797" s="12"/>
      <c r="F797" s="12"/>
    </row>
    <row r="798" customHeight="1" spans="1:6">
      <c r="A798" s="6" t="str">
        <f t="shared" si="0"/>
        <v>Faeroe Islands-Europe2003</v>
      </c>
      <c r="B798" s="6" t="s">
        <v>131</v>
      </c>
      <c r="C798" s="6" t="s">
        <v>67</v>
      </c>
      <c r="D798" s="7" t="s">
        <v>280</v>
      </c>
      <c r="E798" s="12"/>
      <c r="F798" s="12"/>
    </row>
    <row r="799" customHeight="1" spans="1:6">
      <c r="A799" s="6" t="str">
        <f t="shared" si="0"/>
        <v>Faeroe Islands-Europe2004</v>
      </c>
      <c r="B799" s="6" t="s">
        <v>131</v>
      </c>
      <c r="C799" s="6" t="s">
        <v>67</v>
      </c>
      <c r="D799" s="7" t="s">
        <v>281</v>
      </c>
      <c r="E799" s="12"/>
      <c r="F799" s="12"/>
    </row>
    <row r="800" customHeight="1" spans="1:6">
      <c r="A800" s="6" t="str">
        <f t="shared" si="0"/>
        <v>Faeroe Islands-Europe2005</v>
      </c>
      <c r="B800" s="6" t="s">
        <v>131</v>
      </c>
      <c r="C800" s="6" t="s">
        <v>67</v>
      </c>
      <c r="D800" s="7" t="s">
        <v>282</v>
      </c>
      <c r="E800" s="12"/>
      <c r="F800" s="12"/>
    </row>
    <row r="801" customHeight="1" spans="1:6">
      <c r="A801" s="6" t="str">
        <f t="shared" si="0"/>
        <v>Faeroe Islands-Europe2006</v>
      </c>
      <c r="B801" s="6" t="s">
        <v>131</v>
      </c>
      <c r="C801" s="6" t="s">
        <v>67</v>
      </c>
      <c r="D801" s="7" t="s">
        <v>287</v>
      </c>
      <c r="E801" s="12"/>
      <c r="F801" s="12"/>
    </row>
    <row r="802" customHeight="1" spans="1:6">
      <c r="A802" s="6" t="str">
        <f t="shared" si="0"/>
        <v>Faeroe Islands-Europe2007</v>
      </c>
      <c r="B802" s="6" t="s">
        <v>131</v>
      </c>
      <c r="C802" s="6" t="s">
        <v>67</v>
      </c>
      <c r="D802" s="7" t="s">
        <v>289</v>
      </c>
      <c r="E802" s="12"/>
      <c r="F802" s="12"/>
    </row>
    <row r="803" customHeight="1" spans="1:6">
      <c r="A803" s="6" t="str">
        <f t="shared" si="0"/>
        <v>Faeroe Islands-Europe2008</v>
      </c>
      <c r="B803" s="6" t="s">
        <v>131</v>
      </c>
      <c r="C803" s="6" t="s">
        <v>67</v>
      </c>
      <c r="D803" s="7" t="s">
        <v>283</v>
      </c>
      <c r="E803" s="12"/>
      <c r="F803" s="12"/>
    </row>
    <row r="804" customHeight="1" spans="1:6">
      <c r="A804" s="6" t="str">
        <f t="shared" si="0"/>
        <v>Faeroe Islands-Europe2009</v>
      </c>
      <c r="B804" s="6" t="s">
        <v>131</v>
      </c>
      <c r="C804" s="6" t="s">
        <v>67</v>
      </c>
      <c r="D804" s="7" t="s">
        <v>284</v>
      </c>
      <c r="E804" s="12"/>
      <c r="F804" s="12"/>
    </row>
    <row r="805" customHeight="1" spans="1:6">
      <c r="A805" s="6" t="str">
        <f t="shared" si="0"/>
        <v>Faeroe Islands-Europe2010</v>
      </c>
      <c r="B805" s="6" t="s">
        <v>131</v>
      </c>
      <c r="C805" s="6" t="s">
        <v>67</v>
      </c>
      <c r="D805" s="7" t="s">
        <v>288</v>
      </c>
      <c r="E805" s="12"/>
      <c r="F805" s="12"/>
    </row>
    <row r="806" customHeight="1" spans="1:6">
      <c r="A806" s="6" t="str">
        <f t="shared" si="0"/>
        <v>Faeroe Islands-Europe2011</v>
      </c>
      <c r="B806" s="6" t="s">
        <v>131</v>
      </c>
      <c r="C806" s="6" t="s">
        <v>67</v>
      </c>
      <c r="D806" s="7" t="s">
        <v>285</v>
      </c>
      <c r="E806" s="12"/>
      <c r="F806" s="12"/>
    </row>
    <row r="807" customHeight="1" spans="1:6">
      <c r="A807" s="6" t="str">
        <f t="shared" si="0"/>
        <v>Faeroe Islands-Europe2012</v>
      </c>
      <c r="B807" s="6" t="s">
        <v>131</v>
      </c>
      <c r="C807" s="6" t="s">
        <v>67</v>
      </c>
      <c r="D807" s="7" t="s">
        <v>286</v>
      </c>
      <c r="E807" s="12"/>
      <c r="F807" s="12"/>
    </row>
    <row r="808" customHeight="1" spans="1:6">
      <c r="A808" s="6" t="str">
        <f t="shared" si="0"/>
        <v>Fiji-Oceania2000</v>
      </c>
      <c r="B808" s="6" t="s">
        <v>132</v>
      </c>
      <c r="C808" s="6" t="s">
        <v>71</v>
      </c>
      <c r="D808" s="7" t="s">
        <v>277</v>
      </c>
      <c r="E808" s="13">
        <v>291000000</v>
      </c>
      <c r="F808" s="13">
        <v>96000000</v>
      </c>
    </row>
    <row r="809" customHeight="1" spans="1:6">
      <c r="A809" s="6" t="str">
        <f t="shared" si="0"/>
        <v>Fiji-Oceania2001</v>
      </c>
      <c r="B809" s="6" t="s">
        <v>132</v>
      </c>
      <c r="C809" s="6" t="s">
        <v>71</v>
      </c>
      <c r="D809" s="7" t="s">
        <v>278</v>
      </c>
      <c r="E809" s="13">
        <v>316000000</v>
      </c>
      <c r="F809" s="13">
        <v>84000000</v>
      </c>
    </row>
    <row r="810" customHeight="1" spans="1:6">
      <c r="A810" s="6" t="str">
        <f t="shared" si="0"/>
        <v>Fiji-Oceania2002</v>
      </c>
      <c r="B810" s="6" t="s">
        <v>132</v>
      </c>
      <c r="C810" s="6" t="s">
        <v>71</v>
      </c>
      <c r="D810" s="7" t="s">
        <v>279</v>
      </c>
      <c r="E810" s="13">
        <v>384000000</v>
      </c>
      <c r="F810" s="13">
        <v>79000000</v>
      </c>
    </row>
    <row r="811" customHeight="1" spans="1:6">
      <c r="A811" s="6" t="str">
        <f t="shared" si="0"/>
        <v>Fiji-Oceania2003</v>
      </c>
      <c r="B811" s="6" t="s">
        <v>132</v>
      </c>
      <c r="C811" s="6" t="s">
        <v>71</v>
      </c>
      <c r="D811" s="7" t="s">
        <v>280</v>
      </c>
      <c r="E811" s="13">
        <v>496000000</v>
      </c>
      <c r="F811" s="13">
        <v>88000000</v>
      </c>
    </row>
    <row r="812" customHeight="1" spans="1:6">
      <c r="A812" s="6" t="str">
        <f t="shared" si="0"/>
        <v>Fiji-Oceania2004</v>
      </c>
      <c r="B812" s="6" t="s">
        <v>132</v>
      </c>
      <c r="C812" s="6" t="s">
        <v>71</v>
      </c>
      <c r="D812" s="7" t="s">
        <v>281</v>
      </c>
      <c r="E812" s="13">
        <v>588000000</v>
      </c>
      <c r="F812" s="13">
        <v>118000000</v>
      </c>
    </row>
    <row r="813" customHeight="1" spans="1:6">
      <c r="A813" s="6" t="str">
        <f t="shared" si="0"/>
        <v>Fiji-Oceania2005</v>
      </c>
      <c r="B813" s="6" t="s">
        <v>132</v>
      </c>
      <c r="C813" s="6" t="s">
        <v>71</v>
      </c>
      <c r="D813" s="7" t="s">
        <v>282</v>
      </c>
      <c r="E813" s="13">
        <v>722000000</v>
      </c>
      <c r="F813" s="13">
        <v>132000000</v>
      </c>
    </row>
    <row r="814" customHeight="1" spans="1:6">
      <c r="A814" s="6" t="str">
        <f t="shared" si="0"/>
        <v>Fiji-Oceania2006</v>
      </c>
      <c r="B814" s="6" t="s">
        <v>132</v>
      </c>
      <c r="C814" s="6" t="s">
        <v>71</v>
      </c>
      <c r="D814" s="7" t="s">
        <v>287</v>
      </c>
      <c r="E814" s="13">
        <v>684000000</v>
      </c>
      <c r="F814" s="13">
        <v>123000000</v>
      </c>
    </row>
    <row r="815" customHeight="1" spans="1:6">
      <c r="A815" s="6" t="str">
        <f t="shared" si="0"/>
        <v>Fiji-Oceania2007</v>
      </c>
      <c r="B815" s="6" t="s">
        <v>132</v>
      </c>
      <c r="C815" s="6" t="s">
        <v>71</v>
      </c>
      <c r="D815" s="7" t="s">
        <v>289</v>
      </c>
      <c r="E815" s="13">
        <v>725000000</v>
      </c>
      <c r="F815" s="13">
        <v>130000000</v>
      </c>
    </row>
    <row r="816" customHeight="1" spans="1:6">
      <c r="A816" s="6" t="str">
        <f t="shared" si="0"/>
        <v>Fiji-Oceania2008</v>
      </c>
      <c r="B816" s="6" t="s">
        <v>132</v>
      </c>
      <c r="C816" s="6" t="s">
        <v>71</v>
      </c>
      <c r="D816" s="7" t="s">
        <v>283</v>
      </c>
      <c r="E816" s="13">
        <v>938000000</v>
      </c>
      <c r="F816" s="13">
        <v>112000000</v>
      </c>
    </row>
    <row r="817" customHeight="1" spans="1:6">
      <c r="A817" s="6" t="str">
        <f t="shared" si="0"/>
        <v>Fiji-Oceania2009</v>
      </c>
      <c r="B817" s="6" t="s">
        <v>132</v>
      </c>
      <c r="C817" s="6" t="s">
        <v>71</v>
      </c>
      <c r="D817" s="7" t="s">
        <v>284</v>
      </c>
      <c r="E817" s="13">
        <v>724000000</v>
      </c>
      <c r="F817" s="13">
        <v>110000000</v>
      </c>
    </row>
    <row r="818" customHeight="1" spans="1:6">
      <c r="A818" s="6" t="str">
        <f t="shared" si="0"/>
        <v>Fiji-Oceania2010</v>
      </c>
      <c r="B818" s="6" t="s">
        <v>132</v>
      </c>
      <c r="C818" s="6" t="s">
        <v>71</v>
      </c>
      <c r="D818" s="7" t="s">
        <v>288</v>
      </c>
      <c r="E818" s="13">
        <v>809000000</v>
      </c>
      <c r="F818" s="13">
        <v>100000000</v>
      </c>
    </row>
    <row r="819" customHeight="1" spans="1:6">
      <c r="A819" s="6" t="str">
        <f t="shared" si="0"/>
        <v>Fiji-Oceania2011</v>
      </c>
      <c r="B819" s="6" t="s">
        <v>132</v>
      </c>
      <c r="C819" s="6" t="s">
        <v>71</v>
      </c>
      <c r="D819" s="7" t="s">
        <v>285</v>
      </c>
      <c r="E819" s="13">
        <v>933000000</v>
      </c>
      <c r="F819" s="13">
        <v>115000000</v>
      </c>
    </row>
    <row r="820" customHeight="1" spans="1:6">
      <c r="A820" s="6" t="str">
        <f t="shared" si="0"/>
        <v>Fiji-Oceania2012</v>
      </c>
      <c r="B820" s="6" t="s">
        <v>132</v>
      </c>
      <c r="C820" s="6" t="s">
        <v>71</v>
      </c>
      <c r="D820" s="7" t="s">
        <v>286</v>
      </c>
      <c r="E820" s="13">
        <v>987000000</v>
      </c>
      <c r="F820" s="13">
        <v>110000000</v>
      </c>
    </row>
    <row r="821" customHeight="1" spans="1:6">
      <c r="A821" s="6" t="str">
        <f t="shared" si="0"/>
        <v>Finland-Europe2000</v>
      </c>
      <c r="B821" s="6" t="s">
        <v>133</v>
      </c>
      <c r="C821" s="6" t="s">
        <v>67</v>
      </c>
      <c r="D821" s="7" t="s">
        <v>277</v>
      </c>
      <c r="E821" s="13">
        <v>2035000000</v>
      </c>
      <c r="F821" s="13">
        <v>2293000000</v>
      </c>
    </row>
    <row r="822" customHeight="1" spans="1:6">
      <c r="A822" s="6" t="str">
        <f t="shared" si="0"/>
        <v>Finland-Europe2001</v>
      </c>
      <c r="B822" s="6" t="s">
        <v>133</v>
      </c>
      <c r="C822" s="6" t="s">
        <v>67</v>
      </c>
      <c r="D822" s="7" t="s">
        <v>278</v>
      </c>
      <c r="E822" s="13">
        <v>2065000000</v>
      </c>
      <c r="F822" s="13">
        <v>2442000000</v>
      </c>
    </row>
    <row r="823" customHeight="1" spans="1:6">
      <c r="A823" s="6" t="str">
        <f t="shared" si="0"/>
        <v>Finland-Europe2002</v>
      </c>
      <c r="B823" s="6" t="s">
        <v>133</v>
      </c>
      <c r="C823" s="6" t="s">
        <v>67</v>
      </c>
      <c r="D823" s="7" t="s">
        <v>279</v>
      </c>
      <c r="E823" s="13">
        <v>2235000000</v>
      </c>
      <c r="F823" s="13">
        <v>2438000000</v>
      </c>
    </row>
    <row r="824" customHeight="1" spans="1:6">
      <c r="A824" s="6" t="str">
        <f t="shared" si="0"/>
        <v>Finland-Europe2003</v>
      </c>
      <c r="B824" s="6" t="s">
        <v>133</v>
      </c>
      <c r="C824" s="6" t="s">
        <v>67</v>
      </c>
      <c r="D824" s="7" t="s">
        <v>280</v>
      </c>
      <c r="E824" s="13">
        <v>2676000000</v>
      </c>
      <c r="F824" s="13">
        <v>2954000000</v>
      </c>
    </row>
    <row r="825" customHeight="1" spans="1:6">
      <c r="A825" s="6" t="str">
        <f t="shared" si="0"/>
        <v>Finland-Europe2004</v>
      </c>
      <c r="B825" s="6" t="s">
        <v>133</v>
      </c>
      <c r="C825" s="6" t="s">
        <v>67</v>
      </c>
      <c r="D825" s="7" t="s">
        <v>281</v>
      </c>
      <c r="E825" s="13">
        <v>2975000000</v>
      </c>
      <c r="F825" s="13">
        <v>3383000000</v>
      </c>
    </row>
    <row r="826" customHeight="1" spans="1:6">
      <c r="A826" s="6" t="str">
        <f t="shared" si="0"/>
        <v>Finland-Europe2005</v>
      </c>
      <c r="B826" s="6" t="s">
        <v>133</v>
      </c>
      <c r="C826" s="6" t="s">
        <v>67</v>
      </c>
      <c r="D826" s="7" t="s">
        <v>282</v>
      </c>
      <c r="E826" s="13">
        <v>3069000000</v>
      </c>
      <c r="F826" s="13">
        <v>3622000000</v>
      </c>
    </row>
    <row r="827" customHeight="1" spans="1:6">
      <c r="A827" s="6" t="str">
        <f t="shared" si="0"/>
        <v>Finland-Europe2006</v>
      </c>
      <c r="B827" s="6" t="s">
        <v>133</v>
      </c>
      <c r="C827" s="6" t="s">
        <v>67</v>
      </c>
      <c r="D827" s="7" t="s">
        <v>287</v>
      </c>
      <c r="E827" s="13">
        <v>3515000000</v>
      </c>
      <c r="F827" s="13">
        <v>4099000000</v>
      </c>
    </row>
    <row r="828" customHeight="1" spans="1:6">
      <c r="A828" s="6" t="str">
        <f t="shared" si="0"/>
        <v>Finland-Europe2007</v>
      </c>
      <c r="B828" s="6" t="s">
        <v>133</v>
      </c>
      <c r="C828" s="6" t="s">
        <v>67</v>
      </c>
      <c r="D828" s="7" t="s">
        <v>289</v>
      </c>
      <c r="E828" s="13">
        <v>4287000000</v>
      </c>
      <c r="F828" s="13">
        <v>4812000000</v>
      </c>
    </row>
    <row r="829" customHeight="1" spans="1:6">
      <c r="A829" s="6" t="str">
        <f t="shared" si="0"/>
        <v>Finland-Europe2008</v>
      </c>
      <c r="B829" s="6" t="s">
        <v>133</v>
      </c>
      <c r="C829" s="6" t="s">
        <v>67</v>
      </c>
      <c r="D829" s="7" t="s">
        <v>283</v>
      </c>
      <c r="E829" s="13">
        <v>4873000000</v>
      </c>
      <c r="F829" s="13">
        <v>5579000000</v>
      </c>
    </row>
    <row r="830" customHeight="1" spans="1:6">
      <c r="A830" s="6" t="str">
        <f t="shared" si="0"/>
        <v>Finland-Europe2009</v>
      </c>
      <c r="B830" s="6" t="s">
        <v>133</v>
      </c>
      <c r="C830" s="6" t="s">
        <v>67</v>
      </c>
      <c r="D830" s="7" t="s">
        <v>284</v>
      </c>
      <c r="E830" s="13">
        <v>4104000000</v>
      </c>
      <c r="F830" s="13">
        <v>5226000000</v>
      </c>
    </row>
    <row r="831" customHeight="1" spans="1:6">
      <c r="A831" s="6" t="str">
        <f t="shared" si="0"/>
        <v>Finland-Europe2010</v>
      </c>
      <c r="B831" s="6" t="s">
        <v>133</v>
      </c>
      <c r="C831" s="6" t="s">
        <v>67</v>
      </c>
      <c r="D831" s="7" t="s">
        <v>288</v>
      </c>
      <c r="E831" s="13">
        <v>4510000000</v>
      </c>
      <c r="F831" s="13">
        <v>5267000000</v>
      </c>
    </row>
    <row r="832" customHeight="1" spans="1:6">
      <c r="A832" s="6" t="str">
        <f t="shared" si="0"/>
        <v>Finland-Europe2011</v>
      </c>
      <c r="B832" s="6" t="s">
        <v>133</v>
      </c>
      <c r="C832" s="6" t="s">
        <v>67</v>
      </c>
      <c r="D832" s="7" t="s">
        <v>285</v>
      </c>
      <c r="E832" s="13">
        <v>5591000000</v>
      </c>
      <c r="F832" s="13">
        <v>6009000000</v>
      </c>
    </row>
    <row r="833" customHeight="1" spans="1:6">
      <c r="A833" s="6" t="str">
        <f t="shared" si="0"/>
        <v>Finland-Europe2012</v>
      </c>
      <c r="B833" s="6" t="s">
        <v>133</v>
      </c>
      <c r="C833" s="6" t="s">
        <v>67</v>
      </c>
      <c r="D833" s="7" t="s">
        <v>286</v>
      </c>
      <c r="E833" s="13">
        <v>5415000000</v>
      </c>
      <c r="F833" s="13">
        <v>5839000000</v>
      </c>
    </row>
    <row r="834" customHeight="1" spans="1:6">
      <c r="A834" s="6" t="str">
        <f t="shared" si="0"/>
        <v>France-Europe2000</v>
      </c>
      <c r="B834" s="6" t="s">
        <v>134</v>
      </c>
      <c r="C834" s="6" t="s">
        <v>67</v>
      </c>
      <c r="D834" s="7" t="s">
        <v>277</v>
      </c>
      <c r="E834" s="13">
        <v>38534000000</v>
      </c>
      <c r="F834" s="13">
        <v>26703000000</v>
      </c>
    </row>
    <row r="835" customHeight="1" spans="1:6">
      <c r="A835" s="6" t="str">
        <f t="shared" si="0"/>
        <v>France-Europe2001</v>
      </c>
      <c r="B835" s="6" t="s">
        <v>134</v>
      </c>
      <c r="C835" s="6" t="s">
        <v>67</v>
      </c>
      <c r="D835" s="7" t="s">
        <v>278</v>
      </c>
      <c r="E835" s="13">
        <v>38385000000</v>
      </c>
      <c r="F835" s="13">
        <v>26749000000</v>
      </c>
    </row>
    <row r="836" customHeight="1" spans="1:6">
      <c r="A836" s="6" t="str">
        <f t="shared" si="0"/>
        <v>France-Europe2002</v>
      </c>
      <c r="B836" s="6" t="s">
        <v>134</v>
      </c>
      <c r="C836" s="6" t="s">
        <v>67</v>
      </c>
      <c r="D836" s="7" t="s">
        <v>279</v>
      </c>
      <c r="E836" s="13">
        <v>40537000000</v>
      </c>
      <c r="F836" s="13">
        <v>27808000000</v>
      </c>
    </row>
    <row r="837" customHeight="1" spans="1:6">
      <c r="A837" s="6" t="str">
        <f t="shared" si="0"/>
        <v>France-Europe2003</v>
      </c>
      <c r="B837" s="6" t="s">
        <v>134</v>
      </c>
      <c r="C837" s="6" t="s">
        <v>67</v>
      </c>
      <c r="D837" s="7" t="s">
        <v>280</v>
      </c>
      <c r="E837" s="13">
        <v>45990000000</v>
      </c>
      <c r="F837" s="13">
        <v>32618000000</v>
      </c>
    </row>
    <row r="838" customHeight="1" spans="1:6">
      <c r="A838" s="6" t="str">
        <f t="shared" si="0"/>
        <v>France-Europe2004</v>
      </c>
      <c r="B838" s="6" t="s">
        <v>134</v>
      </c>
      <c r="C838" s="6" t="s">
        <v>67</v>
      </c>
      <c r="D838" s="7" t="s">
        <v>281</v>
      </c>
      <c r="E838" s="13">
        <v>52108000000</v>
      </c>
      <c r="F838" s="13">
        <v>36029000000</v>
      </c>
    </row>
    <row r="839" customHeight="1" spans="1:6">
      <c r="A839" s="6" t="str">
        <f t="shared" si="0"/>
        <v>France-Europe2005</v>
      </c>
      <c r="B839" s="6" t="s">
        <v>134</v>
      </c>
      <c r="C839" s="6" t="s">
        <v>67</v>
      </c>
      <c r="D839" s="7" t="s">
        <v>282</v>
      </c>
      <c r="E839" s="13">
        <v>51691000000</v>
      </c>
      <c r="F839" s="13">
        <v>38813000000</v>
      </c>
    </row>
    <row r="840" customHeight="1" spans="1:6">
      <c r="A840" s="6" t="str">
        <f t="shared" si="0"/>
        <v>France-Europe2006</v>
      </c>
      <c r="B840" s="6" t="s">
        <v>134</v>
      </c>
      <c r="C840" s="6" t="s">
        <v>67</v>
      </c>
      <c r="D840" s="7" t="s">
        <v>287</v>
      </c>
      <c r="E840" s="13">
        <v>54450000000</v>
      </c>
      <c r="F840" s="13">
        <v>39331000000</v>
      </c>
    </row>
    <row r="841" customHeight="1" spans="1:6">
      <c r="A841" s="6" t="str">
        <f t="shared" si="0"/>
        <v>France-Europe2007</v>
      </c>
      <c r="B841" s="6" t="s">
        <v>134</v>
      </c>
      <c r="C841" s="6" t="s">
        <v>67</v>
      </c>
      <c r="D841" s="7" t="s">
        <v>289</v>
      </c>
      <c r="E841" s="13">
        <v>63701000000</v>
      </c>
      <c r="F841" s="13">
        <v>46029000000</v>
      </c>
    </row>
    <row r="842" customHeight="1" spans="1:6">
      <c r="A842" s="6" t="str">
        <f t="shared" si="0"/>
        <v>France-Europe2008</v>
      </c>
      <c r="B842" s="6" t="s">
        <v>134</v>
      </c>
      <c r="C842" s="6" t="s">
        <v>67</v>
      </c>
      <c r="D842" s="7" t="s">
        <v>283</v>
      </c>
      <c r="E842" s="13">
        <v>67779000000</v>
      </c>
      <c r="F842" s="13">
        <v>50021000000</v>
      </c>
    </row>
    <row r="843" customHeight="1" spans="1:6">
      <c r="A843" s="6" t="str">
        <f t="shared" si="0"/>
        <v>France-Europe2009</v>
      </c>
      <c r="B843" s="6" t="s">
        <v>134</v>
      </c>
      <c r="C843" s="6" t="s">
        <v>67</v>
      </c>
      <c r="D843" s="7" t="s">
        <v>284</v>
      </c>
      <c r="E843" s="13">
        <v>58857000000</v>
      </c>
      <c r="F843" s="13">
        <v>45806000000</v>
      </c>
    </row>
    <row r="844" customHeight="1" spans="1:6">
      <c r="A844" s="6" t="str">
        <f t="shared" si="0"/>
        <v>France-Europe2010</v>
      </c>
      <c r="B844" s="6" t="s">
        <v>134</v>
      </c>
      <c r="C844" s="6" t="s">
        <v>67</v>
      </c>
      <c r="D844" s="7" t="s">
        <v>288</v>
      </c>
      <c r="E844" s="13">
        <v>56139000000</v>
      </c>
      <c r="F844" s="13">
        <v>46157000000</v>
      </c>
    </row>
    <row r="845" customHeight="1" spans="1:6">
      <c r="A845" s="6" t="str">
        <f t="shared" si="0"/>
        <v>France-Europe2011</v>
      </c>
      <c r="B845" s="6" t="s">
        <v>134</v>
      </c>
      <c r="C845" s="6" t="s">
        <v>67</v>
      </c>
      <c r="D845" s="7" t="s">
        <v>285</v>
      </c>
      <c r="E845" s="13">
        <v>65959000000</v>
      </c>
      <c r="F845" s="13">
        <v>53914000000</v>
      </c>
    </row>
    <row r="846" customHeight="1" spans="1:6">
      <c r="A846" s="6" t="str">
        <f t="shared" si="0"/>
        <v>France-Europe2012</v>
      </c>
      <c r="B846" s="6" t="s">
        <v>134</v>
      </c>
      <c r="C846" s="6" t="s">
        <v>67</v>
      </c>
      <c r="D846" s="7" t="s">
        <v>286</v>
      </c>
      <c r="E846" s="13">
        <v>63530000000</v>
      </c>
      <c r="F846" s="13">
        <v>47159000000</v>
      </c>
    </row>
    <row r="847" customHeight="1" spans="1:6">
      <c r="A847" s="6" t="str">
        <f t="shared" si="0"/>
        <v>French Polynesia-Oceania2000</v>
      </c>
      <c r="B847" s="6" t="s">
        <v>135</v>
      </c>
      <c r="C847" s="6" t="s">
        <v>71</v>
      </c>
      <c r="D847" s="7" t="s">
        <v>277</v>
      </c>
      <c r="E847" s="12"/>
      <c r="F847" s="12"/>
    </row>
    <row r="848" customHeight="1" spans="1:6">
      <c r="A848" s="6" t="str">
        <f t="shared" si="0"/>
        <v>French Polynesia-Oceania2001</v>
      </c>
      <c r="B848" s="6" t="s">
        <v>135</v>
      </c>
      <c r="C848" s="6" t="s">
        <v>71</v>
      </c>
      <c r="D848" s="7" t="s">
        <v>278</v>
      </c>
      <c r="E848" s="12"/>
      <c r="F848" s="12"/>
    </row>
    <row r="849" customHeight="1" spans="1:6">
      <c r="A849" s="6" t="str">
        <f t="shared" si="0"/>
        <v>French Polynesia-Oceania2002</v>
      </c>
      <c r="B849" s="6" t="s">
        <v>135</v>
      </c>
      <c r="C849" s="6" t="s">
        <v>71</v>
      </c>
      <c r="D849" s="7" t="s">
        <v>279</v>
      </c>
      <c r="E849" s="13">
        <v>471000000</v>
      </c>
      <c r="F849" s="13">
        <v>264000000</v>
      </c>
    </row>
    <row r="850" customHeight="1" spans="1:6">
      <c r="A850" s="6" t="str">
        <f t="shared" si="0"/>
        <v>French Polynesia-Oceania2003</v>
      </c>
      <c r="B850" s="6" t="s">
        <v>135</v>
      </c>
      <c r="C850" s="6" t="s">
        <v>71</v>
      </c>
      <c r="D850" s="7" t="s">
        <v>280</v>
      </c>
      <c r="E850" s="13">
        <v>651000000</v>
      </c>
      <c r="F850" s="13">
        <v>335000000</v>
      </c>
    </row>
    <row r="851" customHeight="1" spans="1:6">
      <c r="A851" s="6" t="str">
        <f t="shared" si="0"/>
        <v>French Polynesia-Oceania2004</v>
      </c>
      <c r="B851" s="6" t="s">
        <v>135</v>
      </c>
      <c r="C851" s="6" t="s">
        <v>71</v>
      </c>
      <c r="D851" s="7" t="s">
        <v>281</v>
      </c>
      <c r="E851" s="13">
        <v>737000000</v>
      </c>
      <c r="F851" s="13">
        <v>425000000</v>
      </c>
    </row>
    <row r="852" customHeight="1" spans="1:6">
      <c r="A852" s="6" t="str">
        <f t="shared" si="0"/>
        <v>French Polynesia-Oceania2005</v>
      </c>
      <c r="B852" s="6" t="s">
        <v>135</v>
      </c>
      <c r="C852" s="6" t="s">
        <v>71</v>
      </c>
      <c r="D852" s="7" t="s">
        <v>282</v>
      </c>
      <c r="E852" s="13">
        <v>759000000</v>
      </c>
      <c r="F852" s="13">
        <v>430000000</v>
      </c>
    </row>
    <row r="853" customHeight="1" spans="1:6">
      <c r="A853" s="6" t="str">
        <f t="shared" si="0"/>
        <v>French Polynesia-Oceania2006</v>
      </c>
      <c r="B853" s="6" t="s">
        <v>135</v>
      </c>
      <c r="C853" s="6" t="s">
        <v>71</v>
      </c>
      <c r="D853" s="7" t="s">
        <v>287</v>
      </c>
      <c r="E853" s="13">
        <v>463000000</v>
      </c>
      <c r="F853" s="13">
        <v>122000000</v>
      </c>
    </row>
    <row r="854" customHeight="1" spans="1:6">
      <c r="A854" s="6" t="str">
        <f t="shared" si="0"/>
        <v>French Polynesia-Oceania2007</v>
      </c>
      <c r="B854" s="6" t="s">
        <v>135</v>
      </c>
      <c r="C854" s="6" t="s">
        <v>71</v>
      </c>
      <c r="D854" s="7" t="s">
        <v>289</v>
      </c>
      <c r="E854" s="13">
        <v>537000000</v>
      </c>
      <c r="F854" s="13">
        <v>153000000</v>
      </c>
    </row>
    <row r="855" customHeight="1" spans="1:6">
      <c r="A855" s="6" t="str">
        <f t="shared" si="0"/>
        <v>French Polynesia-Oceania2008</v>
      </c>
      <c r="B855" s="6" t="s">
        <v>135</v>
      </c>
      <c r="C855" s="6" t="s">
        <v>71</v>
      </c>
      <c r="D855" s="7" t="s">
        <v>283</v>
      </c>
      <c r="E855" s="13">
        <v>522000000</v>
      </c>
      <c r="F855" s="13">
        <v>159000000</v>
      </c>
    </row>
    <row r="856" customHeight="1" spans="1:6">
      <c r="A856" s="6" t="str">
        <f t="shared" si="0"/>
        <v>French Polynesia-Oceania2009</v>
      </c>
      <c r="B856" s="6" t="s">
        <v>135</v>
      </c>
      <c r="C856" s="6" t="s">
        <v>71</v>
      </c>
      <c r="D856" s="7" t="s">
        <v>284</v>
      </c>
      <c r="E856" s="13">
        <v>440000000</v>
      </c>
      <c r="F856" s="13">
        <v>164000000</v>
      </c>
    </row>
    <row r="857" customHeight="1" spans="1:6">
      <c r="A857" s="6" t="str">
        <f t="shared" si="0"/>
        <v>French Polynesia-Oceania2010</v>
      </c>
      <c r="B857" s="6" t="s">
        <v>135</v>
      </c>
      <c r="C857" s="6" t="s">
        <v>71</v>
      </c>
      <c r="D857" s="7" t="s">
        <v>288</v>
      </c>
      <c r="E857" s="13">
        <v>405000000</v>
      </c>
      <c r="F857" s="13">
        <v>160000000</v>
      </c>
    </row>
    <row r="858" customHeight="1" spans="1:6">
      <c r="A858" s="6" t="str">
        <f t="shared" si="0"/>
        <v>French Polynesia-Oceania2011</v>
      </c>
      <c r="B858" s="6" t="s">
        <v>135</v>
      </c>
      <c r="C858" s="6" t="s">
        <v>71</v>
      </c>
      <c r="D858" s="7" t="s">
        <v>285</v>
      </c>
      <c r="E858" s="13">
        <v>384000000</v>
      </c>
      <c r="F858" s="13">
        <v>168000000</v>
      </c>
    </row>
    <row r="859" customHeight="1" spans="1:6">
      <c r="A859" s="6" t="str">
        <f t="shared" si="0"/>
        <v>French Polynesia-Oceania2012</v>
      </c>
      <c r="B859" s="6" t="s">
        <v>135</v>
      </c>
      <c r="C859" s="6" t="s">
        <v>71</v>
      </c>
      <c r="D859" s="7" t="s">
        <v>286</v>
      </c>
      <c r="E859" s="12"/>
      <c r="F859" s="12"/>
    </row>
    <row r="860" customHeight="1" spans="1:6">
      <c r="A860" s="6" t="str">
        <f t="shared" si="0"/>
        <v>Gabon-Africa2000</v>
      </c>
      <c r="B860" s="6" t="s">
        <v>136</v>
      </c>
      <c r="C860" s="6" t="s">
        <v>69</v>
      </c>
      <c r="D860" s="7" t="s">
        <v>277</v>
      </c>
      <c r="E860" s="13">
        <v>99000000</v>
      </c>
      <c r="F860" s="13">
        <v>183000000</v>
      </c>
    </row>
    <row r="861" customHeight="1" spans="1:6">
      <c r="A861" s="6" t="str">
        <f t="shared" si="0"/>
        <v>Gabon-Africa2001</v>
      </c>
      <c r="B861" s="6" t="s">
        <v>136</v>
      </c>
      <c r="C861" s="6" t="s">
        <v>69</v>
      </c>
      <c r="D861" s="7" t="s">
        <v>278</v>
      </c>
      <c r="E861" s="13">
        <v>46000000</v>
      </c>
      <c r="F861" s="13">
        <v>256000000</v>
      </c>
    </row>
    <row r="862" customHeight="1" spans="1:6">
      <c r="A862" s="6" t="str">
        <f t="shared" si="0"/>
        <v>Gabon-Africa2002</v>
      </c>
      <c r="B862" s="6" t="s">
        <v>136</v>
      </c>
      <c r="C862" s="6" t="s">
        <v>69</v>
      </c>
      <c r="D862" s="7" t="s">
        <v>279</v>
      </c>
      <c r="E862" s="13">
        <v>77000000</v>
      </c>
      <c r="F862" s="13">
        <v>234000000</v>
      </c>
    </row>
    <row r="863" customHeight="1" spans="1:6">
      <c r="A863" s="6" t="str">
        <f t="shared" si="0"/>
        <v>Gabon-Africa2003</v>
      </c>
      <c r="B863" s="6" t="s">
        <v>136</v>
      </c>
      <c r="C863" s="6" t="s">
        <v>69</v>
      </c>
      <c r="D863" s="7" t="s">
        <v>280</v>
      </c>
      <c r="E863" s="13">
        <v>84000000</v>
      </c>
      <c r="F863" s="13">
        <v>239000000</v>
      </c>
    </row>
    <row r="864" customHeight="1" spans="1:6">
      <c r="A864" s="6" t="str">
        <f t="shared" si="0"/>
        <v>Gabon-Africa2004</v>
      </c>
      <c r="B864" s="6" t="s">
        <v>136</v>
      </c>
      <c r="C864" s="6" t="s">
        <v>69</v>
      </c>
      <c r="D864" s="7" t="s">
        <v>281</v>
      </c>
      <c r="E864" s="13">
        <v>74000000</v>
      </c>
      <c r="F864" s="13">
        <v>275000000</v>
      </c>
    </row>
    <row r="865" customHeight="1" spans="1:6">
      <c r="A865" s="6" t="str">
        <f t="shared" si="0"/>
        <v>Gabon-Africa2005</v>
      </c>
      <c r="B865" s="6" t="s">
        <v>136</v>
      </c>
      <c r="C865" s="6" t="s">
        <v>69</v>
      </c>
      <c r="D865" s="7" t="s">
        <v>282</v>
      </c>
      <c r="E865" s="13">
        <v>13000000</v>
      </c>
      <c r="F865" s="13">
        <v>346000000</v>
      </c>
    </row>
    <row r="866" customHeight="1" spans="1:6">
      <c r="A866" s="6" t="str">
        <f t="shared" si="0"/>
        <v>Gabon-Africa2006</v>
      </c>
      <c r="B866" s="6" t="s">
        <v>136</v>
      </c>
      <c r="C866" s="6" t="s">
        <v>69</v>
      </c>
      <c r="D866" s="7" t="s">
        <v>287</v>
      </c>
      <c r="E866" s="12"/>
      <c r="F866" s="12"/>
    </row>
    <row r="867" customHeight="1" spans="1:6">
      <c r="A867" s="6" t="str">
        <f t="shared" si="0"/>
        <v>Gabon-Africa2007</v>
      </c>
      <c r="B867" s="6" t="s">
        <v>136</v>
      </c>
      <c r="C867" s="6" t="s">
        <v>69</v>
      </c>
      <c r="D867" s="7" t="s">
        <v>289</v>
      </c>
      <c r="E867" s="12"/>
      <c r="F867" s="12"/>
    </row>
    <row r="868" customHeight="1" spans="1:6">
      <c r="A868" s="6" t="str">
        <f t="shared" si="0"/>
        <v>Gabon-Africa2008</v>
      </c>
      <c r="B868" s="6" t="s">
        <v>136</v>
      </c>
      <c r="C868" s="6" t="s">
        <v>69</v>
      </c>
      <c r="D868" s="7" t="s">
        <v>283</v>
      </c>
      <c r="E868" s="12"/>
      <c r="F868" s="12"/>
    </row>
    <row r="869" customHeight="1" spans="1:6">
      <c r="A869" s="6" t="str">
        <f t="shared" si="0"/>
        <v>Gabon-Africa2009</v>
      </c>
      <c r="B869" s="6" t="s">
        <v>136</v>
      </c>
      <c r="C869" s="6" t="s">
        <v>69</v>
      </c>
      <c r="D869" s="7" t="s">
        <v>284</v>
      </c>
      <c r="E869" s="12"/>
      <c r="F869" s="12"/>
    </row>
    <row r="870" customHeight="1" spans="1:6">
      <c r="A870" s="6" t="str">
        <f t="shared" si="0"/>
        <v>Gabon-Africa2010</v>
      </c>
      <c r="B870" s="6" t="s">
        <v>136</v>
      </c>
      <c r="C870" s="6" t="s">
        <v>69</v>
      </c>
      <c r="D870" s="7" t="s">
        <v>288</v>
      </c>
      <c r="E870" s="12"/>
      <c r="F870" s="12"/>
    </row>
    <row r="871" customHeight="1" spans="1:6">
      <c r="A871" s="6" t="str">
        <f t="shared" si="0"/>
        <v>Gabon-Africa2011</v>
      </c>
      <c r="B871" s="6" t="s">
        <v>136</v>
      </c>
      <c r="C871" s="6" t="s">
        <v>69</v>
      </c>
      <c r="D871" s="7" t="s">
        <v>285</v>
      </c>
      <c r="E871" s="12"/>
      <c r="F871" s="12"/>
    </row>
    <row r="872" customHeight="1" spans="1:6">
      <c r="A872" s="6" t="str">
        <f t="shared" si="0"/>
        <v>Gabon-Africa2012</v>
      </c>
      <c r="B872" s="6" t="s">
        <v>136</v>
      </c>
      <c r="C872" s="6" t="s">
        <v>69</v>
      </c>
      <c r="D872" s="7" t="s">
        <v>286</v>
      </c>
      <c r="E872" s="12"/>
      <c r="F872" s="12"/>
    </row>
    <row r="873" customHeight="1" spans="1:6">
      <c r="A873" s="6" t="str">
        <f t="shared" si="0"/>
        <v>Gambia, The-Africa2000</v>
      </c>
      <c r="B873" s="6" t="s">
        <v>137</v>
      </c>
      <c r="C873" s="6" t="s">
        <v>69</v>
      </c>
      <c r="D873" s="7" t="s">
        <v>277</v>
      </c>
      <c r="E873" s="12"/>
      <c r="F873" s="12"/>
    </row>
    <row r="874" customHeight="1" spans="1:6">
      <c r="A874" s="6" t="str">
        <f t="shared" si="0"/>
        <v>Gambia, The-Africa2001</v>
      </c>
      <c r="B874" s="6" t="s">
        <v>137</v>
      </c>
      <c r="C874" s="6" t="s">
        <v>69</v>
      </c>
      <c r="D874" s="7" t="s">
        <v>278</v>
      </c>
      <c r="E874" s="12"/>
      <c r="F874" s="12"/>
    </row>
    <row r="875" customHeight="1" spans="1:6">
      <c r="A875" s="6" t="str">
        <f t="shared" si="0"/>
        <v>Gambia, The-Africa2002</v>
      </c>
      <c r="B875" s="6" t="s">
        <v>137</v>
      </c>
      <c r="C875" s="6" t="s">
        <v>69</v>
      </c>
      <c r="D875" s="7" t="s">
        <v>279</v>
      </c>
      <c r="E875" s="12"/>
      <c r="F875" s="12"/>
    </row>
    <row r="876" customHeight="1" spans="1:6">
      <c r="A876" s="6" t="str">
        <f t="shared" si="0"/>
        <v>Gambia, The-Africa2003</v>
      </c>
      <c r="B876" s="6" t="s">
        <v>137</v>
      </c>
      <c r="C876" s="6" t="s">
        <v>69</v>
      </c>
      <c r="D876" s="7" t="s">
        <v>280</v>
      </c>
      <c r="E876" s="13">
        <v>58000000</v>
      </c>
      <c r="F876" s="13">
        <v>8000000</v>
      </c>
    </row>
    <row r="877" customHeight="1" spans="1:6">
      <c r="A877" s="6" t="str">
        <f t="shared" si="0"/>
        <v>Gambia, The-Africa2004</v>
      </c>
      <c r="B877" s="6" t="s">
        <v>137</v>
      </c>
      <c r="C877" s="6" t="s">
        <v>69</v>
      </c>
      <c r="D877" s="7" t="s">
        <v>281</v>
      </c>
      <c r="E877" s="13">
        <v>51000000</v>
      </c>
      <c r="F877" s="13">
        <v>6000000</v>
      </c>
    </row>
    <row r="878" customHeight="1" spans="1:6">
      <c r="A878" s="6" t="str">
        <f t="shared" si="0"/>
        <v>Gambia, The-Africa2005</v>
      </c>
      <c r="B878" s="6" t="s">
        <v>137</v>
      </c>
      <c r="C878" s="6" t="s">
        <v>69</v>
      </c>
      <c r="D878" s="7" t="s">
        <v>282</v>
      </c>
      <c r="E878" s="13">
        <v>59000000</v>
      </c>
      <c r="F878" s="13">
        <v>7000000</v>
      </c>
    </row>
    <row r="879" customHeight="1" spans="1:6">
      <c r="A879" s="6" t="str">
        <f t="shared" si="0"/>
        <v>Gambia, The-Africa2006</v>
      </c>
      <c r="B879" s="6" t="s">
        <v>137</v>
      </c>
      <c r="C879" s="6" t="s">
        <v>69</v>
      </c>
      <c r="D879" s="7" t="s">
        <v>287</v>
      </c>
      <c r="E879" s="13">
        <v>69000000</v>
      </c>
      <c r="F879" s="13">
        <v>8000000</v>
      </c>
    </row>
    <row r="880" customHeight="1" spans="1:6">
      <c r="A880" s="6" t="str">
        <f t="shared" si="0"/>
        <v>Gambia, The-Africa2007</v>
      </c>
      <c r="B880" s="6" t="s">
        <v>137</v>
      </c>
      <c r="C880" s="6" t="s">
        <v>69</v>
      </c>
      <c r="D880" s="7" t="s">
        <v>289</v>
      </c>
      <c r="E880" s="13">
        <v>87000000</v>
      </c>
      <c r="F880" s="13">
        <v>8000000</v>
      </c>
    </row>
    <row r="881" customHeight="1" spans="1:6">
      <c r="A881" s="6" t="str">
        <f t="shared" si="0"/>
        <v>Gambia, The-Africa2008</v>
      </c>
      <c r="B881" s="6" t="s">
        <v>137</v>
      </c>
      <c r="C881" s="6" t="s">
        <v>69</v>
      </c>
      <c r="D881" s="7" t="s">
        <v>283</v>
      </c>
      <c r="E881" s="13">
        <v>80000000</v>
      </c>
      <c r="F881" s="13">
        <v>8000000</v>
      </c>
    </row>
    <row r="882" customHeight="1" spans="1:6">
      <c r="A882" s="6" t="str">
        <f t="shared" si="0"/>
        <v>Gambia, The-Africa2009</v>
      </c>
      <c r="B882" s="6" t="s">
        <v>137</v>
      </c>
      <c r="C882" s="6" t="s">
        <v>69</v>
      </c>
      <c r="D882" s="7" t="s">
        <v>284</v>
      </c>
      <c r="E882" s="13">
        <v>64000000</v>
      </c>
      <c r="F882" s="13">
        <v>9000000</v>
      </c>
    </row>
    <row r="883" customHeight="1" spans="1:6">
      <c r="A883" s="6" t="str">
        <f t="shared" si="0"/>
        <v>Gambia, The-Africa2010</v>
      </c>
      <c r="B883" s="6" t="s">
        <v>137</v>
      </c>
      <c r="C883" s="6" t="s">
        <v>69</v>
      </c>
      <c r="D883" s="7" t="s">
        <v>288</v>
      </c>
      <c r="E883" s="13">
        <v>80000000</v>
      </c>
      <c r="F883" s="13">
        <v>11000000</v>
      </c>
    </row>
    <row r="884" customHeight="1" spans="1:6">
      <c r="A884" s="6" t="str">
        <f t="shared" si="0"/>
        <v>Gambia, The-Africa2011</v>
      </c>
      <c r="B884" s="6" t="s">
        <v>137</v>
      </c>
      <c r="C884" s="6" t="s">
        <v>69</v>
      </c>
      <c r="D884" s="7" t="s">
        <v>285</v>
      </c>
      <c r="E884" s="13">
        <v>92000000</v>
      </c>
      <c r="F884" s="13">
        <v>11000000</v>
      </c>
    </row>
    <row r="885" customHeight="1" spans="1:6">
      <c r="A885" s="6" t="str">
        <f t="shared" si="0"/>
        <v>Gambia, The-Africa2012</v>
      </c>
      <c r="B885" s="6" t="s">
        <v>137</v>
      </c>
      <c r="C885" s="6" t="s">
        <v>69</v>
      </c>
      <c r="D885" s="7" t="s">
        <v>286</v>
      </c>
      <c r="E885" s="13">
        <v>99000000</v>
      </c>
      <c r="F885" s="13">
        <v>8000000</v>
      </c>
    </row>
    <row r="886" customHeight="1" spans="1:6">
      <c r="A886" s="6" t="str">
        <f t="shared" si="0"/>
        <v>Georgia-Asia2000</v>
      </c>
      <c r="B886" s="6" t="s">
        <v>138</v>
      </c>
      <c r="C886" s="6" t="s">
        <v>65</v>
      </c>
      <c r="D886" s="7" t="s">
        <v>277</v>
      </c>
      <c r="E886" s="13">
        <v>107000000</v>
      </c>
      <c r="F886" s="13">
        <v>129000000</v>
      </c>
    </row>
    <row r="887" customHeight="1" spans="1:6">
      <c r="A887" s="6" t="str">
        <f t="shared" si="0"/>
        <v>Georgia-Asia2001</v>
      </c>
      <c r="B887" s="6" t="s">
        <v>138</v>
      </c>
      <c r="C887" s="6" t="s">
        <v>65</v>
      </c>
      <c r="D887" s="7" t="s">
        <v>278</v>
      </c>
      <c r="E887" s="13">
        <v>136000000</v>
      </c>
      <c r="F887" s="13">
        <v>136000000</v>
      </c>
    </row>
    <row r="888" customHeight="1" spans="1:6">
      <c r="A888" s="6" t="str">
        <f t="shared" si="0"/>
        <v>Georgia-Asia2002</v>
      </c>
      <c r="B888" s="6" t="s">
        <v>138</v>
      </c>
      <c r="C888" s="6" t="s">
        <v>65</v>
      </c>
      <c r="D888" s="7" t="s">
        <v>279</v>
      </c>
      <c r="E888" s="13">
        <v>144000000</v>
      </c>
      <c r="F888" s="13">
        <v>189000000</v>
      </c>
    </row>
    <row r="889" customHeight="1" spans="1:6">
      <c r="A889" s="6" t="str">
        <f t="shared" si="0"/>
        <v>Georgia-Asia2003</v>
      </c>
      <c r="B889" s="6" t="s">
        <v>138</v>
      </c>
      <c r="C889" s="6" t="s">
        <v>65</v>
      </c>
      <c r="D889" s="7" t="s">
        <v>280</v>
      </c>
      <c r="E889" s="13">
        <v>172000000</v>
      </c>
      <c r="F889" s="13">
        <v>170000000</v>
      </c>
    </row>
    <row r="890" customHeight="1" spans="1:6">
      <c r="A890" s="6" t="str">
        <f t="shared" si="0"/>
        <v>Georgia-Asia2004</v>
      </c>
      <c r="B890" s="6" t="s">
        <v>138</v>
      </c>
      <c r="C890" s="6" t="s">
        <v>65</v>
      </c>
      <c r="D890" s="7" t="s">
        <v>281</v>
      </c>
      <c r="E890" s="13">
        <v>209000000</v>
      </c>
      <c r="F890" s="13">
        <v>196000000</v>
      </c>
    </row>
    <row r="891" customHeight="1" spans="1:6">
      <c r="A891" s="6" t="str">
        <f t="shared" si="0"/>
        <v>Georgia-Asia2005</v>
      </c>
      <c r="B891" s="6" t="s">
        <v>138</v>
      </c>
      <c r="C891" s="6" t="s">
        <v>65</v>
      </c>
      <c r="D891" s="7" t="s">
        <v>282</v>
      </c>
      <c r="E891" s="13">
        <v>287000000</v>
      </c>
      <c r="F891" s="13">
        <v>237000000</v>
      </c>
    </row>
    <row r="892" customHeight="1" spans="1:6">
      <c r="A892" s="6" t="str">
        <f t="shared" si="0"/>
        <v>Georgia-Asia2006</v>
      </c>
      <c r="B892" s="6" t="s">
        <v>138</v>
      </c>
      <c r="C892" s="6" t="s">
        <v>65</v>
      </c>
      <c r="D892" s="7" t="s">
        <v>287</v>
      </c>
      <c r="E892" s="13">
        <v>361000000</v>
      </c>
      <c r="F892" s="13">
        <v>257000000</v>
      </c>
    </row>
    <row r="893" customHeight="1" spans="1:6">
      <c r="A893" s="6" t="str">
        <f t="shared" si="0"/>
        <v>Georgia-Asia2007</v>
      </c>
      <c r="B893" s="6" t="s">
        <v>138</v>
      </c>
      <c r="C893" s="6" t="s">
        <v>65</v>
      </c>
      <c r="D893" s="7" t="s">
        <v>289</v>
      </c>
      <c r="E893" s="13">
        <v>440000000</v>
      </c>
      <c r="F893" s="13">
        <v>277000000</v>
      </c>
    </row>
    <row r="894" customHeight="1" spans="1:6">
      <c r="A894" s="6" t="str">
        <f t="shared" si="0"/>
        <v>Georgia-Asia2008</v>
      </c>
      <c r="B894" s="6" t="s">
        <v>138</v>
      </c>
      <c r="C894" s="6" t="s">
        <v>65</v>
      </c>
      <c r="D894" s="7" t="s">
        <v>283</v>
      </c>
      <c r="E894" s="13">
        <v>505000000</v>
      </c>
      <c r="F894" s="13">
        <v>337000000</v>
      </c>
    </row>
    <row r="895" customHeight="1" spans="1:6">
      <c r="A895" s="6" t="str">
        <f t="shared" si="0"/>
        <v>Georgia-Asia2009</v>
      </c>
      <c r="B895" s="6" t="s">
        <v>138</v>
      </c>
      <c r="C895" s="6" t="s">
        <v>65</v>
      </c>
      <c r="D895" s="7" t="s">
        <v>284</v>
      </c>
      <c r="E895" s="13">
        <v>537000000</v>
      </c>
      <c r="F895" s="13">
        <v>311000000</v>
      </c>
    </row>
    <row r="896" customHeight="1" spans="1:6">
      <c r="A896" s="6" t="str">
        <f t="shared" si="0"/>
        <v>Georgia-Asia2010</v>
      </c>
      <c r="B896" s="6" t="s">
        <v>138</v>
      </c>
      <c r="C896" s="6" t="s">
        <v>65</v>
      </c>
      <c r="D896" s="7" t="s">
        <v>288</v>
      </c>
      <c r="E896" s="13">
        <v>737000000</v>
      </c>
      <c r="F896" s="13">
        <v>329000000</v>
      </c>
    </row>
    <row r="897" customHeight="1" spans="1:6">
      <c r="A897" s="6" t="str">
        <f t="shared" si="0"/>
        <v>Georgia-Asia2011</v>
      </c>
      <c r="B897" s="6" t="s">
        <v>138</v>
      </c>
      <c r="C897" s="6" t="s">
        <v>65</v>
      </c>
      <c r="D897" s="7" t="s">
        <v>285</v>
      </c>
      <c r="E897" s="13">
        <v>1069000000</v>
      </c>
      <c r="F897" s="13">
        <v>384000000</v>
      </c>
    </row>
    <row r="898" customHeight="1" spans="1:6">
      <c r="A898" s="6" t="str">
        <f t="shared" si="0"/>
        <v>Georgia-Asia2012</v>
      </c>
      <c r="B898" s="6" t="s">
        <v>138</v>
      </c>
      <c r="C898" s="6" t="s">
        <v>65</v>
      </c>
      <c r="D898" s="7" t="s">
        <v>286</v>
      </c>
      <c r="E898" s="13">
        <v>1565000000</v>
      </c>
      <c r="F898" s="13">
        <v>471000000</v>
      </c>
    </row>
    <row r="899" customHeight="1" spans="1:6">
      <c r="A899" s="6" t="str">
        <f t="shared" si="0"/>
        <v>Germany-Europe2000</v>
      </c>
      <c r="B899" s="6" t="s">
        <v>139</v>
      </c>
      <c r="C899" s="6" t="s">
        <v>67</v>
      </c>
      <c r="D899" s="7" t="s">
        <v>277</v>
      </c>
      <c r="E899" s="13">
        <v>24943000000</v>
      </c>
      <c r="F899" s="13">
        <v>57601000000</v>
      </c>
    </row>
    <row r="900" customHeight="1" spans="1:6">
      <c r="A900" s="6" t="str">
        <f t="shared" si="0"/>
        <v>Germany-Europe2001</v>
      </c>
      <c r="B900" s="6" t="s">
        <v>139</v>
      </c>
      <c r="C900" s="6" t="s">
        <v>67</v>
      </c>
      <c r="D900" s="7" t="s">
        <v>278</v>
      </c>
      <c r="E900" s="13">
        <v>24175000000</v>
      </c>
      <c r="F900" s="13">
        <v>56529000000</v>
      </c>
    </row>
    <row r="901" customHeight="1" spans="1:6">
      <c r="A901" s="6" t="str">
        <f t="shared" si="0"/>
        <v>Germany-Europe2002</v>
      </c>
      <c r="B901" s="6" t="s">
        <v>139</v>
      </c>
      <c r="C901" s="6" t="s">
        <v>67</v>
      </c>
      <c r="D901" s="7" t="s">
        <v>279</v>
      </c>
      <c r="E901" s="13">
        <v>26690000000</v>
      </c>
      <c r="F901" s="13">
        <v>59496000000</v>
      </c>
    </row>
    <row r="902" customHeight="1" spans="1:6">
      <c r="A902" s="6" t="str">
        <f t="shared" si="0"/>
        <v>Germany-Europe2003</v>
      </c>
      <c r="B902" s="6" t="s">
        <v>139</v>
      </c>
      <c r="C902" s="6" t="s">
        <v>67</v>
      </c>
      <c r="D902" s="7" t="s">
        <v>280</v>
      </c>
      <c r="E902" s="13">
        <v>30104000000</v>
      </c>
      <c r="F902" s="13">
        <v>73203000000</v>
      </c>
    </row>
    <row r="903" customHeight="1" spans="1:6">
      <c r="A903" s="6" t="str">
        <f t="shared" si="0"/>
        <v>Germany-Europe2004</v>
      </c>
      <c r="B903" s="6" t="s">
        <v>139</v>
      </c>
      <c r="C903" s="6" t="s">
        <v>67</v>
      </c>
      <c r="D903" s="7" t="s">
        <v>281</v>
      </c>
      <c r="E903" s="13">
        <v>36390000000</v>
      </c>
      <c r="F903" s="13">
        <v>80624000000</v>
      </c>
    </row>
    <row r="904" customHeight="1" spans="1:6">
      <c r="A904" s="6" t="str">
        <f t="shared" si="0"/>
        <v>Germany-Europe2005</v>
      </c>
      <c r="B904" s="6" t="s">
        <v>139</v>
      </c>
      <c r="C904" s="6" t="s">
        <v>67</v>
      </c>
      <c r="D904" s="7" t="s">
        <v>282</v>
      </c>
      <c r="E904" s="13">
        <v>40531000000</v>
      </c>
      <c r="F904" s="13">
        <v>84838000000</v>
      </c>
    </row>
    <row r="905" customHeight="1" spans="1:6">
      <c r="A905" s="6" t="str">
        <f t="shared" si="0"/>
        <v>Germany-Europe2006</v>
      </c>
      <c r="B905" s="6" t="s">
        <v>139</v>
      </c>
      <c r="C905" s="6" t="s">
        <v>67</v>
      </c>
      <c r="D905" s="7" t="s">
        <v>287</v>
      </c>
      <c r="E905" s="13">
        <v>45538000000</v>
      </c>
      <c r="F905" s="13">
        <v>85974000000</v>
      </c>
    </row>
    <row r="906" customHeight="1" spans="1:6">
      <c r="A906" s="6" t="str">
        <f t="shared" si="0"/>
        <v>Germany-Europe2007</v>
      </c>
      <c r="B906" s="6" t="s">
        <v>139</v>
      </c>
      <c r="C906" s="6" t="s">
        <v>67</v>
      </c>
      <c r="D906" s="7" t="s">
        <v>289</v>
      </c>
      <c r="E906" s="13">
        <v>49332000000</v>
      </c>
      <c r="F906" s="13">
        <v>96549000000</v>
      </c>
    </row>
    <row r="907" customHeight="1" spans="1:6">
      <c r="A907" s="6" t="str">
        <f t="shared" si="0"/>
        <v>Germany-Europe2008</v>
      </c>
      <c r="B907" s="6" t="s">
        <v>139</v>
      </c>
      <c r="C907" s="6" t="s">
        <v>67</v>
      </c>
      <c r="D907" s="7" t="s">
        <v>283</v>
      </c>
      <c r="E907" s="13">
        <v>53398000000</v>
      </c>
      <c r="F907" s="12"/>
    </row>
    <row r="908" customHeight="1" spans="1:6">
      <c r="A908" s="6" t="str">
        <f t="shared" si="0"/>
        <v>Germany-Europe2009</v>
      </c>
      <c r="B908" s="6" t="s">
        <v>139</v>
      </c>
      <c r="C908" s="6" t="s">
        <v>67</v>
      </c>
      <c r="D908" s="7" t="s">
        <v>284</v>
      </c>
      <c r="E908" s="13">
        <v>47466000000</v>
      </c>
      <c r="F908" s="13">
        <v>93112000000</v>
      </c>
    </row>
    <row r="909" customHeight="1" spans="1:6">
      <c r="A909" s="6" t="str">
        <f t="shared" si="0"/>
        <v>Germany-Europe2010</v>
      </c>
      <c r="B909" s="6" t="s">
        <v>139</v>
      </c>
      <c r="C909" s="6" t="s">
        <v>67</v>
      </c>
      <c r="D909" s="7" t="s">
        <v>288</v>
      </c>
      <c r="E909" s="13">
        <v>49108000000</v>
      </c>
      <c r="F909" s="13">
        <v>91166000000</v>
      </c>
    </row>
    <row r="910" customHeight="1" spans="1:6">
      <c r="A910" s="6" t="str">
        <f t="shared" si="0"/>
        <v>Germany-Europe2011</v>
      </c>
      <c r="B910" s="6" t="s">
        <v>139</v>
      </c>
      <c r="C910" s="6" t="s">
        <v>67</v>
      </c>
      <c r="D910" s="7" t="s">
        <v>285</v>
      </c>
      <c r="E910" s="13">
        <v>53399000000</v>
      </c>
      <c r="F910" s="12"/>
    </row>
    <row r="911" customHeight="1" spans="1:6">
      <c r="A911" s="6" t="str">
        <f t="shared" si="0"/>
        <v>Germany-Europe2012</v>
      </c>
      <c r="B911" s="6" t="s">
        <v>139</v>
      </c>
      <c r="C911" s="6" t="s">
        <v>67</v>
      </c>
      <c r="D911" s="7" t="s">
        <v>286</v>
      </c>
      <c r="E911" s="13">
        <v>51581000000</v>
      </c>
      <c r="F911" s="13">
        <v>96361000000</v>
      </c>
    </row>
    <row r="912" customHeight="1" spans="1:6">
      <c r="A912" s="6" t="str">
        <f t="shared" si="0"/>
        <v>Ghana-Africa2000</v>
      </c>
      <c r="B912" s="6" t="s">
        <v>140</v>
      </c>
      <c r="C912" s="6" t="s">
        <v>69</v>
      </c>
      <c r="D912" s="7" t="s">
        <v>277</v>
      </c>
      <c r="E912" s="13">
        <v>357000000</v>
      </c>
      <c r="F912" s="13">
        <v>162000000</v>
      </c>
    </row>
    <row r="913" customHeight="1" spans="1:6">
      <c r="A913" s="6" t="str">
        <f t="shared" si="0"/>
        <v>Ghana-Africa2001</v>
      </c>
      <c r="B913" s="6" t="s">
        <v>140</v>
      </c>
      <c r="C913" s="6" t="s">
        <v>69</v>
      </c>
      <c r="D913" s="7" t="s">
        <v>278</v>
      </c>
      <c r="E913" s="13">
        <v>374000000</v>
      </c>
      <c r="F913" s="13">
        <v>165000000</v>
      </c>
    </row>
    <row r="914" customHeight="1" spans="1:6">
      <c r="A914" s="6" t="str">
        <f t="shared" si="0"/>
        <v>Ghana-Africa2002</v>
      </c>
      <c r="B914" s="6" t="s">
        <v>140</v>
      </c>
      <c r="C914" s="6" t="s">
        <v>69</v>
      </c>
      <c r="D914" s="7" t="s">
        <v>279</v>
      </c>
      <c r="E914" s="13">
        <v>383000000</v>
      </c>
      <c r="F914" s="13">
        <v>184000000</v>
      </c>
    </row>
    <row r="915" customHeight="1" spans="1:6">
      <c r="A915" s="6" t="str">
        <f t="shared" si="0"/>
        <v>Ghana-Africa2003</v>
      </c>
      <c r="B915" s="6" t="s">
        <v>140</v>
      </c>
      <c r="C915" s="6" t="s">
        <v>69</v>
      </c>
      <c r="D915" s="7" t="s">
        <v>280</v>
      </c>
      <c r="E915" s="13">
        <v>441000000</v>
      </c>
      <c r="F915" s="13">
        <v>216000000</v>
      </c>
    </row>
    <row r="916" customHeight="1" spans="1:6">
      <c r="A916" s="6" t="str">
        <f t="shared" si="0"/>
        <v>Ghana-Africa2004</v>
      </c>
      <c r="B916" s="6" t="s">
        <v>140</v>
      </c>
      <c r="C916" s="6" t="s">
        <v>69</v>
      </c>
      <c r="D916" s="7" t="s">
        <v>281</v>
      </c>
      <c r="E916" s="13">
        <v>495000000</v>
      </c>
      <c r="F916" s="13">
        <v>270000000</v>
      </c>
    </row>
    <row r="917" customHeight="1" spans="1:6">
      <c r="A917" s="6" t="str">
        <f t="shared" si="0"/>
        <v>Ghana-Africa2005</v>
      </c>
      <c r="B917" s="6" t="s">
        <v>140</v>
      </c>
      <c r="C917" s="6" t="s">
        <v>69</v>
      </c>
      <c r="D917" s="7" t="s">
        <v>282</v>
      </c>
      <c r="E917" s="13">
        <v>867000000</v>
      </c>
      <c r="F917" s="13">
        <v>472000000</v>
      </c>
    </row>
    <row r="918" customHeight="1" spans="1:6">
      <c r="A918" s="6" t="str">
        <f t="shared" si="0"/>
        <v>Ghana-Africa2006</v>
      </c>
      <c r="B918" s="6" t="s">
        <v>140</v>
      </c>
      <c r="C918" s="6" t="s">
        <v>69</v>
      </c>
      <c r="D918" s="7" t="s">
        <v>287</v>
      </c>
      <c r="E918" s="13">
        <v>910000000</v>
      </c>
      <c r="F918" s="13">
        <v>575000000</v>
      </c>
    </row>
    <row r="919" customHeight="1" spans="1:6">
      <c r="A919" s="6" t="str">
        <f t="shared" si="0"/>
        <v>Ghana-Africa2007</v>
      </c>
      <c r="B919" s="6" t="s">
        <v>140</v>
      </c>
      <c r="C919" s="6" t="s">
        <v>69</v>
      </c>
      <c r="D919" s="7" t="s">
        <v>289</v>
      </c>
      <c r="E919" s="13">
        <v>990000000</v>
      </c>
      <c r="F919" s="13">
        <v>816000000</v>
      </c>
    </row>
    <row r="920" customHeight="1" spans="1:6">
      <c r="A920" s="6" t="str">
        <f t="shared" si="0"/>
        <v>Ghana-Africa2008</v>
      </c>
      <c r="B920" s="6" t="s">
        <v>140</v>
      </c>
      <c r="C920" s="6" t="s">
        <v>69</v>
      </c>
      <c r="D920" s="7" t="s">
        <v>283</v>
      </c>
      <c r="E920" s="13">
        <v>970000000</v>
      </c>
      <c r="F920" s="13">
        <v>870000000</v>
      </c>
    </row>
    <row r="921" customHeight="1" spans="1:6">
      <c r="A921" s="6" t="str">
        <f t="shared" si="0"/>
        <v>Ghana-Africa2009</v>
      </c>
      <c r="B921" s="6" t="s">
        <v>140</v>
      </c>
      <c r="C921" s="6" t="s">
        <v>69</v>
      </c>
      <c r="D921" s="7" t="s">
        <v>284</v>
      </c>
      <c r="E921" s="13">
        <v>849000000</v>
      </c>
      <c r="F921" s="13">
        <v>948000000</v>
      </c>
    </row>
    <row r="922" customHeight="1" spans="1:6">
      <c r="A922" s="6" t="str">
        <f t="shared" si="0"/>
        <v>Ghana-Africa2010</v>
      </c>
      <c r="B922" s="6" t="s">
        <v>140</v>
      </c>
      <c r="C922" s="6" t="s">
        <v>69</v>
      </c>
      <c r="D922" s="7" t="s">
        <v>288</v>
      </c>
      <c r="E922" s="13">
        <v>706000000</v>
      </c>
      <c r="F922" s="13">
        <v>882000000</v>
      </c>
    </row>
    <row r="923" customHeight="1" spans="1:6">
      <c r="A923" s="6" t="str">
        <f t="shared" si="0"/>
        <v>Ghana-Africa2011</v>
      </c>
      <c r="B923" s="6" t="s">
        <v>140</v>
      </c>
      <c r="C923" s="6" t="s">
        <v>69</v>
      </c>
      <c r="D923" s="7" t="s">
        <v>285</v>
      </c>
      <c r="E923" s="13">
        <v>797000000</v>
      </c>
      <c r="F923" s="13">
        <v>1026000000</v>
      </c>
    </row>
    <row r="924" customHeight="1" spans="1:6">
      <c r="A924" s="6" t="str">
        <f t="shared" si="0"/>
        <v>Ghana-Africa2012</v>
      </c>
      <c r="B924" s="6" t="s">
        <v>140</v>
      </c>
      <c r="C924" s="6" t="s">
        <v>69</v>
      </c>
      <c r="D924" s="7" t="s">
        <v>286</v>
      </c>
      <c r="E924" s="13">
        <v>1154000000</v>
      </c>
      <c r="F924" s="13">
        <v>979000000</v>
      </c>
    </row>
    <row r="925" customHeight="1" spans="1:6">
      <c r="A925" s="6" t="str">
        <f t="shared" si="0"/>
        <v>Greece-Europe2000</v>
      </c>
      <c r="B925" s="6" t="s">
        <v>141</v>
      </c>
      <c r="C925" s="6" t="s">
        <v>67</v>
      </c>
      <c r="D925" s="7" t="s">
        <v>277</v>
      </c>
      <c r="E925" s="13">
        <v>9262000000</v>
      </c>
      <c r="F925" s="13">
        <v>4564000000</v>
      </c>
    </row>
    <row r="926" customHeight="1" spans="1:6">
      <c r="A926" s="6" t="str">
        <f t="shared" si="0"/>
        <v>Greece-Europe2001</v>
      </c>
      <c r="B926" s="6" t="s">
        <v>141</v>
      </c>
      <c r="C926" s="6" t="s">
        <v>67</v>
      </c>
      <c r="D926" s="7" t="s">
        <v>278</v>
      </c>
      <c r="E926" s="13">
        <v>9216000000</v>
      </c>
      <c r="F926" s="13">
        <v>4189000000</v>
      </c>
    </row>
    <row r="927" customHeight="1" spans="1:6">
      <c r="A927" s="6" t="str">
        <f t="shared" si="0"/>
        <v>Greece-Europe2002</v>
      </c>
      <c r="B927" s="6" t="s">
        <v>141</v>
      </c>
      <c r="C927" s="6" t="s">
        <v>67</v>
      </c>
      <c r="D927" s="7" t="s">
        <v>279</v>
      </c>
      <c r="E927" s="13">
        <v>10005000000</v>
      </c>
      <c r="F927" s="13">
        <v>2453000000</v>
      </c>
    </row>
    <row r="928" customHeight="1" spans="1:6">
      <c r="A928" s="6" t="str">
        <f t="shared" si="0"/>
        <v>Greece-Europe2003</v>
      </c>
      <c r="B928" s="6" t="s">
        <v>141</v>
      </c>
      <c r="C928" s="6" t="s">
        <v>67</v>
      </c>
      <c r="D928" s="7" t="s">
        <v>280</v>
      </c>
      <c r="E928" s="13">
        <v>10842000000</v>
      </c>
      <c r="F928" s="13">
        <v>2439000000</v>
      </c>
    </row>
    <row r="929" customHeight="1" spans="1:6">
      <c r="A929" s="6" t="str">
        <f t="shared" si="0"/>
        <v>Greece-Europe2004</v>
      </c>
      <c r="B929" s="6" t="s">
        <v>141</v>
      </c>
      <c r="C929" s="6" t="s">
        <v>67</v>
      </c>
      <c r="D929" s="7" t="s">
        <v>281</v>
      </c>
      <c r="E929" s="13">
        <v>12809000000</v>
      </c>
      <c r="F929" s="13">
        <v>2880000000</v>
      </c>
    </row>
    <row r="930" customHeight="1" spans="1:6">
      <c r="A930" s="6" t="str">
        <f t="shared" si="0"/>
        <v>Greece-Europe2005</v>
      </c>
      <c r="B930" s="6" t="s">
        <v>141</v>
      </c>
      <c r="C930" s="6" t="s">
        <v>67</v>
      </c>
      <c r="D930" s="7" t="s">
        <v>282</v>
      </c>
      <c r="E930" s="13">
        <v>13453000000</v>
      </c>
      <c r="F930" s="13">
        <v>3045000000</v>
      </c>
    </row>
    <row r="931" customHeight="1" spans="1:6">
      <c r="A931" s="6" t="str">
        <f t="shared" si="0"/>
        <v>Greece-Europe2006</v>
      </c>
      <c r="B931" s="6" t="s">
        <v>141</v>
      </c>
      <c r="C931" s="6" t="s">
        <v>67</v>
      </c>
      <c r="D931" s="7" t="s">
        <v>287</v>
      </c>
      <c r="E931" s="13">
        <v>14495000000</v>
      </c>
      <c r="F931" s="13">
        <v>3004000000</v>
      </c>
    </row>
    <row r="932" customHeight="1" spans="1:6">
      <c r="A932" s="6" t="str">
        <f t="shared" si="0"/>
        <v>Greece-Europe2007</v>
      </c>
      <c r="B932" s="6" t="s">
        <v>141</v>
      </c>
      <c r="C932" s="6" t="s">
        <v>67</v>
      </c>
      <c r="D932" s="7" t="s">
        <v>289</v>
      </c>
      <c r="E932" s="13">
        <v>15687000000</v>
      </c>
      <c r="F932" s="13">
        <v>3430000000</v>
      </c>
    </row>
    <row r="933" customHeight="1" spans="1:6">
      <c r="A933" s="6" t="str">
        <f t="shared" si="0"/>
        <v>Greece-Europe2008</v>
      </c>
      <c r="B933" s="6" t="s">
        <v>141</v>
      </c>
      <c r="C933" s="6" t="s">
        <v>67</v>
      </c>
      <c r="D933" s="7" t="s">
        <v>283</v>
      </c>
      <c r="E933" s="13">
        <v>17586000000</v>
      </c>
      <c r="F933" s="13">
        <v>3946000000</v>
      </c>
    </row>
    <row r="934" customHeight="1" spans="1:6">
      <c r="A934" s="6" t="str">
        <f t="shared" si="0"/>
        <v>Greece-Europe2009</v>
      </c>
      <c r="B934" s="6" t="s">
        <v>141</v>
      </c>
      <c r="C934" s="6" t="s">
        <v>67</v>
      </c>
      <c r="D934" s="7" t="s">
        <v>284</v>
      </c>
      <c r="E934" s="13">
        <v>14796000000</v>
      </c>
      <c r="F934" s="13">
        <v>3401000000</v>
      </c>
    </row>
    <row r="935" customHeight="1" spans="1:6">
      <c r="A935" s="6" t="str">
        <f t="shared" si="0"/>
        <v>Greece-Europe2010</v>
      </c>
      <c r="B935" s="6" t="s">
        <v>141</v>
      </c>
      <c r="C935" s="6" t="s">
        <v>67</v>
      </c>
      <c r="D935" s="7" t="s">
        <v>288</v>
      </c>
      <c r="E935" s="13">
        <v>12579000000</v>
      </c>
      <c r="F935" s="13">
        <v>2874000000</v>
      </c>
    </row>
    <row r="936" customHeight="1" spans="1:6">
      <c r="A936" s="6" t="str">
        <f t="shared" si="0"/>
        <v>Greece-Europe2011</v>
      </c>
      <c r="B936" s="6" t="s">
        <v>141</v>
      </c>
      <c r="C936" s="6" t="s">
        <v>67</v>
      </c>
      <c r="D936" s="7" t="s">
        <v>285</v>
      </c>
      <c r="E936" s="13">
        <v>14984000000</v>
      </c>
      <c r="F936" s="13">
        <v>3197000000</v>
      </c>
    </row>
    <row r="937" customHeight="1" spans="1:6">
      <c r="A937" s="6" t="str">
        <f t="shared" si="0"/>
        <v>Greece-Europe2012</v>
      </c>
      <c r="B937" s="6" t="s">
        <v>141</v>
      </c>
      <c r="C937" s="6" t="s">
        <v>67</v>
      </c>
      <c r="D937" s="7" t="s">
        <v>286</v>
      </c>
      <c r="E937" s="13">
        <v>13313000000</v>
      </c>
      <c r="F937" s="13">
        <v>2392000000</v>
      </c>
    </row>
    <row r="938" customHeight="1" spans="1:6">
      <c r="A938" s="6" t="str">
        <f t="shared" si="0"/>
        <v>Greenland-The Americas2000</v>
      </c>
      <c r="B938" s="6" t="s">
        <v>142</v>
      </c>
      <c r="C938" s="6" t="s">
        <v>75</v>
      </c>
      <c r="D938" s="7" t="s">
        <v>277</v>
      </c>
      <c r="E938" s="12"/>
      <c r="F938" s="12"/>
    </row>
    <row r="939" customHeight="1" spans="1:6">
      <c r="A939" s="6" t="str">
        <f t="shared" si="0"/>
        <v>Greenland-The Americas2001</v>
      </c>
      <c r="B939" s="6" t="s">
        <v>142</v>
      </c>
      <c r="C939" s="6" t="s">
        <v>75</v>
      </c>
      <c r="D939" s="7" t="s">
        <v>278</v>
      </c>
      <c r="E939" s="12"/>
      <c r="F939" s="12"/>
    </row>
    <row r="940" customHeight="1" spans="1:6">
      <c r="A940" s="6" t="str">
        <f t="shared" si="0"/>
        <v>Greenland-The Americas2002</v>
      </c>
      <c r="B940" s="6" t="s">
        <v>142</v>
      </c>
      <c r="C940" s="6" t="s">
        <v>75</v>
      </c>
      <c r="D940" s="7" t="s">
        <v>279</v>
      </c>
      <c r="E940" s="12"/>
      <c r="F940" s="12"/>
    </row>
    <row r="941" customHeight="1" spans="1:6">
      <c r="A941" s="6" t="str">
        <f t="shared" si="0"/>
        <v>Greenland-The Americas2003</v>
      </c>
      <c r="B941" s="6" t="s">
        <v>142</v>
      </c>
      <c r="C941" s="6" t="s">
        <v>75</v>
      </c>
      <c r="D941" s="7" t="s">
        <v>280</v>
      </c>
      <c r="E941" s="12"/>
      <c r="F941" s="12"/>
    </row>
    <row r="942" customHeight="1" spans="1:6">
      <c r="A942" s="6" t="str">
        <f t="shared" si="0"/>
        <v>Greenland-The Americas2004</v>
      </c>
      <c r="B942" s="6" t="s">
        <v>142</v>
      </c>
      <c r="C942" s="6" t="s">
        <v>75</v>
      </c>
      <c r="D942" s="7" t="s">
        <v>281</v>
      </c>
      <c r="E942" s="12"/>
      <c r="F942" s="12"/>
    </row>
    <row r="943" customHeight="1" spans="1:6">
      <c r="A943" s="6" t="str">
        <f t="shared" si="0"/>
        <v>Greenland-The Americas2005</v>
      </c>
      <c r="B943" s="6" t="s">
        <v>142</v>
      </c>
      <c r="C943" s="6" t="s">
        <v>75</v>
      </c>
      <c r="D943" s="7" t="s">
        <v>282</v>
      </c>
      <c r="E943" s="12"/>
      <c r="F943" s="12"/>
    </row>
    <row r="944" customHeight="1" spans="1:6">
      <c r="A944" s="6" t="str">
        <f t="shared" si="0"/>
        <v>Greenland-The Americas2006</v>
      </c>
      <c r="B944" s="6" t="s">
        <v>142</v>
      </c>
      <c r="C944" s="6" t="s">
        <v>75</v>
      </c>
      <c r="D944" s="7" t="s">
        <v>287</v>
      </c>
      <c r="E944" s="12"/>
      <c r="F944" s="12"/>
    </row>
    <row r="945" customHeight="1" spans="1:6">
      <c r="A945" s="6" t="str">
        <f t="shared" si="0"/>
        <v>Greenland-The Americas2007</v>
      </c>
      <c r="B945" s="6" t="s">
        <v>142</v>
      </c>
      <c r="C945" s="6" t="s">
        <v>75</v>
      </c>
      <c r="D945" s="7" t="s">
        <v>289</v>
      </c>
      <c r="E945" s="12"/>
      <c r="F945" s="12"/>
    </row>
    <row r="946" customHeight="1" spans="1:6">
      <c r="A946" s="6" t="str">
        <f t="shared" si="0"/>
        <v>Greenland-The Americas2008</v>
      </c>
      <c r="B946" s="6" t="s">
        <v>142</v>
      </c>
      <c r="C946" s="6" t="s">
        <v>75</v>
      </c>
      <c r="D946" s="7" t="s">
        <v>283</v>
      </c>
      <c r="E946" s="12"/>
      <c r="F946" s="12"/>
    </row>
    <row r="947" customHeight="1" spans="1:6">
      <c r="A947" s="6" t="str">
        <f t="shared" si="0"/>
        <v>Greenland-The Americas2009</v>
      </c>
      <c r="B947" s="6" t="s">
        <v>142</v>
      </c>
      <c r="C947" s="6" t="s">
        <v>75</v>
      </c>
      <c r="D947" s="7" t="s">
        <v>284</v>
      </c>
      <c r="E947" s="12"/>
      <c r="F947" s="12"/>
    </row>
    <row r="948" customHeight="1" spans="1:6">
      <c r="A948" s="6" t="str">
        <f t="shared" si="0"/>
        <v>Greenland-The Americas2010</v>
      </c>
      <c r="B948" s="6" t="s">
        <v>142</v>
      </c>
      <c r="C948" s="6" t="s">
        <v>75</v>
      </c>
      <c r="D948" s="7" t="s">
        <v>288</v>
      </c>
      <c r="E948" s="12"/>
      <c r="F948" s="12"/>
    </row>
    <row r="949" customHeight="1" spans="1:6">
      <c r="A949" s="6" t="str">
        <f t="shared" si="0"/>
        <v>Greenland-The Americas2011</v>
      </c>
      <c r="B949" s="6" t="s">
        <v>142</v>
      </c>
      <c r="C949" s="6" t="s">
        <v>75</v>
      </c>
      <c r="D949" s="7" t="s">
        <v>285</v>
      </c>
      <c r="E949" s="12"/>
      <c r="F949" s="12"/>
    </row>
    <row r="950" customHeight="1" spans="1:6">
      <c r="A950" s="6" t="str">
        <f t="shared" si="0"/>
        <v>Greenland-The Americas2012</v>
      </c>
      <c r="B950" s="6" t="s">
        <v>142</v>
      </c>
      <c r="C950" s="6" t="s">
        <v>75</v>
      </c>
      <c r="D950" s="7" t="s">
        <v>286</v>
      </c>
      <c r="E950" s="12"/>
      <c r="F950" s="12"/>
    </row>
    <row r="951" customHeight="1" spans="1:6">
      <c r="A951" s="6" t="str">
        <f t="shared" si="0"/>
        <v>Grenada-The Americas2000</v>
      </c>
      <c r="B951" s="6" t="s">
        <v>143</v>
      </c>
      <c r="C951" s="6" t="s">
        <v>75</v>
      </c>
      <c r="D951" s="7" t="s">
        <v>277</v>
      </c>
      <c r="E951" s="13">
        <v>93000000</v>
      </c>
      <c r="F951" s="13">
        <v>8000000</v>
      </c>
    </row>
    <row r="952" customHeight="1" spans="1:6">
      <c r="A952" s="6" t="str">
        <f t="shared" si="0"/>
        <v>Grenada-The Americas2001</v>
      </c>
      <c r="B952" s="6" t="s">
        <v>143</v>
      </c>
      <c r="C952" s="6" t="s">
        <v>75</v>
      </c>
      <c r="D952" s="7" t="s">
        <v>278</v>
      </c>
      <c r="E952" s="13">
        <v>83000000</v>
      </c>
      <c r="F952" s="13">
        <v>8000000</v>
      </c>
    </row>
    <row r="953" customHeight="1" spans="1:6">
      <c r="A953" s="6" t="str">
        <f t="shared" si="0"/>
        <v>Grenada-The Americas2002</v>
      </c>
      <c r="B953" s="6" t="s">
        <v>143</v>
      </c>
      <c r="C953" s="6" t="s">
        <v>75</v>
      </c>
      <c r="D953" s="7" t="s">
        <v>279</v>
      </c>
      <c r="E953" s="13">
        <v>91000000</v>
      </c>
      <c r="F953" s="13">
        <v>8000000</v>
      </c>
    </row>
    <row r="954" customHeight="1" spans="1:6">
      <c r="A954" s="6" t="str">
        <f t="shared" si="0"/>
        <v>Grenada-The Americas2003</v>
      </c>
      <c r="B954" s="6" t="s">
        <v>143</v>
      </c>
      <c r="C954" s="6" t="s">
        <v>75</v>
      </c>
      <c r="D954" s="7" t="s">
        <v>280</v>
      </c>
      <c r="E954" s="13">
        <v>104000000</v>
      </c>
      <c r="F954" s="13">
        <v>8000000</v>
      </c>
    </row>
    <row r="955" customHeight="1" spans="1:6">
      <c r="A955" s="6" t="str">
        <f t="shared" si="0"/>
        <v>Grenada-The Americas2004</v>
      </c>
      <c r="B955" s="6" t="s">
        <v>143</v>
      </c>
      <c r="C955" s="6" t="s">
        <v>75</v>
      </c>
      <c r="D955" s="7" t="s">
        <v>281</v>
      </c>
      <c r="E955" s="13">
        <v>86000000</v>
      </c>
      <c r="F955" s="13">
        <v>9000000</v>
      </c>
    </row>
    <row r="956" customHeight="1" spans="1:6">
      <c r="A956" s="6" t="str">
        <f t="shared" si="0"/>
        <v>Grenada-The Americas2005</v>
      </c>
      <c r="B956" s="6" t="s">
        <v>143</v>
      </c>
      <c r="C956" s="6" t="s">
        <v>75</v>
      </c>
      <c r="D956" s="7" t="s">
        <v>282</v>
      </c>
      <c r="E956" s="13">
        <v>71000000</v>
      </c>
      <c r="F956" s="13">
        <v>10000000</v>
      </c>
    </row>
    <row r="957" customHeight="1" spans="1:6">
      <c r="A957" s="6" t="str">
        <f t="shared" si="0"/>
        <v>Grenada-The Americas2006</v>
      </c>
      <c r="B957" s="6" t="s">
        <v>143</v>
      </c>
      <c r="C957" s="6" t="s">
        <v>75</v>
      </c>
      <c r="D957" s="7" t="s">
        <v>287</v>
      </c>
      <c r="E957" s="13">
        <v>94000000</v>
      </c>
      <c r="F957" s="13">
        <v>16000000</v>
      </c>
    </row>
    <row r="958" customHeight="1" spans="1:6">
      <c r="A958" s="6" t="str">
        <f t="shared" si="0"/>
        <v>Grenada-The Americas2007</v>
      </c>
      <c r="B958" s="6" t="s">
        <v>143</v>
      </c>
      <c r="C958" s="6" t="s">
        <v>75</v>
      </c>
      <c r="D958" s="7" t="s">
        <v>289</v>
      </c>
      <c r="E958" s="13">
        <v>129000000</v>
      </c>
      <c r="F958" s="13">
        <v>16000000</v>
      </c>
    </row>
    <row r="959" customHeight="1" spans="1:6">
      <c r="A959" s="6" t="str">
        <f t="shared" si="0"/>
        <v>Grenada-The Americas2008</v>
      </c>
      <c r="B959" s="6" t="s">
        <v>143</v>
      </c>
      <c r="C959" s="6" t="s">
        <v>75</v>
      </c>
      <c r="D959" s="7" t="s">
        <v>283</v>
      </c>
      <c r="E959" s="13">
        <v>127000000</v>
      </c>
      <c r="F959" s="13">
        <v>11000000</v>
      </c>
    </row>
    <row r="960" customHeight="1" spans="1:6">
      <c r="A960" s="6" t="str">
        <f t="shared" si="0"/>
        <v>Grenada-The Americas2009</v>
      </c>
      <c r="B960" s="6" t="s">
        <v>143</v>
      </c>
      <c r="C960" s="6" t="s">
        <v>75</v>
      </c>
      <c r="D960" s="7" t="s">
        <v>284</v>
      </c>
      <c r="E960" s="13">
        <v>112000000</v>
      </c>
      <c r="F960" s="13">
        <v>10000000</v>
      </c>
    </row>
    <row r="961" customHeight="1" spans="1:6">
      <c r="A961" s="6" t="str">
        <f t="shared" si="0"/>
        <v>Grenada-The Americas2010</v>
      </c>
      <c r="B961" s="6" t="s">
        <v>143</v>
      </c>
      <c r="C961" s="6" t="s">
        <v>75</v>
      </c>
      <c r="D961" s="7" t="s">
        <v>288</v>
      </c>
      <c r="E961" s="13">
        <v>112000000</v>
      </c>
      <c r="F961" s="13">
        <v>10000000</v>
      </c>
    </row>
    <row r="962" customHeight="1" spans="1:6">
      <c r="A962" s="6" t="str">
        <f t="shared" si="0"/>
        <v>Grenada-The Americas2011</v>
      </c>
      <c r="B962" s="6" t="s">
        <v>143</v>
      </c>
      <c r="C962" s="6" t="s">
        <v>75</v>
      </c>
      <c r="D962" s="7" t="s">
        <v>285</v>
      </c>
      <c r="E962" s="13">
        <v>117000000</v>
      </c>
      <c r="F962" s="13">
        <v>10000000</v>
      </c>
    </row>
    <row r="963" customHeight="1" spans="1:6">
      <c r="A963" s="6" t="str">
        <f t="shared" si="0"/>
        <v>Grenada-The Americas2012</v>
      </c>
      <c r="B963" s="6" t="s">
        <v>143</v>
      </c>
      <c r="C963" s="6" t="s">
        <v>75</v>
      </c>
      <c r="D963" s="7" t="s">
        <v>286</v>
      </c>
      <c r="E963" s="13">
        <v>110000000</v>
      </c>
      <c r="F963" s="13">
        <v>10000000</v>
      </c>
    </row>
    <row r="964" customHeight="1" spans="1:6">
      <c r="A964" s="6" t="str">
        <f t="shared" si="0"/>
        <v>Guam-Oceania2000</v>
      </c>
      <c r="B964" s="6" t="s">
        <v>144</v>
      </c>
      <c r="C964" s="6" t="s">
        <v>71</v>
      </c>
      <c r="D964" s="7" t="s">
        <v>277</v>
      </c>
      <c r="E964" s="12"/>
      <c r="F964" s="12"/>
    </row>
    <row r="965" customHeight="1" spans="1:6">
      <c r="A965" s="6" t="str">
        <f t="shared" si="0"/>
        <v>Guam-Oceania2001</v>
      </c>
      <c r="B965" s="6" t="s">
        <v>144</v>
      </c>
      <c r="C965" s="6" t="s">
        <v>71</v>
      </c>
      <c r="D965" s="7" t="s">
        <v>278</v>
      </c>
      <c r="E965" s="12"/>
      <c r="F965" s="12"/>
    </row>
    <row r="966" customHeight="1" spans="1:6">
      <c r="A966" s="6" t="str">
        <f t="shared" si="0"/>
        <v>Guam-Oceania2002</v>
      </c>
      <c r="B966" s="6" t="s">
        <v>144</v>
      </c>
      <c r="C966" s="6" t="s">
        <v>71</v>
      </c>
      <c r="D966" s="7" t="s">
        <v>279</v>
      </c>
      <c r="E966" s="12"/>
      <c r="F966" s="12"/>
    </row>
    <row r="967" customHeight="1" spans="1:6">
      <c r="A967" s="6" t="str">
        <f t="shared" si="0"/>
        <v>Guam-Oceania2003</v>
      </c>
      <c r="B967" s="6" t="s">
        <v>144</v>
      </c>
      <c r="C967" s="6" t="s">
        <v>71</v>
      </c>
      <c r="D967" s="7" t="s">
        <v>280</v>
      </c>
      <c r="E967" s="12"/>
      <c r="F967" s="12"/>
    </row>
    <row r="968" customHeight="1" spans="1:6">
      <c r="A968" s="6" t="str">
        <f t="shared" si="0"/>
        <v>Guam-Oceania2004</v>
      </c>
      <c r="B968" s="6" t="s">
        <v>144</v>
      </c>
      <c r="C968" s="6" t="s">
        <v>71</v>
      </c>
      <c r="D968" s="7" t="s">
        <v>281</v>
      </c>
      <c r="E968" s="12"/>
      <c r="F968" s="12"/>
    </row>
    <row r="969" customHeight="1" spans="1:6">
      <c r="A969" s="6" t="str">
        <f t="shared" si="0"/>
        <v>Guam-Oceania2005</v>
      </c>
      <c r="B969" s="6" t="s">
        <v>144</v>
      </c>
      <c r="C969" s="6" t="s">
        <v>71</v>
      </c>
      <c r="D969" s="7" t="s">
        <v>282</v>
      </c>
      <c r="E969" s="12"/>
      <c r="F969" s="12"/>
    </row>
    <row r="970" customHeight="1" spans="1:6">
      <c r="A970" s="6" t="str">
        <f t="shared" si="0"/>
        <v>Guam-Oceania2006</v>
      </c>
      <c r="B970" s="6" t="s">
        <v>144</v>
      </c>
      <c r="C970" s="6" t="s">
        <v>71</v>
      </c>
      <c r="D970" s="7" t="s">
        <v>287</v>
      </c>
      <c r="E970" s="12"/>
      <c r="F970" s="12"/>
    </row>
    <row r="971" customHeight="1" spans="1:6">
      <c r="A971" s="6" t="str">
        <f t="shared" si="0"/>
        <v>Guam-Oceania2007</v>
      </c>
      <c r="B971" s="6" t="s">
        <v>144</v>
      </c>
      <c r="C971" s="6" t="s">
        <v>71</v>
      </c>
      <c r="D971" s="7" t="s">
        <v>289</v>
      </c>
      <c r="E971" s="12"/>
      <c r="F971" s="12"/>
    </row>
    <row r="972" customHeight="1" spans="1:6">
      <c r="A972" s="6" t="str">
        <f t="shared" si="0"/>
        <v>Guam-Oceania2008</v>
      </c>
      <c r="B972" s="6" t="s">
        <v>144</v>
      </c>
      <c r="C972" s="6" t="s">
        <v>71</v>
      </c>
      <c r="D972" s="7" t="s">
        <v>283</v>
      </c>
      <c r="E972" s="12"/>
      <c r="F972" s="12"/>
    </row>
    <row r="973" customHeight="1" spans="1:6">
      <c r="A973" s="6" t="str">
        <f t="shared" si="0"/>
        <v>Guam-Oceania2009</v>
      </c>
      <c r="B973" s="6" t="s">
        <v>144</v>
      </c>
      <c r="C973" s="6" t="s">
        <v>71</v>
      </c>
      <c r="D973" s="7" t="s">
        <v>284</v>
      </c>
      <c r="E973" s="12"/>
      <c r="F973" s="12"/>
    </row>
    <row r="974" customHeight="1" spans="1:6">
      <c r="A974" s="6" t="str">
        <f t="shared" si="0"/>
        <v>Guam-Oceania2010</v>
      </c>
      <c r="B974" s="6" t="s">
        <v>144</v>
      </c>
      <c r="C974" s="6" t="s">
        <v>71</v>
      </c>
      <c r="D974" s="7" t="s">
        <v>288</v>
      </c>
      <c r="E974" s="12"/>
      <c r="F974" s="12"/>
    </row>
    <row r="975" customHeight="1" spans="1:6">
      <c r="A975" s="6" t="str">
        <f t="shared" si="0"/>
        <v>Guam-Oceania2011</v>
      </c>
      <c r="B975" s="6" t="s">
        <v>144</v>
      </c>
      <c r="C975" s="6" t="s">
        <v>71</v>
      </c>
      <c r="D975" s="7" t="s">
        <v>285</v>
      </c>
      <c r="E975" s="12"/>
      <c r="F975" s="12"/>
    </row>
    <row r="976" customHeight="1" spans="1:6">
      <c r="A976" s="6" t="str">
        <f t="shared" si="0"/>
        <v>Guam-Oceania2012</v>
      </c>
      <c r="B976" s="6" t="s">
        <v>144</v>
      </c>
      <c r="C976" s="6" t="s">
        <v>71</v>
      </c>
      <c r="D976" s="7" t="s">
        <v>286</v>
      </c>
      <c r="E976" s="12"/>
      <c r="F976" s="12"/>
    </row>
    <row r="977" customHeight="1" spans="1:6">
      <c r="A977" s="6" t="str">
        <f t="shared" si="0"/>
        <v>Guatemala-The Americas2000</v>
      </c>
      <c r="B977" s="6" t="s">
        <v>145</v>
      </c>
      <c r="C977" s="6" t="s">
        <v>75</v>
      </c>
      <c r="D977" s="7" t="s">
        <v>277</v>
      </c>
      <c r="E977" s="13">
        <v>498000000</v>
      </c>
      <c r="F977" s="13">
        <v>216000000</v>
      </c>
    </row>
    <row r="978" customHeight="1" spans="1:6">
      <c r="A978" s="6" t="str">
        <f t="shared" si="0"/>
        <v>Guatemala-The Americas2001</v>
      </c>
      <c r="B978" s="6" t="s">
        <v>145</v>
      </c>
      <c r="C978" s="6" t="s">
        <v>75</v>
      </c>
      <c r="D978" s="7" t="s">
        <v>278</v>
      </c>
      <c r="E978" s="13">
        <v>588000000</v>
      </c>
      <c r="F978" s="13">
        <v>266000000</v>
      </c>
    </row>
    <row r="979" customHeight="1" spans="1:6">
      <c r="A979" s="6" t="str">
        <f t="shared" si="0"/>
        <v>Guatemala-The Americas2002</v>
      </c>
      <c r="B979" s="6" t="s">
        <v>145</v>
      </c>
      <c r="C979" s="6" t="s">
        <v>75</v>
      </c>
      <c r="D979" s="7" t="s">
        <v>279</v>
      </c>
      <c r="E979" s="13">
        <v>647000000</v>
      </c>
      <c r="F979" s="13">
        <v>329000000</v>
      </c>
    </row>
    <row r="980" customHeight="1" spans="1:6">
      <c r="A980" s="6" t="str">
        <f t="shared" si="0"/>
        <v>Guatemala-The Americas2003</v>
      </c>
      <c r="B980" s="6" t="s">
        <v>145</v>
      </c>
      <c r="C980" s="6" t="s">
        <v>75</v>
      </c>
      <c r="D980" s="7" t="s">
        <v>280</v>
      </c>
      <c r="E980" s="13">
        <v>646000000</v>
      </c>
      <c r="F980" s="13">
        <v>373000000</v>
      </c>
    </row>
    <row r="981" customHeight="1" spans="1:6">
      <c r="A981" s="6" t="str">
        <f t="shared" si="0"/>
        <v>Guatemala-The Americas2004</v>
      </c>
      <c r="B981" s="6" t="s">
        <v>145</v>
      </c>
      <c r="C981" s="6" t="s">
        <v>75</v>
      </c>
      <c r="D981" s="7" t="s">
        <v>281</v>
      </c>
      <c r="E981" s="13">
        <v>630000000</v>
      </c>
      <c r="F981" s="13">
        <v>488000000</v>
      </c>
    </row>
    <row r="982" customHeight="1" spans="1:6">
      <c r="A982" s="6" t="str">
        <f t="shared" si="0"/>
        <v>Guatemala-The Americas2005</v>
      </c>
      <c r="B982" s="6" t="s">
        <v>145</v>
      </c>
      <c r="C982" s="6" t="s">
        <v>75</v>
      </c>
      <c r="D982" s="7" t="s">
        <v>282</v>
      </c>
      <c r="E982" s="13">
        <v>791000000</v>
      </c>
      <c r="F982" s="13">
        <v>532000000</v>
      </c>
    </row>
    <row r="983" customHeight="1" spans="1:6">
      <c r="A983" s="6" t="str">
        <f t="shared" si="0"/>
        <v>Guatemala-The Americas2006</v>
      </c>
      <c r="B983" s="6" t="s">
        <v>145</v>
      </c>
      <c r="C983" s="6" t="s">
        <v>75</v>
      </c>
      <c r="D983" s="7" t="s">
        <v>287</v>
      </c>
      <c r="E983" s="13">
        <v>919000000</v>
      </c>
      <c r="F983" s="13">
        <v>655000000</v>
      </c>
    </row>
    <row r="984" customHeight="1" spans="1:6">
      <c r="A984" s="6" t="str">
        <f t="shared" si="0"/>
        <v>Guatemala-The Americas2007</v>
      </c>
      <c r="B984" s="6" t="s">
        <v>145</v>
      </c>
      <c r="C984" s="6" t="s">
        <v>75</v>
      </c>
      <c r="D984" s="7" t="s">
        <v>289</v>
      </c>
      <c r="E984" s="13">
        <v>1055000000</v>
      </c>
      <c r="F984" s="13">
        <v>737000000</v>
      </c>
    </row>
    <row r="985" customHeight="1" spans="1:6">
      <c r="A985" s="6" t="str">
        <f t="shared" si="0"/>
        <v>Guatemala-The Americas2008</v>
      </c>
      <c r="B985" s="6" t="s">
        <v>145</v>
      </c>
      <c r="C985" s="6" t="s">
        <v>75</v>
      </c>
      <c r="D985" s="7" t="s">
        <v>283</v>
      </c>
      <c r="E985" s="13">
        <v>1068000000</v>
      </c>
      <c r="F985" s="13">
        <v>741000000</v>
      </c>
    </row>
    <row r="986" customHeight="1" spans="1:6">
      <c r="A986" s="6" t="str">
        <f t="shared" si="0"/>
        <v>Guatemala-The Americas2009</v>
      </c>
      <c r="B986" s="6" t="s">
        <v>145</v>
      </c>
      <c r="C986" s="6" t="s">
        <v>75</v>
      </c>
      <c r="D986" s="7" t="s">
        <v>284</v>
      </c>
      <c r="E986" s="13">
        <v>1179000000</v>
      </c>
      <c r="F986" s="13">
        <v>862000000</v>
      </c>
    </row>
    <row r="987" customHeight="1" spans="1:6">
      <c r="A987" s="6" t="str">
        <f t="shared" si="0"/>
        <v>Guatemala-The Americas2010</v>
      </c>
      <c r="B987" s="6" t="s">
        <v>145</v>
      </c>
      <c r="C987" s="6" t="s">
        <v>75</v>
      </c>
      <c r="D987" s="7" t="s">
        <v>288</v>
      </c>
      <c r="E987" s="13">
        <v>1379000000</v>
      </c>
      <c r="F987" s="13">
        <v>1002000000</v>
      </c>
    </row>
    <row r="988" customHeight="1" spans="1:6">
      <c r="A988" s="6" t="str">
        <f t="shared" si="0"/>
        <v>Guatemala-The Americas2011</v>
      </c>
      <c r="B988" s="6" t="s">
        <v>145</v>
      </c>
      <c r="C988" s="6" t="s">
        <v>75</v>
      </c>
      <c r="D988" s="7" t="s">
        <v>285</v>
      </c>
      <c r="E988" s="13">
        <v>1350000000</v>
      </c>
      <c r="F988" s="13">
        <v>935000000</v>
      </c>
    </row>
    <row r="989" customHeight="1" spans="1:6">
      <c r="A989" s="6" t="str">
        <f t="shared" si="0"/>
        <v>Guatemala-The Americas2012</v>
      </c>
      <c r="B989" s="6" t="s">
        <v>145</v>
      </c>
      <c r="C989" s="6" t="s">
        <v>75</v>
      </c>
      <c r="D989" s="7" t="s">
        <v>286</v>
      </c>
      <c r="E989" s="13">
        <v>1419000000</v>
      </c>
      <c r="F989" s="13">
        <v>914000000</v>
      </c>
    </row>
    <row r="990" customHeight="1" spans="1:6">
      <c r="A990" s="6" t="str">
        <f t="shared" si="0"/>
        <v>Guinea-Africa2000</v>
      </c>
      <c r="B990" s="6" t="s">
        <v>146</v>
      </c>
      <c r="C990" s="6" t="s">
        <v>69</v>
      </c>
      <c r="D990" s="7" t="s">
        <v>277</v>
      </c>
      <c r="E990" s="13">
        <v>7800000</v>
      </c>
      <c r="F990" s="13">
        <v>13000000</v>
      </c>
    </row>
    <row r="991" customHeight="1" spans="1:6">
      <c r="A991" s="6" t="str">
        <f t="shared" si="0"/>
        <v>Guinea-Africa2001</v>
      </c>
      <c r="B991" s="6" t="s">
        <v>146</v>
      </c>
      <c r="C991" s="6" t="s">
        <v>69</v>
      </c>
      <c r="D991" s="7" t="s">
        <v>278</v>
      </c>
      <c r="E991" s="13">
        <v>8200000</v>
      </c>
      <c r="F991" s="13">
        <v>26000000</v>
      </c>
    </row>
    <row r="992" customHeight="1" spans="1:6">
      <c r="A992" s="6" t="str">
        <f t="shared" si="0"/>
        <v>Guinea-Africa2002</v>
      </c>
      <c r="B992" s="6" t="s">
        <v>146</v>
      </c>
      <c r="C992" s="6" t="s">
        <v>69</v>
      </c>
      <c r="D992" s="7" t="s">
        <v>279</v>
      </c>
      <c r="E992" s="12"/>
      <c r="F992" s="13">
        <v>38000000</v>
      </c>
    </row>
    <row r="993" customHeight="1" spans="1:6">
      <c r="A993" s="6" t="str">
        <f t="shared" si="0"/>
        <v>Guinea-Africa2003</v>
      </c>
      <c r="B993" s="6" t="s">
        <v>146</v>
      </c>
      <c r="C993" s="6" t="s">
        <v>69</v>
      </c>
      <c r="D993" s="7" t="s">
        <v>280</v>
      </c>
      <c r="E993" s="12"/>
      <c r="F993" s="13">
        <v>36000000</v>
      </c>
    </row>
    <row r="994" customHeight="1" spans="1:6">
      <c r="A994" s="6" t="str">
        <f t="shared" si="0"/>
        <v>Guinea-Africa2004</v>
      </c>
      <c r="B994" s="6" t="s">
        <v>146</v>
      </c>
      <c r="C994" s="6" t="s">
        <v>69</v>
      </c>
      <c r="D994" s="7" t="s">
        <v>281</v>
      </c>
      <c r="E994" s="12"/>
      <c r="F994" s="13">
        <v>29000000</v>
      </c>
    </row>
    <row r="995" customHeight="1" spans="1:6">
      <c r="A995" s="6" t="str">
        <f t="shared" si="0"/>
        <v>Guinea-Africa2005</v>
      </c>
      <c r="B995" s="6" t="s">
        <v>146</v>
      </c>
      <c r="C995" s="6" t="s">
        <v>69</v>
      </c>
      <c r="D995" s="7" t="s">
        <v>282</v>
      </c>
      <c r="E995" s="12"/>
      <c r="F995" s="13">
        <v>38000000</v>
      </c>
    </row>
    <row r="996" customHeight="1" spans="1:6">
      <c r="A996" s="6" t="str">
        <f t="shared" si="0"/>
        <v>Guinea-Africa2006</v>
      </c>
      <c r="B996" s="6" t="s">
        <v>146</v>
      </c>
      <c r="C996" s="6" t="s">
        <v>69</v>
      </c>
      <c r="D996" s="7" t="s">
        <v>287</v>
      </c>
      <c r="E996" s="12"/>
      <c r="F996" s="13">
        <v>41000000</v>
      </c>
    </row>
    <row r="997" customHeight="1" spans="1:6">
      <c r="A997" s="6" t="str">
        <f t="shared" si="0"/>
        <v>Guinea-Africa2007</v>
      </c>
      <c r="B997" s="6" t="s">
        <v>146</v>
      </c>
      <c r="C997" s="6" t="s">
        <v>69</v>
      </c>
      <c r="D997" s="7" t="s">
        <v>289</v>
      </c>
      <c r="E997" s="13">
        <v>1100000</v>
      </c>
      <c r="F997" s="13">
        <v>96000000</v>
      </c>
    </row>
    <row r="998" customHeight="1" spans="1:6">
      <c r="A998" s="6" t="str">
        <f t="shared" si="0"/>
        <v>Guinea-Africa2008</v>
      </c>
      <c r="B998" s="6" t="s">
        <v>146</v>
      </c>
      <c r="C998" s="6" t="s">
        <v>69</v>
      </c>
      <c r="D998" s="7" t="s">
        <v>283</v>
      </c>
      <c r="E998" s="13">
        <v>2400000</v>
      </c>
      <c r="F998" s="13">
        <v>30000000</v>
      </c>
    </row>
    <row r="999" customHeight="1" spans="1:6">
      <c r="A999" s="6" t="str">
        <f t="shared" si="0"/>
        <v>Guinea-Africa2009</v>
      </c>
      <c r="B999" s="6" t="s">
        <v>146</v>
      </c>
      <c r="C999" s="6" t="s">
        <v>69</v>
      </c>
      <c r="D999" s="7" t="s">
        <v>284</v>
      </c>
      <c r="E999" s="13">
        <v>4900000</v>
      </c>
      <c r="F999" s="13">
        <v>28000000</v>
      </c>
    </row>
    <row r="1000" customHeight="1" spans="1:6">
      <c r="A1000" s="6" t="str">
        <f t="shared" si="0"/>
        <v>Guinea-Africa2010</v>
      </c>
      <c r="B1000" s="6" t="s">
        <v>146</v>
      </c>
      <c r="C1000" s="6" t="s">
        <v>69</v>
      </c>
      <c r="D1000" s="7" t="s">
        <v>288</v>
      </c>
      <c r="E1000" s="13">
        <v>2000000</v>
      </c>
      <c r="F1000" s="13">
        <v>17000000</v>
      </c>
    </row>
    <row r="1001" customHeight="1" spans="1:6">
      <c r="A1001" s="6" t="str">
        <f t="shared" si="0"/>
        <v>Guinea-Africa2011</v>
      </c>
      <c r="B1001" s="6" t="s">
        <v>146</v>
      </c>
      <c r="C1001" s="6" t="s">
        <v>69</v>
      </c>
      <c r="D1001" s="7" t="s">
        <v>285</v>
      </c>
      <c r="E1001" s="13">
        <v>2100000</v>
      </c>
      <c r="F1001" s="13">
        <v>49000000</v>
      </c>
    </row>
    <row r="1002" customHeight="1" spans="1:6">
      <c r="A1002" s="6" t="str">
        <f t="shared" si="0"/>
        <v>Guinea-Africa2012</v>
      </c>
      <c r="B1002" s="6" t="s">
        <v>146</v>
      </c>
      <c r="C1002" s="6" t="s">
        <v>69</v>
      </c>
      <c r="D1002" s="7" t="s">
        <v>286</v>
      </c>
      <c r="E1002" s="13">
        <v>1700000</v>
      </c>
      <c r="F1002" s="13">
        <v>41000000</v>
      </c>
    </row>
    <row r="1003" customHeight="1" spans="1:6">
      <c r="A1003" s="6" t="str">
        <f t="shared" si="0"/>
        <v>Guinea-Bissau-Africa2000</v>
      </c>
      <c r="B1003" s="6" t="s">
        <v>147</v>
      </c>
      <c r="C1003" s="6" t="s">
        <v>69</v>
      </c>
      <c r="D1003" s="7" t="s">
        <v>277</v>
      </c>
      <c r="E1003" s="12"/>
      <c r="F1003" s="12"/>
    </row>
    <row r="1004" customHeight="1" spans="1:6">
      <c r="A1004" s="6" t="str">
        <f t="shared" si="0"/>
        <v>Guinea-Bissau-Africa2001</v>
      </c>
      <c r="B1004" s="6" t="s">
        <v>147</v>
      </c>
      <c r="C1004" s="6" t="s">
        <v>69</v>
      </c>
      <c r="D1004" s="7" t="s">
        <v>278</v>
      </c>
      <c r="E1004" s="13">
        <v>2700000</v>
      </c>
      <c r="F1004" s="13">
        <v>5500000</v>
      </c>
    </row>
    <row r="1005" customHeight="1" spans="1:6">
      <c r="A1005" s="6" t="str">
        <f t="shared" si="0"/>
        <v>Guinea-Bissau-Africa2002</v>
      </c>
      <c r="B1005" s="6" t="s">
        <v>147</v>
      </c>
      <c r="C1005" s="6" t="s">
        <v>69</v>
      </c>
      <c r="D1005" s="7" t="s">
        <v>279</v>
      </c>
      <c r="E1005" s="13">
        <v>2300000</v>
      </c>
      <c r="F1005" s="13">
        <v>10200000</v>
      </c>
    </row>
    <row r="1006" customHeight="1" spans="1:6">
      <c r="A1006" s="6" t="str">
        <f t="shared" si="0"/>
        <v>Guinea-Bissau-Africa2003</v>
      </c>
      <c r="B1006" s="6" t="s">
        <v>147</v>
      </c>
      <c r="C1006" s="6" t="s">
        <v>69</v>
      </c>
      <c r="D1006" s="7" t="s">
        <v>280</v>
      </c>
      <c r="E1006" s="13">
        <v>2400000</v>
      </c>
      <c r="F1006" s="13">
        <v>21300000</v>
      </c>
    </row>
    <row r="1007" customHeight="1" spans="1:6">
      <c r="A1007" s="6" t="str">
        <f t="shared" si="0"/>
        <v>Guinea-Bissau-Africa2004</v>
      </c>
      <c r="B1007" s="6" t="s">
        <v>147</v>
      </c>
      <c r="C1007" s="6" t="s">
        <v>69</v>
      </c>
      <c r="D1007" s="7" t="s">
        <v>281</v>
      </c>
      <c r="E1007" s="13">
        <v>2200000</v>
      </c>
      <c r="F1007" s="13">
        <v>22300000</v>
      </c>
    </row>
    <row r="1008" customHeight="1" spans="1:6">
      <c r="A1008" s="6" t="str">
        <f t="shared" si="0"/>
        <v>Guinea-Bissau-Africa2005</v>
      </c>
      <c r="B1008" s="6" t="s">
        <v>147</v>
      </c>
      <c r="C1008" s="6" t="s">
        <v>69</v>
      </c>
      <c r="D1008" s="7" t="s">
        <v>282</v>
      </c>
      <c r="E1008" s="13">
        <v>1600000</v>
      </c>
      <c r="F1008" s="13">
        <v>18900000</v>
      </c>
    </row>
    <row r="1009" customHeight="1" spans="1:6">
      <c r="A1009" s="6" t="str">
        <f t="shared" si="0"/>
        <v>Guinea-Bissau-Africa2006</v>
      </c>
      <c r="B1009" s="6" t="s">
        <v>147</v>
      </c>
      <c r="C1009" s="6" t="s">
        <v>69</v>
      </c>
      <c r="D1009" s="7" t="s">
        <v>287</v>
      </c>
      <c r="E1009" s="13">
        <v>2800000</v>
      </c>
      <c r="F1009" s="13">
        <v>17800000</v>
      </c>
    </row>
    <row r="1010" customHeight="1" spans="1:6">
      <c r="A1010" s="6" t="str">
        <f t="shared" si="0"/>
        <v>Guinea-Bissau-Africa2007</v>
      </c>
      <c r="B1010" s="6" t="s">
        <v>147</v>
      </c>
      <c r="C1010" s="6" t="s">
        <v>69</v>
      </c>
      <c r="D1010" s="7" t="s">
        <v>289</v>
      </c>
      <c r="E1010" s="13">
        <v>28400000</v>
      </c>
      <c r="F1010" s="13">
        <v>40700000</v>
      </c>
    </row>
    <row r="1011" customHeight="1" spans="1:6">
      <c r="A1011" s="6" t="str">
        <f t="shared" si="0"/>
        <v>Guinea-Bissau-Africa2008</v>
      </c>
      <c r="B1011" s="6" t="s">
        <v>147</v>
      </c>
      <c r="C1011" s="6" t="s">
        <v>69</v>
      </c>
      <c r="D1011" s="7" t="s">
        <v>283</v>
      </c>
      <c r="E1011" s="13">
        <v>38200000</v>
      </c>
      <c r="F1011" s="13">
        <v>46100000</v>
      </c>
    </row>
    <row r="1012" customHeight="1" spans="1:6">
      <c r="A1012" s="6" t="str">
        <f t="shared" si="0"/>
        <v>Guinea-Bissau-Africa2009</v>
      </c>
      <c r="B1012" s="6" t="s">
        <v>147</v>
      </c>
      <c r="C1012" s="6" t="s">
        <v>69</v>
      </c>
      <c r="D1012" s="7" t="s">
        <v>284</v>
      </c>
      <c r="E1012" s="13">
        <v>12000000</v>
      </c>
      <c r="F1012" s="13">
        <v>26000000</v>
      </c>
    </row>
    <row r="1013" customHeight="1" spans="1:6">
      <c r="A1013" s="6" t="str">
        <f t="shared" si="0"/>
        <v>Guinea-Bissau-Africa2010</v>
      </c>
      <c r="B1013" s="6" t="s">
        <v>147</v>
      </c>
      <c r="C1013" s="6" t="s">
        <v>69</v>
      </c>
      <c r="D1013" s="7" t="s">
        <v>288</v>
      </c>
      <c r="E1013" s="13">
        <v>13600000</v>
      </c>
      <c r="F1013" s="13">
        <v>29500000</v>
      </c>
    </row>
    <row r="1014" customHeight="1" spans="1:6">
      <c r="A1014" s="6" t="str">
        <f t="shared" si="0"/>
        <v>Guinea-Bissau-Africa2011</v>
      </c>
      <c r="B1014" s="6" t="s">
        <v>147</v>
      </c>
      <c r="C1014" s="6" t="s">
        <v>69</v>
      </c>
      <c r="D1014" s="7" t="s">
        <v>285</v>
      </c>
      <c r="E1014" s="12"/>
      <c r="F1014" s="12"/>
    </row>
    <row r="1015" customHeight="1" spans="1:6">
      <c r="A1015" s="6" t="str">
        <f t="shared" si="0"/>
        <v>Guinea-Bissau-Africa2012</v>
      </c>
      <c r="B1015" s="6" t="s">
        <v>147</v>
      </c>
      <c r="C1015" s="6" t="s">
        <v>69</v>
      </c>
      <c r="D1015" s="7" t="s">
        <v>286</v>
      </c>
      <c r="E1015" s="12"/>
      <c r="F1015" s="12"/>
    </row>
    <row r="1016" customHeight="1" spans="1:6">
      <c r="A1016" s="6" t="str">
        <f t="shared" si="0"/>
        <v>Guyana-The Americas2000</v>
      </c>
      <c r="B1016" s="6" t="s">
        <v>148</v>
      </c>
      <c r="C1016" s="6" t="s">
        <v>75</v>
      </c>
      <c r="D1016" s="7" t="s">
        <v>277</v>
      </c>
      <c r="E1016" s="13">
        <v>80000000</v>
      </c>
      <c r="F1016" s="13">
        <v>77000000</v>
      </c>
    </row>
    <row r="1017" customHeight="1" spans="1:6">
      <c r="A1017" s="6" t="str">
        <f t="shared" si="0"/>
        <v>Guyana-The Americas2001</v>
      </c>
      <c r="B1017" s="6" t="s">
        <v>148</v>
      </c>
      <c r="C1017" s="6" t="s">
        <v>75</v>
      </c>
      <c r="D1017" s="7" t="s">
        <v>278</v>
      </c>
      <c r="E1017" s="13">
        <v>65000000</v>
      </c>
      <c r="F1017" s="13">
        <v>62000000</v>
      </c>
    </row>
    <row r="1018" customHeight="1" spans="1:6">
      <c r="A1018" s="6" t="str">
        <f t="shared" si="0"/>
        <v>Guyana-The Americas2002</v>
      </c>
      <c r="B1018" s="6" t="s">
        <v>148</v>
      </c>
      <c r="C1018" s="6" t="s">
        <v>75</v>
      </c>
      <c r="D1018" s="7" t="s">
        <v>279</v>
      </c>
      <c r="E1018" s="13">
        <v>53000000</v>
      </c>
      <c r="F1018" s="13">
        <v>44000000</v>
      </c>
    </row>
    <row r="1019" customHeight="1" spans="1:6">
      <c r="A1019" s="6" t="str">
        <f t="shared" si="0"/>
        <v>Guyana-The Americas2003</v>
      </c>
      <c r="B1019" s="6" t="s">
        <v>148</v>
      </c>
      <c r="C1019" s="6" t="s">
        <v>75</v>
      </c>
      <c r="D1019" s="7" t="s">
        <v>280</v>
      </c>
      <c r="E1019" s="13">
        <v>28000000</v>
      </c>
      <c r="F1019" s="13">
        <v>30000000</v>
      </c>
    </row>
    <row r="1020" customHeight="1" spans="1:6">
      <c r="A1020" s="6" t="str">
        <f t="shared" si="0"/>
        <v>Guyana-The Americas2004</v>
      </c>
      <c r="B1020" s="6" t="s">
        <v>148</v>
      </c>
      <c r="C1020" s="6" t="s">
        <v>75</v>
      </c>
      <c r="D1020" s="7" t="s">
        <v>281</v>
      </c>
      <c r="E1020" s="13">
        <v>27000000</v>
      </c>
      <c r="F1020" s="13">
        <v>30000000</v>
      </c>
    </row>
    <row r="1021" customHeight="1" spans="1:6">
      <c r="A1021" s="6" t="str">
        <f t="shared" si="0"/>
        <v>Guyana-The Americas2005</v>
      </c>
      <c r="B1021" s="6" t="s">
        <v>148</v>
      </c>
      <c r="C1021" s="6" t="s">
        <v>75</v>
      </c>
      <c r="D1021" s="7" t="s">
        <v>282</v>
      </c>
      <c r="E1021" s="13">
        <v>35000000</v>
      </c>
      <c r="F1021" s="13">
        <v>40000000</v>
      </c>
    </row>
    <row r="1022" customHeight="1" spans="1:6">
      <c r="A1022" s="6" t="str">
        <f t="shared" si="0"/>
        <v>Guyana-The Americas2006</v>
      </c>
      <c r="B1022" s="6" t="s">
        <v>148</v>
      </c>
      <c r="C1022" s="6" t="s">
        <v>75</v>
      </c>
      <c r="D1022" s="7" t="s">
        <v>287</v>
      </c>
      <c r="E1022" s="13">
        <v>37000000</v>
      </c>
      <c r="F1022" s="13">
        <v>49000000</v>
      </c>
    </row>
    <row r="1023" customHeight="1" spans="1:6">
      <c r="A1023" s="6" t="str">
        <f t="shared" si="0"/>
        <v>Guyana-The Americas2007</v>
      </c>
      <c r="B1023" s="6" t="s">
        <v>148</v>
      </c>
      <c r="C1023" s="6" t="s">
        <v>75</v>
      </c>
      <c r="D1023" s="7" t="s">
        <v>289</v>
      </c>
      <c r="E1023" s="13">
        <v>50000000</v>
      </c>
      <c r="F1023" s="13">
        <v>58000000</v>
      </c>
    </row>
    <row r="1024" customHeight="1" spans="1:6">
      <c r="A1024" s="6" t="str">
        <f t="shared" si="0"/>
        <v>Guyana-The Americas2008</v>
      </c>
      <c r="B1024" s="6" t="s">
        <v>148</v>
      </c>
      <c r="C1024" s="6" t="s">
        <v>75</v>
      </c>
      <c r="D1024" s="7" t="s">
        <v>283</v>
      </c>
      <c r="E1024" s="13">
        <v>59000000</v>
      </c>
      <c r="F1024" s="13">
        <v>52000000</v>
      </c>
    </row>
    <row r="1025" customHeight="1" spans="1:6">
      <c r="A1025" s="6" t="str">
        <f t="shared" si="0"/>
        <v>Guyana-The Americas2009</v>
      </c>
      <c r="B1025" s="6" t="s">
        <v>148</v>
      </c>
      <c r="C1025" s="6" t="s">
        <v>75</v>
      </c>
      <c r="D1025" s="7" t="s">
        <v>284</v>
      </c>
      <c r="E1025" s="13">
        <v>35000000</v>
      </c>
      <c r="F1025" s="13">
        <v>52000000</v>
      </c>
    </row>
    <row r="1026" customHeight="1" spans="1:6">
      <c r="A1026" s="6" t="str">
        <f t="shared" si="0"/>
        <v>Guyana-The Americas2010</v>
      </c>
      <c r="B1026" s="6" t="s">
        <v>148</v>
      </c>
      <c r="C1026" s="6" t="s">
        <v>75</v>
      </c>
      <c r="D1026" s="7" t="s">
        <v>288</v>
      </c>
      <c r="E1026" s="13">
        <v>80000000</v>
      </c>
      <c r="F1026" s="13">
        <v>73000000</v>
      </c>
    </row>
    <row r="1027" customHeight="1" spans="1:6">
      <c r="A1027" s="6" t="str">
        <f t="shared" si="0"/>
        <v>Guyana-The Americas2011</v>
      </c>
      <c r="B1027" s="6" t="s">
        <v>148</v>
      </c>
      <c r="C1027" s="6" t="s">
        <v>75</v>
      </c>
      <c r="D1027" s="7" t="s">
        <v>285</v>
      </c>
      <c r="E1027" s="13">
        <v>95000000</v>
      </c>
      <c r="F1027" s="13">
        <v>79000000</v>
      </c>
    </row>
    <row r="1028" customHeight="1" spans="1:6">
      <c r="A1028" s="6" t="str">
        <f t="shared" si="0"/>
        <v>Guyana-The Americas2012</v>
      </c>
      <c r="B1028" s="6" t="s">
        <v>148</v>
      </c>
      <c r="C1028" s="6" t="s">
        <v>75</v>
      </c>
      <c r="D1028" s="7" t="s">
        <v>286</v>
      </c>
      <c r="E1028" s="13">
        <v>64000000</v>
      </c>
      <c r="F1028" s="13">
        <v>82000000</v>
      </c>
    </row>
    <row r="1029" customHeight="1" spans="1:6">
      <c r="A1029" s="6" t="str">
        <f t="shared" si="0"/>
        <v>Haiti-The Americas2000</v>
      </c>
      <c r="B1029" s="6" t="s">
        <v>149</v>
      </c>
      <c r="C1029" s="6" t="s">
        <v>75</v>
      </c>
      <c r="D1029" s="7" t="s">
        <v>277</v>
      </c>
      <c r="E1029" s="13">
        <v>128000000</v>
      </c>
      <c r="F1029" s="13">
        <v>173000000</v>
      </c>
    </row>
    <row r="1030" customHeight="1" spans="1:6">
      <c r="A1030" s="6" t="str">
        <f t="shared" si="0"/>
        <v>Haiti-The Americas2001</v>
      </c>
      <c r="B1030" s="6" t="s">
        <v>149</v>
      </c>
      <c r="C1030" s="6" t="s">
        <v>75</v>
      </c>
      <c r="D1030" s="7" t="s">
        <v>278</v>
      </c>
      <c r="E1030" s="13">
        <v>105000000</v>
      </c>
      <c r="F1030" s="13">
        <v>168000000</v>
      </c>
    </row>
    <row r="1031" customHeight="1" spans="1:6">
      <c r="A1031" s="6" t="str">
        <f t="shared" si="0"/>
        <v>Haiti-The Americas2002</v>
      </c>
      <c r="B1031" s="6" t="s">
        <v>149</v>
      </c>
      <c r="C1031" s="6" t="s">
        <v>75</v>
      </c>
      <c r="D1031" s="7" t="s">
        <v>279</v>
      </c>
      <c r="E1031" s="13">
        <v>108000000</v>
      </c>
      <c r="F1031" s="13">
        <v>172000000</v>
      </c>
    </row>
    <row r="1032" customHeight="1" spans="1:6">
      <c r="A1032" s="6" t="str">
        <f t="shared" si="0"/>
        <v>Haiti-The Americas2003</v>
      </c>
      <c r="B1032" s="6" t="s">
        <v>149</v>
      </c>
      <c r="C1032" s="6" t="s">
        <v>75</v>
      </c>
      <c r="D1032" s="7" t="s">
        <v>280</v>
      </c>
      <c r="E1032" s="13">
        <v>96000000</v>
      </c>
      <c r="F1032" s="13">
        <v>202000000</v>
      </c>
    </row>
    <row r="1033" customHeight="1" spans="1:6">
      <c r="A1033" s="6" t="str">
        <f t="shared" si="0"/>
        <v>Haiti-The Americas2004</v>
      </c>
      <c r="B1033" s="6" t="s">
        <v>149</v>
      </c>
      <c r="C1033" s="6" t="s">
        <v>75</v>
      </c>
      <c r="D1033" s="7" t="s">
        <v>281</v>
      </c>
      <c r="E1033" s="13">
        <v>93000000</v>
      </c>
      <c r="F1033" s="13">
        <v>206000000</v>
      </c>
    </row>
    <row r="1034" customHeight="1" spans="1:6">
      <c r="A1034" s="6" t="str">
        <f t="shared" si="0"/>
        <v>Haiti-The Americas2005</v>
      </c>
      <c r="B1034" s="6" t="s">
        <v>149</v>
      </c>
      <c r="C1034" s="6" t="s">
        <v>75</v>
      </c>
      <c r="D1034" s="7" t="s">
        <v>282</v>
      </c>
      <c r="E1034" s="13">
        <v>80000000</v>
      </c>
      <c r="F1034" s="13">
        <v>174000000</v>
      </c>
    </row>
    <row r="1035" customHeight="1" spans="1:6">
      <c r="A1035" s="6" t="str">
        <f t="shared" si="0"/>
        <v>Haiti-The Americas2006</v>
      </c>
      <c r="B1035" s="6" t="s">
        <v>149</v>
      </c>
      <c r="C1035" s="6" t="s">
        <v>75</v>
      </c>
      <c r="D1035" s="7" t="s">
        <v>287</v>
      </c>
      <c r="E1035" s="13">
        <v>126000000</v>
      </c>
      <c r="F1035" s="13">
        <v>239000000</v>
      </c>
    </row>
    <row r="1036" customHeight="1" spans="1:6">
      <c r="A1036" s="6" t="str">
        <f t="shared" si="0"/>
        <v>Haiti-The Americas2007</v>
      </c>
      <c r="B1036" s="6" t="s">
        <v>149</v>
      </c>
      <c r="C1036" s="6" t="s">
        <v>75</v>
      </c>
      <c r="D1036" s="7" t="s">
        <v>289</v>
      </c>
      <c r="E1036" s="13">
        <v>190000000</v>
      </c>
      <c r="F1036" s="13">
        <v>331000000</v>
      </c>
    </row>
    <row r="1037" customHeight="1" spans="1:6">
      <c r="A1037" s="6" t="str">
        <f t="shared" si="0"/>
        <v>Haiti-The Americas2008</v>
      </c>
      <c r="B1037" s="6" t="s">
        <v>149</v>
      </c>
      <c r="C1037" s="6" t="s">
        <v>75</v>
      </c>
      <c r="D1037" s="7" t="s">
        <v>283</v>
      </c>
      <c r="E1037" s="13">
        <v>276000000</v>
      </c>
      <c r="F1037" s="13">
        <v>383000000</v>
      </c>
    </row>
    <row r="1038" customHeight="1" spans="1:6">
      <c r="A1038" s="6" t="str">
        <f t="shared" si="0"/>
        <v>Haiti-The Americas2009</v>
      </c>
      <c r="B1038" s="6" t="s">
        <v>149</v>
      </c>
      <c r="C1038" s="6" t="s">
        <v>75</v>
      </c>
      <c r="D1038" s="7" t="s">
        <v>284</v>
      </c>
      <c r="E1038" s="13">
        <v>312000000</v>
      </c>
      <c r="F1038" s="13">
        <v>433000000</v>
      </c>
    </row>
    <row r="1039" customHeight="1" spans="1:6">
      <c r="A1039" s="6" t="str">
        <f t="shared" si="0"/>
        <v>Haiti-The Americas2010</v>
      </c>
      <c r="B1039" s="6" t="s">
        <v>149</v>
      </c>
      <c r="C1039" s="6" t="s">
        <v>75</v>
      </c>
      <c r="D1039" s="7" t="s">
        <v>288</v>
      </c>
      <c r="E1039" s="13">
        <v>169000000</v>
      </c>
      <c r="F1039" s="13">
        <v>431000000</v>
      </c>
    </row>
    <row r="1040" customHeight="1" spans="1:6">
      <c r="A1040" s="6" t="str">
        <f t="shared" si="0"/>
        <v>Haiti-The Americas2011</v>
      </c>
      <c r="B1040" s="6" t="s">
        <v>149</v>
      </c>
      <c r="C1040" s="6" t="s">
        <v>75</v>
      </c>
      <c r="D1040" s="7" t="s">
        <v>285</v>
      </c>
      <c r="E1040" s="13">
        <v>162000000</v>
      </c>
      <c r="F1040" s="13">
        <v>458000000</v>
      </c>
    </row>
    <row r="1041" customHeight="1" spans="1:6">
      <c r="A1041" s="6" t="str">
        <f t="shared" si="0"/>
        <v>Haiti-The Americas2012</v>
      </c>
      <c r="B1041" s="6" t="s">
        <v>149</v>
      </c>
      <c r="C1041" s="6" t="s">
        <v>75</v>
      </c>
      <c r="D1041" s="7" t="s">
        <v>286</v>
      </c>
      <c r="E1041" s="13">
        <v>170000000</v>
      </c>
      <c r="F1041" s="13">
        <v>474000000</v>
      </c>
    </row>
    <row r="1042" customHeight="1" spans="1:6">
      <c r="A1042" s="6" t="str">
        <f t="shared" si="0"/>
        <v>Honduras-The Americas2000</v>
      </c>
      <c r="B1042" s="6" t="s">
        <v>150</v>
      </c>
      <c r="C1042" s="6" t="s">
        <v>75</v>
      </c>
      <c r="D1042" s="7" t="s">
        <v>277</v>
      </c>
      <c r="E1042" s="13">
        <v>263000000</v>
      </c>
      <c r="F1042" s="13">
        <v>198000000</v>
      </c>
    </row>
    <row r="1043" customHeight="1" spans="1:6">
      <c r="A1043" s="6" t="str">
        <f t="shared" si="0"/>
        <v>Honduras-The Americas2001</v>
      </c>
      <c r="B1043" s="6" t="s">
        <v>150</v>
      </c>
      <c r="C1043" s="6" t="s">
        <v>75</v>
      </c>
      <c r="D1043" s="7" t="s">
        <v>278</v>
      </c>
      <c r="E1043" s="13">
        <v>260000000</v>
      </c>
      <c r="F1043" s="13">
        <v>205000000</v>
      </c>
    </row>
    <row r="1044" customHeight="1" spans="1:6">
      <c r="A1044" s="6" t="str">
        <f t="shared" si="0"/>
        <v>Honduras-The Americas2002</v>
      </c>
      <c r="B1044" s="6" t="s">
        <v>150</v>
      </c>
      <c r="C1044" s="6" t="s">
        <v>75</v>
      </c>
      <c r="D1044" s="7" t="s">
        <v>279</v>
      </c>
      <c r="E1044" s="13">
        <v>305000000</v>
      </c>
      <c r="F1044" s="13">
        <v>221000000</v>
      </c>
    </row>
    <row r="1045" customHeight="1" spans="1:6">
      <c r="A1045" s="6" t="str">
        <f t="shared" si="0"/>
        <v>Honduras-The Americas2003</v>
      </c>
      <c r="B1045" s="6" t="s">
        <v>150</v>
      </c>
      <c r="C1045" s="6" t="s">
        <v>75</v>
      </c>
      <c r="D1045" s="7" t="s">
        <v>280</v>
      </c>
      <c r="E1045" s="13">
        <v>372000000</v>
      </c>
      <c r="F1045" s="13">
        <v>274000000</v>
      </c>
    </row>
    <row r="1046" customHeight="1" spans="1:6">
      <c r="A1046" s="6" t="str">
        <f t="shared" si="0"/>
        <v>Honduras-The Americas2004</v>
      </c>
      <c r="B1046" s="6" t="s">
        <v>150</v>
      </c>
      <c r="C1046" s="6" t="s">
        <v>75</v>
      </c>
      <c r="D1046" s="7" t="s">
        <v>281</v>
      </c>
      <c r="E1046" s="13">
        <v>420000000</v>
      </c>
      <c r="F1046" s="13">
        <v>300000000</v>
      </c>
    </row>
    <row r="1047" customHeight="1" spans="1:6">
      <c r="A1047" s="6" t="str">
        <f t="shared" si="0"/>
        <v>Honduras-The Americas2005</v>
      </c>
      <c r="B1047" s="6" t="s">
        <v>150</v>
      </c>
      <c r="C1047" s="6" t="s">
        <v>75</v>
      </c>
      <c r="D1047" s="7" t="s">
        <v>282</v>
      </c>
      <c r="E1047" s="13">
        <v>465000000</v>
      </c>
      <c r="F1047" s="13">
        <v>321000000</v>
      </c>
    </row>
    <row r="1048" customHeight="1" spans="1:6">
      <c r="A1048" s="6" t="str">
        <f t="shared" si="0"/>
        <v>Honduras-The Americas2006</v>
      </c>
      <c r="B1048" s="6" t="s">
        <v>150</v>
      </c>
      <c r="C1048" s="6" t="s">
        <v>75</v>
      </c>
      <c r="D1048" s="7" t="s">
        <v>287</v>
      </c>
      <c r="E1048" s="13">
        <v>516000000</v>
      </c>
      <c r="F1048" s="13">
        <v>425000000</v>
      </c>
    </row>
    <row r="1049" customHeight="1" spans="1:6">
      <c r="A1049" s="6" t="str">
        <f t="shared" si="0"/>
        <v>Honduras-The Americas2007</v>
      </c>
      <c r="B1049" s="6" t="s">
        <v>150</v>
      </c>
      <c r="C1049" s="6" t="s">
        <v>75</v>
      </c>
      <c r="D1049" s="7" t="s">
        <v>289</v>
      </c>
      <c r="E1049" s="13">
        <v>547000000</v>
      </c>
      <c r="F1049" s="13">
        <v>309000000</v>
      </c>
    </row>
    <row r="1050" customHeight="1" spans="1:6">
      <c r="A1050" s="6" t="str">
        <f t="shared" si="0"/>
        <v>Honduras-The Americas2008</v>
      </c>
      <c r="B1050" s="6" t="s">
        <v>150</v>
      </c>
      <c r="C1050" s="6" t="s">
        <v>75</v>
      </c>
      <c r="D1050" s="7" t="s">
        <v>283</v>
      </c>
      <c r="E1050" s="13">
        <v>620000000</v>
      </c>
      <c r="F1050" s="13">
        <v>385000000</v>
      </c>
    </row>
    <row r="1051" customHeight="1" spans="1:6">
      <c r="A1051" s="6" t="str">
        <f t="shared" si="0"/>
        <v>Honduras-The Americas2009</v>
      </c>
      <c r="B1051" s="6" t="s">
        <v>150</v>
      </c>
      <c r="C1051" s="6" t="s">
        <v>75</v>
      </c>
      <c r="D1051" s="7" t="s">
        <v>284</v>
      </c>
      <c r="E1051" s="13">
        <v>616000000</v>
      </c>
      <c r="F1051" s="13">
        <v>361000000</v>
      </c>
    </row>
    <row r="1052" customHeight="1" spans="1:6">
      <c r="A1052" s="6" t="str">
        <f t="shared" si="0"/>
        <v>Honduras-The Americas2010</v>
      </c>
      <c r="B1052" s="6" t="s">
        <v>150</v>
      </c>
      <c r="C1052" s="6" t="s">
        <v>75</v>
      </c>
      <c r="D1052" s="7" t="s">
        <v>288</v>
      </c>
      <c r="E1052" s="13">
        <v>627000000</v>
      </c>
      <c r="F1052" s="13">
        <v>406000000</v>
      </c>
    </row>
    <row r="1053" customHeight="1" spans="1:6">
      <c r="A1053" s="6" t="str">
        <f t="shared" si="0"/>
        <v>Honduras-The Americas2011</v>
      </c>
      <c r="B1053" s="6" t="s">
        <v>150</v>
      </c>
      <c r="C1053" s="6" t="s">
        <v>75</v>
      </c>
      <c r="D1053" s="7" t="s">
        <v>285</v>
      </c>
      <c r="E1053" s="13">
        <v>642000000</v>
      </c>
      <c r="F1053" s="13">
        <v>446000000</v>
      </c>
    </row>
    <row r="1054" customHeight="1" spans="1:6">
      <c r="A1054" s="6" t="str">
        <f t="shared" si="0"/>
        <v>Honduras-The Americas2012</v>
      </c>
      <c r="B1054" s="6" t="s">
        <v>150</v>
      </c>
      <c r="C1054" s="6" t="s">
        <v>75</v>
      </c>
      <c r="D1054" s="7" t="s">
        <v>286</v>
      </c>
      <c r="E1054" s="13">
        <v>666000000</v>
      </c>
      <c r="F1054" s="13">
        <v>464000000</v>
      </c>
    </row>
    <row r="1055" customHeight="1" spans="1:6">
      <c r="A1055" s="6" t="str">
        <f t="shared" si="0"/>
        <v>Hong Kong SAR-Asia2000</v>
      </c>
      <c r="B1055" s="6" t="s">
        <v>151</v>
      </c>
      <c r="C1055" s="6" t="s">
        <v>65</v>
      </c>
      <c r="D1055" s="7" t="s">
        <v>277</v>
      </c>
      <c r="E1055" s="13">
        <v>8198000000</v>
      </c>
      <c r="F1055" s="13">
        <v>12502000000</v>
      </c>
    </row>
    <row r="1056" customHeight="1" spans="1:6">
      <c r="A1056" s="6" t="str">
        <f t="shared" si="0"/>
        <v>Hong Kong SAR-Asia2001</v>
      </c>
      <c r="B1056" s="6" t="s">
        <v>151</v>
      </c>
      <c r="C1056" s="6" t="s">
        <v>65</v>
      </c>
      <c r="D1056" s="7" t="s">
        <v>278</v>
      </c>
      <c r="E1056" s="13">
        <v>7923000000</v>
      </c>
      <c r="F1056" s="13">
        <v>12317000000</v>
      </c>
    </row>
    <row r="1057" customHeight="1" spans="1:6">
      <c r="A1057" s="6" t="str">
        <f t="shared" si="0"/>
        <v>Hong Kong SAR-Asia2002</v>
      </c>
      <c r="B1057" s="6" t="s">
        <v>151</v>
      </c>
      <c r="C1057" s="6" t="s">
        <v>65</v>
      </c>
      <c r="D1057" s="7" t="s">
        <v>279</v>
      </c>
      <c r="E1057" s="13">
        <v>9849000000</v>
      </c>
      <c r="F1057" s="13">
        <v>12418000000</v>
      </c>
    </row>
    <row r="1058" customHeight="1" spans="1:6">
      <c r="A1058" s="6" t="str">
        <f t="shared" si="0"/>
        <v>Hong Kong SAR-Asia2003</v>
      </c>
      <c r="B1058" s="6" t="s">
        <v>151</v>
      </c>
      <c r="C1058" s="6" t="s">
        <v>65</v>
      </c>
      <c r="D1058" s="7" t="s">
        <v>280</v>
      </c>
      <c r="E1058" s="13">
        <v>9004000000</v>
      </c>
      <c r="F1058" s="13">
        <v>11447000000</v>
      </c>
    </row>
    <row r="1059" customHeight="1" spans="1:6">
      <c r="A1059" s="6" t="str">
        <f t="shared" si="0"/>
        <v>Hong Kong SAR-Asia2004</v>
      </c>
      <c r="B1059" s="6" t="s">
        <v>151</v>
      </c>
      <c r="C1059" s="6" t="s">
        <v>65</v>
      </c>
      <c r="D1059" s="7" t="s">
        <v>281</v>
      </c>
      <c r="E1059" s="13">
        <v>11874000000</v>
      </c>
      <c r="F1059" s="13">
        <v>13270000000</v>
      </c>
    </row>
    <row r="1060" customHeight="1" spans="1:6">
      <c r="A1060" s="6" t="str">
        <f t="shared" si="0"/>
        <v>Hong Kong SAR-Asia2005</v>
      </c>
      <c r="B1060" s="6" t="s">
        <v>151</v>
      </c>
      <c r="C1060" s="6" t="s">
        <v>65</v>
      </c>
      <c r="D1060" s="7" t="s">
        <v>282</v>
      </c>
      <c r="E1060" s="13">
        <v>13588000000</v>
      </c>
      <c r="F1060" s="13">
        <v>13305000000</v>
      </c>
    </row>
    <row r="1061" customHeight="1" spans="1:6">
      <c r="A1061" s="6" t="str">
        <f t="shared" si="0"/>
        <v>Hong Kong SAR-Asia2006</v>
      </c>
      <c r="B1061" s="6" t="s">
        <v>151</v>
      </c>
      <c r="C1061" s="6" t="s">
        <v>65</v>
      </c>
      <c r="D1061" s="7" t="s">
        <v>287</v>
      </c>
      <c r="E1061" s="13">
        <v>15541000000</v>
      </c>
      <c r="F1061" s="13">
        <v>14044000000</v>
      </c>
    </row>
    <row r="1062" customHeight="1" spans="1:6">
      <c r="A1062" s="6" t="str">
        <f t="shared" si="0"/>
        <v>Hong Kong SAR-Asia2007</v>
      </c>
      <c r="B1062" s="6" t="s">
        <v>151</v>
      </c>
      <c r="C1062" s="6" t="s">
        <v>65</v>
      </c>
      <c r="D1062" s="7" t="s">
        <v>289</v>
      </c>
      <c r="E1062" s="13">
        <v>18237000000</v>
      </c>
      <c r="F1062" s="13">
        <v>15042000000</v>
      </c>
    </row>
    <row r="1063" customHeight="1" spans="1:6">
      <c r="A1063" s="6" t="str">
        <f t="shared" si="0"/>
        <v>Hong Kong SAR-Asia2008</v>
      </c>
      <c r="B1063" s="6" t="s">
        <v>151</v>
      </c>
      <c r="C1063" s="6" t="s">
        <v>65</v>
      </c>
      <c r="D1063" s="7" t="s">
        <v>283</v>
      </c>
      <c r="E1063" s="13">
        <v>20236000000</v>
      </c>
      <c r="F1063" s="13">
        <v>16095000000</v>
      </c>
    </row>
    <row r="1064" customHeight="1" spans="1:6">
      <c r="A1064" s="6" t="str">
        <f t="shared" si="0"/>
        <v>Hong Kong SAR-Asia2009</v>
      </c>
      <c r="B1064" s="6" t="s">
        <v>151</v>
      </c>
      <c r="C1064" s="6" t="s">
        <v>65</v>
      </c>
      <c r="D1064" s="7" t="s">
        <v>284</v>
      </c>
      <c r="E1064" s="13">
        <v>20291000000</v>
      </c>
      <c r="F1064" s="13">
        <v>15669000000</v>
      </c>
    </row>
    <row r="1065" customHeight="1" spans="1:6">
      <c r="A1065" s="6" t="str">
        <f t="shared" si="0"/>
        <v>Hong Kong SAR-Asia2010</v>
      </c>
      <c r="B1065" s="6" t="s">
        <v>151</v>
      </c>
      <c r="C1065" s="6" t="s">
        <v>65</v>
      </c>
      <c r="D1065" s="7" t="s">
        <v>288</v>
      </c>
      <c r="E1065" s="13">
        <v>27208000000</v>
      </c>
      <c r="F1065" s="13">
        <v>17503000000</v>
      </c>
    </row>
    <row r="1066" customHeight="1" spans="1:6">
      <c r="A1066" s="6" t="str">
        <f t="shared" si="0"/>
        <v>Hong Kong SAR-Asia2011</v>
      </c>
      <c r="B1066" s="6" t="s">
        <v>151</v>
      </c>
      <c r="C1066" s="6" t="s">
        <v>65</v>
      </c>
      <c r="D1066" s="7" t="s">
        <v>285</v>
      </c>
      <c r="E1066" s="13">
        <v>33169000000</v>
      </c>
      <c r="F1066" s="13">
        <v>19172000000</v>
      </c>
    </row>
    <row r="1067" customHeight="1" spans="1:6">
      <c r="A1067" s="6" t="str">
        <f t="shared" si="0"/>
        <v>Hong Kong SAR-Asia2012</v>
      </c>
      <c r="B1067" s="6" t="s">
        <v>151</v>
      </c>
      <c r="C1067" s="6" t="s">
        <v>65</v>
      </c>
      <c r="D1067" s="7" t="s">
        <v>286</v>
      </c>
      <c r="E1067" s="13">
        <v>38021000000</v>
      </c>
      <c r="F1067" s="13">
        <v>20246000000</v>
      </c>
    </row>
    <row r="1068" customHeight="1" spans="1:6">
      <c r="A1068" s="6" t="str">
        <f t="shared" si="0"/>
        <v>Hungary-Europe2000</v>
      </c>
      <c r="B1068" s="6" t="s">
        <v>152</v>
      </c>
      <c r="C1068" s="6" t="s">
        <v>67</v>
      </c>
      <c r="D1068" s="7" t="s">
        <v>277</v>
      </c>
      <c r="E1068" s="13">
        <v>3809000000</v>
      </c>
      <c r="F1068" s="13">
        <v>1722000000</v>
      </c>
    </row>
    <row r="1069" customHeight="1" spans="1:6">
      <c r="A1069" s="6" t="str">
        <f t="shared" si="0"/>
        <v>Hungary-Europe2001</v>
      </c>
      <c r="B1069" s="6" t="s">
        <v>152</v>
      </c>
      <c r="C1069" s="6" t="s">
        <v>67</v>
      </c>
      <c r="D1069" s="7" t="s">
        <v>278</v>
      </c>
      <c r="E1069" s="13">
        <v>4191000000</v>
      </c>
      <c r="F1069" s="13">
        <v>1887000000</v>
      </c>
    </row>
    <row r="1070" customHeight="1" spans="1:6">
      <c r="A1070" s="6" t="str">
        <f t="shared" si="0"/>
        <v>Hungary-Europe2002</v>
      </c>
      <c r="B1070" s="6" t="s">
        <v>152</v>
      </c>
      <c r="C1070" s="6" t="s">
        <v>67</v>
      </c>
      <c r="D1070" s="7" t="s">
        <v>279</v>
      </c>
      <c r="E1070" s="13">
        <v>3774000000</v>
      </c>
      <c r="F1070" s="13">
        <v>2211000000</v>
      </c>
    </row>
    <row r="1071" customHeight="1" spans="1:6">
      <c r="A1071" s="6" t="str">
        <f t="shared" si="0"/>
        <v>Hungary-Europe2003</v>
      </c>
      <c r="B1071" s="6" t="s">
        <v>152</v>
      </c>
      <c r="C1071" s="6" t="s">
        <v>67</v>
      </c>
      <c r="D1071" s="7" t="s">
        <v>280</v>
      </c>
      <c r="E1071" s="13">
        <v>4119000000</v>
      </c>
      <c r="F1071" s="13">
        <v>2700000000</v>
      </c>
    </row>
    <row r="1072" customHeight="1" spans="1:6">
      <c r="A1072" s="6" t="str">
        <f t="shared" si="0"/>
        <v>Hungary-Europe2004</v>
      </c>
      <c r="B1072" s="6" t="s">
        <v>152</v>
      </c>
      <c r="C1072" s="6" t="s">
        <v>67</v>
      </c>
      <c r="D1072" s="7" t="s">
        <v>281</v>
      </c>
      <c r="E1072" s="13">
        <v>4009000000</v>
      </c>
      <c r="F1072" s="13">
        <v>2482000000</v>
      </c>
    </row>
    <row r="1073" customHeight="1" spans="1:6">
      <c r="A1073" s="6" t="str">
        <f t="shared" si="0"/>
        <v>Hungary-Europe2005</v>
      </c>
      <c r="B1073" s="6" t="s">
        <v>152</v>
      </c>
      <c r="C1073" s="6" t="s">
        <v>67</v>
      </c>
      <c r="D1073" s="7" t="s">
        <v>282</v>
      </c>
      <c r="E1073" s="13">
        <v>4761000000</v>
      </c>
      <c r="F1073" s="13">
        <v>2721000000</v>
      </c>
    </row>
    <row r="1074" customHeight="1" spans="1:6">
      <c r="A1074" s="6" t="str">
        <f t="shared" si="0"/>
        <v>Hungary-Europe2006</v>
      </c>
      <c r="B1074" s="6" t="s">
        <v>152</v>
      </c>
      <c r="C1074" s="6" t="s">
        <v>67</v>
      </c>
      <c r="D1074" s="7" t="s">
        <v>287</v>
      </c>
      <c r="E1074" s="13">
        <v>4998000000</v>
      </c>
      <c r="F1074" s="13">
        <v>2319000000</v>
      </c>
    </row>
    <row r="1075" customHeight="1" spans="1:6">
      <c r="A1075" s="6" t="str">
        <f t="shared" si="0"/>
        <v>Hungary-Europe2007</v>
      </c>
      <c r="B1075" s="6" t="s">
        <v>152</v>
      </c>
      <c r="C1075" s="6" t="s">
        <v>67</v>
      </c>
      <c r="D1075" s="7" t="s">
        <v>289</v>
      </c>
      <c r="E1075" s="13">
        <v>5628000000</v>
      </c>
      <c r="F1075" s="13">
        <v>3088000000</v>
      </c>
    </row>
    <row r="1076" customHeight="1" spans="1:6">
      <c r="A1076" s="6" t="str">
        <f t="shared" si="0"/>
        <v>Hungary-Europe2008</v>
      </c>
      <c r="B1076" s="6" t="s">
        <v>152</v>
      </c>
      <c r="C1076" s="6" t="s">
        <v>67</v>
      </c>
      <c r="D1076" s="7" t="s">
        <v>283</v>
      </c>
      <c r="E1076" s="13">
        <v>7113000000</v>
      </c>
      <c r="F1076" s="13">
        <v>3833000000</v>
      </c>
    </row>
    <row r="1077" customHeight="1" spans="1:6">
      <c r="A1077" s="6" t="str">
        <f t="shared" si="0"/>
        <v>Hungary-Europe2009</v>
      </c>
      <c r="B1077" s="6" t="s">
        <v>152</v>
      </c>
      <c r="C1077" s="6" t="s">
        <v>67</v>
      </c>
      <c r="D1077" s="7" t="s">
        <v>284</v>
      </c>
      <c r="E1077" s="13">
        <v>6740000000</v>
      </c>
      <c r="F1077" s="13">
        <v>3233000000</v>
      </c>
    </row>
    <row r="1078" customHeight="1" spans="1:6">
      <c r="A1078" s="6" t="str">
        <f t="shared" si="0"/>
        <v>Hungary-Europe2010</v>
      </c>
      <c r="B1078" s="6" t="s">
        <v>152</v>
      </c>
      <c r="C1078" s="6" t="s">
        <v>67</v>
      </c>
      <c r="D1078" s="7" t="s">
        <v>288</v>
      </c>
      <c r="E1078" s="13">
        <v>6338000000</v>
      </c>
      <c r="F1078" s="13">
        <v>2879000000</v>
      </c>
    </row>
    <row r="1079" customHeight="1" spans="1:6">
      <c r="A1079" s="6" t="str">
        <f t="shared" si="0"/>
        <v>Hungary-Europe2011</v>
      </c>
      <c r="B1079" s="6" t="s">
        <v>152</v>
      </c>
      <c r="C1079" s="6" t="s">
        <v>67</v>
      </c>
      <c r="D1079" s="7" t="s">
        <v>285</v>
      </c>
      <c r="E1079" s="13">
        <v>6929000000</v>
      </c>
      <c r="F1079" s="13">
        <v>3028000000</v>
      </c>
    </row>
    <row r="1080" customHeight="1" spans="1:6">
      <c r="A1080" s="6" t="str">
        <f t="shared" si="0"/>
        <v>Hungary-Europe2012</v>
      </c>
      <c r="B1080" s="6" t="s">
        <v>152</v>
      </c>
      <c r="C1080" s="6" t="s">
        <v>67</v>
      </c>
      <c r="D1080" s="7" t="s">
        <v>286</v>
      </c>
      <c r="E1080" s="13">
        <v>5923000000</v>
      </c>
      <c r="F1080" s="13">
        <v>2514000000</v>
      </c>
    </row>
    <row r="1081" customHeight="1" spans="1:6">
      <c r="A1081" s="6" t="str">
        <f t="shared" si="0"/>
        <v>Iceland-Europe2000</v>
      </c>
      <c r="B1081" s="6" t="s">
        <v>153</v>
      </c>
      <c r="C1081" s="6" t="s">
        <v>67</v>
      </c>
      <c r="D1081" s="7" t="s">
        <v>277</v>
      </c>
      <c r="E1081" s="13">
        <v>386000000</v>
      </c>
      <c r="F1081" s="13">
        <v>471000000</v>
      </c>
    </row>
    <row r="1082" customHeight="1" spans="1:6">
      <c r="A1082" s="6" t="str">
        <f t="shared" si="0"/>
        <v>Iceland-Europe2001</v>
      </c>
      <c r="B1082" s="6" t="s">
        <v>153</v>
      </c>
      <c r="C1082" s="6" t="s">
        <v>67</v>
      </c>
      <c r="D1082" s="7" t="s">
        <v>278</v>
      </c>
      <c r="E1082" s="13">
        <v>383000000</v>
      </c>
      <c r="F1082" s="13">
        <v>372000000</v>
      </c>
    </row>
    <row r="1083" customHeight="1" spans="1:6">
      <c r="A1083" s="6" t="str">
        <f t="shared" si="0"/>
        <v>Iceland-Europe2002</v>
      </c>
      <c r="B1083" s="6" t="s">
        <v>153</v>
      </c>
      <c r="C1083" s="6" t="s">
        <v>67</v>
      </c>
      <c r="D1083" s="7" t="s">
        <v>279</v>
      </c>
      <c r="E1083" s="13">
        <v>415000000</v>
      </c>
      <c r="F1083" s="13">
        <v>373000000</v>
      </c>
    </row>
    <row r="1084" customHeight="1" spans="1:6">
      <c r="A1084" s="6" t="str">
        <f t="shared" si="0"/>
        <v>Iceland-Europe2003</v>
      </c>
      <c r="B1084" s="6" t="s">
        <v>153</v>
      </c>
      <c r="C1084" s="6" t="s">
        <v>67</v>
      </c>
      <c r="D1084" s="7" t="s">
        <v>280</v>
      </c>
      <c r="E1084" s="13">
        <v>486000000</v>
      </c>
      <c r="F1084" s="13">
        <v>524000000</v>
      </c>
    </row>
    <row r="1085" customHeight="1" spans="1:6">
      <c r="A1085" s="6" t="str">
        <f t="shared" si="0"/>
        <v>Iceland-Europe2004</v>
      </c>
      <c r="B1085" s="6" t="s">
        <v>153</v>
      </c>
      <c r="C1085" s="6" t="s">
        <v>67</v>
      </c>
      <c r="D1085" s="7" t="s">
        <v>281</v>
      </c>
      <c r="E1085" s="13">
        <v>558000000</v>
      </c>
      <c r="F1085" s="13">
        <v>699000000</v>
      </c>
    </row>
    <row r="1086" customHeight="1" spans="1:6">
      <c r="A1086" s="6" t="str">
        <f t="shared" si="0"/>
        <v>Iceland-Europe2005</v>
      </c>
      <c r="B1086" s="6" t="s">
        <v>153</v>
      </c>
      <c r="C1086" s="6" t="s">
        <v>67</v>
      </c>
      <c r="D1086" s="7" t="s">
        <v>282</v>
      </c>
      <c r="E1086" s="13">
        <v>635000000</v>
      </c>
      <c r="F1086" s="13">
        <v>991000000</v>
      </c>
    </row>
    <row r="1087" customHeight="1" spans="1:6">
      <c r="A1087" s="6" t="str">
        <f t="shared" si="0"/>
        <v>Iceland-Europe2006</v>
      </c>
      <c r="B1087" s="6" t="s">
        <v>153</v>
      </c>
      <c r="C1087" s="6" t="s">
        <v>67</v>
      </c>
      <c r="D1087" s="7" t="s">
        <v>287</v>
      </c>
      <c r="E1087" s="13">
        <v>702000000</v>
      </c>
      <c r="F1087" s="13">
        <v>1084000000</v>
      </c>
    </row>
    <row r="1088" customHeight="1" spans="1:6">
      <c r="A1088" s="6" t="str">
        <f t="shared" si="0"/>
        <v>Iceland-Europe2007</v>
      </c>
      <c r="B1088" s="6" t="s">
        <v>153</v>
      </c>
      <c r="C1088" s="6" t="s">
        <v>67</v>
      </c>
      <c r="D1088" s="7" t="s">
        <v>289</v>
      </c>
      <c r="E1088" s="13">
        <v>848000000</v>
      </c>
      <c r="F1088" s="13">
        <v>1336000000</v>
      </c>
    </row>
    <row r="1089" customHeight="1" spans="1:6">
      <c r="A1089" s="6" t="str">
        <f t="shared" si="0"/>
        <v>Iceland-Europe2008</v>
      </c>
      <c r="B1089" s="6" t="s">
        <v>153</v>
      </c>
      <c r="C1089" s="6" t="s">
        <v>67</v>
      </c>
      <c r="D1089" s="7" t="s">
        <v>283</v>
      </c>
      <c r="E1089" s="13">
        <v>881000000</v>
      </c>
      <c r="F1089" s="13">
        <v>1103000000</v>
      </c>
    </row>
    <row r="1090" customHeight="1" spans="1:6">
      <c r="A1090" s="6" t="str">
        <f t="shared" si="0"/>
        <v>Iceland-Europe2009</v>
      </c>
      <c r="B1090" s="6" t="s">
        <v>153</v>
      </c>
      <c r="C1090" s="6" t="s">
        <v>67</v>
      </c>
      <c r="D1090" s="7" t="s">
        <v>284</v>
      </c>
      <c r="E1090" s="13">
        <v>550000000</v>
      </c>
      <c r="F1090" s="13">
        <v>534000000</v>
      </c>
    </row>
    <row r="1091" customHeight="1" spans="1:6">
      <c r="A1091" s="6" t="str">
        <f t="shared" si="0"/>
        <v>Iceland-Europe2010</v>
      </c>
      <c r="B1091" s="6" t="s">
        <v>153</v>
      </c>
      <c r="C1091" s="6" t="s">
        <v>67</v>
      </c>
      <c r="D1091" s="7" t="s">
        <v>288</v>
      </c>
      <c r="E1091" s="13">
        <v>562000000</v>
      </c>
      <c r="F1091" s="13">
        <v>599000000</v>
      </c>
    </row>
    <row r="1092" customHeight="1" spans="1:6">
      <c r="A1092" s="6" t="str">
        <f t="shared" si="0"/>
        <v>Iceland-Europe2011</v>
      </c>
      <c r="B1092" s="6" t="s">
        <v>153</v>
      </c>
      <c r="C1092" s="6" t="s">
        <v>67</v>
      </c>
      <c r="D1092" s="7" t="s">
        <v>285</v>
      </c>
      <c r="E1092" s="13">
        <v>751000000</v>
      </c>
      <c r="F1092" s="13">
        <v>740000000</v>
      </c>
    </row>
    <row r="1093" customHeight="1" spans="1:6">
      <c r="A1093" s="6" t="str">
        <f t="shared" si="0"/>
        <v>Iceland-Europe2012</v>
      </c>
      <c r="B1093" s="6" t="s">
        <v>153</v>
      </c>
      <c r="C1093" s="6" t="s">
        <v>67</v>
      </c>
      <c r="D1093" s="7" t="s">
        <v>286</v>
      </c>
      <c r="E1093" s="13">
        <v>865000000</v>
      </c>
      <c r="F1093" s="13">
        <v>780000000</v>
      </c>
    </row>
    <row r="1094" customHeight="1" spans="1:6">
      <c r="A1094" s="6" t="str">
        <f t="shared" si="0"/>
        <v>India-Asia2000</v>
      </c>
      <c r="B1094" s="6" t="s">
        <v>154</v>
      </c>
      <c r="C1094" s="6" t="s">
        <v>65</v>
      </c>
      <c r="D1094" s="7" t="s">
        <v>277</v>
      </c>
      <c r="E1094" s="13">
        <v>3598000000</v>
      </c>
      <c r="F1094" s="13">
        <v>3686000000</v>
      </c>
    </row>
    <row r="1095" customHeight="1" spans="1:6">
      <c r="A1095" s="6" t="str">
        <f t="shared" si="0"/>
        <v>India-Asia2001</v>
      </c>
      <c r="B1095" s="6" t="s">
        <v>154</v>
      </c>
      <c r="C1095" s="6" t="s">
        <v>65</v>
      </c>
      <c r="D1095" s="7" t="s">
        <v>278</v>
      </c>
      <c r="E1095" s="13">
        <v>3342000000</v>
      </c>
      <c r="F1095" s="13">
        <v>4367000000</v>
      </c>
    </row>
    <row r="1096" customHeight="1" spans="1:6">
      <c r="A1096" s="6" t="str">
        <f t="shared" si="0"/>
        <v>India-Asia2002</v>
      </c>
      <c r="B1096" s="6" t="s">
        <v>154</v>
      </c>
      <c r="C1096" s="6" t="s">
        <v>65</v>
      </c>
      <c r="D1096" s="7" t="s">
        <v>279</v>
      </c>
      <c r="E1096" s="13">
        <v>3300000000</v>
      </c>
      <c r="F1096" s="13">
        <v>4350000000</v>
      </c>
    </row>
    <row r="1097" customHeight="1" spans="1:6">
      <c r="A1097" s="6" t="str">
        <f t="shared" si="0"/>
        <v>India-Asia2003</v>
      </c>
      <c r="B1097" s="6" t="s">
        <v>154</v>
      </c>
      <c r="C1097" s="6" t="s">
        <v>65</v>
      </c>
      <c r="D1097" s="7" t="s">
        <v>280</v>
      </c>
      <c r="E1097" s="13">
        <v>4560000000</v>
      </c>
      <c r="F1097" s="13">
        <v>4385000000</v>
      </c>
    </row>
    <row r="1098" customHeight="1" spans="1:6">
      <c r="A1098" s="6" t="str">
        <f t="shared" si="0"/>
        <v>India-Asia2004</v>
      </c>
      <c r="B1098" s="6" t="s">
        <v>154</v>
      </c>
      <c r="C1098" s="6" t="s">
        <v>65</v>
      </c>
      <c r="D1098" s="7" t="s">
        <v>281</v>
      </c>
      <c r="E1098" s="13">
        <v>6307000000</v>
      </c>
      <c r="F1098" s="13">
        <v>5783000000</v>
      </c>
    </row>
    <row r="1099" customHeight="1" spans="1:6">
      <c r="A1099" s="6" t="str">
        <f t="shared" si="0"/>
        <v>India-Asia2005</v>
      </c>
      <c r="B1099" s="6" t="s">
        <v>154</v>
      </c>
      <c r="C1099" s="6" t="s">
        <v>65</v>
      </c>
      <c r="D1099" s="7" t="s">
        <v>282</v>
      </c>
      <c r="E1099" s="13">
        <v>7659000000</v>
      </c>
      <c r="F1099" s="13">
        <v>8277000000</v>
      </c>
    </row>
    <row r="1100" customHeight="1" spans="1:6">
      <c r="A1100" s="6" t="str">
        <f t="shared" si="0"/>
        <v>India-Asia2006</v>
      </c>
      <c r="B1100" s="6" t="s">
        <v>154</v>
      </c>
      <c r="C1100" s="6" t="s">
        <v>65</v>
      </c>
      <c r="D1100" s="7" t="s">
        <v>287</v>
      </c>
      <c r="E1100" s="13">
        <v>8915000000</v>
      </c>
      <c r="F1100" s="13">
        <v>8738000000</v>
      </c>
    </row>
    <row r="1101" customHeight="1" spans="1:6">
      <c r="A1101" s="6" t="str">
        <f t="shared" si="0"/>
        <v>India-Asia2007</v>
      </c>
      <c r="B1101" s="6" t="s">
        <v>154</v>
      </c>
      <c r="C1101" s="6" t="s">
        <v>65</v>
      </c>
      <c r="D1101" s="7" t="s">
        <v>289</v>
      </c>
      <c r="E1101" s="13">
        <v>11234000000</v>
      </c>
      <c r="F1101" s="13">
        <v>10690000000</v>
      </c>
    </row>
    <row r="1102" customHeight="1" spans="1:6">
      <c r="A1102" s="6" t="str">
        <f t="shared" si="0"/>
        <v>India-Asia2008</v>
      </c>
      <c r="B1102" s="6" t="s">
        <v>154</v>
      </c>
      <c r="C1102" s="6" t="s">
        <v>65</v>
      </c>
      <c r="D1102" s="7" t="s">
        <v>283</v>
      </c>
      <c r="E1102" s="13">
        <v>12462000000</v>
      </c>
      <c r="F1102" s="13">
        <v>12083000000</v>
      </c>
    </row>
    <row r="1103" customHeight="1" spans="1:6">
      <c r="A1103" s="6" t="str">
        <f t="shared" si="0"/>
        <v>India-Asia2009</v>
      </c>
      <c r="B1103" s="6" t="s">
        <v>154</v>
      </c>
      <c r="C1103" s="6" t="s">
        <v>65</v>
      </c>
      <c r="D1103" s="7" t="s">
        <v>284</v>
      </c>
      <c r="E1103" s="13">
        <v>11136000000</v>
      </c>
      <c r="F1103" s="13">
        <v>9310000000</v>
      </c>
    </row>
    <row r="1104" customHeight="1" spans="1:6">
      <c r="A1104" s="6" t="str">
        <f t="shared" si="0"/>
        <v>India-Asia2010</v>
      </c>
      <c r="B1104" s="6" t="s">
        <v>154</v>
      </c>
      <c r="C1104" s="6" t="s">
        <v>65</v>
      </c>
      <c r="D1104" s="7" t="s">
        <v>288</v>
      </c>
      <c r="E1104" s="13">
        <v>14490000000</v>
      </c>
      <c r="F1104" s="13">
        <v>10490000000</v>
      </c>
    </row>
    <row r="1105" customHeight="1" spans="1:6">
      <c r="A1105" s="6" t="str">
        <f t="shared" si="0"/>
        <v>India-Asia2011</v>
      </c>
      <c r="B1105" s="6" t="s">
        <v>154</v>
      </c>
      <c r="C1105" s="6" t="s">
        <v>65</v>
      </c>
      <c r="D1105" s="7" t="s">
        <v>285</v>
      </c>
      <c r="E1105" s="13">
        <v>17708000000</v>
      </c>
      <c r="F1105" s="13">
        <v>13699000000</v>
      </c>
    </row>
    <row r="1106" customHeight="1" spans="1:6">
      <c r="A1106" s="6" t="str">
        <f t="shared" si="0"/>
        <v>India-Asia2012</v>
      </c>
      <c r="B1106" s="6" t="s">
        <v>154</v>
      </c>
      <c r="C1106" s="6" t="s">
        <v>65</v>
      </c>
      <c r="D1106" s="7" t="s">
        <v>286</v>
      </c>
      <c r="E1106" s="13">
        <v>18340000000</v>
      </c>
      <c r="F1106" s="13">
        <v>14107000000</v>
      </c>
    </row>
    <row r="1107" customHeight="1" spans="1:6">
      <c r="A1107" s="6" t="str">
        <f t="shared" si="0"/>
        <v>Indonesia-Asia2000</v>
      </c>
      <c r="B1107" s="6" t="s">
        <v>155</v>
      </c>
      <c r="C1107" s="6" t="s">
        <v>65</v>
      </c>
      <c r="D1107" s="7" t="s">
        <v>277</v>
      </c>
      <c r="E1107" s="13">
        <v>4975000000</v>
      </c>
      <c r="F1107" s="13">
        <v>3197000000</v>
      </c>
    </row>
    <row r="1108" customHeight="1" spans="1:6">
      <c r="A1108" s="6" t="str">
        <f t="shared" si="0"/>
        <v>Indonesia-Asia2001</v>
      </c>
      <c r="B1108" s="6" t="s">
        <v>155</v>
      </c>
      <c r="C1108" s="6" t="s">
        <v>65</v>
      </c>
      <c r="D1108" s="7" t="s">
        <v>278</v>
      </c>
      <c r="E1108" s="13">
        <v>5277000000</v>
      </c>
      <c r="F1108" s="13">
        <v>3406000000</v>
      </c>
    </row>
    <row r="1109" customHeight="1" spans="1:6">
      <c r="A1109" s="6" t="str">
        <f t="shared" si="0"/>
        <v>Indonesia-Asia2002</v>
      </c>
      <c r="B1109" s="6" t="s">
        <v>155</v>
      </c>
      <c r="C1109" s="6" t="s">
        <v>65</v>
      </c>
      <c r="D1109" s="7" t="s">
        <v>279</v>
      </c>
      <c r="E1109" s="13">
        <v>5797000000</v>
      </c>
      <c r="F1109" s="13">
        <v>5042000000</v>
      </c>
    </row>
    <row r="1110" customHeight="1" spans="1:6">
      <c r="A1110" s="6" t="str">
        <f t="shared" si="0"/>
        <v>Indonesia-Asia2003</v>
      </c>
      <c r="B1110" s="6" t="s">
        <v>155</v>
      </c>
      <c r="C1110" s="6" t="s">
        <v>65</v>
      </c>
      <c r="D1110" s="7" t="s">
        <v>280</v>
      </c>
      <c r="E1110" s="13">
        <v>4461000000</v>
      </c>
      <c r="F1110" s="13">
        <v>4427000000</v>
      </c>
    </row>
    <row r="1111" customHeight="1" spans="1:6">
      <c r="A1111" s="6" t="str">
        <f t="shared" si="0"/>
        <v>Indonesia-Asia2004</v>
      </c>
      <c r="B1111" s="6" t="s">
        <v>155</v>
      </c>
      <c r="C1111" s="6" t="s">
        <v>65</v>
      </c>
      <c r="D1111" s="7" t="s">
        <v>281</v>
      </c>
      <c r="E1111" s="13">
        <v>5226000000</v>
      </c>
      <c r="F1111" s="13">
        <v>4569000000</v>
      </c>
    </row>
    <row r="1112" customHeight="1" spans="1:6">
      <c r="A1112" s="6" t="str">
        <f t="shared" si="0"/>
        <v>Indonesia-Asia2005</v>
      </c>
      <c r="B1112" s="6" t="s">
        <v>155</v>
      </c>
      <c r="C1112" s="6" t="s">
        <v>65</v>
      </c>
      <c r="D1112" s="7" t="s">
        <v>282</v>
      </c>
      <c r="E1112" s="13">
        <v>5094000000</v>
      </c>
      <c r="F1112" s="13">
        <v>4740000000</v>
      </c>
    </row>
    <row r="1113" customHeight="1" spans="1:6">
      <c r="A1113" s="6" t="str">
        <f t="shared" si="0"/>
        <v>Indonesia-Asia2006</v>
      </c>
      <c r="B1113" s="6" t="s">
        <v>155</v>
      </c>
      <c r="C1113" s="6" t="s">
        <v>65</v>
      </c>
      <c r="D1113" s="7" t="s">
        <v>287</v>
      </c>
      <c r="E1113" s="13">
        <v>4890000000</v>
      </c>
      <c r="F1113" s="13">
        <v>5458000000</v>
      </c>
    </row>
    <row r="1114" customHeight="1" spans="1:6">
      <c r="A1114" s="6" t="str">
        <f t="shared" si="0"/>
        <v>Indonesia-Asia2007</v>
      </c>
      <c r="B1114" s="6" t="s">
        <v>155</v>
      </c>
      <c r="C1114" s="6" t="s">
        <v>65</v>
      </c>
      <c r="D1114" s="7" t="s">
        <v>289</v>
      </c>
      <c r="E1114" s="13">
        <v>5831000000</v>
      </c>
      <c r="F1114" s="13">
        <v>6578000000</v>
      </c>
    </row>
    <row r="1115" customHeight="1" spans="1:6">
      <c r="A1115" s="6" t="str">
        <f t="shared" si="0"/>
        <v>Indonesia-Asia2008</v>
      </c>
      <c r="B1115" s="6" t="s">
        <v>155</v>
      </c>
      <c r="C1115" s="6" t="s">
        <v>65</v>
      </c>
      <c r="D1115" s="7" t="s">
        <v>283</v>
      </c>
      <c r="E1115" s="13">
        <v>8150000000</v>
      </c>
      <c r="F1115" s="13">
        <v>8801000000</v>
      </c>
    </row>
    <row r="1116" customHeight="1" spans="1:6">
      <c r="A1116" s="6" t="str">
        <f t="shared" si="0"/>
        <v>Indonesia-Asia2009</v>
      </c>
      <c r="B1116" s="6" t="s">
        <v>155</v>
      </c>
      <c r="C1116" s="6" t="s">
        <v>65</v>
      </c>
      <c r="D1116" s="7" t="s">
        <v>284</v>
      </c>
      <c r="E1116" s="13">
        <v>6053000000</v>
      </c>
      <c r="F1116" s="13">
        <v>6908000000</v>
      </c>
    </row>
    <row r="1117" customHeight="1" spans="1:6">
      <c r="A1117" s="6" t="str">
        <f t="shared" si="0"/>
        <v>Indonesia-Asia2010</v>
      </c>
      <c r="B1117" s="6" t="s">
        <v>155</v>
      </c>
      <c r="C1117" s="6" t="s">
        <v>65</v>
      </c>
      <c r="D1117" s="7" t="s">
        <v>288</v>
      </c>
      <c r="E1117" s="13">
        <v>7618000000</v>
      </c>
      <c r="F1117" s="13">
        <v>8432000000</v>
      </c>
    </row>
    <row r="1118" customHeight="1" spans="1:6">
      <c r="A1118" s="6" t="str">
        <f t="shared" si="0"/>
        <v>Indonesia-Asia2011</v>
      </c>
      <c r="B1118" s="6" t="s">
        <v>155</v>
      </c>
      <c r="C1118" s="6" t="s">
        <v>65</v>
      </c>
      <c r="D1118" s="7" t="s">
        <v>285</v>
      </c>
      <c r="E1118" s="13">
        <v>9038000000</v>
      </c>
      <c r="F1118" s="13">
        <v>8653000000</v>
      </c>
    </row>
    <row r="1119" customHeight="1" spans="1:6">
      <c r="A1119" s="6" t="str">
        <f t="shared" si="0"/>
        <v>Indonesia-Asia2012</v>
      </c>
      <c r="B1119" s="6" t="s">
        <v>155</v>
      </c>
      <c r="C1119" s="6" t="s">
        <v>65</v>
      </c>
      <c r="D1119" s="7" t="s">
        <v>286</v>
      </c>
      <c r="E1119" s="13">
        <v>9463000000</v>
      </c>
      <c r="F1119" s="13">
        <v>9498000000</v>
      </c>
    </row>
    <row r="1120" customHeight="1" spans="1:6">
      <c r="A1120" s="6" t="str">
        <f t="shared" si="0"/>
        <v>Iran-Middle East2000</v>
      </c>
      <c r="B1120" s="6" t="s">
        <v>156</v>
      </c>
      <c r="C1120" s="6" t="s">
        <v>84</v>
      </c>
      <c r="D1120" s="7" t="s">
        <v>277</v>
      </c>
      <c r="E1120" s="13">
        <v>677000000</v>
      </c>
      <c r="F1120" s="13">
        <v>671000000</v>
      </c>
    </row>
    <row r="1121" customHeight="1" spans="1:6">
      <c r="A1121" s="6" t="str">
        <f t="shared" si="0"/>
        <v>Iran-Middle East2001</v>
      </c>
      <c r="B1121" s="6" t="s">
        <v>156</v>
      </c>
      <c r="C1121" s="6" t="s">
        <v>84</v>
      </c>
      <c r="D1121" s="7" t="s">
        <v>278</v>
      </c>
      <c r="E1121" s="13">
        <v>1122000000</v>
      </c>
      <c r="F1121" s="13">
        <v>714000000</v>
      </c>
    </row>
    <row r="1122" customHeight="1" spans="1:6">
      <c r="A1122" s="6" t="str">
        <f t="shared" si="0"/>
        <v>Iran-Middle East2002</v>
      </c>
      <c r="B1122" s="6" t="s">
        <v>156</v>
      </c>
      <c r="C1122" s="6" t="s">
        <v>84</v>
      </c>
      <c r="D1122" s="7" t="s">
        <v>279</v>
      </c>
      <c r="E1122" s="13">
        <v>1607000000</v>
      </c>
      <c r="F1122" s="13">
        <v>3990000000</v>
      </c>
    </row>
    <row r="1123" customHeight="1" spans="1:6">
      <c r="A1123" s="6" t="str">
        <f t="shared" si="0"/>
        <v>Iran-Middle East2003</v>
      </c>
      <c r="B1123" s="6" t="s">
        <v>156</v>
      </c>
      <c r="C1123" s="6" t="s">
        <v>84</v>
      </c>
      <c r="D1123" s="7" t="s">
        <v>280</v>
      </c>
      <c r="E1123" s="13">
        <v>1266000000</v>
      </c>
      <c r="F1123" s="13">
        <v>4120000000</v>
      </c>
    </row>
    <row r="1124" customHeight="1" spans="1:6">
      <c r="A1124" s="6" t="str">
        <f t="shared" si="0"/>
        <v>Iran-Middle East2004</v>
      </c>
      <c r="B1124" s="6" t="s">
        <v>156</v>
      </c>
      <c r="C1124" s="6" t="s">
        <v>84</v>
      </c>
      <c r="D1124" s="7" t="s">
        <v>281</v>
      </c>
      <c r="E1124" s="13">
        <v>1305000000</v>
      </c>
      <c r="F1124" s="13">
        <v>4402000000</v>
      </c>
    </row>
    <row r="1125" customHeight="1" spans="1:6">
      <c r="A1125" s="6" t="str">
        <f t="shared" si="0"/>
        <v>Iran-Middle East2005</v>
      </c>
      <c r="B1125" s="6" t="s">
        <v>156</v>
      </c>
      <c r="C1125" s="6" t="s">
        <v>84</v>
      </c>
      <c r="D1125" s="7" t="s">
        <v>282</v>
      </c>
      <c r="E1125" s="13">
        <v>1025000000</v>
      </c>
      <c r="F1125" s="13">
        <v>4112000000</v>
      </c>
    </row>
    <row r="1126" customHeight="1" spans="1:6">
      <c r="A1126" s="6" t="str">
        <f t="shared" si="0"/>
        <v>Iran-Middle East2006</v>
      </c>
      <c r="B1126" s="6" t="s">
        <v>156</v>
      </c>
      <c r="C1126" s="6" t="s">
        <v>84</v>
      </c>
      <c r="D1126" s="7" t="s">
        <v>287</v>
      </c>
      <c r="E1126" s="13">
        <v>1464000000</v>
      </c>
      <c r="F1126" s="13">
        <v>5066000000</v>
      </c>
    </row>
    <row r="1127" customHeight="1" spans="1:6">
      <c r="A1127" s="6" t="str">
        <f t="shared" si="0"/>
        <v>Iran-Middle East2007</v>
      </c>
      <c r="B1127" s="6" t="s">
        <v>156</v>
      </c>
      <c r="C1127" s="6" t="s">
        <v>84</v>
      </c>
      <c r="D1127" s="7" t="s">
        <v>289</v>
      </c>
      <c r="E1127" s="13">
        <v>1950000000</v>
      </c>
      <c r="F1127" s="13">
        <v>7335000000</v>
      </c>
    </row>
    <row r="1128" customHeight="1" spans="1:6">
      <c r="A1128" s="6" t="str">
        <f t="shared" si="0"/>
        <v>Iran-Middle East2008</v>
      </c>
      <c r="B1128" s="6" t="s">
        <v>156</v>
      </c>
      <c r="C1128" s="6" t="s">
        <v>84</v>
      </c>
      <c r="D1128" s="7" t="s">
        <v>283</v>
      </c>
      <c r="E1128" s="13">
        <v>1978000000</v>
      </c>
      <c r="F1128" s="13">
        <v>8270000000</v>
      </c>
    </row>
    <row r="1129" customHeight="1" spans="1:6">
      <c r="A1129" s="6" t="str">
        <f t="shared" si="0"/>
        <v>Iran-Middle East2009</v>
      </c>
      <c r="B1129" s="6" t="s">
        <v>156</v>
      </c>
      <c r="C1129" s="6" t="s">
        <v>84</v>
      </c>
      <c r="D1129" s="7" t="s">
        <v>284</v>
      </c>
      <c r="E1129" s="13">
        <v>2259000000</v>
      </c>
      <c r="F1129" s="13">
        <v>8503000000</v>
      </c>
    </row>
    <row r="1130" customHeight="1" spans="1:6">
      <c r="A1130" s="6" t="str">
        <f t="shared" si="0"/>
        <v>Iran-Middle East2010</v>
      </c>
      <c r="B1130" s="6" t="s">
        <v>156</v>
      </c>
      <c r="C1130" s="6" t="s">
        <v>84</v>
      </c>
      <c r="D1130" s="7" t="s">
        <v>288</v>
      </c>
      <c r="E1130" s="13">
        <v>2631000000</v>
      </c>
      <c r="F1130" s="13">
        <v>10570000000</v>
      </c>
    </row>
    <row r="1131" customHeight="1" spans="1:6">
      <c r="A1131" s="6" t="str">
        <f t="shared" si="0"/>
        <v>Iran-Middle East2011</v>
      </c>
      <c r="B1131" s="6" t="s">
        <v>156</v>
      </c>
      <c r="C1131" s="6" t="s">
        <v>84</v>
      </c>
      <c r="D1131" s="7" t="s">
        <v>285</v>
      </c>
      <c r="E1131" s="13">
        <v>2574000000</v>
      </c>
      <c r="F1131" s="13">
        <v>10881000000</v>
      </c>
    </row>
    <row r="1132" customHeight="1" spans="1:6">
      <c r="A1132" s="6" t="str">
        <f t="shared" si="0"/>
        <v>Iran-Middle East2012</v>
      </c>
      <c r="B1132" s="6" t="s">
        <v>156</v>
      </c>
      <c r="C1132" s="6" t="s">
        <v>84</v>
      </c>
      <c r="D1132" s="7" t="s">
        <v>286</v>
      </c>
      <c r="E1132" s="12"/>
      <c r="F1132" s="12"/>
    </row>
    <row r="1133" customHeight="1" spans="1:6">
      <c r="A1133" s="6" t="str">
        <f t="shared" si="0"/>
        <v>Iraq-Middle East2000</v>
      </c>
      <c r="B1133" s="6" t="s">
        <v>157</v>
      </c>
      <c r="C1133" s="6" t="s">
        <v>84</v>
      </c>
      <c r="D1133" s="7" t="s">
        <v>277</v>
      </c>
      <c r="E1133" s="13">
        <v>2000000</v>
      </c>
      <c r="F1133" s="13">
        <v>9000000</v>
      </c>
    </row>
    <row r="1134" customHeight="1" spans="1:6">
      <c r="A1134" s="6" t="str">
        <f t="shared" si="0"/>
        <v>Iraq-Middle East2001</v>
      </c>
      <c r="B1134" s="6" t="s">
        <v>157</v>
      </c>
      <c r="C1134" s="6" t="s">
        <v>84</v>
      </c>
      <c r="D1134" s="7" t="s">
        <v>278</v>
      </c>
      <c r="E1134" s="13">
        <v>15000000</v>
      </c>
      <c r="F1134" s="13">
        <v>31000000</v>
      </c>
    </row>
    <row r="1135" customHeight="1" spans="1:6">
      <c r="A1135" s="6" t="str">
        <f t="shared" si="0"/>
        <v>Iraq-Middle East2002</v>
      </c>
      <c r="B1135" s="6" t="s">
        <v>157</v>
      </c>
      <c r="C1135" s="6" t="s">
        <v>84</v>
      </c>
      <c r="D1135" s="7" t="s">
        <v>279</v>
      </c>
      <c r="E1135" s="13">
        <v>45000000</v>
      </c>
      <c r="F1135" s="13">
        <v>26000000</v>
      </c>
    </row>
    <row r="1136" customHeight="1" spans="1:6">
      <c r="A1136" s="6" t="str">
        <f t="shared" si="0"/>
        <v>Iraq-Middle East2003</v>
      </c>
      <c r="B1136" s="6" t="s">
        <v>157</v>
      </c>
      <c r="C1136" s="6" t="s">
        <v>84</v>
      </c>
      <c r="D1136" s="7" t="s">
        <v>280</v>
      </c>
      <c r="E1136" s="12"/>
      <c r="F1136" s="12"/>
    </row>
    <row r="1137" customHeight="1" spans="1:6">
      <c r="A1137" s="6" t="str">
        <f t="shared" si="0"/>
        <v>Iraq-Middle East2004</v>
      </c>
      <c r="B1137" s="6" t="s">
        <v>157</v>
      </c>
      <c r="C1137" s="6" t="s">
        <v>84</v>
      </c>
      <c r="D1137" s="7" t="s">
        <v>281</v>
      </c>
      <c r="E1137" s="12"/>
      <c r="F1137" s="12"/>
    </row>
    <row r="1138" customHeight="1" spans="1:6">
      <c r="A1138" s="6" t="str">
        <f t="shared" si="0"/>
        <v>Iraq-Middle East2005</v>
      </c>
      <c r="B1138" s="6" t="s">
        <v>157</v>
      </c>
      <c r="C1138" s="6" t="s">
        <v>84</v>
      </c>
      <c r="D1138" s="7" t="s">
        <v>282</v>
      </c>
      <c r="E1138" s="13">
        <v>186000000</v>
      </c>
      <c r="F1138" s="13">
        <v>627000000</v>
      </c>
    </row>
    <row r="1139" customHeight="1" spans="1:6">
      <c r="A1139" s="6" t="str">
        <f t="shared" si="0"/>
        <v>Iraq-Middle East2006</v>
      </c>
      <c r="B1139" s="6" t="s">
        <v>157</v>
      </c>
      <c r="C1139" s="6" t="s">
        <v>84</v>
      </c>
      <c r="D1139" s="7" t="s">
        <v>287</v>
      </c>
      <c r="E1139" s="13">
        <v>170000000</v>
      </c>
      <c r="F1139" s="13">
        <v>526000000</v>
      </c>
    </row>
    <row r="1140" customHeight="1" spans="1:6">
      <c r="A1140" s="6" t="str">
        <f t="shared" si="0"/>
        <v>Iraq-Middle East2007</v>
      </c>
      <c r="B1140" s="6" t="s">
        <v>157</v>
      </c>
      <c r="C1140" s="6" t="s">
        <v>84</v>
      </c>
      <c r="D1140" s="7" t="s">
        <v>289</v>
      </c>
      <c r="E1140" s="13">
        <v>555000000</v>
      </c>
      <c r="F1140" s="13">
        <v>705000000</v>
      </c>
    </row>
    <row r="1141" customHeight="1" spans="1:6">
      <c r="A1141" s="6" t="str">
        <f t="shared" si="0"/>
        <v>Iraq-Middle East2008</v>
      </c>
      <c r="B1141" s="6" t="s">
        <v>157</v>
      </c>
      <c r="C1141" s="6" t="s">
        <v>84</v>
      </c>
      <c r="D1141" s="7" t="s">
        <v>283</v>
      </c>
      <c r="E1141" s="13">
        <v>867000000</v>
      </c>
      <c r="F1141" s="13">
        <v>813000000</v>
      </c>
    </row>
    <row r="1142" customHeight="1" spans="1:6">
      <c r="A1142" s="6" t="str">
        <f t="shared" si="0"/>
        <v>Iraq-Middle East2009</v>
      </c>
      <c r="B1142" s="6" t="s">
        <v>157</v>
      </c>
      <c r="C1142" s="6" t="s">
        <v>84</v>
      </c>
      <c r="D1142" s="7" t="s">
        <v>284</v>
      </c>
      <c r="E1142" s="13">
        <v>1432000000</v>
      </c>
      <c r="F1142" s="13">
        <v>1221000000</v>
      </c>
    </row>
    <row r="1143" customHeight="1" spans="1:6">
      <c r="A1143" s="6" t="str">
        <f t="shared" si="0"/>
        <v>Iraq-Middle East2010</v>
      </c>
      <c r="B1143" s="6" t="s">
        <v>157</v>
      </c>
      <c r="C1143" s="6" t="s">
        <v>84</v>
      </c>
      <c r="D1143" s="7" t="s">
        <v>288</v>
      </c>
      <c r="E1143" s="13">
        <v>1736000000</v>
      </c>
      <c r="F1143" s="13">
        <v>1675000000</v>
      </c>
    </row>
    <row r="1144" customHeight="1" spans="1:6">
      <c r="A1144" s="6" t="str">
        <f t="shared" si="0"/>
        <v>Iraq-Middle East2011</v>
      </c>
      <c r="B1144" s="6" t="s">
        <v>157</v>
      </c>
      <c r="C1144" s="6" t="s">
        <v>84</v>
      </c>
      <c r="D1144" s="7" t="s">
        <v>285</v>
      </c>
      <c r="E1144" s="13">
        <v>1557000000</v>
      </c>
      <c r="F1144" s="13">
        <v>1879000000</v>
      </c>
    </row>
    <row r="1145" customHeight="1" spans="1:6">
      <c r="A1145" s="6" t="str">
        <f t="shared" si="0"/>
        <v>Iraq-Middle East2012</v>
      </c>
      <c r="B1145" s="6" t="s">
        <v>157</v>
      </c>
      <c r="C1145" s="6" t="s">
        <v>84</v>
      </c>
      <c r="D1145" s="7" t="s">
        <v>286</v>
      </c>
      <c r="E1145" s="13">
        <v>1640000000</v>
      </c>
      <c r="F1145" s="13">
        <v>2363000000</v>
      </c>
    </row>
    <row r="1146" customHeight="1" spans="1:6">
      <c r="A1146" s="6" t="str">
        <f t="shared" si="0"/>
        <v>Ireland-Europe2000</v>
      </c>
      <c r="B1146" s="6" t="s">
        <v>158</v>
      </c>
      <c r="C1146" s="6" t="s">
        <v>67</v>
      </c>
      <c r="D1146" s="7" t="s">
        <v>277</v>
      </c>
      <c r="E1146" s="13">
        <v>3517000000</v>
      </c>
      <c r="F1146" s="13">
        <v>2626000000</v>
      </c>
    </row>
    <row r="1147" customHeight="1" spans="1:6">
      <c r="A1147" s="6" t="str">
        <f t="shared" si="0"/>
        <v>Ireland-Europe2001</v>
      </c>
      <c r="B1147" s="6" t="s">
        <v>158</v>
      </c>
      <c r="C1147" s="6" t="s">
        <v>67</v>
      </c>
      <c r="D1147" s="7" t="s">
        <v>278</v>
      </c>
      <c r="E1147" s="13">
        <v>3789000000</v>
      </c>
      <c r="F1147" s="13">
        <v>2956000000</v>
      </c>
    </row>
    <row r="1148" customHeight="1" spans="1:6">
      <c r="A1148" s="6" t="str">
        <f t="shared" si="0"/>
        <v>Ireland-Europe2002</v>
      </c>
      <c r="B1148" s="6" t="s">
        <v>158</v>
      </c>
      <c r="C1148" s="6" t="s">
        <v>67</v>
      </c>
      <c r="D1148" s="7" t="s">
        <v>279</v>
      </c>
      <c r="E1148" s="13">
        <v>4228000000</v>
      </c>
      <c r="F1148" s="13">
        <v>3835000000</v>
      </c>
    </row>
    <row r="1149" customHeight="1" spans="1:6">
      <c r="A1149" s="6" t="str">
        <f t="shared" si="0"/>
        <v>Ireland-Europe2003</v>
      </c>
      <c r="B1149" s="6" t="s">
        <v>158</v>
      </c>
      <c r="C1149" s="6" t="s">
        <v>67</v>
      </c>
      <c r="D1149" s="7" t="s">
        <v>280</v>
      </c>
      <c r="E1149" s="13">
        <v>5206000000</v>
      </c>
      <c r="F1149" s="13">
        <v>4832000000</v>
      </c>
    </row>
    <row r="1150" customHeight="1" spans="1:6">
      <c r="A1150" s="6" t="str">
        <f t="shared" si="0"/>
        <v>Ireland-Europe2004</v>
      </c>
      <c r="B1150" s="6" t="s">
        <v>158</v>
      </c>
      <c r="C1150" s="6" t="s">
        <v>67</v>
      </c>
      <c r="D1150" s="7" t="s">
        <v>281</v>
      </c>
      <c r="E1150" s="13">
        <v>6075000000</v>
      </c>
      <c r="F1150" s="13">
        <v>5291000000</v>
      </c>
    </row>
    <row r="1151" customHeight="1" spans="1:6">
      <c r="A1151" s="6" t="str">
        <f t="shared" si="0"/>
        <v>Ireland-Europe2005</v>
      </c>
      <c r="B1151" s="6" t="s">
        <v>158</v>
      </c>
      <c r="C1151" s="6" t="s">
        <v>67</v>
      </c>
      <c r="D1151" s="7" t="s">
        <v>282</v>
      </c>
      <c r="E1151" s="13">
        <v>6780000000</v>
      </c>
      <c r="F1151" s="13">
        <v>6186000000</v>
      </c>
    </row>
    <row r="1152" customHeight="1" spans="1:6">
      <c r="A1152" s="6" t="str">
        <f t="shared" si="0"/>
        <v>Ireland-Europe2006</v>
      </c>
      <c r="B1152" s="6" t="s">
        <v>158</v>
      </c>
      <c r="C1152" s="6" t="s">
        <v>67</v>
      </c>
      <c r="D1152" s="7" t="s">
        <v>287</v>
      </c>
      <c r="E1152" s="13">
        <v>7664000000</v>
      </c>
      <c r="F1152" s="13">
        <v>6978000000</v>
      </c>
    </row>
    <row r="1153" customHeight="1" spans="1:6">
      <c r="A1153" s="6" t="str">
        <f t="shared" si="0"/>
        <v>Ireland-Europe2007</v>
      </c>
      <c r="B1153" s="6" t="s">
        <v>158</v>
      </c>
      <c r="C1153" s="6" t="s">
        <v>67</v>
      </c>
      <c r="D1153" s="7" t="s">
        <v>289</v>
      </c>
      <c r="E1153" s="13">
        <v>9263000000</v>
      </c>
      <c r="F1153" s="13">
        <v>8785000000</v>
      </c>
    </row>
    <row r="1154" customHeight="1" spans="1:6">
      <c r="A1154" s="6" t="str">
        <f t="shared" si="0"/>
        <v>Ireland-Europe2008</v>
      </c>
      <c r="B1154" s="6" t="s">
        <v>158</v>
      </c>
      <c r="C1154" s="6" t="s">
        <v>67</v>
      </c>
      <c r="D1154" s="7" t="s">
        <v>283</v>
      </c>
      <c r="E1154" s="13">
        <v>9967000000</v>
      </c>
      <c r="F1154" s="13">
        <v>10539000000</v>
      </c>
    </row>
    <row r="1155" customHeight="1" spans="1:6">
      <c r="A1155" s="6" t="str">
        <f t="shared" si="0"/>
        <v>Ireland-Europe2009</v>
      </c>
      <c r="B1155" s="6" t="s">
        <v>158</v>
      </c>
      <c r="C1155" s="6" t="s">
        <v>67</v>
      </c>
      <c r="D1155" s="7" t="s">
        <v>284</v>
      </c>
      <c r="E1155" s="13">
        <v>8458000000</v>
      </c>
      <c r="F1155" s="13">
        <v>7934000000</v>
      </c>
    </row>
    <row r="1156" customHeight="1" spans="1:6">
      <c r="A1156" s="6" t="str">
        <f t="shared" si="0"/>
        <v>Ireland-Europe2010</v>
      </c>
      <c r="B1156" s="6" t="s">
        <v>158</v>
      </c>
      <c r="C1156" s="6" t="s">
        <v>67</v>
      </c>
      <c r="D1156" s="7" t="s">
        <v>288</v>
      </c>
      <c r="E1156" s="13">
        <v>8187000000</v>
      </c>
      <c r="F1156" s="13">
        <v>7178000000</v>
      </c>
    </row>
    <row r="1157" customHeight="1" spans="1:6">
      <c r="A1157" s="6" t="str">
        <f t="shared" si="0"/>
        <v>Ireland-Europe2011</v>
      </c>
      <c r="B1157" s="6" t="s">
        <v>158</v>
      </c>
      <c r="C1157" s="6" t="s">
        <v>67</v>
      </c>
      <c r="D1157" s="7" t="s">
        <v>285</v>
      </c>
      <c r="E1157" s="13">
        <v>9526000000</v>
      </c>
      <c r="F1157" s="13">
        <v>6837000000</v>
      </c>
    </row>
    <row r="1158" customHeight="1" spans="1:6">
      <c r="A1158" s="6" t="str">
        <f t="shared" si="0"/>
        <v>Ireland-Europe2012</v>
      </c>
      <c r="B1158" s="6" t="s">
        <v>158</v>
      </c>
      <c r="C1158" s="6" t="s">
        <v>67</v>
      </c>
      <c r="D1158" s="7" t="s">
        <v>286</v>
      </c>
      <c r="E1158" s="13">
        <v>9064000000</v>
      </c>
      <c r="F1158" s="13">
        <v>6001000000</v>
      </c>
    </row>
    <row r="1159" customHeight="1" spans="1:6">
      <c r="A1159" s="6" t="str">
        <f t="shared" si="0"/>
        <v>Isle of Man-Europe2000</v>
      </c>
      <c r="B1159" s="6" t="s">
        <v>159</v>
      </c>
      <c r="C1159" s="6" t="s">
        <v>67</v>
      </c>
      <c r="D1159" s="7" t="s">
        <v>277</v>
      </c>
      <c r="E1159" s="12"/>
      <c r="F1159" s="12"/>
    </row>
    <row r="1160" customHeight="1" spans="1:6">
      <c r="A1160" s="6" t="str">
        <f t="shared" si="0"/>
        <v>Isle of Man-Europe2001</v>
      </c>
      <c r="B1160" s="6" t="s">
        <v>159</v>
      </c>
      <c r="C1160" s="6" t="s">
        <v>67</v>
      </c>
      <c r="D1160" s="7" t="s">
        <v>278</v>
      </c>
      <c r="E1160" s="12"/>
      <c r="F1160" s="12"/>
    </row>
    <row r="1161" customHeight="1" spans="1:6">
      <c r="A1161" s="6" t="str">
        <f t="shared" si="0"/>
        <v>Isle of Man-Europe2002</v>
      </c>
      <c r="B1161" s="6" t="s">
        <v>159</v>
      </c>
      <c r="C1161" s="6" t="s">
        <v>67</v>
      </c>
      <c r="D1161" s="7" t="s">
        <v>279</v>
      </c>
      <c r="E1161" s="12"/>
      <c r="F1161" s="12"/>
    </row>
    <row r="1162" customHeight="1" spans="1:6">
      <c r="A1162" s="6" t="str">
        <f t="shared" si="0"/>
        <v>Isle of Man-Europe2003</v>
      </c>
      <c r="B1162" s="6" t="s">
        <v>159</v>
      </c>
      <c r="C1162" s="6" t="s">
        <v>67</v>
      </c>
      <c r="D1162" s="7" t="s">
        <v>280</v>
      </c>
      <c r="E1162" s="12"/>
      <c r="F1162" s="12"/>
    </row>
    <row r="1163" customHeight="1" spans="1:6">
      <c r="A1163" s="6" t="str">
        <f t="shared" si="0"/>
        <v>Isle of Man-Europe2004</v>
      </c>
      <c r="B1163" s="6" t="s">
        <v>159</v>
      </c>
      <c r="C1163" s="6" t="s">
        <v>67</v>
      </c>
      <c r="D1163" s="7" t="s">
        <v>281</v>
      </c>
      <c r="E1163" s="12"/>
      <c r="F1163" s="12"/>
    </row>
    <row r="1164" customHeight="1" spans="1:6">
      <c r="A1164" s="6" t="str">
        <f t="shared" si="0"/>
        <v>Isle of Man-Europe2005</v>
      </c>
      <c r="B1164" s="6" t="s">
        <v>159</v>
      </c>
      <c r="C1164" s="6" t="s">
        <v>67</v>
      </c>
      <c r="D1164" s="7" t="s">
        <v>282</v>
      </c>
      <c r="E1164" s="12"/>
      <c r="F1164" s="12"/>
    </row>
    <row r="1165" customHeight="1" spans="1:6">
      <c r="A1165" s="6" t="str">
        <f t="shared" si="0"/>
        <v>Isle of Man-Europe2006</v>
      </c>
      <c r="B1165" s="6" t="s">
        <v>159</v>
      </c>
      <c r="C1165" s="6" t="s">
        <v>67</v>
      </c>
      <c r="D1165" s="7" t="s">
        <v>287</v>
      </c>
      <c r="E1165" s="12"/>
      <c r="F1165" s="12"/>
    </row>
    <row r="1166" customHeight="1" spans="1:6">
      <c r="A1166" s="6" t="str">
        <f t="shared" si="0"/>
        <v>Isle of Man-Europe2007</v>
      </c>
      <c r="B1166" s="6" t="s">
        <v>159</v>
      </c>
      <c r="C1166" s="6" t="s">
        <v>67</v>
      </c>
      <c r="D1166" s="7" t="s">
        <v>289</v>
      </c>
      <c r="E1166" s="12"/>
      <c r="F1166" s="12"/>
    </row>
    <row r="1167" customHeight="1" spans="1:6">
      <c r="A1167" s="6" t="str">
        <f t="shared" si="0"/>
        <v>Isle of Man-Europe2008</v>
      </c>
      <c r="B1167" s="6" t="s">
        <v>159</v>
      </c>
      <c r="C1167" s="6" t="s">
        <v>67</v>
      </c>
      <c r="D1167" s="7" t="s">
        <v>283</v>
      </c>
      <c r="E1167" s="12"/>
      <c r="F1167" s="12"/>
    </row>
    <row r="1168" customHeight="1" spans="1:6">
      <c r="A1168" s="6" t="str">
        <f t="shared" si="0"/>
        <v>Isle of Man-Europe2009</v>
      </c>
      <c r="B1168" s="6" t="s">
        <v>159</v>
      </c>
      <c r="C1168" s="6" t="s">
        <v>67</v>
      </c>
      <c r="D1168" s="7" t="s">
        <v>284</v>
      </c>
      <c r="E1168" s="12"/>
      <c r="F1168" s="12"/>
    </row>
    <row r="1169" customHeight="1" spans="1:6">
      <c r="A1169" s="6" t="str">
        <f t="shared" si="0"/>
        <v>Isle of Man-Europe2010</v>
      </c>
      <c r="B1169" s="6" t="s">
        <v>159</v>
      </c>
      <c r="C1169" s="6" t="s">
        <v>67</v>
      </c>
      <c r="D1169" s="7" t="s">
        <v>288</v>
      </c>
      <c r="E1169" s="12"/>
      <c r="F1169" s="12"/>
    </row>
    <row r="1170" customHeight="1" spans="1:6">
      <c r="A1170" s="6" t="str">
        <f t="shared" si="0"/>
        <v>Isle of Man-Europe2011</v>
      </c>
      <c r="B1170" s="6" t="s">
        <v>159</v>
      </c>
      <c r="C1170" s="6" t="s">
        <v>67</v>
      </c>
      <c r="D1170" s="7" t="s">
        <v>285</v>
      </c>
      <c r="E1170" s="12"/>
      <c r="F1170" s="12"/>
    </row>
    <row r="1171" customHeight="1" spans="1:6">
      <c r="A1171" s="6" t="str">
        <f t="shared" si="0"/>
        <v>Isle of Man-Europe2012</v>
      </c>
      <c r="B1171" s="6" t="s">
        <v>159</v>
      </c>
      <c r="C1171" s="6" t="s">
        <v>67</v>
      </c>
      <c r="D1171" s="7" t="s">
        <v>286</v>
      </c>
      <c r="E1171" s="12"/>
      <c r="F1171" s="12"/>
    </row>
    <row r="1172" customHeight="1" spans="1:6">
      <c r="A1172" s="6" t="str">
        <f t="shared" si="0"/>
        <v>Israel-Middle East2000</v>
      </c>
      <c r="B1172" s="6" t="s">
        <v>160</v>
      </c>
      <c r="C1172" s="6" t="s">
        <v>84</v>
      </c>
      <c r="D1172" s="7" t="s">
        <v>277</v>
      </c>
      <c r="E1172" s="13">
        <v>4611000000</v>
      </c>
      <c r="F1172" s="13">
        <v>3733000000</v>
      </c>
    </row>
    <row r="1173" customHeight="1" spans="1:6">
      <c r="A1173" s="6" t="str">
        <f t="shared" si="0"/>
        <v>Israel-Middle East2001</v>
      </c>
      <c r="B1173" s="6" t="s">
        <v>160</v>
      </c>
      <c r="C1173" s="6" t="s">
        <v>84</v>
      </c>
      <c r="D1173" s="7" t="s">
        <v>278</v>
      </c>
      <c r="E1173" s="13">
        <v>2854000000</v>
      </c>
      <c r="F1173" s="13">
        <v>3887000000</v>
      </c>
    </row>
    <row r="1174" customHeight="1" spans="1:6">
      <c r="A1174" s="6" t="str">
        <f t="shared" si="0"/>
        <v>Israel-Middle East2002</v>
      </c>
      <c r="B1174" s="6" t="s">
        <v>160</v>
      </c>
      <c r="C1174" s="6" t="s">
        <v>84</v>
      </c>
      <c r="D1174" s="7" t="s">
        <v>279</v>
      </c>
      <c r="E1174" s="13">
        <v>2426000000</v>
      </c>
      <c r="F1174" s="13">
        <v>3322000000</v>
      </c>
    </row>
    <row r="1175" customHeight="1" spans="1:6">
      <c r="A1175" s="6" t="str">
        <f t="shared" si="0"/>
        <v>Israel-Middle East2003</v>
      </c>
      <c r="B1175" s="6" t="s">
        <v>160</v>
      </c>
      <c r="C1175" s="6" t="s">
        <v>84</v>
      </c>
      <c r="D1175" s="7" t="s">
        <v>280</v>
      </c>
      <c r="E1175" s="13">
        <v>2473000000</v>
      </c>
      <c r="F1175" s="13">
        <v>3341000000</v>
      </c>
    </row>
    <row r="1176" customHeight="1" spans="1:6">
      <c r="A1176" s="6" t="str">
        <f t="shared" si="0"/>
        <v>Israel-Middle East2004</v>
      </c>
      <c r="B1176" s="6" t="s">
        <v>160</v>
      </c>
      <c r="C1176" s="6" t="s">
        <v>84</v>
      </c>
      <c r="D1176" s="7" t="s">
        <v>281</v>
      </c>
      <c r="E1176" s="13">
        <v>2908000000</v>
      </c>
      <c r="F1176" s="13">
        <v>3663000000</v>
      </c>
    </row>
    <row r="1177" customHeight="1" spans="1:6">
      <c r="A1177" s="6" t="str">
        <f t="shared" si="0"/>
        <v>Israel-Middle East2005</v>
      </c>
      <c r="B1177" s="6" t="s">
        <v>160</v>
      </c>
      <c r="C1177" s="6" t="s">
        <v>84</v>
      </c>
      <c r="D1177" s="7" t="s">
        <v>282</v>
      </c>
      <c r="E1177" s="13">
        <v>3427000000</v>
      </c>
      <c r="F1177" s="13">
        <v>3780000000</v>
      </c>
    </row>
    <row r="1178" customHeight="1" spans="1:6">
      <c r="A1178" s="6" t="str">
        <f t="shared" si="0"/>
        <v>Israel-Middle East2006</v>
      </c>
      <c r="B1178" s="6" t="s">
        <v>160</v>
      </c>
      <c r="C1178" s="6" t="s">
        <v>84</v>
      </c>
      <c r="D1178" s="7" t="s">
        <v>287</v>
      </c>
      <c r="E1178" s="13">
        <v>3802000000</v>
      </c>
      <c r="F1178" s="13">
        <v>4085000000</v>
      </c>
    </row>
    <row r="1179" customHeight="1" spans="1:6">
      <c r="A1179" s="6" t="str">
        <f t="shared" si="0"/>
        <v>Israel-Middle East2007</v>
      </c>
      <c r="B1179" s="6" t="s">
        <v>160</v>
      </c>
      <c r="C1179" s="6" t="s">
        <v>84</v>
      </c>
      <c r="D1179" s="7" t="s">
        <v>289</v>
      </c>
      <c r="E1179" s="13">
        <v>4405000000</v>
      </c>
      <c r="F1179" s="13">
        <v>4669000000</v>
      </c>
    </row>
    <row r="1180" customHeight="1" spans="1:6">
      <c r="A1180" s="6" t="str">
        <f t="shared" si="0"/>
        <v>Israel-Middle East2008</v>
      </c>
      <c r="B1180" s="6" t="s">
        <v>160</v>
      </c>
      <c r="C1180" s="6" t="s">
        <v>84</v>
      </c>
      <c r="D1180" s="7" t="s">
        <v>283</v>
      </c>
      <c r="E1180" s="13">
        <v>5509000000</v>
      </c>
      <c r="F1180" s="13">
        <v>4693000000</v>
      </c>
    </row>
    <row r="1181" customHeight="1" spans="1:6">
      <c r="A1181" s="6" t="str">
        <f t="shared" si="0"/>
        <v>Israel-Middle East2009</v>
      </c>
      <c r="B1181" s="6" t="s">
        <v>160</v>
      </c>
      <c r="C1181" s="6" t="s">
        <v>84</v>
      </c>
      <c r="D1181" s="7" t="s">
        <v>284</v>
      </c>
      <c r="E1181" s="13">
        <v>5067000000</v>
      </c>
      <c r="F1181" s="13">
        <v>4241000000</v>
      </c>
    </row>
    <row r="1182" customHeight="1" spans="1:6">
      <c r="A1182" s="6" t="str">
        <f t="shared" si="0"/>
        <v>Israel-Middle East2010</v>
      </c>
      <c r="B1182" s="6" t="s">
        <v>160</v>
      </c>
      <c r="C1182" s="6" t="s">
        <v>84</v>
      </c>
      <c r="D1182" s="7" t="s">
        <v>288</v>
      </c>
      <c r="E1182" s="13">
        <v>5824000000</v>
      </c>
      <c r="F1182" s="13">
        <v>4725000000</v>
      </c>
    </row>
    <row r="1183" customHeight="1" spans="1:6">
      <c r="A1183" s="6" t="str">
        <f t="shared" si="0"/>
        <v>Israel-Middle East2011</v>
      </c>
      <c r="B1183" s="6" t="s">
        <v>160</v>
      </c>
      <c r="C1183" s="6" t="s">
        <v>84</v>
      </c>
      <c r="D1183" s="7" t="s">
        <v>285</v>
      </c>
      <c r="E1183" s="13">
        <v>6029000000</v>
      </c>
      <c r="F1183" s="13">
        <v>4937000000</v>
      </c>
    </row>
    <row r="1184" customHeight="1" spans="1:6">
      <c r="A1184" s="6" t="str">
        <f t="shared" si="0"/>
        <v>Israel-Middle East2012</v>
      </c>
      <c r="B1184" s="6" t="s">
        <v>160</v>
      </c>
      <c r="C1184" s="6" t="s">
        <v>84</v>
      </c>
      <c r="D1184" s="7" t="s">
        <v>286</v>
      </c>
      <c r="E1184" s="13">
        <v>6225000000</v>
      </c>
      <c r="F1184" s="13">
        <v>4851000000</v>
      </c>
    </row>
    <row r="1185" customHeight="1" spans="1:6">
      <c r="A1185" s="6" t="str">
        <f t="shared" si="0"/>
        <v>Italy-Europe2000</v>
      </c>
      <c r="B1185" s="6" t="s">
        <v>161</v>
      </c>
      <c r="C1185" s="6" t="s">
        <v>67</v>
      </c>
      <c r="D1185" s="7" t="s">
        <v>277</v>
      </c>
      <c r="E1185" s="13">
        <v>28706000000</v>
      </c>
      <c r="F1185" s="13">
        <v>18169000000</v>
      </c>
    </row>
    <row r="1186" customHeight="1" spans="1:6">
      <c r="A1186" s="6" t="str">
        <f t="shared" si="0"/>
        <v>Italy-Europe2001</v>
      </c>
      <c r="B1186" s="6" t="s">
        <v>161</v>
      </c>
      <c r="C1186" s="6" t="s">
        <v>67</v>
      </c>
      <c r="D1186" s="7" t="s">
        <v>278</v>
      </c>
      <c r="E1186" s="13">
        <v>26916000000</v>
      </c>
      <c r="F1186" s="13">
        <v>16997000000</v>
      </c>
    </row>
    <row r="1187" customHeight="1" spans="1:6">
      <c r="A1187" s="6" t="str">
        <f t="shared" si="0"/>
        <v>Italy-Europe2002</v>
      </c>
      <c r="B1187" s="6" t="s">
        <v>161</v>
      </c>
      <c r="C1187" s="6" t="s">
        <v>67</v>
      </c>
      <c r="D1187" s="7" t="s">
        <v>279</v>
      </c>
      <c r="E1187" s="13">
        <v>28192000000</v>
      </c>
      <c r="F1187" s="13">
        <v>19636000000</v>
      </c>
    </row>
    <row r="1188" customHeight="1" spans="1:6">
      <c r="A1188" s="6" t="str">
        <f t="shared" si="0"/>
        <v>Italy-Europe2003</v>
      </c>
      <c r="B1188" s="6" t="s">
        <v>161</v>
      </c>
      <c r="C1188" s="6" t="s">
        <v>67</v>
      </c>
      <c r="D1188" s="7" t="s">
        <v>280</v>
      </c>
      <c r="E1188" s="13">
        <v>32591000000</v>
      </c>
      <c r="F1188" s="13">
        <v>23731000000</v>
      </c>
    </row>
    <row r="1189" customHeight="1" spans="1:6">
      <c r="A1189" s="6" t="str">
        <f t="shared" si="0"/>
        <v>Italy-Europe2004</v>
      </c>
      <c r="B1189" s="6" t="s">
        <v>161</v>
      </c>
      <c r="C1189" s="6" t="s">
        <v>67</v>
      </c>
      <c r="D1189" s="7" t="s">
        <v>281</v>
      </c>
      <c r="E1189" s="13">
        <v>37870000000</v>
      </c>
      <c r="F1189" s="13">
        <v>24064000000</v>
      </c>
    </row>
    <row r="1190" customHeight="1" spans="1:6">
      <c r="A1190" s="6" t="str">
        <f t="shared" si="0"/>
        <v>Italy-Europe2005</v>
      </c>
      <c r="B1190" s="6" t="s">
        <v>161</v>
      </c>
      <c r="C1190" s="6" t="s">
        <v>67</v>
      </c>
      <c r="D1190" s="7" t="s">
        <v>282</v>
      </c>
      <c r="E1190" s="13">
        <v>38374000000</v>
      </c>
      <c r="F1190" s="13">
        <v>26774000000</v>
      </c>
    </row>
    <row r="1191" customHeight="1" spans="1:6">
      <c r="A1191" s="6" t="str">
        <f t="shared" si="0"/>
        <v>Italy-Europe2006</v>
      </c>
      <c r="B1191" s="6" t="s">
        <v>161</v>
      </c>
      <c r="C1191" s="6" t="s">
        <v>67</v>
      </c>
      <c r="D1191" s="7" t="s">
        <v>287</v>
      </c>
      <c r="E1191" s="13">
        <v>41644000000</v>
      </c>
      <c r="F1191" s="13">
        <v>27437000000</v>
      </c>
    </row>
    <row r="1192" customHeight="1" spans="1:6">
      <c r="A1192" s="6" t="str">
        <f t="shared" si="0"/>
        <v>Italy-Europe2007</v>
      </c>
      <c r="B1192" s="6" t="s">
        <v>161</v>
      </c>
      <c r="C1192" s="6" t="s">
        <v>67</v>
      </c>
      <c r="D1192" s="7" t="s">
        <v>289</v>
      </c>
      <c r="E1192" s="13">
        <v>46144000000</v>
      </c>
      <c r="F1192" s="13">
        <v>32754000000</v>
      </c>
    </row>
    <row r="1193" customHeight="1" spans="1:6">
      <c r="A1193" s="6" t="str">
        <f t="shared" si="0"/>
        <v>Italy-Europe2008</v>
      </c>
      <c r="B1193" s="6" t="s">
        <v>161</v>
      </c>
      <c r="C1193" s="6" t="s">
        <v>67</v>
      </c>
      <c r="D1193" s="7" t="s">
        <v>283</v>
      </c>
      <c r="E1193" s="13">
        <v>48757000000</v>
      </c>
      <c r="F1193" s="13">
        <v>37807000000</v>
      </c>
    </row>
    <row r="1194" customHeight="1" spans="1:6">
      <c r="A1194" s="6" t="str">
        <f t="shared" si="0"/>
        <v>Italy-Europe2009</v>
      </c>
      <c r="B1194" s="6" t="s">
        <v>161</v>
      </c>
      <c r="C1194" s="6" t="s">
        <v>67</v>
      </c>
      <c r="D1194" s="7" t="s">
        <v>284</v>
      </c>
      <c r="E1194" s="13">
        <v>41938000000</v>
      </c>
      <c r="F1194" s="13">
        <v>34399000000</v>
      </c>
    </row>
    <row r="1195" customHeight="1" spans="1:6">
      <c r="A1195" s="6" t="str">
        <f t="shared" si="0"/>
        <v>Italy-Europe2010</v>
      </c>
      <c r="B1195" s="6" t="s">
        <v>161</v>
      </c>
      <c r="C1195" s="6" t="s">
        <v>67</v>
      </c>
      <c r="D1195" s="7" t="s">
        <v>288</v>
      </c>
      <c r="E1195" s="13">
        <v>40058000000</v>
      </c>
      <c r="F1195" s="13">
        <v>33053000000</v>
      </c>
    </row>
    <row r="1196" customHeight="1" spans="1:6">
      <c r="A1196" s="6" t="str">
        <f t="shared" si="0"/>
        <v>Italy-Europe2011</v>
      </c>
      <c r="B1196" s="6" t="s">
        <v>161</v>
      </c>
      <c r="C1196" s="6" t="s">
        <v>67</v>
      </c>
      <c r="D1196" s="7" t="s">
        <v>285</v>
      </c>
      <c r="E1196" s="13">
        <v>45368000000</v>
      </c>
      <c r="F1196" s="13">
        <v>35724000000</v>
      </c>
    </row>
    <row r="1197" customHeight="1" spans="1:6">
      <c r="A1197" s="6" t="str">
        <f t="shared" si="0"/>
        <v>Italy-Europe2012</v>
      </c>
      <c r="B1197" s="6" t="s">
        <v>161</v>
      </c>
      <c r="C1197" s="6" t="s">
        <v>67</v>
      </c>
      <c r="D1197" s="7" t="s">
        <v>286</v>
      </c>
      <c r="E1197" s="13">
        <v>43036000000</v>
      </c>
      <c r="F1197" s="13">
        <v>32798000000</v>
      </c>
    </row>
    <row r="1198" customHeight="1" spans="1:6">
      <c r="A1198" s="6" t="str">
        <f t="shared" si="0"/>
        <v>Jamaica-The Americas2000</v>
      </c>
      <c r="B1198" s="6" t="s">
        <v>162</v>
      </c>
      <c r="C1198" s="6" t="s">
        <v>75</v>
      </c>
      <c r="D1198" s="7" t="s">
        <v>277</v>
      </c>
      <c r="E1198" s="13">
        <v>1577000000</v>
      </c>
      <c r="F1198" s="13">
        <v>238000000</v>
      </c>
    </row>
    <row r="1199" customHeight="1" spans="1:6">
      <c r="A1199" s="6" t="str">
        <f t="shared" si="0"/>
        <v>Jamaica-The Americas2001</v>
      </c>
      <c r="B1199" s="6" t="s">
        <v>162</v>
      </c>
      <c r="C1199" s="6" t="s">
        <v>75</v>
      </c>
      <c r="D1199" s="7" t="s">
        <v>278</v>
      </c>
      <c r="E1199" s="13">
        <v>1494000000</v>
      </c>
      <c r="F1199" s="13">
        <v>227000000</v>
      </c>
    </row>
    <row r="1200" customHeight="1" spans="1:6">
      <c r="A1200" s="6" t="str">
        <f t="shared" si="0"/>
        <v>Jamaica-The Americas2002</v>
      </c>
      <c r="B1200" s="6" t="s">
        <v>162</v>
      </c>
      <c r="C1200" s="6" t="s">
        <v>75</v>
      </c>
      <c r="D1200" s="7" t="s">
        <v>279</v>
      </c>
      <c r="E1200" s="13">
        <v>1482000000</v>
      </c>
      <c r="F1200" s="13">
        <v>274000000</v>
      </c>
    </row>
    <row r="1201" customHeight="1" spans="1:6">
      <c r="A1201" s="6" t="str">
        <f t="shared" si="0"/>
        <v>Jamaica-The Americas2003</v>
      </c>
      <c r="B1201" s="6" t="s">
        <v>162</v>
      </c>
      <c r="C1201" s="6" t="s">
        <v>75</v>
      </c>
      <c r="D1201" s="7" t="s">
        <v>280</v>
      </c>
      <c r="E1201" s="13">
        <v>1621000000</v>
      </c>
      <c r="F1201" s="13">
        <v>269000000</v>
      </c>
    </row>
    <row r="1202" customHeight="1" spans="1:6">
      <c r="A1202" s="6" t="str">
        <f t="shared" si="0"/>
        <v>Jamaica-The Americas2004</v>
      </c>
      <c r="B1202" s="6" t="s">
        <v>162</v>
      </c>
      <c r="C1202" s="6" t="s">
        <v>75</v>
      </c>
      <c r="D1202" s="7" t="s">
        <v>281</v>
      </c>
      <c r="E1202" s="13">
        <v>1733000000</v>
      </c>
      <c r="F1202" s="13">
        <v>318000000</v>
      </c>
    </row>
    <row r="1203" customHeight="1" spans="1:6">
      <c r="A1203" s="6" t="str">
        <f t="shared" si="0"/>
        <v>Jamaica-The Americas2005</v>
      </c>
      <c r="B1203" s="6" t="s">
        <v>162</v>
      </c>
      <c r="C1203" s="6" t="s">
        <v>75</v>
      </c>
      <c r="D1203" s="7" t="s">
        <v>282</v>
      </c>
      <c r="E1203" s="13">
        <v>1783000000</v>
      </c>
      <c r="F1203" s="13">
        <v>290000000</v>
      </c>
    </row>
    <row r="1204" customHeight="1" spans="1:6">
      <c r="A1204" s="6" t="str">
        <f t="shared" si="0"/>
        <v>Jamaica-The Americas2006</v>
      </c>
      <c r="B1204" s="6" t="s">
        <v>162</v>
      </c>
      <c r="C1204" s="6" t="s">
        <v>75</v>
      </c>
      <c r="D1204" s="7" t="s">
        <v>287</v>
      </c>
      <c r="E1204" s="13">
        <v>2094000000</v>
      </c>
      <c r="F1204" s="13">
        <v>315000000</v>
      </c>
    </row>
    <row r="1205" customHeight="1" spans="1:6">
      <c r="A1205" s="6" t="str">
        <f t="shared" si="0"/>
        <v>Jamaica-The Americas2007</v>
      </c>
      <c r="B1205" s="6" t="s">
        <v>162</v>
      </c>
      <c r="C1205" s="6" t="s">
        <v>75</v>
      </c>
      <c r="D1205" s="7" t="s">
        <v>289</v>
      </c>
      <c r="E1205" s="13">
        <v>2142000000</v>
      </c>
      <c r="F1205" s="13">
        <v>340000000</v>
      </c>
    </row>
    <row r="1206" customHeight="1" spans="1:6">
      <c r="A1206" s="6" t="str">
        <f t="shared" si="0"/>
        <v>Jamaica-The Americas2008</v>
      </c>
      <c r="B1206" s="6" t="s">
        <v>162</v>
      </c>
      <c r="C1206" s="6" t="s">
        <v>75</v>
      </c>
      <c r="D1206" s="7" t="s">
        <v>283</v>
      </c>
      <c r="E1206" s="13">
        <v>2222000000</v>
      </c>
      <c r="F1206" s="13">
        <v>312000000</v>
      </c>
    </row>
    <row r="1207" customHeight="1" spans="1:6">
      <c r="A1207" s="6" t="str">
        <f t="shared" si="0"/>
        <v>Jamaica-The Americas2009</v>
      </c>
      <c r="B1207" s="6" t="s">
        <v>162</v>
      </c>
      <c r="C1207" s="6" t="s">
        <v>75</v>
      </c>
      <c r="D1207" s="7" t="s">
        <v>284</v>
      </c>
      <c r="E1207" s="13">
        <v>2070000000</v>
      </c>
      <c r="F1207" s="13">
        <v>259000000</v>
      </c>
    </row>
    <row r="1208" customHeight="1" spans="1:6">
      <c r="A1208" s="6" t="str">
        <f t="shared" si="0"/>
        <v>Jamaica-The Americas2010</v>
      </c>
      <c r="B1208" s="6" t="s">
        <v>162</v>
      </c>
      <c r="C1208" s="6" t="s">
        <v>75</v>
      </c>
      <c r="D1208" s="7" t="s">
        <v>288</v>
      </c>
      <c r="E1208" s="13">
        <v>2095000000</v>
      </c>
      <c r="F1208" s="13">
        <v>235000000</v>
      </c>
    </row>
    <row r="1209" customHeight="1" spans="1:6">
      <c r="A1209" s="6" t="str">
        <f t="shared" si="0"/>
        <v>Jamaica-The Americas2011</v>
      </c>
      <c r="B1209" s="6" t="s">
        <v>162</v>
      </c>
      <c r="C1209" s="6" t="s">
        <v>75</v>
      </c>
      <c r="D1209" s="7" t="s">
        <v>285</v>
      </c>
      <c r="E1209" s="13">
        <v>2055000000</v>
      </c>
      <c r="F1209" s="13">
        <v>213000000</v>
      </c>
    </row>
    <row r="1210" customHeight="1" spans="1:6">
      <c r="A1210" s="6" t="str">
        <f t="shared" si="0"/>
        <v>Jamaica-The Americas2012</v>
      </c>
      <c r="B1210" s="6" t="s">
        <v>162</v>
      </c>
      <c r="C1210" s="6" t="s">
        <v>75</v>
      </c>
      <c r="D1210" s="7" t="s">
        <v>286</v>
      </c>
      <c r="E1210" s="13">
        <v>2070000000</v>
      </c>
      <c r="F1210" s="13">
        <v>165000000</v>
      </c>
    </row>
    <row r="1211" customHeight="1" spans="1:6">
      <c r="A1211" s="6" t="str">
        <f t="shared" si="0"/>
        <v>Japan-Asia2000</v>
      </c>
      <c r="B1211" s="6" t="s">
        <v>163</v>
      </c>
      <c r="C1211" s="6" t="s">
        <v>65</v>
      </c>
      <c r="D1211" s="7" t="s">
        <v>277</v>
      </c>
      <c r="E1211" s="13">
        <v>5970000000</v>
      </c>
      <c r="F1211" s="13">
        <v>42643000000</v>
      </c>
    </row>
    <row r="1212" customHeight="1" spans="1:6">
      <c r="A1212" s="6" t="str">
        <f t="shared" si="0"/>
        <v>Japan-Asia2001</v>
      </c>
      <c r="B1212" s="6" t="s">
        <v>163</v>
      </c>
      <c r="C1212" s="6" t="s">
        <v>65</v>
      </c>
      <c r="D1212" s="7" t="s">
        <v>278</v>
      </c>
      <c r="E1212" s="13">
        <v>5750000000</v>
      </c>
      <c r="F1212" s="13">
        <v>35526000000</v>
      </c>
    </row>
    <row r="1213" customHeight="1" spans="1:6">
      <c r="A1213" s="6" t="str">
        <f t="shared" si="0"/>
        <v>Japan-Asia2002</v>
      </c>
      <c r="B1213" s="6" t="s">
        <v>163</v>
      </c>
      <c r="C1213" s="6" t="s">
        <v>65</v>
      </c>
      <c r="D1213" s="7" t="s">
        <v>279</v>
      </c>
      <c r="E1213" s="13">
        <v>6069000000</v>
      </c>
      <c r="F1213" s="13">
        <v>34977000000</v>
      </c>
    </row>
    <row r="1214" customHeight="1" spans="1:6">
      <c r="A1214" s="6" t="str">
        <f t="shared" si="0"/>
        <v>Japan-Asia2003</v>
      </c>
      <c r="B1214" s="6" t="s">
        <v>163</v>
      </c>
      <c r="C1214" s="6" t="s">
        <v>65</v>
      </c>
      <c r="D1214" s="7" t="s">
        <v>280</v>
      </c>
      <c r="E1214" s="13">
        <v>11475000000</v>
      </c>
      <c r="F1214" s="13">
        <v>36505000000</v>
      </c>
    </row>
    <row r="1215" customHeight="1" spans="1:6">
      <c r="A1215" s="6" t="str">
        <f t="shared" si="0"/>
        <v>Japan-Asia2004</v>
      </c>
      <c r="B1215" s="6" t="s">
        <v>163</v>
      </c>
      <c r="C1215" s="6" t="s">
        <v>65</v>
      </c>
      <c r="D1215" s="7" t="s">
        <v>281</v>
      </c>
      <c r="E1215" s="13">
        <v>14343000000</v>
      </c>
      <c r="F1215" s="13">
        <v>48175000000</v>
      </c>
    </row>
    <row r="1216" customHeight="1" spans="1:6">
      <c r="A1216" s="6" t="str">
        <f t="shared" si="0"/>
        <v>Japan-Asia2005</v>
      </c>
      <c r="B1216" s="6" t="s">
        <v>163</v>
      </c>
      <c r="C1216" s="6" t="s">
        <v>65</v>
      </c>
      <c r="D1216" s="7" t="s">
        <v>282</v>
      </c>
      <c r="E1216" s="13">
        <v>15555000000</v>
      </c>
      <c r="F1216" s="13">
        <v>48102000000</v>
      </c>
    </row>
    <row r="1217" customHeight="1" spans="1:6">
      <c r="A1217" s="6" t="str">
        <f t="shared" si="0"/>
        <v>Japan-Asia2006</v>
      </c>
      <c r="B1217" s="6" t="s">
        <v>163</v>
      </c>
      <c r="C1217" s="6" t="s">
        <v>65</v>
      </c>
      <c r="D1217" s="7" t="s">
        <v>287</v>
      </c>
      <c r="E1217" s="13">
        <v>11490000000</v>
      </c>
      <c r="F1217" s="13">
        <v>37659000000</v>
      </c>
    </row>
    <row r="1218" customHeight="1" spans="1:6">
      <c r="A1218" s="6" t="str">
        <f t="shared" si="0"/>
        <v>Japan-Asia2007</v>
      </c>
      <c r="B1218" s="6" t="s">
        <v>163</v>
      </c>
      <c r="C1218" s="6" t="s">
        <v>65</v>
      </c>
      <c r="D1218" s="7" t="s">
        <v>289</v>
      </c>
      <c r="E1218" s="13">
        <v>12422000000</v>
      </c>
      <c r="F1218" s="13">
        <v>37261000000</v>
      </c>
    </row>
    <row r="1219" customHeight="1" spans="1:6">
      <c r="A1219" s="6" t="str">
        <f t="shared" si="0"/>
        <v>Japan-Asia2008</v>
      </c>
      <c r="B1219" s="6" t="s">
        <v>163</v>
      </c>
      <c r="C1219" s="6" t="s">
        <v>65</v>
      </c>
      <c r="D1219" s="7" t="s">
        <v>283</v>
      </c>
      <c r="E1219" s="13">
        <v>13781000000</v>
      </c>
      <c r="F1219" s="13">
        <v>38976000000</v>
      </c>
    </row>
    <row r="1220" customHeight="1" spans="1:6">
      <c r="A1220" s="6" t="str">
        <f t="shared" si="0"/>
        <v>Japan-Asia2009</v>
      </c>
      <c r="B1220" s="6" t="s">
        <v>163</v>
      </c>
      <c r="C1220" s="6" t="s">
        <v>65</v>
      </c>
      <c r="D1220" s="7" t="s">
        <v>284</v>
      </c>
      <c r="E1220" s="13">
        <v>12537000000</v>
      </c>
      <c r="F1220" s="13">
        <v>34788000000</v>
      </c>
    </row>
    <row r="1221" customHeight="1" spans="1:6">
      <c r="A1221" s="6" t="str">
        <f t="shared" si="0"/>
        <v>Japan-Asia2010</v>
      </c>
      <c r="B1221" s="6" t="s">
        <v>163</v>
      </c>
      <c r="C1221" s="6" t="s">
        <v>65</v>
      </c>
      <c r="D1221" s="7" t="s">
        <v>288</v>
      </c>
      <c r="E1221" s="13">
        <v>15356000000</v>
      </c>
      <c r="F1221" s="13">
        <v>39306000000</v>
      </c>
    </row>
    <row r="1222" customHeight="1" spans="1:6">
      <c r="A1222" s="6" t="str">
        <f t="shared" si="0"/>
        <v>Japan-Asia2011</v>
      </c>
      <c r="B1222" s="6" t="s">
        <v>163</v>
      </c>
      <c r="C1222" s="6" t="s">
        <v>65</v>
      </c>
      <c r="D1222" s="7" t="s">
        <v>285</v>
      </c>
      <c r="E1222" s="13">
        <v>12534000000</v>
      </c>
      <c r="F1222" s="13">
        <v>39760000000</v>
      </c>
    </row>
    <row r="1223" customHeight="1" spans="1:6">
      <c r="A1223" s="6" t="str">
        <f t="shared" si="0"/>
        <v>Japan-Asia2012</v>
      </c>
      <c r="B1223" s="6" t="s">
        <v>163</v>
      </c>
      <c r="C1223" s="6" t="s">
        <v>65</v>
      </c>
      <c r="D1223" s="7" t="s">
        <v>286</v>
      </c>
      <c r="E1223" s="13">
        <v>16197000000</v>
      </c>
      <c r="F1223" s="13">
        <v>40967000000</v>
      </c>
    </row>
    <row r="1224" customHeight="1" spans="1:6">
      <c r="A1224" s="6" t="str">
        <f t="shared" si="0"/>
        <v>Jordan-Middle East2000</v>
      </c>
      <c r="B1224" s="6" t="s">
        <v>164</v>
      </c>
      <c r="C1224" s="6" t="s">
        <v>84</v>
      </c>
      <c r="D1224" s="7" t="s">
        <v>277</v>
      </c>
      <c r="E1224" s="13">
        <v>935000000</v>
      </c>
      <c r="F1224" s="13">
        <v>387000000</v>
      </c>
    </row>
    <row r="1225" customHeight="1" spans="1:6">
      <c r="A1225" s="6" t="str">
        <f t="shared" si="0"/>
        <v>Jordan-Middle East2001</v>
      </c>
      <c r="B1225" s="6" t="s">
        <v>164</v>
      </c>
      <c r="C1225" s="6" t="s">
        <v>84</v>
      </c>
      <c r="D1225" s="7" t="s">
        <v>278</v>
      </c>
      <c r="E1225" s="13">
        <v>884000000</v>
      </c>
      <c r="F1225" s="13">
        <v>420000000</v>
      </c>
    </row>
    <row r="1226" customHeight="1" spans="1:6">
      <c r="A1226" s="6" t="str">
        <f t="shared" si="0"/>
        <v>Jordan-Middle East2002</v>
      </c>
      <c r="B1226" s="6" t="s">
        <v>164</v>
      </c>
      <c r="C1226" s="6" t="s">
        <v>84</v>
      </c>
      <c r="D1226" s="7" t="s">
        <v>279</v>
      </c>
      <c r="E1226" s="13">
        <v>1254000000</v>
      </c>
      <c r="F1226" s="13">
        <v>504000000</v>
      </c>
    </row>
    <row r="1227" customHeight="1" spans="1:6">
      <c r="A1227" s="6" t="str">
        <f t="shared" si="0"/>
        <v>Jordan-Middle East2003</v>
      </c>
      <c r="B1227" s="6" t="s">
        <v>164</v>
      </c>
      <c r="C1227" s="6" t="s">
        <v>84</v>
      </c>
      <c r="D1227" s="7" t="s">
        <v>280</v>
      </c>
      <c r="E1227" s="13">
        <v>1266000000</v>
      </c>
      <c r="F1227" s="13">
        <v>503000000</v>
      </c>
    </row>
    <row r="1228" customHeight="1" spans="1:6">
      <c r="A1228" s="6" t="str">
        <f t="shared" si="0"/>
        <v>Jordan-Middle East2004</v>
      </c>
      <c r="B1228" s="6" t="s">
        <v>164</v>
      </c>
      <c r="C1228" s="6" t="s">
        <v>84</v>
      </c>
      <c r="D1228" s="7" t="s">
        <v>281</v>
      </c>
      <c r="E1228" s="13">
        <v>1621000000</v>
      </c>
      <c r="F1228" s="13">
        <v>585000000</v>
      </c>
    </row>
    <row r="1229" customHeight="1" spans="1:6">
      <c r="A1229" s="6" t="str">
        <f t="shared" si="0"/>
        <v>Jordan-Middle East2005</v>
      </c>
      <c r="B1229" s="6" t="s">
        <v>164</v>
      </c>
      <c r="C1229" s="6" t="s">
        <v>84</v>
      </c>
      <c r="D1229" s="7" t="s">
        <v>282</v>
      </c>
      <c r="E1229" s="13">
        <v>1759000000</v>
      </c>
      <c r="F1229" s="13">
        <v>653000000</v>
      </c>
    </row>
    <row r="1230" customHeight="1" spans="1:6">
      <c r="A1230" s="6" t="str">
        <f t="shared" si="0"/>
        <v>Jordan-Middle East2006</v>
      </c>
      <c r="B1230" s="6" t="s">
        <v>164</v>
      </c>
      <c r="C1230" s="6" t="s">
        <v>84</v>
      </c>
      <c r="D1230" s="7" t="s">
        <v>287</v>
      </c>
      <c r="E1230" s="13">
        <v>2426000000</v>
      </c>
      <c r="F1230" s="13">
        <v>956000000</v>
      </c>
    </row>
    <row r="1231" customHeight="1" spans="1:6">
      <c r="A1231" s="6" t="str">
        <f t="shared" si="0"/>
        <v>Jordan-Middle East2007</v>
      </c>
      <c r="B1231" s="6" t="s">
        <v>164</v>
      </c>
      <c r="C1231" s="6" t="s">
        <v>84</v>
      </c>
      <c r="D1231" s="7" t="s">
        <v>289</v>
      </c>
      <c r="E1231" s="13">
        <v>2754000000</v>
      </c>
      <c r="F1231" s="13">
        <v>1024000000</v>
      </c>
    </row>
    <row r="1232" customHeight="1" spans="1:6">
      <c r="A1232" s="6" t="str">
        <f t="shared" si="0"/>
        <v>Jordan-Middle East2008</v>
      </c>
      <c r="B1232" s="6" t="s">
        <v>164</v>
      </c>
      <c r="C1232" s="6" t="s">
        <v>84</v>
      </c>
      <c r="D1232" s="7" t="s">
        <v>283</v>
      </c>
      <c r="E1232" s="13">
        <v>3539000000</v>
      </c>
      <c r="F1232" s="13">
        <v>1140000000</v>
      </c>
    </row>
    <row r="1233" customHeight="1" spans="1:6">
      <c r="A1233" s="6" t="str">
        <f t="shared" si="0"/>
        <v>Jordan-Middle East2009</v>
      </c>
      <c r="B1233" s="6" t="s">
        <v>164</v>
      </c>
      <c r="C1233" s="6" t="s">
        <v>84</v>
      </c>
      <c r="D1233" s="7" t="s">
        <v>284</v>
      </c>
      <c r="E1233" s="13">
        <v>3472000000</v>
      </c>
      <c r="F1233" s="13">
        <v>1202000000</v>
      </c>
    </row>
    <row r="1234" customHeight="1" spans="1:6">
      <c r="A1234" s="6" t="str">
        <f t="shared" si="0"/>
        <v>Jordan-Middle East2010</v>
      </c>
      <c r="B1234" s="6" t="s">
        <v>164</v>
      </c>
      <c r="C1234" s="6" t="s">
        <v>84</v>
      </c>
      <c r="D1234" s="7" t="s">
        <v>288</v>
      </c>
      <c r="E1234" s="13">
        <v>4390000000</v>
      </c>
      <c r="F1234" s="13">
        <v>1736000000</v>
      </c>
    </row>
    <row r="1235" customHeight="1" spans="1:6">
      <c r="A1235" s="6" t="str">
        <f t="shared" si="0"/>
        <v>Jordan-Middle East2011</v>
      </c>
      <c r="B1235" s="6" t="s">
        <v>164</v>
      </c>
      <c r="C1235" s="6" t="s">
        <v>84</v>
      </c>
      <c r="D1235" s="7" t="s">
        <v>285</v>
      </c>
      <c r="E1235" s="13">
        <v>3860000000</v>
      </c>
      <c r="F1235" s="13">
        <v>1280000000</v>
      </c>
    </row>
    <row r="1236" customHeight="1" spans="1:6">
      <c r="A1236" s="6" t="str">
        <f t="shared" si="0"/>
        <v>Jordan-Middle East2012</v>
      </c>
      <c r="B1236" s="6" t="s">
        <v>164</v>
      </c>
      <c r="C1236" s="6" t="s">
        <v>84</v>
      </c>
      <c r="D1236" s="7" t="s">
        <v>286</v>
      </c>
      <c r="E1236" s="13">
        <v>4485000000</v>
      </c>
      <c r="F1236" s="13">
        <v>1257000000</v>
      </c>
    </row>
    <row r="1237" customHeight="1" spans="1:6">
      <c r="A1237" s="6" t="str">
        <f t="shared" si="0"/>
        <v>Kazakhstan-Asia2000</v>
      </c>
      <c r="B1237" s="6" t="s">
        <v>165</v>
      </c>
      <c r="C1237" s="6" t="s">
        <v>65</v>
      </c>
      <c r="D1237" s="7" t="s">
        <v>277</v>
      </c>
      <c r="E1237" s="13">
        <v>403000000</v>
      </c>
      <c r="F1237" s="13">
        <v>483000000</v>
      </c>
    </row>
    <row r="1238" customHeight="1" spans="1:6">
      <c r="A1238" s="6" t="str">
        <f t="shared" si="0"/>
        <v>Kazakhstan-Asia2001</v>
      </c>
      <c r="B1238" s="6" t="s">
        <v>165</v>
      </c>
      <c r="C1238" s="6" t="s">
        <v>65</v>
      </c>
      <c r="D1238" s="7" t="s">
        <v>278</v>
      </c>
      <c r="E1238" s="13">
        <v>502000000</v>
      </c>
      <c r="F1238" s="13">
        <v>761000000</v>
      </c>
    </row>
    <row r="1239" customHeight="1" spans="1:6">
      <c r="A1239" s="6" t="str">
        <f t="shared" si="0"/>
        <v>Kazakhstan-Asia2002</v>
      </c>
      <c r="B1239" s="6" t="s">
        <v>165</v>
      </c>
      <c r="C1239" s="6" t="s">
        <v>65</v>
      </c>
      <c r="D1239" s="7" t="s">
        <v>279</v>
      </c>
      <c r="E1239" s="13">
        <v>680000000</v>
      </c>
      <c r="F1239" s="13">
        <v>863000000</v>
      </c>
    </row>
    <row r="1240" customHeight="1" spans="1:6">
      <c r="A1240" s="6" t="str">
        <f t="shared" si="0"/>
        <v>Kazakhstan-Asia2003</v>
      </c>
      <c r="B1240" s="6" t="s">
        <v>165</v>
      </c>
      <c r="C1240" s="6" t="s">
        <v>65</v>
      </c>
      <c r="D1240" s="7" t="s">
        <v>280</v>
      </c>
      <c r="E1240" s="13">
        <v>638000000</v>
      </c>
      <c r="F1240" s="13">
        <v>783000000</v>
      </c>
    </row>
    <row r="1241" customHeight="1" spans="1:6">
      <c r="A1241" s="6" t="str">
        <f t="shared" si="0"/>
        <v>Kazakhstan-Asia2004</v>
      </c>
      <c r="B1241" s="6" t="s">
        <v>165</v>
      </c>
      <c r="C1241" s="6" t="s">
        <v>65</v>
      </c>
      <c r="D1241" s="7" t="s">
        <v>281</v>
      </c>
      <c r="E1241" s="13">
        <v>803000000</v>
      </c>
      <c r="F1241" s="13">
        <v>997000000</v>
      </c>
    </row>
    <row r="1242" customHeight="1" spans="1:6">
      <c r="A1242" s="6" t="str">
        <f t="shared" si="0"/>
        <v>Kazakhstan-Asia2005</v>
      </c>
      <c r="B1242" s="6" t="s">
        <v>165</v>
      </c>
      <c r="C1242" s="6" t="s">
        <v>65</v>
      </c>
      <c r="D1242" s="7" t="s">
        <v>282</v>
      </c>
      <c r="E1242" s="13">
        <v>801000000</v>
      </c>
      <c r="F1242" s="13">
        <v>940000000</v>
      </c>
    </row>
    <row r="1243" customHeight="1" spans="1:6">
      <c r="A1243" s="6" t="str">
        <f t="shared" si="0"/>
        <v>Kazakhstan-Asia2006</v>
      </c>
      <c r="B1243" s="6" t="s">
        <v>165</v>
      </c>
      <c r="C1243" s="6" t="s">
        <v>65</v>
      </c>
      <c r="D1243" s="7" t="s">
        <v>287</v>
      </c>
      <c r="E1243" s="13">
        <v>973000000</v>
      </c>
      <c r="F1243" s="13">
        <v>1060000000</v>
      </c>
    </row>
    <row r="1244" customHeight="1" spans="1:6">
      <c r="A1244" s="6" t="str">
        <f t="shared" si="0"/>
        <v>Kazakhstan-Asia2007</v>
      </c>
      <c r="B1244" s="6" t="s">
        <v>165</v>
      </c>
      <c r="C1244" s="6" t="s">
        <v>65</v>
      </c>
      <c r="D1244" s="7" t="s">
        <v>289</v>
      </c>
      <c r="E1244" s="13">
        <v>1213000000</v>
      </c>
      <c r="F1244" s="13">
        <v>1396000000</v>
      </c>
    </row>
    <row r="1245" customHeight="1" spans="1:6">
      <c r="A1245" s="6" t="str">
        <f t="shared" si="0"/>
        <v>Kazakhstan-Asia2008</v>
      </c>
      <c r="B1245" s="6" t="s">
        <v>165</v>
      </c>
      <c r="C1245" s="6" t="s">
        <v>65</v>
      </c>
      <c r="D1245" s="7" t="s">
        <v>283</v>
      </c>
      <c r="E1245" s="13">
        <v>1255000000</v>
      </c>
      <c r="F1245" s="13">
        <v>1361000000</v>
      </c>
    </row>
    <row r="1246" customHeight="1" spans="1:6">
      <c r="A1246" s="6" t="str">
        <f t="shared" si="0"/>
        <v>Kazakhstan-Asia2009</v>
      </c>
      <c r="B1246" s="6" t="s">
        <v>165</v>
      </c>
      <c r="C1246" s="6" t="s">
        <v>65</v>
      </c>
      <c r="D1246" s="7" t="s">
        <v>284</v>
      </c>
      <c r="E1246" s="13">
        <v>1185000000</v>
      </c>
      <c r="F1246" s="13">
        <v>1319000000</v>
      </c>
    </row>
    <row r="1247" customHeight="1" spans="1:6">
      <c r="A1247" s="6" t="str">
        <f t="shared" si="0"/>
        <v>Kazakhstan-Asia2010</v>
      </c>
      <c r="B1247" s="6" t="s">
        <v>165</v>
      </c>
      <c r="C1247" s="6" t="s">
        <v>65</v>
      </c>
      <c r="D1247" s="7" t="s">
        <v>288</v>
      </c>
      <c r="E1247" s="13">
        <v>1236000000</v>
      </c>
      <c r="F1247" s="13">
        <v>1489000000</v>
      </c>
    </row>
    <row r="1248" customHeight="1" spans="1:6">
      <c r="A1248" s="6" t="str">
        <f t="shared" si="0"/>
        <v>Kazakhstan-Asia2011</v>
      </c>
      <c r="B1248" s="6" t="s">
        <v>165</v>
      </c>
      <c r="C1248" s="6" t="s">
        <v>65</v>
      </c>
      <c r="D1248" s="7" t="s">
        <v>285</v>
      </c>
      <c r="E1248" s="13">
        <v>1524000000</v>
      </c>
      <c r="F1248" s="13">
        <v>1831000000</v>
      </c>
    </row>
    <row r="1249" customHeight="1" spans="1:6">
      <c r="A1249" s="6" t="str">
        <f t="shared" si="0"/>
        <v>Kazakhstan-Asia2012</v>
      </c>
      <c r="B1249" s="6" t="s">
        <v>165</v>
      </c>
      <c r="C1249" s="6" t="s">
        <v>65</v>
      </c>
      <c r="D1249" s="7" t="s">
        <v>286</v>
      </c>
      <c r="E1249" s="13">
        <v>1572000000</v>
      </c>
      <c r="F1249" s="13">
        <v>2119000000</v>
      </c>
    </row>
    <row r="1250" customHeight="1" spans="1:6">
      <c r="A1250" s="6" t="str">
        <f t="shared" si="0"/>
        <v>Kenya-Africa2000</v>
      </c>
      <c r="B1250" s="6" t="s">
        <v>166</v>
      </c>
      <c r="C1250" s="6" t="s">
        <v>69</v>
      </c>
      <c r="D1250" s="7" t="s">
        <v>277</v>
      </c>
      <c r="E1250" s="13">
        <v>500000000</v>
      </c>
      <c r="F1250" s="13">
        <v>156000000</v>
      </c>
    </row>
    <row r="1251" customHeight="1" spans="1:6">
      <c r="A1251" s="6" t="str">
        <f t="shared" si="0"/>
        <v>Kenya-Africa2001</v>
      </c>
      <c r="B1251" s="6" t="s">
        <v>166</v>
      </c>
      <c r="C1251" s="6" t="s">
        <v>69</v>
      </c>
      <c r="D1251" s="7" t="s">
        <v>278</v>
      </c>
      <c r="E1251" s="13">
        <v>536000000</v>
      </c>
      <c r="F1251" s="13">
        <v>183000000</v>
      </c>
    </row>
    <row r="1252" customHeight="1" spans="1:6">
      <c r="A1252" s="6" t="str">
        <f t="shared" si="0"/>
        <v>Kenya-Africa2002</v>
      </c>
      <c r="B1252" s="6" t="s">
        <v>166</v>
      </c>
      <c r="C1252" s="6" t="s">
        <v>69</v>
      </c>
      <c r="D1252" s="7" t="s">
        <v>279</v>
      </c>
      <c r="E1252" s="13">
        <v>513000000</v>
      </c>
      <c r="F1252" s="13">
        <v>126000000</v>
      </c>
    </row>
    <row r="1253" customHeight="1" spans="1:6">
      <c r="A1253" s="6" t="str">
        <f t="shared" si="0"/>
        <v>Kenya-Africa2003</v>
      </c>
      <c r="B1253" s="6" t="s">
        <v>166</v>
      </c>
      <c r="C1253" s="6" t="s">
        <v>69</v>
      </c>
      <c r="D1253" s="7" t="s">
        <v>280</v>
      </c>
      <c r="E1253" s="13">
        <v>619000000</v>
      </c>
      <c r="F1253" s="13">
        <v>127000000</v>
      </c>
    </row>
    <row r="1254" customHeight="1" spans="1:6">
      <c r="A1254" s="6" t="str">
        <f t="shared" si="0"/>
        <v>Kenya-Africa2004</v>
      </c>
      <c r="B1254" s="6" t="s">
        <v>166</v>
      </c>
      <c r="C1254" s="6" t="s">
        <v>69</v>
      </c>
      <c r="D1254" s="7" t="s">
        <v>281</v>
      </c>
      <c r="E1254" s="13">
        <v>799000000</v>
      </c>
      <c r="F1254" s="13">
        <v>108000000</v>
      </c>
    </row>
    <row r="1255" customHeight="1" spans="1:6">
      <c r="A1255" s="6" t="str">
        <f t="shared" si="0"/>
        <v>Kenya-Africa2005</v>
      </c>
      <c r="B1255" s="6" t="s">
        <v>166</v>
      </c>
      <c r="C1255" s="6" t="s">
        <v>69</v>
      </c>
      <c r="D1255" s="7" t="s">
        <v>282</v>
      </c>
      <c r="E1255" s="13">
        <v>969000000</v>
      </c>
      <c r="F1255" s="13">
        <v>124000000</v>
      </c>
    </row>
    <row r="1256" customHeight="1" spans="1:6">
      <c r="A1256" s="6" t="str">
        <f t="shared" si="0"/>
        <v>Kenya-Africa2006</v>
      </c>
      <c r="B1256" s="6" t="s">
        <v>166</v>
      </c>
      <c r="C1256" s="6" t="s">
        <v>69</v>
      </c>
      <c r="D1256" s="7" t="s">
        <v>287</v>
      </c>
      <c r="E1256" s="13">
        <v>1181000000</v>
      </c>
      <c r="F1256" s="13">
        <v>178000000</v>
      </c>
    </row>
    <row r="1257" customHeight="1" spans="1:6">
      <c r="A1257" s="6" t="str">
        <f t="shared" si="0"/>
        <v>Kenya-Africa2007</v>
      </c>
      <c r="B1257" s="6" t="s">
        <v>166</v>
      </c>
      <c r="C1257" s="6" t="s">
        <v>69</v>
      </c>
      <c r="D1257" s="7" t="s">
        <v>289</v>
      </c>
      <c r="E1257" s="13">
        <v>1514000000</v>
      </c>
      <c r="F1257" s="13">
        <v>265000000</v>
      </c>
    </row>
    <row r="1258" customHeight="1" spans="1:6">
      <c r="A1258" s="6" t="str">
        <f t="shared" si="0"/>
        <v>Kenya-Africa2008</v>
      </c>
      <c r="B1258" s="6" t="s">
        <v>166</v>
      </c>
      <c r="C1258" s="6" t="s">
        <v>69</v>
      </c>
      <c r="D1258" s="7" t="s">
        <v>283</v>
      </c>
      <c r="E1258" s="13">
        <v>1398000000</v>
      </c>
      <c r="F1258" s="13">
        <v>266000000</v>
      </c>
    </row>
    <row r="1259" customHeight="1" spans="1:6">
      <c r="A1259" s="6" t="str">
        <f t="shared" si="0"/>
        <v>Kenya-Africa2009</v>
      </c>
      <c r="B1259" s="6" t="s">
        <v>166</v>
      </c>
      <c r="C1259" s="6" t="s">
        <v>69</v>
      </c>
      <c r="D1259" s="7" t="s">
        <v>284</v>
      </c>
      <c r="E1259" s="13">
        <v>1124000000</v>
      </c>
      <c r="F1259" s="13">
        <v>227000000</v>
      </c>
    </row>
    <row r="1260" customHeight="1" spans="1:6">
      <c r="A1260" s="6" t="str">
        <f t="shared" si="0"/>
        <v>Kenya-Africa2010</v>
      </c>
      <c r="B1260" s="6" t="s">
        <v>166</v>
      </c>
      <c r="C1260" s="6" t="s">
        <v>69</v>
      </c>
      <c r="D1260" s="7" t="s">
        <v>288</v>
      </c>
      <c r="E1260" s="13">
        <v>1620000000</v>
      </c>
      <c r="F1260" s="13">
        <v>212000000</v>
      </c>
    </row>
    <row r="1261" customHeight="1" spans="1:6">
      <c r="A1261" s="6" t="str">
        <f t="shared" si="0"/>
        <v>Kenya-Africa2011</v>
      </c>
      <c r="B1261" s="6" t="s">
        <v>166</v>
      </c>
      <c r="C1261" s="6" t="s">
        <v>69</v>
      </c>
      <c r="D1261" s="7" t="s">
        <v>285</v>
      </c>
      <c r="E1261" s="13">
        <v>1844000000</v>
      </c>
      <c r="F1261" s="13">
        <v>197000000</v>
      </c>
    </row>
    <row r="1262" customHeight="1" spans="1:6">
      <c r="A1262" s="6" t="str">
        <f t="shared" si="0"/>
        <v>Kenya-Africa2012</v>
      </c>
      <c r="B1262" s="6" t="s">
        <v>166</v>
      </c>
      <c r="C1262" s="6" t="s">
        <v>69</v>
      </c>
      <c r="D1262" s="7" t="s">
        <v>286</v>
      </c>
      <c r="E1262" s="13">
        <v>2004000000</v>
      </c>
      <c r="F1262" s="13">
        <v>174000000</v>
      </c>
    </row>
    <row r="1263" customHeight="1" spans="1:6">
      <c r="A1263" s="6" t="str">
        <f t="shared" si="0"/>
        <v>Kiribati-Oceania2000</v>
      </c>
      <c r="B1263" s="6" t="s">
        <v>167</v>
      </c>
      <c r="C1263" s="6" t="s">
        <v>71</v>
      </c>
      <c r="D1263" s="7" t="s">
        <v>277</v>
      </c>
      <c r="E1263" s="13">
        <v>2700000</v>
      </c>
      <c r="F1263" s="12"/>
    </row>
    <row r="1264" customHeight="1" spans="1:6">
      <c r="A1264" s="6" t="str">
        <f t="shared" si="0"/>
        <v>Kiribati-Oceania2001</v>
      </c>
      <c r="B1264" s="6" t="s">
        <v>167</v>
      </c>
      <c r="C1264" s="6" t="s">
        <v>71</v>
      </c>
      <c r="D1264" s="7" t="s">
        <v>278</v>
      </c>
      <c r="E1264" s="13">
        <v>3200000</v>
      </c>
      <c r="F1264" s="12"/>
    </row>
    <row r="1265" customHeight="1" spans="1:6">
      <c r="A1265" s="6" t="str">
        <f t="shared" si="0"/>
        <v>Kiribati-Oceania2002</v>
      </c>
      <c r="B1265" s="6" t="s">
        <v>167</v>
      </c>
      <c r="C1265" s="6" t="s">
        <v>71</v>
      </c>
      <c r="D1265" s="7" t="s">
        <v>279</v>
      </c>
      <c r="E1265" s="12"/>
      <c r="F1265" s="12"/>
    </row>
    <row r="1266" customHeight="1" spans="1:6">
      <c r="A1266" s="6" t="str">
        <f t="shared" si="0"/>
        <v>Kiribati-Oceania2003</v>
      </c>
      <c r="B1266" s="6" t="s">
        <v>167</v>
      </c>
      <c r="C1266" s="6" t="s">
        <v>71</v>
      </c>
      <c r="D1266" s="7" t="s">
        <v>280</v>
      </c>
      <c r="E1266" s="12"/>
      <c r="F1266" s="12"/>
    </row>
    <row r="1267" customHeight="1" spans="1:6">
      <c r="A1267" s="6" t="str">
        <f t="shared" si="0"/>
        <v>Kiribati-Oceania2004</v>
      </c>
      <c r="B1267" s="6" t="s">
        <v>167</v>
      </c>
      <c r="C1267" s="6" t="s">
        <v>71</v>
      </c>
      <c r="D1267" s="7" t="s">
        <v>281</v>
      </c>
      <c r="E1267" s="12"/>
      <c r="F1267" s="12"/>
    </row>
    <row r="1268" customHeight="1" spans="1:6">
      <c r="A1268" s="6" t="str">
        <f t="shared" si="0"/>
        <v>Kiribati-Oceania2005</v>
      </c>
      <c r="B1268" s="6" t="s">
        <v>167</v>
      </c>
      <c r="C1268" s="6" t="s">
        <v>71</v>
      </c>
      <c r="D1268" s="7" t="s">
        <v>282</v>
      </c>
      <c r="E1268" s="13">
        <v>3100000</v>
      </c>
      <c r="F1268" s="13">
        <v>9300000</v>
      </c>
    </row>
    <row r="1269" customHeight="1" spans="1:6">
      <c r="A1269" s="6" t="str">
        <f t="shared" si="0"/>
        <v>Kiribati-Oceania2006</v>
      </c>
      <c r="B1269" s="6" t="s">
        <v>167</v>
      </c>
      <c r="C1269" s="6" t="s">
        <v>71</v>
      </c>
      <c r="D1269" s="7" t="s">
        <v>287</v>
      </c>
      <c r="E1269" s="13">
        <v>2300000</v>
      </c>
      <c r="F1269" s="13">
        <v>5600000</v>
      </c>
    </row>
    <row r="1270" customHeight="1" spans="1:6">
      <c r="A1270" s="6" t="str">
        <f t="shared" si="0"/>
        <v>Kiribati-Oceania2007</v>
      </c>
      <c r="B1270" s="6" t="s">
        <v>167</v>
      </c>
      <c r="C1270" s="6" t="s">
        <v>71</v>
      </c>
      <c r="D1270" s="7" t="s">
        <v>289</v>
      </c>
      <c r="E1270" s="13">
        <v>4000000</v>
      </c>
      <c r="F1270" s="13">
        <v>9100000</v>
      </c>
    </row>
    <row r="1271" customHeight="1" spans="1:6">
      <c r="A1271" s="6" t="str">
        <f t="shared" si="0"/>
        <v>Kiribati-Oceania2008</v>
      </c>
      <c r="B1271" s="6" t="s">
        <v>167</v>
      </c>
      <c r="C1271" s="6" t="s">
        <v>71</v>
      </c>
      <c r="D1271" s="7" t="s">
        <v>283</v>
      </c>
      <c r="E1271" s="13">
        <v>2900000</v>
      </c>
      <c r="F1271" s="13">
        <v>12700000</v>
      </c>
    </row>
    <row r="1272" customHeight="1" spans="1:6">
      <c r="A1272" s="6" t="str">
        <f t="shared" si="0"/>
        <v>Kiribati-Oceania2009</v>
      </c>
      <c r="B1272" s="6" t="s">
        <v>167</v>
      </c>
      <c r="C1272" s="6" t="s">
        <v>71</v>
      </c>
      <c r="D1272" s="7" t="s">
        <v>284</v>
      </c>
      <c r="E1272" s="13">
        <v>2700000</v>
      </c>
      <c r="F1272" s="13">
        <v>10900000</v>
      </c>
    </row>
    <row r="1273" customHeight="1" spans="1:6">
      <c r="A1273" s="6" t="str">
        <f t="shared" si="0"/>
        <v>Kiribati-Oceania2010</v>
      </c>
      <c r="B1273" s="6" t="s">
        <v>167</v>
      </c>
      <c r="C1273" s="6" t="s">
        <v>71</v>
      </c>
      <c r="D1273" s="7" t="s">
        <v>288</v>
      </c>
      <c r="E1273" s="12"/>
      <c r="F1273" s="12"/>
    </row>
    <row r="1274" customHeight="1" spans="1:6">
      <c r="A1274" s="6" t="str">
        <f t="shared" si="0"/>
        <v>Kiribati-Oceania2011</v>
      </c>
      <c r="B1274" s="6" t="s">
        <v>167</v>
      </c>
      <c r="C1274" s="6" t="s">
        <v>71</v>
      </c>
      <c r="D1274" s="7" t="s">
        <v>285</v>
      </c>
      <c r="E1274" s="12"/>
      <c r="F1274" s="12"/>
    </row>
    <row r="1275" customHeight="1" spans="1:6">
      <c r="A1275" s="6" t="str">
        <f t="shared" si="0"/>
        <v>Kiribati-Oceania2012</v>
      </c>
      <c r="B1275" s="6" t="s">
        <v>167</v>
      </c>
      <c r="C1275" s="6" t="s">
        <v>71</v>
      </c>
      <c r="D1275" s="7" t="s">
        <v>286</v>
      </c>
      <c r="E1275" s="12"/>
      <c r="F1275" s="12"/>
    </row>
    <row r="1276" customHeight="1" spans="1:6">
      <c r="A1276" s="6" t="str">
        <f t="shared" si="0"/>
        <v>Kosovo-Europe2000</v>
      </c>
      <c r="B1276" s="6" t="s">
        <v>168</v>
      </c>
      <c r="C1276" s="6" t="s">
        <v>67</v>
      </c>
      <c r="D1276" s="7" t="s">
        <v>277</v>
      </c>
      <c r="E1276" s="12"/>
      <c r="F1276" s="12"/>
    </row>
    <row r="1277" customHeight="1" spans="1:6">
      <c r="A1277" s="6" t="str">
        <f t="shared" si="0"/>
        <v>Kosovo-Europe2001</v>
      </c>
      <c r="B1277" s="6" t="s">
        <v>168</v>
      </c>
      <c r="C1277" s="6" t="s">
        <v>67</v>
      </c>
      <c r="D1277" s="7" t="s">
        <v>278</v>
      </c>
      <c r="E1277" s="12"/>
      <c r="F1277" s="12"/>
    </row>
    <row r="1278" customHeight="1" spans="1:6">
      <c r="A1278" s="6" t="str">
        <f t="shared" si="0"/>
        <v>Kosovo-Europe2002</v>
      </c>
      <c r="B1278" s="6" t="s">
        <v>168</v>
      </c>
      <c r="C1278" s="6" t="s">
        <v>67</v>
      </c>
      <c r="D1278" s="7" t="s">
        <v>279</v>
      </c>
      <c r="E1278" s="12"/>
      <c r="F1278" s="12"/>
    </row>
    <row r="1279" customHeight="1" spans="1:6">
      <c r="A1279" s="6" t="str">
        <f t="shared" si="0"/>
        <v>Kosovo-Europe2003</v>
      </c>
      <c r="B1279" s="6" t="s">
        <v>168</v>
      </c>
      <c r="C1279" s="6" t="s">
        <v>67</v>
      </c>
      <c r="D1279" s="7" t="s">
        <v>280</v>
      </c>
      <c r="E1279" s="12"/>
      <c r="F1279" s="12"/>
    </row>
    <row r="1280" customHeight="1" spans="1:6">
      <c r="A1280" s="6" t="str">
        <f t="shared" si="0"/>
        <v>Kosovo-Europe2004</v>
      </c>
      <c r="B1280" s="6" t="s">
        <v>168</v>
      </c>
      <c r="C1280" s="6" t="s">
        <v>67</v>
      </c>
      <c r="D1280" s="7" t="s">
        <v>281</v>
      </c>
      <c r="E1280" s="12"/>
      <c r="F1280" s="12"/>
    </row>
    <row r="1281" customHeight="1" spans="1:6">
      <c r="A1281" s="6" t="str">
        <f t="shared" si="0"/>
        <v>Kosovo-Europe2005</v>
      </c>
      <c r="B1281" s="6" t="s">
        <v>168</v>
      </c>
      <c r="C1281" s="6" t="s">
        <v>67</v>
      </c>
      <c r="D1281" s="7" t="s">
        <v>282</v>
      </c>
      <c r="E1281" s="12"/>
      <c r="F1281" s="12"/>
    </row>
    <row r="1282" customHeight="1" spans="1:6">
      <c r="A1282" s="6" t="str">
        <f t="shared" si="0"/>
        <v>Kosovo-Europe2006</v>
      </c>
      <c r="B1282" s="6" t="s">
        <v>168</v>
      </c>
      <c r="C1282" s="6" t="s">
        <v>67</v>
      </c>
      <c r="D1282" s="7" t="s">
        <v>287</v>
      </c>
      <c r="E1282" s="12"/>
      <c r="F1282" s="12"/>
    </row>
    <row r="1283" customHeight="1" spans="1:6">
      <c r="A1283" s="6" t="str">
        <f t="shared" si="0"/>
        <v>Kosovo-Europe2007</v>
      </c>
      <c r="B1283" s="6" t="s">
        <v>168</v>
      </c>
      <c r="C1283" s="6" t="s">
        <v>67</v>
      </c>
      <c r="D1283" s="7" t="s">
        <v>289</v>
      </c>
      <c r="E1283" s="12"/>
      <c r="F1283" s="12"/>
    </row>
    <row r="1284" customHeight="1" spans="1:6">
      <c r="A1284" s="6" t="str">
        <f t="shared" si="0"/>
        <v>Kosovo-Europe2008</v>
      </c>
      <c r="B1284" s="6" t="s">
        <v>168</v>
      </c>
      <c r="C1284" s="6" t="s">
        <v>67</v>
      </c>
      <c r="D1284" s="7" t="s">
        <v>283</v>
      </c>
      <c r="E1284" s="12"/>
      <c r="F1284" s="12"/>
    </row>
    <row r="1285" customHeight="1" spans="1:6">
      <c r="A1285" s="6" t="str">
        <f t="shared" si="0"/>
        <v>Kosovo-Europe2009</v>
      </c>
      <c r="B1285" s="6" t="s">
        <v>168</v>
      </c>
      <c r="C1285" s="6" t="s">
        <v>67</v>
      </c>
      <c r="D1285" s="7" t="s">
        <v>284</v>
      </c>
      <c r="E1285" s="12"/>
      <c r="F1285" s="12"/>
    </row>
    <row r="1286" customHeight="1" spans="1:6">
      <c r="A1286" s="6" t="str">
        <f t="shared" si="0"/>
        <v>Kosovo-Europe2010</v>
      </c>
      <c r="B1286" s="6" t="s">
        <v>168</v>
      </c>
      <c r="C1286" s="6" t="s">
        <v>67</v>
      </c>
      <c r="D1286" s="7" t="s">
        <v>288</v>
      </c>
      <c r="E1286" s="12"/>
      <c r="F1286" s="12"/>
    </row>
    <row r="1287" customHeight="1" spans="1:6">
      <c r="A1287" s="6" t="str">
        <f t="shared" si="0"/>
        <v>Kosovo-Europe2011</v>
      </c>
      <c r="B1287" s="6" t="s">
        <v>168</v>
      </c>
      <c r="C1287" s="6" t="s">
        <v>67</v>
      </c>
      <c r="D1287" s="7" t="s">
        <v>285</v>
      </c>
      <c r="E1287" s="12"/>
      <c r="F1287" s="12"/>
    </row>
    <row r="1288" customHeight="1" spans="1:6">
      <c r="A1288" s="6" t="str">
        <f t="shared" si="0"/>
        <v>Kosovo-Europe2012</v>
      </c>
      <c r="B1288" s="6" t="s">
        <v>168</v>
      </c>
      <c r="C1288" s="6" t="s">
        <v>67</v>
      </c>
      <c r="D1288" s="7" t="s">
        <v>286</v>
      </c>
      <c r="E1288" s="12"/>
      <c r="F1288" s="12"/>
    </row>
    <row r="1289" customHeight="1" spans="1:6">
      <c r="A1289" s="6" t="str">
        <f t="shared" si="0"/>
        <v>Kuwait-Middle East2000</v>
      </c>
      <c r="B1289" s="6" t="s">
        <v>169</v>
      </c>
      <c r="C1289" s="6" t="s">
        <v>84</v>
      </c>
      <c r="D1289" s="7" t="s">
        <v>277</v>
      </c>
      <c r="E1289" s="13">
        <v>394000000</v>
      </c>
      <c r="F1289" s="13">
        <v>2852000000</v>
      </c>
    </row>
    <row r="1290" customHeight="1" spans="1:6">
      <c r="A1290" s="6" t="str">
        <f t="shared" si="0"/>
        <v>Kuwait-Middle East2001</v>
      </c>
      <c r="B1290" s="6" t="s">
        <v>169</v>
      </c>
      <c r="C1290" s="6" t="s">
        <v>84</v>
      </c>
      <c r="D1290" s="7" t="s">
        <v>278</v>
      </c>
      <c r="E1290" s="13">
        <v>286000000</v>
      </c>
      <c r="F1290" s="13">
        <v>3207000000</v>
      </c>
    </row>
    <row r="1291" customHeight="1" spans="1:6">
      <c r="A1291" s="6" t="str">
        <f t="shared" si="0"/>
        <v>Kuwait-Middle East2002</v>
      </c>
      <c r="B1291" s="6" t="s">
        <v>169</v>
      </c>
      <c r="C1291" s="6" t="s">
        <v>84</v>
      </c>
      <c r="D1291" s="7" t="s">
        <v>279</v>
      </c>
      <c r="E1291" s="13">
        <v>320000000</v>
      </c>
      <c r="F1291" s="13">
        <v>3412000000</v>
      </c>
    </row>
    <row r="1292" customHeight="1" spans="1:6">
      <c r="A1292" s="6" t="str">
        <f t="shared" si="0"/>
        <v>Kuwait-Middle East2003</v>
      </c>
      <c r="B1292" s="6" t="s">
        <v>169</v>
      </c>
      <c r="C1292" s="6" t="s">
        <v>84</v>
      </c>
      <c r="D1292" s="7" t="s">
        <v>280</v>
      </c>
      <c r="E1292" s="13">
        <v>328000000</v>
      </c>
      <c r="F1292" s="13">
        <v>3750000000</v>
      </c>
    </row>
    <row r="1293" customHeight="1" spans="1:6">
      <c r="A1293" s="6" t="str">
        <f t="shared" si="0"/>
        <v>Kuwait-Middle East2004</v>
      </c>
      <c r="B1293" s="6" t="s">
        <v>169</v>
      </c>
      <c r="C1293" s="6" t="s">
        <v>84</v>
      </c>
      <c r="D1293" s="7" t="s">
        <v>281</v>
      </c>
      <c r="E1293" s="13">
        <v>398000000</v>
      </c>
      <c r="F1293" s="13">
        <v>4147000000</v>
      </c>
    </row>
    <row r="1294" customHeight="1" spans="1:6">
      <c r="A1294" s="6" t="str">
        <f t="shared" si="0"/>
        <v>Kuwait-Middle East2005</v>
      </c>
      <c r="B1294" s="6" t="s">
        <v>169</v>
      </c>
      <c r="C1294" s="6" t="s">
        <v>84</v>
      </c>
      <c r="D1294" s="7" t="s">
        <v>282</v>
      </c>
      <c r="E1294" s="13">
        <v>413000000</v>
      </c>
      <c r="F1294" s="13">
        <v>4997000000</v>
      </c>
    </row>
    <row r="1295" customHeight="1" spans="1:6">
      <c r="A1295" s="6" t="str">
        <f t="shared" si="0"/>
        <v>Kuwait-Middle East2006</v>
      </c>
      <c r="B1295" s="6" t="s">
        <v>169</v>
      </c>
      <c r="C1295" s="6" t="s">
        <v>84</v>
      </c>
      <c r="D1295" s="7" t="s">
        <v>287</v>
      </c>
      <c r="E1295" s="13">
        <v>508000000</v>
      </c>
      <c r="F1295" s="13">
        <v>6074000000</v>
      </c>
    </row>
    <row r="1296" customHeight="1" spans="1:6">
      <c r="A1296" s="6" t="str">
        <f t="shared" si="0"/>
        <v>Kuwait-Middle East2007</v>
      </c>
      <c r="B1296" s="6" t="s">
        <v>169</v>
      </c>
      <c r="C1296" s="6" t="s">
        <v>84</v>
      </c>
      <c r="D1296" s="7" t="s">
        <v>289</v>
      </c>
      <c r="E1296" s="13">
        <v>530000000</v>
      </c>
      <c r="F1296" s="13">
        <v>7267000000</v>
      </c>
    </row>
    <row r="1297" customHeight="1" spans="1:6">
      <c r="A1297" s="6" t="str">
        <f t="shared" si="0"/>
        <v>Kuwait-Middle East2008</v>
      </c>
      <c r="B1297" s="6" t="s">
        <v>169</v>
      </c>
      <c r="C1297" s="6" t="s">
        <v>84</v>
      </c>
      <c r="D1297" s="7" t="s">
        <v>283</v>
      </c>
      <c r="E1297" s="13">
        <v>610000000</v>
      </c>
      <c r="F1297" s="13">
        <v>8341000000</v>
      </c>
    </row>
    <row r="1298" customHeight="1" spans="1:6">
      <c r="A1298" s="6" t="str">
        <f t="shared" si="0"/>
        <v>Kuwait-Middle East2009</v>
      </c>
      <c r="B1298" s="6" t="s">
        <v>169</v>
      </c>
      <c r="C1298" s="6" t="s">
        <v>84</v>
      </c>
      <c r="D1298" s="7" t="s">
        <v>284</v>
      </c>
      <c r="E1298" s="13">
        <v>660000000</v>
      </c>
      <c r="F1298" s="13">
        <v>6799000000</v>
      </c>
    </row>
    <row r="1299" customHeight="1" spans="1:6">
      <c r="A1299" s="6" t="str">
        <f t="shared" si="0"/>
        <v>Kuwait-Middle East2010</v>
      </c>
      <c r="B1299" s="6" t="s">
        <v>169</v>
      </c>
      <c r="C1299" s="6" t="s">
        <v>84</v>
      </c>
      <c r="D1299" s="7" t="s">
        <v>288</v>
      </c>
      <c r="E1299" s="13">
        <v>574000000</v>
      </c>
      <c r="F1299" s="13">
        <v>7106000000</v>
      </c>
    </row>
    <row r="1300" customHeight="1" spans="1:6">
      <c r="A1300" s="6" t="str">
        <f t="shared" si="0"/>
        <v>Kuwait-Middle East2011</v>
      </c>
      <c r="B1300" s="6" t="s">
        <v>169</v>
      </c>
      <c r="C1300" s="6" t="s">
        <v>84</v>
      </c>
      <c r="D1300" s="7" t="s">
        <v>285</v>
      </c>
      <c r="E1300" s="13">
        <v>644000000</v>
      </c>
      <c r="F1300" s="13">
        <v>9179000000</v>
      </c>
    </row>
    <row r="1301" customHeight="1" spans="1:6">
      <c r="A1301" s="6" t="str">
        <f t="shared" si="0"/>
        <v>Kuwait-Middle East2012</v>
      </c>
      <c r="B1301" s="6" t="s">
        <v>169</v>
      </c>
      <c r="C1301" s="6" t="s">
        <v>84</v>
      </c>
      <c r="D1301" s="7" t="s">
        <v>286</v>
      </c>
      <c r="E1301" s="13">
        <v>780000000</v>
      </c>
      <c r="F1301" s="13">
        <v>9821000000</v>
      </c>
    </row>
    <row r="1302" customHeight="1" spans="1:6">
      <c r="A1302" s="6" t="str">
        <f t="shared" si="0"/>
        <v>Kyrgyzstan-Asia2000</v>
      </c>
      <c r="B1302" s="6" t="s">
        <v>170</v>
      </c>
      <c r="C1302" s="6" t="s">
        <v>65</v>
      </c>
      <c r="D1302" s="7" t="s">
        <v>277</v>
      </c>
      <c r="E1302" s="13">
        <v>20000000</v>
      </c>
      <c r="F1302" s="13">
        <v>28000000</v>
      </c>
    </row>
    <row r="1303" customHeight="1" spans="1:6">
      <c r="A1303" s="6" t="str">
        <f t="shared" si="0"/>
        <v>Kyrgyzstan-Asia2001</v>
      </c>
      <c r="B1303" s="6" t="s">
        <v>170</v>
      </c>
      <c r="C1303" s="6" t="s">
        <v>65</v>
      </c>
      <c r="D1303" s="7" t="s">
        <v>278</v>
      </c>
      <c r="E1303" s="13">
        <v>32000000</v>
      </c>
      <c r="F1303" s="13">
        <v>21000000</v>
      </c>
    </row>
    <row r="1304" customHeight="1" spans="1:6">
      <c r="A1304" s="6" t="str">
        <f t="shared" si="0"/>
        <v>Kyrgyzstan-Asia2002</v>
      </c>
      <c r="B1304" s="6" t="s">
        <v>170</v>
      </c>
      <c r="C1304" s="6" t="s">
        <v>65</v>
      </c>
      <c r="D1304" s="7" t="s">
        <v>279</v>
      </c>
      <c r="E1304" s="13">
        <v>48000000</v>
      </c>
      <c r="F1304" s="13">
        <v>27000000</v>
      </c>
    </row>
    <row r="1305" customHeight="1" spans="1:6">
      <c r="A1305" s="6" t="str">
        <f t="shared" si="0"/>
        <v>Kyrgyzstan-Asia2003</v>
      </c>
      <c r="B1305" s="6" t="s">
        <v>170</v>
      </c>
      <c r="C1305" s="6" t="s">
        <v>65</v>
      </c>
      <c r="D1305" s="7" t="s">
        <v>280</v>
      </c>
      <c r="E1305" s="13">
        <v>62000000</v>
      </c>
      <c r="F1305" s="13">
        <v>35000000</v>
      </c>
    </row>
    <row r="1306" customHeight="1" spans="1:6">
      <c r="A1306" s="6" t="str">
        <f t="shared" si="0"/>
        <v>Kyrgyzstan-Asia2004</v>
      </c>
      <c r="B1306" s="6" t="s">
        <v>170</v>
      </c>
      <c r="C1306" s="6" t="s">
        <v>65</v>
      </c>
      <c r="D1306" s="7" t="s">
        <v>281</v>
      </c>
      <c r="E1306" s="13">
        <v>92000000</v>
      </c>
      <c r="F1306" s="13">
        <v>73000000</v>
      </c>
    </row>
    <row r="1307" customHeight="1" spans="1:6">
      <c r="A1307" s="6" t="str">
        <f t="shared" si="0"/>
        <v>Kyrgyzstan-Asia2005</v>
      </c>
      <c r="B1307" s="6" t="s">
        <v>170</v>
      </c>
      <c r="C1307" s="6" t="s">
        <v>65</v>
      </c>
      <c r="D1307" s="7" t="s">
        <v>282</v>
      </c>
      <c r="E1307" s="13">
        <v>94000000</v>
      </c>
      <c r="F1307" s="13">
        <v>94000000</v>
      </c>
    </row>
    <row r="1308" customHeight="1" spans="1:6">
      <c r="A1308" s="6" t="str">
        <f t="shared" si="0"/>
        <v>Kyrgyzstan-Asia2006</v>
      </c>
      <c r="B1308" s="6" t="s">
        <v>170</v>
      </c>
      <c r="C1308" s="6" t="s">
        <v>65</v>
      </c>
      <c r="D1308" s="7" t="s">
        <v>287</v>
      </c>
      <c r="E1308" s="13">
        <v>189000000</v>
      </c>
      <c r="F1308" s="13">
        <v>142000000</v>
      </c>
    </row>
    <row r="1309" customHeight="1" spans="1:6">
      <c r="A1309" s="6" t="str">
        <f t="shared" si="0"/>
        <v>Kyrgyzstan-Asia2007</v>
      </c>
      <c r="B1309" s="6" t="s">
        <v>170</v>
      </c>
      <c r="C1309" s="6" t="s">
        <v>65</v>
      </c>
      <c r="D1309" s="7" t="s">
        <v>289</v>
      </c>
      <c r="E1309" s="13">
        <v>392000000</v>
      </c>
      <c r="F1309" s="13">
        <v>215000000</v>
      </c>
    </row>
    <row r="1310" customHeight="1" spans="1:6">
      <c r="A1310" s="6" t="str">
        <f t="shared" si="0"/>
        <v>Kyrgyzstan-Asia2008</v>
      </c>
      <c r="B1310" s="6" t="s">
        <v>170</v>
      </c>
      <c r="C1310" s="6" t="s">
        <v>65</v>
      </c>
      <c r="D1310" s="7" t="s">
        <v>283</v>
      </c>
      <c r="E1310" s="13">
        <v>569000000</v>
      </c>
      <c r="F1310" s="13">
        <v>451000000</v>
      </c>
    </row>
    <row r="1311" customHeight="1" spans="1:6">
      <c r="A1311" s="6" t="str">
        <f t="shared" si="0"/>
        <v>Kyrgyzstan-Asia2009</v>
      </c>
      <c r="B1311" s="6" t="s">
        <v>170</v>
      </c>
      <c r="C1311" s="6" t="s">
        <v>65</v>
      </c>
      <c r="D1311" s="7" t="s">
        <v>284</v>
      </c>
      <c r="E1311" s="13">
        <v>506000000</v>
      </c>
      <c r="F1311" s="13">
        <v>393000000</v>
      </c>
    </row>
    <row r="1312" customHeight="1" spans="1:6">
      <c r="A1312" s="6" t="str">
        <f t="shared" si="0"/>
        <v>Kyrgyzstan-Asia2010</v>
      </c>
      <c r="B1312" s="6" t="s">
        <v>170</v>
      </c>
      <c r="C1312" s="6" t="s">
        <v>65</v>
      </c>
      <c r="D1312" s="7" t="s">
        <v>288</v>
      </c>
      <c r="E1312" s="13">
        <v>336000000</v>
      </c>
      <c r="F1312" s="13">
        <v>398000000</v>
      </c>
    </row>
    <row r="1313" customHeight="1" spans="1:6">
      <c r="A1313" s="6" t="str">
        <f t="shared" si="0"/>
        <v>Kyrgyzstan-Asia2011</v>
      </c>
      <c r="B1313" s="6" t="s">
        <v>170</v>
      </c>
      <c r="C1313" s="6" t="s">
        <v>65</v>
      </c>
      <c r="D1313" s="7" t="s">
        <v>285</v>
      </c>
      <c r="E1313" s="13">
        <v>689000000</v>
      </c>
      <c r="F1313" s="13">
        <v>566000000</v>
      </c>
    </row>
    <row r="1314" customHeight="1" spans="1:6">
      <c r="A1314" s="6" t="str">
        <f t="shared" si="0"/>
        <v>Kyrgyzstan-Asia2012</v>
      </c>
      <c r="B1314" s="6" t="s">
        <v>170</v>
      </c>
      <c r="C1314" s="6" t="s">
        <v>65</v>
      </c>
      <c r="D1314" s="7" t="s">
        <v>286</v>
      </c>
      <c r="E1314" s="13">
        <v>750000000</v>
      </c>
      <c r="F1314" s="13">
        <v>738000000</v>
      </c>
    </row>
    <row r="1315" customHeight="1" spans="1:6">
      <c r="A1315" s="6" t="str">
        <f t="shared" si="0"/>
        <v>Laos-Asia2000</v>
      </c>
      <c r="B1315" s="6" t="s">
        <v>171</v>
      </c>
      <c r="C1315" s="6" t="s">
        <v>65</v>
      </c>
      <c r="D1315" s="7" t="s">
        <v>277</v>
      </c>
      <c r="E1315" s="13">
        <v>114000000</v>
      </c>
      <c r="F1315" s="13">
        <v>8000000</v>
      </c>
    </row>
    <row r="1316" customHeight="1" spans="1:6">
      <c r="A1316" s="6" t="str">
        <f t="shared" si="0"/>
        <v>Laos-Asia2001</v>
      </c>
      <c r="B1316" s="6" t="s">
        <v>171</v>
      </c>
      <c r="C1316" s="6" t="s">
        <v>65</v>
      </c>
      <c r="D1316" s="7" t="s">
        <v>278</v>
      </c>
      <c r="E1316" s="13">
        <v>108000000</v>
      </c>
      <c r="F1316" s="13">
        <v>4000000</v>
      </c>
    </row>
    <row r="1317" customHeight="1" spans="1:6">
      <c r="A1317" s="6" t="str">
        <f t="shared" si="0"/>
        <v>Laos-Asia2002</v>
      </c>
      <c r="B1317" s="6" t="s">
        <v>171</v>
      </c>
      <c r="C1317" s="6" t="s">
        <v>65</v>
      </c>
      <c r="D1317" s="7" t="s">
        <v>279</v>
      </c>
      <c r="E1317" s="13">
        <v>110000000</v>
      </c>
      <c r="F1317" s="13">
        <v>4000000</v>
      </c>
    </row>
    <row r="1318" customHeight="1" spans="1:6">
      <c r="A1318" s="6" t="str">
        <f t="shared" si="0"/>
        <v>Laos-Asia2003</v>
      </c>
      <c r="B1318" s="6" t="s">
        <v>171</v>
      </c>
      <c r="C1318" s="6" t="s">
        <v>65</v>
      </c>
      <c r="D1318" s="7" t="s">
        <v>280</v>
      </c>
      <c r="E1318" s="13">
        <v>77000000</v>
      </c>
      <c r="F1318" s="13">
        <v>5000000</v>
      </c>
    </row>
    <row r="1319" customHeight="1" spans="1:6">
      <c r="A1319" s="6" t="str">
        <f t="shared" si="0"/>
        <v>Laos-Asia2004</v>
      </c>
      <c r="B1319" s="6" t="s">
        <v>171</v>
      </c>
      <c r="C1319" s="6" t="s">
        <v>65</v>
      </c>
      <c r="D1319" s="7" t="s">
        <v>281</v>
      </c>
      <c r="E1319" s="13">
        <v>122000000</v>
      </c>
      <c r="F1319" s="13">
        <v>8000000</v>
      </c>
    </row>
    <row r="1320" customHeight="1" spans="1:6">
      <c r="A1320" s="6" t="str">
        <f t="shared" si="0"/>
        <v>Laos-Asia2005</v>
      </c>
      <c r="B1320" s="6" t="s">
        <v>171</v>
      </c>
      <c r="C1320" s="6" t="s">
        <v>65</v>
      </c>
      <c r="D1320" s="7" t="s">
        <v>282</v>
      </c>
      <c r="E1320" s="13">
        <v>143000000</v>
      </c>
      <c r="F1320" s="13">
        <v>10000000</v>
      </c>
    </row>
    <row r="1321" customHeight="1" spans="1:6">
      <c r="A1321" s="6" t="str">
        <f t="shared" si="0"/>
        <v>Laos-Asia2006</v>
      </c>
      <c r="B1321" s="6" t="s">
        <v>171</v>
      </c>
      <c r="C1321" s="6" t="s">
        <v>65</v>
      </c>
      <c r="D1321" s="7" t="s">
        <v>287</v>
      </c>
      <c r="E1321" s="13">
        <v>160000000</v>
      </c>
      <c r="F1321" s="13">
        <v>15000000</v>
      </c>
    </row>
    <row r="1322" customHeight="1" spans="1:6">
      <c r="A1322" s="6" t="str">
        <f t="shared" si="0"/>
        <v>Laos-Asia2007</v>
      </c>
      <c r="B1322" s="6" t="s">
        <v>171</v>
      </c>
      <c r="C1322" s="6" t="s">
        <v>65</v>
      </c>
      <c r="D1322" s="7" t="s">
        <v>289</v>
      </c>
      <c r="E1322" s="13">
        <v>190000000</v>
      </c>
      <c r="F1322" s="13">
        <v>14000000</v>
      </c>
    </row>
    <row r="1323" customHeight="1" spans="1:6">
      <c r="A1323" s="6" t="str">
        <f t="shared" si="0"/>
        <v>Laos-Asia2008</v>
      </c>
      <c r="B1323" s="6" t="s">
        <v>171</v>
      </c>
      <c r="C1323" s="6" t="s">
        <v>65</v>
      </c>
      <c r="D1323" s="7" t="s">
        <v>283</v>
      </c>
      <c r="E1323" s="13">
        <v>280000000</v>
      </c>
      <c r="F1323" s="13">
        <v>51000000</v>
      </c>
    </row>
    <row r="1324" customHeight="1" spans="1:6">
      <c r="A1324" s="6" t="str">
        <f t="shared" si="0"/>
        <v>Laos-Asia2009</v>
      </c>
      <c r="B1324" s="6" t="s">
        <v>171</v>
      </c>
      <c r="C1324" s="6" t="s">
        <v>65</v>
      </c>
      <c r="D1324" s="7" t="s">
        <v>284</v>
      </c>
      <c r="E1324" s="13">
        <v>271000000</v>
      </c>
      <c r="F1324" s="13">
        <v>91000000</v>
      </c>
    </row>
    <row r="1325" customHeight="1" spans="1:6">
      <c r="A1325" s="6" t="str">
        <f t="shared" si="0"/>
        <v>Laos-Asia2010</v>
      </c>
      <c r="B1325" s="6" t="s">
        <v>171</v>
      </c>
      <c r="C1325" s="6" t="s">
        <v>65</v>
      </c>
      <c r="D1325" s="7" t="s">
        <v>288</v>
      </c>
      <c r="E1325" s="13">
        <v>385000000</v>
      </c>
      <c r="F1325" s="13">
        <v>215000000</v>
      </c>
    </row>
    <row r="1326" customHeight="1" spans="1:6">
      <c r="A1326" s="6" t="str">
        <f t="shared" si="0"/>
        <v>Laos-Asia2011</v>
      </c>
      <c r="B1326" s="6" t="s">
        <v>171</v>
      </c>
      <c r="C1326" s="6" t="s">
        <v>65</v>
      </c>
      <c r="D1326" s="7" t="s">
        <v>285</v>
      </c>
      <c r="E1326" s="13">
        <v>413000000</v>
      </c>
      <c r="F1326" s="13">
        <v>248000000</v>
      </c>
    </row>
    <row r="1327" customHeight="1" spans="1:6">
      <c r="A1327" s="6" t="str">
        <f t="shared" si="0"/>
        <v>Laos-Asia2012</v>
      </c>
      <c r="B1327" s="6" t="s">
        <v>171</v>
      </c>
      <c r="C1327" s="6" t="s">
        <v>65</v>
      </c>
      <c r="D1327" s="7" t="s">
        <v>286</v>
      </c>
      <c r="E1327" s="13">
        <v>461000000</v>
      </c>
      <c r="F1327" s="13">
        <v>241000000</v>
      </c>
    </row>
    <row r="1328" customHeight="1" spans="1:6">
      <c r="A1328" s="6" t="str">
        <f t="shared" si="0"/>
        <v>Latvia-Europe2000</v>
      </c>
      <c r="B1328" s="6" t="s">
        <v>172</v>
      </c>
      <c r="C1328" s="6" t="s">
        <v>67</v>
      </c>
      <c r="D1328" s="7" t="s">
        <v>277</v>
      </c>
      <c r="E1328" s="13">
        <v>172000000</v>
      </c>
      <c r="F1328" s="13">
        <v>281000000</v>
      </c>
    </row>
    <row r="1329" customHeight="1" spans="1:6">
      <c r="A1329" s="6" t="str">
        <f t="shared" si="0"/>
        <v>Latvia-Europe2001</v>
      </c>
      <c r="B1329" s="6" t="s">
        <v>172</v>
      </c>
      <c r="C1329" s="6" t="s">
        <v>67</v>
      </c>
      <c r="D1329" s="7" t="s">
        <v>278</v>
      </c>
      <c r="E1329" s="13">
        <v>153000000</v>
      </c>
      <c r="F1329" s="13">
        <v>255000000</v>
      </c>
    </row>
    <row r="1330" customHeight="1" spans="1:6">
      <c r="A1330" s="6" t="str">
        <f t="shared" si="0"/>
        <v>Latvia-Europe2002</v>
      </c>
      <c r="B1330" s="6" t="s">
        <v>172</v>
      </c>
      <c r="C1330" s="6" t="s">
        <v>67</v>
      </c>
      <c r="D1330" s="7" t="s">
        <v>279</v>
      </c>
      <c r="E1330" s="13">
        <v>201000000</v>
      </c>
      <c r="F1330" s="13">
        <v>267000000</v>
      </c>
    </row>
    <row r="1331" customHeight="1" spans="1:6">
      <c r="A1331" s="6" t="str">
        <f t="shared" si="0"/>
        <v>Latvia-Europe2003</v>
      </c>
      <c r="B1331" s="6" t="s">
        <v>172</v>
      </c>
      <c r="C1331" s="6" t="s">
        <v>67</v>
      </c>
      <c r="D1331" s="7" t="s">
        <v>280</v>
      </c>
      <c r="E1331" s="13">
        <v>271000000</v>
      </c>
      <c r="F1331" s="13">
        <v>365000000</v>
      </c>
    </row>
    <row r="1332" customHeight="1" spans="1:6">
      <c r="A1332" s="6" t="str">
        <f t="shared" si="0"/>
        <v>Latvia-Europe2004</v>
      </c>
      <c r="B1332" s="6" t="s">
        <v>172</v>
      </c>
      <c r="C1332" s="6" t="s">
        <v>67</v>
      </c>
      <c r="D1332" s="7" t="s">
        <v>281</v>
      </c>
      <c r="E1332" s="13">
        <v>343000000</v>
      </c>
      <c r="F1332" s="13">
        <v>428000000</v>
      </c>
    </row>
    <row r="1333" customHeight="1" spans="1:6">
      <c r="A1333" s="6" t="str">
        <f t="shared" si="0"/>
        <v>Latvia-Europe2005</v>
      </c>
      <c r="B1333" s="6" t="s">
        <v>172</v>
      </c>
      <c r="C1333" s="6" t="s">
        <v>67</v>
      </c>
      <c r="D1333" s="7" t="s">
        <v>282</v>
      </c>
      <c r="E1333" s="13">
        <v>446000000</v>
      </c>
      <c r="F1333" s="13">
        <v>655000000</v>
      </c>
    </row>
    <row r="1334" customHeight="1" spans="1:6">
      <c r="A1334" s="6" t="str">
        <f t="shared" si="0"/>
        <v>Latvia-Europe2006</v>
      </c>
      <c r="B1334" s="6" t="s">
        <v>172</v>
      </c>
      <c r="C1334" s="6" t="s">
        <v>67</v>
      </c>
      <c r="D1334" s="7" t="s">
        <v>287</v>
      </c>
      <c r="E1334" s="13">
        <v>622000000</v>
      </c>
      <c r="F1334" s="13">
        <v>788000000</v>
      </c>
    </row>
    <row r="1335" customHeight="1" spans="1:6">
      <c r="A1335" s="6" t="str">
        <f t="shared" si="0"/>
        <v>Latvia-Europe2007</v>
      </c>
      <c r="B1335" s="6" t="s">
        <v>172</v>
      </c>
      <c r="C1335" s="6" t="s">
        <v>67</v>
      </c>
      <c r="D1335" s="7" t="s">
        <v>289</v>
      </c>
      <c r="E1335" s="13">
        <v>881000000</v>
      </c>
      <c r="F1335" s="13">
        <v>1021000000</v>
      </c>
    </row>
    <row r="1336" customHeight="1" spans="1:6">
      <c r="A1336" s="6" t="str">
        <f t="shared" si="0"/>
        <v>Latvia-Europe2008</v>
      </c>
      <c r="B1336" s="6" t="s">
        <v>172</v>
      </c>
      <c r="C1336" s="6" t="s">
        <v>67</v>
      </c>
      <c r="D1336" s="7" t="s">
        <v>283</v>
      </c>
      <c r="E1336" s="13">
        <v>1134000000</v>
      </c>
      <c r="F1336" s="13">
        <v>1250000000</v>
      </c>
    </row>
    <row r="1337" customHeight="1" spans="1:6">
      <c r="A1337" s="6" t="str">
        <f t="shared" si="0"/>
        <v>Latvia-Europe2009</v>
      </c>
      <c r="B1337" s="6" t="s">
        <v>172</v>
      </c>
      <c r="C1337" s="6" t="s">
        <v>67</v>
      </c>
      <c r="D1337" s="7" t="s">
        <v>284</v>
      </c>
      <c r="E1337" s="13">
        <v>1013000000</v>
      </c>
      <c r="F1337" s="13">
        <v>906000000</v>
      </c>
    </row>
    <row r="1338" customHeight="1" spans="1:6">
      <c r="A1338" s="6" t="str">
        <f t="shared" si="0"/>
        <v>Latvia-Europe2010</v>
      </c>
      <c r="B1338" s="6" t="s">
        <v>172</v>
      </c>
      <c r="C1338" s="6" t="s">
        <v>67</v>
      </c>
      <c r="D1338" s="7" t="s">
        <v>288</v>
      </c>
      <c r="E1338" s="13">
        <v>963000000</v>
      </c>
      <c r="F1338" s="13">
        <v>771000000</v>
      </c>
    </row>
    <row r="1339" customHeight="1" spans="1:6">
      <c r="A1339" s="6" t="str">
        <f t="shared" si="0"/>
        <v>Latvia-Europe2011</v>
      </c>
      <c r="B1339" s="6" t="s">
        <v>172</v>
      </c>
      <c r="C1339" s="6" t="s">
        <v>67</v>
      </c>
      <c r="D1339" s="7" t="s">
        <v>285</v>
      </c>
      <c r="E1339" s="13">
        <v>1102000000</v>
      </c>
      <c r="F1339" s="13">
        <v>920000000</v>
      </c>
    </row>
    <row r="1340" customHeight="1" spans="1:6">
      <c r="A1340" s="6" t="str">
        <f t="shared" si="0"/>
        <v>Latvia-Europe2012</v>
      </c>
      <c r="B1340" s="6" t="s">
        <v>172</v>
      </c>
      <c r="C1340" s="6" t="s">
        <v>67</v>
      </c>
      <c r="D1340" s="7" t="s">
        <v>286</v>
      </c>
      <c r="E1340" s="13">
        <v>1068000000</v>
      </c>
      <c r="F1340" s="13">
        <v>863000000</v>
      </c>
    </row>
    <row r="1341" customHeight="1" spans="1:6">
      <c r="A1341" s="6" t="str">
        <f t="shared" si="0"/>
        <v>Lebanon-Middle East2000</v>
      </c>
      <c r="B1341" s="6" t="s">
        <v>173</v>
      </c>
      <c r="C1341" s="6" t="s">
        <v>84</v>
      </c>
      <c r="D1341" s="7" t="s">
        <v>277</v>
      </c>
      <c r="E1341" s="13">
        <v>742000000</v>
      </c>
      <c r="F1341" s="12"/>
    </row>
    <row r="1342" customHeight="1" spans="1:6">
      <c r="A1342" s="6" t="str">
        <f t="shared" si="0"/>
        <v>Lebanon-Middle East2001</v>
      </c>
      <c r="B1342" s="6" t="s">
        <v>173</v>
      </c>
      <c r="C1342" s="6" t="s">
        <v>84</v>
      </c>
      <c r="D1342" s="7" t="s">
        <v>278</v>
      </c>
      <c r="E1342" s="13">
        <v>837000000</v>
      </c>
      <c r="F1342" s="12"/>
    </row>
    <row r="1343" customHeight="1" spans="1:6">
      <c r="A1343" s="6" t="str">
        <f t="shared" si="0"/>
        <v>Lebanon-Middle East2002</v>
      </c>
      <c r="B1343" s="6" t="s">
        <v>173</v>
      </c>
      <c r="C1343" s="6" t="s">
        <v>84</v>
      </c>
      <c r="D1343" s="7" t="s">
        <v>279</v>
      </c>
      <c r="E1343" s="13">
        <v>4284000000</v>
      </c>
      <c r="F1343" s="13">
        <v>2683000000</v>
      </c>
    </row>
    <row r="1344" customHeight="1" spans="1:6">
      <c r="A1344" s="6" t="str">
        <f t="shared" si="0"/>
        <v>Lebanon-Middle East2003</v>
      </c>
      <c r="B1344" s="6" t="s">
        <v>173</v>
      </c>
      <c r="C1344" s="6" t="s">
        <v>84</v>
      </c>
      <c r="D1344" s="7" t="s">
        <v>280</v>
      </c>
      <c r="E1344" s="13">
        <v>6782000000</v>
      </c>
      <c r="F1344" s="13">
        <v>3319000000</v>
      </c>
    </row>
    <row r="1345" customHeight="1" spans="1:6">
      <c r="A1345" s="6" t="str">
        <f t="shared" si="0"/>
        <v>Lebanon-Middle East2004</v>
      </c>
      <c r="B1345" s="6" t="s">
        <v>173</v>
      </c>
      <c r="C1345" s="6" t="s">
        <v>84</v>
      </c>
      <c r="D1345" s="7" t="s">
        <v>281</v>
      </c>
      <c r="E1345" s="13">
        <v>5931000000</v>
      </c>
      <c r="F1345" s="13">
        <v>3719000000</v>
      </c>
    </row>
    <row r="1346" customHeight="1" spans="1:6">
      <c r="A1346" s="6" t="str">
        <f t="shared" si="0"/>
        <v>Lebanon-Middle East2005</v>
      </c>
      <c r="B1346" s="6" t="s">
        <v>173</v>
      </c>
      <c r="C1346" s="6" t="s">
        <v>84</v>
      </c>
      <c r="D1346" s="7" t="s">
        <v>282</v>
      </c>
      <c r="E1346" s="13">
        <v>5969000000</v>
      </c>
      <c r="F1346" s="13">
        <v>3565000000</v>
      </c>
    </row>
    <row r="1347" customHeight="1" spans="1:6">
      <c r="A1347" s="6" t="str">
        <f t="shared" si="0"/>
        <v>Lebanon-Middle East2006</v>
      </c>
      <c r="B1347" s="6" t="s">
        <v>173</v>
      </c>
      <c r="C1347" s="6" t="s">
        <v>84</v>
      </c>
      <c r="D1347" s="7" t="s">
        <v>287</v>
      </c>
      <c r="E1347" s="13">
        <v>5457000000</v>
      </c>
      <c r="F1347" s="13">
        <v>3783000000</v>
      </c>
    </row>
    <row r="1348" customHeight="1" spans="1:6">
      <c r="A1348" s="6" t="str">
        <f t="shared" si="0"/>
        <v>Lebanon-Middle East2007</v>
      </c>
      <c r="B1348" s="6" t="s">
        <v>173</v>
      </c>
      <c r="C1348" s="6" t="s">
        <v>84</v>
      </c>
      <c r="D1348" s="7" t="s">
        <v>289</v>
      </c>
      <c r="E1348" s="13">
        <v>5796000000</v>
      </c>
      <c r="F1348" s="13">
        <v>3914000000</v>
      </c>
    </row>
    <row r="1349" customHeight="1" spans="1:6">
      <c r="A1349" s="6" t="str">
        <f t="shared" si="0"/>
        <v>Lebanon-Middle East2008</v>
      </c>
      <c r="B1349" s="6" t="s">
        <v>173</v>
      </c>
      <c r="C1349" s="6" t="s">
        <v>84</v>
      </c>
      <c r="D1349" s="7" t="s">
        <v>283</v>
      </c>
      <c r="E1349" s="13">
        <v>6317000000</v>
      </c>
      <c r="F1349" s="13">
        <v>4297000000</v>
      </c>
    </row>
    <row r="1350" customHeight="1" spans="1:6">
      <c r="A1350" s="6" t="str">
        <f t="shared" si="0"/>
        <v>Lebanon-Middle East2009</v>
      </c>
      <c r="B1350" s="6" t="s">
        <v>173</v>
      </c>
      <c r="C1350" s="6" t="s">
        <v>84</v>
      </c>
      <c r="D1350" s="7" t="s">
        <v>284</v>
      </c>
      <c r="E1350" s="13">
        <v>7157000000</v>
      </c>
      <c r="F1350" s="13">
        <v>4928000000</v>
      </c>
    </row>
    <row r="1351" customHeight="1" spans="1:6">
      <c r="A1351" s="6" t="str">
        <f t="shared" si="0"/>
        <v>Lebanon-Middle East2010</v>
      </c>
      <c r="B1351" s="6" t="s">
        <v>173</v>
      </c>
      <c r="C1351" s="6" t="s">
        <v>84</v>
      </c>
      <c r="D1351" s="7" t="s">
        <v>288</v>
      </c>
      <c r="E1351" s="13">
        <v>8026000000</v>
      </c>
      <c r="F1351" s="13">
        <v>4868000000</v>
      </c>
    </row>
    <row r="1352" customHeight="1" spans="1:6">
      <c r="A1352" s="6" t="str">
        <f t="shared" si="0"/>
        <v>Lebanon-Middle East2011</v>
      </c>
      <c r="B1352" s="6" t="s">
        <v>173</v>
      </c>
      <c r="C1352" s="6" t="s">
        <v>84</v>
      </c>
      <c r="D1352" s="7" t="s">
        <v>285</v>
      </c>
      <c r="E1352" s="13">
        <v>6797000000</v>
      </c>
      <c r="F1352" s="13">
        <v>4440000000</v>
      </c>
    </row>
    <row r="1353" customHeight="1" spans="1:6">
      <c r="A1353" s="6" t="str">
        <f t="shared" si="0"/>
        <v>Lebanon-Middle East2012</v>
      </c>
      <c r="B1353" s="6" t="s">
        <v>173</v>
      </c>
      <c r="C1353" s="6" t="s">
        <v>84</v>
      </c>
      <c r="D1353" s="7" t="s">
        <v>286</v>
      </c>
      <c r="E1353" s="13">
        <v>6298000000</v>
      </c>
      <c r="F1353" s="13">
        <v>4125000000</v>
      </c>
    </row>
    <row r="1354" customHeight="1" spans="1:6">
      <c r="A1354" s="6" t="str">
        <f t="shared" si="0"/>
        <v>Lesotho-Africa2000</v>
      </c>
      <c r="B1354" s="6" t="s">
        <v>174</v>
      </c>
      <c r="C1354" s="6" t="s">
        <v>69</v>
      </c>
      <c r="D1354" s="7" t="s">
        <v>277</v>
      </c>
      <c r="E1354" s="13">
        <v>18000000</v>
      </c>
      <c r="F1354" s="13">
        <v>195000000</v>
      </c>
    </row>
    <row r="1355" customHeight="1" spans="1:6">
      <c r="A1355" s="6" t="str">
        <f t="shared" si="0"/>
        <v>Lesotho-Africa2001</v>
      </c>
      <c r="B1355" s="6" t="s">
        <v>174</v>
      </c>
      <c r="C1355" s="6" t="s">
        <v>69</v>
      </c>
      <c r="D1355" s="7" t="s">
        <v>278</v>
      </c>
      <c r="E1355" s="13">
        <v>16000000</v>
      </c>
      <c r="F1355" s="13">
        <v>166000000</v>
      </c>
    </row>
    <row r="1356" customHeight="1" spans="1:6">
      <c r="A1356" s="6" t="str">
        <f t="shared" si="0"/>
        <v>Lesotho-Africa2002</v>
      </c>
      <c r="B1356" s="6" t="s">
        <v>174</v>
      </c>
      <c r="C1356" s="6" t="s">
        <v>69</v>
      </c>
      <c r="D1356" s="7" t="s">
        <v>279</v>
      </c>
      <c r="E1356" s="13">
        <v>14000000</v>
      </c>
      <c r="F1356" s="13">
        <v>164000000</v>
      </c>
    </row>
    <row r="1357" customHeight="1" spans="1:6">
      <c r="A1357" s="6" t="str">
        <f t="shared" si="0"/>
        <v>Lesotho-Africa2003</v>
      </c>
      <c r="B1357" s="6" t="s">
        <v>174</v>
      </c>
      <c r="C1357" s="6" t="s">
        <v>69</v>
      </c>
      <c r="D1357" s="7" t="s">
        <v>280</v>
      </c>
      <c r="E1357" s="13">
        <v>21000000</v>
      </c>
      <c r="F1357" s="13">
        <v>242000000</v>
      </c>
    </row>
    <row r="1358" customHeight="1" spans="1:6">
      <c r="A1358" s="6" t="str">
        <f t="shared" si="0"/>
        <v>Lesotho-Africa2004</v>
      </c>
      <c r="B1358" s="6" t="s">
        <v>174</v>
      </c>
      <c r="C1358" s="6" t="s">
        <v>69</v>
      </c>
      <c r="D1358" s="7" t="s">
        <v>281</v>
      </c>
      <c r="E1358" s="13">
        <v>26000000</v>
      </c>
      <c r="F1358" s="13">
        <v>278000000</v>
      </c>
    </row>
    <row r="1359" customHeight="1" spans="1:6">
      <c r="A1359" s="6" t="str">
        <f t="shared" si="0"/>
        <v>Lesotho-Africa2005</v>
      </c>
      <c r="B1359" s="6" t="s">
        <v>174</v>
      </c>
      <c r="C1359" s="6" t="s">
        <v>69</v>
      </c>
      <c r="D1359" s="7" t="s">
        <v>282</v>
      </c>
      <c r="E1359" s="13">
        <v>27000000</v>
      </c>
      <c r="F1359" s="13">
        <v>271000000</v>
      </c>
    </row>
    <row r="1360" customHeight="1" spans="1:6">
      <c r="A1360" s="6" t="str">
        <f t="shared" si="0"/>
        <v>Lesotho-Africa2006</v>
      </c>
      <c r="B1360" s="6" t="s">
        <v>174</v>
      </c>
      <c r="C1360" s="6" t="s">
        <v>69</v>
      </c>
      <c r="D1360" s="7" t="s">
        <v>287</v>
      </c>
      <c r="E1360" s="13">
        <v>29000000</v>
      </c>
      <c r="F1360" s="13">
        <v>263000000</v>
      </c>
    </row>
    <row r="1361" customHeight="1" spans="1:6">
      <c r="A1361" s="6" t="str">
        <f t="shared" si="0"/>
        <v>Lesotho-Africa2007</v>
      </c>
      <c r="B1361" s="6" t="s">
        <v>174</v>
      </c>
      <c r="C1361" s="6" t="s">
        <v>69</v>
      </c>
      <c r="D1361" s="7" t="s">
        <v>289</v>
      </c>
      <c r="E1361" s="13">
        <v>31000000</v>
      </c>
      <c r="F1361" s="13">
        <v>276000000</v>
      </c>
    </row>
    <row r="1362" customHeight="1" spans="1:6">
      <c r="A1362" s="6" t="str">
        <f t="shared" si="0"/>
        <v>Lesotho-Africa2008</v>
      </c>
      <c r="B1362" s="6" t="s">
        <v>174</v>
      </c>
      <c r="C1362" s="6" t="s">
        <v>69</v>
      </c>
      <c r="D1362" s="7" t="s">
        <v>283</v>
      </c>
      <c r="E1362" s="13">
        <v>30000000</v>
      </c>
      <c r="F1362" s="13">
        <v>248000000</v>
      </c>
    </row>
    <row r="1363" customHeight="1" spans="1:6">
      <c r="A1363" s="6" t="str">
        <f t="shared" si="0"/>
        <v>Lesotho-Africa2009</v>
      </c>
      <c r="B1363" s="6" t="s">
        <v>174</v>
      </c>
      <c r="C1363" s="6" t="s">
        <v>69</v>
      </c>
      <c r="D1363" s="7" t="s">
        <v>284</v>
      </c>
      <c r="E1363" s="13">
        <v>30000000</v>
      </c>
      <c r="F1363" s="13">
        <v>247000000</v>
      </c>
    </row>
    <row r="1364" customHeight="1" spans="1:6">
      <c r="A1364" s="6" t="str">
        <f t="shared" si="0"/>
        <v>Lesotho-Africa2010</v>
      </c>
      <c r="B1364" s="6" t="s">
        <v>174</v>
      </c>
      <c r="C1364" s="6" t="s">
        <v>69</v>
      </c>
      <c r="D1364" s="7" t="s">
        <v>288</v>
      </c>
      <c r="E1364" s="13">
        <v>25000000</v>
      </c>
      <c r="F1364" s="13">
        <v>278000000</v>
      </c>
    </row>
    <row r="1365" customHeight="1" spans="1:6">
      <c r="A1365" s="6" t="str">
        <f t="shared" si="0"/>
        <v>Lesotho-Africa2011</v>
      </c>
      <c r="B1365" s="6" t="s">
        <v>174</v>
      </c>
      <c r="C1365" s="6" t="s">
        <v>69</v>
      </c>
      <c r="D1365" s="7" t="s">
        <v>285</v>
      </c>
      <c r="E1365" s="13">
        <v>29000000</v>
      </c>
      <c r="F1365" s="13">
        <v>300000000</v>
      </c>
    </row>
    <row r="1366" customHeight="1" spans="1:6">
      <c r="A1366" s="6" t="str">
        <f t="shared" si="0"/>
        <v>Lesotho-Africa2012</v>
      </c>
      <c r="B1366" s="6" t="s">
        <v>174</v>
      </c>
      <c r="C1366" s="6" t="s">
        <v>69</v>
      </c>
      <c r="D1366" s="7" t="s">
        <v>286</v>
      </c>
      <c r="E1366" s="13">
        <v>46000000</v>
      </c>
      <c r="F1366" s="13">
        <v>256000000</v>
      </c>
    </row>
    <row r="1367" customHeight="1" spans="1:6">
      <c r="A1367" s="6" t="str">
        <f t="shared" si="0"/>
        <v>Liberia-Africa2000</v>
      </c>
      <c r="B1367" s="6" t="s">
        <v>175</v>
      </c>
      <c r="C1367" s="6" t="s">
        <v>69</v>
      </c>
      <c r="D1367" s="7" t="s">
        <v>277</v>
      </c>
      <c r="E1367" s="12"/>
      <c r="F1367" s="12"/>
    </row>
    <row r="1368" customHeight="1" spans="1:6">
      <c r="A1368" s="6" t="str">
        <f t="shared" si="0"/>
        <v>Liberia-Africa2001</v>
      </c>
      <c r="B1368" s="6" t="s">
        <v>175</v>
      </c>
      <c r="C1368" s="6" t="s">
        <v>69</v>
      </c>
      <c r="D1368" s="7" t="s">
        <v>278</v>
      </c>
      <c r="E1368" s="12"/>
      <c r="F1368" s="12"/>
    </row>
    <row r="1369" customHeight="1" spans="1:6">
      <c r="A1369" s="6" t="str">
        <f t="shared" si="0"/>
        <v>Liberia-Africa2002</v>
      </c>
      <c r="B1369" s="6" t="s">
        <v>175</v>
      </c>
      <c r="C1369" s="6" t="s">
        <v>69</v>
      </c>
      <c r="D1369" s="7" t="s">
        <v>279</v>
      </c>
      <c r="E1369" s="12"/>
      <c r="F1369" s="12"/>
    </row>
    <row r="1370" customHeight="1" spans="1:6">
      <c r="A1370" s="6" t="str">
        <f t="shared" si="0"/>
        <v>Liberia-Africa2003</v>
      </c>
      <c r="B1370" s="6" t="s">
        <v>175</v>
      </c>
      <c r="C1370" s="6" t="s">
        <v>69</v>
      </c>
      <c r="D1370" s="7" t="s">
        <v>280</v>
      </c>
      <c r="E1370" s="12"/>
      <c r="F1370" s="12"/>
    </row>
    <row r="1371" customHeight="1" spans="1:6">
      <c r="A1371" s="6" t="str">
        <f t="shared" si="0"/>
        <v>Liberia-Africa2004</v>
      </c>
      <c r="B1371" s="6" t="s">
        <v>175</v>
      </c>
      <c r="C1371" s="6" t="s">
        <v>69</v>
      </c>
      <c r="D1371" s="7" t="s">
        <v>281</v>
      </c>
      <c r="E1371" s="13">
        <v>59000000</v>
      </c>
      <c r="F1371" s="13">
        <v>29000000</v>
      </c>
    </row>
    <row r="1372" customHeight="1" spans="1:6">
      <c r="A1372" s="6" t="str">
        <f t="shared" si="0"/>
        <v>Liberia-Africa2005</v>
      </c>
      <c r="B1372" s="6" t="s">
        <v>175</v>
      </c>
      <c r="C1372" s="6" t="s">
        <v>69</v>
      </c>
      <c r="D1372" s="7" t="s">
        <v>282</v>
      </c>
      <c r="E1372" s="13">
        <v>67000000</v>
      </c>
      <c r="F1372" s="13">
        <v>33000000</v>
      </c>
    </row>
    <row r="1373" customHeight="1" spans="1:6">
      <c r="A1373" s="6" t="str">
        <f t="shared" si="0"/>
        <v>Liberia-Africa2006</v>
      </c>
      <c r="B1373" s="6" t="s">
        <v>175</v>
      </c>
      <c r="C1373" s="6" t="s">
        <v>69</v>
      </c>
      <c r="D1373" s="7" t="s">
        <v>287</v>
      </c>
      <c r="E1373" s="13">
        <v>124000000</v>
      </c>
      <c r="F1373" s="13">
        <v>41000000</v>
      </c>
    </row>
    <row r="1374" customHeight="1" spans="1:6">
      <c r="A1374" s="6" t="str">
        <f t="shared" si="0"/>
        <v>Liberia-Africa2007</v>
      </c>
      <c r="B1374" s="6" t="s">
        <v>175</v>
      </c>
      <c r="C1374" s="6" t="s">
        <v>69</v>
      </c>
      <c r="D1374" s="7" t="s">
        <v>289</v>
      </c>
      <c r="E1374" s="13">
        <v>131000000</v>
      </c>
      <c r="F1374" s="13">
        <v>48000000</v>
      </c>
    </row>
    <row r="1375" customHeight="1" spans="1:6">
      <c r="A1375" s="6" t="str">
        <f t="shared" si="0"/>
        <v>Liberia-Africa2008</v>
      </c>
      <c r="B1375" s="6" t="s">
        <v>175</v>
      </c>
      <c r="C1375" s="6" t="s">
        <v>69</v>
      </c>
      <c r="D1375" s="7" t="s">
        <v>283</v>
      </c>
      <c r="E1375" s="13">
        <v>158000000</v>
      </c>
      <c r="F1375" s="13">
        <v>58000000</v>
      </c>
    </row>
    <row r="1376" customHeight="1" spans="1:6">
      <c r="A1376" s="6" t="str">
        <f t="shared" si="0"/>
        <v>Liberia-Africa2009</v>
      </c>
      <c r="B1376" s="6" t="s">
        <v>175</v>
      </c>
      <c r="C1376" s="6" t="s">
        <v>69</v>
      </c>
      <c r="D1376" s="7" t="s">
        <v>284</v>
      </c>
      <c r="E1376" s="13">
        <v>123000000</v>
      </c>
      <c r="F1376" s="13">
        <v>51000000</v>
      </c>
    </row>
    <row r="1377" customHeight="1" spans="1:6">
      <c r="A1377" s="6" t="str">
        <f t="shared" si="0"/>
        <v>Liberia-Africa2010</v>
      </c>
      <c r="B1377" s="6" t="s">
        <v>175</v>
      </c>
      <c r="C1377" s="6" t="s">
        <v>69</v>
      </c>
      <c r="D1377" s="7" t="s">
        <v>288</v>
      </c>
      <c r="E1377" s="13">
        <v>12000000</v>
      </c>
      <c r="F1377" s="13">
        <v>134000000</v>
      </c>
    </row>
    <row r="1378" customHeight="1" spans="1:6">
      <c r="A1378" s="6" t="str">
        <f t="shared" si="0"/>
        <v>Liberia-Africa2011</v>
      </c>
      <c r="B1378" s="6" t="s">
        <v>175</v>
      </c>
      <c r="C1378" s="6" t="s">
        <v>69</v>
      </c>
      <c r="D1378" s="7" t="s">
        <v>285</v>
      </c>
      <c r="E1378" s="13">
        <v>232000000</v>
      </c>
      <c r="F1378" s="13">
        <v>132000000</v>
      </c>
    </row>
    <row r="1379" customHeight="1" spans="1:6">
      <c r="A1379" s="6" t="str">
        <f t="shared" si="0"/>
        <v>Liberia-Africa2012</v>
      </c>
      <c r="B1379" s="6" t="s">
        <v>175</v>
      </c>
      <c r="C1379" s="6" t="s">
        <v>69</v>
      </c>
      <c r="D1379" s="7" t="s">
        <v>286</v>
      </c>
      <c r="E1379" s="12"/>
      <c r="F1379" s="12"/>
    </row>
    <row r="1380" customHeight="1" spans="1:6">
      <c r="A1380" s="6" t="str">
        <f t="shared" si="0"/>
        <v>Libya-Africa2000</v>
      </c>
      <c r="B1380" s="6" t="s">
        <v>176</v>
      </c>
      <c r="C1380" s="6" t="s">
        <v>69</v>
      </c>
      <c r="D1380" s="7" t="s">
        <v>277</v>
      </c>
      <c r="E1380" s="13">
        <v>84000000</v>
      </c>
      <c r="F1380" s="13">
        <v>495000000</v>
      </c>
    </row>
    <row r="1381" customHeight="1" spans="1:6">
      <c r="A1381" s="6" t="str">
        <f t="shared" si="0"/>
        <v>Libya-Africa2001</v>
      </c>
      <c r="B1381" s="6" t="s">
        <v>176</v>
      </c>
      <c r="C1381" s="6" t="s">
        <v>69</v>
      </c>
      <c r="D1381" s="7" t="s">
        <v>278</v>
      </c>
      <c r="E1381" s="13">
        <v>90000000</v>
      </c>
      <c r="F1381" s="13">
        <v>572000000</v>
      </c>
    </row>
    <row r="1382" customHeight="1" spans="1:6">
      <c r="A1382" s="6" t="str">
        <f t="shared" si="0"/>
        <v>Libya-Africa2002</v>
      </c>
      <c r="B1382" s="6" t="s">
        <v>176</v>
      </c>
      <c r="C1382" s="6" t="s">
        <v>69</v>
      </c>
      <c r="D1382" s="7" t="s">
        <v>279</v>
      </c>
      <c r="E1382" s="13">
        <v>202000000</v>
      </c>
      <c r="F1382" s="13">
        <v>654000000</v>
      </c>
    </row>
    <row r="1383" customHeight="1" spans="1:6">
      <c r="A1383" s="6" t="str">
        <f t="shared" si="0"/>
        <v>Libya-Africa2003</v>
      </c>
      <c r="B1383" s="6" t="s">
        <v>176</v>
      </c>
      <c r="C1383" s="6" t="s">
        <v>69</v>
      </c>
      <c r="D1383" s="7" t="s">
        <v>280</v>
      </c>
      <c r="E1383" s="13">
        <v>243000000</v>
      </c>
      <c r="F1383" s="13">
        <v>689000000</v>
      </c>
    </row>
    <row r="1384" customHeight="1" spans="1:6">
      <c r="A1384" s="6" t="str">
        <f t="shared" si="0"/>
        <v>Libya-Africa2004</v>
      </c>
      <c r="B1384" s="6" t="s">
        <v>176</v>
      </c>
      <c r="C1384" s="6" t="s">
        <v>69</v>
      </c>
      <c r="D1384" s="7" t="s">
        <v>281</v>
      </c>
      <c r="E1384" s="13">
        <v>261000000</v>
      </c>
      <c r="F1384" s="13">
        <v>789000000</v>
      </c>
    </row>
    <row r="1385" customHeight="1" spans="1:6">
      <c r="A1385" s="6" t="str">
        <f t="shared" si="0"/>
        <v>Libya-Africa2005</v>
      </c>
      <c r="B1385" s="6" t="s">
        <v>176</v>
      </c>
      <c r="C1385" s="6" t="s">
        <v>69</v>
      </c>
      <c r="D1385" s="7" t="s">
        <v>282</v>
      </c>
      <c r="E1385" s="13">
        <v>301000000</v>
      </c>
      <c r="F1385" s="13">
        <v>920000000</v>
      </c>
    </row>
    <row r="1386" customHeight="1" spans="1:6">
      <c r="A1386" s="6" t="str">
        <f t="shared" si="0"/>
        <v>Libya-Africa2006</v>
      </c>
      <c r="B1386" s="6" t="s">
        <v>176</v>
      </c>
      <c r="C1386" s="6" t="s">
        <v>69</v>
      </c>
      <c r="D1386" s="7" t="s">
        <v>287</v>
      </c>
      <c r="E1386" s="13">
        <v>244000000</v>
      </c>
      <c r="F1386" s="13">
        <v>915000000</v>
      </c>
    </row>
    <row r="1387" customHeight="1" spans="1:6">
      <c r="A1387" s="6" t="str">
        <f t="shared" si="0"/>
        <v>Libya-Africa2007</v>
      </c>
      <c r="B1387" s="6" t="s">
        <v>176</v>
      </c>
      <c r="C1387" s="6" t="s">
        <v>69</v>
      </c>
      <c r="D1387" s="7" t="s">
        <v>289</v>
      </c>
      <c r="E1387" s="13">
        <v>99000000</v>
      </c>
      <c r="F1387" s="13">
        <v>1010000000</v>
      </c>
    </row>
    <row r="1388" customHeight="1" spans="1:6">
      <c r="A1388" s="6" t="str">
        <f t="shared" si="0"/>
        <v>Libya-Africa2008</v>
      </c>
      <c r="B1388" s="6" t="s">
        <v>176</v>
      </c>
      <c r="C1388" s="6" t="s">
        <v>69</v>
      </c>
      <c r="D1388" s="7" t="s">
        <v>283</v>
      </c>
      <c r="E1388" s="13">
        <v>99000000</v>
      </c>
      <c r="F1388" s="13">
        <v>1339000000</v>
      </c>
    </row>
    <row r="1389" customHeight="1" spans="1:6">
      <c r="A1389" s="6" t="str">
        <f t="shared" si="0"/>
        <v>Libya-Africa2009</v>
      </c>
      <c r="B1389" s="6" t="s">
        <v>176</v>
      </c>
      <c r="C1389" s="6" t="s">
        <v>69</v>
      </c>
      <c r="D1389" s="7" t="s">
        <v>284</v>
      </c>
      <c r="E1389" s="13">
        <v>159000000</v>
      </c>
      <c r="F1389" s="13">
        <v>1683000000</v>
      </c>
    </row>
    <row r="1390" customHeight="1" spans="1:6">
      <c r="A1390" s="6" t="str">
        <f t="shared" si="0"/>
        <v>Libya-Africa2010</v>
      </c>
      <c r="B1390" s="6" t="s">
        <v>176</v>
      </c>
      <c r="C1390" s="6" t="s">
        <v>69</v>
      </c>
      <c r="D1390" s="7" t="s">
        <v>288</v>
      </c>
      <c r="E1390" s="13">
        <v>170000000</v>
      </c>
      <c r="F1390" s="13">
        <v>2184000000</v>
      </c>
    </row>
    <row r="1391" customHeight="1" spans="1:6">
      <c r="A1391" s="6" t="str">
        <f t="shared" si="0"/>
        <v>Libya-Africa2011</v>
      </c>
      <c r="B1391" s="6" t="s">
        <v>176</v>
      </c>
      <c r="C1391" s="6" t="s">
        <v>69</v>
      </c>
      <c r="D1391" s="7" t="s">
        <v>285</v>
      </c>
      <c r="E1391" s="12"/>
      <c r="F1391" s="12"/>
    </row>
    <row r="1392" customHeight="1" spans="1:6">
      <c r="A1392" s="6" t="str">
        <f t="shared" si="0"/>
        <v>Libya-Africa2012</v>
      </c>
      <c r="B1392" s="6" t="s">
        <v>176</v>
      </c>
      <c r="C1392" s="6" t="s">
        <v>69</v>
      </c>
      <c r="D1392" s="7" t="s">
        <v>286</v>
      </c>
      <c r="E1392" s="12"/>
      <c r="F1392" s="13">
        <v>2654000000</v>
      </c>
    </row>
    <row r="1393" customHeight="1" spans="1:6">
      <c r="A1393" s="6" t="str">
        <f t="shared" si="0"/>
        <v>Liechtenstein-Europe2000</v>
      </c>
      <c r="B1393" s="6" t="s">
        <v>177</v>
      </c>
      <c r="C1393" s="6" t="s">
        <v>67</v>
      </c>
      <c r="D1393" s="7" t="s">
        <v>277</v>
      </c>
      <c r="E1393" s="12"/>
      <c r="F1393" s="12"/>
    </row>
    <row r="1394" customHeight="1" spans="1:6">
      <c r="A1394" s="6" t="str">
        <f t="shared" si="0"/>
        <v>Liechtenstein-Europe2001</v>
      </c>
      <c r="B1394" s="6" t="s">
        <v>177</v>
      </c>
      <c r="C1394" s="6" t="s">
        <v>67</v>
      </c>
      <c r="D1394" s="7" t="s">
        <v>278</v>
      </c>
      <c r="E1394" s="12"/>
      <c r="F1394" s="12"/>
    </row>
    <row r="1395" customHeight="1" spans="1:6">
      <c r="A1395" s="6" t="str">
        <f t="shared" si="0"/>
        <v>Liechtenstein-Europe2002</v>
      </c>
      <c r="B1395" s="6" t="s">
        <v>177</v>
      </c>
      <c r="C1395" s="6" t="s">
        <v>67</v>
      </c>
      <c r="D1395" s="7" t="s">
        <v>279</v>
      </c>
      <c r="E1395" s="12"/>
      <c r="F1395" s="12"/>
    </row>
    <row r="1396" customHeight="1" spans="1:6">
      <c r="A1396" s="6" t="str">
        <f t="shared" si="0"/>
        <v>Liechtenstein-Europe2003</v>
      </c>
      <c r="B1396" s="6" t="s">
        <v>177</v>
      </c>
      <c r="C1396" s="6" t="s">
        <v>67</v>
      </c>
      <c r="D1396" s="7" t="s">
        <v>280</v>
      </c>
      <c r="E1396" s="12"/>
      <c r="F1396" s="12"/>
    </row>
    <row r="1397" customHeight="1" spans="1:6">
      <c r="A1397" s="6" t="str">
        <f t="shared" si="0"/>
        <v>Liechtenstein-Europe2004</v>
      </c>
      <c r="B1397" s="6" t="s">
        <v>177</v>
      </c>
      <c r="C1397" s="6" t="s">
        <v>67</v>
      </c>
      <c r="D1397" s="7" t="s">
        <v>281</v>
      </c>
      <c r="E1397" s="12"/>
      <c r="F1397" s="12"/>
    </row>
    <row r="1398" customHeight="1" spans="1:6">
      <c r="A1398" s="6" t="str">
        <f t="shared" si="0"/>
        <v>Liechtenstein-Europe2005</v>
      </c>
      <c r="B1398" s="6" t="s">
        <v>177</v>
      </c>
      <c r="C1398" s="6" t="s">
        <v>67</v>
      </c>
      <c r="D1398" s="7" t="s">
        <v>282</v>
      </c>
      <c r="E1398" s="12"/>
      <c r="F1398" s="12"/>
    </row>
    <row r="1399" customHeight="1" spans="1:6">
      <c r="A1399" s="6" t="str">
        <f t="shared" si="0"/>
        <v>Liechtenstein-Europe2006</v>
      </c>
      <c r="B1399" s="6" t="s">
        <v>177</v>
      </c>
      <c r="C1399" s="6" t="s">
        <v>67</v>
      </c>
      <c r="D1399" s="7" t="s">
        <v>287</v>
      </c>
      <c r="E1399" s="12"/>
      <c r="F1399" s="12"/>
    </row>
    <row r="1400" customHeight="1" spans="1:6">
      <c r="A1400" s="6" t="str">
        <f t="shared" si="0"/>
        <v>Liechtenstein-Europe2007</v>
      </c>
      <c r="B1400" s="6" t="s">
        <v>177</v>
      </c>
      <c r="C1400" s="6" t="s">
        <v>67</v>
      </c>
      <c r="D1400" s="7" t="s">
        <v>289</v>
      </c>
      <c r="E1400" s="12"/>
      <c r="F1400" s="12"/>
    </row>
    <row r="1401" customHeight="1" spans="1:6">
      <c r="A1401" s="6" t="str">
        <f t="shared" si="0"/>
        <v>Liechtenstein-Europe2008</v>
      </c>
      <c r="B1401" s="6" t="s">
        <v>177</v>
      </c>
      <c r="C1401" s="6" t="s">
        <v>67</v>
      </c>
      <c r="D1401" s="7" t="s">
        <v>283</v>
      </c>
      <c r="E1401" s="12"/>
      <c r="F1401" s="12"/>
    </row>
    <row r="1402" customHeight="1" spans="1:6">
      <c r="A1402" s="6" t="str">
        <f t="shared" si="0"/>
        <v>Liechtenstein-Europe2009</v>
      </c>
      <c r="B1402" s="6" t="s">
        <v>177</v>
      </c>
      <c r="C1402" s="6" t="s">
        <v>67</v>
      </c>
      <c r="D1402" s="7" t="s">
        <v>284</v>
      </c>
      <c r="E1402" s="12"/>
      <c r="F1402" s="12"/>
    </row>
    <row r="1403" customHeight="1" spans="1:6">
      <c r="A1403" s="6" t="str">
        <f t="shared" si="0"/>
        <v>Liechtenstein-Europe2010</v>
      </c>
      <c r="B1403" s="6" t="s">
        <v>177</v>
      </c>
      <c r="C1403" s="6" t="s">
        <v>67</v>
      </c>
      <c r="D1403" s="7" t="s">
        <v>288</v>
      </c>
      <c r="E1403" s="12"/>
      <c r="F1403" s="12"/>
    </row>
    <row r="1404" customHeight="1" spans="1:6">
      <c r="A1404" s="6" t="str">
        <f t="shared" si="0"/>
        <v>Liechtenstein-Europe2011</v>
      </c>
      <c r="B1404" s="6" t="s">
        <v>177</v>
      </c>
      <c r="C1404" s="6" t="s">
        <v>67</v>
      </c>
      <c r="D1404" s="7" t="s">
        <v>285</v>
      </c>
      <c r="E1404" s="12"/>
      <c r="F1404" s="12"/>
    </row>
    <row r="1405" customHeight="1" spans="1:6">
      <c r="A1405" s="6" t="str">
        <f t="shared" si="0"/>
        <v>Liechtenstein-Europe2012</v>
      </c>
      <c r="B1405" s="6" t="s">
        <v>177</v>
      </c>
      <c r="C1405" s="6" t="s">
        <v>67</v>
      </c>
      <c r="D1405" s="7" t="s">
        <v>286</v>
      </c>
      <c r="E1405" s="12"/>
      <c r="F1405" s="12"/>
    </row>
    <row r="1406" customHeight="1" spans="1:6">
      <c r="A1406" s="6" t="str">
        <f t="shared" si="0"/>
        <v>Lithuania-Europe2000</v>
      </c>
      <c r="B1406" s="6" t="s">
        <v>178</v>
      </c>
      <c r="C1406" s="6" t="s">
        <v>67</v>
      </c>
      <c r="D1406" s="7" t="s">
        <v>277</v>
      </c>
      <c r="E1406" s="13">
        <v>430000000</v>
      </c>
      <c r="F1406" s="13">
        <v>261000000</v>
      </c>
    </row>
    <row r="1407" customHeight="1" spans="1:6">
      <c r="A1407" s="6" t="str">
        <f t="shared" si="0"/>
        <v>Lithuania-Europe2001</v>
      </c>
      <c r="B1407" s="6" t="s">
        <v>178</v>
      </c>
      <c r="C1407" s="6" t="s">
        <v>67</v>
      </c>
      <c r="D1407" s="7" t="s">
        <v>278</v>
      </c>
      <c r="E1407" s="13">
        <v>425000000</v>
      </c>
      <c r="F1407" s="13">
        <v>227000000</v>
      </c>
    </row>
    <row r="1408" customHeight="1" spans="1:6">
      <c r="A1408" s="6" t="str">
        <f t="shared" si="0"/>
        <v>Lithuania-Europe2002</v>
      </c>
      <c r="B1408" s="6" t="s">
        <v>178</v>
      </c>
      <c r="C1408" s="6" t="s">
        <v>67</v>
      </c>
      <c r="D1408" s="7" t="s">
        <v>279</v>
      </c>
      <c r="E1408" s="13">
        <v>556000000</v>
      </c>
      <c r="F1408" s="13">
        <v>334000000</v>
      </c>
    </row>
    <row r="1409" customHeight="1" spans="1:6">
      <c r="A1409" s="6" t="str">
        <f t="shared" si="0"/>
        <v>Lithuania-Europe2003</v>
      </c>
      <c r="B1409" s="6" t="s">
        <v>178</v>
      </c>
      <c r="C1409" s="6" t="s">
        <v>67</v>
      </c>
      <c r="D1409" s="7" t="s">
        <v>280</v>
      </c>
      <c r="E1409" s="13">
        <v>700000000</v>
      </c>
      <c r="F1409" s="13">
        <v>476000000</v>
      </c>
    </row>
    <row r="1410" customHeight="1" spans="1:6">
      <c r="A1410" s="6" t="str">
        <f t="shared" si="0"/>
        <v>Lithuania-Europe2004</v>
      </c>
      <c r="B1410" s="6" t="s">
        <v>178</v>
      </c>
      <c r="C1410" s="6" t="s">
        <v>67</v>
      </c>
      <c r="D1410" s="7" t="s">
        <v>281</v>
      </c>
      <c r="E1410" s="13">
        <v>834000000</v>
      </c>
      <c r="F1410" s="13">
        <v>643000000</v>
      </c>
    </row>
    <row r="1411" customHeight="1" spans="1:6">
      <c r="A1411" s="6" t="str">
        <f t="shared" si="0"/>
        <v>Lithuania-Europe2005</v>
      </c>
      <c r="B1411" s="6" t="s">
        <v>178</v>
      </c>
      <c r="C1411" s="6" t="s">
        <v>67</v>
      </c>
      <c r="D1411" s="7" t="s">
        <v>282</v>
      </c>
      <c r="E1411" s="13">
        <v>975000000</v>
      </c>
      <c r="F1411" s="13">
        <v>757000000</v>
      </c>
    </row>
    <row r="1412" customHeight="1" spans="1:6">
      <c r="A1412" s="6" t="str">
        <f t="shared" si="0"/>
        <v>Lithuania-Europe2006</v>
      </c>
      <c r="B1412" s="6" t="s">
        <v>178</v>
      </c>
      <c r="C1412" s="6" t="s">
        <v>67</v>
      </c>
      <c r="D1412" s="7" t="s">
        <v>287</v>
      </c>
      <c r="E1412" s="13">
        <v>1077000000</v>
      </c>
      <c r="F1412" s="13">
        <v>931000000</v>
      </c>
    </row>
    <row r="1413" customHeight="1" spans="1:6">
      <c r="A1413" s="6" t="str">
        <f t="shared" si="0"/>
        <v>Lithuania-Europe2007</v>
      </c>
      <c r="B1413" s="6" t="s">
        <v>178</v>
      </c>
      <c r="C1413" s="6" t="s">
        <v>67</v>
      </c>
      <c r="D1413" s="7" t="s">
        <v>289</v>
      </c>
      <c r="E1413" s="13">
        <v>1192000000</v>
      </c>
      <c r="F1413" s="13">
        <v>1168000000</v>
      </c>
    </row>
    <row r="1414" customHeight="1" spans="1:6">
      <c r="A1414" s="6" t="str">
        <f t="shared" si="0"/>
        <v>Lithuania-Europe2008</v>
      </c>
      <c r="B1414" s="6" t="s">
        <v>178</v>
      </c>
      <c r="C1414" s="6" t="s">
        <v>67</v>
      </c>
      <c r="D1414" s="7" t="s">
        <v>283</v>
      </c>
      <c r="E1414" s="13">
        <v>1316000000</v>
      </c>
      <c r="F1414" s="13">
        <v>1567000000</v>
      </c>
    </row>
    <row r="1415" customHeight="1" spans="1:6">
      <c r="A1415" s="6" t="str">
        <f t="shared" si="0"/>
        <v>Lithuania-Europe2009</v>
      </c>
      <c r="B1415" s="6" t="s">
        <v>178</v>
      </c>
      <c r="C1415" s="6" t="s">
        <v>67</v>
      </c>
      <c r="D1415" s="7" t="s">
        <v>284</v>
      </c>
      <c r="E1415" s="13">
        <v>1063000000</v>
      </c>
      <c r="F1415" s="13">
        <v>1170000000</v>
      </c>
    </row>
    <row r="1416" customHeight="1" spans="1:6">
      <c r="A1416" s="6" t="str">
        <f t="shared" si="0"/>
        <v>Lithuania-Europe2010</v>
      </c>
      <c r="B1416" s="6" t="s">
        <v>178</v>
      </c>
      <c r="C1416" s="6" t="s">
        <v>67</v>
      </c>
      <c r="D1416" s="7" t="s">
        <v>288</v>
      </c>
      <c r="E1416" s="13">
        <v>1034000000</v>
      </c>
      <c r="F1416" s="13">
        <v>936000000</v>
      </c>
    </row>
    <row r="1417" customHeight="1" spans="1:6">
      <c r="A1417" s="6" t="str">
        <f t="shared" si="0"/>
        <v>Lithuania-Europe2011</v>
      </c>
      <c r="B1417" s="6" t="s">
        <v>178</v>
      </c>
      <c r="C1417" s="6" t="s">
        <v>67</v>
      </c>
      <c r="D1417" s="7" t="s">
        <v>285</v>
      </c>
      <c r="E1417" s="13">
        <v>1417000000</v>
      </c>
      <c r="F1417" s="13">
        <v>874000000</v>
      </c>
    </row>
    <row r="1418" customHeight="1" spans="1:6">
      <c r="A1418" s="6" t="str">
        <f t="shared" si="0"/>
        <v>Lithuania-Europe2012</v>
      </c>
      <c r="B1418" s="6" t="s">
        <v>178</v>
      </c>
      <c r="C1418" s="6" t="s">
        <v>67</v>
      </c>
      <c r="D1418" s="7" t="s">
        <v>286</v>
      </c>
      <c r="E1418" s="13">
        <v>1430000000</v>
      </c>
      <c r="F1418" s="13">
        <v>1058000000</v>
      </c>
    </row>
    <row r="1419" customHeight="1" spans="1:6">
      <c r="A1419" s="6" t="str">
        <f t="shared" si="0"/>
        <v>Luxembourg-Europe2000</v>
      </c>
      <c r="B1419" s="6" t="s">
        <v>179</v>
      </c>
      <c r="C1419" s="6" t="s">
        <v>67</v>
      </c>
      <c r="D1419" s="7" t="s">
        <v>277</v>
      </c>
      <c r="E1419" s="13">
        <v>1686000000</v>
      </c>
      <c r="F1419" s="13">
        <v>1309000000</v>
      </c>
    </row>
    <row r="1420" customHeight="1" spans="1:6">
      <c r="A1420" s="6" t="str">
        <f t="shared" si="0"/>
        <v>Luxembourg-Europe2001</v>
      </c>
      <c r="B1420" s="6" t="s">
        <v>179</v>
      </c>
      <c r="C1420" s="6" t="s">
        <v>67</v>
      </c>
      <c r="D1420" s="7" t="s">
        <v>278</v>
      </c>
      <c r="E1420" s="13">
        <v>1780000000</v>
      </c>
      <c r="F1420" s="13">
        <v>1464000000</v>
      </c>
    </row>
    <row r="1421" customHeight="1" spans="1:6">
      <c r="A1421" s="6" t="str">
        <f t="shared" si="0"/>
        <v>Luxembourg-Europe2002</v>
      </c>
      <c r="B1421" s="6" t="s">
        <v>179</v>
      </c>
      <c r="C1421" s="6" t="s">
        <v>67</v>
      </c>
      <c r="D1421" s="7" t="s">
        <v>279</v>
      </c>
      <c r="E1421" s="13">
        <v>2547000000</v>
      </c>
      <c r="F1421" s="13">
        <v>1963000000</v>
      </c>
    </row>
    <row r="1422" customHeight="1" spans="1:6">
      <c r="A1422" s="6" t="str">
        <f t="shared" si="0"/>
        <v>Luxembourg-Europe2003</v>
      </c>
      <c r="B1422" s="6" t="s">
        <v>179</v>
      </c>
      <c r="C1422" s="6" t="s">
        <v>67</v>
      </c>
      <c r="D1422" s="7" t="s">
        <v>280</v>
      </c>
      <c r="E1422" s="13">
        <v>3149000000</v>
      </c>
      <c r="F1422" s="13">
        <v>2445000000</v>
      </c>
    </row>
    <row r="1423" customHeight="1" spans="1:6">
      <c r="A1423" s="6" t="str">
        <f t="shared" si="0"/>
        <v>Luxembourg-Europe2004</v>
      </c>
      <c r="B1423" s="6" t="s">
        <v>179</v>
      </c>
      <c r="C1423" s="6" t="s">
        <v>67</v>
      </c>
      <c r="D1423" s="7" t="s">
        <v>281</v>
      </c>
      <c r="E1423" s="13">
        <v>3880000000</v>
      </c>
      <c r="F1423" s="13">
        <v>2950000000</v>
      </c>
    </row>
    <row r="1424" customHeight="1" spans="1:6">
      <c r="A1424" s="6" t="str">
        <f t="shared" si="0"/>
        <v>Luxembourg-Europe2005</v>
      </c>
      <c r="B1424" s="6" t="s">
        <v>179</v>
      </c>
      <c r="C1424" s="6" t="s">
        <v>67</v>
      </c>
      <c r="D1424" s="7" t="s">
        <v>282</v>
      </c>
      <c r="E1424" s="13">
        <v>3612000000</v>
      </c>
      <c r="F1424" s="13">
        <v>2977000000</v>
      </c>
    </row>
    <row r="1425" customHeight="1" spans="1:6">
      <c r="A1425" s="6" t="str">
        <f t="shared" si="0"/>
        <v>Luxembourg-Europe2006</v>
      </c>
      <c r="B1425" s="6" t="s">
        <v>179</v>
      </c>
      <c r="C1425" s="6" t="s">
        <v>67</v>
      </c>
      <c r="D1425" s="7" t="s">
        <v>287</v>
      </c>
      <c r="E1425" s="13">
        <v>3636000000</v>
      </c>
      <c r="F1425" s="13">
        <v>3138000000</v>
      </c>
    </row>
    <row r="1426" customHeight="1" spans="1:6">
      <c r="A1426" s="6" t="str">
        <f t="shared" si="0"/>
        <v>Luxembourg-Europe2007</v>
      </c>
      <c r="B1426" s="6" t="s">
        <v>179</v>
      </c>
      <c r="C1426" s="6" t="s">
        <v>67</v>
      </c>
      <c r="D1426" s="7" t="s">
        <v>289</v>
      </c>
      <c r="E1426" s="13">
        <v>4032000000</v>
      </c>
      <c r="F1426" s="13">
        <v>3476000000</v>
      </c>
    </row>
    <row r="1427" customHeight="1" spans="1:6">
      <c r="A1427" s="6" t="str">
        <f t="shared" si="0"/>
        <v>Luxembourg-Europe2008</v>
      </c>
      <c r="B1427" s="6" t="s">
        <v>179</v>
      </c>
      <c r="C1427" s="6" t="s">
        <v>67</v>
      </c>
      <c r="D1427" s="7" t="s">
        <v>283</v>
      </c>
      <c r="E1427" s="13">
        <v>4486000000</v>
      </c>
      <c r="F1427" s="13">
        <v>3801000000</v>
      </c>
    </row>
    <row r="1428" customHeight="1" spans="1:6">
      <c r="A1428" s="6" t="str">
        <f t="shared" si="0"/>
        <v>Luxembourg-Europe2009</v>
      </c>
      <c r="B1428" s="6" t="s">
        <v>179</v>
      </c>
      <c r="C1428" s="6" t="s">
        <v>67</v>
      </c>
      <c r="D1428" s="7" t="s">
        <v>284</v>
      </c>
      <c r="E1428" s="13">
        <v>4148000000</v>
      </c>
      <c r="F1428" s="13">
        <v>3612000000</v>
      </c>
    </row>
    <row r="1429" customHeight="1" spans="1:6">
      <c r="A1429" s="6" t="str">
        <f t="shared" si="0"/>
        <v>Luxembourg-Europe2010</v>
      </c>
      <c r="B1429" s="6" t="s">
        <v>179</v>
      </c>
      <c r="C1429" s="6" t="s">
        <v>67</v>
      </c>
      <c r="D1429" s="7" t="s">
        <v>288</v>
      </c>
      <c r="E1429" s="13">
        <v>4115000000</v>
      </c>
      <c r="F1429" s="13">
        <v>3549000000</v>
      </c>
    </row>
    <row r="1430" customHeight="1" spans="1:6">
      <c r="A1430" s="6" t="str">
        <f t="shared" si="0"/>
        <v>Luxembourg-Europe2011</v>
      </c>
      <c r="B1430" s="6" t="s">
        <v>179</v>
      </c>
      <c r="C1430" s="6" t="s">
        <v>67</v>
      </c>
      <c r="D1430" s="7" t="s">
        <v>285</v>
      </c>
      <c r="E1430" s="13">
        <v>4825000000</v>
      </c>
      <c r="F1430" s="13">
        <v>3822000000</v>
      </c>
    </row>
    <row r="1431" customHeight="1" spans="1:6">
      <c r="A1431" s="6" t="str">
        <f t="shared" si="0"/>
        <v>Luxembourg-Europe2012</v>
      </c>
      <c r="B1431" s="6" t="s">
        <v>179</v>
      </c>
      <c r="C1431" s="6" t="s">
        <v>67</v>
      </c>
      <c r="D1431" s="7" t="s">
        <v>286</v>
      </c>
      <c r="E1431" s="13">
        <v>4613000000</v>
      </c>
      <c r="F1431" s="13">
        <v>3582000000</v>
      </c>
    </row>
    <row r="1432" customHeight="1" spans="1:6">
      <c r="A1432" s="6" t="str">
        <f t="shared" si="0"/>
        <v>Macao SAR-Asia2000</v>
      </c>
      <c r="B1432" s="6" t="s">
        <v>180</v>
      </c>
      <c r="C1432" s="6" t="s">
        <v>65</v>
      </c>
      <c r="D1432" s="7" t="s">
        <v>277</v>
      </c>
      <c r="E1432" s="13">
        <v>3205000000</v>
      </c>
      <c r="F1432" s="12"/>
    </row>
    <row r="1433" customHeight="1" spans="1:6">
      <c r="A1433" s="6" t="str">
        <f t="shared" si="0"/>
        <v>Macao SAR-Asia2001</v>
      </c>
      <c r="B1433" s="6" t="s">
        <v>180</v>
      </c>
      <c r="C1433" s="6" t="s">
        <v>65</v>
      </c>
      <c r="D1433" s="7" t="s">
        <v>278</v>
      </c>
      <c r="E1433" s="13">
        <v>3745000000</v>
      </c>
      <c r="F1433" s="12"/>
    </row>
    <row r="1434" customHeight="1" spans="1:6">
      <c r="A1434" s="6" t="str">
        <f t="shared" si="0"/>
        <v>Macao SAR-Asia2002</v>
      </c>
      <c r="B1434" s="6" t="s">
        <v>180</v>
      </c>
      <c r="C1434" s="6" t="s">
        <v>65</v>
      </c>
      <c r="D1434" s="7" t="s">
        <v>279</v>
      </c>
      <c r="E1434" s="13">
        <v>4428000000</v>
      </c>
      <c r="F1434" s="13">
        <v>512000000</v>
      </c>
    </row>
    <row r="1435" customHeight="1" spans="1:6">
      <c r="A1435" s="6" t="str">
        <f t="shared" si="0"/>
        <v>Macao SAR-Asia2003</v>
      </c>
      <c r="B1435" s="6" t="s">
        <v>180</v>
      </c>
      <c r="C1435" s="6" t="s">
        <v>65</v>
      </c>
      <c r="D1435" s="7" t="s">
        <v>280</v>
      </c>
      <c r="E1435" s="13">
        <v>5225000000</v>
      </c>
      <c r="F1435" s="13">
        <v>471000000</v>
      </c>
    </row>
    <row r="1436" customHeight="1" spans="1:6">
      <c r="A1436" s="6" t="str">
        <f t="shared" si="0"/>
        <v>Macao SAR-Asia2004</v>
      </c>
      <c r="B1436" s="6" t="s">
        <v>180</v>
      </c>
      <c r="C1436" s="6" t="s">
        <v>65</v>
      </c>
      <c r="D1436" s="7" t="s">
        <v>281</v>
      </c>
      <c r="E1436" s="13">
        <v>7431000000</v>
      </c>
      <c r="F1436" s="13">
        <v>529000000</v>
      </c>
    </row>
    <row r="1437" customHeight="1" spans="1:6">
      <c r="A1437" s="6" t="str">
        <f t="shared" si="0"/>
        <v>Macao SAR-Asia2005</v>
      </c>
      <c r="B1437" s="6" t="s">
        <v>180</v>
      </c>
      <c r="C1437" s="6" t="s">
        <v>65</v>
      </c>
      <c r="D1437" s="7" t="s">
        <v>282</v>
      </c>
      <c r="E1437" s="13">
        <v>8190000000</v>
      </c>
      <c r="F1437" s="13">
        <v>615000000</v>
      </c>
    </row>
    <row r="1438" customHeight="1" spans="1:6">
      <c r="A1438" s="6" t="str">
        <f t="shared" si="0"/>
        <v>Macao SAR-Asia2006</v>
      </c>
      <c r="B1438" s="6" t="s">
        <v>180</v>
      </c>
      <c r="C1438" s="6" t="s">
        <v>65</v>
      </c>
      <c r="D1438" s="7" t="s">
        <v>287</v>
      </c>
      <c r="E1438" s="13">
        <v>10055000000</v>
      </c>
      <c r="F1438" s="13">
        <v>648000000</v>
      </c>
    </row>
    <row r="1439" customHeight="1" spans="1:6">
      <c r="A1439" s="6" t="str">
        <f t="shared" si="0"/>
        <v>Macao SAR-Asia2007</v>
      </c>
      <c r="B1439" s="6" t="s">
        <v>180</v>
      </c>
      <c r="C1439" s="6" t="s">
        <v>65</v>
      </c>
      <c r="D1439" s="7" t="s">
        <v>289</v>
      </c>
      <c r="E1439" s="13">
        <v>13733000000</v>
      </c>
      <c r="F1439" s="13">
        <v>777000000</v>
      </c>
    </row>
    <row r="1440" customHeight="1" spans="1:6">
      <c r="A1440" s="6" t="str">
        <f t="shared" si="0"/>
        <v>Macao SAR-Asia2008</v>
      </c>
      <c r="B1440" s="6" t="s">
        <v>180</v>
      </c>
      <c r="C1440" s="6" t="s">
        <v>65</v>
      </c>
      <c r="D1440" s="7" t="s">
        <v>283</v>
      </c>
      <c r="E1440" s="13">
        <v>17297000000</v>
      </c>
      <c r="F1440" s="13">
        <v>902000000</v>
      </c>
    </row>
    <row r="1441" customHeight="1" spans="1:6">
      <c r="A1441" s="6" t="str">
        <f t="shared" si="0"/>
        <v>Macao SAR-Asia2009</v>
      </c>
      <c r="B1441" s="6" t="s">
        <v>180</v>
      </c>
      <c r="C1441" s="6" t="s">
        <v>65</v>
      </c>
      <c r="D1441" s="7" t="s">
        <v>284</v>
      </c>
      <c r="E1441" s="13">
        <v>18445000000</v>
      </c>
      <c r="F1441" s="13">
        <v>983000000</v>
      </c>
    </row>
    <row r="1442" customHeight="1" spans="1:6">
      <c r="A1442" s="6" t="str">
        <f t="shared" si="0"/>
        <v>Macao SAR-Asia2010</v>
      </c>
      <c r="B1442" s="6" t="s">
        <v>180</v>
      </c>
      <c r="C1442" s="6" t="s">
        <v>65</v>
      </c>
      <c r="D1442" s="7" t="s">
        <v>288</v>
      </c>
      <c r="E1442" s="13">
        <v>28214000000</v>
      </c>
      <c r="F1442" s="13">
        <v>1237000000</v>
      </c>
    </row>
    <row r="1443" customHeight="1" spans="1:6">
      <c r="A1443" s="6" t="str">
        <f t="shared" si="0"/>
        <v>Macao SAR-Asia2011</v>
      </c>
      <c r="B1443" s="6" t="s">
        <v>180</v>
      </c>
      <c r="C1443" s="6" t="s">
        <v>65</v>
      </c>
      <c r="D1443" s="7" t="s">
        <v>285</v>
      </c>
      <c r="E1443" s="13">
        <v>38976000000</v>
      </c>
      <c r="F1443" s="13">
        <v>1476000000</v>
      </c>
    </row>
    <row r="1444" customHeight="1" spans="1:6">
      <c r="A1444" s="6" t="str">
        <f t="shared" si="0"/>
        <v>Macao SAR-Asia2012</v>
      </c>
      <c r="B1444" s="6" t="s">
        <v>180</v>
      </c>
      <c r="C1444" s="6" t="s">
        <v>65</v>
      </c>
      <c r="D1444" s="7" t="s">
        <v>286</v>
      </c>
      <c r="E1444" s="13">
        <v>44455000000</v>
      </c>
      <c r="F1444" s="13">
        <v>1711000000</v>
      </c>
    </row>
    <row r="1445" customHeight="1" spans="1:6">
      <c r="A1445" s="6" t="str">
        <f t="shared" si="0"/>
        <v>Madagascar-Africa2000</v>
      </c>
      <c r="B1445" s="6" t="s">
        <v>181</v>
      </c>
      <c r="C1445" s="6" t="s">
        <v>69</v>
      </c>
      <c r="D1445" s="7" t="s">
        <v>277</v>
      </c>
      <c r="E1445" s="13">
        <v>152000000</v>
      </c>
      <c r="F1445" s="13">
        <v>139000000</v>
      </c>
    </row>
    <row r="1446" customHeight="1" spans="1:6">
      <c r="A1446" s="6" t="str">
        <f t="shared" si="0"/>
        <v>Madagascar-Africa2001</v>
      </c>
      <c r="B1446" s="6" t="s">
        <v>181</v>
      </c>
      <c r="C1446" s="6" t="s">
        <v>69</v>
      </c>
      <c r="D1446" s="7" t="s">
        <v>278</v>
      </c>
      <c r="E1446" s="13">
        <v>149000000</v>
      </c>
      <c r="F1446" s="13">
        <v>179000000</v>
      </c>
    </row>
    <row r="1447" customHeight="1" spans="1:6">
      <c r="A1447" s="6" t="str">
        <f t="shared" si="0"/>
        <v>Madagascar-Africa2002</v>
      </c>
      <c r="B1447" s="6" t="s">
        <v>181</v>
      </c>
      <c r="C1447" s="6" t="s">
        <v>69</v>
      </c>
      <c r="D1447" s="7" t="s">
        <v>279</v>
      </c>
      <c r="E1447" s="13">
        <v>109000000</v>
      </c>
      <c r="F1447" s="13">
        <v>192000000</v>
      </c>
    </row>
    <row r="1448" customHeight="1" spans="1:6">
      <c r="A1448" s="6" t="str">
        <f t="shared" si="0"/>
        <v>Madagascar-Africa2003</v>
      </c>
      <c r="B1448" s="6" t="s">
        <v>181</v>
      </c>
      <c r="C1448" s="6" t="s">
        <v>69</v>
      </c>
      <c r="D1448" s="7" t="s">
        <v>280</v>
      </c>
      <c r="E1448" s="13">
        <v>119000000</v>
      </c>
      <c r="F1448" s="13">
        <v>67000000</v>
      </c>
    </row>
    <row r="1449" customHeight="1" spans="1:6">
      <c r="A1449" s="6" t="str">
        <f t="shared" si="0"/>
        <v>Madagascar-Africa2004</v>
      </c>
      <c r="B1449" s="6" t="s">
        <v>181</v>
      </c>
      <c r="C1449" s="6" t="s">
        <v>69</v>
      </c>
      <c r="D1449" s="7" t="s">
        <v>281</v>
      </c>
      <c r="E1449" s="13">
        <v>239000000</v>
      </c>
      <c r="F1449" s="13">
        <v>108000000</v>
      </c>
    </row>
    <row r="1450" customHeight="1" spans="1:6">
      <c r="A1450" s="6" t="str">
        <f t="shared" si="0"/>
        <v>Madagascar-Africa2005</v>
      </c>
      <c r="B1450" s="6" t="s">
        <v>181</v>
      </c>
      <c r="C1450" s="6" t="s">
        <v>69</v>
      </c>
      <c r="D1450" s="7" t="s">
        <v>282</v>
      </c>
      <c r="E1450" s="13">
        <v>290000000</v>
      </c>
      <c r="F1450" s="13">
        <v>80000000</v>
      </c>
    </row>
    <row r="1451" customHeight="1" spans="1:6">
      <c r="A1451" s="6" t="str">
        <f t="shared" si="0"/>
        <v>Madagascar-Africa2006</v>
      </c>
      <c r="B1451" s="6" t="s">
        <v>181</v>
      </c>
      <c r="C1451" s="6" t="s">
        <v>69</v>
      </c>
      <c r="D1451" s="7" t="s">
        <v>287</v>
      </c>
      <c r="E1451" s="13">
        <v>386000000</v>
      </c>
      <c r="F1451" s="13">
        <v>86000000</v>
      </c>
    </row>
    <row r="1452" customHeight="1" spans="1:6">
      <c r="A1452" s="6" t="str">
        <f t="shared" si="0"/>
        <v>Madagascar-Africa2007</v>
      </c>
      <c r="B1452" s="6" t="s">
        <v>181</v>
      </c>
      <c r="C1452" s="6" t="s">
        <v>69</v>
      </c>
      <c r="D1452" s="7" t="s">
        <v>289</v>
      </c>
      <c r="E1452" s="13">
        <v>506000000</v>
      </c>
      <c r="F1452" s="13">
        <v>94000000</v>
      </c>
    </row>
    <row r="1453" customHeight="1" spans="1:6">
      <c r="A1453" s="6" t="str">
        <f t="shared" si="0"/>
        <v>Madagascar-Africa2008</v>
      </c>
      <c r="B1453" s="6" t="s">
        <v>181</v>
      </c>
      <c r="C1453" s="6" t="s">
        <v>69</v>
      </c>
      <c r="D1453" s="7" t="s">
        <v>283</v>
      </c>
      <c r="E1453" s="13">
        <v>620000000</v>
      </c>
      <c r="F1453" s="13">
        <v>143000000</v>
      </c>
    </row>
    <row r="1454" customHeight="1" spans="1:6">
      <c r="A1454" s="6" t="str">
        <f t="shared" si="0"/>
        <v>Madagascar-Africa2009</v>
      </c>
      <c r="B1454" s="6" t="s">
        <v>181</v>
      </c>
      <c r="C1454" s="6" t="s">
        <v>69</v>
      </c>
      <c r="D1454" s="7" t="s">
        <v>284</v>
      </c>
      <c r="E1454" s="13">
        <v>518000000</v>
      </c>
      <c r="F1454" s="13">
        <v>123000000</v>
      </c>
    </row>
    <row r="1455" customHeight="1" spans="1:6">
      <c r="A1455" s="6" t="str">
        <f t="shared" si="0"/>
        <v>Madagascar-Africa2010</v>
      </c>
      <c r="B1455" s="6" t="s">
        <v>181</v>
      </c>
      <c r="C1455" s="6" t="s">
        <v>69</v>
      </c>
      <c r="D1455" s="7" t="s">
        <v>288</v>
      </c>
      <c r="E1455" s="13">
        <v>633000000</v>
      </c>
      <c r="F1455" s="13">
        <v>110000000</v>
      </c>
    </row>
    <row r="1456" customHeight="1" spans="1:6">
      <c r="A1456" s="6" t="str">
        <f t="shared" si="0"/>
        <v>Madagascar-Africa2011</v>
      </c>
      <c r="B1456" s="6" t="s">
        <v>181</v>
      </c>
      <c r="C1456" s="6" t="s">
        <v>69</v>
      </c>
      <c r="D1456" s="7" t="s">
        <v>285</v>
      </c>
      <c r="E1456" s="12"/>
      <c r="F1456" s="12"/>
    </row>
    <row r="1457" customHeight="1" spans="1:6">
      <c r="A1457" s="6" t="str">
        <f t="shared" si="0"/>
        <v>Madagascar-Africa2012</v>
      </c>
      <c r="B1457" s="6" t="s">
        <v>181</v>
      </c>
      <c r="C1457" s="6" t="s">
        <v>69</v>
      </c>
      <c r="D1457" s="7" t="s">
        <v>286</v>
      </c>
      <c r="E1457" s="12"/>
      <c r="F1457" s="12"/>
    </row>
    <row r="1458" customHeight="1" spans="1:6">
      <c r="A1458" s="6" t="str">
        <f t="shared" si="0"/>
        <v>Malawi-Africa2000</v>
      </c>
      <c r="B1458" s="6" t="s">
        <v>182</v>
      </c>
      <c r="C1458" s="6" t="s">
        <v>69</v>
      </c>
      <c r="D1458" s="7" t="s">
        <v>277</v>
      </c>
      <c r="E1458" s="13">
        <v>29000000</v>
      </c>
      <c r="F1458" s="13">
        <v>53000000</v>
      </c>
    </row>
    <row r="1459" customHeight="1" spans="1:6">
      <c r="A1459" s="6" t="str">
        <f t="shared" si="0"/>
        <v>Malawi-Africa2001</v>
      </c>
      <c r="B1459" s="6" t="s">
        <v>182</v>
      </c>
      <c r="C1459" s="6" t="s">
        <v>69</v>
      </c>
      <c r="D1459" s="7" t="s">
        <v>278</v>
      </c>
      <c r="E1459" s="13">
        <v>40000000</v>
      </c>
      <c r="F1459" s="13">
        <v>52000000</v>
      </c>
    </row>
    <row r="1460" customHeight="1" spans="1:6">
      <c r="A1460" s="6" t="str">
        <f t="shared" si="0"/>
        <v>Malawi-Africa2002</v>
      </c>
      <c r="B1460" s="6" t="s">
        <v>182</v>
      </c>
      <c r="C1460" s="6" t="s">
        <v>69</v>
      </c>
      <c r="D1460" s="7" t="s">
        <v>279</v>
      </c>
      <c r="E1460" s="13">
        <v>45000000</v>
      </c>
      <c r="F1460" s="13">
        <v>86000000</v>
      </c>
    </row>
    <row r="1461" customHeight="1" spans="1:6">
      <c r="A1461" s="6" t="str">
        <f t="shared" si="0"/>
        <v>Malawi-Africa2003</v>
      </c>
      <c r="B1461" s="6" t="s">
        <v>182</v>
      </c>
      <c r="C1461" s="6" t="s">
        <v>69</v>
      </c>
      <c r="D1461" s="7" t="s">
        <v>280</v>
      </c>
      <c r="E1461" s="13">
        <v>66000000</v>
      </c>
      <c r="F1461" s="13">
        <v>70000000</v>
      </c>
    </row>
    <row r="1462" customHeight="1" spans="1:6">
      <c r="A1462" s="6" t="str">
        <f t="shared" si="0"/>
        <v>Malawi-Africa2004</v>
      </c>
      <c r="B1462" s="6" t="s">
        <v>182</v>
      </c>
      <c r="C1462" s="6" t="s">
        <v>69</v>
      </c>
      <c r="D1462" s="7" t="s">
        <v>281</v>
      </c>
      <c r="E1462" s="13">
        <v>74000000</v>
      </c>
      <c r="F1462" s="13">
        <v>70000000</v>
      </c>
    </row>
    <row r="1463" customHeight="1" spans="1:6">
      <c r="A1463" s="6" t="str">
        <f t="shared" si="0"/>
        <v>Malawi-Africa2005</v>
      </c>
      <c r="B1463" s="6" t="s">
        <v>182</v>
      </c>
      <c r="C1463" s="6" t="s">
        <v>69</v>
      </c>
      <c r="D1463" s="7" t="s">
        <v>282</v>
      </c>
      <c r="E1463" s="13">
        <v>48000000</v>
      </c>
      <c r="F1463" s="13">
        <v>84000000</v>
      </c>
    </row>
    <row r="1464" customHeight="1" spans="1:6">
      <c r="A1464" s="6" t="str">
        <f t="shared" si="0"/>
        <v>Malawi-Africa2006</v>
      </c>
      <c r="B1464" s="6" t="s">
        <v>182</v>
      </c>
      <c r="C1464" s="6" t="s">
        <v>69</v>
      </c>
      <c r="D1464" s="7" t="s">
        <v>287</v>
      </c>
      <c r="E1464" s="13">
        <v>45000000</v>
      </c>
      <c r="F1464" s="13">
        <v>85000000</v>
      </c>
    </row>
    <row r="1465" customHeight="1" spans="1:6">
      <c r="A1465" s="6" t="str">
        <f t="shared" si="0"/>
        <v>Malawi-Africa2007</v>
      </c>
      <c r="B1465" s="6" t="s">
        <v>182</v>
      </c>
      <c r="C1465" s="6" t="s">
        <v>69</v>
      </c>
      <c r="D1465" s="7" t="s">
        <v>289</v>
      </c>
      <c r="E1465" s="13">
        <v>43000000</v>
      </c>
      <c r="F1465" s="13">
        <v>79000000</v>
      </c>
    </row>
    <row r="1466" customHeight="1" spans="1:6">
      <c r="A1466" s="6" t="str">
        <f t="shared" si="0"/>
        <v>Malawi-Africa2008</v>
      </c>
      <c r="B1466" s="6" t="s">
        <v>182</v>
      </c>
      <c r="C1466" s="6" t="s">
        <v>69</v>
      </c>
      <c r="D1466" s="7" t="s">
        <v>283</v>
      </c>
      <c r="E1466" s="13">
        <v>43000000</v>
      </c>
      <c r="F1466" s="13">
        <v>86000000</v>
      </c>
    </row>
    <row r="1467" customHeight="1" spans="1:6">
      <c r="A1467" s="6" t="str">
        <f t="shared" si="0"/>
        <v>Malawi-Africa2009</v>
      </c>
      <c r="B1467" s="6" t="s">
        <v>182</v>
      </c>
      <c r="C1467" s="6" t="s">
        <v>69</v>
      </c>
      <c r="D1467" s="7" t="s">
        <v>284</v>
      </c>
      <c r="E1467" s="13">
        <v>46000000</v>
      </c>
      <c r="F1467" s="13">
        <v>91000000</v>
      </c>
    </row>
    <row r="1468" customHeight="1" spans="1:6">
      <c r="A1468" s="6" t="str">
        <f t="shared" si="0"/>
        <v>Malawi-Africa2010</v>
      </c>
      <c r="B1468" s="6" t="s">
        <v>182</v>
      </c>
      <c r="C1468" s="6" t="s">
        <v>69</v>
      </c>
      <c r="D1468" s="7" t="s">
        <v>288</v>
      </c>
      <c r="E1468" s="13">
        <v>47000000</v>
      </c>
      <c r="F1468" s="13">
        <v>93000000</v>
      </c>
    </row>
    <row r="1469" customHeight="1" spans="1:6">
      <c r="A1469" s="6" t="str">
        <f t="shared" si="0"/>
        <v>Malawi-Africa2011</v>
      </c>
      <c r="B1469" s="6" t="s">
        <v>182</v>
      </c>
      <c r="C1469" s="6" t="s">
        <v>69</v>
      </c>
      <c r="D1469" s="7" t="s">
        <v>285</v>
      </c>
      <c r="E1469" s="13">
        <v>39000000</v>
      </c>
      <c r="F1469" s="13">
        <v>97000000</v>
      </c>
    </row>
    <row r="1470" customHeight="1" spans="1:6">
      <c r="A1470" s="6" t="str">
        <f t="shared" si="0"/>
        <v>Malawi-Africa2012</v>
      </c>
      <c r="B1470" s="6" t="s">
        <v>182</v>
      </c>
      <c r="C1470" s="6" t="s">
        <v>69</v>
      </c>
      <c r="D1470" s="7" t="s">
        <v>286</v>
      </c>
      <c r="E1470" s="13">
        <v>38000000</v>
      </c>
      <c r="F1470" s="13">
        <v>101000000</v>
      </c>
    </row>
    <row r="1471" customHeight="1" spans="1:6">
      <c r="A1471" s="6" t="str">
        <f t="shared" si="0"/>
        <v>Malaysia-Asia2000</v>
      </c>
      <c r="B1471" s="6" t="s">
        <v>183</v>
      </c>
      <c r="C1471" s="6" t="s">
        <v>65</v>
      </c>
      <c r="D1471" s="7" t="s">
        <v>277</v>
      </c>
      <c r="E1471" s="13">
        <v>5873000000</v>
      </c>
      <c r="F1471" s="13">
        <v>2543000000</v>
      </c>
    </row>
    <row r="1472" customHeight="1" spans="1:6">
      <c r="A1472" s="6" t="str">
        <f t="shared" si="0"/>
        <v>Malaysia-Asia2001</v>
      </c>
      <c r="B1472" s="6" t="s">
        <v>183</v>
      </c>
      <c r="C1472" s="6" t="s">
        <v>65</v>
      </c>
      <c r="D1472" s="7" t="s">
        <v>278</v>
      </c>
      <c r="E1472" s="13">
        <v>7627000000</v>
      </c>
      <c r="F1472" s="13">
        <v>3391000000</v>
      </c>
    </row>
    <row r="1473" customHeight="1" spans="1:6">
      <c r="A1473" s="6" t="str">
        <f t="shared" si="0"/>
        <v>Malaysia-Asia2002</v>
      </c>
      <c r="B1473" s="6" t="s">
        <v>183</v>
      </c>
      <c r="C1473" s="6" t="s">
        <v>65</v>
      </c>
      <c r="D1473" s="7" t="s">
        <v>279</v>
      </c>
      <c r="E1473" s="13">
        <v>8084000000</v>
      </c>
      <c r="F1473" s="13">
        <v>3330000000</v>
      </c>
    </row>
    <row r="1474" customHeight="1" spans="1:6">
      <c r="A1474" s="6" t="str">
        <f t="shared" si="0"/>
        <v>Malaysia-Asia2003</v>
      </c>
      <c r="B1474" s="6" t="s">
        <v>183</v>
      </c>
      <c r="C1474" s="6" t="s">
        <v>65</v>
      </c>
      <c r="D1474" s="7" t="s">
        <v>280</v>
      </c>
      <c r="E1474" s="13">
        <v>6799000000</v>
      </c>
      <c r="F1474" s="13">
        <v>3401000000</v>
      </c>
    </row>
    <row r="1475" customHeight="1" spans="1:6">
      <c r="A1475" s="6" t="str">
        <f t="shared" si="0"/>
        <v>Malaysia-Asia2004</v>
      </c>
      <c r="B1475" s="6" t="s">
        <v>183</v>
      </c>
      <c r="C1475" s="6" t="s">
        <v>65</v>
      </c>
      <c r="D1475" s="7" t="s">
        <v>281</v>
      </c>
      <c r="E1475" s="13">
        <v>9183000000</v>
      </c>
      <c r="F1475" s="13">
        <v>3822000000</v>
      </c>
    </row>
    <row r="1476" customHeight="1" spans="1:6">
      <c r="A1476" s="6" t="str">
        <f t="shared" si="0"/>
        <v>Malaysia-Asia2005</v>
      </c>
      <c r="B1476" s="6" t="s">
        <v>183</v>
      </c>
      <c r="C1476" s="6" t="s">
        <v>65</v>
      </c>
      <c r="D1476" s="7" t="s">
        <v>282</v>
      </c>
      <c r="E1476" s="13">
        <v>10389000000</v>
      </c>
      <c r="F1476" s="13">
        <v>4339000000</v>
      </c>
    </row>
    <row r="1477" customHeight="1" spans="1:6">
      <c r="A1477" s="6" t="str">
        <f t="shared" si="0"/>
        <v>Malaysia-Asia2006</v>
      </c>
      <c r="B1477" s="6" t="s">
        <v>183</v>
      </c>
      <c r="C1477" s="6" t="s">
        <v>65</v>
      </c>
      <c r="D1477" s="7" t="s">
        <v>287</v>
      </c>
      <c r="E1477" s="13">
        <v>12280000000</v>
      </c>
      <c r="F1477" s="13">
        <v>5085000000</v>
      </c>
    </row>
    <row r="1478" customHeight="1" spans="1:6">
      <c r="A1478" s="6" t="str">
        <f t="shared" si="0"/>
        <v>Malaysia-Asia2007</v>
      </c>
      <c r="B1478" s="6" t="s">
        <v>183</v>
      </c>
      <c r="C1478" s="6" t="s">
        <v>65</v>
      </c>
      <c r="D1478" s="7" t="s">
        <v>289</v>
      </c>
      <c r="E1478" s="13">
        <v>17948000000</v>
      </c>
      <c r="F1478" s="13">
        <v>6600000000</v>
      </c>
    </row>
    <row r="1479" customHeight="1" spans="1:6">
      <c r="A1479" s="6" t="str">
        <f t="shared" si="0"/>
        <v>Malaysia-Asia2008</v>
      </c>
      <c r="B1479" s="6" t="s">
        <v>183</v>
      </c>
      <c r="C1479" s="6" t="s">
        <v>65</v>
      </c>
      <c r="D1479" s="7" t="s">
        <v>283</v>
      </c>
      <c r="E1479" s="13">
        <v>18553000000</v>
      </c>
      <c r="F1479" s="13">
        <v>7724000000</v>
      </c>
    </row>
    <row r="1480" customHeight="1" spans="1:6">
      <c r="A1480" s="6" t="str">
        <f t="shared" si="0"/>
        <v>Malaysia-Asia2009</v>
      </c>
      <c r="B1480" s="6" t="s">
        <v>183</v>
      </c>
      <c r="C1480" s="6" t="s">
        <v>65</v>
      </c>
      <c r="D1480" s="7" t="s">
        <v>284</v>
      </c>
      <c r="E1480" s="13">
        <v>17231000000</v>
      </c>
      <c r="F1480" s="13">
        <v>7196000000</v>
      </c>
    </row>
    <row r="1481" customHeight="1" spans="1:6">
      <c r="A1481" s="6" t="str">
        <f t="shared" si="0"/>
        <v>Malaysia-Asia2010</v>
      </c>
      <c r="B1481" s="6" t="s">
        <v>183</v>
      </c>
      <c r="C1481" s="6" t="s">
        <v>65</v>
      </c>
      <c r="D1481" s="7" t="s">
        <v>288</v>
      </c>
      <c r="E1481" s="13">
        <v>18152000000</v>
      </c>
      <c r="F1481" s="13">
        <v>8324000000</v>
      </c>
    </row>
    <row r="1482" customHeight="1" spans="1:6">
      <c r="A1482" s="6" t="str">
        <f t="shared" si="0"/>
        <v>Malaysia-Asia2011</v>
      </c>
      <c r="B1482" s="6" t="s">
        <v>183</v>
      </c>
      <c r="C1482" s="6" t="s">
        <v>65</v>
      </c>
      <c r="D1482" s="7" t="s">
        <v>285</v>
      </c>
      <c r="E1482" s="13">
        <v>19649000000</v>
      </c>
      <c r="F1482" s="13">
        <v>10180000000</v>
      </c>
    </row>
    <row r="1483" customHeight="1" spans="1:6">
      <c r="A1483" s="6" t="str">
        <f t="shared" si="0"/>
        <v>Malaysia-Asia2012</v>
      </c>
      <c r="B1483" s="6" t="s">
        <v>183</v>
      </c>
      <c r="C1483" s="6" t="s">
        <v>65</v>
      </c>
      <c r="D1483" s="7" t="s">
        <v>286</v>
      </c>
      <c r="E1483" s="13">
        <v>20251000000</v>
      </c>
      <c r="F1483" s="13">
        <v>11545000000</v>
      </c>
    </row>
    <row r="1484" customHeight="1" spans="1:6">
      <c r="A1484" s="6" t="str">
        <f t="shared" si="0"/>
        <v>Maldives-Asia2000</v>
      </c>
      <c r="B1484" s="6" t="s">
        <v>184</v>
      </c>
      <c r="C1484" s="6" t="s">
        <v>65</v>
      </c>
      <c r="D1484" s="7" t="s">
        <v>277</v>
      </c>
      <c r="E1484" s="13">
        <v>321000000</v>
      </c>
      <c r="F1484" s="13">
        <v>60000000</v>
      </c>
    </row>
    <row r="1485" customHeight="1" spans="1:6">
      <c r="A1485" s="6" t="str">
        <f t="shared" si="0"/>
        <v>Maldives-Asia2001</v>
      </c>
      <c r="B1485" s="6" t="s">
        <v>184</v>
      </c>
      <c r="C1485" s="6" t="s">
        <v>65</v>
      </c>
      <c r="D1485" s="7" t="s">
        <v>278</v>
      </c>
      <c r="E1485" s="13">
        <v>327000000</v>
      </c>
      <c r="F1485" s="13">
        <v>59000000</v>
      </c>
    </row>
    <row r="1486" customHeight="1" spans="1:6">
      <c r="A1486" s="6" t="str">
        <f t="shared" si="0"/>
        <v>Maldives-Asia2002</v>
      </c>
      <c r="B1486" s="6" t="s">
        <v>184</v>
      </c>
      <c r="C1486" s="6" t="s">
        <v>65</v>
      </c>
      <c r="D1486" s="7" t="s">
        <v>279</v>
      </c>
      <c r="E1486" s="13">
        <v>337000000</v>
      </c>
      <c r="F1486" s="13">
        <v>60000000</v>
      </c>
    </row>
    <row r="1487" customHeight="1" spans="1:6">
      <c r="A1487" s="6" t="str">
        <f t="shared" si="0"/>
        <v>Maldives-Asia2003</v>
      </c>
      <c r="B1487" s="6" t="s">
        <v>184</v>
      </c>
      <c r="C1487" s="6" t="s">
        <v>65</v>
      </c>
      <c r="D1487" s="7" t="s">
        <v>280</v>
      </c>
      <c r="E1487" s="13">
        <v>402000000</v>
      </c>
      <c r="F1487" s="13">
        <v>60000000</v>
      </c>
    </row>
    <row r="1488" customHeight="1" spans="1:6">
      <c r="A1488" s="6" t="str">
        <f t="shared" si="0"/>
        <v>Maldives-Asia2004</v>
      </c>
      <c r="B1488" s="6" t="s">
        <v>184</v>
      </c>
      <c r="C1488" s="6" t="s">
        <v>65</v>
      </c>
      <c r="D1488" s="7" t="s">
        <v>281</v>
      </c>
      <c r="E1488" s="13">
        <v>471000000</v>
      </c>
      <c r="F1488" s="13">
        <v>75000000</v>
      </c>
    </row>
    <row r="1489" customHeight="1" spans="1:6">
      <c r="A1489" s="6" t="str">
        <f t="shared" si="0"/>
        <v>Maldives-Asia2005</v>
      </c>
      <c r="B1489" s="6" t="s">
        <v>184</v>
      </c>
      <c r="C1489" s="6" t="s">
        <v>65</v>
      </c>
      <c r="D1489" s="7" t="s">
        <v>282</v>
      </c>
      <c r="E1489" s="13">
        <v>826000000</v>
      </c>
      <c r="F1489" s="13">
        <v>94000000</v>
      </c>
    </row>
    <row r="1490" customHeight="1" spans="1:6">
      <c r="A1490" s="6" t="str">
        <f t="shared" si="0"/>
        <v>Maldives-Asia2006</v>
      </c>
      <c r="B1490" s="6" t="s">
        <v>184</v>
      </c>
      <c r="C1490" s="6" t="s">
        <v>65</v>
      </c>
      <c r="D1490" s="7" t="s">
        <v>287</v>
      </c>
      <c r="E1490" s="13">
        <v>1235000000</v>
      </c>
      <c r="F1490" s="13">
        <v>106000000</v>
      </c>
    </row>
    <row r="1491" customHeight="1" spans="1:6">
      <c r="A1491" s="6" t="str">
        <f t="shared" si="0"/>
        <v>Maldives-Asia2007</v>
      </c>
      <c r="B1491" s="6" t="s">
        <v>184</v>
      </c>
      <c r="C1491" s="6" t="s">
        <v>65</v>
      </c>
      <c r="D1491" s="7" t="s">
        <v>289</v>
      </c>
      <c r="E1491" s="13">
        <v>1515000000</v>
      </c>
      <c r="F1491" s="13">
        <v>152000000</v>
      </c>
    </row>
    <row r="1492" customHeight="1" spans="1:6">
      <c r="A1492" s="6" t="str">
        <f t="shared" si="0"/>
        <v>Maldives-Asia2008</v>
      </c>
      <c r="B1492" s="6" t="s">
        <v>184</v>
      </c>
      <c r="C1492" s="6" t="s">
        <v>65</v>
      </c>
      <c r="D1492" s="7" t="s">
        <v>283</v>
      </c>
      <c r="E1492" s="13">
        <v>1559000000</v>
      </c>
      <c r="F1492" s="13">
        <v>211000000</v>
      </c>
    </row>
    <row r="1493" customHeight="1" spans="1:6">
      <c r="A1493" s="6" t="str">
        <f t="shared" si="0"/>
        <v>Maldives-Asia2009</v>
      </c>
      <c r="B1493" s="6" t="s">
        <v>184</v>
      </c>
      <c r="C1493" s="6" t="s">
        <v>65</v>
      </c>
      <c r="D1493" s="7" t="s">
        <v>284</v>
      </c>
      <c r="E1493" s="13">
        <v>1473000000</v>
      </c>
      <c r="F1493" s="13">
        <v>212000000</v>
      </c>
    </row>
    <row r="1494" customHeight="1" spans="1:6">
      <c r="A1494" s="6" t="str">
        <f t="shared" si="0"/>
        <v>Maldives-Asia2010</v>
      </c>
      <c r="B1494" s="6" t="s">
        <v>184</v>
      </c>
      <c r="C1494" s="6" t="s">
        <v>65</v>
      </c>
      <c r="D1494" s="7" t="s">
        <v>288</v>
      </c>
      <c r="E1494" s="13">
        <v>1713000000</v>
      </c>
      <c r="F1494" s="13">
        <v>252000000</v>
      </c>
    </row>
    <row r="1495" customHeight="1" spans="1:6">
      <c r="A1495" s="6" t="str">
        <f t="shared" si="0"/>
        <v>Maldives-Asia2011</v>
      </c>
      <c r="B1495" s="6" t="s">
        <v>184</v>
      </c>
      <c r="C1495" s="6" t="s">
        <v>65</v>
      </c>
      <c r="D1495" s="7" t="s">
        <v>285</v>
      </c>
      <c r="E1495" s="13">
        <v>1868000000</v>
      </c>
      <c r="F1495" s="13">
        <v>256000000</v>
      </c>
    </row>
    <row r="1496" customHeight="1" spans="1:6">
      <c r="A1496" s="6" t="str">
        <f t="shared" si="0"/>
        <v>Maldives-Asia2012</v>
      </c>
      <c r="B1496" s="6" t="s">
        <v>184</v>
      </c>
      <c r="C1496" s="6" t="s">
        <v>65</v>
      </c>
      <c r="D1496" s="7" t="s">
        <v>286</v>
      </c>
      <c r="E1496" s="13">
        <v>1873000000</v>
      </c>
      <c r="F1496" s="13">
        <v>270000000</v>
      </c>
    </row>
    <row r="1497" customHeight="1" spans="1:6">
      <c r="A1497" s="6" t="str">
        <f t="shared" si="0"/>
        <v>Mali-Africa2000</v>
      </c>
      <c r="B1497" s="6" t="s">
        <v>185</v>
      </c>
      <c r="C1497" s="6" t="s">
        <v>69</v>
      </c>
      <c r="D1497" s="7" t="s">
        <v>277</v>
      </c>
      <c r="E1497" s="13">
        <v>47000000</v>
      </c>
      <c r="F1497" s="13">
        <v>66000000</v>
      </c>
    </row>
    <row r="1498" customHeight="1" spans="1:6">
      <c r="A1498" s="6" t="str">
        <f t="shared" si="0"/>
        <v>Mali-Africa2001</v>
      </c>
      <c r="B1498" s="6" t="s">
        <v>185</v>
      </c>
      <c r="C1498" s="6" t="s">
        <v>69</v>
      </c>
      <c r="D1498" s="7" t="s">
        <v>278</v>
      </c>
      <c r="E1498" s="13">
        <v>91000000</v>
      </c>
      <c r="F1498" s="13">
        <v>65000000</v>
      </c>
    </row>
    <row r="1499" customHeight="1" spans="1:6">
      <c r="A1499" s="6" t="str">
        <f t="shared" si="0"/>
        <v>Mali-Africa2002</v>
      </c>
      <c r="B1499" s="6" t="s">
        <v>185</v>
      </c>
      <c r="C1499" s="6" t="s">
        <v>69</v>
      </c>
      <c r="D1499" s="7" t="s">
        <v>279</v>
      </c>
      <c r="E1499" s="13">
        <v>105000000</v>
      </c>
      <c r="F1499" s="13">
        <v>62000000</v>
      </c>
    </row>
    <row r="1500" customHeight="1" spans="1:6">
      <c r="A1500" s="6" t="str">
        <f t="shared" si="0"/>
        <v>Mali-Africa2003</v>
      </c>
      <c r="B1500" s="6" t="s">
        <v>185</v>
      </c>
      <c r="C1500" s="6" t="s">
        <v>69</v>
      </c>
      <c r="D1500" s="7" t="s">
        <v>280</v>
      </c>
      <c r="E1500" s="13">
        <v>136000000</v>
      </c>
      <c r="F1500" s="13">
        <v>94000000</v>
      </c>
    </row>
    <row r="1501" customHeight="1" spans="1:6">
      <c r="A1501" s="6" t="str">
        <f t="shared" si="0"/>
        <v>Mali-Africa2004</v>
      </c>
      <c r="B1501" s="6" t="s">
        <v>185</v>
      </c>
      <c r="C1501" s="6" t="s">
        <v>69</v>
      </c>
      <c r="D1501" s="7" t="s">
        <v>281</v>
      </c>
      <c r="E1501" s="13">
        <v>142000000</v>
      </c>
      <c r="F1501" s="13">
        <v>125000000</v>
      </c>
    </row>
    <row r="1502" customHeight="1" spans="1:6">
      <c r="A1502" s="6" t="str">
        <f t="shared" si="0"/>
        <v>Mali-Africa2005</v>
      </c>
      <c r="B1502" s="6" t="s">
        <v>185</v>
      </c>
      <c r="C1502" s="6" t="s">
        <v>69</v>
      </c>
      <c r="D1502" s="7" t="s">
        <v>282</v>
      </c>
      <c r="E1502" s="13">
        <v>149000000</v>
      </c>
      <c r="F1502" s="13">
        <v>133000000</v>
      </c>
    </row>
    <row r="1503" customHeight="1" spans="1:6">
      <c r="A1503" s="6" t="str">
        <f t="shared" si="0"/>
        <v>Mali-Africa2006</v>
      </c>
      <c r="B1503" s="6" t="s">
        <v>185</v>
      </c>
      <c r="C1503" s="6" t="s">
        <v>69</v>
      </c>
      <c r="D1503" s="7" t="s">
        <v>287</v>
      </c>
      <c r="E1503" s="13">
        <v>175000000</v>
      </c>
      <c r="F1503" s="13">
        <v>196000000</v>
      </c>
    </row>
    <row r="1504" customHeight="1" spans="1:6">
      <c r="A1504" s="6" t="str">
        <f t="shared" si="0"/>
        <v>Mali-Africa2007</v>
      </c>
      <c r="B1504" s="6" t="s">
        <v>185</v>
      </c>
      <c r="C1504" s="6" t="s">
        <v>69</v>
      </c>
      <c r="D1504" s="7" t="s">
        <v>289</v>
      </c>
      <c r="E1504" s="13">
        <v>227000000</v>
      </c>
      <c r="F1504" s="13">
        <v>201000000</v>
      </c>
    </row>
    <row r="1505" customHeight="1" spans="1:6">
      <c r="A1505" s="6" t="str">
        <f t="shared" si="0"/>
        <v>Mali-Africa2008</v>
      </c>
      <c r="B1505" s="6" t="s">
        <v>185</v>
      </c>
      <c r="C1505" s="6" t="s">
        <v>69</v>
      </c>
      <c r="D1505" s="7" t="s">
        <v>283</v>
      </c>
      <c r="E1505" s="13">
        <v>286000000</v>
      </c>
      <c r="F1505" s="13">
        <v>228000000</v>
      </c>
    </row>
    <row r="1506" customHeight="1" spans="1:6">
      <c r="A1506" s="6" t="str">
        <f t="shared" si="0"/>
        <v>Mali-Africa2009</v>
      </c>
      <c r="B1506" s="6" t="s">
        <v>185</v>
      </c>
      <c r="C1506" s="6" t="s">
        <v>69</v>
      </c>
      <c r="D1506" s="7" t="s">
        <v>284</v>
      </c>
      <c r="E1506" s="13">
        <v>290000000</v>
      </c>
      <c r="F1506" s="13">
        <v>231000000</v>
      </c>
    </row>
    <row r="1507" customHeight="1" spans="1:6">
      <c r="A1507" s="6" t="str">
        <f t="shared" si="0"/>
        <v>Mali-Africa2010</v>
      </c>
      <c r="B1507" s="6" t="s">
        <v>185</v>
      </c>
      <c r="C1507" s="6" t="s">
        <v>69</v>
      </c>
      <c r="D1507" s="7" t="s">
        <v>288</v>
      </c>
      <c r="E1507" s="13">
        <v>296000000</v>
      </c>
      <c r="F1507" s="13">
        <v>235000000</v>
      </c>
    </row>
    <row r="1508" customHeight="1" spans="1:6">
      <c r="A1508" s="6" t="str">
        <f t="shared" si="0"/>
        <v>Mali-Africa2011</v>
      </c>
      <c r="B1508" s="6" t="s">
        <v>185</v>
      </c>
      <c r="C1508" s="6" t="s">
        <v>69</v>
      </c>
      <c r="D1508" s="7" t="s">
        <v>285</v>
      </c>
      <c r="E1508" s="13">
        <v>274000000</v>
      </c>
      <c r="F1508" s="13">
        <v>224000000</v>
      </c>
    </row>
    <row r="1509" customHeight="1" spans="1:6">
      <c r="A1509" s="6" t="str">
        <f t="shared" si="0"/>
        <v>Mali-Africa2012</v>
      </c>
      <c r="B1509" s="6" t="s">
        <v>185</v>
      </c>
      <c r="C1509" s="6" t="s">
        <v>69</v>
      </c>
      <c r="D1509" s="7" t="s">
        <v>286</v>
      </c>
      <c r="E1509" s="12"/>
      <c r="F1509" s="12"/>
    </row>
    <row r="1510" customHeight="1" spans="1:6">
      <c r="A1510" s="6" t="str">
        <f t="shared" si="0"/>
        <v>Malta-Europe2000</v>
      </c>
      <c r="B1510" s="6" t="s">
        <v>186</v>
      </c>
      <c r="C1510" s="6" t="s">
        <v>67</v>
      </c>
      <c r="D1510" s="7" t="s">
        <v>277</v>
      </c>
      <c r="E1510" s="13">
        <v>731000000</v>
      </c>
      <c r="F1510" s="13">
        <v>224000000</v>
      </c>
    </row>
    <row r="1511" customHeight="1" spans="1:6">
      <c r="A1511" s="6" t="str">
        <f t="shared" si="0"/>
        <v>Malta-Europe2001</v>
      </c>
      <c r="B1511" s="6" t="s">
        <v>186</v>
      </c>
      <c r="C1511" s="6" t="s">
        <v>67</v>
      </c>
      <c r="D1511" s="7" t="s">
        <v>278</v>
      </c>
      <c r="E1511" s="13">
        <v>704000000</v>
      </c>
      <c r="F1511" s="13">
        <v>204000000</v>
      </c>
    </row>
    <row r="1512" customHeight="1" spans="1:6">
      <c r="A1512" s="6" t="str">
        <f t="shared" si="0"/>
        <v>Malta-Europe2002</v>
      </c>
      <c r="B1512" s="6" t="s">
        <v>186</v>
      </c>
      <c r="C1512" s="6" t="s">
        <v>67</v>
      </c>
      <c r="D1512" s="7" t="s">
        <v>279</v>
      </c>
      <c r="E1512" s="13">
        <v>757000000</v>
      </c>
      <c r="F1512" s="13">
        <v>180000000</v>
      </c>
    </row>
    <row r="1513" customHeight="1" spans="1:6">
      <c r="A1513" s="6" t="str">
        <f t="shared" si="0"/>
        <v>Malta-Europe2003</v>
      </c>
      <c r="B1513" s="6" t="s">
        <v>186</v>
      </c>
      <c r="C1513" s="6" t="s">
        <v>67</v>
      </c>
      <c r="D1513" s="7" t="s">
        <v>280</v>
      </c>
      <c r="E1513" s="13">
        <v>869000000</v>
      </c>
      <c r="F1513" s="13">
        <v>238000000</v>
      </c>
    </row>
    <row r="1514" customHeight="1" spans="1:6">
      <c r="A1514" s="6" t="str">
        <f t="shared" si="0"/>
        <v>Malta-Europe2004</v>
      </c>
      <c r="B1514" s="6" t="s">
        <v>186</v>
      </c>
      <c r="C1514" s="6" t="s">
        <v>67</v>
      </c>
      <c r="D1514" s="7" t="s">
        <v>281</v>
      </c>
      <c r="E1514" s="13">
        <v>949000000</v>
      </c>
      <c r="F1514" s="13">
        <v>291000000</v>
      </c>
    </row>
    <row r="1515" customHeight="1" spans="1:6">
      <c r="A1515" s="6" t="str">
        <f t="shared" si="0"/>
        <v>Malta-Europe2005</v>
      </c>
      <c r="B1515" s="6" t="s">
        <v>186</v>
      </c>
      <c r="C1515" s="6" t="s">
        <v>67</v>
      </c>
      <c r="D1515" s="7" t="s">
        <v>282</v>
      </c>
      <c r="E1515" s="13">
        <v>924000000</v>
      </c>
      <c r="F1515" s="13">
        <v>311000000</v>
      </c>
    </row>
    <row r="1516" customHeight="1" spans="1:6">
      <c r="A1516" s="6" t="str">
        <f t="shared" si="0"/>
        <v>Malta-Europe2006</v>
      </c>
      <c r="B1516" s="6" t="s">
        <v>186</v>
      </c>
      <c r="C1516" s="6" t="s">
        <v>67</v>
      </c>
      <c r="D1516" s="7" t="s">
        <v>287</v>
      </c>
      <c r="E1516" s="13">
        <v>966000000</v>
      </c>
      <c r="F1516" s="13">
        <v>362000000</v>
      </c>
    </row>
    <row r="1517" customHeight="1" spans="1:6">
      <c r="A1517" s="6" t="str">
        <f t="shared" si="0"/>
        <v>Malta-Europe2007</v>
      </c>
      <c r="B1517" s="6" t="s">
        <v>186</v>
      </c>
      <c r="C1517" s="6" t="s">
        <v>67</v>
      </c>
      <c r="D1517" s="7" t="s">
        <v>289</v>
      </c>
      <c r="E1517" s="13">
        <v>1185000000</v>
      </c>
      <c r="F1517" s="13">
        <v>284000000</v>
      </c>
    </row>
    <row r="1518" customHeight="1" spans="1:6">
      <c r="A1518" s="6" t="str">
        <f t="shared" si="0"/>
        <v>Malta-Europe2008</v>
      </c>
      <c r="B1518" s="6" t="s">
        <v>186</v>
      </c>
      <c r="C1518" s="6" t="s">
        <v>67</v>
      </c>
      <c r="D1518" s="7" t="s">
        <v>283</v>
      </c>
      <c r="E1518" s="13">
        <v>1336000000</v>
      </c>
      <c r="F1518" s="13">
        <v>361000000</v>
      </c>
    </row>
    <row r="1519" customHeight="1" spans="1:6">
      <c r="A1519" s="6" t="str">
        <f t="shared" si="0"/>
        <v>Malta-Europe2009</v>
      </c>
      <c r="B1519" s="6" t="s">
        <v>186</v>
      </c>
      <c r="C1519" s="6" t="s">
        <v>67</v>
      </c>
      <c r="D1519" s="7" t="s">
        <v>284</v>
      </c>
      <c r="E1519" s="13">
        <v>1117000000</v>
      </c>
      <c r="F1519" s="13">
        <v>362000000</v>
      </c>
    </row>
    <row r="1520" customHeight="1" spans="1:6">
      <c r="A1520" s="6" t="str">
        <f t="shared" si="0"/>
        <v>Malta-Europe2010</v>
      </c>
      <c r="B1520" s="6" t="s">
        <v>186</v>
      </c>
      <c r="C1520" s="6" t="s">
        <v>67</v>
      </c>
      <c r="D1520" s="7" t="s">
        <v>288</v>
      </c>
      <c r="E1520" s="13">
        <v>1238000000</v>
      </c>
      <c r="F1520" s="13">
        <v>366000000</v>
      </c>
    </row>
    <row r="1521" customHeight="1" spans="1:6">
      <c r="A1521" s="6" t="str">
        <f t="shared" si="0"/>
        <v>Malta-Europe2011</v>
      </c>
      <c r="B1521" s="6" t="s">
        <v>186</v>
      </c>
      <c r="C1521" s="6" t="s">
        <v>67</v>
      </c>
      <c r="D1521" s="7" t="s">
        <v>285</v>
      </c>
      <c r="E1521" s="13">
        <v>1465000000</v>
      </c>
      <c r="F1521" s="13">
        <v>401000000</v>
      </c>
    </row>
    <row r="1522" customHeight="1" spans="1:6">
      <c r="A1522" s="6" t="str">
        <f t="shared" si="0"/>
        <v>Malta-Europe2012</v>
      </c>
      <c r="B1522" s="6" t="s">
        <v>186</v>
      </c>
      <c r="C1522" s="6" t="s">
        <v>67</v>
      </c>
      <c r="D1522" s="7" t="s">
        <v>286</v>
      </c>
      <c r="E1522" s="13">
        <v>1451000000</v>
      </c>
      <c r="F1522" s="13">
        <v>408000000</v>
      </c>
    </row>
    <row r="1523" customHeight="1" spans="1:6">
      <c r="A1523" s="6" t="str">
        <f t="shared" si="0"/>
        <v>Marshall Islands-Oceania2000</v>
      </c>
      <c r="B1523" s="6" t="s">
        <v>187</v>
      </c>
      <c r="C1523" s="6" t="s">
        <v>71</v>
      </c>
      <c r="D1523" s="7" t="s">
        <v>277</v>
      </c>
      <c r="E1523" s="13">
        <v>3000000</v>
      </c>
      <c r="F1523" s="13">
        <v>200000</v>
      </c>
    </row>
    <row r="1524" customHeight="1" spans="1:6">
      <c r="A1524" s="6" t="str">
        <f t="shared" si="0"/>
        <v>Marshall Islands-Oceania2001</v>
      </c>
      <c r="B1524" s="6" t="s">
        <v>187</v>
      </c>
      <c r="C1524" s="6" t="s">
        <v>71</v>
      </c>
      <c r="D1524" s="7" t="s">
        <v>278</v>
      </c>
      <c r="E1524" s="13">
        <v>3100000</v>
      </c>
      <c r="F1524" s="13">
        <v>300000</v>
      </c>
    </row>
    <row r="1525" customHeight="1" spans="1:6">
      <c r="A1525" s="6" t="str">
        <f t="shared" si="0"/>
        <v>Marshall Islands-Oceania2002</v>
      </c>
      <c r="B1525" s="6" t="s">
        <v>187</v>
      </c>
      <c r="C1525" s="6" t="s">
        <v>71</v>
      </c>
      <c r="D1525" s="7" t="s">
        <v>279</v>
      </c>
      <c r="E1525" s="13">
        <v>3400000</v>
      </c>
      <c r="F1525" s="13">
        <v>300000</v>
      </c>
    </row>
    <row r="1526" customHeight="1" spans="1:6">
      <c r="A1526" s="6" t="str">
        <f t="shared" si="0"/>
        <v>Marshall Islands-Oceania2003</v>
      </c>
      <c r="B1526" s="6" t="s">
        <v>187</v>
      </c>
      <c r="C1526" s="6" t="s">
        <v>71</v>
      </c>
      <c r="D1526" s="7" t="s">
        <v>280</v>
      </c>
      <c r="E1526" s="13">
        <v>4000000</v>
      </c>
      <c r="F1526" s="13">
        <v>300000</v>
      </c>
    </row>
    <row r="1527" customHeight="1" spans="1:6">
      <c r="A1527" s="6" t="str">
        <f t="shared" si="0"/>
        <v>Marshall Islands-Oceania2004</v>
      </c>
      <c r="B1527" s="6" t="s">
        <v>187</v>
      </c>
      <c r="C1527" s="6" t="s">
        <v>71</v>
      </c>
      <c r="D1527" s="7" t="s">
        <v>281</v>
      </c>
      <c r="E1527" s="13">
        <v>5000000</v>
      </c>
      <c r="F1527" s="13">
        <v>400000</v>
      </c>
    </row>
    <row r="1528" customHeight="1" spans="1:6">
      <c r="A1528" s="6" t="str">
        <f t="shared" si="0"/>
        <v>Marshall Islands-Oceania2005</v>
      </c>
      <c r="B1528" s="6" t="s">
        <v>187</v>
      </c>
      <c r="C1528" s="6" t="s">
        <v>71</v>
      </c>
      <c r="D1528" s="7" t="s">
        <v>282</v>
      </c>
      <c r="E1528" s="13">
        <v>5700000</v>
      </c>
      <c r="F1528" s="13">
        <v>400000</v>
      </c>
    </row>
    <row r="1529" customHeight="1" spans="1:6">
      <c r="A1529" s="6" t="str">
        <f t="shared" si="0"/>
        <v>Marshall Islands-Oceania2006</v>
      </c>
      <c r="B1529" s="6" t="s">
        <v>187</v>
      </c>
      <c r="C1529" s="6" t="s">
        <v>71</v>
      </c>
      <c r="D1529" s="7" t="s">
        <v>287</v>
      </c>
      <c r="E1529" s="13">
        <v>6600000</v>
      </c>
      <c r="F1529" s="13">
        <v>400000</v>
      </c>
    </row>
    <row r="1530" customHeight="1" spans="1:6">
      <c r="A1530" s="6" t="str">
        <f t="shared" si="0"/>
        <v>Marshall Islands-Oceania2007</v>
      </c>
      <c r="B1530" s="6" t="s">
        <v>187</v>
      </c>
      <c r="C1530" s="6" t="s">
        <v>71</v>
      </c>
      <c r="D1530" s="7" t="s">
        <v>289</v>
      </c>
      <c r="E1530" s="13">
        <v>4500000</v>
      </c>
      <c r="F1530" s="12"/>
    </row>
    <row r="1531" customHeight="1" spans="1:6">
      <c r="A1531" s="6" t="str">
        <f t="shared" si="0"/>
        <v>Marshall Islands-Oceania2008</v>
      </c>
      <c r="B1531" s="6" t="s">
        <v>187</v>
      </c>
      <c r="C1531" s="6" t="s">
        <v>71</v>
      </c>
      <c r="D1531" s="7" t="s">
        <v>283</v>
      </c>
      <c r="E1531" s="13">
        <v>3000000</v>
      </c>
      <c r="F1531" s="12"/>
    </row>
    <row r="1532" customHeight="1" spans="1:6">
      <c r="A1532" s="6" t="str">
        <f t="shared" si="0"/>
        <v>Marshall Islands-Oceania2009</v>
      </c>
      <c r="B1532" s="6" t="s">
        <v>187</v>
      </c>
      <c r="C1532" s="6" t="s">
        <v>71</v>
      </c>
      <c r="D1532" s="7" t="s">
        <v>284</v>
      </c>
      <c r="E1532" s="13">
        <v>3500000</v>
      </c>
      <c r="F1532" s="12"/>
    </row>
    <row r="1533" customHeight="1" spans="1:6">
      <c r="A1533" s="6" t="str">
        <f t="shared" si="0"/>
        <v>Marshall Islands-Oceania2010</v>
      </c>
      <c r="B1533" s="6" t="s">
        <v>187</v>
      </c>
      <c r="C1533" s="6" t="s">
        <v>71</v>
      </c>
      <c r="D1533" s="7" t="s">
        <v>288</v>
      </c>
      <c r="E1533" s="13">
        <v>3300000</v>
      </c>
      <c r="F1533" s="12"/>
    </row>
    <row r="1534" customHeight="1" spans="1:6">
      <c r="A1534" s="6" t="str">
        <f t="shared" si="0"/>
        <v>Marshall Islands-Oceania2011</v>
      </c>
      <c r="B1534" s="6" t="s">
        <v>187</v>
      </c>
      <c r="C1534" s="6" t="s">
        <v>71</v>
      </c>
      <c r="D1534" s="7" t="s">
        <v>285</v>
      </c>
      <c r="E1534" s="12"/>
      <c r="F1534" s="12"/>
    </row>
    <row r="1535" customHeight="1" spans="1:6">
      <c r="A1535" s="6" t="str">
        <f t="shared" si="0"/>
        <v>Marshall Islands-Oceania2012</v>
      </c>
      <c r="B1535" s="6" t="s">
        <v>187</v>
      </c>
      <c r="C1535" s="6" t="s">
        <v>71</v>
      </c>
      <c r="D1535" s="7" t="s">
        <v>286</v>
      </c>
      <c r="E1535" s="12"/>
      <c r="F1535" s="12"/>
    </row>
    <row r="1536" customHeight="1" spans="1:6">
      <c r="A1536" s="6" t="str">
        <f t="shared" si="0"/>
        <v>Mauritania-Africa2000</v>
      </c>
      <c r="B1536" s="6" t="s">
        <v>188</v>
      </c>
      <c r="C1536" s="6" t="s">
        <v>69</v>
      </c>
      <c r="D1536" s="7" t="s">
        <v>277</v>
      </c>
      <c r="E1536" s="12"/>
      <c r="F1536" s="12"/>
    </row>
    <row r="1537" customHeight="1" spans="1:6">
      <c r="A1537" s="6" t="str">
        <f t="shared" si="0"/>
        <v>Mauritania-Africa2001</v>
      </c>
      <c r="B1537" s="6" t="s">
        <v>188</v>
      </c>
      <c r="C1537" s="6" t="s">
        <v>69</v>
      </c>
      <c r="D1537" s="7" t="s">
        <v>278</v>
      </c>
      <c r="E1537" s="12"/>
      <c r="F1537" s="12"/>
    </row>
    <row r="1538" customHeight="1" spans="1:6">
      <c r="A1538" s="6" t="str">
        <f t="shared" si="0"/>
        <v>Mauritania-Africa2002</v>
      </c>
      <c r="B1538" s="6" t="s">
        <v>188</v>
      </c>
      <c r="C1538" s="6" t="s">
        <v>69</v>
      </c>
      <c r="D1538" s="7" t="s">
        <v>279</v>
      </c>
      <c r="E1538" s="12"/>
      <c r="F1538" s="12"/>
    </row>
    <row r="1539" customHeight="1" spans="1:6">
      <c r="A1539" s="6" t="str">
        <f t="shared" si="0"/>
        <v>Mauritania-Africa2003</v>
      </c>
      <c r="B1539" s="6" t="s">
        <v>188</v>
      </c>
      <c r="C1539" s="6" t="s">
        <v>69</v>
      </c>
      <c r="D1539" s="7" t="s">
        <v>280</v>
      </c>
      <c r="E1539" s="12"/>
      <c r="F1539" s="12"/>
    </row>
    <row r="1540" customHeight="1" spans="1:6">
      <c r="A1540" s="6" t="str">
        <f t="shared" si="0"/>
        <v>Mauritania-Africa2004</v>
      </c>
      <c r="B1540" s="6" t="s">
        <v>188</v>
      </c>
      <c r="C1540" s="6" t="s">
        <v>69</v>
      </c>
      <c r="D1540" s="7" t="s">
        <v>281</v>
      </c>
      <c r="E1540" s="12"/>
      <c r="F1540" s="12"/>
    </row>
    <row r="1541" customHeight="1" spans="1:6">
      <c r="A1541" s="6" t="str">
        <f t="shared" si="0"/>
        <v>Mauritania-Africa2005</v>
      </c>
      <c r="B1541" s="6" t="s">
        <v>188</v>
      </c>
      <c r="C1541" s="6" t="s">
        <v>69</v>
      </c>
      <c r="D1541" s="7" t="s">
        <v>282</v>
      </c>
      <c r="E1541" s="12"/>
      <c r="F1541" s="12"/>
    </row>
    <row r="1542" customHeight="1" spans="1:6">
      <c r="A1542" s="6" t="str">
        <f t="shared" si="0"/>
        <v>Mauritania-Africa2006</v>
      </c>
      <c r="B1542" s="6" t="s">
        <v>188</v>
      </c>
      <c r="C1542" s="6" t="s">
        <v>69</v>
      </c>
      <c r="D1542" s="7" t="s">
        <v>287</v>
      </c>
      <c r="E1542" s="12"/>
      <c r="F1542" s="12"/>
    </row>
    <row r="1543" customHeight="1" spans="1:6">
      <c r="A1543" s="6" t="str">
        <f t="shared" si="0"/>
        <v>Mauritania-Africa2007</v>
      </c>
      <c r="B1543" s="6" t="s">
        <v>188</v>
      </c>
      <c r="C1543" s="6" t="s">
        <v>69</v>
      </c>
      <c r="D1543" s="7" t="s">
        <v>289</v>
      </c>
      <c r="E1543" s="12"/>
      <c r="F1543" s="12"/>
    </row>
    <row r="1544" customHeight="1" spans="1:6">
      <c r="A1544" s="6" t="str">
        <f t="shared" si="0"/>
        <v>Mauritania-Africa2008</v>
      </c>
      <c r="B1544" s="6" t="s">
        <v>188</v>
      </c>
      <c r="C1544" s="6" t="s">
        <v>69</v>
      </c>
      <c r="D1544" s="7" t="s">
        <v>283</v>
      </c>
      <c r="E1544" s="12"/>
      <c r="F1544" s="12"/>
    </row>
    <row r="1545" customHeight="1" spans="1:6">
      <c r="A1545" s="6" t="str">
        <f t="shared" si="0"/>
        <v>Mauritania-Africa2009</v>
      </c>
      <c r="B1545" s="6" t="s">
        <v>188</v>
      </c>
      <c r="C1545" s="6" t="s">
        <v>69</v>
      </c>
      <c r="D1545" s="7" t="s">
        <v>284</v>
      </c>
      <c r="E1545" s="12"/>
      <c r="F1545" s="12"/>
    </row>
    <row r="1546" customHeight="1" spans="1:6">
      <c r="A1546" s="6" t="str">
        <f t="shared" si="0"/>
        <v>Mauritania-Africa2010</v>
      </c>
      <c r="B1546" s="6" t="s">
        <v>188</v>
      </c>
      <c r="C1546" s="6" t="s">
        <v>69</v>
      </c>
      <c r="D1546" s="7" t="s">
        <v>288</v>
      </c>
      <c r="E1546" s="12"/>
      <c r="F1546" s="12"/>
    </row>
    <row r="1547" customHeight="1" spans="1:6">
      <c r="A1547" s="6" t="str">
        <f t="shared" si="0"/>
        <v>Mauritania-Africa2011</v>
      </c>
      <c r="B1547" s="6" t="s">
        <v>188</v>
      </c>
      <c r="C1547" s="6" t="s">
        <v>69</v>
      </c>
      <c r="D1547" s="7" t="s">
        <v>285</v>
      </c>
      <c r="E1547" s="12"/>
      <c r="F1547" s="12"/>
    </row>
    <row r="1548" customHeight="1" spans="1:6">
      <c r="A1548" s="6" t="str">
        <f t="shared" si="0"/>
        <v>Mauritania-Africa2012</v>
      </c>
      <c r="B1548" s="6" t="s">
        <v>188</v>
      </c>
      <c r="C1548" s="6" t="s">
        <v>69</v>
      </c>
      <c r="D1548" s="7" t="s">
        <v>286</v>
      </c>
      <c r="E1548" s="12"/>
      <c r="F1548" s="12"/>
    </row>
    <row r="1549" customHeight="1" spans="1:6">
      <c r="A1549" s="6" t="str">
        <f t="shared" si="0"/>
        <v>Mauritius-Africa2000</v>
      </c>
      <c r="B1549" s="6" t="s">
        <v>189</v>
      </c>
      <c r="C1549" s="6" t="s">
        <v>69</v>
      </c>
      <c r="D1549" s="7" t="s">
        <v>277</v>
      </c>
      <c r="E1549" s="13">
        <v>732000000</v>
      </c>
      <c r="F1549" s="13">
        <v>203000000</v>
      </c>
    </row>
    <row r="1550" customHeight="1" spans="1:6">
      <c r="A1550" s="6" t="str">
        <f t="shared" si="0"/>
        <v>Mauritius-Africa2001</v>
      </c>
      <c r="B1550" s="6" t="s">
        <v>189</v>
      </c>
      <c r="C1550" s="6" t="s">
        <v>69</v>
      </c>
      <c r="D1550" s="7" t="s">
        <v>278</v>
      </c>
      <c r="E1550" s="13">
        <v>820000000</v>
      </c>
      <c r="F1550" s="13">
        <v>216000000</v>
      </c>
    </row>
    <row r="1551" customHeight="1" spans="1:6">
      <c r="A1551" s="6" t="str">
        <f t="shared" si="0"/>
        <v>Mauritius-Africa2002</v>
      </c>
      <c r="B1551" s="6" t="s">
        <v>189</v>
      </c>
      <c r="C1551" s="6" t="s">
        <v>69</v>
      </c>
      <c r="D1551" s="7" t="s">
        <v>279</v>
      </c>
      <c r="E1551" s="13">
        <v>829000000</v>
      </c>
      <c r="F1551" s="13">
        <v>223000000</v>
      </c>
    </row>
    <row r="1552" customHeight="1" spans="1:6">
      <c r="A1552" s="6" t="str">
        <f t="shared" si="0"/>
        <v>Mauritius-Africa2003</v>
      </c>
      <c r="B1552" s="6" t="s">
        <v>189</v>
      </c>
      <c r="C1552" s="6" t="s">
        <v>69</v>
      </c>
      <c r="D1552" s="7" t="s">
        <v>280</v>
      </c>
      <c r="E1552" s="13">
        <v>960000000</v>
      </c>
      <c r="F1552" s="13">
        <v>236000000</v>
      </c>
    </row>
    <row r="1553" customHeight="1" spans="1:6">
      <c r="A1553" s="6" t="str">
        <f t="shared" si="0"/>
        <v>Mauritius-Africa2004</v>
      </c>
      <c r="B1553" s="6" t="s">
        <v>189</v>
      </c>
      <c r="C1553" s="6" t="s">
        <v>69</v>
      </c>
      <c r="D1553" s="7" t="s">
        <v>281</v>
      </c>
      <c r="E1553" s="13">
        <v>1156000000</v>
      </c>
      <c r="F1553" s="13">
        <v>277000000</v>
      </c>
    </row>
    <row r="1554" customHeight="1" spans="1:6">
      <c r="A1554" s="6" t="str">
        <f t="shared" si="0"/>
        <v>Mauritius-Africa2005</v>
      </c>
      <c r="B1554" s="6" t="s">
        <v>189</v>
      </c>
      <c r="C1554" s="6" t="s">
        <v>69</v>
      </c>
      <c r="D1554" s="7" t="s">
        <v>282</v>
      </c>
      <c r="E1554" s="13">
        <v>1189000000</v>
      </c>
      <c r="F1554" s="13">
        <v>295000000</v>
      </c>
    </row>
    <row r="1555" customHeight="1" spans="1:6">
      <c r="A1555" s="6" t="str">
        <f t="shared" si="0"/>
        <v>Mauritius-Africa2006</v>
      </c>
      <c r="B1555" s="6" t="s">
        <v>189</v>
      </c>
      <c r="C1555" s="6" t="s">
        <v>69</v>
      </c>
      <c r="D1555" s="7" t="s">
        <v>287</v>
      </c>
      <c r="E1555" s="13">
        <v>1302000000</v>
      </c>
      <c r="F1555" s="13">
        <v>347000000</v>
      </c>
    </row>
    <row r="1556" customHeight="1" spans="1:6">
      <c r="A1556" s="6" t="str">
        <f t="shared" si="0"/>
        <v>Mauritius-Africa2007</v>
      </c>
      <c r="B1556" s="6" t="s">
        <v>189</v>
      </c>
      <c r="C1556" s="6" t="s">
        <v>69</v>
      </c>
      <c r="D1556" s="7" t="s">
        <v>289</v>
      </c>
      <c r="E1556" s="13">
        <v>1663000000</v>
      </c>
      <c r="F1556" s="13">
        <v>384000000</v>
      </c>
    </row>
    <row r="1557" customHeight="1" spans="1:6">
      <c r="A1557" s="6" t="str">
        <f t="shared" si="0"/>
        <v>Mauritius-Africa2008</v>
      </c>
      <c r="B1557" s="6" t="s">
        <v>189</v>
      </c>
      <c r="C1557" s="6" t="s">
        <v>69</v>
      </c>
      <c r="D1557" s="7" t="s">
        <v>283</v>
      </c>
      <c r="E1557" s="13">
        <v>1823000000</v>
      </c>
      <c r="F1557" s="13">
        <v>489000000</v>
      </c>
    </row>
    <row r="1558" customHeight="1" spans="1:6">
      <c r="A1558" s="6" t="str">
        <f t="shared" si="0"/>
        <v>Mauritius-Africa2009</v>
      </c>
      <c r="B1558" s="6" t="s">
        <v>189</v>
      </c>
      <c r="C1558" s="6" t="s">
        <v>69</v>
      </c>
      <c r="D1558" s="7" t="s">
        <v>284</v>
      </c>
      <c r="E1558" s="13">
        <v>1390000000</v>
      </c>
      <c r="F1558" s="13">
        <v>384000000</v>
      </c>
    </row>
    <row r="1559" customHeight="1" spans="1:6">
      <c r="A1559" s="6" t="str">
        <f t="shared" si="0"/>
        <v>Mauritius-Africa2010</v>
      </c>
      <c r="B1559" s="6" t="s">
        <v>189</v>
      </c>
      <c r="C1559" s="6" t="s">
        <v>69</v>
      </c>
      <c r="D1559" s="7" t="s">
        <v>288</v>
      </c>
      <c r="E1559" s="13">
        <v>1585000000</v>
      </c>
      <c r="F1559" s="13">
        <v>423000000</v>
      </c>
    </row>
    <row r="1560" customHeight="1" spans="1:6">
      <c r="A1560" s="6" t="str">
        <f t="shared" si="0"/>
        <v>Mauritius-Africa2011</v>
      </c>
      <c r="B1560" s="6" t="s">
        <v>189</v>
      </c>
      <c r="C1560" s="6" t="s">
        <v>69</v>
      </c>
      <c r="D1560" s="7" t="s">
        <v>285</v>
      </c>
      <c r="E1560" s="13">
        <v>1808000000</v>
      </c>
      <c r="F1560" s="13">
        <v>427000000</v>
      </c>
    </row>
    <row r="1561" customHeight="1" spans="1:6">
      <c r="A1561" s="6" t="str">
        <f t="shared" si="0"/>
        <v>Mauritius-Africa2012</v>
      </c>
      <c r="B1561" s="6" t="s">
        <v>189</v>
      </c>
      <c r="C1561" s="6" t="s">
        <v>69</v>
      </c>
      <c r="D1561" s="7" t="s">
        <v>286</v>
      </c>
      <c r="E1561" s="13">
        <v>1778000000</v>
      </c>
      <c r="F1561" s="13">
        <v>394000000</v>
      </c>
    </row>
    <row r="1562" customHeight="1" spans="1:6">
      <c r="A1562" s="6" t="str">
        <f t="shared" si="0"/>
        <v>Mexico-The Americas2000</v>
      </c>
      <c r="B1562" s="6" t="s">
        <v>190</v>
      </c>
      <c r="C1562" s="6" t="s">
        <v>75</v>
      </c>
      <c r="D1562" s="7" t="s">
        <v>277</v>
      </c>
      <c r="E1562" s="13">
        <v>9133000000</v>
      </c>
      <c r="F1562" s="13">
        <v>6365000000</v>
      </c>
    </row>
    <row r="1563" customHeight="1" spans="1:6">
      <c r="A1563" s="6" t="str">
        <f t="shared" si="0"/>
        <v>Mexico-The Americas2001</v>
      </c>
      <c r="B1563" s="6" t="s">
        <v>190</v>
      </c>
      <c r="C1563" s="6" t="s">
        <v>75</v>
      </c>
      <c r="D1563" s="7" t="s">
        <v>278</v>
      </c>
      <c r="E1563" s="13">
        <v>9190000000</v>
      </c>
      <c r="F1563" s="13">
        <v>6685000000</v>
      </c>
    </row>
    <row r="1564" customHeight="1" spans="1:6">
      <c r="A1564" s="6" t="str">
        <f t="shared" si="0"/>
        <v>Mexico-The Americas2002</v>
      </c>
      <c r="B1564" s="6" t="s">
        <v>190</v>
      </c>
      <c r="C1564" s="6" t="s">
        <v>75</v>
      </c>
      <c r="D1564" s="7" t="s">
        <v>279</v>
      </c>
      <c r="E1564" s="13">
        <v>9547000000</v>
      </c>
      <c r="F1564" s="13">
        <v>7087000000</v>
      </c>
    </row>
    <row r="1565" customHeight="1" spans="1:6">
      <c r="A1565" s="6" t="str">
        <f t="shared" si="0"/>
        <v>Mexico-The Americas2003</v>
      </c>
      <c r="B1565" s="6" t="s">
        <v>190</v>
      </c>
      <c r="C1565" s="6" t="s">
        <v>75</v>
      </c>
      <c r="D1565" s="7" t="s">
        <v>280</v>
      </c>
      <c r="E1565" s="13">
        <v>10058000000</v>
      </c>
      <c r="F1565" s="13">
        <v>7252000000</v>
      </c>
    </row>
    <row r="1566" customHeight="1" spans="1:6">
      <c r="A1566" s="6" t="str">
        <f t="shared" si="0"/>
        <v>Mexico-The Americas2004</v>
      </c>
      <c r="B1566" s="6" t="s">
        <v>190</v>
      </c>
      <c r="C1566" s="6" t="s">
        <v>75</v>
      </c>
      <c r="D1566" s="7" t="s">
        <v>281</v>
      </c>
      <c r="E1566" s="13">
        <v>11610000000</v>
      </c>
      <c r="F1566" s="13">
        <v>8034000000</v>
      </c>
    </row>
    <row r="1567" customHeight="1" spans="1:6">
      <c r="A1567" s="6" t="str">
        <f t="shared" si="0"/>
        <v>Mexico-The Americas2005</v>
      </c>
      <c r="B1567" s="6" t="s">
        <v>190</v>
      </c>
      <c r="C1567" s="6" t="s">
        <v>75</v>
      </c>
      <c r="D1567" s="7" t="s">
        <v>282</v>
      </c>
      <c r="E1567" s="13">
        <v>12801000000</v>
      </c>
      <c r="F1567" s="13">
        <v>8951000000</v>
      </c>
    </row>
    <row r="1568" customHeight="1" spans="1:6">
      <c r="A1568" s="6" t="str">
        <f t="shared" si="0"/>
        <v>Mexico-The Americas2006</v>
      </c>
      <c r="B1568" s="6" t="s">
        <v>190</v>
      </c>
      <c r="C1568" s="6" t="s">
        <v>75</v>
      </c>
      <c r="D1568" s="7" t="s">
        <v>287</v>
      </c>
      <c r="E1568" s="13">
        <v>13329000000</v>
      </c>
      <c r="F1568" s="13">
        <v>9387000000</v>
      </c>
    </row>
    <row r="1569" customHeight="1" spans="1:6">
      <c r="A1569" s="6" t="str">
        <f t="shared" si="0"/>
        <v>Mexico-The Americas2007</v>
      </c>
      <c r="B1569" s="6" t="s">
        <v>190</v>
      </c>
      <c r="C1569" s="6" t="s">
        <v>75</v>
      </c>
      <c r="D1569" s="7" t="s">
        <v>289</v>
      </c>
      <c r="E1569" s="13">
        <v>14055000000</v>
      </c>
      <c r="F1569" s="13">
        <v>9918000000</v>
      </c>
    </row>
    <row r="1570" customHeight="1" spans="1:6">
      <c r="A1570" s="6" t="str">
        <f t="shared" si="0"/>
        <v>Mexico-The Americas2008</v>
      </c>
      <c r="B1570" s="6" t="s">
        <v>190</v>
      </c>
      <c r="C1570" s="6" t="s">
        <v>75</v>
      </c>
      <c r="D1570" s="7" t="s">
        <v>283</v>
      </c>
      <c r="E1570" s="13">
        <v>14726000000</v>
      </c>
      <c r="F1570" s="13">
        <v>10246000000</v>
      </c>
    </row>
    <row r="1571" customHeight="1" spans="1:6">
      <c r="A1571" s="6" t="str">
        <f t="shared" si="0"/>
        <v>Mexico-The Americas2009</v>
      </c>
      <c r="B1571" s="6" t="s">
        <v>190</v>
      </c>
      <c r="C1571" s="6" t="s">
        <v>75</v>
      </c>
      <c r="D1571" s="7" t="s">
        <v>284</v>
      </c>
      <c r="E1571" s="13">
        <v>12542000000</v>
      </c>
      <c r="F1571" s="13">
        <v>8737000000</v>
      </c>
    </row>
    <row r="1572" customHeight="1" spans="1:6">
      <c r="A1572" s="6" t="str">
        <f t="shared" si="0"/>
        <v>Mexico-The Americas2010</v>
      </c>
      <c r="B1572" s="6" t="s">
        <v>190</v>
      </c>
      <c r="C1572" s="6" t="s">
        <v>75</v>
      </c>
      <c r="D1572" s="7" t="s">
        <v>288</v>
      </c>
      <c r="E1572" s="13">
        <v>12628000000</v>
      </c>
      <c r="F1572" s="13">
        <v>9001000000</v>
      </c>
    </row>
    <row r="1573" customHeight="1" spans="1:6">
      <c r="A1573" s="6" t="str">
        <f t="shared" si="0"/>
        <v>Mexico-The Americas2011</v>
      </c>
      <c r="B1573" s="6" t="s">
        <v>190</v>
      </c>
      <c r="C1573" s="6" t="s">
        <v>75</v>
      </c>
      <c r="D1573" s="7" t="s">
        <v>285</v>
      </c>
      <c r="E1573" s="13">
        <v>12458000000</v>
      </c>
      <c r="F1573" s="13">
        <v>9704000000</v>
      </c>
    </row>
    <row r="1574" customHeight="1" spans="1:6">
      <c r="A1574" s="6" t="str">
        <f t="shared" si="0"/>
        <v>Mexico-The Americas2012</v>
      </c>
      <c r="B1574" s="6" t="s">
        <v>190</v>
      </c>
      <c r="C1574" s="6" t="s">
        <v>75</v>
      </c>
      <c r="D1574" s="7" t="s">
        <v>286</v>
      </c>
      <c r="E1574" s="13">
        <v>13320000000</v>
      </c>
      <c r="F1574" s="13">
        <v>10735000000</v>
      </c>
    </row>
    <row r="1575" customHeight="1" spans="1:6">
      <c r="A1575" s="6" t="str">
        <f t="shared" si="0"/>
        <v>Micronesia, Fed. Sts.-Oceania2000</v>
      </c>
      <c r="B1575" s="6" t="s">
        <v>191</v>
      </c>
      <c r="C1575" s="6" t="s">
        <v>71</v>
      </c>
      <c r="D1575" s="7" t="s">
        <v>277</v>
      </c>
      <c r="E1575" s="13">
        <v>17000000</v>
      </c>
      <c r="F1575" s="13">
        <v>5000000</v>
      </c>
    </row>
    <row r="1576" customHeight="1" spans="1:6">
      <c r="A1576" s="6" t="str">
        <f t="shared" si="0"/>
        <v>Micronesia, Fed. Sts.-Oceania2001</v>
      </c>
      <c r="B1576" s="6" t="s">
        <v>191</v>
      </c>
      <c r="C1576" s="6" t="s">
        <v>71</v>
      </c>
      <c r="D1576" s="7" t="s">
        <v>278</v>
      </c>
      <c r="E1576" s="13">
        <v>15000000</v>
      </c>
      <c r="F1576" s="13">
        <v>5000000</v>
      </c>
    </row>
    <row r="1577" customHeight="1" spans="1:6">
      <c r="A1577" s="6" t="str">
        <f t="shared" si="0"/>
        <v>Micronesia, Fed. Sts.-Oceania2002</v>
      </c>
      <c r="B1577" s="6" t="s">
        <v>191</v>
      </c>
      <c r="C1577" s="6" t="s">
        <v>71</v>
      </c>
      <c r="D1577" s="7" t="s">
        <v>279</v>
      </c>
      <c r="E1577" s="13">
        <v>17000000</v>
      </c>
      <c r="F1577" s="13">
        <v>5000000</v>
      </c>
    </row>
    <row r="1578" customHeight="1" spans="1:6">
      <c r="A1578" s="6" t="str">
        <f t="shared" si="0"/>
        <v>Micronesia, Fed. Sts.-Oceania2003</v>
      </c>
      <c r="B1578" s="6" t="s">
        <v>191</v>
      </c>
      <c r="C1578" s="6" t="s">
        <v>71</v>
      </c>
      <c r="D1578" s="7" t="s">
        <v>280</v>
      </c>
      <c r="E1578" s="13">
        <v>17000000</v>
      </c>
      <c r="F1578" s="13">
        <v>6000000</v>
      </c>
    </row>
    <row r="1579" customHeight="1" spans="1:6">
      <c r="A1579" s="6" t="str">
        <f t="shared" si="0"/>
        <v>Micronesia, Fed. Sts.-Oceania2004</v>
      </c>
      <c r="B1579" s="6" t="s">
        <v>191</v>
      </c>
      <c r="C1579" s="6" t="s">
        <v>71</v>
      </c>
      <c r="D1579" s="7" t="s">
        <v>281</v>
      </c>
      <c r="E1579" s="13">
        <v>19000000</v>
      </c>
      <c r="F1579" s="13">
        <v>7000000</v>
      </c>
    </row>
    <row r="1580" customHeight="1" spans="1:6">
      <c r="A1580" s="6" t="str">
        <f t="shared" si="0"/>
        <v>Micronesia, Fed. Sts.-Oceania2005</v>
      </c>
      <c r="B1580" s="6" t="s">
        <v>191</v>
      </c>
      <c r="C1580" s="6" t="s">
        <v>71</v>
      </c>
      <c r="D1580" s="7" t="s">
        <v>282</v>
      </c>
      <c r="E1580" s="13">
        <v>21000000</v>
      </c>
      <c r="F1580" s="13">
        <v>7000000</v>
      </c>
    </row>
    <row r="1581" customHeight="1" spans="1:6">
      <c r="A1581" s="6" t="str">
        <f t="shared" si="0"/>
        <v>Micronesia, Fed. Sts.-Oceania2006</v>
      </c>
      <c r="B1581" s="6" t="s">
        <v>191</v>
      </c>
      <c r="C1581" s="6" t="s">
        <v>71</v>
      </c>
      <c r="D1581" s="7" t="s">
        <v>287</v>
      </c>
      <c r="E1581" s="13">
        <v>23000000</v>
      </c>
      <c r="F1581" s="13">
        <v>7000000</v>
      </c>
    </row>
    <row r="1582" customHeight="1" spans="1:6">
      <c r="A1582" s="6" t="str">
        <f t="shared" si="0"/>
        <v>Micronesia, Fed. Sts.-Oceania2007</v>
      </c>
      <c r="B1582" s="6" t="s">
        <v>191</v>
      </c>
      <c r="C1582" s="6" t="s">
        <v>71</v>
      </c>
      <c r="D1582" s="7" t="s">
        <v>289</v>
      </c>
      <c r="E1582" s="13">
        <v>25000000</v>
      </c>
      <c r="F1582" s="13">
        <v>7000000</v>
      </c>
    </row>
    <row r="1583" customHeight="1" spans="1:6">
      <c r="A1583" s="6" t="str">
        <f t="shared" si="0"/>
        <v>Micronesia, Fed. Sts.-Oceania2008</v>
      </c>
      <c r="B1583" s="6" t="s">
        <v>191</v>
      </c>
      <c r="C1583" s="6" t="s">
        <v>71</v>
      </c>
      <c r="D1583" s="7" t="s">
        <v>283</v>
      </c>
      <c r="E1583" s="13">
        <v>27000000</v>
      </c>
      <c r="F1583" s="13">
        <v>7000000</v>
      </c>
    </row>
    <row r="1584" customHeight="1" spans="1:6">
      <c r="A1584" s="6" t="str">
        <f t="shared" si="0"/>
        <v>Micronesia, Fed. Sts.-Oceania2009</v>
      </c>
      <c r="B1584" s="6" t="s">
        <v>191</v>
      </c>
      <c r="C1584" s="6" t="s">
        <v>71</v>
      </c>
      <c r="D1584" s="7" t="s">
        <v>284</v>
      </c>
      <c r="E1584" s="13">
        <v>27000000</v>
      </c>
      <c r="F1584" s="13">
        <v>8000000</v>
      </c>
    </row>
    <row r="1585" customHeight="1" spans="1:6">
      <c r="A1585" s="6" t="str">
        <f t="shared" si="0"/>
        <v>Micronesia, Fed. Sts.-Oceania2010</v>
      </c>
      <c r="B1585" s="6" t="s">
        <v>191</v>
      </c>
      <c r="C1585" s="6" t="s">
        <v>71</v>
      </c>
      <c r="D1585" s="7" t="s">
        <v>288</v>
      </c>
      <c r="E1585" s="13">
        <v>29000000</v>
      </c>
      <c r="F1585" s="13">
        <v>8000000</v>
      </c>
    </row>
    <row r="1586" customHeight="1" spans="1:6">
      <c r="A1586" s="6" t="str">
        <f t="shared" si="0"/>
        <v>Micronesia, Fed. Sts.-Oceania2011</v>
      </c>
      <c r="B1586" s="6" t="s">
        <v>191</v>
      </c>
      <c r="C1586" s="6" t="s">
        <v>71</v>
      </c>
      <c r="D1586" s="7" t="s">
        <v>285</v>
      </c>
      <c r="E1586" s="13">
        <v>26000000</v>
      </c>
      <c r="F1586" s="13">
        <v>8000000</v>
      </c>
    </row>
    <row r="1587" customHeight="1" spans="1:6">
      <c r="A1587" s="6" t="str">
        <f t="shared" si="0"/>
        <v>Micronesia, Fed. Sts.-Oceania2012</v>
      </c>
      <c r="B1587" s="6" t="s">
        <v>191</v>
      </c>
      <c r="C1587" s="6" t="s">
        <v>71</v>
      </c>
      <c r="D1587" s="7" t="s">
        <v>286</v>
      </c>
      <c r="E1587" s="12"/>
      <c r="F1587" s="12"/>
    </row>
    <row r="1588" customHeight="1" spans="1:6">
      <c r="A1588" s="6" t="str">
        <f t="shared" si="0"/>
        <v>Moldova-Europe2000</v>
      </c>
      <c r="B1588" s="6" t="s">
        <v>192</v>
      </c>
      <c r="C1588" s="6" t="s">
        <v>67</v>
      </c>
      <c r="D1588" s="7" t="s">
        <v>277</v>
      </c>
      <c r="E1588" s="13">
        <v>57000000</v>
      </c>
      <c r="F1588" s="13">
        <v>86000000</v>
      </c>
    </row>
    <row r="1589" customHeight="1" spans="1:6">
      <c r="A1589" s="6" t="str">
        <f t="shared" si="0"/>
        <v>Moldova-Europe2001</v>
      </c>
      <c r="B1589" s="6" t="s">
        <v>192</v>
      </c>
      <c r="C1589" s="6" t="s">
        <v>67</v>
      </c>
      <c r="D1589" s="7" t="s">
        <v>278</v>
      </c>
      <c r="E1589" s="13">
        <v>58000000</v>
      </c>
      <c r="F1589" s="13">
        <v>90000000</v>
      </c>
    </row>
    <row r="1590" customHeight="1" spans="1:6">
      <c r="A1590" s="6" t="str">
        <f t="shared" si="0"/>
        <v>Moldova-Europe2002</v>
      </c>
      <c r="B1590" s="6" t="s">
        <v>192</v>
      </c>
      <c r="C1590" s="6" t="s">
        <v>67</v>
      </c>
      <c r="D1590" s="7" t="s">
        <v>279</v>
      </c>
      <c r="E1590" s="13">
        <v>72000000</v>
      </c>
      <c r="F1590" s="13">
        <v>109000000</v>
      </c>
    </row>
    <row r="1591" customHeight="1" spans="1:6">
      <c r="A1591" s="6" t="str">
        <f t="shared" si="0"/>
        <v>Moldova-Europe2003</v>
      </c>
      <c r="B1591" s="6" t="s">
        <v>192</v>
      </c>
      <c r="C1591" s="6" t="s">
        <v>67</v>
      </c>
      <c r="D1591" s="7" t="s">
        <v>280</v>
      </c>
      <c r="E1591" s="13">
        <v>79000000</v>
      </c>
      <c r="F1591" s="13">
        <v>118000000</v>
      </c>
    </row>
    <row r="1592" customHeight="1" spans="1:6">
      <c r="A1592" s="6" t="str">
        <f t="shared" si="0"/>
        <v>Moldova-Europe2004</v>
      </c>
      <c r="B1592" s="6" t="s">
        <v>192</v>
      </c>
      <c r="C1592" s="6" t="s">
        <v>67</v>
      </c>
      <c r="D1592" s="7" t="s">
        <v>281</v>
      </c>
      <c r="E1592" s="13">
        <v>112000000</v>
      </c>
      <c r="F1592" s="13">
        <v>135000000</v>
      </c>
    </row>
    <row r="1593" customHeight="1" spans="1:6">
      <c r="A1593" s="6" t="str">
        <f t="shared" si="0"/>
        <v>Moldova-Europe2005</v>
      </c>
      <c r="B1593" s="6" t="s">
        <v>192</v>
      </c>
      <c r="C1593" s="6" t="s">
        <v>67</v>
      </c>
      <c r="D1593" s="7" t="s">
        <v>282</v>
      </c>
      <c r="E1593" s="13">
        <v>138000000</v>
      </c>
      <c r="F1593" s="13">
        <v>170000000</v>
      </c>
    </row>
    <row r="1594" customHeight="1" spans="1:6">
      <c r="A1594" s="6" t="str">
        <f t="shared" si="0"/>
        <v>Moldova-Europe2006</v>
      </c>
      <c r="B1594" s="6" t="s">
        <v>192</v>
      </c>
      <c r="C1594" s="6" t="s">
        <v>67</v>
      </c>
      <c r="D1594" s="7" t="s">
        <v>287</v>
      </c>
      <c r="E1594" s="13">
        <v>150000000</v>
      </c>
      <c r="F1594" s="13">
        <v>224000000</v>
      </c>
    </row>
    <row r="1595" customHeight="1" spans="1:6">
      <c r="A1595" s="6" t="str">
        <f t="shared" si="0"/>
        <v>Moldova-Europe2007</v>
      </c>
      <c r="B1595" s="6" t="s">
        <v>192</v>
      </c>
      <c r="C1595" s="6" t="s">
        <v>67</v>
      </c>
      <c r="D1595" s="7" t="s">
        <v>289</v>
      </c>
      <c r="E1595" s="13">
        <v>229000000</v>
      </c>
      <c r="F1595" s="13">
        <v>290000000</v>
      </c>
    </row>
    <row r="1596" customHeight="1" spans="1:6">
      <c r="A1596" s="6" t="str">
        <f t="shared" si="0"/>
        <v>Moldova-Europe2008</v>
      </c>
      <c r="B1596" s="6" t="s">
        <v>192</v>
      </c>
      <c r="C1596" s="6" t="s">
        <v>67</v>
      </c>
      <c r="D1596" s="7" t="s">
        <v>283</v>
      </c>
      <c r="E1596" s="13">
        <v>293000000</v>
      </c>
      <c r="F1596" s="13">
        <v>359000000</v>
      </c>
    </row>
    <row r="1597" customHeight="1" spans="1:6">
      <c r="A1597" s="6" t="str">
        <f t="shared" si="0"/>
        <v>Moldova-Europe2009</v>
      </c>
      <c r="B1597" s="6" t="s">
        <v>192</v>
      </c>
      <c r="C1597" s="6" t="s">
        <v>67</v>
      </c>
      <c r="D1597" s="7" t="s">
        <v>284</v>
      </c>
      <c r="E1597" s="13">
        <v>240000000</v>
      </c>
      <c r="F1597" s="13">
        <v>307000000</v>
      </c>
    </row>
    <row r="1598" customHeight="1" spans="1:6">
      <c r="A1598" s="6" t="str">
        <f t="shared" si="0"/>
        <v>Moldova-Europe2010</v>
      </c>
      <c r="B1598" s="6" t="s">
        <v>192</v>
      </c>
      <c r="C1598" s="6" t="s">
        <v>67</v>
      </c>
      <c r="D1598" s="7" t="s">
        <v>288</v>
      </c>
      <c r="E1598" s="13">
        <v>232000000</v>
      </c>
      <c r="F1598" s="13">
        <v>324000000</v>
      </c>
    </row>
    <row r="1599" customHeight="1" spans="1:6">
      <c r="A1599" s="6" t="str">
        <f t="shared" si="0"/>
        <v>Moldova-Europe2011</v>
      </c>
      <c r="B1599" s="6" t="s">
        <v>192</v>
      </c>
      <c r="C1599" s="6" t="s">
        <v>67</v>
      </c>
      <c r="D1599" s="7" t="s">
        <v>285</v>
      </c>
      <c r="E1599" s="13">
        <v>262000000</v>
      </c>
      <c r="F1599" s="13">
        <v>374000000</v>
      </c>
    </row>
    <row r="1600" customHeight="1" spans="1:6">
      <c r="A1600" s="6" t="str">
        <f t="shared" si="0"/>
        <v>Moldova-Europe2012</v>
      </c>
      <c r="B1600" s="6" t="s">
        <v>192</v>
      </c>
      <c r="C1600" s="6" t="s">
        <v>67</v>
      </c>
      <c r="D1600" s="7" t="s">
        <v>286</v>
      </c>
      <c r="E1600" s="13">
        <v>294000000</v>
      </c>
      <c r="F1600" s="13">
        <v>420000000</v>
      </c>
    </row>
    <row r="1601" customHeight="1" spans="1:6">
      <c r="A1601" s="6" t="str">
        <f t="shared" si="0"/>
        <v>Monaco-Europe2000</v>
      </c>
      <c r="B1601" s="6" t="s">
        <v>193</v>
      </c>
      <c r="C1601" s="6" t="s">
        <v>67</v>
      </c>
      <c r="D1601" s="7" t="s">
        <v>277</v>
      </c>
      <c r="E1601" s="12"/>
      <c r="F1601" s="12"/>
    </row>
    <row r="1602" customHeight="1" spans="1:6">
      <c r="A1602" s="6" t="str">
        <f t="shared" si="0"/>
        <v>Monaco-Europe2001</v>
      </c>
      <c r="B1602" s="6" t="s">
        <v>193</v>
      </c>
      <c r="C1602" s="6" t="s">
        <v>67</v>
      </c>
      <c r="D1602" s="7" t="s">
        <v>278</v>
      </c>
      <c r="E1602" s="12"/>
      <c r="F1602" s="12"/>
    </row>
    <row r="1603" customHeight="1" spans="1:6">
      <c r="A1603" s="6" t="str">
        <f t="shared" si="0"/>
        <v>Monaco-Europe2002</v>
      </c>
      <c r="B1603" s="6" t="s">
        <v>193</v>
      </c>
      <c r="C1603" s="6" t="s">
        <v>67</v>
      </c>
      <c r="D1603" s="7" t="s">
        <v>279</v>
      </c>
      <c r="E1603" s="12"/>
      <c r="F1603" s="12"/>
    </row>
    <row r="1604" customHeight="1" spans="1:6">
      <c r="A1604" s="6" t="str">
        <f t="shared" si="0"/>
        <v>Monaco-Europe2003</v>
      </c>
      <c r="B1604" s="6" t="s">
        <v>193</v>
      </c>
      <c r="C1604" s="6" t="s">
        <v>67</v>
      </c>
      <c r="D1604" s="7" t="s">
        <v>280</v>
      </c>
      <c r="E1604" s="12"/>
      <c r="F1604" s="12"/>
    </row>
    <row r="1605" customHeight="1" spans="1:6">
      <c r="A1605" s="6" t="str">
        <f t="shared" si="0"/>
        <v>Monaco-Europe2004</v>
      </c>
      <c r="B1605" s="6" t="s">
        <v>193</v>
      </c>
      <c r="C1605" s="6" t="s">
        <v>67</v>
      </c>
      <c r="D1605" s="7" t="s">
        <v>281</v>
      </c>
      <c r="E1605" s="12"/>
      <c r="F1605" s="12"/>
    </row>
    <row r="1606" customHeight="1" spans="1:6">
      <c r="A1606" s="6" t="str">
        <f t="shared" si="0"/>
        <v>Monaco-Europe2005</v>
      </c>
      <c r="B1606" s="6" t="s">
        <v>193</v>
      </c>
      <c r="C1606" s="6" t="s">
        <v>67</v>
      </c>
      <c r="D1606" s="7" t="s">
        <v>282</v>
      </c>
      <c r="E1606" s="12"/>
      <c r="F1606" s="12"/>
    </row>
    <row r="1607" customHeight="1" spans="1:6">
      <c r="A1607" s="6" t="str">
        <f t="shared" si="0"/>
        <v>Monaco-Europe2006</v>
      </c>
      <c r="B1607" s="6" t="s">
        <v>193</v>
      </c>
      <c r="C1607" s="6" t="s">
        <v>67</v>
      </c>
      <c r="D1607" s="7" t="s">
        <v>287</v>
      </c>
      <c r="E1607" s="12"/>
      <c r="F1607" s="12"/>
    </row>
    <row r="1608" customHeight="1" spans="1:6">
      <c r="A1608" s="6" t="str">
        <f t="shared" si="0"/>
        <v>Monaco-Europe2007</v>
      </c>
      <c r="B1608" s="6" t="s">
        <v>193</v>
      </c>
      <c r="C1608" s="6" t="s">
        <v>67</v>
      </c>
      <c r="D1608" s="7" t="s">
        <v>289</v>
      </c>
      <c r="E1608" s="12"/>
      <c r="F1608" s="12"/>
    </row>
    <row r="1609" customHeight="1" spans="1:6">
      <c r="A1609" s="6" t="str">
        <f t="shared" si="0"/>
        <v>Monaco-Europe2008</v>
      </c>
      <c r="B1609" s="6" t="s">
        <v>193</v>
      </c>
      <c r="C1609" s="6" t="s">
        <v>67</v>
      </c>
      <c r="D1609" s="7" t="s">
        <v>283</v>
      </c>
      <c r="E1609" s="12"/>
      <c r="F1609" s="12"/>
    </row>
    <row r="1610" customHeight="1" spans="1:6">
      <c r="A1610" s="6" t="str">
        <f t="shared" si="0"/>
        <v>Monaco-Europe2009</v>
      </c>
      <c r="B1610" s="6" t="s">
        <v>193</v>
      </c>
      <c r="C1610" s="6" t="s">
        <v>67</v>
      </c>
      <c r="D1610" s="7" t="s">
        <v>284</v>
      </c>
      <c r="E1610" s="12"/>
      <c r="F1610" s="12"/>
    </row>
    <row r="1611" customHeight="1" spans="1:6">
      <c r="A1611" s="6" t="str">
        <f t="shared" si="0"/>
        <v>Monaco-Europe2010</v>
      </c>
      <c r="B1611" s="6" t="s">
        <v>193</v>
      </c>
      <c r="C1611" s="6" t="s">
        <v>67</v>
      </c>
      <c r="D1611" s="7" t="s">
        <v>288</v>
      </c>
      <c r="E1611" s="12"/>
      <c r="F1611" s="12"/>
    </row>
    <row r="1612" customHeight="1" spans="1:6">
      <c r="A1612" s="6" t="str">
        <f t="shared" si="0"/>
        <v>Monaco-Europe2011</v>
      </c>
      <c r="B1612" s="6" t="s">
        <v>193</v>
      </c>
      <c r="C1612" s="6" t="s">
        <v>67</v>
      </c>
      <c r="D1612" s="7" t="s">
        <v>285</v>
      </c>
      <c r="E1612" s="12"/>
      <c r="F1612" s="12"/>
    </row>
    <row r="1613" customHeight="1" spans="1:6">
      <c r="A1613" s="6" t="str">
        <f t="shared" si="0"/>
        <v>Monaco-Europe2012</v>
      </c>
      <c r="B1613" s="6" t="s">
        <v>193</v>
      </c>
      <c r="C1613" s="6" t="s">
        <v>67</v>
      </c>
      <c r="D1613" s="7" t="s">
        <v>286</v>
      </c>
      <c r="E1613" s="12"/>
      <c r="F1613" s="12"/>
    </row>
    <row r="1614" customHeight="1" spans="1:6">
      <c r="A1614" s="6" t="str">
        <f t="shared" si="0"/>
        <v>Mongolia-Asia2000</v>
      </c>
      <c r="B1614" s="6" t="s">
        <v>194</v>
      </c>
      <c r="C1614" s="6" t="s">
        <v>65</v>
      </c>
      <c r="D1614" s="7" t="s">
        <v>277</v>
      </c>
      <c r="E1614" s="13">
        <v>43000000</v>
      </c>
      <c r="F1614" s="13">
        <v>54000000</v>
      </c>
    </row>
    <row r="1615" customHeight="1" spans="1:6">
      <c r="A1615" s="6" t="str">
        <f t="shared" si="0"/>
        <v>Mongolia-Asia2001</v>
      </c>
      <c r="B1615" s="6" t="s">
        <v>194</v>
      </c>
      <c r="C1615" s="6" t="s">
        <v>65</v>
      </c>
      <c r="D1615" s="7" t="s">
        <v>278</v>
      </c>
      <c r="E1615" s="13">
        <v>49000000</v>
      </c>
      <c r="F1615" s="13">
        <v>59000000</v>
      </c>
    </row>
    <row r="1616" customHeight="1" spans="1:6">
      <c r="A1616" s="6" t="str">
        <f t="shared" si="0"/>
        <v>Mongolia-Asia2002</v>
      </c>
      <c r="B1616" s="6" t="s">
        <v>194</v>
      </c>
      <c r="C1616" s="6" t="s">
        <v>65</v>
      </c>
      <c r="D1616" s="7" t="s">
        <v>279</v>
      </c>
      <c r="E1616" s="13">
        <v>143000000</v>
      </c>
      <c r="F1616" s="13">
        <v>125000000</v>
      </c>
    </row>
    <row r="1617" customHeight="1" spans="1:6">
      <c r="A1617" s="6" t="str">
        <f t="shared" si="0"/>
        <v>Mongolia-Asia2003</v>
      </c>
      <c r="B1617" s="6" t="s">
        <v>194</v>
      </c>
      <c r="C1617" s="6" t="s">
        <v>65</v>
      </c>
      <c r="D1617" s="7" t="s">
        <v>280</v>
      </c>
      <c r="E1617" s="13">
        <v>154000000</v>
      </c>
      <c r="F1617" s="13">
        <v>144000000</v>
      </c>
    </row>
    <row r="1618" customHeight="1" spans="1:6">
      <c r="A1618" s="6" t="str">
        <f t="shared" si="0"/>
        <v>Mongolia-Asia2004</v>
      </c>
      <c r="B1618" s="6" t="s">
        <v>194</v>
      </c>
      <c r="C1618" s="6" t="s">
        <v>65</v>
      </c>
      <c r="D1618" s="7" t="s">
        <v>281</v>
      </c>
      <c r="E1618" s="13">
        <v>205000000</v>
      </c>
      <c r="F1618" s="13">
        <v>207000000</v>
      </c>
    </row>
    <row r="1619" customHeight="1" spans="1:6">
      <c r="A1619" s="6" t="str">
        <f t="shared" si="0"/>
        <v>Mongolia-Asia2005</v>
      </c>
      <c r="B1619" s="6" t="s">
        <v>194</v>
      </c>
      <c r="C1619" s="6" t="s">
        <v>65</v>
      </c>
      <c r="D1619" s="7" t="s">
        <v>282</v>
      </c>
      <c r="E1619" s="13">
        <v>203000000</v>
      </c>
      <c r="F1619" s="13">
        <v>173000000</v>
      </c>
    </row>
    <row r="1620" customHeight="1" spans="1:6">
      <c r="A1620" s="6" t="str">
        <f t="shared" si="0"/>
        <v>Mongolia-Asia2006</v>
      </c>
      <c r="B1620" s="6" t="s">
        <v>194</v>
      </c>
      <c r="C1620" s="6" t="s">
        <v>65</v>
      </c>
      <c r="D1620" s="7" t="s">
        <v>287</v>
      </c>
      <c r="E1620" s="13">
        <v>261000000</v>
      </c>
      <c r="F1620" s="13">
        <v>212000000</v>
      </c>
    </row>
    <row r="1621" customHeight="1" spans="1:6">
      <c r="A1621" s="6" t="str">
        <f t="shared" si="0"/>
        <v>Mongolia-Asia2007</v>
      </c>
      <c r="B1621" s="6" t="s">
        <v>194</v>
      </c>
      <c r="C1621" s="6" t="s">
        <v>65</v>
      </c>
      <c r="D1621" s="7" t="s">
        <v>289</v>
      </c>
      <c r="E1621" s="13">
        <v>354000000</v>
      </c>
      <c r="F1621" s="13">
        <v>227000000</v>
      </c>
    </row>
    <row r="1622" customHeight="1" spans="1:6">
      <c r="A1622" s="6" t="str">
        <f t="shared" si="0"/>
        <v>Mongolia-Asia2008</v>
      </c>
      <c r="B1622" s="6" t="s">
        <v>194</v>
      </c>
      <c r="C1622" s="6" t="s">
        <v>65</v>
      </c>
      <c r="D1622" s="7" t="s">
        <v>283</v>
      </c>
      <c r="E1622" s="13">
        <v>272000000</v>
      </c>
      <c r="F1622" s="13">
        <v>249000000</v>
      </c>
    </row>
    <row r="1623" customHeight="1" spans="1:6">
      <c r="A1623" s="6" t="str">
        <f t="shared" si="0"/>
        <v>Mongolia-Asia2009</v>
      </c>
      <c r="B1623" s="6" t="s">
        <v>194</v>
      </c>
      <c r="C1623" s="6" t="s">
        <v>65</v>
      </c>
      <c r="D1623" s="7" t="s">
        <v>284</v>
      </c>
      <c r="E1623" s="13">
        <v>253000000</v>
      </c>
      <c r="F1623" s="13">
        <v>242000000</v>
      </c>
    </row>
    <row r="1624" customHeight="1" spans="1:6">
      <c r="A1624" s="6" t="str">
        <f t="shared" si="0"/>
        <v>Mongolia-Asia2010</v>
      </c>
      <c r="B1624" s="6" t="s">
        <v>194</v>
      </c>
      <c r="C1624" s="6" t="s">
        <v>65</v>
      </c>
      <c r="D1624" s="7" t="s">
        <v>288</v>
      </c>
      <c r="E1624" s="13">
        <v>288000000</v>
      </c>
      <c r="F1624" s="13">
        <v>319000000</v>
      </c>
    </row>
    <row r="1625" customHeight="1" spans="1:6">
      <c r="A1625" s="6" t="str">
        <f t="shared" si="0"/>
        <v>Mongolia-Asia2011</v>
      </c>
      <c r="B1625" s="6" t="s">
        <v>194</v>
      </c>
      <c r="C1625" s="6" t="s">
        <v>65</v>
      </c>
      <c r="D1625" s="7" t="s">
        <v>285</v>
      </c>
      <c r="E1625" s="13">
        <v>258000000</v>
      </c>
      <c r="F1625" s="13">
        <v>404000000</v>
      </c>
    </row>
    <row r="1626" customHeight="1" spans="1:6">
      <c r="A1626" s="6" t="str">
        <f t="shared" si="0"/>
        <v>Mongolia-Asia2012</v>
      </c>
      <c r="B1626" s="6" t="s">
        <v>194</v>
      </c>
      <c r="C1626" s="6" t="s">
        <v>65</v>
      </c>
      <c r="D1626" s="7" t="s">
        <v>286</v>
      </c>
      <c r="E1626" s="13">
        <v>480000000</v>
      </c>
      <c r="F1626" s="13">
        <v>420000000</v>
      </c>
    </row>
    <row r="1627" customHeight="1" spans="1:6">
      <c r="A1627" s="6" t="str">
        <f t="shared" si="0"/>
        <v>Montenegro-Europe2000</v>
      </c>
      <c r="B1627" s="6" t="s">
        <v>195</v>
      </c>
      <c r="C1627" s="6" t="s">
        <v>67</v>
      </c>
      <c r="D1627" s="7" t="s">
        <v>277</v>
      </c>
      <c r="E1627" s="12"/>
      <c r="F1627" s="12"/>
    </row>
    <row r="1628" customHeight="1" spans="1:6">
      <c r="A1628" s="6" t="str">
        <f t="shared" si="0"/>
        <v>Montenegro-Europe2001</v>
      </c>
      <c r="B1628" s="6" t="s">
        <v>195</v>
      </c>
      <c r="C1628" s="6" t="s">
        <v>67</v>
      </c>
      <c r="D1628" s="7" t="s">
        <v>278</v>
      </c>
      <c r="E1628" s="12"/>
      <c r="F1628" s="12"/>
    </row>
    <row r="1629" customHeight="1" spans="1:6">
      <c r="A1629" s="6" t="str">
        <f t="shared" si="0"/>
        <v>Montenegro-Europe2002</v>
      </c>
      <c r="B1629" s="6" t="s">
        <v>195</v>
      </c>
      <c r="C1629" s="6" t="s">
        <v>67</v>
      </c>
      <c r="D1629" s="7" t="s">
        <v>279</v>
      </c>
      <c r="E1629" s="12"/>
      <c r="F1629" s="12"/>
    </row>
    <row r="1630" customHeight="1" spans="1:6">
      <c r="A1630" s="6" t="str">
        <f t="shared" si="0"/>
        <v>Montenegro-Europe2003</v>
      </c>
      <c r="B1630" s="6" t="s">
        <v>195</v>
      </c>
      <c r="C1630" s="6" t="s">
        <v>67</v>
      </c>
      <c r="D1630" s="7" t="s">
        <v>280</v>
      </c>
      <c r="E1630" s="12"/>
      <c r="F1630" s="12"/>
    </row>
    <row r="1631" customHeight="1" spans="1:6">
      <c r="A1631" s="6" t="str">
        <f t="shared" si="0"/>
        <v>Montenegro-Europe2004</v>
      </c>
      <c r="B1631" s="6" t="s">
        <v>195</v>
      </c>
      <c r="C1631" s="6" t="s">
        <v>67</v>
      </c>
      <c r="D1631" s="7" t="s">
        <v>281</v>
      </c>
      <c r="E1631" s="12"/>
      <c r="F1631" s="12"/>
    </row>
    <row r="1632" customHeight="1" spans="1:6">
      <c r="A1632" s="6" t="str">
        <f t="shared" si="0"/>
        <v>Montenegro-Europe2005</v>
      </c>
      <c r="B1632" s="6" t="s">
        <v>195</v>
      </c>
      <c r="C1632" s="6" t="s">
        <v>67</v>
      </c>
      <c r="D1632" s="7" t="s">
        <v>282</v>
      </c>
      <c r="E1632" s="12"/>
      <c r="F1632" s="12"/>
    </row>
    <row r="1633" customHeight="1" spans="1:6">
      <c r="A1633" s="6" t="str">
        <f t="shared" si="0"/>
        <v>Montenegro-Europe2006</v>
      </c>
      <c r="B1633" s="6" t="s">
        <v>195</v>
      </c>
      <c r="C1633" s="6" t="s">
        <v>67</v>
      </c>
      <c r="D1633" s="7" t="s">
        <v>287</v>
      </c>
      <c r="E1633" s="12"/>
      <c r="F1633" s="12"/>
    </row>
    <row r="1634" customHeight="1" spans="1:6">
      <c r="A1634" s="6" t="str">
        <f t="shared" si="0"/>
        <v>Montenegro-Europe2007</v>
      </c>
      <c r="B1634" s="6" t="s">
        <v>195</v>
      </c>
      <c r="C1634" s="6" t="s">
        <v>67</v>
      </c>
      <c r="D1634" s="7" t="s">
        <v>289</v>
      </c>
      <c r="E1634" s="13">
        <v>660000000</v>
      </c>
      <c r="F1634" s="13">
        <v>58000000</v>
      </c>
    </row>
    <row r="1635" customHeight="1" spans="1:6">
      <c r="A1635" s="6" t="str">
        <f t="shared" si="0"/>
        <v>Montenegro-Europe2008</v>
      </c>
      <c r="B1635" s="6" t="s">
        <v>195</v>
      </c>
      <c r="C1635" s="6" t="s">
        <v>67</v>
      </c>
      <c r="D1635" s="7" t="s">
        <v>283</v>
      </c>
      <c r="E1635" s="13">
        <v>859000000</v>
      </c>
      <c r="F1635" s="13">
        <v>80000000</v>
      </c>
    </row>
    <row r="1636" customHeight="1" spans="1:6">
      <c r="A1636" s="6" t="str">
        <f t="shared" si="0"/>
        <v>Montenegro-Europe2009</v>
      </c>
      <c r="B1636" s="6" t="s">
        <v>195</v>
      </c>
      <c r="C1636" s="6" t="s">
        <v>67</v>
      </c>
      <c r="D1636" s="7" t="s">
        <v>284</v>
      </c>
      <c r="E1636" s="13">
        <v>792000000</v>
      </c>
      <c r="F1636" s="13">
        <v>76000000</v>
      </c>
    </row>
    <row r="1637" customHeight="1" spans="1:6">
      <c r="A1637" s="6" t="str">
        <f t="shared" si="0"/>
        <v>Montenegro-Europe2010</v>
      </c>
      <c r="B1637" s="6" t="s">
        <v>195</v>
      </c>
      <c r="C1637" s="6" t="s">
        <v>67</v>
      </c>
      <c r="D1637" s="7" t="s">
        <v>288</v>
      </c>
      <c r="E1637" s="13">
        <v>765000000</v>
      </c>
      <c r="F1637" s="13">
        <v>72000000</v>
      </c>
    </row>
    <row r="1638" customHeight="1" spans="1:6">
      <c r="A1638" s="6" t="str">
        <f t="shared" si="0"/>
        <v>Montenegro-Europe2011</v>
      </c>
      <c r="B1638" s="6" t="s">
        <v>195</v>
      </c>
      <c r="C1638" s="6" t="s">
        <v>67</v>
      </c>
      <c r="D1638" s="7" t="s">
        <v>285</v>
      </c>
      <c r="E1638" s="13">
        <v>926000000</v>
      </c>
      <c r="F1638" s="13">
        <v>70000000</v>
      </c>
    </row>
    <row r="1639" customHeight="1" spans="1:6">
      <c r="A1639" s="6" t="str">
        <f t="shared" si="0"/>
        <v>Montenegro-Europe2012</v>
      </c>
      <c r="B1639" s="6" t="s">
        <v>195</v>
      </c>
      <c r="C1639" s="6" t="s">
        <v>67</v>
      </c>
      <c r="D1639" s="7" t="s">
        <v>286</v>
      </c>
      <c r="E1639" s="13">
        <v>860000000</v>
      </c>
      <c r="F1639" s="13">
        <v>67000000</v>
      </c>
    </row>
    <row r="1640" customHeight="1" spans="1:6">
      <c r="A1640" s="6" t="str">
        <f t="shared" si="0"/>
        <v>Morocco-Africa2000</v>
      </c>
      <c r="B1640" s="6" t="s">
        <v>196</v>
      </c>
      <c r="C1640" s="6" t="s">
        <v>69</v>
      </c>
      <c r="D1640" s="7" t="s">
        <v>277</v>
      </c>
      <c r="E1640" s="13">
        <v>2280000000</v>
      </c>
      <c r="F1640" s="13">
        <v>506000000</v>
      </c>
    </row>
    <row r="1641" customHeight="1" spans="1:6">
      <c r="A1641" s="6" t="str">
        <f t="shared" si="0"/>
        <v>Morocco-Africa2001</v>
      </c>
      <c r="B1641" s="6" t="s">
        <v>196</v>
      </c>
      <c r="C1641" s="6" t="s">
        <v>69</v>
      </c>
      <c r="D1641" s="7" t="s">
        <v>278</v>
      </c>
      <c r="E1641" s="13">
        <v>2966000000</v>
      </c>
      <c r="F1641" s="13">
        <v>589000000</v>
      </c>
    </row>
    <row r="1642" customHeight="1" spans="1:6">
      <c r="A1642" s="6" t="str">
        <f t="shared" si="0"/>
        <v>Morocco-Africa2002</v>
      </c>
      <c r="B1642" s="6" t="s">
        <v>196</v>
      </c>
      <c r="C1642" s="6" t="s">
        <v>69</v>
      </c>
      <c r="D1642" s="7" t="s">
        <v>279</v>
      </c>
      <c r="E1642" s="13">
        <v>3157000000</v>
      </c>
      <c r="F1642" s="13">
        <v>669000000</v>
      </c>
    </row>
    <row r="1643" customHeight="1" spans="1:6">
      <c r="A1643" s="6" t="str">
        <f t="shared" si="0"/>
        <v>Morocco-Africa2003</v>
      </c>
      <c r="B1643" s="6" t="s">
        <v>196</v>
      </c>
      <c r="C1643" s="6" t="s">
        <v>69</v>
      </c>
      <c r="D1643" s="7" t="s">
        <v>280</v>
      </c>
      <c r="E1643" s="13">
        <v>3802000000</v>
      </c>
      <c r="F1643" s="13">
        <v>845000000</v>
      </c>
    </row>
    <row r="1644" customHeight="1" spans="1:6">
      <c r="A1644" s="6" t="str">
        <f t="shared" si="0"/>
        <v>Morocco-Africa2004</v>
      </c>
      <c r="B1644" s="6" t="s">
        <v>196</v>
      </c>
      <c r="C1644" s="6" t="s">
        <v>69</v>
      </c>
      <c r="D1644" s="7" t="s">
        <v>281</v>
      </c>
      <c r="E1644" s="13">
        <v>4540000000</v>
      </c>
      <c r="F1644" s="13">
        <v>912000000</v>
      </c>
    </row>
    <row r="1645" customHeight="1" spans="1:6">
      <c r="A1645" s="6" t="str">
        <f t="shared" si="0"/>
        <v>Morocco-Africa2005</v>
      </c>
      <c r="B1645" s="6" t="s">
        <v>196</v>
      </c>
      <c r="C1645" s="6" t="s">
        <v>69</v>
      </c>
      <c r="D1645" s="7" t="s">
        <v>282</v>
      </c>
      <c r="E1645" s="13">
        <v>5426000000</v>
      </c>
      <c r="F1645" s="13">
        <v>999000000</v>
      </c>
    </row>
    <row r="1646" customHeight="1" spans="1:6">
      <c r="A1646" s="6" t="str">
        <f t="shared" si="0"/>
        <v>Morocco-Africa2006</v>
      </c>
      <c r="B1646" s="6" t="s">
        <v>196</v>
      </c>
      <c r="C1646" s="6" t="s">
        <v>69</v>
      </c>
      <c r="D1646" s="7" t="s">
        <v>287</v>
      </c>
      <c r="E1646" s="13">
        <v>6900000000</v>
      </c>
      <c r="F1646" s="13">
        <v>1113000000</v>
      </c>
    </row>
    <row r="1647" customHeight="1" spans="1:6">
      <c r="A1647" s="6" t="str">
        <f t="shared" si="0"/>
        <v>Morocco-Africa2007</v>
      </c>
      <c r="B1647" s="6" t="s">
        <v>196</v>
      </c>
      <c r="C1647" s="6" t="s">
        <v>69</v>
      </c>
      <c r="D1647" s="7" t="s">
        <v>289</v>
      </c>
      <c r="E1647" s="13">
        <v>8307000000</v>
      </c>
      <c r="F1647" s="13">
        <v>1418000000</v>
      </c>
    </row>
    <row r="1648" customHeight="1" spans="1:6">
      <c r="A1648" s="6" t="str">
        <f t="shared" si="0"/>
        <v>Morocco-Africa2008</v>
      </c>
      <c r="B1648" s="6" t="s">
        <v>196</v>
      </c>
      <c r="C1648" s="6" t="s">
        <v>69</v>
      </c>
      <c r="D1648" s="7" t="s">
        <v>283</v>
      </c>
      <c r="E1648" s="13">
        <v>8885000000</v>
      </c>
      <c r="F1648" s="13">
        <v>1910000000</v>
      </c>
    </row>
    <row r="1649" customHeight="1" spans="1:6">
      <c r="A1649" s="6" t="str">
        <f t="shared" si="0"/>
        <v>Morocco-Africa2009</v>
      </c>
      <c r="B1649" s="6" t="s">
        <v>196</v>
      </c>
      <c r="C1649" s="6" t="s">
        <v>69</v>
      </c>
      <c r="D1649" s="7" t="s">
        <v>284</v>
      </c>
      <c r="E1649" s="13">
        <v>7980000000</v>
      </c>
      <c r="F1649" s="13">
        <v>1713000000</v>
      </c>
    </row>
    <row r="1650" customHeight="1" spans="1:6">
      <c r="A1650" s="6" t="str">
        <f t="shared" si="0"/>
        <v>Morocco-Africa2010</v>
      </c>
      <c r="B1650" s="6" t="s">
        <v>196</v>
      </c>
      <c r="C1650" s="6" t="s">
        <v>69</v>
      </c>
      <c r="D1650" s="7" t="s">
        <v>288</v>
      </c>
      <c r="E1650" s="13">
        <v>8176000000</v>
      </c>
      <c r="F1650" s="13">
        <v>1879000000</v>
      </c>
    </row>
    <row r="1651" customHeight="1" spans="1:6">
      <c r="A1651" s="6" t="str">
        <f t="shared" si="0"/>
        <v>Morocco-Africa2011</v>
      </c>
      <c r="B1651" s="6" t="s">
        <v>196</v>
      </c>
      <c r="C1651" s="6" t="s">
        <v>69</v>
      </c>
      <c r="D1651" s="7" t="s">
        <v>285</v>
      </c>
      <c r="E1651" s="13">
        <v>9101000000</v>
      </c>
      <c r="F1651" s="13">
        <v>2260000000</v>
      </c>
    </row>
    <row r="1652" customHeight="1" spans="1:6">
      <c r="A1652" s="6" t="str">
        <f t="shared" si="0"/>
        <v>Morocco-Africa2012</v>
      </c>
      <c r="B1652" s="6" t="s">
        <v>196</v>
      </c>
      <c r="C1652" s="6" t="s">
        <v>69</v>
      </c>
      <c r="D1652" s="7" t="s">
        <v>286</v>
      </c>
      <c r="E1652" s="13">
        <v>8491000000</v>
      </c>
      <c r="F1652" s="13">
        <v>2095000000</v>
      </c>
    </row>
    <row r="1653" customHeight="1" spans="1:6">
      <c r="A1653" s="6" t="str">
        <f t="shared" si="0"/>
        <v>Mozambique-Africa2000</v>
      </c>
      <c r="B1653" s="6" t="s">
        <v>197</v>
      </c>
      <c r="C1653" s="6" t="s">
        <v>69</v>
      </c>
      <c r="D1653" s="7" t="s">
        <v>277</v>
      </c>
      <c r="E1653" s="13">
        <v>74000000</v>
      </c>
      <c r="F1653" s="13">
        <v>122000000</v>
      </c>
    </row>
    <row r="1654" customHeight="1" spans="1:6">
      <c r="A1654" s="6" t="str">
        <f t="shared" si="0"/>
        <v>Mozambique-Africa2001</v>
      </c>
      <c r="B1654" s="6" t="s">
        <v>197</v>
      </c>
      <c r="C1654" s="6" t="s">
        <v>69</v>
      </c>
      <c r="D1654" s="7" t="s">
        <v>278</v>
      </c>
      <c r="E1654" s="13">
        <v>64000000</v>
      </c>
      <c r="F1654" s="13">
        <v>132000000</v>
      </c>
    </row>
    <row r="1655" customHeight="1" spans="1:6">
      <c r="A1655" s="6" t="str">
        <f t="shared" si="0"/>
        <v>Mozambique-Africa2002</v>
      </c>
      <c r="B1655" s="6" t="s">
        <v>197</v>
      </c>
      <c r="C1655" s="6" t="s">
        <v>69</v>
      </c>
      <c r="D1655" s="7" t="s">
        <v>279</v>
      </c>
      <c r="E1655" s="13">
        <v>65000000</v>
      </c>
      <c r="F1655" s="13">
        <v>115000000</v>
      </c>
    </row>
    <row r="1656" customHeight="1" spans="1:6">
      <c r="A1656" s="6" t="str">
        <f t="shared" si="0"/>
        <v>Mozambique-Africa2003</v>
      </c>
      <c r="B1656" s="6" t="s">
        <v>197</v>
      </c>
      <c r="C1656" s="6" t="s">
        <v>69</v>
      </c>
      <c r="D1656" s="7" t="s">
        <v>280</v>
      </c>
      <c r="E1656" s="13">
        <v>106000000</v>
      </c>
      <c r="F1656" s="13">
        <v>141000000</v>
      </c>
    </row>
    <row r="1657" customHeight="1" spans="1:6">
      <c r="A1657" s="6" t="str">
        <f t="shared" si="0"/>
        <v>Mozambique-Africa2004</v>
      </c>
      <c r="B1657" s="6" t="s">
        <v>197</v>
      </c>
      <c r="C1657" s="6" t="s">
        <v>69</v>
      </c>
      <c r="D1657" s="7" t="s">
        <v>281</v>
      </c>
      <c r="E1657" s="13">
        <v>96000000</v>
      </c>
      <c r="F1657" s="13">
        <v>140000000</v>
      </c>
    </row>
    <row r="1658" customHeight="1" spans="1:6">
      <c r="A1658" s="6" t="str">
        <f t="shared" si="0"/>
        <v>Mozambique-Africa2005</v>
      </c>
      <c r="B1658" s="6" t="s">
        <v>197</v>
      </c>
      <c r="C1658" s="6" t="s">
        <v>69</v>
      </c>
      <c r="D1658" s="7" t="s">
        <v>282</v>
      </c>
      <c r="E1658" s="13">
        <v>138000000</v>
      </c>
      <c r="F1658" s="13">
        <v>187000000</v>
      </c>
    </row>
    <row r="1659" customHeight="1" spans="1:6">
      <c r="A1659" s="6" t="str">
        <f t="shared" si="0"/>
        <v>Mozambique-Africa2006</v>
      </c>
      <c r="B1659" s="6" t="s">
        <v>197</v>
      </c>
      <c r="C1659" s="6" t="s">
        <v>69</v>
      </c>
      <c r="D1659" s="7" t="s">
        <v>287</v>
      </c>
      <c r="E1659" s="13">
        <v>145000000</v>
      </c>
      <c r="F1659" s="13">
        <v>196000000</v>
      </c>
    </row>
    <row r="1660" customHeight="1" spans="1:6">
      <c r="A1660" s="6" t="str">
        <f t="shared" si="0"/>
        <v>Mozambique-Africa2007</v>
      </c>
      <c r="B1660" s="6" t="s">
        <v>197</v>
      </c>
      <c r="C1660" s="6" t="s">
        <v>69</v>
      </c>
      <c r="D1660" s="7" t="s">
        <v>289</v>
      </c>
      <c r="E1660" s="13">
        <v>182000000</v>
      </c>
      <c r="F1660" s="13">
        <v>209000000</v>
      </c>
    </row>
    <row r="1661" customHeight="1" spans="1:6">
      <c r="A1661" s="6" t="str">
        <f t="shared" si="0"/>
        <v>Mozambique-Africa2008</v>
      </c>
      <c r="B1661" s="6" t="s">
        <v>197</v>
      </c>
      <c r="C1661" s="6" t="s">
        <v>69</v>
      </c>
      <c r="D1661" s="7" t="s">
        <v>283</v>
      </c>
      <c r="E1661" s="13">
        <v>213000000</v>
      </c>
      <c r="F1661" s="13">
        <v>235000000</v>
      </c>
    </row>
    <row r="1662" customHeight="1" spans="1:6">
      <c r="A1662" s="6" t="str">
        <f t="shared" si="0"/>
        <v>Mozambique-Africa2009</v>
      </c>
      <c r="B1662" s="6" t="s">
        <v>197</v>
      </c>
      <c r="C1662" s="6" t="s">
        <v>69</v>
      </c>
      <c r="D1662" s="7" t="s">
        <v>284</v>
      </c>
      <c r="E1662" s="13">
        <v>217000000</v>
      </c>
      <c r="F1662" s="13">
        <v>247000000</v>
      </c>
    </row>
    <row r="1663" customHeight="1" spans="1:6">
      <c r="A1663" s="6" t="str">
        <f t="shared" si="0"/>
        <v>Mozambique-Africa2010</v>
      </c>
      <c r="B1663" s="6" t="s">
        <v>197</v>
      </c>
      <c r="C1663" s="6" t="s">
        <v>69</v>
      </c>
      <c r="D1663" s="7" t="s">
        <v>288</v>
      </c>
      <c r="E1663" s="13">
        <v>224000000</v>
      </c>
      <c r="F1663" s="13">
        <v>260000000</v>
      </c>
    </row>
    <row r="1664" customHeight="1" spans="1:6">
      <c r="A1664" s="6" t="str">
        <f t="shared" si="0"/>
        <v>Mozambique-Africa2011</v>
      </c>
      <c r="B1664" s="6" t="s">
        <v>197</v>
      </c>
      <c r="C1664" s="6" t="s">
        <v>69</v>
      </c>
      <c r="D1664" s="7" t="s">
        <v>285</v>
      </c>
      <c r="E1664" s="13">
        <v>266000000</v>
      </c>
      <c r="F1664" s="13">
        <v>256000000</v>
      </c>
    </row>
    <row r="1665" customHeight="1" spans="1:6">
      <c r="A1665" s="6" t="str">
        <f t="shared" si="0"/>
        <v>Mozambique-Africa2012</v>
      </c>
      <c r="B1665" s="6" t="s">
        <v>197</v>
      </c>
      <c r="C1665" s="6" t="s">
        <v>69</v>
      </c>
      <c r="D1665" s="7" t="s">
        <v>286</v>
      </c>
      <c r="E1665" s="13">
        <v>289000000</v>
      </c>
      <c r="F1665" s="13">
        <v>230000000</v>
      </c>
    </row>
    <row r="1666" customHeight="1" spans="1:6">
      <c r="A1666" s="6" t="str">
        <f t="shared" si="0"/>
        <v>Myanmar-Asia2000</v>
      </c>
      <c r="B1666" s="6" t="s">
        <v>198</v>
      </c>
      <c r="C1666" s="6" t="s">
        <v>65</v>
      </c>
      <c r="D1666" s="7" t="s">
        <v>277</v>
      </c>
      <c r="E1666" s="13">
        <v>195000000</v>
      </c>
      <c r="F1666" s="13">
        <v>30000000</v>
      </c>
    </row>
    <row r="1667" customHeight="1" spans="1:6">
      <c r="A1667" s="6" t="str">
        <f t="shared" si="0"/>
        <v>Myanmar-Asia2001</v>
      </c>
      <c r="B1667" s="6" t="s">
        <v>198</v>
      </c>
      <c r="C1667" s="6" t="s">
        <v>65</v>
      </c>
      <c r="D1667" s="7" t="s">
        <v>278</v>
      </c>
      <c r="E1667" s="13">
        <v>132000000</v>
      </c>
      <c r="F1667" s="13">
        <v>32000000</v>
      </c>
    </row>
    <row r="1668" customHeight="1" spans="1:6">
      <c r="A1668" s="6" t="str">
        <f t="shared" si="0"/>
        <v>Myanmar-Asia2002</v>
      </c>
      <c r="B1668" s="6" t="s">
        <v>198</v>
      </c>
      <c r="C1668" s="6" t="s">
        <v>65</v>
      </c>
      <c r="D1668" s="7" t="s">
        <v>279</v>
      </c>
      <c r="E1668" s="13">
        <v>136000000</v>
      </c>
      <c r="F1668" s="13">
        <v>34000000</v>
      </c>
    </row>
    <row r="1669" customHeight="1" spans="1:6">
      <c r="A1669" s="6" t="str">
        <f t="shared" si="0"/>
        <v>Myanmar-Asia2003</v>
      </c>
      <c r="B1669" s="6" t="s">
        <v>198</v>
      </c>
      <c r="C1669" s="6" t="s">
        <v>65</v>
      </c>
      <c r="D1669" s="7" t="s">
        <v>280</v>
      </c>
      <c r="E1669" s="13">
        <v>70000000</v>
      </c>
      <c r="F1669" s="13">
        <v>36000000</v>
      </c>
    </row>
    <row r="1670" customHeight="1" spans="1:6">
      <c r="A1670" s="6" t="str">
        <f t="shared" si="0"/>
        <v>Myanmar-Asia2004</v>
      </c>
      <c r="B1670" s="6" t="s">
        <v>198</v>
      </c>
      <c r="C1670" s="6" t="s">
        <v>65</v>
      </c>
      <c r="D1670" s="7" t="s">
        <v>281</v>
      </c>
      <c r="E1670" s="13">
        <v>97000000</v>
      </c>
      <c r="F1670" s="13">
        <v>32000000</v>
      </c>
    </row>
    <row r="1671" customHeight="1" spans="1:6">
      <c r="A1671" s="6" t="str">
        <f t="shared" si="0"/>
        <v>Myanmar-Asia2005</v>
      </c>
      <c r="B1671" s="6" t="s">
        <v>198</v>
      </c>
      <c r="C1671" s="6" t="s">
        <v>65</v>
      </c>
      <c r="D1671" s="7" t="s">
        <v>282</v>
      </c>
      <c r="E1671" s="13">
        <v>83000000</v>
      </c>
      <c r="F1671" s="13">
        <v>34000000</v>
      </c>
    </row>
    <row r="1672" customHeight="1" spans="1:6">
      <c r="A1672" s="6" t="str">
        <f t="shared" si="0"/>
        <v>Myanmar-Asia2006</v>
      </c>
      <c r="B1672" s="6" t="s">
        <v>198</v>
      </c>
      <c r="C1672" s="6" t="s">
        <v>65</v>
      </c>
      <c r="D1672" s="7" t="s">
        <v>287</v>
      </c>
      <c r="E1672" s="13">
        <v>59000000</v>
      </c>
      <c r="F1672" s="13">
        <v>40000000</v>
      </c>
    </row>
    <row r="1673" customHeight="1" spans="1:6">
      <c r="A1673" s="6" t="str">
        <f t="shared" si="0"/>
        <v>Myanmar-Asia2007</v>
      </c>
      <c r="B1673" s="6" t="s">
        <v>198</v>
      </c>
      <c r="C1673" s="6" t="s">
        <v>65</v>
      </c>
      <c r="D1673" s="7" t="s">
        <v>289</v>
      </c>
      <c r="E1673" s="13">
        <v>97000000</v>
      </c>
      <c r="F1673" s="13">
        <v>39000000</v>
      </c>
    </row>
    <row r="1674" customHeight="1" spans="1:6">
      <c r="A1674" s="6" t="str">
        <f t="shared" si="0"/>
        <v>Myanmar-Asia2008</v>
      </c>
      <c r="B1674" s="6" t="s">
        <v>198</v>
      </c>
      <c r="C1674" s="6" t="s">
        <v>65</v>
      </c>
      <c r="D1674" s="7" t="s">
        <v>283</v>
      </c>
      <c r="E1674" s="13">
        <v>80000000</v>
      </c>
      <c r="F1674" s="13">
        <v>50000000</v>
      </c>
    </row>
    <row r="1675" customHeight="1" spans="1:6">
      <c r="A1675" s="6" t="str">
        <f t="shared" si="0"/>
        <v>Myanmar-Asia2009</v>
      </c>
      <c r="B1675" s="6" t="s">
        <v>198</v>
      </c>
      <c r="C1675" s="6" t="s">
        <v>65</v>
      </c>
      <c r="D1675" s="7" t="s">
        <v>284</v>
      </c>
      <c r="E1675" s="13">
        <v>75000000</v>
      </c>
      <c r="F1675" s="13">
        <v>52000000</v>
      </c>
    </row>
    <row r="1676" customHeight="1" spans="1:6">
      <c r="A1676" s="6" t="str">
        <f t="shared" si="0"/>
        <v>Myanmar-Asia2010</v>
      </c>
      <c r="B1676" s="6" t="s">
        <v>198</v>
      </c>
      <c r="C1676" s="6" t="s">
        <v>65</v>
      </c>
      <c r="D1676" s="7" t="s">
        <v>288</v>
      </c>
      <c r="E1676" s="13">
        <v>91000000</v>
      </c>
      <c r="F1676" s="13">
        <v>53000000</v>
      </c>
    </row>
    <row r="1677" customHeight="1" spans="1:6">
      <c r="A1677" s="6" t="str">
        <f t="shared" si="0"/>
        <v>Myanmar-Asia2011</v>
      </c>
      <c r="B1677" s="6" t="s">
        <v>198</v>
      </c>
      <c r="C1677" s="6" t="s">
        <v>65</v>
      </c>
      <c r="D1677" s="7" t="s">
        <v>285</v>
      </c>
      <c r="E1677" s="13">
        <v>293000000</v>
      </c>
      <c r="F1677" s="13">
        <v>132000000</v>
      </c>
    </row>
    <row r="1678" customHeight="1" spans="1:6">
      <c r="A1678" s="6" t="str">
        <f t="shared" si="0"/>
        <v>Myanmar-Asia2012</v>
      </c>
      <c r="B1678" s="6" t="s">
        <v>198</v>
      </c>
      <c r="C1678" s="6" t="s">
        <v>65</v>
      </c>
      <c r="D1678" s="7" t="s">
        <v>286</v>
      </c>
      <c r="E1678" s="12"/>
      <c r="F1678" s="12"/>
    </row>
    <row r="1679" customHeight="1" spans="1:6">
      <c r="A1679" s="6" t="str">
        <f t="shared" si="0"/>
        <v>Namibia-Africa2000</v>
      </c>
      <c r="B1679" s="6" t="s">
        <v>199</v>
      </c>
      <c r="C1679" s="6" t="s">
        <v>69</v>
      </c>
      <c r="D1679" s="7" t="s">
        <v>277</v>
      </c>
      <c r="E1679" s="13">
        <v>193000000</v>
      </c>
      <c r="F1679" s="13">
        <v>86000000</v>
      </c>
    </row>
    <row r="1680" customHeight="1" spans="1:6">
      <c r="A1680" s="6" t="str">
        <f t="shared" si="0"/>
        <v>Namibia-Africa2001</v>
      </c>
      <c r="B1680" s="6" t="s">
        <v>199</v>
      </c>
      <c r="C1680" s="6" t="s">
        <v>69</v>
      </c>
      <c r="D1680" s="7" t="s">
        <v>278</v>
      </c>
      <c r="E1680" s="13">
        <v>264000000</v>
      </c>
      <c r="F1680" s="13">
        <v>71000000</v>
      </c>
    </row>
    <row r="1681" customHeight="1" spans="1:6">
      <c r="A1681" s="6" t="str">
        <f t="shared" si="0"/>
        <v>Namibia-Africa2002</v>
      </c>
      <c r="B1681" s="6" t="s">
        <v>199</v>
      </c>
      <c r="C1681" s="6" t="s">
        <v>69</v>
      </c>
      <c r="D1681" s="7" t="s">
        <v>279</v>
      </c>
      <c r="E1681" s="13">
        <v>251000000</v>
      </c>
      <c r="F1681" s="13">
        <v>65000000</v>
      </c>
    </row>
    <row r="1682" customHeight="1" spans="1:6">
      <c r="A1682" s="6" t="str">
        <f t="shared" si="0"/>
        <v>Namibia-Africa2003</v>
      </c>
      <c r="B1682" s="6" t="s">
        <v>199</v>
      </c>
      <c r="C1682" s="6" t="s">
        <v>69</v>
      </c>
      <c r="D1682" s="7" t="s">
        <v>280</v>
      </c>
      <c r="E1682" s="13">
        <v>383000000</v>
      </c>
      <c r="F1682" s="13">
        <v>101000000</v>
      </c>
    </row>
    <row r="1683" customHeight="1" spans="1:6">
      <c r="A1683" s="6" t="str">
        <f t="shared" si="0"/>
        <v>Namibia-Africa2004</v>
      </c>
      <c r="B1683" s="6" t="s">
        <v>199</v>
      </c>
      <c r="C1683" s="6" t="s">
        <v>69</v>
      </c>
      <c r="D1683" s="7" t="s">
        <v>281</v>
      </c>
      <c r="E1683" s="13">
        <v>426000000</v>
      </c>
      <c r="F1683" s="13">
        <v>123000000</v>
      </c>
    </row>
    <row r="1684" customHeight="1" spans="1:6">
      <c r="A1684" s="6" t="str">
        <f t="shared" si="0"/>
        <v>Namibia-Africa2005</v>
      </c>
      <c r="B1684" s="6" t="s">
        <v>199</v>
      </c>
      <c r="C1684" s="6" t="s">
        <v>69</v>
      </c>
      <c r="D1684" s="7" t="s">
        <v>282</v>
      </c>
      <c r="E1684" s="13">
        <v>363000000</v>
      </c>
      <c r="F1684" s="13">
        <v>108000000</v>
      </c>
    </row>
    <row r="1685" customHeight="1" spans="1:6">
      <c r="A1685" s="6" t="str">
        <f t="shared" si="0"/>
        <v>Namibia-Africa2006</v>
      </c>
      <c r="B1685" s="6" t="s">
        <v>199</v>
      </c>
      <c r="C1685" s="6" t="s">
        <v>69</v>
      </c>
      <c r="D1685" s="7" t="s">
        <v>287</v>
      </c>
      <c r="E1685" s="13">
        <v>473000000</v>
      </c>
      <c r="F1685" s="13">
        <v>118000000</v>
      </c>
    </row>
    <row r="1686" customHeight="1" spans="1:6">
      <c r="A1686" s="6" t="str">
        <f t="shared" si="0"/>
        <v>Namibia-Africa2007</v>
      </c>
      <c r="B1686" s="6" t="s">
        <v>199</v>
      </c>
      <c r="C1686" s="6" t="s">
        <v>69</v>
      </c>
      <c r="D1686" s="7" t="s">
        <v>289</v>
      </c>
      <c r="E1686" s="13">
        <v>542000000</v>
      </c>
      <c r="F1686" s="13">
        <v>132000000</v>
      </c>
    </row>
    <row r="1687" customHeight="1" spans="1:6">
      <c r="A1687" s="6" t="str">
        <f t="shared" si="0"/>
        <v>Namibia-Africa2008</v>
      </c>
      <c r="B1687" s="6" t="s">
        <v>199</v>
      </c>
      <c r="C1687" s="6" t="s">
        <v>69</v>
      </c>
      <c r="D1687" s="7" t="s">
        <v>283</v>
      </c>
      <c r="E1687" s="13">
        <v>484000000</v>
      </c>
      <c r="F1687" s="13">
        <v>114000000</v>
      </c>
    </row>
    <row r="1688" customHeight="1" spans="1:6">
      <c r="A1688" s="6" t="str">
        <f t="shared" si="0"/>
        <v>Namibia-Africa2009</v>
      </c>
      <c r="B1688" s="6" t="s">
        <v>199</v>
      </c>
      <c r="C1688" s="6" t="s">
        <v>69</v>
      </c>
      <c r="D1688" s="7" t="s">
        <v>284</v>
      </c>
      <c r="E1688" s="13">
        <v>511000000</v>
      </c>
      <c r="F1688" s="13">
        <v>120000000</v>
      </c>
    </row>
    <row r="1689" customHeight="1" spans="1:6">
      <c r="A1689" s="6" t="str">
        <f t="shared" si="0"/>
        <v>Namibia-Africa2010</v>
      </c>
      <c r="B1689" s="6" t="s">
        <v>199</v>
      </c>
      <c r="C1689" s="6" t="s">
        <v>69</v>
      </c>
      <c r="D1689" s="7" t="s">
        <v>288</v>
      </c>
      <c r="E1689" s="13">
        <v>560000000</v>
      </c>
      <c r="F1689" s="13">
        <v>145000000</v>
      </c>
    </row>
    <row r="1690" customHeight="1" spans="1:6">
      <c r="A1690" s="6" t="str">
        <f t="shared" si="0"/>
        <v>Namibia-Africa2011</v>
      </c>
      <c r="B1690" s="6" t="s">
        <v>199</v>
      </c>
      <c r="C1690" s="6" t="s">
        <v>69</v>
      </c>
      <c r="D1690" s="7" t="s">
        <v>285</v>
      </c>
      <c r="E1690" s="13">
        <v>645000000</v>
      </c>
      <c r="F1690" s="13">
        <v>207000000</v>
      </c>
    </row>
    <row r="1691" customHeight="1" spans="1:6">
      <c r="A1691" s="6" t="str">
        <f t="shared" si="0"/>
        <v>Namibia-Africa2012</v>
      </c>
      <c r="B1691" s="6" t="s">
        <v>199</v>
      </c>
      <c r="C1691" s="6" t="s">
        <v>69</v>
      </c>
      <c r="D1691" s="7" t="s">
        <v>286</v>
      </c>
      <c r="E1691" s="12"/>
      <c r="F1691" s="12"/>
    </row>
    <row r="1692" customHeight="1" spans="1:6">
      <c r="A1692" s="6" t="str">
        <f t="shared" si="0"/>
        <v>Nepal-Asia2000</v>
      </c>
      <c r="B1692" s="6" t="s">
        <v>200</v>
      </c>
      <c r="C1692" s="6" t="s">
        <v>65</v>
      </c>
      <c r="D1692" s="7" t="s">
        <v>277</v>
      </c>
      <c r="E1692" s="13">
        <v>219000000</v>
      </c>
      <c r="F1692" s="13">
        <v>109000000</v>
      </c>
    </row>
    <row r="1693" customHeight="1" spans="1:6">
      <c r="A1693" s="6" t="str">
        <f t="shared" si="0"/>
        <v>Nepal-Asia2001</v>
      </c>
      <c r="B1693" s="6" t="s">
        <v>200</v>
      </c>
      <c r="C1693" s="6" t="s">
        <v>65</v>
      </c>
      <c r="D1693" s="7" t="s">
        <v>278</v>
      </c>
      <c r="E1693" s="13">
        <v>191000000</v>
      </c>
      <c r="F1693" s="13">
        <v>128000000</v>
      </c>
    </row>
    <row r="1694" customHeight="1" spans="1:6">
      <c r="A1694" s="6" t="str">
        <f t="shared" si="0"/>
        <v>Nepal-Asia2002</v>
      </c>
      <c r="B1694" s="6" t="s">
        <v>200</v>
      </c>
      <c r="C1694" s="6" t="s">
        <v>65</v>
      </c>
      <c r="D1694" s="7" t="s">
        <v>279</v>
      </c>
      <c r="E1694" s="13">
        <v>134000000</v>
      </c>
      <c r="F1694" s="13">
        <v>108000000</v>
      </c>
    </row>
    <row r="1695" customHeight="1" spans="1:6">
      <c r="A1695" s="6" t="str">
        <f t="shared" si="0"/>
        <v>Nepal-Asia2003</v>
      </c>
      <c r="B1695" s="6" t="s">
        <v>200</v>
      </c>
      <c r="C1695" s="6" t="s">
        <v>65</v>
      </c>
      <c r="D1695" s="7" t="s">
        <v>280</v>
      </c>
      <c r="E1695" s="13">
        <v>232000000</v>
      </c>
      <c r="F1695" s="13">
        <v>119000000</v>
      </c>
    </row>
    <row r="1696" customHeight="1" spans="1:6">
      <c r="A1696" s="6" t="str">
        <f t="shared" si="0"/>
        <v>Nepal-Asia2004</v>
      </c>
      <c r="B1696" s="6" t="s">
        <v>200</v>
      </c>
      <c r="C1696" s="6" t="s">
        <v>65</v>
      </c>
      <c r="D1696" s="7" t="s">
        <v>281</v>
      </c>
      <c r="E1696" s="13">
        <v>260000000</v>
      </c>
      <c r="F1696" s="13">
        <v>205000000</v>
      </c>
    </row>
    <row r="1697" customHeight="1" spans="1:6">
      <c r="A1697" s="6" t="str">
        <f t="shared" si="0"/>
        <v>Nepal-Asia2005</v>
      </c>
      <c r="B1697" s="6" t="s">
        <v>200</v>
      </c>
      <c r="C1697" s="6" t="s">
        <v>65</v>
      </c>
      <c r="D1697" s="7" t="s">
        <v>282</v>
      </c>
      <c r="E1697" s="13">
        <v>160000000</v>
      </c>
      <c r="F1697" s="13">
        <v>221000000</v>
      </c>
    </row>
    <row r="1698" customHeight="1" spans="1:6">
      <c r="A1698" s="6" t="str">
        <f t="shared" si="0"/>
        <v>Nepal-Asia2006</v>
      </c>
      <c r="B1698" s="6" t="s">
        <v>200</v>
      </c>
      <c r="C1698" s="6" t="s">
        <v>65</v>
      </c>
      <c r="D1698" s="7" t="s">
        <v>287</v>
      </c>
      <c r="E1698" s="13">
        <v>157000000</v>
      </c>
      <c r="F1698" s="13">
        <v>261000000</v>
      </c>
    </row>
    <row r="1699" customHeight="1" spans="1:6">
      <c r="A1699" s="6" t="str">
        <f t="shared" si="0"/>
        <v>Nepal-Asia2007</v>
      </c>
      <c r="B1699" s="6" t="s">
        <v>200</v>
      </c>
      <c r="C1699" s="6" t="s">
        <v>65</v>
      </c>
      <c r="D1699" s="7" t="s">
        <v>289</v>
      </c>
      <c r="E1699" s="13">
        <v>234000000</v>
      </c>
      <c r="F1699" s="13">
        <v>402000000</v>
      </c>
    </row>
    <row r="1700" customHeight="1" spans="1:6">
      <c r="A1700" s="6" t="str">
        <f t="shared" si="0"/>
        <v>Nepal-Asia2008</v>
      </c>
      <c r="B1700" s="6" t="s">
        <v>200</v>
      </c>
      <c r="C1700" s="6" t="s">
        <v>65</v>
      </c>
      <c r="D1700" s="7" t="s">
        <v>283</v>
      </c>
      <c r="E1700" s="13">
        <v>353000000</v>
      </c>
      <c r="F1700" s="13">
        <v>545000000</v>
      </c>
    </row>
    <row r="1701" customHeight="1" spans="1:6">
      <c r="A1701" s="6" t="str">
        <f t="shared" si="0"/>
        <v>Nepal-Asia2009</v>
      </c>
      <c r="B1701" s="6" t="s">
        <v>200</v>
      </c>
      <c r="C1701" s="6" t="s">
        <v>65</v>
      </c>
      <c r="D1701" s="7" t="s">
        <v>284</v>
      </c>
      <c r="E1701" s="13">
        <v>439000000</v>
      </c>
      <c r="F1701" s="13">
        <v>572000000</v>
      </c>
    </row>
    <row r="1702" customHeight="1" spans="1:6">
      <c r="A1702" s="6" t="str">
        <f t="shared" si="0"/>
        <v>Nepal-Asia2010</v>
      </c>
      <c r="B1702" s="6" t="s">
        <v>200</v>
      </c>
      <c r="C1702" s="6" t="s">
        <v>65</v>
      </c>
      <c r="D1702" s="7" t="s">
        <v>288</v>
      </c>
      <c r="E1702" s="13">
        <v>378000000</v>
      </c>
      <c r="F1702" s="13">
        <v>528000000</v>
      </c>
    </row>
    <row r="1703" customHeight="1" spans="1:6">
      <c r="A1703" s="6" t="str">
        <f t="shared" si="0"/>
        <v>Nepal-Asia2011</v>
      </c>
      <c r="B1703" s="6" t="s">
        <v>200</v>
      </c>
      <c r="C1703" s="6" t="s">
        <v>65</v>
      </c>
      <c r="D1703" s="7" t="s">
        <v>285</v>
      </c>
      <c r="E1703" s="13">
        <v>415000000</v>
      </c>
      <c r="F1703" s="13">
        <v>420000000</v>
      </c>
    </row>
    <row r="1704" customHeight="1" spans="1:6">
      <c r="A1704" s="6" t="str">
        <f t="shared" si="0"/>
        <v>Nepal-Asia2012</v>
      </c>
      <c r="B1704" s="6" t="s">
        <v>200</v>
      </c>
      <c r="C1704" s="6" t="s">
        <v>65</v>
      </c>
      <c r="D1704" s="7" t="s">
        <v>286</v>
      </c>
      <c r="E1704" s="13">
        <v>379000000</v>
      </c>
      <c r="F1704" s="13">
        <v>561000000</v>
      </c>
    </row>
    <row r="1705" customHeight="1" spans="1:6">
      <c r="A1705" s="6" t="str">
        <f t="shared" si="0"/>
        <v>Netherlands-Europe2000</v>
      </c>
      <c r="B1705" s="6" t="s">
        <v>201</v>
      </c>
      <c r="C1705" s="6" t="s">
        <v>67</v>
      </c>
      <c r="D1705" s="7" t="s">
        <v>277</v>
      </c>
      <c r="E1705" s="13">
        <v>11285000000</v>
      </c>
      <c r="F1705" s="13">
        <v>13649000000</v>
      </c>
    </row>
    <row r="1706" customHeight="1" spans="1:6">
      <c r="A1706" s="6" t="str">
        <f t="shared" si="0"/>
        <v>Netherlands-Europe2001</v>
      </c>
      <c r="B1706" s="6" t="s">
        <v>201</v>
      </c>
      <c r="C1706" s="6" t="s">
        <v>67</v>
      </c>
      <c r="D1706" s="7" t="s">
        <v>278</v>
      </c>
      <c r="E1706" s="13">
        <v>11147000000</v>
      </c>
      <c r="F1706" s="13">
        <v>13061000000</v>
      </c>
    </row>
    <row r="1707" customHeight="1" spans="1:6">
      <c r="A1707" s="6" t="str">
        <f t="shared" si="0"/>
        <v>Netherlands-Europe2002</v>
      </c>
      <c r="B1707" s="6" t="s">
        <v>201</v>
      </c>
      <c r="C1707" s="6" t="s">
        <v>67</v>
      </c>
      <c r="D1707" s="7" t="s">
        <v>279</v>
      </c>
      <c r="E1707" s="13">
        <v>11745000000</v>
      </c>
      <c r="F1707" s="13">
        <v>14201000000</v>
      </c>
    </row>
    <row r="1708" customHeight="1" spans="1:6">
      <c r="A1708" s="6" t="str">
        <f t="shared" si="0"/>
        <v>Netherlands-Europe2003</v>
      </c>
      <c r="B1708" s="6" t="s">
        <v>201</v>
      </c>
      <c r="C1708" s="6" t="s">
        <v>67</v>
      </c>
      <c r="D1708" s="7" t="s">
        <v>280</v>
      </c>
      <c r="E1708" s="13">
        <v>14603000000</v>
      </c>
      <c r="F1708" s="13">
        <v>15887000000</v>
      </c>
    </row>
    <row r="1709" customHeight="1" spans="1:6">
      <c r="A1709" s="6" t="str">
        <f t="shared" si="0"/>
        <v>Netherlands-Europe2004</v>
      </c>
      <c r="B1709" s="6" t="s">
        <v>201</v>
      </c>
      <c r="C1709" s="6" t="s">
        <v>67</v>
      </c>
      <c r="D1709" s="7" t="s">
        <v>281</v>
      </c>
      <c r="E1709" s="13">
        <v>16495000000</v>
      </c>
      <c r="F1709" s="13">
        <v>16937000000</v>
      </c>
    </row>
    <row r="1710" customHeight="1" spans="1:6">
      <c r="A1710" s="6" t="str">
        <f t="shared" si="0"/>
        <v>Netherlands-Europe2005</v>
      </c>
      <c r="B1710" s="6" t="s">
        <v>201</v>
      </c>
      <c r="C1710" s="6" t="s">
        <v>67</v>
      </c>
      <c r="D1710" s="7" t="s">
        <v>282</v>
      </c>
      <c r="E1710" s="13">
        <v>16528000000</v>
      </c>
      <c r="F1710" s="13">
        <v>16621000000</v>
      </c>
    </row>
    <row r="1711" customHeight="1" spans="1:6">
      <c r="A1711" s="6" t="str">
        <f t="shared" si="0"/>
        <v>Netherlands-Europe2006</v>
      </c>
      <c r="B1711" s="6" t="s">
        <v>201</v>
      </c>
      <c r="C1711" s="6" t="s">
        <v>67</v>
      </c>
      <c r="D1711" s="7" t="s">
        <v>287</v>
      </c>
      <c r="E1711" s="13">
        <v>17529000000</v>
      </c>
      <c r="F1711" s="13">
        <v>17453000000</v>
      </c>
    </row>
    <row r="1712" customHeight="1" spans="1:6">
      <c r="A1712" s="6" t="str">
        <f t="shared" si="0"/>
        <v>Netherlands-Europe2007</v>
      </c>
      <c r="B1712" s="6" t="s">
        <v>201</v>
      </c>
      <c r="C1712" s="6" t="s">
        <v>67</v>
      </c>
      <c r="D1712" s="7" t="s">
        <v>289</v>
      </c>
      <c r="E1712" s="13">
        <v>19922000000</v>
      </c>
      <c r="F1712" s="13">
        <v>19477000000</v>
      </c>
    </row>
    <row r="1713" customHeight="1" spans="1:6">
      <c r="A1713" s="6" t="str">
        <f t="shared" si="0"/>
        <v>Netherlands-Europe2008</v>
      </c>
      <c r="B1713" s="6" t="s">
        <v>201</v>
      </c>
      <c r="C1713" s="6" t="s">
        <v>67</v>
      </c>
      <c r="D1713" s="7" t="s">
        <v>283</v>
      </c>
      <c r="E1713" s="13">
        <v>20523000000</v>
      </c>
      <c r="F1713" s="13">
        <v>22217000000</v>
      </c>
    </row>
    <row r="1714" customHeight="1" spans="1:6">
      <c r="A1714" s="6" t="str">
        <f t="shared" si="0"/>
        <v>Netherlands-Europe2009</v>
      </c>
      <c r="B1714" s="6" t="s">
        <v>201</v>
      </c>
      <c r="C1714" s="6" t="s">
        <v>67</v>
      </c>
      <c r="D1714" s="7" t="s">
        <v>284</v>
      </c>
      <c r="E1714" s="13">
        <v>17868000000</v>
      </c>
      <c r="F1714" s="13">
        <v>21080000000</v>
      </c>
    </row>
    <row r="1715" customHeight="1" spans="1:6">
      <c r="A1715" s="6" t="str">
        <f t="shared" si="0"/>
        <v>Netherlands-Europe2010</v>
      </c>
      <c r="B1715" s="6" t="s">
        <v>201</v>
      </c>
      <c r="C1715" s="6" t="s">
        <v>67</v>
      </c>
      <c r="D1715" s="7" t="s">
        <v>288</v>
      </c>
      <c r="E1715" s="13">
        <v>18690000000</v>
      </c>
      <c r="F1715" s="13">
        <v>19772000000</v>
      </c>
    </row>
    <row r="1716" customHeight="1" spans="1:6">
      <c r="A1716" s="6" t="str">
        <f t="shared" si="0"/>
        <v>Netherlands-Europe2011</v>
      </c>
      <c r="B1716" s="6" t="s">
        <v>201</v>
      </c>
      <c r="C1716" s="6" t="s">
        <v>67</v>
      </c>
      <c r="D1716" s="7" t="s">
        <v>285</v>
      </c>
      <c r="E1716" s="13">
        <v>20970000000</v>
      </c>
      <c r="F1716" s="13">
        <v>20884000000</v>
      </c>
    </row>
    <row r="1717" customHeight="1" spans="1:6">
      <c r="A1717" s="6" t="str">
        <f t="shared" si="0"/>
        <v>Netherlands-Europe2012</v>
      </c>
      <c r="B1717" s="6" t="s">
        <v>201</v>
      </c>
      <c r="C1717" s="6" t="s">
        <v>67</v>
      </c>
      <c r="D1717" s="7" t="s">
        <v>286</v>
      </c>
      <c r="E1717" s="13">
        <v>20527000000</v>
      </c>
      <c r="F1717" s="13">
        <v>20346000000</v>
      </c>
    </row>
    <row r="1718" customHeight="1" spans="1:6">
      <c r="A1718" s="6" t="str">
        <f t="shared" si="0"/>
        <v>New Caledonia-Oceania2000</v>
      </c>
      <c r="B1718" s="6" t="s">
        <v>202</v>
      </c>
      <c r="C1718" s="6" t="s">
        <v>71</v>
      </c>
      <c r="D1718" s="7" t="s">
        <v>277</v>
      </c>
      <c r="E1718" s="13">
        <v>111000000</v>
      </c>
      <c r="F1718" s="12"/>
    </row>
    <row r="1719" customHeight="1" spans="1:6">
      <c r="A1719" s="6" t="str">
        <f t="shared" si="0"/>
        <v>New Caledonia-Oceania2001</v>
      </c>
      <c r="B1719" s="6" t="s">
        <v>202</v>
      </c>
      <c r="C1719" s="6" t="s">
        <v>71</v>
      </c>
      <c r="D1719" s="7" t="s">
        <v>278</v>
      </c>
      <c r="E1719" s="13">
        <v>94000000</v>
      </c>
      <c r="F1719" s="12"/>
    </row>
    <row r="1720" customHeight="1" spans="1:6">
      <c r="A1720" s="6" t="str">
        <f t="shared" si="0"/>
        <v>New Caledonia-Oceania2002</v>
      </c>
      <c r="B1720" s="6" t="s">
        <v>202</v>
      </c>
      <c r="C1720" s="6" t="s">
        <v>71</v>
      </c>
      <c r="D1720" s="7" t="s">
        <v>279</v>
      </c>
      <c r="E1720" s="13">
        <v>156000000</v>
      </c>
      <c r="F1720" s="13">
        <v>104000000</v>
      </c>
    </row>
    <row r="1721" customHeight="1" spans="1:6">
      <c r="A1721" s="6" t="str">
        <f t="shared" si="0"/>
        <v>New Caledonia-Oceania2003</v>
      </c>
      <c r="B1721" s="6" t="s">
        <v>202</v>
      </c>
      <c r="C1721" s="6" t="s">
        <v>71</v>
      </c>
      <c r="D1721" s="7" t="s">
        <v>280</v>
      </c>
      <c r="E1721" s="13">
        <v>196000000</v>
      </c>
      <c r="F1721" s="13">
        <v>128000000</v>
      </c>
    </row>
    <row r="1722" customHeight="1" spans="1:6">
      <c r="A1722" s="6" t="str">
        <f t="shared" si="0"/>
        <v>New Caledonia-Oceania2004</v>
      </c>
      <c r="B1722" s="6" t="s">
        <v>202</v>
      </c>
      <c r="C1722" s="6" t="s">
        <v>71</v>
      </c>
      <c r="D1722" s="7" t="s">
        <v>281</v>
      </c>
      <c r="E1722" s="13">
        <v>241000000</v>
      </c>
      <c r="F1722" s="13">
        <v>167000000</v>
      </c>
    </row>
    <row r="1723" customHeight="1" spans="1:6">
      <c r="A1723" s="6" t="str">
        <f t="shared" si="0"/>
        <v>New Caledonia-Oceania2005</v>
      </c>
      <c r="B1723" s="6" t="s">
        <v>202</v>
      </c>
      <c r="C1723" s="6" t="s">
        <v>71</v>
      </c>
      <c r="D1723" s="7" t="s">
        <v>282</v>
      </c>
      <c r="E1723" s="13">
        <v>149000000</v>
      </c>
      <c r="F1723" s="13">
        <v>122000000</v>
      </c>
    </row>
    <row r="1724" customHeight="1" spans="1:6">
      <c r="A1724" s="6" t="str">
        <f t="shared" si="0"/>
        <v>New Caledonia-Oceania2006</v>
      </c>
      <c r="B1724" s="6" t="s">
        <v>202</v>
      </c>
      <c r="C1724" s="6" t="s">
        <v>71</v>
      </c>
      <c r="D1724" s="7" t="s">
        <v>287</v>
      </c>
      <c r="E1724" s="13">
        <v>122000000</v>
      </c>
      <c r="F1724" s="13">
        <v>129000000</v>
      </c>
    </row>
    <row r="1725" customHeight="1" spans="1:6">
      <c r="A1725" s="6" t="str">
        <f t="shared" si="0"/>
        <v>New Caledonia-Oceania2007</v>
      </c>
      <c r="B1725" s="6" t="s">
        <v>202</v>
      </c>
      <c r="C1725" s="6" t="s">
        <v>71</v>
      </c>
      <c r="D1725" s="7" t="s">
        <v>289</v>
      </c>
      <c r="E1725" s="13">
        <v>142000000</v>
      </c>
      <c r="F1725" s="13">
        <v>149000000</v>
      </c>
    </row>
    <row r="1726" customHeight="1" spans="1:6">
      <c r="A1726" s="6" t="str">
        <f t="shared" si="0"/>
        <v>New Caledonia-Oceania2008</v>
      </c>
      <c r="B1726" s="6" t="s">
        <v>202</v>
      </c>
      <c r="C1726" s="6" t="s">
        <v>71</v>
      </c>
      <c r="D1726" s="7" t="s">
        <v>283</v>
      </c>
      <c r="E1726" s="13">
        <v>152000000</v>
      </c>
      <c r="F1726" s="13">
        <v>168000000</v>
      </c>
    </row>
    <row r="1727" customHeight="1" spans="1:6">
      <c r="A1727" s="6" t="str">
        <f t="shared" si="0"/>
        <v>New Caledonia-Oceania2009</v>
      </c>
      <c r="B1727" s="6" t="s">
        <v>202</v>
      </c>
      <c r="C1727" s="6" t="s">
        <v>71</v>
      </c>
      <c r="D1727" s="7" t="s">
        <v>284</v>
      </c>
      <c r="E1727" s="13">
        <v>141000000</v>
      </c>
      <c r="F1727" s="13">
        <v>170000000</v>
      </c>
    </row>
    <row r="1728" customHeight="1" spans="1:6">
      <c r="A1728" s="6" t="str">
        <f t="shared" si="0"/>
        <v>New Caledonia-Oceania2010</v>
      </c>
      <c r="B1728" s="6" t="s">
        <v>202</v>
      </c>
      <c r="C1728" s="6" t="s">
        <v>71</v>
      </c>
      <c r="D1728" s="7" t="s">
        <v>288</v>
      </c>
      <c r="E1728" s="13">
        <v>129000000</v>
      </c>
      <c r="F1728" s="13">
        <v>179000000</v>
      </c>
    </row>
    <row r="1729" customHeight="1" spans="1:6">
      <c r="A1729" s="6" t="str">
        <f t="shared" si="0"/>
        <v>New Caledonia-Oceania2011</v>
      </c>
      <c r="B1729" s="6" t="s">
        <v>202</v>
      </c>
      <c r="C1729" s="6" t="s">
        <v>71</v>
      </c>
      <c r="D1729" s="7" t="s">
        <v>285</v>
      </c>
      <c r="E1729" s="13">
        <v>153000000</v>
      </c>
      <c r="F1729" s="13">
        <v>176000000</v>
      </c>
    </row>
    <row r="1730" customHeight="1" spans="1:6">
      <c r="A1730" s="6" t="str">
        <f t="shared" si="0"/>
        <v>New Caledonia-Oceania2012</v>
      </c>
      <c r="B1730" s="6" t="s">
        <v>202</v>
      </c>
      <c r="C1730" s="6" t="s">
        <v>71</v>
      </c>
      <c r="D1730" s="7" t="s">
        <v>286</v>
      </c>
      <c r="E1730" s="12"/>
      <c r="F1730" s="12"/>
    </row>
    <row r="1731" customHeight="1" spans="1:6">
      <c r="A1731" s="6" t="str">
        <f t="shared" si="0"/>
        <v>New Zealand-Oceania2000</v>
      </c>
      <c r="B1731" s="6" t="s">
        <v>203</v>
      </c>
      <c r="C1731" s="6" t="s">
        <v>71</v>
      </c>
      <c r="D1731" s="7" t="s">
        <v>277</v>
      </c>
      <c r="E1731" s="13">
        <v>2272000000</v>
      </c>
      <c r="F1731" s="13">
        <v>1235000000</v>
      </c>
    </row>
    <row r="1732" customHeight="1" spans="1:6">
      <c r="A1732" s="6" t="str">
        <f t="shared" si="0"/>
        <v>New Zealand-Oceania2001</v>
      </c>
      <c r="B1732" s="6" t="s">
        <v>203</v>
      </c>
      <c r="C1732" s="6" t="s">
        <v>71</v>
      </c>
      <c r="D1732" s="7" t="s">
        <v>278</v>
      </c>
      <c r="E1732" s="13">
        <v>2340000000</v>
      </c>
      <c r="F1732" s="13">
        <v>1255000000</v>
      </c>
    </row>
    <row r="1733" customHeight="1" spans="1:6">
      <c r="A1733" s="6" t="str">
        <f t="shared" si="0"/>
        <v>New Zealand-Oceania2002</v>
      </c>
      <c r="B1733" s="6" t="s">
        <v>203</v>
      </c>
      <c r="C1733" s="6" t="s">
        <v>71</v>
      </c>
      <c r="D1733" s="7" t="s">
        <v>279</v>
      </c>
      <c r="E1733" s="13">
        <v>3159000000</v>
      </c>
      <c r="F1733" s="13">
        <v>1386000000</v>
      </c>
    </row>
    <row r="1734" customHeight="1" spans="1:6">
      <c r="A1734" s="6" t="str">
        <f t="shared" si="0"/>
        <v>New Zealand-Oceania2003</v>
      </c>
      <c r="B1734" s="6" t="s">
        <v>203</v>
      </c>
      <c r="C1734" s="6" t="s">
        <v>71</v>
      </c>
      <c r="D1734" s="7" t="s">
        <v>280</v>
      </c>
      <c r="E1734" s="13">
        <v>4232000000</v>
      </c>
      <c r="F1734" s="13">
        <v>1649000000</v>
      </c>
    </row>
    <row r="1735" customHeight="1" spans="1:6">
      <c r="A1735" s="6" t="str">
        <f t="shared" si="0"/>
        <v>New Zealand-Oceania2004</v>
      </c>
      <c r="B1735" s="6" t="s">
        <v>203</v>
      </c>
      <c r="C1735" s="6" t="s">
        <v>71</v>
      </c>
      <c r="D1735" s="7" t="s">
        <v>281</v>
      </c>
      <c r="E1735" s="13">
        <v>5098000000</v>
      </c>
      <c r="F1735" s="13">
        <v>2229000000</v>
      </c>
    </row>
    <row r="1736" customHeight="1" spans="1:6">
      <c r="A1736" s="6" t="str">
        <f t="shared" si="0"/>
        <v>New Zealand-Oceania2005</v>
      </c>
      <c r="B1736" s="6" t="s">
        <v>203</v>
      </c>
      <c r="C1736" s="6" t="s">
        <v>71</v>
      </c>
      <c r="D1736" s="7" t="s">
        <v>282</v>
      </c>
      <c r="E1736" s="13">
        <v>5211000000</v>
      </c>
      <c r="F1736" s="13">
        <v>2671000000</v>
      </c>
    </row>
    <row r="1737" customHeight="1" spans="1:6">
      <c r="A1737" s="6" t="str">
        <f t="shared" si="0"/>
        <v>New Zealand-Oceania2006</v>
      </c>
      <c r="B1737" s="6" t="s">
        <v>203</v>
      </c>
      <c r="C1737" s="6" t="s">
        <v>71</v>
      </c>
      <c r="D1737" s="7" t="s">
        <v>287</v>
      </c>
      <c r="E1737" s="13">
        <v>4792000000</v>
      </c>
      <c r="F1737" s="13">
        <v>2534000000</v>
      </c>
    </row>
    <row r="1738" customHeight="1" spans="1:6">
      <c r="A1738" s="6" t="str">
        <f t="shared" si="0"/>
        <v>New Zealand-Oceania2007</v>
      </c>
      <c r="B1738" s="6" t="s">
        <v>203</v>
      </c>
      <c r="C1738" s="6" t="s">
        <v>71</v>
      </c>
      <c r="D1738" s="7" t="s">
        <v>289</v>
      </c>
      <c r="E1738" s="13">
        <v>5413000000</v>
      </c>
      <c r="F1738" s="13">
        <v>3077000000</v>
      </c>
    </row>
    <row r="1739" customHeight="1" spans="1:6">
      <c r="A1739" s="6" t="str">
        <f t="shared" si="0"/>
        <v>New Zealand-Oceania2008</v>
      </c>
      <c r="B1739" s="6" t="s">
        <v>203</v>
      </c>
      <c r="C1739" s="6" t="s">
        <v>71</v>
      </c>
      <c r="D1739" s="7" t="s">
        <v>283</v>
      </c>
      <c r="E1739" s="13">
        <v>5152000000</v>
      </c>
      <c r="F1739" s="13">
        <v>3006000000</v>
      </c>
    </row>
    <row r="1740" customHeight="1" spans="1:6">
      <c r="A1740" s="6" t="str">
        <f t="shared" si="0"/>
        <v>New Zealand-Oceania2009</v>
      </c>
      <c r="B1740" s="6" t="s">
        <v>203</v>
      </c>
      <c r="C1740" s="6" t="s">
        <v>71</v>
      </c>
      <c r="D1740" s="7" t="s">
        <v>284</v>
      </c>
      <c r="E1740" s="13">
        <v>4591000000</v>
      </c>
      <c r="F1740" s="13">
        <v>2580000000</v>
      </c>
    </row>
    <row r="1741" customHeight="1" spans="1:6">
      <c r="A1741" s="6" t="str">
        <f t="shared" si="0"/>
        <v>New Zealand-Oceania2010</v>
      </c>
      <c r="B1741" s="6" t="s">
        <v>203</v>
      </c>
      <c r="C1741" s="6" t="s">
        <v>71</v>
      </c>
      <c r="D1741" s="7" t="s">
        <v>288</v>
      </c>
      <c r="E1741" s="13">
        <v>4904000000</v>
      </c>
      <c r="F1741" s="13">
        <v>3037000000</v>
      </c>
    </row>
    <row r="1742" customHeight="1" spans="1:6">
      <c r="A1742" s="6" t="str">
        <f t="shared" si="0"/>
        <v>New Zealand-Oceania2011</v>
      </c>
      <c r="B1742" s="6" t="s">
        <v>203</v>
      </c>
      <c r="C1742" s="6" t="s">
        <v>71</v>
      </c>
      <c r="D1742" s="7" t="s">
        <v>285</v>
      </c>
      <c r="E1742" s="13">
        <v>5546000000</v>
      </c>
      <c r="F1742" s="13">
        <v>3462000000</v>
      </c>
    </row>
    <row r="1743" customHeight="1" spans="1:6">
      <c r="A1743" s="6" t="str">
        <f t="shared" si="0"/>
        <v>New Zealand-Oceania2012</v>
      </c>
      <c r="B1743" s="6" t="s">
        <v>203</v>
      </c>
      <c r="C1743" s="6" t="s">
        <v>71</v>
      </c>
      <c r="D1743" s="7" t="s">
        <v>286</v>
      </c>
      <c r="E1743" s="13">
        <v>5467000000</v>
      </c>
      <c r="F1743" s="13">
        <v>3718000000</v>
      </c>
    </row>
    <row r="1744" customHeight="1" spans="1:6">
      <c r="A1744" s="6" t="str">
        <f t="shared" si="0"/>
        <v>Nicaragua-The Americas2000</v>
      </c>
      <c r="B1744" s="6" t="s">
        <v>204</v>
      </c>
      <c r="C1744" s="6" t="s">
        <v>75</v>
      </c>
      <c r="D1744" s="7" t="s">
        <v>277</v>
      </c>
      <c r="E1744" s="13">
        <v>129000000</v>
      </c>
      <c r="F1744" s="13">
        <v>126000000</v>
      </c>
    </row>
    <row r="1745" customHeight="1" spans="1:6">
      <c r="A1745" s="6" t="str">
        <f t="shared" si="0"/>
        <v>Nicaragua-The Americas2001</v>
      </c>
      <c r="B1745" s="6" t="s">
        <v>204</v>
      </c>
      <c r="C1745" s="6" t="s">
        <v>75</v>
      </c>
      <c r="D1745" s="7" t="s">
        <v>278</v>
      </c>
      <c r="E1745" s="13">
        <v>135000000</v>
      </c>
      <c r="F1745" s="13">
        <v>128000000</v>
      </c>
    </row>
    <row r="1746" customHeight="1" spans="1:6">
      <c r="A1746" s="6" t="str">
        <f t="shared" si="0"/>
        <v>Nicaragua-The Americas2002</v>
      </c>
      <c r="B1746" s="6" t="s">
        <v>204</v>
      </c>
      <c r="C1746" s="6" t="s">
        <v>75</v>
      </c>
      <c r="D1746" s="7" t="s">
        <v>279</v>
      </c>
      <c r="E1746" s="13">
        <v>135000000</v>
      </c>
      <c r="F1746" s="13">
        <v>125000000</v>
      </c>
    </row>
    <row r="1747" customHeight="1" spans="1:6">
      <c r="A1747" s="6" t="str">
        <f t="shared" si="0"/>
        <v>Nicaragua-The Americas2003</v>
      </c>
      <c r="B1747" s="6" t="s">
        <v>204</v>
      </c>
      <c r="C1747" s="6" t="s">
        <v>75</v>
      </c>
      <c r="D1747" s="7" t="s">
        <v>280</v>
      </c>
      <c r="E1747" s="13">
        <v>160000000</v>
      </c>
      <c r="F1747" s="13">
        <v>139000000</v>
      </c>
    </row>
    <row r="1748" customHeight="1" spans="1:6">
      <c r="A1748" s="6" t="str">
        <f t="shared" si="0"/>
        <v>Nicaragua-The Americas2004</v>
      </c>
      <c r="B1748" s="6" t="s">
        <v>204</v>
      </c>
      <c r="C1748" s="6" t="s">
        <v>75</v>
      </c>
      <c r="D1748" s="7" t="s">
        <v>281</v>
      </c>
      <c r="E1748" s="13">
        <v>192000000</v>
      </c>
      <c r="F1748" s="13">
        <v>154000000</v>
      </c>
    </row>
    <row r="1749" customHeight="1" spans="1:6">
      <c r="A1749" s="6" t="str">
        <f t="shared" si="0"/>
        <v>Nicaragua-The Americas2005</v>
      </c>
      <c r="B1749" s="6" t="s">
        <v>204</v>
      </c>
      <c r="C1749" s="6" t="s">
        <v>75</v>
      </c>
      <c r="D1749" s="7" t="s">
        <v>282</v>
      </c>
      <c r="E1749" s="13">
        <v>206000000</v>
      </c>
      <c r="F1749" s="13">
        <v>162000000</v>
      </c>
    </row>
    <row r="1750" customHeight="1" spans="1:6">
      <c r="A1750" s="6" t="str">
        <f t="shared" si="0"/>
        <v>Nicaragua-The Americas2006</v>
      </c>
      <c r="B1750" s="6" t="s">
        <v>204</v>
      </c>
      <c r="C1750" s="6" t="s">
        <v>75</v>
      </c>
      <c r="D1750" s="7" t="s">
        <v>287</v>
      </c>
      <c r="E1750" s="13">
        <v>231000000</v>
      </c>
      <c r="F1750" s="13">
        <v>188000000</v>
      </c>
    </row>
    <row r="1751" customHeight="1" spans="1:6">
      <c r="A1751" s="6" t="str">
        <f t="shared" si="0"/>
        <v>Nicaragua-The Americas2007</v>
      </c>
      <c r="B1751" s="6" t="s">
        <v>204</v>
      </c>
      <c r="C1751" s="6" t="s">
        <v>75</v>
      </c>
      <c r="D1751" s="7" t="s">
        <v>289</v>
      </c>
      <c r="E1751" s="13">
        <v>255000000</v>
      </c>
      <c r="F1751" s="13">
        <v>279000000</v>
      </c>
    </row>
    <row r="1752" customHeight="1" spans="1:6">
      <c r="A1752" s="6" t="str">
        <f t="shared" si="0"/>
        <v>Nicaragua-The Americas2008</v>
      </c>
      <c r="B1752" s="6" t="s">
        <v>204</v>
      </c>
      <c r="C1752" s="6" t="s">
        <v>75</v>
      </c>
      <c r="D1752" s="7" t="s">
        <v>283</v>
      </c>
      <c r="E1752" s="13">
        <v>301000000</v>
      </c>
      <c r="F1752" s="13">
        <v>332000000</v>
      </c>
    </row>
    <row r="1753" customHeight="1" spans="1:6">
      <c r="A1753" s="6" t="str">
        <f t="shared" si="0"/>
        <v>Nicaragua-The Americas2009</v>
      </c>
      <c r="B1753" s="6" t="s">
        <v>204</v>
      </c>
      <c r="C1753" s="6" t="s">
        <v>75</v>
      </c>
      <c r="D1753" s="7" t="s">
        <v>284</v>
      </c>
      <c r="E1753" s="13">
        <v>334000000</v>
      </c>
      <c r="F1753" s="13">
        <v>300000000</v>
      </c>
    </row>
    <row r="1754" customHeight="1" spans="1:6">
      <c r="A1754" s="6" t="str">
        <f t="shared" si="0"/>
        <v>Nicaragua-The Americas2010</v>
      </c>
      <c r="B1754" s="6" t="s">
        <v>204</v>
      </c>
      <c r="C1754" s="6" t="s">
        <v>75</v>
      </c>
      <c r="D1754" s="7" t="s">
        <v>288</v>
      </c>
      <c r="E1754" s="13">
        <v>309000000</v>
      </c>
      <c r="F1754" s="13">
        <v>329000000</v>
      </c>
    </row>
    <row r="1755" customHeight="1" spans="1:6">
      <c r="A1755" s="6" t="str">
        <f t="shared" si="0"/>
        <v>Nicaragua-The Americas2011</v>
      </c>
      <c r="B1755" s="6" t="s">
        <v>204</v>
      </c>
      <c r="C1755" s="6" t="s">
        <v>75</v>
      </c>
      <c r="D1755" s="7" t="s">
        <v>285</v>
      </c>
      <c r="E1755" s="13">
        <v>378000000</v>
      </c>
      <c r="F1755" s="13">
        <v>380000000</v>
      </c>
    </row>
    <row r="1756" customHeight="1" spans="1:6">
      <c r="A1756" s="6" t="str">
        <f t="shared" si="0"/>
        <v>Nicaragua-The Americas2012</v>
      </c>
      <c r="B1756" s="6" t="s">
        <v>204</v>
      </c>
      <c r="C1756" s="6" t="s">
        <v>75</v>
      </c>
      <c r="D1756" s="7" t="s">
        <v>286</v>
      </c>
      <c r="E1756" s="13">
        <v>422000000</v>
      </c>
      <c r="F1756" s="13">
        <v>372000000</v>
      </c>
    </row>
    <row r="1757" customHeight="1" spans="1:6">
      <c r="A1757" s="6" t="str">
        <f t="shared" si="0"/>
        <v>Niger-Africa2000</v>
      </c>
      <c r="B1757" s="6" t="s">
        <v>205</v>
      </c>
      <c r="C1757" s="6" t="s">
        <v>69</v>
      </c>
      <c r="D1757" s="7" t="s">
        <v>277</v>
      </c>
      <c r="E1757" s="13">
        <v>23000000</v>
      </c>
      <c r="F1757" s="13">
        <v>32000000</v>
      </c>
    </row>
    <row r="1758" customHeight="1" spans="1:6">
      <c r="A1758" s="6" t="str">
        <f t="shared" si="0"/>
        <v>Niger-Africa2001</v>
      </c>
      <c r="B1758" s="6" t="s">
        <v>205</v>
      </c>
      <c r="C1758" s="6" t="s">
        <v>69</v>
      </c>
      <c r="D1758" s="7" t="s">
        <v>278</v>
      </c>
      <c r="E1758" s="13">
        <v>30000000</v>
      </c>
      <c r="F1758" s="13">
        <v>33000000</v>
      </c>
    </row>
    <row r="1759" customHeight="1" spans="1:6">
      <c r="A1759" s="6" t="str">
        <f t="shared" si="0"/>
        <v>Niger-Africa2002</v>
      </c>
      <c r="B1759" s="6" t="s">
        <v>205</v>
      </c>
      <c r="C1759" s="6" t="s">
        <v>69</v>
      </c>
      <c r="D1759" s="7" t="s">
        <v>279</v>
      </c>
      <c r="E1759" s="13">
        <v>20000000</v>
      </c>
      <c r="F1759" s="13">
        <v>29000000</v>
      </c>
    </row>
    <row r="1760" customHeight="1" spans="1:6">
      <c r="A1760" s="6" t="str">
        <f t="shared" si="0"/>
        <v>Niger-Africa2003</v>
      </c>
      <c r="B1760" s="6" t="s">
        <v>205</v>
      </c>
      <c r="C1760" s="6" t="s">
        <v>69</v>
      </c>
      <c r="D1760" s="7" t="s">
        <v>280</v>
      </c>
      <c r="E1760" s="13">
        <v>28000000</v>
      </c>
      <c r="F1760" s="13">
        <v>39000000</v>
      </c>
    </row>
    <row r="1761" customHeight="1" spans="1:6">
      <c r="A1761" s="6" t="str">
        <f t="shared" si="0"/>
        <v>Niger-Africa2004</v>
      </c>
      <c r="B1761" s="6" t="s">
        <v>205</v>
      </c>
      <c r="C1761" s="6" t="s">
        <v>69</v>
      </c>
      <c r="D1761" s="7" t="s">
        <v>281</v>
      </c>
      <c r="E1761" s="13">
        <v>32000000</v>
      </c>
      <c r="F1761" s="13">
        <v>42000000</v>
      </c>
    </row>
    <row r="1762" customHeight="1" spans="1:6">
      <c r="A1762" s="6" t="str">
        <f t="shared" si="0"/>
        <v>Niger-Africa2005</v>
      </c>
      <c r="B1762" s="6" t="s">
        <v>205</v>
      </c>
      <c r="C1762" s="6" t="s">
        <v>69</v>
      </c>
      <c r="D1762" s="7" t="s">
        <v>282</v>
      </c>
      <c r="E1762" s="13">
        <v>44000000</v>
      </c>
      <c r="F1762" s="13">
        <v>42000000</v>
      </c>
    </row>
    <row r="1763" customHeight="1" spans="1:6">
      <c r="A1763" s="6" t="str">
        <f t="shared" si="0"/>
        <v>Niger-Africa2006</v>
      </c>
      <c r="B1763" s="6" t="s">
        <v>205</v>
      </c>
      <c r="C1763" s="6" t="s">
        <v>69</v>
      </c>
      <c r="D1763" s="7" t="s">
        <v>287</v>
      </c>
      <c r="E1763" s="13">
        <v>39000000</v>
      </c>
      <c r="F1763" s="13">
        <v>42000000</v>
      </c>
    </row>
    <row r="1764" customHeight="1" spans="1:6">
      <c r="A1764" s="6" t="str">
        <f t="shared" si="0"/>
        <v>Niger-Africa2007</v>
      </c>
      <c r="B1764" s="6" t="s">
        <v>205</v>
      </c>
      <c r="C1764" s="6" t="s">
        <v>69</v>
      </c>
      <c r="D1764" s="7" t="s">
        <v>289</v>
      </c>
      <c r="E1764" s="13">
        <v>44000000</v>
      </c>
      <c r="F1764" s="13">
        <v>48000000</v>
      </c>
    </row>
    <row r="1765" customHeight="1" spans="1:6">
      <c r="A1765" s="6" t="str">
        <f t="shared" si="0"/>
        <v>Niger-Africa2008</v>
      </c>
      <c r="B1765" s="6" t="s">
        <v>205</v>
      </c>
      <c r="C1765" s="6" t="s">
        <v>69</v>
      </c>
      <c r="D1765" s="7" t="s">
        <v>283</v>
      </c>
      <c r="E1765" s="13">
        <v>86000000</v>
      </c>
      <c r="F1765" s="13">
        <v>98000000</v>
      </c>
    </row>
    <row r="1766" customHeight="1" spans="1:6">
      <c r="A1766" s="6" t="str">
        <f t="shared" si="0"/>
        <v>Niger-Africa2009</v>
      </c>
      <c r="B1766" s="6" t="s">
        <v>205</v>
      </c>
      <c r="C1766" s="6" t="s">
        <v>69</v>
      </c>
      <c r="D1766" s="7" t="s">
        <v>284</v>
      </c>
      <c r="E1766" s="13">
        <v>69000000</v>
      </c>
      <c r="F1766" s="13">
        <v>84000000</v>
      </c>
    </row>
    <row r="1767" customHeight="1" spans="1:6">
      <c r="A1767" s="6" t="str">
        <f t="shared" si="0"/>
        <v>Niger-Africa2010</v>
      </c>
      <c r="B1767" s="6" t="s">
        <v>205</v>
      </c>
      <c r="C1767" s="6" t="s">
        <v>69</v>
      </c>
      <c r="D1767" s="7" t="s">
        <v>288</v>
      </c>
      <c r="E1767" s="13">
        <v>86000000</v>
      </c>
      <c r="F1767" s="12"/>
    </row>
    <row r="1768" customHeight="1" spans="1:6">
      <c r="A1768" s="6" t="str">
        <f t="shared" si="0"/>
        <v>Niger-Africa2011</v>
      </c>
      <c r="B1768" s="6" t="s">
        <v>205</v>
      </c>
      <c r="C1768" s="6" t="s">
        <v>69</v>
      </c>
      <c r="D1768" s="7" t="s">
        <v>285</v>
      </c>
      <c r="E1768" s="13">
        <v>86000000</v>
      </c>
      <c r="F1768" s="12"/>
    </row>
    <row r="1769" customHeight="1" spans="1:6">
      <c r="A1769" s="6" t="str">
        <f t="shared" si="0"/>
        <v>Niger-Africa2012</v>
      </c>
      <c r="B1769" s="6" t="s">
        <v>205</v>
      </c>
      <c r="C1769" s="6" t="s">
        <v>69</v>
      </c>
      <c r="D1769" s="7" t="s">
        <v>286</v>
      </c>
      <c r="E1769" s="12"/>
      <c r="F1769" s="12"/>
    </row>
    <row r="1770" customHeight="1" spans="1:6">
      <c r="A1770" s="6" t="str">
        <f t="shared" si="0"/>
        <v>Nigeria-Africa2000</v>
      </c>
      <c r="B1770" s="6" t="s">
        <v>206</v>
      </c>
      <c r="C1770" s="6" t="s">
        <v>69</v>
      </c>
      <c r="D1770" s="7" t="s">
        <v>277</v>
      </c>
      <c r="E1770" s="13">
        <v>186000000</v>
      </c>
      <c r="F1770" s="13">
        <v>610000000</v>
      </c>
    </row>
    <row r="1771" customHeight="1" spans="1:6">
      <c r="A1771" s="6" t="str">
        <f t="shared" si="0"/>
        <v>Nigeria-Africa2001</v>
      </c>
      <c r="B1771" s="6" t="s">
        <v>206</v>
      </c>
      <c r="C1771" s="6" t="s">
        <v>69</v>
      </c>
      <c r="D1771" s="7" t="s">
        <v>278</v>
      </c>
      <c r="E1771" s="13">
        <v>168000000</v>
      </c>
      <c r="F1771" s="13">
        <v>858000000</v>
      </c>
    </row>
    <row r="1772" customHeight="1" spans="1:6">
      <c r="A1772" s="6" t="str">
        <f t="shared" si="0"/>
        <v>Nigeria-Africa2002</v>
      </c>
      <c r="B1772" s="6" t="s">
        <v>206</v>
      </c>
      <c r="C1772" s="6" t="s">
        <v>69</v>
      </c>
      <c r="D1772" s="7" t="s">
        <v>279</v>
      </c>
      <c r="E1772" s="13">
        <v>256000000</v>
      </c>
      <c r="F1772" s="13">
        <v>910000000</v>
      </c>
    </row>
    <row r="1773" customHeight="1" spans="1:6">
      <c r="A1773" s="6" t="str">
        <f t="shared" si="0"/>
        <v>Nigeria-Africa2003</v>
      </c>
      <c r="B1773" s="6" t="s">
        <v>206</v>
      </c>
      <c r="C1773" s="6" t="s">
        <v>69</v>
      </c>
      <c r="D1773" s="7" t="s">
        <v>280</v>
      </c>
      <c r="E1773" s="13">
        <v>58000000</v>
      </c>
      <c r="F1773" s="13">
        <v>2076000000</v>
      </c>
    </row>
    <row r="1774" customHeight="1" spans="1:6">
      <c r="A1774" s="6" t="str">
        <f t="shared" si="0"/>
        <v>Nigeria-Africa2004</v>
      </c>
      <c r="B1774" s="6" t="s">
        <v>206</v>
      </c>
      <c r="C1774" s="6" t="s">
        <v>69</v>
      </c>
      <c r="D1774" s="7" t="s">
        <v>281</v>
      </c>
      <c r="E1774" s="13">
        <v>49000000</v>
      </c>
      <c r="F1774" s="12"/>
    </row>
    <row r="1775" customHeight="1" spans="1:6">
      <c r="A1775" s="6" t="str">
        <f t="shared" si="0"/>
        <v>Nigeria-Africa2005</v>
      </c>
      <c r="B1775" s="6" t="s">
        <v>206</v>
      </c>
      <c r="C1775" s="6" t="s">
        <v>69</v>
      </c>
      <c r="D1775" s="7" t="s">
        <v>282</v>
      </c>
      <c r="E1775" s="13">
        <v>139000000</v>
      </c>
      <c r="F1775" s="13">
        <v>501000000</v>
      </c>
    </row>
    <row r="1776" customHeight="1" spans="1:6">
      <c r="A1776" s="6" t="str">
        <f t="shared" si="0"/>
        <v>Nigeria-Africa2006</v>
      </c>
      <c r="B1776" s="6" t="s">
        <v>206</v>
      </c>
      <c r="C1776" s="6" t="s">
        <v>69</v>
      </c>
      <c r="D1776" s="7" t="s">
        <v>287</v>
      </c>
      <c r="E1776" s="13">
        <v>209000000</v>
      </c>
      <c r="F1776" s="13">
        <v>3536000000</v>
      </c>
    </row>
    <row r="1777" customHeight="1" spans="1:6">
      <c r="A1777" s="6" t="str">
        <f t="shared" si="0"/>
        <v>Nigeria-Africa2007</v>
      </c>
      <c r="B1777" s="6" t="s">
        <v>206</v>
      </c>
      <c r="C1777" s="6" t="s">
        <v>69</v>
      </c>
      <c r="D1777" s="7" t="s">
        <v>289</v>
      </c>
      <c r="E1777" s="13">
        <v>337000000</v>
      </c>
      <c r="F1777" s="13">
        <v>6664000000</v>
      </c>
    </row>
    <row r="1778" customHeight="1" spans="1:6">
      <c r="A1778" s="6" t="str">
        <f t="shared" si="0"/>
        <v>Nigeria-Africa2008</v>
      </c>
      <c r="B1778" s="6" t="s">
        <v>206</v>
      </c>
      <c r="C1778" s="6" t="s">
        <v>69</v>
      </c>
      <c r="D1778" s="7" t="s">
        <v>283</v>
      </c>
      <c r="E1778" s="13">
        <v>959000000</v>
      </c>
      <c r="F1778" s="13">
        <v>11009000000</v>
      </c>
    </row>
    <row r="1779" customHeight="1" spans="1:6">
      <c r="A1779" s="6" t="str">
        <f t="shared" si="0"/>
        <v>Nigeria-Africa2009</v>
      </c>
      <c r="B1779" s="6" t="s">
        <v>206</v>
      </c>
      <c r="C1779" s="6" t="s">
        <v>69</v>
      </c>
      <c r="D1779" s="7" t="s">
        <v>284</v>
      </c>
      <c r="E1779" s="13">
        <v>791000000</v>
      </c>
      <c r="F1779" s="13">
        <v>6236000000</v>
      </c>
    </row>
    <row r="1780" customHeight="1" spans="1:6">
      <c r="A1780" s="6" t="str">
        <f t="shared" si="0"/>
        <v>Nigeria-Africa2010</v>
      </c>
      <c r="B1780" s="6" t="s">
        <v>206</v>
      </c>
      <c r="C1780" s="6" t="s">
        <v>69</v>
      </c>
      <c r="D1780" s="7" t="s">
        <v>288</v>
      </c>
      <c r="E1780" s="13">
        <v>738000000</v>
      </c>
      <c r="F1780" s="13">
        <v>8379000000</v>
      </c>
    </row>
    <row r="1781" customHeight="1" spans="1:6">
      <c r="A1781" s="6" t="str">
        <f t="shared" si="0"/>
        <v>Nigeria-Africa2011</v>
      </c>
      <c r="B1781" s="6" t="s">
        <v>206</v>
      </c>
      <c r="C1781" s="6" t="s">
        <v>69</v>
      </c>
      <c r="D1781" s="7" t="s">
        <v>285</v>
      </c>
      <c r="E1781" s="13">
        <v>688000000</v>
      </c>
      <c r="F1781" s="13">
        <v>9534000000</v>
      </c>
    </row>
    <row r="1782" customHeight="1" spans="1:6">
      <c r="A1782" s="6" t="str">
        <f t="shared" si="0"/>
        <v>Nigeria-Africa2012</v>
      </c>
      <c r="B1782" s="6" t="s">
        <v>206</v>
      </c>
      <c r="C1782" s="6" t="s">
        <v>69</v>
      </c>
      <c r="D1782" s="7" t="s">
        <v>286</v>
      </c>
      <c r="E1782" s="13">
        <v>641000000</v>
      </c>
      <c r="F1782" s="13">
        <v>9280000000</v>
      </c>
    </row>
    <row r="1783" customHeight="1" spans="1:6">
      <c r="A1783" s="6" t="str">
        <f t="shared" si="0"/>
        <v>North Korea-Asia2000</v>
      </c>
      <c r="B1783" s="6" t="s">
        <v>207</v>
      </c>
      <c r="C1783" s="6" t="s">
        <v>65</v>
      </c>
      <c r="D1783" s="7" t="s">
        <v>277</v>
      </c>
      <c r="E1783" s="12"/>
      <c r="F1783" s="12"/>
    </row>
    <row r="1784" customHeight="1" spans="1:6">
      <c r="A1784" s="6" t="str">
        <f t="shared" si="0"/>
        <v>North Korea-Asia2001</v>
      </c>
      <c r="B1784" s="6" t="s">
        <v>207</v>
      </c>
      <c r="C1784" s="6" t="s">
        <v>65</v>
      </c>
      <c r="D1784" s="7" t="s">
        <v>278</v>
      </c>
      <c r="E1784" s="12"/>
      <c r="F1784" s="12"/>
    </row>
    <row r="1785" customHeight="1" spans="1:6">
      <c r="A1785" s="6" t="str">
        <f t="shared" si="0"/>
        <v>North Korea-Asia2002</v>
      </c>
      <c r="B1785" s="6" t="s">
        <v>207</v>
      </c>
      <c r="C1785" s="6" t="s">
        <v>65</v>
      </c>
      <c r="D1785" s="7" t="s">
        <v>279</v>
      </c>
      <c r="E1785" s="12"/>
      <c r="F1785" s="12"/>
    </row>
    <row r="1786" customHeight="1" spans="1:6">
      <c r="A1786" s="6" t="str">
        <f t="shared" si="0"/>
        <v>North Korea-Asia2003</v>
      </c>
      <c r="B1786" s="6" t="s">
        <v>207</v>
      </c>
      <c r="C1786" s="6" t="s">
        <v>65</v>
      </c>
      <c r="D1786" s="7" t="s">
        <v>280</v>
      </c>
      <c r="E1786" s="12"/>
      <c r="F1786" s="12"/>
    </row>
    <row r="1787" customHeight="1" spans="1:6">
      <c r="A1787" s="6" t="str">
        <f t="shared" si="0"/>
        <v>North Korea-Asia2004</v>
      </c>
      <c r="B1787" s="6" t="s">
        <v>207</v>
      </c>
      <c r="C1787" s="6" t="s">
        <v>65</v>
      </c>
      <c r="D1787" s="7" t="s">
        <v>281</v>
      </c>
      <c r="E1787" s="12"/>
      <c r="F1787" s="12"/>
    </row>
    <row r="1788" customHeight="1" spans="1:6">
      <c r="A1788" s="6" t="str">
        <f t="shared" si="0"/>
        <v>North Korea-Asia2005</v>
      </c>
      <c r="B1788" s="6" t="s">
        <v>207</v>
      </c>
      <c r="C1788" s="6" t="s">
        <v>65</v>
      </c>
      <c r="D1788" s="7" t="s">
        <v>282</v>
      </c>
      <c r="E1788" s="12"/>
      <c r="F1788" s="12"/>
    </row>
    <row r="1789" customHeight="1" spans="1:6">
      <c r="A1789" s="6" t="str">
        <f t="shared" si="0"/>
        <v>North Korea-Asia2006</v>
      </c>
      <c r="B1789" s="6" t="s">
        <v>207</v>
      </c>
      <c r="C1789" s="6" t="s">
        <v>65</v>
      </c>
      <c r="D1789" s="7" t="s">
        <v>287</v>
      </c>
      <c r="E1789" s="12"/>
      <c r="F1789" s="12"/>
    </row>
    <row r="1790" customHeight="1" spans="1:6">
      <c r="A1790" s="6" t="str">
        <f t="shared" si="0"/>
        <v>North Korea-Asia2007</v>
      </c>
      <c r="B1790" s="6" t="s">
        <v>207</v>
      </c>
      <c r="C1790" s="6" t="s">
        <v>65</v>
      </c>
      <c r="D1790" s="7" t="s">
        <v>289</v>
      </c>
      <c r="E1790" s="12"/>
      <c r="F1790" s="12"/>
    </row>
    <row r="1791" customHeight="1" spans="1:6">
      <c r="A1791" s="6" t="str">
        <f t="shared" si="0"/>
        <v>North Korea-Asia2008</v>
      </c>
      <c r="B1791" s="6" t="s">
        <v>207</v>
      </c>
      <c r="C1791" s="6" t="s">
        <v>65</v>
      </c>
      <c r="D1791" s="7" t="s">
        <v>283</v>
      </c>
      <c r="E1791" s="12"/>
      <c r="F1791" s="12"/>
    </row>
    <row r="1792" customHeight="1" spans="1:6">
      <c r="A1792" s="6" t="str">
        <f t="shared" si="0"/>
        <v>North Korea-Asia2009</v>
      </c>
      <c r="B1792" s="6" t="s">
        <v>207</v>
      </c>
      <c r="C1792" s="6" t="s">
        <v>65</v>
      </c>
      <c r="D1792" s="7" t="s">
        <v>284</v>
      </c>
      <c r="E1792" s="12"/>
      <c r="F1792" s="12"/>
    </row>
    <row r="1793" customHeight="1" spans="1:6">
      <c r="A1793" s="6" t="str">
        <f t="shared" si="0"/>
        <v>North Korea-Asia2010</v>
      </c>
      <c r="B1793" s="6" t="s">
        <v>207</v>
      </c>
      <c r="C1793" s="6" t="s">
        <v>65</v>
      </c>
      <c r="D1793" s="7" t="s">
        <v>288</v>
      </c>
      <c r="E1793" s="12"/>
      <c r="F1793" s="12"/>
    </row>
    <row r="1794" customHeight="1" spans="1:6">
      <c r="A1794" s="6" t="str">
        <f t="shared" si="0"/>
        <v>North Korea-Asia2011</v>
      </c>
      <c r="B1794" s="6" t="s">
        <v>207</v>
      </c>
      <c r="C1794" s="6" t="s">
        <v>65</v>
      </c>
      <c r="D1794" s="7" t="s">
        <v>285</v>
      </c>
      <c r="E1794" s="12"/>
      <c r="F1794" s="12"/>
    </row>
    <row r="1795" customHeight="1" spans="1:6">
      <c r="A1795" s="6" t="str">
        <f t="shared" si="0"/>
        <v>North Korea-Asia2012</v>
      </c>
      <c r="B1795" s="6" t="s">
        <v>207</v>
      </c>
      <c r="C1795" s="6" t="s">
        <v>65</v>
      </c>
      <c r="D1795" s="7" t="s">
        <v>286</v>
      </c>
      <c r="E1795" s="12"/>
      <c r="F1795" s="12"/>
    </row>
    <row r="1796" customHeight="1" spans="1:6">
      <c r="A1796" s="6" t="str">
        <f t="shared" si="0"/>
        <v>North Macedonia-Europe2000</v>
      </c>
      <c r="B1796" s="6" t="s">
        <v>208</v>
      </c>
      <c r="C1796" s="6" t="s">
        <v>67</v>
      </c>
      <c r="D1796" s="7" t="s">
        <v>277</v>
      </c>
      <c r="E1796" s="13">
        <v>88000000</v>
      </c>
      <c r="F1796" s="13">
        <v>58000000</v>
      </c>
    </row>
    <row r="1797" customHeight="1" spans="1:6">
      <c r="A1797" s="6" t="str">
        <f t="shared" si="0"/>
        <v>North Macedonia-Europe2001</v>
      </c>
      <c r="B1797" s="6" t="s">
        <v>208</v>
      </c>
      <c r="C1797" s="6" t="s">
        <v>67</v>
      </c>
      <c r="D1797" s="7" t="s">
        <v>278</v>
      </c>
      <c r="E1797" s="13">
        <v>49000000</v>
      </c>
      <c r="F1797" s="13">
        <v>60000000</v>
      </c>
    </row>
    <row r="1798" customHeight="1" spans="1:6">
      <c r="A1798" s="6" t="str">
        <f t="shared" si="0"/>
        <v>North Macedonia-Europe2002</v>
      </c>
      <c r="B1798" s="6" t="s">
        <v>208</v>
      </c>
      <c r="C1798" s="6" t="s">
        <v>67</v>
      </c>
      <c r="D1798" s="7" t="s">
        <v>279</v>
      </c>
      <c r="E1798" s="13">
        <v>55000000</v>
      </c>
      <c r="F1798" s="13">
        <v>60000000</v>
      </c>
    </row>
    <row r="1799" customHeight="1" spans="1:6">
      <c r="A1799" s="6" t="str">
        <f t="shared" si="0"/>
        <v>North Macedonia-Europe2003</v>
      </c>
      <c r="B1799" s="6" t="s">
        <v>208</v>
      </c>
      <c r="C1799" s="6" t="s">
        <v>67</v>
      </c>
      <c r="D1799" s="7" t="s">
        <v>280</v>
      </c>
      <c r="E1799" s="13">
        <v>86000000</v>
      </c>
      <c r="F1799" s="13">
        <v>71000000</v>
      </c>
    </row>
    <row r="1800" customHeight="1" spans="1:6">
      <c r="A1800" s="6" t="str">
        <f t="shared" si="0"/>
        <v>North Macedonia-Europe2004</v>
      </c>
      <c r="B1800" s="6" t="s">
        <v>208</v>
      </c>
      <c r="C1800" s="6" t="s">
        <v>67</v>
      </c>
      <c r="D1800" s="7" t="s">
        <v>281</v>
      </c>
      <c r="E1800" s="13">
        <v>103000000</v>
      </c>
      <c r="F1800" s="13">
        <v>85000000</v>
      </c>
    </row>
    <row r="1801" customHeight="1" spans="1:6">
      <c r="A1801" s="6" t="str">
        <f t="shared" si="0"/>
        <v>North Macedonia-Europe2005</v>
      </c>
      <c r="B1801" s="6" t="s">
        <v>208</v>
      </c>
      <c r="C1801" s="6" t="s">
        <v>67</v>
      </c>
      <c r="D1801" s="7" t="s">
        <v>282</v>
      </c>
      <c r="E1801" s="13">
        <v>116000000</v>
      </c>
      <c r="F1801" s="13">
        <v>97000000</v>
      </c>
    </row>
    <row r="1802" customHeight="1" spans="1:6">
      <c r="A1802" s="6" t="str">
        <f t="shared" si="0"/>
        <v>North Macedonia-Europe2006</v>
      </c>
      <c r="B1802" s="6" t="s">
        <v>208</v>
      </c>
      <c r="C1802" s="6" t="s">
        <v>67</v>
      </c>
      <c r="D1802" s="7" t="s">
        <v>287</v>
      </c>
      <c r="E1802" s="13">
        <v>156000000</v>
      </c>
      <c r="F1802" s="13">
        <v>110000000</v>
      </c>
    </row>
    <row r="1803" customHeight="1" spans="1:6">
      <c r="A1803" s="6" t="str">
        <f t="shared" si="0"/>
        <v>North Macedonia-Europe2007</v>
      </c>
      <c r="B1803" s="6" t="s">
        <v>208</v>
      </c>
      <c r="C1803" s="6" t="s">
        <v>67</v>
      </c>
      <c r="D1803" s="7" t="s">
        <v>289</v>
      </c>
      <c r="E1803" s="13">
        <v>219000000</v>
      </c>
      <c r="F1803" s="13">
        <v>147000000</v>
      </c>
    </row>
    <row r="1804" customHeight="1" spans="1:6">
      <c r="A1804" s="6" t="str">
        <f t="shared" si="0"/>
        <v>North Macedonia-Europe2008</v>
      </c>
      <c r="B1804" s="6" t="s">
        <v>208</v>
      </c>
      <c r="C1804" s="6" t="s">
        <v>67</v>
      </c>
      <c r="D1804" s="7" t="s">
        <v>283</v>
      </c>
      <c r="E1804" s="13">
        <v>262000000</v>
      </c>
      <c r="F1804" s="13">
        <v>190000000</v>
      </c>
    </row>
    <row r="1805" customHeight="1" spans="1:6">
      <c r="A1805" s="6" t="str">
        <f t="shared" si="0"/>
        <v>North Macedonia-Europe2009</v>
      </c>
      <c r="B1805" s="6" t="s">
        <v>208</v>
      </c>
      <c r="C1805" s="6" t="s">
        <v>67</v>
      </c>
      <c r="D1805" s="7" t="s">
        <v>284</v>
      </c>
      <c r="E1805" s="13">
        <v>232000000</v>
      </c>
      <c r="F1805" s="13">
        <v>150000000</v>
      </c>
    </row>
    <row r="1806" customHeight="1" spans="1:6">
      <c r="A1806" s="6" t="str">
        <f t="shared" si="0"/>
        <v>North Macedonia-Europe2010</v>
      </c>
      <c r="B1806" s="6" t="s">
        <v>208</v>
      </c>
      <c r="C1806" s="6" t="s">
        <v>67</v>
      </c>
      <c r="D1806" s="7" t="s">
        <v>288</v>
      </c>
      <c r="E1806" s="13">
        <v>209000000</v>
      </c>
      <c r="F1806" s="13">
        <v>141000000</v>
      </c>
    </row>
    <row r="1807" customHeight="1" spans="1:6">
      <c r="A1807" s="6" t="str">
        <f t="shared" si="0"/>
        <v>North Macedonia-Europe2011</v>
      </c>
      <c r="B1807" s="6" t="s">
        <v>208</v>
      </c>
      <c r="C1807" s="6" t="s">
        <v>67</v>
      </c>
      <c r="D1807" s="7" t="s">
        <v>285</v>
      </c>
      <c r="E1807" s="13">
        <v>242000000</v>
      </c>
      <c r="F1807" s="13">
        <v>159000000</v>
      </c>
    </row>
    <row r="1808" customHeight="1" spans="1:6">
      <c r="A1808" s="6" t="str">
        <f t="shared" si="0"/>
        <v>North Macedonia-Europe2012</v>
      </c>
      <c r="B1808" s="6" t="s">
        <v>208</v>
      </c>
      <c r="C1808" s="6" t="s">
        <v>67</v>
      </c>
      <c r="D1808" s="7" t="s">
        <v>286</v>
      </c>
      <c r="E1808" s="13">
        <v>237000000</v>
      </c>
      <c r="F1808" s="13">
        <v>153000000</v>
      </c>
    </row>
    <row r="1809" customHeight="1" spans="1:6">
      <c r="A1809" s="6" t="str">
        <f t="shared" si="0"/>
        <v>Norway-Europe2000</v>
      </c>
      <c r="B1809" s="6" t="s">
        <v>209</v>
      </c>
      <c r="C1809" s="6" t="s">
        <v>67</v>
      </c>
      <c r="D1809" s="7" t="s">
        <v>277</v>
      </c>
      <c r="E1809" s="13">
        <v>2521000000</v>
      </c>
      <c r="F1809" s="13">
        <v>4893000000</v>
      </c>
    </row>
    <row r="1810" customHeight="1" spans="1:6">
      <c r="A1810" s="6" t="str">
        <f t="shared" si="0"/>
        <v>Norway-Europe2001</v>
      </c>
      <c r="B1810" s="6" t="s">
        <v>209</v>
      </c>
      <c r="C1810" s="6" t="s">
        <v>67</v>
      </c>
      <c r="D1810" s="7" t="s">
        <v>278</v>
      </c>
      <c r="E1810" s="13">
        <v>2380000000</v>
      </c>
      <c r="F1810" s="13">
        <v>4718000000</v>
      </c>
    </row>
    <row r="1811" customHeight="1" spans="1:6">
      <c r="A1811" s="6" t="str">
        <f t="shared" si="0"/>
        <v>Norway-Europe2002</v>
      </c>
      <c r="B1811" s="6" t="s">
        <v>209</v>
      </c>
      <c r="C1811" s="6" t="s">
        <v>67</v>
      </c>
      <c r="D1811" s="7" t="s">
        <v>279</v>
      </c>
      <c r="E1811" s="13">
        <v>2581000000</v>
      </c>
      <c r="F1811" s="13">
        <v>5610000000</v>
      </c>
    </row>
    <row r="1812" customHeight="1" spans="1:6">
      <c r="A1812" s="6" t="str">
        <f t="shared" si="0"/>
        <v>Norway-Europe2003</v>
      </c>
      <c r="B1812" s="6" t="s">
        <v>209</v>
      </c>
      <c r="C1812" s="6" t="s">
        <v>67</v>
      </c>
      <c r="D1812" s="7" t="s">
        <v>280</v>
      </c>
      <c r="E1812" s="13">
        <v>2989000000</v>
      </c>
      <c r="F1812" s="13">
        <v>7089000000</v>
      </c>
    </row>
    <row r="1813" customHeight="1" spans="1:6">
      <c r="A1813" s="6" t="str">
        <f t="shared" si="0"/>
        <v>Norway-Europe2004</v>
      </c>
      <c r="B1813" s="6" t="s">
        <v>209</v>
      </c>
      <c r="C1813" s="6" t="s">
        <v>67</v>
      </c>
      <c r="D1813" s="7" t="s">
        <v>281</v>
      </c>
      <c r="E1813" s="13">
        <v>3531000000</v>
      </c>
      <c r="F1813" s="13">
        <v>8894000000</v>
      </c>
    </row>
    <row r="1814" customHeight="1" spans="1:6">
      <c r="A1814" s="6" t="str">
        <f t="shared" si="0"/>
        <v>Norway-Europe2005</v>
      </c>
      <c r="B1814" s="6" t="s">
        <v>209</v>
      </c>
      <c r="C1814" s="6" t="s">
        <v>67</v>
      </c>
      <c r="D1814" s="7" t="s">
        <v>282</v>
      </c>
      <c r="E1814" s="13">
        <v>4243000000</v>
      </c>
      <c r="F1814" s="13">
        <v>10400000000</v>
      </c>
    </row>
    <row r="1815" customHeight="1" spans="1:6">
      <c r="A1815" s="6" t="str">
        <f t="shared" si="0"/>
        <v>Norway-Europe2006</v>
      </c>
      <c r="B1815" s="6" t="s">
        <v>209</v>
      </c>
      <c r="C1815" s="6" t="s">
        <v>67</v>
      </c>
      <c r="D1815" s="7" t="s">
        <v>287</v>
      </c>
      <c r="E1815" s="13">
        <v>4289000000</v>
      </c>
      <c r="F1815" s="13">
        <v>11273000000</v>
      </c>
    </row>
    <row r="1816" customHeight="1" spans="1:6">
      <c r="A1816" s="6" t="str">
        <f t="shared" si="0"/>
        <v>Norway-Europe2007</v>
      </c>
      <c r="B1816" s="6" t="s">
        <v>209</v>
      </c>
      <c r="C1816" s="6" t="s">
        <v>67</v>
      </c>
      <c r="D1816" s="7" t="s">
        <v>289</v>
      </c>
      <c r="E1816" s="13">
        <v>5322000000</v>
      </c>
      <c r="F1816" s="13">
        <v>13256000000</v>
      </c>
    </row>
    <row r="1817" customHeight="1" spans="1:6">
      <c r="A1817" s="6" t="str">
        <f t="shared" si="0"/>
        <v>Norway-Europe2008</v>
      </c>
      <c r="B1817" s="6" t="s">
        <v>209</v>
      </c>
      <c r="C1817" s="6" t="s">
        <v>67</v>
      </c>
      <c r="D1817" s="7" t="s">
        <v>283</v>
      </c>
      <c r="E1817" s="13">
        <v>5702000000</v>
      </c>
      <c r="F1817" s="13">
        <v>15118000000</v>
      </c>
    </row>
    <row r="1818" customHeight="1" spans="1:6">
      <c r="A1818" s="6" t="str">
        <f t="shared" si="0"/>
        <v>Norway-Europe2009</v>
      </c>
      <c r="B1818" s="6" t="s">
        <v>209</v>
      </c>
      <c r="C1818" s="6" t="s">
        <v>67</v>
      </c>
      <c r="D1818" s="7" t="s">
        <v>284</v>
      </c>
      <c r="E1818" s="13">
        <v>4949000000</v>
      </c>
      <c r="F1818" s="13">
        <v>13221000000</v>
      </c>
    </row>
    <row r="1819" customHeight="1" spans="1:6">
      <c r="A1819" s="6" t="str">
        <f t="shared" si="0"/>
        <v>Norway-Europe2010</v>
      </c>
      <c r="B1819" s="6" t="s">
        <v>209</v>
      </c>
      <c r="C1819" s="6" t="s">
        <v>67</v>
      </c>
      <c r="D1819" s="7" t="s">
        <v>288</v>
      </c>
      <c r="E1819" s="13">
        <v>5299000000</v>
      </c>
      <c r="F1819" s="13">
        <v>14658000000</v>
      </c>
    </row>
    <row r="1820" customHeight="1" spans="1:6">
      <c r="A1820" s="6" t="str">
        <f t="shared" si="0"/>
        <v>Norway-Europe2011</v>
      </c>
      <c r="B1820" s="6" t="s">
        <v>209</v>
      </c>
      <c r="C1820" s="6" t="s">
        <v>67</v>
      </c>
      <c r="D1820" s="7" t="s">
        <v>285</v>
      </c>
      <c r="E1820" s="13">
        <v>6301000000</v>
      </c>
      <c r="F1820" s="13">
        <v>16833000000</v>
      </c>
    </row>
    <row r="1821" customHeight="1" spans="1:6">
      <c r="A1821" s="6" t="str">
        <f t="shared" si="0"/>
        <v>Norway-Europe2012</v>
      </c>
      <c r="B1821" s="6" t="s">
        <v>209</v>
      </c>
      <c r="C1821" s="6" t="s">
        <v>67</v>
      </c>
      <c r="D1821" s="7" t="s">
        <v>286</v>
      </c>
      <c r="E1821" s="13">
        <v>5353000000</v>
      </c>
      <c r="F1821" s="13">
        <v>17559000000</v>
      </c>
    </row>
    <row r="1822" customHeight="1" spans="1:6">
      <c r="A1822" s="6" t="str">
        <f t="shared" si="0"/>
        <v>Oman-Middle East2000</v>
      </c>
      <c r="B1822" s="6" t="s">
        <v>210</v>
      </c>
      <c r="C1822" s="6" t="s">
        <v>84</v>
      </c>
      <c r="D1822" s="7" t="s">
        <v>277</v>
      </c>
      <c r="E1822" s="13">
        <v>377000000</v>
      </c>
      <c r="F1822" s="13">
        <v>629000000</v>
      </c>
    </row>
    <row r="1823" customHeight="1" spans="1:6">
      <c r="A1823" s="6" t="str">
        <f t="shared" si="0"/>
        <v>Oman-Middle East2001</v>
      </c>
      <c r="B1823" s="6" t="s">
        <v>210</v>
      </c>
      <c r="C1823" s="6" t="s">
        <v>84</v>
      </c>
      <c r="D1823" s="7" t="s">
        <v>278</v>
      </c>
      <c r="E1823" s="13">
        <v>538000000</v>
      </c>
      <c r="F1823" s="13">
        <v>703000000</v>
      </c>
    </row>
    <row r="1824" customHeight="1" spans="1:6">
      <c r="A1824" s="6" t="str">
        <f t="shared" si="0"/>
        <v>Oman-Middle East2002</v>
      </c>
      <c r="B1824" s="6" t="s">
        <v>210</v>
      </c>
      <c r="C1824" s="6" t="s">
        <v>84</v>
      </c>
      <c r="D1824" s="7" t="s">
        <v>279</v>
      </c>
      <c r="E1824" s="13">
        <v>539000000</v>
      </c>
      <c r="F1824" s="13">
        <v>702000000</v>
      </c>
    </row>
    <row r="1825" customHeight="1" spans="1:6">
      <c r="A1825" s="6" t="str">
        <f t="shared" si="0"/>
        <v>Oman-Middle East2003</v>
      </c>
      <c r="B1825" s="6" t="s">
        <v>210</v>
      </c>
      <c r="C1825" s="6" t="s">
        <v>84</v>
      </c>
      <c r="D1825" s="7" t="s">
        <v>280</v>
      </c>
      <c r="E1825" s="13">
        <v>546000000</v>
      </c>
      <c r="F1825" s="13">
        <v>804000000</v>
      </c>
    </row>
    <row r="1826" customHeight="1" spans="1:6">
      <c r="A1826" s="6" t="str">
        <f t="shared" si="0"/>
        <v>Oman-Middle East2004</v>
      </c>
      <c r="B1826" s="6" t="s">
        <v>210</v>
      </c>
      <c r="C1826" s="6" t="s">
        <v>84</v>
      </c>
      <c r="D1826" s="7" t="s">
        <v>281</v>
      </c>
      <c r="E1826" s="13">
        <v>601000000</v>
      </c>
      <c r="F1826" s="13">
        <v>823000000</v>
      </c>
    </row>
    <row r="1827" customHeight="1" spans="1:6">
      <c r="A1827" s="6" t="str">
        <f t="shared" si="0"/>
        <v>Oman-Middle East2005</v>
      </c>
      <c r="B1827" s="6" t="s">
        <v>210</v>
      </c>
      <c r="C1827" s="6" t="s">
        <v>84</v>
      </c>
      <c r="D1827" s="7" t="s">
        <v>282</v>
      </c>
      <c r="E1827" s="13">
        <v>627000000</v>
      </c>
      <c r="F1827" s="13">
        <v>863000000</v>
      </c>
    </row>
    <row r="1828" customHeight="1" spans="1:6">
      <c r="A1828" s="6" t="str">
        <f t="shared" si="0"/>
        <v>Oman-Middle East2006</v>
      </c>
      <c r="B1828" s="6" t="s">
        <v>210</v>
      </c>
      <c r="C1828" s="6" t="s">
        <v>84</v>
      </c>
      <c r="D1828" s="7" t="s">
        <v>287</v>
      </c>
      <c r="E1828" s="13">
        <v>749000000</v>
      </c>
      <c r="F1828" s="13">
        <v>894000000</v>
      </c>
    </row>
    <row r="1829" customHeight="1" spans="1:6">
      <c r="A1829" s="6" t="str">
        <f t="shared" si="0"/>
        <v>Oman-Middle East2007</v>
      </c>
      <c r="B1829" s="6" t="s">
        <v>210</v>
      </c>
      <c r="C1829" s="6" t="s">
        <v>84</v>
      </c>
      <c r="D1829" s="7" t="s">
        <v>289</v>
      </c>
      <c r="E1829" s="13">
        <v>905000000</v>
      </c>
      <c r="F1829" s="13">
        <v>952000000</v>
      </c>
    </row>
    <row r="1830" customHeight="1" spans="1:6">
      <c r="A1830" s="6" t="str">
        <f t="shared" si="0"/>
        <v>Oman-Middle East2008</v>
      </c>
      <c r="B1830" s="6" t="s">
        <v>210</v>
      </c>
      <c r="C1830" s="6" t="s">
        <v>84</v>
      </c>
      <c r="D1830" s="7" t="s">
        <v>283</v>
      </c>
      <c r="E1830" s="13">
        <v>1105000000</v>
      </c>
      <c r="F1830" s="13">
        <v>1197000000</v>
      </c>
    </row>
    <row r="1831" customHeight="1" spans="1:6">
      <c r="A1831" s="6" t="str">
        <f t="shared" si="0"/>
        <v>Oman-Middle East2009</v>
      </c>
      <c r="B1831" s="6" t="s">
        <v>210</v>
      </c>
      <c r="C1831" s="6" t="s">
        <v>84</v>
      </c>
      <c r="D1831" s="7" t="s">
        <v>284</v>
      </c>
      <c r="E1831" s="13">
        <v>1092000000</v>
      </c>
      <c r="F1831" s="13">
        <v>1295000000</v>
      </c>
    </row>
    <row r="1832" customHeight="1" spans="1:6">
      <c r="A1832" s="6" t="str">
        <f t="shared" si="0"/>
        <v>Oman-Middle East2010</v>
      </c>
      <c r="B1832" s="6" t="s">
        <v>210</v>
      </c>
      <c r="C1832" s="6" t="s">
        <v>84</v>
      </c>
      <c r="D1832" s="7" t="s">
        <v>288</v>
      </c>
      <c r="E1832" s="13">
        <v>1246000000</v>
      </c>
      <c r="F1832" s="13">
        <v>1768000000</v>
      </c>
    </row>
    <row r="1833" customHeight="1" spans="1:6">
      <c r="A1833" s="6" t="str">
        <f t="shared" si="0"/>
        <v>Oman-Middle East2011</v>
      </c>
      <c r="B1833" s="6" t="s">
        <v>210</v>
      </c>
      <c r="C1833" s="6" t="s">
        <v>84</v>
      </c>
      <c r="D1833" s="7" t="s">
        <v>285</v>
      </c>
      <c r="E1833" s="13">
        <v>1612000000</v>
      </c>
      <c r="F1833" s="13">
        <v>1982000000</v>
      </c>
    </row>
    <row r="1834" customHeight="1" spans="1:6">
      <c r="A1834" s="6" t="str">
        <f t="shared" si="0"/>
        <v>Oman-Middle East2012</v>
      </c>
      <c r="B1834" s="6" t="s">
        <v>210</v>
      </c>
      <c r="C1834" s="6" t="s">
        <v>84</v>
      </c>
      <c r="D1834" s="7" t="s">
        <v>286</v>
      </c>
      <c r="E1834" s="13">
        <v>1779000000</v>
      </c>
      <c r="F1834" s="13">
        <v>2184000000</v>
      </c>
    </row>
    <row r="1835" customHeight="1" spans="1:6">
      <c r="A1835" s="6" t="str">
        <f t="shared" si="0"/>
        <v>Pakistan-Asia2000</v>
      </c>
      <c r="B1835" s="6" t="s">
        <v>211</v>
      </c>
      <c r="C1835" s="6" t="s">
        <v>65</v>
      </c>
      <c r="D1835" s="7" t="s">
        <v>277</v>
      </c>
      <c r="E1835" s="13">
        <v>551000000</v>
      </c>
      <c r="F1835" s="13">
        <v>574000000</v>
      </c>
    </row>
    <row r="1836" customHeight="1" spans="1:6">
      <c r="A1836" s="6" t="str">
        <f t="shared" si="0"/>
        <v>Pakistan-Asia2001</v>
      </c>
      <c r="B1836" s="6" t="s">
        <v>211</v>
      </c>
      <c r="C1836" s="6" t="s">
        <v>65</v>
      </c>
      <c r="D1836" s="7" t="s">
        <v>278</v>
      </c>
      <c r="E1836" s="13">
        <v>533000000</v>
      </c>
      <c r="F1836" s="13">
        <v>555000000</v>
      </c>
    </row>
    <row r="1837" customHeight="1" spans="1:6">
      <c r="A1837" s="6" t="str">
        <f t="shared" si="0"/>
        <v>Pakistan-Asia2002</v>
      </c>
      <c r="B1837" s="6" t="s">
        <v>211</v>
      </c>
      <c r="C1837" s="6" t="s">
        <v>65</v>
      </c>
      <c r="D1837" s="7" t="s">
        <v>279</v>
      </c>
      <c r="E1837" s="13">
        <v>562000000</v>
      </c>
      <c r="F1837" s="13">
        <v>491000000</v>
      </c>
    </row>
    <row r="1838" customHeight="1" spans="1:6">
      <c r="A1838" s="6" t="str">
        <f t="shared" si="0"/>
        <v>Pakistan-Asia2003</v>
      </c>
      <c r="B1838" s="6" t="s">
        <v>211</v>
      </c>
      <c r="C1838" s="6" t="s">
        <v>65</v>
      </c>
      <c r="D1838" s="7" t="s">
        <v>280</v>
      </c>
      <c r="E1838" s="13">
        <v>620000000</v>
      </c>
      <c r="F1838" s="13">
        <v>1163000000</v>
      </c>
    </row>
    <row r="1839" customHeight="1" spans="1:6">
      <c r="A1839" s="6" t="str">
        <f t="shared" si="0"/>
        <v>Pakistan-Asia2004</v>
      </c>
      <c r="B1839" s="6" t="s">
        <v>211</v>
      </c>
      <c r="C1839" s="6" t="s">
        <v>65</v>
      </c>
      <c r="D1839" s="7" t="s">
        <v>281</v>
      </c>
      <c r="E1839" s="13">
        <v>765000000</v>
      </c>
      <c r="F1839" s="13">
        <v>1612000000</v>
      </c>
    </row>
    <row r="1840" customHeight="1" spans="1:6">
      <c r="A1840" s="6" t="str">
        <f t="shared" si="0"/>
        <v>Pakistan-Asia2005</v>
      </c>
      <c r="B1840" s="6" t="s">
        <v>211</v>
      </c>
      <c r="C1840" s="6" t="s">
        <v>65</v>
      </c>
      <c r="D1840" s="7" t="s">
        <v>282</v>
      </c>
      <c r="E1840" s="13">
        <v>828000000</v>
      </c>
      <c r="F1840" s="13">
        <v>1753000000</v>
      </c>
    </row>
    <row r="1841" customHeight="1" spans="1:6">
      <c r="A1841" s="6" t="str">
        <f t="shared" si="0"/>
        <v>Pakistan-Asia2006</v>
      </c>
      <c r="B1841" s="6" t="s">
        <v>211</v>
      </c>
      <c r="C1841" s="6" t="s">
        <v>65</v>
      </c>
      <c r="D1841" s="7" t="s">
        <v>287</v>
      </c>
      <c r="E1841" s="13">
        <v>919000000</v>
      </c>
      <c r="F1841" s="13">
        <v>2029000000</v>
      </c>
    </row>
    <row r="1842" customHeight="1" spans="1:6">
      <c r="A1842" s="6" t="str">
        <f t="shared" si="0"/>
        <v>Pakistan-Asia2007</v>
      </c>
      <c r="B1842" s="6" t="s">
        <v>211</v>
      </c>
      <c r="C1842" s="6" t="s">
        <v>65</v>
      </c>
      <c r="D1842" s="7" t="s">
        <v>289</v>
      </c>
      <c r="E1842" s="13">
        <v>912000000</v>
      </c>
      <c r="F1842" s="13">
        <v>2083000000</v>
      </c>
    </row>
    <row r="1843" customHeight="1" spans="1:6">
      <c r="A1843" s="6" t="str">
        <f t="shared" si="0"/>
        <v>Pakistan-Asia2008</v>
      </c>
      <c r="B1843" s="6" t="s">
        <v>211</v>
      </c>
      <c r="C1843" s="6" t="s">
        <v>65</v>
      </c>
      <c r="D1843" s="7" t="s">
        <v>283</v>
      </c>
      <c r="E1843" s="13">
        <v>986000000</v>
      </c>
      <c r="F1843" s="13">
        <v>2163000000</v>
      </c>
    </row>
    <row r="1844" customHeight="1" spans="1:6">
      <c r="A1844" s="6" t="str">
        <f t="shared" si="0"/>
        <v>Pakistan-Asia2009</v>
      </c>
      <c r="B1844" s="6" t="s">
        <v>211</v>
      </c>
      <c r="C1844" s="6" t="s">
        <v>65</v>
      </c>
      <c r="D1844" s="7" t="s">
        <v>284</v>
      </c>
      <c r="E1844" s="13">
        <v>950000000</v>
      </c>
      <c r="F1844" s="13">
        <v>1098000000</v>
      </c>
    </row>
    <row r="1845" customHeight="1" spans="1:6">
      <c r="A1845" s="6" t="str">
        <f t="shared" si="0"/>
        <v>Pakistan-Asia2010</v>
      </c>
      <c r="B1845" s="6" t="s">
        <v>211</v>
      </c>
      <c r="C1845" s="6" t="s">
        <v>65</v>
      </c>
      <c r="D1845" s="7" t="s">
        <v>288</v>
      </c>
      <c r="E1845" s="13">
        <v>998000000</v>
      </c>
      <c r="F1845" s="13">
        <v>1370000000</v>
      </c>
    </row>
    <row r="1846" customHeight="1" spans="1:6">
      <c r="A1846" s="6" t="str">
        <f t="shared" si="0"/>
        <v>Pakistan-Asia2011</v>
      </c>
      <c r="B1846" s="6" t="s">
        <v>211</v>
      </c>
      <c r="C1846" s="6" t="s">
        <v>65</v>
      </c>
      <c r="D1846" s="7" t="s">
        <v>285</v>
      </c>
      <c r="E1846" s="13">
        <v>1123000000</v>
      </c>
      <c r="F1846" s="13">
        <v>1851000000</v>
      </c>
    </row>
    <row r="1847" customHeight="1" spans="1:6">
      <c r="A1847" s="6" t="str">
        <f t="shared" si="0"/>
        <v>Pakistan-Asia2012</v>
      </c>
      <c r="B1847" s="6" t="s">
        <v>211</v>
      </c>
      <c r="C1847" s="6" t="s">
        <v>65</v>
      </c>
      <c r="D1847" s="7" t="s">
        <v>286</v>
      </c>
      <c r="E1847" s="13">
        <v>1014000000</v>
      </c>
      <c r="F1847" s="13">
        <v>1801000000</v>
      </c>
    </row>
    <row r="1848" customHeight="1" spans="1:6">
      <c r="A1848" s="6" t="str">
        <f t="shared" si="0"/>
        <v>Panama-The Americas2000</v>
      </c>
      <c r="B1848" s="6" t="s">
        <v>212</v>
      </c>
      <c r="C1848" s="6" t="s">
        <v>75</v>
      </c>
      <c r="D1848" s="7" t="s">
        <v>277</v>
      </c>
      <c r="E1848" s="13">
        <v>628000000</v>
      </c>
      <c r="F1848" s="13">
        <v>241000000</v>
      </c>
    </row>
    <row r="1849" customHeight="1" spans="1:6">
      <c r="A1849" s="6" t="str">
        <f t="shared" si="0"/>
        <v>Panama-The Americas2001</v>
      </c>
      <c r="B1849" s="6" t="s">
        <v>212</v>
      </c>
      <c r="C1849" s="6" t="s">
        <v>75</v>
      </c>
      <c r="D1849" s="7" t="s">
        <v>278</v>
      </c>
      <c r="E1849" s="13">
        <v>665000000</v>
      </c>
      <c r="F1849" s="13">
        <v>227000000</v>
      </c>
    </row>
    <row r="1850" customHeight="1" spans="1:6">
      <c r="A1850" s="6" t="str">
        <f t="shared" si="0"/>
        <v>Panama-The Americas2002</v>
      </c>
      <c r="B1850" s="6" t="s">
        <v>212</v>
      </c>
      <c r="C1850" s="6" t="s">
        <v>75</v>
      </c>
      <c r="D1850" s="7" t="s">
        <v>279</v>
      </c>
      <c r="E1850" s="13">
        <v>710000000</v>
      </c>
      <c r="F1850" s="13">
        <v>252000000</v>
      </c>
    </row>
    <row r="1851" customHeight="1" spans="1:6">
      <c r="A1851" s="6" t="str">
        <f t="shared" si="0"/>
        <v>Panama-The Americas2003</v>
      </c>
      <c r="B1851" s="6" t="s">
        <v>212</v>
      </c>
      <c r="C1851" s="6" t="s">
        <v>75</v>
      </c>
      <c r="D1851" s="7" t="s">
        <v>280</v>
      </c>
      <c r="E1851" s="13">
        <v>804000000</v>
      </c>
      <c r="F1851" s="13">
        <v>267000000</v>
      </c>
    </row>
    <row r="1852" customHeight="1" spans="1:6">
      <c r="A1852" s="6" t="str">
        <f t="shared" si="0"/>
        <v>Panama-The Americas2004</v>
      </c>
      <c r="B1852" s="6" t="s">
        <v>212</v>
      </c>
      <c r="C1852" s="6" t="s">
        <v>75</v>
      </c>
      <c r="D1852" s="7" t="s">
        <v>281</v>
      </c>
      <c r="E1852" s="13">
        <v>903000000</v>
      </c>
      <c r="F1852" s="13">
        <v>294000000</v>
      </c>
    </row>
    <row r="1853" customHeight="1" spans="1:6">
      <c r="A1853" s="6" t="str">
        <f t="shared" si="0"/>
        <v>Panama-The Americas2005</v>
      </c>
      <c r="B1853" s="6" t="s">
        <v>212</v>
      </c>
      <c r="C1853" s="6" t="s">
        <v>75</v>
      </c>
      <c r="D1853" s="7" t="s">
        <v>282</v>
      </c>
      <c r="E1853" s="13">
        <v>1108000000</v>
      </c>
      <c r="F1853" s="13">
        <v>388000000</v>
      </c>
    </row>
    <row r="1854" customHeight="1" spans="1:6">
      <c r="A1854" s="6" t="str">
        <f t="shared" si="0"/>
        <v>Panama-The Americas2006</v>
      </c>
      <c r="B1854" s="6" t="s">
        <v>212</v>
      </c>
      <c r="C1854" s="6" t="s">
        <v>75</v>
      </c>
      <c r="D1854" s="7" t="s">
        <v>287</v>
      </c>
      <c r="E1854" s="13">
        <v>1425000000</v>
      </c>
      <c r="F1854" s="13">
        <v>403000000</v>
      </c>
    </row>
    <row r="1855" customHeight="1" spans="1:6">
      <c r="A1855" s="6" t="str">
        <f t="shared" si="0"/>
        <v>Panama-The Americas2007</v>
      </c>
      <c r="B1855" s="6" t="s">
        <v>212</v>
      </c>
      <c r="C1855" s="6" t="s">
        <v>75</v>
      </c>
      <c r="D1855" s="7" t="s">
        <v>289</v>
      </c>
      <c r="E1855" s="13">
        <v>1806000000</v>
      </c>
      <c r="F1855" s="13">
        <v>457000000</v>
      </c>
    </row>
    <row r="1856" customHeight="1" spans="1:6">
      <c r="A1856" s="6" t="str">
        <f t="shared" si="0"/>
        <v>Panama-The Americas2008</v>
      </c>
      <c r="B1856" s="6" t="s">
        <v>212</v>
      </c>
      <c r="C1856" s="6" t="s">
        <v>75</v>
      </c>
      <c r="D1856" s="7" t="s">
        <v>283</v>
      </c>
      <c r="E1856" s="13">
        <v>2208000000</v>
      </c>
      <c r="F1856" s="13">
        <v>560000000</v>
      </c>
    </row>
    <row r="1857" customHeight="1" spans="1:6">
      <c r="A1857" s="6" t="str">
        <f t="shared" si="0"/>
        <v>Panama-The Americas2009</v>
      </c>
      <c r="B1857" s="6" t="s">
        <v>212</v>
      </c>
      <c r="C1857" s="6" t="s">
        <v>75</v>
      </c>
      <c r="D1857" s="7" t="s">
        <v>284</v>
      </c>
      <c r="E1857" s="13">
        <v>2280000000</v>
      </c>
      <c r="F1857" s="13">
        <v>503000000</v>
      </c>
    </row>
    <row r="1858" customHeight="1" spans="1:6">
      <c r="A1858" s="6" t="str">
        <f t="shared" si="0"/>
        <v>Panama-The Americas2010</v>
      </c>
      <c r="B1858" s="6" t="s">
        <v>212</v>
      </c>
      <c r="C1858" s="6" t="s">
        <v>75</v>
      </c>
      <c r="D1858" s="7" t="s">
        <v>288</v>
      </c>
      <c r="E1858" s="13">
        <v>2552000000</v>
      </c>
      <c r="F1858" s="13">
        <v>575000000</v>
      </c>
    </row>
    <row r="1859" customHeight="1" spans="1:6">
      <c r="A1859" s="6" t="str">
        <f t="shared" si="0"/>
        <v>Panama-The Americas2011</v>
      </c>
      <c r="B1859" s="6" t="s">
        <v>212</v>
      </c>
      <c r="C1859" s="6" t="s">
        <v>75</v>
      </c>
      <c r="D1859" s="7" t="s">
        <v>285</v>
      </c>
      <c r="E1859" s="13">
        <v>2925000000</v>
      </c>
      <c r="F1859" s="13">
        <v>665000000</v>
      </c>
    </row>
    <row r="1860" customHeight="1" spans="1:6">
      <c r="A1860" s="6" t="str">
        <f t="shared" si="0"/>
        <v>Panama-The Americas2012</v>
      </c>
      <c r="B1860" s="6" t="s">
        <v>212</v>
      </c>
      <c r="C1860" s="6" t="s">
        <v>75</v>
      </c>
      <c r="D1860" s="7" t="s">
        <v>286</v>
      </c>
      <c r="E1860" s="13">
        <v>3784000000</v>
      </c>
      <c r="F1860" s="13">
        <v>605000000</v>
      </c>
    </row>
    <row r="1861" customHeight="1" spans="1:6">
      <c r="A1861" s="6" t="str">
        <f t="shared" si="0"/>
        <v>Papua New Guinea-Oceania2000</v>
      </c>
      <c r="B1861" s="6" t="s">
        <v>213</v>
      </c>
      <c r="C1861" s="6" t="s">
        <v>71</v>
      </c>
      <c r="D1861" s="7" t="s">
        <v>277</v>
      </c>
      <c r="E1861" s="13">
        <v>7000000</v>
      </c>
      <c r="F1861" s="13">
        <v>50000000</v>
      </c>
    </row>
    <row r="1862" customHeight="1" spans="1:6">
      <c r="A1862" s="6" t="str">
        <f t="shared" si="0"/>
        <v>Papua New Guinea-Oceania2001</v>
      </c>
      <c r="B1862" s="6" t="s">
        <v>213</v>
      </c>
      <c r="C1862" s="6" t="s">
        <v>71</v>
      </c>
      <c r="D1862" s="7" t="s">
        <v>278</v>
      </c>
      <c r="E1862" s="13">
        <v>5200000</v>
      </c>
      <c r="F1862" s="13">
        <v>38000000</v>
      </c>
    </row>
    <row r="1863" customHeight="1" spans="1:6">
      <c r="A1863" s="6" t="str">
        <f t="shared" si="0"/>
        <v>Papua New Guinea-Oceania2002</v>
      </c>
      <c r="B1863" s="6" t="s">
        <v>213</v>
      </c>
      <c r="C1863" s="6" t="s">
        <v>71</v>
      </c>
      <c r="D1863" s="7" t="s">
        <v>279</v>
      </c>
      <c r="E1863" s="13">
        <v>2800000</v>
      </c>
      <c r="F1863" s="13">
        <v>60000000</v>
      </c>
    </row>
    <row r="1864" customHeight="1" spans="1:6">
      <c r="A1864" s="6" t="str">
        <f t="shared" si="0"/>
        <v>Papua New Guinea-Oceania2003</v>
      </c>
      <c r="B1864" s="6" t="s">
        <v>213</v>
      </c>
      <c r="C1864" s="6" t="s">
        <v>71</v>
      </c>
      <c r="D1864" s="7" t="s">
        <v>280</v>
      </c>
      <c r="E1864" s="13">
        <v>4900000</v>
      </c>
      <c r="F1864" s="13">
        <v>52000000</v>
      </c>
    </row>
    <row r="1865" customHeight="1" spans="1:6">
      <c r="A1865" s="6" t="str">
        <f t="shared" si="0"/>
        <v>Papua New Guinea-Oceania2004</v>
      </c>
      <c r="B1865" s="6" t="s">
        <v>213</v>
      </c>
      <c r="C1865" s="6" t="s">
        <v>71</v>
      </c>
      <c r="D1865" s="7" t="s">
        <v>281</v>
      </c>
      <c r="E1865" s="13">
        <v>7100000</v>
      </c>
      <c r="F1865" s="13">
        <v>72000000</v>
      </c>
    </row>
    <row r="1866" customHeight="1" spans="1:6">
      <c r="A1866" s="6" t="str">
        <f t="shared" si="0"/>
        <v>Papua New Guinea-Oceania2005</v>
      </c>
      <c r="B1866" s="6" t="s">
        <v>213</v>
      </c>
      <c r="C1866" s="6" t="s">
        <v>71</v>
      </c>
      <c r="D1866" s="7" t="s">
        <v>282</v>
      </c>
      <c r="E1866" s="13">
        <v>9400000</v>
      </c>
      <c r="F1866" s="13">
        <v>57000000</v>
      </c>
    </row>
    <row r="1867" customHeight="1" spans="1:6">
      <c r="A1867" s="6" t="str">
        <f t="shared" si="0"/>
        <v>Papua New Guinea-Oceania2006</v>
      </c>
      <c r="B1867" s="6" t="s">
        <v>213</v>
      </c>
      <c r="C1867" s="6" t="s">
        <v>71</v>
      </c>
      <c r="D1867" s="7" t="s">
        <v>287</v>
      </c>
      <c r="E1867" s="13">
        <v>3900000</v>
      </c>
      <c r="F1867" s="13">
        <v>43000000</v>
      </c>
    </row>
    <row r="1868" customHeight="1" spans="1:6">
      <c r="A1868" s="6" t="str">
        <f t="shared" si="0"/>
        <v>Papua New Guinea-Oceania2007</v>
      </c>
      <c r="B1868" s="6" t="s">
        <v>213</v>
      </c>
      <c r="C1868" s="6" t="s">
        <v>71</v>
      </c>
      <c r="D1868" s="7" t="s">
        <v>289</v>
      </c>
      <c r="E1868" s="13">
        <v>4500000</v>
      </c>
      <c r="F1868" s="13">
        <v>81000000</v>
      </c>
    </row>
    <row r="1869" customHeight="1" spans="1:6">
      <c r="A1869" s="6" t="str">
        <f t="shared" si="0"/>
        <v>Papua New Guinea-Oceania2008</v>
      </c>
      <c r="B1869" s="6" t="s">
        <v>213</v>
      </c>
      <c r="C1869" s="6" t="s">
        <v>71</v>
      </c>
      <c r="D1869" s="7" t="s">
        <v>283</v>
      </c>
      <c r="E1869" s="13">
        <v>3800000</v>
      </c>
      <c r="F1869" s="13">
        <v>75000000</v>
      </c>
    </row>
    <row r="1870" customHeight="1" spans="1:6">
      <c r="A1870" s="6" t="str">
        <f t="shared" si="0"/>
        <v>Papua New Guinea-Oceania2009</v>
      </c>
      <c r="B1870" s="6" t="s">
        <v>213</v>
      </c>
      <c r="C1870" s="6" t="s">
        <v>71</v>
      </c>
      <c r="D1870" s="7" t="s">
        <v>284</v>
      </c>
      <c r="E1870" s="13">
        <v>2100000</v>
      </c>
      <c r="F1870" s="13">
        <v>132000000</v>
      </c>
    </row>
    <row r="1871" customHeight="1" spans="1:6">
      <c r="A1871" s="6" t="str">
        <f t="shared" si="0"/>
        <v>Papua New Guinea-Oceania2010</v>
      </c>
      <c r="B1871" s="6" t="s">
        <v>213</v>
      </c>
      <c r="C1871" s="6" t="s">
        <v>71</v>
      </c>
      <c r="D1871" s="7" t="s">
        <v>288</v>
      </c>
      <c r="E1871" s="13">
        <v>2500000</v>
      </c>
      <c r="F1871" s="13">
        <v>138000000</v>
      </c>
    </row>
    <row r="1872" customHeight="1" spans="1:6">
      <c r="A1872" s="6" t="str">
        <f t="shared" si="0"/>
        <v>Papua New Guinea-Oceania2011</v>
      </c>
      <c r="B1872" s="6" t="s">
        <v>213</v>
      </c>
      <c r="C1872" s="6" t="s">
        <v>71</v>
      </c>
      <c r="D1872" s="7" t="s">
        <v>285</v>
      </c>
      <c r="E1872" s="13">
        <v>3500000</v>
      </c>
      <c r="F1872" s="12"/>
    </row>
    <row r="1873" customHeight="1" spans="1:6">
      <c r="A1873" s="6" t="str">
        <f t="shared" si="0"/>
        <v>Papua New Guinea-Oceania2012</v>
      </c>
      <c r="B1873" s="6" t="s">
        <v>213</v>
      </c>
      <c r="C1873" s="6" t="s">
        <v>71</v>
      </c>
      <c r="D1873" s="7" t="s">
        <v>286</v>
      </c>
      <c r="E1873" s="12"/>
      <c r="F1873" s="12"/>
    </row>
    <row r="1874" customHeight="1" spans="1:6">
      <c r="A1874" s="6" t="str">
        <f t="shared" si="0"/>
        <v>Paraguay-The Americas2000</v>
      </c>
      <c r="B1874" s="6" t="s">
        <v>214</v>
      </c>
      <c r="C1874" s="6" t="s">
        <v>75</v>
      </c>
      <c r="D1874" s="7" t="s">
        <v>277</v>
      </c>
      <c r="E1874" s="13">
        <v>88000000</v>
      </c>
      <c r="F1874" s="13">
        <v>154000000</v>
      </c>
    </row>
    <row r="1875" customHeight="1" spans="1:6">
      <c r="A1875" s="6" t="str">
        <f t="shared" si="0"/>
        <v>Paraguay-The Americas2001</v>
      </c>
      <c r="B1875" s="6" t="s">
        <v>214</v>
      </c>
      <c r="C1875" s="6" t="s">
        <v>75</v>
      </c>
      <c r="D1875" s="7" t="s">
        <v>278</v>
      </c>
      <c r="E1875" s="13">
        <v>91000000</v>
      </c>
      <c r="F1875" s="13">
        <v>130000000</v>
      </c>
    </row>
    <row r="1876" customHeight="1" spans="1:6">
      <c r="A1876" s="6" t="str">
        <f t="shared" si="0"/>
        <v>Paraguay-The Americas2002</v>
      </c>
      <c r="B1876" s="6" t="s">
        <v>214</v>
      </c>
      <c r="C1876" s="6" t="s">
        <v>75</v>
      </c>
      <c r="D1876" s="7" t="s">
        <v>279</v>
      </c>
      <c r="E1876" s="13">
        <v>76000000</v>
      </c>
      <c r="F1876" s="13">
        <v>117000000</v>
      </c>
    </row>
    <row r="1877" customHeight="1" spans="1:6">
      <c r="A1877" s="6" t="str">
        <f t="shared" si="0"/>
        <v>Paraguay-The Americas2003</v>
      </c>
      <c r="B1877" s="6" t="s">
        <v>214</v>
      </c>
      <c r="C1877" s="6" t="s">
        <v>75</v>
      </c>
      <c r="D1877" s="7" t="s">
        <v>280</v>
      </c>
      <c r="E1877" s="13">
        <v>81000000</v>
      </c>
      <c r="F1877" s="13">
        <v>115000000</v>
      </c>
    </row>
    <row r="1878" customHeight="1" spans="1:6">
      <c r="A1878" s="6" t="str">
        <f t="shared" si="0"/>
        <v>Paraguay-The Americas2004</v>
      </c>
      <c r="B1878" s="6" t="s">
        <v>214</v>
      </c>
      <c r="C1878" s="6" t="s">
        <v>75</v>
      </c>
      <c r="D1878" s="7" t="s">
        <v>281</v>
      </c>
      <c r="E1878" s="13">
        <v>87000000</v>
      </c>
      <c r="F1878" s="13">
        <v>121000000</v>
      </c>
    </row>
    <row r="1879" customHeight="1" spans="1:6">
      <c r="A1879" s="6" t="str">
        <f t="shared" si="0"/>
        <v>Paraguay-The Americas2005</v>
      </c>
      <c r="B1879" s="6" t="s">
        <v>214</v>
      </c>
      <c r="C1879" s="6" t="s">
        <v>75</v>
      </c>
      <c r="D1879" s="7" t="s">
        <v>282</v>
      </c>
      <c r="E1879" s="13">
        <v>96000000</v>
      </c>
      <c r="F1879" s="13">
        <v>130000000</v>
      </c>
    </row>
    <row r="1880" customHeight="1" spans="1:6">
      <c r="A1880" s="6" t="str">
        <f t="shared" si="0"/>
        <v>Paraguay-The Americas2006</v>
      </c>
      <c r="B1880" s="6" t="s">
        <v>214</v>
      </c>
      <c r="C1880" s="6" t="s">
        <v>75</v>
      </c>
      <c r="D1880" s="7" t="s">
        <v>287</v>
      </c>
      <c r="E1880" s="13">
        <v>112000000</v>
      </c>
      <c r="F1880" s="13">
        <v>144000000</v>
      </c>
    </row>
    <row r="1881" customHeight="1" spans="1:6">
      <c r="A1881" s="6" t="str">
        <f t="shared" si="0"/>
        <v>Paraguay-The Americas2007</v>
      </c>
      <c r="B1881" s="6" t="s">
        <v>214</v>
      </c>
      <c r="C1881" s="6" t="s">
        <v>75</v>
      </c>
      <c r="D1881" s="7" t="s">
        <v>289</v>
      </c>
      <c r="E1881" s="13">
        <v>121000000</v>
      </c>
      <c r="F1881" s="13">
        <v>184000000</v>
      </c>
    </row>
    <row r="1882" customHeight="1" spans="1:6">
      <c r="A1882" s="6" t="str">
        <f t="shared" si="0"/>
        <v>Paraguay-The Americas2008</v>
      </c>
      <c r="B1882" s="6" t="s">
        <v>214</v>
      </c>
      <c r="C1882" s="6" t="s">
        <v>75</v>
      </c>
      <c r="D1882" s="7" t="s">
        <v>283</v>
      </c>
      <c r="E1882" s="13">
        <v>128000000</v>
      </c>
      <c r="F1882" s="13">
        <v>208000000</v>
      </c>
    </row>
    <row r="1883" customHeight="1" spans="1:6">
      <c r="A1883" s="6" t="str">
        <f t="shared" si="0"/>
        <v>Paraguay-The Americas2009</v>
      </c>
      <c r="B1883" s="6" t="s">
        <v>214</v>
      </c>
      <c r="C1883" s="6" t="s">
        <v>75</v>
      </c>
      <c r="D1883" s="7" t="s">
        <v>284</v>
      </c>
      <c r="E1883" s="13">
        <v>225000000</v>
      </c>
      <c r="F1883" s="13">
        <v>229000000</v>
      </c>
    </row>
    <row r="1884" customHeight="1" spans="1:6">
      <c r="A1884" s="6" t="str">
        <f t="shared" si="0"/>
        <v>Paraguay-The Americas2010</v>
      </c>
      <c r="B1884" s="6" t="s">
        <v>214</v>
      </c>
      <c r="C1884" s="6" t="s">
        <v>75</v>
      </c>
      <c r="D1884" s="7" t="s">
        <v>288</v>
      </c>
      <c r="E1884" s="13">
        <v>243000000</v>
      </c>
      <c r="F1884" s="13">
        <v>269000000</v>
      </c>
    </row>
    <row r="1885" customHeight="1" spans="1:6">
      <c r="A1885" s="6" t="str">
        <f t="shared" si="0"/>
        <v>Paraguay-The Americas2011</v>
      </c>
      <c r="B1885" s="6" t="s">
        <v>214</v>
      </c>
      <c r="C1885" s="6" t="s">
        <v>75</v>
      </c>
      <c r="D1885" s="7" t="s">
        <v>285</v>
      </c>
      <c r="E1885" s="13">
        <v>281000000</v>
      </c>
      <c r="F1885" s="13">
        <v>309000000</v>
      </c>
    </row>
    <row r="1886" customHeight="1" spans="1:6">
      <c r="A1886" s="6" t="str">
        <f t="shared" si="0"/>
        <v>Paraguay-The Americas2012</v>
      </c>
      <c r="B1886" s="6" t="s">
        <v>214</v>
      </c>
      <c r="C1886" s="6" t="s">
        <v>75</v>
      </c>
      <c r="D1886" s="7" t="s">
        <v>286</v>
      </c>
      <c r="E1886" s="13">
        <v>265000000</v>
      </c>
      <c r="F1886" s="13">
        <v>341000000</v>
      </c>
    </row>
    <row r="1887" customHeight="1" spans="1:6">
      <c r="A1887" s="6" t="str">
        <f t="shared" si="0"/>
        <v>Peru-The Americas2000</v>
      </c>
      <c r="B1887" s="6" t="s">
        <v>215</v>
      </c>
      <c r="C1887" s="6" t="s">
        <v>75</v>
      </c>
      <c r="D1887" s="7" t="s">
        <v>277</v>
      </c>
      <c r="E1887" s="13">
        <v>861000000</v>
      </c>
      <c r="F1887" s="13">
        <v>641000000</v>
      </c>
    </row>
    <row r="1888" customHeight="1" spans="1:6">
      <c r="A1888" s="6" t="str">
        <f t="shared" si="0"/>
        <v>Peru-The Americas2001</v>
      </c>
      <c r="B1888" s="6" t="s">
        <v>215</v>
      </c>
      <c r="C1888" s="6" t="s">
        <v>75</v>
      </c>
      <c r="D1888" s="7" t="s">
        <v>278</v>
      </c>
      <c r="E1888" s="13">
        <v>763000000</v>
      </c>
      <c r="F1888" s="13">
        <v>773000000</v>
      </c>
    </row>
    <row r="1889" customHeight="1" spans="1:6">
      <c r="A1889" s="6" t="str">
        <f t="shared" si="0"/>
        <v>Peru-The Americas2002</v>
      </c>
      <c r="B1889" s="6" t="s">
        <v>215</v>
      </c>
      <c r="C1889" s="6" t="s">
        <v>75</v>
      </c>
      <c r="D1889" s="7" t="s">
        <v>279</v>
      </c>
      <c r="E1889" s="13">
        <v>836000000</v>
      </c>
      <c r="F1889" s="13">
        <v>806000000</v>
      </c>
    </row>
    <row r="1890" customHeight="1" spans="1:6">
      <c r="A1890" s="6" t="str">
        <f t="shared" si="0"/>
        <v>Peru-The Americas2003</v>
      </c>
      <c r="B1890" s="6" t="s">
        <v>215</v>
      </c>
      <c r="C1890" s="6" t="s">
        <v>75</v>
      </c>
      <c r="D1890" s="7" t="s">
        <v>280</v>
      </c>
      <c r="E1890" s="13">
        <v>1023000000</v>
      </c>
      <c r="F1890" s="13">
        <v>847000000</v>
      </c>
    </row>
    <row r="1891" customHeight="1" spans="1:6">
      <c r="A1891" s="6" t="str">
        <f t="shared" si="0"/>
        <v>Peru-The Americas2004</v>
      </c>
      <c r="B1891" s="6" t="s">
        <v>215</v>
      </c>
      <c r="C1891" s="6" t="s">
        <v>75</v>
      </c>
      <c r="D1891" s="7" t="s">
        <v>281</v>
      </c>
      <c r="E1891" s="13">
        <v>1232000000</v>
      </c>
      <c r="F1891" s="13">
        <v>852000000</v>
      </c>
    </row>
    <row r="1892" customHeight="1" spans="1:6">
      <c r="A1892" s="6" t="str">
        <f t="shared" si="0"/>
        <v>Peru-The Americas2005</v>
      </c>
      <c r="B1892" s="6" t="s">
        <v>215</v>
      </c>
      <c r="C1892" s="6" t="s">
        <v>75</v>
      </c>
      <c r="D1892" s="7" t="s">
        <v>282</v>
      </c>
      <c r="E1892" s="13">
        <v>1438000000</v>
      </c>
      <c r="F1892" s="13">
        <v>970000000</v>
      </c>
    </row>
    <row r="1893" customHeight="1" spans="1:6">
      <c r="A1893" s="6" t="str">
        <f t="shared" si="0"/>
        <v>Peru-The Americas2006</v>
      </c>
      <c r="B1893" s="6" t="s">
        <v>215</v>
      </c>
      <c r="C1893" s="6" t="s">
        <v>75</v>
      </c>
      <c r="D1893" s="7" t="s">
        <v>287</v>
      </c>
      <c r="E1893" s="13">
        <v>1775000000</v>
      </c>
      <c r="F1893" s="13">
        <v>1047000000</v>
      </c>
    </row>
    <row r="1894" customHeight="1" spans="1:6">
      <c r="A1894" s="6" t="str">
        <f t="shared" si="0"/>
        <v>Peru-The Americas2007</v>
      </c>
      <c r="B1894" s="6" t="s">
        <v>215</v>
      </c>
      <c r="C1894" s="6" t="s">
        <v>75</v>
      </c>
      <c r="D1894" s="7" t="s">
        <v>289</v>
      </c>
      <c r="E1894" s="13">
        <v>2007000000</v>
      </c>
      <c r="F1894" s="13">
        <v>1243000000</v>
      </c>
    </row>
    <row r="1895" customHeight="1" spans="1:6">
      <c r="A1895" s="6" t="str">
        <f t="shared" si="0"/>
        <v>Peru-The Americas2008</v>
      </c>
      <c r="B1895" s="6" t="s">
        <v>215</v>
      </c>
      <c r="C1895" s="6" t="s">
        <v>75</v>
      </c>
      <c r="D1895" s="7" t="s">
        <v>283</v>
      </c>
      <c r="E1895" s="13">
        <v>2396000000</v>
      </c>
      <c r="F1895" s="13">
        <v>1432000000</v>
      </c>
    </row>
    <row r="1896" customHeight="1" spans="1:6">
      <c r="A1896" s="6" t="str">
        <f t="shared" si="0"/>
        <v>Peru-The Americas2009</v>
      </c>
      <c r="B1896" s="6" t="s">
        <v>215</v>
      </c>
      <c r="C1896" s="6" t="s">
        <v>75</v>
      </c>
      <c r="D1896" s="7" t="s">
        <v>284</v>
      </c>
      <c r="E1896" s="13">
        <v>2440000000</v>
      </c>
      <c r="F1896" s="13">
        <v>1404000000</v>
      </c>
    </row>
    <row r="1897" customHeight="1" spans="1:6">
      <c r="A1897" s="6" t="str">
        <f t="shared" si="0"/>
        <v>Peru-The Americas2010</v>
      </c>
      <c r="B1897" s="6" t="s">
        <v>215</v>
      </c>
      <c r="C1897" s="6" t="s">
        <v>75</v>
      </c>
      <c r="D1897" s="7" t="s">
        <v>288</v>
      </c>
      <c r="E1897" s="13">
        <v>2475000000</v>
      </c>
      <c r="F1897" s="13">
        <v>1640000000</v>
      </c>
    </row>
    <row r="1898" customHeight="1" spans="1:6">
      <c r="A1898" s="6" t="str">
        <f t="shared" si="0"/>
        <v>Peru-The Americas2011</v>
      </c>
      <c r="B1898" s="6" t="s">
        <v>215</v>
      </c>
      <c r="C1898" s="6" t="s">
        <v>75</v>
      </c>
      <c r="D1898" s="7" t="s">
        <v>285</v>
      </c>
      <c r="E1898" s="13">
        <v>2912000000</v>
      </c>
      <c r="F1898" s="13">
        <v>1764000000</v>
      </c>
    </row>
    <row r="1899" customHeight="1" spans="1:6">
      <c r="A1899" s="6" t="str">
        <f t="shared" si="0"/>
        <v>Peru-The Americas2012</v>
      </c>
      <c r="B1899" s="6" t="s">
        <v>215</v>
      </c>
      <c r="C1899" s="6" t="s">
        <v>75</v>
      </c>
      <c r="D1899" s="7" t="s">
        <v>286</v>
      </c>
      <c r="E1899" s="13">
        <v>3288000000</v>
      </c>
      <c r="F1899" s="13">
        <v>1950000000</v>
      </c>
    </row>
    <row r="1900" customHeight="1" spans="1:6">
      <c r="A1900" s="6" t="str">
        <f t="shared" si="0"/>
        <v>Philippines-Asia2000</v>
      </c>
      <c r="B1900" s="6" t="s">
        <v>216</v>
      </c>
      <c r="C1900" s="6" t="s">
        <v>65</v>
      </c>
      <c r="D1900" s="7" t="s">
        <v>277</v>
      </c>
      <c r="E1900" s="13">
        <v>2334000000</v>
      </c>
      <c r="F1900" s="13">
        <v>1841000000</v>
      </c>
    </row>
    <row r="1901" customHeight="1" spans="1:6">
      <c r="A1901" s="6" t="str">
        <f t="shared" si="0"/>
        <v>Philippines-Asia2001</v>
      </c>
      <c r="B1901" s="6" t="s">
        <v>216</v>
      </c>
      <c r="C1901" s="6" t="s">
        <v>65</v>
      </c>
      <c r="D1901" s="7" t="s">
        <v>278</v>
      </c>
      <c r="E1901" s="13">
        <v>2011000000</v>
      </c>
      <c r="F1901" s="13">
        <v>1918000000</v>
      </c>
    </row>
    <row r="1902" customHeight="1" spans="1:6">
      <c r="A1902" s="6" t="str">
        <f t="shared" si="0"/>
        <v>Philippines-Asia2002</v>
      </c>
      <c r="B1902" s="6" t="s">
        <v>216</v>
      </c>
      <c r="C1902" s="6" t="s">
        <v>65</v>
      </c>
      <c r="D1902" s="7" t="s">
        <v>279</v>
      </c>
      <c r="E1902" s="13">
        <v>2018000000</v>
      </c>
      <c r="F1902" s="13">
        <v>1874000000</v>
      </c>
    </row>
    <row r="1903" customHeight="1" spans="1:6">
      <c r="A1903" s="6" t="str">
        <f t="shared" si="0"/>
        <v>Philippines-Asia2003</v>
      </c>
      <c r="B1903" s="6" t="s">
        <v>216</v>
      </c>
      <c r="C1903" s="6" t="s">
        <v>65</v>
      </c>
      <c r="D1903" s="7" t="s">
        <v>280</v>
      </c>
      <c r="E1903" s="13">
        <v>1821000000</v>
      </c>
      <c r="F1903" s="13">
        <v>1649000000</v>
      </c>
    </row>
    <row r="1904" customHeight="1" spans="1:6">
      <c r="A1904" s="6" t="str">
        <f t="shared" si="0"/>
        <v>Philippines-Asia2004</v>
      </c>
      <c r="B1904" s="6" t="s">
        <v>216</v>
      </c>
      <c r="C1904" s="6" t="s">
        <v>65</v>
      </c>
      <c r="D1904" s="7" t="s">
        <v>281</v>
      </c>
      <c r="E1904" s="13">
        <v>2390000000</v>
      </c>
      <c r="F1904" s="13">
        <v>1526000000</v>
      </c>
    </row>
    <row r="1905" customHeight="1" spans="1:6">
      <c r="A1905" s="6" t="str">
        <f t="shared" si="0"/>
        <v>Philippines-Asia2005</v>
      </c>
      <c r="B1905" s="6" t="s">
        <v>216</v>
      </c>
      <c r="C1905" s="6" t="s">
        <v>65</v>
      </c>
      <c r="D1905" s="7" t="s">
        <v>282</v>
      </c>
      <c r="E1905" s="13">
        <v>2755000000</v>
      </c>
      <c r="F1905" s="13">
        <v>1547000000</v>
      </c>
    </row>
    <row r="1906" customHeight="1" spans="1:6">
      <c r="A1906" s="6" t="str">
        <f t="shared" si="0"/>
        <v>Philippines-Asia2006</v>
      </c>
      <c r="B1906" s="6" t="s">
        <v>216</v>
      </c>
      <c r="C1906" s="6" t="s">
        <v>65</v>
      </c>
      <c r="D1906" s="7" t="s">
        <v>287</v>
      </c>
      <c r="E1906" s="13">
        <v>4019000000</v>
      </c>
      <c r="F1906" s="13">
        <v>1558000000</v>
      </c>
    </row>
    <row r="1907" customHeight="1" spans="1:6">
      <c r="A1907" s="6" t="str">
        <f t="shared" si="0"/>
        <v>Philippines-Asia2007</v>
      </c>
      <c r="B1907" s="6" t="s">
        <v>216</v>
      </c>
      <c r="C1907" s="6" t="s">
        <v>65</v>
      </c>
      <c r="D1907" s="7" t="s">
        <v>289</v>
      </c>
      <c r="E1907" s="13">
        <v>5520000000</v>
      </c>
      <c r="F1907" s="13">
        <v>2055000000</v>
      </c>
    </row>
    <row r="1908" customHeight="1" spans="1:6">
      <c r="A1908" s="6" t="str">
        <f t="shared" si="0"/>
        <v>Philippines-Asia2008</v>
      </c>
      <c r="B1908" s="6" t="s">
        <v>216</v>
      </c>
      <c r="C1908" s="6" t="s">
        <v>65</v>
      </c>
      <c r="D1908" s="7" t="s">
        <v>283</v>
      </c>
      <c r="E1908" s="13">
        <v>3024000000</v>
      </c>
      <c r="F1908" s="13">
        <v>2553000000</v>
      </c>
    </row>
    <row r="1909" customHeight="1" spans="1:6">
      <c r="A1909" s="6" t="str">
        <f t="shared" si="0"/>
        <v>Philippines-Asia2009</v>
      </c>
      <c r="B1909" s="6" t="s">
        <v>216</v>
      </c>
      <c r="C1909" s="6" t="s">
        <v>65</v>
      </c>
      <c r="D1909" s="7" t="s">
        <v>284</v>
      </c>
      <c r="E1909" s="13">
        <v>2853000000</v>
      </c>
      <c r="F1909" s="13">
        <v>3251000000</v>
      </c>
    </row>
    <row r="1910" customHeight="1" spans="1:6">
      <c r="A1910" s="6" t="str">
        <f t="shared" si="0"/>
        <v>Philippines-Asia2010</v>
      </c>
      <c r="B1910" s="6" t="s">
        <v>216</v>
      </c>
      <c r="C1910" s="6" t="s">
        <v>65</v>
      </c>
      <c r="D1910" s="7" t="s">
        <v>288</v>
      </c>
      <c r="E1910" s="13">
        <v>3228000000</v>
      </c>
      <c r="F1910" s="13">
        <v>4194000000</v>
      </c>
    </row>
    <row r="1911" customHeight="1" spans="1:6">
      <c r="A1911" s="6" t="str">
        <f t="shared" si="0"/>
        <v>Philippines-Asia2011</v>
      </c>
      <c r="B1911" s="6" t="s">
        <v>216</v>
      </c>
      <c r="C1911" s="6" t="s">
        <v>65</v>
      </c>
      <c r="D1911" s="7" t="s">
        <v>285</v>
      </c>
      <c r="E1911" s="13">
        <v>4026000000</v>
      </c>
      <c r="F1911" s="13">
        <v>5807000000</v>
      </c>
    </row>
    <row r="1912" customHeight="1" spans="1:6">
      <c r="A1912" s="6" t="str">
        <f t="shared" si="0"/>
        <v>Philippines-Asia2012</v>
      </c>
      <c r="B1912" s="6" t="s">
        <v>216</v>
      </c>
      <c r="C1912" s="6" t="s">
        <v>65</v>
      </c>
      <c r="D1912" s="7" t="s">
        <v>286</v>
      </c>
      <c r="E1912" s="13">
        <v>4900000000</v>
      </c>
      <c r="F1912" s="13">
        <v>6839000000</v>
      </c>
    </row>
    <row r="1913" customHeight="1" spans="1:6">
      <c r="A1913" s="6" t="str">
        <f t="shared" si="0"/>
        <v>Poland-Europe2000</v>
      </c>
      <c r="B1913" s="6" t="s">
        <v>217</v>
      </c>
      <c r="C1913" s="6" t="s">
        <v>67</v>
      </c>
      <c r="D1913" s="7" t="s">
        <v>277</v>
      </c>
      <c r="E1913" s="13">
        <v>6128000000</v>
      </c>
      <c r="F1913" s="13">
        <v>3417000000</v>
      </c>
    </row>
    <row r="1914" customHeight="1" spans="1:6">
      <c r="A1914" s="6" t="str">
        <f t="shared" si="0"/>
        <v>Poland-Europe2001</v>
      </c>
      <c r="B1914" s="6" t="s">
        <v>217</v>
      </c>
      <c r="C1914" s="6" t="s">
        <v>67</v>
      </c>
      <c r="D1914" s="7" t="s">
        <v>278</v>
      </c>
      <c r="E1914" s="13">
        <v>5121000000</v>
      </c>
      <c r="F1914" s="13">
        <v>3595000000</v>
      </c>
    </row>
    <row r="1915" customHeight="1" spans="1:6">
      <c r="A1915" s="6" t="str">
        <f t="shared" si="0"/>
        <v>Poland-Europe2002</v>
      </c>
      <c r="B1915" s="6" t="s">
        <v>217</v>
      </c>
      <c r="C1915" s="6" t="s">
        <v>67</v>
      </c>
      <c r="D1915" s="7" t="s">
        <v>279</v>
      </c>
      <c r="E1915" s="13">
        <v>4971000000</v>
      </c>
      <c r="F1915" s="13">
        <v>3440000000</v>
      </c>
    </row>
    <row r="1916" customHeight="1" spans="1:6">
      <c r="A1916" s="6" t="str">
        <f t="shared" si="0"/>
        <v>Poland-Europe2003</v>
      </c>
      <c r="B1916" s="6" t="s">
        <v>217</v>
      </c>
      <c r="C1916" s="6" t="s">
        <v>67</v>
      </c>
      <c r="D1916" s="7" t="s">
        <v>280</v>
      </c>
      <c r="E1916" s="13">
        <v>4733000000</v>
      </c>
      <c r="F1916" s="13">
        <v>3286000000</v>
      </c>
    </row>
    <row r="1917" customHeight="1" spans="1:6">
      <c r="A1917" s="6" t="str">
        <f t="shared" si="0"/>
        <v>Poland-Europe2004</v>
      </c>
      <c r="B1917" s="6" t="s">
        <v>217</v>
      </c>
      <c r="C1917" s="6" t="s">
        <v>67</v>
      </c>
      <c r="D1917" s="7" t="s">
        <v>281</v>
      </c>
      <c r="E1917" s="13">
        <v>6499000000</v>
      </c>
      <c r="F1917" s="13">
        <v>5092000000</v>
      </c>
    </row>
    <row r="1918" customHeight="1" spans="1:6">
      <c r="A1918" s="6" t="str">
        <f t="shared" si="0"/>
        <v>Poland-Europe2005</v>
      </c>
      <c r="B1918" s="6" t="s">
        <v>217</v>
      </c>
      <c r="C1918" s="6" t="s">
        <v>67</v>
      </c>
      <c r="D1918" s="7" t="s">
        <v>282</v>
      </c>
      <c r="E1918" s="13">
        <v>7128000000</v>
      </c>
      <c r="F1918" s="13">
        <v>5894000000</v>
      </c>
    </row>
    <row r="1919" customHeight="1" spans="1:6">
      <c r="A1919" s="6" t="str">
        <f t="shared" si="0"/>
        <v>Poland-Europe2006</v>
      </c>
      <c r="B1919" s="6" t="s">
        <v>217</v>
      </c>
      <c r="C1919" s="6" t="s">
        <v>67</v>
      </c>
      <c r="D1919" s="7" t="s">
        <v>287</v>
      </c>
      <c r="E1919" s="13">
        <v>8122000000</v>
      </c>
      <c r="F1919" s="13">
        <v>7654000000</v>
      </c>
    </row>
    <row r="1920" customHeight="1" spans="1:6">
      <c r="A1920" s="6" t="str">
        <f t="shared" si="0"/>
        <v>Poland-Europe2007</v>
      </c>
      <c r="B1920" s="6" t="s">
        <v>217</v>
      </c>
      <c r="C1920" s="6" t="s">
        <v>67</v>
      </c>
      <c r="D1920" s="7" t="s">
        <v>289</v>
      </c>
      <c r="E1920" s="13">
        <v>11686000000</v>
      </c>
      <c r="F1920" s="13">
        <v>8342000000</v>
      </c>
    </row>
    <row r="1921" customHeight="1" spans="1:6">
      <c r="A1921" s="6" t="str">
        <f t="shared" si="0"/>
        <v>Poland-Europe2008</v>
      </c>
      <c r="B1921" s="6" t="s">
        <v>217</v>
      </c>
      <c r="C1921" s="6" t="s">
        <v>67</v>
      </c>
      <c r="D1921" s="7" t="s">
        <v>283</v>
      </c>
      <c r="E1921" s="13">
        <v>12837000000</v>
      </c>
      <c r="F1921" s="13">
        <v>10689000000</v>
      </c>
    </row>
    <row r="1922" customHeight="1" spans="1:6">
      <c r="A1922" s="6" t="str">
        <f t="shared" si="0"/>
        <v>Poland-Europe2009</v>
      </c>
      <c r="B1922" s="6" t="s">
        <v>217</v>
      </c>
      <c r="C1922" s="6" t="s">
        <v>67</v>
      </c>
      <c r="D1922" s="7" t="s">
        <v>284</v>
      </c>
      <c r="E1922" s="13">
        <v>9843000000</v>
      </c>
      <c r="F1922" s="13">
        <v>7888000000</v>
      </c>
    </row>
    <row r="1923" customHeight="1" spans="1:6">
      <c r="A1923" s="6" t="str">
        <f t="shared" si="0"/>
        <v>Poland-Europe2010</v>
      </c>
      <c r="B1923" s="6" t="s">
        <v>217</v>
      </c>
      <c r="C1923" s="6" t="s">
        <v>67</v>
      </c>
      <c r="D1923" s="7" t="s">
        <v>288</v>
      </c>
      <c r="E1923" s="13">
        <v>9986000000</v>
      </c>
      <c r="F1923" s="13">
        <v>9100000000</v>
      </c>
    </row>
    <row r="1924" customHeight="1" spans="1:6">
      <c r="A1924" s="6" t="str">
        <f t="shared" si="0"/>
        <v>Poland-Europe2011</v>
      </c>
      <c r="B1924" s="6" t="s">
        <v>217</v>
      </c>
      <c r="C1924" s="6" t="s">
        <v>67</v>
      </c>
      <c r="D1924" s="7" t="s">
        <v>285</v>
      </c>
      <c r="E1924" s="13">
        <v>11598000000</v>
      </c>
      <c r="F1924" s="13">
        <v>8882000000</v>
      </c>
    </row>
    <row r="1925" customHeight="1" spans="1:6">
      <c r="A1925" s="6" t="str">
        <f t="shared" si="0"/>
        <v>Poland-Europe2012</v>
      </c>
      <c r="B1925" s="6" t="s">
        <v>217</v>
      </c>
      <c r="C1925" s="6" t="s">
        <v>67</v>
      </c>
      <c r="D1925" s="7" t="s">
        <v>286</v>
      </c>
      <c r="E1925" s="13">
        <v>11835000000</v>
      </c>
      <c r="F1925" s="13">
        <v>9038000000</v>
      </c>
    </row>
    <row r="1926" customHeight="1" spans="1:6">
      <c r="A1926" s="6" t="str">
        <f t="shared" si="0"/>
        <v>Portugal-Europe2000</v>
      </c>
      <c r="B1926" s="6" t="s">
        <v>218</v>
      </c>
      <c r="C1926" s="6" t="s">
        <v>67</v>
      </c>
      <c r="D1926" s="7" t="s">
        <v>277</v>
      </c>
      <c r="E1926" s="13">
        <v>6027000000</v>
      </c>
      <c r="F1926" s="13">
        <v>2754000000</v>
      </c>
    </row>
    <row r="1927" customHeight="1" spans="1:6">
      <c r="A1927" s="6" t="str">
        <f t="shared" si="0"/>
        <v>Portugal-Europe2001</v>
      </c>
      <c r="B1927" s="6" t="s">
        <v>218</v>
      </c>
      <c r="C1927" s="6" t="s">
        <v>67</v>
      </c>
      <c r="D1927" s="7" t="s">
        <v>278</v>
      </c>
      <c r="E1927" s="13">
        <v>6236000000</v>
      </c>
      <c r="F1927" s="13">
        <v>2606000000</v>
      </c>
    </row>
    <row r="1928" customHeight="1" spans="1:6">
      <c r="A1928" s="6" t="str">
        <f t="shared" si="0"/>
        <v>Portugal-Europe2002</v>
      </c>
      <c r="B1928" s="6" t="s">
        <v>218</v>
      </c>
      <c r="C1928" s="6" t="s">
        <v>67</v>
      </c>
      <c r="D1928" s="7" t="s">
        <v>279</v>
      </c>
      <c r="E1928" s="13">
        <v>6595000000</v>
      </c>
      <c r="F1928" s="13">
        <v>2631000000</v>
      </c>
    </row>
    <row r="1929" customHeight="1" spans="1:6">
      <c r="A1929" s="6" t="str">
        <f t="shared" si="0"/>
        <v>Portugal-Europe2003</v>
      </c>
      <c r="B1929" s="6" t="s">
        <v>218</v>
      </c>
      <c r="C1929" s="6" t="s">
        <v>67</v>
      </c>
      <c r="D1929" s="7" t="s">
        <v>280</v>
      </c>
      <c r="E1929" s="13">
        <v>7634000000</v>
      </c>
      <c r="F1929" s="13">
        <v>2982000000</v>
      </c>
    </row>
    <row r="1930" customHeight="1" spans="1:6">
      <c r="A1930" s="6" t="str">
        <f t="shared" si="0"/>
        <v>Portugal-Europe2004</v>
      </c>
      <c r="B1930" s="6" t="s">
        <v>218</v>
      </c>
      <c r="C1930" s="6" t="s">
        <v>67</v>
      </c>
      <c r="D1930" s="7" t="s">
        <v>281</v>
      </c>
      <c r="E1930" s="13">
        <v>8858000000</v>
      </c>
      <c r="F1930" s="13">
        <v>3369000000</v>
      </c>
    </row>
    <row r="1931" customHeight="1" spans="1:6">
      <c r="A1931" s="6" t="str">
        <f t="shared" si="0"/>
        <v>Portugal-Europe2005</v>
      </c>
      <c r="B1931" s="6" t="s">
        <v>218</v>
      </c>
      <c r="C1931" s="6" t="s">
        <v>67</v>
      </c>
      <c r="D1931" s="7" t="s">
        <v>282</v>
      </c>
      <c r="E1931" s="13">
        <v>9008000000</v>
      </c>
      <c r="F1931" s="13">
        <v>3743000000</v>
      </c>
    </row>
    <row r="1932" customHeight="1" spans="1:6">
      <c r="A1932" s="6" t="str">
        <f t="shared" si="0"/>
        <v>Portugal-Europe2006</v>
      </c>
      <c r="B1932" s="6" t="s">
        <v>218</v>
      </c>
      <c r="C1932" s="6" t="s">
        <v>67</v>
      </c>
      <c r="D1932" s="7" t="s">
        <v>287</v>
      </c>
      <c r="E1932" s="13">
        <v>10438000000</v>
      </c>
      <c r="F1932" s="13">
        <v>4142000000</v>
      </c>
    </row>
    <row r="1933" customHeight="1" spans="1:6">
      <c r="A1933" s="6" t="str">
        <f t="shared" si="0"/>
        <v>Portugal-Europe2007</v>
      </c>
      <c r="B1933" s="6" t="s">
        <v>218</v>
      </c>
      <c r="C1933" s="6" t="s">
        <v>67</v>
      </c>
      <c r="D1933" s="7" t="s">
        <v>289</v>
      </c>
      <c r="E1933" s="13">
        <v>12917000000</v>
      </c>
      <c r="F1933" s="13">
        <v>4864000000</v>
      </c>
    </row>
    <row r="1934" customHeight="1" spans="1:6">
      <c r="A1934" s="6" t="str">
        <f t="shared" si="0"/>
        <v>Portugal-Europe2008</v>
      </c>
      <c r="B1934" s="6" t="s">
        <v>218</v>
      </c>
      <c r="C1934" s="6" t="s">
        <v>67</v>
      </c>
      <c r="D1934" s="7" t="s">
        <v>283</v>
      </c>
      <c r="E1934" s="13">
        <v>14047000000</v>
      </c>
      <c r="F1934" s="13">
        <v>5283000000</v>
      </c>
    </row>
    <row r="1935" customHeight="1" spans="1:6">
      <c r="A1935" s="6" t="str">
        <f t="shared" si="0"/>
        <v>Portugal-Europe2009</v>
      </c>
      <c r="B1935" s="6" t="s">
        <v>218</v>
      </c>
      <c r="C1935" s="6" t="s">
        <v>67</v>
      </c>
      <c r="D1935" s="7" t="s">
        <v>284</v>
      </c>
      <c r="E1935" s="13">
        <v>12315000000</v>
      </c>
      <c r="F1935" s="13">
        <v>4604000000</v>
      </c>
    </row>
    <row r="1936" customHeight="1" spans="1:6">
      <c r="A1936" s="6" t="str">
        <f t="shared" si="0"/>
        <v>Portugal-Europe2010</v>
      </c>
      <c r="B1936" s="6" t="s">
        <v>218</v>
      </c>
      <c r="C1936" s="6" t="s">
        <v>67</v>
      </c>
      <c r="D1936" s="7" t="s">
        <v>288</v>
      </c>
      <c r="E1936" s="13">
        <v>12969000000</v>
      </c>
      <c r="F1936" s="13">
        <v>4691000000</v>
      </c>
    </row>
    <row r="1937" customHeight="1" spans="1:6">
      <c r="A1937" s="6" t="str">
        <f t="shared" si="0"/>
        <v>Portugal-Europe2011</v>
      </c>
      <c r="B1937" s="6" t="s">
        <v>218</v>
      </c>
      <c r="C1937" s="6" t="s">
        <v>67</v>
      </c>
      <c r="D1937" s="7" t="s">
        <v>285</v>
      </c>
      <c r="E1937" s="13">
        <v>14882000000</v>
      </c>
      <c r="F1937" s="13">
        <v>4948000000</v>
      </c>
    </row>
    <row r="1938" customHeight="1" spans="1:6">
      <c r="A1938" s="6" t="str">
        <f t="shared" si="0"/>
        <v>Portugal-Europe2012</v>
      </c>
      <c r="B1938" s="6" t="s">
        <v>218</v>
      </c>
      <c r="C1938" s="6" t="s">
        <v>67</v>
      </c>
      <c r="D1938" s="7" t="s">
        <v>286</v>
      </c>
      <c r="E1938" s="13">
        <v>14559000000</v>
      </c>
      <c r="F1938" s="13">
        <v>4490000000</v>
      </c>
    </row>
    <row r="1939" customHeight="1" spans="1:6">
      <c r="A1939" s="6" t="str">
        <f t="shared" si="0"/>
        <v>Puerto Rico-The Americas2000</v>
      </c>
      <c r="B1939" s="6" t="s">
        <v>219</v>
      </c>
      <c r="C1939" s="6" t="s">
        <v>75</v>
      </c>
      <c r="D1939" s="7" t="s">
        <v>277</v>
      </c>
      <c r="E1939" s="13">
        <v>2388000000</v>
      </c>
      <c r="F1939" s="13">
        <v>1333000000</v>
      </c>
    </row>
    <row r="1940" customHeight="1" spans="1:6">
      <c r="A1940" s="6" t="str">
        <f t="shared" si="0"/>
        <v>Puerto Rico-The Americas2001</v>
      </c>
      <c r="B1940" s="6" t="s">
        <v>219</v>
      </c>
      <c r="C1940" s="6" t="s">
        <v>75</v>
      </c>
      <c r="D1940" s="7" t="s">
        <v>278</v>
      </c>
      <c r="E1940" s="13">
        <v>2728000000</v>
      </c>
      <c r="F1940" s="13">
        <v>1456000000</v>
      </c>
    </row>
    <row r="1941" customHeight="1" spans="1:6">
      <c r="A1941" s="6" t="str">
        <f t="shared" si="0"/>
        <v>Puerto Rico-The Americas2002</v>
      </c>
      <c r="B1941" s="6" t="s">
        <v>219</v>
      </c>
      <c r="C1941" s="6" t="s">
        <v>75</v>
      </c>
      <c r="D1941" s="7" t="s">
        <v>279</v>
      </c>
      <c r="E1941" s="13">
        <v>2486000000</v>
      </c>
      <c r="F1941" s="13">
        <v>1319000000</v>
      </c>
    </row>
    <row r="1942" customHeight="1" spans="1:6">
      <c r="A1942" s="6" t="str">
        <f t="shared" si="0"/>
        <v>Puerto Rico-The Americas2003</v>
      </c>
      <c r="B1942" s="6" t="s">
        <v>219</v>
      </c>
      <c r="C1942" s="6" t="s">
        <v>75</v>
      </c>
      <c r="D1942" s="7" t="s">
        <v>280</v>
      </c>
      <c r="E1942" s="13">
        <v>2677000000</v>
      </c>
      <c r="F1942" s="13">
        <v>1420000000</v>
      </c>
    </row>
    <row r="1943" customHeight="1" spans="1:6">
      <c r="A1943" s="6" t="str">
        <f t="shared" si="0"/>
        <v>Puerto Rico-The Americas2004</v>
      </c>
      <c r="B1943" s="6" t="s">
        <v>219</v>
      </c>
      <c r="C1943" s="6" t="s">
        <v>75</v>
      </c>
      <c r="D1943" s="7" t="s">
        <v>281</v>
      </c>
      <c r="E1943" s="13">
        <v>3024000000</v>
      </c>
      <c r="F1943" s="13">
        <v>1584000000</v>
      </c>
    </row>
    <row r="1944" customHeight="1" spans="1:6">
      <c r="A1944" s="6" t="str">
        <f t="shared" si="0"/>
        <v>Puerto Rico-The Americas2005</v>
      </c>
      <c r="B1944" s="6" t="s">
        <v>219</v>
      </c>
      <c r="C1944" s="6" t="s">
        <v>75</v>
      </c>
      <c r="D1944" s="7" t="s">
        <v>282</v>
      </c>
      <c r="E1944" s="13">
        <v>3239000000</v>
      </c>
      <c r="F1944" s="13">
        <v>1663000000</v>
      </c>
    </row>
    <row r="1945" customHeight="1" spans="1:6">
      <c r="A1945" s="6" t="str">
        <f t="shared" si="0"/>
        <v>Puerto Rico-The Americas2006</v>
      </c>
      <c r="B1945" s="6" t="s">
        <v>219</v>
      </c>
      <c r="C1945" s="6" t="s">
        <v>75</v>
      </c>
      <c r="D1945" s="7" t="s">
        <v>287</v>
      </c>
      <c r="E1945" s="13">
        <v>3369000000</v>
      </c>
      <c r="F1945" s="13">
        <v>1752000000</v>
      </c>
    </row>
    <row r="1946" customHeight="1" spans="1:6">
      <c r="A1946" s="6" t="str">
        <f t="shared" si="0"/>
        <v>Puerto Rico-The Americas2007</v>
      </c>
      <c r="B1946" s="6" t="s">
        <v>219</v>
      </c>
      <c r="C1946" s="6" t="s">
        <v>75</v>
      </c>
      <c r="D1946" s="7" t="s">
        <v>289</v>
      </c>
      <c r="E1946" s="13">
        <v>3414000000</v>
      </c>
      <c r="F1946" s="13">
        <v>1743000000</v>
      </c>
    </row>
    <row r="1947" customHeight="1" spans="1:6">
      <c r="A1947" s="6" t="str">
        <f t="shared" si="0"/>
        <v>Puerto Rico-The Americas2008</v>
      </c>
      <c r="B1947" s="6" t="s">
        <v>219</v>
      </c>
      <c r="C1947" s="6" t="s">
        <v>75</v>
      </c>
      <c r="D1947" s="7" t="s">
        <v>283</v>
      </c>
      <c r="E1947" s="13">
        <v>3535000000</v>
      </c>
      <c r="F1947" s="13">
        <v>1761000000</v>
      </c>
    </row>
    <row r="1948" customHeight="1" spans="1:6">
      <c r="A1948" s="6" t="str">
        <f t="shared" si="0"/>
        <v>Puerto Rico-The Americas2009</v>
      </c>
      <c r="B1948" s="6" t="s">
        <v>219</v>
      </c>
      <c r="C1948" s="6" t="s">
        <v>75</v>
      </c>
      <c r="D1948" s="7" t="s">
        <v>284</v>
      </c>
      <c r="E1948" s="13">
        <v>3176000000</v>
      </c>
      <c r="F1948" s="13">
        <v>1386000000</v>
      </c>
    </row>
    <row r="1949" customHeight="1" spans="1:6">
      <c r="A1949" s="6" t="str">
        <f t="shared" si="0"/>
        <v>Puerto Rico-The Americas2010</v>
      </c>
      <c r="B1949" s="6" t="s">
        <v>219</v>
      </c>
      <c r="C1949" s="6" t="s">
        <v>75</v>
      </c>
      <c r="D1949" s="7" t="s">
        <v>288</v>
      </c>
      <c r="E1949" s="13">
        <v>3211000000</v>
      </c>
      <c r="F1949" s="13">
        <v>1180000000</v>
      </c>
    </row>
    <row r="1950" customHeight="1" spans="1:6">
      <c r="A1950" s="6" t="str">
        <f t="shared" si="0"/>
        <v>Puerto Rico-The Americas2011</v>
      </c>
      <c r="B1950" s="6" t="s">
        <v>219</v>
      </c>
      <c r="C1950" s="6" t="s">
        <v>75</v>
      </c>
      <c r="D1950" s="7" t="s">
        <v>285</v>
      </c>
      <c r="E1950" s="13">
        <v>3143000000</v>
      </c>
      <c r="F1950" s="13">
        <v>1196000000</v>
      </c>
    </row>
    <row r="1951" customHeight="1" spans="1:6">
      <c r="A1951" s="6" t="str">
        <f t="shared" si="0"/>
        <v>Puerto Rico-The Americas2012</v>
      </c>
      <c r="B1951" s="6" t="s">
        <v>219</v>
      </c>
      <c r="C1951" s="6" t="s">
        <v>75</v>
      </c>
      <c r="D1951" s="7" t="s">
        <v>286</v>
      </c>
      <c r="E1951" s="13">
        <v>3193000000</v>
      </c>
      <c r="F1951" s="13">
        <v>1156000000</v>
      </c>
    </row>
    <row r="1952" customHeight="1" spans="1:6">
      <c r="A1952" s="6" t="str">
        <f t="shared" si="0"/>
        <v>Qatar-Middle East2000</v>
      </c>
      <c r="B1952" s="6" t="s">
        <v>220</v>
      </c>
      <c r="C1952" s="6" t="s">
        <v>84</v>
      </c>
      <c r="D1952" s="7" t="s">
        <v>277</v>
      </c>
      <c r="E1952" s="13">
        <v>128000000</v>
      </c>
      <c r="F1952" s="13">
        <v>307000000</v>
      </c>
    </row>
    <row r="1953" customHeight="1" spans="1:6">
      <c r="A1953" s="6" t="str">
        <f t="shared" si="0"/>
        <v>Qatar-Middle East2001</v>
      </c>
      <c r="B1953" s="6" t="s">
        <v>220</v>
      </c>
      <c r="C1953" s="6" t="s">
        <v>84</v>
      </c>
      <c r="D1953" s="7" t="s">
        <v>278</v>
      </c>
      <c r="E1953" s="13">
        <v>272000000</v>
      </c>
      <c r="F1953" s="13">
        <v>366000000</v>
      </c>
    </row>
    <row r="1954" customHeight="1" spans="1:6">
      <c r="A1954" s="6" t="str">
        <f t="shared" si="0"/>
        <v>Qatar-Middle East2002</v>
      </c>
      <c r="B1954" s="6" t="s">
        <v>220</v>
      </c>
      <c r="C1954" s="6" t="s">
        <v>84</v>
      </c>
      <c r="D1954" s="7" t="s">
        <v>279</v>
      </c>
      <c r="E1954" s="13">
        <v>285000000</v>
      </c>
      <c r="F1954" s="13">
        <v>423000000</v>
      </c>
    </row>
    <row r="1955" customHeight="1" spans="1:6">
      <c r="A1955" s="6" t="str">
        <f t="shared" si="0"/>
        <v>Qatar-Middle East2003</v>
      </c>
      <c r="B1955" s="6" t="s">
        <v>220</v>
      </c>
      <c r="C1955" s="6" t="s">
        <v>84</v>
      </c>
      <c r="D1955" s="7" t="s">
        <v>280</v>
      </c>
      <c r="E1955" s="13">
        <v>369000000</v>
      </c>
      <c r="F1955" s="13">
        <v>471000000</v>
      </c>
    </row>
    <row r="1956" customHeight="1" spans="1:6">
      <c r="A1956" s="6" t="str">
        <f t="shared" si="0"/>
        <v>Qatar-Middle East2004</v>
      </c>
      <c r="B1956" s="6" t="s">
        <v>220</v>
      </c>
      <c r="C1956" s="6" t="s">
        <v>84</v>
      </c>
      <c r="D1956" s="7" t="s">
        <v>281</v>
      </c>
      <c r="E1956" s="13">
        <v>498000000</v>
      </c>
      <c r="F1956" s="13">
        <v>691000000</v>
      </c>
    </row>
    <row r="1957" customHeight="1" spans="1:6">
      <c r="A1957" s="6" t="str">
        <f t="shared" si="0"/>
        <v>Qatar-Middle East2005</v>
      </c>
      <c r="B1957" s="6" t="s">
        <v>220</v>
      </c>
      <c r="C1957" s="6" t="s">
        <v>84</v>
      </c>
      <c r="D1957" s="7" t="s">
        <v>282</v>
      </c>
      <c r="E1957" s="13">
        <v>760000000</v>
      </c>
      <c r="F1957" s="13">
        <v>1759000000</v>
      </c>
    </row>
    <row r="1958" customHeight="1" spans="1:6">
      <c r="A1958" s="6" t="str">
        <f t="shared" si="0"/>
        <v>Qatar-Middle East2006</v>
      </c>
      <c r="B1958" s="6" t="s">
        <v>220</v>
      </c>
      <c r="C1958" s="6" t="s">
        <v>84</v>
      </c>
      <c r="D1958" s="7" t="s">
        <v>287</v>
      </c>
      <c r="E1958" s="13">
        <v>874000000</v>
      </c>
      <c r="F1958" s="13">
        <v>3751000000</v>
      </c>
    </row>
    <row r="1959" customHeight="1" spans="1:6">
      <c r="A1959" s="6" t="str">
        <f t="shared" si="0"/>
        <v>Qatar-Middle East2007</v>
      </c>
      <c r="B1959" s="6" t="s">
        <v>220</v>
      </c>
      <c r="C1959" s="6" t="s">
        <v>84</v>
      </c>
      <c r="D1959" s="7" t="s">
        <v>289</v>
      </c>
      <c r="E1959" s="12"/>
      <c r="F1959" s="12"/>
    </row>
    <row r="1960" customHeight="1" spans="1:6">
      <c r="A1960" s="6" t="str">
        <f t="shared" si="0"/>
        <v>Qatar-Middle East2008</v>
      </c>
      <c r="B1960" s="6" t="s">
        <v>220</v>
      </c>
      <c r="C1960" s="6" t="s">
        <v>84</v>
      </c>
      <c r="D1960" s="7" t="s">
        <v>283</v>
      </c>
      <c r="E1960" s="12"/>
      <c r="F1960" s="12"/>
    </row>
    <row r="1961" customHeight="1" spans="1:6">
      <c r="A1961" s="6" t="str">
        <f t="shared" si="0"/>
        <v>Qatar-Middle East2009</v>
      </c>
      <c r="B1961" s="6" t="s">
        <v>220</v>
      </c>
      <c r="C1961" s="6" t="s">
        <v>84</v>
      </c>
      <c r="D1961" s="7" t="s">
        <v>284</v>
      </c>
      <c r="E1961" s="12"/>
      <c r="F1961" s="12"/>
    </row>
    <row r="1962" customHeight="1" spans="1:6">
      <c r="A1962" s="6" t="str">
        <f t="shared" si="0"/>
        <v>Qatar-Middle East2010</v>
      </c>
      <c r="B1962" s="6" t="s">
        <v>220</v>
      </c>
      <c r="C1962" s="6" t="s">
        <v>84</v>
      </c>
      <c r="D1962" s="7" t="s">
        <v>288</v>
      </c>
      <c r="E1962" s="12"/>
      <c r="F1962" s="12"/>
    </row>
    <row r="1963" customHeight="1" spans="1:6">
      <c r="A1963" s="6" t="str">
        <f t="shared" si="0"/>
        <v>Qatar-Middle East2011</v>
      </c>
      <c r="B1963" s="6" t="s">
        <v>220</v>
      </c>
      <c r="C1963" s="6" t="s">
        <v>84</v>
      </c>
      <c r="D1963" s="7" t="s">
        <v>285</v>
      </c>
      <c r="E1963" s="13">
        <v>4463000000</v>
      </c>
      <c r="F1963" s="13">
        <v>7813000000</v>
      </c>
    </row>
    <row r="1964" customHeight="1" spans="1:6">
      <c r="A1964" s="6" t="str">
        <f t="shared" si="0"/>
        <v>Qatar-Middle East2012</v>
      </c>
      <c r="B1964" s="6" t="s">
        <v>220</v>
      </c>
      <c r="C1964" s="6" t="s">
        <v>84</v>
      </c>
      <c r="D1964" s="7" t="s">
        <v>286</v>
      </c>
      <c r="E1964" s="13">
        <v>7220000000</v>
      </c>
      <c r="F1964" s="13">
        <v>10702000000</v>
      </c>
    </row>
    <row r="1965" customHeight="1" spans="1:6">
      <c r="A1965" s="6" t="str">
        <f t="shared" si="0"/>
        <v>Romania-Europe2000</v>
      </c>
      <c r="B1965" s="6" t="s">
        <v>221</v>
      </c>
      <c r="C1965" s="6" t="s">
        <v>67</v>
      </c>
      <c r="D1965" s="7" t="s">
        <v>277</v>
      </c>
      <c r="E1965" s="13">
        <v>394000000</v>
      </c>
      <c r="F1965" s="13">
        <v>447000000</v>
      </c>
    </row>
    <row r="1966" customHeight="1" spans="1:6">
      <c r="A1966" s="6" t="str">
        <f t="shared" si="0"/>
        <v>Romania-Europe2001</v>
      </c>
      <c r="B1966" s="6" t="s">
        <v>221</v>
      </c>
      <c r="C1966" s="6" t="s">
        <v>67</v>
      </c>
      <c r="D1966" s="7" t="s">
        <v>278</v>
      </c>
      <c r="E1966" s="13">
        <v>419000000</v>
      </c>
      <c r="F1966" s="13">
        <v>475000000</v>
      </c>
    </row>
    <row r="1967" customHeight="1" spans="1:6">
      <c r="A1967" s="6" t="str">
        <f t="shared" si="0"/>
        <v>Romania-Europe2002</v>
      </c>
      <c r="B1967" s="6" t="s">
        <v>221</v>
      </c>
      <c r="C1967" s="6" t="s">
        <v>67</v>
      </c>
      <c r="D1967" s="7" t="s">
        <v>279</v>
      </c>
      <c r="E1967" s="13">
        <v>400000000</v>
      </c>
      <c r="F1967" s="13">
        <v>448000000</v>
      </c>
    </row>
    <row r="1968" customHeight="1" spans="1:6">
      <c r="A1968" s="6" t="str">
        <f t="shared" si="0"/>
        <v>Romania-Europe2003</v>
      </c>
      <c r="B1968" s="6" t="s">
        <v>221</v>
      </c>
      <c r="C1968" s="6" t="s">
        <v>67</v>
      </c>
      <c r="D1968" s="7" t="s">
        <v>280</v>
      </c>
      <c r="E1968" s="13">
        <v>523000000</v>
      </c>
      <c r="F1968" s="13">
        <v>572000000</v>
      </c>
    </row>
    <row r="1969" customHeight="1" spans="1:6">
      <c r="A1969" s="6" t="str">
        <f t="shared" si="0"/>
        <v>Romania-Europe2004</v>
      </c>
      <c r="B1969" s="6" t="s">
        <v>221</v>
      </c>
      <c r="C1969" s="6" t="s">
        <v>67</v>
      </c>
      <c r="D1969" s="7" t="s">
        <v>281</v>
      </c>
      <c r="E1969" s="13">
        <v>607000000</v>
      </c>
      <c r="F1969" s="13">
        <v>672000000</v>
      </c>
    </row>
    <row r="1970" customHeight="1" spans="1:6">
      <c r="A1970" s="6" t="str">
        <f t="shared" si="0"/>
        <v>Romania-Europe2005</v>
      </c>
      <c r="B1970" s="6" t="s">
        <v>221</v>
      </c>
      <c r="C1970" s="6" t="s">
        <v>67</v>
      </c>
      <c r="D1970" s="7" t="s">
        <v>282</v>
      </c>
      <c r="E1970" s="13">
        <v>1325000000</v>
      </c>
      <c r="F1970" s="13">
        <v>1073000000</v>
      </c>
    </row>
    <row r="1971" customHeight="1" spans="1:6">
      <c r="A1971" s="6" t="str">
        <f t="shared" si="0"/>
        <v>Romania-Europe2006</v>
      </c>
      <c r="B1971" s="6" t="s">
        <v>221</v>
      </c>
      <c r="C1971" s="6" t="s">
        <v>67</v>
      </c>
      <c r="D1971" s="7" t="s">
        <v>287</v>
      </c>
      <c r="E1971" s="13">
        <v>1676000000</v>
      </c>
      <c r="F1971" s="13">
        <v>1459000000</v>
      </c>
    </row>
    <row r="1972" customHeight="1" spans="1:6">
      <c r="A1972" s="6" t="str">
        <f t="shared" si="0"/>
        <v>Romania-Europe2007</v>
      </c>
      <c r="B1972" s="6" t="s">
        <v>221</v>
      </c>
      <c r="C1972" s="6" t="s">
        <v>67</v>
      </c>
      <c r="D1972" s="7" t="s">
        <v>289</v>
      </c>
      <c r="E1972" s="13">
        <v>2073000000</v>
      </c>
      <c r="F1972" s="13">
        <v>1725000000</v>
      </c>
    </row>
    <row r="1973" customHeight="1" spans="1:6">
      <c r="A1973" s="6" t="str">
        <f t="shared" si="0"/>
        <v>Romania-Europe2008</v>
      </c>
      <c r="B1973" s="6" t="s">
        <v>221</v>
      </c>
      <c r="C1973" s="6" t="s">
        <v>67</v>
      </c>
      <c r="D1973" s="7" t="s">
        <v>283</v>
      </c>
      <c r="E1973" s="13">
        <v>2625000000</v>
      </c>
      <c r="F1973" s="13">
        <v>2409000000</v>
      </c>
    </row>
    <row r="1974" customHeight="1" spans="1:6">
      <c r="A1974" s="6" t="str">
        <f t="shared" si="0"/>
        <v>Romania-Europe2009</v>
      </c>
      <c r="B1974" s="6" t="s">
        <v>221</v>
      </c>
      <c r="C1974" s="6" t="s">
        <v>67</v>
      </c>
      <c r="D1974" s="7" t="s">
        <v>284</v>
      </c>
      <c r="E1974" s="13">
        <v>1687000000</v>
      </c>
      <c r="F1974" s="13">
        <v>1769000000</v>
      </c>
    </row>
    <row r="1975" customHeight="1" spans="1:6">
      <c r="A1975" s="6" t="str">
        <f t="shared" si="0"/>
        <v>Romania-Europe2010</v>
      </c>
      <c r="B1975" s="6" t="s">
        <v>221</v>
      </c>
      <c r="C1975" s="6" t="s">
        <v>67</v>
      </c>
      <c r="D1975" s="7" t="s">
        <v>288</v>
      </c>
      <c r="E1975" s="13">
        <v>1631000000</v>
      </c>
      <c r="F1975" s="13">
        <v>1896000000</v>
      </c>
    </row>
    <row r="1976" customHeight="1" spans="1:6">
      <c r="A1976" s="6" t="str">
        <f t="shared" si="0"/>
        <v>Romania-Europe2011</v>
      </c>
      <c r="B1976" s="6" t="s">
        <v>221</v>
      </c>
      <c r="C1976" s="6" t="s">
        <v>67</v>
      </c>
      <c r="D1976" s="7" t="s">
        <v>285</v>
      </c>
      <c r="E1976" s="13">
        <v>2018000000</v>
      </c>
      <c r="F1976" s="13">
        <v>2295000000</v>
      </c>
    </row>
    <row r="1977" customHeight="1" spans="1:6">
      <c r="A1977" s="6" t="str">
        <f t="shared" si="0"/>
        <v>Romania-Europe2012</v>
      </c>
      <c r="B1977" s="6" t="s">
        <v>221</v>
      </c>
      <c r="C1977" s="6" t="s">
        <v>67</v>
      </c>
      <c r="D1977" s="7" t="s">
        <v>286</v>
      </c>
      <c r="E1977" s="13">
        <v>1919000000</v>
      </c>
      <c r="F1977" s="13">
        <v>2112000000</v>
      </c>
    </row>
    <row r="1978" customHeight="1" spans="1:6">
      <c r="A1978" s="6" t="str">
        <f t="shared" si="0"/>
        <v>Russia-Europe2000</v>
      </c>
      <c r="B1978" s="6" t="s">
        <v>222</v>
      </c>
      <c r="C1978" s="6" t="s">
        <v>67</v>
      </c>
      <c r="D1978" s="7" t="s">
        <v>277</v>
      </c>
      <c r="E1978" s="13">
        <v>3429000000</v>
      </c>
      <c r="F1978" s="13">
        <v>8848000000</v>
      </c>
    </row>
    <row r="1979" customHeight="1" spans="1:6">
      <c r="A1979" s="6" t="str">
        <f t="shared" si="0"/>
        <v>Russia-Europe2001</v>
      </c>
      <c r="B1979" s="6" t="s">
        <v>222</v>
      </c>
      <c r="C1979" s="6" t="s">
        <v>67</v>
      </c>
      <c r="D1979" s="7" t="s">
        <v>278</v>
      </c>
      <c r="E1979" s="13">
        <v>4726000000</v>
      </c>
      <c r="F1979" s="13">
        <v>9760000000</v>
      </c>
    </row>
    <row r="1980" customHeight="1" spans="1:6">
      <c r="A1980" s="6" t="str">
        <f t="shared" si="0"/>
        <v>Russia-Europe2002</v>
      </c>
      <c r="B1980" s="6" t="s">
        <v>222</v>
      </c>
      <c r="C1980" s="6" t="s">
        <v>67</v>
      </c>
      <c r="D1980" s="7" t="s">
        <v>279</v>
      </c>
      <c r="E1980" s="13">
        <v>5278000000</v>
      </c>
      <c r="F1980" s="13">
        <v>11362000000</v>
      </c>
    </row>
    <row r="1981" customHeight="1" spans="1:6">
      <c r="A1981" s="6" t="str">
        <f t="shared" si="0"/>
        <v>Russia-Europe2003</v>
      </c>
      <c r="B1981" s="6" t="s">
        <v>222</v>
      </c>
      <c r="C1981" s="6" t="s">
        <v>67</v>
      </c>
      <c r="D1981" s="7" t="s">
        <v>280</v>
      </c>
      <c r="E1981" s="13">
        <v>5879000000</v>
      </c>
      <c r="F1981" s="13">
        <v>13427000000</v>
      </c>
    </row>
    <row r="1982" customHeight="1" spans="1:6">
      <c r="A1982" s="6" t="str">
        <f t="shared" si="0"/>
        <v>Russia-Europe2004</v>
      </c>
      <c r="B1982" s="6" t="s">
        <v>222</v>
      </c>
      <c r="C1982" s="6" t="s">
        <v>67</v>
      </c>
      <c r="D1982" s="7" t="s">
        <v>281</v>
      </c>
      <c r="E1982" s="13">
        <v>7262000000</v>
      </c>
      <c r="F1982" s="13">
        <v>16082000000</v>
      </c>
    </row>
    <row r="1983" customHeight="1" spans="1:6">
      <c r="A1983" s="6" t="str">
        <f t="shared" si="0"/>
        <v>Russia-Europe2005</v>
      </c>
      <c r="B1983" s="6" t="s">
        <v>222</v>
      </c>
      <c r="C1983" s="6" t="s">
        <v>67</v>
      </c>
      <c r="D1983" s="7" t="s">
        <v>282</v>
      </c>
      <c r="E1983" s="13">
        <v>7806000000</v>
      </c>
      <c r="F1983" s="13">
        <v>18305000000</v>
      </c>
    </row>
    <row r="1984" customHeight="1" spans="1:6">
      <c r="A1984" s="6" t="str">
        <f t="shared" si="0"/>
        <v>Russia-Europe2006</v>
      </c>
      <c r="B1984" s="6" t="s">
        <v>222</v>
      </c>
      <c r="C1984" s="6" t="s">
        <v>67</v>
      </c>
      <c r="D1984" s="7" t="s">
        <v>287</v>
      </c>
      <c r="E1984" s="13">
        <v>9720000000</v>
      </c>
      <c r="F1984" s="13">
        <v>19478000000</v>
      </c>
    </row>
    <row r="1985" customHeight="1" spans="1:6">
      <c r="A1985" s="6" t="str">
        <f t="shared" si="0"/>
        <v>Russia-Europe2007</v>
      </c>
      <c r="B1985" s="6" t="s">
        <v>222</v>
      </c>
      <c r="C1985" s="6" t="s">
        <v>67</v>
      </c>
      <c r="D1985" s="7" t="s">
        <v>289</v>
      </c>
      <c r="E1985" s="13">
        <v>12427000000</v>
      </c>
      <c r="F1985" s="13">
        <v>23248000000</v>
      </c>
    </row>
    <row r="1986" customHeight="1" spans="1:6">
      <c r="A1986" s="6" t="str">
        <f t="shared" si="0"/>
        <v>Russia-Europe2008</v>
      </c>
      <c r="B1986" s="6" t="s">
        <v>222</v>
      </c>
      <c r="C1986" s="6" t="s">
        <v>67</v>
      </c>
      <c r="D1986" s="7" t="s">
        <v>283</v>
      </c>
      <c r="E1986" s="13">
        <v>15821000000</v>
      </c>
      <c r="F1986" s="13">
        <v>26401000000</v>
      </c>
    </row>
    <row r="1987" customHeight="1" spans="1:6">
      <c r="A1987" s="6" t="str">
        <f t="shared" si="0"/>
        <v>Russia-Europe2009</v>
      </c>
      <c r="B1987" s="6" t="s">
        <v>222</v>
      </c>
      <c r="C1987" s="6" t="s">
        <v>67</v>
      </c>
      <c r="D1987" s="7" t="s">
        <v>284</v>
      </c>
      <c r="E1987" s="13">
        <v>12369000000</v>
      </c>
      <c r="F1987" s="13">
        <v>23785000000</v>
      </c>
    </row>
    <row r="1988" customHeight="1" spans="1:6">
      <c r="A1988" s="6" t="str">
        <f t="shared" si="0"/>
        <v>Russia-Europe2010</v>
      </c>
      <c r="B1988" s="6" t="s">
        <v>222</v>
      </c>
      <c r="C1988" s="6" t="s">
        <v>67</v>
      </c>
      <c r="D1988" s="7" t="s">
        <v>288</v>
      </c>
      <c r="E1988" s="13">
        <v>13239000000</v>
      </c>
      <c r="F1988" s="13">
        <v>30169000000</v>
      </c>
    </row>
    <row r="1989" customHeight="1" spans="1:6">
      <c r="A1989" s="6" t="str">
        <f t="shared" si="0"/>
        <v>Russia-Europe2011</v>
      </c>
      <c r="B1989" s="6" t="s">
        <v>222</v>
      </c>
      <c r="C1989" s="6" t="s">
        <v>67</v>
      </c>
      <c r="D1989" s="7" t="s">
        <v>285</v>
      </c>
      <c r="E1989" s="13">
        <v>16961000000</v>
      </c>
      <c r="F1989" s="13">
        <v>37343000000</v>
      </c>
    </row>
    <row r="1990" customHeight="1" spans="1:6">
      <c r="A1990" s="6" t="str">
        <f t="shared" si="0"/>
        <v>Russia-Europe2012</v>
      </c>
      <c r="B1990" s="6" t="s">
        <v>222</v>
      </c>
      <c r="C1990" s="6" t="s">
        <v>67</v>
      </c>
      <c r="D1990" s="7" t="s">
        <v>286</v>
      </c>
      <c r="E1990" s="13">
        <v>17876000000</v>
      </c>
      <c r="F1990" s="13">
        <v>48096000000</v>
      </c>
    </row>
    <row r="1991" customHeight="1" spans="1:6">
      <c r="A1991" s="6" t="str">
        <f t="shared" si="0"/>
        <v>Rwanda-Africa2000</v>
      </c>
      <c r="B1991" s="6" t="s">
        <v>223</v>
      </c>
      <c r="C1991" s="6" t="s">
        <v>69</v>
      </c>
      <c r="D1991" s="7" t="s">
        <v>277</v>
      </c>
      <c r="E1991" s="13">
        <v>27000000</v>
      </c>
      <c r="F1991" s="13">
        <v>35000000</v>
      </c>
    </row>
    <row r="1992" customHeight="1" spans="1:6">
      <c r="A1992" s="6" t="str">
        <f t="shared" si="0"/>
        <v>Rwanda-Africa2001</v>
      </c>
      <c r="B1992" s="6" t="s">
        <v>223</v>
      </c>
      <c r="C1992" s="6" t="s">
        <v>69</v>
      </c>
      <c r="D1992" s="7" t="s">
        <v>278</v>
      </c>
      <c r="E1992" s="13">
        <v>29000000</v>
      </c>
      <c r="F1992" s="13">
        <v>33000000</v>
      </c>
    </row>
    <row r="1993" customHeight="1" spans="1:6">
      <c r="A1993" s="6" t="str">
        <f t="shared" si="0"/>
        <v>Rwanda-Africa2002</v>
      </c>
      <c r="B1993" s="6" t="s">
        <v>223</v>
      </c>
      <c r="C1993" s="6" t="s">
        <v>69</v>
      </c>
      <c r="D1993" s="7" t="s">
        <v>279</v>
      </c>
      <c r="E1993" s="13">
        <v>31000000</v>
      </c>
      <c r="F1993" s="13">
        <v>24000000</v>
      </c>
    </row>
    <row r="1994" customHeight="1" spans="1:6">
      <c r="A1994" s="6" t="str">
        <f t="shared" si="0"/>
        <v>Rwanda-Africa2003</v>
      </c>
      <c r="B1994" s="6" t="s">
        <v>223</v>
      </c>
      <c r="C1994" s="6" t="s">
        <v>69</v>
      </c>
      <c r="D1994" s="7" t="s">
        <v>280</v>
      </c>
      <c r="E1994" s="13">
        <v>30000000</v>
      </c>
      <c r="F1994" s="13">
        <v>26000000</v>
      </c>
    </row>
    <row r="1995" customHeight="1" spans="1:6">
      <c r="A1995" s="6" t="str">
        <f t="shared" si="0"/>
        <v>Rwanda-Africa2004</v>
      </c>
      <c r="B1995" s="6" t="s">
        <v>223</v>
      </c>
      <c r="C1995" s="6" t="s">
        <v>69</v>
      </c>
      <c r="D1995" s="7" t="s">
        <v>281</v>
      </c>
      <c r="E1995" s="13">
        <v>44000000</v>
      </c>
      <c r="F1995" s="13">
        <v>31000000</v>
      </c>
    </row>
    <row r="1996" customHeight="1" spans="1:6">
      <c r="A1996" s="6" t="str">
        <f t="shared" si="0"/>
        <v>Rwanda-Africa2005</v>
      </c>
      <c r="B1996" s="6" t="s">
        <v>223</v>
      </c>
      <c r="C1996" s="6" t="s">
        <v>69</v>
      </c>
      <c r="D1996" s="7" t="s">
        <v>282</v>
      </c>
      <c r="E1996" s="13">
        <v>67000000</v>
      </c>
      <c r="F1996" s="13">
        <v>75000000</v>
      </c>
    </row>
    <row r="1997" customHeight="1" spans="1:6">
      <c r="A1997" s="6" t="str">
        <f t="shared" si="0"/>
        <v>Rwanda-Africa2006</v>
      </c>
      <c r="B1997" s="6" t="s">
        <v>223</v>
      </c>
      <c r="C1997" s="6" t="s">
        <v>69</v>
      </c>
      <c r="D1997" s="7" t="s">
        <v>287</v>
      </c>
      <c r="E1997" s="13">
        <v>148000000</v>
      </c>
      <c r="F1997" s="13">
        <v>84000000</v>
      </c>
    </row>
    <row r="1998" customHeight="1" spans="1:6">
      <c r="A1998" s="6" t="str">
        <f t="shared" si="0"/>
        <v>Rwanda-Africa2007</v>
      </c>
      <c r="B1998" s="6" t="s">
        <v>223</v>
      </c>
      <c r="C1998" s="6" t="s">
        <v>69</v>
      </c>
      <c r="D1998" s="7" t="s">
        <v>289</v>
      </c>
      <c r="E1998" s="13">
        <v>177000000</v>
      </c>
      <c r="F1998" s="13">
        <v>98000000</v>
      </c>
    </row>
    <row r="1999" customHeight="1" spans="1:6">
      <c r="A1999" s="6" t="str">
        <f t="shared" si="0"/>
        <v>Rwanda-Africa2008</v>
      </c>
      <c r="B1999" s="6" t="s">
        <v>223</v>
      </c>
      <c r="C1999" s="6" t="s">
        <v>69</v>
      </c>
      <c r="D1999" s="7" t="s">
        <v>283</v>
      </c>
      <c r="E1999" s="13">
        <v>224000000</v>
      </c>
      <c r="F1999" s="13">
        <v>146000000</v>
      </c>
    </row>
    <row r="2000" customHeight="1" spans="1:6">
      <c r="A2000" s="6" t="str">
        <f t="shared" si="0"/>
        <v>Rwanda-Africa2009</v>
      </c>
      <c r="B2000" s="6" t="s">
        <v>223</v>
      </c>
      <c r="C2000" s="6" t="s">
        <v>69</v>
      </c>
      <c r="D2000" s="7" t="s">
        <v>284</v>
      </c>
      <c r="E2000" s="13">
        <v>223000000</v>
      </c>
      <c r="F2000" s="13">
        <v>148000000</v>
      </c>
    </row>
    <row r="2001" customHeight="1" spans="1:6">
      <c r="A2001" s="6" t="str">
        <f t="shared" si="0"/>
        <v>Rwanda-Africa2010</v>
      </c>
      <c r="B2001" s="6" t="s">
        <v>223</v>
      </c>
      <c r="C2001" s="6" t="s">
        <v>69</v>
      </c>
      <c r="D2001" s="7" t="s">
        <v>288</v>
      </c>
      <c r="E2001" s="13">
        <v>224000000</v>
      </c>
      <c r="F2001" s="13">
        <v>120000000</v>
      </c>
    </row>
    <row r="2002" customHeight="1" spans="1:6">
      <c r="A2002" s="6" t="str">
        <f t="shared" si="0"/>
        <v>Rwanda-Africa2011</v>
      </c>
      <c r="B2002" s="6" t="s">
        <v>223</v>
      </c>
      <c r="C2002" s="6" t="s">
        <v>69</v>
      </c>
      <c r="D2002" s="7" t="s">
        <v>285</v>
      </c>
      <c r="E2002" s="13">
        <v>298000000</v>
      </c>
      <c r="F2002" s="13">
        <v>147000000</v>
      </c>
    </row>
    <row r="2003" customHeight="1" spans="1:6">
      <c r="A2003" s="6" t="str">
        <f t="shared" si="0"/>
        <v>Rwanda-Africa2012</v>
      </c>
      <c r="B2003" s="6" t="s">
        <v>223</v>
      </c>
      <c r="C2003" s="6" t="s">
        <v>69</v>
      </c>
      <c r="D2003" s="7" t="s">
        <v>286</v>
      </c>
      <c r="E2003" s="13">
        <v>337000000</v>
      </c>
      <c r="F2003" s="13">
        <v>133000000</v>
      </c>
    </row>
    <row r="2004" customHeight="1" spans="1:6">
      <c r="A2004" s="6" t="str">
        <f t="shared" si="0"/>
        <v>Samoa-Oceania2000</v>
      </c>
      <c r="B2004" s="6" t="s">
        <v>224</v>
      </c>
      <c r="C2004" s="6" t="s">
        <v>71</v>
      </c>
      <c r="D2004" s="7" t="s">
        <v>277</v>
      </c>
      <c r="E2004" s="13">
        <v>41000000</v>
      </c>
      <c r="F2004" s="12"/>
    </row>
    <row r="2005" customHeight="1" spans="1:6">
      <c r="A2005" s="6" t="str">
        <f t="shared" si="0"/>
        <v>Samoa-Oceania2001</v>
      </c>
      <c r="B2005" s="6" t="s">
        <v>224</v>
      </c>
      <c r="C2005" s="6" t="s">
        <v>71</v>
      </c>
      <c r="D2005" s="7" t="s">
        <v>278</v>
      </c>
      <c r="E2005" s="13">
        <v>39000000</v>
      </c>
      <c r="F2005" s="12"/>
    </row>
    <row r="2006" customHeight="1" spans="1:6">
      <c r="A2006" s="6" t="str">
        <f t="shared" si="0"/>
        <v>Samoa-Oceania2002</v>
      </c>
      <c r="B2006" s="6" t="s">
        <v>224</v>
      </c>
      <c r="C2006" s="6" t="s">
        <v>71</v>
      </c>
      <c r="D2006" s="7" t="s">
        <v>279</v>
      </c>
      <c r="E2006" s="13">
        <v>45000000</v>
      </c>
      <c r="F2006" s="12"/>
    </row>
    <row r="2007" customHeight="1" spans="1:6">
      <c r="A2007" s="6" t="str">
        <f t="shared" si="0"/>
        <v>Samoa-Oceania2003</v>
      </c>
      <c r="B2007" s="6" t="s">
        <v>224</v>
      </c>
      <c r="C2007" s="6" t="s">
        <v>71</v>
      </c>
      <c r="D2007" s="7" t="s">
        <v>280</v>
      </c>
      <c r="E2007" s="13">
        <v>54000000</v>
      </c>
      <c r="F2007" s="12"/>
    </row>
    <row r="2008" customHeight="1" spans="1:6">
      <c r="A2008" s="6" t="str">
        <f t="shared" si="0"/>
        <v>Samoa-Oceania2004</v>
      </c>
      <c r="B2008" s="6" t="s">
        <v>224</v>
      </c>
      <c r="C2008" s="6" t="s">
        <v>71</v>
      </c>
      <c r="D2008" s="7" t="s">
        <v>281</v>
      </c>
      <c r="E2008" s="13">
        <v>70000000</v>
      </c>
      <c r="F2008" s="13">
        <v>12000000</v>
      </c>
    </row>
    <row r="2009" customHeight="1" spans="1:6">
      <c r="A2009" s="6" t="str">
        <f t="shared" si="0"/>
        <v>Samoa-Oceania2005</v>
      </c>
      <c r="B2009" s="6" t="s">
        <v>224</v>
      </c>
      <c r="C2009" s="6" t="s">
        <v>71</v>
      </c>
      <c r="D2009" s="7" t="s">
        <v>282</v>
      </c>
      <c r="E2009" s="13">
        <v>74000000</v>
      </c>
      <c r="F2009" s="13">
        <v>20300000</v>
      </c>
    </row>
    <row r="2010" customHeight="1" spans="1:6">
      <c r="A2010" s="6" t="str">
        <f t="shared" si="0"/>
        <v>Samoa-Oceania2006</v>
      </c>
      <c r="B2010" s="6" t="s">
        <v>224</v>
      </c>
      <c r="C2010" s="6" t="s">
        <v>71</v>
      </c>
      <c r="D2010" s="7" t="s">
        <v>287</v>
      </c>
      <c r="E2010" s="13">
        <v>87000000</v>
      </c>
      <c r="F2010" s="13">
        <v>21200000</v>
      </c>
    </row>
    <row r="2011" customHeight="1" spans="1:6">
      <c r="A2011" s="6" t="str">
        <f t="shared" si="0"/>
        <v>Samoa-Oceania2007</v>
      </c>
      <c r="B2011" s="6" t="s">
        <v>224</v>
      </c>
      <c r="C2011" s="6" t="s">
        <v>71</v>
      </c>
      <c r="D2011" s="7" t="s">
        <v>289</v>
      </c>
      <c r="E2011" s="13">
        <v>102000000</v>
      </c>
      <c r="F2011" s="13">
        <v>19800000</v>
      </c>
    </row>
    <row r="2012" customHeight="1" spans="1:6">
      <c r="A2012" s="6" t="str">
        <f t="shared" si="0"/>
        <v>Samoa-Oceania2008</v>
      </c>
      <c r="B2012" s="6" t="s">
        <v>224</v>
      </c>
      <c r="C2012" s="6" t="s">
        <v>71</v>
      </c>
      <c r="D2012" s="7" t="s">
        <v>283</v>
      </c>
      <c r="E2012" s="13">
        <v>112000000</v>
      </c>
      <c r="F2012" s="13">
        <v>21600000</v>
      </c>
    </row>
    <row r="2013" customHeight="1" spans="1:6">
      <c r="A2013" s="6" t="str">
        <f t="shared" si="0"/>
        <v>Samoa-Oceania2009</v>
      </c>
      <c r="B2013" s="6" t="s">
        <v>224</v>
      </c>
      <c r="C2013" s="6" t="s">
        <v>71</v>
      </c>
      <c r="D2013" s="7" t="s">
        <v>284</v>
      </c>
      <c r="E2013" s="13">
        <v>115000000</v>
      </c>
      <c r="F2013" s="13">
        <v>20000000</v>
      </c>
    </row>
    <row r="2014" customHeight="1" spans="1:6">
      <c r="A2014" s="6" t="str">
        <f t="shared" si="0"/>
        <v>Samoa-Oceania2010</v>
      </c>
      <c r="B2014" s="6" t="s">
        <v>224</v>
      </c>
      <c r="C2014" s="6" t="s">
        <v>71</v>
      </c>
      <c r="D2014" s="7" t="s">
        <v>288</v>
      </c>
      <c r="E2014" s="13">
        <v>124000000</v>
      </c>
      <c r="F2014" s="13">
        <v>25200000</v>
      </c>
    </row>
    <row r="2015" customHeight="1" spans="1:6">
      <c r="A2015" s="6" t="str">
        <f t="shared" si="0"/>
        <v>Samoa-Oceania2011</v>
      </c>
      <c r="B2015" s="6" t="s">
        <v>224</v>
      </c>
      <c r="C2015" s="6" t="s">
        <v>71</v>
      </c>
      <c r="D2015" s="7" t="s">
        <v>285</v>
      </c>
      <c r="E2015" s="13">
        <v>135000000</v>
      </c>
      <c r="F2015" s="13">
        <v>22200000</v>
      </c>
    </row>
    <row r="2016" customHeight="1" spans="1:6">
      <c r="A2016" s="6" t="str">
        <f t="shared" si="0"/>
        <v>Samoa-Oceania2012</v>
      </c>
      <c r="B2016" s="6" t="s">
        <v>224</v>
      </c>
      <c r="C2016" s="6" t="s">
        <v>71</v>
      </c>
      <c r="D2016" s="7" t="s">
        <v>286</v>
      </c>
      <c r="E2016" s="13">
        <v>148000000</v>
      </c>
      <c r="F2016" s="13">
        <v>22300000</v>
      </c>
    </row>
    <row r="2017" customHeight="1" spans="1:6">
      <c r="A2017" s="6" t="str">
        <f t="shared" si="0"/>
        <v>San Marino-Europe2000</v>
      </c>
      <c r="B2017" s="6" t="s">
        <v>225</v>
      </c>
      <c r="C2017" s="6" t="s">
        <v>67</v>
      </c>
      <c r="D2017" s="7" t="s">
        <v>277</v>
      </c>
      <c r="E2017" s="12"/>
      <c r="F2017" s="12"/>
    </row>
    <row r="2018" customHeight="1" spans="1:6">
      <c r="A2018" s="6" t="str">
        <f t="shared" si="0"/>
        <v>San Marino-Europe2001</v>
      </c>
      <c r="B2018" s="6" t="s">
        <v>225</v>
      </c>
      <c r="C2018" s="6" t="s">
        <v>67</v>
      </c>
      <c r="D2018" s="7" t="s">
        <v>278</v>
      </c>
      <c r="E2018" s="12"/>
      <c r="F2018" s="12"/>
    </row>
    <row r="2019" customHeight="1" spans="1:6">
      <c r="A2019" s="6" t="str">
        <f t="shared" si="0"/>
        <v>San Marino-Europe2002</v>
      </c>
      <c r="B2019" s="6" t="s">
        <v>225</v>
      </c>
      <c r="C2019" s="6" t="s">
        <v>67</v>
      </c>
      <c r="D2019" s="7" t="s">
        <v>279</v>
      </c>
      <c r="E2019" s="12"/>
      <c r="F2019" s="12"/>
    </row>
    <row r="2020" customHeight="1" spans="1:6">
      <c r="A2020" s="6" t="str">
        <f t="shared" si="0"/>
        <v>San Marino-Europe2003</v>
      </c>
      <c r="B2020" s="6" t="s">
        <v>225</v>
      </c>
      <c r="C2020" s="6" t="s">
        <v>67</v>
      </c>
      <c r="D2020" s="7" t="s">
        <v>280</v>
      </c>
      <c r="E2020" s="12"/>
      <c r="F2020" s="12"/>
    </row>
    <row r="2021" customHeight="1" spans="1:6">
      <c r="A2021" s="6" t="str">
        <f t="shared" si="0"/>
        <v>San Marino-Europe2004</v>
      </c>
      <c r="B2021" s="6" t="s">
        <v>225</v>
      </c>
      <c r="C2021" s="6" t="s">
        <v>67</v>
      </c>
      <c r="D2021" s="7" t="s">
        <v>281</v>
      </c>
      <c r="E2021" s="12"/>
      <c r="F2021" s="12"/>
    </row>
    <row r="2022" customHeight="1" spans="1:6">
      <c r="A2022" s="6" t="str">
        <f t="shared" si="0"/>
        <v>San Marino-Europe2005</v>
      </c>
      <c r="B2022" s="6" t="s">
        <v>225</v>
      </c>
      <c r="C2022" s="6" t="s">
        <v>67</v>
      </c>
      <c r="D2022" s="7" t="s">
        <v>282</v>
      </c>
      <c r="E2022" s="12"/>
      <c r="F2022" s="12"/>
    </row>
    <row r="2023" customHeight="1" spans="1:6">
      <c r="A2023" s="6" t="str">
        <f t="shared" si="0"/>
        <v>San Marino-Europe2006</v>
      </c>
      <c r="B2023" s="6" t="s">
        <v>225</v>
      </c>
      <c r="C2023" s="6" t="s">
        <v>67</v>
      </c>
      <c r="D2023" s="7" t="s">
        <v>287</v>
      </c>
      <c r="E2023" s="12"/>
      <c r="F2023" s="12"/>
    </row>
    <row r="2024" customHeight="1" spans="1:6">
      <c r="A2024" s="6" t="str">
        <f t="shared" si="0"/>
        <v>San Marino-Europe2007</v>
      </c>
      <c r="B2024" s="6" t="s">
        <v>225</v>
      </c>
      <c r="C2024" s="6" t="s">
        <v>67</v>
      </c>
      <c r="D2024" s="7" t="s">
        <v>289</v>
      </c>
      <c r="E2024" s="12"/>
      <c r="F2024" s="12"/>
    </row>
    <row r="2025" customHeight="1" spans="1:6">
      <c r="A2025" s="6" t="str">
        <f t="shared" si="0"/>
        <v>San Marino-Europe2008</v>
      </c>
      <c r="B2025" s="6" t="s">
        <v>225</v>
      </c>
      <c r="C2025" s="6" t="s">
        <v>67</v>
      </c>
      <c r="D2025" s="7" t="s">
        <v>283</v>
      </c>
      <c r="E2025" s="12"/>
      <c r="F2025" s="12"/>
    </row>
    <row r="2026" customHeight="1" spans="1:6">
      <c r="A2026" s="6" t="str">
        <f t="shared" si="0"/>
        <v>San Marino-Europe2009</v>
      </c>
      <c r="B2026" s="6" t="s">
        <v>225</v>
      </c>
      <c r="C2026" s="6" t="s">
        <v>67</v>
      </c>
      <c r="D2026" s="7" t="s">
        <v>284</v>
      </c>
      <c r="E2026" s="12"/>
      <c r="F2026" s="12"/>
    </row>
    <row r="2027" customHeight="1" spans="1:6">
      <c r="A2027" s="6" t="str">
        <f t="shared" si="0"/>
        <v>San Marino-Europe2010</v>
      </c>
      <c r="B2027" s="6" t="s">
        <v>225</v>
      </c>
      <c r="C2027" s="6" t="s">
        <v>67</v>
      </c>
      <c r="D2027" s="7" t="s">
        <v>288</v>
      </c>
      <c r="E2027" s="12"/>
      <c r="F2027" s="12"/>
    </row>
    <row r="2028" customHeight="1" spans="1:6">
      <c r="A2028" s="6" t="str">
        <f t="shared" si="0"/>
        <v>San Marino-Europe2011</v>
      </c>
      <c r="B2028" s="6" t="s">
        <v>225</v>
      </c>
      <c r="C2028" s="6" t="s">
        <v>67</v>
      </c>
      <c r="D2028" s="7" t="s">
        <v>285</v>
      </c>
      <c r="E2028" s="12"/>
      <c r="F2028" s="12"/>
    </row>
    <row r="2029" customHeight="1" spans="1:6">
      <c r="A2029" s="6" t="str">
        <f t="shared" si="0"/>
        <v>San Marino-Europe2012</v>
      </c>
      <c r="B2029" s="6" t="s">
        <v>225</v>
      </c>
      <c r="C2029" s="6" t="s">
        <v>67</v>
      </c>
      <c r="D2029" s="7" t="s">
        <v>286</v>
      </c>
      <c r="E2029" s="12"/>
      <c r="F2029" s="12"/>
    </row>
    <row r="2030" customHeight="1" spans="1:6">
      <c r="A2030" s="6" t="str">
        <f t="shared" si="0"/>
        <v>Sao Tome and Principe-Africa2000</v>
      </c>
      <c r="B2030" s="6" t="s">
        <v>226</v>
      </c>
      <c r="C2030" s="6" t="s">
        <v>69</v>
      </c>
      <c r="D2030" s="7" t="s">
        <v>277</v>
      </c>
      <c r="E2030" s="13">
        <v>9900000</v>
      </c>
      <c r="F2030" s="13">
        <v>2200000</v>
      </c>
    </row>
    <row r="2031" customHeight="1" spans="1:6">
      <c r="A2031" s="6" t="str">
        <f t="shared" si="0"/>
        <v>Sao Tome and Principe-Africa2001</v>
      </c>
      <c r="B2031" s="6" t="s">
        <v>226</v>
      </c>
      <c r="C2031" s="6" t="s">
        <v>69</v>
      </c>
      <c r="D2031" s="7" t="s">
        <v>278</v>
      </c>
      <c r="E2031" s="13">
        <v>6200000</v>
      </c>
      <c r="F2031" s="13">
        <v>2000000</v>
      </c>
    </row>
    <row r="2032" customHeight="1" spans="1:6">
      <c r="A2032" s="6" t="str">
        <f t="shared" si="0"/>
        <v>Sao Tome and Principe-Africa2002</v>
      </c>
      <c r="B2032" s="6" t="s">
        <v>226</v>
      </c>
      <c r="C2032" s="6" t="s">
        <v>69</v>
      </c>
      <c r="D2032" s="7" t="s">
        <v>279</v>
      </c>
      <c r="E2032" s="13">
        <v>6900000</v>
      </c>
      <c r="F2032" s="13">
        <v>1800000</v>
      </c>
    </row>
    <row r="2033" customHeight="1" spans="1:6">
      <c r="A2033" s="6" t="str">
        <f t="shared" si="0"/>
        <v>Sao Tome and Principe-Africa2003</v>
      </c>
      <c r="B2033" s="6" t="s">
        <v>226</v>
      </c>
      <c r="C2033" s="6" t="s">
        <v>69</v>
      </c>
      <c r="D2033" s="7" t="s">
        <v>280</v>
      </c>
      <c r="E2033" s="13">
        <v>7400000</v>
      </c>
      <c r="F2033" s="13">
        <v>1800000</v>
      </c>
    </row>
    <row r="2034" customHeight="1" spans="1:6">
      <c r="A2034" s="6" t="str">
        <f t="shared" si="0"/>
        <v>Sao Tome and Principe-Africa2004</v>
      </c>
      <c r="B2034" s="6" t="s">
        <v>226</v>
      </c>
      <c r="C2034" s="6" t="s">
        <v>69</v>
      </c>
      <c r="D2034" s="7" t="s">
        <v>281</v>
      </c>
      <c r="E2034" s="13">
        <v>7700000</v>
      </c>
      <c r="F2034" s="13">
        <v>2100000</v>
      </c>
    </row>
    <row r="2035" customHeight="1" spans="1:6">
      <c r="A2035" s="6" t="str">
        <f t="shared" si="0"/>
        <v>Sao Tome and Principe-Africa2005</v>
      </c>
      <c r="B2035" s="6" t="s">
        <v>226</v>
      </c>
      <c r="C2035" s="6" t="s">
        <v>69</v>
      </c>
      <c r="D2035" s="7" t="s">
        <v>282</v>
      </c>
      <c r="E2035" s="13">
        <v>7300000</v>
      </c>
      <c r="F2035" s="13">
        <v>500000</v>
      </c>
    </row>
    <row r="2036" customHeight="1" spans="1:6">
      <c r="A2036" s="6" t="str">
        <f t="shared" si="0"/>
        <v>Sao Tome and Principe-Africa2006</v>
      </c>
      <c r="B2036" s="6" t="s">
        <v>226</v>
      </c>
      <c r="C2036" s="6" t="s">
        <v>69</v>
      </c>
      <c r="D2036" s="7" t="s">
        <v>287</v>
      </c>
      <c r="E2036" s="13">
        <v>6700000</v>
      </c>
      <c r="F2036" s="13">
        <v>1100000</v>
      </c>
    </row>
    <row r="2037" customHeight="1" spans="1:6">
      <c r="A2037" s="6" t="str">
        <f t="shared" si="0"/>
        <v>Sao Tome and Principe-Africa2007</v>
      </c>
      <c r="B2037" s="6" t="s">
        <v>226</v>
      </c>
      <c r="C2037" s="6" t="s">
        <v>69</v>
      </c>
      <c r="D2037" s="7" t="s">
        <v>289</v>
      </c>
      <c r="E2037" s="13">
        <v>5000000</v>
      </c>
      <c r="F2037" s="13">
        <v>700000</v>
      </c>
    </row>
    <row r="2038" customHeight="1" spans="1:6">
      <c r="A2038" s="6" t="str">
        <f t="shared" si="0"/>
        <v>Sao Tome and Principe-Africa2008</v>
      </c>
      <c r="B2038" s="6" t="s">
        <v>226</v>
      </c>
      <c r="C2038" s="6" t="s">
        <v>69</v>
      </c>
      <c r="D2038" s="7" t="s">
        <v>283</v>
      </c>
      <c r="E2038" s="13">
        <v>7700000</v>
      </c>
      <c r="F2038" s="13">
        <v>300000</v>
      </c>
    </row>
    <row r="2039" customHeight="1" spans="1:6">
      <c r="A2039" s="6" t="str">
        <f t="shared" si="0"/>
        <v>Sao Tome and Principe-Africa2009</v>
      </c>
      <c r="B2039" s="6" t="s">
        <v>226</v>
      </c>
      <c r="C2039" s="6" t="s">
        <v>69</v>
      </c>
      <c r="D2039" s="7" t="s">
        <v>284</v>
      </c>
      <c r="E2039" s="13">
        <v>8300000</v>
      </c>
      <c r="F2039" s="13">
        <v>400000</v>
      </c>
    </row>
    <row r="2040" customHeight="1" spans="1:6">
      <c r="A2040" s="6" t="str">
        <f t="shared" si="0"/>
        <v>Sao Tome and Principe-Africa2010</v>
      </c>
      <c r="B2040" s="6" t="s">
        <v>226</v>
      </c>
      <c r="C2040" s="6" t="s">
        <v>69</v>
      </c>
      <c r="D2040" s="7" t="s">
        <v>288</v>
      </c>
      <c r="E2040" s="13">
        <v>11100000</v>
      </c>
      <c r="F2040" s="13">
        <v>600000</v>
      </c>
    </row>
    <row r="2041" customHeight="1" spans="1:6">
      <c r="A2041" s="6" t="str">
        <f t="shared" si="0"/>
        <v>Sao Tome and Principe-Africa2011</v>
      </c>
      <c r="B2041" s="6" t="s">
        <v>226</v>
      </c>
      <c r="C2041" s="6" t="s">
        <v>69</v>
      </c>
      <c r="D2041" s="7" t="s">
        <v>285</v>
      </c>
      <c r="E2041" s="13">
        <v>15900000</v>
      </c>
      <c r="F2041" s="13">
        <v>1400000</v>
      </c>
    </row>
    <row r="2042" customHeight="1" spans="1:6">
      <c r="A2042" s="6" t="str">
        <f t="shared" si="0"/>
        <v>Sao Tome and Principe-Africa2012</v>
      </c>
      <c r="B2042" s="6" t="s">
        <v>226</v>
      </c>
      <c r="C2042" s="6" t="s">
        <v>69</v>
      </c>
      <c r="D2042" s="7" t="s">
        <v>286</v>
      </c>
      <c r="E2042" s="13">
        <v>15000000</v>
      </c>
      <c r="F2042" s="13">
        <v>1300000</v>
      </c>
    </row>
    <row r="2043" customHeight="1" spans="1:6">
      <c r="A2043" s="6" t="str">
        <f t="shared" si="0"/>
        <v>Saudi Arabia-Middle East2000</v>
      </c>
      <c r="B2043" s="6" t="s">
        <v>227</v>
      </c>
      <c r="C2043" s="6" t="s">
        <v>84</v>
      </c>
      <c r="D2043" s="7" t="s">
        <v>277</v>
      </c>
      <c r="E2043" s="12"/>
      <c r="F2043" s="12"/>
    </row>
    <row r="2044" customHeight="1" spans="1:6">
      <c r="A2044" s="6" t="str">
        <f t="shared" si="0"/>
        <v>Saudi Arabia-Middle East2001</v>
      </c>
      <c r="B2044" s="6" t="s">
        <v>227</v>
      </c>
      <c r="C2044" s="6" t="s">
        <v>84</v>
      </c>
      <c r="D2044" s="7" t="s">
        <v>278</v>
      </c>
      <c r="E2044" s="12"/>
      <c r="F2044" s="12"/>
    </row>
    <row r="2045" customHeight="1" spans="1:6">
      <c r="A2045" s="6" t="str">
        <f t="shared" si="0"/>
        <v>Saudi Arabia-Middle East2002</v>
      </c>
      <c r="B2045" s="6" t="s">
        <v>227</v>
      </c>
      <c r="C2045" s="6" t="s">
        <v>84</v>
      </c>
      <c r="D2045" s="7" t="s">
        <v>279</v>
      </c>
      <c r="E2045" s="12"/>
      <c r="F2045" s="13">
        <v>7370000000</v>
      </c>
    </row>
    <row r="2046" customHeight="1" spans="1:6">
      <c r="A2046" s="6" t="str">
        <f t="shared" si="0"/>
        <v>Saudi Arabia-Middle East2003</v>
      </c>
      <c r="B2046" s="6" t="s">
        <v>227</v>
      </c>
      <c r="C2046" s="6" t="s">
        <v>84</v>
      </c>
      <c r="D2046" s="7" t="s">
        <v>280</v>
      </c>
      <c r="E2046" s="13">
        <v>3418000000</v>
      </c>
      <c r="F2046" s="13">
        <v>4165000000</v>
      </c>
    </row>
    <row r="2047" customHeight="1" spans="1:6">
      <c r="A2047" s="6" t="str">
        <f t="shared" si="0"/>
        <v>Saudi Arabia-Middle East2004</v>
      </c>
      <c r="B2047" s="6" t="s">
        <v>227</v>
      </c>
      <c r="C2047" s="6" t="s">
        <v>84</v>
      </c>
      <c r="D2047" s="7" t="s">
        <v>281</v>
      </c>
      <c r="E2047" s="13">
        <v>6486000000</v>
      </c>
      <c r="F2047" s="13">
        <v>4428000000</v>
      </c>
    </row>
    <row r="2048" customHeight="1" spans="1:6">
      <c r="A2048" s="6" t="str">
        <f t="shared" si="0"/>
        <v>Saudi Arabia-Middle East2005</v>
      </c>
      <c r="B2048" s="6" t="s">
        <v>227</v>
      </c>
      <c r="C2048" s="6" t="s">
        <v>84</v>
      </c>
      <c r="D2048" s="7" t="s">
        <v>282</v>
      </c>
      <c r="E2048" s="13">
        <v>4626000000</v>
      </c>
      <c r="F2048" s="13">
        <v>9087000000</v>
      </c>
    </row>
    <row r="2049" customHeight="1" spans="1:6">
      <c r="A2049" s="6" t="str">
        <f t="shared" si="0"/>
        <v>Saudi Arabia-Middle East2006</v>
      </c>
      <c r="B2049" s="6" t="s">
        <v>227</v>
      </c>
      <c r="C2049" s="6" t="s">
        <v>84</v>
      </c>
      <c r="D2049" s="7" t="s">
        <v>287</v>
      </c>
      <c r="E2049" s="13">
        <v>4769000000</v>
      </c>
      <c r="F2049" s="13">
        <v>12979000000</v>
      </c>
    </row>
    <row r="2050" customHeight="1" spans="1:6">
      <c r="A2050" s="6" t="str">
        <f t="shared" si="0"/>
        <v>Saudi Arabia-Middle East2007</v>
      </c>
      <c r="B2050" s="6" t="s">
        <v>227</v>
      </c>
      <c r="C2050" s="6" t="s">
        <v>84</v>
      </c>
      <c r="D2050" s="7" t="s">
        <v>289</v>
      </c>
      <c r="E2050" s="13">
        <v>6907000000</v>
      </c>
      <c r="F2050" s="13">
        <v>21031000000</v>
      </c>
    </row>
    <row r="2051" customHeight="1" spans="1:6">
      <c r="A2051" s="6" t="str">
        <f t="shared" si="0"/>
        <v>Saudi Arabia-Middle East2008</v>
      </c>
      <c r="B2051" s="6" t="s">
        <v>227</v>
      </c>
      <c r="C2051" s="6" t="s">
        <v>84</v>
      </c>
      <c r="D2051" s="7" t="s">
        <v>283</v>
      </c>
      <c r="E2051" s="13">
        <v>6775000000</v>
      </c>
      <c r="F2051" s="13">
        <v>16005000000</v>
      </c>
    </row>
    <row r="2052" customHeight="1" spans="1:6">
      <c r="A2052" s="6" t="str">
        <f t="shared" si="0"/>
        <v>Saudi Arabia-Middle East2009</v>
      </c>
      <c r="B2052" s="6" t="s">
        <v>227</v>
      </c>
      <c r="C2052" s="6" t="s">
        <v>84</v>
      </c>
      <c r="D2052" s="7" t="s">
        <v>284</v>
      </c>
      <c r="E2052" s="13">
        <v>6744000000</v>
      </c>
      <c r="F2052" s="13">
        <v>21312000000</v>
      </c>
    </row>
    <row r="2053" customHeight="1" spans="1:6">
      <c r="A2053" s="6" t="str">
        <f t="shared" si="0"/>
        <v>Saudi Arabia-Middle East2010</v>
      </c>
      <c r="B2053" s="6" t="s">
        <v>227</v>
      </c>
      <c r="C2053" s="6" t="s">
        <v>84</v>
      </c>
      <c r="D2053" s="7" t="s">
        <v>288</v>
      </c>
      <c r="E2053" s="13">
        <v>7536000000</v>
      </c>
      <c r="F2053" s="13">
        <v>22076000000</v>
      </c>
    </row>
    <row r="2054" customHeight="1" spans="1:6">
      <c r="A2054" s="6" t="str">
        <f t="shared" si="0"/>
        <v>Saudi Arabia-Middle East2011</v>
      </c>
      <c r="B2054" s="6" t="s">
        <v>227</v>
      </c>
      <c r="C2054" s="6" t="s">
        <v>84</v>
      </c>
      <c r="D2054" s="7" t="s">
        <v>285</v>
      </c>
      <c r="E2054" s="13">
        <v>9317000000</v>
      </c>
      <c r="F2054" s="13">
        <v>18202000000</v>
      </c>
    </row>
    <row r="2055" customHeight="1" spans="1:6">
      <c r="A2055" s="6" t="str">
        <f t="shared" si="0"/>
        <v>Saudi Arabia-Middle East2012</v>
      </c>
      <c r="B2055" s="6" t="s">
        <v>227</v>
      </c>
      <c r="C2055" s="6" t="s">
        <v>84</v>
      </c>
      <c r="D2055" s="7" t="s">
        <v>286</v>
      </c>
      <c r="E2055" s="13">
        <v>8400000000</v>
      </c>
      <c r="F2055" s="13">
        <v>17986000000</v>
      </c>
    </row>
    <row r="2056" customHeight="1" spans="1:6">
      <c r="A2056" s="6" t="str">
        <f t="shared" si="0"/>
        <v>Senegal-Africa2000</v>
      </c>
      <c r="B2056" s="6" t="s">
        <v>228</v>
      </c>
      <c r="C2056" s="6" t="s">
        <v>69</v>
      </c>
      <c r="D2056" s="7" t="s">
        <v>277</v>
      </c>
      <c r="E2056" s="13">
        <v>152000000</v>
      </c>
      <c r="F2056" s="13">
        <v>125000000</v>
      </c>
    </row>
    <row r="2057" customHeight="1" spans="1:6">
      <c r="A2057" s="6" t="str">
        <f t="shared" si="0"/>
        <v>Senegal-Africa2001</v>
      </c>
      <c r="B2057" s="6" t="s">
        <v>228</v>
      </c>
      <c r="C2057" s="6" t="s">
        <v>69</v>
      </c>
      <c r="D2057" s="7" t="s">
        <v>278</v>
      </c>
      <c r="E2057" s="13">
        <v>175000000</v>
      </c>
      <c r="F2057" s="13">
        <v>112000000</v>
      </c>
    </row>
    <row r="2058" customHeight="1" spans="1:6">
      <c r="A2058" s="6" t="str">
        <f t="shared" si="0"/>
        <v>Senegal-Africa2002</v>
      </c>
      <c r="B2058" s="6" t="s">
        <v>228</v>
      </c>
      <c r="C2058" s="6" t="s">
        <v>69</v>
      </c>
      <c r="D2058" s="7" t="s">
        <v>279</v>
      </c>
      <c r="E2058" s="13">
        <v>210000000</v>
      </c>
      <c r="F2058" s="13">
        <v>112000000</v>
      </c>
    </row>
    <row r="2059" customHeight="1" spans="1:6">
      <c r="A2059" s="6" t="str">
        <f t="shared" si="0"/>
        <v>Senegal-Africa2003</v>
      </c>
      <c r="B2059" s="6" t="s">
        <v>228</v>
      </c>
      <c r="C2059" s="6" t="s">
        <v>69</v>
      </c>
      <c r="D2059" s="7" t="s">
        <v>280</v>
      </c>
      <c r="E2059" s="13">
        <v>269000000</v>
      </c>
      <c r="F2059" s="13">
        <v>129000000</v>
      </c>
    </row>
    <row r="2060" customHeight="1" spans="1:6">
      <c r="A2060" s="6" t="str">
        <f t="shared" si="0"/>
        <v>Senegal-Africa2004</v>
      </c>
      <c r="B2060" s="6" t="s">
        <v>228</v>
      </c>
      <c r="C2060" s="6" t="s">
        <v>69</v>
      </c>
      <c r="D2060" s="7" t="s">
        <v>281</v>
      </c>
      <c r="E2060" s="13">
        <v>286000000</v>
      </c>
      <c r="F2060" s="13">
        <v>138000000</v>
      </c>
    </row>
    <row r="2061" customHeight="1" spans="1:6">
      <c r="A2061" s="6" t="str">
        <f t="shared" si="0"/>
        <v>Senegal-Africa2005</v>
      </c>
      <c r="B2061" s="6" t="s">
        <v>228</v>
      </c>
      <c r="C2061" s="6" t="s">
        <v>69</v>
      </c>
      <c r="D2061" s="7" t="s">
        <v>282</v>
      </c>
      <c r="E2061" s="13">
        <v>334000000</v>
      </c>
      <c r="F2061" s="13">
        <v>144000000</v>
      </c>
    </row>
    <row r="2062" customHeight="1" spans="1:6">
      <c r="A2062" s="6" t="str">
        <f t="shared" si="0"/>
        <v>Senegal-Africa2006</v>
      </c>
      <c r="B2062" s="6" t="s">
        <v>228</v>
      </c>
      <c r="C2062" s="6" t="s">
        <v>69</v>
      </c>
      <c r="D2062" s="7" t="s">
        <v>287</v>
      </c>
      <c r="E2062" s="13">
        <v>329000000</v>
      </c>
      <c r="F2062" s="13">
        <v>139000000</v>
      </c>
    </row>
    <row r="2063" customHeight="1" spans="1:6">
      <c r="A2063" s="6" t="str">
        <f t="shared" si="0"/>
        <v>Senegal-Africa2007</v>
      </c>
      <c r="B2063" s="6" t="s">
        <v>228</v>
      </c>
      <c r="C2063" s="6" t="s">
        <v>69</v>
      </c>
      <c r="D2063" s="7" t="s">
        <v>289</v>
      </c>
      <c r="E2063" s="13">
        <v>622000000</v>
      </c>
      <c r="F2063" s="13">
        <v>352000000</v>
      </c>
    </row>
    <row r="2064" customHeight="1" spans="1:6">
      <c r="A2064" s="6" t="str">
        <f t="shared" si="0"/>
        <v>Senegal-Africa2008</v>
      </c>
      <c r="B2064" s="6" t="s">
        <v>228</v>
      </c>
      <c r="C2064" s="6" t="s">
        <v>69</v>
      </c>
      <c r="D2064" s="7" t="s">
        <v>283</v>
      </c>
      <c r="E2064" s="13">
        <v>637000000</v>
      </c>
      <c r="F2064" s="13">
        <v>276000000</v>
      </c>
    </row>
    <row r="2065" customHeight="1" spans="1:6">
      <c r="A2065" s="6" t="str">
        <f t="shared" si="0"/>
        <v>Senegal-Africa2009</v>
      </c>
      <c r="B2065" s="6" t="s">
        <v>228</v>
      </c>
      <c r="C2065" s="6" t="s">
        <v>69</v>
      </c>
      <c r="D2065" s="7" t="s">
        <v>284</v>
      </c>
      <c r="E2065" s="13">
        <v>474000000</v>
      </c>
      <c r="F2065" s="13">
        <v>258000000</v>
      </c>
    </row>
    <row r="2066" customHeight="1" spans="1:6">
      <c r="A2066" s="6" t="str">
        <f t="shared" si="0"/>
        <v>Senegal-Africa2010</v>
      </c>
      <c r="B2066" s="6" t="s">
        <v>228</v>
      </c>
      <c r="C2066" s="6" t="s">
        <v>69</v>
      </c>
      <c r="D2066" s="7" t="s">
        <v>288</v>
      </c>
      <c r="E2066" s="13">
        <v>464000000</v>
      </c>
      <c r="F2066" s="13">
        <v>217000000</v>
      </c>
    </row>
    <row r="2067" customHeight="1" spans="1:6">
      <c r="A2067" s="6" t="str">
        <f t="shared" si="0"/>
        <v>Senegal-Africa2011</v>
      </c>
      <c r="B2067" s="6" t="s">
        <v>228</v>
      </c>
      <c r="C2067" s="6" t="s">
        <v>69</v>
      </c>
      <c r="D2067" s="7" t="s">
        <v>285</v>
      </c>
      <c r="E2067" s="12"/>
      <c r="F2067" s="12"/>
    </row>
    <row r="2068" customHeight="1" spans="1:6">
      <c r="A2068" s="6" t="str">
        <f t="shared" si="0"/>
        <v>Senegal-Africa2012</v>
      </c>
      <c r="B2068" s="6" t="s">
        <v>228</v>
      </c>
      <c r="C2068" s="6" t="s">
        <v>69</v>
      </c>
      <c r="D2068" s="7" t="s">
        <v>286</v>
      </c>
      <c r="E2068" s="12"/>
      <c r="F2068" s="12"/>
    </row>
    <row r="2069" customHeight="1" spans="1:6">
      <c r="A2069" s="6" t="str">
        <f t="shared" si="0"/>
        <v>Serbia-Europe2000</v>
      </c>
      <c r="B2069" s="6" t="s">
        <v>229</v>
      </c>
      <c r="C2069" s="6" t="s">
        <v>67</v>
      </c>
      <c r="D2069" s="7" t="s">
        <v>277</v>
      </c>
      <c r="E2069" s="12"/>
      <c r="F2069" s="12"/>
    </row>
    <row r="2070" customHeight="1" spans="1:6">
      <c r="A2070" s="6" t="str">
        <f t="shared" si="0"/>
        <v>Serbia-Europe2001</v>
      </c>
      <c r="B2070" s="6" t="s">
        <v>229</v>
      </c>
      <c r="C2070" s="6" t="s">
        <v>67</v>
      </c>
      <c r="D2070" s="7" t="s">
        <v>278</v>
      </c>
      <c r="E2070" s="12"/>
      <c r="F2070" s="12"/>
    </row>
    <row r="2071" customHeight="1" spans="1:6">
      <c r="A2071" s="6" t="str">
        <f t="shared" si="0"/>
        <v>Serbia-Europe2002</v>
      </c>
      <c r="B2071" s="6" t="s">
        <v>229</v>
      </c>
      <c r="C2071" s="6" t="s">
        <v>67</v>
      </c>
      <c r="D2071" s="7" t="s">
        <v>279</v>
      </c>
      <c r="E2071" s="13">
        <v>77000000</v>
      </c>
      <c r="F2071" s="13">
        <v>105000000</v>
      </c>
    </row>
    <row r="2072" customHeight="1" spans="1:6">
      <c r="A2072" s="6" t="str">
        <f t="shared" si="0"/>
        <v>Serbia-Europe2003</v>
      </c>
      <c r="B2072" s="6" t="s">
        <v>229</v>
      </c>
      <c r="C2072" s="6" t="s">
        <v>67</v>
      </c>
      <c r="D2072" s="7" t="s">
        <v>280</v>
      </c>
      <c r="E2072" s="13">
        <v>159000000</v>
      </c>
      <c r="F2072" s="13">
        <v>144000000</v>
      </c>
    </row>
    <row r="2073" customHeight="1" spans="1:6">
      <c r="A2073" s="6" t="str">
        <f t="shared" si="0"/>
        <v>Serbia-Europe2004</v>
      </c>
      <c r="B2073" s="6" t="s">
        <v>229</v>
      </c>
      <c r="C2073" s="6" t="s">
        <v>67</v>
      </c>
      <c r="D2073" s="7" t="s">
        <v>281</v>
      </c>
      <c r="E2073" s="13">
        <v>220000000</v>
      </c>
      <c r="F2073" s="13">
        <v>208000000</v>
      </c>
    </row>
    <row r="2074" customHeight="1" spans="1:6">
      <c r="A2074" s="6" t="str">
        <f t="shared" si="0"/>
        <v>Serbia-Europe2005</v>
      </c>
      <c r="B2074" s="6" t="s">
        <v>229</v>
      </c>
      <c r="C2074" s="6" t="s">
        <v>67</v>
      </c>
      <c r="D2074" s="7" t="s">
        <v>282</v>
      </c>
      <c r="E2074" s="13">
        <v>308000000</v>
      </c>
      <c r="F2074" s="13">
        <v>260000000</v>
      </c>
    </row>
    <row r="2075" customHeight="1" spans="1:6">
      <c r="A2075" s="6" t="str">
        <f t="shared" si="0"/>
        <v>Serbia-Europe2006</v>
      </c>
      <c r="B2075" s="6" t="s">
        <v>229</v>
      </c>
      <c r="C2075" s="6" t="s">
        <v>67</v>
      </c>
      <c r="D2075" s="7" t="s">
        <v>287</v>
      </c>
      <c r="E2075" s="13">
        <v>416000000</v>
      </c>
      <c r="F2075" s="13">
        <v>322000000</v>
      </c>
    </row>
    <row r="2076" customHeight="1" spans="1:6">
      <c r="A2076" s="6" t="str">
        <f t="shared" si="0"/>
        <v>Serbia-Europe2007</v>
      </c>
      <c r="B2076" s="6" t="s">
        <v>229</v>
      </c>
      <c r="C2076" s="6" t="s">
        <v>67</v>
      </c>
      <c r="D2076" s="7" t="s">
        <v>289</v>
      </c>
      <c r="E2076" s="13">
        <v>1016000000</v>
      </c>
      <c r="F2076" s="13">
        <v>1202000000</v>
      </c>
    </row>
    <row r="2077" customHeight="1" spans="1:6">
      <c r="A2077" s="6" t="str">
        <f t="shared" si="0"/>
        <v>Serbia-Europe2008</v>
      </c>
      <c r="B2077" s="6" t="s">
        <v>229</v>
      </c>
      <c r="C2077" s="6" t="s">
        <v>67</v>
      </c>
      <c r="D2077" s="7" t="s">
        <v>283</v>
      </c>
      <c r="E2077" s="13">
        <v>1133000000</v>
      </c>
      <c r="F2077" s="13">
        <v>1468000000</v>
      </c>
    </row>
    <row r="2078" customHeight="1" spans="1:6">
      <c r="A2078" s="6" t="str">
        <f t="shared" si="0"/>
        <v>Serbia-Europe2009</v>
      </c>
      <c r="B2078" s="6" t="s">
        <v>229</v>
      </c>
      <c r="C2078" s="6" t="s">
        <v>67</v>
      </c>
      <c r="D2078" s="7" t="s">
        <v>284</v>
      </c>
      <c r="E2078" s="13">
        <v>989000000</v>
      </c>
      <c r="F2078" s="13">
        <v>1107000000</v>
      </c>
    </row>
    <row r="2079" customHeight="1" spans="1:6">
      <c r="A2079" s="6" t="str">
        <f t="shared" si="0"/>
        <v>Serbia-Europe2010</v>
      </c>
      <c r="B2079" s="6" t="s">
        <v>229</v>
      </c>
      <c r="C2079" s="6" t="s">
        <v>67</v>
      </c>
      <c r="D2079" s="7" t="s">
        <v>288</v>
      </c>
      <c r="E2079" s="13">
        <v>951000000</v>
      </c>
      <c r="F2079" s="13">
        <v>1106000000</v>
      </c>
    </row>
    <row r="2080" customHeight="1" spans="1:6">
      <c r="A2080" s="6" t="str">
        <f t="shared" si="0"/>
        <v>Serbia-Europe2011</v>
      </c>
      <c r="B2080" s="6" t="s">
        <v>229</v>
      </c>
      <c r="C2080" s="6" t="s">
        <v>67</v>
      </c>
      <c r="D2080" s="7" t="s">
        <v>285</v>
      </c>
      <c r="E2080" s="13">
        <v>1149000000</v>
      </c>
      <c r="F2080" s="13">
        <v>1263000000</v>
      </c>
    </row>
    <row r="2081" customHeight="1" spans="1:6">
      <c r="A2081" s="6" t="str">
        <f t="shared" si="0"/>
        <v>Serbia-Europe2012</v>
      </c>
      <c r="B2081" s="6" t="s">
        <v>229</v>
      </c>
      <c r="C2081" s="6" t="s">
        <v>67</v>
      </c>
      <c r="D2081" s="7" t="s">
        <v>286</v>
      </c>
      <c r="E2081" s="13">
        <v>1066000000</v>
      </c>
      <c r="F2081" s="13">
        <v>1176000000</v>
      </c>
    </row>
    <row r="2082" customHeight="1" spans="1:6">
      <c r="A2082" s="6" t="str">
        <f t="shared" si="0"/>
        <v>Seychelles-Africa2000</v>
      </c>
      <c r="B2082" s="6" t="s">
        <v>230</v>
      </c>
      <c r="C2082" s="6" t="s">
        <v>69</v>
      </c>
      <c r="D2082" s="7" t="s">
        <v>277</v>
      </c>
      <c r="E2082" s="13">
        <v>225000000</v>
      </c>
      <c r="F2082" s="13">
        <v>44000000</v>
      </c>
    </row>
    <row r="2083" customHeight="1" spans="1:6">
      <c r="A2083" s="6" t="str">
        <f t="shared" si="0"/>
        <v>Seychelles-Africa2001</v>
      </c>
      <c r="B2083" s="6" t="s">
        <v>230</v>
      </c>
      <c r="C2083" s="6" t="s">
        <v>69</v>
      </c>
      <c r="D2083" s="7" t="s">
        <v>278</v>
      </c>
      <c r="E2083" s="13">
        <v>221000000</v>
      </c>
      <c r="F2083" s="13">
        <v>41000000</v>
      </c>
    </row>
    <row r="2084" customHeight="1" spans="1:6">
      <c r="A2084" s="6" t="str">
        <f t="shared" si="0"/>
        <v>Seychelles-Africa2002</v>
      </c>
      <c r="B2084" s="6" t="s">
        <v>230</v>
      </c>
      <c r="C2084" s="6" t="s">
        <v>69</v>
      </c>
      <c r="D2084" s="7" t="s">
        <v>279</v>
      </c>
      <c r="E2084" s="13">
        <v>247000000</v>
      </c>
      <c r="F2084" s="13">
        <v>53000000</v>
      </c>
    </row>
    <row r="2085" customHeight="1" spans="1:6">
      <c r="A2085" s="6" t="str">
        <f t="shared" si="0"/>
        <v>Seychelles-Africa2003</v>
      </c>
      <c r="B2085" s="6" t="s">
        <v>230</v>
      </c>
      <c r="C2085" s="6" t="s">
        <v>69</v>
      </c>
      <c r="D2085" s="7" t="s">
        <v>280</v>
      </c>
      <c r="E2085" s="13">
        <v>258000000</v>
      </c>
      <c r="F2085" s="13">
        <v>54000000</v>
      </c>
    </row>
    <row r="2086" customHeight="1" spans="1:6">
      <c r="A2086" s="6" t="str">
        <f t="shared" si="0"/>
        <v>Seychelles-Africa2004</v>
      </c>
      <c r="B2086" s="6" t="s">
        <v>230</v>
      </c>
      <c r="C2086" s="6" t="s">
        <v>69</v>
      </c>
      <c r="D2086" s="7" t="s">
        <v>281</v>
      </c>
      <c r="E2086" s="13">
        <v>256000000</v>
      </c>
      <c r="F2086" s="13">
        <v>53000000</v>
      </c>
    </row>
    <row r="2087" customHeight="1" spans="1:6">
      <c r="A2087" s="6" t="str">
        <f t="shared" si="0"/>
        <v>Seychelles-Africa2005</v>
      </c>
      <c r="B2087" s="6" t="s">
        <v>230</v>
      </c>
      <c r="C2087" s="6" t="s">
        <v>69</v>
      </c>
      <c r="D2087" s="7" t="s">
        <v>282</v>
      </c>
      <c r="E2087" s="13">
        <v>269000000</v>
      </c>
      <c r="F2087" s="13">
        <v>59000000</v>
      </c>
    </row>
    <row r="2088" customHeight="1" spans="1:6">
      <c r="A2088" s="6" t="str">
        <f t="shared" si="0"/>
        <v>Seychelles-Africa2006</v>
      </c>
      <c r="B2088" s="6" t="s">
        <v>230</v>
      </c>
      <c r="C2088" s="6" t="s">
        <v>69</v>
      </c>
      <c r="D2088" s="7" t="s">
        <v>287</v>
      </c>
      <c r="E2088" s="13">
        <v>323000000</v>
      </c>
      <c r="F2088" s="13">
        <v>56000000</v>
      </c>
    </row>
    <row r="2089" customHeight="1" spans="1:6">
      <c r="A2089" s="6" t="str">
        <f t="shared" si="0"/>
        <v>Seychelles-Africa2007</v>
      </c>
      <c r="B2089" s="6" t="s">
        <v>230</v>
      </c>
      <c r="C2089" s="6" t="s">
        <v>69</v>
      </c>
      <c r="D2089" s="7" t="s">
        <v>289</v>
      </c>
      <c r="E2089" s="13">
        <v>60000000</v>
      </c>
      <c r="F2089" s="13">
        <v>11000000</v>
      </c>
    </row>
    <row r="2090" customHeight="1" spans="1:6">
      <c r="A2090" s="6" t="str">
        <f t="shared" si="0"/>
        <v>Seychelles-Africa2008</v>
      </c>
      <c r="B2090" s="6" t="s">
        <v>230</v>
      </c>
      <c r="C2090" s="6" t="s">
        <v>69</v>
      </c>
      <c r="D2090" s="7" t="s">
        <v>283</v>
      </c>
      <c r="E2090" s="13">
        <v>46000000</v>
      </c>
      <c r="F2090" s="13">
        <v>7000000</v>
      </c>
    </row>
    <row r="2091" customHeight="1" spans="1:6">
      <c r="A2091" s="6" t="str">
        <f t="shared" si="0"/>
        <v>Seychelles-Africa2009</v>
      </c>
      <c r="B2091" s="6" t="s">
        <v>230</v>
      </c>
      <c r="C2091" s="6" t="s">
        <v>69</v>
      </c>
      <c r="D2091" s="7" t="s">
        <v>284</v>
      </c>
      <c r="E2091" s="13">
        <v>27000000</v>
      </c>
      <c r="F2091" s="13">
        <v>5000000</v>
      </c>
    </row>
    <row r="2092" customHeight="1" spans="1:6">
      <c r="A2092" s="6" t="str">
        <f t="shared" si="0"/>
        <v>Seychelles-Africa2010</v>
      </c>
      <c r="B2092" s="6" t="s">
        <v>230</v>
      </c>
      <c r="C2092" s="6" t="s">
        <v>69</v>
      </c>
      <c r="D2092" s="7" t="s">
        <v>288</v>
      </c>
      <c r="E2092" s="13">
        <v>29000000</v>
      </c>
      <c r="F2092" s="13">
        <v>5000000</v>
      </c>
    </row>
    <row r="2093" customHeight="1" spans="1:6">
      <c r="A2093" s="6" t="str">
        <f t="shared" si="0"/>
        <v>Seychelles-Africa2011</v>
      </c>
      <c r="B2093" s="6" t="s">
        <v>230</v>
      </c>
      <c r="C2093" s="6" t="s">
        <v>69</v>
      </c>
      <c r="D2093" s="7" t="s">
        <v>285</v>
      </c>
      <c r="E2093" s="13">
        <v>31000000</v>
      </c>
      <c r="F2093" s="13">
        <v>5000000</v>
      </c>
    </row>
    <row r="2094" customHeight="1" spans="1:6">
      <c r="A2094" s="6" t="str">
        <f t="shared" si="0"/>
        <v>Seychelles-Africa2012</v>
      </c>
      <c r="B2094" s="6" t="s">
        <v>230</v>
      </c>
      <c r="C2094" s="6" t="s">
        <v>69</v>
      </c>
      <c r="D2094" s="7" t="s">
        <v>286</v>
      </c>
      <c r="E2094" s="13">
        <v>26000000</v>
      </c>
      <c r="F2094" s="13">
        <v>4000000</v>
      </c>
    </row>
    <row r="2095" customHeight="1" spans="1:6">
      <c r="A2095" s="6" t="str">
        <f t="shared" si="0"/>
        <v>Sierra Leone-Africa2000</v>
      </c>
      <c r="B2095" s="6" t="s">
        <v>231</v>
      </c>
      <c r="C2095" s="6" t="s">
        <v>69</v>
      </c>
      <c r="D2095" s="7" t="s">
        <v>277</v>
      </c>
      <c r="E2095" s="13">
        <v>10000000</v>
      </c>
      <c r="F2095" s="13">
        <v>35000000</v>
      </c>
    </row>
    <row r="2096" customHeight="1" spans="1:6">
      <c r="A2096" s="6" t="str">
        <f t="shared" si="0"/>
        <v>Sierra Leone-Africa2001</v>
      </c>
      <c r="B2096" s="6" t="s">
        <v>231</v>
      </c>
      <c r="C2096" s="6" t="s">
        <v>69</v>
      </c>
      <c r="D2096" s="7" t="s">
        <v>278</v>
      </c>
      <c r="E2096" s="13">
        <v>14000000</v>
      </c>
      <c r="F2096" s="13">
        <v>42000000</v>
      </c>
    </row>
    <row r="2097" customHeight="1" spans="1:6">
      <c r="A2097" s="6" t="str">
        <f t="shared" si="0"/>
        <v>Sierra Leone-Africa2002</v>
      </c>
      <c r="B2097" s="6" t="s">
        <v>231</v>
      </c>
      <c r="C2097" s="6" t="s">
        <v>69</v>
      </c>
      <c r="D2097" s="7" t="s">
        <v>279</v>
      </c>
      <c r="E2097" s="13">
        <v>38000000</v>
      </c>
      <c r="F2097" s="13">
        <v>39000000</v>
      </c>
    </row>
    <row r="2098" customHeight="1" spans="1:6">
      <c r="A2098" s="6" t="str">
        <f t="shared" si="0"/>
        <v>Sierra Leone-Africa2003</v>
      </c>
      <c r="B2098" s="6" t="s">
        <v>231</v>
      </c>
      <c r="C2098" s="6" t="s">
        <v>69</v>
      </c>
      <c r="D2098" s="7" t="s">
        <v>280</v>
      </c>
      <c r="E2098" s="13">
        <v>60000000</v>
      </c>
      <c r="F2098" s="13">
        <v>38000000</v>
      </c>
    </row>
    <row r="2099" customHeight="1" spans="1:6">
      <c r="A2099" s="6" t="str">
        <f t="shared" si="0"/>
        <v>Sierra Leone-Africa2004</v>
      </c>
      <c r="B2099" s="6" t="s">
        <v>231</v>
      </c>
      <c r="C2099" s="6" t="s">
        <v>69</v>
      </c>
      <c r="D2099" s="7" t="s">
        <v>281</v>
      </c>
      <c r="E2099" s="13">
        <v>58000000</v>
      </c>
      <c r="F2099" s="13">
        <v>30000000</v>
      </c>
    </row>
    <row r="2100" customHeight="1" spans="1:6">
      <c r="A2100" s="6" t="str">
        <f t="shared" si="0"/>
        <v>Sierra Leone-Africa2005</v>
      </c>
      <c r="B2100" s="6" t="s">
        <v>231</v>
      </c>
      <c r="C2100" s="6" t="s">
        <v>69</v>
      </c>
      <c r="D2100" s="7" t="s">
        <v>282</v>
      </c>
      <c r="E2100" s="13">
        <v>64000000</v>
      </c>
      <c r="F2100" s="13">
        <v>34000000</v>
      </c>
    </row>
    <row r="2101" customHeight="1" spans="1:6">
      <c r="A2101" s="6" t="str">
        <f t="shared" si="0"/>
        <v>Sierra Leone-Africa2006</v>
      </c>
      <c r="B2101" s="6" t="s">
        <v>231</v>
      </c>
      <c r="C2101" s="6" t="s">
        <v>69</v>
      </c>
      <c r="D2101" s="7" t="s">
        <v>287</v>
      </c>
      <c r="E2101" s="13">
        <v>23000000</v>
      </c>
      <c r="F2101" s="13">
        <v>15000000</v>
      </c>
    </row>
    <row r="2102" customHeight="1" spans="1:6">
      <c r="A2102" s="6" t="str">
        <f t="shared" si="0"/>
        <v>Sierra Leone-Africa2007</v>
      </c>
      <c r="B2102" s="6" t="s">
        <v>231</v>
      </c>
      <c r="C2102" s="6" t="s">
        <v>69</v>
      </c>
      <c r="D2102" s="7" t="s">
        <v>289</v>
      </c>
      <c r="E2102" s="13">
        <v>22000000</v>
      </c>
      <c r="F2102" s="13">
        <v>17000000</v>
      </c>
    </row>
    <row r="2103" customHeight="1" spans="1:6">
      <c r="A2103" s="6" t="str">
        <f t="shared" si="0"/>
        <v>Sierra Leone-Africa2008</v>
      </c>
      <c r="B2103" s="6" t="s">
        <v>231</v>
      </c>
      <c r="C2103" s="6" t="s">
        <v>69</v>
      </c>
      <c r="D2103" s="7" t="s">
        <v>283</v>
      </c>
      <c r="E2103" s="13">
        <v>34000000</v>
      </c>
      <c r="F2103" s="13">
        <v>24000000</v>
      </c>
    </row>
    <row r="2104" customHeight="1" spans="1:6">
      <c r="A2104" s="6" t="str">
        <f t="shared" si="0"/>
        <v>Sierra Leone-Africa2009</v>
      </c>
      <c r="B2104" s="6" t="s">
        <v>231</v>
      </c>
      <c r="C2104" s="6" t="s">
        <v>69</v>
      </c>
      <c r="D2104" s="7" t="s">
        <v>284</v>
      </c>
      <c r="E2104" s="13">
        <v>25000000</v>
      </c>
      <c r="F2104" s="13">
        <v>22000000</v>
      </c>
    </row>
    <row r="2105" customHeight="1" spans="1:6">
      <c r="A2105" s="6" t="str">
        <f t="shared" si="0"/>
        <v>Sierra Leone-Africa2010</v>
      </c>
      <c r="B2105" s="6" t="s">
        <v>231</v>
      </c>
      <c r="C2105" s="6" t="s">
        <v>69</v>
      </c>
      <c r="D2105" s="7" t="s">
        <v>288</v>
      </c>
      <c r="E2105" s="13">
        <v>26000000</v>
      </c>
      <c r="F2105" s="13">
        <v>22000000</v>
      </c>
    </row>
    <row r="2106" customHeight="1" spans="1:6">
      <c r="A2106" s="6" t="str">
        <f t="shared" si="0"/>
        <v>Sierra Leone-Africa2011</v>
      </c>
      <c r="B2106" s="6" t="s">
        <v>231</v>
      </c>
      <c r="C2106" s="6" t="s">
        <v>69</v>
      </c>
      <c r="D2106" s="7" t="s">
        <v>285</v>
      </c>
      <c r="E2106" s="13">
        <v>44000000</v>
      </c>
      <c r="F2106" s="13">
        <v>29000000</v>
      </c>
    </row>
    <row r="2107" customHeight="1" spans="1:6">
      <c r="A2107" s="6" t="str">
        <f t="shared" si="0"/>
        <v>Sierra Leone-Africa2012</v>
      </c>
      <c r="B2107" s="6" t="s">
        <v>231</v>
      </c>
      <c r="C2107" s="6" t="s">
        <v>69</v>
      </c>
      <c r="D2107" s="7" t="s">
        <v>286</v>
      </c>
      <c r="E2107" s="13">
        <v>41000000</v>
      </c>
      <c r="F2107" s="13">
        <v>25000000</v>
      </c>
    </row>
    <row r="2108" customHeight="1" spans="1:6">
      <c r="A2108" s="6" t="str">
        <f t="shared" si="0"/>
        <v>Singapore-Asia2000</v>
      </c>
      <c r="B2108" s="6" t="s">
        <v>232</v>
      </c>
      <c r="C2108" s="6" t="s">
        <v>65</v>
      </c>
      <c r="D2108" s="7" t="s">
        <v>277</v>
      </c>
      <c r="E2108" s="13">
        <v>5142000000</v>
      </c>
      <c r="F2108" s="13">
        <v>4535000000</v>
      </c>
    </row>
    <row r="2109" customHeight="1" spans="1:6">
      <c r="A2109" s="6" t="str">
        <f t="shared" si="0"/>
        <v>Singapore-Asia2001</v>
      </c>
      <c r="B2109" s="6" t="s">
        <v>232</v>
      </c>
      <c r="C2109" s="6" t="s">
        <v>65</v>
      </c>
      <c r="D2109" s="7" t="s">
        <v>278</v>
      </c>
      <c r="E2109" s="13">
        <v>4641000000</v>
      </c>
      <c r="F2109" s="13">
        <v>6600000000</v>
      </c>
    </row>
    <row r="2110" customHeight="1" spans="1:6">
      <c r="A2110" s="6" t="str">
        <f t="shared" si="0"/>
        <v>Singapore-Asia2002</v>
      </c>
      <c r="B2110" s="6" t="s">
        <v>232</v>
      </c>
      <c r="C2110" s="6" t="s">
        <v>65</v>
      </c>
      <c r="D2110" s="7" t="s">
        <v>279</v>
      </c>
      <c r="E2110" s="13">
        <v>4458000000</v>
      </c>
      <c r="F2110" s="13">
        <v>8212000000</v>
      </c>
    </row>
    <row r="2111" customHeight="1" spans="1:6">
      <c r="A2111" s="6" t="str">
        <f t="shared" si="0"/>
        <v>Singapore-Asia2003</v>
      </c>
      <c r="B2111" s="6" t="s">
        <v>232</v>
      </c>
      <c r="C2111" s="6" t="s">
        <v>65</v>
      </c>
      <c r="D2111" s="7" t="s">
        <v>280</v>
      </c>
      <c r="E2111" s="13">
        <v>3842000000</v>
      </c>
      <c r="F2111" s="13">
        <v>8382000000</v>
      </c>
    </row>
    <row r="2112" customHeight="1" spans="1:6">
      <c r="A2112" s="6" t="str">
        <f t="shared" si="0"/>
        <v>Singapore-Asia2004</v>
      </c>
      <c r="B2112" s="6" t="s">
        <v>232</v>
      </c>
      <c r="C2112" s="6" t="s">
        <v>65</v>
      </c>
      <c r="D2112" s="7" t="s">
        <v>281</v>
      </c>
      <c r="E2112" s="13">
        <v>5327000000</v>
      </c>
      <c r="F2112" s="13">
        <v>9291000000</v>
      </c>
    </row>
    <row r="2113" customHeight="1" spans="1:6">
      <c r="A2113" s="6" t="str">
        <f t="shared" si="0"/>
        <v>Singapore-Asia2005</v>
      </c>
      <c r="B2113" s="6" t="s">
        <v>232</v>
      </c>
      <c r="C2113" s="6" t="s">
        <v>65</v>
      </c>
      <c r="D2113" s="7" t="s">
        <v>282</v>
      </c>
      <c r="E2113" s="13">
        <v>6209000000</v>
      </c>
      <c r="F2113" s="13">
        <v>10071000000</v>
      </c>
    </row>
    <row r="2114" customHeight="1" spans="1:6">
      <c r="A2114" s="6" t="str">
        <f t="shared" si="0"/>
        <v>Singapore-Asia2006</v>
      </c>
      <c r="B2114" s="6" t="s">
        <v>232</v>
      </c>
      <c r="C2114" s="6" t="s">
        <v>65</v>
      </c>
      <c r="D2114" s="7" t="s">
        <v>287</v>
      </c>
      <c r="E2114" s="13">
        <v>7536000000</v>
      </c>
      <c r="F2114" s="13">
        <v>11268000000</v>
      </c>
    </row>
    <row r="2115" customHeight="1" spans="1:6">
      <c r="A2115" s="6" t="str">
        <f t="shared" si="0"/>
        <v>Singapore-Asia2007</v>
      </c>
      <c r="B2115" s="6" t="s">
        <v>232</v>
      </c>
      <c r="C2115" s="6" t="s">
        <v>65</v>
      </c>
      <c r="D2115" s="7" t="s">
        <v>289</v>
      </c>
      <c r="E2115" s="13">
        <v>9066000000</v>
      </c>
      <c r="F2115" s="13">
        <v>13409000000</v>
      </c>
    </row>
    <row r="2116" customHeight="1" spans="1:6">
      <c r="A2116" s="6" t="str">
        <f t="shared" si="0"/>
        <v>Singapore-Asia2008</v>
      </c>
      <c r="B2116" s="6" t="s">
        <v>232</v>
      </c>
      <c r="C2116" s="6" t="s">
        <v>65</v>
      </c>
      <c r="D2116" s="7" t="s">
        <v>283</v>
      </c>
      <c r="E2116" s="13">
        <v>10714000000</v>
      </c>
      <c r="F2116" s="13">
        <v>16340000000</v>
      </c>
    </row>
    <row r="2117" customHeight="1" spans="1:6">
      <c r="A2117" s="6" t="str">
        <f t="shared" si="0"/>
        <v>Singapore-Asia2009</v>
      </c>
      <c r="B2117" s="6" t="s">
        <v>232</v>
      </c>
      <c r="C2117" s="6" t="s">
        <v>65</v>
      </c>
      <c r="D2117" s="7" t="s">
        <v>284</v>
      </c>
      <c r="E2117" s="13">
        <v>9403000000</v>
      </c>
      <c r="F2117" s="13">
        <v>15685000000</v>
      </c>
    </row>
    <row r="2118" customHeight="1" spans="1:6">
      <c r="A2118" s="6" t="str">
        <f t="shared" si="0"/>
        <v>Singapore-Asia2010</v>
      </c>
      <c r="B2118" s="6" t="s">
        <v>232</v>
      </c>
      <c r="C2118" s="6" t="s">
        <v>65</v>
      </c>
      <c r="D2118" s="7" t="s">
        <v>288</v>
      </c>
      <c r="E2118" s="13">
        <v>14178000000</v>
      </c>
      <c r="F2118" s="13">
        <v>18700000000</v>
      </c>
    </row>
    <row r="2119" customHeight="1" spans="1:6">
      <c r="A2119" s="6" t="str">
        <f t="shared" si="0"/>
        <v>Singapore-Asia2011</v>
      </c>
      <c r="B2119" s="6" t="s">
        <v>232</v>
      </c>
      <c r="C2119" s="6" t="s">
        <v>65</v>
      </c>
      <c r="D2119" s="7" t="s">
        <v>285</v>
      </c>
      <c r="E2119" s="13">
        <v>18082000000</v>
      </c>
      <c r="F2119" s="13">
        <v>21437000000</v>
      </c>
    </row>
    <row r="2120" customHeight="1" spans="1:6">
      <c r="A2120" s="6" t="str">
        <f t="shared" si="0"/>
        <v>Singapore-Asia2012</v>
      </c>
      <c r="B2120" s="6" t="s">
        <v>232</v>
      </c>
      <c r="C2120" s="6" t="s">
        <v>65</v>
      </c>
      <c r="D2120" s="7" t="s">
        <v>286</v>
      </c>
      <c r="E2120" s="13">
        <v>19261000000</v>
      </c>
      <c r="F2120" s="13">
        <v>22412000000</v>
      </c>
    </row>
    <row r="2121" customHeight="1" spans="1:6">
      <c r="A2121" s="6" t="str">
        <f t="shared" si="0"/>
        <v>Sint Maarten (Dutch part)-The Americas2000</v>
      </c>
      <c r="B2121" s="6" t="s">
        <v>233</v>
      </c>
      <c r="C2121" s="6" t="s">
        <v>75</v>
      </c>
      <c r="D2121" s="7" t="s">
        <v>277</v>
      </c>
      <c r="E2121" s="13">
        <v>511000000</v>
      </c>
      <c r="F2121" s="13">
        <v>127000000</v>
      </c>
    </row>
    <row r="2122" customHeight="1" spans="1:6">
      <c r="A2122" s="6" t="str">
        <f t="shared" si="0"/>
        <v>Sint Maarten (Dutch part)-The Americas2001</v>
      </c>
      <c r="B2122" s="6" t="s">
        <v>233</v>
      </c>
      <c r="C2122" s="6" t="s">
        <v>75</v>
      </c>
      <c r="D2122" s="7" t="s">
        <v>278</v>
      </c>
      <c r="E2122" s="13">
        <v>484000000</v>
      </c>
      <c r="F2122" s="13">
        <v>137000000</v>
      </c>
    </row>
    <row r="2123" customHeight="1" spans="1:6">
      <c r="A2123" s="6" t="str">
        <f t="shared" si="0"/>
        <v>Sint Maarten (Dutch part)-The Americas2002</v>
      </c>
      <c r="B2123" s="6" t="s">
        <v>233</v>
      </c>
      <c r="C2123" s="6" t="s">
        <v>75</v>
      </c>
      <c r="D2123" s="7" t="s">
        <v>279</v>
      </c>
      <c r="E2123" s="13">
        <v>489000000</v>
      </c>
      <c r="F2123" s="13">
        <v>140000000</v>
      </c>
    </row>
    <row r="2124" customHeight="1" spans="1:6">
      <c r="A2124" s="6" t="str">
        <f t="shared" si="0"/>
        <v>Sint Maarten (Dutch part)-The Americas2003</v>
      </c>
      <c r="B2124" s="6" t="s">
        <v>233</v>
      </c>
      <c r="C2124" s="6" t="s">
        <v>75</v>
      </c>
      <c r="D2124" s="7" t="s">
        <v>280</v>
      </c>
      <c r="E2124" s="13">
        <v>538000000</v>
      </c>
      <c r="F2124" s="13">
        <v>144000000</v>
      </c>
    </row>
    <row r="2125" customHeight="1" spans="1:6">
      <c r="A2125" s="6" t="str">
        <f t="shared" si="0"/>
        <v>Sint Maarten (Dutch part)-The Americas2004</v>
      </c>
      <c r="B2125" s="6" t="s">
        <v>233</v>
      </c>
      <c r="C2125" s="6" t="s">
        <v>75</v>
      </c>
      <c r="D2125" s="7" t="s">
        <v>281</v>
      </c>
      <c r="E2125" s="13">
        <v>626000000</v>
      </c>
      <c r="F2125" s="13">
        <v>80000000</v>
      </c>
    </row>
    <row r="2126" customHeight="1" spans="1:6">
      <c r="A2126" s="6" t="str">
        <f t="shared" si="0"/>
        <v>Sint Maarten (Dutch part)-The Americas2005</v>
      </c>
      <c r="B2126" s="6" t="s">
        <v>233</v>
      </c>
      <c r="C2126" s="6" t="s">
        <v>75</v>
      </c>
      <c r="D2126" s="7" t="s">
        <v>282</v>
      </c>
      <c r="E2126" s="13">
        <v>659000000</v>
      </c>
      <c r="F2126" s="13">
        <v>94000000</v>
      </c>
    </row>
    <row r="2127" customHeight="1" spans="1:6">
      <c r="A2127" s="6" t="str">
        <f t="shared" si="0"/>
        <v>Sint Maarten (Dutch part)-The Americas2006</v>
      </c>
      <c r="B2127" s="6" t="s">
        <v>233</v>
      </c>
      <c r="C2127" s="6" t="s">
        <v>75</v>
      </c>
      <c r="D2127" s="7" t="s">
        <v>287</v>
      </c>
      <c r="E2127" s="13">
        <v>651000000</v>
      </c>
      <c r="F2127" s="13">
        <v>86000000</v>
      </c>
    </row>
    <row r="2128" customHeight="1" spans="1:6">
      <c r="A2128" s="6" t="str">
        <f t="shared" si="0"/>
        <v>Sint Maarten (Dutch part)-The Americas2007</v>
      </c>
      <c r="B2128" s="6" t="s">
        <v>233</v>
      </c>
      <c r="C2128" s="6" t="s">
        <v>75</v>
      </c>
      <c r="D2128" s="7" t="s">
        <v>289</v>
      </c>
      <c r="E2128" s="13">
        <v>665000000</v>
      </c>
      <c r="F2128" s="13">
        <v>83000000</v>
      </c>
    </row>
    <row r="2129" customHeight="1" spans="1:6">
      <c r="A2129" s="6" t="str">
        <f t="shared" si="0"/>
        <v>Sint Maarten (Dutch part)-The Americas2008</v>
      </c>
      <c r="B2129" s="6" t="s">
        <v>233</v>
      </c>
      <c r="C2129" s="6" t="s">
        <v>75</v>
      </c>
      <c r="D2129" s="7" t="s">
        <v>283</v>
      </c>
      <c r="E2129" s="13">
        <v>667000000</v>
      </c>
      <c r="F2129" s="13">
        <v>88000000</v>
      </c>
    </row>
    <row r="2130" customHeight="1" spans="1:6">
      <c r="A2130" s="6" t="str">
        <f t="shared" si="0"/>
        <v>Sint Maarten (Dutch part)-The Americas2009</v>
      </c>
      <c r="B2130" s="6" t="s">
        <v>233</v>
      </c>
      <c r="C2130" s="6" t="s">
        <v>75</v>
      </c>
      <c r="D2130" s="7" t="s">
        <v>284</v>
      </c>
      <c r="E2130" s="13">
        <v>619000000</v>
      </c>
      <c r="F2130" s="13">
        <v>104000000</v>
      </c>
    </row>
    <row r="2131" customHeight="1" spans="1:6">
      <c r="A2131" s="6" t="str">
        <f t="shared" si="0"/>
        <v>Sint Maarten (Dutch part)-The Americas2010</v>
      </c>
      <c r="B2131" s="6" t="s">
        <v>233</v>
      </c>
      <c r="C2131" s="6" t="s">
        <v>75</v>
      </c>
      <c r="D2131" s="7" t="s">
        <v>288</v>
      </c>
      <c r="E2131" s="13">
        <v>681000000</v>
      </c>
      <c r="F2131" s="13">
        <v>105000000</v>
      </c>
    </row>
    <row r="2132" customHeight="1" spans="1:6">
      <c r="A2132" s="6" t="str">
        <f t="shared" si="0"/>
        <v>Sint Maarten (Dutch part)-The Americas2011</v>
      </c>
      <c r="B2132" s="6" t="s">
        <v>233</v>
      </c>
      <c r="C2132" s="6" t="s">
        <v>75</v>
      </c>
      <c r="D2132" s="7" t="s">
        <v>285</v>
      </c>
      <c r="E2132" s="13">
        <v>729000000</v>
      </c>
      <c r="F2132" s="13">
        <v>112000000</v>
      </c>
    </row>
    <row r="2133" customHeight="1" spans="1:6">
      <c r="A2133" s="6" t="str">
        <f t="shared" si="0"/>
        <v>Sint Maarten (Dutch part)-The Americas2012</v>
      </c>
      <c r="B2133" s="6" t="s">
        <v>233</v>
      </c>
      <c r="C2133" s="6" t="s">
        <v>75</v>
      </c>
      <c r="D2133" s="7" t="s">
        <v>286</v>
      </c>
      <c r="E2133" s="13">
        <v>854000000</v>
      </c>
      <c r="F2133" s="13">
        <v>120000000</v>
      </c>
    </row>
    <row r="2134" customHeight="1" spans="1:6">
      <c r="A2134" s="6" t="str">
        <f t="shared" si="0"/>
        <v>Slovakia-Europe2000</v>
      </c>
      <c r="B2134" s="6" t="s">
        <v>234</v>
      </c>
      <c r="C2134" s="6" t="s">
        <v>67</v>
      </c>
      <c r="D2134" s="7" t="s">
        <v>277</v>
      </c>
      <c r="E2134" s="13">
        <v>441000000</v>
      </c>
      <c r="F2134" s="13">
        <v>341000000</v>
      </c>
    </row>
    <row r="2135" customHeight="1" spans="1:6">
      <c r="A2135" s="6" t="str">
        <f t="shared" si="0"/>
        <v>Slovakia-Europe2001</v>
      </c>
      <c r="B2135" s="6" t="s">
        <v>234</v>
      </c>
      <c r="C2135" s="6" t="s">
        <v>67</v>
      </c>
      <c r="D2135" s="7" t="s">
        <v>278</v>
      </c>
      <c r="E2135" s="13">
        <v>649000000</v>
      </c>
      <c r="F2135" s="13">
        <v>340000000</v>
      </c>
    </row>
    <row r="2136" customHeight="1" spans="1:6">
      <c r="A2136" s="6" t="str">
        <f t="shared" si="0"/>
        <v>Slovakia-Europe2002</v>
      </c>
      <c r="B2136" s="6" t="s">
        <v>234</v>
      </c>
      <c r="C2136" s="6" t="s">
        <v>67</v>
      </c>
      <c r="D2136" s="7" t="s">
        <v>279</v>
      </c>
      <c r="E2136" s="13">
        <v>742000000</v>
      </c>
      <c r="F2136" s="13">
        <v>506000000</v>
      </c>
    </row>
    <row r="2137" customHeight="1" spans="1:6">
      <c r="A2137" s="6" t="str">
        <f t="shared" si="0"/>
        <v>Slovakia-Europe2003</v>
      </c>
      <c r="B2137" s="6" t="s">
        <v>234</v>
      </c>
      <c r="C2137" s="6" t="s">
        <v>67</v>
      </c>
      <c r="D2137" s="7" t="s">
        <v>280</v>
      </c>
      <c r="E2137" s="13">
        <v>876000000</v>
      </c>
      <c r="F2137" s="13">
        <v>662000000</v>
      </c>
    </row>
    <row r="2138" customHeight="1" spans="1:6">
      <c r="A2138" s="6" t="str">
        <f t="shared" si="0"/>
        <v>Slovakia-Europe2004</v>
      </c>
      <c r="B2138" s="6" t="s">
        <v>234</v>
      </c>
      <c r="C2138" s="6" t="s">
        <v>67</v>
      </c>
      <c r="D2138" s="7" t="s">
        <v>281</v>
      </c>
      <c r="E2138" s="13">
        <v>931000000</v>
      </c>
      <c r="F2138" s="13">
        <v>900000000</v>
      </c>
    </row>
    <row r="2139" customHeight="1" spans="1:6">
      <c r="A2139" s="6" t="str">
        <f t="shared" si="0"/>
        <v>Slovakia-Europe2005</v>
      </c>
      <c r="B2139" s="6" t="s">
        <v>234</v>
      </c>
      <c r="C2139" s="6" t="s">
        <v>67</v>
      </c>
      <c r="D2139" s="7" t="s">
        <v>282</v>
      </c>
      <c r="E2139" s="13">
        <v>1282000000</v>
      </c>
      <c r="F2139" s="13">
        <v>1122000000</v>
      </c>
    </row>
    <row r="2140" customHeight="1" spans="1:6">
      <c r="A2140" s="6" t="str">
        <f t="shared" si="0"/>
        <v>Slovakia-Europe2006</v>
      </c>
      <c r="B2140" s="6" t="s">
        <v>234</v>
      </c>
      <c r="C2140" s="6" t="s">
        <v>67</v>
      </c>
      <c r="D2140" s="7" t="s">
        <v>287</v>
      </c>
      <c r="E2140" s="13">
        <v>1655000000</v>
      </c>
      <c r="F2140" s="13">
        <v>1230000000</v>
      </c>
    </row>
    <row r="2141" customHeight="1" spans="1:6">
      <c r="A2141" s="6" t="str">
        <f t="shared" si="0"/>
        <v>Slovakia-Europe2007</v>
      </c>
      <c r="B2141" s="6" t="s">
        <v>234</v>
      </c>
      <c r="C2141" s="6" t="s">
        <v>67</v>
      </c>
      <c r="D2141" s="7" t="s">
        <v>289</v>
      </c>
      <c r="E2141" s="13">
        <v>2352000000</v>
      </c>
      <c r="F2141" s="13">
        <v>1825000000</v>
      </c>
    </row>
    <row r="2142" customHeight="1" spans="1:6">
      <c r="A2142" s="6" t="str">
        <f t="shared" si="0"/>
        <v>Slovakia-Europe2008</v>
      </c>
      <c r="B2142" s="6" t="s">
        <v>234</v>
      </c>
      <c r="C2142" s="6" t="s">
        <v>67</v>
      </c>
      <c r="D2142" s="7" t="s">
        <v>283</v>
      </c>
      <c r="E2142" s="13">
        <v>3004000000</v>
      </c>
      <c r="F2142" s="13">
        <v>2596000000</v>
      </c>
    </row>
    <row r="2143" customHeight="1" spans="1:6">
      <c r="A2143" s="6" t="str">
        <f t="shared" si="0"/>
        <v>Slovakia-Europe2009</v>
      </c>
      <c r="B2143" s="6" t="s">
        <v>234</v>
      </c>
      <c r="C2143" s="6" t="s">
        <v>67</v>
      </c>
      <c r="D2143" s="7" t="s">
        <v>284</v>
      </c>
      <c r="E2143" s="13">
        <v>2539000000</v>
      </c>
      <c r="F2143" s="13">
        <v>2249000000</v>
      </c>
    </row>
    <row r="2144" customHeight="1" spans="1:6">
      <c r="A2144" s="6" t="str">
        <f t="shared" si="0"/>
        <v>Slovakia-Europe2010</v>
      </c>
      <c r="B2144" s="6" t="s">
        <v>234</v>
      </c>
      <c r="C2144" s="6" t="s">
        <v>67</v>
      </c>
      <c r="D2144" s="7" t="s">
        <v>288</v>
      </c>
      <c r="E2144" s="13">
        <v>2335000000</v>
      </c>
      <c r="F2144" s="13">
        <v>2146000000</v>
      </c>
    </row>
    <row r="2145" customHeight="1" spans="1:6">
      <c r="A2145" s="6" t="str">
        <f t="shared" si="0"/>
        <v>Slovakia-Europe2011</v>
      </c>
      <c r="B2145" s="6" t="s">
        <v>234</v>
      </c>
      <c r="C2145" s="6" t="s">
        <v>67</v>
      </c>
      <c r="D2145" s="7" t="s">
        <v>285</v>
      </c>
      <c r="E2145" s="13">
        <v>2514000000</v>
      </c>
      <c r="F2145" s="13">
        <v>2449000000</v>
      </c>
    </row>
    <row r="2146" customHeight="1" spans="1:6">
      <c r="A2146" s="6" t="str">
        <f t="shared" si="0"/>
        <v>Slovakia-Europe2012</v>
      </c>
      <c r="B2146" s="6" t="s">
        <v>234</v>
      </c>
      <c r="C2146" s="6" t="s">
        <v>67</v>
      </c>
      <c r="D2146" s="7" t="s">
        <v>286</v>
      </c>
      <c r="E2146" s="13">
        <v>2365000000</v>
      </c>
      <c r="F2146" s="13">
        <v>2307000000</v>
      </c>
    </row>
    <row r="2147" customHeight="1" spans="1:6">
      <c r="A2147" s="6" t="str">
        <f t="shared" si="0"/>
        <v>Slovenia-Europe2000</v>
      </c>
      <c r="B2147" s="6" t="s">
        <v>235</v>
      </c>
      <c r="C2147" s="6" t="s">
        <v>67</v>
      </c>
      <c r="D2147" s="7" t="s">
        <v>277</v>
      </c>
      <c r="E2147" s="13">
        <v>1016000000</v>
      </c>
      <c r="F2147" s="13">
        <v>544000000</v>
      </c>
    </row>
    <row r="2148" customHeight="1" spans="1:6">
      <c r="A2148" s="6" t="str">
        <f t="shared" si="0"/>
        <v>Slovenia-Europe2001</v>
      </c>
      <c r="B2148" s="6" t="s">
        <v>235</v>
      </c>
      <c r="C2148" s="6" t="s">
        <v>67</v>
      </c>
      <c r="D2148" s="7" t="s">
        <v>278</v>
      </c>
      <c r="E2148" s="13">
        <v>1059000000</v>
      </c>
      <c r="F2148" s="13">
        <v>560000000</v>
      </c>
    </row>
    <row r="2149" customHeight="1" spans="1:6">
      <c r="A2149" s="6" t="str">
        <f t="shared" si="0"/>
        <v>Slovenia-Europe2002</v>
      </c>
      <c r="B2149" s="6" t="s">
        <v>235</v>
      </c>
      <c r="C2149" s="6" t="s">
        <v>67</v>
      </c>
      <c r="D2149" s="7" t="s">
        <v>279</v>
      </c>
      <c r="E2149" s="13">
        <v>1152000000</v>
      </c>
      <c r="F2149" s="13">
        <v>647000000</v>
      </c>
    </row>
    <row r="2150" customHeight="1" spans="1:6">
      <c r="A2150" s="6" t="str">
        <f t="shared" si="0"/>
        <v>Slovenia-Europe2003</v>
      </c>
      <c r="B2150" s="6" t="s">
        <v>235</v>
      </c>
      <c r="C2150" s="6" t="s">
        <v>67</v>
      </c>
      <c r="D2150" s="7" t="s">
        <v>280</v>
      </c>
      <c r="E2150" s="13">
        <v>1427000000</v>
      </c>
      <c r="F2150" s="13">
        <v>805000000</v>
      </c>
    </row>
    <row r="2151" customHeight="1" spans="1:6">
      <c r="A2151" s="6" t="str">
        <f t="shared" si="0"/>
        <v>Slovenia-Europe2004</v>
      </c>
      <c r="B2151" s="6" t="s">
        <v>235</v>
      </c>
      <c r="C2151" s="6" t="s">
        <v>67</v>
      </c>
      <c r="D2151" s="7" t="s">
        <v>281</v>
      </c>
      <c r="E2151" s="13">
        <v>1725000000</v>
      </c>
      <c r="F2151" s="13">
        <v>937000000</v>
      </c>
    </row>
    <row r="2152" customHeight="1" spans="1:6">
      <c r="A2152" s="6" t="str">
        <f t="shared" si="0"/>
        <v>Slovenia-Europe2005</v>
      </c>
      <c r="B2152" s="6" t="s">
        <v>235</v>
      </c>
      <c r="C2152" s="6" t="s">
        <v>67</v>
      </c>
      <c r="D2152" s="7" t="s">
        <v>282</v>
      </c>
      <c r="E2152" s="13">
        <v>1894000000</v>
      </c>
      <c r="F2152" s="13">
        <v>1019000000</v>
      </c>
    </row>
    <row r="2153" customHeight="1" spans="1:6">
      <c r="A2153" s="6" t="str">
        <f t="shared" si="0"/>
        <v>Slovenia-Europe2006</v>
      </c>
      <c r="B2153" s="6" t="s">
        <v>235</v>
      </c>
      <c r="C2153" s="6" t="s">
        <v>67</v>
      </c>
      <c r="D2153" s="7" t="s">
        <v>287</v>
      </c>
      <c r="E2153" s="13">
        <v>2074000000</v>
      </c>
      <c r="F2153" s="13">
        <v>1058000000</v>
      </c>
    </row>
    <row r="2154" customHeight="1" spans="1:6">
      <c r="A2154" s="6" t="str">
        <f t="shared" si="0"/>
        <v>Slovenia-Europe2007</v>
      </c>
      <c r="B2154" s="6" t="s">
        <v>235</v>
      </c>
      <c r="C2154" s="6" t="s">
        <v>67</v>
      </c>
      <c r="D2154" s="7" t="s">
        <v>289</v>
      </c>
      <c r="E2154" s="13">
        <v>2465000000</v>
      </c>
      <c r="F2154" s="13">
        <v>1260000000</v>
      </c>
    </row>
    <row r="2155" customHeight="1" spans="1:6">
      <c r="A2155" s="6" t="str">
        <f t="shared" si="0"/>
        <v>Slovenia-Europe2008</v>
      </c>
      <c r="B2155" s="6" t="s">
        <v>235</v>
      </c>
      <c r="C2155" s="6" t="s">
        <v>67</v>
      </c>
      <c r="D2155" s="7" t="s">
        <v>283</v>
      </c>
      <c r="E2155" s="13">
        <v>2954000000</v>
      </c>
      <c r="F2155" s="13">
        <v>1610000000</v>
      </c>
    </row>
    <row r="2156" customHeight="1" spans="1:6">
      <c r="A2156" s="6" t="str">
        <f t="shared" si="0"/>
        <v>Slovenia-Europe2009</v>
      </c>
      <c r="B2156" s="6" t="s">
        <v>235</v>
      </c>
      <c r="C2156" s="6" t="s">
        <v>67</v>
      </c>
      <c r="D2156" s="7" t="s">
        <v>284</v>
      </c>
      <c r="E2156" s="13">
        <v>2735000000</v>
      </c>
      <c r="F2156" s="13">
        <v>1456000000</v>
      </c>
    </row>
    <row r="2157" customHeight="1" spans="1:6">
      <c r="A2157" s="6" t="str">
        <f t="shared" si="0"/>
        <v>Slovenia-Europe2010</v>
      </c>
      <c r="B2157" s="6" t="s">
        <v>235</v>
      </c>
      <c r="C2157" s="6" t="s">
        <v>67</v>
      </c>
      <c r="D2157" s="7" t="s">
        <v>288</v>
      </c>
      <c r="E2157" s="13">
        <v>2721000000</v>
      </c>
      <c r="F2157" s="13">
        <v>1377000000</v>
      </c>
    </row>
    <row r="2158" customHeight="1" spans="1:6">
      <c r="A2158" s="6" t="str">
        <f t="shared" si="0"/>
        <v>Slovenia-Europe2011</v>
      </c>
      <c r="B2158" s="6" t="s">
        <v>235</v>
      </c>
      <c r="C2158" s="6" t="s">
        <v>67</v>
      </c>
      <c r="D2158" s="7" t="s">
        <v>285</v>
      </c>
      <c r="E2158" s="13">
        <v>2953000000</v>
      </c>
      <c r="F2158" s="13">
        <v>1315000000</v>
      </c>
    </row>
    <row r="2159" customHeight="1" spans="1:6">
      <c r="A2159" s="6" t="str">
        <f t="shared" si="0"/>
        <v>Slovenia-Europe2012</v>
      </c>
      <c r="B2159" s="6" t="s">
        <v>235</v>
      </c>
      <c r="C2159" s="6" t="s">
        <v>67</v>
      </c>
      <c r="D2159" s="7" t="s">
        <v>286</v>
      </c>
      <c r="E2159" s="13">
        <v>2841000000</v>
      </c>
      <c r="F2159" s="13">
        <v>1085000000</v>
      </c>
    </row>
    <row r="2160" customHeight="1" spans="1:6">
      <c r="A2160" s="6" t="str">
        <f t="shared" si="0"/>
        <v>Solomon Islands-Oceania2000</v>
      </c>
      <c r="B2160" s="6" t="s">
        <v>236</v>
      </c>
      <c r="C2160" s="6" t="s">
        <v>71</v>
      </c>
      <c r="D2160" s="7" t="s">
        <v>277</v>
      </c>
      <c r="E2160" s="13">
        <v>4000000</v>
      </c>
      <c r="F2160" s="13">
        <v>12200000</v>
      </c>
    </row>
    <row r="2161" customHeight="1" spans="1:6">
      <c r="A2161" s="6" t="str">
        <f t="shared" si="0"/>
        <v>Solomon Islands-Oceania2001</v>
      </c>
      <c r="B2161" s="6" t="s">
        <v>236</v>
      </c>
      <c r="C2161" s="6" t="s">
        <v>71</v>
      </c>
      <c r="D2161" s="7" t="s">
        <v>278</v>
      </c>
      <c r="E2161" s="13">
        <v>8800000</v>
      </c>
      <c r="F2161" s="13">
        <v>10500000</v>
      </c>
    </row>
    <row r="2162" customHeight="1" spans="1:6">
      <c r="A2162" s="6" t="str">
        <f t="shared" si="0"/>
        <v>Solomon Islands-Oceania2002</v>
      </c>
      <c r="B2162" s="6" t="s">
        <v>236</v>
      </c>
      <c r="C2162" s="6" t="s">
        <v>71</v>
      </c>
      <c r="D2162" s="7" t="s">
        <v>279</v>
      </c>
      <c r="E2162" s="13">
        <v>800000</v>
      </c>
      <c r="F2162" s="13">
        <v>8500000</v>
      </c>
    </row>
    <row r="2163" customHeight="1" spans="1:6">
      <c r="A2163" s="6" t="str">
        <f t="shared" si="0"/>
        <v>Solomon Islands-Oceania2003</v>
      </c>
      <c r="B2163" s="6" t="s">
        <v>236</v>
      </c>
      <c r="C2163" s="6" t="s">
        <v>71</v>
      </c>
      <c r="D2163" s="7" t="s">
        <v>280</v>
      </c>
      <c r="E2163" s="13">
        <v>1600000</v>
      </c>
      <c r="F2163" s="13">
        <v>6400000</v>
      </c>
    </row>
    <row r="2164" customHeight="1" spans="1:6">
      <c r="A2164" s="6" t="str">
        <f t="shared" si="0"/>
        <v>Solomon Islands-Oceania2004</v>
      </c>
      <c r="B2164" s="6" t="s">
        <v>236</v>
      </c>
      <c r="C2164" s="6" t="s">
        <v>71</v>
      </c>
      <c r="D2164" s="7" t="s">
        <v>281</v>
      </c>
      <c r="E2164" s="13">
        <v>3500000</v>
      </c>
      <c r="F2164" s="13">
        <v>12300000</v>
      </c>
    </row>
    <row r="2165" customHeight="1" spans="1:6">
      <c r="A2165" s="6" t="str">
        <f t="shared" si="0"/>
        <v>Solomon Islands-Oceania2005</v>
      </c>
      <c r="B2165" s="6" t="s">
        <v>236</v>
      </c>
      <c r="C2165" s="6" t="s">
        <v>71</v>
      </c>
      <c r="D2165" s="7" t="s">
        <v>282</v>
      </c>
      <c r="E2165" s="13">
        <v>6400000</v>
      </c>
      <c r="F2165" s="13">
        <v>11200000</v>
      </c>
    </row>
    <row r="2166" customHeight="1" spans="1:6">
      <c r="A2166" s="6" t="str">
        <f t="shared" si="0"/>
        <v>Solomon Islands-Oceania2006</v>
      </c>
      <c r="B2166" s="6" t="s">
        <v>236</v>
      </c>
      <c r="C2166" s="6" t="s">
        <v>71</v>
      </c>
      <c r="D2166" s="7" t="s">
        <v>287</v>
      </c>
      <c r="E2166" s="13">
        <v>35300000</v>
      </c>
      <c r="F2166" s="13">
        <v>26500000</v>
      </c>
    </row>
    <row r="2167" customHeight="1" spans="1:6">
      <c r="A2167" s="6" t="str">
        <f t="shared" si="0"/>
        <v>Solomon Islands-Oceania2007</v>
      </c>
      <c r="B2167" s="6" t="s">
        <v>236</v>
      </c>
      <c r="C2167" s="6" t="s">
        <v>71</v>
      </c>
      <c r="D2167" s="7" t="s">
        <v>289</v>
      </c>
      <c r="E2167" s="13">
        <v>37800000</v>
      </c>
      <c r="F2167" s="13">
        <v>35600000</v>
      </c>
    </row>
    <row r="2168" customHeight="1" spans="1:6">
      <c r="A2168" s="6" t="str">
        <f t="shared" si="0"/>
        <v>Solomon Islands-Oceania2008</v>
      </c>
      <c r="B2168" s="6" t="s">
        <v>236</v>
      </c>
      <c r="C2168" s="6" t="s">
        <v>71</v>
      </c>
      <c r="D2168" s="7" t="s">
        <v>283</v>
      </c>
      <c r="E2168" s="13">
        <v>40600000</v>
      </c>
      <c r="F2168" s="13">
        <v>40500000</v>
      </c>
    </row>
    <row r="2169" customHeight="1" spans="1:6">
      <c r="A2169" s="6" t="str">
        <f t="shared" si="0"/>
        <v>Solomon Islands-Oceania2009</v>
      </c>
      <c r="B2169" s="6" t="s">
        <v>236</v>
      </c>
      <c r="C2169" s="6" t="s">
        <v>71</v>
      </c>
      <c r="D2169" s="7" t="s">
        <v>284</v>
      </c>
      <c r="E2169" s="13">
        <v>50000000</v>
      </c>
      <c r="F2169" s="13">
        <v>37700000</v>
      </c>
    </row>
    <row r="2170" customHeight="1" spans="1:6">
      <c r="A2170" s="6" t="str">
        <f t="shared" si="0"/>
        <v>Solomon Islands-Oceania2010</v>
      </c>
      <c r="B2170" s="6" t="s">
        <v>236</v>
      </c>
      <c r="C2170" s="6" t="s">
        <v>71</v>
      </c>
      <c r="D2170" s="7" t="s">
        <v>288</v>
      </c>
      <c r="E2170" s="13">
        <v>65400000</v>
      </c>
      <c r="F2170" s="13">
        <v>51200000</v>
      </c>
    </row>
    <row r="2171" customHeight="1" spans="1:6">
      <c r="A2171" s="6" t="str">
        <f t="shared" si="0"/>
        <v>Solomon Islands-Oceania2011</v>
      </c>
      <c r="B2171" s="6" t="s">
        <v>236</v>
      </c>
      <c r="C2171" s="6" t="s">
        <v>71</v>
      </c>
      <c r="D2171" s="7" t="s">
        <v>285</v>
      </c>
      <c r="E2171" s="13">
        <v>86700000</v>
      </c>
      <c r="F2171" s="13">
        <v>66000000</v>
      </c>
    </row>
    <row r="2172" customHeight="1" spans="1:6">
      <c r="A2172" s="6" t="str">
        <f t="shared" si="0"/>
        <v>Solomon Islands-Oceania2012</v>
      </c>
      <c r="B2172" s="6" t="s">
        <v>236</v>
      </c>
      <c r="C2172" s="6" t="s">
        <v>71</v>
      </c>
      <c r="D2172" s="7" t="s">
        <v>286</v>
      </c>
      <c r="E2172" s="13">
        <v>66900000</v>
      </c>
      <c r="F2172" s="13">
        <v>68000000</v>
      </c>
    </row>
    <row r="2173" customHeight="1" spans="1:6">
      <c r="A2173" s="6" t="str">
        <f t="shared" si="0"/>
        <v>Somalia-Africa2000</v>
      </c>
      <c r="B2173" s="6" t="s">
        <v>237</v>
      </c>
      <c r="C2173" s="6" t="s">
        <v>69</v>
      </c>
      <c r="D2173" s="7" t="s">
        <v>277</v>
      </c>
      <c r="E2173" s="12"/>
      <c r="F2173" s="12"/>
    </row>
    <row r="2174" customHeight="1" spans="1:6">
      <c r="A2174" s="6" t="str">
        <f t="shared" si="0"/>
        <v>Somalia-Africa2001</v>
      </c>
      <c r="B2174" s="6" t="s">
        <v>237</v>
      </c>
      <c r="C2174" s="6" t="s">
        <v>69</v>
      </c>
      <c r="D2174" s="7" t="s">
        <v>278</v>
      </c>
      <c r="E2174" s="12"/>
      <c r="F2174" s="12"/>
    </row>
    <row r="2175" customHeight="1" spans="1:6">
      <c r="A2175" s="6" t="str">
        <f t="shared" si="0"/>
        <v>Somalia-Africa2002</v>
      </c>
      <c r="B2175" s="6" t="s">
        <v>237</v>
      </c>
      <c r="C2175" s="6" t="s">
        <v>69</v>
      </c>
      <c r="D2175" s="7" t="s">
        <v>279</v>
      </c>
      <c r="E2175" s="12"/>
      <c r="F2175" s="12"/>
    </row>
    <row r="2176" customHeight="1" spans="1:6">
      <c r="A2176" s="6" t="str">
        <f t="shared" si="0"/>
        <v>Somalia-Africa2003</v>
      </c>
      <c r="B2176" s="6" t="s">
        <v>237</v>
      </c>
      <c r="C2176" s="6" t="s">
        <v>69</v>
      </c>
      <c r="D2176" s="7" t="s">
        <v>280</v>
      </c>
      <c r="E2176" s="12"/>
      <c r="F2176" s="12"/>
    </row>
    <row r="2177" customHeight="1" spans="1:6">
      <c r="A2177" s="6" t="str">
        <f t="shared" si="0"/>
        <v>Somalia-Africa2004</v>
      </c>
      <c r="B2177" s="6" t="s">
        <v>237</v>
      </c>
      <c r="C2177" s="6" t="s">
        <v>69</v>
      </c>
      <c r="D2177" s="7" t="s">
        <v>281</v>
      </c>
      <c r="E2177" s="12"/>
      <c r="F2177" s="12"/>
    </row>
    <row r="2178" customHeight="1" spans="1:6">
      <c r="A2178" s="6" t="str">
        <f t="shared" si="0"/>
        <v>Somalia-Africa2005</v>
      </c>
      <c r="B2178" s="6" t="s">
        <v>237</v>
      </c>
      <c r="C2178" s="6" t="s">
        <v>69</v>
      </c>
      <c r="D2178" s="7" t="s">
        <v>282</v>
      </c>
      <c r="E2178" s="12"/>
      <c r="F2178" s="12"/>
    </row>
    <row r="2179" customHeight="1" spans="1:6">
      <c r="A2179" s="6" t="str">
        <f t="shared" si="0"/>
        <v>Somalia-Africa2006</v>
      </c>
      <c r="B2179" s="6" t="s">
        <v>237</v>
      </c>
      <c r="C2179" s="6" t="s">
        <v>69</v>
      </c>
      <c r="D2179" s="7" t="s">
        <v>287</v>
      </c>
      <c r="E2179" s="12"/>
      <c r="F2179" s="12"/>
    </row>
    <row r="2180" customHeight="1" spans="1:6">
      <c r="A2180" s="6" t="str">
        <f t="shared" si="0"/>
        <v>Somalia-Africa2007</v>
      </c>
      <c r="B2180" s="6" t="s">
        <v>237</v>
      </c>
      <c r="C2180" s="6" t="s">
        <v>69</v>
      </c>
      <c r="D2180" s="7" t="s">
        <v>289</v>
      </c>
      <c r="E2180" s="12"/>
      <c r="F2180" s="12"/>
    </row>
    <row r="2181" customHeight="1" spans="1:6">
      <c r="A2181" s="6" t="str">
        <f t="shared" si="0"/>
        <v>Somalia-Africa2008</v>
      </c>
      <c r="B2181" s="6" t="s">
        <v>237</v>
      </c>
      <c r="C2181" s="6" t="s">
        <v>69</v>
      </c>
      <c r="D2181" s="7" t="s">
        <v>283</v>
      </c>
      <c r="E2181" s="12"/>
      <c r="F2181" s="12"/>
    </row>
    <row r="2182" customHeight="1" spans="1:6">
      <c r="A2182" s="6" t="str">
        <f t="shared" si="0"/>
        <v>Somalia-Africa2009</v>
      </c>
      <c r="B2182" s="6" t="s">
        <v>237</v>
      </c>
      <c r="C2182" s="6" t="s">
        <v>69</v>
      </c>
      <c r="D2182" s="7" t="s">
        <v>284</v>
      </c>
      <c r="E2182" s="12"/>
      <c r="F2182" s="12"/>
    </row>
    <row r="2183" customHeight="1" spans="1:6">
      <c r="A2183" s="6" t="str">
        <f t="shared" si="0"/>
        <v>Somalia-Africa2010</v>
      </c>
      <c r="B2183" s="6" t="s">
        <v>237</v>
      </c>
      <c r="C2183" s="6" t="s">
        <v>69</v>
      </c>
      <c r="D2183" s="7" t="s">
        <v>288</v>
      </c>
      <c r="E2183" s="12"/>
      <c r="F2183" s="12"/>
    </row>
    <row r="2184" customHeight="1" spans="1:6">
      <c r="A2184" s="6" t="str">
        <f t="shared" si="0"/>
        <v>Somalia-Africa2011</v>
      </c>
      <c r="B2184" s="6" t="s">
        <v>237</v>
      </c>
      <c r="C2184" s="6" t="s">
        <v>69</v>
      </c>
      <c r="D2184" s="7" t="s">
        <v>285</v>
      </c>
      <c r="E2184" s="12"/>
      <c r="F2184" s="12"/>
    </row>
    <row r="2185" customHeight="1" spans="1:6">
      <c r="A2185" s="6" t="str">
        <f t="shared" si="0"/>
        <v>Somalia-Africa2012</v>
      </c>
      <c r="B2185" s="6" t="s">
        <v>237</v>
      </c>
      <c r="C2185" s="6" t="s">
        <v>69</v>
      </c>
      <c r="D2185" s="7" t="s">
        <v>286</v>
      </c>
      <c r="E2185" s="12"/>
      <c r="F2185" s="12"/>
    </row>
    <row r="2186" customHeight="1" spans="1:6">
      <c r="A2186" s="6" t="str">
        <f t="shared" si="0"/>
        <v>South Africa-Africa2000</v>
      </c>
      <c r="B2186" s="6" t="s">
        <v>238</v>
      </c>
      <c r="C2186" s="6" t="s">
        <v>69</v>
      </c>
      <c r="D2186" s="7" t="s">
        <v>277</v>
      </c>
      <c r="E2186" s="13">
        <v>3338000000</v>
      </c>
      <c r="F2186" s="13">
        <v>2684000000</v>
      </c>
    </row>
    <row r="2187" customHeight="1" spans="1:6">
      <c r="A2187" s="6" t="str">
        <f t="shared" si="0"/>
        <v>South Africa-Africa2001</v>
      </c>
      <c r="B2187" s="6" t="s">
        <v>238</v>
      </c>
      <c r="C2187" s="6" t="s">
        <v>69</v>
      </c>
      <c r="D2187" s="7" t="s">
        <v>278</v>
      </c>
      <c r="E2187" s="13">
        <v>3256000000</v>
      </c>
      <c r="F2187" s="13">
        <v>2366000000</v>
      </c>
    </row>
    <row r="2188" customHeight="1" spans="1:6">
      <c r="A2188" s="6" t="str">
        <f t="shared" si="0"/>
        <v>South Africa-Africa2002</v>
      </c>
      <c r="B2188" s="6" t="s">
        <v>238</v>
      </c>
      <c r="C2188" s="6" t="s">
        <v>69</v>
      </c>
      <c r="D2188" s="7" t="s">
        <v>279</v>
      </c>
      <c r="E2188" s="13">
        <v>3695000000</v>
      </c>
      <c r="F2188" s="13">
        <v>2251000000</v>
      </c>
    </row>
    <row r="2189" customHeight="1" spans="1:6">
      <c r="A2189" s="6" t="str">
        <f t="shared" si="0"/>
        <v>South Africa-Africa2003</v>
      </c>
      <c r="B2189" s="6" t="s">
        <v>238</v>
      </c>
      <c r="C2189" s="6" t="s">
        <v>69</v>
      </c>
      <c r="D2189" s="7" t="s">
        <v>280</v>
      </c>
      <c r="E2189" s="13">
        <v>6674000000</v>
      </c>
      <c r="F2189" s="13">
        <v>3655000000</v>
      </c>
    </row>
    <row r="2190" customHeight="1" spans="1:6">
      <c r="A2190" s="6" t="str">
        <f t="shared" si="0"/>
        <v>South Africa-Africa2004</v>
      </c>
      <c r="B2190" s="6" t="s">
        <v>238</v>
      </c>
      <c r="C2190" s="6" t="s">
        <v>69</v>
      </c>
      <c r="D2190" s="7" t="s">
        <v>281</v>
      </c>
      <c r="E2190" s="13">
        <v>7571000000</v>
      </c>
      <c r="F2190" s="13">
        <v>4237000000</v>
      </c>
    </row>
    <row r="2191" customHeight="1" spans="1:6">
      <c r="A2191" s="6" t="str">
        <f t="shared" si="0"/>
        <v>South Africa-Africa2005</v>
      </c>
      <c r="B2191" s="6" t="s">
        <v>238</v>
      </c>
      <c r="C2191" s="6" t="s">
        <v>69</v>
      </c>
      <c r="D2191" s="7" t="s">
        <v>282</v>
      </c>
      <c r="E2191" s="13">
        <v>8629000000</v>
      </c>
      <c r="F2191" s="13">
        <v>4812000000</v>
      </c>
    </row>
    <row r="2192" customHeight="1" spans="1:6">
      <c r="A2192" s="6" t="str">
        <f t="shared" si="0"/>
        <v>South Africa-Africa2006</v>
      </c>
      <c r="B2192" s="6" t="s">
        <v>238</v>
      </c>
      <c r="C2192" s="6" t="s">
        <v>69</v>
      </c>
      <c r="D2192" s="7" t="s">
        <v>287</v>
      </c>
      <c r="E2192" s="13">
        <v>9211000000</v>
      </c>
      <c r="F2192" s="13">
        <v>5230000000</v>
      </c>
    </row>
    <row r="2193" customHeight="1" spans="1:6">
      <c r="A2193" s="6" t="str">
        <f t="shared" si="0"/>
        <v>South Africa-Africa2007</v>
      </c>
      <c r="B2193" s="6" t="s">
        <v>238</v>
      </c>
      <c r="C2193" s="6" t="s">
        <v>69</v>
      </c>
      <c r="D2193" s="7" t="s">
        <v>289</v>
      </c>
      <c r="E2193" s="13">
        <v>10226000000</v>
      </c>
      <c r="F2193" s="13">
        <v>6103000000</v>
      </c>
    </row>
    <row r="2194" customHeight="1" spans="1:6">
      <c r="A2194" s="6" t="str">
        <f t="shared" si="0"/>
        <v>South Africa-Africa2008</v>
      </c>
      <c r="B2194" s="6" t="s">
        <v>238</v>
      </c>
      <c r="C2194" s="6" t="s">
        <v>69</v>
      </c>
      <c r="D2194" s="7" t="s">
        <v>283</v>
      </c>
      <c r="E2194" s="13">
        <v>9178000000</v>
      </c>
      <c r="F2194" s="13">
        <v>6905000000</v>
      </c>
    </row>
    <row r="2195" customHeight="1" spans="1:6">
      <c r="A2195" s="6" t="str">
        <f t="shared" si="0"/>
        <v>South Africa-Africa2009</v>
      </c>
      <c r="B2195" s="6" t="s">
        <v>238</v>
      </c>
      <c r="C2195" s="6" t="s">
        <v>69</v>
      </c>
      <c r="D2195" s="7" t="s">
        <v>284</v>
      </c>
      <c r="E2195" s="13">
        <v>8684000000</v>
      </c>
      <c r="F2195" s="13">
        <v>6420000000</v>
      </c>
    </row>
    <row r="2196" customHeight="1" spans="1:6">
      <c r="A2196" s="6" t="str">
        <f t="shared" si="0"/>
        <v>South Africa-Africa2010</v>
      </c>
      <c r="B2196" s="6" t="s">
        <v>238</v>
      </c>
      <c r="C2196" s="6" t="s">
        <v>69</v>
      </c>
      <c r="D2196" s="7" t="s">
        <v>288</v>
      </c>
      <c r="E2196" s="13">
        <v>10308000000</v>
      </c>
      <c r="F2196" s="13">
        <v>8139000000</v>
      </c>
    </row>
    <row r="2197" customHeight="1" spans="1:6">
      <c r="A2197" s="6" t="str">
        <f t="shared" si="0"/>
        <v>South Africa-Africa2011</v>
      </c>
      <c r="B2197" s="6" t="s">
        <v>238</v>
      </c>
      <c r="C2197" s="6" t="s">
        <v>69</v>
      </c>
      <c r="D2197" s="7" t="s">
        <v>285</v>
      </c>
      <c r="E2197" s="13">
        <v>10707000000</v>
      </c>
      <c r="F2197" s="13">
        <v>8397000000</v>
      </c>
    </row>
    <row r="2198" customHeight="1" spans="1:6">
      <c r="A2198" s="6" t="str">
        <f t="shared" si="0"/>
        <v>South Africa-Africa2012</v>
      </c>
      <c r="B2198" s="6" t="s">
        <v>238</v>
      </c>
      <c r="C2198" s="6" t="s">
        <v>69</v>
      </c>
      <c r="D2198" s="7" t="s">
        <v>286</v>
      </c>
      <c r="E2198" s="13">
        <v>11201000000</v>
      </c>
      <c r="F2198" s="13">
        <v>7144000000</v>
      </c>
    </row>
    <row r="2199" customHeight="1" spans="1:6">
      <c r="A2199" s="6" t="str">
        <f t="shared" si="0"/>
        <v>South Korea-Asia2000</v>
      </c>
      <c r="B2199" s="6" t="s">
        <v>239</v>
      </c>
      <c r="C2199" s="6" t="s">
        <v>65</v>
      </c>
      <c r="D2199" s="7" t="s">
        <v>277</v>
      </c>
      <c r="E2199" s="13">
        <v>8527000000</v>
      </c>
      <c r="F2199" s="13">
        <v>7945000000</v>
      </c>
    </row>
    <row r="2200" customHeight="1" spans="1:6">
      <c r="A2200" s="6" t="str">
        <f t="shared" si="0"/>
        <v>South Korea-Asia2001</v>
      </c>
      <c r="B2200" s="6" t="s">
        <v>239</v>
      </c>
      <c r="C2200" s="6" t="s">
        <v>65</v>
      </c>
      <c r="D2200" s="7" t="s">
        <v>278</v>
      </c>
      <c r="E2200" s="13">
        <v>7919000000</v>
      </c>
      <c r="F2200" s="13">
        <v>8349000000</v>
      </c>
    </row>
    <row r="2201" customHeight="1" spans="1:6">
      <c r="A2201" s="6" t="str">
        <f t="shared" si="0"/>
        <v>South Korea-Asia2002</v>
      </c>
      <c r="B2201" s="6" t="s">
        <v>239</v>
      </c>
      <c r="C2201" s="6" t="s">
        <v>65</v>
      </c>
      <c r="D2201" s="7" t="s">
        <v>279</v>
      </c>
      <c r="E2201" s="13">
        <v>7621000000</v>
      </c>
      <c r="F2201" s="13">
        <v>11440000000</v>
      </c>
    </row>
    <row r="2202" customHeight="1" spans="1:6">
      <c r="A2202" s="6" t="str">
        <f t="shared" si="0"/>
        <v>South Korea-Asia2003</v>
      </c>
      <c r="B2202" s="6" t="s">
        <v>239</v>
      </c>
      <c r="C2202" s="6" t="s">
        <v>65</v>
      </c>
      <c r="D2202" s="7" t="s">
        <v>280</v>
      </c>
      <c r="E2202" s="13">
        <v>7005000000</v>
      </c>
      <c r="F2202" s="13">
        <v>11063000000</v>
      </c>
    </row>
    <row r="2203" customHeight="1" spans="1:6">
      <c r="A2203" s="6" t="str">
        <f t="shared" si="0"/>
        <v>South Korea-Asia2004</v>
      </c>
      <c r="B2203" s="6" t="s">
        <v>239</v>
      </c>
      <c r="C2203" s="6" t="s">
        <v>65</v>
      </c>
      <c r="D2203" s="7" t="s">
        <v>281</v>
      </c>
      <c r="E2203" s="13">
        <v>8226000000</v>
      </c>
      <c r="F2203" s="13">
        <v>13507000000</v>
      </c>
    </row>
    <row r="2204" customHeight="1" spans="1:6">
      <c r="A2204" s="6" t="str">
        <f t="shared" si="0"/>
        <v>South Korea-Asia2005</v>
      </c>
      <c r="B2204" s="6" t="s">
        <v>239</v>
      </c>
      <c r="C2204" s="6" t="s">
        <v>65</v>
      </c>
      <c r="D2204" s="7" t="s">
        <v>282</v>
      </c>
      <c r="E2204" s="13">
        <v>8290000000</v>
      </c>
      <c r="F2204" s="13">
        <v>16924000000</v>
      </c>
    </row>
    <row r="2205" customHeight="1" spans="1:6">
      <c r="A2205" s="6" t="str">
        <f t="shared" si="0"/>
        <v>South Korea-Asia2006</v>
      </c>
      <c r="B2205" s="6" t="s">
        <v>239</v>
      </c>
      <c r="C2205" s="6" t="s">
        <v>65</v>
      </c>
      <c r="D2205" s="7" t="s">
        <v>287</v>
      </c>
      <c r="E2205" s="13">
        <v>8508000000</v>
      </c>
      <c r="F2205" s="13">
        <v>20989000000</v>
      </c>
    </row>
    <row r="2206" customHeight="1" spans="1:6">
      <c r="A2206" s="6" t="str">
        <f t="shared" si="0"/>
        <v>South Korea-Asia2007</v>
      </c>
      <c r="B2206" s="6" t="s">
        <v>239</v>
      </c>
      <c r="C2206" s="6" t="s">
        <v>65</v>
      </c>
      <c r="D2206" s="7" t="s">
        <v>289</v>
      </c>
      <c r="E2206" s="13">
        <v>9288000000</v>
      </c>
      <c r="F2206" s="13">
        <v>24449000000</v>
      </c>
    </row>
    <row r="2207" customHeight="1" spans="1:6">
      <c r="A2207" s="6" t="str">
        <f t="shared" si="0"/>
        <v>South Korea-Asia2008</v>
      </c>
      <c r="B2207" s="6" t="s">
        <v>239</v>
      </c>
      <c r="C2207" s="6" t="s">
        <v>65</v>
      </c>
      <c r="D2207" s="7" t="s">
        <v>283</v>
      </c>
      <c r="E2207" s="13">
        <v>13479000000</v>
      </c>
      <c r="F2207" s="13">
        <v>21456000000</v>
      </c>
    </row>
    <row r="2208" customHeight="1" spans="1:6">
      <c r="A2208" s="6" t="str">
        <f t="shared" si="0"/>
        <v>South Korea-Asia2009</v>
      </c>
      <c r="B2208" s="6" t="s">
        <v>239</v>
      </c>
      <c r="C2208" s="6" t="s">
        <v>65</v>
      </c>
      <c r="D2208" s="7" t="s">
        <v>284</v>
      </c>
      <c r="E2208" s="13">
        <v>13304000000</v>
      </c>
      <c r="F2208" s="13">
        <v>16360000000</v>
      </c>
    </row>
    <row r="2209" customHeight="1" spans="1:6">
      <c r="A2209" s="6" t="str">
        <f t="shared" si="0"/>
        <v>South Korea-Asia2010</v>
      </c>
      <c r="B2209" s="6" t="s">
        <v>239</v>
      </c>
      <c r="C2209" s="6" t="s">
        <v>65</v>
      </c>
      <c r="D2209" s="7" t="s">
        <v>288</v>
      </c>
      <c r="E2209" s="13">
        <v>14398000000</v>
      </c>
      <c r="F2209" s="13">
        <v>20802000000</v>
      </c>
    </row>
    <row r="2210" customHeight="1" spans="1:6">
      <c r="A2210" s="6" t="str">
        <f t="shared" si="0"/>
        <v>South Korea-Asia2011</v>
      </c>
      <c r="B2210" s="6" t="s">
        <v>239</v>
      </c>
      <c r="C2210" s="6" t="s">
        <v>65</v>
      </c>
      <c r="D2210" s="7" t="s">
        <v>285</v>
      </c>
      <c r="E2210" s="13">
        <v>17467000000</v>
      </c>
      <c r="F2210" s="13">
        <v>22209000000</v>
      </c>
    </row>
    <row r="2211" customHeight="1" spans="1:6">
      <c r="A2211" s="6" t="str">
        <f t="shared" si="0"/>
        <v>South Korea-Asia2012</v>
      </c>
      <c r="B2211" s="6" t="s">
        <v>239</v>
      </c>
      <c r="C2211" s="6" t="s">
        <v>65</v>
      </c>
      <c r="D2211" s="7" t="s">
        <v>286</v>
      </c>
      <c r="E2211" s="13">
        <v>19653000000</v>
      </c>
      <c r="F2211" s="13">
        <v>22386000000</v>
      </c>
    </row>
    <row r="2212" customHeight="1" spans="1:6">
      <c r="A2212" s="6" t="str">
        <f t="shared" si="0"/>
        <v>South Sudan-Africa2000</v>
      </c>
      <c r="B2212" s="6" t="s">
        <v>240</v>
      </c>
      <c r="C2212" s="6" t="s">
        <v>69</v>
      </c>
      <c r="D2212" s="7" t="s">
        <v>277</v>
      </c>
      <c r="E2212" s="12"/>
      <c r="F2212" s="12"/>
    </row>
    <row r="2213" customHeight="1" spans="1:6">
      <c r="A2213" s="6" t="str">
        <f t="shared" si="0"/>
        <v>South Sudan-Africa2001</v>
      </c>
      <c r="B2213" s="6" t="s">
        <v>240</v>
      </c>
      <c r="C2213" s="6" t="s">
        <v>69</v>
      </c>
      <c r="D2213" s="7" t="s">
        <v>278</v>
      </c>
      <c r="E2213" s="12"/>
      <c r="F2213" s="12"/>
    </row>
    <row r="2214" customHeight="1" spans="1:6">
      <c r="A2214" s="6" t="str">
        <f t="shared" si="0"/>
        <v>South Sudan-Africa2002</v>
      </c>
      <c r="B2214" s="6" t="s">
        <v>240</v>
      </c>
      <c r="C2214" s="6" t="s">
        <v>69</v>
      </c>
      <c r="D2214" s="7" t="s">
        <v>279</v>
      </c>
      <c r="E2214" s="12"/>
      <c r="F2214" s="12"/>
    </row>
    <row r="2215" customHeight="1" spans="1:6">
      <c r="A2215" s="6" t="str">
        <f t="shared" si="0"/>
        <v>South Sudan-Africa2003</v>
      </c>
      <c r="B2215" s="6" t="s">
        <v>240</v>
      </c>
      <c r="C2215" s="6" t="s">
        <v>69</v>
      </c>
      <c r="D2215" s="7" t="s">
        <v>280</v>
      </c>
      <c r="E2215" s="12"/>
      <c r="F2215" s="12"/>
    </row>
    <row r="2216" customHeight="1" spans="1:6">
      <c r="A2216" s="6" t="str">
        <f t="shared" si="0"/>
        <v>South Sudan-Africa2004</v>
      </c>
      <c r="B2216" s="6" t="s">
        <v>240</v>
      </c>
      <c r="C2216" s="6" t="s">
        <v>69</v>
      </c>
      <c r="D2216" s="7" t="s">
        <v>281</v>
      </c>
      <c r="E2216" s="12"/>
      <c r="F2216" s="12"/>
    </row>
    <row r="2217" customHeight="1" spans="1:6">
      <c r="A2217" s="6" t="str">
        <f t="shared" si="0"/>
        <v>South Sudan-Africa2005</v>
      </c>
      <c r="B2217" s="6" t="s">
        <v>240</v>
      </c>
      <c r="C2217" s="6" t="s">
        <v>69</v>
      </c>
      <c r="D2217" s="7" t="s">
        <v>282</v>
      </c>
      <c r="E2217" s="12"/>
      <c r="F2217" s="12"/>
    </row>
    <row r="2218" customHeight="1" spans="1:6">
      <c r="A2218" s="6" t="str">
        <f t="shared" si="0"/>
        <v>South Sudan-Africa2006</v>
      </c>
      <c r="B2218" s="6" t="s">
        <v>240</v>
      </c>
      <c r="C2218" s="6" t="s">
        <v>69</v>
      </c>
      <c r="D2218" s="7" t="s">
        <v>287</v>
      </c>
      <c r="E2218" s="12"/>
      <c r="F2218" s="12"/>
    </row>
    <row r="2219" customHeight="1" spans="1:6">
      <c r="A2219" s="6" t="str">
        <f t="shared" si="0"/>
        <v>South Sudan-Africa2007</v>
      </c>
      <c r="B2219" s="6" t="s">
        <v>240</v>
      </c>
      <c r="C2219" s="6" t="s">
        <v>69</v>
      </c>
      <c r="D2219" s="7" t="s">
        <v>289</v>
      </c>
      <c r="E2219" s="12"/>
      <c r="F2219" s="12"/>
    </row>
    <row r="2220" customHeight="1" spans="1:6">
      <c r="A2220" s="6" t="str">
        <f t="shared" si="0"/>
        <v>South Sudan-Africa2008</v>
      </c>
      <c r="B2220" s="6" t="s">
        <v>240</v>
      </c>
      <c r="C2220" s="6" t="s">
        <v>69</v>
      </c>
      <c r="D2220" s="7" t="s">
        <v>283</v>
      </c>
      <c r="E2220" s="12"/>
      <c r="F2220" s="12"/>
    </row>
    <row r="2221" customHeight="1" spans="1:6">
      <c r="A2221" s="6" t="str">
        <f t="shared" si="0"/>
        <v>South Sudan-Africa2009</v>
      </c>
      <c r="B2221" s="6" t="s">
        <v>240</v>
      </c>
      <c r="C2221" s="6" t="s">
        <v>69</v>
      </c>
      <c r="D2221" s="7" t="s">
        <v>284</v>
      </c>
      <c r="E2221" s="12"/>
      <c r="F2221" s="12"/>
    </row>
    <row r="2222" customHeight="1" spans="1:6">
      <c r="A2222" s="6" t="str">
        <f t="shared" si="0"/>
        <v>South Sudan-Africa2010</v>
      </c>
      <c r="B2222" s="6" t="s">
        <v>240</v>
      </c>
      <c r="C2222" s="6" t="s">
        <v>69</v>
      </c>
      <c r="D2222" s="7" t="s">
        <v>288</v>
      </c>
      <c r="E2222" s="12"/>
      <c r="F2222" s="12"/>
    </row>
    <row r="2223" customHeight="1" spans="1:6">
      <c r="A2223" s="6" t="str">
        <f t="shared" si="0"/>
        <v>South Sudan-Africa2011</v>
      </c>
      <c r="B2223" s="6" t="s">
        <v>240</v>
      </c>
      <c r="C2223" s="6" t="s">
        <v>69</v>
      </c>
      <c r="D2223" s="7" t="s">
        <v>285</v>
      </c>
      <c r="E2223" s="12"/>
      <c r="F2223" s="12"/>
    </row>
    <row r="2224" customHeight="1" spans="1:6">
      <c r="A2224" s="6" t="str">
        <f t="shared" si="0"/>
        <v>South Sudan-Africa2012</v>
      </c>
      <c r="B2224" s="6" t="s">
        <v>240</v>
      </c>
      <c r="C2224" s="6" t="s">
        <v>69</v>
      </c>
      <c r="D2224" s="7" t="s">
        <v>286</v>
      </c>
      <c r="E2224" s="12"/>
      <c r="F2224" s="12"/>
    </row>
    <row r="2225" customHeight="1" spans="1:6">
      <c r="A2225" s="6" t="str">
        <f t="shared" si="0"/>
        <v>Spain-Europe2000</v>
      </c>
      <c r="B2225" s="6" t="s">
        <v>241</v>
      </c>
      <c r="C2225" s="6" t="s">
        <v>67</v>
      </c>
      <c r="D2225" s="7" t="s">
        <v>277</v>
      </c>
      <c r="E2225" s="13">
        <v>32656000000</v>
      </c>
      <c r="F2225" s="13">
        <v>7710000000</v>
      </c>
    </row>
    <row r="2226" customHeight="1" spans="1:6">
      <c r="A2226" s="6" t="str">
        <f t="shared" si="0"/>
        <v>Spain-Europe2001</v>
      </c>
      <c r="B2226" s="6" t="s">
        <v>241</v>
      </c>
      <c r="C2226" s="6" t="s">
        <v>67</v>
      </c>
      <c r="D2226" s="7" t="s">
        <v>278</v>
      </c>
      <c r="E2226" s="13">
        <v>33829000000</v>
      </c>
      <c r="F2226" s="13">
        <v>8466000000</v>
      </c>
    </row>
    <row r="2227" customHeight="1" spans="1:6">
      <c r="A2227" s="6" t="str">
        <f t="shared" si="0"/>
        <v>Spain-Europe2002</v>
      </c>
      <c r="B2227" s="6" t="s">
        <v>241</v>
      </c>
      <c r="C2227" s="6" t="s">
        <v>67</v>
      </c>
      <c r="D2227" s="7" t="s">
        <v>279</v>
      </c>
      <c r="E2227" s="13">
        <v>35468000000</v>
      </c>
      <c r="F2227" s="13">
        <v>9366000000</v>
      </c>
    </row>
    <row r="2228" customHeight="1" spans="1:6">
      <c r="A2228" s="6" t="str">
        <f t="shared" si="0"/>
        <v>Spain-Europe2003</v>
      </c>
      <c r="B2228" s="6" t="s">
        <v>241</v>
      </c>
      <c r="C2228" s="6" t="s">
        <v>67</v>
      </c>
      <c r="D2228" s="7" t="s">
        <v>280</v>
      </c>
      <c r="E2228" s="13">
        <v>43863000000</v>
      </c>
      <c r="F2228" s="13">
        <v>11330000000</v>
      </c>
    </row>
    <row r="2229" customHeight="1" spans="1:6">
      <c r="A2229" s="6" t="str">
        <f t="shared" si="0"/>
        <v>Spain-Europe2004</v>
      </c>
      <c r="B2229" s="6" t="s">
        <v>241</v>
      </c>
      <c r="C2229" s="6" t="s">
        <v>67</v>
      </c>
      <c r="D2229" s="7" t="s">
        <v>281</v>
      </c>
      <c r="E2229" s="13">
        <v>49996000000</v>
      </c>
      <c r="F2229" s="13">
        <v>14864000000</v>
      </c>
    </row>
    <row r="2230" customHeight="1" spans="1:6">
      <c r="A2230" s="6" t="str">
        <f t="shared" si="0"/>
        <v>Spain-Europe2005</v>
      </c>
      <c r="B2230" s="6" t="s">
        <v>241</v>
      </c>
      <c r="C2230" s="6" t="s">
        <v>67</v>
      </c>
      <c r="D2230" s="7" t="s">
        <v>282</v>
      </c>
      <c r="E2230" s="13">
        <v>53066000000</v>
      </c>
      <c r="F2230" s="13">
        <v>18441000000</v>
      </c>
    </row>
    <row r="2231" customHeight="1" spans="1:6">
      <c r="A2231" s="6" t="str">
        <f t="shared" si="0"/>
        <v>Spain-Europe2006</v>
      </c>
      <c r="B2231" s="6" t="s">
        <v>241</v>
      </c>
      <c r="C2231" s="6" t="s">
        <v>67</v>
      </c>
      <c r="D2231" s="7" t="s">
        <v>287</v>
      </c>
      <c r="E2231" s="13">
        <v>57543000000</v>
      </c>
      <c r="F2231" s="13">
        <v>20348000000</v>
      </c>
    </row>
    <row r="2232" customHeight="1" spans="1:6">
      <c r="A2232" s="6" t="str">
        <f t="shared" si="0"/>
        <v>Spain-Europe2007</v>
      </c>
      <c r="B2232" s="6" t="s">
        <v>241</v>
      </c>
      <c r="C2232" s="6" t="s">
        <v>67</v>
      </c>
      <c r="D2232" s="7" t="s">
        <v>289</v>
      </c>
      <c r="E2232" s="13">
        <v>65020000000</v>
      </c>
      <c r="F2232" s="13">
        <v>24355000000</v>
      </c>
    </row>
    <row r="2233" customHeight="1" spans="1:6">
      <c r="A2233" s="6" t="str">
        <f t="shared" si="0"/>
        <v>Spain-Europe2008</v>
      </c>
      <c r="B2233" s="6" t="s">
        <v>241</v>
      </c>
      <c r="C2233" s="6" t="s">
        <v>67</v>
      </c>
      <c r="D2233" s="7" t="s">
        <v>283</v>
      </c>
      <c r="E2233" s="13">
        <v>70434000000</v>
      </c>
      <c r="F2233" s="13">
        <v>27157000000</v>
      </c>
    </row>
    <row r="2234" customHeight="1" spans="1:6">
      <c r="A2234" s="6" t="str">
        <f t="shared" si="0"/>
        <v>Spain-Europe2009</v>
      </c>
      <c r="B2234" s="6" t="s">
        <v>241</v>
      </c>
      <c r="C2234" s="6" t="s">
        <v>67</v>
      </c>
      <c r="D2234" s="7" t="s">
        <v>284</v>
      </c>
      <c r="E2234" s="13">
        <v>59743000000</v>
      </c>
      <c r="F2234" s="13">
        <v>22787000000</v>
      </c>
    </row>
    <row r="2235" customHeight="1" spans="1:6">
      <c r="A2235" s="6" t="str">
        <f t="shared" si="0"/>
        <v>Spain-Europe2010</v>
      </c>
      <c r="B2235" s="6" t="s">
        <v>241</v>
      </c>
      <c r="C2235" s="6" t="s">
        <v>67</v>
      </c>
      <c r="D2235" s="7" t="s">
        <v>288</v>
      </c>
      <c r="E2235" s="13">
        <v>59042000000</v>
      </c>
      <c r="F2235" s="13">
        <v>22733000000</v>
      </c>
    </row>
    <row r="2236" customHeight="1" spans="1:6">
      <c r="A2236" s="6" t="str">
        <f t="shared" si="0"/>
        <v>Spain-Europe2011</v>
      </c>
      <c r="B2236" s="6" t="s">
        <v>241</v>
      </c>
      <c r="C2236" s="6" t="s">
        <v>67</v>
      </c>
      <c r="D2236" s="7" t="s">
        <v>285</v>
      </c>
      <c r="E2236" s="13">
        <v>67698000000</v>
      </c>
      <c r="F2236" s="13">
        <v>23583000000</v>
      </c>
    </row>
    <row r="2237" customHeight="1" spans="1:6">
      <c r="A2237" s="6" t="str">
        <f t="shared" si="0"/>
        <v>Spain-Europe2012</v>
      </c>
      <c r="B2237" s="6" t="s">
        <v>241</v>
      </c>
      <c r="C2237" s="6" t="s">
        <v>67</v>
      </c>
      <c r="D2237" s="7" t="s">
        <v>286</v>
      </c>
      <c r="E2237" s="13">
        <v>63198000000</v>
      </c>
      <c r="F2237" s="13">
        <v>21749000000</v>
      </c>
    </row>
    <row r="2238" customHeight="1" spans="1:6">
      <c r="A2238" s="6" t="str">
        <f t="shared" si="0"/>
        <v>Sri Lanka-Asia2000</v>
      </c>
      <c r="B2238" s="6" t="s">
        <v>242</v>
      </c>
      <c r="C2238" s="6" t="s">
        <v>65</v>
      </c>
      <c r="D2238" s="7" t="s">
        <v>277</v>
      </c>
      <c r="E2238" s="13">
        <v>388000000</v>
      </c>
      <c r="F2238" s="13">
        <v>383000000</v>
      </c>
    </row>
    <row r="2239" customHeight="1" spans="1:6">
      <c r="A2239" s="6" t="str">
        <f t="shared" si="0"/>
        <v>Sri Lanka-Asia2001</v>
      </c>
      <c r="B2239" s="6" t="s">
        <v>242</v>
      </c>
      <c r="C2239" s="6" t="s">
        <v>65</v>
      </c>
      <c r="D2239" s="7" t="s">
        <v>278</v>
      </c>
      <c r="E2239" s="13">
        <v>347000000</v>
      </c>
      <c r="F2239" s="13">
        <v>402000000</v>
      </c>
    </row>
    <row r="2240" customHeight="1" spans="1:6">
      <c r="A2240" s="6" t="str">
        <f t="shared" si="0"/>
        <v>Sri Lanka-Asia2002</v>
      </c>
      <c r="B2240" s="6" t="s">
        <v>242</v>
      </c>
      <c r="C2240" s="6" t="s">
        <v>65</v>
      </c>
      <c r="D2240" s="7" t="s">
        <v>279</v>
      </c>
      <c r="E2240" s="13">
        <v>594000000</v>
      </c>
      <c r="F2240" s="13">
        <v>438000000</v>
      </c>
    </row>
    <row r="2241" customHeight="1" spans="1:6">
      <c r="A2241" s="6" t="str">
        <f t="shared" si="0"/>
        <v>Sri Lanka-Asia2003</v>
      </c>
      <c r="B2241" s="6" t="s">
        <v>242</v>
      </c>
      <c r="C2241" s="6" t="s">
        <v>65</v>
      </c>
      <c r="D2241" s="7" t="s">
        <v>280</v>
      </c>
      <c r="E2241" s="13">
        <v>709000000</v>
      </c>
      <c r="F2241" s="13">
        <v>462000000</v>
      </c>
    </row>
    <row r="2242" customHeight="1" spans="1:6">
      <c r="A2242" s="6" t="str">
        <f t="shared" si="0"/>
        <v>Sri Lanka-Asia2004</v>
      </c>
      <c r="B2242" s="6" t="s">
        <v>242</v>
      </c>
      <c r="C2242" s="6" t="s">
        <v>65</v>
      </c>
      <c r="D2242" s="7" t="s">
        <v>281</v>
      </c>
      <c r="E2242" s="13">
        <v>808000000</v>
      </c>
      <c r="F2242" s="13">
        <v>499000000</v>
      </c>
    </row>
    <row r="2243" customHeight="1" spans="1:6">
      <c r="A2243" s="6" t="str">
        <f t="shared" si="0"/>
        <v>Sri Lanka-Asia2005</v>
      </c>
      <c r="B2243" s="6" t="s">
        <v>242</v>
      </c>
      <c r="C2243" s="6" t="s">
        <v>65</v>
      </c>
      <c r="D2243" s="7" t="s">
        <v>282</v>
      </c>
      <c r="E2243" s="13">
        <v>729000000</v>
      </c>
      <c r="F2243" s="13">
        <v>552000000</v>
      </c>
    </row>
    <row r="2244" customHeight="1" spans="1:6">
      <c r="A2244" s="6" t="str">
        <f t="shared" si="0"/>
        <v>Sri Lanka-Asia2006</v>
      </c>
      <c r="B2244" s="6" t="s">
        <v>242</v>
      </c>
      <c r="C2244" s="6" t="s">
        <v>65</v>
      </c>
      <c r="D2244" s="7" t="s">
        <v>287</v>
      </c>
      <c r="E2244" s="13">
        <v>733000000</v>
      </c>
      <c r="F2244" s="13">
        <v>666000000</v>
      </c>
    </row>
    <row r="2245" customHeight="1" spans="1:6">
      <c r="A2245" s="6" t="str">
        <f t="shared" si="0"/>
        <v>Sri Lanka-Asia2007</v>
      </c>
      <c r="B2245" s="6" t="s">
        <v>242</v>
      </c>
      <c r="C2245" s="6" t="s">
        <v>65</v>
      </c>
      <c r="D2245" s="7" t="s">
        <v>289</v>
      </c>
      <c r="E2245" s="13">
        <v>750000000</v>
      </c>
      <c r="F2245" s="13">
        <v>709000000</v>
      </c>
    </row>
    <row r="2246" customHeight="1" spans="1:6">
      <c r="A2246" s="6" t="str">
        <f t="shared" si="0"/>
        <v>Sri Lanka-Asia2008</v>
      </c>
      <c r="B2246" s="6" t="s">
        <v>242</v>
      </c>
      <c r="C2246" s="6" t="s">
        <v>65</v>
      </c>
      <c r="D2246" s="7" t="s">
        <v>283</v>
      </c>
      <c r="E2246" s="13">
        <v>803000000</v>
      </c>
      <c r="F2246" s="13">
        <v>777000000</v>
      </c>
    </row>
    <row r="2247" customHeight="1" spans="1:6">
      <c r="A2247" s="6" t="str">
        <f t="shared" si="0"/>
        <v>Sri Lanka-Asia2009</v>
      </c>
      <c r="B2247" s="6" t="s">
        <v>242</v>
      </c>
      <c r="C2247" s="6" t="s">
        <v>65</v>
      </c>
      <c r="D2247" s="7" t="s">
        <v>284</v>
      </c>
      <c r="E2247" s="13">
        <v>754000000</v>
      </c>
      <c r="F2247" s="13">
        <v>735000000</v>
      </c>
    </row>
    <row r="2248" customHeight="1" spans="1:6">
      <c r="A2248" s="6" t="str">
        <f t="shared" si="0"/>
        <v>Sri Lanka-Asia2010</v>
      </c>
      <c r="B2248" s="6" t="s">
        <v>242</v>
      </c>
      <c r="C2248" s="6" t="s">
        <v>65</v>
      </c>
      <c r="D2248" s="7" t="s">
        <v>288</v>
      </c>
      <c r="E2248" s="13">
        <v>1044000000</v>
      </c>
      <c r="F2248" s="13">
        <v>828000000</v>
      </c>
    </row>
    <row r="2249" customHeight="1" spans="1:6">
      <c r="A2249" s="6" t="str">
        <f t="shared" si="0"/>
        <v>Sri Lanka-Asia2011</v>
      </c>
      <c r="B2249" s="6" t="s">
        <v>242</v>
      </c>
      <c r="C2249" s="6" t="s">
        <v>65</v>
      </c>
      <c r="D2249" s="7" t="s">
        <v>285</v>
      </c>
      <c r="E2249" s="13">
        <v>1421000000</v>
      </c>
      <c r="F2249" s="13">
        <v>926000000</v>
      </c>
    </row>
    <row r="2250" customHeight="1" spans="1:6">
      <c r="A2250" s="6" t="str">
        <f t="shared" si="0"/>
        <v>Sri Lanka-Asia2012</v>
      </c>
      <c r="B2250" s="6" t="s">
        <v>242</v>
      </c>
      <c r="C2250" s="6" t="s">
        <v>65</v>
      </c>
      <c r="D2250" s="7" t="s">
        <v>286</v>
      </c>
      <c r="E2250" s="13">
        <v>1756000000</v>
      </c>
      <c r="F2250" s="13">
        <v>1219000000</v>
      </c>
    </row>
    <row r="2251" customHeight="1" spans="1:6">
      <c r="A2251" s="6" t="str">
        <f t="shared" si="0"/>
        <v>St. Kitts and Nevis-The Americas2000</v>
      </c>
      <c r="B2251" s="6" t="s">
        <v>243</v>
      </c>
      <c r="C2251" s="6" t="s">
        <v>75</v>
      </c>
      <c r="D2251" s="7" t="s">
        <v>277</v>
      </c>
      <c r="E2251" s="13">
        <v>58000000</v>
      </c>
      <c r="F2251" s="13">
        <v>9000000</v>
      </c>
    </row>
    <row r="2252" customHeight="1" spans="1:6">
      <c r="A2252" s="6" t="str">
        <f t="shared" si="0"/>
        <v>St. Kitts and Nevis-The Americas2001</v>
      </c>
      <c r="B2252" s="6" t="s">
        <v>243</v>
      </c>
      <c r="C2252" s="6" t="s">
        <v>75</v>
      </c>
      <c r="D2252" s="7" t="s">
        <v>278</v>
      </c>
      <c r="E2252" s="13">
        <v>62000000</v>
      </c>
      <c r="F2252" s="13">
        <v>8000000</v>
      </c>
    </row>
    <row r="2253" customHeight="1" spans="1:6">
      <c r="A2253" s="6" t="str">
        <f t="shared" si="0"/>
        <v>St. Kitts and Nevis-The Americas2002</v>
      </c>
      <c r="B2253" s="6" t="s">
        <v>243</v>
      </c>
      <c r="C2253" s="6" t="s">
        <v>75</v>
      </c>
      <c r="D2253" s="7" t="s">
        <v>279</v>
      </c>
      <c r="E2253" s="13">
        <v>57000000</v>
      </c>
      <c r="F2253" s="13">
        <v>8000000</v>
      </c>
    </row>
    <row r="2254" customHeight="1" spans="1:6">
      <c r="A2254" s="6" t="str">
        <f t="shared" si="0"/>
        <v>St. Kitts and Nevis-The Americas2003</v>
      </c>
      <c r="B2254" s="6" t="s">
        <v>243</v>
      </c>
      <c r="C2254" s="6" t="s">
        <v>75</v>
      </c>
      <c r="D2254" s="7" t="s">
        <v>280</v>
      </c>
      <c r="E2254" s="13">
        <v>75000000</v>
      </c>
      <c r="F2254" s="13">
        <v>8000000</v>
      </c>
    </row>
    <row r="2255" customHeight="1" spans="1:6">
      <c r="A2255" s="6" t="str">
        <f t="shared" si="0"/>
        <v>St. Kitts and Nevis-The Americas2004</v>
      </c>
      <c r="B2255" s="6" t="s">
        <v>243</v>
      </c>
      <c r="C2255" s="6" t="s">
        <v>75</v>
      </c>
      <c r="D2255" s="7" t="s">
        <v>281</v>
      </c>
      <c r="E2255" s="13">
        <v>103000000</v>
      </c>
      <c r="F2255" s="13">
        <v>10000000</v>
      </c>
    </row>
    <row r="2256" customHeight="1" spans="1:6">
      <c r="A2256" s="6" t="str">
        <f t="shared" si="0"/>
        <v>St. Kitts and Nevis-The Americas2005</v>
      </c>
      <c r="B2256" s="6" t="s">
        <v>243</v>
      </c>
      <c r="C2256" s="6" t="s">
        <v>75</v>
      </c>
      <c r="D2256" s="7" t="s">
        <v>282</v>
      </c>
      <c r="E2256" s="13">
        <v>121000000</v>
      </c>
      <c r="F2256" s="13">
        <v>11000000</v>
      </c>
    </row>
    <row r="2257" customHeight="1" spans="1:6">
      <c r="A2257" s="6" t="str">
        <f t="shared" si="0"/>
        <v>St. Kitts and Nevis-The Americas2006</v>
      </c>
      <c r="B2257" s="6" t="s">
        <v>243</v>
      </c>
      <c r="C2257" s="6" t="s">
        <v>75</v>
      </c>
      <c r="D2257" s="7" t="s">
        <v>287</v>
      </c>
      <c r="E2257" s="13">
        <v>132000000</v>
      </c>
      <c r="F2257" s="13">
        <v>14000000</v>
      </c>
    </row>
    <row r="2258" customHeight="1" spans="1:6">
      <c r="A2258" s="6" t="str">
        <f t="shared" si="0"/>
        <v>St. Kitts and Nevis-The Americas2007</v>
      </c>
      <c r="B2258" s="6" t="s">
        <v>243</v>
      </c>
      <c r="C2258" s="6" t="s">
        <v>75</v>
      </c>
      <c r="D2258" s="7" t="s">
        <v>289</v>
      </c>
      <c r="E2258" s="13">
        <v>125000000</v>
      </c>
      <c r="F2258" s="13">
        <v>12000000</v>
      </c>
    </row>
    <row r="2259" customHeight="1" spans="1:6">
      <c r="A2259" s="6" t="str">
        <f t="shared" si="0"/>
        <v>St. Kitts and Nevis-The Americas2008</v>
      </c>
      <c r="B2259" s="6" t="s">
        <v>243</v>
      </c>
      <c r="C2259" s="6" t="s">
        <v>75</v>
      </c>
      <c r="D2259" s="7" t="s">
        <v>283</v>
      </c>
      <c r="E2259" s="13">
        <v>110000000</v>
      </c>
      <c r="F2259" s="13">
        <v>15000000</v>
      </c>
    </row>
    <row r="2260" customHeight="1" spans="1:6">
      <c r="A2260" s="6" t="str">
        <f t="shared" si="0"/>
        <v>St. Kitts and Nevis-The Americas2009</v>
      </c>
      <c r="B2260" s="6" t="s">
        <v>243</v>
      </c>
      <c r="C2260" s="6" t="s">
        <v>75</v>
      </c>
      <c r="D2260" s="7" t="s">
        <v>284</v>
      </c>
      <c r="E2260" s="13">
        <v>83000000</v>
      </c>
      <c r="F2260" s="13">
        <v>11000000</v>
      </c>
    </row>
    <row r="2261" customHeight="1" spans="1:6">
      <c r="A2261" s="6" t="str">
        <f t="shared" si="0"/>
        <v>St. Kitts and Nevis-The Americas2010</v>
      </c>
      <c r="B2261" s="6" t="s">
        <v>243</v>
      </c>
      <c r="C2261" s="6" t="s">
        <v>75</v>
      </c>
      <c r="D2261" s="7" t="s">
        <v>288</v>
      </c>
      <c r="E2261" s="13">
        <v>90000000</v>
      </c>
      <c r="F2261" s="13">
        <v>13000000</v>
      </c>
    </row>
    <row r="2262" customHeight="1" spans="1:6">
      <c r="A2262" s="6" t="str">
        <f t="shared" si="0"/>
        <v>St. Kitts and Nevis-The Americas2011</v>
      </c>
      <c r="B2262" s="6" t="s">
        <v>243</v>
      </c>
      <c r="C2262" s="6" t="s">
        <v>75</v>
      </c>
      <c r="D2262" s="7" t="s">
        <v>285</v>
      </c>
      <c r="E2262" s="13">
        <v>94000000</v>
      </c>
      <c r="F2262" s="13">
        <v>14000000</v>
      </c>
    </row>
    <row r="2263" customHeight="1" spans="1:6">
      <c r="A2263" s="6" t="str">
        <f t="shared" si="0"/>
        <v>St. Kitts and Nevis-The Americas2012</v>
      </c>
      <c r="B2263" s="6" t="s">
        <v>243</v>
      </c>
      <c r="C2263" s="6" t="s">
        <v>75</v>
      </c>
      <c r="D2263" s="7" t="s">
        <v>286</v>
      </c>
      <c r="E2263" s="13">
        <v>94000000</v>
      </c>
      <c r="F2263" s="13">
        <v>14000000</v>
      </c>
    </row>
    <row r="2264" customHeight="1" spans="1:6">
      <c r="A2264" s="6" t="str">
        <f t="shared" si="0"/>
        <v>St. Lucia-The Americas2000</v>
      </c>
      <c r="B2264" s="6" t="s">
        <v>244</v>
      </c>
      <c r="C2264" s="6" t="s">
        <v>75</v>
      </c>
      <c r="D2264" s="7" t="s">
        <v>277</v>
      </c>
      <c r="E2264" s="13">
        <v>281000000</v>
      </c>
      <c r="F2264" s="13">
        <v>33000000</v>
      </c>
    </row>
    <row r="2265" customHeight="1" spans="1:6">
      <c r="A2265" s="6" t="str">
        <f t="shared" si="0"/>
        <v>St. Lucia-The Americas2001</v>
      </c>
      <c r="B2265" s="6" t="s">
        <v>244</v>
      </c>
      <c r="C2265" s="6" t="s">
        <v>75</v>
      </c>
      <c r="D2265" s="7" t="s">
        <v>278</v>
      </c>
      <c r="E2265" s="13">
        <v>233000000</v>
      </c>
      <c r="F2265" s="13">
        <v>32000000</v>
      </c>
    </row>
    <row r="2266" customHeight="1" spans="1:6">
      <c r="A2266" s="6" t="str">
        <f t="shared" si="0"/>
        <v>St. Lucia-The Americas2002</v>
      </c>
      <c r="B2266" s="6" t="s">
        <v>244</v>
      </c>
      <c r="C2266" s="6" t="s">
        <v>75</v>
      </c>
      <c r="D2266" s="7" t="s">
        <v>279</v>
      </c>
      <c r="E2266" s="13">
        <v>210000000</v>
      </c>
      <c r="F2266" s="13">
        <v>34000000</v>
      </c>
    </row>
    <row r="2267" customHeight="1" spans="1:6">
      <c r="A2267" s="6" t="str">
        <f t="shared" si="0"/>
        <v>St. Lucia-The Americas2003</v>
      </c>
      <c r="B2267" s="6" t="s">
        <v>244</v>
      </c>
      <c r="C2267" s="6" t="s">
        <v>75</v>
      </c>
      <c r="D2267" s="7" t="s">
        <v>280</v>
      </c>
      <c r="E2267" s="13">
        <v>282000000</v>
      </c>
      <c r="F2267" s="13">
        <v>36000000</v>
      </c>
    </row>
    <row r="2268" customHeight="1" spans="1:6">
      <c r="A2268" s="6" t="str">
        <f t="shared" si="0"/>
        <v>St. Lucia-The Americas2004</v>
      </c>
      <c r="B2268" s="6" t="s">
        <v>244</v>
      </c>
      <c r="C2268" s="6" t="s">
        <v>75</v>
      </c>
      <c r="D2268" s="7" t="s">
        <v>281</v>
      </c>
      <c r="E2268" s="13">
        <v>326000000</v>
      </c>
      <c r="F2268" s="13">
        <v>37000000</v>
      </c>
    </row>
    <row r="2269" customHeight="1" spans="1:6">
      <c r="A2269" s="6" t="str">
        <f t="shared" si="0"/>
        <v>St. Lucia-The Americas2005</v>
      </c>
      <c r="B2269" s="6" t="s">
        <v>244</v>
      </c>
      <c r="C2269" s="6" t="s">
        <v>75</v>
      </c>
      <c r="D2269" s="7" t="s">
        <v>282</v>
      </c>
      <c r="E2269" s="13">
        <v>382000000</v>
      </c>
      <c r="F2269" s="13">
        <v>39000000</v>
      </c>
    </row>
    <row r="2270" customHeight="1" spans="1:6">
      <c r="A2270" s="6" t="str">
        <f t="shared" si="0"/>
        <v>St. Lucia-The Americas2006</v>
      </c>
      <c r="B2270" s="6" t="s">
        <v>244</v>
      </c>
      <c r="C2270" s="6" t="s">
        <v>75</v>
      </c>
      <c r="D2270" s="7" t="s">
        <v>287</v>
      </c>
      <c r="E2270" s="13">
        <v>294000000</v>
      </c>
      <c r="F2270" s="13">
        <v>39000000</v>
      </c>
    </row>
    <row r="2271" customHeight="1" spans="1:6">
      <c r="A2271" s="6" t="str">
        <f t="shared" si="0"/>
        <v>St. Lucia-The Americas2007</v>
      </c>
      <c r="B2271" s="6" t="s">
        <v>244</v>
      </c>
      <c r="C2271" s="6" t="s">
        <v>75</v>
      </c>
      <c r="D2271" s="7" t="s">
        <v>289</v>
      </c>
      <c r="E2271" s="13">
        <v>302000000</v>
      </c>
      <c r="F2271" s="13">
        <v>42000000</v>
      </c>
    </row>
    <row r="2272" customHeight="1" spans="1:6">
      <c r="A2272" s="6" t="str">
        <f t="shared" si="0"/>
        <v>St. Lucia-The Americas2008</v>
      </c>
      <c r="B2272" s="6" t="s">
        <v>244</v>
      </c>
      <c r="C2272" s="6" t="s">
        <v>75</v>
      </c>
      <c r="D2272" s="7" t="s">
        <v>283</v>
      </c>
      <c r="E2272" s="13">
        <v>311000000</v>
      </c>
      <c r="F2272" s="13">
        <v>45000000</v>
      </c>
    </row>
    <row r="2273" customHeight="1" spans="1:6">
      <c r="A2273" s="6" t="str">
        <f t="shared" si="0"/>
        <v>St. Lucia-The Americas2009</v>
      </c>
      <c r="B2273" s="6" t="s">
        <v>244</v>
      </c>
      <c r="C2273" s="6" t="s">
        <v>75</v>
      </c>
      <c r="D2273" s="7" t="s">
        <v>284</v>
      </c>
      <c r="E2273" s="13">
        <v>296000000</v>
      </c>
      <c r="F2273" s="13">
        <v>47000000</v>
      </c>
    </row>
    <row r="2274" customHeight="1" spans="1:6">
      <c r="A2274" s="6" t="str">
        <f t="shared" si="0"/>
        <v>St. Lucia-The Americas2010</v>
      </c>
      <c r="B2274" s="6" t="s">
        <v>244</v>
      </c>
      <c r="C2274" s="6" t="s">
        <v>75</v>
      </c>
      <c r="D2274" s="7" t="s">
        <v>288</v>
      </c>
      <c r="E2274" s="13">
        <v>309000000</v>
      </c>
      <c r="F2274" s="13">
        <v>48000000</v>
      </c>
    </row>
    <row r="2275" customHeight="1" spans="1:6">
      <c r="A2275" s="6" t="str">
        <f t="shared" si="0"/>
        <v>St. Lucia-The Americas2011</v>
      </c>
      <c r="B2275" s="6" t="s">
        <v>244</v>
      </c>
      <c r="C2275" s="6" t="s">
        <v>75</v>
      </c>
      <c r="D2275" s="7" t="s">
        <v>285</v>
      </c>
      <c r="E2275" s="13">
        <v>321000000</v>
      </c>
      <c r="F2275" s="13">
        <v>48000000</v>
      </c>
    </row>
    <row r="2276" customHeight="1" spans="1:6">
      <c r="A2276" s="6" t="str">
        <f t="shared" si="0"/>
        <v>St. Lucia-The Americas2012</v>
      </c>
      <c r="B2276" s="6" t="s">
        <v>244</v>
      </c>
      <c r="C2276" s="6" t="s">
        <v>75</v>
      </c>
      <c r="D2276" s="7" t="s">
        <v>286</v>
      </c>
      <c r="E2276" s="13">
        <v>335000000</v>
      </c>
      <c r="F2276" s="13">
        <v>49000000</v>
      </c>
    </row>
    <row r="2277" customHeight="1" spans="1:6">
      <c r="A2277" s="6" t="str">
        <f t="shared" si="0"/>
        <v>St. Martin (French part)-The Americas2000</v>
      </c>
      <c r="B2277" s="6" t="s">
        <v>245</v>
      </c>
      <c r="C2277" s="6" t="s">
        <v>75</v>
      </c>
      <c r="D2277" s="7" t="s">
        <v>277</v>
      </c>
      <c r="E2277" s="12"/>
      <c r="F2277" s="12"/>
    </row>
    <row r="2278" customHeight="1" spans="1:6">
      <c r="A2278" s="6" t="str">
        <f t="shared" si="0"/>
        <v>St. Martin (French part)-The Americas2001</v>
      </c>
      <c r="B2278" s="6" t="s">
        <v>245</v>
      </c>
      <c r="C2278" s="6" t="s">
        <v>75</v>
      </c>
      <c r="D2278" s="7" t="s">
        <v>278</v>
      </c>
      <c r="E2278" s="12"/>
      <c r="F2278" s="12"/>
    </row>
    <row r="2279" customHeight="1" spans="1:6">
      <c r="A2279" s="6" t="str">
        <f t="shared" si="0"/>
        <v>St. Martin (French part)-The Americas2002</v>
      </c>
      <c r="B2279" s="6" t="s">
        <v>245</v>
      </c>
      <c r="C2279" s="6" t="s">
        <v>75</v>
      </c>
      <c r="D2279" s="7" t="s">
        <v>279</v>
      </c>
      <c r="E2279" s="12"/>
      <c r="F2279" s="12"/>
    </row>
    <row r="2280" customHeight="1" spans="1:6">
      <c r="A2280" s="6" t="str">
        <f t="shared" si="0"/>
        <v>St. Martin (French part)-The Americas2003</v>
      </c>
      <c r="B2280" s="6" t="s">
        <v>245</v>
      </c>
      <c r="C2280" s="6" t="s">
        <v>75</v>
      </c>
      <c r="D2280" s="7" t="s">
        <v>280</v>
      </c>
      <c r="E2280" s="12"/>
      <c r="F2280" s="12"/>
    </row>
    <row r="2281" customHeight="1" spans="1:6">
      <c r="A2281" s="6" t="str">
        <f t="shared" si="0"/>
        <v>St. Martin (French part)-The Americas2004</v>
      </c>
      <c r="B2281" s="6" t="s">
        <v>245</v>
      </c>
      <c r="C2281" s="6" t="s">
        <v>75</v>
      </c>
      <c r="D2281" s="7" t="s">
        <v>281</v>
      </c>
      <c r="E2281" s="12"/>
      <c r="F2281" s="12"/>
    </row>
    <row r="2282" customHeight="1" spans="1:6">
      <c r="A2282" s="6" t="str">
        <f t="shared" si="0"/>
        <v>St. Martin (French part)-The Americas2005</v>
      </c>
      <c r="B2282" s="6" t="s">
        <v>245</v>
      </c>
      <c r="C2282" s="6" t="s">
        <v>75</v>
      </c>
      <c r="D2282" s="7" t="s">
        <v>282</v>
      </c>
      <c r="E2282" s="12"/>
      <c r="F2282" s="12"/>
    </row>
    <row r="2283" customHeight="1" spans="1:6">
      <c r="A2283" s="6" t="str">
        <f t="shared" si="0"/>
        <v>St. Martin (French part)-The Americas2006</v>
      </c>
      <c r="B2283" s="6" t="s">
        <v>245</v>
      </c>
      <c r="C2283" s="6" t="s">
        <v>75</v>
      </c>
      <c r="D2283" s="7" t="s">
        <v>287</v>
      </c>
      <c r="E2283" s="12"/>
      <c r="F2283" s="12"/>
    </row>
    <row r="2284" customHeight="1" spans="1:6">
      <c r="A2284" s="6" t="str">
        <f t="shared" si="0"/>
        <v>St. Martin (French part)-The Americas2007</v>
      </c>
      <c r="B2284" s="6" t="s">
        <v>245</v>
      </c>
      <c r="C2284" s="6" t="s">
        <v>75</v>
      </c>
      <c r="D2284" s="7" t="s">
        <v>289</v>
      </c>
      <c r="E2284" s="12"/>
      <c r="F2284" s="12"/>
    </row>
    <row r="2285" customHeight="1" spans="1:6">
      <c r="A2285" s="6" t="str">
        <f t="shared" si="0"/>
        <v>St. Martin (French part)-The Americas2008</v>
      </c>
      <c r="B2285" s="6" t="s">
        <v>245</v>
      </c>
      <c r="C2285" s="6" t="s">
        <v>75</v>
      </c>
      <c r="D2285" s="7" t="s">
        <v>283</v>
      </c>
      <c r="E2285" s="12"/>
      <c r="F2285" s="12"/>
    </row>
    <row r="2286" customHeight="1" spans="1:6">
      <c r="A2286" s="6" t="str">
        <f t="shared" si="0"/>
        <v>St. Martin (French part)-The Americas2009</v>
      </c>
      <c r="B2286" s="6" t="s">
        <v>245</v>
      </c>
      <c r="C2286" s="6" t="s">
        <v>75</v>
      </c>
      <c r="D2286" s="7" t="s">
        <v>284</v>
      </c>
      <c r="E2286" s="12"/>
      <c r="F2286" s="12"/>
    </row>
    <row r="2287" customHeight="1" spans="1:6">
      <c r="A2287" s="6" t="str">
        <f t="shared" si="0"/>
        <v>St. Martin (French part)-The Americas2010</v>
      </c>
      <c r="B2287" s="6" t="s">
        <v>245</v>
      </c>
      <c r="C2287" s="6" t="s">
        <v>75</v>
      </c>
      <c r="D2287" s="7" t="s">
        <v>288</v>
      </c>
      <c r="E2287" s="12"/>
      <c r="F2287" s="12"/>
    </row>
    <row r="2288" customHeight="1" spans="1:6">
      <c r="A2288" s="6" t="str">
        <f t="shared" si="0"/>
        <v>St. Martin (French part)-The Americas2011</v>
      </c>
      <c r="B2288" s="6" t="s">
        <v>245</v>
      </c>
      <c r="C2288" s="6" t="s">
        <v>75</v>
      </c>
      <c r="D2288" s="7" t="s">
        <v>285</v>
      </c>
      <c r="E2288" s="12"/>
      <c r="F2288" s="12"/>
    </row>
    <row r="2289" customHeight="1" spans="1:6">
      <c r="A2289" s="6" t="str">
        <f t="shared" si="0"/>
        <v>St. Martin (French part)-The Americas2012</v>
      </c>
      <c r="B2289" s="6" t="s">
        <v>245</v>
      </c>
      <c r="C2289" s="6" t="s">
        <v>75</v>
      </c>
      <c r="D2289" s="7" t="s">
        <v>286</v>
      </c>
      <c r="E2289" s="12"/>
      <c r="F2289" s="12"/>
    </row>
    <row r="2290" customHeight="1" spans="1:6">
      <c r="A2290" s="6" t="str">
        <f t="shared" si="0"/>
        <v>St. Vincent and the Grenadines-The Americas2000</v>
      </c>
      <c r="B2290" s="6" t="s">
        <v>246</v>
      </c>
      <c r="C2290" s="6" t="s">
        <v>75</v>
      </c>
      <c r="D2290" s="7" t="s">
        <v>277</v>
      </c>
      <c r="E2290" s="13">
        <v>82000000</v>
      </c>
      <c r="F2290" s="13">
        <v>10000000</v>
      </c>
    </row>
    <row r="2291" customHeight="1" spans="1:6">
      <c r="A2291" s="6" t="str">
        <f t="shared" si="0"/>
        <v>St. Vincent and the Grenadines-The Americas2001</v>
      </c>
      <c r="B2291" s="6" t="s">
        <v>246</v>
      </c>
      <c r="C2291" s="6" t="s">
        <v>75</v>
      </c>
      <c r="D2291" s="7" t="s">
        <v>278</v>
      </c>
      <c r="E2291" s="13">
        <v>89000000</v>
      </c>
      <c r="F2291" s="13">
        <v>12000000</v>
      </c>
    </row>
    <row r="2292" customHeight="1" spans="1:6">
      <c r="A2292" s="6" t="str">
        <f t="shared" si="0"/>
        <v>St. Vincent and the Grenadines-The Americas2002</v>
      </c>
      <c r="B2292" s="6" t="s">
        <v>246</v>
      </c>
      <c r="C2292" s="6" t="s">
        <v>75</v>
      </c>
      <c r="D2292" s="7" t="s">
        <v>279</v>
      </c>
      <c r="E2292" s="13">
        <v>91000000</v>
      </c>
      <c r="F2292" s="13">
        <v>10000000</v>
      </c>
    </row>
    <row r="2293" customHeight="1" spans="1:6">
      <c r="A2293" s="6" t="str">
        <f t="shared" si="0"/>
        <v>St. Vincent and the Grenadines-The Americas2003</v>
      </c>
      <c r="B2293" s="6" t="s">
        <v>246</v>
      </c>
      <c r="C2293" s="6" t="s">
        <v>75</v>
      </c>
      <c r="D2293" s="7" t="s">
        <v>280</v>
      </c>
      <c r="E2293" s="13">
        <v>91000000</v>
      </c>
      <c r="F2293" s="13">
        <v>13000000</v>
      </c>
    </row>
    <row r="2294" customHeight="1" spans="1:6">
      <c r="A2294" s="6" t="str">
        <f t="shared" si="0"/>
        <v>St. Vincent and the Grenadines-The Americas2004</v>
      </c>
      <c r="B2294" s="6" t="s">
        <v>246</v>
      </c>
      <c r="C2294" s="6" t="s">
        <v>75</v>
      </c>
      <c r="D2294" s="7" t="s">
        <v>281</v>
      </c>
      <c r="E2294" s="13">
        <v>96000000</v>
      </c>
      <c r="F2294" s="13">
        <v>14000000</v>
      </c>
    </row>
    <row r="2295" customHeight="1" spans="1:6">
      <c r="A2295" s="6" t="str">
        <f t="shared" si="0"/>
        <v>St. Vincent and the Grenadines-The Americas2005</v>
      </c>
      <c r="B2295" s="6" t="s">
        <v>246</v>
      </c>
      <c r="C2295" s="6" t="s">
        <v>75</v>
      </c>
      <c r="D2295" s="7" t="s">
        <v>282</v>
      </c>
      <c r="E2295" s="13">
        <v>104000000</v>
      </c>
      <c r="F2295" s="13">
        <v>15000000</v>
      </c>
    </row>
    <row r="2296" customHeight="1" spans="1:6">
      <c r="A2296" s="6" t="str">
        <f t="shared" si="0"/>
        <v>St. Vincent and the Grenadines-The Americas2006</v>
      </c>
      <c r="B2296" s="6" t="s">
        <v>246</v>
      </c>
      <c r="C2296" s="6" t="s">
        <v>75</v>
      </c>
      <c r="D2296" s="7" t="s">
        <v>287</v>
      </c>
      <c r="E2296" s="13">
        <v>113000000</v>
      </c>
      <c r="F2296" s="13">
        <v>16000000</v>
      </c>
    </row>
    <row r="2297" customHeight="1" spans="1:6">
      <c r="A2297" s="6" t="str">
        <f t="shared" si="0"/>
        <v>St. Vincent and the Grenadines-The Americas2007</v>
      </c>
      <c r="B2297" s="6" t="s">
        <v>246</v>
      </c>
      <c r="C2297" s="6" t="s">
        <v>75</v>
      </c>
      <c r="D2297" s="7" t="s">
        <v>289</v>
      </c>
      <c r="E2297" s="13">
        <v>110000000</v>
      </c>
      <c r="F2297" s="13">
        <v>20000000</v>
      </c>
    </row>
    <row r="2298" customHeight="1" spans="1:6">
      <c r="A2298" s="6" t="str">
        <f t="shared" si="0"/>
        <v>St. Vincent and the Grenadines-The Americas2008</v>
      </c>
      <c r="B2298" s="6" t="s">
        <v>246</v>
      </c>
      <c r="C2298" s="6" t="s">
        <v>75</v>
      </c>
      <c r="D2298" s="7" t="s">
        <v>283</v>
      </c>
      <c r="E2298" s="13">
        <v>96000000</v>
      </c>
      <c r="F2298" s="13">
        <v>18000000</v>
      </c>
    </row>
    <row r="2299" customHeight="1" spans="1:6">
      <c r="A2299" s="6" t="str">
        <f t="shared" si="0"/>
        <v>St. Vincent and the Grenadines-The Americas2009</v>
      </c>
      <c r="B2299" s="6" t="s">
        <v>246</v>
      </c>
      <c r="C2299" s="6" t="s">
        <v>75</v>
      </c>
      <c r="D2299" s="7" t="s">
        <v>284</v>
      </c>
      <c r="E2299" s="13">
        <v>88000000</v>
      </c>
      <c r="F2299" s="13">
        <v>14000000</v>
      </c>
    </row>
    <row r="2300" customHeight="1" spans="1:6">
      <c r="A2300" s="6" t="str">
        <f t="shared" si="0"/>
        <v>St. Vincent and the Grenadines-The Americas2010</v>
      </c>
      <c r="B2300" s="6" t="s">
        <v>246</v>
      </c>
      <c r="C2300" s="6" t="s">
        <v>75</v>
      </c>
      <c r="D2300" s="7" t="s">
        <v>288</v>
      </c>
      <c r="E2300" s="13">
        <v>86000000</v>
      </c>
      <c r="F2300" s="13">
        <v>15000000</v>
      </c>
    </row>
    <row r="2301" customHeight="1" spans="1:6">
      <c r="A2301" s="6" t="str">
        <f t="shared" si="0"/>
        <v>St. Vincent and the Grenadines-The Americas2011</v>
      </c>
      <c r="B2301" s="6" t="s">
        <v>246</v>
      </c>
      <c r="C2301" s="6" t="s">
        <v>75</v>
      </c>
      <c r="D2301" s="7" t="s">
        <v>285</v>
      </c>
      <c r="E2301" s="13">
        <v>92000000</v>
      </c>
      <c r="F2301" s="13">
        <v>13000000</v>
      </c>
    </row>
    <row r="2302" customHeight="1" spans="1:6">
      <c r="A2302" s="6" t="str">
        <f t="shared" si="0"/>
        <v>St. Vincent and the Grenadines-The Americas2012</v>
      </c>
      <c r="B2302" s="6" t="s">
        <v>246</v>
      </c>
      <c r="C2302" s="6" t="s">
        <v>75</v>
      </c>
      <c r="D2302" s="7" t="s">
        <v>286</v>
      </c>
      <c r="E2302" s="13">
        <v>93000000</v>
      </c>
      <c r="F2302" s="13">
        <v>14000000</v>
      </c>
    </row>
    <row r="2303" customHeight="1" spans="1:6">
      <c r="A2303" s="6" t="str">
        <f t="shared" si="0"/>
        <v>Sudan-Africa2000</v>
      </c>
      <c r="B2303" s="6" t="s">
        <v>247</v>
      </c>
      <c r="C2303" s="6" t="s">
        <v>69</v>
      </c>
      <c r="D2303" s="7" t="s">
        <v>277</v>
      </c>
      <c r="E2303" s="13">
        <v>5000000</v>
      </c>
      <c r="F2303" s="13">
        <v>55000000</v>
      </c>
    </row>
    <row r="2304" customHeight="1" spans="1:6">
      <c r="A2304" s="6" t="str">
        <f t="shared" si="0"/>
        <v>Sudan-Africa2001</v>
      </c>
      <c r="B2304" s="6" t="s">
        <v>247</v>
      </c>
      <c r="C2304" s="6" t="s">
        <v>69</v>
      </c>
      <c r="D2304" s="7" t="s">
        <v>278</v>
      </c>
      <c r="E2304" s="13">
        <v>3000000</v>
      </c>
      <c r="F2304" s="13">
        <v>74000000</v>
      </c>
    </row>
    <row r="2305" customHeight="1" spans="1:6">
      <c r="A2305" s="6" t="str">
        <f t="shared" si="0"/>
        <v>Sudan-Africa2002</v>
      </c>
      <c r="B2305" s="6" t="s">
        <v>247</v>
      </c>
      <c r="C2305" s="6" t="s">
        <v>69</v>
      </c>
      <c r="D2305" s="7" t="s">
        <v>279</v>
      </c>
      <c r="E2305" s="13">
        <v>108000000</v>
      </c>
      <c r="F2305" s="13">
        <v>91000000</v>
      </c>
    </row>
    <row r="2306" customHeight="1" spans="1:6">
      <c r="A2306" s="6" t="str">
        <f t="shared" si="0"/>
        <v>Sudan-Africa2003</v>
      </c>
      <c r="B2306" s="6" t="s">
        <v>247</v>
      </c>
      <c r="C2306" s="6" t="s">
        <v>69</v>
      </c>
      <c r="D2306" s="7" t="s">
        <v>280</v>
      </c>
      <c r="E2306" s="13">
        <v>17000000</v>
      </c>
      <c r="F2306" s="13">
        <v>119000000</v>
      </c>
    </row>
    <row r="2307" customHeight="1" spans="1:6">
      <c r="A2307" s="6" t="str">
        <f t="shared" si="0"/>
        <v>Sudan-Africa2004</v>
      </c>
      <c r="B2307" s="6" t="s">
        <v>247</v>
      </c>
      <c r="C2307" s="6" t="s">
        <v>69</v>
      </c>
      <c r="D2307" s="7" t="s">
        <v>281</v>
      </c>
      <c r="E2307" s="13">
        <v>21000000</v>
      </c>
      <c r="F2307" s="13">
        <v>176000000</v>
      </c>
    </row>
    <row r="2308" customHeight="1" spans="1:6">
      <c r="A2308" s="6" t="str">
        <f t="shared" si="0"/>
        <v>Sudan-Africa2005</v>
      </c>
      <c r="B2308" s="6" t="s">
        <v>247</v>
      </c>
      <c r="C2308" s="6" t="s">
        <v>69</v>
      </c>
      <c r="D2308" s="7" t="s">
        <v>282</v>
      </c>
      <c r="E2308" s="13">
        <v>150000000</v>
      </c>
      <c r="F2308" s="13">
        <v>667000000</v>
      </c>
    </row>
    <row r="2309" customHeight="1" spans="1:6">
      <c r="A2309" s="6" t="str">
        <f t="shared" si="0"/>
        <v>Sudan-Africa2006</v>
      </c>
      <c r="B2309" s="6" t="s">
        <v>247</v>
      </c>
      <c r="C2309" s="6" t="s">
        <v>69</v>
      </c>
      <c r="D2309" s="7" t="s">
        <v>287</v>
      </c>
      <c r="E2309" s="13">
        <v>252000000</v>
      </c>
      <c r="F2309" s="13">
        <v>1414000000</v>
      </c>
    </row>
    <row r="2310" customHeight="1" spans="1:6">
      <c r="A2310" s="6" t="str">
        <f t="shared" si="0"/>
        <v>Sudan-Africa2007</v>
      </c>
      <c r="B2310" s="6" t="s">
        <v>247</v>
      </c>
      <c r="C2310" s="6" t="s">
        <v>69</v>
      </c>
      <c r="D2310" s="7" t="s">
        <v>289</v>
      </c>
      <c r="E2310" s="13">
        <v>262000000</v>
      </c>
      <c r="F2310" s="13">
        <v>1477000000</v>
      </c>
    </row>
    <row r="2311" customHeight="1" spans="1:6">
      <c r="A2311" s="6" t="str">
        <f t="shared" si="0"/>
        <v>Sudan-Africa2008</v>
      </c>
      <c r="B2311" s="6" t="s">
        <v>247</v>
      </c>
      <c r="C2311" s="6" t="s">
        <v>69</v>
      </c>
      <c r="D2311" s="7" t="s">
        <v>283</v>
      </c>
      <c r="E2311" s="13">
        <v>331000000</v>
      </c>
      <c r="F2311" s="13">
        <v>1188000000</v>
      </c>
    </row>
    <row r="2312" customHeight="1" spans="1:6">
      <c r="A2312" s="6" t="str">
        <f t="shared" si="0"/>
        <v>Sudan-Africa2009</v>
      </c>
      <c r="B2312" s="6" t="s">
        <v>247</v>
      </c>
      <c r="C2312" s="6" t="s">
        <v>69</v>
      </c>
      <c r="D2312" s="7" t="s">
        <v>284</v>
      </c>
      <c r="E2312" s="13">
        <v>299000000</v>
      </c>
      <c r="F2312" s="13">
        <v>868000000</v>
      </c>
    </row>
    <row r="2313" customHeight="1" spans="1:6">
      <c r="A2313" s="6" t="str">
        <f t="shared" si="0"/>
        <v>Sudan-Africa2010</v>
      </c>
      <c r="B2313" s="6" t="s">
        <v>247</v>
      </c>
      <c r="C2313" s="6" t="s">
        <v>69</v>
      </c>
      <c r="D2313" s="7" t="s">
        <v>288</v>
      </c>
      <c r="E2313" s="13">
        <v>94000000</v>
      </c>
      <c r="F2313" s="13">
        <v>1116000000</v>
      </c>
    </row>
    <row r="2314" customHeight="1" spans="1:6">
      <c r="A2314" s="6" t="str">
        <f t="shared" si="0"/>
        <v>Sudan-Africa2011</v>
      </c>
      <c r="B2314" s="6" t="s">
        <v>247</v>
      </c>
      <c r="C2314" s="6" t="s">
        <v>69</v>
      </c>
      <c r="D2314" s="7" t="s">
        <v>285</v>
      </c>
      <c r="E2314" s="13">
        <v>185000000</v>
      </c>
      <c r="F2314" s="13">
        <v>937000000</v>
      </c>
    </row>
    <row r="2315" customHeight="1" spans="1:6">
      <c r="A2315" s="6" t="str">
        <f t="shared" si="0"/>
        <v>Sudan-Africa2012</v>
      </c>
      <c r="B2315" s="6" t="s">
        <v>247</v>
      </c>
      <c r="C2315" s="6" t="s">
        <v>69</v>
      </c>
      <c r="D2315" s="7" t="s">
        <v>286</v>
      </c>
      <c r="E2315" s="13">
        <v>880000000</v>
      </c>
      <c r="F2315" s="13">
        <v>908000000</v>
      </c>
    </row>
    <row r="2316" customHeight="1" spans="1:6">
      <c r="A2316" s="6" t="str">
        <f t="shared" si="0"/>
        <v>Suriname-The Americas2000</v>
      </c>
      <c r="B2316" s="6" t="s">
        <v>248</v>
      </c>
      <c r="C2316" s="6" t="s">
        <v>75</v>
      </c>
      <c r="D2316" s="7" t="s">
        <v>277</v>
      </c>
      <c r="E2316" s="13">
        <v>42000000</v>
      </c>
      <c r="F2316" s="13">
        <v>67000000</v>
      </c>
    </row>
    <row r="2317" customHeight="1" spans="1:6">
      <c r="A2317" s="6" t="str">
        <f t="shared" si="0"/>
        <v>Suriname-The Americas2001</v>
      </c>
      <c r="B2317" s="6" t="s">
        <v>248</v>
      </c>
      <c r="C2317" s="6" t="s">
        <v>75</v>
      </c>
      <c r="D2317" s="7" t="s">
        <v>278</v>
      </c>
      <c r="E2317" s="13">
        <v>26000000</v>
      </c>
      <c r="F2317" s="13">
        <v>62000000</v>
      </c>
    </row>
    <row r="2318" customHeight="1" spans="1:6">
      <c r="A2318" s="6" t="str">
        <f t="shared" si="0"/>
        <v>Suriname-The Americas2002</v>
      </c>
      <c r="B2318" s="6" t="s">
        <v>248</v>
      </c>
      <c r="C2318" s="6" t="s">
        <v>75</v>
      </c>
      <c r="D2318" s="7" t="s">
        <v>279</v>
      </c>
      <c r="E2318" s="13">
        <v>17000000</v>
      </c>
      <c r="F2318" s="13">
        <v>54000000</v>
      </c>
    </row>
    <row r="2319" customHeight="1" spans="1:6">
      <c r="A2319" s="6" t="str">
        <f t="shared" si="0"/>
        <v>Suriname-The Americas2003</v>
      </c>
      <c r="B2319" s="6" t="s">
        <v>248</v>
      </c>
      <c r="C2319" s="6" t="s">
        <v>75</v>
      </c>
      <c r="D2319" s="7" t="s">
        <v>280</v>
      </c>
      <c r="E2319" s="13">
        <v>18000000</v>
      </c>
      <c r="F2319" s="13">
        <v>68000000</v>
      </c>
    </row>
    <row r="2320" customHeight="1" spans="1:6">
      <c r="A2320" s="6" t="str">
        <f t="shared" si="0"/>
        <v>Suriname-The Americas2004</v>
      </c>
      <c r="B2320" s="6" t="s">
        <v>248</v>
      </c>
      <c r="C2320" s="6" t="s">
        <v>75</v>
      </c>
      <c r="D2320" s="7" t="s">
        <v>281</v>
      </c>
      <c r="E2320" s="13">
        <v>52000000</v>
      </c>
      <c r="F2320" s="13">
        <v>85000000</v>
      </c>
    </row>
    <row r="2321" customHeight="1" spans="1:6">
      <c r="A2321" s="6" t="str">
        <f t="shared" si="0"/>
        <v>Suriname-The Americas2005</v>
      </c>
      <c r="B2321" s="6" t="s">
        <v>248</v>
      </c>
      <c r="C2321" s="6" t="s">
        <v>75</v>
      </c>
      <c r="D2321" s="7" t="s">
        <v>282</v>
      </c>
      <c r="E2321" s="13">
        <v>96000000</v>
      </c>
      <c r="F2321" s="13">
        <v>94000000</v>
      </c>
    </row>
    <row r="2322" customHeight="1" spans="1:6">
      <c r="A2322" s="6" t="str">
        <f t="shared" si="0"/>
        <v>Suriname-The Americas2006</v>
      </c>
      <c r="B2322" s="6" t="s">
        <v>248</v>
      </c>
      <c r="C2322" s="6" t="s">
        <v>75</v>
      </c>
      <c r="D2322" s="7" t="s">
        <v>287</v>
      </c>
      <c r="E2322" s="13">
        <v>109000000</v>
      </c>
      <c r="F2322" s="13">
        <v>33000000</v>
      </c>
    </row>
    <row r="2323" customHeight="1" spans="1:6">
      <c r="A2323" s="6" t="str">
        <f t="shared" si="0"/>
        <v>Suriname-The Americas2007</v>
      </c>
      <c r="B2323" s="6" t="s">
        <v>248</v>
      </c>
      <c r="C2323" s="6" t="s">
        <v>75</v>
      </c>
      <c r="D2323" s="7" t="s">
        <v>289</v>
      </c>
      <c r="E2323" s="13">
        <v>73000000</v>
      </c>
      <c r="F2323" s="13">
        <v>28000000</v>
      </c>
    </row>
    <row r="2324" customHeight="1" spans="1:6">
      <c r="A2324" s="6" t="str">
        <f t="shared" si="0"/>
        <v>Suriname-The Americas2008</v>
      </c>
      <c r="B2324" s="6" t="s">
        <v>248</v>
      </c>
      <c r="C2324" s="6" t="s">
        <v>75</v>
      </c>
      <c r="D2324" s="7" t="s">
        <v>283</v>
      </c>
      <c r="E2324" s="13">
        <v>83000000</v>
      </c>
      <c r="F2324" s="13">
        <v>35000000</v>
      </c>
    </row>
    <row r="2325" customHeight="1" spans="1:6">
      <c r="A2325" s="6" t="str">
        <f t="shared" si="0"/>
        <v>Suriname-The Americas2009</v>
      </c>
      <c r="B2325" s="6" t="s">
        <v>248</v>
      </c>
      <c r="C2325" s="6" t="s">
        <v>75</v>
      </c>
      <c r="D2325" s="7" t="s">
        <v>284</v>
      </c>
      <c r="E2325" s="13">
        <v>70000000</v>
      </c>
      <c r="F2325" s="13">
        <v>35000000</v>
      </c>
    </row>
    <row r="2326" customHeight="1" spans="1:6">
      <c r="A2326" s="6" t="str">
        <f t="shared" si="0"/>
        <v>Suriname-The Americas2010</v>
      </c>
      <c r="B2326" s="6" t="s">
        <v>248</v>
      </c>
      <c r="C2326" s="6" t="s">
        <v>75</v>
      </c>
      <c r="D2326" s="7" t="s">
        <v>288</v>
      </c>
      <c r="E2326" s="13">
        <v>69000000</v>
      </c>
      <c r="F2326" s="13">
        <v>41000000</v>
      </c>
    </row>
    <row r="2327" customHeight="1" spans="1:6">
      <c r="A2327" s="6" t="str">
        <f t="shared" si="0"/>
        <v>Suriname-The Americas2011</v>
      </c>
      <c r="B2327" s="6" t="s">
        <v>248</v>
      </c>
      <c r="C2327" s="6" t="s">
        <v>75</v>
      </c>
      <c r="D2327" s="7" t="s">
        <v>285</v>
      </c>
      <c r="E2327" s="13">
        <v>69000000</v>
      </c>
      <c r="F2327" s="13">
        <v>49000000</v>
      </c>
    </row>
    <row r="2328" customHeight="1" spans="1:6">
      <c r="A2328" s="6" t="str">
        <f t="shared" si="0"/>
        <v>Suriname-The Americas2012</v>
      </c>
      <c r="B2328" s="6" t="s">
        <v>248</v>
      </c>
      <c r="C2328" s="6" t="s">
        <v>75</v>
      </c>
      <c r="D2328" s="7" t="s">
        <v>286</v>
      </c>
      <c r="E2328" s="13">
        <v>79000000</v>
      </c>
      <c r="F2328" s="13">
        <v>58000000</v>
      </c>
    </row>
    <row r="2329" customHeight="1" spans="1:6">
      <c r="A2329" s="6" t="str">
        <f t="shared" si="0"/>
        <v>Swaziland-Africa2000</v>
      </c>
      <c r="B2329" s="6" t="s">
        <v>249</v>
      </c>
      <c r="C2329" s="6" t="s">
        <v>69</v>
      </c>
      <c r="D2329" s="7" t="s">
        <v>277</v>
      </c>
      <c r="E2329" s="13">
        <v>24000000</v>
      </c>
      <c r="F2329" s="13">
        <v>32000000</v>
      </c>
    </row>
    <row r="2330" customHeight="1" spans="1:6">
      <c r="A2330" s="6" t="str">
        <f t="shared" si="0"/>
        <v>Swaziland-Africa2001</v>
      </c>
      <c r="B2330" s="6" t="s">
        <v>249</v>
      </c>
      <c r="C2330" s="6" t="s">
        <v>69</v>
      </c>
      <c r="D2330" s="7" t="s">
        <v>278</v>
      </c>
      <c r="E2330" s="13">
        <v>23000000</v>
      </c>
      <c r="F2330" s="13">
        <v>31000000</v>
      </c>
    </row>
    <row r="2331" customHeight="1" spans="1:6">
      <c r="A2331" s="6" t="str">
        <f t="shared" si="0"/>
        <v>Swaziland-Africa2002</v>
      </c>
      <c r="B2331" s="6" t="s">
        <v>249</v>
      </c>
      <c r="C2331" s="6" t="s">
        <v>69</v>
      </c>
      <c r="D2331" s="7" t="s">
        <v>279</v>
      </c>
      <c r="E2331" s="13">
        <v>45000000</v>
      </c>
      <c r="F2331" s="13">
        <v>27000000</v>
      </c>
    </row>
    <row r="2332" customHeight="1" spans="1:6">
      <c r="A2332" s="6" t="str">
        <f t="shared" si="0"/>
        <v>Swaziland-Africa2003</v>
      </c>
      <c r="B2332" s="6" t="s">
        <v>249</v>
      </c>
      <c r="C2332" s="6" t="s">
        <v>69</v>
      </c>
      <c r="D2332" s="7" t="s">
        <v>280</v>
      </c>
      <c r="E2332" s="13">
        <v>70000000</v>
      </c>
      <c r="F2332" s="13">
        <v>23000000</v>
      </c>
    </row>
    <row r="2333" customHeight="1" spans="1:6">
      <c r="A2333" s="6" t="str">
        <f t="shared" si="0"/>
        <v>Swaziland-Africa2004</v>
      </c>
      <c r="B2333" s="6" t="s">
        <v>249</v>
      </c>
      <c r="C2333" s="6" t="s">
        <v>69</v>
      </c>
      <c r="D2333" s="7" t="s">
        <v>281</v>
      </c>
      <c r="E2333" s="13">
        <v>75000000</v>
      </c>
      <c r="F2333" s="13">
        <v>54000000</v>
      </c>
    </row>
    <row r="2334" customHeight="1" spans="1:6">
      <c r="A2334" s="6" t="str">
        <f t="shared" si="0"/>
        <v>Swaziland-Africa2005</v>
      </c>
      <c r="B2334" s="6" t="s">
        <v>249</v>
      </c>
      <c r="C2334" s="6" t="s">
        <v>69</v>
      </c>
      <c r="D2334" s="7" t="s">
        <v>282</v>
      </c>
      <c r="E2334" s="13">
        <v>77000000</v>
      </c>
      <c r="F2334" s="13">
        <v>60000000</v>
      </c>
    </row>
    <row r="2335" customHeight="1" spans="1:6">
      <c r="A2335" s="6" t="str">
        <f t="shared" si="0"/>
        <v>Swaziland-Africa2006</v>
      </c>
      <c r="B2335" s="6" t="s">
        <v>249</v>
      </c>
      <c r="C2335" s="6" t="s">
        <v>69</v>
      </c>
      <c r="D2335" s="7" t="s">
        <v>287</v>
      </c>
      <c r="E2335" s="13">
        <v>75000000</v>
      </c>
      <c r="F2335" s="13">
        <v>54000000</v>
      </c>
    </row>
    <row r="2336" customHeight="1" spans="1:6">
      <c r="A2336" s="6" t="str">
        <f t="shared" si="0"/>
        <v>Swaziland-Africa2007</v>
      </c>
      <c r="B2336" s="6" t="s">
        <v>249</v>
      </c>
      <c r="C2336" s="6" t="s">
        <v>69</v>
      </c>
      <c r="D2336" s="7" t="s">
        <v>289</v>
      </c>
      <c r="E2336" s="13">
        <v>32000000</v>
      </c>
      <c r="F2336" s="13">
        <v>63000000</v>
      </c>
    </row>
    <row r="2337" customHeight="1" spans="1:6">
      <c r="A2337" s="6" t="str">
        <f t="shared" si="0"/>
        <v>Swaziland-Africa2008</v>
      </c>
      <c r="B2337" s="6" t="s">
        <v>249</v>
      </c>
      <c r="C2337" s="6" t="s">
        <v>69</v>
      </c>
      <c r="D2337" s="7" t="s">
        <v>283</v>
      </c>
      <c r="E2337" s="13">
        <v>26000000</v>
      </c>
      <c r="F2337" s="13">
        <v>59000000</v>
      </c>
    </row>
    <row r="2338" customHeight="1" spans="1:6">
      <c r="A2338" s="6" t="str">
        <f t="shared" si="0"/>
        <v>Swaziland-Africa2009</v>
      </c>
      <c r="B2338" s="6" t="s">
        <v>249</v>
      </c>
      <c r="C2338" s="6" t="s">
        <v>69</v>
      </c>
      <c r="D2338" s="7" t="s">
        <v>284</v>
      </c>
      <c r="E2338" s="13">
        <v>40000000</v>
      </c>
      <c r="F2338" s="13">
        <v>98000000</v>
      </c>
    </row>
    <row r="2339" customHeight="1" spans="1:6">
      <c r="A2339" s="6" t="str">
        <f t="shared" si="0"/>
        <v>Swaziland-Africa2010</v>
      </c>
      <c r="B2339" s="6" t="s">
        <v>249</v>
      </c>
      <c r="C2339" s="6" t="s">
        <v>69</v>
      </c>
      <c r="D2339" s="7" t="s">
        <v>288</v>
      </c>
      <c r="E2339" s="13">
        <v>51000000</v>
      </c>
      <c r="F2339" s="13">
        <v>87000000</v>
      </c>
    </row>
    <row r="2340" customHeight="1" spans="1:6">
      <c r="A2340" s="6" t="str">
        <f t="shared" si="0"/>
        <v>Swaziland-Africa2011</v>
      </c>
      <c r="B2340" s="6" t="s">
        <v>249</v>
      </c>
      <c r="C2340" s="6" t="s">
        <v>69</v>
      </c>
      <c r="D2340" s="7" t="s">
        <v>285</v>
      </c>
      <c r="E2340" s="12"/>
      <c r="F2340" s="12"/>
    </row>
    <row r="2341" customHeight="1" spans="1:6">
      <c r="A2341" s="6" t="str">
        <f t="shared" si="0"/>
        <v>Swaziland-Africa2012</v>
      </c>
      <c r="B2341" s="6" t="s">
        <v>249</v>
      </c>
      <c r="C2341" s="6" t="s">
        <v>69</v>
      </c>
      <c r="D2341" s="7" t="s">
        <v>286</v>
      </c>
      <c r="E2341" s="12"/>
      <c r="F2341" s="12"/>
    </row>
    <row r="2342" customHeight="1" spans="1:6">
      <c r="A2342" s="6" t="str">
        <f t="shared" si="0"/>
        <v>Sweden-Europe2000</v>
      </c>
      <c r="B2342" s="6" t="s">
        <v>250</v>
      </c>
      <c r="C2342" s="6" t="s">
        <v>67</v>
      </c>
      <c r="D2342" s="7" t="s">
        <v>277</v>
      </c>
      <c r="E2342" s="13">
        <v>4825000000</v>
      </c>
      <c r="F2342" s="13">
        <v>8959000000</v>
      </c>
    </row>
    <row r="2343" customHeight="1" spans="1:6">
      <c r="A2343" s="6" t="str">
        <f t="shared" si="0"/>
        <v>Sweden-Europe2001</v>
      </c>
      <c r="B2343" s="6" t="s">
        <v>250</v>
      </c>
      <c r="C2343" s="6" t="s">
        <v>67</v>
      </c>
      <c r="D2343" s="7" t="s">
        <v>278</v>
      </c>
      <c r="E2343" s="13">
        <v>5200000000</v>
      </c>
      <c r="F2343" s="13">
        <v>7916000000</v>
      </c>
    </row>
    <row r="2344" customHeight="1" spans="1:6">
      <c r="A2344" s="6" t="str">
        <f t="shared" si="0"/>
        <v>Sweden-Europe2002</v>
      </c>
      <c r="B2344" s="6" t="s">
        <v>250</v>
      </c>
      <c r="C2344" s="6" t="s">
        <v>67</v>
      </c>
      <c r="D2344" s="7" t="s">
        <v>279</v>
      </c>
      <c r="E2344" s="13">
        <v>5671000000</v>
      </c>
      <c r="F2344" s="13">
        <v>8221000000</v>
      </c>
    </row>
    <row r="2345" customHeight="1" spans="1:6">
      <c r="A2345" s="6" t="str">
        <f t="shared" si="0"/>
        <v>Sweden-Europe2003</v>
      </c>
      <c r="B2345" s="6" t="s">
        <v>250</v>
      </c>
      <c r="C2345" s="6" t="s">
        <v>67</v>
      </c>
      <c r="D2345" s="7" t="s">
        <v>280</v>
      </c>
      <c r="E2345" s="13">
        <v>6548000000</v>
      </c>
      <c r="F2345" s="13">
        <v>9375000000</v>
      </c>
    </row>
    <row r="2346" customHeight="1" spans="1:6">
      <c r="A2346" s="6" t="str">
        <f t="shared" si="0"/>
        <v>Sweden-Europe2004</v>
      </c>
      <c r="B2346" s="6" t="s">
        <v>250</v>
      </c>
      <c r="C2346" s="6" t="s">
        <v>67</v>
      </c>
      <c r="D2346" s="7" t="s">
        <v>281</v>
      </c>
      <c r="E2346" s="13">
        <v>7686000000</v>
      </c>
      <c r="F2346" s="13">
        <v>11088000000</v>
      </c>
    </row>
    <row r="2347" customHeight="1" spans="1:6">
      <c r="A2347" s="6" t="str">
        <f t="shared" si="0"/>
        <v>Sweden-Europe2005</v>
      </c>
      <c r="B2347" s="6" t="s">
        <v>250</v>
      </c>
      <c r="C2347" s="6" t="s">
        <v>67</v>
      </c>
      <c r="D2347" s="7" t="s">
        <v>282</v>
      </c>
      <c r="E2347" s="13">
        <v>7739000000</v>
      </c>
      <c r="F2347" s="13">
        <v>11380000000</v>
      </c>
    </row>
    <row r="2348" customHeight="1" spans="1:6">
      <c r="A2348" s="6" t="str">
        <f t="shared" si="0"/>
        <v>Sweden-Europe2006</v>
      </c>
      <c r="B2348" s="6" t="s">
        <v>250</v>
      </c>
      <c r="C2348" s="6" t="s">
        <v>67</v>
      </c>
      <c r="D2348" s="7" t="s">
        <v>287</v>
      </c>
      <c r="E2348" s="13">
        <v>10016000000</v>
      </c>
      <c r="F2348" s="13">
        <v>11685000000</v>
      </c>
    </row>
    <row r="2349" customHeight="1" spans="1:6">
      <c r="A2349" s="6" t="str">
        <f t="shared" si="0"/>
        <v>Sweden-Europe2007</v>
      </c>
      <c r="B2349" s="6" t="s">
        <v>250</v>
      </c>
      <c r="C2349" s="6" t="s">
        <v>67</v>
      </c>
      <c r="D2349" s="7" t="s">
        <v>289</v>
      </c>
      <c r="E2349" s="13">
        <v>12259000000</v>
      </c>
      <c r="F2349" s="13">
        <v>14336000000</v>
      </c>
    </row>
    <row r="2350" customHeight="1" spans="1:6">
      <c r="A2350" s="6" t="str">
        <f t="shared" si="0"/>
        <v>Sweden-Europe2008</v>
      </c>
      <c r="B2350" s="6" t="s">
        <v>250</v>
      </c>
      <c r="C2350" s="6" t="s">
        <v>67</v>
      </c>
      <c r="D2350" s="7" t="s">
        <v>283</v>
      </c>
      <c r="E2350" s="13">
        <v>12060000000</v>
      </c>
      <c r="F2350" s="13">
        <v>15447000000</v>
      </c>
    </row>
    <row r="2351" customHeight="1" spans="1:6">
      <c r="A2351" s="6" t="str">
        <f t="shared" si="0"/>
        <v>Sweden-Europe2009</v>
      </c>
      <c r="B2351" s="6" t="s">
        <v>250</v>
      </c>
      <c r="C2351" s="6" t="s">
        <v>67</v>
      </c>
      <c r="D2351" s="7" t="s">
        <v>284</v>
      </c>
      <c r="E2351" s="13">
        <v>10100000000</v>
      </c>
      <c r="F2351" s="13">
        <v>12791000000</v>
      </c>
    </row>
    <row r="2352" customHeight="1" spans="1:6">
      <c r="A2352" s="6" t="str">
        <f t="shared" si="0"/>
        <v>Sweden-Europe2010</v>
      </c>
      <c r="B2352" s="6" t="s">
        <v>250</v>
      </c>
      <c r="C2352" s="6" t="s">
        <v>67</v>
      </c>
      <c r="D2352" s="7" t="s">
        <v>288</v>
      </c>
      <c r="E2352" s="13">
        <v>10991000000</v>
      </c>
      <c r="F2352" s="13">
        <v>14912000000</v>
      </c>
    </row>
    <row r="2353" customHeight="1" spans="1:6">
      <c r="A2353" s="6" t="str">
        <f t="shared" si="0"/>
        <v>Sweden-Europe2011</v>
      </c>
      <c r="B2353" s="6" t="s">
        <v>250</v>
      </c>
      <c r="C2353" s="6" t="s">
        <v>67</v>
      </c>
      <c r="D2353" s="7" t="s">
        <v>285</v>
      </c>
      <c r="E2353" s="13">
        <v>12777000000</v>
      </c>
      <c r="F2353" s="13">
        <v>17187000000</v>
      </c>
    </row>
    <row r="2354" customHeight="1" spans="1:6">
      <c r="A2354" s="6" t="str">
        <f t="shared" si="0"/>
        <v>Sweden-Europe2012</v>
      </c>
      <c r="B2354" s="6" t="s">
        <v>250</v>
      </c>
      <c r="C2354" s="6" t="s">
        <v>67</v>
      </c>
      <c r="D2354" s="7" t="s">
        <v>286</v>
      </c>
      <c r="E2354" s="13">
        <v>12415000000</v>
      </c>
      <c r="F2354" s="13">
        <v>17664000000</v>
      </c>
    </row>
    <row r="2355" customHeight="1" spans="1:6">
      <c r="A2355" s="6" t="str">
        <f t="shared" si="0"/>
        <v>Switzerland-Europe2000</v>
      </c>
      <c r="B2355" s="6" t="s">
        <v>251</v>
      </c>
      <c r="C2355" s="6" t="s">
        <v>67</v>
      </c>
      <c r="D2355" s="7" t="s">
        <v>277</v>
      </c>
      <c r="E2355" s="13">
        <v>8988000000</v>
      </c>
      <c r="F2355" s="13">
        <v>7360000000</v>
      </c>
    </row>
    <row r="2356" customHeight="1" spans="1:6">
      <c r="A2356" s="6" t="str">
        <f t="shared" si="0"/>
        <v>Switzerland-Europe2001</v>
      </c>
      <c r="B2356" s="6" t="s">
        <v>251</v>
      </c>
      <c r="C2356" s="6" t="s">
        <v>67</v>
      </c>
      <c r="D2356" s="7" t="s">
        <v>278</v>
      </c>
      <c r="E2356" s="13">
        <v>9290000000</v>
      </c>
      <c r="F2356" s="13">
        <v>7085000000</v>
      </c>
    </row>
    <row r="2357" customHeight="1" spans="1:6">
      <c r="A2357" s="6" t="str">
        <f t="shared" si="0"/>
        <v>Switzerland-Europe2002</v>
      </c>
      <c r="B2357" s="6" t="s">
        <v>251</v>
      </c>
      <c r="C2357" s="6" t="s">
        <v>67</v>
      </c>
      <c r="D2357" s="7" t="s">
        <v>279</v>
      </c>
      <c r="E2357" s="13">
        <v>9117000000</v>
      </c>
      <c r="F2357" s="13">
        <v>7210000000</v>
      </c>
    </row>
    <row r="2358" customHeight="1" spans="1:6">
      <c r="A2358" s="6" t="str">
        <f t="shared" si="0"/>
        <v>Switzerland-Europe2003</v>
      </c>
      <c r="B2358" s="6" t="s">
        <v>251</v>
      </c>
      <c r="C2358" s="6" t="s">
        <v>67</v>
      </c>
      <c r="D2358" s="7" t="s">
        <v>280</v>
      </c>
      <c r="E2358" s="13">
        <v>10493000000</v>
      </c>
      <c r="F2358" s="13">
        <v>8614000000</v>
      </c>
    </row>
    <row r="2359" customHeight="1" spans="1:6">
      <c r="A2359" s="6" t="str">
        <f t="shared" si="0"/>
        <v>Switzerland-Europe2004</v>
      </c>
      <c r="B2359" s="6" t="s">
        <v>251</v>
      </c>
      <c r="C2359" s="6" t="s">
        <v>67</v>
      </c>
      <c r="D2359" s="7" t="s">
        <v>281</v>
      </c>
      <c r="E2359" s="13">
        <v>11404000000</v>
      </c>
      <c r="F2359" s="13">
        <v>9924000000</v>
      </c>
    </row>
    <row r="2360" customHeight="1" spans="1:6">
      <c r="A2360" s="6" t="str">
        <f t="shared" si="0"/>
        <v>Switzerland-Europe2005</v>
      </c>
      <c r="B2360" s="6" t="s">
        <v>251</v>
      </c>
      <c r="C2360" s="6" t="s">
        <v>67</v>
      </c>
      <c r="D2360" s="7" t="s">
        <v>282</v>
      </c>
      <c r="E2360" s="13">
        <v>11937000000</v>
      </c>
      <c r="F2360" s="13">
        <v>10579000000</v>
      </c>
    </row>
    <row r="2361" customHeight="1" spans="1:6">
      <c r="A2361" s="6" t="str">
        <f t="shared" si="0"/>
        <v>Switzerland-Europe2006</v>
      </c>
      <c r="B2361" s="6" t="s">
        <v>251</v>
      </c>
      <c r="C2361" s="6" t="s">
        <v>67</v>
      </c>
      <c r="D2361" s="7" t="s">
        <v>287</v>
      </c>
      <c r="E2361" s="13">
        <v>12852000000</v>
      </c>
      <c r="F2361" s="13">
        <v>11199000000</v>
      </c>
    </row>
    <row r="2362" customHeight="1" spans="1:6">
      <c r="A2362" s="6" t="str">
        <f t="shared" si="0"/>
        <v>Switzerland-Europe2007</v>
      </c>
      <c r="B2362" s="6" t="s">
        <v>251</v>
      </c>
      <c r="C2362" s="6" t="s">
        <v>67</v>
      </c>
      <c r="D2362" s="7" t="s">
        <v>289</v>
      </c>
      <c r="E2362" s="13">
        <v>14721000000</v>
      </c>
      <c r="F2362" s="13">
        <v>12298000000</v>
      </c>
    </row>
    <row r="2363" customHeight="1" spans="1:6">
      <c r="A2363" s="6" t="str">
        <f t="shared" si="0"/>
        <v>Switzerland-Europe2008</v>
      </c>
      <c r="B2363" s="6" t="s">
        <v>251</v>
      </c>
      <c r="C2363" s="6" t="s">
        <v>67</v>
      </c>
      <c r="D2363" s="7" t="s">
        <v>283</v>
      </c>
      <c r="E2363" s="13">
        <v>17570000000</v>
      </c>
      <c r="F2363" s="13">
        <v>13346000000</v>
      </c>
    </row>
    <row r="2364" customHeight="1" spans="1:6">
      <c r="A2364" s="6" t="str">
        <f t="shared" si="0"/>
        <v>Switzerland-Europe2009</v>
      </c>
      <c r="B2364" s="6" t="s">
        <v>251</v>
      </c>
      <c r="C2364" s="6" t="s">
        <v>67</v>
      </c>
      <c r="D2364" s="7" t="s">
        <v>284</v>
      </c>
      <c r="E2364" s="13">
        <v>16665000000</v>
      </c>
      <c r="F2364" s="13">
        <v>13058000000</v>
      </c>
    </row>
    <row r="2365" customHeight="1" spans="1:6">
      <c r="A2365" s="6" t="str">
        <f t="shared" si="0"/>
        <v>Switzerland-Europe2010</v>
      </c>
      <c r="B2365" s="6" t="s">
        <v>251</v>
      </c>
      <c r="C2365" s="6" t="s">
        <v>67</v>
      </c>
      <c r="D2365" s="7" t="s">
        <v>288</v>
      </c>
      <c r="E2365" s="13">
        <v>17614000000</v>
      </c>
      <c r="F2365" s="13">
        <v>13528000000</v>
      </c>
    </row>
    <row r="2366" customHeight="1" spans="1:6">
      <c r="A2366" s="6" t="str">
        <f t="shared" si="0"/>
        <v>Switzerland-Europe2011</v>
      </c>
      <c r="B2366" s="6" t="s">
        <v>251</v>
      </c>
      <c r="C2366" s="6" t="s">
        <v>67</v>
      </c>
      <c r="D2366" s="7" t="s">
        <v>285</v>
      </c>
      <c r="E2366" s="13">
        <v>20640000000</v>
      </c>
      <c r="F2366" s="13">
        <v>16612000000</v>
      </c>
    </row>
    <row r="2367" customHeight="1" spans="1:6">
      <c r="A2367" s="6" t="str">
        <f t="shared" si="0"/>
        <v>Switzerland-Europe2012</v>
      </c>
      <c r="B2367" s="6" t="s">
        <v>251</v>
      </c>
      <c r="C2367" s="6" t="s">
        <v>67</v>
      </c>
      <c r="D2367" s="7" t="s">
        <v>286</v>
      </c>
      <c r="E2367" s="13">
        <v>19439000000</v>
      </c>
      <c r="F2367" s="13">
        <v>16675000000</v>
      </c>
    </row>
    <row r="2368" customHeight="1" spans="1:6">
      <c r="A2368" s="6" t="str">
        <f t="shared" si="0"/>
        <v>Syria-Middle East2000</v>
      </c>
      <c r="B2368" s="6" t="s">
        <v>252</v>
      </c>
      <c r="C2368" s="6" t="s">
        <v>84</v>
      </c>
      <c r="D2368" s="7" t="s">
        <v>277</v>
      </c>
      <c r="E2368" s="13">
        <v>1082000000</v>
      </c>
      <c r="F2368" s="13">
        <v>669000000</v>
      </c>
    </row>
    <row r="2369" customHeight="1" spans="1:6">
      <c r="A2369" s="6" t="str">
        <f t="shared" si="0"/>
        <v>Syria-Middle East2001</v>
      </c>
      <c r="B2369" s="6" t="s">
        <v>252</v>
      </c>
      <c r="C2369" s="6" t="s">
        <v>84</v>
      </c>
      <c r="D2369" s="7" t="s">
        <v>278</v>
      </c>
      <c r="E2369" s="13">
        <v>1150000000</v>
      </c>
      <c r="F2369" s="13">
        <v>670000000</v>
      </c>
    </row>
    <row r="2370" customHeight="1" spans="1:6">
      <c r="A2370" s="6" t="str">
        <f t="shared" si="0"/>
        <v>Syria-Middle East2002</v>
      </c>
      <c r="B2370" s="6" t="s">
        <v>252</v>
      </c>
      <c r="C2370" s="6" t="s">
        <v>84</v>
      </c>
      <c r="D2370" s="7" t="s">
        <v>279</v>
      </c>
      <c r="E2370" s="13">
        <v>970000000</v>
      </c>
      <c r="F2370" s="13">
        <v>760000000</v>
      </c>
    </row>
    <row r="2371" customHeight="1" spans="1:6">
      <c r="A2371" s="6" t="str">
        <f t="shared" si="0"/>
        <v>Syria-Middle East2003</v>
      </c>
      <c r="B2371" s="6" t="s">
        <v>252</v>
      </c>
      <c r="C2371" s="6" t="s">
        <v>84</v>
      </c>
      <c r="D2371" s="7" t="s">
        <v>280</v>
      </c>
      <c r="E2371" s="13">
        <v>877000000</v>
      </c>
      <c r="F2371" s="13">
        <v>734000000</v>
      </c>
    </row>
    <row r="2372" customHeight="1" spans="1:6">
      <c r="A2372" s="6" t="str">
        <f t="shared" si="0"/>
        <v>Syria-Middle East2004</v>
      </c>
      <c r="B2372" s="6" t="s">
        <v>252</v>
      </c>
      <c r="C2372" s="6" t="s">
        <v>84</v>
      </c>
      <c r="D2372" s="7" t="s">
        <v>281</v>
      </c>
      <c r="E2372" s="13">
        <v>1883000000</v>
      </c>
      <c r="F2372" s="13">
        <v>688000000</v>
      </c>
    </row>
    <row r="2373" customHeight="1" spans="1:6">
      <c r="A2373" s="6" t="str">
        <f t="shared" si="0"/>
        <v>Syria-Middle East2005</v>
      </c>
      <c r="B2373" s="6" t="s">
        <v>252</v>
      </c>
      <c r="C2373" s="6" t="s">
        <v>84</v>
      </c>
      <c r="D2373" s="7" t="s">
        <v>282</v>
      </c>
      <c r="E2373" s="13">
        <v>2035000000</v>
      </c>
      <c r="F2373" s="13">
        <v>584000000</v>
      </c>
    </row>
    <row r="2374" customHeight="1" spans="1:6">
      <c r="A2374" s="6" t="str">
        <f t="shared" si="0"/>
        <v>Syria-Middle East2006</v>
      </c>
      <c r="B2374" s="6" t="s">
        <v>252</v>
      </c>
      <c r="C2374" s="6" t="s">
        <v>84</v>
      </c>
      <c r="D2374" s="7" t="s">
        <v>287</v>
      </c>
      <c r="E2374" s="13">
        <v>2113000000</v>
      </c>
      <c r="F2374" s="13">
        <v>585000000</v>
      </c>
    </row>
    <row r="2375" customHeight="1" spans="1:6">
      <c r="A2375" s="6" t="str">
        <f t="shared" si="0"/>
        <v>Syria-Middle East2007</v>
      </c>
      <c r="B2375" s="6" t="s">
        <v>252</v>
      </c>
      <c r="C2375" s="6" t="s">
        <v>84</v>
      </c>
      <c r="D2375" s="7" t="s">
        <v>289</v>
      </c>
      <c r="E2375" s="13">
        <v>2972000000</v>
      </c>
      <c r="F2375" s="13">
        <v>710000000</v>
      </c>
    </row>
    <row r="2376" customHeight="1" spans="1:6">
      <c r="A2376" s="6" t="str">
        <f t="shared" si="0"/>
        <v>Syria-Middle East2008</v>
      </c>
      <c r="B2376" s="6" t="s">
        <v>252</v>
      </c>
      <c r="C2376" s="6" t="s">
        <v>84</v>
      </c>
      <c r="D2376" s="7" t="s">
        <v>283</v>
      </c>
      <c r="E2376" s="13">
        <v>3176000000</v>
      </c>
      <c r="F2376" s="13">
        <v>912000000</v>
      </c>
    </row>
    <row r="2377" customHeight="1" spans="1:6">
      <c r="A2377" s="6" t="str">
        <f t="shared" si="0"/>
        <v>Syria-Middle East2009</v>
      </c>
      <c r="B2377" s="6" t="s">
        <v>252</v>
      </c>
      <c r="C2377" s="6" t="s">
        <v>84</v>
      </c>
      <c r="D2377" s="7" t="s">
        <v>284</v>
      </c>
      <c r="E2377" s="13">
        <v>3781000000</v>
      </c>
      <c r="F2377" s="13">
        <v>980000000</v>
      </c>
    </row>
    <row r="2378" customHeight="1" spans="1:6">
      <c r="A2378" s="6" t="str">
        <f t="shared" si="0"/>
        <v>Syria-Middle East2010</v>
      </c>
      <c r="B2378" s="6" t="s">
        <v>252</v>
      </c>
      <c r="C2378" s="6" t="s">
        <v>84</v>
      </c>
      <c r="D2378" s="7" t="s">
        <v>288</v>
      </c>
      <c r="E2378" s="13">
        <v>6308000000</v>
      </c>
      <c r="F2378" s="13">
        <v>1598000000</v>
      </c>
    </row>
    <row r="2379" customHeight="1" spans="1:6">
      <c r="A2379" s="6" t="str">
        <f t="shared" si="0"/>
        <v>Syria-Middle East2011</v>
      </c>
      <c r="B2379" s="6" t="s">
        <v>252</v>
      </c>
      <c r="C2379" s="6" t="s">
        <v>84</v>
      </c>
      <c r="D2379" s="7" t="s">
        <v>285</v>
      </c>
      <c r="E2379" s="12"/>
      <c r="F2379" s="12"/>
    </row>
    <row r="2380" customHeight="1" spans="1:6">
      <c r="A2380" s="6" t="str">
        <f t="shared" si="0"/>
        <v>Syria-Middle East2012</v>
      </c>
      <c r="B2380" s="6" t="s">
        <v>252</v>
      </c>
      <c r="C2380" s="6" t="s">
        <v>84</v>
      </c>
      <c r="D2380" s="7" t="s">
        <v>286</v>
      </c>
      <c r="E2380" s="12"/>
      <c r="F2380" s="12"/>
    </row>
    <row r="2381" customHeight="1" spans="1:6">
      <c r="A2381" s="6" t="str">
        <f t="shared" si="0"/>
        <v>Tajikistan-Asia2000</v>
      </c>
      <c r="B2381" s="6" t="s">
        <v>253</v>
      </c>
      <c r="C2381" s="6" t="s">
        <v>65</v>
      </c>
      <c r="D2381" s="7" t="s">
        <v>277</v>
      </c>
      <c r="E2381" s="12"/>
      <c r="F2381" s="12"/>
    </row>
    <row r="2382" customHeight="1" spans="1:6">
      <c r="A2382" s="6" t="str">
        <f t="shared" si="0"/>
        <v>Tajikistan-Asia2001</v>
      </c>
      <c r="B2382" s="6" t="s">
        <v>253</v>
      </c>
      <c r="C2382" s="6" t="s">
        <v>65</v>
      </c>
      <c r="D2382" s="7" t="s">
        <v>278</v>
      </c>
      <c r="E2382" s="12"/>
      <c r="F2382" s="12"/>
    </row>
    <row r="2383" customHeight="1" spans="1:6">
      <c r="A2383" s="6" t="str">
        <f t="shared" si="0"/>
        <v>Tajikistan-Asia2002</v>
      </c>
      <c r="B2383" s="6" t="s">
        <v>253</v>
      </c>
      <c r="C2383" s="6" t="s">
        <v>65</v>
      </c>
      <c r="D2383" s="7" t="s">
        <v>279</v>
      </c>
      <c r="E2383" s="13">
        <v>5000000</v>
      </c>
      <c r="F2383" s="13">
        <v>1700000</v>
      </c>
    </row>
    <row r="2384" customHeight="1" spans="1:6">
      <c r="A2384" s="6" t="str">
        <f t="shared" si="0"/>
        <v>Tajikistan-Asia2003</v>
      </c>
      <c r="B2384" s="6" t="s">
        <v>253</v>
      </c>
      <c r="C2384" s="6" t="s">
        <v>65</v>
      </c>
      <c r="D2384" s="7" t="s">
        <v>280</v>
      </c>
      <c r="E2384" s="13">
        <v>6200000</v>
      </c>
      <c r="F2384" s="13">
        <v>2100000</v>
      </c>
    </row>
    <row r="2385" customHeight="1" spans="1:6">
      <c r="A2385" s="6" t="str">
        <f t="shared" si="0"/>
        <v>Tajikistan-Asia2004</v>
      </c>
      <c r="B2385" s="6" t="s">
        <v>253</v>
      </c>
      <c r="C2385" s="6" t="s">
        <v>65</v>
      </c>
      <c r="D2385" s="7" t="s">
        <v>281</v>
      </c>
      <c r="E2385" s="13">
        <v>9600000</v>
      </c>
      <c r="F2385" s="13">
        <v>3400000</v>
      </c>
    </row>
    <row r="2386" customHeight="1" spans="1:6">
      <c r="A2386" s="6" t="str">
        <f t="shared" si="0"/>
        <v>Tajikistan-Asia2005</v>
      </c>
      <c r="B2386" s="6" t="s">
        <v>253</v>
      </c>
      <c r="C2386" s="6" t="s">
        <v>65</v>
      </c>
      <c r="D2386" s="7" t="s">
        <v>282</v>
      </c>
      <c r="E2386" s="13">
        <v>9100000</v>
      </c>
      <c r="F2386" s="13">
        <v>3800000</v>
      </c>
    </row>
    <row r="2387" customHeight="1" spans="1:6">
      <c r="A2387" s="6" t="str">
        <f t="shared" si="0"/>
        <v>Tajikistan-Asia2006</v>
      </c>
      <c r="B2387" s="6" t="s">
        <v>253</v>
      </c>
      <c r="C2387" s="6" t="s">
        <v>65</v>
      </c>
      <c r="D2387" s="7" t="s">
        <v>287</v>
      </c>
      <c r="E2387" s="13">
        <v>11200000</v>
      </c>
      <c r="F2387" s="13">
        <v>6000000</v>
      </c>
    </row>
    <row r="2388" customHeight="1" spans="1:6">
      <c r="A2388" s="6" t="str">
        <f t="shared" si="0"/>
        <v>Tajikistan-Asia2007</v>
      </c>
      <c r="B2388" s="6" t="s">
        <v>253</v>
      </c>
      <c r="C2388" s="6" t="s">
        <v>65</v>
      </c>
      <c r="D2388" s="7" t="s">
        <v>289</v>
      </c>
      <c r="E2388" s="13">
        <v>16500000</v>
      </c>
      <c r="F2388" s="13">
        <v>6600000</v>
      </c>
    </row>
    <row r="2389" customHeight="1" spans="1:6">
      <c r="A2389" s="6" t="str">
        <f t="shared" si="0"/>
        <v>Tajikistan-Asia2008</v>
      </c>
      <c r="B2389" s="6" t="s">
        <v>253</v>
      </c>
      <c r="C2389" s="6" t="s">
        <v>65</v>
      </c>
      <c r="D2389" s="7" t="s">
        <v>283</v>
      </c>
      <c r="E2389" s="13">
        <v>23700000</v>
      </c>
      <c r="F2389" s="13">
        <v>10800000</v>
      </c>
    </row>
    <row r="2390" customHeight="1" spans="1:6">
      <c r="A2390" s="6" t="str">
        <f t="shared" si="0"/>
        <v>Tajikistan-Asia2009</v>
      </c>
      <c r="B2390" s="6" t="s">
        <v>253</v>
      </c>
      <c r="C2390" s="6" t="s">
        <v>65</v>
      </c>
      <c r="D2390" s="7" t="s">
        <v>284</v>
      </c>
      <c r="E2390" s="13">
        <v>19500000</v>
      </c>
      <c r="F2390" s="13">
        <v>5800000</v>
      </c>
    </row>
    <row r="2391" customHeight="1" spans="1:6">
      <c r="A2391" s="6" t="str">
        <f t="shared" si="0"/>
        <v>Tajikistan-Asia2010</v>
      </c>
      <c r="B2391" s="6" t="s">
        <v>253</v>
      </c>
      <c r="C2391" s="6" t="s">
        <v>65</v>
      </c>
      <c r="D2391" s="7" t="s">
        <v>288</v>
      </c>
      <c r="E2391" s="13">
        <v>32400000</v>
      </c>
      <c r="F2391" s="13">
        <v>17800000</v>
      </c>
    </row>
    <row r="2392" customHeight="1" spans="1:6">
      <c r="A2392" s="6" t="str">
        <f t="shared" si="0"/>
        <v>Tajikistan-Asia2011</v>
      </c>
      <c r="B2392" s="6" t="s">
        <v>253</v>
      </c>
      <c r="C2392" s="6" t="s">
        <v>65</v>
      </c>
      <c r="D2392" s="7" t="s">
        <v>285</v>
      </c>
      <c r="E2392" s="13">
        <v>39800000</v>
      </c>
      <c r="F2392" s="13">
        <v>8400000</v>
      </c>
    </row>
    <row r="2393" customHeight="1" spans="1:6">
      <c r="A2393" s="6" t="str">
        <f t="shared" si="0"/>
        <v>Tajikistan-Asia2012</v>
      </c>
      <c r="B2393" s="6" t="s">
        <v>253</v>
      </c>
      <c r="C2393" s="6" t="s">
        <v>65</v>
      </c>
      <c r="D2393" s="7" t="s">
        <v>286</v>
      </c>
      <c r="E2393" s="13">
        <v>60400000</v>
      </c>
      <c r="F2393" s="13">
        <v>6800000</v>
      </c>
    </row>
    <row r="2394" customHeight="1" spans="1:6">
      <c r="A2394" s="6" t="str">
        <f t="shared" si="0"/>
        <v>Tanzania-Africa2000</v>
      </c>
      <c r="B2394" s="6" t="s">
        <v>254</v>
      </c>
      <c r="C2394" s="6" t="s">
        <v>69</v>
      </c>
      <c r="D2394" s="7" t="s">
        <v>277</v>
      </c>
      <c r="E2394" s="13">
        <v>381000000</v>
      </c>
      <c r="F2394" s="13">
        <v>369000000</v>
      </c>
    </row>
    <row r="2395" customHeight="1" spans="1:6">
      <c r="A2395" s="6" t="str">
        <f t="shared" si="0"/>
        <v>Tanzania-Africa2001</v>
      </c>
      <c r="B2395" s="6" t="s">
        <v>254</v>
      </c>
      <c r="C2395" s="6" t="s">
        <v>69</v>
      </c>
      <c r="D2395" s="7" t="s">
        <v>278</v>
      </c>
      <c r="E2395" s="13">
        <v>626000000</v>
      </c>
      <c r="F2395" s="13">
        <v>363000000</v>
      </c>
    </row>
    <row r="2396" customHeight="1" spans="1:6">
      <c r="A2396" s="6" t="str">
        <f t="shared" si="0"/>
        <v>Tanzania-Africa2002</v>
      </c>
      <c r="B2396" s="6" t="s">
        <v>254</v>
      </c>
      <c r="C2396" s="6" t="s">
        <v>69</v>
      </c>
      <c r="D2396" s="7" t="s">
        <v>279</v>
      </c>
      <c r="E2396" s="13">
        <v>639000000</v>
      </c>
      <c r="F2396" s="13">
        <v>361000000</v>
      </c>
    </row>
    <row r="2397" customHeight="1" spans="1:6">
      <c r="A2397" s="6" t="str">
        <f t="shared" si="0"/>
        <v>Tanzania-Africa2003</v>
      </c>
      <c r="B2397" s="6" t="s">
        <v>254</v>
      </c>
      <c r="C2397" s="6" t="s">
        <v>69</v>
      </c>
      <c r="D2397" s="7" t="s">
        <v>280</v>
      </c>
      <c r="E2397" s="13">
        <v>654000000</v>
      </c>
      <c r="F2397" s="13">
        <v>375000000</v>
      </c>
    </row>
    <row r="2398" customHeight="1" spans="1:6">
      <c r="A2398" s="6" t="str">
        <f t="shared" si="0"/>
        <v>Tanzania-Africa2004</v>
      </c>
      <c r="B2398" s="6" t="s">
        <v>254</v>
      </c>
      <c r="C2398" s="6" t="s">
        <v>69</v>
      </c>
      <c r="D2398" s="7" t="s">
        <v>281</v>
      </c>
      <c r="E2398" s="13">
        <v>762000000</v>
      </c>
      <c r="F2398" s="13">
        <v>470000000</v>
      </c>
    </row>
    <row r="2399" customHeight="1" spans="1:6">
      <c r="A2399" s="6" t="str">
        <f t="shared" si="0"/>
        <v>Tanzania-Africa2005</v>
      </c>
      <c r="B2399" s="6" t="s">
        <v>254</v>
      </c>
      <c r="C2399" s="6" t="s">
        <v>69</v>
      </c>
      <c r="D2399" s="7" t="s">
        <v>282</v>
      </c>
      <c r="E2399" s="13">
        <v>835000000</v>
      </c>
      <c r="F2399" s="13">
        <v>577000000</v>
      </c>
    </row>
    <row r="2400" customHeight="1" spans="1:6">
      <c r="A2400" s="6" t="str">
        <f t="shared" si="0"/>
        <v>Tanzania-Africa2006</v>
      </c>
      <c r="B2400" s="6" t="s">
        <v>254</v>
      </c>
      <c r="C2400" s="6" t="s">
        <v>69</v>
      </c>
      <c r="D2400" s="7" t="s">
        <v>287</v>
      </c>
      <c r="E2400" s="13">
        <v>986000000</v>
      </c>
      <c r="F2400" s="13">
        <v>571000000</v>
      </c>
    </row>
    <row r="2401" customHeight="1" spans="1:6">
      <c r="A2401" s="6" t="str">
        <f t="shared" si="0"/>
        <v>Tanzania-Africa2007</v>
      </c>
      <c r="B2401" s="6" t="s">
        <v>254</v>
      </c>
      <c r="C2401" s="6" t="s">
        <v>69</v>
      </c>
      <c r="D2401" s="7" t="s">
        <v>289</v>
      </c>
      <c r="E2401" s="13">
        <v>1215000000</v>
      </c>
      <c r="F2401" s="13">
        <v>616000000</v>
      </c>
    </row>
    <row r="2402" customHeight="1" spans="1:6">
      <c r="A2402" s="6" t="str">
        <f t="shared" si="0"/>
        <v>Tanzania-Africa2008</v>
      </c>
      <c r="B2402" s="6" t="s">
        <v>254</v>
      </c>
      <c r="C2402" s="6" t="s">
        <v>69</v>
      </c>
      <c r="D2402" s="7" t="s">
        <v>283</v>
      </c>
      <c r="E2402" s="13">
        <v>1293000000</v>
      </c>
      <c r="F2402" s="13">
        <v>746000000</v>
      </c>
    </row>
    <row r="2403" customHeight="1" spans="1:6">
      <c r="A2403" s="6" t="str">
        <f t="shared" si="0"/>
        <v>Tanzania-Africa2009</v>
      </c>
      <c r="B2403" s="6" t="s">
        <v>254</v>
      </c>
      <c r="C2403" s="6" t="s">
        <v>69</v>
      </c>
      <c r="D2403" s="7" t="s">
        <v>284</v>
      </c>
      <c r="E2403" s="13">
        <v>1192000000</v>
      </c>
      <c r="F2403" s="13">
        <v>806000000</v>
      </c>
    </row>
    <row r="2404" customHeight="1" spans="1:6">
      <c r="A2404" s="6" t="str">
        <f t="shared" si="0"/>
        <v>Tanzania-Africa2010</v>
      </c>
      <c r="B2404" s="6" t="s">
        <v>254</v>
      </c>
      <c r="C2404" s="6" t="s">
        <v>69</v>
      </c>
      <c r="D2404" s="7" t="s">
        <v>288</v>
      </c>
      <c r="E2404" s="13">
        <v>1279000000</v>
      </c>
      <c r="F2404" s="13">
        <v>861000000</v>
      </c>
    </row>
    <row r="2405" customHeight="1" spans="1:6">
      <c r="A2405" s="6" t="str">
        <f t="shared" si="0"/>
        <v>Tanzania-Africa2011</v>
      </c>
      <c r="B2405" s="6" t="s">
        <v>254</v>
      </c>
      <c r="C2405" s="6" t="s">
        <v>69</v>
      </c>
      <c r="D2405" s="7" t="s">
        <v>285</v>
      </c>
      <c r="E2405" s="13">
        <v>1383000000</v>
      </c>
      <c r="F2405" s="13">
        <v>928000000</v>
      </c>
    </row>
    <row r="2406" customHeight="1" spans="1:6">
      <c r="A2406" s="6" t="str">
        <f t="shared" si="0"/>
        <v>Tanzania-Africa2012</v>
      </c>
      <c r="B2406" s="6" t="s">
        <v>254</v>
      </c>
      <c r="C2406" s="6" t="s">
        <v>69</v>
      </c>
      <c r="D2406" s="7" t="s">
        <v>286</v>
      </c>
      <c r="E2406" s="13">
        <v>1605000000</v>
      </c>
      <c r="F2406" s="13">
        <v>1003000000</v>
      </c>
    </row>
    <row r="2407" customHeight="1" spans="1:6">
      <c r="A2407" s="6" t="str">
        <f t="shared" si="0"/>
        <v>Thailand-Asia2000</v>
      </c>
      <c r="B2407" s="6" t="s">
        <v>255</v>
      </c>
      <c r="C2407" s="6" t="s">
        <v>65</v>
      </c>
      <c r="D2407" s="7" t="s">
        <v>277</v>
      </c>
      <c r="E2407" s="13">
        <v>9935000000</v>
      </c>
      <c r="F2407" s="13">
        <v>3218000000</v>
      </c>
    </row>
    <row r="2408" customHeight="1" spans="1:6">
      <c r="A2408" s="6" t="str">
        <f t="shared" si="0"/>
        <v>Thailand-Asia2001</v>
      </c>
      <c r="B2408" s="6" t="s">
        <v>255</v>
      </c>
      <c r="C2408" s="6" t="s">
        <v>65</v>
      </c>
      <c r="D2408" s="7" t="s">
        <v>278</v>
      </c>
      <c r="E2408" s="13">
        <v>9378000000</v>
      </c>
      <c r="F2408" s="13">
        <v>3334000000</v>
      </c>
    </row>
    <row r="2409" customHeight="1" spans="1:6">
      <c r="A2409" s="6" t="str">
        <f t="shared" si="0"/>
        <v>Thailand-Asia2002</v>
      </c>
      <c r="B2409" s="6" t="s">
        <v>255</v>
      </c>
      <c r="C2409" s="6" t="s">
        <v>65</v>
      </c>
      <c r="D2409" s="7" t="s">
        <v>279</v>
      </c>
      <c r="E2409" s="13">
        <v>10388000000</v>
      </c>
      <c r="F2409" s="13">
        <v>3888000000</v>
      </c>
    </row>
    <row r="2410" customHeight="1" spans="1:6">
      <c r="A2410" s="6" t="str">
        <f t="shared" si="0"/>
        <v>Thailand-Asia2003</v>
      </c>
      <c r="B2410" s="6" t="s">
        <v>255</v>
      </c>
      <c r="C2410" s="6" t="s">
        <v>65</v>
      </c>
      <c r="D2410" s="7" t="s">
        <v>280</v>
      </c>
      <c r="E2410" s="13">
        <v>10456000000</v>
      </c>
      <c r="F2410" s="13">
        <v>3538000000</v>
      </c>
    </row>
    <row r="2411" customHeight="1" spans="1:6">
      <c r="A2411" s="6" t="str">
        <f t="shared" si="0"/>
        <v>Thailand-Asia2004</v>
      </c>
      <c r="B2411" s="6" t="s">
        <v>255</v>
      </c>
      <c r="C2411" s="6" t="s">
        <v>65</v>
      </c>
      <c r="D2411" s="7" t="s">
        <v>281</v>
      </c>
      <c r="E2411" s="13">
        <v>13054000000</v>
      </c>
      <c r="F2411" s="13">
        <v>5343000000</v>
      </c>
    </row>
    <row r="2412" customHeight="1" spans="1:6">
      <c r="A2412" s="6" t="str">
        <f t="shared" si="0"/>
        <v>Thailand-Asia2005</v>
      </c>
      <c r="B2412" s="6" t="s">
        <v>255</v>
      </c>
      <c r="C2412" s="6" t="s">
        <v>65</v>
      </c>
      <c r="D2412" s="7" t="s">
        <v>282</v>
      </c>
      <c r="E2412" s="13">
        <v>12102000000</v>
      </c>
      <c r="F2412" s="13">
        <v>4917000000</v>
      </c>
    </row>
    <row r="2413" customHeight="1" spans="1:6">
      <c r="A2413" s="6" t="str">
        <f t="shared" si="0"/>
        <v>Thailand-Asia2006</v>
      </c>
      <c r="B2413" s="6" t="s">
        <v>255</v>
      </c>
      <c r="C2413" s="6" t="s">
        <v>65</v>
      </c>
      <c r="D2413" s="7" t="s">
        <v>287</v>
      </c>
      <c r="E2413" s="13">
        <v>16614000000</v>
      </c>
      <c r="F2413" s="13">
        <v>6173000000</v>
      </c>
    </row>
    <row r="2414" customHeight="1" spans="1:6">
      <c r="A2414" s="6" t="str">
        <f t="shared" si="0"/>
        <v>Thailand-Asia2007</v>
      </c>
      <c r="B2414" s="6" t="s">
        <v>255</v>
      </c>
      <c r="C2414" s="6" t="s">
        <v>65</v>
      </c>
      <c r="D2414" s="7" t="s">
        <v>289</v>
      </c>
      <c r="E2414" s="13">
        <v>20623000000</v>
      </c>
      <c r="F2414" s="13">
        <v>6887000000</v>
      </c>
    </row>
    <row r="2415" customHeight="1" spans="1:6">
      <c r="A2415" s="6" t="str">
        <f t="shared" si="0"/>
        <v>Thailand-Asia2008</v>
      </c>
      <c r="B2415" s="6" t="s">
        <v>255</v>
      </c>
      <c r="C2415" s="6" t="s">
        <v>65</v>
      </c>
      <c r="D2415" s="7" t="s">
        <v>283</v>
      </c>
      <c r="E2415" s="13">
        <v>22497000000</v>
      </c>
      <c r="F2415" s="13">
        <v>6700000000</v>
      </c>
    </row>
    <row r="2416" customHeight="1" spans="1:6">
      <c r="A2416" s="6" t="str">
        <f t="shared" si="0"/>
        <v>Thailand-Asia2009</v>
      </c>
      <c r="B2416" s="6" t="s">
        <v>255</v>
      </c>
      <c r="C2416" s="6" t="s">
        <v>65</v>
      </c>
      <c r="D2416" s="7" t="s">
        <v>284</v>
      </c>
      <c r="E2416" s="13">
        <v>19814000000</v>
      </c>
      <c r="F2416" s="13">
        <v>5749000000</v>
      </c>
    </row>
    <row r="2417" customHeight="1" spans="1:6">
      <c r="A2417" s="6" t="str">
        <f t="shared" si="0"/>
        <v>Thailand-Asia2010</v>
      </c>
      <c r="B2417" s="6" t="s">
        <v>255</v>
      </c>
      <c r="C2417" s="6" t="s">
        <v>65</v>
      </c>
      <c r="D2417" s="7" t="s">
        <v>288</v>
      </c>
      <c r="E2417" s="13">
        <v>23809000000</v>
      </c>
      <c r="F2417" s="13">
        <v>7151000000</v>
      </c>
    </row>
    <row r="2418" customHeight="1" spans="1:6">
      <c r="A2418" s="6" t="str">
        <f t="shared" si="0"/>
        <v>Thailand-Asia2011</v>
      </c>
      <c r="B2418" s="6" t="s">
        <v>255</v>
      </c>
      <c r="C2418" s="6" t="s">
        <v>65</v>
      </c>
      <c r="D2418" s="7" t="s">
        <v>285</v>
      </c>
      <c r="E2418" s="13">
        <v>30926000000</v>
      </c>
      <c r="F2418" s="13">
        <v>7320000000</v>
      </c>
    </row>
    <row r="2419" customHeight="1" spans="1:6">
      <c r="A2419" s="6" t="str">
        <f t="shared" si="0"/>
        <v>Thailand-Asia2012</v>
      </c>
      <c r="B2419" s="6" t="s">
        <v>255</v>
      </c>
      <c r="C2419" s="6" t="s">
        <v>65</v>
      </c>
      <c r="D2419" s="7" t="s">
        <v>286</v>
      </c>
      <c r="E2419" s="13">
        <v>37740000000</v>
      </c>
      <c r="F2419" s="13">
        <v>7864000000</v>
      </c>
    </row>
    <row r="2420" customHeight="1" spans="1:6">
      <c r="A2420" s="6" t="str">
        <f t="shared" si="0"/>
        <v>Timor-Leste-Asia2000</v>
      </c>
      <c r="B2420" s="6" t="s">
        <v>256</v>
      </c>
      <c r="C2420" s="6" t="s">
        <v>65</v>
      </c>
      <c r="D2420" s="7" t="s">
        <v>277</v>
      </c>
      <c r="E2420" s="12"/>
      <c r="F2420" s="12"/>
    </row>
    <row r="2421" customHeight="1" spans="1:6">
      <c r="A2421" s="6" t="str">
        <f t="shared" si="0"/>
        <v>Timor-Leste-Asia2001</v>
      </c>
      <c r="B2421" s="6" t="s">
        <v>256</v>
      </c>
      <c r="C2421" s="6" t="s">
        <v>65</v>
      </c>
      <c r="D2421" s="7" t="s">
        <v>278</v>
      </c>
      <c r="E2421" s="12"/>
      <c r="F2421" s="12"/>
    </row>
    <row r="2422" customHeight="1" spans="1:6">
      <c r="A2422" s="6" t="str">
        <f t="shared" si="0"/>
        <v>Timor-Leste-Asia2002</v>
      </c>
      <c r="B2422" s="6" t="s">
        <v>256</v>
      </c>
      <c r="C2422" s="6" t="s">
        <v>65</v>
      </c>
      <c r="D2422" s="7" t="s">
        <v>279</v>
      </c>
      <c r="E2422" s="12"/>
      <c r="F2422" s="12"/>
    </row>
    <row r="2423" customHeight="1" spans="1:6">
      <c r="A2423" s="6" t="str">
        <f t="shared" si="0"/>
        <v>Timor-Leste-Asia2003</v>
      </c>
      <c r="B2423" s="6" t="s">
        <v>256</v>
      </c>
      <c r="C2423" s="6" t="s">
        <v>65</v>
      </c>
      <c r="D2423" s="7" t="s">
        <v>280</v>
      </c>
      <c r="E2423" s="12"/>
      <c r="F2423" s="12"/>
    </row>
    <row r="2424" customHeight="1" spans="1:6">
      <c r="A2424" s="6" t="str">
        <f t="shared" si="0"/>
        <v>Timor-Leste-Asia2004</v>
      </c>
      <c r="B2424" s="6" t="s">
        <v>256</v>
      </c>
      <c r="C2424" s="6" t="s">
        <v>65</v>
      </c>
      <c r="D2424" s="7" t="s">
        <v>281</v>
      </c>
      <c r="E2424" s="12"/>
      <c r="F2424" s="12"/>
    </row>
    <row r="2425" customHeight="1" spans="1:6">
      <c r="A2425" s="6" t="str">
        <f t="shared" si="0"/>
        <v>Timor-Leste-Asia2005</v>
      </c>
      <c r="B2425" s="6" t="s">
        <v>256</v>
      </c>
      <c r="C2425" s="6" t="s">
        <v>65</v>
      </c>
      <c r="D2425" s="7" t="s">
        <v>282</v>
      </c>
      <c r="E2425" s="12"/>
      <c r="F2425" s="12"/>
    </row>
    <row r="2426" customHeight="1" spans="1:6">
      <c r="A2426" s="6" t="str">
        <f t="shared" si="0"/>
        <v>Timor-Leste-Asia2006</v>
      </c>
      <c r="B2426" s="6" t="s">
        <v>256</v>
      </c>
      <c r="C2426" s="6" t="s">
        <v>65</v>
      </c>
      <c r="D2426" s="7" t="s">
        <v>287</v>
      </c>
      <c r="E2426" s="13">
        <v>20000000</v>
      </c>
      <c r="F2426" s="13">
        <v>2000000</v>
      </c>
    </row>
    <row r="2427" customHeight="1" spans="1:6">
      <c r="A2427" s="6" t="str">
        <f t="shared" si="0"/>
        <v>Timor-Leste-Asia2007</v>
      </c>
      <c r="B2427" s="6" t="s">
        <v>256</v>
      </c>
      <c r="C2427" s="6" t="s">
        <v>65</v>
      </c>
      <c r="D2427" s="7" t="s">
        <v>289</v>
      </c>
      <c r="E2427" s="13">
        <v>26000000</v>
      </c>
      <c r="F2427" s="13">
        <v>5000000</v>
      </c>
    </row>
    <row r="2428" customHeight="1" spans="1:6">
      <c r="A2428" s="6" t="str">
        <f t="shared" si="0"/>
        <v>Timor-Leste-Asia2008</v>
      </c>
      <c r="B2428" s="6" t="s">
        <v>256</v>
      </c>
      <c r="C2428" s="6" t="s">
        <v>65</v>
      </c>
      <c r="D2428" s="7" t="s">
        <v>283</v>
      </c>
      <c r="E2428" s="13">
        <v>14000000</v>
      </c>
      <c r="F2428" s="13">
        <v>51000000</v>
      </c>
    </row>
    <row r="2429" customHeight="1" spans="1:6">
      <c r="A2429" s="6" t="str">
        <f t="shared" si="0"/>
        <v>Timor-Leste-Asia2009</v>
      </c>
      <c r="B2429" s="6" t="s">
        <v>256</v>
      </c>
      <c r="C2429" s="6" t="s">
        <v>65</v>
      </c>
      <c r="D2429" s="7" t="s">
        <v>284</v>
      </c>
      <c r="E2429" s="13">
        <v>16000000</v>
      </c>
      <c r="F2429" s="13">
        <v>69000000</v>
      </c>
    </row>
    <row r="2430" customHeight="1" spans="1:6">
      <c r="A2430" s="6" t="str">
        <f t="shared" si="0"/>
        <v>Timor-Leste-Asia2010</v>
      </c>
      <c r="B2430" s="6" t="s">
        <v>256</v>
      </c>
      <c r="C2430" s="6" t="s">
        <v>65</v>
      </c>
      <c r="D2430" s="7" t="s">
        <v>288</v>
      </c>
      <c r="E2430" s="13">
        <v>31000000</v>
      </c>
      <c r="F2430" s="13">
        <v>68000000</v>
      </c>
    </row>
    <row r="2431" customHeight="1" spans="1:6">
      <c r="A2431" s="6" t="str">
        <f t="shared" si="0"/>
        <v>Timor-Leste-Asia2011</v>
      </c>
      <c r="B2431" s="6" t="s">
        <v>256</v>
      </c>
      <c r="C2431" s="6" t="s">
        <v>65</v>
      </c>
      <c r="D2431" s="7" t="s">
        <v>285</v>
      </c>
      <c r="E2431" s="13">
        <v>24000000</v>
      </c>
      <c r="F2431" s="13">
        <v>63000000</v>
      </c>
    </row>
    <row r="2432" customHeight="1" spans="1:6">
      <c r="A2432" s="6" t="str">
        <f t="shared" si="0"/>
        <v>Timor-Leste-Asia2012</v>
      </c>
      <c r="B2432" s="6" t="s">
        <v>256</v>
      </c>
      <c r="C2432" s="6" t="s">
        <v>65</v>
      </c>
      <c r="D2432" s="7" t="s">
        <v>286</v>
      </c>
      <c r="E2432" s="13">
        <v>21000000</v>
      </c>
      <c r="F2432" s="13">
        <v>80000000</v>
      </c>
    </row>
    <row r="2433" customHeight="1" spans="1:6">
      <c r="A2433" s="6" t="str">
        <f t="shared" si="0"/>
        <v>Togo-Africa2000</v>
      </c>
      <c r="B2433" s="6" t="s">
        <v>257</v>
      </c>
      <c r="C2433" s="6" t="s">
        <v>69</v>
      </c>
      <c r="D2433" s="7" t="s">
        <v>277</v>
      </c>
      <c r="E2433" s="13">
        <v>11000000</v>
      </c>
      <c r="F2433" s="13">
        <v>15000000</v>
      </c>
    </row>
    <row r="2434" customHeight="1" spans="1:6">
      <c r="A2434" s="6" t="str">
        <f t="shared" si="0"/>
        <v>Togo-Africa2001</v>
      </c>
      <c r="B2434" s="6" t="s">
        <v>257</v>
      </c>
      <c r="C2434" s="6" t="s">
        <v>69</v>
      </c>
      <c r="D2434" s="7" t="s">
        <v>278</v>
      </c>
      <c r="E2434" s="13">
        <v>14000000</v>
      </c>
      <c r="F2434" s="13">
        <v>20000000</v>
      </c>
    </row>
    <row r="2435" customHeight="1" spans="1:6">
      <c r="A2435" s="6" t="str">
        <f t="shared" si="0"/>
        <v>Togo-Africa2002</v>
      </c>
      <c r="B2435" s="6" t="s">
        <v>257</v>
      </c>
      <c r="C2435" s="6" t="s">
        <v>69</v>
      </c>
      <c r="D2435" s="7" t="s">
        <v>279</v>
      </c>
      <c r="E2435" s="13">
        <v>16000000</v>
      </c>
      <c r="F2435" s="13">
        <v>26000000</v>
      </c>
    </row>
    <row r="2436" customHeight="1" spans="1:6">
      <c r="A2436" s="6" t="str">
        <f t="shared" si="0"/>
        <v>Togo-Africa2003</v>
      </c>
      <c r="B2436" s="6" t="s">
        <v>257</v>
      </c>
      <c r="C2436" s="6" t="s">
        <v>69</v>
      </c>
      <c r="D2436" s="7" t="s">
        <v>280</v>
      </c>
      <c r="E2436" s="13">
        <v>26000000</v>
      </c>
      <c r="F2436" s="13">
        <v>37000000</v>
      </c>
    </row>
    <row r="2437" customHeight="1" spans="1:6">
      <c r="A2437" s="6" t="str">
        <f t="shared" si="0"/>
        <v>Togo-Africa2004</v>
      </c>
      <c r="B2437" s="6" t="s">
        <v>257</v>
      </c>
      <c r="C2437" s="6" t="s">
        <v>69</v>
      </c>
      <c r="D2437" s="7" t="s">
        <v>281</v>
      </c>
      <c r="E2437" s="13">
        <v>25000000</v>
      </c>
      <c r="F2437" s="13">
        <v>38000000</v>
      </c>
    </row>
    <row r="2438" customHeight="1" spans="1:6">
      <c r="A2438" s="6" t="str">
        <f t="shared" si="0"/>
        <v>Togo-Africa2005</v>
      </c>
      <c r="B2438" s="6" t="s">
        <v>257</v>
      </c>
      <c r="C2438" s="6" t="s">
        <v>69</v>
      </c>
      <c r="D2438" s="7" t="s">
        <v>282</v>
      </c>
      <c r="E2438" s="13">
        <v>27000000</v>
      </c>
      <c r="F2438" s="13">
        <v>42000000</v>
      </c>
    </row>
    <row r="2439" customHeight="1" spans="1:6">
      <c r="A2439" s="6" t="str">
        <f t="shared" si="0"/>
        <v>Togo-Africa2006</v>
      </c>
      <c r="B2439" s="6" t="s">
        <v>257</v>
      </c>
      <c r="C2439" s="6" t="s">
        <v>69</v>
      </c>
      <c r="D2439" s="7" t="s">
        <v>287</v>
      </c>
      <c r="E2439" s="13">
        <v>23000000</v>
      </c>
      <c r="F2439" s="13">
        <v>42000000</v>
      </c>
    </row>
    <row r="2440" customHeight="1" spans="1:6">
      <c r="A2440" s="6" t="str">
        <f t="shared" si="0"/>
        <v>Togo-Africa2007</v>
      </c>
      <c r="B2440" s="6" t="s">
        <v>257</v>
      </c>
      <c r="C2440" s="6" t="s">
        <v>69</v>
      </c>
      <c r="D2440" s="7" t="s">
        <v>289</v>
      </c>
      <c r="E2440" s="13">
        <v>38000000</v>
      </c>
      <c r="F2440" s="13">
        <v>59000000</v>
      </c>
    </row>
    <row r="2441" customHeight="1" spans="1:6">
      <c r="A2441" s="6" t="str">
        <f t="shared" si="0"/>
        <v>Togo-Africa2008</v>
      </c>
      <c r="B2441" s="6" t="s">
        <v>257</v>
      </c>
      <c r="C2441" s="6" t="s">
        <v>69</v>
      </c>
      <c r="D2441" s="7" t="s">
        <v>283</v>
      </c>
      <c r="E2441" s="13">
        <v>44000000</v>
      </c>
      <c r="F2441" s="13">
        <v>68000000</v>
      </c>
    </row>
    <row r="2442" customHeight="1" spans="1:6">
      <c r="A2442" s="6" t="str">
        <f t="shared" si="0"/>
        <v>Togo-Africa2009</v>
      </c>
      <c r="B2442" s="6" t="s">
        <v>257</v>
      </c>
      <c r="C2442" s="6" t="s">
        <v>69</v>
      </c>
      <c r="D2442" s="7" t="s">
        <v>284</v>
      </c>
      <c r="E2442" s="13">
        <v>73000000</v>
      </c>
      <c r="F2442" s="13">
        <v>94000000</v>
      </c>
    </row>
    <row r="2443" customHeight="1" spans="1:6">
      <c r="A2443" s="6" t="str">
        <f t="shared" si="0"/>
        <v>Togo-Africa2010</v>
      </c>
      <c r="B2443" s="6" t="s">
        <v>257</v>
      </c>
      <c r="C2443" s="6" t="s">
        <v>69</v>
      </c>
      <c r="D2443" s="7" t="s">
        <v>288</v>
      </c>
      <c r="E2443" s="13">
        <v>105000000</v>
      </c>
      <c r="F2443" s="13">
        <v>89000000</v>
      </c>
    </row>
    <row r="2444" customHeight="1" spans="1:6">
      <c r="A2444" s="6" t="str">
        <f t="shared" si="0"/>
        <v>Togo-Africa2011</v>
      </c>
      <c r="B2444" s="6" t="s">
        <v>257</v>
      </c>
      <c r="C2444" s="6" t="s">
        <v>69</v>
      </c>
      <c r="D2444" s="7" t="s">
        <v>285</v>
      </c>
      <c r="E2444" s="12"/>
      <c r="F2444" s="12"/>
    </row>
    <row r="2445" customHeight="1" spans="1:6">
      <c r="A2445" s="6" t="str">
        <f t="shared" si="0"/>
        <v>Togo-Africa2012</v>
      </c>
      <c r="B2445" s="6" t="s">
        <v>257</v>
      </c>
      <c r="C2445" s="6" t="s">
        <v>69</v>
      </c>
      <c r="D2445" s="7" t="s">
        <v>286</v>
      </c>
      <c r="E2445" s="12"/>
      <c r="F2445" s="12"/>
    </row>
    <row r="2446" customHeight="1" spans="1:6">
      <c r="A2446" s="6" t="str">
        <f t="shared" si="0"/>
        <v>Tonga-Oceania2000</v>
      </c>
      <c r="B2446" s="6" t="s">
        <v>258</v>
      </c>
      <c r="C2446" s="6" t="s">
        <v>71</v>
      </c>
      <c r="D2446" s="7" t="s">
        <v>277</v>
      </c>
      <c r="E2446" s="13">
        <v>7000000</v>
      </c>
      <c r="F2446" s="12"/>
    </row>
    <row r="2447" customHeight="1" spans="1:6">
      <c r="A2447" s="6" t="str">
        <f t="shared" si="0"/>
        <v>Tonga-Oceania2001</v>
      </c>
      <c r="B2447" s="6" t="s">
        <v>258</v>
      </c>
      <c r="C2447" s="6" t="s">
        <v>71</v>
      </c>
      <c r="D2447" s="7" t="s">
        <v>278</v>
      </c>
      <c r="E2447" s="13">
        <v>6800000</v>
      </c>
      <c r="F2447" s="13">
        <v>3200000</v>
      </c>
    </row>
    <row r="2448" customHeight="1" spans="1:6">
      <c r="A2448" s="6" t="str">
        <f t="shared" si="0"/>
        <v>Tonga-Oceania2002</v>
      </c>
      <c r="B2448" s="6" t="s">
        <v>258</v>
      </c>
      <c r="C2448" s="6" t="s">
        <v>71</v>
      </c>
      <c r="D2448" s="7" t="s">
        <v>279</v>
      </c>
      <c r="E2448" s="13">
        <v>5900000</v>
      </c>
      <c r="F2448" s="13">
        <v>3200000</v>
      </c>
    </row>
    <row r="2449" customHeight="1" spans="1:6">
      <c r="A2449" s="6" t="str">
        <f t="shared" si="0"/>
        <v>Tonga-Oceania2003</v>
      </c>
      <c r="B2449" s="6" t="s">
        <v>258</v>
      </c>
      <c r="C2449" s="6" t="s">
        <v>71</v>
      </c>
      <c r="D2449" s="7" t="s">
        <v>280</v>
      </c>
      <c r="E2449" s="13">
        <v>10300000</v>
      </c>
      <c r="F2449" s="13">
        <v>13200000</v>
      </c>
    </row>
    <row r="2450" customHeight="1" spans="1:6">
      <c r="A2450" s="6" t="str">
        <f t="shared" si="0"/>
        <v>Tonga-Oceania2004</v>
      </c>
      <c r="B2450" s="6" t="s">
        <v>258</v>
      </c>
      <c r="C2450" s="6" t="s">
        <v>71</v>
      </c>
      <c r="D2450" s="7" t="s">
        <v>281</v>
      </c>
      <c r="E2450" s="13">
        <v>13100000</v>
      </c>
      <c r="F2450" s="13">
        <v>16200000</v>
      </c>
    </row>
    <row r="2451" customHeight="1" spans="1:6">
      <c r="A2451" s="6" t="str">
        <f t="shared" si="0"/>
        <v>Tonga-Oceania2005</v>
      </c>
      <c r="B2451" s="6" t="s">
        <v>258</v>
      </c>
      <c r="C2451" s="6" t="s">
        <v>71</v>
      </c>
      <c r="D2451" s="7" t="s">
        <v>282</v>
      </c>
      <c r="E2451" s="13">
        <v>15000000</v>
      </c>
      <c r="F2451" s="13">
        <v>16000000</v>
      </c>
    </row>
    <row r="2452" customHeight="1" spans="1:6">
      <c r="A2452" s="6" t="str">
        <f t="shared" si="0"/>
        <v>Tonga-Oceania2006</v>
      </c>
      <c r="B2452" s="6" t="s">
        <v>258</v>
      </c>
      <c r="C2452" s="6" t="s">
        <v>71</v>
      </c>
      <c r="D2452" s="7" t="s">
        <v>287</v>
      </c>
      <c r="E2452" s="13">
        <v>15700000</v>
      </c>
      <c r="F2452" s="13">
        <v>16400000</v>
      </c>
    </row>
    <row r="2453" customHeight="1" spans="1:6">
      <c r="A2453" s="6" t="str">
        <f t="shared" si="0"/>
        <v>Tonga-Oceania2007</v>
      </c>
      <c r="B2453" s="6" t="s">
        <v>258</v>
      </c>
      <c r="C2453" s="6" t="s">
        <v>71</v>
      </c>
      <c r="D2453" s="7" t="s">
        <v>289</v>
      </c>
      <c r="E2453" s="13">
        <v>15200000</v>
      </c>
      <c r="F2453" s="13">
        <v>19200000</v>
      </c>
    </row>
    <row r="2454" customHeight="1" spans="1:6">
      <c r="A2454" s="6" t="str">
        <f t="shared" si="0"/>
        <v>Tonga-Oceania2008</v>
      </c>
      <c r="B2454" s="6" t="s">
        <v>258</v>
      </c>
      <c r="C2454" s="6" t="s">
        <v>71</v>
      </c>
      <c r="D2454" s="7" t="s">
        <v>283</v>
      </c>
      <c r="E2454" s="13">
        <v>19500000</v>
      </c>
      <c r="F2454" s="13">
        <v>25100000</v>
      </c>
    </row>
    <row r="2455" customHeight="1" spans="1:6">
      <c r="A2455" s="6" t="str">
        <f t="shared" si="0"/>
        <v>Tonga-Oceania2009</v>
      </c>
      <c r="B2455" s="6" t="s">
        <v>258</v>
      </c>
      <c r="C2455" s="6" t="s">
        <v>71</v>
      </c>
      <c r="D2455" s="7" t="s">
        <v>284</v>
      </c>
      <c r="E2455" s="13">
        <v>16800000</v>
      </c>
      <c r="F2455" s="13">
        <v>19100000</v>
      </c>
    </row>
    <row r="2456" customHeight="1" spans="1:6">
      <c r="A2456" s="6" t="str">
        <f t="shared" si="0"/>
        <v>Tonga-Oceania2010</v>
      </c>
      <c r="B2456" s="6" t="s">
        <v>258</v>
      </c>
      <c r="C2456" s="6" t="s">
        <v>71</v>
      </c>
      <c r="D2456" s="7" t="s">
        <v>288</v>
      </c>
      <c r="E2456" s="12"/>
      <c r="F2456" s="12"/>
    </row>
    <row r="2457" customHeight="1" spans="1:6">
      <c r="A2457" s="6" t="str">
        <f t="shared" si="0"/>
        <v>Tonga-Oceania2011</v>
      </c>
      <c r="B2457" s="6" t="s">
        <v>258</v>
      </c>
      <c r="C2457" s="6" t="s">
        <v>71</v>
      </c>
      <c r="D2457" s="7" t="s">
        <v>285</v>
      </c>
      <c r="E2457" s="12"/>
      <c r="F2457" s="12"/>
    </row>
    <row r="2458" customHeight="1" spans="1:6">
      <c r="A2458" s="6" t="str">
        <f t="shared" si="0"/>
        <v>Tonga-Oceania2012</v>
      </c>
      <c r="B2458" s="6" t="s">
        <v>258</v>
      </c>
      <c r="C2458" s="6" t="s">
        <v>71</v>
      </c>
      <c r="D2458" s="7" t="s">
        <v>286</v>
      </c>
      <c r="E2458" s="12"/>
      <c r="F2458" s="12"/>
    </row>
    <row r="2459" customHeight="1" spans="1:6">
      <c r="A2459" s="6" t="str">
        <f t="shared" si="0"/>
        <v>Trinidad and Tobago-The Americas2000</v>
      </c>
      <c r="B2459" s="6" t="s">
        <v>259</v>
      </c>
      <c r="C2459" s="6" t="s">
        <v>75</v>
      </c>
      <c r="D2459" s="7" t="s">
        <v>277</v>
      </c>
      <c r="E2459" s="13">
        <v>371000000</v>
      </c>
      <c r="F2459" s="13">
        <v>190000000</v>
      </c>
    </row>
    <row r="2460" customHeight="1" spans="1:6">
      <c r="A2460" s="6" t="str">
        <f t="shared" si="0"/>
        <v>Trinidad and Tobago-The Americas2001</v>
      </c>
      <c r="B2460" s="6" t="s">
        <v>259</v>
      </c>
      <c r="C2460" s="6" t="s">
        <v>75</v>
      </c>
      <c r="D2460" s="7" t="s">
        <v>278</v>
      </c>
      <c r="E2460" s="13">
        <v>361000000</v>
      </c>
      <c r="F2460" s="13">
        <v>172000000</v>
      </c>
    </row>
    <row r="2461" customHeight="1" spans="1:6">
      <c r="A2461" s="6" t="str">
        <f t="shared" si="0"/>
        <v>Trinidad and Tobago-The Americas2002</v>
      </c>
      <c r="B2461" s="6" t="s">
        <v>259</v>
      </c>
      <c r="C2461" s="6" t="s">
        <v>75</v>
      </c>
      <c r="D2461" s="7" t="s">
        <v>279</v>
      </c>
      <c r="E2461" s="13">
        <v>402000000</v>
      </c>
      <c r="F2461" s="13">
        <v>208000000</v>
      </c>
    </row>
    <row r="2462" customHeight="1" spans="1:6">
      <c r="A2462" s="6" t="str">
        <f t="shared" si="0"/>
        <v>Trinidad and Tobago-The Americas2003</v>
      </c>
      <c r="B2462" s="6" t="s">
        <v>259</v>
      </c>
      <c r="C2462" s="6" t="s">
        <v>75</v>
      </c>
      <c r="D2462" s="7" t="s">
        <v>280</v>
      </c>
      <c r="E2462" s="13">
        <v>437000000</v>
      </c>
      <c r="F2462" s="13">
        <v>143000000</v>
      </c>
    </row>
    <row r="2463" customHeight="1" spans="1:6">
      <c r="A2463" s="6" t="str">
        <f t="shared" si="0"/>
        <v>Trinidad and Tobago-The Americas2004</v>
      </c>
      <c r="B2463" s="6" t="s">
        <v>259</v>
      </c>
      <c r="C2463" s="6" t="s">
        <v>75</v>
      </c>
      <c r="D2463" s="7" t="s">
        <v>281</v>
      </c>
      <c r="E2463" s="13">
        <v>568000000</v>
      </c>
      <c r="F2463" s="13">
        <v>141000000</v>
      </c>
    </row>
    <row r="2464" customHeight="1" spans="1:6">
      <c r="A2464" s="6" t="str">
        <f t="shared" si="0"/>
        <v>Trinidad and Tobago-The Americas2005</v>
      </c>
      <c r="B2464" s="6" t="s">
        <v>259</v>
      </c>
      <c r="C2464" s="6" t="s">
        <v>75</v>
      </c>
      <c r="D2464" s="7" t="s">
        <v>282</v>
      </c>
      <c r="E2464" s="13">
        <v>593000000</v>
      </c>
      <c r="F2464" s="13">
        <v>234000000</v>
      </c>
    </row>
    <row r="2465" customHeight="1" spans="1:6">
      <c r="A2465" s="6" t="str">
        <f t="shared" si="0"/>
        <v>Trinidad and Tobago-The Americas2006</v>
      </c>
      <c r="B2465" s="6" t="s">
        <v>259</v>
      </c>
      <c r="C2465" s="6" t="s">
        <v>75</v>
      </c>
      <c r="D2465" s="7" t="s">
        <v>287</v>
      </c>
      <c r="E2465" s="13">
        <v>517000000</v>
      </c>
      <c r="F2465" s="13">
        <v>146000000</v>
      </c>
    </row>
    <row r="2466" customHeight="1" spans="1:6">
      <c r="A2466" s="6" t="str">
        <f t="shared" si="0"/>
        <v>Trinidad and Tobago-The Americas2007</v>
      </c>
      <c r="B2466" s="6" t="s">
        <v>259</v>
      </c>
      <c r="C2466" s="6" t="s">
        <v>75</v>
      </c>
      <c r="D2466" s="7" t="s">
        <v>289</v>
      </c>
      <c r="E2466" s="13">
        <v>621000000</v>
      </c>
      <c r="F2466" s="13">
        <v>155000000</v>
      </c>
    </row>
    <row r="2467" customHeight="1" spans="1:6">
      <c r="A2467" s="6" t="str">
        <f t="shared" si="0"/>
        <v>Trinidad and Tobago-The Americas2008</v>
      </c>
      <c r="B2467" s="6" t="s">
        <v>259</v>
      </c>
      <c r="C2467" s="6" t="s">
        <v>75</v>
      </c>
      <c r="D2467" s="7" t="s">
        <v>283</v>
      </c>
      <c r="E2467" s="13">
        <v>557000000</v>
      </c>
      <c r="F2467" s="13">
        <v>102000000</v>
      </c>
    </row>
    <row r="2468" customHeight="1" spans="1:6">
      <c r="A2468" s="6" t="str">
        <f t="shared" si="0"/>
        <v>Trinidad and Tobago-The Americas2009</v>
      </c>
      <c r="B2468" s="6" t="s">
        <v>259</v>
      </c>
      <c r="C2468" s="6" t="s">
        <v>75</v>
      </c>
      <c r="D2468" s="7" t="s">
        <v>284</v>
      </c>
      <c r="E2468" s="13">
        <v>548000000</v>
      </c>
      <c r="F2468" s="13">
        <v>136000000</v>
      </c>
    </row>
    <row r="2469" customHeight="1" spans="1:6">
      <c r="A2469" s="6" t="str">
        <f t="shared" si="0"/>
        <v>Trinidad and Tobago-The Americas2010</v>
      </c>
      <c r="B2469" s="6" t="s">
        <v>259</v>
      </c>
      <c r="C2469" s="6" t="s">
        <v>75</v>
      </c>
      <c r="D2469" s="7" t="s">
        <v>288</v>
      </c>
      <c r="E2469" s="13">
        <v>630000000</v>
      </c>
      <c r="F2469" s="13">
        <v>97000000</v>
      </c>
    </row>
    <row r="2470" customHeight="1" spans="1:6">
      <c r="A2470" s="6" t="str">
        <f t="shared" si="0"/>
        <v>Trinidad and Tobago-The Americas2011</v>
      </c>
      <c r="B2470" s="6" t="s">
        <v>259</v>
      </c>
      <c r="C2470" s="6" t="s">
        <v>75</v>
      </c>
      <c r="D2470" s="7" t="s">
        <v>285</v>
      </c>
      <c r="E2470" s="13">
        <v>650000000</v>
      </c>
      <c r="F2470" s="13">
        <v>192000000</v>
      </c>
    </row>
    <row r="2471" customHeight="1" spans="1:6">
      <c r="A2471" s="6" t="str">
        <f t="shared" si="0"/>
        <v>Trinidad and Tobago-The Americas2012</v>
      </c>
      <c r="B2471" s="6" t="s">
        <v>259</v>
      </c>
      <c r="C2471" s="6" t="s">
        <v>75</v>
      </c>
      <c r="D2471" s="7" t="s">
        <v>286</v>
      </c>
      <c r="E2471" s="12"/>
      <c r="F2471" s="12"/>
    </row>
    <row r="2472" customHeight="1" spans="1:6">
      <c r="A2472" s="6" t="str">
        <f t="shared" si="0"/>
        <v>Tunisia-Africa2000</v>
      </c>
      <c r="B2472" s="6" t="s">
        <v>260</v>
      </c>
      <c r="C2472" s="6" t="s">
        <v>69</v>
      </c>
      <c r="D2472" s="7" t="s">
        <v>277</v>
      </c>
      <c r="E2472" s="13">
        <v>1977000000</v>
      </c>
      <c r="F2472" s="13">
        <v>310000000</v>
      </c>
    </row>
    <row r="2473" customHeight="1" spans="1:6">
      <c r="A2473" s="6" t="str">
        <f t="shared" si="0"/>
        <v>Tunisia-Africa2001</v>
      </c>
      <c r="B2473" s="6" t="s">
        <v>260</v>
      </c>
      <c r="C2473" s="6" t="s">
        <v>69</v>
      </c>
      <c r="D2473" s="7" t="s">
        <v>278</v>
      </c>
      <c r="E2473" s="13">
        <v>2061000000</v>
      </c>
      <c r="F2473" s="13">
        <v>322000000</v>
      </c>
    </row>
    <row r="2474" customHeight="1" spans="1:6">
      <c r="A2474" s="6" t="str">
        <f t="shared" si="0"/>
        <v>Tunisia-Africa2002</v>
      </c>
      <c r="B2474" s="6" t="s">
        <v>260</v>
      </c>
      <c r="C2474" s="6" t="s">
        <v>69</v>
      </c>
      <c r="D2474" s="7" t="s">
        <v>279</v>
      </c>
      <c r="E2474" s="13">
        <v>1831000000</v>
      </c>
      <c r="F2474" s="13">
        <v>303000000</v>
      </c>
    </row>
    <row r="2475" customHeight="1" spans="1:6">
      <c r="A2475" s="6" t="str">
        <f t="shared" si="0"/>
        <v>Tunisia-Africa2003</v>
      </c>
      <c r="B2475" s="6" t="s">
        <v>260</v>
      </c>
      <c r="C2475" s="6" t="s">
        <v>69</v>
      </c>
      <c r="D2475" s="7" t="s">
        <v>280</v>
      </c>
      <c r="E2475" s="13">
        <v>1935000000</v>
      </c>
      <c r="F2475" s="13">
        <v>355000000</v>
      </c>
    </row>
    <row r="2476" customHeight="1" spans="1:6">
      <c r="A2476" s="6" t="str">
        <f t="shared" si="0"/>
        <v>Tunisia-Africa2004</v>
      </c>
      <c r="B2476" s="6" t="s">
        <v>260</v>
      </c>
      <c r="C2476" s="6" t="s">
        <v>69</v>
      </c>
      <c r="D2476" s="7" t="s">
        <v>281</v>
      </c>
      <c r="E2476" s="13">
        <v>2432000000</v>
      </c>
      <c r="F2476" s="13">
        <v>427000000</v>
      </c>
    </row>
    <row r="2477" customHeight="1" spans="1:6">
      <c r="A2477" s="6" t="str">
        <f t="shared" si="0"/>
        <v>Tunisia-Africa2005</v>
      </c>
      <c r="B2477" s="6" t="s">
        <v>260</v>
      </c>
      <c r="C2477" s="6" t="s">
        <v>69</v>
      </c>
      <c r="D2477" s="7" t="s">
        <v>282</v>
      </c>
      <c r="E2477" s="13">
        <v>2800000000</v>
      </c>
      <c r="F2477" s="13">
        <v>452000000</v>
      </c>
    </row>
    <row r="2478" customHeight="1" spans="1:6">
      <c r="A2478" s="6" t="str">
        <f t="shared" si="0"/>
        <v>Tunisia-Africa2006</v>
      </c>
      <c r="B2478" s="6" t="s">
        <v>260</v>
      </c>
      <c r="C2478" s="6" t="s">
        <v>69</v>
      </c>
      <c r="D2478" s="7" t="s">
        <v>287</v>
      </c>
      <c r="E2478" s="13">
        <v>2999000000</v>
      </c>
      <c r="F2478" s="13">
        <v>498000000</v>
      </c>
    </row>
    <row r="2479" customHeight="1" spans="1:6">
      <c r="A2479" s="6" t="str">
        <f t="shared" si="0"/>
        <v>Tunisia-Africa2007</v>
      </c>
      <c r="B2479" s="6" t="s">
        <v>260</v>
      </c>
      <c r="C2479" s="6" t="s">
        <v>69</v>
      </c>
      <c r="D2479" s="7" t="s">
        <v>289</v>
      </c>
      <c r="E2479" s="13">
        <v>3373000000</v>
      </c>
      <c r="F2479" s="13">
        <v>530000000</v>
      </c>
    </row>
    <row r="2480" customHeight="1" spans="1:6">
      <c r="A2480" s="6" t="str">
        <f t="shared" si="0"/>
        <v>Tunisia-Africa2008</v>
      </c>
      <c r="B2480" s="6" t="s">
        <v>260</v>
      </c>
      <c r="C2480" s="6" t="s">
        <v>69</v>
      </c>
      <c r="D2480" s="7" t="s">
        <v>283</v>
      </c>
      <c r="E2480" s="13">
        <v>3909000000</v>
      </c>
      <c r="F2480" s="13">
        <v>555000000</v>
      </c>
    </row>
    <row r="2481" customHeight="1" spans="1:6">
      <c r="A2481" s="6" t="str">
        <f t="shared" si="0"/>
        <v>Tunisia-Africa2009</v>
      </c>
      <c r="B2481" s="6" t="s">
        <v>260</v>
      </c>
      <c r="C2481" s="6" t="s">
        <v>69</v>
      </c>
      <c r="D2481" s="7" t="s">
        <v>284</v>
      </c>
      <c r="E2481" s="13">
        <v>3526000000</v>
      </c>
      <c r="F2481" s="13">
        <v>478000000</v>
      </c>
    </row>
    <row r="2482" customHeight="1" spans="1:6">
      <c r="A2482" s="6" t="str">
        <f t="shared" si="0"/>
        <v>Tunisia-Africa2010</v>
      </c>
      <c r="B2482" s="6" t="s">
        <v>260</v>
      </c>
      <c r="C2482" s="6" t="s">
        <v>69</v>
      </c>
      <c r="D2482" s="7" t="s">
        <v>288</v>
      </c>
      <c r="E2482" s="13">
        <v>3477000000</v>
      </c>
      <c r="F2482" s="13">
        <v>611000000</v>
      </c>
    </row>
    <row r="2483" customHeight="1" spans="1:6">
      <c r="A2483" s="6" t="str">
        <f t="shared" si="0"/>
        <v>Tunisia-Africa2011</v>
      </c>
      <c r="B2483" s="6" t="s">
        <v>260</v>
      </c>
      <c r="C2483" s="6" t="s">
        <v>69</v>
      </c>
      <c r="D2483" s="7" t="s">
        <v>285</v>
      </c>
      <c r="E2483" s="13">
        <v>2529000000</v>
      </c>
      <c r="F2483" s="13">
        <v>678000000</v>
      </c>
    </row>
    <row r="2484" customHeight="1" spans="1:6">
      <c r="A2484" s="6" t="str">
        <f t="shared" si="0"/>
        <v>Tunisia-Africa2012</v>
      </c>
      <c r="B2484" s="6" t="s">
        <v>260</v>
      </c>
      <c r="C2484" s="6" t="s">
        <v>69</v>
      </c>
      <c r="D2484" s="7" t="s">
        <v>286</v>
      </c>
      <c r="E2484" s="13">
        <v>2931000000</v>
      </c>
      <c r="F2484" s="13">
        <v>673000000</v>
      </c>
    </row>
    <row r="2485" customHeight="1" spans="1:6">
      <c r="A2485" s="6" t="str">
        <f t="shared" si="0"/>
        <v>Turkey-Europe2000</v>
      </c>
      <c r="B2485" s="6" t="s">
        <v>261</v>
      </c>
      <c r="C2485" s="6" t="s">
        <v>67</v>
      </c>
      <c r="D2485" s="7" t="s">
        <v>277</v>
      </c>
      <c r="E2485" s="13">
        <v>7636000000</v>
      </c>
      <c r="F2485" s="13">
        <v>1713000000</v>
      </c>
    </row>
    <row r="2486" customHeight="1" spans="1:6">
      <c r="A2486" s="6" t="str">
        <f t="shared" si="0"/>
        <v>Turkey-Europe2001</v>
      </c>
      <c r="B2486" s="6" t="s">
        <v>261</v>
      </c>
      <c r="C2486" s="6" t="s">
        <v>67</v>
      </c>
      <c r="D2486" s="7" t="s">
        <v>278</v>
      </c>
      <c r="E2486" s="13">
        <v>10067000000</v>
      </c>
      <c r="F2486" s="13">
        <v>1738000000</v>
      </c>
    </row>
    <row r="2487" customHeight="1" spans="1:6">
      <c r="A2487" s="6" t="str">
        <f t="shared" si="0"/>
        <v>Turkey-Europe2002</v>
      </c>
      <c r="B2487" s="6" t="s">
        <v>261</v>
      </c>
      <c r="C2487" s="6" t="s">
        <v>67</v>
      </c>
      <c r="D2487" s="7" t="s">
        <v>279</v>
      </c>
      <c r="E2487" s="13">
        <v>11901000000</v>
      </c>
      <c r="F2487" s="13">
        <v>1880000000</v>
      </c>
    </row>
    <row r="2488" customHeight="1" spans="1:6">
      <c r="A2488" s="6" t="str">
        <f t="shared" si="0"/>
        <v>Turkey-Europe2003</v>
      </c>
      <c r="B2488" s="6" t="s">
        <v>261</v>
      </c>
      <c r="C2488" s="6" t="s">
        <v>67</v>
      </c>
      <c r="D2488" s="7" t="s">
        <v>280</v>
      </c>
      <c r="E2488" s="13">
        <v>13203000000</v>
      </c>
      <c r="F2488" s="13">
        <v>2113000000</v>
      </c>
    </row>
    <row r="2489" customHeight="1" spans="1:6">
      <c r="A2489" s="6" t="str">
        <f t="shared" si="0"/>
        <v>Turkey-Europe2004</v>
      </c>
      <c r="B2489" s="6" t="s">
        <v>261</v>
      </c>
      <c r="C2489" s="6" t="s">
        <v>67</v>
      </c>
      <c r="D2489" s="7" t="s">
        <v>281</v>
      </c>
      <c r="E2489" s="13">
        <v>15888000000</v>
      </c>
      <c r="F2489" s="13">
        <v>2524000000</v>
      </c>
    </row>
    <row r="2490" customHeight="1" spans="1:6">
      <c r="A2490" s="6" t="str">
        <f t="shared" si="0"/>
        <v>Turkey-Europe2005</v>
      </c>
      <c r="B2490" s="6" t="s">
        <v>261</v>
      </c>
      <c r="C2490" s="6" t="s">
        <v>67</v>
      </c>
      <c r="D2490" s="7" t="s">
        <v>282</v>
      </c>
      <c r="E2490" s="13">
        <v>20760000000</v>
      </c>
      <c r="F2490" s="13">
        <v>3563000000</v>
      </c>
    </row>
    <row r="2491" customHeight="1" spans="1:6">
      <c r="A2491" s="6" t="str">
        <f t="shared" si="0"/>
        <v>Turkey-Europe2006</v>
      </c>
      <c r="B2491" s="6" t="s">
        <v>261</v>
      </c>
      <c r="C2491" s="6" t="s">
        <v>67</v>
      </c>
      <c r="D2491" s="7" t="s">
        <v>287</v>
      </c>
      <c r="E2491" s="13">
        <v>19137000000</v>
      </c>
      <c r="F2491" s="13">
        <v>3517000000</v>
      </c>
    </row>
    <row r="2492" customHeight="1" spans="1:6">
      <c r="A2492" s="6" t="str">
        <f t="shared" si="0"/>
        <v>Turkey-Europe2007</v>
      </c>
      <c r="B2492" s="6" t="s">
        <v>261</v>
      </c>
      <c r="C2492" s="6" t="s">
        <v>67</v>
      </c>
      <c r="D2492" s="7" t="s">
        <v>289</v>
      </c>
      <c r="E2492" s="13">
        <v>21662000000</v>
      </c>
      <c r="F2492" s="13">
        <v>4254000000</v>
      </c>
    </row>
    <row r="2493" customHeight="1" spans="1:6">
      <c r="A2493" s="6" t="str">
        <f t="shared" si="0"/>
        <v>Turkey-Europe2008</v>
      </c>
      <c r="B2493" s="6" t="s">
        <v>261</v>
      </c>
      <c r="C2493" s="6" t="s">
        <v>67</v>
      </c>
      <c r="D2493" s="7" t="s">
        <v>283</v>
      </c>
      <c r="E2493" s="13">
        <v>26446000000</v>
      </c>
      <c r="F2493" s="13">
        <v>4509000000</v>
      </c>
    </row>
    <row r="2494" customHeight="1" spans="1:6">
      <c r="A2494" s="6" t="str">
        <f t="shared" si="0"/>
        <v>Turkey-Europe2009</v>
      </c>
      <c r="B2494" s="6" t="s">
        <v>261</v>
      </c>
      <c r="C2494" s="6" t="s">
        <v>67</v>
      </c>
      <c r="D2494" s="7" t="s">
        <v>284</v>
      </c>
      <c r="E2494" s="13">
        <v>26331000000</v>
      </c>
      <c r="F2494" s="13">
        <v>5061000000</v>
      </c>
    </row>
    <row r="2495" customHeight="1" spans="1:6">
      <c r="A2495" s="6" t="str">
        <f t="shared" si="0"/>
        <v>Turkey-Europe2010</v>
      </c>
      <c r="B2495" s="6" t="s">
        <v>261</v>
      </c>
      <c r="C2495" s="6" t="s">
        <v>67</v>
      </c>
      <c r="D2495" s="7" t="s">
        <v>288</v>
      </c>
      <c r="E2495" s="13">
        <v>26318000000</v>
      </c>
      <c r="F2495" s="13">
        <v>5817000000</v>
      </c>
    </row>
    <row r="2496" customHeight="1" spans="1:6">
      <c r="A2496" s="6" t="str">
        <f t="shared" si="0"/>
        <v>Turkey-Europe2011</v>
      </c>
      <c r="B2496" s="6" t="s">
        <v>261</v>
      </c>
      <c r="C2496" s="6" t="s">
        <v>67</v>
      </c>
      <c r="D2496" s="7" t="s">
        <v>285</v>
      </c>
      <c r="E2496" s="13">
        <v>30093000000</v>
      </c>
      <c r="F2496" s="13">
        <v>5372000000</v>
      </c>
    </row>
    <row r="2497" customHeight="1" spans="1:6">
      <c r="A2497" s="6" t="str">
        <f t="shared" si="0"/>
        <v>Turkey-Europe2012</v>
      </c>
      <c r="B2497" s="6" t="s">
        <v>261</v>
      </c>
      <c r="C2497" s="6" t="s">
        <v>67</v>
      </c>
      <c r="D2497" s="7" t="s">
        <v>286</v>
      </c>
      <c r="E2497" s="13">
        <v>32249000000</v>
      </c>
      <c r="F2497" s="13">
        <v>4604000000</v>
      </c>
    </row>
    <row r="2498" customHeight="1" spans="1:6">
      <c r="A2498" s="6" t="str">
        <f t="shared" si="0"/>
        <v>Turkmenistan-Asia2000</v>
      </c>
      <c r="B2498" s="6" t="s">
        <v>262</v>
      </c>
      <c r="C2498" s="6" t="s">
        <v>65</v>
      </c>
      <c r="D2498" s="7" t="s">
        <v>277</v>
      </c>
      <c r="E2498" s="12"/>
      <c r="F2498" s="12"/>
    </row>
    <row r="2499" customHeight="1" spans="1:6">
      <c r="A2499" s="6" t="str">
        <f t="shared" si="0"/>
        <v>Turkmenistan-Asia2001</v>
      </c>
      <c r="B2499" s="6" t="s">
        <v>262</v>
      </c>
      <c r="C2499" s="6" t="s">
        <v>65</v>
      </c>
      <c r="D2499" s="7" t="s">
        <v>278</v>
      </c>
      <c r="E2499" s="12"/>
      <c r="F2499" s="12"/>
    </row>
    <row r="2500" customHeight="1" spans="1:6">
      <c r="A2500" s="6" t="str">
        <f t="shared" si="0"/>
        <v>Turkmenistan-Asia2002</v>
      </c>
      <c r="B2500" s="6" t="s">
        <v>262</v>
      </c>
      <c r="C2500" s="6" t="s">
        <v>65</v>
      </c>
      <c r="D2500" s="7" t="s">
        <v>279</v>
      </c>
      <c r="E2500" s="12"/>
      <c r="F2500" s="12"/>
    </row>
    <row r="2501" customHeight="1" spans="1:6">
      <c r="A2501" s="6" t="str">
        <f t="shared" si="0"/>
        <v>Turkmenistan-Asia2003</v>
      </c>
      <c r="B2501" s="6" t="s">
        <v>262</v>
      </c>
      <c r="C2501" s="6" t="s">
        <v>65</v>
      </c>
      <c r="D2501" s="7" t="s">
        <v>280</v>
      </c>
      <c r="E2501" s="12"/>
      <c r="F2501" s="12"/>
    </row>
    <row r="2502" customHeight="1" spans="1:6">
      <c r="A2502" s="6" t="str">
        <f t="shared" si="0"/>
        <v>Turkmenistan-Asia2004</v>
      </c>
      <c r="B2502" s="6" t="s">
        <v>262</v>
      </c>
      <c r="C2502" s="6" t="s">
        <v>65</v>
      </c>
      <c r="D2502" s="7" t="s">
        <v>281</v>
      </c>
      <c r="E2502" s="12"/>
      <c r="F2502" s="12"/>
    </row>
    <row r="2503" customHeight="1" spans="1:6">
      <c r="A2503" s="6" t="str">
        <f t="shared" si="0"/>
        <v>Turkmenistan-Asia2005</v>
      </c>
      <c r="B2503" s="6" t="s">
        <v>262</v>
      </c>
      <c r="C2503" s="6" t="s">
        <v>65</v>
      </c>
      <c r="D2503" s="7" t="s">
        <v>282</v>
      </c>
      <c r="E2503" s="12"/>
      <c r="F2503" s="12"/>
    </row>
    <row r="2504" customHeight="1" spans="1:6">
      <c r="A2504" s="6" t="str">
        <f t="shared" si="0"/>
        <v>Turkmenistan-Asia2006</v>
      </c>
      <c r="B2504" s="6" t="s">
        <v>262</v>
      </c>
      <c r="C2504" s="6" t="s">
        <v>65</v>
      </c>
      <c r="D2504" s="7" t="s">
        <v>287</v>
      </c>
      <c r="E2504" s="12"/>
      <c r="F2504" s="12"/>
    </row>
    <row r="2505" customHeight="1" spans="1:6">
      <c r="A2505" s="6" t="str">
        <f t="shared" si="0"/>
        <v>Turkmenistan-Asia2007</v>
      </c>
      <c r="B2505" s="6" t="s">
        <v>262</v>
      </c>
      <c r="C2505" s="6" t="s">
        <v>65</v>
      </c>
      <c r="D2505" s="7" t="s">
        <v>289</v>
      </c>
      <c r="E2505" s="12"/>
      <c r="F2505" s="12"/>
    </row>
    <row r="2506" customHeight="1" spans="1:6">
      <c r="A2506" s="6" t="str">
        <f t="shared" si="0"/>
        <v>Turkmenistan-Asia2008</v>
      </c>
      <c r="B2506" s="6" t="s">
        <v>262</v>
      </c>
      <c r="C2506" s="6" t="s">
        <v>65</v>
      </c>
      <c r="D2506" s="7" t="s">
        <v>283</v>
      </c>
      <c r="E2506" s="12"/>
      <c r="F2506" s="12"/>
    </row>
    <row r="2507" customHeight="1" spans="1:6">
      <c r="A2507" s="6" t="str">
        <f t="shared" si="0"/>
        <v>Turkmenistan-Asia2009</v>
      </c>
      <c r="B2507" s="6" t="s">
        <v>262</v>
      </c>
      <c r="C2507" s="6" t="s">
        <v>65</v>
      </c>
      <c r="D2507" s="7" t="s">
        <v>284</v>
      </c>
      <c r="E2507" s="12"/>
      <c r="F2507" s="12"/>
    </row>
    <row r="2508" customHeight="1" spans="1:6">
      <c r="A2508" s="6" t="str">
        <f t="shared" si="0"/>
        <v>Turkmenistan-Asia2010</v>
      </c>
      <c r="B2508" s="6" t="s">
        <v>262</v>
      </c>
      <c r="C2508" s="6" t="s">
        <v>65</v>
      </c>
      <c r="D2508" s="7" t="s">
        <v>288</v>
      </c>
      <c r="E2508" s="12"/>
      <c r="F2508" s="12"/>
    </row>
    <row r="2509" customHeight="1" spans="1:6">
      <c r="A2509" s="6" t="str">
        <f t="shared" si="0"/>
        <v>Turkmenistan-Asia2011</v>
      </c>
      <c r="B2509" s="6" t="s">
        <v>262</v>
      </c>
      <c r="C2509" s="6" t="s">
        <v>65</v>
      </c>
      <c r="D2509" s="7" t="s">
        <v>285</v>
      </c>
      <c r="E2509" s="12"/>
      <c r="F2509" s="12"/>
    </row>
    <row r="2510" customHeight="1" spans="1:6">
      <c r="A2510" s="6" t="str">
        <f t="shared" si="0"/>
        <v>Turkmenistan-Asia2012</v>
      </c>
      <c r="B2510" s="6" t="s">
        <v>262</v>
      </c>
      <c r="C2510" s="6" t="s">
        <v>65</v>
      </c>
      <c r="D2510" s="7" t="s">
        <v>286</v>
      </c>
      <c r="E2510" s="12"/>
      <c r="F2510" s="12"/>
    </row>
    <row r="2511" customHeight="1" spans="1:6">
      <c r="A2511" s="6" t="str">
        <f t="shared" si="0"/>
        <v>Turks and Caicos Islands-The Americas2000</v>
      </c>
      <c r="B2511" s="6" t="s">
        <v>263</v>
      </c>
      <c r="C2511" s="6" t="s">
        <v>75</v>
      </c>
      <c r="D2511" s="7" t="s">
        <v>277</v>
      </c>
      <c r="E2511" s="13">
        <v>285000000</v>
      </c>
      <c r="F2511" s="12"/>
    </row>
    <row r="2512" customHeight="1" spans="1:6">
      <c r="A2512" s="6" t="str">
        <f t="shared" si="0"/>
        <v>Turks and Caicos Islands-The Americas2001</v>
      </c>
      <c r="B2512" s="6" t="s">
        <v>263</v>
      </c>
      <c r="C2512" s="6" t="s">
        <v>75</v>
      </c>
      <c r="D2512" s="7" t="s">
        <v>278</v>
      </c>
      <c r="E2512" s="13">
        <v>311000000</v>
      </c>
      <c r="F2512" s="12"/>
    </row>
    <row r="2513" customHeight="1" spans="1:6">
      <c r="A2513" s="6" t="str">
        <f t="shared" si="0"/>
        <v>Turks and Caicos Islands-The Americas2002</v>
      </c>
      <c r="B2513" s="6" t="s">
        <v>263</v>
      </c>
      <c r="C2513" s="6" t="s">
        <v>75</v>
      </c>
      <c r="D2513" s="7" t="s">
        <v>279</v>
      </c>
      <c r="E2513" s="13">
        <v>292000000</v>
      </c>
      <c r="F2513" s="12"/>
    </row>
    <row r="2514" customHeight="1" spans="1:6">
      <c r="A2514" s="6" t="str">
        <f t="shared" si="0"/>
        <v>Turks and Caicos Islands-The Americas2003</v>
      </c>
      <c r="B2514" s="6" t="s">
        <v>263</v>
      </c>
      <c r="C2514" s="6" t="s">
        <v>75</v>
      </c>
      <c r="D2514" s="7" t="s">
        <v>280</v>
      </c>
      <c r="E2514" s="12"/>
      <c r="F2514" s="12"/>
    </row>
    <row r="2515" customHeight="1" spans="1:6">
      <c r="A2515" s="6" t="str">
        <f t="shared" si="0"/>
        <v>Turks and Caicos Islands-The Americas2004</v>
      </c>
      <c r="B2515" s="6" t="s">
        <v>263</v>
      </c>
      <c r="C2515" s="6" t="s">
        <v>75</v>
      </c>
      <c r="D2515" s="7" t="s">
        <v>281</v>
      </c>
      <c r="E2515" s="12"/>
      <c r="F2515" s="12"/>
    </row>
    <row r="2516" customHeight="1" spans="1:6">
      <c r="A2516" s="6" t="str">
        <f t="shared" si="0"/>
        <v>Turks and Caicos Islands-The Americas2005</v>
      </c>
      <c r="B2516" s="6" t="s">
        <v>263</v>
      </c>
      <c r="C2516" s="6" t="s">
        <v>75</v>
      </c>
      <c r="D2516" s="7" t="s">
        <v>282</v>
      </c>
      <c r="E2516" s="12"/>
      <c r="F2516" s="12"/>
    </row>
    <row r="2517" customHeight="1" spans="1:6">
      <c r="A2517" s="6" t="str">
        <f t="shared" si="0"/>
        <v>Turks and Caicos Islands-The Americas2006</v>
      </c>
      <c r="B2517" s="6" t="s">
        <v>263</v>
      </c>
      <c r="C2517" s="6" t="s">
        <v>75</v>
      </c>
      <c r="D2517" s="7" t="s">
        <v>287</v>
      </c>
      <c r="E2517" s="12"/>
      <c r="F2517" s="12"/>
    </row>
    <row r="2518" customHeight="1" spans="1:6">
      <c r="A2518" s="6" t="str">
        <f t="shared" si="0"/>
        <v>Turks and Caicos Islands-The Americas2007</v>
      </c>
      <c r="B2518" s="6" t="s">
        <v>263</v>
      </c>
      <c r="C2518" s="6" t="s">
        <v>75</v>
      </c>
      <c r="D2518" s="7" t="s">
        <v>289</v>
      </c>
      <c r="E2518" s="12"/>
      <c r="F2518" s="12"/>
    </row>
    <row r="2519" customHeight="1" spans="1:6">
      <c r="A2519" s="6" t="str">
        <f t="shared" si="0"/>
        <v>Turks and Caicos Islands-The Americas2008</v>
      </c>
      <c r="B2519" s="6" t="s">
        <v>263</v>
      </c>
      <c r="C2519" s="6" t="s">
        <v>75</v>
      </c>
      <c r="D2519" s="7" t="s">
        <v>283</v>
      </c>
      <c r="E2519" s="12"/>
      <c r="F2519" s="12"/>
    </row>
    <row r="2520" customHeight="1" spans="1:6">
      <c r="A2520" s="6" t="str">
        <f t="shared" si="0"/>
        <v>Turks and Caicos Islands-The Americas2009</v>
      </c>
      <c r="B2520" s="6" t="s">
        <v>263</v>
      </c>
      <c r="C2520" s="6" t="s">
        <v>75</v>
      </c>
      <c r="D2520" s="7" t="s">
        <v>284</v>
      </c>
      <c r="E2520" s="12"/>
      <c r="F2520" s="12"/>
    </row>
    <row r="2521" customHeight="1" spans="1:6">
      <c r="A2521" s="6" t="str">
        <f t="shared" si="0"/>
        <v>Turks and Caicos Islands-The Americas2010</v>
      </c>
      <c r="B2521" s="6" t="s">
        <v>263</v>
      </c>
      <c r="C2521" s="6" t="s">
        <v>75</v>
      </c>
      <c r="D2521" s="7" t="s">
        <v>288</v>
      </c>
      <c r="E2521" s="12"/>
      <c r="F2521" s="12"/>
    </row>
    <row r="2522" customHeight="1" spans="1:6">
      <c r="A2522" s="6" t="str">
        <f t="shared" si="0"/>
        <v>Turks and Caicos Islands-The Americas2011</v>
      </c>
      <c r="B2522" s="6" t="s">
        <v>263</v>
      </c>
      <c r="C2522" s="6" t="s">
        <v>75</v>
      </c>
      <c r="D2522" s="7" t="s">
        <v>285</v>
      </c>
      <c r="E2522" s="12"/>
      <c r="F2522" s="12"/>
    </row>
    <row r="2523" customHeight="1" spans="1:6">
      <c r="A2523" s="6" t="str">
        <f t="shared" si="0"/>
        <v>Turks and Caicos Islands-The Americas2012</v>
      </c>
      <c r="B2523" s="6" t="s">
        <v>263</v>
      </c>
      <c r="C2523" s="6" t="s">
        <v>75</v>
      </c>
      <c r="D2523" s="7" t="s">
        <v>286</v>
      </c>
      <c r="E2523" s="12"/>
      <c r="F2523" s="12"/>
    </row>
    <row r="2524" customHeight="1" spans="1:6">
      <c r="A2524" s="6" t="str">
        <f t="shared" si="0"/>
        <v>Uganda-Africa2000</v>
      </c>
      <c r="B2524" s="6" t="s">
        <v>264</v>
      </c>
      <c r="C2524" s="6" t="s">
        <v>69</v>
      </c>
      <c r="D2524" s="7" t="s">
        <v>277</v>
      </c>
      <c r="E2524" s="13">
        <v>165000000</v>
      </c>
      <c r="F2524" s="12"/>
    </row>
    <row r="2525" customHeight="1" spans="1:6">
      <c r="A2525" s="6" t="str">
        <f t="shared" si="0"/>
        <v>Uganda-Africa2001</v>
      </c>
      <c r="B2525" s="6" t="s">
        <v>264</v>
      </c>
      <c r="C2525" s="6" t="s">
        <v>69</v>
      </c>
      <c r="D2525" s="7" t="s">
        <v>278</v>
      </c>
      <c r="E2525" s="13">
        <v>187000000</v>
      </c>
      <c r="F2525" s="12"/>
    </row>
    <row r="2526" customHeight="1" spans="1:6">
      <c r="A2526" s="6" t="str">
        <f t="shared" si="0"/>
        <v>Uganda-Africa2002</v>
      </c>
      <c r="B2526" s="6" t="s">
        <v>264</v>
      </c>
      <c r="C2526" s="6" t="s">
        <v>69</v>
      </c>
      <c r="D2526" s="7" t="s">
        <v>279</v>
      </c>
      <c r="E2526" s="13">
        <v>194000000</v>
      </c>
      <c r="F2526" s="12"/>
    </row>
    <row r="2527" customHeight="1" spans="1:6">
      <c r="A2527" s="6" t="str">
        <f t="shared" si="0"/>
        <v>Uganda-Africa2003</v>
      </c>
      <c r="B2527" s="6" t="s">
        <v>264</v>
      </c>
      <c r="C2527" s="6" t="s">
        <v>69</v>
      </c>
      <c r="D2527" s="7" t="s">
        <v>280</v>
      </c>
      <c r="E2527" s="13">
        <v>185000000</v>
      </c>
      <c r="F2527" s="12"/>
    </row>
    <row r="2528" customHeight="1" spans="1:6">
      <c r="A2528" s="6" t="str">
        <f t="shared" si="0"/>
        <v>Uganda-Africa2004</v>
      </c>
      <c r="B2528" s="6" t="s">
        <v>264</v>
      </c>
      <c r="C2528" s="6" t="s">
        <v>69</v>
      </c>
      <c r="D2528" s="7" t="s">
        <v>281</v>
      </c>
      <c r="E2528" s="13">
        <v>268000000</v>
      </c>
      <c r="F2528" s="13">
        <v>158000000</v>
      </c>
    </row>
    <row r="2529" customHeight="1" spans="1:6">
      <c r="A2529" s="6" t="str">
        <f t="shared" si="0"/>
        <v>Uganda-Africa2005</v>
      </c>
      <c r="B2529" s="6" t="s">
        <v>264</v>
      </c>
      <c r="C2529" s="6" t="s">
        <v>69</v>
      </c>
      <c r="D2529" s="7" t="s">
        <v>282</v>
      </c>
      <c r="E2529" s="13">
        <v>382000000</v>
      </c>
      <c r="F2529" s="13">
        <v>185000000</v>
      </c>
    </row>
    <row r="2530" customHeight="1" spans="1:6">
      <c r="A2530" s="6" t="str">
        <f t="shared" si="0"/>
        <v>Uganda-Africa2006</v>
      </c>
      <c r="B2530" s="6" t="s">
        <v>264</v>
      </c>
      <c r="C2530" s="6" t="s">
        <v>69</v>
      </c>
      <c r="D2530" s="7" t="s">
        <v>287</v>
      </c>
      <c r="E2530" s="13">
        <v>347000000</v>
      </c>
      <c r="F2530" s="13">
        <v>196000000</v>
      </c>
    </row>
    <row r="2531" customHeight="1" spans="1:6">
      <c r="A2531" s="6" t="str">
        <f t="shared" si="0"/>
        <v>Uganda-Africa2007</v>
      </c>
      <c r="B2531" s="6" t="s">
        <v>264</v>
      </c>
      <c r="C2531" s="6" t="s">
        <v>69</v>
      </c>
      <c r="D2531" s="7" t="s">
        <v>289</v>
      </c>
      <c r="E2531" s="13">
        <v>402000000</v>
      </c>
      <c r="F2531" s="13">
        <v>220000000</v>
      </c>
    </row>
    <row r="2532" customHeight="1" spans="1:6">
      <c r="A2532" s="6" t="str">
        <f t="shared" si="0"/>
        <v>Uganda-Africa2008</v>
      </c>
      <c r="B2532" s="6" t="s">
        <v>264</v>
      </c>
      <c r="C2532" s="6" t="s">
        <v>69</v>
      </c>
      <c r="D2532" s="7" t="s">
        <v>283</v>
      </c>
      <c r="E2532" s="13">
        <v>536000000</v>
      </c>
      <c r="F2532" s="13">
        <v>315000000</v>
      </c>
    </row>
    <row r="2533" customHeight="1" spans="1:6">
      <c r="A2533" s="6" t="str">
        <f t="shared" si="0"/>
        <v>Uganda-Africa2009</v>
      </c>
      <c r="B2533" s="6" t="s">
        <v>264</v>
      </c>
      <c r="C2533" s="6" t="s">
        <v>69</v>
      </c>
      <c r="D2533" s="7" t="s">
        <v>284</v>
      </c>
      <c r="E2533" s="13">
        <v>683000000</v>
      </c>
      <c r="F2533" s="13">
        <v>351000000</v>
      </c>
    </row>
    <row r="2534" customHeight="1" spans="1:6">
      <c r="A2534" s="6" t="str">
        <f t="shared" si="0"/>
        <v>Uganda-Africa2010</v>
      </c>
      <c r="B2534" s="6" t="s">
        <v>264</v>
      </c>
      <c r="C2534" s="6" t="s">
        <v>69</v>
      </c>
      <c r="D2534" s="7" t="s">
        <v>288</v>
      </c>
      <c r="E2534" s="13">
        <v>802000000</v>
      </c>
      <c r="F2534" s="13">
        <v>464000000</v>
      </c>
    </row>
    <row r="2535" customHeight="1" spans="1:6">
      <c r="A2535" s="6" t="str">
        <f t="shared" si="0"/>
        <v>Uganda-Africa2011</v>
      </c>
      <c r="B2535" s="6" t="s">
        <v>264</v>
      </c>
      <c r="C2535" s="6" t="s">
        <v>69</v>
      </c>
      <c r="D2535" s="7" t="s">
        <v>285</v>
      </c>
      <c r="E2535" s="13">
        <v>967000000</v>
      </c>
      <c r="F2535" s="13">
        <v>528000000</v>
      </c>
    </row>
    <row r="2536" customHeight="1" spans="1:6">
      <c r="A2536" s="6" t="str">
        <f t="shared" si="0"/>
        <v>Uganda-Africa2012</v>
      </c>
      <c r="B2536" s="6" t="s">
        <v>264</v>
      </c>
      <c r="C2536" s="6" t="s">
        <v>69</v>
      </c>
      <c r="D2536" s="7" t="s">
        <v>286</v>
      </c>
      <c r="E2536" s="13">
        <v>1105000000</v>
      </c>
      <c r="F2536" s="13">
        <v>604000000</v>
      </c>
    </row>
    <row r="2537" customHeight="1" spans="1:6">
      <c r="A2537" s="6" t="str">
        <f t="shared" si="0"/>
        <v>Ukraine-Europe2000</v>
      </c>
      <c r="B2537" s="6" t="s">
        <v>265</v>
      </c>
      <c r="C2537" s="6" t="s">
        <v>67</v>
      </c>
      <c r="D2537" s="7" t="s">
        <v>277</v>
      </c>
      <c r="E2537" s="13">
        <v>563000000</v>
      </c>
      <c r="F2537" s="13">
        <v>561000000</v>
      </c>
    </row>
    <row r="2538" customHeight="1" spans="1:6">
      <c r="A2538" s="6" t="str">
        <f t="shared" si="0"/>
        <v>Ukraine-Europe2001</v>
      </c>
      <c r="B2538" s="6" t="s">
        <v>265</v>
      </c>
      <c r="C2538" s="6" t="s">
        <v>67</v>
      </c>
      <c r="D2538" s="7" t="s">
        <v>278</v>
      </c>
      <c r="E2538" s="13">
        <v>759000000</v>
      </c>
      <c r="F2538" s="13">
        <v>676000000</v>
      </c>
    </row>
    <row r="2539" customHeight="1" spans="1:6">
      <c r="A2539" s="6" t="str">
        <f t="shared" si="0"/>
        <v>Ukraine-Europe2002</v>
      </c>
      <c r="B2539" s="6" t="s">
        <v>265</v>
      </c>
      <c r="C2539" s="6" t="s">
        <v>67</v>
      </c>
      <c r="D2539" s="7" t="s">
        <v>279</v>
      </c>
      <c r="E2539" s="13">
        <v>1001000000</v>
      </c>
      <c r="F2539" s="13">
        <v>794000000</v>
      </c>
    </row>
    <row r="2540" customHeight="1" spans="1:6">
      <c r="A2540" s="6" t="str">
        <f t="shared" si="0"/>
        <v>Ukraine-Europe2003</v>
      </c>
      <c r="B2540" s="6" t="s">
        <v>265</v>
      </c>
      <c r="C2540" s="6" t="s">
        <v>67</v>
      </c>
      <c r="D2540" s="7" t="s">
        <v>280</v>
      </c>
      <c r="E2540" s="13">
        <v>1204000000</v>
      </c>
      <c r="F2540" s="13">
        <v>953000000</v>
      </c>
    </row>
    <row r="2541" customHeight="1" spans="1:6">
      <c r="A2541" s="6" t="str">
        <f t="shared" si="0"/>
        <v>Ukraine-Europe2004</v>
      </c>
      <c r="B2541" s="6" t="s">
        <v>265</v>
      </c>
      <c r="C2541" s="6" t="s">
        <v>67</v>
      </c>
      <c r="D2541" s="7" t="s">
        <v>281</v>
      </c>
      <c r="E2541" s="13">
        <v>2931000000</v>
      </c>
      <c r="F2541" s="13">
        <v>2660000000</v>
      </c>
    </row>
    <row r="2542" customHeight="1" spans="1:6">
      <c r="A2542" s="6" t="str">
        <f t="shared" si="0"/>
        <v>Ukraine-Europe2005</v>
      </c>
      <c r="B2542" s="6" t="s">
        <v>265</v>
      </c>
      <c r="C2542" s="6" t="s">
        <v>67</v>
      </c>
      <c r="D2542" s="7" t="s">
        <v>282</v>
      </c>
      <c r="E2542" s="13">
        <v>3542000000</v>
      </c>
      <c r="F2542" s="13">
        <v>3078000000</v>
      </c>
    </row>
    <row r="2543" customHeight="1" spans="1:6">
      <c r="A2543" s="6" t="str">
        <f t="shared" si="0"/>
        <v>Ukraine-Europe2006</v>
      </c>
      <c r="B2543" s="6" t="s">
        <v>265</v>
      </c>
      <c r="C2543" s="6" t="s">
        <v>67</v>
      </c>
      <c r="D2543" s="7" t="s">
        <v>287</v>
      </c>
      <c r="E2543" s="13">
        <v>4018000000</v>
      </c>
      <c r="F2543" s="13">
        <v>3202000000</v>
      </c>
    </row>
    <row r="2544" customHeight="1" spans="1:6">
      <c r="A2544" s="6" t="str">
        <f t="shared" si="0"/>
        <v>Ukraine-Europe2007</v>
      </c>
      <c r="B2544" s="6" t="s">
        <v>265</v>
      </c>
      <c r="C2544" s="6" t="s">
        <v>67</v>
      </c>
      <c r="D2544" s="7" t="s">
        <v>289</v>
      </c>
      <c r="E2544" s="13">
        <v>5320000000</v>
      </c>
      <c r="F2544" s="13">
        <v>4022000000</v>
      </c>
    </row>
    <row r="2545" customHeight="1" spans="1:6">
      <c r="A2545" s="6" t="str">
        <f t="shared" si="0"/>
        <v>Ukraine-Europe2008</v>
      </c>
      <c r="B2545" s="6" t="s">
        <v>265</v>
      </c>
      <c r="C2545" s="6" t="s">
        <v>67</v>
      </c>
      <c r="D2545" s="7" t="s">
        <v>283</v>
      </c>
      <c r="E2545" s="13">
        <v>6722000000</v>
      </c>
      <c r="F2545" s="13">
        <v>4585000000</v>
      </c>
    </row>
    <row r="2546" customHeight="1" spans="1:6">
      <c r="A2546" s="6" t="str">
        <f t="shared" si="0"/>
        <v>Ukraine-Europe2009</v>
      </c>
      <c r="B2546" s="6" t="s">
        <v>265</v>
      </c>
      <c r="C2546" s="6" t="s">
        <v>67</v>
      </c>
      <c r="D2546" s="7" t="s">
        <v>284</v>
      </c>
      <c r="E2546" s="13">
        <v>4349000000</v>
      </c>
      <c r="F2546" s="13">
        <v>3751000000</v>
      </c>
    </row>
    <row r="2547" customHeight="1" spans="1:6">
      <c r="A2547" s="6" t="str">
        <f t="shared" si="0"/>
        <v>Ukraine-Europe2010</v>
      </c>
      <c r="B2547" s="6" t="s">
        <v>265</v>
      </c>
      <c r="C2547" s="6" t="s">
        <v>67</v>
      </c>
      <c r="D2547" s="7" t="s">
        <v>288</v>
      </c>
      <c r="E2547" s="13">
        <v>4696000000</v>
      </c>
      <c r="F2547" s="13">
        <v>4134000000</v>
      </c>
    </row>
    <row r="2548" customHeight="1" spans="1:6">
      <c r="A2548" s="6" t="str">
        <f t="shared" si="0"/>
        <v>Ukraine-Europe2011</v>
      </c>
      <c r="B2548" s="6" t="s">
        <v>265</v>
      </c>
      <c r="C2548" s="6" t="s">
        <v>67</v>
      </c>
      <c r="D2548" s="7" t="s">
        <v>285</v>
      </c>
      <c r="E2548" s="13">
        <v>5406000000</v>
      </c>
      <c r="F2548" s="13">
        <v>4829000000</v>
      </c>
    </row>
    <row r="2549" customHeight="1" spans="1:6">
      <c r="A2549" s="6" t="str">
        <f t="shared" si="0"/>
        <v>Ukraine-Europe2012</v>
      </c>
      <c r="B2549" s="6" t="s">
        <v>265</v>
      </c>
      <c r="C2549" s="6" t="s">
        <v>67</v>
      </c>
      <c r="D2549" s="7" t="s">
        <v>286</v>
      </c>
      <c r="E2549" s="13">
        <v>5988000000</v>
      </c>
      <c r="F2549" s="13">
        <v>5536000000</v>
      </c>
    </row>
    <row r="2550" customHeight="1" spans="1:6">
      <c r="A2550" s="6" t="str">
        <f t="shared" si="0"/>
        <v>United Arab Emirates-Middle East2000</v>
      </c>
      <c r="B2550" s="6" t="s">
        <v>266</v>
      </c>
      <c r="C2550" s="6" t="s">
        <v>84</v>
      </c>
      <c r="D2550" s="7" t="s">
        <v>277</v>
      </c>
      <c r="E2550" s="13">
        <v>1063000000</v>
      </c>
      <c r="F2550" s="13">
        <v>3019000000</v>
      </c>
    </row>
    <row r="2551" customHeight="1" spans="1:6">
      <c r="A2551" s="6" t="str">
        <f t="shared" si="0"/>
        <v>United Arab Emirates-Middle East2001</v>
      </c>
      <c r="B2551" s="6" t="s">
        <v>266</v>
      </c>
      <c r="C2551" s="6" t="s">
        <v>84</v>
      </c>
      <c r="D2551" s="7" t="s">
        <v>278</v>
      </c>
      <c r="E2551" s="13">
        <v>1200000000</v>
      </c>
      <c r="F2551" s="13">
        <v>3321000000</v>
      </c>
    </row>
    <row r="2552" customHeight="1" spans="1:6">
      <c r="A2552" s="6" t="str">
        <f t="shared" si="0"/>
        <v>United Arab Emirates-Middle East2002</v>
      </c>
      <c r="B2552" s="6" t="s">
        <v>266</v>
      </c>
      <c r="C2552" s="6" t="s">
        <v>84</v>
      </c>
      <c r="D2552" s="7" t="s">
        <v>279</v>
      </c>
      <c r="E2552" s="13">
        <v>1332000000</v>
      </c>
      <c r="F2552" s="13">
        <v>3651000000</v>
      </c>
    </row>
    <row r="2553" customHeight="1" spans="1:6">
      <c r="A2553" s="6" t="str">
        <f t="shared" si="0"/>
        <v>United Arab Emirates-Middle East2003</v>
      </c>
      <c r="B2553" s="6" t="s">
        <v>266</v>
      </c>
      <c r="C2553" s="6" t="s">
        <v>84</v>
      </c>
      <c r="D2553" s="7" t="s">
        <v>280</v>
      </c>
      <c r="E2553" s="13">
        <v>1438000000</v>
      </c>
      <c r="F2553" s="13">
        <v>3956000000</v>
      </c>
    </row>
    <row r="2554" customHeight="1" spans="1:6">
      <c r="A2554" s="6" t="str">
        <f t="shared" si="0"/>
        <v>United Arab Emirates-Middle East2004</v>
      </c>
      <c r="B2554" s="6" t="s">
        <v>266</v>
      </c>
      <c r="C2554" s="6" t="s">
        <v>84</v>
      </c>
      <c r="D2554" s="7" t="s">
        <v>281</v>
      </c>
      <c r="E2554" s="13">
        <v>1593000000</v>
      </c>
      <c r="F2554" s="13">
        <v>4472000000</v>
      </c>
    </row>
    <row r="2555" customHeight="1" spans="1:6">
      <c r="A2555" s="6" t="str">
        <f t="shared" si="0"/>
        <v>United Arab Emirates-Middle East2005</v>
      </c>
      <c r="B2555" s="6" t="s">
        <v>266</v>
      </c>
      <c r="C2555" s="6" t="s">
        <v>84</v>
      </c>
      <c r="D2555" s="7" t="s">
        <v>282</v>
      </c>
      <c r="E2555" s="13">
        <v>3218000000</v>
      </c>
      <c r="F2555" s="13">
        <v>6186000000</v>
      </c>
    </row>
    <row r="2556" customHeight="1" spans="1:6">
      <c r="A2556" s="6" t="str">
        <f t="shared" si="0"/>
        <v>United Arab Emirates-Middle East2006</v>
      </c>
      <c r="B2556" s="6" t="s">
        <v>266</v>
      </c>
      <c r="C2556" s="6" t="s">
        <v>84</v>
      </c>
      <c r="D2556" s="7" t="s">
        <v>287</v>
      </c>
      <c r="E2556" s="13">
        <v>4972000000</v>
      </c>
      <c r="F2556" s="13">
        <v>8827000000</v>
      </c>
    </row>
    <row r="2557" customHeight="1" spans="1:6">
      <c r="A2557" s="6" t="str">
        <f t="shared" si="0"/>
        <v>United Arab Emirates-Middle East2007</v>
      </c>
      <c r="B2557" s="6" t="s">
        <v>266</v>
      </c>
      <c r="C2557" s="6" t="s">
        <v>84</v>
      </c>
      <c r="D2557" s="7" t="s">
        <v>289</v>
      </c>
      <c r="E2557" s="13">
        <v>6072000000</v>
      </c>
      <c r="F2557" s="13">
        <v>11273000000</v>
      </c>
    </row>
    <row r="2558" customHeight="1" spans="1:6">
      <c r="A2558" s="6" t="str">
        <f t="shared" si="0"/>
        <v>United Arab Emirates-Middle East2008</v>
      </c>
      <c r="B2558" s="6" t="s">
        <v>266</v>
      </c>
      <c r="C2558" s="6" t="s">
        <v>84</v>
      </c>
      <c r="D2558" s="7" t="s">
        <v>283</v>
      </c>
      <c r="E2558" s="13">
        <v>7162000000</v>
      </c>
      <c r="F2558" s="13">
        <v>13288000000</v>
      </c>
    </row>
    <row r="2559" customHeight="1" spans="1:6">
      <c r="A2559" s="6" t="str">
        <f t="shared" si="0"/>
        <v>United Arab Emirates-Middle East2009</v>
      </c>
      <c r="B2559" s="6" t="s">
        <v>266</v>
      </c>
      <c r="C2559" s="6" t="s">
        <v>84</v>
      </c>
      <c r="D2559" s="7" t="s">
        <v>284</v>
      </c>
      <c r="E2559" s="13">
        <v>7352000000</v>
      </c>
      <c r="F2559" s="13">
        <v>10347000000</v>
      </c>
    </row>
    <row r="2560" customHeight="1" spans="1:6">
      <c r="A2560" s="6" t="str">
        <f t="shared" si="0"/>
        <v>United Arab Emirates-Middle East2010</v>
      </c>
      <c r="B2560" s="6" t="s">
        <v>266</v>
      </c>
      <c r="C2560" s="6" t="s">
        <v>84</v>
      </c>
      <c r="D2560" s="7" t="s">
        <v>288</v>
      </c>
      <c r="E2560" s="13">
        <v>8577000000</v>
      </c>
      <c r="F2560" s="13">
        <v>11818000000</v>
      </c>
    </row>
    <row r="2561" customHeight="1" spans="1:6">
      <c r="A2561" s="6" t="str">
        <f t="shared" si="0"/>
        <v>United Arab Emirates-Middle East2011</v>
      </c>
      <c r="B2561" s="6" t="s">
        <v>266</v>
      </c>
      <c r="C2561" s="6" t="s">
        <v>84</v>
      </c>
      <c r="D2561" s="7" t="s">
        <v>285</v>
      </c>
      <c r="E2561" s="12"/>
      <c r="F2561" s="12"/>
    </row>
    <row r="2562" customHeight="1" spans="1:6">
      <c r="A2562" s="6" t="str">
        <f t="shared" si="0"/>
        <v>United Arab Emirates-Middle East2012</v>
      </c>
      <c r="B2562" s="6" t="s">
        <v>266</v>
      </c>
      <c r="C2562" s="6" t="s">
        <v>84</v>
      </c>
      <c r="D2562" s="7" t="s">
        <v>286</v>
      </c>
      <c r="E2562" s="12"/>
      <c r="F2562" s="12"/>
    </row>
    <row r="2563" customHeight="1" spans="1:6">
      <c r="A2563" s="6" t="str">
        <f t="shared" si="0"/>
        <v>United Kingdom-Europe2000</v>
      </c>
      <c r="B2563" s="6" t="s">
        <v>267</v>
      </c>
      <c r="C2563" s="6" t="s">
        <v>67</v>
      </c>
      <c r="D2563" s="7" t="s">
        <v>277</v>
      </c>
      <c r="E2563" s="13">
        <v>29978000000</v>
      </c>
      <c r="F2563" s="13">
        <v>47009000000</v>
      </c>
    </row>
    <row r="2564" customHeight="1" spans="1:6">
      <c r="A2564" s="6" t="str">
        <f t="shared" si="0"/>
        <v>United Kingdom-Europe2001</v>
      </c>
      <c r="B2564" s="6" t="s">
        <v>267</v>
      </c>
      <c r="C2564" s="6" t="s">
        <v>67</v>
      </c>
      <c r="D2564" s="7" t="s">
        <v>278</v>
      </c>
      <c r="E2564" s="13">
        <v>26137000000</v>
      </c>
      <c r="F2564" s="13">
        <v>46410000000</v>
      </c>
    </row>
    <row r="2565" customHeight="1" spans="1:6">
      <c r="A2565" s="6" t="str">
        <f t="shared" si="0"/>
        <v>United Kingdom-Europe2002</v>
      </c>
      <c r="B2565" s="6" t="s">
        <v>267</v>
      </c>
      <c r="C2565" s="6" t="s">
        <v>67</v>
      </c>
      <c r="D2565" s="7" t="s">
        <v>279</v>
      </c>
      <c r="E2565" s="13">
        <v>27819000000</v>
      </c>
      <c r="F2565" s="13">
        <v>51125000000</v>
      </c>
    </row>
    <row r="2566" customHeight="1" spans="1:6">
      <c r="A2566" s="6" t="str">
        <f t="shared" si="0"/>
        <v>United Kingdom-Europe2003</v>
      </c>
      <c r="B2566" s="6" t="s">
        <v>267</v>
      </c>
      <c r="C2566" s="6" t="s">
        <v>67</v>
      </c>
      <c r="D2566" s="7" t="s">
        <v>280</v>
      </c>
      <c r="E2566" s="13">
        <v>30736000000</v>
      </c>
      <c r="F2566" s="13">
        <v>58627000000</v>
      </c>
    </row>
    <row r="2567" customHeight="1" spans="1:6">
      <c r="A2567" s="6" t="str">
        <f t="shared" si="0"/>
        <v>United Kingdom-Europe2004</v>
      </c>
      <c r="B2567" s="6" t="s">
        <v>267</v>
      </c>
      <c r="C2567" s="6" t="s">
        <v>67</v>
      </c>
      <c r="D2567" s="7" t="s">
        <v>281</v>
      </c>
      <c r="E2567" s="13">
        <v>37166000000</v>
      </c>
      <c r="F2567" s="13">
        <v>69076000000</v>
      </c>
    </row>
    <row r="2568" customHeight="1" spans="1:6">
      <c r="A2568" s="6" t="str">
        <f t="shared" si="0"/>
        <v>United Kingdom-Europe2005</v>
      </c>
      <c r="B2568" s="6" t="s">
        <v>267</v>
      </c>
      <c r="C2568" s="6" t="s">
        <v>67</v>
      </c>
      <c r="D2568" s="7" t="s">
        <v>282</v>
      </c>
      <c r="E2568" s="13">
        <v>39411000000</v>
      </c>
      <c r="F2568" s="13">
        <v>72993000000</v>
      </c>
    </row>
    <row r="2569" customHeight="1" spans="1:6">
      <c r="A2569" s="6" t="str">
        <f t="shared" si="0"/>
        <v>United Kingdom-Europe2006</v>
      </c>
      <c r="B2569" s="6" t="s">
        <v>267</v>
      </c>
      <c r="C2569" s="6" t="s">
        <v>67</v>
      </c>
      <c r="D2569" s="7" t="s">
        <v>287</v>
      </c>
      <c r="E2569" s="13">
        <v>43803000000</v>
      </c>
      <c r="F2569" s="13">
        <v>77674000000</v>
      </c>
    </row>
    <row r="2570" customHeight="1" spans="1:6">
      <c r="A2570" s="6" t="str">
        <f t="shared" si="0"/>
        <v>United Kingdom-Europe2007</v>
      </c>
      <c r="B2570" s="6" t="s">
        <v>267</v>
      </c>
      <c r="C2570" s="6" t="s">
        <v>67</v>
      </c>
      <c r="D2570" s="7" t="s">
        <v>289</v>
      </c>
      <c r="E2570" s="13">
        <v>48193000000</v>
      </c>
      <c r="F2570" s="13">
        <v>86747000000</v>
      </c>
    </row>
    <row r="2571" customHeight="1" spans="1:6">
      <c r="A2571" s="6" t="str">
        <f t="shared" si="0"/>
        <v>United Kingdom-Europe2008</v>
      </c>
      <c r="B2571" s="6" t="s">
        <v>267</v>
      </c>
      <c r="C2571" s="6" t="s">
        <v>67</v>
      </c>
      <c r="D2571" s="7" t="s">
        <v>283</v>
      </c>
      <c r="E2571" s="13">
        <v>46285000000</v>
      </c>
      <c r="F2571" s="13">
        <v>83584000000</v>
      </c>
    </row>
    <row r="2572" customHeight="1" spans="1:6">
      <c r="A2572" s="6" t="str">
        <f t="shared" si="0"/>
        <v>United Kingdom-Europe2009</v>
      </c>
      <c r="B2572" s="6" t="s">
        <v>267</v>
      </c>
      <c r="C2572" s="6" t="s">
        <v>67</v>
      </c>
      <c r="D2572" s="7" t="s">
        <v>284</v>
      </c>
      <c r="E2572" s="13">
        <v>38564000000</v>
      </c>
      <c r="F2572" s="13">
        <v>61133000000</v>
      </c>
    </row>
    <row r="2573" customHeight="1" spans="1:6">
      <c r="A2573" s="6" t="str">
        <f t="shared" si="0"/>
        <v>United Kingdom-Europe2010</v>
      </c>
      <c r="B2573" s="6" t="s">
        <v>267</v>
      </c>
      <c r="C2573" s="6" t="s">
        <v>67</v>
      </c>
      <c r="D2573" s="7" t="s">
        <v>288</v>
      </c>
      <c r="E2573" s="13">
        <v>40746000000</v>
      </c>
      <c r="F2573" s="13">
        <v>61368000000</v>
      </c>
    </row>
    <row r="2574" customHeight="1" spans="1:6">
      <c r="A2574" s="6" t="str">
        <f t="shared" si="0"/>
        <v>United Kingdom-Europe2011</v>
      </c>
      <c r="B2574" s="6" t="s">
        <v>267</v>
      </c>
      <c r="C2574" s="6" t="s">
        <v>67</v>
      </c>
      <c r="D2574" s="7" t="s">
        <v>285</v>
      </c>
      <c r="E2574" s="13">
        <v>45940000000</v>
      </c>
      <c r="F2574" s="13">
        <v>64627000000</v>
      </c>
    </row>
    <row r="2575" customHeight="1" spans="1:6">
      <c r="A2575" s="6" t="str">
        <f t="shared" si="0"/>
        <v>United Kingdom-Europe2012</v>
      </c>
      <c r="B2575" s="6" t="s">
        <v>267</v>
      </c>
      <c r="C2575" s="6" t="s">
        <v>67</v>
      </c>
      <c r="D2575" s="7" t="s">
        <v>286</v>
      </c>
      <c r="E2575" s="13">
        <v>45966000000</v>
      </c>
      <c r="F2575" s="13">
        <v>66182000000</v>
      </c>
    </row>
    <row r="2576" customHeight="1" spans="1:6">
      <c r="A2576" s="6" t="str">
        <f t="shared" si="0"/>
        <v>United States-The Americas2000</v>
      </c>
      <c r="B2576" s="6" t="s">
        <v>268</v>
      </c>
      <c r="C2576" s="6" t="s">
        <v>75</v>
      </c>
      <c r="D2576" s="7" t="s">
        <v>277</v>
      </c>
      <c r="E2576" s="13">
        <v>121000000000</v>
      </c>
      <c r="F2576" s="13">
        <v>91473000000</v>
      </c>
    </row>
    <row r="2577" customHeight="1" spans="1:6">
      <c r="A2577" s="6" t="str">
        <f t="shared" si="0"/>
        <v>United States-The Americas2001</v>
      </c>
      <c r="B2577" s="6" t="s">
        <v>268</v>
      </c>
      <c r="C2577" s="6" t="s">
        <v>75</v>
      </c>
      <c r="D2577" s="7" t="s">
        <v>278</v>
      </c>
      <c r="E2577" s="13">
        <v>109000000000</v>
      </c>
      <c r="F2577" s="13">
        <v>85610000000</v>
      </c>
    </row>
    <row r="2578" customHeight="1" spans="1:6">
      <c r="A2578" s="6" t="str">
        <f t="shared" si="0"/>
        <v>United States-The Americas2002</v>
      </c>
      <c r="B2578" s="6" t="s">
        <v>268</v>
      </c>
      <c r="C2578" s="6" t="s">
        <v>75</v>
      </c>
      <c r="D2578" s="7" t="s">
        <v>279</v>
      </c>
      <c r="E2578" s="13">
        <v>104000000000</v>
      </c>
      <c r="F2578" s="13">
        <v>81860000000</v>
      </c>
    </row>
    <row r="2579" customHeight="1" spans="1:6">
      <c r="A2579" s="6" t="str">
        <f t="shared" si="0"/>
        <v>United States-The Americas2003</v>
      </c>
      <c r="B2579" s="6" t="s">
        <v>268</v>
      </c>
      <c r="C2579" s="6" t="s">
        <v>75</v>
      </c>
      <c r="D2579" s="7" t="s">
        <v>280</v>
      </c>
      <c r="E2579" s="13">
        <v>102000000000</v>
      </c>
      <c r="F2579" s="13">
        <v>82091000000</v>
      </c>
    </row>
    <row r="2580" customHeight="1" spans="1:6">
      <c r="A2580" s="6" t="str">
        <f t="shared" si="0"/>
        <v>United States-The Americas2004</v>
      </c>
      <c r="B2580" s="6" t="s">
        <v>268</v>
      </c>
      <c r="C2580" s="6" t="s">
        <v>75</v>
      </c>
      <c r="D2580" s="7" t="s">
        <v>281</v>
      </c>
      <c r="E2580" s="13">
        <v>116000000000</v>
      </c>
      <c r="F2580" s="13">
        <v>94764000000</v>
      </c>
    </row>
    <row r="2581" customHeight="1" spans="1:6">
      <c r="A2581" s="6" t="str">
        <f t="shared" si="0"/>
        <v>United States-The Americas2005</v>
      </c>
      <c r="B2581" s="6" t="s">
        <v>268</v>
      </c>
      <c r="C2581" s="6" t="s">
        <v>75</v>
      </c>
      <c r="D2581" s="7" t="s">
        <v>282</v>
      </c>
      <c r="E2581" s="13">
        <v>127000000000</v>
      </c>
      <c r="F2581" s="12"/>
    </row>
    <row r="2582" customHeight="1" spans="1:6">
      <c r="A2582" s="6" t="str">
        <f t="shared" si="0"/>
        <v>United States-The Americas2006</v>
      </c>
      <c r="B2582" s="6" t="s">
        <v>268</v>
      </c>
      <c r="C2582" s="6" t="s">
        <v>75</v>
      </c>
      <c r="D2582" s="7" t="s">
        <v>287</v>
      </c>
      <c r="E2582" s="13">
        <v>133000000000</v>
      </c>
      <c r="F2582" s="12"/>
    </row>
    <row r="2583" customHeight="1" spans="1:6">
      <c r="A2583" s="6" t="str">
        <f t="shared" si="0"/>
        <v>United States-The Americas2007</v>
      </c>
      <c r="B2583" s="6" t="s">
        <v>268</v>
      </c>
      <c r="C2583" s="6" t="s">
        <v>75</v>
      </c>
      <c r="D2583" s="7" t="s">
        <v>289</v>
      </c>
      <c r="E2583" s="13">
        <v>149000000000</v>
      </c>
      <c r="F2583" s="12"/>
    </row>
    <row r="2584" customHeight="1" spans="1:6">
      <c r="A2584" s="6" t="str">
        <f t="shared" si="0"/>
        <v>United States-The Americas2008</v>
      </c>
      <c r="B2584" s="6" t="s">
        <v>268</v>
      </c>
      <c r="C2584" s="6" t="s">
        <v>75</v>
      </c>
      <c r="D2584" s="7" t="s">
        <v>283</v>
      </c>
      <c r="E2584" s="13">
        <v>171000000000</v>
      </c>
      <c r="F2584" s="12"/>
    </row>
    <row r="2585" customHeight="1" spans="1:6">
      <c r="A2585" s="6" t="str">
        <f t="shared" si="0"/>
        <v>United States-The Americas2009</v>
      </c>
      <c r="B2585" s="6" t="s">
        <v>268</v>
      </c>
      <c r="C2585" s="6" t="s">
        <v>75</v>
      </c>
      <c r="D2585" s="7" t="s">
        <v>284</v>
      </c>
      <c r="E2585" s="13">
        <v>150000000000</v>
      </c>
      <c r="F2585" s="12"/>
    </row>
    <row r="2586" customHeight="1" spans="1:6">
      <c r="A2586" s="6" t="str">
        <f t="shared" si="0"/>
        <v>United States-The Americas2010</v>
      </c>
      <c r="B2586" s="6" t="s">
        <v>268</v>
      </c>
      <c r="C2586" s="6" t="s">
        <v>75</v>
      </c>
      <c r="D2586" s="7" t="s">
        <v>288</v>
      </c>
      <c r="E2586" s="13">
        <v>165000000000</v>
      </c>
      <c r="F2586" s="12"/>
    </row>
    <row r="2587" customHeight="1" spans="1:6">
      <c r="A2587" s="6" t="str">
        <f t="shared" si="0"/>
        <v>United States-The Americas2011</v>
      </c>
      <c r="B2587" s="6" t="s">
        <v>268</v>
      </c>
      <c r="C2587" s="6" t="s">
        <v>75</v>
      </c>
      <c r="D2587" s="7" t="s">
        <v>285</v>
      </c>
      <c r="E2587" s="13">
        <v>185000000000</v>
      </c>
      <c r="F2587" s="12"/>
    </row>
    <row r="2588" customHeight="1" spans="1:6">
      <c r="A2588" s="6" t="str">
        <f t="shared" si="0"/>
        <v>United States-The Americas2012</v>
      </c>
      <c r="B2588" s="6" t="s">
        <v>268</v>
      </c>
      <c r="C2588" s="6" t="s">
        <v>75</v>
      </c>
      <c r="D2588" s="7" t="s">
        <v>286</v>
      </c>
      <c r="E2588" s="13">
        <v>200000000000</v>
      </c>
      <c r="F2588" s="12"/>
    </row>
    <row r="2589" customHeight="1" spans="1:6">
      <c r="A2589" s="6" t="str">
        <f t="shared" si="0"/>
        <v>Uruguay-The Americas2000</v>
      </c>
      <c r="B2589" s="6" t="s">
        <v>269</v>
      </c>
      <c r="C2589" s="6" t="s">
        <v>75</v>
      </c>
      <c r="D2589" s="7" t="s">
        <v>277</v>
      </c>
      <c r="E2589" s="13">
        <v>827000000</v>
      </c>
      <c r="F2589" s="13">
        <v>381000000</v>
      </c>
    </row>
    <row r="2590" customHeight="1" spans="1:6">
      <c r="A2590" s="6" t="str">
        <f t="shared" si="0"/>
        <v>Uruguay-The Americas2001</v>
      </c>
      <c r="B2590" s="6" t="s">
        <v>269</v>
      </c>
      <c r="C2590" s="6" t="s">
        <v>75</v>
      </c>
      <c r="D2590" s="7" t="s">
        <v>278</v>
      </c>
      <c r="E2590" s="13">
        <v>700000000</v>
      </c>
      <c r="F2590" s="13">
        <v>338000000</v>
      </c>
    </row>
    <row r="2591" customHeight="1" spans="1:6">
      <c r="A2591" s="6" t="str">
        <f t="shared" si="0"/>
        <v>Uruguay-The Americas2002</v>
      </c>
      <c r="B2591" s="6" t="s">
        <v>269</v>
      </c>
      <c r="C2591" s="6" t="s">
        <v>75</v>
      </c>
      <c r="D2591" s="7" t="s">
        <v>279</v>
      </c>
      <c r="E2591" s="13">
        <v>409000000</v>
      </c>
      <c r="F2591" s="13">
        <v>243000000</v>
      </c>
    </row>
    <row r="2592" customHeight="1" spans="1:6">
      <c r="A2592" s="6" t="str">
        <f t="shared" si="0"/>
        <v>Uruguay-The Americas2003</v>
      </c>
      <c r="B2592" s="6" t="s">
        <v>269</v>
      </c>
      <c r="C2592" s="6" t="s">
        <v>75</v>
      </c>
      <c r="D2592" s="7" t="s">
        <v>280</v>
      </c>
      <c r="E2592" s="13">
        <v>419000000</v>
      </c>
      <c r="F2592" s="13">
        <v>236000000</v>
      </c>
    </row>
    <row r="2593" customHeight="1" spans="1:6">
      <c r="A2593" s="6" t="str">
        <f t="shared" si="0"/>
        <v>Uruguay-The Americas2004</v>
      </c>
      <c r="B2593" s="6" t="s">
        <v>269</v>
      </c>
      <c r="C2593" s="6" t="s">
        <v>75</v>
      </c>
      <c r="D2593" s="7" t="s">
        <v>281</v>
      </c>
      <c r="E2593" s="13">
        <v>591000000</v>
      </c>
      <c r="F2593" s="13">
        <v>267000000</v>
      </c>
    </row>
    <row r="2594" customHeight="1" spans="1:6">
      <c r="A2594" s="6" t="str">
        <f t="shared" si="0"/>
        <v>Uruguay-The Americas2005</v>
      </c>
      <c r="B2594" s="6" t="s">
        <v>269</v>
      </c>
      <c r="C2594" s="6" t="s">
        <v>75</v>
      </c>
      <c r="D2594" s="7" t="s">
        <v>282</v>
      </c>
      <c r="E2594" s="13">
        <v>699000000</v>
      </c>
      <c r="F2594" s="13">
        <v>331000000</v>
      </c>
    </row>
    <row r="2595" customHeight="1" spans="1:6">
      <c r="A2595" s="6" t="str">
        <f t="shared" si="0"/>
        <v>Uruguay-The Americas2006</v>
      </c>
      <c r="B2595" s="6" t="s">
        <v>269</v>
      </c>
      <c r="C2595" s="6" t="s">
        <v>75</v>
      </c>
      <c r="D2595" s="7" t="s">
        <v>287</v>
      </c>
      <c r="E2595" s="13">
        <v>711000000</v>
      </c>
      <c r="F2595" s="13">
        <v>305000000</v>
      </c>
    </row>
    <row r="2596" customHeight="1" spans="1:6">
      <c r="A2596" s="6" t="str">
        <f t="shared" si="0"/>
        <v>Uruguay-The Americas2007</v>
      </c>
      <c r="B2596" s="6" t="s">
        <v>269</v>
      </c>
      <c r="C2596" s="6" t="s">
        <v>75</v>
      </c>
      <c r="D2596" s="7" t="s">
        <v>289</v>
      </c>
      <c r="E2596" s="13">
        <v>928000000</v>
      </c>
      <c r="F2596" s="13">
        <v>354000000</v>
      </c>
    </row>
    <row r="2597" customHeight="1" spans="1:6">
      <c r="A2597" s="6" t="str">
        <f t="shared" si="0"/>
        <v>Uruguay-The Americas2008</v>
      </c>
      <c r="B2597" s="6" t="s">
        <v>269</v>
      </c>
      <c r="C2597" s="6" t="s">
        <v>75</v>
      </c>
      <c r="D2597" s="7" t="s">
        <v>283</v>
      </c>
      <c r="E2597" s="13">
        <v>1195000000</v>
      </c>
      <c r="F2597" s="13">
        <v>466000000</v>
      </c>
    </row>
    <row r="2598" customHeight="1" spans="1:6">
      <c r="A2598" s="6" t="str">
        <f t="shared" si="0"/>
        <v>Uruguay-The Americas2009</v>
      </c>
      <c r="B2598" s="6" t="s">
        <v>269</v>
      </c>
      <c r="C2598" s="6" t="s">
        <v>75</v>
      </c>
      <c r="D2598" s="7" t="s">
        <v>284</v>
      </c>
      <c r="E2598" s="13">
        <v>1460000000</v>
      </c>
      <c r="F2598" s="13">
        <v>442000000</v>
      </c>
    </row>
    <row r="2599" customHeight="1" spans="1:6">
      <c r="A2599" s="6" t="str">
        <f t="shared" si="0"/>
        <v>Uruguay-The Americas2010</v>
      </c>
      <c r="B2599" s="6" t="s">
        <v>269</v>
      </c>
      <c r="C2599" s="6" t="s">
        <v>75</v>
      </c>
      <c r="D2599" s="7" t="s">
        <v>288</v>
      </c>
      <c r="E2599" s="13">
        <v>1669000000</v>
      </c>
      <c r="F2599" s="13">
        <v>549000000</v>
      </c>
    </row>
    <row r="2600" customHeight="1" spans="1:6">
      <c r="A2600" s="6" t="str">
        <f t="shared" si="0"/>
        <v>Uruguay-The Americas2011</v>
      </c>
      <c r="B2600" s="6" t="s">
        <v>269</v>
      </c>
      <c r="C2600" s="6" t="s">
        <v>75</v>
      </c>
      <c r="D2600" s="7" t="s">
        <v>285</v>
      </c>
      <c r="E2600" s="13">
        <v>2401000000</v>
      </c>
      <c r="F2600" s="13">
        <v>797000000</v>
      </c>
    </row>
    <row r="2601" customHeight="1" spans="1:6">
      <c r="A2601" s="6" t="str">
        <f t="shared" si="0"/>
        <v>Uruguay-The Americas2012</v>
      </c>
      <c r="B2601" s="6" t="s">
        <v>269</v>
      </c>
      <c r="C2601" s="6" t="s">
        <v>75</v>
      </c>
      <c r="D2601" s="7" t="s">
        <v>286</v>
      </c>
      <c r="E2601" s="13">
        <v>2222000000</v>
      </c>
      <c r="F2601" s="13">
        <v>1028000000</v>
      </c>
    </row>
    <row r="2602" customHeight="1" spans="1:6">
      <c r="A2602" s="6" t="str">
        <f t="shared" si="0"/>
        <v>Uzbekistan-Asia2000</v>
      </c>
      <c r="B2602" s="6" t="s">
        <v>270</v>
      </c>
      <c r="C2602" s="6" t="s">
        <v>65</v>
      </c>
      <c r="D2602" s="7" t="s">
        <v>277</v>
      </c>
      <c r="E2602" s="13">
        <v>63000000</v>
      </c>
      <c r="F2602" s="12"/>
    </row>
    <row r="2603" customHeight="1" spans="1:6">
      <c r="A2603" s="6" t="str">
        <f t="shared" si="0"/>
        <v>Uzbekistan-Asia2001</v>
      </c>
      <c r="B2603" s="6" t="s">
        <v>270</v>
      </c>
      <c r="C2603" s="6" t="s">
        <v>65</v>
      </c>
      <c r="D2603" s="7" t="s">
        <v>278</v>
      </c>
      <c r="E2603" s="13">
        <v>72000000</v>
      </c>
      <c r="F2603" s="12"/>
    </row>
    <row r="2604" customHeight="1" spans="1:6">
      <c r="A2604" s="6" t="str">
        <f t="shared" si="0"/>
        <v>Uzbekistan-Asia2002</v>
      </c>
      <c r="B2604" s="6" t="s">
        <v>270</v>
      </c>
      <c r="C2604" s="6" t="s">
        <v>65</v>
      </c>
      <c r="D2604" s="7" t="s">
        <v>279</v>
      </c>
      <c r="E2604" s="13">
        <v>68000000</v>
      </c>
      <c r="F2604" s="12"/>
    </row>
    <row r="2605" customHeight="1" spans="1:6">
      <c r="A2605" s="6" t="str">
        <f t="shared" si="0"/>
        <v>Uzbekistan-Asia2003</v>
      </c>
      <c r="B2605" s="6" t="s">
        <v>270</v>
      </c>
      <c r="C2605" s="6" t="s">
        <v>65</v>
      </c>
      <c r="D2605" s="7" t="s">
        <v>280</v>
      </c>
      <c r="E2605" s="13">
        <v>48000000</v>
      </c>
      <c r="F2605" s="12"/>
    </row>
    <row r="2606" customHeight="1" spans="1:6">
      <c r="A2606" s="6" t="str">
        <f t="shared" si="0"/>
        <v>Uzbekistan-Asia2004</v>
      </c>
      <c r="B2606" s="6" t="s">
        <v>270</v>
      </c>
      <c r="C2606" s="6" t="s">
        <v>65</v>
      </c>
      <c r="D2606" s="7" t="s">
        <v>281</v>
      </c>
      <c r="E2606" s="13">
        <v>57000000</v>
      </c>
      <c r="F2606" s="12"/>
    </row>
    <row r="2607" customHeight="1" spans="1:6">
      <c r="A2607" s="6" t="str">
        <f t="shared" si="0"/>
        <v>Uzbekistan-Asia2005</v>
      </c>
      <c r="B2607" s="6" t="s">
        <v>270</v>
      </c>
      <c r="C2607" s="6" t="s">
        <v>65</v>
      </c>
      <c r="D2607" s="7" t="s">
        <v>282</v>
      </c>
      <c r="E2607" s="13">
        <v>28000000</v>
      </c>
      <c r="F2607" s="12"/>
    </row>
    <row r="2608" customHeight="1" spans="1:6">
      <c r="A2608" s="6" t="str">
        <f t="shared" si="0"/>
        <v>Uzbekistan-Asia2006</v>
      </c>
      <c r="B2608" s="6" t="s">
        <v>270</v>
      </c>
      <c r="C2608" s="6" t="s">
        <v>65</v>
      </c>
      <c r="D2608" s="7" t="s">
        <v>287</v>
      </c>
      <c r="E2608" s="13">
        <v>43000000</v>
      </c>
      <c r="F2608" s="12"/>
    </row>
    <row r="2609" customHeight="1" spans="1:6">
      <c r="A2609" s="6" t="str">
        <f t="shared" si="0"/>
        <v>Uzbekistan-Asia2007</v>
      </c>
      <c r="B2609" s="6" t="s">
        <v>270</v>
      </c>
      <c r="C2609" s="6" t="s">
        <v>65</v>
      </c>
      <c r="D2609" s="7" t="s">
        <v>289</v>
      </c>
      <c r="E2609" s="13">
        <v>51000000</v>
      </c>
      <c r="F2609" s="12"/>
    </row>
    <row r="2610" customHeight="1" spans="1:6">
      <c r="A2610" s="6" t="str">
        <f t="shared" si="0"/>
        <v>Uzbekistan-Asia2008</v>
      </c>
      <c r="B2610" s="6" t="s">
        <v>270</v>
      </c>
      <c r="C2610" s="6" t="s">
        <v>65</v>
      </c>
      <c r="D2610" s="7" t="s">
        <v>283</v>
      </c>
      <c r="E2610" s="13">
        <v>64000000</v>
      </c>
      <c r="F2610" s="12"/>
    </row>
    <row r="2611" customHeight="1" spans="1:6">
      <c r="A2611" s="6" t="str">
        <f t="shared" si="0"/>
        <v>Uzbekistan-Asia2009</v>
      </c>
      <c r="B2611" s="6" t="s">
        <v>270</v>
      </c>
      <c r="C2611" s="6" t="s">
        <v>65</v>
      </c>
      <c r="D2611" s="7" t="s">
        <v>284</v>
      </c>
      <c r="E2611" s="13">
        <v>99000000</v>
      </c>
      <c r="F2611" s="12"/>
    </row>
    <row r="2612" customHeight="1" spans="1:6">
      <c r="A2612" s="6" t="str">
        <f t="shared" si="0"/>
        <v>Uzbekistan-Asia2010</v>
      </c>
      <c r="B2612" s="6" t="s">
        <v>270</v>
      </c>
      <c r="C2612" s="6" t="s">
        <v>65</v>
      </c>
      <c r="D2612" s="7" t="s">
        <v>288</v>
      </c>
      <c r="E2612" s="13">
        <v>121000000</v>
      </c>
      <c r="F2612" s="12"/>
    </row>
    <row r="2613" customHeight="1" spans="1:6">
      <c r="A2613" s="6" t="str">
        <f t="shared" si="0"/>
        <v>Uzbekistan-Asia2011</v>
      </c>
      <c r="B2613" s="6" t="s">
        <v>270</v>
      </c>
      <c r="C2613" s="6" t="s">
        <v>65</v>
      </c>
      <c r="D2613" s="7" t="s">
        <v>285</v>
      </c>
      <c r="E2613" s="12"/>
      <c r="F2613" s="12"/>
    </row>
    <row r="2614" customHeight="1" spans="1:6">
      <c r="A2614" s="6" t="str">
        <f t="shared" si="0"/>
        <v>Uzbekistan-Asia2012</v>
      </c>
      <c r="B2614" s="6" t="s">
        <v>270</v>
      </c>
      <c r="C2614" s="6" t="s">
        <v>65</v>
      </c>
      <c r="D2614" s="7" t="s">
        <v>286</v>
      </c>
      <c r="E2614" s="12"/>
      <c r="F2614" s="12"/>
    </row>
    <row r="2615" customHeight="1" spans="1:6">
      <c r="A2615" s="6" t="str">
        <f t="shared" si="0"/>
        <v>Vanuatu-Oceania2000</v>
      </c>
      <c r="B2615" s="6" t="s">
        <v>271</v>
      </c>
      <c r="C2615" s="6" t="s">
        <v>71</v>
      </c>
      <c r="D2615" s="7" t="s">
        <v>277</v>
      </c>
      <c r="E2615" s="13">
        <v>69000000</v>
      </c>
      <c r="F2615" s="13">
        <v>9000000</v>
      </c>
    </row>
    <row r="2616" customHeight="1" spans="1:6">
      <c r="A2616" s="6" t="str">
        <f t="shared" si="0"/>
        <v>Vanuatu-Oceania2001</v>
      </c>
      <c r="B2616" s="6" t="s">
        <v>271</v>
      </c>
      <c r="C2616" s="6" t="s">
        <v>71</v>
      </c>
      <c r="D2616" s="7" t="s">
        <v>278</v>
      </c>
      <c r="E2616" s="13">
        <v>58000000</v>
      </c>
      <c r="F2616" s="13">
        <v>8000000</v>
      </c>
    </row>
    <row r="2617" customHeight="1" spans="1:6">
      <c r="A2617" s="6" t="str">
        <f t="shared" si="0"/>
        <v>Vanuatu-Oceania2002</v>
      </c>
      <c r="B2617" s="6" t="s">
        <v>271</v>
      </c>
      <c r="C2617" s="6" t="s">
        <v>71</v>
      </c>
      <c r="D2617" s="7" t="s">
        <v>279</v>
      </c>
      <c r="E2617" s="13">
        <v>72000000</v>
      </c>
      <c r="F2617" s="13">
        <v>11000000</v>
      </c>
    </row>
    <row r="2618" customHeight="1" spans="1:6">
      <c r="A2618" s="6" t="str">
        <f t="shared" si="0"/>
        <v>Vanuatu-Oceania2003</v>
      </c>
      <c r="B2618" s="6" t="s">
        <v>271</v>
      </c>
      <c r="C2618" s="6" t="s">
        <v>71</v>
      </c>
      <c r="D2618" s="7" t="s">
        <v>280</v>
      </c>
      <c r="E2618" s="13">
        <v>83000000</v>
      </c>
      <c r="F2618" s="13">
        <v>14000000</v>
      </c>
    </row>
    <row r="2619" customHeight="1" spans="1:6">
      <c r="A2619" s="6" t="str">
        <f t="shared" si="0"/>
        <v>Vanuatu-Oceania2004</v>
      </c>
      <c r="B2619" s="6" t="s">
        <v>271</v>
      </c>
      <c r="C2619" s="6" t="s">
        <v>71</v>
      </c>
      <c r="D2619" s="7" t="s">
        <v>281</v>
      </c>
      <c r="E2619" s="13">
        <v>93000000</v>
      </c>
      <c r="F2619" s="13">
        <v>15000000</v>
      </c>
    </row>
    <row r="2620" customHeight="1" spans="1:6">
      <c r="A2620" s="6" t="str">
        <f t="shared" si="0"/>
        <v>Vanuatu-Oceania2005</v>
      </c>
      <c r="B2620" s="6" t="s">
        <v>271</v>
      </c>
      <c r="C2620" s="6" t="s">
        <v>71</v>
      </c>
      <c r="D2620" s="7" t="s">
        <v>282</v>
      </c>
      <c r="E2620" s="13">
        <v>104000000</v>
      </c>
      <c r="F2620" s="13">
        <v>13000000</v>
      </c>
    </row>
    <row r="2621" customHeight="1" spans="1:6">
      <c r="A2621" s="6" t="str">
        <f t="shared" si="0"/>
        <v>Vanuatu-Oceania2006</v>
      </c>
      <c r="B2621" s="6" t="s">
        <v>271</v>
      </c>
      <c r="C2621" s="6" t="s">
        <v>71</v>
      </c>
      <c r="D2621" s="7" t="s">
        <v>287</v>
      </c>
      <c r="E2621" s="13">
        <v>109000000</v>
      </c>
      <c r="F2621" s="13">
        <v>11000000</v>
      </c>
    </row>
    <row r="2622" customHeight="1" spans="1:6">
      <c r="A2622" s="6" t="str">
        <f t="shared" si="0"/>
        <v>Vanuatu-Oceania2007</v>
      </c>
      <c r="B2622" s="6" t="s">
        <v>271</v>
      </c>
      <c r="C2622" s="6" t="s">
        <v>71</v>
      </c>
      <c r="D2622" s="7" t="s">
        <v>289</v>
      </c>
      <c r="E2622" s="13">
        <v>142000000</v>
      </c>
      <c r="F2622" s="13">
        <v>13000000</v>
      </c>
    </row>
    <row r="2623" customHeight="1" spans="1:6">
      <c r="A2623" s="6" t="str">
        <f t="shared" si="0"/>
        <v>Vanuatu-Oceania2008</v>
      </c>
      <c r="B2623" s="6" t="s">
        <v>271</v>
      </c>
      <c r="C2623" s="6" t="s">
        <v>71</v>
      </c>
      <c r="D2623" s="7" t="s">
        <v>283</v>
      </c>
      <c r="E2623" s="13">
        <v>188000000</v>
      </c>
      <c r="F2623" s="13">
        <v>32000000</v>
      </c>
    </row>
    <row r="2624" customHeight="1" spans="1:6">
      <c r="A2624" s="6" t="str">
        <f t="shared" si="0"/>
        <v>Vanuatu-Oceania2009</v>
      </c>
      <c r="B2624" s="6" t="s">
        <v>271</v>
      </c>
      <c r="C2624" s="6" t="s">
        <v>71</v>
      </c>
      <c r="D2624" s="7" t="s">
        <v>284</v>
      </c>
      <c r="E2624" s="13">
        <v>214000000</v>
      </c>
      <c r="F2624" s="13">
        <v>28000000</v>
      </c>
    </row>
    <row r="2625" customHeight="1" spans="1:6">
      <c r="A2625" s="6" t="str">
        <f t="shared" si="0"/>
        <v>Vanuatu-Oceania2010</v>
      </c>
      <c r="B2625" s="6" t="s">
        <v>271</v>
      </c>
      <c r="C2625" s="6" t="s">
        <v>71</v>
      </c>
      <c r="D2625" s="7" t="s">
        <v>288</v>
      </c>
      <c r="E2625" s="13">
        <v>242000000</v>
      </c>
      <c r="F2625" s="13">
        <v>33000000</v>
      </c>
    </row>
    <row r="2626" customHeight="1" spans="1:6">
      <c r="A2626" s="6" t="str">
        <f t="shared" si="0"/>
        <v>Vanuatu-Oceania2011</v>
      </c>
      <c r="B2626" s="6" t="s">
        <v>271</v>
      </c>
      <c r="C2626" s="6" t="s">
        <v>71</v>
      </c>
      <c r="D2626" s="7" t="s">
        <v>285</v>
      </c>
      <c r="E2626" s="13">
        <v>252000000</v>
      </c>
      <c r="F2626" s="13">
        <v>39000000</v>
      </c>
    </row>
    <row r="2627" customHeight="1" spans="1:6">
      <c r="A2627" s="6" t="str">
        <f t="shared" si="0"/>
        <v>Vanuatu-Oceania2012</v>
      </c>
      <c r="B2627" s="6" t="s">
        <v>271</v>
      </c>
      <c r="C2627" s="6" t="s">
        <v>71</v>
      </c>
      <c r="D2627" s="7" t="s">
        <v>286</v>
      </c>
      <c r="E2627" s="13">
        <v>288000000</v>
      </c>
      <c r="F2627" s="13">
        <v>43000000</v>
      </c>
    </row>
    <row r="2628" customHeight="1" spans="1:6">
      <c r="A2628" s="6" t="str">
        <f t="shared" si="0"/>
        <v>Venezuela-The Americas2000</v>
      </c>
      <c r="B2628" s="6" t="s">
        <v>272</v>
      </c>
      <c r="C2628" s="6" t="s">
        <v>75</v>
      </c>
      <c r="D2628" s="7" t="s">
        <v>277</v>
      </c>
      <c r="E2628" s="13">
        <v>469000000</v>
      </c>
      <c r="F2628" s="13">
        <v>1647000000</v>
      </c>
    </row>
    <row r="2629" customHeight="1" spans="1:6">
      <c r="A2629" s="6" t="str">
        <f t="shared" si="0"/>
        <v>Venezuela-The Americas2001</v>
      </c>
      <c r="B2629" s="6" t="s">
        <v>272</v>
      </c>
      <c r="C2629" s="6" t="s">
        <v>75</v>
      </c>
      <c r="D2629" s="7" t="s">
        <v>278</v>
      </c>
      <c r="E2629" s="13">
        <v>677000000</v>
      </c>
      <c r="F2629" s="13">
        <v>1718000000</v>
      </c>
    </row>
    <row r="2630" customHeight="1" spans="1:6">
      <c r="A2630" s="6" t="str">
        <f t="shared" si="0"/>
        <v>Venezuela-The Americas2002</v>
      </c>
      <c r="B2630" s="6" t="s">
        <v>272</v>
      </c>
      <c r="C2630" s="6" t="s">
        <v>75</v>
      </c>
      <c r="D2630" s="7" t="s">
        <v>279</v>
      </c>
      <c r="E2630" s="13">
        <v>484000000</v>
      </c>
      <c r="F2630" s="13">
        <v>1546000000</v>
      </c>
    </row>
    <row r="2631" customHeight="1" spans="1:6">
      <c r="A2631" s="6" t="str">
        <f t="shared" si="0"/>
        <v>Venezuela-The Americas2003</v>
      </c>
      <c r="B2631" s="6" t="s">
        <v>272</v>
      </c>
      <c r="C2631" s="6" t="s">
        <v>75</v>
      </c>
      <c r="D2631" s="7" t="s">
        <v>280</v>
      </c>
      <c r="E2631" s="13">
        <v>378000000</v>
      </c>
      <c r="F2631" s="13">
        <v>1311000000</v>
      </c>
    </row>
    <row r="2632" customHeight="1" spans="1:6">
      <c r="A2632" s="6" t="str">
        <f t="shared" si="0"/>
        <v>Venezuela-The Americas2004</v>
      </c>
      <c r="B2632" s="6" t="s">
        <v>272</v>
      </c>
      <c r="C2632" s="6" t="s">
        <v>75</v>
      </c>
      <c r="D2632" s="7" t="s">
        <v>281</v>
      </c>
      <c r="E2632" s="13">
        <v>554000000</v>
      </c>
      <c r="F2632" s="13">
        <v>1604000000</v>
      </c>
    </row>
    <row r="2633" customHeight="1" spans="1:6">
      <c r="A2633" s="6" t="str">
        <f t="shared" si="0"/>
        <v>Venezuela-The Americas2005</v>
      </c>
      <c r="B2633" s="6" t="s">
        <v>272</v>
      </c>
      <c r="C2633" s="6" t="s">
        <v>75</v>
      </c>
      <c r="D2633" s="7" t="s">
        <v>282</v>
      </c>
      <c r="E2633" s="13">
        <v>722000000</v>
      </c>
      <c r="F2633" s="13">
        <v>1843000000</v>
      </c>
    </row>
    <row r="2634" customHeight="1" spans="1:6">
      <c r="A2634" s="6" t="str">
        <f t="shared" si="0"/>
        <v>Venezuela-The Americas2006</v>
      </c>
      <c r="B2634" s="6" t="s">
        <v>272</v>
      </c>
      <c r="C2634" s="6" t="s">
        <v>75</v>
      </c>
      <c r="D2634" s="7" t="s">
        <v>287</v>
      </c>
      <c r="E2634" s="13">
        <v>843000000</v>
      </c>
      <c r="F2634" s="13">
        <v>1807000000</v>
      </c>
    </row>
    <row r="2635" customHeight="1" spans="1:6">
      <c r="A2635" s="6" t="str">
        <f t="shared" si="0"/>
        <v>Venezuela-The Americas2007</v>
      </c>
      <c r="B2635" s="6" t="s">
        <v>272</v>
      </c>
      <c r="C2635" s="6" t="s">
        <v>75</v>
      </c>
      <c r="D2635" s="7" t="s">
        <v>289</v>
      </c>
      <c r="E2635" s="13">
        <v>972000000</v>
      </c>
      <c r="F2635" s="13">
        <v>2249000000</v>
      </c>
    </row>
    <row r="2636" customHeight="1" spans="1:6">
      <c r="A2636" s="6" t="str">
        <f t="shared" si="0"/>
        <v>Venezuela-The Americas2008</v>
      </c>
      <c r="B2636" s="6" t="s">
        <v>272</v>
      </c>
      <c r="C2636" s="6" t="s">
        <v>75</v>
      </c>
      <c r="D2636" s="7" t="s">
        <v>283</v>
      </c>
      <c r="E2636" s="13">
        <v>1097000000</v>
      </c>
      <c r="F2636" s="13">
        <v>2594000000</v>
      </c>
    </row>
    <row r="2637" customHeight="1" spans="1:6">
      <c r="A2637" s="6" t="str">
        <f t="shared" si="0"/>
        <v>Venezuela-The Americas2009</v>
      </c>
      <c r="B2637" s="6" t="s">
        <v>272</v>
      </c>
      <c r="C2637" s="6" t="s">
        <v>75</v>
      </c>
      <c r="D2637" s="7" t="s">
        <v>284</v>
      </c>
      <c r="E2637" s="13">
        <v>1055000000</v>
      </c>
      <c r="F2637" s="13">
        <v>2275000000</v>
      </c>
    </row>
    <row r="2638" customHeight="1" spans="1:6">
      <c r="A2638" s="6" t="str">
        <f t="shared" si="0"/>
        <v>Venezuela-The Americas2010</v>
      </c>
      <c r="B2638" s="6" t="s">
        <v>272</v>
      </c>
      <c r="C2638" s="6" t="s">
        <v>75</v>
      </c>
      <c r="D2638" s="7" t="s">
        <v>288</v>
      </c>
      <c r="E2638" s="13">
        <v>794000000</v>
      </c>
      <c r="F2638" s="13">
        <v>2238000000</v>
      </c>
    </row>
    <row r="2639" customHeight="1" spans="1:6">
      <c r="A2639" s="6" t="str">
        <f t="shared" si="0"/>
        <v>Venezuela-The Americas2011</v>
      </c>
      <c r="B2639" s="6" t="s">
        <v>272</v>
      </c>
      <c r="C2639" s="6" t="s">
        <v>75</v>
      </c>
      <c r="D2639" s="7" t="s">
        <v>285</v>
      </c>
      <c r="E2639" s="13">
        <v>805000000</v>
      </c>
      <c r="F2639" s="13">
        <v>2922000000</v>
      </c>
    </row>
    <row r="2640" customHeight="1" spans="1:6">
      <c r="A2640" s="6" t="str">
        <f t="shared" si="0"/>
        <v>Venezuela-The Americas2012</v>
      </c>
      <c r="B2640" s="6" t="s">
        <v>272</v>
      </c>
      <c r="C2640" s="6" t="s">
        <v>75</v>
      </c>
      <c r="D2640" s="7" t="s">
        <v>286</v>
      </c>
      <c r="E2640" s="13">
        <v>904000000</v>
      </c>
      <c r="F2640" s="13">
        <v>3202000000</v>
      </c>
    </row>
    <row r="2641" customHeight="1" spans="1:6">
      <c r="A2641" s="6" t="str">
        <f t="shared" si="0"/>
        <v>Vietnam-Asia2000</v>
      </c>
      <c r="B2641" s="6" t="s">
        <v>273</v>
      </c>
      <c r="C2641" s="6" t="s">
        <v>65</v>
      </c>
      <c r="D2641" s="7" t="s">
        <v>277</v>
      </c>
      <c r="E2641" s="12"/>
      <c r="F2641" s="12"/>
    </row>
    <row r="2642" customHeight="1" spans="1:6">
      <c r="A2642" s="6" t="str">
        <f t="shared" si="0"/>
        <v>Vietnam-Asia2001</v>
      </c>
      <c r="B2642" s="6" t="s">
        <v>273</v>
      </c>
      <c r="C2642" s="6" t="s">
        <v>65</v>
      </c>
      <c r="D2642" s="7" t="s">
        <v>278</v>
      </c>
      <c r="E2642" s="12"/>
      <c r="F2642" s="12"/>
    </row>
    <row r="2643" customHeight="1" spans="1:6">
      <c r="A2643" s="6" t="str">
        <f t="shared" si="0"/>
        <v>Vietnam-Asia2002</v>
      </c>
      <c r="B2643" s="6" t="s">
        <v>273</v>
      </c>
      <c r="C2643" s="6" t="s">
        <v>65</v>
      </c>
      <c r="D2643" s="7" t="s">
        <v>279</v>
      </c>
      <c r="E2643" s="12"/>
      <c r="F2643" s="12"/>
    </row>
    <row r="2644" customHeight="1" spans="1:6">
      <c r="A2644" s="6" t="str">
        <f t="shared" si="0"/>
        <v>Vietnam-Asia2003</v>
      </c>
      <c r="B2644" s="6" t="s">
        <v>273</v>
      </c>
      <c r="C2644" s="6" t="s">
        <v>65</v>
      </c>
      <c r="D2644" s="7" t="s">
        <v>280</v>
      </c>
      <c r="E2644" s="13">
        <v>1400000000</v>
      </c>
      <c r="F2644" s="12"/>
    </row>
    <row r="2645" customHeight="1" spans="1:6">
      <c r="A2645" s="6" t="str">
        <f t="shared" si="0"/>
        <v>Vietnam-Asia2004</v>
      </c>
      <c r="B2645" s="6" t="s">
        <v>273</v>
      </c>
      <c r="C2645" s="6" t="s">
        <v>65</v>
      </c>
      <c r="D2645" s="7" t="s">
        <v>281</v>
      </c>
      <c r="E2645" s="13">
        <v>1700000000</v>
      </c>
      <c r="F2645" s="12"/>
    </row>
    <row r="2646" customHeight="1" spans="1:6">
      <c r="A2646" s="6" t="str">
        <f t="shared" si="0"/>
        <v>Vietnam-Asia2005</v>
      </c>
      <c r="B2646" s="6" t="s">
        <v>273</v>
      </c>
      <c r="C2646" s="6" t="s">
        <v>65</v>
      </c>
      <c r="D2646" s="7" t="s">
        <v>282</v>
      </c>
      <c r="E2646" s="13">
        <v>2300000000</v>
      </c>
      <c r="F2646" s="13">
        <v>900000000</v>
      </c>
    </row>
    <row r="2647" customHeight="1" spans="1:6">
      <c r="A2647" s="6" t="str">
        <f t="shared" si="0"/>
        <v>Vietnam-Asia2006</v>
      </c>
      <c r="B2647" s="6" t="s">
        <v>273</v>
      </c>
      <c r="C2647" s="6" t="s">
        <v>65</v>
      </c>
      <c r="D2647" s="7" t="s">
        <v>287</v>
      </c>
      <c r="E2647" s="13">
        <v>2850000000</v>
      </c>
      <c r="F2647" s="13">
        <v>1050000000</v>
      </c>
    </row>
    <row r="2648" customHeight="1" spans="1:6">
      <c r="A2648" s="6" t="str">
        <f t="shared" si="0"/>
        <v>Vietnam-Asia2007</v>
      </c>
      <c r="B2648" s="6" t="s">
        <v>273</v>
      </c>
      <c r="C2648" s="6" t="s">
        <v>65</v>
      </c>
      <c r="D2648" s="7" t="s">
        <v>289</v>
      </c>
      <c r="E2648" s="13">
        <v>3750000000</v>
      </c>
      <c r="F2648" s="13">
        <v>1220000000</v>
      </c>
    </row>
    <row r="2649" customHeight="1" spans="1:6">
      <c r="A2649" s="6" t="str">
        <f t="shared" si="0"/>
        <v>Vietnam-Asia2008</v>
      </c>
      <c r="B2649" s="6" t="s">
        <v>273</v>
      </c>
      <c r="C2649" s="6" t="s">
        <v>65</v>
      </c>
      <c r="D2649" s="7" t="s">
        <v>283</v>
      </c>
      <c r="E2649" s="13">
        <v>3930000000</v>
      </c>
      <c r="F2649" s="13">
        <v>1300000000</v>
      </c>
    </row>
    <row r="2650" customHeight="1" spans="1:6">
      <c r="A2650" s="6" t="str">
        <f t="shared" si="0"/>
        <v>Vietnam-Asia2009</v>
      </c>
      <c r="B2650" s="6" t="s">
        <v>273</v>
      </c>
      <c r="C2650" s="6" t="s">
        <v>65</v>
      </c>
      <c r="D2650" s="7" t="s">
        <v>284</v>
      </c>
      <c r="E2650" s="13">
        <v>3050000000</v>
      </c>
      <c r="F2650" s="13">
        <v>1100000000</v>
      </c>
    </row>
    <row r="2651" customHeight="1" spans="1:6">
      <c r="A2651" s="6" t="str">
        <f t="shared" si="0"/>
        <v>Vietnam-Asia2010</v>
      </c>
      <c r="B2651" s="6" t="s">
        <v>273</v>
      </c>
      <c r="C2651" s="6" t="s">
        <v>65</v>
      </c>
      <c r="D2651" s="7" t="s">
        <v>288</v>
      </c>
      <c r="E2651" s="13">
        <v>4450000000</v>
      </c>
      <c r="F2651" s="13">
        <v>1470000000</v>
      </c>
    </row>
    <row r="2652" customHeight="1" spans="1:6">
      <c r="A2652" s="6" t="str">
        <f t="shared" si="0"/>
        <v>Vietnam-Asia2011</v>
      </c>
      <c r="B2652" s="6" t="s">
        <v>273</v>
      </c>
      <c r="C2652" s="6" t="s">
        <v>65</v>
      </c>
      <c r="D2652" s="7" t="s">
        <v>285</v>
      </c>
      <c r="E2652" s="13">
        <v>5710000000</v>
      </c>
      <c r="F2652" s="13">
        <v>1710000000</v>
      </c>
    </row>
    <row r="2653" customHeight="1" spans="1:6">
      <c r="A2653" s="6" t="str">
        <f t="shared" si="0"/>
        <v>Vietnam-Asia2012</v>
      </c>
      <c r="B2653" s="6" t="s">
        <v>273</v>
      </c>
      <c r="C2653" s="6" t="s">
        <v>65</v>
      </c>
      <c r="D2653" s="7" t="s">
        <v>286</v>
      </c>
      <c r="E2653" s="13">
        <v>6830000000</v>
      </c>
      <c r="F2653" s="13">
        <v>1856000000</v>
      </c>
    </row>
    <row r="2654" customHeight="1" spans="1:6">
      <c r="A2654" s="6" t="str">
        <f t="shared" si="0"/>
        <v>Yemen-Middle East2000</v>
      </c>
      <c r="B2654" s="6" t="s">
        <v>274</v>
      </c>
      <c r="C2654" s="6" t="s">
        <v>84</v>
      </c>
      <c r="D2654" s="7" t="s">
        <v>277</v>
      </c>
      <c r="E2654" s="13">
        <v>73000000</v>
      </c>
      <c r="F2654" s="13">
        <v>127000000</v>
      </c>
    </row>
    <row r="2655" customHeight="1" spans="1:6">
      <c r="A2655" s="6" t="str">
        <f t="shared" si="0"/>
        <v>Yemen-Middle East2001</v>
      </c>
      <c r="B2655" s="6" t="s">
        <v>274</v>
      </c>
      <c r="C2655" s="6" t="s">
        <v>84</v>
      </c>
      <c r="D2655" s="7" t="s">
        <v>278</v>
      </c>
      <c r="E2655" s="13">
        <v>38000000</v>
      </c>
      <c r="F2655" s="13">
        <v>136000000</v>
      </c>
    </row>
    <row r="2656" customHeight="1" spans="1:6">
      <c r="A2656" s="6" t="str">
        <f t="shared" si="0"/>
        <v>Yemen-Middle East2002</v>
      </c>
      <c r="B2656" s="6" t="s">
        <v>274</v>
      </c>
      <c r="C2656" s="6" t="s">
        <v>84</v>
      </c>
      <c r="D2656" s="7" t="s">
        <v>279</v>
      </c>
      <c r="E2656" s="13">
        <v>38000000</v>
      </c>
      <c r="F2656" s="13">
        <v>135000000</v>
      </c>
    </row>
    <row r="2657" customHeight="1" spans="1:6">
      <c r="A2657" s="6" t="str">
        <f t="shared" si="0"/>
        <v>Yemen-Middle East2003</v>
      </c>
      <c r="B2657" s="6" t="s">
        <v>274</v>
      </c>
      <c r="C2657" s="6" t="s">
        <v>84</v>
      </c>
      <c r="D2657" s="7" t="s">
        <v>280</v>
      </c>
      <c r="E2657" s="13">
        <v>139000000</v>
      </c>
      <c r="F2657" s="13">
        <v>134000000</v>
      </c>
    </row>
    <row r="2658" customHeight="1" spans="1:6">
      <c r="A2658" s="6" t="str">
        <f t="shared" si="0"/>
        <v>Yemen-Middle East2004</v>
      </c>
      <c r="B2658" s="6" t="s">
        <v>274</v>
      </c>
      <c r="C2658" s="6" t="s">
        <v>84</v>
      </c>
      <c r="D2658" s="7" t="s">
        <v>281</v>
      </c>
      <c r="E2658" s="13">
        <v>139000000</v>
      </c>
      <c r="F2658" s="13">
        <v>183000000</v>
      </c>
    </row>
    <row r="2659" customHeight="1" spans="1:6">
      <c r="A2659" s="6" t="str">
        <f t="shared" si="0"/>
        <v>Yemen-Middle East2005</v>
      </c>
      <c r="B2659" s="6" t="s">
        <v>274</v>
      </c>
      <c r="C2659" s="6" t="s">
        <v>84</v>
      </c>
      <c r="D2659" s="7" t="s">
        <v>282</v>
      </c>
      <c r="E2659" s="13">
        <v>181000000</v>
      </c>
      <c r="F2659" s="13">
        <v>224000000</v>
      </c>
    </row>
    <row r="2660" customHeight="1" spans="1:6">
      <c r="A2660" s="6" t="str">
        <f t="shared" si="0"/>
        <v>Yemen-Middle East2006</v>
      </c>
      <c r="B2660" s="6" t="s">
        <v>274</v>
      </c>
      <c r="C2660" s="6" t="s">
        <v>84</v>
      </c>
      <c r="D2660" s="7" t="s">
        <v>287</v>
      </c>
      <c r="E2660" s="13">
        <v>181000000</v>
      </c>
      <c r="F2660" s="13">
        <v>225000000</v>
      </c>
    </row>
    <row r="2661" customHeight="1" spans="1:6">
      <c r="A2661" s="6" t="str">
        <f t="shared" si="0"/>
        <v>Yemen-Middle East2007</v>
      </c>
      <c r="B2661" s="6" t="s">
        <v>274</v>
      </c>
      <c r="C2661" s="6" t="s">
        <v>84</v>
      </c>
      <c r="D2661" s="7" t="s">
        <v>289</v>
      </c>
      <c r="E2661" s="13">
        <v>425000000</v>
      </c>
      <c r="F2661" s="13">
        <v>247000000</v>
      </c>
    </row>
    <row r="2662" customHeight="1" spans="1:6">
      <c r="A2662" s="6" t="str">
        <f t="shared" si="0"/>
        <v>Yemen-Middle East2008</v>
      </c>
      <c r="B2662" s="6" t="s">
        <v>274</v>
      </c>
      <c r="C2662" s="6" t="s">
        <v>84</v>
      </c>
      <c r="D2662" s="7" t="s">
        <v>283</v>
      </c>
      <c r="E2662" s="13">
        <v>886000000</v>
      </c>
      <c r="F2662" s="13">
        <v>246000000</v>
      </c>
    </row>
    <row r="2663" customHeight="1" spans="1:6">
      <c r="A2663" s="6" t="str">
        <f t="shared" si="0"/>
        <v>Yemen-Middle East2009</v>
      </c>
      <c r="B2663" s="6" t="s">
        <v>274</v>
      </c>
      <c r="C2663" s="6" t="s">
        <v>84</v>
      </c>
      <c r="D2663" s="7" t="s">
        <v>284</v>
      </c>
      <c r="E2663" s="13">
        <v>899000000</v>
      </c>
      <c r="F2663" s="13">
        <v>277000000</v>
      </c>
    </row>
    <row r="2664" customHeight="1" spans="1:6">
      <c r="A2664" s="6" t="str">
        <f t="shared" si="0"/>
        <v>Yemen-Middle East2010</v>
      </c>
      <c r="B2664" s="6" t="s">
        <v>274</v>
      </c>
      <c r="C2664" s="6" t="s">
        <v>84</v>
      </c>
      <c r="D2664" s="7" t="s">
        <v>288</v>
      </c>
      <c r="E2664" s="13">
        <v>1161000000</v>
      </c>
      <c r="F2664" s="13">
        <v>252000000</v>
      </c>
    </row>
    <row r="2665" customHeight="1" spans="1:6">
      <c r="A2665" s="6" t="str">
        <f t="shared" si="0"/>
        <v>Yemen-Middle East2011</v>
      </c>
      <c r="B2665" s="6" t="s">
        <v>274</v>
      </c>
      <c r="C2665" s="6" t="s">
        <v>84</v>
      </c>
      <c r="D2665" s="7" t="s">
        <v>285</v>
      </c>
      <c r="E2665" s="13">
        <v>780000000</v>
      </c>
      <c r="F2665" s="13">
        <v>258000000</v>
      </c>
    </row>
    <row r="2666" customHeight="1" spans="1:6">
      <c r="A2666" s="6" t="str">
        <f t="shared" si="0"/>
        <v>Yemen-Middle East2012</v>
      </c>
      <c r="B2666" s="6" t="s">
        <v>274</v>
      </c>
      <c r="C2666" s="6" t="s">
        <v>84</v>
      </c>
      <c r="D2666" s="7" t="s">
        <v>286</v>
      </c>
      <c r="E2666" s="13">
        <v>1057000000</v>
      </c>
      <c r="F2666" s="12"/>
    </row>
    <row r="2667" customHeight="1" spans="1:6">
      <c r="A2667" s="6" t="str">
        <f t="shared" si="0"/>
        <v>Zambia-Africa2000</v>
      </c>
      <c r="B2667" s="6" t="s">
        <v>275</v>
      </c>
      <c r="C2667" s="6" t="s">
        <v>69</v>
      </c>
      <c r="D2667" s="7" t="s">
        <v>277</v>
      </c>
      <c r="E2667" s="13">
        <v>67000000</v>
      </c>
      <c r="F2667" s="13">
        <v>102000000</v>
      </c>
    </row>
    <row r="2668" customHeight="1" spans="1:6">
      <c r="A2668" s="6" t="str">
        <f t="shared" si="0"/>
        <v>Zambia-Africa2001</v>
      </c>
      <c r="B2668" s="6" t="s">
        <v>275</v>
      </c>
      <c r="C2668" s="6" t="s">
        <v>69</v>
      </c>
      <c r="D2668" s="7" t="s">
        <v>278</v>
      </c>
      <c r="E2668" s="13">
        <v>80000000</v>
      </c>
      <c r="F2668" s="13">
        <v>102000000</v>
      </c>
    </row>
    <row r="2669" customHeight="1" spans="1:6">
      <c r="A2669" s="6" t="str">
        <f t="shared" si="0"/>
        <v>Zambia-Africa2002</v>
      </c>
      <c r="B2669" s="6" t="s">
        <v>275</v>
      </c>
      <c r="C2669" s="6" t="s">
        <v>69</v>
      </c>
      <c r="D2669" s="7" t="s">
        <v>279</v>
      </c>
      <c r="E2669" s="13">
        <v>64000000</v>
      </c>
      <c r="F2669" s="13">
        <v>109000000</v>
      </c>
    </row>
    <row r="2670" customHeight="1" spans="1:6">
      <c r="A2670" s="6" t="str">
        <f t="shared" si="0"/>
        <v>Zambia-Africa2003</v>
      </c>
      <c r="B2670" s="6" t="s">
        <v>275</v>
      </c>
      <c r="C2670" s="6" t="s">
        <v>69</v>
      </c>
      <c r="D2670" s="7" t="s">
        <v>280</v>
      </c>
      <c r="E2670" s="13">
        <v>88000000</v>
      </c>
      <c r="F2670" s="13">
        <v>115000000</v>
      </c>
    </row>
    <row r="2671" customHeight="1" spans="1:6">
      <c r="A2671" s="6" t="str">
        <f t="shared" si="0"/>
        <v>Zambia-Africa2004</v>
      </c>
      <c r="B2671" s="6" t="s">
        <v>275</v>
      </c>
      <c r="C2671" s="6" t="s">
        <v>69</v>
      </c>
      <c r="D2671" s="7" t="s">
        <v>281</v>
      </c>
      <c r="E2671" s="13">
        <v>92000000</v>
      </c>
      <c r="F2671" s="13">
        <v>86000000</v>
      </c>
    </row>
    <row r="2672" customHeight="1" spans="1:6">
      <c r="A2672" s="6" t="str">
        <f t="shared" si="0"/>
        <v>Zambia-Africa2005</v>
      </c>
      <c r="B2672" s="6" t="s">
        <v>275</v>
      </c>
      <c r="C2672" s="6" t="s">
        <v>69</v>
      </c>
      <c r="D2672" s="7" t="s">
        <v>282</v>
      </c>
      <c r="E2672" s="13">
        <v>98000000</v>
      </c>
      <c r="F2672" s="13">
        <v>88000000</v>
      </c>
    </row>
    <row r="2673" customHeight="1" spans="1:6">
      <c r="A2673" s="6" t="str">
        <f t="shared" si="0"/>
        <v>Zambia-Africa2006</v>
      </c>
      <c r="B2673" s="6" t="s">
        <v>275</v>
      </c>
      <c r="C2673" s="6" t="s">
        <v>69</v>
      </c>
      <c r="D2673" s="7" t="s">
        <v>287</v>
      </c>
      <c r="E2673" s="13">
        <v>110000000</v>
      </c>
      <c r="F2673" s="13">
        <v>97000000</v>
      </c>
    </row>
    <row r="2674" customHeight="1" spans="1:6">
      <c r="A2674" s="6" t="str">
        <f t="shared" si="0"/>
        <v>Zambia-Africa2007</v>
      </c>
      <c r="B2674" s="6" t="s">
        <v>275</v>
      </c>
      <c r="C2674" s="6" t="s">
        <v>69</v>
      </c>
      <c r="D2674" s="7" t="s">
        <v>289</v>
      </c>
      <c r="E2674" s="13">
        <v>138000000</v>
      </c>
      <c r="F2674" s="13">
        <v>98000000</v>
      </c>
    </row>
    <row r="2675" customHeight="1" spans="1:6">
      <c r="A2675" s="6" t="str">
        <f t="shared" si="0"/>
        <v>Zambia-Africa2008</v>
      </c>
      <c r="B2675" s="6" t="s">
        <v>275</v>
      </c>
      <c r="C2675" s="6" t="s">
        <v>69</v>
      </c>
      <c r="D2675" s="7" t="s">
        <v>283</v>
      </c>
      <c r="E2675" s="13">
        <v>148000000</v>
      </c>
      <c r="F2675" s="13">
        <v>107000000</v>
      </c>
    </row>
    <row r="2676" customHeight="1" spans="1:6">
      <c r="A2676" s="6" t="str">
        <f t="shared" si="0"/>
        <v>Zambia-Africa2009</v>
      </c>
      <c r="B2676" s="6" t="s">
        <v>275</v>
      </c>
      <c r="C2676" s="6" t="s">
        <v>69</v>
      </c>
      <c r="D2676" s="7" t="s">
        <v>284</v>
      </c>
      <c r="E2676" s="13">
        <v>98000000</v>
      </c>
      <c r="F2676" s="13">
        <v>83000000</v>
      </c>
    </row>
    <row r="2677" customHeight="1" spans="1:6">
      <c r="A2677" s="6" t="str">
        <f t="shared" si="0"/>
        <v>Zambia-Africa2010</v>
      </c>
      <c r="B2677" s="6" t="s">
        <v>275</v>
      </c>
      <c r="C2677" s="6" t="s">
        <v>69</v>
      </c>
      <c r="D2677" s="7" t="s">
        <v>288</v>
      </c>
      <c r="E2677" s="13">
        <v>125000000</v>
      </c>
      <c r="F2677" s="13">
        <v>128000000</v>
      </c>
    </row>
    <row r="2678" customHeight="1" spans="1:6">
      <c r="A2678" s="6" t="str">
        <f t="shared" si="0"/>
        <v>Zambia-Africa2011</v>
      </c>
      <c r="B2678" s="6" t="s">
        <v>275</v>
      </c>
      <c r="C2678" s="6" t="s">
        <v>69</v>
      </c>
      <c r="D2678" s="7" t="s">
        <v>285</v>
      </c>
      <c r="E2678" s="13">
        <v>146000000</v>
      </c>
      <c r="F2678" s="13">
        <v>140000000</v>
      </c>
    </row>
    <row r="2679" customHeight="1" spans="1:6">
      <c r="A2679" s="6" t="str">
        <f t="shared" si="0"/>
        <v>Zambia-Africa2012</v>
      </c>
      <c r="B2679" s="6" t="s">
        <v>275</v>
      </c>
      <c r="C2679" s="6" t="s">
        <v>69</v>
      </c>
      <c r="D2679" s="7" t="s">
        <v>286</v>
      </c>
      <c r="E2679" s="13">
        <v>155000000</v>
      </c>
      <c r="F2679" s="13">
        <v>154000000</v>
      </c>
    </row>
    <row r="2680" customHeight="1" spans="1:6">
      <c r="A2680" s="6" t="str">
        <f t="shared" si="0"/>
        <v>Zimbabwe-Africa2000</v>
      </c>
      <c r="B2680" s="6" t="s">
        <v>276</v>
      </c>
      <c r="C2680" s="6" t="s">
        <v>69</v>
      </c>
      <c r="D2680" s="7" t="s">
        <v>277</v>
      </c>
      <c r="E2680" s="13">
        <v>125000000</v>
      </c>
      <c r="F2680" s="12"/>
    </row>
    <row r="2681" customHeight="1" spans="1:6">
      <c r="A2681" s="6" t="str">
        <f t="shared" si="0"/>
        <v>Zimbabwe-Africa2001</v>
      </c>
      <c r="B2681" s="6" t="s">
        <v>276</v>
      </c>
      <c r="C2681" s="6" t="s">
        <v>69</v>
      </c>
      <c r="D2681" s="7" t="s">
        <v>278</v>
      </c>
      <c r="E2681" s="13">
        <v>81000000</v>
      </c>
      <c r="F2681" s="12"/>
    </row>
    <row r="2682" customHeight="1" spans="1:6">
      <c r="A2682" s="6" t="str">
        <f t="shared" si="0"/>
        <v>Zimbabwe-Africa2002</v>
      </c>
      <c r="B2682" s="6" t="s">
        <v>276</v>
      </c>
      <c r="C2682" s="6" t="s">
        <v>69</v>
      </c>
      <c r="D2682" s="7" t="s">
        <v>279</v>
      </c>
      <c r="E2682" s="13">
        <v>76000000</v>
      </c>
      <c r="F2682" s="12"/>
    </row>
    <row r="2683" customHeight="1" spans="1:6">
      <c r="A2683" s="6" t="str">
        <f t="shared" si="0"/>
        <v>Zimbabwe-Africa2003</v>
      </c>
      <c r="B2683" s="6" t="s">
        <v>276</v>
      </c>
      <c r="C2683" s="6" t="s">
        <v>69</v>
      </c>
      <c r="D2683" s="7" t="s">
        <v>280</v>
      </c>
      <c r="E2683" s="13">
        <v>61000000</v>
      </c>
      <c r="F2683" s="12"/>
    </row>
    <row r="2684" customHeight="1" spans="1:6">
      <c r="A2684" s="6" t="str">
        <f t="shared" si="0"/>
        <v>Zimbabwe-Africa2004</v>
      </c>
      <c r="B2684" s="6" t="s">
        <v>276</v>
      </c>
      <c r="C2684" s="6" t="s">
        <v>69</v>
      </c>
      <c r="D2684" s="7" t="s">
        <v>281</v>
      </c>
      <c r="E2684" s="13">
        <v>194000000</v>
      </c>
      <c r="F2684" s="12"/>
    </row>
    <row r="2685" customHeight="1" spans="1:6">
      <c r="A2685" s="6" t="str">
        <f t="shared" si="0"/>
        <v>Zimbabwe-Africa2005</v>
      </c>
      <c r="B2685" s="6" t="s">
        <v>276</v>
      </c>
      <c r="C2685" s="6" t="s">
        <v>69</v>
      </c>
      <c r="D2685" s="7" t="s">
        <v>282</v>
      </c>
      <c r="E2685" s="13">
        <v>99000000</v>
      </c>
      <c r="F2685" s="12"/>
    </row>
    <row r="2686" customHeight="1" spans="1:6">
      <c r="A2686" s="6" t="str">
        <f t="shared" si="0"/>
        <v>Zimbabwe-Africa2006</v>
      </c>
      <c r="B2686" s="6" t="s">
        <v>276</v>
      </c>
      <c r="C2686" s="6" t="s">
        <v>69</v>
      </c>
      <c r="D2686" s="7" t="s">
        <v>287</v>
      </c>
      <c r="E2686" s="13">
        <v>338000000</v>
      </c>
      <c r="F2686" s="12"/>
    </row>
    <row r="2687" customHeight="1" spans="1:6">
      <c r="A2687" s="6" t="str">
        <f t="shared" si="0"/>
        <v>Zimbabwe-Africa2007</v>
      </c>
      <c r="B2687" s="6" t="s">
        <v>276</v>
      </c>
      <c r="C2687" s="6" t="s">
        <v>69</v>
      </c>
      <c r="D2687" s="7" t="s">
        <v>289</v>
      </c>
      <c r="E2687" s="13">
        <v>365000000</v>
      </c>
      <c r="F2687" s="12"/>
    </row>
    <row r="2688" customHeight="1" spans="1:6">
      <c r="A2688" s="6" t="str">
        <f t="shared" si="0"/>
        <v>Zimbabwe-Africa2008</v>
      </c>
      <c r="B2688" s="6" t="s">
        <v>276</v>
      </c>
      <c r="C2688" s="6" t="s">
        <v>69</v>
      </c>
      <c r="D2688" s="7" t="s">
        <v>283</v>
      </c>
      <c r="E2688" s="13">
        <v>294000000</v>
      </c>
      <c r="F2688" s="12"/>
    </row>
    <row r="2689" customHeight="1" spans="1:6">
      <c r="A2689" s="6" t="str">
        <f t="shared" si="0"/>
        <v>Zimbabwe-Africa2009</v>
      </c>
      <c r="B2689" s="6" t="s">
        <v>276</v>
      </c>
      <c r="C2689" s="6" t="s">
        <v>69</v>
      </c>
      <c r="D2689" s="7" t="s">
        <v>284</v>
      </c>
      <c r="E2689" s="13">
        <v>523000000</v>
      </c>
      <c r="F2689" s="12"/>
    </row>
    <row r="2690" customHeight="1" spans="1:6">
      <c r="A2690" s="6" t="str">
        <f t="shared" si="0"/>
        <v>Zimbabwe-Africa2010</v>
      </c>
      <c r="B2690" s="6" t="s">
        <v>276</v>
      </c>
      <c r="C2690" s="6" t="s">
        <v>69</v>
      </c>
      <c r="D2690" s="7" t="s">
        <v>288</v>
      </c>
      <c r="E2690" s="13">
        <v>634000000</v>
      </c>
      <c r="F2690" s="12"/>
    </row>
    <row r="2691" customHeight="1" spans="1:6">
      <c r="A2691" s="6" t="str">
        <f t="shared" si="0"/>
        <v>Zimbabwe-Africa2011</v>
      </c>
      <c r="B2691" s="6" t="s">
        <v>276</v>
      </c>
      <c r="C2691" s="6" t="s">
        <v>69</v>
      </c>
      <c r="D2691" s="7" t="s">
        <v>285</v>
      </c>
      <c r="E2691" s="13">
        <v>664000000</v>
      </c>
      <c r="F2691" s="12"/>
    </row>
    <row r="2692" customHeight="1" spans="1:6">
      <c r="A2692" s="6" t="str">
        <f t="shared" si="0"/>
        <v>Zimbabwe-Africa2012</v>
      </c>
      <c r="B2692" s="6" t="s">
        <v>276</v>
      </c>
      <c r="C2692" s="6" t="s">
        <v>69</v>
      </c>
      <c r="D2692" s="7" t="s">
        <v>286</v>
      </c>
      <c r="E2692" s="13">
        <v>749000000</v>
      </c>
      <c r="F2692" s="12"/>
    </row>
  </sheetData>
  <autoFilter ref="B1:F2692">
    <sortState ref="B1:F2692">
      <sortCondition ref="B1:B2692"/>
    </sortState>
    <extLst/>
  </autoFilter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L2692"/>
  <sheetViews>
    <sheetView workbookViewId="0">
      <selection activeCell="A1" sqref="A1"/>
    </sheetView>
  </sheetViews>
  <sheetFormatPr defaultColWidth="12.6285714285714" defaultRowHeight="15.75" customHeight="1"/>
  <cols>
    <col min="1" max="1" width="19.1333333333333" customWidth="1"/>
    <col min="2" max="2" width="16.1333333333333" customWidth="1"/>
    <col min="3" max="3" width="9.5047619047619" customWidth="1"/>
    <col min="4" max="4" width="15.1333333333333" customWidth="1"/>
    <col min="10" max="10" width="16.3809523809524" customWidth="1"/>
  </cols>
  <sheetData>
    <row r="1" customHeight="1" spans="1:10">
      <c r="A1" s="1" t="s">
        <v>58</v>
      </c>
      <c r="B1" s="2" t="s">
        <v>5</v>
      </c>
      <c r="C1" s="2" t="s">
        <v>4</v>
      </c>
      <c r="D1" s="3" t="s">
        <v>59</v>
      </c>
      <c r="E1" s="4" t="s">
        <v>46</v>
      </c>
      <c r="F1" s="4" t="s">
        <v>48</v>
      </c>
      <c r="G1" s="4" t="s">
        <v>50</v>
      </c>
      <c r="H1" s="4" t="s">
        <v>52</v>
      </c>
      <c r="I1" s="4" t="s">
        <v>54</v>
      </c>
      <c r="J1" s="4" t="s">
        <v>56</v>
      </c>
    </row>
    <row r="2" customHeight="1" spans="1:12">
      <c r="A2" s="5" t="str">
        <f t="shared" ref="A2:A2692" si="0">_xlfn.CONCAT(B2,D2)</f>
        <v>Afghanistan-Asia2000</v>
      </c>
      <c r="B2" s="6" t="s">
        <v>64</v>
      </c>
      <c r="C2" s="6" t="s">
        <v>65</v>
      </c>
      <c r="D2" s="7" t="s">
        <v>277</v>
      </c>
      <c r="E2" s="8"/>
      <c r="F2" s="8"/>
      <c r="G2" s="8"/>
      <c r="H2" s="8"/>
      <c r="I2" s="8"/>
      <c r="J2" s="8"/>
      <c r="L2" s="10"/>
    </row>
    <row r="3" customHeight="1" spans="1:10">
      <c r="A3" s="5" t="str">
        <f t="shared" si="0"/>
        <v>Afghanistan-Asia2001</v>
      </c>
      <c r="B3" s="6" t="s">
        <v>64</v>
      </c>
      <c r="C3" s="6" t="s">
        <v>65</v>
      </c>
      <c r="D3" s="7" t="s">
        <v>278</v>
      </c>
      <c r="E3" s="8"/>
      <c r="F3" s="8"/>
      <c r="G3" s="8"/>
      <c r="H3" s="8"/>
      <c r="I3" s="9">
        <v>0</v>
      </c>
      <c r="J3" s="8"/>
    </row>
    <row r="4" customHeight="1" spans="1:10">
      <c r="A4" s="5" t="str">
        <f t="shared" si="0"/>
        <v>Afghanistan-Asia2002</v>
      </c>
      <c r="B4" s="6" t="s">
        <v>64</v>
      </c>
      <c r="C4" s="6" t="s">
        <v>65</v>
      </c>
      <c r="D4" s="7" t="s">
        <v>279</v>
      </c>
      <c r="E4" s="8"/>
      <c r="F4" s="8"/>
      <c r="G4" s="8"/>
      <c r="H4" s="8"/>
      <c r="I4" s="9">
        <v>0</v>
      </c>
      <c r="J4" s="9">
        <v>0.001</v>
      </c>
    </row>
    <row r="5" customHeight="1" spans="1:10">
      <c r="A5" s="5" t="str">
        <f t="shared" si="0"/>
        <v>Afghanistan-Asia2003</v>
      </c>
      <c r="B5" s="6" t="s">
        <v>64</v>
      </c>
      <c r="C5" s="6" t="s">
        <v>65</v>
      </c>
      <c r="D5" s="7" t="s">
        <v>280</v>
      </c>
      <c r="E5" s="8"/>
      <c r="F5" s="8"/>
      <c r="G5" s="8"/>
      <c r="H5" s="8"/>
      <c r="I5" s="9">
        <v>0.001</v>
      </c>
      <c r="J5" s="9">
        <v>0.009</v>
      </c>
    </row>
    <row r="6" customHeight="1" spans="1:10">
      <c r="A6" s="5" t="str">
        <f t="shared" si="0"/>
        <v>Afghanistan-Asia2004</v>
      </c>
      <c r="B6" s="6" t="s">
        <v>64</v>
      </c>
      <c r="C6" s="6" t="s">
        <v>65</v>
      </c>
      <c r="D6" s="7" t="s">
        <v>281</v>
      </c>
      <c r="E6" s="8"/>
      <c r="F6" s="9">
        <v>9</v>
      </c>
      <c r="G6" s="8"/>
      <c r="H6" s="8"/>
      <c r="I6" s="9">
        <v>0.001</v>
      </c>
      <c r="J6" s="9">
        <v>0.025</v>
      </c>
    </row>
    <row r="7" customHeight="1" spans="1:10">
      <c r="A7" s="5" t="str">
        <f t="shared" si="0"/>
        <v>Afghanistan-Asia2005</v>
      </c>
      <c r="B7" s="6" t="s">
        <v>64</v>
      </c>
      <c r="C7" s="6" t="s">
        <v>65</v>
      </c>
      <c r="D7" s="7" t="s">
        <v>282</v>
      </c>
      <c r="E7" s="9">
        <v>0.363</v>
      </c>
      <c r="F7" s="9">
        <v>9</v>
      </c>
      <c r="G7" s="8"/>
      <c r="H7" s="9">
        <v>275</v>
      </c>
      <c r="I7" s="9">
        <v>0.012</v>
      </c>
      <c r="J7" s="9">
        <v>0.048</v>
      </c>
    </row>
    <row r="8" customHeight="1" spans="1:10">
      <c r="A8" s="5" t="str">
        <f t="shared" si="0"/>
        <v>Afghanistan-Asia2006</v>
      </c>
      <c r="B8" s="6" t="s">
        <v>64</v>
      </c>
      <c r="C8" s="6" t="s">
        <v>65</v>
      </c>
      <c r="D8" s="7" t="s">
        <v>287</v>
      </c>
      <c r="E8" s="9">
        <v>0.363</v>
      </c>
      <c r="F8" s="9">
        <v>9</v>
      </c>
      <c r="G8" s="8"/>
      <c r="H8" s="9">
        <v>275</v>
      </c>
      <c r="I8" s="9">
        <v>0.021</v>
      </c>
      <c r="J8" s="9">
        <v>0.098</v>
      </c>
    </row>
    <row r="9" customHeight="1" spans="1:10">
      <c r="A9" s="5" t="str">
        <f t="shared" si="0"/>
        <v>Afghanistan-Asia2007</v>
      </c>
      <c r="B9" s="6" t="s">
        <v>64</v>
      </c>
      <c r="C9" s="6" t="s">
        <v>65</v>
      </c>
      <c r="D9" s="7" t="s">
        <v>289</v>
      </c>
      <c r="E9" s="9">
        <v>0.363</v>
      </c>
      <c r="F9" s="9">
        <v>9</v>
      </c>
      <c r="G9" s="8"/>
      <c r="H9" s="9">
        <v>275</v>
      </c>
      <c r="I9" s="9">
        <v>0.019</v>
      </c>
      <c r="J9" s="9">
        <v>0.177</v>
      </c>
    </row>
    <row r="10" customHeight="1" spans="1:10">
      <c r="A10" s="5" t="str">
        <f t="shared" si="0"/>
        <v>Afghanistan-Asia2008</v>
      </c>
      <c r="B10" s="6" t="s">
        <v>64</v>
      </c>
      <c r="C10" s="6" t="s">
        <v>65</v>
      </c>
      <c r="D10" s="7" t="s">
        <v>283</v>
      </c>
      <c r="E10" s="9">
        <v>0.363</v>
      </c>
      <c r="F10" s="9">
        <v>9</v>
      </c>
      <c r="G10" s="8"/>
      <c r="H10" s="9">
        <v>275</v>
      </c>
      <c r="I10" s="9">
        <v>0.018</v>
      </c>
      <c r="J10" s="9">
        <v>0.292</v>
      </c>
    </row>
    <row r="11" customHeight="1" spans="1:10">
      <c r="A11" s="5" t="str">
        <f t="shared" si="0"/>
        <v>Afghanistan-Asia2009</v>
      </c>
      <c r="B11" s="6" t="s">
        <v>64</v>
      </c>
      <c r="C11" s="6" t="s">
        <v>65</v>
      </c>
      <c r="D11" s="7" t="s">
        <v>284</v>
      </c>
      <c r="E11" s="9">
        <v>0.363</v>
      </c>
      <c r="F11" s="9">
        <v>7</v>
      </c>
      <c r="G11" s="8"/>
      <c r="H11" s="9">
        <v>275</v>
      </c>
      <c r="I11" s="9">
        <v>0.036</v>
      </c>
      <c r="J11" s="9">
        <v>0.379</v>
      </c>
    </row>
    <row r="12" customHeight="1" spans="1:10">
      <c r="A12" s="5" t="str">
        <f t="shared" si="0"/>
        <v>Afghanistan-Asia2010</v>
      </c>
      <c r="B12" s="6" t="s">
        <v>64</v>
      </c>
      <c r="C12" s="6" t="s">
        <v>65</v>
      </c>
      <c r="D12" s="7" t="s">
        <v>288</v>
      </c>
      <c r="E12" s="9">
        <v>0.363</v>
      </c>
      <c r="F12" s="9">
        <v>7</v>
      </c>
      <c r="G12" s="8"/>
      <c r="H12" s="9">
        <v>275</v>
      </c>
      <c r="I12" s="9">
        <v>0.04</v>
      </c>
      <c r="J12" s="9">
        <v>0.458</v>
      </c>
    </row>
    <row r="13" customHeight="1" spans="1:10">
      <c r="A13" s="5" t="str">
        <f t="shared" si="0"/>
        <v>Afghanistan-Asia2011</v>
      </c>
      <c r="B13" s="6" t="s">
        <v>64</v>
      </c>
      <c r="C13" s="6" t="s">
        <v>65</v>
      </c>
      <c r="D13" s="7" t="s">
        <v>285</v>
      </c>
      <c r="E13" s="9">
        <v>0.363</v>
      </c>
      <c r="F13" s="9">
        <v>7</v>
      </c>
      <c r="G13" s="8"/>
      <c r="H13" s="9">
        <v>275</v>
      </c>
      <c r="I13" s="9">
        <v>0.05</v>
      </c>
      <c r="J13" s="9">
        <v>0.603</v>
      </c>
    </row>
    <row r="14" customHeight="1" spans="1:10">
      <c r="A14" s="5" t="str">
        <f t="shared" si="0"/>
        <v>Afghanistan-Asia2012</v>
      </c>
      <c r="B14" s="6" t="s">
        <v>64</v>
      </c>
      <c r="C14" s="6" t="s">
        <v>65</v>
      </c>
      <c r="D14" s="7" t="s">
        <v>286</v>
      </c>
      <c r="E14" s="9">
        <v>0.363</v>
      </c>
      <c r="F14" s="9">
        <v>7</v>
      </c>
      <c r="G14" s="9">
        <v>170</v>
      </c>
      <c r="H14" s="9">
        <v>275</v>
      </c>
      <c r="I14" s="9">
        <v>0.055</v>
      </c>
      <c r="J14" s="9">
        <v>0.655</v>
      </c>
    </row>
    <row r="15" customHeight="1" spans="1:10">
      <c r="A15" s="5" t="str">
        <f t="shared" si="0"/>
        <v>Albania-Europe2000</v>
      </c>
      <c r="B15" s="6" t="s">
        <v>66</v>
      </c>
      <c r="C15" s="6" t="s">
        <v>67</v>
      </c>
      <c r="D15" s="7" t="s">
        <v>277</v>
      </c>
      <c r="E15" s="8"/>
      <c r="F15" s="8"/>
      <c r="G15" s="8"/>
      <c r="H15" s="8"/>
      <c r="I15" s="9">
        <v>0.001</v>
      </c>
      <c r="J15" s="9">
        <v>0.009</v>
      </c>
    </row>
    <row r="16" customHeight="1" spans="1:10">
      <c r="A16" s="5" t="str">
        <f t="shared" si="0"/>
        <v>Albania-Europe2001</v>
      </c>
      <c r="B16" s="6" t="s">
        <v>66</v>
      </c>
      <c r="C16" s="6" t="s">
        <v>67</v>
      </c>
      <c r="D16" s="7" t="s">
        <v>278</v>
      </c>
      <c r="E16" s="8"/>
      <c r="F16" s="8"/>
      <c r="G16" s="8"/>
      <c r="H16" s="8"/>
      <c r="I16" s="9">
        <v>0.003</v>
      </c>
      <c r="J16" s="9">
        <v>0.119</v>
      </c>
    </row>
    <row r="17" customHeight="1" spans="1:10">
      <c r="A17" s="5" t="str">
        <f t="shared" si="0"/>
        <v>Albania-Europe2002</v>
      </c>
      <c r="B17" s="6" t="s">
        <v>66</v>
      </c>
      <c r="C17" s="6" t="s">
        <v>67</v>
      </c>
      <c r="D17" s="7" t="s">
        <v>279</v>
      </c>
      <c r="E17" s="8"/>
      <c r="F17" s="8"/>
      <c r="G17" s="8"/>
      <c r="H17" s="8"/>
      <c r="I17" s="9">
        <v>0.004</v>
      </c>
      <c r="J17" s="9">
        <v>0.261</v>
      </c>
    </row>
    <row r="18" customHeight="1" spans="1:10">
      <c r="A18" s="5" t="str">
        <f t="shared" si="0"/>
        <v>Albania-Europe2003</v>
      </c>
      <c r="B18" s="6" t="s">
        <v>66</v>
      </c>
      <c r="C18" s="6" t="s">
        <v>67</v>
      </c>
      <c r="D18" s="7" t="s">
        <v>280</v>
      </c>
      <c r="E18" s="8"/>
      <c r="F18" s="9">
        <v>41</v>
      </c>
      <c r="G18" s="8"/>
      <c r="H18" s="8"/>
      <c r="I18" s="9">
        <v>0.01</v>
      </c>
      <c r="J18" s="9">
        <v>0.34</v>
      </c>
    </row>
    <row r="19" customHeight="1" spans="1:10">
      <c r="A19" s="5" t="str">
        <f t="shared" si="0"/>
        <v>Albania-Europe2004</v>
      </c>
      <c r="B19" s="6" t="s">
        <v>66</v>
      </c>
      <c r="C19" s="6" t="s">
        <v>67</v>
      </c>
      <c r="D19" s="7" t="s">
        <v>281</v>
      </c>
      <c r="E19" s="8"/>
      <c r="F19" s="9">
        <v>41</v>
      </c>
      <c r="G19" s="8"/>
      <c r="H19" s="8"/>
      <c r="I19" s="9">
        <v>0.024</v>
      </c>
      <c r="J19" s="9">
        <v>0.392</v>
      </c>
    </row>
    <row r="20" customHeight="1" spans="1:10">
      <c r="A20" s="5" t="str">
        <f t="shared" si="0"/>
        <v>Albania-Europe2005</v>
      </c>
      <c r="B20" s="6" t="s">
        <v>66</v>
      </c>
      <c r="C20" s="6" t="s">
        <v>67</v>
      </c>
      <c r="D20" s="7" t="s">
        <v>282</v>
      </c>
      <c r="E20" s="9">
        <v>0.582</v>
      </c>
      <c r="F20" s="9">
        <v>41</v>
      </c>
      <c r="G20" s="8"/>
      <c r="H20" s="9">
        <v>364</v>
      </c>
      <c r="I20" s="9">
        <v>0.06</v>
      </c>
      <c r="J20" s="9">
        <v>0.479</v>
      </c>
    </row>
    <row r="21" customHeight="1" spans="1:10">
      <c r="A21" s="5" t="str">
        <f t="shared" si="0"/>
        <v>Albania-Europe2006</v>
      </c>
      <c r="B21" s="6" t="s">
        <v>66</v>
      </c>
      <c r="C21" s="6" t="s">
        <v>67</v>
      </c>
      <c r="D21" s="7" t="s">
        <v>287</v>
      </c>
      <c r="E21" s="9">
        <v>0.565</v>
      </c>
      <c r="F21" s="9">
        <v>39</v>
      </c>
      <c r="G21" s="8"/>
      <c r="H21" s="9">
        <v>364</v>
      </c>
      <c r="I21" s="9">
        <v>0.096</v>
      </c>
      <c r="J21" s="9">
        <v>0.601</v>
      </c>
    </row>
    <row r="22" customHeight="1" spans="1:10">
      <c r="A22" s="5" t="str">
        <f t="shared" si="0"/>
        <v>Albania-Europe2007</v>
      </c>
      <c r="B22" s="6" t="s">
        <v>66</v>
      </c>
      <c r="C22" s="6" t="s">
        <v>67</v>
      </c>
      <c r="D22" s="7" t="s">
        <v>289</v>
      </c>
      <c r="E22" s="9">
        <v>0.459</v>
      </c>
      <c r="F22" s="9">
        <v>36</v>
      </c>
      <c r="G22" s="8"/>
      <c r="H22" s="9">
        <v>364</v>
      </c>
      <c r="I22" s="9">
        <v>0.15</v>
      </c>
      <c r="J22" s="9">
        <v>0.734</v>
      </c>
    </row>
    <row r="23" customHeight="1" spans="1:10">
      <c r="A23" s="5" t="str">
        <f t="shared" si="0"/>
        <v>Albania-Europe2008</v>
      </c>
      <c r="B23" s="6" t="s">
        <v>66</v>
      </c>
      <c r="C23" s="6" t="s">
        <v>67</v>
      </c>
      <c r="D23" s="7" t="s">
        <v>283</v>
      </c>
      <c r="E23" s="9">
        <v>0.462</v>
      </c>
      <c r="F23" s="9">
        <v>9</v>
      </c>
      <c r="G23" s="8"/>
      <c r="H23" s="9">
        <v>368</v>
      </c>
      <c r="I23" s="9">
        <v>0.239</v>
      </c>
      <c r="J23" s="9">
        <v>0.589</v>
      </c>
    </row>
    <row r="24" customHeight="1" spans="1:10">
      <c r="A24" s="5" t="str">
        <f t="shared" si="0"/>
        <v>Albania-Europe2009</v>
      </c>
      <c r="B24" s="6" t="s">
        <v>66</v>
      </c>
      <c r="C24" s="6" t="s">
        <v>67</v>
      </c>
      <c r="D24" s="7" t="s">
        <v>284</v>
      </c>
      <c r="E24" s="9">
        <v>0.37</v>
      </c>
      <c r="F24" s="9">
        <v>6</v>
      </c>
      <c r="G24" s="8"/>
      <c r="H24" s="9">
        <v>368</v>
      </c>
      <c r="I24" s="9">
        <v>0.412</v>
      </c>
      <c r="J24" s="9">
        <v>0.782</v>
      </c>
    </row>
    <row r="25" customHeight="1" spans="1:10">
      <c r="A25" s="5" t="str">
        <f t="shared" si="0"/>
        <v>Albania-Europe2010</v>
      </c>
      <c r="B25" s="6" t="s">
        <v>66</v>
      </c>
      <c r="C25" s="6" t="s">
        <v>67</v>
      </c>
      <c r="D25" s="7" t="s">
        <v>288</v>
      </c>
      <c r="E25" s="9">
        <v>0.331</v>
      </c>
      <c r="F25" s="9">
        <v>6</v>
      </c>
      <c r="G25" s="8"/>
      <c r="H25" s="9">
        <v>360</v>
      </c>
      <c r="I25" s="9">
        <v>0.45</v>
      </c>
      <c r="J25" s="9">
        <v>0.855</v>
      </c>
    </row>
    <row r="26" customHeight="1" spans="1:10">
      <c r="A26" s="5" t="str">
        <f t="shared" si="0"/>
        <v>Albania-Europe2011</v>
      </c>
      <c r="B26" s="6" t="s">
        <v>66</v>
      </c>
      <c r="C26" s="6" t="s">
        <v>67</v>
      </c>
      <c r="D26" s="7" t="s">
        <v>285</v>
      </c>
      <c r="E26" s="9">
        <v>0.315</v>
      </c>
      <c r="F26" s="9">
        <v>6</v>
      </c>
      <c r="G26" s="8"/>
      <c r="H26" s="9">
        <v>371</v>
      </c>
      <c r="I26" s="9">
        <v>0.49</v>
      </c>
      <c r="J26" s="9">
        <v>0.983</v>
      </c>
    </row>
    <row r="27" customHeight="1" spans="1:10">
      <c r="A27" s="5" t="str">
        <f t="shared" si="0"/>
        <v>Albania-Europe2012</v>
      </c>
      <c r="B27" s="6" t="s">
        <v>66</v>
      </c>
      <c r="C27" s="6" t="s">
        <v>67</v>
      </c>
      <c r="D27" s="7" t="s">
        <v>286</v>
      </c>
      <c r="E27" s="9">
        <v>0.32</v>
      </c>
      <c r="F27" s="9">
        <v>5</v>
      </c>
      <c r="G27" s="9">
        <v>82</v>
      </c>
      <c r="H27" s="9">
        <v>357</v>
      </c>
      <c r="I27" s="9">
        <v>0.547</v>
      </c>
      <c r="J27" s="9">
        <v>1.107</v>
      </c>
    </row>
    <row r="28" customHeight="1" spans="1:10">
      <c r="A28" s="5" t="str">
        <f t="shared" si="0"/>
        <v>Algeria-Africa2000</v>
      </c>
      <c r="B28" s="6" t="s">
        <v>68</v>
      </c>
      <c r="C28" s="6" t="s">
        <v>69</v>
      </c>
      <c r="D28" s="7" t="s">
        <v>277</v>
      </c>
      <c r="E28" s="8"/>
      <c r="F28" s="8"/>
      <c r="G28" s="8"/>
      <c r="H28" s="8"/>
      <c r="I28" s="9">
        <v>0.005</v>
      </c>
      <c r="J28" s="9">
        <v>0.003</v>
      </c>
    </row>
    <row r="29" customHeight="1" spans="1:10">
      <c r="A29" s="5" t="str">
        <f t="shared" si="0"/>
        <v>Algeria-Africa2001</v>
      </c>
      <c r="B29" s="6" t="s">
        <v>68</v>
      </c>
      <c r="C29" s="6" t="s">
        <v>69</v>
      </c>
      <c r="D29" s="7" t="s">
        <v>278</v>
      </c>
      <c r="E29" s="8"/>
      <c r="F29" s="8"/>
      <c r="G29" s="8"/>
      <c r="H29" s="8"/>
      <c r="I29" s="9">
        <v>0.006</v>
      </c>
      <c r="J29" s="9">
        <v>0.003</v>
      </c>
    </row>
    <row r="30" customHeight="1" spans="1:10">
      <c r="A30" s="5" t="str">
        <f t="shared" si="0"/>
        <v>Algeria-Africa2002</v>
      </c>
      <c r="B30" s="6" t="s">
        <v>68</v>
      </c>
      <c r="C30" s="6" t="s">
        <v>69</v>
      </c>
      <c r="D30" s="7" t="s">
        <v>279</v>
      </c>
      <c r="E30" s="8"/>
      <c r="F30" s="8"/>
      <c r="G30" s="8"/>
      <c r="H30" s="8"/>
      <c r="I30" s="9">
        <v>0.016</v>
      </c>
      <c r="J30" s="9">
        <v>0.014</v>
      </c>
    </row>
    <row r="31" customHeight="1" spans="1:10">
      <c r="A31" s="5" t="str">
        <f t="shared" si="0"/>
        <v>Algeria-Africa2003</v>
      </c>
      <c r="B31" s="6" t="s">
        <v>68</v>
      </c>
      <c r="C31" s="6" t="s">
        <v>69</v>
      </c>
      <c r="D31" s="7" t="s">
        <v>280</v>
      </c>
      <c r="E31" s="8"/>
      <c r="F31" s="9">
        <v>25</v>
      </c>
      <c r="G31" s="8"/>
      <c r="H31" s="8"/>
      <c r="I31" s="9">
        <v>0.022</v>
      </c>
      <c r="J31" s="9">
        <v>0.044</v>
      </c>
    </row>
    <row r="32" customHeight="1" spans="1:10">
      <c r="A32" s="5" t="str">
        <f t="shared" si="0"/>
        <v>Algeria-Africa2004</v>
      </c>
      <c r="B32" s="6" t="s">
        <v>68</v>
      </c>
      <c r="C32" s="6" t="s">
        <v>69</v>
      </c>
      <c r="D32" s="7" t="s">
        <v>281</v>
      </c>
      <c r="E32" s="8"/>
      <c r="F32" s="9">
        <v>25</v>
      </c>
      <c r="G32" s="8"/>
      <c r="H32" s="8"/>
      <c r="I32" s="9">
        <v>0.046</v>
      </c>
      <c r="J32" s="9">
        <v>0.146</v>
      </c>
    </row>
    <row r="33" customHeight="1" spans="1:10">
      <c r="A33" s="5" t="str">
        <f t="shared" si="0"/>
        <v>Algeria-Africa2005</v>
      </c>
      <c r="B33" s="6" t="s">
        <v>68</v>
      </c>
      <c r="C33" s="6" t="s">
        <v>69</v>
      </c>
      <c r="D33" s="7" t="s">
        <v>282</v>
      </c>
      <c r="E33" s="9">
        <v>0.769</v>
      </c>
      <c r="F33" s="9">
        <v>25</v>
      </c>
      <c r="G33" s="8"/>
      <c r="H33" s="9">
        <v>451</v>
      </c>
      <c r="I33" s="9">
        <v>0.058</v>
      </c>
      <c r="J33" s="9">
        <v>0.402</v>
      </c>
    </row>
    <row r="34" customHeight="1" spans="1:10">
      <c r="A34" s="5" t="str">
        <f t="shared" si="0"/>
        <v>Algeria-Africa2006</v>
      </c>
      <c r="B34" s="6" t="s">
        <v>68</v>
      </c>
      <c r="C34" s="6" t="s">
        <v>69</v>
      </c>
      <c r="D34" s="7" t="s">
        <v>287</v>
      </c>
      <c r="E34" s="9">
        <v>0.769</v>
      </c>
      <c r="F34" s="9">
        <v>25</v>
      </c>
      <c r="G34" s="8"/>
      <c r="H34" s="9">
        <v>451</v>
      </c>
      <c r="I34" s="9">
        <v>0.074</v>
      </c>
      <c r="J34" s="9">
        <v>0.609</v>
      </c>
    </row>
    <row r="35" customHeight="1" spans="1:10">
      <c r="A35" s="5" t="str">
        <f t="shared" si="0"/>
        <v>Algeria-Africa2007</v>
      </c>
      <c r="B35" s="6" t="s">
        <v>68</v>
      </c>
      <c r="C35" s="6" t="s">
        <v>69</v>
      </c>
      <c r="D35" s="7" t="s">
        <v>289</v>
      </c>
      <c r="E35" s="9">
        <v>0.742</v>
      </c>
      <c r="F35" s="9">
        <v>25</v>
      </c>
      <c r="G35" s="8"/>
      <c r="H35" s="9">
        <v>451</v>
      </c>
      <c r="I35" s="9">
        <v>0.095</v>
      </c>
      <c r="J35" s="9">
        <v>0.785</v>
      </c>
    </row>
    <row r="36" customHeight="1" spans="1:10">
      <c r="A36" s="5" t="str">
        <f t="shared" si="0"/>
        <v>Algeria-Africa2008</v>
      </c>
      <c r="B36" s="6" t="s">
        <v>68</v>
      </c>
      <c r="C36" s="6" t="s">
        <v>69</v>
      </c>
      <c r="D36" s="7" t="s">
        <v>283</v>
      </c>
      <c r="E36" s="9">
        <v>0.738</v>
      </c>
      <c r="F36" s="9">
        <v>25</v>
      </c>
      <c r="G36" s="8"/>
      <c r="H36" s="9">
        <v>451</v>
      </c>
      <c r="I36" s="9">
        <v>0.102</v>
      </c>
      <c r="J36" s="9">
        <v>0.757</v>
      </c>
    </row>
    <row r="37" customHeight="1" spans="1:10">
      <c r="A37" s="5" t="str">
        <f t="shared" si="0"/>
        <v>Algeria-Africa2009</v>
      </c>
      <c r="B37" s="6" t="s">
        <v>68</v>
      </c>
      <c r="C37" s="6" t="s">
        <v>69</v>
      </c>
      <c r="D37" s="7" t="s">
        <v>284</v>
      </c>
      <c r="E37" s="9">
        <v>0.72</v>
      </c>
      <c r="F37" s="9">
        <v>25</v>
      </c>
      <c r="G37" s="8"/>
      <c r="H37" s="9">
        <v>451</v>
      </c>
      <c r="I37" s="9">
        <v>0.112</v>
      </c>
      <c r="J37" s="9">
        <v>0.9</v>
      </c>
    </row>
    <row r="38" customHeight="1" spans="1:10">
      <c r="A38" s="5" t="str">
        <f t="shared" si="0"/>
        <v>Algeria-Africa2010</v>
      </c>
      <c r="B38" s="6" t="s">
        <v>68</v>
      </c>
      <c r="C38" s="6" t="s">
        <v>69</v>
      </c>
      <c r="D38" s="7" t="s">
        <v>288</v>
      </c>
      <c r="E38" s="9">
        <v>0.72</v>
      </c>
      <c r="F38" s="9">
        <v>25</v>
      </c>
      <c r="G38" s="8"/>
      <c r="H38" s="9">
        <v>451</v>
      </c>
      <c r="I38" s="9">
        <v>0.125</v>
      </c>
      <c r="J38" s="9">
        <v>0.884</v>
      </c>
    </row>
    <row r="39" customHeight="1" spans="1:10">
      <c r="A39" s="5" t="str">
        <f t="shared" si="0"/>
        <v>Algeria-Africa2011</v>
      </c>
      <c r="B39" s="6" t="s">
        <v>68</v>
      </c>
      <c r="C39" s="6" t="s">
        <v>69</v>
      </c>
      <c r="D39" s="7" t="s">
        <v>285</v>
      </c>
      <c r="E39" s="9">
        <v>0.72</v>
      </c>
      <c r="F39" s="9">
        <v>25</v>
      </c>
      <c r="G39" s="8"/>
      <c r="H39" s="9">
        <v>451</v>
      </c>
      <c r="I39" s="9">
        <v>0.14</v>
      </c>
      <c r="J39" s="9">
        <v>0.943</v>
      </c>
    </row>
    <row r="40" customHeight="1" spans="1:10">
      <c r="A40" s="5" t="str">
        <f t="shared" si="0"/>
        <v>Algeria-Africa2012</v>
      </c>
      <c r="B40" s="6" t="s">
        <v>68</v>
      </c>
      <c r="C40" s="6" t="s">
        <v>69</v>
      </c>
      <c r="D40" s="7" t="s">
        <v>286</v>
      </c>
      <c r="E40" s="9">
        <v>0.719</v>
      </c>
      <c r="F40" s="9">
        <v>25</v>
      </c>
      <c r="G40" s="9">
        <v>151</v>
      </c>
      <c r="H40" s="9">
        <v>451</v>
      </c>
      <c r="I40" s="9">
        <v>0.152</v>
      </c>
      <c r="J40" s="9">
        <v>0.975</v>
      </c>
    </row>
    <row r="41" customHeight="1" spans="1:10">
      <c r="A41" s="5" t="str">
        <f t="shared" si="0"/>
        <v>American Samoa-Oceania2000</v>
      </c>
      <c r="B41" s="6" t="s">
        <v>70</v>
      </c>
      <c r="C41" s="6" t="s">
        <v>71</v>
      </c>
      <c r="D41" s="7" t="s">
        <v>277</v>
      </c>
      <c r="E41" s="8"/>
      <c r="F41" s="8"/>
      <c r="G41" s="8"/>
      <c r="H41" s="8"/>
      <c r="I41" s="8"/>
      <c r="J41" s="9">
        <v>0.035</v>
      </c>
    </row>
    <row r="42" customHeight="1" spans="1:10">
      <c r="A42" s="5" t="str">
        <f t="shared" si="0"/>
        <v>American Samoa-Oceania2001</v>
      </c>
      <c r="B42" s="6" t="s">
        <v>70</v>
      </c>
      <c r="C42" s="6" t="s">
        <v>71</v>
      </c>
      <c r="D42" s="7" t="s">
        <v>278</v>
      </c>
      <c r="E42" s="8"/>
      <c r="F42" s="8"/>
      <c r="G42" s="8"/>
      <c r="H42" s="8"/>
      <c r="I42" s="8"/>
      <c r="J42" s="9">
        <v>0.037</v>
      </c>
    </row>
    <row r="43" customHeight="1" spans="1:10">
      <c r="A43" s="5" t="str">
        <f t="shared" si="0"/>
        <v>American Samoa-Oceania2002</v>
      </c>
      <c r="B43" s="6" t="s">
        <v>70</v>
      </c>
      <c r="C43" s="6" t="s">
        <v>71</v>
      </c>
      <c r="D43" s="7" t="s">
        <v>279</v>
      </c>
      <c r="E43" s="8"/>
      <c r="F43" s="8"/>
      <c r="G43" s="8"/>
      <c r="H43" s="8"/>
      <c r="I43" s="8"/>
      <c r="J43" s="9">
        <v>0.035</v>
      </c>
    </row>
    <row r="44" customHeight="1" spans="1:10">
      <c r="A44" s="5" t="str">
        <f t="shared" si="0"/>
        <v>American Samoa-Oceania2003</v>
      </c>
      <c r="B44" s="6" t="s">
        <v>70</v>
      </c>
      <c r="C44" s="6" t="s">
        <v>71</v>
      </c>
      <c r="D44" s="7" t="s">
        <v>280</v>
      </c>
      <c r="E44" s="8"/>
      <c r="F44" s="8"/>
      <c r="G44" s="8"/>
      <c r="H44" s="8"/>
      <c r="I44" s="8"/>
      <c r="J44" s="9">
        <v>0.036</v>
      </c>
    </row>
    <row r="45" customHeight="1" spans="1:10">
      <c r="A45" s="5" t="str">
        <f t="shared" si="0"/>
        <v>American Samoa-Oceania2004</v>
      </c>
      <c r="B45" s="6" t="s">
        <v>70</v>
      </c>
      <c r="C45" s="6" t="s">
        <v>71</v>
      </c>
      <c r="D45" s="7" t="s">
        <v>281</v>
      </c>
      <c r="E45" s="8"/>
      <c r="F45" s="8"/>
      <c r="G45" s="8"/>
      <c r="H45" s="8"/>
      <c r="I45" s="8"/>
      <c r="J45" s="9">
        <v>0.038</v>
      </c>
    </row>
    <row r="46" customHeight="1" spans="1:10">
      <c r="A46" s="5" t="str">
        <f t="shared" si="0"/>
        <v>American Samoa-Oceania2005</v>
      </c>
      <c r="B46" s="6" t="s">
        <v>70</v>
      </c>
      <c r="C46" s="6" t="s">
        <v>71</v>
      </c>
      <c r="D46" s="7" t="s">
        <v>282</v>
      </c>
      <c r="E46" s="8"/>
      <c r="F46" s="8"/>
      <c r="G46" s="8"/>
      <c r="H46" s="8"/>
      <c r="I46" s="8"/>
      <c r="J46" s="8"/>
    </row>
    <row r="47" customHeight="1" spans="1:10">
      <c r="A47" s="5" t="str">
        <f t="shared" si="0"/>
        <v>American Samoa-Oceania2006</v>
      </c>
      <c r="B47" s="6" t="s">
        <v>70</v>
      </c>
      <c r="C47" s="6" t="s">
        <v>71</v>
      </c>
      <c r="D47" s="7" t="s">
        <v>287</v>
      </c>
      <c r="E47" s="8"/>
      <c r="F47" s="8"/>
      <c r="G47" s="8"/>
      <c r="H47" s="8"/>
      <c r="I47" s="8"/>
      <c r="J47" s="8"/>
    </row>
    <row r="48" customHeight="1" spans="1:10">
      <c r="A48" s="5" t="str">
        <f t="shared" si="0"/>
        <v>American Samoa-Oceania2007</v>
      </c>
      <c r="B48" s="6" t="s">
        <v>70</v>
      </c>
      <c r="C48" s="6" t="s">
        <v>71</v>
      </c>
      <c r="D48" s="7" t="s">
        <v>289</v>
      </c>
      <c r="E48" s="8"/>
      <c r="F48" s="8"/>
      <c r="G48" s="8"/>
      <c r="H48" s="8"/>
      <c r="I48" s="8"/>
      <c r="J48" s="8"/>
    </row>
    <row r="49" customHeight="1" spans="1:10">
      <c r="A49" s="5" t="str">
        <f t="shared" si="0"/>
        <v>American Samoa-Oceania2008</v>
      </c>
      <c r="B49" s="6" t="s">
        <v>70</v>
      </c>
      <c r="C49" s="6" t="s">
        <v>71</v>
      </c>
      <c r="D49" s="7" t="s">
        <v>283</v>
      </c>
      <c r="E49" s="8"/>
      <c r="F49" s="8"/>
      <c r="G49" s="8"/>
      <c r="H49" s="8"/>
      <c r="I49" s="8"/>
      <c r="J49" s="8"/>
    </row>
    <row r="50" customHeight="1" spans="1:10">
      <c r="A50" s="5" t="str">
        <f t="shared" si="0"/>
        <v>American Samoa-Oceania2009</v>
      </c>
      <c r="B50" s="6" t="s">
        <v>70</v>
      </c>
      <c r="C50" s="6" t="s">
        <v>71</v>
      </c>
      <c r="D50" s="7" t="s">
        <v>284</v>
      </c>
      <c r="E50" s="8"/>
      <c r="F50" s="8"/>
      <c r="G50" s="8"/>
      <c r="H50" s="8"/>
      <c r="I50" s="8"/>
      <c r="J50" s="8"/>
    </row>
    <row r="51" customHeight="1" spans="1:10">
      <c r="A51" s="5" t="str">
        <f t="shared" si="0"/>
        <v>American Samoa-Oceania2010</v>
      </c>
      <c r="B51" s="6" t="s">
        <v>70</v>
      </c>
      <c r="C51" s="6" t="s">
        <v>71</v>
      </c>
      <c r="D51" s="7" t="s">
        <v>288</v>
      </c>
      <c r="E51" s="8"/>
      <c r="F51" s="8"/>
      <c r="G51" s="8"/>
      <c r="H51" s="8"/>
      <c r="I51" s="8"/>
      <c r="J51" s="8"/>
    </row>
    <row r="52" customHeight="1" spans="1:10">
      <c r="A52" s="5" t="str">
        <f t="shared" si="0"/>
        <v>American Samoa-Oceania2011</v>
      </c>
      <c r="B52" s="6" t="s">
        <v>70</v>
      </c>
      <c r="C52" s="6" t="s">
        <v>71</v>
      </c>
      <c r="D52" s="7" t="s">
        <v>285</v>
      </c>
      <c r="E52" s="8"/>
      <c r="F52" s="8"/>
      <c r="G52" s="8"/>
      <c r="H52" s="8"/>
      <c r="I52" s="8"/>
      <c r="J52" s="8"/>
    </row>
    <row r="53" customHeight="1" spans="1:10">
      <c r="A53" s="5" t="str">
        <f t="shared" si="0"/>
        <v>American Samoa-Oceania2012</v>
      </c>
      <c r="B53" s="6" t="s">
        <v>70</v>
      </c>
      <c r="C53" s="6" t="s">
        <v>71</v>
      </c>
      <c r="D53" s="7" t="s">
        <v>286</v>
      </c>
      <c r="E53" s="8"/>
      <c r="F53" s="8"/>
      <c r="G53" s="8"/>
      <c r="H53" s="8"/>
      <c r="I53" s="8"/>
      <c r="J53" s="8"/>
    </row>
    <row r="54" customHeight="1" spans="1:10">
      <c r="A54" s="5" t="str">
        <f t="shared" si="0"/>
        <v>Andorra-Europe2000</v>
      </c>
      <c r="B54" s="6" t="s">
        <v>72</v>
      </c>
      <c r="C54" s="6" t="s">
        <v>67</v>
      </c>
      <c r="D54" s="7" t="s">
        <v>277</v>
      </c>
      <c r="E54" s="8"/>
      <c r="F54" s="8"/>
      <c r="G54" s="8"/>
      <c r="H54" s="8"/>
      <c r="I54" s="9">
        <v>0.105</v>
      </c>
      <c r="J54" s="9">
        <v>0.36</v>
      </c>
    </row>
    <row r="55" customHeight="1" spans="1:10">
      <c r="A55" s="5" t="str">
        <f t="shared" si="0"/>
        <v>Andorra-Europe2001</v>
      </c>
      <c r="B55" s="6" t="s">
        <v>72</v>
      </c>
      <c r="C55" s="6" t="s">
        <v>67</v>
      </c>
      <c r="D55" s="7" t="s">
        <v>278</v>
      </c>
      <c r="E55" s="8"/>
      <c r="F55" s="8"/>
      <c r="G55" s="8"/>
      <c r="H55" s="8"/>
      <c r="I55" s="8"/>
      <c r="J55" s="9">
        <v>0.433</v>
      </c>
    </row>
    <row r="56" customHeight="1" spans="1:10">
      <c r="A56" s="5" t="str">
        <f t="shared" si="0"/>
        <v>Andorra-Europe2002</v>
      </c>
      <c r="B56" s="6" t="s">
        <v>72</v>
      </c>
      <c r="C56" s="6" t="s">
        <v>67</v>
      </c>
      <c r="D56" s="7" t="s">
        <v>279</v>
      </c>
      <c r="E56" s="8"/>
      <c r="F56" s="8"/>
      <c r="G56" s="8"/>
      <c r="H56" s="8"/>
      <c r="I56" s="9">
        <v>0.113</v>
      </c>
      <c r="J56" s="9">
        <v>0.458</v>
      </c>
    </row>
    <row r="57" customHeight="1" spans="1:10">
      <c r="A57" s="5" t="str">
        <f t="shared" si="0"/>
        <v>Andorra-Europe2003</v>
      </c>
      <c r="B57" s="6" t="s">
        <v>72</v>
      </c>
      <c r="C57" s="6" t="s">
        <v>67</v>
      </c>
      <c r="D57" s="7" t="s">
        <v>280</v>
      </c>
      <c r="E57" s="8"/>
      <c r="F57" s="8"/>
      <c r="G57" s="8"/>
      <c r="H57" s="8"/>
      <c r="I57" s="9">
        <v>0.135</v>
      </c>
      <c r="J57" s="9">
        <v>0.686</v>
      </c>
    </row>
    <row r="58" customHeight="1" spans="1:10">
      <c r="A58" s="5" t="str">
        <f t="shared" si="0"/>
        <v>Andorra-Europe2004</v>
      </c>
      <c r="B58" s="6" t="s">
        <v>72</v>
      </c>
      <c r="C58" s="6" t="s">
        <v>67</v>
      </c>
      <c r="D58" s="7" t="s">
        <v>281</v>
      </c>
      <c r="E58" s="8"/>
      <c r="F58" s="8"/>
      <c r="G58" s="8"/>
      <c r="H58" s="8"/>
      <c r="I58" s="9">
        <v>0.268</v>
      </c>
      <c r="J58" s="9">
        <v>0.738</v>
      </c>
    </row>
    <row r="59" customHeight="1" spans="1:10">
      <c r="A59" s="5" t="str">
        <f t="shared" si="0"/>
        <v>Andorra-Europe2005</v>
      </c>
      <c r="B59" s="6" t="s">
        <v>72</v>
      </c>
      <c r="C59" s="6" t="s">
        <v>67</v>
      </c>
      <c r="D59" s="7" t="s">
        <v>282</v>
      </c>
      <c r="E59" s="8"/>
      <c r="F59" s="8"/>
      <c r="G59" s="8"/>
      <c r="H59" s="8"/>
      <c r="I59" s="9">
        <v>0.376</v>
      </c>
      <c r="J59" s="9">
        <v>0.795</v>
      </c>
    </row>
    <row r="60" customHeight="1" spans="1:10">
      <c r="A60" s="5" t="str">
        <f t="shared" si="0"/>
        <v>Andorra-Europe2006</v>
      </c>
      <c r="B60" s="6" t="s">
        <v>72</v>
      </c>
      <c r="C60" s="6" t="s">
        <v>67</v>
      </c>
      <c r="D60" s="7" t="s">
        <v>287</v>
      </c>
      <c r="E60" s="8"/>
      <c r="F60" s="8"/>
      <c r="G60" s="8"/>
      <c r="H60" s="8"/>
      <c r="I60" s="9">
        <v>0.489</v>
      </c>
      <c r="J60" s="9">
        <v>0.843</v>
      </c>
    </row>
    <row r="61" customHeight="1" spans="1:10">
      <c r="A61" s="5" t="str">
        <f t="shared" si="0"/>
        <v>Andorra-Europe2007</v>
      </c>
      <c r="B61" s="6" t="s">
        <v>72</v>
      </c>
      <c r="C61" s="6" t="s">
        <v>67</v>
      </c>
      <c r="D61" s="7" t="s">
        <v>289</v>
      </c>
      <c r="E61" s="8"/>
      <c r="F61" s="8"/>
      <c r="G61" s="8"/>
      <c r="H61" s="8"/>
      <c r="I61" s="9">
        <v>0.709</v>
      </c>
      <c r="J61" s="9">
        <v>0.781</v>
      </c>
    </row>
    <row r="62" customHeight="1" spans="1:10">
      <c r="A62" s="5" t="str">
        <f t="shared" si="0"/>
        <v>Andorra-Europe2008</v>
      </c>
      <c r="B62" s="6" t="s">
        <v>72</v>
      </c>
      <c r="C62" s="6" t="s">
        <v>67</v>
      </c>
      <c r="D62" s="7" t="s">
        <v>283</v>
      </c>
      <c r="E62" s="8"/>
      <c r="F62" s="8"/>
      <c r="G62" s="8"/>
      <c r="H62" s="8"/>
      <c r="I62" s="9">
        <v>0.7</v>
      </c>
      <c r="J62" s="9">
        <v>0.803</v>
      </c>
    </row>
    <row r="63" customHeight="1" spans="1:10">
      <c r="A63" s="5" t="str">
        <f t="shared" si="0"/>
        <v>Andorra-Europe2009</v>
      </c>
      <c r="B63" s="6" t="s">
        <v>72</v>
      </c>
      <c r="C63" s="6" t="s">
        <v>67</v>
      </c>
      <c r="D63" s="7" t="s">
        <v>284</v>
      </c>
      <c r="E63" s="8"/>
      <c r="F63" s="8"/>
      <c r="G63" s="8"/>
      <c r="H63" s="8"/>
      <c r="I63" s="9">
        <v>0.785</v>
      </c>
      <c r="J63" s="9">
        <v>0.821</v>
      </c>
    </row>
    <row r="64" customHeight="1" spans="1:10">
      <c r="A64" s="5" t="str">
        <f t="shared" si="0"/>
        <v>Andorra-Europe2010</v>
      </c>
      <c r="B64" s="6" t="s">
        <v>72</v>
      </c>
      <c r="C64" s="6" t="s">
        <v>67</v>
      </c>
      <c r="D64" s="7" t="s">
        <v>288</v>
      </c>
      <c r="E64" s="8"/>
      <c r="F64" s="8"/>
      <c r="G64" s="8"/>
      <c r="H64" s="8"/>
      <c r="I64" s="9">
        <v>0.81</v>
      </c>
      <c r="J64" s="9">
        <v>0.841</v>
      </c>
    </row>
    <row r="65" customHeight="1" spans="1:10">
      <c r="A65" s="5" t="str">
        <f t="shared" si="0"/>
        <v>Andorra-Europe2011</v>
      </c>
      <c r="B65" s="6" t="s">
        <v>72</v>
      </c>
      <c r="C65" s="6" t="s">
        <v>67</v>
      </c>
      <c r="D65" s="7" t="s">
        <v>285</v>
      </c>
      <c r="E65" s="8"/>
      <c r="F65" s="8"/>
      <c r="G65" s="8"/>
      <c r="H65" s="8"/>
      <c r="I65" s="9">
        <v>0.81</v>
      </c>
      <c r="J65" s="9">
        <v>0.835</v>
      </c>
    </row>
    <row r="66" customHeight="1" spans="1:10">
      <c r="A66" s="5" t="str">
        <f t="shared" si="0"/>
        <v>Andorra-Europe2012</v>
      </c>
      <c r="B66" s="6" t="s">
        <v>72</v>
      </c>
      <c r="C66" s="6" t="s">
        <v>67</v>
      </c>
      <c r="D66" s="7" t="s">
        <v>286</v>
      </c>
      <c r="E66" s="8"/>
      <c r="F66" s="8"/>
      <c r="G66" s="8"/>
      <c r="H66" s="8"/>
      <c r="I66" s="9">
        <v>0.864</v>
      </c>
      <c r="J66" s="9">
        <v>0.815</v>
      </c>
    </row>
    <row r="67" customHeight="1" spans="1:10">
      <c r="A67" s="5" t="str">
        <f t="shared" si="0"/>
        <v>Angola-Africa2000</v>
      </c>
      <c r="B67" s="6" t="s">
        <v>73</v>
      </c>
      <c r="C67" s="6" t="s">
        <v>69</v>
      </c>
      <c r="D67" s="7" t="s">
        <v>277</v>
      </c>
      <c r="E67" s="8"/>
      <c r="F67" s="8"/>
      <c r="G67" s="8"/>
      <c r="H67" s="8"/>
      <c r="I67" s="9">
        <v>0.001</v>
      </c>
      <c r="J67" s="9">
        <v>0.002</v>
      </c>
    </row>
    <row r="68" customHeight="1" spans="1:10">
      <c r="A68" s="5" t="str">
        <f t="shared" si="0"/>
        <v>Angola-Africa2001</v>
      </c>
      <c r="B68" s="6" t="s">
        <v>73</v>
      </c>
      <c r="C68" s="6" t="s">
        <v>69</v>
      </c>
      <c r="D68" s="7" t="s">
        <v>278</v>
      </c>
      <c r="E68" s="8"/>
      <c r="F68" s="8"/>
      <c r="G68" s="8"/>
      <c r="H68" s="8"/>
      <c r="I68" s="9">
        <v>0.001</v>
      </c>
      <c r="J68" s="9">
        <v>0.005</v>
      </c>
    </row>
    <row r="69" customHeight="1" spans="1:10">
      <c r="A69" s="5" t="str">
        <f t="shared" si="0"/>
        <v>Angola-Africa2002</v>
      </c>
      <c r="B69" s="6" t="s">
        <v>73</v>
      </c>
      <c r="C69" s="6" t="s">
        <v>69</v>
      </c>
      <c r="D69" s="7" t="s">
        <v>279</v>
      </c>
      <c r="E69" s="8"/>
      <c r="F69" s="8"/>
      <c r="G69" s="8"/>
      <c r="H69" s="8"/>
      <c r="I69" s="9">
        <v>0.003</v>
      </c>
      <c r="J69" s="9">
        <v>0.009</v>
      </c>
    </row>
    <row r="70" customHeight="1" spans="1:10">
      <c r="A70" s="5" t="str">
        <f t="shared" si="0"/>
        <v>Angola-Africa2003</v>
      </c>
      <c r="B70" s="6" t="s">
        <v>73</v>
      </c>
      <c r="C70" s="6" t="s">
        <v>69</v>
      </c>
      <c r="D70" s="7" t="s">
        <v>280</v>
      </c>
      <c r="E70" s="8"/>
      <c r="F70" s="9">
        <v>119</v>
      </c>
      <c r="G70" s="8"/>
      <c r="H70" s="8"/>
      <c r="I70" s="9">
        <v>0.004</v>
      </c>
      <c r="J70" s="9">
        <v>0.023</v>
      </c>
    </row>
    <row r="71" customHeight="1" spans="1:10">
      <c r="A71" s="5" t="str">
        <f t="shared" si="0"/>
        <v>Angola-Africa2004</v>
      </c>
      <c r="B71" s="6" t="s">
        <v>73</v>
      </c>
      <c r="C71" s="6" t="s">
        <v>69</v>
      </c>
      <c r="D71" s="7" t="s">
        <v>281</v>
      </c>
      <c r="E71" s="8"/>
      <c r="F71" s="9">
        <v>119</v>
      </c>
      <c r="G71" s="8"/>
      <c r="H71" s="8"/>
      <c r="I71" s="9">
        <v>0.005</v>
      </c>
      <c r="J71" s="9">
        <v>0.046</v>
      </c>
    </row>
    <row r="72" customHeight="1" spans="1:10">
      <c r="A72" s="5" t="str">
        <f t="shared" si="0"/>
        <v>Angola-Africa2005</v>
      </c>
      <c r="B72" s="6" t="s">
        <v>73</v>
      </c>
      <c r="C72" s="6" t="s">
        <v>69</v>
      </c>
      <c r="D72" s="7" t="s">
        <v>282</v>
      </c>
      <c r="E72" s="9">
        <v>0.521</v>
      </c>
      <c r="F72" s="9">
        <v>119</v>
      </c>
      <c r="G72" s="8"/>
      <c r="H72" s="9">
        <v>272</v>
      </c>
      <c r="I72" s="9">
        <v>0.011</v>
      </c>
      <c r="J72" s="9">
        <v>0.097</v>
      </c>
    </row>
    <row r="73" customHeight="1" spans="1:10">
      <c r="A73" s="5" t="str">
        <f t="shared" si="0"/>
        <v>Angola-Africa2006</v>
      </c>
      <c r="B73" s="6" t="s">
        <v>73</v>
      </c>
      <c r="C73" s="6" t="s">
        <v>69</v>
      </c>
      <c r="D73" s="7" t="s">
        <v>287</v>
      </c>
      <c r="E73" s="9">
        <v>0.521</v>
      </c>
      <c r="F73" s="9">
        <v>119</v>
      </c>
      <c r="G73" s="8"/>
      <c r="H73" s="9">
        <v>272</v>
      </c>
      <c r="I73" s="9">
        <v>0.019</v>
      </c>
      <c r="J73" s="9">
        <v>0.178</v>
      </c>
    </row>
    <row r="74" customHeight="1" spans="1:10">
      <c r="A74" s="5" t="str">
        <f t="shared" si="0"/>
        <v>Angola-Africa2007</v>
      </c>
      <c r="B74" s="6" t="s">
        <v>73</v>
      </c>
      <c r="C74" s="6" t="s">
        <v>69</v>
      </c>
      <c r="D74" s="7" t="s">
        <v>289</v>
      </c>
      <c r="E74" s="9">
        <v>0.521</v>
      </c>
      <c r="F74" s="9">
        <v>119</v>
      </c>
      <c r="G74" s="8"/>
      <c r="H74" s="9">
        <v>272</v>
      </c>
      <c r="I74" s="9">
        <v>0.032</v>
      </c>
      <c r="J74" s="9">
        <v>0.28</v>
      </c>
    </row>
    <row r="75" customHeight="1" spans="1:10">
      <c r="A75" s="5" t="str">
        <f t="shared" si="0"/>
        <v>Angola-Africa2008</v>
      </c>
      <c r="B75" s="6" t="s">
        <v>73</v>
      </c>
      <c r="C75" s="6" t="s">
        <v>69</v>
      </c>
      <c r="D75" s="7" t="s">
        <v>283</v>
      </c>
      <c r="E75" s="9">
        <v>0.521</v>
      </c>
      <c r="F75" s="9">
        <v>68</v>
      </c>
      <c r="G75" s="8"/>
      <c r="H75" s="9">
        <v>272</v>
      </c>
      <c r="I75" s="9">
        <v>0.046</v>
      </c>
      <c r="J75" s="9">
        <v>0.37</v>
      </c>
    </row>
    <row r="76" customHeight="1" spans="1:10">
      <c r="A76" s="5" t="str">
        <f t="shared" si="0"/>
        <v>Angola-Africa2009</v>
      </c>
      <c r="B76" s="6" t="s">
        <v>73</v>
      </c>
      <c r="C76" s="6" t="s">
        <v>69</v>
      </c>
      <c r="D76" s="7" t="s">
        <v>284</v>
      </c>
      <c r="E76" s="9">
        <v>0.521</v>
      </c>
      <c r="F76" s="9">
        <v>68</v>
      </c>
      <c r="G76" s="8"/>
      <c r="H76" s="9">
        <v>272</v>
      </c>
      <c r="I76" s="9">
        <v>0.06</v>
      </c>
      <c r="J76" s="9">
        <v>0.428</v>
      </c>
    </row>
    <row r="77" customHeight="1" spans="1:10">
      <c r="A77" s="5" t="str">
        <f t="shared" si="0"/>
        <v>Angola-Africa2010</v>
      </c>
      <c r="B77" s="6" t="s">
        <v>73</v>
      </c>
      <c r="C77" s="6" t="s">
        <v>69</v>
      </c>
      <c r="D77" s="7" t="s">
        <v>288</v>
      </c>
      <c r="E77" s="9">
        <v>0.521</v>
      </c>
      <c r="F77" s="9">
        <v>66</v>
      </c>
      <c r="G77" s="8"/>
      <c r="H77" s="9">
        <v>282</v>
      </c>
      <c r="I77" s="9">
        <v>0.1</v>
      </c>
      <c r="J77" s="9">
        <v>0.481</v>
      </c>
    </row>
    <row r="78" customHeight="1" spans="1:10">
      <c r="A78" s="5" t="str">
        <f t="shared" si="0"/>
        <v>Angola-Africa2011</v>
      </c>
      <c r="B78" s="6" t="s">
        <v>73</v>
      </c>
      <c r="C78" s="6" t="s">
        <v>69</v>
      </c>
      <c r="D78" s="7" t="s">
        <v>285</v>
      </c>
      <c r="E78" s="9">
        <v>0.521</v>
      </c>
      <c r="F78" s="9">
        <v>66</v>
      </c>
      <c r="G78" s="8"/>
      <c r="H78" s="9">
        <v>282</v>
      </c>
      <c r="I78" s="9">
        <v>0.148</v>
      </c>
      <c r="J78" s="9">
        <v>0.53</v>
      </c>
    </row>
    <row r="79" customHeight="1" spans="1:10">
      <c r="A79" s="5" t="str">
        <f t="shared" si="0"/>
        <v>Angola-Africa2012</v>
      </c>
      <c r="B79" s="6" t="s">
        <v>73</v>
      </c>
      <c r="C79" s="6" t="s">
        <v>69</v>
      </c>
      <c r="D79" s="7" t="s">
        <v>286</v>
      </c>
      <c r="E79" s="9">
        <v>0.521</v>
      </c>
      <c r="F79" s="9">
        <v>66</v>
      </c>
      <c r="G79" s="9">
        <v>178</v>
      </c>
      <c r="H79" s="9">
        <v>282</v>
      </c>
      <c r="I79" s="9">
        <v>0.169</v>
      </c>
      <c r="J79" s="9">
        <v>0.614</v>
      </c>
    </row>
    <row r="80" customHeight="1" spans="1:10">
      <c r="A80" s="5" t="str">
        <f t="shared" si="0"/>
        <v>Antigua and Barbuda-The Americas2000</v>
      </c>
      <c r="B80" s="6" t="s">
        <v>74</v>
      </c>
      <c r="C80" s="6" t="s">
        <v>75</v>
      </c>
      <c r="D80" s="7" t="s">
        <v>277</v>
      </c>
      <c r="E80" s="8"/>
      <c r="F80" s="8"/>
      <c r="G80" s="8"/>
      <c r="H80" s="8"/>
      <c r="I80" s="9">
        <v>0.065</v>
      </c>
      <c r="J80" s="9">
        <v>0.283</v>
      </c>
    </row>
    <row r="81" customHeight="1" spans="1:10">
      <c r="A81" s="5" t="str">
        <f t="shared" si="0"/>
        <v>Antigua and Barbuda-The Americas2001</v>
      </c>
      <c r="B81" s="6" t="s">
        <v>74</v>
      </c>
      <c r="C81" s="6" t="s">
        <v>75</v>
      </c>
      <c r="D81" s="7" t="s">
        <v>278</v>
      </c>
      <c r="E81" s="8"/>
      <c r="F81" s="8"/>
      <c r="G81" s="8"/>
      <c r="H81" s="8"/>
      <c r="I81" s="9">
        <v>0.089</v>
      </c>
      <c r="J81" s="9">
        <v>0.317</v>
      </c>
    </row>
    <row r="82" customHeight="1" spans="1:10">
      <c r="A82" s="5" t="str">
        <f t="shared" si="0"/>
        <v>Antigua and Barbuda-The Americas2002</v>
      </c>
      <c r="B82" s="6" t="s">
        <v>74</v>
      </c>
      <c r="C82" s="6" t="s">
        <v>75</v>
      </c>
      <c r="D82" s="7" t="s">
        <v>279</v>
      </c>
      <c r="E82" s="8"/>
      <c r="F82" s="8"/>
      <c r="G82" s="8"/>
      <c r="H82" s="8"/>
      <c r="I82" s="9">
        <v>0.125</v>
      </c>
      <c r="J82" s="9">
        <v>0.477</v>
      </c>
    </row>
    <row r="83" customHeight="1" spans="1:10">
      <c r="A83" s="5" t="str">
        <f t="shared" si="0"/>
        <v>Antigua and Barbuda-The Americas2003</v>
      </c>
      <c r="B83" s="6" t="s">
        <v>74</v>
      </c>
      <c r="C83" s="6" t="s">
        <v>75</v>
      </c>
      <c r="D83" s="7" t="s">
        <v>280</v>
      </c>
      <c r="E83" s="8"/>
      <c r="F83" s="8"/>
      <c r="G83" s="8"/>
      <c r="H83" s="8"/>
      <c r="I83" s="9">
        <v>0.172</v>
      </c>
      <c r="J83" s="9">
        <v>0.57</v>
      </c>
    </row>
    <row r="84" customHeight="1" spans="1:10">
      <c r="A84" s="5" t="str">
        <f t="shared" si="0"/>
        <v>Antigua and Barbuda-The Americas2004</v>
      </c>
      <c r="B84" s="6" t="s">
        <v>74</v>
      </c>
      <c r="C84" s="6" t="s">
        <v>75</v>
      </c>
      <c r="D84" s="7" t="s">
        <v>281</v>
      </c>
      <c r="E84" s="8"/>
      <c r="F84" s="8"/>
      <c r="G84" s="8"/>
      <c r="H84" s="8"/>
      <c r="I84" s="9">
        <v>0.243</v>
      </c>
      <c r="J84" s="9">
        <v>0.661</v>
      </c>
    </row>
    <row r="85" customHeight="1" spans="1:10">
      <c r="A85" s="5" t="str">
        <f t="shared" si="0"/>
        <v>Antigua and Barbuda-The Americas2005</v>
      </c>
      <c r="B85" s="6" t="s">
        <v>74</v>
      </c>
      <c r="C85" s="6" t="s">
        <v>75</v>
      </c>
      <c r="D85" s="7" t="s">
        <v>282</v>
      </c>
      <c r="E85" s="9">
        <v>0.515</v>
      </c>
      <c r="F85" s="9">
        <v>31</v>
      </c>
      <c r="G85" s="8"/>
      <c r="H85" s="9">
        <v>184</v>
      </c>
      <c r="I85" s="9">
        <v>0.27</v>
      </c>
      <c r="J85" s="9">
        <v>1.042</v>
      </c>
    </row>
    <row r="86" customHeight="1" spans="1:10">
      <c r="A86" s="5" t="str">
        <f t="shared" si="0"/>
        <v>Antigua and Barbuda-The Americas2006</v>
      </c>
      <c r="B86" s="6" t="s">
        <v>74</v>
      </c>
      <c r="C86" s="6" t="s">
        <v>75</v>
      </c>
      <c r="D86" s="7" t="s">
        <v>287</v>
      </c>
      <c r="E86" s="9">
        <v>0.476</v>
      </c>
      <c r="F86" s="9">
        <v>21</v>
      </c>
      <c r="G86" s="8"/>
      <c r="H86" s="9">
        <v>184</v>
      </c>
      <c r="I86" s="9">
        <v>0.3</v>
      </c>
      <c r="J86" s="9">
        <v>1.32</v>
      </c>
    </row>
    <row r="87" customHeight="1" spans="1:10">
      <c r="A87" s="5" t="str">
        <f t="shared" si="0"/>
        <v>Antigua and Barbuda-The Americas2007</v>
      </c>
      <c r="B87" s="6" t="s">
        <v>74</v>
      </c>
      <c r="C87" s="6" t="s">
        <v>75</v>
      </c>
      <c r="D87" s="7" t="s">
        <v>289</v>
      </c>
      <c r="E87" s="9">
        <v>0.462</v>
      </c>
      <c r="F87" s="9">
        <v>21</v>
      </c>
      <c r="G87" s="8"/>
      <c r="H87" s="9">
        <v>184</v>
      </c>
      <c r="I87" s="9">
        <v>0.34</v>
      </c>
      <c r="J87" s="9">
        <v>1.332</v>
      </c>
    </row>
    <row r="88" customHeight="1" spans="1:10">
      <c r="A88" s="5" t="str">
        <f t="shared" si="0"/>
        <v>Antigua and Barbuda-The Americas2008</v>
      </c>
      <c r="B88" s="6" t="s">
        <v>74</v>
      </c>
      <c r="C88" s="6" t="s">
        <v>75</v>
      </c>
      <c r="D88" s="7" t="s">
        <v>283</v>
      </c>
      <c r="E88" s="9">
        <v>0.462</v>
      </c>
      <c r="F88" s="9">
        <v>21</v>
      </c>
      <c r="G88" s="8"/>
      <c r="H88" s="9">
        <v>207</v>
      </c>
      <c r="I88" s="9">
        <v>0.38</v>
      </c>
      <c r="J88" s="9">
        <v>1.6</v>
      </c>
    </row>
    <row r="89" customHeight="1" spans="1:10">
      <c r="A89" s="5" t="str">
        <f t="shared" si="0"/>
        <v>Antigua and Barbuda-The Americas2009</v>
      </c>
      <c r="B89" s="6" t="s">
        <v>74</v>
      </c>
      <c r="C89" s="6" t="s">
        <v>75</v>
      </c>
      <c r="D89" s="7" t="s">
        <v>284</v>
      </c>
      <c r="E89" s="9">
        <v>0.41</v>
      </c>
      <c r="F89" s="9">
        <v>21</v>
      </c>
      <c r="G89" s="8"/>
      <c r="H89" s="9">
        <v>207</v>
      </c>
      <c r="I89" s="9">
        <v>0.42</v>
      </c>
      <c r="J89" s="9">
        <v>1.563</v>
      </c>
    </row>
    <row r="90" customHeight="1" spans="1:10">
      <c r="A90" s="5" t="str">
        <f t="shared" si="0"/>
        <v>Antigua and Barbuda-The Americas2010</v>
      </c>
      <c r="B90" s="6" t="s">
        <v>74</v>
      </c>
      <c r="C90" s="6" t="s">
        <v>75</v>
      </c>
      <c r="D90" s="7" t="s">
        <v>288</v>
      </c>
      <c r="E90" s="9">
        <v>0.41</v>
      </c>
      <c r="F90" s="9">
        <v>21</v>
      </c>
      <c r="G90" s="8"/>
      <c r="H90" s="9">
        <v>207</v>
      </c>
      <c r="I90" s="9">
        <v>0.47</v>
      </c>
      <c r="J90" s="9">
        <v>1.926</v>
      </c>
    </row>
    <row r="91" customHeight="1" spans="1:10">
      <c r="A91" s="5" t="str">
        <f t="shared" si="0"/>
        <v>Antigua and Barbuda-The Americas2011</v>
      </c>
      <c r="B91" s="6" t="s">
        <v>74</v>
      </c>
      <c r="C91" s="6" t="s">
        <v>75</v>
      </c>
      <c r="D91" s="7" t="s">
        <v>285</v>
      </c>
      <c r="E91" s="9">
        <v>0.41</v>
      </c>
      <c r="F91" s="9">
        <v>21</v>
      </c>
      <c r="G91" s="8"/>
      <c r="H91" s="9">
        <v>207</v>
      </c>
      <c r="I91" s="9">
        <v>0.53</v>
      </c>
      <c r="J91" s="9">
        <v>1.997</v>
      </c>
    </row>
    <row r="92" customHeight="1" spans="1:10">
      <c r="A92" s="5" t="str">
        <f t="shared" si="0"/>
        <v>Antigua and Barbuda-The Americas2012</v>
      </c>
      <c r="B92" s="6" t="s">
        <v>74</v>
      </c>
      <c r="C92" s="6" t="s">
        <v>75</v>
      </c>
      <c r="D92" s="7" t="s">
        <v>286</v>
      </c>
      <c r="E92" s="9">
        <v>0.41</v>
      </c>
      <c r="F92" s="9">
        <v>21</v>
      </c>
      <c r="G92" s="9">
        <v>66</v>
      </c>
      <c r="H92" s="9">
        <v>207</v>
      </c>
      <c r="I92" s="9">
        <v>0.59</v>
      </c>
      <c r="J92" s="9">
        <v>1.43</v>
      </c>
    </row>
    <row r="93" customHeight="1" spans="1:10">
      <c r="A93" s="5" t="str">
        <f t="shared" si="0"/>
        <v>Argentina-The Americas2000</v>
      </c>
      <c r="B93" s="6" t="s">
        <v>76</v>
      </c>
      <c r="C93" s="6" t="s">
        <v>75</v>
      </c>
      <c r="D93" s="7" t="s">
        <v>277</v>
      </c>
      <c r="E93" s="8"/>
      <c r="F93" s="8"/>
      <c r="G93" s="8"/>
      <c r="H93" s="8"/>
      <c r="I93" s="9">
        <v>0.07</v>
      </c>
      <c r="J93" s="9">
        <v>0.176</v>
      </c>
    </row>
    <row r="94" customHeight="1" spans="1:10">
      <c r="A94" s="5" t="str">
        <f t="shared" si="0"/>
        <v>Argentina-The Americas2001</v>
      </c>
      <c r="B94" s="6" t="s">
        <v>76</v>
      </c>
      <c r="C94" s="6" t="s">
        <v>75</v>
      </c>
      <c r="D94" s="7" t="s">
        <v>278</v>
      </c>
      <c r="E94" s="8"/>
      <c r="F94" s="8"/>
      <c r="G94" s="8"/>
      <c r="H94" s="8"/>
      <c r="I94" s="9">
        <v>0.098</v>
      </c>
      <c r="J94" s="9">
        <v>0.181</v>
      </c>
    </row>
    <row r="95" customHeight="1" spans="1:10">
      <c r="A95" s="5" t="str">
        <f t="shared" si="0"/>
        <v>Argentina-The Americas2002</v>
      </c>
      <c r="B95" s="6" t="s">
        <v>76</v>
      </c>
      <c r="C95" s="6" t="s">
        <v>75</v>
      </c>
      <c r="D95" s="7" t="s">
        <v>279</v>
      </c>
      <c r="E95" s="8"/>
      <c r="F95" s="8"/>
      <c r="G95" s="8"/>
      <c r="H95" s="8"/>
      <c r="I95" s="9">
        <v>0.109</v>
      </c>
      <c r="J95" s="9">
        <v>0.175</v>
      </c>
    </row>
    <row r="96" customHeight="1" spans="1:10">
      <c r="A96" s="5" t="str">
        <f t="shared" si="0"/>
        <v>Argentina-The Americas2003</v>
      </c>
      <c r="B96" s="6" t="s">
        <v>76</v>
      </c>
      <c r="C96" s="6" t="s">
        <v>75</v>
      </c>
      <c r="D96" s="7" t="s">
        <v>280</v>
      </c>
      <c r="E96" s="8"/>
      <c r="F96" s="9">
        <v>66</v>
      </c>
      <c r="G96" s="8"/>
      <c r="H96" s="8"/>
      <c r="I96" s="9">
        <v>0.119</v>
      </c>
      <c r="J96" s="9">
        <v>0.207</v>
      </c>
    </row>
    <row r="97" customHeight="1" spans="1:10">
      <c r="A97" s="5" t="str">
        <f t="shared" si="0"/>
        <v>Argentina-The Americas2004</v>
      </c>
      <c r="B97" s="6" t="s">
        <v>76</v>
      </c>
      <c r="C97" s="6" t="s">
        <v>75</v>
      </c>
      <c r="D97" s="7" t="s">
        <v>281</v>
      </c>
      <c r="E97" s="8"/>
      <c r="F97" s="9">
        <v>30</v>
      </c>
      <c r="G97" s="8"/>
      <c r="H97" s="8"/>
      <c r="I97" s="9">
        <v>0.16</v>
      </c>
      <c r="J97" s="9">
        <v>0.353</v>
      </c>
    </row>
    <row r="98" customHeight="1" spans="1:10">
      <c r="A98" s="5" t="str">
        <f t="shared" si="0"/>
        <v>Argentina-The Americas2005</v>
      </c>
      <c r="B98" s="6" t="s">
        <v>76</v>
      </c>
      <c r="C98" s="6" t="s">
        <v>75</v>
      </c>
      <c r="D98" s="7" t="s">
        <v>282</v>
      </c>
      <c r="E98" s="9">
        <v>1.075</v>
      </c>
      <c r="F98" s="9">
        <v>30</v>
      </c>
      <c r="G98" s="8"/>
      <c r="H98" s="9">
        <v>453</v>
      </c>
      <c r="I98" s="9">
        <v>0.177</v>
      </c>
      <c r="J98" s="9">
        <v>0.573</v>
      </c>
    </row>
    <row r="99" customHeight="1" spans="1:10">
      <c r="A99" s="5" t="str">
        <f t="shared" si="0"/>
        <v>Argentina-The Americas2006</v>
      </c>
      <c r="B99" s="6" t="s">
        <v>76</v>
      </c>
      <c r="C99" s="6" t="s">
        <v>75</v>
      </c>
      <c r="D99" s="7" t="s">
        <v>287</v>
      </c>
      <c r="E99" s="9">
        <v>1.076</v>
      </c>
      <c r="F99" s="9">
        <v>30</v>
      </c>
      <c r="G99" s="8"/>
      <c r="H99" s="9">
        <v>453</v>
      </c>
      <c r="I99" s="9">
        <v>0.209</v>
      </c>
      <c r="J99" s="9">
        <v>0.808</v>
      </c>
    </row>
    <row r="100" customHeight="1" spans="1:10">
      <c r="A100" s="5" t="str">
        <f t="shared" si="0"/>
        <v>Argentina-The Americas2007</v>
      </c>
      <c r="B100" s="6" t="s">
        <v>76</v>
      </c>
      <c r="C100" s="6" t="s">
        <v>75</v>
      </c>
      <c r="D100" s="7" t="s">
        <v>289</v>
      </c>
      <c r="E100" s="9">
        <v>1.076</v>
      </c>
      <c r="F100" s="9">
        <v>30</v>
      </c>
      <c r="G100" s="8"/>
      <c r="H100" s="9">
        <v>453</v>
      </c>
      <c r="I100" s="9">
        <v>0.259</v>
      </c>
      <c r="J100" s="9">
        <v>1.027</v>
      </c>
    </row>
    <row r="101" customHeight="1" spans="1:10">
      <c r="A101" s="5" t="str">
        <f t="shared" si="0"/>
        <v>Argentina-The Americas2008</v>
      </c>
      <c r="B101" s="6" t="s">
        <v>76</v>
      </c>
      <c r="C101" s="6" t="s">
        <v>75</v>
      </c>
      <c r="D101" s="7" t="s">
        <v>283</v>
      </c>
      <c r="E101" s="9">
        <v>1.076</v>
      </c>
      <c r="F101" s="9">
        <v>31</v>
      </c>
      <c r="G101" s="8"/>
      <c r="H101" s="9">
        <v>453</v>
      </c>
      <c r="I101" s="9">
        <v>0.281</v>
      </c>
      <c r="J101" s="9">
        <v>1.172</v>
      </c>
    </row>
    <row r="102" customHeight="1" spans="1:10">
      <c r="A102" s="5" t="str">
        <f t="shared" si="0"/>
        <v>Argentina-The Americas2009</v>
      </c>
      <c r="B102" s="6" t="s">
        <v>76</v>
      </c>
      <c r="C102" s="6" t="s">
        <v>75</v>
      </c>
      <c r="D102" s="7" t="s">
        <v>284</v>
      </c>
      <c r="E102" s="9">
        <v>1.076</v>
      </c>
      <c r="F102" s="9">
        <v>26</v>
      </c>
      <c r="G102" s="8"/>
      <c r="H102" s="9">
        <v>453</v>
      </c>
      <c r="I102" s="9">
        <v>0.34</v>
      </c>
      <c r="J102" s="9">
        <v>1.311</v>
      </c>
    </row>
    <row r="103" customHeight="1" spans="1:10">
      <c r="A103" s="5" t="str">
        <f t="shared" si="0"/>
        <v>Argentina-The Americas2010</v>
      </c>
      <c r="B103" s="6" t="s">
        <v>76</v>
      </c>
      <c r="C103" s="6" t="s">
        <v>75</v>
      </c>
      <c r="D103" s="7" t="s">
        <v>288</v>
      </c>
      <c r="E103" s="9">
        <v>1.076</v>
      </c>
      <c r="F103" s="9">
        <v>25</v>
      </c>
      <c r="G103" s="8"/>
      <c r="H103" s="9">
        <v>453</v>
      </c>
      <c r="I103" s="9">
        <v>0.45</v>
      </c>
      <c r="J103" s="9">
        <v>1.414</v>
      </c>
    </row>
    <row r="104" customHeight="1" spans="1:10">
      <c r="A104" s="5" t="str">
        <f t="shared" si="0"/>
        <v>Argentina-The Americas2011</v>
      </c>
      <c r="B104" s="6" t="s">
        <v>76</v>
      </c>
      <c r="C104" s="6" t="s">
        <v>75</v>
      </c>
      <c r="D104" s="7" t="s">
        <v>285</v>
      </c>
      <c r="E104" s="9">
        <v>1.077</v>
      </c>
      <c r="F104" s="9">
        <v>25</v>
      </c>
      <c r="G104" s="8"/>
      <c r="H104" s="9">
        <v>415</v>
      </c>
      <c r="I104" s="9">
        <v>0.51</v>
      </c>
      <c r="J104" s="9">
        <v>1.491</v>
      </c>
    </row>
    <row r="105" customHeight="1" spans="1:10">
      <c r="A105" s="5" t="str">
        <f t="shared" si="0"/>
        <v>Argentina-The Americas2012</v>
      </c>
      <c r="B105" s="6" t="s">
        <v>76</v>
      </c>
      <c r="C105" s="6" t="s">
        <v>75</v>
      </c>
      <c r="D105" s="7" t="s">
        <v>286</v>
      </c>
      <c r="E105" s="9">
        <v>1.078</v>
      </c>
      <c r="F105" s="9">
        <v>25</v>
      </c>
      <c r="G105" s="9">
        <v>121</v>
      </c>
      <c r="H105" s="9">
        <v>405</v>
      </c>
      <c r="I105" s="9">
        <v>0.558</v>
      </c>
      <c r="J105" s="9">
        <v>1.566</v>
      </c>
    </row>
    <row r="106" customHeight="1" spans="1:10">
      <c r="A106" s="5" t="str">
        <f t="shared" si="0"/>
        <v>Armenia-Asia2000</v>
      </c>
      <c r="B106" s="6" t="s">
        <v>77</v>
      </c>
      <c r="C106" s="6" t="s">
        <v>65</v>
      </c>
      <c r="D106" s="7" t="s">
        <v>277</v>
      </c>
      <c r="E106" s="8"/>
      <c r="F106" s="8"/>
      <c r="G106" s="8"/>
      <c r="H106" s="8"/>
      <c r="I106" s="9">
        <v>0.013</v>
      </c>
      <c r="J106" s="9">
        <v>0.006</v>
      </c>
    </row>
    <row r="107" customHeight="1" spans="1:10">
      <c r="A107" s="5" t="str">
        <f t="shared" si="0"/>
        <v>Armenia-Asia2001</v>
      </c>
      <c r="B107" s="6" t="s">
        <v>77</v>
      </c>
      <c r="C107" s="6" t="s">
        <v>65</v>
      </c>
      <c r="D107" s="7" t="s">
        <v>278</v>
      </c>
      <c r="E107" s="8"/>
      <c r="F107" s="8"/>
      <c r="G107" s="8"/>
      <c r="H107" s="8"/>
      <c r="I107" s="9">
        <v>0.016</v>
      </c>
      <c r="J107" s="9">
        <v>0.008</v>
      </c>
    </row>
    <row r="108" customHeight="1" spans="1:10">
      <c r="A108" s="5" t="str">
        <f t="shared" si="0"/>
        <v>Armenia-Asia2002</v>
      </c>
      <c r="B108" s="6" t="s">
        <v>77</v>
      </c>
      <c r="C108" s="6" t="s">
        <v>65</v>
      </c>
      <c r="D108" s="7" t="s">
        <v>279</v>
      </c>
      <c r="E108" s="8"/>
      <c r="F108" s="8"/>
      <c r="G108" s="8"/>
      <c r="H108" s="8"/>
      <c r="I108" s="9">
        <v>0.02</v>
      </c>
      <c r="J108" s="9">
        <v>0.023</v>
      </c>
    </row>
    <row r="109" customHeight="1" spans="1:10">
      <c r="A109" s="5" t="str">
        <f t="shared" si="0"/>
        <v>Armenia-Asia2003</v>
      </c>
      <c r="B109" s="6" t="s">
        <v>77</v>
      </c>
      <c r="C109" s="6" t="s">
        <v>65</v>
      </c>
      <c r="D109" s="7" t="s">
        <v>280</v>
      </c>
      <c r="E109" s="8"/>
      <c r="F109" s="9">
        <v>18</v>
      </c>
      <c r="G109" s="8"/>
      <c r="H109" s="8"/>
      <c r="I109" s="9">
        <v>0.046</v>
      </c>
      <c r="J109" s="9">
        <v>0.038</v>
      </c>
    </row>
    <row r="110" customHeight="1" spans="1:10">
      <c r="A110" s="5" t="str">
        <f t="shared" si="0"/>
        <v>Armenia-Asia2004</v>
      </c>
      <c r="B110" s="6" t="s">
        <v>77</v>
      </c>
      <c r="C110" s="6" t="s">
        <v>65</v>
      </c>
      <c r="D110" s="7" t="s">
        <v>281</v>
      </c>
      <c r="E110" s="8"/>
      <c r="F110" s="9">
        <v>18</v>
      </c>
      <c r="G110" s="8"/>
      <c r="H110" s="8"/>
      <c r="I110" s="9">
        <v>0.049</v>
      </c>
      <c r="J110" s="9">
        <v>0.067</v>
      </c>
    </row>
    <row r="111" customHeight="1" spans="1:10">
      <c r="A111" s="5" t="str">
        <f t="shared" si="0"/>
        <v>Armenia-Asia2005</v>
      </c>
      <c r="B111" s="6" t="s">
        <v>77</v>
      </c>
      <c r="C111" s="6" t="s">
        <v>65</v>
      </c>
      <c r="D111" s="7" t="s">
        <v>282</v>
      </c>
      <c r="E111" s="9">
        <v>0.366</v>
      </c>
      <c r="F111" s="9">
        <v>18</v>
      </c>
      <c r="G111" s="8"/>
      <c r="H111" s="9">
        <v>580</v>
      </c>
      <c r="I111" s="9">
        <v>0.053</v>
      </c>
      <c r="J111" s="9">
        <v>0.105</v>
      </c>
    </row>
    <row r="112" customHeight="1" spans="1:10">
      <c r="A112" s="5" t="str">
        <f t="shared" si="0"/>
        <v>Armenia-Asia2006</v>
      </c>
      <c r="B112" s="6" t="s">
        <v>77</v>
      </c>
      <c r="C112" s="6" t="s">
        <v>65</v>
      </c>
      <c r="D112" s="7" t="s">
        <v>287</v>
      </c>
      <c r="E112" s="9">
        <v>0.366</v>
      </c>
      <c r="F112" s="9">
        <v>17</v>
      </c>
      <c r="G112" s="8"/>
      <c r="H112" s="9">
        <v>580</v>
      </c>
      <c r="I112" s="9">
        <v>0.056</v>
      </c>
      <c r="J112" s="9">
        <v>0.42</v>
      </c>
    </row>
    <row r="113" customHeight="1" spans="1:10">
      <c r="A113" s="5" t="str">
        <f t="shared" si="0"/>
        <v>Armenia-Asia2007</v>
      </c>
      <c r="B113" s="6" t="s">
        <v>77</v>
      </c>
      <c r="C113" s="6" t="s">
        <v>65</v>
      </c>
      <c r="D113" s="7" t="s">
        <v>289</v>
      </c>
      <c r="E113" s="9">
        <v>0.388</v>
      </c>
      <c r="F113" s="9">
        <v>17</v>
      </c>
      <c r="G113" s="8"/>
      <c r="H113" s="9">
        <v>581</v>
      </c>
      <c r="I113" s="9">
        <v>0.06</v>
      </c>
      <c r="J113" s="9">
        <v>0.628</v>
      </c>
    </row>
    <row r="114" customHeight="1" spans="1:10">
      <c r="A114" s="5" t="str">
        <f t="shared" si="0"/>
        <v>Armenia-Asia2008</v>
      </c>
      <c r="B114" s="6" t="s">
        <v>77</v>
      </c>
      <c r="C114" s="6" t="s">
        <v>65</v>
      </c>
      <c r="D114" s="7" t="s">
        <v>283</v>
      </c>
      <c r="E114" s="9">
        <v>0.386</v>
      </c>
      <c r="F114" s="9">
        <v>17</v>
      </c>
      <c r="G114" s="8"/>
      <c r="H114" s="9">
        <v>581</v>
      </c>
      <c r="I114" s="9">
        <v>0.062</v>
      </c>
      <c r="J114" s="9">
        <v>0.484</v>
      </c>
    </row>
    <row r="115" customHeight="1" spans="1:10">
      <c r="A115" s="5" t="str">
        <f t="shared" si="0"/>
        <v>Armenia-Asia2009</v>
      </c>
      <c r="B115" s="6" t="s">
        <v>77</v>
      </c>
      <c r="C115" s="6" t="s">
        <v>65</v>
      </c>
      <c r="D115" s="7" t="s">
        <v>284</v>
      </c>
      <c r="E115" s="9">
        <v>0.386</v>
      </c>
      <c r="F115" s="9">
        <v>14</v>
      </c>
      <c r="G115" s="8"/>
      <c r="H115" s="9">
        <v>581</v>
      </c>
      <c r="I115" s="9">
        <v>0.153</v>
      </c>
      <c r="J115" s="9">
        <v>0.738</v>
      </c>
    </row>
    <row r="116" customHeight="1" spans="1:10">
      <c r="A116" s="5" t="str">
        <f t="shared" si="0"/>
        <v>Armenia-Asia2010</v>
      </c>
      <c r="B116" s="6" t="s">
        <v>77</v>
      </c>
      <c r="C116" s="6" t="s">
        <v>65</v>
      </c>
      <c r="D116" s="7" t="s">
        <v>288</v>
      </c>
      <c r="E116" s="9">
        <v>0.386</v>
      </c>
      <c r="F116" s="9">
        <v>14</v>
      </c>
      <c r="G116" s="8"/>
      <c r="H116" s="9">
        <v>581</v>
      </c>
      <c r="I116" s="9">
        <v>0.25</v>
      </c>
      <c r="J116" s="9">
        <v>1.304</v>
      </c>
    </row>
    <row r="117" customHeight="1" spans="1:10">
      <c r="A117" s="5" t="str">
        <f t="shared" si="0"/>
        <v>Armenia-Asia2011</v>
      </c>
      <c r="B117" s="6" t="s">
        <v>77</v>
      </c>
      <c r="C117" s="6" t="s">
        <v>65</v>
      </c>
      <c r="D117" s="7" t="s">
        <v>285</v>
      </c>
      <c r="E117" s="9">
        <v>0.388</v>
      </c>
      <c r="F117" s="9">
        <v>8</v>
      </c>
      <c r="G117" s="8"/>
      <c r="H117" s="9">
        <v>500</v>
      </c>
      <c r="I117" s="9">
        <v>0.32</v>
      </c>
      <c r="J117" s="9">
        <v>1.083</v>
      </c>
    </row>
    <row r="118" customHeight="1" spans="1:10">
      <c r="A118" s="5" t="str">
        <f t="shared" si="0"/>
        <v>Armenia-Asia2012</v>
      </c>
      <c r="B118" s="6" t="s">
        <v>77</v>
      </c>
      <c r="C118" s="6" t="s">
        <v>65</v>
      </c>
      <c r="D118" s="7" t="s">
        <v>286</v>
      </c>
      <c r="E118" s="9">
        <v>0.388</v>
      </c>
      <c r="F118" s="9">
        <v>8</v>
      </c>
      <c r="G118" s="9">
        <v>40</v>
      </c>
      <c r="H118" s="9">
        <v>380</v>
      </c>
      <c r="I118" s="9">
        <v>0.392</v>
      </c>
      <c r="J118" s="9">
        <v>1.119</v>
      </c>
    </row>
    <row r="119" customHeight="1" spans="1:10">
      <c r="A119" s="5" t="str">
        <f t="shared" si="0"/>
        <v>Aruba-The Americas2000</v>
      </c>
      <c r="B119" s="6" t="s">
        <v>78</v>
      </c>
      <c r="C119" s="6" t="s">
        <v>75</v>
      </c>
      <c r="D119" s="7" t="s">
        <v>277</v>
      </c>
      <c r="E119" s="8"/>
      <c r="F119" s="8"/>
      <c r="G119" s="8"/>
      <c r="H119" s="8"/>
      <c r="I119" s="9">
        <v>0.154</v>
      </c>
      <c r="J119" s="9">
        <v>0.165</v>
      </c>
    </row>
    <row r="120" customHeight="1" spans="1:10">
      <c r="A120" s="5" t="str">
        <f t="shared" si="0"/>
        <v>Aruba-The Americas2001</v>
      </c>
      <c r="B120" s="6" t="s">
        <v>78</v>
      </c>
      <c r="C120" s="6" t="s">
        <v>75</v>
      </c>
      <c r="D120" s="7" t="s">
        <v>278</v>
      </c>
      <c r="E120" s="8"/>
      <c r="F120" s="8"/>
      <c r="G120" s="8"/>
      <c r="H120" s="8"/>
      <c r="I120" s="9">
        <v>0.171</v>
      </c>
      <c r="J120" s="9">
        <v>0.571</v>
      </c>
    </row>
    <row r="121" customHeight="1" spans="1:10">
      <c r="A121" s="5" t="str">
        <f t="shared" si="0"/>
        <v>Aruba-The Americas2002</v>
      </c>
      <c r="B121" s="6" t="s">
        <v>78</v>
      </c>
      <c r="C121" s="6" t="s">
        <v>75</v>
      </c>
      <c r="D121" s="7" t="s">
        <v>279</v>
      </c>
      <c r="E121" s="8"/>
      <c r="F121" s="8"/>
      <c r="G121" s="8"/>
      <c r="H121" s="8"/>
      <c r="I121" s="9">
        <v>0.188</v>
      </c>
      <c r="J121" s="9">
        <v>0.651</v>
      </c>
    </row>
    <row r="122" customHeight="1" spans="1:10">
      <c r="A122" s="5" t="str">
        <f t="shared" si="0"/>
        <v>Aruba-The Americas2003</v>
      </c>
      <c r="B122" s="6" t="s">
        <v>78</v>
      </c>
      <c r="C122" s="6" t="s">
        <v>75</v>
      </c>
      <c r="D122" s="7" t="s">
        <v>280</v>
      </c>
      <c r="E122" s="8"/>
      <c r="F122" s="8"/>
      <c r="G122" s="8"/>
      <c r="H122" s="8"/>
      <c r="I122" s="9">
        <v>0.208</v>
      </c>
      <c r="J122" s="9">
        <v>0.721</v>
      </c>
    </row>
    <row r="123" customHeight="1" spans="1:10">
      <c r="A123" s="5" t="str">
        <f t="shared" si="0"/>
        <v>Aruba-The Americas2004</v>
      </c>
      <c r="B123" s="6" t="s">
        <v>78</v>
      </c>
      <c r="C123" s="6" t="s">
        <v>75</v>
      </c>
      <c r="D123" s="7" t="s">
        <v>281</v>
      </c>
      <c r="E123" s="8"/>
      <c r="F123" s="8"/>
      <c r="G123" s="8"/>
      <c r="H123" s="8"/>
      <c r="I123" s="9">
        <v>0.23</v>
      </c>
      <c r="J123" s="9">
        <v>0.996</v>
      </c>
    </row>
    <row r="124" customHeight="1" spans="1:10">
      <c r="A124" s="5" t="str">
        <f t="shared" si="0"/>
        <v>Aruba-The Americas2005</v>
      </c>
      <c r="B124" s="6" t="s">
        <v>78</v>
      </c>
      <c r="C124" s="6" t="s">
        <v>75</v>
      </c>
      <c r="D124" s="7" t="s">
        <v>282</v>
      </c>
      <c r="E124" s="8"/>
      <c r="F124" s="8"/>
      <c r="G124" s="8"/>
      <c r="H124" s="8"/>
      <c r="I124" s="9">
        <v>0.254</v>
      </c>
      <c r="J124" s="9">
        <v>1.034</v>
      </c>
    </row>
    <row r="125" customHeight="1" spans="1:10">
      <c r="A125" s="5" t="str">
        <f t="shared" si="0"/>
        <v>Aruba-The Americas2006</v>
      </c>
      <c r="B125" s="6" t="s">
        <v>78</v>
      </c>
      <c r="C125" s="6" t="s">
        <v>75</v>
      </c>
      <c r="D125" s="7" t="s">
        <v>287</v>
      </c>
      <c r="E125" s="8"/>
      <c r="F125" s="8"/>
      <c r="G125" s="8"/>
      <c r="H125" s="8"/>
      <c r="I125" s="9">
        <v>0.28</v>
      </c>
      <c r="J125" s="9">
        <v>1.081</v>
      </c>
    </row>
    <row r="126" customHeight="1" spans="1:10">
      <c r="A126" s="5" t="str">
        <f t="shared" si="0"/>
        <v>Aruba-The Americas2007</v>
      </c>
      <c r="B126" s="6" t="s">
        <v>78</v>
      </c>
      <c r="C126" s="6" t="s">
        <v>75</v>
      </c>
      <c r="D126" s="7" t="s">
        <v>289</v>
      </c>
      <c r="E126" s="8"/>
      <c r="F126" s="8"/>
      <c r="G126" s="8"/>
      <c r="H126" s="8"/>
      <c r="I126" s="9">
        <v>0.309</v>
      </c>
      <c r="J126" s="9">
        <v>1.122</v>
      </c>
    </row>
    <row r="127" customHeight="1" spans="1:10">
      <c r="A127" s="5" t="str">
        <f t="shared" si="0"/>
        <v>Aruba-The Americas2008</v>
      </c>
      <c r="B127" s="6" t="s">
        <v>78</v>
      </c>
      <c r="C127" s="6" t="s">
        <v>75</v>
      </c>
      <c r="D127" s="7" t="s">
        <v>283</v>
      </c>
      <c r="E127" s="8"/>
      <c r="F127" s="8"/>
      <c r="G127" s="8"/>
      <c r="H127" s="8"/>
      <c r="I127" s="9">
        <v>0.52</v>
      </c>
      <c r="J127" s="9">
        <v>1.192</v>
      </c>
    </row>
    <row r="128" customHeight="1" spans="1:10">
      <c r="A128" s="5" t="str">
        <f t="shared" si="0"/>
        <v>Aruba-The Americas2009</v>
      </c>
      <c r="B128" s="6" t="s">
        <v>78</v>
      </c>
      <c r="C128" s="6" t="s">
        <v>75</v>
      </c>
      <c r="D128" s="7" t="s">
        <v>284</v>
      </c>
      <c r="E128" s="8"/>
      <c r="F128" s="8"/>
      <c r="G128" s="8"/>
      <c r="H128" s="8"/>
      <c r="I128" s="9">
        <v>0.58</v>
      </c>
      <c r="J128" s="9">
        <v>1.262</v>
      </c>
    </row>
    <row r="129" customHeight="1" spans="1:10">
      <c r="A129" s="5" t="str">
        <f t="shared" si="0"/>
        <v>Aruba-The Americas2010</v>
      </c>
      <c r="B129" s="6" t="s">
        <v>78</v>
      </c>
      <c r="C129" s="6" t="s">
        <v>75</v>
      </c>
      <c r="D129" s="7" t="s">
        <v>288</v>
      </c>
      <c r="E129" s="8"/>
      <c r="F129" s="8"/>
      <c r="G129" s="8"/>
      <c r="H129" s="8"/>
      <c r="I129" s="9">
        <v>0.62</v>
      </c>
      <c r="J129" s="9">
        <v>1.297</v>
      </c>
    </row>
    <row r="130" customHeight="1" spans="1:10">
      <c r="A130" s="5" t="str">
        <f t="shared" si="0"/>
        <v>Aruba-The Americas2011</v>
      </c>
      <c r="B130" s="6" t="s">
        <v>78</v>
      </c>
      <c r="C130" s="6" t="s">
        <v>75</v>
      </c>
      <c r="D130" s="7" t="s">
        <v>285</v>
      </c>
      <c r="E130" s="8"/>
      <c r="F130" s="8"/>
      <c r="G130" s="8"/>
      <c r="H130" s="8"/>
      <c r="I130" s="9">
        <v>0.69</v>
      </c>
      <c r="J130" s="8"/>
    </row>
    <row r="131" customHeight="1" spans="1:10">
      <c r="A131" s="5" t="str">
        <f t="shared" si="0"/>
        <v>Aruba-The Americas2012</v>
      </c>
      <c r="B131" s="6" t="s">
        <v>78</v>
      </c>
      <c r="C131" s="6" t="s">
        <v>75</v>
      </c>
      <c r="D131" s="7" t="s">
        <v>286</v>
      </c>
      <c r="E131" s="8"/>
      <c r="F131" s="8"/>
      <c r="G131" s="8"/>
      <c r="H131" s="8"/>
      <c r="I131" s="9">
        <v>0.74</v>
      </c>
      <c r="J131" s="9">
        <v>1.319</v>
      </c>
    </row>
    <row r="132" customHeight="1" spans="1:10">
      <c r="A132" s="5" t="str">
        <f t="shared" si="0"/>
        <v>Australia-Oceania2000</v>
      </c>
      <c r="B132" s="6" t="s">
        <v>79</v>
      </c>
      <c r="C132" s="6" t="s">
        <v>71</v>
      </c>
      <c r="D132" s="7" t="s">
        <v>277</v>
      </c>
      <c r="E132" s="8"/>
      <c r="F132" s="8"/>
      <c r="G132" s="8"/>
      <c r="H132" s="8"/>
      <c r="I132" s="9">
        <v>0.468</v>
      </c>
      <c r="J132" s="9">
        <v>0.445</v>
      </c>
    </row>
    <row r="133" customHeight="1" spans="1:10">
      <c r="A133" s="5" t="str">
        <f t="shared" si="0"/>
        <v>Australia-Oceania2001</v>
      </c>
      <c r="B133" s="6" t="s">
        <v>79</v>
      </c>
      <c r="C133" s="6" t="s">
        <v>71</v>
      </c>
      <c r="D133" s="7" t="s">
        <v>278</v>
      </c>
      <c r="E133" s="8"/>
      <c r="F133" s="8"/>
      <c r="G133" s="8"/>
      <c r="H133" s="8"/>
      <c r="I133" s="9">
        <v>0.527</v>
      </c>
      <c r="J133" s="9">
        <v>0.571</v>
      </c>
    </row>
    <row r="134" customHeight="1" spans="1:10">
      <c r="A134" s="5" t="str">
        <f t="shared" si="0"/>
        <v>Australia-Oceania2002</v>
      </c>
      <c r="B134" s="6" t="s">
        <v>79</v>
      </c>
      <c r="C134" s="6" t="s">
        <v>71</v>
      </c>
      <c r="D134" s="7" t="s">
        <v>279</v>
      </c>
      <c r="E134" s="8"/>
      <c r="F134" s="8"/>
      <c r="G134" s="8"/>
      <c r="H134" s="8"/>
      <c r="I134" s="8"/>
      <c r="J134" s="9">
        <v>0.643</v>
      </c>
    </row>
    <row r="135" customHeight="1" spans="1:10">
      <c r="A135" s="5" t="str">
        <f t="shared" si="0"/>
        <v>Australia-Oceania2003</v>
      </c>
      <c r="B135" s="6" t="s">
        <v>79</v>
      </c>
      <c r="C135" s="6" t="s">
        <v>71</v>
      </c>
      <c r="D135" s="7" t="s">
        <v>280</v>
      </c>
      <c r="E135" s="8"/>
      <c r="F135" s="9">
        <v>3</v>
      </c>
      <c r="G135" s="8"/>
      <c r="H135" s="8"/>
      <c r="I135" s="8"/>
      <c r="J135" s="9">
        <v>0.719</v>
      </c>
    </row>
    <row r="136" customHeight="1" spans="1:10">
      <c r="A136" s="5" t="str">
        <f t="shared" si="0"/>
        <v>Australia-Oceania2004</v>
      </c>
      <c r="B136" s="6" t="s">
        <v>79</v>
      </c>
      <c r="C136" s="6" t="s">
        <v>71</v>
      </c>
      <c r="D136" s="7" t="s">
        <v>281</v>
      </c>
      <c r="E136" s="8"/>
      <c r="F136" s="9">
        <v>3</v>
      </c>
      <c r="G136" s="8"/>
      <c r="H136" s="8"/>
      <c r="I136" s="8"/>
      <c r="J136" s="9">
        <v>0.815</v>
      </c>
    </row>
    <row r="137" customHeight="1" spans="1:10">
      <c r="A137" s="5" t="str">
        <f t="shared" si="0"/>
        <v>Australia-Oceania2005</v>
      </c>
      <c r="B137" s="6" t="s">
        <v>79</v>
      </c>
      <c r="C137" s="6" t="s">
        <v>71</v>
      </c>
      <c r="D137" s="7" t="s">
        <v>282</v>
      </c>
      <c r="E137" s="9">
        <v>0.521</v>
      </c>
      <c r="F137" s="9">
        <v>3</v>
      </c>
      <c r="G137" s="8"/>
      <c r="H137" s="9">
        <v>107</v>
      </c>
      <c r="I137" s="9">
        <v>0.63</v>
      </c>
      <c r="J137" s="9">
        <v>0.898</v>
      </c>
    </row>
    <row r="138" customHeight="1" spans="1:10">
      <c r="A138" s="5" t="str">
        <f t="shared" si="0"/>
        <v>Australia-Oceania2006</v>
      </c>
      <c r="B138" s="6" t="s">
        <v>79</v>
      </c>
      <c r="C138" s="6" t="s">
        <v>71</v>
      </c>
      <c r="D138" s="7" t="s">
        <v>287</v>
      </c>
      <c r="E138" s="9">
        <v>0.511</v>
      </c>
      <c r="F138" s="9">
        <v>3</v>
      </c>
      <c r="G138" s="8"/>
      <c r="H138" s="9">
        <v>107</v>
      </c>
      <c r="I138" s="9">
        <v>0.66</v>
      </c>
      <c r="J138" s="9">
        <v>0.947</v>
      </c>
    </row>
    <row r="139" customHeight="1" spans="1:10">
      <c r="A139" s="5" t="str">
        <f t="shared" si="0"/>
        <v>Australia-Oceania2007</v>
      </c>
      <c r="B139" s="6" t="s">
        <v>79</v>
      </c>
      <c r="C139" s="6" t="s">
        <v>71</v>
      </c>
      <c r="D139" s="7" t="s">
        <v>289</v>
      </c>
      <c r="E139" s="9">
        <v>0.501</v>
      </c>
      <c r="F139" s="9">
        <v>3</v>
      </c>
      <c r="G139" s="8"/>
      <c r="H139" s="9">
        <v>107</v>
      </c>
      <c r="I139" s="9">
        <v>0.695</v>
      </c>
      <c r="J139" s="9">
        <v>1.001</v>
      </c>
    </row>
    <row r="140" customHeight="1" spans="1:10">
      <c r="A140" s="5" t="str">
        <f t="shared" si="0"/>
        <v>Australia-Oceania2008</v>
      </c>
      <c r="B140" s="6" t="s">
        <v>79</v>
      </c>
      <c r="C140" s="6" t="s">
        <v>71</v>
      </c>
      <c r="D140" s="7" t="s">
        <v>283</v>
      </c>
      <c r="E140" s="9">
        <v>0.499</v>
      </c>
      <c r="F140" s="9">
        <v>3</v>
      </c>
      <c r="G140" s="8"/>
      <c r="H140" s="9">
        <v>107</v>
      </c>
      <c r="I140" s="9">
        <v>0.717</v>
      </c>
      <c r="J140" s="9">
        <v>1.022</v>
      </c>
    </row>
    <row r="141" customHeight="1" spans="1:10">
      <c r="A141" s="5" t="str">
        <f t="shared" si="0"/>
        <v>Australia-Oceania2009</v>
      </c>
      <c r="B141" s="6" t="s">
        <v>79</v>
      </c>
      <c r="C141" s="6" t="s">
        <v>71</v>
      </c>
      <c r="D141" s="7" t="s">
        <v>284</v>
      </c>
      <c r="E141" s="9">
        <v>0.476</v>
      </c>
      <c r="F141" s="9">
        <v>3</v>
      </c>
      <c r="G141" s="8"/>
      <c r="H141" s="9">
        <v>107</v>
      </c>
      <c r="I141" s="9">
        <v>0.743</v>
      </c>
      <c r="J141" s="9">
        <v>1.007</v>
      </c>
    </row>
    <row r="142" customHeight="1" spans="1:10">
      <c r="A142" s="5" t="str">
        <f t="shared" si="0"/>
        <v>Australia-Oceania2010</v>
      </c>
      <c r="B142" s="6" t="s">
        <v>79</v>
      </c>
      <c r="C142" s="6" t="s">
        <v>71</v>
      </c>
      <c r="D142" s="7" t="s">
        <v>288</v>
      </c>
      <c r="E142" s="9">
        <v>0.475</v>
      </c>
      <c r="F142" s="9">
        <v>3</v>
      </c>
      <c r="G142" s="8"/>
      <c r="H142" s="9">
        <v>109</v>
      </c>
      <c r="I142" s="9">
        <v>0.76</v>
      </c>
      <c r="J142" s="9">
        <v>1.004</v>
      </c>
    </row>
    <row r="143" customHeight="1" spans="1:10">
      <c r="A143" s="5" t="str">
        <f t="shared" si="0"/>
        <v>Australia-Oceania2011</v>
      </c>
      <c r="B143" s="6" t="s">
        <v>79</v>
      </c>
      <c r="C143" s="6" t="s">
        <v>71</v>
      </c>
      <c r="D143" s="7" t="s">
        <v>285</v>
      </c>
      <c r="E143" s="9">
        <v>0.473</v>
      </c>
      <c r="F143" s="9">
        <v>3</v>
      </c>
      <c r="G143" s="8"/>
      <c r="H143" s="9">
        <v>109</v>
      </c>
      <c r="I143" s="9">
        <v>0.795</v>
      </c>
      <c r="J143" s="9">
        <v>1.046</v>
      </c>
    </row>
    <row r="144" customHeight="1" spans="1:10">
      <c r="A144" s="5" t="str">
        <f t="shared" si="0"/>
        <v>Australia-Oceania2012</v>
      </c>
      <c r="B144" s="6" t="s">
        <v>79</v>
      </c>
      <c r="C144" s="6" t="s">
        <v>71</v>
      </c>
      <c r="D144" s="7" t="s">
        <v>286</v>
      </c>
      <c r="E144" s="9">
        <v>0.472</v>
      </c>
      <c r="F144" s="9">
        <v>3</v>
      </c>
      <c r="G144" s="9">
        <v>10</v>
      </c>
      <c r="H144" s="9">
        <v>109</v>
      </c>
      <c r="I144" s="9">
        <v>0.79</v>
      </c>
      <c r="J144" s="9">
        <v>1.056</v>
      </c>
    </row>
    <row r="145" customHeight="1" spans="1:10">
      <c r="A145" s="5" t="str">
        <f t="shared" si="0"/>
        <v>Austria-Europe2000</v>
      </c>
      <c r="B145" s="6" t="s">
        <v>80</v>
      </c>
      <c r="C145" s="6" t="s">
        <v>67</v>
      </c>
      <c r="D145" s="7" t="s">
        <v>277</v>
      </c>
      <c r="E145" s="8"/>
      <c r="F145" s="8"/>
      <c r="G145" s="8"/>
      <c r="H145" s="8"/>
      <c r="I145" s="9">
        <v>0.337</v>
      </c>
      <c r="J145" s="9">
        <v>0.763</v>
      </c>
    </row>
    <row r="146" customHeight="1" spans="1:10">
      <c r="A146" s="5" t="str">
        <f t="shared" si="0"/>
        <v>Austria-Europe2001</v>
      </c>
      <c r="B146" s="6" t="s">
        <v>80</v>
      </c>
      <c r="C146" s="6" t="s">
        <v>67</v>
      </c>
      <c r="D146" s="7" t="s">
        <v>278</v>
      </c>
      <c r="E146" s="8"/>
      <c r="F146" s="8"/>
      <c r="G146" s="8"/>
      <c r="H146" s="8"/>
      <c r="I146" s="9">
        <v>0.392</v>
      </c>
      <c r="J146" s="9">
        <v>0.813</v>
      </c>
    </row>
    <row r="147" customHeight="1" spans="1:10">
      <c r="A147" s="5" t="str">
        <f t="shared" si="0"/>
        <v>Austria-Europe2002</v>
      </c>
      <c r="B147" s="6" t="s">
        <v>80</v>
      </c>
      <c r="C147" s="6" t="s">
        <v>67</v>
      </c>
      <c r="D147" s="7" t="s">
        <v>279</v>
      </c>
      <c r="E147" s="8"/>
      <c r="F147" s="8"/>
      <c r="G147" s="8"/>
      <c r="H147" s="8"/>
      <c r="I147" s="9">
        <v>0.366</v>
      </c>
      <c r="J147" s="9">
        <v>0.832</v>
      </c>
    </row>
    <row r="148" customHeight="1" spans="1:10">
      <c r="A148" s="5" t="str">
        <f t="shared" si="0"/>
        <v>Austria-Europe2003</v>
      </c>
      <c r="B148" s="6" t="s">
        <v>80</v>
      </c>
      <c r="C148" s="6" t="s">
        <v>67</v>
      </c>
      <c r="D148" s="7" t="s">
        <v>280</v>
      </c>
      <c r="E148" s="8"/>
      <c r="F148" s="9">
        <v>25</v>
      </c>
      <c r="G148" s="8"/>
      <c r="H148" s="8"/>
      <c r="I148" s="9">
        <v>0.427</v>
      </c>
      <c r="J148" s="9">
        <v>0.893</v>
      </c>
    </row>
    <row r="149" customHeight="1" spans="1:10">
      <c r="A149" s="5" t="str">
        <f t="shared" si="0"/>
        <v>Austria-Europe2004</v>
      </c>
      <c r="B149" s="6" t="s">
        <v>80</v>
      </c>
      <c r="C149" s="6" t="s">
        <v>67</v>
      </c>
      <c r="D149" s="7" t="s">
        <v>281</v>
      </c>
      <c r="E149" s="8"/>
      <c r="F149" s="9">
        <v>25</v>
      </c>
      <c r="G149" s="8"/>
      <c r="H149" s="8"/>
      <c r="I149" s="9">
        <v>0.543</v>
      </c>
      <c r="J149" s="9">
        <v>0.975</v>
      </c>
    </row>
    <row r="150" customHeight="1" spans="1:10">
      <c r="A150" s="5" t="str">
        <f t="shared" si="0"/>
        <v>Austria-Europe2005</v>
      </c>
      <c r="B150" s="6" t="s">
        <v>80</v>
      </c>
      <c r="C150" s="6" t="s">
        <v>67</v>
      </c>
      <c r="D150" s="7" t="s">
        <v>282</v>
      </c>
      <c r="E150" s="9">
        <v>0.582</v>
      </c>
      <c r="F150" s="9">
        <v>25</v>
      </c>
      <c r="G150" s="8"/>
      <c r="H150" s="9">
        <v>170</v>
      </c>
      <c r="I150" s="9">
        <v>0.58</v>
      </c>
      <c r="J150" s="9">
        <v>1.052</v>
      </c>
    </row>
    <row r="151" customHeight="1" spans="1:10">
      <c r="A151" s="5" t="str">
        <f t="shared" si="0"/>
        <v>Austria-Europe2006</v>
      </c>
      <c r="B151" s="6" t="s">
        <v>80</v>
      </c>
      <c r="C151" s="6" t="s">
        <v>67</v>
      </c>
      <c r="D151" s="7" t="s">
        <v>287</v>
      </c>
      <c r="E151" s="9">
        <v>0.524</v>
      </c>
      <c r="F151" s="9">
        <v>25</v>
      </c>
      <c r="G151" s="8"/>
      <c r="H151" s="9">
        <v>170</v>
      </c>
      <c r="I151" s="9">
        <v>0.636</v>
      </c>
      <c r="J151" s="9">
        <v>1.121</v>
      </c>
    </row>
    <row r="152" customHeight="1" spans="1:10">
      <c r="A152" s="5" t="str">
        <f t="shared" si="0"/>
        <v>Austria-Europe2007</v>
      </c>
      <c r="B152" s="6" t="s">
        <v>80</v>
      </c>
      <c r="C152" s="6" t="s">
        <v>67</v>
      </c>
      <c r="D152" s="7" t="s">
        <v>289</v>
      </c>
      <c r="E152" s="9">
        <v>0.524</v>
      </c>
      <c r="F152" s="9">
        <v>25</v>
      </c>
      <c r="G152" s="8"/>
      <c r="H152" s="9">
        <v>170</v>
      </c>
      <c r="I152" s="9">
        <v>0.694</v>
      </c>
      <c r="J152" s="9">
        <v>1.193</v>
      </c>
    </row>
    <row r="153" customHeight="1" spans="1:10">
      <c r="A153" s="5" t="str">
        <f t="shared" si="0"/>
        <v>Austria-Europe2008</v>
      </c>
      <c r="B153" s="6" t="s">
        <v>80</v>
      </c>
      <c r="C153" s="6" t="s">
        <v>67</v>
      </c>
      <c r="D153" s="7" t="s">
        <v>283</v>
      </c>
      <c r="E153" s="9">
        <v>0.524</v>
      </c>
      <c r="F153" s="9">
        <v>25</v>
      </c>
      <c r="G153" s="8"/>
      <c r="H153" s="9">
        <v>170</v>
      </c>
      <c r="I153" s="9">
        <v>0.729</v>
      </c>
      <c r="J153" s="9">
        <v>1.297</v>
      </c>
    </row>
    <row r="154" customHeight="1" spans="1:10">
      <c r="A154" s="5" t="str">
        <f t="shared" si="0"/>
        <v>Austria-Europe2009</v>
      </c>
      <c r="B154" s="6" t="s">
        <v>80</v>
      </c>
      <c r="C154" s="6" t="s">
        <v>67</v>
      </c>
      <c r="D154" s="7" t="s">
        <v>284</v>
      </c>
      <c r="E154" s="9">
        <v>0.534</v>
      </c>
      <c r="F154" s="9">
        <v>25</v>
      </c>
      <c r="G154" s="8"/>
      <c r="H154" s="9">
        <v>170</v>
      </c>
      <c r="I154" s="9">
        <v>0.735</v>
      </c>
      <c r="J154" s="9">
        <v>1.366</v>
      </c>
    </row>
    <row r="155" customHeight="1" spans="1:10">
      <c r="A155" s="5" t="str">
        <f t="shared" si="0"/>
        <v>Austria-Europe2010</v>
      </c>
      <c r="B155" s="6" t="s">
        <v>80</v>
      </c>
      <c r="C155" s="6" t="s">
        <v>67</v>
      </c>
      <c r="D155" s="7" t="s">
        <v>288</v>
      </c>
      <c r="E155" s="9">
        <v>0.532</v>
      </c>
      <c r="F155" s="9">
        <v>25</v>
      </c>
      <c r="G155" s="8"/>
      <c r="H155" s="9">
        <v>170</v>
      </c>
      <c r="I155" s="9">
        <v>0.752</v>
      </c>
      <c r="J155" s="9">
        <v>1.457</v>
      </c>
    </row>
    <row r="156" customHeight="1" spans="1:10">
      <c r="A156" s="5" t="str">
        <f t="shared" si="0"/>
        <v>Austria-Europe2011</v>
      </c>
      <c r="B156" s="6" t="s">
        <v>80</v>
      </c>
      <c r="C156" s="6" t="s">
        <v>67</v>
      </c>
      <c r="D156" s="7" t="s">
        <v>285</v>
      </c>
      <c r="E156" s="9">
        <v>0.523</v>
      </c>
      <c r="F156" s="9">
        <v>25</v>
      </c>
      <c r="G156" s="8"/>
      <c r="H156" s="9">
        <v>170</v>
      </c>
      <c r="I156" s="9">
        <v>0.787</v>
      </c>
      <c r="J156" s="9">
        <v>1.544</v>
      </c>
    </row>
    <row r="157" customHeight="1" spans="1:10">
      <c r="A157" s="5" t="str">
        <f t="shared" si="0"/>
        <v>Austria-Europe2012</v>
      </c>
      <c r="B157" s="6" t="s">
        <v>80</v>
      </c>
      <c r="C157" s="6" t="s">
        <v>67</v>
      </c>
      <c r="D157" s="7" t="s">
        <v>286</v>
      </c>
      <c r="E157" s="9">
        <v>0.524</v>
      </c>
      <c r="F157" s="9">
        <v>25</v>
      </c>
      <c r="G157" s="9">
        <v>28</v>
      </c>
      <c r="H157" s="9">
        <v>170</v>
      </c>
      <c r="I157" s="9">
        <v>0.8</v>
      </c>
      <c r="J157" s="9">
        <v>1.605</v>
      </c>
    </row>
    <row r="158" customHeight="1" spans="1:10">
      <c r="A158" s="5" t="str">
        <f t="shared" si="0"/>
        <v>Azerbaijan-Asia2000</v>
      </c>
      <c r="B158" s="6" t="s">
        <v>81</v>
      </c>
      <c r="C158" s="6" t="s">
        <v>65</v>
      </c>
      <c r="D158" s="7" t="s">
        <v>277</v>
      </c>
      <c r="E158" s="8"/>
      <c r="F158" s="8"/>
      <c r="G158" s="8"/>
      <c r="H158" s="8"/>
      <c r="I158" s="9">
        <v>0.001</v>
      </c>
      <c r="J158" s="9">
        <v>0.052</v>
      </c>
    </row>
    <row r="159" customHeight="1" spans="1:10">
      <c r="A159" s="5" t="str">
        <f t="shared" si="0"/>
        <v>Azerbaijan-Asia2001</v>
      </c>
      <c r="B159" s="6" t="s">
        <v>81</v>
      </c>
      <c r="C159" s="6" t="s">
        <v>65</v>
      </c>
      <c r="D159" s="7" t="s">
        <v>278</v>
      </c>
      <c r="E159" s="8"/>
      <c r="F159" s="8"/>
      <c r="G159" s="8"/>
      <c r="H159" s="8"/>
      <c r="I159" s="9">
        <v>0.003</v>
      </c>
      <c r="J159" s="9">
        <v>0.089</v>
      </c>
    </row>
    <row r="160" customHeight="1" spans="1:10">
      <c r="A160" s="5" t="str">
        <f t="shared" si="0"/>
        <v>Azerbaijan-Asia2002</v>
      </c>
      <c r="B160" s="6" t="s">
        <v>81</v>
      </c>
      <c r="C160" s="6" t="s">
        <v>65</v>
      </c>
      <c r="D160" s="7" t="s">
        <v>279</v>
      </c>
      <c r="E160" s="8"/>
      <c r="F160" s="8"/>
      <c r="G160" s="8"/>
      <c r="H160" s="8"/>
      <c r="I160" s="9">
        <v>0.05</v>
      </c>
      <c r="J160" s="9">
        <v>0.096</v>
      </c>
    </row>
    <row r="161" customHeight="1" spans="1:10">
      <c r="A161" s="5" t="str">
        <f t="shared" si="0"/>
        <v>Azerbaijan-Asia2003</v>
      </c>
      <c r="B161" s="6" t="s">
        <v>81</v>
      </c>
      <c r="C161" s="6" t="s">
        <v>65</v>
      </c>
      <c r="D161" s="7" t="s">
        <v>280</v>
      </c>
      <c r="E161" s="8"/>
      <c r="F161" s="9">
        <v>105</v>
      </c>
      <c r="G161" s="8"/>
      <c r="H161" s="8"/>
      <c r="I161" s="8"/>
      <c r="J161" s="9">
        <v>0.126</v>
      </c>
    </row>
    <row r="162" customHeight="1" spans="1:10">
      <c r="A162" s="5" t="str">
        <f t="shared" si="0"/>
        <v>Azerbaijan-Asia2004</v>
      </c>
      <c r="B162" s="6" t="s">
        <v>81</v>
      </c>
      <c r="C162" s="6" t="s">
        <v>65</v>
      </c>
      <c r="D162" s="7" t="s">
        <v>281</v>
      </c>
      <c r="E162" s="8"/>
      <c r="F162" s="9">
        <v>121</v>
      </c>
      <c r="G162" s="8"/>
      <c r="H162" s="8"/>
      <c r="I162" s="8"/>
      <c r="J162" s="9">
        <v>0.172</v>
      </c>
    </row>
    <row r="163" customHeight="1" spans="1:10">
      <c r="A163" s="5" t="str">
        <f t="shared" si="0"/>
        <v>Azerbaijan-Asia2005</v>
      </c>
      <c r="B163" s="6" t="s">
        <v>81</v>
      </c>
      <c r="C163" s="6" t="s">
        <v>65</v>
      </c>
      <c r="D163" s="7" t="s">
        <v>282</v>
      </c>
      <c r="E163" s="9">
        <v>0.464</v>
      </c>
      <c r="F163" s="9">
        <v>113</v>
      </c>
      <c r="G163" s="8"/>
      <c r="H163" s="9">
        <v>756</v>
      </c>
      <c r="I163" s="9">
        <v>0.08</v>
      </c>
      <c r="J163" s="9">
        <v>0.262</v>
      </c>
    </row>
    <row r="164" customHeight="1" spans="1:10">
      <c r="A164" s="5" t="str">
        <f t="shared" si="0"/>
        <v>Azerbaijan-Asia2006</v>
      </c>
      <c r="B164" s="6" t="s">
        <v>81</v>
      </c>
      <c r="C164" s="6" t="s">
        <v>65</v>
      </c>
      <c r="D164" s="7" t="s">
        <v>287</v>
      </c>
      <c r="E164" s="9">
        <v>0.422</v>
      </c>
      <c r="F164" s="9">
        <v>51</v>
      </c>
      <c r="G164" s="8"/>
      <c r="H164" s="9">
        <v>1000</v>
      </c>
      <c r="I164" s="9">
        <v>0.12</v>
      </c>
      <c r="J164" s="9">
        <v>0.384</v>
      </c>
    </row>
    <row r="165" customHeight="1" spans="1:10">
      <c r="A165" s="5" t="str">
        <f t="shared" si="0"/>
        <v>Azerbaijan-Asia2007</v>
      </c>
      <c r="B165" s="6" t="s">
        <v>81</v>
      </c>
      <c r="C165" s="6" t="s">
        <v>65</v>
      </c>
      <c r="D165" s="7" t="s">
        <v>289</v>
      </c>
      <c r="E165" s="9">
        <v>0.409</v>
      </c>
      <c r="F165" s="9">
        <v>36</v>
      </c>
      <c r="G165" s="8"/>
      <c r="H165" s="9">
        <v>952</v>
      </c>
      <c r="I165" s="9">
        <v>0.145</v>
      </c>
      <c r="J165" s="9">
        <v>0.515</v>
      </c>
    </row>
    <row r="166" customHeight="1" spans="1:10">
      <c r="A166" s="5" t="str">
        <f t="shared" si="0"/>
        <v>Azerbaijan-Asia2008</v>
      </c>
      <c r="B166" s="6" t="s">
        <v>81</v>
      </c>
      <c r="C166" s="6" t="s">
        <v>65</v>
      </c>
      <c r="D166" s="7" t="s">
        <v>283</v>
      </c>
      <c r="E166" s="9">
        <v>0.409</v>
      </c>
      <c r="F166" s="9">
        <v>10</v>
      </c>
      <c r="G166" s="8"/>
      <c r="H166" s="9">
        <v>376</v>
      </c>
      <c r="I166" s="9">
        <v>0.171</v>
      </c>
      <c r="J166" s="9">
        <v>0.738</v>
      </c>
    </row>
    <row r="167" customHeight="1" spans="1:10">
      <c r="A167" s="5" t="str">
        <f t="shared" si="0"/>
        <v>Azerbaijan-Asia2009</v>
      </c>
      <c r="B167" s="6" t="s">
        <v>81</v>
      </c>
      <c r="C167" s="6" t="s">
        <v>65</v>
      </c>
      <c r="D167" s="7" t="s">
        <v>284</v>
      </c>
      <c r="E167" s="9">
        <v>0.409</v>
      </c>
      <c r="F167" s="9">
        <v>10</v>
      </c>
      <c r="G167" s="8"/>
      <c r="H167" s="9">
        <v>376</v>
      </c>
      <c r="I167" s="9">
        <v>0.274</v>
      </c>
      <c r="J167" s="9">
        <v>0.863</v>
      </c>
    </row>
    <row r="168" customHeight="1" spans="1:10">
      <c r="A168" s="5" t="str">
        <f t="shared" si="0"/>
        <v>Azerbaijan-Asia2010</v>
      </c>
      <c r="B168" s="6" t="s">
        <v>81</v>
      </c>
      <c r="C168" s="6" t="s">
        <v>65</v>
      </c>
      <c r="D168" s="7" t="s">
        <v>288</v>
      </c>
      <c r="E168" s="9">
        <v>0.409</v>
      </c>
      <c r="F168" s="9">
        <v>8</v>
      </c>
      <c r="G168" s="8"/>
      <c r="H168" s="9">
        <v>306</v>
      </c>
      <c r="I168" s="9">
        <v>0.46</v>
      </c>
      <c r="J168" s="9">
        <v>1.001</v>
      </c>
    </row>
    <row r="169" customHeight="1" spans="1:10">
      <c r="A169" s="5" t="str">
        <f t="shared" si="0"/>
        <v>Azerbaijan-Asia2011</v>
      </c>
      <c r="B169" s="6" t="s">
        <v>81</v>
      </c>
      <c r="C169" s="6" t="s">
        <v>65</v>
      </c>
      <c r="D169" s="7" t="s">
        <v>285</v>
      </c>
      <c r="E169" s="9">
        <v>0.4</v>
      </c>
      <c r="F169" s="9">
        <v>8</v>
      </c>
      <c r="G169" s="8"/>
      <c r="H169" s="9">
        <v>225</v>
      </c>
      <c r="I169" s="9">
        <v>0.5</v>
      </c>
      <c r="J169" s="9">
        <v>1.1</v>
      </c>
    </row>
    <row r="170" customHeight="1" spans="1:10">
      <c r="A170" s="5" t="str">
        <f t="shared" si="0"/>
        <v>Azerbaijan-Asia2012</v>
      </c>
      <c r="B170" s="6" t="s">
        <v>81</v>
      </c>
      <c r="C170" s="6" t="s">
        <v>65</v>
      </c>
      <c r="D170" s="7" t="s">
        <v>286</v>
      </c>
      <c r="E170" s="9">
        <v>0.4</v>
      </c>
      <c r="F170" s="9">
        <v>8</v>
      </c>
      <c r="G170" s="9">
        <v>71</v>
      </c>
      <c r="H170" s="9">
        <v>214</v>
      </c>
      <c r="I170" s="9">
        <v>0.542</v>
      </c>
      <c r="J170" s="9">
        <v>1.088</v>
      </c>
    </row>
    <row r="171" customHeight="1" spans="1:10">
      <c r="A171" s="5" t="str">
        <f t="shared" si="0"/>
        <v>Bahamas, The-The Americas2000</v>
      </c>
      <c r="B171" s="6" t="s">
        <v>82</v>
      </c>
      <c r="C171" s="6" t="s">
        <v>75</v>
      </c>
      <c r="D171" s="7" t="s">
        <v>277</v>
      </c>
      <c r="E171" s="8"/>
      <c r="F171" s="8"/>
      <c r="G171" s="8"/>
      <c r="H171" s="8"/>
      <c r="I171" s="9">
        <v>0.08</v>
      </c>
      <c r="J171" s="9">
        <v>0.106</v>
      </c>
    </row>
    <row r="172" customHeight="1" spans="1:10">
      <c r="A172" s="5" t="str">
        <f t="shared" si="0"/>
        <v>Bahamas, The-The Americas2001</v>
      </c>
      <c r="B172" s="6" t="s">
        <v>82</v>
      </c>
      <c r="C172" s="6" t="s">
        <v>75</v>
      </c>
      <c r="D172" s="7" t="s">
        <v>278</v>
      </c>
      <c r="E172" s="8"/>
      <c r="F172" s="8"/>
      <c r="G172" s="8"/>
      <c r="H172" s="8"/>
      <c r="I172" s="9">
        <v>0.118</v>
      </c>
      <c r="J172" s="9">
        <v>0.2</v>
      </c>
    </row>
    <row r="173" customHeight="1" spans="1:10">
      <c r="A173" s="5" t="str">
        <f t="shared" si="0"/>
        <v>Bahamas, The-The Americas2002</v>
      </c>
      <c r="B173" s="6" t="s">
        <v>82</v>
      </c>
      <c r="C173" s="6" t="s">
        <v>75</v>
      </c>
      <c r="D173" s="7" t="s">
        <v>279</v>
      </c>
      <c r="E173" s="8"/>
      <c r="F173" s="8"/>
      <c r="G173" s="8"/>
      <c r="H173" s="8"/>
      <c r="I173" s="9">
        <v>0.18</v>
      </c>
      <c r="J173" s="9">
        <v>0.394</v>
      </c>
    </row>
    <row r="174" customHeight="1" spans="1:10">
      <c r="A174" s="5" t="str">
        <f t="shared" si="0"/>
        <v>Bahamas, The-The Americas2003</v>
      </c>
      <c r="B174" s="6" t="s">
        <v>82</v>
      </c>
      <c r="C174" s="6" t="s">
        <v>75</v>
      </c>
      <c r="D174" s="7" t="s">
        <v>280</v>
      </c>
      <c r="E174" s="8"/>
      <c r="F174" s="8"/>
      <c r="G174" s="8"/>
      <c r="H174" s="8"/>
      <c r="I174" s="9">
        <v>0.2</v>
      </c>
      <c r="J174" s="9">
        <v>0.387</v>
      </c>
    </row>
    <row r="175" customHeight="1" spans="1:10">
      <c r="A175" s="5" t="str">
        <f t="shared" si="0"/>
        <v>Bahamas, The-The Americas2004</v>
      </c>
      <c r="B175" s="6" t="s">
        <v>82</v>
      </c>
      <c r="C175" s="6" t="s">
        <v>75</v>
      </c>
      <c r="D175" s="7" t="s">
        <v>281</v>
      </c>
      <c r="E175" s="8"/>
      <c r="F175" s="8"/>
      <c r="G175" s="8"/>
      <c r="H175" s="8"/>
      <c r="I175" s="9">
        <v>0.22</v>
      </c>
      <c r="J175" s="9">
        <v>0.577</v>
      </c>
    </row>
    <row r="176" customHeight="1" spans="1:10">
      <c r="A176" s="5" t="str">
        <f t="shared" si="0"/>
        <v>Bahamas, The-The Americas2005</v>
      </c>
      <c r="B176" s="6" t="s">
        <v>82</v>
      </c>
      <c r="C176" s="6" t="s">
        <v>75</v>
      </c>
      <c r="D176" s="7" t="s">
        <v>282</v>
      </c>
      <c r="E176" s="8"/>
      <c r="F176" s="8"/>
      <c r="G176" s="8"/>
      <c r="H176" s="8"/>
      <c r="I176" s="9">
        <v>0.25</v>
      </c>
      <c r="J176" s="9">
        <v>0.692</v>
      </c>
    </row>
    <row r="177" customHeight="1" spans="1:10">
      <c r="A177" s="5" t="str">
        <f t="shared" si="0"/>
        <v>Bahamas, The-The Americas2006</v>
      </c>
      <c r="B177" s="6" t="s">
        <v>82</v>
      </c>
      <c r="C177" s="6" t="s">
        <v>75</v>
      </c>
      <c r="D177" s="7" t="s">
        <v>287</v>
      </c>
      <c r="E177" s="8"/>
      <c r="F177" s="8"/>
      <c r="G177" s="8"/>
      <c r="H177" s="8"/>
      <c r="I177" s="9">
        <v>0.26</v>
      </c>
      <c r="J177" s="9">
        <v>0.754</v>
      </c>
    </row>
    <row r="178" customHeight="1" spans="1:10">
      <c r="A178" s="5" t="str">
        <f t="shared" si="0"/>
        <v>Bahamas, The-The Americas2007</v>
      </c>
      <c r="B178" s="6" t="s">
        <v>82</v>
      </c>
      <c r="C178" s="6" t="s">
        <v>75</v>
      </c>
      <c r="D178" s="7" t="s">
        <v>289</v>
      </c>
      <c r="E178" s="9">
        <v>0.449</v>
      </c>
      <c r="F178" s="9">
        <v>31</v>
      </c>
      <c r="G178" s="8"/>
      <c r="H178" s="9">
        <v>58</v>
      </c>
      <c r="I178" s="9">
        <v>0.27</v>
      </c>
      <c r="J178" s="9">
        <v>1.093</v>
      </c>
    </row>
    <row r="179" customHeight="1" spans="1:10">
      <c r="A179" s="5" t="str">
        <f t="shared" si="0"/>
        <v>Bahamas, The-The Americas2008</v>
      </c>
      <c r="B179" s="6" t="s">
        <v>82</v>
      </c>
      <c r="C179" s="6" t="s">
        <v>75</v>
      </c>
      <c r="D179" s="7" t="s">
        <v>283</v>
      </c>
      <c r="E179" s="9">
        <v>0.449</v>
      </c>
      <c r="F179" s="9">
        <v>31</v>
      </c>
      <c r="G179" s="8"/>
      <c r="H179" s="9">
        <v>58</v>
      </c>
      <c r="I179" s="9">
        <v>0.315</v>
      </c>
      <c r="J179" s="9">
        <v>1.028</v>
      </c>
    </row>
    <row r="180" customHeight="1" spans="1:10">
      <c r="A180" s="5" t="str">
        <f t="shared" si="0"/>
        <v>Bahamas, The-The Americas2009</v>
      </c>
      <c r="B180" s="6" t="s">
        <v>82</v>
      </c>
      <c r="C180" s="6" t="s">
        <v>75</v>
      </c>
      <c r="D180" s="7" t="s">
        <v>284</v>
      </c>
      <c r="E180" s="9">
        <v>0.449</v>
      </c>
      <c r="F180" s="9">
        <v>31</v>
      </c>
      <c r="G180" s="8"/>
      <c r="H180" s="9">
        <v>58</v>
      </c>
      <c r="I180" s="9">
        <v>0.339</v>
      </c>
      <c r="J180" s="9">
        <v>1.012</v>
      </c>
    </row>
    <row r="181" customHeight="1" spans="1:10">
      <c r="A181" s="5" t="str">
        <f t="shared" si="0"/>
        <v>Bahamas, The-The Americas2010</v>
      </c>
      <c r="B181" s="6" t="s">
        <v>82</v>
      </c>
      <c r="C181" s="6" t="s">
        <v>75</v>
      </c>
      <c r="D181" s="7" t="s">
        <v>288</v>
      </c>
      <c r="E181" s="9">
        <v>0.449</v>
      </c>
      <c r="F181" s="9">
        <v>24</v>
      </c>
      <c r="G181" s="8"/>
      <c r="H181" s="9">
        <v>58</v>
      </c>
      <c r="I181" s="9">
        <v>0.43</v>
      </c>
      <c r="J181" s="9">
        <v>1.188</v>
      </c>
    </row>
    <row r="182" customHeight="1" spans="1:10">
      <c r="A182" s="5" t="str">
        <f t="shared" si="0"/>
        <v>Bahamas, The-The Americas2011</v>
      </c>
      <c r="B182" s="6" t="s">
        <v>82</v>
      </c>
      <c r="C182" s="6" t="s">
        <v>75</v>
      </c>
      <c r="D182" s="7" t="s">
        <v>285</v>
      </c>
      <c r="E182" s="9">
        <v>0.466</v>
      </c>
      <c r="F182" s="9">
        <v>24</v>
      </c>
      <c r="G182" s="8"/>
      <c r="H182" s="9">
        <v>58</v>
      </c>
      <c r="I182" s="9">
        <v>0.65</v>
      </c>
      <c r="J182" s="9">
        <v>0.816</v>
      </c>
    </row>
    <row r="183" customHeight="1" spans="1:10">
      <c r="A183" s="5" t="str">
        <f t="shared" si="0"/>
        <v>Bahamas, The-The Americas2012</v>
      </c>
      <c r="B183" s="6" t="s">
        <v>82</v>
      </c>
      <c r="C183" s="6" t="s">
        <v>75</v>
      </c>
      <c r="D183" s="7" t="s">
        <v>286</v>
      </c>
      <c r="E183" s="9">
        <v>0.466</v>
      </c>
      <c r="F183" s="9">
        <v>24</v>
      </c>
      <c r="G183" s="9">
        <v>76</v>
      </c>
      <c r="H183" s="9">
        <v>58</v>
      </c>
      <c r="I183" s="9">
        <v>0.717</v>
      </c>
      <c r="J183" s="9">
        <v>0.807</v>
      </c>
    </row>
    <row r="184" customHeight="1" spans="1:10">
      <c r="A184" s="5" t="str">
        <f t="shared" si="0"/>
        <v>Bahrain-Middle East2000</v>
      </c>
      <c r="B184" s="6" t="s">
        <v>83</v>
      </c>
      <c r="C184" s="6" t="s">
        <v>84</v>
      </c>
      <c r="D184" s="7" t="s">
        <v>277</v>
      </c>
      <c r="E184" s="8"/>
      <c r="F184" s="8"/>
      <c r="G184" s="8"/>
      <c r="H184" s="8"/>
      <c r="I184" s="9">
        <v>0.062</v>
      </c>
      <c r="J184" s="9">
        <v>0.308</v>
      </c>
    </row>
    <row r="185" customHeight="1" spans="1:10">
      <c r="A185" s="5" t="str">
        <f t="shared" si="0"/>
        <v>Bahrain-Middle East2001</v>
      </c>
      <c r="B185" s="6" t="s">
        <v>83</v>
      </c>
      <c r="C185" s="6" t="s">
        <v>84</v>
      </c>
      <c r="D185" s="7" t="s">
        <v>278</v>
      </c>
      <c r="E185" s="8"/>
      <c r="F185" s="8"/>
      <c r="G185" s="8"/>
      <c r="H185" s="8"/>
      <c r="I185" s="9">
        <v>0.15</v>
      </c>
      <c r="J185" s="9">
        <v>0.429</v>
      </c>
    </row>
    <row r="186" customHeight="1" spans="1:10">
      <c r="A186" s="5" t="str">
        <f t="shared" si="0"/>
        <v>Bahrain-Middle East2002</v>
      </c>
      <c r="B186" s="6" t="s">
        <v>83</v>
      </c>
      <c r="C186" s="6" t="s">
        <v>84</v>
      </c>
      <c r="D186" s="7" t="s">
        <v>279</v>
      </c>
      <c r="E186" s="8"/>
      <c r="F186" s="8"/>
      <c r="G186" s="8"/>
      <c r="H186" s="8"/>
      <c r="I186" s="9">
        <v>0.181</v>
      </c>
      <c r="J186" s="9">
        <v>0.531</v>
      </c>
    </row>
    <row r="187" customHeight="1" spans="1:10">
      <c r="A187" s="5" t="str">
        <f t="shared" si="0"/>
        <v>Bahrain-Middle East2003</v>
      </c>
      <c r="B187" s="6" t="s">
        <v>83</v>
      </c>
      <c r="C187" s="6" t="s">
        <v>84</v>
      </c>
      <c r="D187" s="7" t="s">
        <v>280</v>
      </c>
      <c r="E187" s="8"/>
      <c r="F187" s="8"/>
      <c r="G187" s="8"/>
      <c r="H187" s="8"/>
      <c r="I187" s="9">
        <v>0.216</v>
      </c>
      <c r="J187" s="9">
        <v>0.574</v>
      </c>
    </row>
    <row r="188" customHeight="1" spans="1:10">
      <c r="A188" s="5" t="str">
        <f t="shared" si="0"/>
        <v>Bahrain-Middle East2004</v>
      </c>
      <c r="B188" s="6" t="s">
        <v>83</v>
      </c>
      <c r="C188" s="6" t="s">
        <v>84</v>
      </c>
      <c r="D188" s="7" t="s">
        <v>281</v>
      </c>
      <c r="E188" s="8"/>
      <c r="F188" s="8"/>
      <c r="G188" s="8"/>
      <c r="H188" s="8"/>
      <c r="I188" s="9">
        <v>0.215</v>
      </c>
      <c r="J188" s="9">
        <v>0.792</v>
      </c>
    </row>
    <row r="189" customHeight="1" spans="1:10">
      <c r="A189" s="5" t="str">
        <f t="shared" si="0"/>
        <v>Bahrain-Middle East2005</v>
      </c>
      <c r="B189" s="6" t="s">
        <v>83</v>
      </c>
      <c r="C189" s="6" t="s">
        <v>84</v>
      </c>
      <c r="D189" s="7" t="s">
        <v>282</v>
      </c>
      <c r="E189" s="8"/>
      <c r="F189" s="8"/>
      <c r="G189" s="8"/>
      <c r="H189" s="8"/>
      <c r="I189" s="9">
        <v>0.213</v>
      </c>
      <c r="J189" s="9">
        <v>0.872</v>
      </c>
    </row>
    <row r="190" customHeight="1" spans="1:10">
      <c r="A190" s="5" t="str">
        <f t="shared" si="0"/>
        <v>Bahrain-Middle East2006</v>
      </c>
      <c r="B190" s="6" t="s">
        <v>83</v>
      </c>
      <c r="C190" s="6" t="s">
        <v>84</v>
      </c>
      <c r="D190" s="7" t="s">
        <v>287</v>
      </c>
      <c r="E190" s="8"/>
      <c r="F190" s="8"/>
      <c r="G190" s="8"/>
      <c r="H190" s="8"/>
      <c r="I190" s="9">
        <v>0.282</v>
      </c>
      <c r="J190" s="9">
        <v>0.954</v>
      </c>
    </row>
    <row r="191" customHeight="1" spans="1:10">
      <c r="A191" s="5" t="str">
        <f t="shared" si="0"/>
        <v>Bahrain-Middle East2007</v>
      </c>
      <c r="B191" s="6" t="s">
        <v>83</v>
      </c>
      <c r="C191" s="6" t="s">
        <v>84</v>
      </c>
      <c r="D191" s="7" t="s">
        <v>289</v>
      </c>
      <c r="E191" s="9">
        <v>0.147</v>
      </c>
      <c r="F191" s="9">
        <v>9</v>
      </c>
      <c r="G191" s="8"/>
      <c r="H191" s="9">
        <v>36</v>
      </c>
      <c r="I191" s="9">
        <v>0.329</v>
      </c>
      <c r="J191" s="9">
        <v>1.081</v>
      </c>
    </row>
    <row r="192" customHeight="1" spans="1:10">
      <c r="A192" s="5" t="str">
        <f t="shared" si="0"/>
        <v>Bahrain-Middle East2008</v>
      </c>
      <c r="B192" s="6" t="s">
        <v>83</v>
      </c>
      <c r="C192" s="6" t="s">
        <v>84</v>
      </c>
      <c r="D192" s="7" t="s">
        <v>283</v>
      </c>
      <c r="E192" s="9">
        <v>0.135</v>
      </c>
      <c r="F192" s="9">
        <v>9</v>
      </c>
      <c r="G192" s="8"/>
      <c r="H192" s="9">
        <v>36</v>
      </c>
      <c r="I192" s="9">
        <v>0.52</v>
      </c>
      <c r="J192" s="9">
        <v>1.291</v>
      </c>
    </row>
    <row r="193" customHeight="1" spans="1:10">
      <c r="A193" s="5" t="str">
        <f t="shared" si="0"/>
        <v>Bahrain-Middle East2009</v>
      </c>
      <c r="B193" s="6" t="s">
        <v>83</v>
      </c>
      <c r="C193" s="6" t="s">
        <v>84</v>
      </c>
      <c r="D193" s="7" t="s">
        <v>284</v>
      </c>
      <c r="E193" s="9">
        <v>0.135</v>
      </c>
      <c r="F193" s="9">
        <v>9</v>
      </c>
      <c r="G193" s="8"/>
      <c r="H193" s="9">
        <v>36</v>
      </c>
      <c r="I193" s="9">
        <v>0.53</v>
      </c>
      <c r="J193" s="9">
        <v>1.177</v>
      </c>
    </row>
    <row r="194" customHeight="1" spans="1:10">
      <c r="A194" s="5" t="str">
        <f t="shared" si="0"/>
        <v>Bahrain-Middle East2010</v>
      </c>
      <c r="B194" s="6" t="s">
        <v>83</v>
      </c>
      <c r="C194" s="6" t="s">
        <v>84</v>
      </c>
      <c r="D194" s="7" t="s">
        <v>288</v>
      </c>
      <c r="E194" s="9">
        <v>0.135</v>
      </c>
      <c r="F194" s="9">
        <v>9</v>
      </c>
      <c r="G194" s="8"/>
      <c r="H194" s="9">
        <v>36</v>
      </c>
      <c r="I194" s="9">
        <v>0.55</v>
      </c>
      <c r="J194" s="9">
        <v>1.252</v>
      </c>
    </row>
    <row r="195" customHeight="1" spans="1:10">
      <c r="A195" s="5" t="str">
        <f t="shared" si="0"/>
        <v>Bahrain-Middle East2011</v>
      </c>
      <c r="B195" s="6" t="s">
        <v>83</v>
      </c>
      <c r="C195" s="6" t="s">
        <v>84</v>
      </c>
      <c r="D195" s="7" t="s">
        <v>285</v>
      </c>
      <c r="E195" s="9">
        <v>0.135</v>
      </c>
      <c r="F195" s="9">
        <v>9</v>
      </c>
      <c r="G195" s="8"/>
      <c r="H195" s="9">
        <v>36</v>
      </c>
      <c r="I195" s="9">
        <v>0.77</v>
      </c>
      <c r="J195" s="9">
        <v>1.31</v>
      </c>
    </row>
    <row r="196" customHeight="1" spans="1:10">
      <c r="A196" s="5" t="str">
        <f t="shared" si="0"/>
        <v>Bahrain-Middle East2012</v>
      </c>
      <c r="B196" s="6" t="s">
        <v>83</v>
      </c>
      <c r="C196" s="6" t="s">
        <v>84</v>
      </c>
      <c r="D196" s="7" t="s">
        <v>286</v>
      </c>
      <c r="E196" s="9">
        <v>0.135</v>
      </c>
      <c r="F196" s="9">
        <v>9</v>
      </c>
      <c r="G196" s="9">
        <v>47</v>
      </c>
      <c r="H196" s="9">
        <v>36</v>
      </c>
      <c r="I196" s="9">
        <v>0.88</v>
      </c>
      <c r="J196" s="9">
        <v>1.612</v>
      </c>
    </row>
    <row r="197" customHeight="1" spans="1:10">
      <c r="A197" s="5" t="str">
        <f t="shared" si="0"/>
        <v>Bangladesh-Asia2000</v>
      </c>
      <c r="B197" s="6" t="s">
        <v>85</v>
      </c>
      <c r="C197" s="6" t="s">
        <v>65</v>
      </c>
      <c r="D197" s="7" t="s">
        <v>277</v>
      </c>
      <c r="E197" s="8"/>
      <c r="F197" s="8"/>
      <c r="G197" s="8"/>
      <c r="H197" s="8"/>
      <c r="I197" s="9">
        <v>0.001</v>
      </c>
      <c r="J197" s="9">
        <v>0.002</v>
      </c>
    </row>
    <row r="198" customHeight="1" spans="1:10">
      <c r="A198" s="5" t="str">
        <f t="shared" si="0"/>
        <v>Bangladesh-Asia2001</v>
      </c>
      <c r="B198" s="6" t="s">
        <v>85</v>
      </c>
      <c r="C198" s="6" t="s">
        <v>65</v>
      </c>
      <c r="D198" s="7" t="s">
        <v>278</v>
      </c>
      <c r="E198" s="8"/>
      <c r="F198" s="8"/>
      <c r="G198" s="8"/>
      <c r="H198" s="8"/>
      <c r="I198" s="9">
        <v>0.001</v>
      </c>
      <c r="J198" s="9">
        <v>0.004</v>
      </c>
    </row>
    <row r="199" customHeight="1" spans="1:10">
      <c r="A199" s="5" t="str">
        <f t="shared" si="0"/>
        <v>Bangladesh-Asia2002</v>
      </c>
      <c r="B199" s="6" t="s">
        <v>85</v>
      </c>
      <c r="C199" s="6" t="s">
        <v>65</v>
      </c>
      <c r="D199" s="7" t="s">
        <v>279</v>
      </c>
      <c r="E199" s="8"/>
      <c r="F199" s="8"/>
      <c r="G199" s="8"/>
      <c r="H199" s="8"/>
      <c r="I199" s="9">
        <v>0.001</v>
      </c>
      <c r="J199" s="9">
        <v>0.008</v>
      </c>
    </row>
    <row r="200" customHeight="1" spans="1:10">
      <c r="A200" s="5" t="str">
        <f t="shared" si="0"/>
        <v>Bangladesh-Asia2003</v>
      </c>
      <c r="B200" s="6" t="s">
        <v>85</v>
      </c>
      <c r="C200" s="6" t="s">
        <v>65</v>
      </c>
      <c r="D200" s="7" t="s">
        <v>280</v>
      </c>
      <c r="E200" s="8"/>
      <c r="F200" s="9">
        <v>50</v>
      </c>
      <c r="G200" s="8"/>
      <c r="H200" s="8"/>
      <c r="I200" s="9">
        <v>0.002</v>
      </c>
      <c r="J200" s="9">
        <v>0.01</v>
      </c>
    </row>
    <row r="201" customHeight="1" spans="1:10">
      <c r="A201" s="5" t="str">
        <f t="shared" si="0"/>
        <v>Bangladesh-Asia2004</v>
      </c>
      <c r="B201" s="6" t="s">
        <v>85</v>
      </c>
      <c r="C201" s="6" t="s">
        <v>65</v>
      </c>
      <c r="D201" s="7" t="s">
        <v>281</v>
      </c>
      <c r="E201" s="8"/>
      <c r="F201" s="9">
        <v>50</v>
      </c>
      <c r="G201" s="8"/>
      <c r="H201" s="8"/>
      <c r="I201" s="9">
        <v>0.002</v>
      </c>
      <c r="J201" s="9">
        <v>0.02</v>
      </c>
    </row>
    <row r="202" customHeight="1" spans="1:10">
      <c r="A202" s="5" t="str">
        <f t="shared" si="0"/>
        <v>Bangladesh-Asia2005</v>
      </c>
      <c r="B202" s="6" t="s">
        <v>85</v>
      </c>
      <c r="C202" s="6" t="s">
        <v>65</v>
      </c>
      <c r="D202" s="7" t="s">
        <v>282</v>
      </c>
      <c r="E202" s="9">
        <v>0.353</v>
      </c>
      <c r="F202" s="9">
        <v>50</v>
      </c>
      <c r="G202" s="8"/>
      <c r="H202" s="9">
        <v>400</v>
      </c>
      <c r="I202" s="9">
        <v>0.002</v>
      </c>
      <c r="J202" s="9">
        <v>0.063</v>
      </c>
    </row>
    <row r="203" customHeight="1" spans="1:10">
      <c r="A203" s="5" t="str">
        <f t="shared" si="0"/>
        <v>Bangladesh-Asia2006</v>
      </c>
      <c r="B203" s="6" t="s">
        <v>85</v>
      </c>
      <c r="C203" s="6" t="s">
        <v>65</v>
      </c>
      <c r="D203" s="7" t="s">
        <v>287</v>
      </c>
      <c r="E203" s="9">
        <v>0.353</v>
      </c>
      <c r="F203" s="9">
        <v>50</v>
      </c>
      <c r="G203" s="8"/>
      <c r="H203" s="9">
        <v>400</v>
      </c>
      <c r="I203" s="9">
        <v>0.01</v>
      </c>
      <c r="J203" s="9">
        <v>0.132</v>
      </c>
    </row>
    <row r="204" customHeight="1" spans="1:10">
      <c r="A204" s="5" t="str">
        <f t="shared" si="0"/>
        <v>Bangladesh-Asia2007</v>
      </c>
      <c r="B204" s="6" t="s">
        <v>85</v>
      </c>
      <c r="C204" s="6" t="s">
        <v>65</v>
      </c>
      <c r="D204" s="7" t="s">
        <v>289</v>
      </c>
      <c r="E204" s="9">
        <v>0.37</v>
      </c>
      <c r="F204" s="9">
        <v>74</v>
      </c>
      <c r="G204" s="8"/>
      <c r="H204" s="9">
        <v>400</v>
      </c>
      <c r="I204" s="9">
        <v>0.018</v>
      </c>
      <c r="J204" s="9">
        <v>0.235</v>
      </c>
    </row>
    <row r="205" customHeight="1" spans="1:10">
      <c r="A205" s="5" t="str">
        <f t="shared" si="0"/>
        <v>Bangladesh-Asia2008</v>
      </c>
      <c r="B205" s="6" t="s">
        <v>85</v>
      </c>
      <c r="C205" s="6" t="s">
        <v>65</v>
      </c>
      <c r="D205" s="7" t="s">
        <v>283</v>
      </c>
      <c r="E205" s="9">
        <v>0.361</v>
      </c>
      <c r="F205" s="9">
        <v>73</v>
      </c>
      <c r="G205" s="8"/>
      <c r="H205" s="9">
        <v>302</v>
      </c>
      <c r="I205" s="9">
        <v>0.025</v>
      </c>
      <c r="J205" s="9">
        <v>0.302</v>
      </c>
    </row>
    <row r="206" customHeight="1" spans="1:10">
      <c r="A206" s="5" t="str">
        <f t="shared" si="0"/>
        <v>Bangladesh-Asia2009</v>
      </c>
      <c r="B206" s="6" t="s">
        <v>85</v>
      </c>
      <c r="C206" s="6" t="s">
        <v>65</v>
      </c>
      <c r="D206" s="7" t="s">
        <v>284</v>
      </c>
      <c r="E206" s="9">
        <v>0.35</v>
      </c>
      <c r="F206" s="9">
        <v>43</v>
      </c>
      <c r="G206" s="8"/>
      <c r="H206" s="9">
        <v>302</v>
      </c>
      <c r="I206" s="9">
        <v>0.031</v>
      </c>
      <c r="J206" s="9">
        <v>0.344</v>
      </c>
    </row>
    <row r="207" customHeight="1" spans="1:10">
      <c r="A207" s="5" t="str">
        <f t="shared" si="0"/>
        <v>Bangladesh-Asia2010</v>
      </c>
      <c r="B207" s="6" t="s">
        <v>85</v>
      </c>
      <c r="C207" s="6" t="s">
        <v>65</v>
      </c>
      <c r="D207" s="7" t="s">
        <v>288</v>
      </c>
      <c r="E207" s="9">
        <v>0.35</v>
      </c>
      <c r="F207" s="9">
        <v>19</v>
      </c>
      <c r="G207" s="8"/>
      <c r="H207" s="9">
        <v>302</v>
      </c>
      <c r="I207" s="9">
        <v>0.037</v>
      </c>
      <c r="J207" s="9">
        <v>0.449</v>
      </c>
    </row>
    <row r="208" customHeight="1" spans="1:10">
      <c r="A208" s="5" t="str">
        <f t="shared" si="0"/>
        <v>Bangladesh-Asia2011</v>
      </c>
      <c r="B208" s="6" t="s">
        <v>85</v>
      </c>
      <c r="C208" s="6" t="s">
        <v>65</v>
      </c>
      <c r="D208" s="7" t="s">
        <v>285</v>
      </c>
      <c r="E208" s="9">
        <v>0.35</v>
      </c>
      <c r="F208" s="9">
        <v>19</v>
      </c>
      <c r="G208" s="8"/>
      <c r="H208" s="9">
        <v>302</v>
      </c>
      <c r="I208" s="9">
        <v>0.05</v>
      </c>
      <c r="J208" s="9">
        <v>0.552</v>
      </c>
    </row>
    <row r="209" customHeight="1" spans="1:10">
      <c r="A209" s="5" t="str">
        <f t="shared" si="0"/>
        <v>Bangladesh-Asia2012</v>
      </c>
      <c r="B209" s="6" t="s">
        <v>85</v>
      </c>
      <c r="C209" s="6" t="s">
        <v>65</v>
      </c>
      <c r="D209" s="7" t="s">
        <v>286</v>
      </c>
      <c r="E209" s="9">
        <v>0.35</v>
      </c>
      <c r="F209" s="9">
        <v>19</v>
      </c>
      <c r="G209" s="9">
        <v>132</v>
      </c>
      <c r="H209" s="9">
        <v>302</v>
      </c>
      <c r="I209" s="9">
        <v>0.058</v>
      </c>
      <c r="J209" s="9">
        <v>0.628</v>
      </c>
    </row>
    <row r="210" customHeight="1" spans="1:10">
      <c r="A210" s="5" t="str">
        <f t="shared" si="0"/>
        <v>Barbados-The Americas2000</v>
      </c>
      <c r="B210" s="6" t="s">
        <v>86</v>
      </c>
      <c r="C210" s="6" t="s">
        <v>75</v>
      </c>
      <c r="D210" s="7" t="s">
        <v>277</v>
      </c>
      <c r="E210" s="8"/>
      <c r="F210" s="8"/>
      <c r="G210" s="8"/>
      <c r="H210" s="8"/>
      <c r="I210" s="9">
        <v>0.04</v>
      </c>
      <c r="J210" s="9">
        <v>0.107</v>
      </c>
    </row>
    <row r="211" customHeight="1" spans="1:10">
      <c r="A211" s="5" t="str">
        <f t="shared" si="0"/>
        <v>Barbados-The Americas2001</v>
      </c>
      <c r="B211" s="6" t="s">
        <v>86</v>
      </c>
      <c r="C211" s="6" t="s">
        <v>75</v>
      </c>
      <c r="D211" s="7" t="s">
        <v>278</v>
      </c>
      <c r="E211" s="8"/>
      <c r="F211" s="8"/>
      <c r="G211" s="8"/>
      <c r="H211" s="8"/>
      <c r="I211" s="9">
        <v>0.119</v>
      </c>
      <c r="J211" s="9">
        <v>0.198</v>
      </c>
    </row>
    <row r="212" customHeight="1" spans="1:10">
      <c r="A212" s="5" t="str">
        <f t="shared" si="0"/>
        <v>Barbados-The Americas2002</v>
      </c>
      <c r="B212" s="6" t="s">
        <v>86</v>
      </c>
      <c r="C212" s="6" t="s">
        <v>75</v>
      </c>
      <c r="D212" s="7" t="s">
        <v>279</v>
      </c>
      <c r="E212" s="8"/>
      <c r="F212" s="8"/>
      <c r="G212" s="8"/>
      <c r="H212" s="8"/>
      <c r="I212" s="9">
        <v>0.278</v>
      </c>
      <c r="J212" s="9">
        <v>0.361</v>
      </c>
    </row>
    <row r="213" customHeight="1" spans="1:10">
      <c r="A213" s="5" t="str">
        <f t="shared" si="0"/>
        <v>Barbados-The Americas2003</v>
      </c>
      <c r="B213" s="6" t="s">
        <v>86</v>
      </c>
      <c r="C213" s="6" t="s">
        <v>75</v>
      </c>
      <c r="D213" s="7" t="s">
        <v>280</v>
      </c>
      <c r="E213" s="8"/>
      <c r="F213" s="8"/>
      <c r="G213" s="8"/>
      <c r="H213" s="8"/>
      <c r="I213" s="9">
        <v>0.397</v>
      </c>
      <c r="J213" s="9">
        <v>0.517</v>
      </c>
    </row>
    <row r="214" customHeight="1" spans="1:10">
      <c r="A214" s="5" t="str">
        <f t="shared" si="0"/>
        <v>Barbados-The Americas2004</v>
      </c>
      <c r="B214" s="6" t="s">
        <v>86</v>
      </c>
      <c r="C214" s="6" t="s">
        <v>75</v>
      </c>
      <c r="D214" s="7" t="s">
        <v>281</v>
      </c>
      <c r="E214" s="8"/>
      <c r="F214" s="8"/>
      <c r="G214" s="8"/>
      <c r="H214" s="8"/>
      <c r="I214" s="9">
        <v>0.498</v>
      </c>
      <c r="J214" s="9">
        <v>0.735</v>
      </c>
    </row>
    <row r="215" customHeight="1" spans="1:10">
      <c r="A215" s="5" t="str">
        <f t="shared" si="0"/>
        <v>Barbados-The Americas2005</v>
      </c>
      <c r="B215" s="6" t="s">
        <v>86</v>
      </c>
      <c r="C215" s="6" t="s">
        <v>75</v>
      </c>
      <c r="D215" s="7" t="s">
        <v>282</v>
      </c>
      <c r="E215" s="8"/>
      <c r="F215" s="8"/>
      <c r="G215" s="8"/>
      <c r="H215" s="8"/>
      <c r="I215" s="9">
        <v>0.525</v>
      </c>
      <c r="J215" s="9">
        <v>0.754</v>
      </c>
    </row>
    <row r="216" customHeight="1" spans="1:10">
      <c r="A216" s="5" t="str">
        <f t="shared" si="0"/>
        <v>Barbados-The Americas2006</v>
      </c>
      <c r="B216" s="6" t="s">
        <v>86</v>
      </c>
      <c r="C216" s="6" t="s">
        <v>75</v>
      </c>
      <c r="D216" s="7" t="s">
        <v>287</v>
      </c>
      <c r="E216" s="8"/>
      <c r="F216" s="8"/>
      <c r="G216" s="8"/>
      <c r="H216" s="8"/>
      <c r="I216" s="9">
        <v>0.553</v>
      </c>
      <c r="J216" s="9">
        <v>0.862</v>
      </c>
    </row>
    <row r="217" customHeight="1" spans="1:10">
      <c r="A217" s="5" t="str">
        <f t="shared" si="0"/>
        <v>Barbados-The Americas2007</v>
      </c>
      <c r="B217" s="6" t="s">
        <v>86</v>
      </c>
      <c r="C217" s="6" t="s">
        <v>75</v>
      </c>
      <c r="D217" s="7" t="s">
        <v>289</v>
      </c>
      <c r="E217" s="8"/>
      <c r="F217" s="8"/>
      <c r="G217" s="8"/>
      <c r="H217" s="8"/>
      <c r="I217" s="9">
        <v>0.582</v>
      </c>
      <c r="J217" s="9">
        <v>0.932</v>
      </c>
    </row>
    <row r="218" customHeight="1" spans="1:10">
      <c r="A218" s="5" t="str">
        <f t="shared" si="0"/>
        <v>Barbados-The Americas2008</v>
      </c>
      <c r="B218" s="6" t="s">
        <v>86</v>
      </c>
      <c r="C218" s="6" t="s">
        <v>75</v>
      </c>
      <c r="D218" s="7" t="s">
        <v>283</v>
      </c>
      <c r="E218" s="8"/>
      <c r="F218" s="8"/>
      <c r="G218" s="8"/>
      <c r="H218" s="8"/>
      <c r="I218" s="9">
        <v>0.614</v>
      </c>
      <c r="J218" s="9">
        <v>1.04</v>
      </c>
    </row>
    <row r="219" customHeight="1" spans="1:10">
      <c r="A219" s="5" t="str">
        <f t="shared" si="0"/>
        <v>Barbados-The Americas2009</v>
      </c>
      <c r="B219" s="6" t="s">
        <v>86</v>
      </c>
      <c r="C219" s="6" t="s">
        <v>75</v>
      </c>
      <c r="D219" s="7" t="s">
        <v>284</v>
      </c>
      <c r="E219" s="8"/>
      <c r="F219" s="8"/>
      <c r="G219" s="8"/>
      <c r="H219" s="8"/>
      <c r="I219" s="9">
        <v>0.647</v>
      </c>
      <c r="J219" s="9">
        <v>1.208</v>
      </c>
    </row>
    <row r="220" customHeight="1" spans="1:10">
      <c r="A220" s="5" t="str">
        <f t="shared" si="0"/>
        <v>Barbados-The Americas2010</v>
      </c>
      <c r="B220" s="6" t="s">
        <v>86</v>
      </c>
      <c r="C220" s="6" t="s">
        <v>75</v>
      </c>
      <c r="D220" s="7" t="s">
        <v>288</v>
      </c>
      <c r="E220" s="8"/>
      <c r="F220" s="8"/>
      <c r="G220" s="8"/>
      <c r="H220" s="8"/>
      <c r="I220" s="9">
        <v>0.681</v>
      </c>
      <c r="J220" s="9">
        <v>1.248</v>
      </c>
    </row>
    <row r="221" customHeight="1" spans="1:10">
      <c r="A221" s="5" t="str">
        <f t="shared" si="0"/>
        <v>Barbados-The Americas2011</v>
      </c>
      <c r="B221" s="6" t="s">
        <v>86</v>
      </c>
      <c r="C221" s="6" t="s">
        <v>75</v>
      </c>
      <c r="D221" s="7" t="s">
        <v>285</v>
      </c>
      <c r="E221" s="9">
        <v>0.411</v>
      </c>
      <c r="F221" s="9">
        <v>18</v>
      </c>
      <c r="G221" s="8"/>
      <c r="H221" s="9">
        <v>245</v>
      </c>
      <c r="I221" s="9">
        <v>0.718</v>
      </c>
      <c r="J221" s="9">
        <v>1.235</v>
      </c>
    </row>
    <row r="222" customHeight="1" spans="1:10">
      <c r="A222" s="5" t="str">
        <f t="shared" si="0"/>
        <v>Barbados-The Americas2012</v>
      </c>
      <c r="B222" s="6" t="s">
        <v>86</v>
      </c>
      <c r="C222" s="6" t="s">
        <v>75</v>
      </c>
      <c r="D222" s="7" t="s">
        <v>286</v>
      </c>
      <c r="E222" s="9">
        <v>0.408</v>
      </c>
      <c r="F222" s="9">
        <v>18</v>
      </c>
      <c r="G222" s="9">
        <v>84</v>
      </c>
      <c r="H222" s="9">
        <v>237</v>
      </c>
      <c r="I222" s="9">
        <v>0.733</v>
      </c>
      <c r="J222" s="9">
        <v>1.233</v>
      </c>
    </row>
    <row r="223" customHeight="1" spans="1:10">
      <c r="A223" s="5" t="str">
        <f t="shared" si="0"/>
        <v>Belarus-Europe2000</v>
      </c>
      <c r="B223" s="6" t="s">
        <v>87</v>
      </c>
      <c r="C223" s="6" t="s">
        <v>67</v>
      </c>
      <c r="D223" s="7" t="s">
        <v>277</v>
      </c>
      <c r="E223" s="8"/>
      <c r="F223" s="8"/>
      <c r="G223" s="8"/>
      <c r="H223" s="8"/>
      <c r="I223" s="9">
        <v>0.019</v>
      </c>
      <c r="J223" s="9">
        <v>0.005</v>
      </c>
    </row>
    <row r="224" customHeight="1" spans="1:10">
      <c r="A224" s="5" t="str">
        <f t="shared" si="0"/>
        <v>Belarus-Europe2001</v>
      </c>
      <c r="B224" s="6" t="s">
        <v>87</v>
      </c>
      <c r="C224" s="6" t="s">
        <v>67</v>
      </c>
      <c r="D224" s="7" t="s">
        <v>278</v>
      </c>
      <c r="E224" s="8"/>
      <c r="F224" s="8"/>
      <c r="G224" s="8"/>
      <c r="H224" s="8"/>
      <c r="I224" s="9">
        <v>0.043</v>
      </c>
      <c r="J224" s="9">
        <v>0.014</v>
      </c>
    </row>
    <row r="225" customHeight="1" spans="1:10">
      <c r="A225" s="5" t="str">
        <f t="shared" si="0"/>
        <v>Belarus-Europe2002</v>
      </c>
      <c r="B225" s="6" t="s">
        <v>87</v>
      </c>
      <c r="C225" s="6" t="s">
        <v>67</v>
      </c>
      <c r="D225" s="7" t="s">
        <v>279</v>
      </c>
      <c r="E225" s="8"/>
      <c r="F225" s="8"/>
      <c r="G225" s="8"/>
      <c r="H225" s="8"/>
      <c r="I225" s="9">
        <v>0.09</v>
      </c>
      <c r="J225" s="9">
        <v>0.047</v>
      </c>
    </row>
    <row r="226" customHeight="1" spans="1:10">
      <c r="A226" s="5" t="str">
        <f t="shared" si="0"/>
        <v>Belarus-Europe2003</v>
      </c>
      <c r="B226" s="6" t="s">
        <v>87</v>
      </c>
      <c r="C226" s="6" t="s">
        <v>67</v>
      </c>
      <c r="D226" s="7" t="s">
        <v>280</v>
      </c>
      <c r="E226" s="8"/>
      <c r="F226" s="9">
        <v>79</v>
      </c>
      <c r="G226" s="8"/>
      <c r="H226" s="8"/>
      <c r="I226" s="8"/>
      <c r="J226" s="9">
        <v>0.114</v>
      </c>
    </row>
    <row r="227" customHeight="1" spans="1:10">
      <c r="A227" s="5" t="str">
        <f t="shared" si="0"/>
        <v>Belarus-Europe2004</v>
      </c>
      <c r="B227" s="6" t="s">
        <v>87</v>
      </c>
      <c r="C227" s="6" t="s">
        <v>67</v>
      </c>
      <c r="D227" s="7" t="s">
        <v>281</v>
      </c>
      <c r="E227" s="8"/>
      <c r="F227" s="9">
        <v>79</v>
      </c>
      <c r="G227" s="8"/>
      <c r="H227" s="8"/>
      <c r="I227" s="8"/>
      <c r="J227" s="9">
        <v>0.23</v>
      </c>
    </row>
    <row r="228" customHeight="1" spans="1:10">
      <c r="A228" s="5" t="str">
        <f t="shared" si="0"/>
        <v>Belarus-Europe2005</v>
      </c>
      <c r="B228" s="6" t="s">
        <v>87</v>
      </c>
      <c r="C228" s="6" t="s">
        <v>67</v>
      </c>
      <c r="D228" s="7" t="s">
        <v>282</v>
      </c>
      <c r="E228" s="9">
        <v>1.373</v>
      </c>
      <c r="F228" s="9">
        <v>79</v>
      </c>
      <c r="G228" s="8"/>
      <c r="H228" s="9">
        <v>987</v>
      </c>
      <c r="I228" s="8"/>
      <c r="J228" s="9">
        <v>0.424</v>
      </c>
    </row>
    <row r="229" customHeight="1" spans="1:10">
      <c r="A229" s="5" t="str">
        <f t="shared" si="0"/>
        <v>Belarus-Europe2006</v>
      </c>
      <c r="B229" s="6" t="s">
        <v>87</v>
      </c>
      <c r="C229" s="6" t="s">
        <v>67</v>
      </c>
      <c r="D229" s="7" t="s">
        <v>287</v>
      </c>
      <c r="E229" s="9">
        <v>1.373</v>
      </c>
      <c r="F229" s="9">
        <v>69</v>
      </c>
      <c r="G229" s="8"/>
      <c r="H229" s="9">
        <v>987</v>
      </c>
      <c r="I229" s="9">
        <v>0.162</v>
      </c>
      <c r="J229" s="9">
        <v>0.62</v>
      </c>
    </row>
    <row r="230" customHeight="1" spans="1:10">
      <c r="A230" s="5" t="str">
        <f t="shared" si="0"/>
        <v>Belarus-Europe2007</v>
      </c>
      <c r="B230" s="6" t="s">
        <v>87</v>
      </c>
      <c r="C230" s="6" t="s">
        <v>67</v>
      </c>
      <c r="D230" s="7" t="s">
        <v>289</v>
      </c>
      <c r="E230" s="9">
        <v>1.208</v>
      </c>
      <c r="F230" s="9">
        <v>48</v>
      </c>
      <c r="G230" s="8"/>
      <c r="H230" s="9">
        <v>987</v>
      </c>
      <c r="I230" s="9">
        <v>0.197</v>
      </c>
      <c r="J230" s="9">
        <v>0.726</v>
      </c>
    </row>
    <row r="231" customHeight="1" spans="1:10">
      <c r="A231" s="5" t="str">
        <f t="shared" si="0"/>
        <v>Belarus-Europe2008</v>
      </c>
      <c r="B231" s="6" t="s">
        <v>87</v>
      </c>
      <c r="C231" s="6" t="s">
        <v>67</v>
      </c>
      <c r="D231" s="7" t="s">
        <v>283</v>
      </c>
      <c r="E231" s="9">
        <v>1.175</v>
      </c>
      <c r="F231" s="9">
        <v>31</v>
      </c>
      <c r="G231" s="8"/>
      <c r="H231" s="9">
        <v>987</v>
      </c>
      <c r="I231" s="9">
        <v>0.23</v>
      </c>
      <c r="J231" s="9">
        <v>0.851</v>
      </c>
    </row>
    <row r="232" customHeight="1" spans="1:10">
      <c r="A232" s="5" t="str">
        <f t="shared" si="0"/>
        <v>Belarus-Europe2009</v>
      </c>
      <c r="B232" s="6" t="s">
        <v>87</v>
      </c>
      <c r="C232" s="6" t="s">
        <v>67</v>
      </c>
      <c r="D232" s="7" t="s">
        <v>284</v>
      </c>
      <c r="E232" s="9">
        <v>0.997</v>
      </c>
      <c r="F232" s="9">
        <v>10</v>
      </c>
      <c r="G232" s="8"/>
      <c r="H232" s="9">
        <v>900</v>
      </c>
      <c r="I232" s="9">
        <v>0.274</v>
      </c>
      <c r="J232" s="9">
        <v>1.017</v>
      </c>
    </row>
    <row r="233" customHeight="1" spans="1:10">
      <c r="A233" s="5" t="str">
        <f t="shared" si="0"/>
        <v>Belarus-Europe2010</v>
      </c>
      <c r="B233" s="6" t="s">
        <v>87</v>
      </c>
      <c r="C233" s="6" t="s">
        <v>67</v>
      </c>
      <c r="D233" s="7" t="s">
        <v>288</v>
      </c>
      <c r="E233" s="9">
        <v>0.805</v>
      </c>
      <c r="F233" s="9">
        <v>10</v>
      </c>
      <c r="G233" s="8"/>
      <c r="H233" s="9">
        <v>798</v>
      </c>
      <c r="I233" s="9">
        <v>0.318</v>
      </c>
      <c r="J233" s="9">
        <v>1.089</v>
      </c>
    </row>
    <row r="234" customHeight="1" spans="1:10">
      <c r="A234" s="5" t="str">
        <f t="shared" si="0"/>
        <v>Belarus-Europe2011</v>
      </c>
      <c r="B234" s="6" t="s">
        <v>87</v>
      </c>
      <c r="C234" s="6" t="s">
        <v>67</v>
      </c>
      <c r="D234" s="7" t="s">
        <v>285</v>
      </c>
      <c r="E234" s="9">
        <v>0.623</v>
      </c>
      <c r="F234" s="9">
        <v>10</v>
      </c>
      <c r="G234" s="8"/>
      <c r="H234" s="9">
        <v>654</v>
      </c>
      <c r="I234" s="9">
        <v>0.396</v>
      </c>
      <c r="J234" s="9">
        <v>1.132</v>
      </c>
    </row>
    <row r="235" customHeight="1" spans="1:10">
      <c r="A235" s="5" t="str">
        <f t="shared" si="0"/>
        <v>Belarus-Europe2012</v>
      </c>
      <c r="B235" s="6" t="s">
        <v>87</v>
      </c>
      <c r="C235" s="6" t="s">
        <v>67</v>
      </c>
      <c r="D235" s="7" t="s">
        <v>286</v>
      </c>
      <c r="E235" s="9">
        <v>0.605</v>
      </c>
      <c r="F235" s="9">
        <v>10</v>
      </c>
      <c r="G235" s="9">
        <v>64</v>
      </c>
      <c r="H235" s="9">
        <v>338</v>
      </c>
      <c r="I235" s="9">
        <v>0.469</v>
      </c>
      <c r="J235" s="9">
        <v>1.135</v>
      </c>
    </row>
    <row r="236" customHeight="1" spans="1:10">
      <c r="A236" s="5" t="str">
        <f t="shared" si="0"/>
        <v>Belgium-Europe2000</v>
      </c>
      <c r="B236" s="6" t="s">
        <v>88</v>
      </c>
      <c r="C236" s="6" t="s">
        <v>67</v>
      </c>
      <c r="D236" s="7" t="s">
        <v>277</v>
      </c>
      <c r="E236" s="8"/>
      <c r="F236" s="8"/>
      <c r="G236" s="8"/>
      <c r="H236" s="8"/>
      <c r="I236" s="9">
        <v>0.294</v>
      </c>
      <c r="J236" s="9">
        <v>0.548</v>
      </c>
    </row>
    <row r="237" customHeight="1" spans="1:10">
      <c r="A237" s="5" t="str">
        <f t="shared" si="0"/>
        <v>Belgium-Europe2001</v>
      </c>
      <c r="B237" s="6" t="s">
        <v>88</v>
      </c>
      <c r="C237" s="6" t="s">
        <v>67</v>
      </c>
      <c r="D237" s="7" t="s">
        <v>278</v>
      </c>
      <c r="E237" s="8"/>
      <c r="F237" s="8"/>
      <c r="G237" s="8"/>
      <c r="H237" s="8"/>
      <c r="I237" s="9">
        <v>0.313</v>
      </c>
      <c r="J237" s="9">
        <v>0.747</v>
      </c>
    </row>
    <row r="238" customHeight="1" spans="1:10">
      <c r="A238" s="5" t="str">
        <f t="shared" si="0"/>
        <v>Belgium-Europe2002</v>
      </c>
      <c r="B238" s="6" t="s">
        <v>88</v>
      </c>
      <c r="C238" s="6" t="s">
        <v>67</v>
      </c>
      <c r="D238" s="7" t="s">
        <v>279</v>
      </c>
      <c r="E238" s="8"/>
      <c r="F238" s="8"/>
      <c r="G238" s="8"/>
      <c r="H238" s="8"/>
      <c r="I238" s="9">
        <v>0.463</v>
      </c>
      <c r="J238" s="9">
        <v>0.784</v>
      </c>
    </row>
    <row r="239" customHeight="1" spans="1:10">
      <c r="A239" s="5" t="str">
        <f t="shared" si="0"/>
        <v>Belgium-Europe2003</v>
      </c>
      <c r="B239" s="6" t="s">
        <v>88</v>
      </c>
      <c r="C239" s="6" t="s">
        <v>67</v>
      </c>
      <c r="D239" s="7" t="s">
        <v>280</v>
      </c>
      <c r="E239" s="8"/>
      <c r="F239" s="9">
        <v>56</v>
      </c>
      <c r="G239" s="8"/>
      <c r="H239" s="8"/>
      <c r="I239" s="9">
        <v>0.5</v>
      </c>
      <c r="J239" s="9">
        <v>0.829</v>
      </c>
    </row>
    <row r="240" customHeight="1" spans="1:10">
      <c r="A240" s="5" t="str">
        <f t="shared" si="0"/>
        <v>Belgium-Europe2004</v>
      </c>
      <c r="B240" s="6" t="s">
        <v>88</v>
      </c>
      <c r="C240" s="6" t="s">
        <v>67</v>
      </c>
      <c r="D240" s="7" t="s">
        <v>281</v>
      </c>
      <c r="E240" s="8"/>
      <c r="F240" s="9">
        <v>34</v>
      </c>
      <c r="G240" s="8"/>
      <c r="H240" s="8"/>
      <c r="I240" s="9">
        <v>0.539</v>
      </c>
      <c r="J240" s="9">
        <v>0.875</v>
      </c>
    </row>
    <row r="241" customHeight="1" spans="1:10">
      <c r="A241" s="5" t="str">
        <f t="shared" si="0"/>
        <v>Belgium-Europe2005</v>
      </c>
      <c r="B241" s="6" t="s">
        <v>88</v>
      </c>
      <c r="C241" s="6" t="s">
        <v>67</v>
      </c>
      <c r="D241" s="7" t="s">
        <v>282</v>
      </c>
      <c r="E241" s="9">
        <v>0.595</v>
      </c>
      <c r="F241" s="9">
        <v>34</v>
      </c>
      <c r="G241" s="8"/>
      <c r="H241" s="9">
        <v>156</v>
      </c>
      <c r="I241" s="9">
        <v>0.558</v>
      </c>
      <c r="J241" s="9">
        <v>0.914</v>
      </c>
    </row>
    <row r="242" customHeight="1" spans="1:10">
      <c r="A242" s="5" t="str">
        <f t="shared" si="0"/>
        <v>Belgium-Europe2006</v>
      </c>
      <c r="B242" s="6" t="s">
        <v>88</v>
      </c>
      <c r="C242" s="6" t="s">
        <v>67</v>
      </c>
      <c r="D242" s="7" t="s">
        <v>287</v>
      </c>
      <c r="E242" s="9">
        <v>0.593</v>
      </c>
      <c r="F242" s="9">
        <v>27</v>
      </c>
      <c r="G242" s="8"/>
      <c r="H242" s="9">
        <v>156</v>
      </c>
      <c r="I242" s="9">
        <v>0.597</v>
      </c>
      <c r="J242" s="9">
        <v>0.93</v>
      </c>
    </row>
    <row r="243" customHeight="1" spans="1:10">
      <c r="A243" s="5" t="str">
        <f t="shared" si="0"/>
        <v>Belgium-Europe2007</v>
      </c>
      <c r="B243" s="6" t="s">
        <v>88</v>
      </c>
      <c r="C243" s="6" t="s">
        <v>67</v>
      </c>
      <c r="D243" s="7" t="s">
        <v>289</v>
      </c>
      <c r="E243" s="9">
        <v>0.573</v>
      </c>
      <c r="F243" s="9">
        <v>4</v>
      </c>
      <c r="G243" s="8"/>
      <c r="H243" s="9">
        <v>156</v>
      </c>
      <c r="I243" s="9">
        <v>0.644</v>
      </c>
      <c r="J243" s="9">
        <v>1.006</v>
      </c>
    </row>
    <row r="244" customHeight="1" spans="1:10">
      <c r="A244" s="5" t="str">
        <f t="shared" si="0"/>
        <v>Belgium-Europe2008</v>
      </c>
      <c r="B244" s="6" t="s">
        <v>88</v>
      </c>
      <c r="C244" s="6" t="s">
        <v>67</v>
      </c>
      <c r="D244" s="7" t="s">
        <v>283</v>
      </c>
      <c r="E244" s="9">
        <v>0.552</v>
      </c>
      <c r="F244" s="9">
        <v>4</v>
      </c>
      <c r="G244" s="8"/>
      <c r="H244" s="9">
        <v>156</v>
      </c>
      <c r="I244" s="9">
        <v>0.66</v>
      </c>
      <c r="J244" s="9">
        <v>1.053</v>
      </c>
    </row>
    <row r="245" customHeight="1" spans="1:10">
      <c r="A245" s="5" t="str">
        <f t="shared" si="0"/>
        <v>Belgium-Europe2009</v>
      </c>
      <c r="B245" s="6" t="s">
        <v>88</v>
      </c>
      <c r="C245" s="6" t="s">
        <v>67</v>
      </c>
      <c r="D245" s="7" t="s">
        <v>284</v>
      </c>
      <c r="E245" s="9">
        <v>0.545</v>
      </c>
      <c r="F245" s="9">
        <v>4</v>
      </c>
      <c r="G245" s="8"/>
      <c r="H245" s="9">
        <v>156</v>
      </c>
      <c r="I245" s="9">
        <v>0.7</v>
      </c>
      <c r="J245" s="9">
        <v>1.084</v>
      </c>
    </row>
    <row r="246" customHeight="1" spans="1:10">
      <c r="A246" s="5" t="str">
        <f t="shared" si="0"/>
        <v>Belgium-Europe2010</v>
      </c>
      <c r="B246" s="6" t="s">
        <v>88</v>
      </c>
      <c r="C246" s="6" t="s">
        <v>67</v>
      </c>
      <c r="D246" s="7" t="s">
        <v>288</v>
      </c>
      <c r="E246" s="9">
        <v>0.567</v>
      </c>
      <c r="F246" s="9">
        <v>4</v>
      </c>
      <c r="G246" s="8"/>
      <c r="H246" s="9">
        <v>156</v>
      </c>
      <c r="I246" s="9">
        <v>0.75</v>
      </c>
      <c r="J246" s="9">
        <v>1.111</v>
      </c>
    </row>
    <row r="247" customHeight="1" spans="1:10">
      <c r="A247" s="5" t="str">
        <f t="shared" si="0"/>
        <v>Belgium-Europe2011</v>
      </c>
      <c r="B247" s="6" t="s">
        <v>88</v>
      </c>
      <c r="C247" s="6" t="s">
        <v>67</v>
      </c>
      <c r="D247" s="7" t="s">
        <v>285</v>
      </c>
      <c r="E247" s="9">
        <v>0.57</v>
      </c>
      <c r="F247" s="9">
        <v>4</v>
      </c>
      <c r="G247" s="8"/>
      <c r="H247" s="9">
        <v>156</v>
      </c>
      <c r="I247" s="9">
        <v>0.816</v>
      </c>
      <c r="J247" s="9">
        <v>1.135</v>
      </c>
    </row>
    <row r="248" customHeight="1" spans="1:10">
      <c r="A248" s="5" t="str">
        <f t="shared" si="0"/>
        <v>Belgium-Europe2012</v>
      </c>
      <c r="B248" s="6" t="s">
        <v>88</v>
      </c>
      <c r="C248" s="6" t="s">
        <v>67</v>
      </c>
      <c r="D248" s="7" t="s">
        <v>286</v>
      </c>
      <c r="E248" s="9">
        <v>0.576</v>
      </c>
      <c r="F248" s="9">
        <v>4</v>
      </c>
      <c r="G248" s="9">
        <v>32</v>
      </c>
      <c r="H248" s="9">
        <v>156</v>
      </c>
      <c r="I248" s="9">
        <v>0.807</v>
      </c>
      <c r="J248" s="9">
        <v>1.113</v>
      </c>
    </row>
    <row r="249" customHeight="1" spans="1:10">
      <c r="A249" s="5" t="str">
        <f t="shared" si="0"/>
        <v>Belize-The Americas2000</v>
      </c>
      <c r="B249" s="6" t="s">
        <v>89</v>
      </c>
      <c r="C249" s="6" t="s">
        <v>75</v>
      </c>
      <c r="D249" s="7" t="s">
        <v>277</v>
      </c>
      <c r="E249" s="8"/>
      <c r="F249" s="8"/>
      <c r="G249" s="8"/>
      <c r="H249" s="8"/>
      <c r="I249" s="9">
        <v>0.06</v>
      </c>
      <c r="J249" s="9">
        <v>0.07</v>
      </c>
    </row>
    <row r="250" customHeight="1" spans="1:10">
      <c r="A250" s="5" t="str">
        <f t="shared" si="0"/>
        <v>Belize-The Americas2001</v>
      </c>
      <c r="B250" s="6" t="s">
        <v>89</v>
      </c>
      <c r="C250" s="6" t="s">
        <v>75</v>
      </c>
      <c r="D250" s="7" t="s">
        <v>278</v>
      </c>
      <c r="E250" s="8"/>
      <c r="F250" s="8"/>
      <c r="G250" s="8"/>
      <c r="H250" s="8"/>
      <c r="I250" s="8"/>
      <c r="J250" s="9">
        <v>0.16</v>
      </c>
    </row>
    <row r="251" customHeight="1" spans="1:10">
      <c r="A251" s="5" t="str">
        <f t="shared" si="0"/>
        <v>Belize-The Americas2002</v>
      </c>
      <c r="B251" s="6" t="s">
        <v>89</v>
      </c>
      <c r="C251" s="6" t="s">
        <v>75</v>
      </c>
      <c r="D251" s="7" t="s">
        <v>279</v>
      </c>
      <c r="E251" s="8"/>
      <c r="F251" s="8"/>
      <c r="G251" s="8"/>
      <c r="H251" s="8"/>
      <c r="I251" s="9">
        <v>0.057</v>
      </c>
      <c r="J251" s="9">
        <v>0.205</v>
      </c>
    </row>
    <row r="252" customHeight="1" spans="1:10">
      <c r="A252" s="5" t="str">
        <f t="shared" si="0"/>
        <v>Belize-The Americas2003</v>
      </c>
      <c r="B252" s="6" t="s">
        <v>89</v>
      </c>
      <c r="C252" s="6" t="s">
        <v>75</v>
      </c>
      <c r="D252" s="7" t="s">
        <v>280</v>
      </c>
      <c r="E252" s="8"/>
      <c r="F252" s="8"/>
      <c r="G252" s="8"/>
      <c r="H252" s="8"/>
      <c r="I252" s="8"/>
      <c r="J252" s="9">
        <v>0.234</v>
      </c>
    </row>
    <row r="253" customHeight="1" spans="1:10">
      <c r="A253" s="5" t="str">
        <f t="shared" si="0"/>
        <v>Belize-The Americas2004</v>
      </c>
      <c r="B253" s="6" t="s">
        <v>89</v>
      </c>
      <c r="C253" s="6" t="s">
        <v>75</v>
      </c>
      <c r="D253" s="7" t="s">
        <v>281</v>
      </c>
      <c r="E253" s="8"/>
      <c r="F253" s="8"/>
      <c r="G253" s="8"/>
      <c r="H253" s="8"/>
      <c r="I253" s="9">
        <v>0.058</v>
      </c>
      <c r="J253" s="9">
        <v>0.283</v>
      </c>
    </row>
    <row r="254" customHeight="1" spans="1:10">
      <c r="A254" s="5" t="str">
        <f t="shared" si="0"/>
        <v>Belize-The Americas2005</v>
      </c>
      <c r="B254" s="6" t="s">
        <v>89</v>
      </c>
      <c r="C254" s="6" t="s">
        <v>75</v>
      </c>
      <c r="D254" s="7" t="s">
        <v>282</v>
      </c>
      <c r="E254" s="9">
        <v>0.347</v>
      </c>
      <c r="F254" s="9">
        <v>45</v>
      </c>
      <c r="G254" s="8"/>
      <c r="H254" s="9">
        <v>147</v>
      </c>
      <c r="I254" s="9">
        <v>0.092</v>
      </c>
      <c r="J254" s="9">
        <v>0.353</v>
      </c>
    </row>
    <row r="255" customHeight="1" spans="1:10">
      <c r="A255" s="5" t="str">
        <f t="shared" si="0"/>
        <v>Belize-The Americas2006</v>
      </c>
      <c r="B255" s="6" t="s">
        <v>89</v>
      </c>
      <c r="C255" s="6" t="s">
        <v>75</v>
      </c>
      <c r="D255" s="7" t="s">
        <v>287</v>
      </c>
      <c r="E255" s="9">
        <v>0.348</v>
      </c>
      <c r="F255" s="9">
        <v>45</v>
      </c>
      <c r="G255" s="8"/>
      <c r="H255" s="9">
        <v>147</v>
      </c>
      <c r="I255" s="9">
        <v>0.104</v>
      </c>
      <c r="J255" s="9">
        <v>0.423</v>
      </c>
    </row>
    <row r="256" customHeight="1" spans="1:10">
      <c r="A256" s="5" t="str">
        <f t="shared" si="0"/>
        <v>Belize-The Americas2007</v>
      </c>
      <c r="B256" s="6" t="s">
        <v>89</v>
      </c>
      <c r="C256" s="6" t="s">
        <v>75</v>
      </c>
      <c r="D256" s="7" t="s">
        <v>289</v>
      </c>
      <c r="E256" s="9">
        <v>0.348</v>
      </c>
      <c r="F256" s="9">
        <v>44</v>
      </c>
      <c r="G256" s="8"/>
      <c r="H256" s="9">
        <v>147</v>
      </c>
      <c r="I256" s="9">
        <v>0.109</v>
      </c>
      <c r="J256" s="9">
        <v>0.413</v>
      </c>
    </row>
    <row r="257" customHeight="1" spans="1:10">
      <c r="A257" s="5" t="str">
        <f t="shared" si="0"/>
        <v>Belize-The Americas2008</v>
      </c>
      <c r="B257" s="6" t="s">
        <v>89</v>
      </c>
      <c r="C257" s="6" t="s">
        <v>75</v>
      </c>
      <c r="D257" s="7" t="s">
        <v>283</v>
      </c>
      <c r="E257" s="9">
        <v>0.332</v>
      </c>
      <c r="F257" s="9">
        <v>44</v>
      </c>
      <c r="G257" s="8"/>
      <c r="H257" s="9">
        <v>147</v>
      </c>
      <c r="I257" s="9">
        <v>0.113</v>
      </c>
      <c r="J257" s="9">
        <v>0.545</v>
      </c>
    </row>
    <row r="258" customHeight="1" spans="1:10">
      <c r="A258" s="5" t="str">
        <f t="shared" si="0"/>
        <v>Belize-The Americas2009</v>
      </c>
      <c r="B258" s="6" t="s">
        <v>89</v>
      </c>
      <c r="C258" s="6" t="s">
        <v>75</v>
      </c>
      <c r="D258" s="7" t="s">
        <v>284</v>
      </c>
      <c r="E258" s="9">
        <v>0.332</v>
      </c>
      <c r="F258" s="9">
        <v>44</v>
      </c>
      <c r="G258" s="8"/>
      <c r="H258" s="9">
        <v>147</v>
      </c>
      <c r="I258" s="9">
        <v>0.117</v>
      </c>
      <c r="J258" s="9">
        <v>0.537</v>
      </c>
    </row>
    <row r="259" customHeight="1" spans="1:10">
      <c r="A259" s="5" t="str">
        <f t="shared" si="0"/>
        <v>Belize-The Americas2010</v>
      </c>
      <c r="B259" s="6" t="s">
        <v>89</v>
      </c>
      <c r="C259" s="6" t="s">
        <v>75</v>
      </c>
      <c r="D259" s="7" t="s">
        <v>288</v>
      </c>
      <c r="E259" s="9">
        <v>0.332</v>
      </c>
      <c r="F259" s="9">
        <v>44</v>
      </c>
      <c r="G259" s="8"/>
      <c r="H259" s="9">
        <v>147</v>
      </c>
      <c r="I259" s="9">
        <v>0.14</v>
      </c>
      <c r="J259" s="9">
        <v>0.629</v>
      </c>
    </row>
    <row r="260" customHeight="1" spans="1:10">
      <c r="A260" s="5" t="str">
        <f t="shared" si="0"/>
        <v>Belize-The Americas2011</v>
      </c>
      <c r="B260" s="6" t="s">
        <v>89</v>
      </c>
      <c r="C260" s="6" t="s">
        <v>75</v>
      </c>
      <c r="D260" s="7" t="s">
        <v>285</v>
      </c>
      <c r="E260" s="9">
        <v>0.332</v>
      </c>
      <c r="F260" s="9">
        <v>44</v>
      </c>
      <c r="G260" s="8"/>
      <c r="H260" s="9">
        <v>147</v>
      </c>
      <c r="I260" s="9">
        <v>0.187</v>
      </c>
      <c r="J260" s="9">
        <v>0.703</v>
      </c>
    </row>
    <row r="261" customHeight="1" spans="1:10">
      <c r="A261" s="5" t="str">
        <f t="shared" si="0"/>
        <v>Belize-The Americas2012</v>
      </c>
      <c r="B261" s="6" t="s">
        <v>89</v>
      </c>
      <c r="C261" s="6" t="s">
        <v>75</v>
      </c>
      <c r="D261" s="7" t="s">
        <v>286</v>
      </c>
      <c r="E261" s="9">
        <v>0.332</v>
      </c>
      <c r="F261" s="9">
        <v>44</v>
      </c>
      <c r="G261" s="9">
        <v>104</v>
      </c>
      <c r="H261" s="9">
        <v>147</v>
      </c>
      <c r="I261" s="9">
        <v>0.25</v>
      </c>
      <c r="J261" s="9">
        <v>0.532</v>
      </c>
    </row>
    <row r="262" customHeight="1" spans="1:10">
      <c r="A262" s="5" t="str">
        <f t="shared" si="0"/>
        <v>Benin-Africa2000</v>
      </c>
      <c r="B262" s="6" t="s">
        <v>90</v>
      </c>
      <c r="C262" s="6" t="s">
        <v>69</v>
      </c>
      <c r="D262" s="7" t="s">
        <v>277</v>
      </c>
      <c r="E262" s="8"/>
      <c r="F262" s="8"/>
      <c r="G262" s="8"/>
      <c r="H262" s="8"/>
      <c r="I262" s="9">
        <v>0.002</v>
      </c>
      <c r="J262" s="9">
        <v>0.008</v>
      </c>
    </row>
    <row r="263" customHeight="1" spans="1:10">
      <c r="A263" s="5" t="str">
        <f t="shared" si="0"/>
        <v>Benin-Africa2001</v>
      </c>
      <c r="B263" s="6" t="s">
        <v>90</v>
      </c>
      <c r="C263" s="6" t="s">
        <v>69</v>
      </c>
      <c r="D263" s="7" t="s">
        <v>278</v>
      </c>
      <c r="E263" s="8"/>
      <c r="F263" s="8"/>
      <c r="G263" s="8"/>
      <c r="H263" s="8"/>
      <c r="I263" s="9">
        <v>0.004</v>
      </c>
      <c r="J263" s="9">
        <v>0.017</v>
      </c>
    </row>
    <row r="264" customHeight="1" spans="1:10">
      <c r="A264" s="5" t="str">
        <f t="shared" si="0"/>
        <v>Benin-Africa2002</v>
      </c>
      <c r="B264" s="6" t="s">
        <v>90</v>
      </c>
      <c r="C264" s="6" t="s">
        <v>69</v>
      </c>
      <c r="D264" s="7" t="s">
        <v>279</v>
      </c>
      <c r="E264" s="8"/>
      <c r="F264" s="8"/>
      <c r="G264" s="8"/>
      <c r="H264" s="8"/>
      <c r="I264" s="9">
        <v>0.007</v>
      </c>
      <c r="J264" s="9">
        <v>0.03</v>
      </c>
    </row>
    <row r="265" customHeight="1" spans="1:10">
      <c r="A265" s="5" t="str">
        <f t="shared" si="0"/>
        <v>Benin-Africa2003</v>
      </c>
      <c r="B265" s="6" t="s">
        <v>90</v>
      </c>
      <c r="C265" s="6" t="s">
        <v>69</v>
      </c>
      <c r="D265" s="7" t="s">
        <v>280</v>
      </c>
      <c r="E265" s="8"/>
      <c r="F265" s="9">
        <v>32</v>
      </c>
      <c r="G265" s="8"/>
      <c r="H265" s="8"/>
      <c r="I265" s="9">
        <v>0.01</v>
      </c>
      <c r="J265" s="9">
        <v>0.031</v>
      </c>
    </row>
    <row r="266" customHeight="1" spans="1:10">
      <c r="A266" s="5" t="str">
        <f t="shared" si="0"/>
        <v>Benin-Africa2004</v>
      </c>
      <c r="B266" s="6" t="s">
        <v>90</v>
      </c>
      <c r="C266" s="6" t="s">
        <v>69</v>
      </c>
      <c r="D266" s="7" t="s">
        <v>281</v>
      </c>
      <c r="E266" s="8"/>
      <c r="F266" s="9">
        <v>31</v>
      </c>
      <c r="G266" s="8"/>
      <c r="H266" s="8"/>
      <c r="I266" s="9">
        <v>0.012</v>
      </c>
      <c r="J266" s="9">
        <v>0.058</v>
      </c>
    </row>
    <row r="267" customHeight="1" spans="1:10">
      <c r="A267" s="5" t="str">
        <f t="shared" si="0"/>
        <v>Benin-Africa2005</v>
      </c>
      <c r="B267" s="6" t="s">
        <v>90</v>
      </c>
      <c r="C267" s="6" t="s">
        <v>69</v>
      </c>
      <c r="D267" s="7" t="s">
        <v>282</v>
      </c>
      <c r="E267" s="9">
        <v>0.757</v>
      </c>
      <c r="F267" s="9">
        <v>31</v>
      </c>
      <c r="G267" s="8"/>
      <c r="H267" s="9">
        <v>270</v>
      </c>
      <c r="I267" s="9">
        <v>0.013</v>
      </c>
      <c r="J267" s="9">
        <v>0.073</v>
      </c>
    </row>
    <row r="268" customHeight="1" spans="1:10">
      <c r="A268" s="5" t="str">
        <f t="shared" si="0"/>
        <v>Benin-Africa2006</v>
      </c>
      <c r="B268" s="6" t="s">
        <v>90</v>
      </c>
      <c r="C268" s="6" t="s">
        <v>69</v>
      </c>
      <c r="D268" s="7" t="s">
        <v>287</v>
      </c>
      <c r="E268" s="9">
        <v>0.757</v>
      </c>
      <c r="F268" s="9">
        <v>31</v>
      </c>
      <c r="G268" s="8"/>
      <c r="H268" s="9">
        <v>270</v>
      </c>
      <c r="I268" s="9">
        <v>0.015</v>
      </c>
      <c r="J268" s="9">
        <v>0.125</v>
      </c>
    </row>
    <row r="269" customHeight="1" spans="1:10">
      <c r="A269" s="5" t="str">
        <f t="shared" si="0"/>
        <v>Benin-Africa2007</v>
      </c>
      <c r="B269" s="6" t="s">
        <v>90</v>
      </c>
      <c r="C269" s="6" t="s">
        <v>69</v>
      </c>
      <c r="D269" s="7" t="s">
        <v>289</v>
      </c>
      <c r="E269" s="9">
        <v>0.732</v>
      </c>
      <c r="F269" s="9">
        <v>31</v>
      </c>
      <c r="G269" s="8"/>
      <c r="H269" s="9">
        <v>270</v>
      </c>
      <c r="I269" s="9">
        <v>0.018</v>
      </c>
      <c r="J269" s="9">
        <v>0.236</v>
      </c>
    </row>
    <row r="270" customHeight="1" spans="1:10">
      <c r="A270" s="5" t="str">
        <f t="shared" si="0"/>
        <v>Benin-Africa2008</v>
      </c>
      <c r="B270" s="6" t="s">
        <v>90</v>
      </c>
      <c r="C270" s="6" t="s">
        <v>69</v>
      </c>
      <c r="D270" s="7" t="s">
        <v>283</v>
      </c>
      <c r="E270" s="9">
        <v>0.732</v>
      </c>
      <c r="F270" s="9">
        <v>31</v>
      </c>
      <c r="G270" s="8"/>
      <c r="H270" s="9">
        <v>270</v>
      </c>
      <c r="I270" s="9">
        <v>0.019</v>
      </c>
      <c r="J270" s="9">
        <v>0.404</v>
      </c>
    </row>
    <row r="271" customHeight="1" spans="1:10">
      <c r="A271" s="5" t="str">
        <f t="shared" si="0"/>
        <v>Benin-Africa2009</v>
      </c>
      <c r="B271" s="6" t="s">
        <v>90</v>
      </c>
      <c r="C271" s="6" t="s">
        <v>69</v>
      </c>
      <c r="D271" s="7" t="s">
        <v>284</v>
      </c>
      <c r="E271" s="9">
        <v>0.732</v>
      </c>
      <c r="F271" s="9">
        <v>31</v>
      </c>
      <c r="G271" s="8"/>
      <c r="H271" s="9">
        <v>270</v>
      </c>
      <c r="I271" s="9">
        <v>0.022</v>
      </c>
      <c r="J271" s="9">
        <v>0.545</v>
      </c>
    </row>
    <row r="272" customHeight="1" spans="1:10">
      <c r="A272" s="5" t="str">
        <f t="shared" si="0"/>
        <v>Benin-Africa2010</v>
      </c>
      <c r="B272" s="6" t="s">
        <v>90</v>
      </c>
      <c r="C272" s="6" t="s">
        <v>69</v>
      </c>
      <c r="D272" s="7" t="s">
        <v>288</v>
      </c>
      <c r="E272" s="9">
        <v>0.659</v>
      </c>
      <c r="F272" s="9">
        <v>31</v>
      </c>
      <c r="G272" s="8"/>
      <c r="H272" s="9">
        <v>270</v>
      </c>
      <c r="I272" s="9">
        <v>0.031</v>
      </c>
      <c r="J272" s="9">
        <v>0.744</v>
      </c>
    </row>
    <row r="273" customHeight="1" spans="1:10">
      <c r="A273" s="5" t="str">
        <f t="shared" si="0"/>
        <v>Benin-Africa2011</v>
      </c>
      <c r="B273" s="6" t="s">
        <v>90</v>
      </c>
      <c r="C273" s="6" t="s">
        <v>69</v>
      </c>
      <c r="D273" s="7" t="s">
        <v>285</v>
      </c>
      <c r="E273" s="9">
        <v>0.659</v>
      </c>
      <c r="F273" s="9">
        <v>29</v>
      </c>
      <c r="G273" s="8"/>
      <c r="H273" s="9">
        <v>270</v>
      </c>
      <c r="I273" s="9">
        <v>0.041</v>
      </c>
      <c r="J273" s="9">
        <v>0.794</v>
      </c>
    </row>
    <row r="274" customHeight="1" spans="1:10">
      <c r="A274" s="5" t="str">
        <f t="shared" si="0"/>
        <v>Benin-Africa2012</v>
      </c>
      <c r="B274" s="6" t="s">
        <v>90</v>
      </c>
      <c r="C274" s="6" t="s">
        <v>69</v>
      </c>
      <c r="D274" s="7" t="s">
        <v>286</v>
      </c>
      <c r="E274" s="9">
        <v>0.659</v>
      </c>
      <c r="F274" s="9">
        <v>26</v>
      </c>
      <c r="G274" s="9">
        <v>175</v>
      </c>
      <c r="H274" s="9">
        <v>270</v>
      </c>
      <c r="I274" s="9">
        <v>0.045</v>
      </c>
      <c r="J274" s="9">
        <v>0.837</v>
      </c>
    </row>
    <row r="275" customHeight="1" spans="1:10">
      <c r="A275" s="5" t="str">
        <f t="shared" si="0"/>
        <v>Bermuda-The Americas2000</v>
      </c>
      <c r="B275" s="6" t="s">
        <v>91</v>
      </c>
      <c r="C275" s="6" t="s">
        <v>75</v>
      </c>
      <c r="D275" s="7" t="s">
        <v>277</v>
      </c>
      <c r="E275" s="8"/>
      <c r="F275" s="8"/>
      <c r="G275" s="8"/>
      <c r="H275" s="8"/>
      <c r="I275" s="9">
        <v>0.429</v>
      </c>
      <c r="J275" s="9">
        <v>0.207</v>
      </c>
    </row>
    <row r="276" customHeight="1" spans="1:10">
      <c r="A276" s="5" t="str">
        <f t="shared" si="0"/>
        <v>Bermuda-The Americas2001</v>
      </c>
      <c r="B276" s="6" t="s">
        <v>91</v>
      </c>
      <c r="C276" s="6" t="s">
        <v>75</v>
      </c>
      <c r="D276" s="7" t="s">
        <v>278</v>
      </c>
      <c r="E276" s="8"/>
      <c r="F276" s="8"/>
      <c r="G276" s="8"/>
      <c r="H276" s="8"/>
      <c r="I276" s="9">
        <v>0.475</v>
      </c>
      <c r="J276" s="9">
        <v>0.211</v>
      </c>
    </row>
    <row r="277" customHeight="1" spans="1:10">
      <c r="A277" s="5" t="str">
        <f t="shared" si="0"/>
        <v>Bermuda-The Americas2002</v>
      </c>
      <c r="B277" s="6" t="s">
        <v>91</v>
      </c>
      <c r="C277" s="6" t="s">
        <v>75</v>
      </c>
      <c r="D277" s="7" t="s">
        <v>279</v>
      </c>
      <c r="E277" s="8"/>
      <c r="F277" s="8"/>
      <c r="G277" s="8"/>
      <c r="H277" s="8"/>
      <c r="I277" s="9">
        <v>0.52</v>
      </c>
      <c r="J277" s="9">
        <v>0.473</v>
      </c>
    </row>
    <row r="278" customHeight="1" spans="1:10">
      <c r="A278" s="5" t="str">
        <f t="shared" si="0"/>
        <v>Bermuda-The Americas2003</v>
      </c>
      <c r="B278" s="6" t="s">
        <v>91</v>
      </c>
      <c r="C278" s="6" t="s">
        <v>75</v>
      </c>
      <c r="D278" s="7" t="s">
        <v>280</v>
      </c>
      <c r="E278" s="8"/>
      <c r="F278" s="8"/>
      <c r="G278" s="8"/>
      <c r="H278" s="8"/>
      <c r="I278" s="9">
        <v>0.565</v>
      </c>
      <c r="J278" s="9">
        <v>0.628</v>
      </c>
    </row>
    <row r="279" customHeight="1" spans="1:10">
      <c r="A279" s="5" t="str">
        <f t="shared" si="0"/>
        <v>Bermuda-The Americas2004</v>
      </c>
      <c r="B279" s="6" t="s">
        <v>91</v>
      </c>
      <c r="C279" s="6" t="s">
        <v>75</v>
      </c>
      <c r="D279" s="7" t="s">
        <v>281</v>
      </c>
      <c r="E279" s="8"/>
      <c r="F279" s="8"/>
      <c r="G279" s="8"/>
      <c r="H279" s="8"/>
      <c r="I279" s="9">
        <v>0.61</v>
      </c>
      <c r="J279" s="9">
        <v>0.767</v>
      </c>
    </row>
    <row r="280" customHeight="1" spans="1:10">
      <c r="A280" s="5" t="str">
        <f t="shared" si="0"/>
        <v>Bermuda-The Americas2005</v>
      </c>
      <c r="B280" s="6" t="s">
        <v>91</v>
      </c>
      <c r="C280" s="6" t="s">
        <v>75</v>
      </c>
      <c r="D280" s="7" t="s">
        <v>282</v>
      </c>
      <c r="E280" s="8"/>
      <c r="F280" s="8"/>
      <c r="G280" s="8"/>
      <c r="H280" s="8"/>
      <c r="I280" s="9">
        <v>0.654</v>
      </c>
      <c r="J280" s="9">
        <v>0.822</v>
      </c>
    </row>
    <row r="281" customHeight="1" spans="1:10">
      <c r="A281" s="5" t="str">
        <f t="shared" si="0"/>
        <v>Bermuda-The Americas2006</v>
      </c>
      <c r="B281" s="6" t="s">
        <v>91</v>
      </c>
      <c r="C281" s="6" t="s">
        <v>75</v>
      </c>
      <c r="D281" s="7" t="s">
        <v>287</v>
      </c>
      <c r="E281" s="8"/>
      <c r="F281" s="8"/>
      <c r="G281" s="8"/>
      <c r="H281" s="8"/>
      <c r="I281" s="9">
        <v>0.699</v>
      </c>
      <c r="J281" s="9">
        <v>0.934</v>
      </c>
    </row>
    <row r="282" customHeight="1" spans="1:10">
      <c r="A282" s="5" t="str">
        <f t="shared" si="0"/>
        <v>Bermuda-The Americas2007</v>
      </c>
      <c r="B282" s="6" t="s">
        <v>91</v>
      </c>
      <c r="C282" s="6" t="s">
        <v>75</v>
      </c>
      <c r="D282" s="7" t="s">
        <v>289</v>
      </c>
      <c r="E282" s="8"/>
      <c r="F282" s="8"/>
      <c r="G282" s="8"/>
      <c r="H282" s="8"/>
      <c r="I282" s="9">
        <v>0.744</v>
      </c>
      <c r="J282" s="9">
        <v>1.07</v>
      </c>
    </row>
    <row r="283" customHeight="1" spans="1:10">
      <c r="A283" s="5" t="str">
        <f t="shared" si="0"/>
        <v>Bermuda-The Americas2008</v>
      </c>
      <c r="B283" s="6" t="s">
        <v>91</v>
      </c>
      <c r="C283" s="6" t="s">
        <v>75</v>
      </c>
      <c r="D283" s="7" t="s">
        <v>283</v>
      </c>
      <c r="E283" s="8"/>
      <c r="F283" s="8"/>
      <c r="G283" s="8"/>
      <c r="H283" s="8"/>
      <c r="I283" s="9">
        <v>0.823</v>
      </c>
      <c r="J283" s="9">
        <v>1.222</v>
      </c>
    </row>
    <row r="284" customHeight="1" spans="1:10">
      <c r="A284" s="5" t="str">
        <f t="shared" si="0"/>
        <v>Bermuda-The Americas2009</v>
      </c>
      <c r="B284" s="6" t="s">
        <v>91</v>
      </c>
      <c r="C284" s="6" t="s">
        <v>75</v>
      </c>
      <c r="D284" s="7" t="s">
        <v>284</v>
      </c>
      <c r="E284" s="8"/>
      <c r="F284" s="8"/>
      <c r="G284" s="8"/>
      <c r="H284" s="8"/>
      <c r="I284" s="9">
        <v>0.833</v>
      </c>
      <c r="J284" s="9">
        <v>1.311</v>
      </c>
    </row>
    <row r="285" customHeight="1" spans="1:10">
      <c r="A285" s="5" t="str">
        <f t="shared" si="0"/>
        <v>Bermuda-The Americas2010</v>
      </c>
      <c r="B285" s="6" t="s">
        <v>91</v>
      </c>
      <c r="C285" s="6" t="s">
        <v>75</v>
      </c>
      <c r="D285" s="7" t="s">
        <v>288</v>
      </c>
      <c r="E285" s="8"/>
      <c r="F285" s="8"/>
      <c r="G285" s="8"/>
      <c r="H285" s="8"/>
      <c r="I285" s="9">
        <v>0.842</v>
      </c>
      <c r="J285" s="9">
        <v>1.358</v>
      </c>
    </row>
    <row r="286" customHeight="1" spans="1:10">
      <c r="A286" s="5" t="str">
        <f t="shared" si="0"/>
        <v>Bermuda-The Americas2011</v>
      </c>
      <c r="B286" s="6" t="s">
        <v>91</v>
      </c>
      <c r="C286" s="6" t="s">
        <v>75</v>
      </c>
      <c r="D286" s="7" t="s">
        <v>285</v>
      </c>
      <c r="E286" s="8"/>
      <c r="F286" s="8"/>
      <c r="G286" s="8"/>
      <c r="H286" s="8"/>
      <c r="I286" s="9">
        <v>0.883</v>
      </c>
      <c r="J286" s="8"/>
    </row>
    <row r="287" customHeight="1" spans="1:10">
      <c r="A287" s="5" t="str">
        <f t="shared" si="0"/>
        <v>Bermuda-The Americas2012</v>
      </c>
      <c r="B287" s="6" t="s">
        <v>91</v>
      </c>
      <c r="C287" s="6" t="s">
        <v>75</v>
      </c>
      <c r="D287" s="7" t="s">
        <v>286</v>
      </c>
      <c r="E287" s="8"/>
      <c r="F287" s="8"/>
      <c r="G287" s="8"/>
      <c r="H287" s="8"/>
      <c r="I287" s="9">
        <v>0.913</v>
      </c>
      <c r="J287" s="9">
        <v>1.395</v>
      </c>
    </row>
    <row r="288" customHeight="1" spans="1:10">
      <c r="A288" s="5" t="str">
        <f t="shared" si="0"/>
        <v>Bhutan-Asia2000</v>
      </c>
      <c r="B288" s="6" t="s">
        <v>92</v>
      </c>
      <c r="C288" s="6" t="s">
        <v>65</v>
      </c>
      <c r="D288" s="7" t="s">
        <v>277</v>
      </c>
      <c r="E288" s="8"/>
      <c r="F288" s="8"/>
      <c r="G288" s="8"/>
      <c r="H288" s="8"/>
      <c r="I288" s="9">
        <v>0.004</v>
      </c>
      <c r="J288" s="8"/>
    </row>
    <row r="289" customHeight="1" spans="1:10">
      <c r="A289" s="5" t="str">
        <f t="shared" si="0"/>
        <v>Bhutan-Asia2001</v>
      </c>
      <c r="B289" s="6" t="s">
        <v>92</v>
      </c>
      <c r="C289" s="6" t="s">
        <v>65</v>
      </c>
      <c r="D289" s="7" t="s">
        <v>278</v>
      </c>
      <c r="E289" s="8"/>
      <c r="F289" s="8"/>
      <c r="G289" s="8"/>
      <c r="H289" s="8"/>
      <c r="I289" s="9">
        <v>0.009</v>
      </c>
      <c r="J289" s="8"/>
    </row>
    <row r="290" customHeight="1" spans="1:10">
      <c r="A290" s="5" t="str">
        <f t="shared" si="0"/>
        <v>Bhutan-Asia2002</v>
      </c>
      <c r="B290" s="6" t="s">
        <v>92</v>
      </c>
      <c r="C290" s="6" t="s">
        <v>65</v>
      </c>
      <c r="D290" s="7" t="s">
        <v>279</v>
      </c>
      <c r="E290" s="8"/>
      <c r="F290" s="8"/>
      <c r="G290" s="8"/>
      <c r="H290" s="8"/>
      <c r="I290" s="9">
        <v>0.017</v>
      </c>
      <c r="J290" s="8"/>
    </row>
    <row r="291" customHeight="1" spans="1:10">
      <c r="A291" s="5" t="str">
        <f t="shared" si="0"/>
        <v>Bhutan-Asia2003</v>
      </c>
      <c r="B291" s="6" t="s">
        <v>92</v>
      </c>
      <c r="C291" s="6" t="s">
        <v>65</v>
      </c>
      <c r="D291" s="7" t="s">
        <v>280</v>
      </c>
      <c r="E291" s="8"/>
      <c r="F291" s="9">
        <v>62</v>
      </c>
      <c r="G291" s="8"/>
      <c r="H291" s="8"/>
      <c r="I291" s="9">
        <v>0.024</v>
      </c>
      <c r="J291" s="9">
        <v>0.004</v>
      </c>
    </row>
    <row r="292" customHeight="1" spans="1:10">
      <c r="A292" s="5" t="str">
        <f t="shared" si="0"/>
        <v>Bhutan-Asia2004</v>
      </c>
      <c r="B292" s="6" t="s">
        <v>92</v>
      </c>
      <c r="C292" s="6" t="s">
        <v>65</v>
      </c>
      <c r="D292" s="7" t="s">
        <v>281</v>
      </c>
      <c r="E292" s="8"/>
      <c r="F292" s="9">
        <v>62</v>
      </c>
      <c r="G292" s="8"/>
      <c r="H292" s="8"/>
      <c r="I292" s="9">
        <v>0.032</v>
      </c>
      <c r="J292" s="9">
        <v>0.03</v>
      </c>
    </row>
    <row r="293" customHeight="1" spans="1:10">
      <c r="A293" s="5" t="str">
        <f t="shared" si="0"/>
        <v>Bhutan-Asia2005</v>
      </c>
      <c r="B293" s="6" t="s">
        <v>92</v>
      </c>
      <c r="C293" s="6" t="s">
        <v>65</v>
      </c>
      <c r="D293" s="7" t="s">
        <v>282</v>
      </c>
      <c r="E293" s="9">
        <v>0.408</v>
      </c>
      <c r="F293" s="9">
        <v>62</v>
      </c>
      <c r="G293" s="8"/>
      <c r="H293" s="9">
        <v>274</v>
      </c>
      <c r="I293" s="9">
        <v>0.038</v>
      </c>
      <c r="J293" s="9">
        <v>0.055</v>
      </c>
    </row>
    <row r="294" customHeight="1" spans="1:10">
      <c r="A294" s="5" t="str">
        <f t="shared" si="0"/>
        <v>Bhutan-Asia2006</v>
      </c>
      <c r="B294" s="6" t="s">
        <v>92</v>
      </c>
      <c r="C294" s="6" t="s">
        <v>65</v>
      </c>
      <c r="D294" s="7" t="s">
        <v>287</v>
      </c>
      <c r="E294" s="9">
        <v>0.408</v>
      </c>
      <c r="F294" s="9">
        <v>62</v>
      </c>
      <c r="G294" s="8"/>
      <c r="H294" s="9">
        <v>274</v>
      </c>
      <c r="I294" s="9">
        <v>0.045</v>
      </c>
      <c r="J294" s="9">
        <v>0.123</v>
      </c>
    </row>
    <row r="295" customHeight="1" spans="1:10">
      <c r="A295" s="5" t="str">
        <f t="shared" si="0"/>
        <v>Bhutan-Asia2007</v>
      </c>
      <c r="B295" s="6" t="s">
        <v>92</v>
      </c>
      <c r="C295" s="6" t="s">
        <v>65</v>
      </c>
      <c r="D295" s="7" t="s">
        <v>289</v>
      </c>
      <c r="E295" s="9">
        <v>0.408</v>
      </c>
      <c r="F295" s="9">
        <v>48</v>
      </c>
      <c r="G295" s="8"/>
      <c r="H295" s="9">
        <v>274</v>
      </c>
      <c r="I295" s="9">
        <v>0.059</v>
      </c>
      <c r="J295" s="9">
        <v>0.22</v>
      </c>
    </row>
    <row r="296" customHeight="1" spans="1:10">
      <c r="A296" s="5" t="str">
        <f t="shared" si="0"/>
        <v>Bhutan-Asia2008</v>
      </c>
      <c r="B296" s="6" t="s">
        <v>92</v>
      </c>
      <c r="C296" s="6" t="s">
        <v>65</v>
      </c>
      <c r="D296" s="7" t="s">
        <v>283</v>
      </c>
      <c r="E296" s="9">
        <v>0.408</v>
      </c>
      <c r="F296" s="9">
        <v>46</v>
      </c>
      <c r="G296" s="8"/>
      <c r="H296" s="9">
        <v>274</v>
      </c>
      <c r="I296" s="9">
        <v>0.066</v>
      </c>
      <c r="J296" s="9">
        <v>0.366</v>
      </c>
    </row>
    <row r="297" customHeight="1" spans="1:10">
      <c r="A297" s="5" t="str">
        <f t="shared" si="0"/>
        <v>Bhutan-Asia2009</v>
      </c>
      <c r="B297" s="6" t="s">
        <v>92</v>
      </c>
      <c r="C297" s="6" t="s">
        <v>65</v>
      </c>
      <c r="D297" s="7" t="s">
        <v>284</v>
      </c>
      <c r="E297" s="9">
        <v>0.408</v>
      </c>
      <c r="F297" s="9">
        <v>46</v>
      </c>
      <c r="G297" s="8"/>
      <c r="H297" s="9">
        <v>274</v>
      </c>
      <c r="I297" s="9">
        <v>0.072</v>
      </c>
      <c r="J297" s="9">
        <v>0.481</v>
      </c>
    </row>
    <row r="298" customHeight="1" spans="1:10">
      <c r="A298" s="5" t="str">
        <f t="shared" si="0"/>
        <v>Bhutan-Asia2010</v>
      </c>
      <c r="B298" s="6" t="s">
        <v>92</v>
      </c>
      <c r="C298" s="6" t="s">
        <v>65</v>
      </c>
      <c r="D298" s="7" t="s">
        <v>288</v>
      </c>
      <c r="E298" s="9">
        <v>0.408</v>
      </c>
      <c r="F298" s="9">
        <v>46</v>
      </c>
      <c r="G298" s="8"/>
      <c r="H298" s="9">
        <v>274</v>
      </c>
      <c r="I298" s="9">
        <v>0.136</v>
      </c>
      <c r="J298" s="9">
        <v>0.55</v>
      </c>
    </row>
    <row r="299" customHeight="1" spans="1:10">
      <c r="A299" s="5" t="str">
        <f t="shared" si="0"/>
        <v>Bhutan-Asia2011</v>
      </c>
      <c r="B299" s="6" t="s">
        <v>92</v>
      </c>
      <c r="C299" s="6" t="s">
        <v>65</v>
      </c>
      <c r="D299" s="7" t="s">
        <v>285</v>
      </c>
      <c r="E299" s="9">
        <v>0.408</v>
      </c>
      <c r="F299" s="9">
        <v>36</v>
      </c>
      <c r="G299" s="8"/>
      <c r="H299" s="9">
        <v>274</v>
      </c>
      <c r="I299" s="9">
        <v>0.21</v>
      </c>
      <c r="J299" s="9">
        <v>0.664</v>
      </c>
    </row>
    <row r="300" customHeight="1" spans="1:10">
      <c r="A300" s="5" t="str">
        <f t="shared" si="0"/>
        <v>Bhutan-Asia2012</v>
      </c>
      <c r="B300" s="6" t="s">
        <v>92</v>
      </c>
      <c r="C300" s="6" t="s">
        <v>65</v>
      </c>
      <c r="D300" s="7" t="s">
        <v>286</v>
      </c>
      <c r="E300" s="9">
        <v>0.408</v>
      </c>
      <c r="F300" s="9">
        <v>36</v>
      </c>
      <c r="G300" s="9">
        <v>146</v>
      </c>
      <c r="H300" s="9">
        <v>274</v>
      </c>
      <c r="I300" s="9">
        <v>0.254</v>
      </c>
      <c r="J300" s="9">
        <v>0.756</v>
      </c>
    </row>
    <row r="301" customHeight="1" spans="1:10">
      <c r="A301" s="5" t="str">
        <f t="shared" si="0"/>
        <v>Bolivia-The Americas2000</v>
      </c>
      <c r="B301" s="6" t="s">
        <v>93</v>
      </c>
      <c r="C301" s="6" t="s">
        <v>75</v>
      </c>
      <c r="D301" s="7" t="s">
        <v>277</v>
      </c>
      <c r="E301" s="8"/>
      <c r="F301" s="8"/>
      <c r="G301" s="8"/>
      <c r="H301" s="8"/>
      <c r="I301" s="9">
        <v>0.014</v>
      </c>
      <c r="J301" s="9">
        <v>0.069</v>
      </c>
    </row>
    <row r="302" customHeight="1" spans="1:10">
      <c r="A302" s="5" t="str">
        <f t="shared" si="0"/>
        <v>Bolivia-The Americas2001</v>
      </c>
      <c r="B302" s="6" t="s">
        <v>93</v>
      </c>
      <c r="C302" s="6" t="s">
        <v>75</v>
      </c>
      <c r="D302" s="7" t="s">
        <v>278</v>
      </c>
      <c r="E302" s="8"/>
      <c r="F302" s="8"/>
      <c r="G302" s="8"/>
      <c r="H302" s="8"/>
      <c r="I302" s="9">
        <v>0.021</v>
      </c>
      <c r="J302" s="9">
        <v>0.09</v>
      </c>
    </row>
    <row r="303" customHeight="1" spans="1:10">
      <c r="A303" s="5" t="str">
        <f t="shared" si="0"/>
        <v>Bolivia-The Americas2002</v>
      </c>
      <c r="B303" s="6" t="s">
        <v>93</v>
      </c>
      <c r="C303" s="6" t="s">
        <v>75</v>
      </c>
      <c r="D303" s="7" t="s">
        <v>279</v>
      </c>
      <c r="E303" s="8"/>
      <c r="F303" s="8"/>
      <c r="G303" s="8"/>
      <c r="H303" s="8"/>
      <c r="I303" s="9">
        <v>0.031</v>
      </c>
      <c r="J303" s="9">
        <v>0.116</v>
      </c>
    </row>
    <row r="304" customHeight="1" spans="1:10">
      <c r="A304" s="5" t="str">
        <f t="shared" si="0"/>
        <v>Bolivia-The Americas2003</v>
      </c>
      <c r="B304" s="6" t="s">
        <v>93</v>
      </c>
      <c r="C304" s="6" t="s">
        <v>75</v>
      </c>
      <c r="D304" s="7" t="s">
        <v>280</v>
      </c>
      <c r="E304" s="8"/>
      <c r="F304" s="9">
        <v>60</v>
      </c>
      <c r="G304" s="8"/>
      <c r="H304" s="8"/>
      <c r="I304" s="9">
        <v>0.035</v>
      </c>
      <c r="J304" s="9">
        <v>0.142</v>
      </c>
    </row>
    <row r="305" customHeight="1" spans="1:10">
      <c r="A305" s="5" t="str">
        <f t="shared" si="0"/>
        <v>Bolivia-The Americas2004</v>
      </c>
      <c r="B305" s="6" t="s">
        <v>93</v>
      </c>
      <c r="C305" s="6" t="s">
        <v>75</v>
      </c>
      <c r="D305" s="7" t="s">
        <v>281</v>
      </c>
      <c r="E305" s="8"/>
      <c r="F305" s="9">
        <v>60</v>
      </c>
      <c r="G305" s="8"/>
      <c r="H305" s="8"/>
      <c r="I305" s="9">
        <v>0.044</v>
      </c>
      <c r="J305" s="9">
        <v>0.196</v>
      </c>
    </row>
    <row r="306" customHeight="1" spans="1:10">
      <c r="A306" s="5" t="str">
        <f t="shared" si="0"/>
        <v>Bolivia-The Americas2005</v>
      </c>
      <c r="B306" s="6" t="s">
        <v>93</v>
      </c>
      <c r="C306" s="6" t="s">
        <v>75</v>
      </c>
      <c r="D306" s="7" t="s">
        <v>282</v>
      </c>
      <c r="E306" s="9">
        <v>0.8</v>
      </c>
      <c r="F306" s="9">
        <v>50</v>
      </c>
      <c r="G306" s="8"/>
      <c r="H306" s="9">
        <v>1080</v>
      </c>
      <c r="I306" s="9">
        <v>0.052</v>
      </c>
      <c r="J306" s="9">
        <v>0.259</v>
      </c>
    </row>
    <row r="307" customHeight="1" spans="1:10">
      <c r="A307" s="5" t="str">
        <f t="shared" si="0"/>
        <v>Bolivia-The Americas2006</v>
      </c>
      <c r="B307" s="6" t="s">
        <v>93</v>
      </c>
      <c r="C307" s="6" t="s">
        <v>75</v>
      </c>
      <c r="D307" s="7" t="s">
        <v>287</v>
      </c>
      <c r="E307" s="9">
        <v>0.8</v>
      </c>
      <c r="F307" s="9">
        <v>50</v>
      </c>
      <c r="G307" s="8"/>
      <c r="H307" s="9">
        <v>1080</v>
      </c>
      <c r="I307" s="9">
        <v>0.062</v>
      </c>
      <c r="J307" s="9">
        <v>0.302</v>
      </c>
    </row>
    <row r="308" customHeight="1" spans="1:10">
      <c r="A308" s="5" t="str">
        <f t="shared" si="0"/>
        <v>Bolivia-The Americas2007</v>
      </c>
      <c r="B308" s="6" t="s">
        <v>93</v>
      </c>
      <c r="C308" s="6" t="s">
        <v>75</v>
      </c>
      <c r="D308" s="7" t="s">
        <v>289</v>
      </c>
      <c r="E308" s="9">
        <v>0.8</v>
      </c>
      <c r="F308" s="9">
        <v>50</v>
      </c>
      <c r="G308" s="8"/>
      <c r="H308" s="9">
        <v>1080</v>
      </c>
      <c r="I308" s="9">
        <v>0.105</v>
      </c>
      <c r="J308" s="9">
        <v>0.336</v>
      </c>
    </row>
    <row r="309" customHeight="1" spans="1:10">
      <c r="A309" s="5" t="str">
        <f t="shared" si="0"/>
        <v>Bolivia-The Americas2008</v>
      </c>
      <c r="B309" s="6" t="s">
        <v>93</v>
      </c>
      <c r="C309" s="6" t="s">
        <v>75</v>
      </c>
      <c r="D309" s="7" t="s">
        <v>283</v>
      </c>
      <c r="E309" s="9">
        <v>0.8</v>
      </c>
      <c r="F309" s="9">
        <v>50</v>
      </c>
      <c r="G309" s="8"/>
      <c r="H309" s="9">
        <v>1080</v>
      </c>
      <c r="I309" s="9">
        <v>0.125</v>
      </c>
      <c r="J309" s="9">
        <v>0.512</v>
      </c>
    </row>
    <row r="310" customHeight="1" spans="1:10">
      <c r="A310" s="5" t="str">
        <f t="shared" si="0"/>
        <v>Bolivia-The Americas2009</v>
      </c>
      <c r="B310" s="6" t="s">
        <v>93</v>
      </c>
      <c r="C310" s="6" t="s">
        <v>75</v>
      </c>
      <c r="D310" s="7" t="s">
        <v>284</v>
      </c>
      <c r="E310" s="9">
        <v>0.8</v>
      </c>
      <c r="F310" s="9">
        <v>50</v>
      </c>
      <c r="G310" s="8"/>
      <c r="H310" s="9">
        <v>1080</v>
      </c>
      <c r="I310" s="9">
        <v>0.168</v>
      </c>
      <c r="J310" s="9">
        <v>0.647</v>
      </c>
    </row>
    <row r="311" customHeight="1" spans="1:10">
      <c r="A311" s="5" t="str">
        <f t="shared" si="0"/>
        <v>Bolivia-The Americas2010</v>
      </c>
      <c r="B311" s="6" t="s">
        <v>93</v>
      </c>
      <c r="C311" s="6" t="s">
        <v>75</v>
      </c>
      <c r="D311" s="7" t="s">
        <v>288</v>
      </c>
      <c r="E311" s="9">
        <v>0.8</v>
      </c>
      <c r="F311" s="9">
        <v>49</v>
      </c>
      <c r="G311" s="8"/>
      <c r="H311" s="9">
        <v>1080</v>
      </c>
      <c r="I311" s="9">
        <v>0.224</v>
      </c>
      <c r="J311" s="9">
        <v>0.707</v>
      </c>
    </row>
    <row r="312" customHeight="1" spans="1:10">
      <c r="A312" s="5" t="str">
        <f t="shared" si="0"/>
        <v>Bolivia-The Americas2011</v>
      </c>
      <c r="B312" s="6" t="s">
        <v>93</v>
      </c>
      <c r="C312" s="6" t="s">
        <v>75</v>
      </c>
      <c r="D312" s="7" t="s">
        <v>285</v>
      </c>
      <c r="E312" s="9">
        <v>0.8</v>
      </c>
      <c r="F312" s="9">
        <v>49</v>
      </c>
      <c r="G312" s="8"/>
      <c r="H312" s="9">
        <v>1080</v>
      </c>
      <c r="I312" s="9">
        <v>0.3</v>
      </c>
      <c r="J312" s="9">
        <v>0.809</v>
      </c>
    </row>
    <row r="313" customHeight="1" spans="1:10">
      <c r="A313" s="5" t="str">
        <f t="shared" si="0"/>
        <v>Bolivia-The Americas2012</v>
      </c>
      <c r="B313" s="6" t="s">
        <v>93</v>
      </c>
      <c r="C313" s="6" t="s">
        <v>75</v>
      </c>
      <c r="D313" s="7" t="s">
        <v>286</v>
      </c>
      <c r="E313" s="9">
        <v>0.834</v>
      </c>
      <c r="F313" s="9">
        <v>49</v>
      </c>
      <c r="G313" s="9">
        <v>158</v>
      </c>
      <c r="H313" s="9">
        <v>1025</v>
      </c>
      <c r="I313" s="9">
        <v>0.355</v>
      </c>
      <c r="J313" s="9">
        <v>0.904</v>
      </c>
    </row>
    <row r="314" customHeight="1" spans="1:10">
      <c r="A314" s="5" t="str">
        <f t="shared" si="0"/>
        <v>Bosnia and Herzegovina-Europe2000</v>
      </c>
      <c r="B314" s="6" t="s">
        <v>94</v>
      </c>
      <c r="C314" s="6" t="s">
        <v>67</v>
      </c>
      <c r="D314" s="7" t="s">
        <v>277</v>
      </c>
      <c r="E314" s="8"/>
      <c r="F314" s="8"/>
      <c r="G314" s="8"/>
      <c r="H314" s="8"/>
      <c r="I314" s="9">
        <v>0.011</v>
      </c>
      <c r="J314" s="9">
        <v>0.024</v>
      </c>
    </row>
    <row r="315" customHeight="1" spans="1:10">
      <c r="A315" s="5" t="str">
        <f t="shared" si="0"/>
        <v>Bosnia and Herzegovina-Europe2001</v>
      </c>
      <c r="B315" s="6" t="s">
        <v>94</v>
      </c>
      <c r="C315" s="6" t="s">
        <v>67</v>
      </c>
      <c r="D315" s="7" t="s">
        <v>278</v>
      </c>
      <c r="E315" s="8"/>
      <c r="F315" s="8"/>
      <c r="G315" s="8"/>
      <c r="H315" s="8"/>
      <c r="I315" s="9">
        <v>0.012</v>
      </c>
      <c r="J315" s="9">
        <v>0.115</v>
      </c>
    </row>
    <row r="316" customHeight="1" spans="1:10">
      <c r="A316" s="5" t="str">
        <f t="shared" si="0"/>
        <v>Bosnia and Herzegovina-Europe2002</v>
      </c>
      <c r="B316" s="6" t="s">
        <v>94</v>
      </c>
      <c r="C316" s="6" t="s">
        <v>67</v>
      </c>
      <c r="D316" s="7" t="s">
        <v>279</v>
      </c>
      <c r="E316" s="8"/>
      <c r="F316" s="8"/>
      <c r="G316" s="8"/>
      <c r="H316" s="8"/>
      <c r="I316" s="9">
        <v>0.026</v>
      </c>
      <c r="J316" s="9">
        <v>0.192</v>
      </c>
    </row>
    <row r="317" customHeight="1" spans="1:10">
      <c r="A317" s="5" t="str">
        <f t="shared" si="0"/>
        <v>Bosnia and Herzegovina-Europe2003</v>
      </c>
      <c r="B317" s="6" t="s">
        <v>94</v>
      </c>
      <c r="C317" s="6" t="s">
        <v>67</v>
      </c>
      <c r="D317" s="7" t="s">
        <v>280</v>
      </c>
      <c r="E317" s="8"/>
      <c r="F317" s="9">
        <v>68</v>
      </c>
      <c r="G317" s="8"/>
      <c r="H317" s="8"/>
      <c r="I317" s="9">
        <v>0.04</v>
      </c>
      <c r="J317" s="9">
        <v>0.276</v>
      </c>
    </row>
    <row r="318" customHeight="1" spans="1:10">
      <c r="A318" s="5" t="str">
        <f t="shared" si="0"/>
        <v>Bosnia and Herzegovina-Europe2004</v>
      </c>
      <c r="B318" s="6" t="s">
        <v>94</v>
      </c>
      <c r="C318" s="6" t="s">
        <v>67</v>
      </c>
      <c r="D318" s="7" t="s">
        <v>281</v>
      </c>
      <c r="E318" s="8"/>
      <c r="F318" s="9">
        <v>63</v>
      </c>
      <c r="G318" s="8"/>
      <c r="H318" s="8"/>
      <c r="I318" s="9">
        <v>0.155</v>
      </c>
      <c r="J318" s="9">
        <v>0.362</v>
      </c>
    </row>
    <row r="319" customHeight="1" spans="1:10">
      <c r="A319" s="5" t="str">
        <f t="shared" si="0"/>
        <v>Bosnia and Herzegovina-Europe2005</v>
      </c>
      <c r="B319" s="6" t="s">
        <v>94</v>
      </c>
      <c r="C319" s="6" t="s">
        <v>67</v>
      </c>
      <c r="D319" s="7" t="s">
        <v>282</v>
      </c>
      <c r="E319" s="9">
        <v>0.428</v>
      </c>
      <c r="F319" s="9">
        <v>63</v>
      </c>
      <c r="G319" s="8"/>
      <c r="H319" s="9">
        <v>368</v>
      </c>
      <c r="I319" s="9">
        <v>0.213</v>
      </c>
      <c r="J319" s="9">
        <v>0.411</v>
      </c>
    </row>
    <row r="320" customHeight="1" spans="1:10">
      <c r="A320" s="5" t="str">
        <f t="shared" si="0"/>
        <v>Bosnia and Herzegovina-Europe2006</v>
      </c>
      <c r="B320" s="6" t="s">
        <v>94</v>
      </c>
      <c r="C320" s="6" t="s">
        <v>67</v>
      </c>
      <c r="D320" s="7" t="s">
        <v>287</v>
      </c>
      <c r="E320" s="9">
        <v>0.427</v>
      </c>
      <c r="F320" s="9">
        <v>63</v>
      </c>
      <c r="G320" s="8"/>
      <c r="H320" s="9">
        <v>368</v>
      </c>
      <c r="I320" s="9">
        <v>0.251</v>
      </c>
      <c r="J320" s="9">
        <v>0.487</v>
      </c>
    </row>
    <row r="321" customHeight="1" spans="1:10">
      <c r="A321" s="5" t="str">
        <f t="shared" si="0"/>
        <v>Bosnia and Herzegovina-Europe2007</v>
      </c>
      <c r="B321" s="6" t="s">
        <v>94</v>
      </c>
      <c r="C321" s="6" t="s">
        <v>67</v>
      </c>
      <c r="D321" s="7" t="s">
        <v>289</v>
      </c>
      <c r="E321" s="9">
        <v>0.428</v>
      </c>
      <c r="F321" s="9">
        <v>63</v>
      </c>
      <c r="G321" s="8"/>
      <c r="H321" s="9">
        <v>368</v>
      </c>
      <c r="I321" s="9">
        <v>0.279</v>
      </c>
      <c r="J321" s="9">
        <v>0.633</v>
      </c>
    </row>
    <row r="322" customHeight="1" spans="1:10">
      <c r="A322" s="5" t="str">
        <f t="shared" si="0"/>
        <v>Bosnia and Herzegovina-Europe2008</v>
      </c>
      <c r="B322" s="6" t="s">
        <v>94</v>
      </c>
      <c r="C322" s="6" t="s">
        <v>67</v>
      </c>
      <c r="D322" s="7" t="s">
        <v>283</v>
      </c>
      <c r="E322" s="9">
        <v>0.428</v>
      </c>
      <c r="F322" s="9">
        <v>69</v>
      </c>
      <c r="G322" s="8"/>
      <c r="H322" s="9">
        <v>428</v>
      </c>
      <c r="I322" s="9">
        <v>0.347</v>
      </c>
      <c r="J322" s="9">
        <v>0.823</v>
      </c>
    </row>
    <row r="323" customHeight="1" spans="1:10">
      <c r="A323" s="5" t="str">
        <f t="shared" si="0"/>
        <v>Bosnia and Herzegovina-Europe2009</v>
      </c>
      <c r="B323" s="6" t="s">
        <v>94</v>
      </c>
      <c r="C323" s="6" t="s">
        <v>67</v>
      </c>
      <c r="D323" s="7" t="s">
        <v>284</v>
      </c>
      <c r="E323" s="9">
        <v>0.259</v>
      </c>
      <c r="F323" s="9">
        <v>69</v>
      </c>
      <c r="G323" s="8"/>
      <c r="H323" s="9">
        <v>422</v>
      </c>
      <c r="I323" s="9">
        <v>0.377</v>
      </c>
      <c r="J323" s="9">
        <v>0.845</v>
      </c>
    </row>
    <row r="324" customHeight="1" spans="1:10">
      <c r="A324" s="5" t="str">
        <f t="shared" si="0"/>
        <v>Bosnia and Herzegovina-Europe2010</v>
      </c>
      <c r="B324" s="6" t="s">
        <v>94</v>
      </c>
      <c r="C324" s="6" t="s">
        <v>67</v>
      </c>
      <c r="D324" s="7" t="s">
        <v>288</v>
      </c>
      <c r="E324" s="9">
        <v>0.222</v>
      </c>
      <c r="F324" s="9">
        <v>64</v>
      </c>
      <c r="G324" s="8"/>
      <c r="H324" s="9">
        <v>422</v>
      </c>
      <c r="I324" s="9">
        <v>0.52</v>
      </c>
      <c r="J324" s="9">
        <v>0.809</v>
      </c>
    </row>
    <row r="325" customHeight="1" spans="1:10">
      <c r="A325" s="5" t="str">
        <f t="shared" si="0"/>
        <v>Bosnia and Herzegovina-Europe2011</v>
      </c>
      <c r="B325" s="6" t="s">
        <v>94</v>
      </c>
      <c r="C325" s="6" t="s">
        <v>67</v>
      </c>
      <c r="D325" s="7" t="s">
        <v>285</v>
      </c>
      <c r="E325" s="9">
        <v>0.237</v>
      </c>
      <c r="F325" s="9">
        <v>40</v>
      </c>
      <c r="G325" s="8"/>
      <c r="H325" s="9">
        <v>422</v>
      </c>
      <c r="I325" s="9">
        <v>0.6</v>
      </c>
      <c r="J325" s="9">
        <v>0.826</v>
      </c>
    </row>
    <row r="326" customHeight="1" spans="1:10">
      <c r="A326" s="5" t="str">
        <f t="shared" si="0"/>
        <v>Bosnia and Herzegovina-Europe2012</v>
      </c>
      <c r="B326" s="6" t="s">
        <v>94</v>
      </c>
      <c r="C326" s="6" t="s">
        <v>67</v>
      </c>
      <c r="D326" s="7" t="s">
        <v>286</v>
      </c>
      <c r="E326" s="9">
        <v>0.237</v>
      </c>
      <c r="F326" s="9">
        <v>37</v>
      </c>
      <c r="G326" s="9">
        <v>130</v>
      </c>
      <c r="H326" s="9">
        <v>407</v>
      </c>
      <c r="I326" s="9">
        <v>0.654</v>
      </c>
      <c r="J326" s="9">
        <v>0.876</v>
      </c>
    </row>
    <row r="327" customHeight="1" spans="1:10">
      <c r="A327" s="5" t="str">
        <f t="shared" si="0"/>
        <v>Botswana-Africa2000</v>
      </c>
      <c r="B327" s="6" t="s">
        <v>95</v>
      </c>
      <c r="C327" s="6" t="s">
        <v>69</v>
      </c>
      <c r="D327" s="7" t="s">
        <v>277</v>
      </c>
      <c r="E327" s="8"/>
      <c r="F327" s="8"/>
      <c r="G327" s="8"/>
      <c r="H327" s="8"/>
      <c r="I327" s="9">
        <v>0.029</v>
      </c>
      <c r="J327" s="9">
        <v>0.127</v>
      </c>
    </row>
    <row r="328" customHeight="1" spans="1:10">
      <c r="A328" s="5" t="str">
        <f t="shared" si="0"/>
        <v>Botswana-Africa2001</v>
      </c>
      <c r="B328" s="6" t="s">
        <v>95</v>
      </c>
      <c r="C328" s="6" t="s">
        <v>69</v>
      </c>
      <c r="D328" s="7" t="s">
        <v>278</v>
      </c>
      <c r="E328" s="8"/>
      <c r="F328" s="8"/>
      <c r="G328" s="8"/>
      <c r="H328" s="8"/>
      <c r="I328" s="9">
        <v>0.034</v>
      </c>
      <c r="J328" s="9">
        <v>0.186</v>
      </c>
    </row>
    <row r="329" customHeight="1" spans="1:10">
      <c r="A329" s="5" t="str">
        <f t="shared" si="0"/>
        <v>Botswana-Africa2002</v>
      </c>
      <c r="B329" s="6" t="s">
        <v>95</v>
      </c>
      <c r="C329" s="6" t="s">
        <v>69</v>
      </c>
      <c r="D329" s="7" t="s">
        <v>279</v>
      </c>
      <c r="E329" s="8"/>
      <c r="F329" s="8"/>
      <c r="G329" s="8"/>
      <c r="H329" s="8"/>
      <c r="I329" s="9">
        <v>0.034</v>
      </c>
      <c r="J329" s="9">
        <v>0.184</v>
      </c>
    </row>
    <row r="330" customHeight="1" spans="1:10">
      <c r="A330" s="5" t="str">
        <f t="shared" si="0"/>
        <v>Botswana-Africa2003</v>
      </c>
      <c r="B330" s="6" t="s">
        <v>95</v>
      </c>
      <c r="C330" s="6" t="s">
        <v>69</v>
      </c>
      <c r="D330" s="7" t="s">
        <v>280</v>
      </c>
      <c r="E330" s="8"/>
      <c r="F330" s="9">
        <v>107</v>
      </c>
      <c r="G330" s="8"/>
      <c r="H330" s="8"/>
      <c r="I330" s="9">
        <v>0.033</v>
      </c>
      <c r="J330" s="9">
        <v>0.243</v>
      </c>
    </row>
    <row r="331" customHeight="1" spans="1:10">
      <c r="A331" s="5" t="str">
        <f t="shared" si="0"/>
        <v>Botswana-Africa2004</v>
      </c>
      <c r="B331" s="6" t="s">
        <v>95</v>
      </c>
      <c r="C331" s="6" t="s">
        <v>69</v>
      </c>
      <c r="D331" s="7" t="s">
        <v>281</v>
      </c>
      <c r="E331" s="8"/>
      <c r="F331" s="9">
        <v>107</v>
      </c>
      <c r="G331" s="8"/>
      <c r="H331" s="8"/>
      <c r="I331" s="9">
        <v>0.033</v>
      </c>
      <c r="J331" s="9">
        <v>0.282</v>
      </c>
    </row>
    <row r="332" customHeight="1" spans="1:10">
      <c r="A332" s="5" t="str">
        <f t="shared" si="0"/>
        <v>Botswana-Africa2005</v>
      </c>
      <c r="B332" s="6" t="s">
        <v>95</v>
      </c>
      <c r="C332" s="6" t="s">
        <v>69</v>
      </c>
      <c r="D332" s="7" t="s">
        <v>282</v>
      </c>
      <c r="E332" s="9">
        <v>0.171</v>
      </c>
      <c r="F332" s="9">
        <v>107</v>
      </c>
      <c r="G332" s="8"/>
      <c r="H332" s="9">
        <v>140</v>
      </c>
      <c r="I332" s="9">
        <v>0.033</v>
      </c>
      <c r="J332" s="9">
        <v>0.301</v>
      </c>
    </row>
    <row r="333" customHeight="1" spans="1:10">
      <c r="A333" s="5" t="str">
        <f t="shared" si="0"/>
        <v>Botswana-Africa2006</v>
      </c>
      <c r="B333" s="6" t="s">
        <v>95</v>
      </c>
      <c r="C333" s="6" t="s">
        <v>69</v>
      </c>
      <c r="D333" s="7" t="s">
        <v>287</v>
      </c>
      <c r="E333" s="9">
        <v>0.171</v>
      </c>
      <c r="F333" s="9">
        <v>107</v>
      </c>
      <c r="G333" s="8"/>
      <c r="H333" s="9">
        <v>140</v>
      </c>
      <c r="I333" s="9">
        <v>0.043</v>
      </c>
      <c r="J333" s="9">
        <v>0.434</v>
      </c>
    </row>
    <row r="334" customHeight="1" spans="1:10">
      <c r="A334" s="5" t="str">
        <f t="shared" si="0"/>
        <v>Botswana-Africa2007</v>
      </c>
      <c r="B334" s="6" t="s">
        <v>95</v>
      </c>
      <c r="C334" s="6" t="s">
        <v>69</v>
      </c>
      <c r="D334" s="7" t="s">
        <v>289</v>
      </c>
      <c r="E334" s="9">
        <v>0.171</v>
      </c>
      <c r="F334" s="9">
        <v>107</v>
      </c>
      <c r="G334" s="8"/>
      <c r="H334" s="9">
        <v>140</v>
      </c>
      <c r="I334" s="9">
        <v>0.053</v>
      </c>
      <c r="J334" s="9">
        <v>0.601</v>
      </c>
    </row>
    <row r="335" customHeight="1" spans="1:10">
      <c r="A335" s="5" t="str">
        <f t="shared" si="0"/>
        <v>Botswana-Africa2008</v>
      </c>
      <c r="B335" s="6" t="s">
        <v>95</v>
      </c>
      <c r="C335" s="6" t="s">
        <v>69</v>
      </c>
      <c r="D335" s="7" t="s">
        <v>283</v>
      </c>
      <c r="E335" s="9">
        <v>0.171</v>
      </c>
      <c r="F335" s="9">
        <v>77</v>
      </c>
      <c r="G335" s="8"/>
      <c r="H335" s="9">
        <v>140</v>
      </c>
      <c r="I335" s="9">
        <v>0.063</v>
      </c>
      <c r="J335" s="9">
        <v>0.768</v>
      </c>
    </row>
    <row r="336" customHeight="1" spans="1:10">
      <c r="A336" s="5" t="str">
        <f t="shared" si="0"/>
        <v>Botswana-Africa2009</v>
      </c>
      <c r="B336" s="6" t="s">
        <v>95</v>
      </c>
      <c r="C336" s="6" t="s">
        <v>69</v>
      </c>
      <c r="D336" s="7" t="s">
        <v>284</v>
      </c>
      <c r="E336" s="9">
        <v>0.17</v>
      </c>
      <c r="F336" s="9">
        <v>60</v>
      </c>
      <c r="G336" s="8"/>
      <c r="H336" s="9">
        <v>140</v>
      </c>
      <c r="I336" s="9">
        <v>0.062</v>
      </c>
      <c r="J336" s="9">
        <v>0.96</v>
      </c>
    </row>
    <row r="337" customHeight="1" spans="1:10">
      <c r="A337" s="5" t="str">
        <f t="shared" si="0"/>
        <v>Botswana-Africa2010</v>
      </c>
      <c r="B337" s="6" t="s">
        <v>95</v>
      </c>
      <c r="C337" s="6" t="s">
        <v>69</v>
      </c>
      <c r="D337" s="7" t="s">
        <v>288</v>
      </c>
      <c r="E337" s="9">
        <v>0.195</v>
      </c>
      <c r="F337" s="9">
        <v>60</v>
      </c>
      <c r="G337" s="8"/>
      <c r="H337" s="9">
        <v>152</v>
      </c>
      <c r="I337" s="9">
        <v>0.06</v>
      </c>
      <c r="J337" s="9">
        <v>1.2</v>
      </c>
    </row>
    <row r="338" customHeight="1" spans="1:10">
      <c r="A338" s="5" t="str">
        <f t="shared" si="0"/>
        <v>Botswana-Africa2011</v>
      </c>
      <c r="B338" s="6" t="s">
        <v>95</v>
      </c>
      <c r="C338" s="6" t="s">
        <v>69</v>
      </c>
      <c r="D338" s="7" t="s">
        <v>285</v>
      </c>
      <c r="E338" s="9">
        <v>0.195</v>
      </c>
      <c r="F338" s="9">
        <v>60</v>
      </c>
      <c r="G338" s="8"/>
      <c r="H338" s="9">
        <v>152</v>
      </c>
      <c r="I338" s="9">
        <v>0.08</v>
      </c>
      <c r="J338" s="9">
        <v>1.46</v>
      </c>
    </row>
    <row r="339" customHeight="1" spans="1:10">
      <c r="A339" s="5" t="str">
        <f t="shared" si="0"/>
        <v>Botswana-Africa2012</v>
      </c>
      <c r="B339" s="6" t="s">
        <v>95</v>
      </c>
      <c r="C339" s="6" t="s">
        <v>69</v>
      </c>
      <c r="D339" s="7" t="s">
        <v>286</v>
      </c>
      <c r="E339" s="9">
        <v>0.254</v>
      </c>
      <c r="F339" s="9">
        <v>60</v>
      </c>
      <c r="G339" s="9">
        <v>65</v>
      </c>
      <c r="H339" s="9">
        <v>152</v>
      </c>
      <c r="I339" s="9">
        <v>0.115</v>
      </c>
      <c r="J339" s="9">
        <v>1.538</v>
      </c>
    </row>
    <row r="340" customHeight="1" spans="1:10">
      <c r="A340" s="5" t="str">
        <f t="shared" si="0"/>
        <v>Brazil-The Americas2000</v>
      </c>
      <c r="B340" s="6" t="s">
        <v>96</v>
      </c>
      <c r="C340" s="6" t="s">
        <v>75</v>
      </c>
      <c r="D340" s="7" t="s">
        <v>277</v>
      </c>
      <c r="E340" s="8"/>
      <c r="F340" s="8"/>
      <c r="G340" s="8"/>
      <c r="H340" s="8"/>
      <c r="I340" s="9">
        <v>0.029</v>
      </c>
      <c r="J340" s="9">
        <v>0.133</v>
      </c>
    </row>
    <row r="341" customHeight="1" spans="1:10">
      <c r="A341" s="5" t="str">
        <f t="shared" si="0"/>
        <v>Brazil-The Americas2001</v>
      </c>
      <c r="B341" s="6" t="s">
        <v>96</v>
      </c>
      <c r="C341" s="6" t="s">
        <v>75</v>
      </c>
      <c r="D341" s="7" t="s">
        <v>278</v>
      </c>
      <c r="E341" s="8"/>
      <c r="F341" s="8"/>
      <c r="G341" s="8"/>
      <c r="H341" s="8"/>
      <c r="I341" s="9">
        <v>0.045</v>
      </c>
      <c r="J341" s="9">
        <v>0.162</v>
      </c>
    </row>
    <row r="342" customHeight="1" spans="1:10">
      <c r="A342" s="5" t="str">
        <f t="shared" si="0"/>
        <v>Brazil-The Americas2002</v>
      </c>
      <c r="B342" s="6" t="s">
        <v>96</v>
      </c>
      <c r="C342" s="6" t="s">
        <v>75</v>
      </c>
      <c r="D342" s="7" t="s">
        <v>279</v>
      </c>
      <c r="E342" s="8"/>
      <c r="F342" s="8"/>
      <c r="G342" s="8"/>
      <c r="H342" s="8"/>
      <c r="I342" s="9">
        <v>0.091</v>
      </c>
      <c r="J342" s="9">
        <v>0.194</v>
      </c>
    </row>
    <row r="343" customHeight="1" spans="1:10">
      <c r="A343" s="5" t="str">
        <f t="shared" si="0"/>
        <v>Brazil-The Americas2003</v>
      </c>
      <c r="B343" s="6" t="s">
        <v>96</v>
      </c>
      <c r="C343" s="6" t="s">
        <v>75</v>
      </c>
      <c r="D343" s="7" t="s">
        <v>280</v>
      </c>
      <c r="E343" s="8"/>
      <c r="F343" s="9">
        <v>152</v>
      </c>
      <c r="G343" s="8"/>
      <c r="H343" s="8"/>
      <c r="I343" s="9">
        <v>0.132</v>
      </c>
      <c r="J343" s="9">
        <v>0.255</v>
      </c>
    </row>
    <row r="344" customHeight="1" spans="1:10">
      <c r="A344" s="5" t="str">
        <f t="shared" si="0"/>
        <v>Brazil-The Americas2004</v>
      </c>
      <c r="B344" s="6" t="s">
        <v>96</v>
      </c>
      <c r="C344" s="6" t="s">
        <v>75</v>
      </c>
      <c r="D344" s="7" t="s">
        <v>281</v>
      </c>
      <c r="E344" s="8"/>
      <c r="F344" s="9">
        <v>152</v>
      </c>
      <c r="G344" s="8"/>
      <c r="H344" s="8"/>
      <c r="I344" s="9">
        <v>0.191</v>
      </c>
      <c r="J344" s="9">
        <v>0.357</v>
      </c>
    </row>
    <row r="345" customHeight="1" spans="1:10">
      <c r="A345" s="5" t="str">
        <f t="shared" si="0"/>
        <v>Brazil-The Americas2005</v>
      </c>
      <c r="B345" s="6" t="s">
        <v>96</v>
      </c>
      <c r="C345" s="6" t="s">
        <v>75</v>
      </c>
      <c r="D345" s="7" t="s">
        <v>282</v>
      </c>
      <c r="E345" s="9">
        <v>0.69</v>
      </c>
      <c r="F345" s="9">
        <v>152</v>
      </c>
      <c r="G345" s="8"/>
      <c r="H345" s="9">
        <v>2600</v>
      </c>
      <c r="I345" s="9">
        <v>0.21</v>
      </c>
      <c r="J345" s="9">
        <v>0.463</v>
      </c>
    </row>
    <row r="346" customHeight="1" spans="1:10">
      <c r="A346" s="5" t="str">
        <f t="shared" si="0"/>
        <v>Brazil-The Americas2006</v>
      </c>
      <c r="B346" s="6" t="s">
        <v>96</v>
      </c>
      <c r="C346" s="6" t="s">
        <v>75</v>
      </c>
      <c r="D346" s="7" t="s">
        <v>287</v>
      </c>
      <c r="E346" s="9">
        <v>0.69</v>
      </c>
      <c r="F346" s="9">
        <v>149</v>
      </c>
      <c r="G346" s="8"/>
      <c r="H346" s="9">
        <v>2600</v>
      </c>
      <c r="I346" s="9">
        <v>0.282</v>
      </c>
      <c r="J346" s="9">
        <v>0.531</v>
      </c>
    </row>
    <row r="347" customHeight="1" spans="1:10">
      <c r="A347" s="5" t="str">
        <f t="shared" si="0"/>
        <v>Brazil-The Americas2007</v>
      </c>
      <c r="B347" s="6" t="s">
        <v>96</v>
      </c>
      <c r="C347" s="6" t="s">
        <v>75</v>
      </c>
      <c r="D347" s="7" t="s">
        <v>289</v>
      </c>
      <c r="E347" s="9">
        <v>0.69</v>
      </c>
      <c r="F347" s="9">
        <v>149</v>
      </c>
      <c r="G347" s="8"/>
      <c r="H347" s="9">
        <v>2600</v>
      </c>
      <c r="I347" s="9">
        <v>0.309</v>
      </c>
      <c r="J347" s="9">
        <v>0.637</v>
      </c>
    </row>
    <row r="348" customHeight="1" spans="1:10">
      <c r="A348" s="5" t="str">
        <f t="shared" si="0"/>
        <v>Brazil-The Americas2008</v>
      </c>
      <c r="B348" s="6" t="s">
        <v>96</v>
      </c>
      <c r="C348" s="6" t="s">
        <v>75</v>
      </c>
      <c r="D348" s="7" t="s">
        <v>283</v>
      </c>
      <c r="E348" s="9">
        <v>0.684</v>
      </c>
      <c r="F348" s="9">
        <v>149</v>
      </c>
      <c r="G348" s="8"/>
      <c r="H348" s="9">
        <v>2600</v>
      </c>
      <c r="I348" s="9">
        <v>0.338</v>
      </c>
      <c r="J348" s="9">
        <v>0.786</v>
      </c>
    </row>
    <row r="349" customHeight="1" spans="1:10">
      <c r="A349" s="5" t="str">
        <f t="shared" si="0"/>
        <v>Brazil-The Americas2009</v>
      </c>
      <c r="B349" s="6" t="s">
        <v>96</v>
      </c>
      <c r="C349" s="6" t="s">
        <v>75</v>
      </c>
      <c r="D349" s="7" t="s">
        <v>284</v>
      </c>
      <c r="E349" s="9">
        <v>0.656</v>
      </c>
      <c r="F349" s="9">
        <v>119</v>
      </c>
      <c r="G349" s="8"/>
      <c r="H349" s="9">
        <v>2600</v>
      </c>
      <c r="I349" s="9">
        <v>0.392</v>
      </c>
      <c r="J349" s="9">
        <v>0.875</v>
      </c>
    </row>
    <row r="350" customHeight="1" spans="1:10">
      <c r="A350" s="5" t="str">
        <f t="shared" si="0"/>
        <v>Brazil-The Americas2010</v>
      </c>
      <c r="B350" s="6" t="s">
        <v>96</v>
      </c>
      <c r="C350" s="6" t="s">
        <v>75</v>
      </c>
      <c r="D350" s="7" t="s">
        <v>288</v>
      </c>
      <c r="E350" s="9">
        <v>0.663</v>
      </c>
      <c r="F350" s="9">
        <v>119</v>
      </c>
      <c r="G350" s="8"/>
      <c r="H350" s="9">
        <v>2600</v>
      </c>
      <c r="I350" s="9">
        <v>0.407</v>
      </c>
      <c r="J350" s="9">
        <v>1.009</v>
      </c>
    </row>
    <row r="351" customHeight="1" spans="1:10">
      <c r="A351" s="5" t="str">
        <f t="shared" si="0"/>
        <v>Brazil-The Americas2011</v>
      </c>
      <c r="B351" s="6" t="s">
        <v>96</v>
      </c>
      <c r="C351" s="6" t="s">
        <v>75</v>
      </c>
      <c r="D351" s="7" t="s">
        <v>285</v>
      </c>
      <c r="E351" s="9">
        <v>0.663</v>
      </c>
      <c r="F351" s="9">
        <v>119</v>
      </c>
      <c r="G351" s="8"/>
      <c r="H351" s="9">
        <v>2600</v>
      </c>
      <c r="I351" s="9">
        <v>0.457</v>
      </c>
      <c r="J351" s="9">
        <v>1.19</v>
      </c>
    </row>
    <row r="352" customHeight="1" spans="1:10">
      <c r="A352" s="5" t="str">
        <f t="shared" si="0"/>
        <v>Brazil-The Americas2012</v>
      </c>
      <c r="B352" s="6" t="s">
        <v>96</v>
      </c>
      <c r="C352" s="6" t="s">
        <v>75</v>
      </c>
      <c r="D352" s="7" t="s">
        <v>286</v>
      </c>
      <c r="E352" s="9">
        <v>0.685</v>
      </c>
      <c r="F352" s="9">
        <v>119</v>
      </c>
      <c r="G352" s="9">
        <v>118</v>
      </c>
      <c r="H352" s="9">
        <v>2600</v>
      </c>
      <c r="I352" s="9">
        <v>0.486</v>
      </c>
      <c r="J352" s="9">
        <v>1.25</v>
      </c>
    </row>
    <row r="353" customHeight="1" spans="1:10">
      <c r="A353" s="5" t="str">
        <f t="shared" si="0"/>
        <v>Brunei-Asia2000</v>
      </c>
      <c r="B353" s="6" t="s">
        <v>97</v>
      </c>
      <c r="C353" s="6" t="s">
        <v>65</v>
      </c>
      <c r="D353" s="7" t="s">
        <v>277</v>
      </c>
      <c r="E353" s="8"/>
      <c r="F353" s="8"/>
      <c r="G353" s="8"/>
      <c r="H353" s="8"/>
      <c r="I353" s="9">
        <v>0.09</v>
      </c>
      <c r="J353" s="9">
        <v>0.286</v>
      </c>
    </row>
    <row r="354" customHeight="1" spans="1:10">
      <c r="A354" s="5" t="str">
        <f t="shared" si="0"/>
        <v>Brunei-Asia2001</v>
      </c>
      <c r="B354" s="6" t="s">
        <v>97</v>
      </c>
      <c r="C354" s="6" t="s">
        <v>65</v>
      </c>
      <c r="D354" s="7" t="s">
        <v>278</v>
      </c>
      <c r="E354" s="8"/>
      <c r="F354" s="8"/>
      <c r="G354" s="8"/>
      <c r="H354" s="8"/>
      <c r="I354" s="9">
        <v>0.129</v>
      </c>
      <c r="J354" s="9">
        <v>0.422</v>
      </c>
    </row>
    <row r="355" customHeight="1" spans="1:10">
      <c r="A355" s="5" t="str">
        <f t="shared" si="0"/>
        <v>Brunei-Asia2002</v>
      </c>
      <c r="B355" s="6" t="s">
        <v>97</v>
      </c>
      <c r="C355" s="6" t="s">
        <v>65</v>
      </c>
      <c r="D355" s="7" t="s">
        <v>279</v>
      </c>
      <c r="E355" s="8"/>
      <c r="F355" s="8"/>
      <c r="G355" s="8"/>
      <c r="H355" s="8"/>
      <c r="I355" s="9">
        <v>0.153</v>
      </c>
      <c r="J355" s="9">
        <v>0.444</v>
      </c>
    </row>
    <row r="356" customHeight="1" spans="1:10">
      <c r="A356" s="5" t="str">
        <f t="shared" si="0"/>
        <v>Brunei-Asia2003</v>
      </c>
      <c r="B356" s="6" t="s">
        <v>97</v>
      </c>
      <c r="C356" s="6" t="s">
        <v>65</v>
      </c>
      <c r="D356" s="7" t="s">
        <v>280</v>
      </c>
      <c r="E356" s="8"/>
      <c r="F356" s="8"/>
      <c r="G356" s="8"/>
      <c r="H356" s="8"/>
      <c r="I356" s="9">
        <v>0.196</v>
      </c>
      <c r="J356" s="9">
        <v>0.502</v>
      </c>
    </row>
    <row r="357" customHeight="1" spans="1:10">
      <c r="A357" s="5" t="str">
        <f t="shared" si="0"/>
        <v>Brunei-Asia2004</v>
      </c>
      <c r="B357" s="6" t="s">
        <v>97</v>
      </c>
      <c r="C357" s="6" t="s">
        <v>65</v>
      </c>
      <c r="D357" s="7" t="s">
        <v>281</v>
      </c>
      <c r="E357" s="8"/>
      <c r="F357" s="8"/>
      <c r="G357" s="8"/>
      <c r="H357" s="8"/>
      <c r="I357" s="9">
        <v>0.297</v>
      </c>
      <c r="J357" s="9">
        <v>0.561</v>
      </c>
    </row>
    <row r="358" customHeight="1" spans="1:10">
      <c r="A358" s="5" t="str">
        <f t="shared" si="0"/>
        <v>Brunei-Asia2005</v>
      </c>
      <c r="B358" s="6" t="s">
        <v>97</v>
      </c>
      <c r="C358" s="6" t="s">
        <v>65</v>
      </c>
      <c r="D358" s="7" t="s">
        <v>282</v>
      </c>
      <c r="E358" s="8"/>
      <c r="F358" s="8"/>
      <c r="G358" s="8"/>
      <c r="H358" s="8"/>
      <c r="I358" s="9">
        <v>0.365</v>
      </c>
      <c r="J358" s="9">
        <v>0.633</v>
      </c>
    </row>
    <row r="359" customHeight="1" spans="1:10">
      <c r="A359" s="5" t="str">
        <f t="shared" si="0"/>
        <v>Brunei-Asia2006</v>
      </c>
      <c r="B359" s="6" t="s">
        <v>97</v>
      </c>
      <c r="C359" s="6" t="s">
        <v>65</v>
      </c>
      <c r="D359" s="7" t="s">
        <v>287</v>
      </c>
      <c r="E359" s="9">
        <v>0.374</v>
      </c>
      <c r="F359" s="9">
        <v>116</v>
      </c>
      <c r="G359" s="8"/>
      <c r="H359" s="9">
        <v>144</v>
      </c>
      <c r="I359" s="9">
        <v>0.422</v>
      </c>
      <c r="J359" s="9">
        <v>0.804</v>
      </c>
    </row>
    <row r="360" customHeight="1" spans="1:10">
      <c r="A360" s="5" t="str">
        <f t="shared" si="0"/>
        <v>Brunei-Asia2007</v>
      </c>
      <c r="B360" s="6" t="s">
        <v>97</v>
      </c>
      <c r="C360" s="6" t="s">
        <v>65</v>
      </c>
      <c r="D360" s="7" t="s">
        <v>289</v>
      </c>
      <c r="E360" s="9">
        <v>0.374</v>
      </c>
      <c r="F360" s="9">
        <v>116</v>
      </c>
      <c r="G360" s="8"/>
      <c r="H360" s="9">
        <v>144</v>
      </c>
      <c r="I360" s="9">
        <v>0.447</v>
      </c>
      <c r="J360" s="9">
        <v>0.96</v>
      </c>
    </row>
    <row r="361" customHeight="1" spans="1:10">
      <c r="A361" s="5" t="str">
        <f t="shared" si="0"/>
        <v>Brunei-Asia2008</v>
      </c>
      <c r="B361" s="6" t="s">
        <v>97</v>
      </c>
      <c r="C361" s="6" t="s">
        <v>65</v>
      </c>
      <c r="D361" s="7" t="s">
        <v>283</v>
      </c>
      <c r="E361" s="9">
        <v>0.374</v>
      </c>
      <c r="F361" s="9">
        <v>116</v>
      </c>
      <c r="G361" s="8"/>
      <c r="H361" s="9">
        <v>144</v>
      </c>
      <c r="I361" s="9">
        <v>0.46</v>
      </c>
      <c r="J361" s="9">
        <v>1.028</v>
      </c>
    </row>
    <row r="362" customHeight="1" spans="1:10">
      <c r="A362" s="5" t="str">
        <f t="shared" si="0"/>
        <v>Brunei-Asia2009</v>
      </c>
      <c r="B362" s="6" t="s">
        <v>97</v>
      </c>
      <c r="C362" s="6" t="s">
        <v>65</v>
      </c>
      <c r="D362" s="7" t="s">
        <v>284</v>
      </c>
      <c r="E362" s="9">
        <v>0.303</v>
      </c>
      <c r="F362" s="9">
        <v>116</v>
      </c>
      <c r="G362" s="8"/>
      <c r="H362" s="9">
        <v>144</v>
      </c>
      <c r="I362" s="9">
        <v>0.49</v>
      </c>
      <c r="J362" s="9">
        <v>1.047</v>
      </c>
    </row>
    <row r="363" customHeight="1" spans="1:10">
      <c r="A363" s="5" t="str">
        <f t="shared" si="0"/>
        <v>Brunei-Asia2010</v>
      </c>
      <c r="B363" s="6" t="s">
        <v>97</v>
      </c>
      <c r="C363" s="6" t="s">
        <v>65</v>
      </c>
      <c r="D363" s="7" t="s">
        <v>288</v>
      </c>
      <c r="E363" s="9">
        <v>0.173</v>
      </c>
      <c r="F363" s="9">
        <v>105</v>
      </c>
      <c r="G363" s="8"/>
      <c r="H363" s="9">
        <v>144</v>
      </c>
      <c r="I363" s="9">
        <v>0.53</v>
      </c>
      <c r="J363" s="9">
        <v>1.086</v>
      </c>
    </row>
    <row r="364" customHeight="1" spans="1:10">
      <c r="A364" s="5" t="str">
        <f t="shared" si="0"/>
        <v>Brunei-Asia2011</v>
      </c>
      <c r="B364" s="6" t="s">
        <v>97</v>
      </c>
      <c r="C364" s="6" t="s">
        <v>65</v>
      </c>
      <c r="D364" s="7" t="s">
        <v>285</v>
      </c>
      <c r="E364" s="9">
        <v>0.168</v>
      </c>
      <c r="F364" s="9">
        <v>101</v>
      </c>
      <c r="G364" s="8"/>
      <c r="H364" s="9">
        <v>96</v>
      </c>
      <c r="I364" s="9">
        <v>0.56</v>
      </c>
      <c r="J364" s="9">
        <v>1.09</v>
      </c>
    </row>
    <row r="365" customHeight="1" spans="1:10">
      <c r="A365" s="5" t="str">
        <f t="shared" si="0"/>
        <v>Brunei-Asia2012</v>
      </c>
      <c r="B365" s="6" t="s">
        <v>97</v>
      </c>
      <c r="C365" s="6" t="s">
        <v>65</v>
      </c>
      <c r="D365" s="7" t="s">
        <v>286</v>
      </c>
      <c r="E365" s="9">
        <v>0.168</v>
      </c>
      <c r="F365" s="9">
        <v>101</v>
      </c>
      <c r="G365" s="9">
        <v>79</v>
      </c>
      <c r="H365" s="9">
        <v>96</v>
      </c>
      <c r="I365" s="9">
        <v>0.603</v>
      </c>
      <c r="J365" s="9">
        <v>1.139</v>
      </c>
    </row>
    <row r="366" customHeight="1" spans="1:10">
      <c r="A366" s="5" t="str">
        <f t="shared" si="0"/>
        <v>Bulgaria-Europe2000</v>
      </c>
      <c r="B366" s="6" t="s">
        <v>98</v>
      </c>
      <c r="C366" s="6" t="s">
        <v>67</v>
      </c>
      <c r="D366" s="7" t="s">
        <v>277</v>
      </c>
      <c r="E366" s="8"/>
      <c r="F366" s="8"/>
      <c r="G366" s="8"/>
      <c r="H366" s="8"/>
      <c r="I366" s="9">
        <v>0.054</v>
      </c>
      <c r="J366" s="9">
        <v>0.092</v>
      </c>
    </row>
    <row r="367" customHeight="1" spans="1:10">
      <c r="A367" s="5" t="str">
        <f t="shared" si="0"/>
        <v>Bulgaria-Europe2001</v>
      </c>
      <c r="B367" s="6" t="s">
        <v>98</v>
      </c>
      <c r="C367" s="6" t="s">
        <v>67</v>
      </c>
      <c r="D367" s="7" t="s">
        <v>278</v>
      </c>
      <c r="E367" s="8"/>
      <c r="F367" s="8"/>
      <c r="G367" s="8"/>
      <c r="H367" s="8"/>
      <c r="I367" s="9">
        <v>0.076</v>
      </c>
      <c r="J367" s="9">
        <v>0.195</v>
      </c>
    </row>
    <row r="368" customHeight="1" spans="1:10">
      <c r="A368" s="5" t="str">
        <f t="shared" si="0"/>
        <v>Bulgaria-Europe2002</v>
      </c>
      <c r="B368" s="6" t="s">
        <v>98</v>
      </c>
      <c r="C368" s="6" t="s">
        <v>67</v>
      </c>
      <c r="D368" s="7" t="s">
        <v>279</v>
      </c>
      <c r="E368" s="8"/>
      <c r="F368" s="8"/>
      <c r="G368" s="8"/>
      <c r="H368" s="8"/>
      <c r="I368" s="9">
        <v>0.091</v>
      </c>
      <c r="J368" s="9">
        <v>0.33</v>
      </c>
    </row>
    <row r="369" customHeight="1" spans="1:10">
      <c r="A369" s="5" t="str">
        <f t="shared" si="0"/>
        <v>Bulgaria-Europe2003</v>
      </c>
      <c r="B369" s="6" t="s">
        <v>98</v>
      </c>
      <c r="C369" s="6" t="s">
        <v>67</v>
      </c>
      <c r="D369" s="7" t="s">
        <v>280</v>
      </c>
      <c r="E369" s="8"/>
      <c r="F369" s="9">
        <v>32</v>
      </c>
      <c r="G369" s="8"/>
      <c r="H369" s="8"/>
      <c r="I369" s="9">
        <v>0.12</v>
      </c>
      <c r="J369" s="9">
        <v>0.448</v>
      </c>
    </row>
    <row r="370" customHeight="1" spans="1:10">
      <c r="A370" s="5" t="str">
        <f t="shared" si="0"/>
        <v>Bulgaria-Europe2004</v>
      </c>
      <c r="B370" s="6" t="s">
        <v>98</v>
      </c>
      <c r="C370" s="6" t="s">
        <v>67</v>
      </c>
      <c r="D370" s="7" t="s">
        <v>281</v>
      </c>
      <c r="E370" s="8"/>
      <c r="F370" s="9">
        <v>32</v>
      </c>
      <c r="G370" s="8"/>
      <c r="H370" s="8"/>
      <c r="I370" s="9">
        <v>0.181</v>
      </c>
      <c r="J370" s="9">
        <v>0.611</v>
      </c>
    </row>
    <row r="371" customHeight="1" spans="1:10">
      <c r="A371" s="5" t="str">
        <f t="shared" si="0"/>
        <v>Bulgaria-Europe2005</v>
      </c>
      <c r="B371" s="6" t="s">
        <v>98</v>
      </c>
      <c r="C371" s="6" t="s">
        <v>67</v>
      </c>
      <c r="D371" s="7" t="s">
        <v>282</v>
      </c>
      <c r="E371" s="9">
        <v>0.452</v>
      </c>
      <c r="F371" s="9">
        <v>32</v>
      </c>
      <c r="G371" s="8"/>
      <c r="H371" s="9">
        <v>616</v>
      </c>
      <c r="I371" s="9">
        <v>0.2</v>
      </c>
      <c r="J371" s="9">
        <v>0.813</v>
      </c>
    </row>
    <row r="372" customHeight="1" spans="1:10">
      <c r="A372" s="5" t="str">
        <f t="shared" si="0"/>
        <v>Bulgaria-Europe2006</v>
      </c>
      <c r="B372" s="6" t="s">
        <v>98</v>
      </c>
      <c r="C372" s="6" t="s">
        <v>67</v>
      </c>
      <c r="D372" s="7" t="s">
        <v>287</v>
      </c>
      <c r="E372" s="9">
        <v>0.416</v>
      </c>
      <c r="F372" s="9">
        <v>32</v>
      </c>
      <c r="G372" s="8"/>
      <c r="H372" s="9">
        <v>616</v>
      </c>
      <c r="I372" s="9">
        <v>0.271</v>
      </c>
      <c r="J372" s="9">
        <v>1.083</v>
      </c>
    </row>
    <row r="373" customHeight="1" spans="1:10">
      <c r="A373" s="5" t="str">
        <f t="shared" si="0"/>
        <v>Bulgaria-Europe2007</v>
      </c>
      <c r="B373" s="6" t="s">
        <v>98</v>
      </c>
      <c r="C373" s="6" t="s">
        <v>67</v>
      </c>
      <c r="D373" s="7" t="s">
        <v>289</v>
      </c>
      <c r="E373" s="9">
        <v>0.358</v>
      </c>
      <c r="F373" s="9">
        <v>32</v>
      </c>
      <c r="G373" s="8"/>
      <c r="H373" s="9">
        <v>616</v>
      </c>
      <c r="I373" s="9">
        <v>0.336</v>
      </c>
      <c r="J373" s="9">
        <v>1.309</v>
      </c>
    </row>
    <row r="374" customHeight="1" spans="1:10">
      <c r="A374" s="5" t="str">
        <f t="shared" si="0"/>
        <v>Bulgaria-Europe2008</v>
      </c>
      <c r="B374" s="6" t="s">
        <v>98</v>
      </c>
      <c r="C374" s="6" t="s">
        <v>67</v>
      </c>
      <c r="D374" s="7" t="s">
        <v>283</v>
      </c>
      <c r="E374" s="9">
        <v>0.339</v>
      </c>
      <c r="F374" s="9">
        <v>49</v>
      </c>
      <c r="G374" s="8"/>
      <c r="H374" s="9">
        <v>616</v>
      </c>
      <c r="I374" s="9">
        <v>0.397</v>
      </c>
      <c r="J374" s="9">
        <v>1.39</v>
      </c>
    </row>
    <row r="375" customHeight="1" spans="1:10">
      <c r="A375" s="5" t="str">
        <f t="shared" si="0"/>
        <v>Bulgaria-Europe2009</v>
      </c>
      <c r="B375" s="6" t="s">
        <v>98</v>
      </c>
      <c r="C375" s="6" t="s">
        <v>67</v>
      </c>
      <c r="D375" s="7" t="s">
        <v>284</v>
      </c>
      <c r="E375" s="9">
        <v>0.304</v>
      </c>
      <c r="F375" s="9">
        <v>18</v>
      </c>
      <c r="G375" s="8"/>
      <c r="H375" s="9">
        <v>616</v>
      </c>
      <c r="I375" s="9">
        <v>0.45</v>
      </c>
      <c r="J375" s="9">
        <v>1.404</v>
      </c>
    </row>
    <row r="376" customHeight="1" spans="1:10">
      <c r="A376" s="5" t="str">
        <f t="shared" si="0"/>
        <v>Bulgaria-Europe2010</v>
      </c>
      <c r="B376" s="6" t="s">
        <v>98</v>
      </c>
      <c r="C376" s="6" t="s">
        <v>67</v>
      </c>
      <c r="D376" s="7" t="s">
        <v>288</v>
      </c>
      <c r="E376" s="9">
        <v>0.28</v>
      </c>
      <c r="F376" s="9">
        <v>18</v>
      </c>
      <c r="G376" s="8"/>
      <c r="H376" s="9">
        <v>616</v>
      </c>
      <c r="I376" s="9">
        <v>0.462</v>
      </c>
      <c r="J376" s="9">
        <v>1.38</v>
      </c>
    </row>
    <row r="377" customHeight="1" spans="1:10">
      <c r="A377" s="5" t="str">
        <f t="shared" si="0"/>
        <v>Bulgaria-Europe2011</v>
      </c>
      <c r="B377" s="6" t="s">
        <v>98</v>
      </c>
      <c r="C377" s="6" t="s">
        <v>67</v>
      </c>
      <c r="D377" s="7" t="s">
        <v>285</v>
      </c>
      <c r="E377" s="9">
        <v>0.272</v>
      </c>
      <c r="F377" s="9">
        <v>18</v>
      </c>
      <c r="G377" s="8"/>
      <c r="H377" s="9">
        <v>500</v>
      </c>
      <c r="I377" s="9">
        <v>0.48</v>
      </c>
      <c r="J377" s="9">
        <v>1.428</v>
      </c>
    </row>
    <row r="378" customHeight="1" spans="1:10">
      <c r="A378" s="5" t="str">
        <f t="shared" si="0"/>
        <v>Bulgaria-Europe2012</v>
      </c>
      <c r="B378" s="6" t="s">
        <v>98</v>
      </c>
      <c r="C378" s="6" t="s">
        <v>67</v>
      </c>
      <c r="D378" s="7" t="s">
        <v>286</v>
      </c>
      <c r="E378" s="9">
        <v>0.277</v>
      </c>
      <c r="F378" s="9">
        <v>18</v>
      </c>
      <c r="G378" s="9">
        <v>57</v>
      </c>
      <c r="H378" s="9">
        <v>454</v>
      </c>
      <c r="I378" s="9">
        <v>0.519</v>
      </c>
      <c r="J378" s="9">
        <v>1.481</v>
      </c>
    </row>
    <row r="379" customHeight="1" spans="1:10">
      <c r="A379" s="5" t="str">
        <f t="shared" si="0"/>
        <v>Burkina Faso-Africa2000</v>
      </c>
      <c r="B379" s="6" t="s">
        <v>99</v>
      </c>
      <c r="C379" s="6" t="s">
        <v>69</v>
      </c>
      <c r="D379" s="7" t="s">
        <v>277</v>
      </c>
      <c r="E379" s="8"/>
      <c r="F379" s="8"/>
      <c r="G379" s="8"/>
      <c r="H379" s="8"/>
      <c r="I379" s="9">
        <v>0.001</v>
      </c>
      <c r="J379" s="9">
        <v>0.002</v>
      </c>
    </row>
    <row r="380" customHeight="1" spans="1:10">
      <c r="A380" s="5" t="str">
        <f t="shared" si="0"/>
        <v>Burkina Faso-Africa2001</v>
      </c>
      <c r="B380" s="6" t="s">
        <v>99</v>
      </c>
      <c r="C380" s="6" t="s">
        <v>69</v>
      </c>
      <c r="D380" s="7" t="s">
        <v>278</v>
      </c>
      <c r="E380" s="8"/>
      <c r="F380" s="8"/>
      <c r="G380" s="8"/>
      <c r="H380" s="8"/>
      <c r="I380" s="9">
        <v>0.002</v>
      </c>
      <c r="J380" s="9">
        <v>0.006</v>
      </c>
    </row>
    <row r="381" customHeight="1" spans="1:10">
      <c r="A381" s="5" t="str">
        <f t="shared" si="0"/>
        <v>Burkina Faso-Africa2002</v>
      </c>
      <c r="B381" s="6" t="s">
        <v>99</v>
      </c>
      <c r="C381" s="6" t="s">
        <v>69</v>
      </c>
      <c r="D381" s="7" t="s">
        <v>279</v>
      </c>
      <c r="E381" s="8"/>
      <c r="F381" s="8"/>
      <c r="G381" s="8"/>
      <c r="H381" s="8"/>
      <c r="I381" s="9">
        <v>0.002</v>
      </c>
      <c r="J381" s="9">
        <v>0.009</v>
      </c>
    </row>
    <row r="382" customHeight="1" spans="1:10">
      <c r="A382" s="5" t="str">
        <f t="shared" si="0"/>
        <v>Burkina Faso-Africa2003</v>
      </c>
      <c r="B382" s="6" t="s">
        <v>99</v>
      </c>
      <c r="C382" s="6" t="s">
        <v>69</v>
      </c>
      <c r="D382" s="7" t="s">
        <v>280</v>
      </c>
      <c r="E382" s="8"/>
      <c r="F382" s="9">
        <v>40</v>
      </c>
      <c r="G382" s="8"/>
      <c r="H382" s="8"/>
      <c r="I382" s="9">
        <v>0.004</v>
      </c>
      <c r="J382" s="9">
        <v>0.019</v>
      </c>
    </row>
    <row r="383" customHeight="1" spans="1:10">
      <c r="A383" s="5" t="str">
        <f t="shared" si="0"/>
        <v>Burkina Faso-Africa2004</v>
      </c>
      <c r="B383" s="6" t="s">
        <v>99</v>
      </c>
      <c r="C383" s="6" t="s">
        <v>69</v>
      </c>
      <c r="D383" s="7" t="s">
        <v>281</v>
      </c>
      <c r="E383" s="8"/>
      <c r="F383" s="9">
        <v>40</v>
      </c>
      <c r="G383" s="8"/>
      <c r="H383" s="8"/>
      <c r="I383" s="9">
        <v>0.004</v>
      </c>
      <c r="J383" s="9">
        <v>0.03</v>
      </c>
    </row>
    <row r="384" customHeight="1" spans="1:10">
      <c r="A384" s="5" t="str">
        <f t="shared" si="0"/>
        <v>Burkina Faso-Africa2005</v>
      </c>
      <c r="B384" s="6" t="s">
        <v>99</v>
      </c>
      <c r="C384" s="6" t="s">
        <v>69</v>
      </c>
      <c r="D384" s="7" t="s">
        <v>282</v>
      </c>
      <c r="E384" s="9">
        <v>0.475</v>
      </c>
      <c r="F384" s="9">
        <v>40</v>
      </c>
      <c r="G384" s="8"/>
      <c r="H384" s="9">
        <v>270</v>
      </c>
      <c r="I384" s="9">
        <v>0.005</v>
      </c>
      <c r="J384" s="9">
        <v>0.047</v>
      </c>
    </row>
    <row r="385" customHeight="1" spans="1:10">
      <c r="A385" s="5" t="str">
        <f t="shared" si="0"/>
        <v>Burkina Faso-Africa2006</v>
      </c>
      <c r="B385" s="6" t="s">
        <v>99</v>
      </c>
      <c r="C385" s="6" t="s">
        <v>69</v>
      </c>
      <c r="D385" s="7" t="s">
        <v>287</v>
      </c>
      <c r="E385" s="9">
        <v>0.476</v>
      </c>
      <c r="F385" s="9">
        <v>34</v>
      </c>
      <c r="G385" s="8"/>
      <c r="H385" s="9">
        <v>270</v>
      </c>
      <c r="I385" s="9">
        <v>0.006</v>
      </c>
      <c r="J385" s="9">
        <v>0.074</v>
      </c>
    </row>
    <row r="386" customHeight="1" spans="1:10">
      <c r="A386" s="5" t="str">
        <f t="shared" si="0"/>
        <v>Burkina Faso-Africa2007</v>
      </c>
      <c r="B386" s="6" t="s">
        <v>99</v>
      </c>
      <c r="C386" s="6" t="s">
        <v>69</v>
      </c>
      <c r="D386" s="7" t="s">
        <v>289</v>
      </c>
      <c r="E386" s="9">
        <v>0.476</v>
      </c>
      <c r="F386" s="9">
        <v>18</v>
      </c>
      <c r="G386" s="8"/>
      <c r="H386" s="9">
        <v>270</v>
      </c>
      <c r="I386" s="9">
        <v>0.008</v>
      </c>
      <c r="J386" s="9">
        <v>0.131</v>
      </c>
    </row>
    <row r="387" customHeight="1" spans="1:10">
      <c r="A387" s="5" t="str">
        <f t="shared" si="0"/>
        <v>Burkina Faso-Africa2008</v>
      </c>
      <c r="B387" s="6" t="s">
        <v>99</v>
      </c>
      <c r="C387" s="6" t="s">
        <v>69</v>
      </c>
      <c r="D387" s="7" t="s">
        <v>283</v>
      </c>
      <c r="E387" s="9">
        <v>0.445</v>
      </c>
      <c r="F387" s="9">
        <v>16</v>
      </c>
      <c r="G387" s="8"/>
      <c r="H387" s="9">
        <v>270</v>
      </c>
      <c r="I387" s="9">
        <v>0.009</v>
      </c>
      <c r="J387" s="9">
        <v>0.206</v>
      </c>
    </row>
    <row r="388" customHeight="1" spans="1:10">
      <c r="A388" s="5" t="str">
        <f t="shared" si="0"/>
        <v>Burkina Faso-Africa2009</v>
      </c>
      <c r="B388" s="6" t="s">
        <v>99</v>
      </c>
      <c r="C388" s="6" t="s">
        <v>69</v>
      </c>
      <c r="D388" s="7" t="s">
        <v>284</v>
      </c>
      <c r="E388" s="9">
        <v>0.449</v>
      </c>
      <c r="F388" s="9">
        <v>14</v>
      </c>
      <c r="G388" s="8"/>
      <c r="H388" s="9">
        <v>270</v>
      </c>
      <c r="I388" s="9">
        <v>0.011</v>
      </c>
      <c r="J388" s="9">
        <v>0.253</v>
      </c>
    </row>
    <row r="389" customHeight="1" spans="1:10">
      <c r="A389" s="5" t="str">
        <f t="shared" si="0"/>
        <v>Burkina Faso-Africa2010</v>
      </c>
      <c r="B389" s="6" t="s">
        <v>99</v>
      </c>
      <c r="C389" s="6" t="s">
        <v>69</v>
      </c>
      <c r="D389" s="7" t="s">
        <v>288</v>
      </c>
      <c r="E389" s="9">
        <v>0.448</v>
      </c>
      <c r="F389" s="9">
        <v>14</v>
      </c>
      <c r="G389" s="8"/>
      <c r="H389" s="9">
        <v>270</v>
      </c>
      <c r="I389" s="9">
        <v>0.024</v>
      </c>
      <c r="J389" s="9">
        <v>0.367</v>
      </c>
    </row>
    <row r="390" customHeight="1" spans="1:10">
      <c r="A390" s="5" t="str">
        <f t="shared" si="0"/>
        <v>Burkina Faso-Africa2011</v>
      </c>
      <c r="B390" s="6" t="s">
        <v>99</v>
      </c>
      <c r="C390" s="6" t="s">
        <v>69</v>
      </c>
      <c r="D390" s="7" t="s">
        <v>285</v>
      </c>
      <c r="E390" s="9">
        <v>0.435</v>
      </c>
      <c r="F390" s="9">
        <v>13</v>
      </c>
      <c r="G390" s="8"/>
      <c r="H390" s="9">
        <v>270</v>
      </c>
      <c r="I390" s="9">
        <v>0.03</v>
      </c>
      <c r="J390" s="9">
        <v>0.48</v>
      </c>
    </row>
    <row r="391" customHeight="1" spans="1:10">
      <c r="A391" s="5" t="str">
        <f t="shared" si="0"/>
        <v>Burkina Faso-Africa2012</v>
      </c>
      <c r="B391" s="6" t="s">
        <v>99</v>
      </c>
      <c r="C391" s="6" t="s">
        <v>69</v>
      </c>
      <c r="D391" s="7" t="s">
        <v>286</v>
      </c>
      <c r="E391" s="9">
        <v>0.435</v>
      </c>
      <c r="F391" s="9">
        <v>13</v>
      </c>
      <c r="G391" s="9">
        <v>154</v>
      </c>
      <c r="H391" s="9">
        <v>270</v>
      </c>
      <c r="I391" s="9">
        <v>0.037</v>
      </c>
      <c r="J391" s="9">
        <v>0.606</v>
      </c>
    </row>
    <row r="392" customHeight="1" spans="1:10">
      <c r="A392" s="5" t="str">
        <f t="shared" si="0"/>
        <v>Burundi-Africa2000</v>
      </c>
      <c r="B392" s="6" t="s">
        <v>100</v>
      </c>
      <c r="C392" s="6" t="s">
        <v>69</v>
      </c>
      <c r="D392" s="7" t="s">
        <v>277</v>
      </c>
      <c r="E392" s="8"/>
      <c r="F392" s="8"/>
      <c r="G392" s="8"/>
      <c r="H392" s="8"/>
      <c r="I392" s="9">
        <v>0.001</v>
      </c>
      <c r="J392" s="9">
        <v>0.002</v>
      </c>
    </row>
    <row r="393" customHeight="1" spans="1:10">
      <c r="A393" s="5" t="str">
        <f t="shared" si="0"/>
        <v>Burundi-Africa2001</v>
      </c>
      <c r="B393" s="6" t="s">
        <v>100</v>
      </c>
      <c r="C393" s="6" t="s">
        <v>69</v>
      </c>
      <c r="D393" s="7" t="s">
        <v>278</v>
      </c>
      <c r="E393" s="8"/>
      <c r="F393" s="8"/>
      <c r="G393" s="8"/>
      <c r="H393" s="8"/>
      <c r="I393" s="9">
        <v>0.001</v>
      </c>
      <c r="J393" s="9">
        <v>0.005</v>
      </c>
    </row>
    <row r="394" customHeight="1" spans="1:10">
      <c r="A394" s="5" t="str">
        <f t="shared" si="0"/>
        <v>Burundi-Africa2002</v>
      </c>
      <c r="B394" s="6" t="s">
        <v>100</v>
      </c>
      <c r="C394" s="6" t="s">
        <v>69</v>
      </c>
      <c r="D394" s="7" t="s">
        <v>279</v>
      </c>
      <c r="E394" s="8"/>
      <c r="F394" s="8"/>
      <c r="G394" s="8"/>
      <c r="H394" s="8"/>
      <c r="I394" s="9">
        <v>0.001</v>
      </c>
      <c r="J394" s="9">
        <v>0.007</v>
      </c>
    </row>
    <row r="395" customHeight="1" spans="1:10">
      <c r="A395" s="5" t="str">
        <f t="shared" si="0"/>
        <v>Burundi-Africa2003</v>
      </c>
      <c r="B395" s="6" t="s">
        <v>100</v>
      </c>
      <c r="C395" s="6" t="s">
        <v>69</v>
      </c>
      <c r="D395" s="7" t="s">
        <v>280</v>
      </c>
      <c r="E395" s="8"/>
      <c r="F395" s="9">
        <v>13</v>
      </c>
      <c r="G395" s="8"/>
      <c r="H395" s="8"/>
      <c r="I395" s="9">
        <v>0.002</v>
      </c>
      <c r="J395" s="9">
        <v>0.009</v>
      </c>
    </row>
    <row r="396" customHeight="1" spans="1:10">
      <c r="A396" s="5" t="str">
        <f t="shared" si="0"/>
        <v>Burundi-Africa2004</v>
      </c>
      <c r="B396" s="6" t="s">
        <v>100</v>
      </c>
      <c r="C396" s="6" t="s">
        <v>69</v>
      </c>
      <c r="D396" s="7" t="s">
        <v>281</v>
      </c>
      <c r="E396" s="8"/>
      <c r="F396" s="9">
        <v>13</v>
      </c>
      <c r="G396" s="8"/>
      <c r="H396" s="8"/>
      <c r="I396" s="9">
        <v>0.003</v>
      </c>
      <c r="J396" s="9">
        <v>0.013</v>
      </c>
    </row>
    <row r="397" customHeight="1" spans="1:10">
      <c r="A397" s="5" t="str">
        <f t="shared" si="0"/>
        <v>Burundi-Africa2005</v>
      </c>
      <c r="B397" s="6" t="s">
        <v>100</v>
      </c>
      <c r="C397" s="6" t="s">
        <v>69</v>
      </c>
      <c r="D397" s="7" t="s">
        <v>282</v>
      </c>
      <c r="E397" s="9">
        <v>2.797</v>
      </c>
      <c r="F397" s="9">
        <v>13</v>
      </c>
      <c r="G397" s="8"/>
      <c r="H397" s="9">
        <v>140</v>
      </c>
      <c r="I397" s="9">
        <v>0.005</v>
      </c>
      <c r="J397" s="9">
        <v>0.02</v>
      </c>
    </row>
    <row r="398" customHeight="1" spans="1:10">
      <c r="A398" s="5" t="str">
        <f t="shared" si="0"/>
        <v>Burundi-Africa2006</v>
      </c>
      <c r="B398" s="6" t="s">
        <v>100</v>
      </c>
      <c r="C398" s="6" t="s">
        <v>69</v>
      </c>
      <c r="D398" s="7" t="s">
        <v>287</v>
      </c>
      <c r="E398" s="9">
        <v>2.797</v>
      </c>
      <c r="F398" s="9">
        <v>13</v>
      </c>
      <c r="G398" s="8"/>
      <c r="H398" s="9">
        <v>140</v>
      </c>
      <c r="I398" s="9">
        <v>0.007</v>
      </c>
      <c r="J398" s="9">
        <v>0.025</v>
      </c>
    </row>
    <row r="399" customHeight="1" spans="1:10">
      <c r="A399" s="5" t="str">
        <f t="shared" si="0"/>
        <v>Burundi-Africa2007</v>
      </c>
      <c r="B399" s="6" t="s">
        <v>100</v>
      </c>
      <c r="C399" s="6" t="s">
        <v>69</v>
      </c>
      <c r="D399" s="7" t="s">
        <v>289</v>
      </c>
      <c r="E399" s="9">
        <v>2.797</v>
      </c>
      <c r="F399" s="9">
        <v>13</v>
      </c>
      <c r="G399" s="8"/>
      <c r="H399" s="9">
        <v>140</v>
      </c>
      <c r="I399" s="9">
        <v>0.007</v>
      </c>
      <c r="J399" s="9">
        <v>0.032</v>
      </c>
    </row>
    <row r="400" customHeight="1" spans="1:10">
      <c r="A400" s="5" t="str">
        <f t="shared" si="0"/>
        <v>Burundi-Africa2008</v>
      </c>
      <c r="B400" s="6" t="s">
        <v>100</v>
      </c>
      <c r="C400" s="6" t="s">
        <v>69</v>
      </c>
      <c r="D400" s="7" t="s">
        <v>283</v>
      </c>
      <c r="E400" s="9">
        <v>2.797</v>
      </c>
      <c r="F400" s="9">
        <v>13</v>
      </c>
      <c r="G400" s="8"/>
      <c r="H400" s="9">
        <v>140</v>
      </c>
      <c r="I400" s="9">
        <v>0.008</v>
      </c>
      <c r="J400" s="9">
        <v>0.056</v>
      </c>
    </row>
    <row r="401" customHeight="1" spans="1:10">
      <c r="A401" s="5" t="str">
        <f t="shared" si="0"/>
        <v>Burundi-Africa2009</v>
      </c>
      <c r="B401" s="6" t="s">
        <v>100</v>
      </c>
      <c r="C401" s="6" t="s">
        <v>69</v>
      </c>
      <c r="D401" s="7" t="s">
        <v>284</v>
      </c>
      <c r="E401" s="9">
        <v>2.797</v>
      </c>
      <c r="F401" s="9">
        <v>13</v>
      </c>
      <c r="G401" s="8"/>
      <c r="H401" s="9">
        <v>140</v>
      </c>
      <c r="I401" s="9">
        <v>0.009</v>
      </c>
      <c r="J401" s="9">
        <v>0.103</v>
      </c>
    </row>
    <row r="402" customHeight="1" spans="1:10">
      <c r="A402" s="5" t="str">
        <f t="shared" si="0"/>
        <v>Burundi-Africa2010</v>
      </c>
      <c r="B402" s="6" t="s">
        <v>100</v>
      </c>
      <c r="C402" s="6" t="s">
        <v>69</v>
      </c>
      <c r="D402" s="7" t="s">
        <v>288</v>
      </c>
      <c r="E402" s="9">
        <v>1.545</v>
      </c>
      <c r="F402" s="9">
        <v>13</v>
      </c>
      <c r="G402" s="8"/>
      <c r="H402" s="9">
        <v>211</v>
      </c>
      <c r="I402" s="9">
        <v>0.01</v>
      </c>
      <c r="J402" s="9">
        <v>0.182</v>
      </c>
    </row>
    <row r="403" customHeight="1" spans="1:10">
      <c r="A403" s="5" t="str">
        <f t="shared" si="0"/>
        <v>Burundi-Africa2011</v>
      </c>
      <c r="B403" s="6" t="s">
        <v>100</v>
      </c>
      <c r="C403" s="6" t="s">
        <v>69</v>
      </c>
      <c r="D403" s="7" t="s">
        <v>285</v>
      </c>
      <c r="E403" s="9">
        <v>0.516</v>
      </c>
      <c r="F403" s="9">
        <v>13</v>
      </c>
      <c r="G403" s="8"/>
      <c r="H403" s="9">
        <v>274</v>
      </c>
      <c r="I403" s="9">
        <v>0.011</v>
      </c>
      <c r="J403" s="9">
        <v>0.201</v>
      </c>
    </row>
    <row r="404" customHeight="1" spans="1:10">
      <c r="A404" s="5" t="str">
        <f t="shared" si="0"/>
        <v>Burundi-Africa2012</v>
      </c>
      <c r="B404" s="6" t="s">
        <v>100</v>
      </c>
      <c r="C404" s="6" t="s">
        <v>69</v>
      </c>
      <c r="D404" s="7" t="s">
        <v>286</v>
      </c>
      <c r="E404" s="9">
        <v>0.516</v>
      </c>
      <c r="F404" s="9">
        <v>8</v>
      </c>
      <c r="G404" s="9">
        <v>157</v>
      </c>
      <c r="H404" s="9">
        <v>274</v>
      </c>
      <c r="I404" s="9">
        <v>0.012</v>
      </c>
      <c r="J404" s="9">
        <v>0.228</v>
      </c>
    </row>
    <row r="405" customHeight="1" spans="1:10">
      <c r="A405" s="5" t="str">
        <f t="shared" si="0"/>
        <v>Cambodia-Asia2000</v>
      </c>
      <c r="B405" s="6" t="s">
        <v>101</v>
      </c>
      <c r="C405" s="6" t="s">
        <v>65</v>
      </c>
      <c r="D405" s="7" t="s">
        <v>277</v>
      </c>
      <c r="E405" s="8"/>
      <c r="F405" s="8"/>
      <c r="G405" s="8"/>
      <c r="H405" s="8"/>
      <c r="I405" s="9">
        <v>0</v>
      </c>
      <c r="J405" s="9">
        <v>0.011</v>
      </c>
    </row>
    <row r="406" customHeight="1" spans="1:10">
      <c r="A406" s="5" t="str">
        <f t="shared" si="0"/>
        <v>Cambodia-Asia2001</v>
      </c>
      <c r="B406" s="6" t="s">
        <v>101</v>
      </c>
      <c r="C406" s="6" t="s">
        <v>65</v>
      </c>
      <c r="D406" s="7" t="s">
        <v>278</v>
      </c>
      <c r="E406" s="8"/>
      <c r="F406" s="8"/>
      <c r="G406" s="8"/>
      <c r="H406" s="8"/>
      <c r="I406" s="9">
        <v>0.001</v>
      </c>
      <c r="J406" s="9">
        <v>0.018</v>
      </c>
    </row>
    <row r="407" customHeight="1" spans="1:10">
      <c r="A407" s="5" t="str">
        <f t="shared" si="0"/>
        <v>Cambodia-Asia2002</v>
      </c>
      <c r="B407" s="6" t="s">
        <v>101</v>
      </c>
      <c r="C407" s="6" t="s">
        <v>65</v>
      </c>
      <c r="D407" s="7" t="s">
        <v>279</v>
      </c>
      <c r="E407" s="8"/>
      <c r="F407" s="8"/>
      <c r="G407" s="8"/>
      <c r="H407" s="8"/>
      <c r="I407" s="9">
        <v>0.002</v>
      </c>
      <c r="J407" s="9">
        <v>0.03</v>
      </c>
    </row>
    <row r="408" customHeight="1" spans="1:10">
      <c r="A408" s="5" t="str">
        <f t="shared" si="0"/>
        <v>Cambodia-Asia2003</v>
      </c>
      <c r="B408" s="6" t="s">
        <v>101</v>
      </c>
      <c r="C408" s="6" t="s">
        <v>65</v>
      </c>
      <c r="D408" s="7" t="s">
        <v>280</v>
      </c>
      <c r="E408" s="8"/>
      <c r="F408" s="9">
        <v>94</v>
      </c>
      <c r="G408" s="8"/>
      <c r="H408" s="8"/>
      <c r="I408" s="9">
        <v>0.003</v>
      </c>
      <c r="J408" s="9">
        <v>0.039</v>
      </c>
    </row>
    <row r="409" customHeight="1" spans="1:10">
      <c r="A409" s="5" t="str">
        <f t="shared" si="0"/>
        <v>Cambodia-Asia2004</v>
      </c>
      <c r="B409" s="6" t="s">
        <v>101</v>
      </c>
      <c r="C409" s="6" t="s">
        <v>65</v>
      </c>
      <c r="D409" s="7" t="s">
        <v>281</v>
      </c>
      <c r="E409" s="8"/>
      <c r="F409" s="9">
        <v>94</v>
      </c>
      <c r="G409" s="8"/>
      <c r="H409" s="8"/>
      <c r="I409" s="9">
        <v>0.003</v>
      </c>
      <c r="J409" s="9">
        <v>0.066</v>
      </c>
    </row>
    <row r="410" customHeight="1" spans="1:10">
      <c r="A410" s="5" t="str">
        <f t="shared" si="0"/>
        <v>Cambodia-Asia2005</v>
      </c>
      <c r="B410" s="6" t="s">
        <v>101</v>
      </c>
      <c r="C410" s="6" t="s">
        <v>65</v>
      </c>
      <c r="D410" s="7" t="s">
        <v>282</v>
      </c>
      <c r="E410" s="9">
        <v>0.215</v>
      </c>
      <c r="F410" s="9">
        <v>86</v>
      </c>
      <c r="G410" s="8"/>
      <c r="H410" s="9">
        <v>137</v>
      </c>
      <c r="I410" s="9">
        <v>0.003</v>
      </c>
      <c r="J410" s="9">
        <v>0.08</v>
      </c>
    </row>
    <row r="411" customHeight="1" spans="1:10">
      <c r="A411" s="5" t="str">
        <f t="shared" si="0"/>
        <v>Cambodia-Asia2006</v>
      </c>
      <c r="B411" s="6" t="s">
        <v>101</v>
      </c>
      <c r="C411" s="6" t="s">
        <v>65</v>
      </c>
      <c r="D411" s="7" t="s">
        <v>287</v>
      </c>
      <c r="E411" s="9">
        <v>0.215</v>
      </c>
      <c r="F411" s="9">
        <v>86</v>
      </c>
      <c r="G411" s="8"/>
      <c r="H411" s="9">
        <v>137</v>
      </c>
      <c r="I411" s="9">
        <v>0.005</v>
      </c>
      <c r="J411" s="9">
        <v>0.127</v>
      </c>
    </row>
    <row r="412" customHeight="1" spans="1:10">
      <c r="A412" s="5" t="str">
        <f t="shared" si="0"/>
        <v>Cambodia-Asia2007</v>
      </c>
      <c r="B412" s="6" t="s">
        <v>101</v>
      </c>
      <c r="C412" s="6" t="s">
        <v>65</v>
      </c>
      <c r="D412" s="7" t="s">
        <v>289</v>
      </c>
      <c r="E412" s="9">
        <v>0.215</v>
      </c>
      <c r="F412" s="9">
        <v>86</v>
      </c>
      <c r="G412" s="8"/>
      <c r="H412" s="9">
        <v>137</v>
      </c>
      <c r="I412" s="9">
        <v>0.005</v>
      </c>
      <c r="J412" s="9">
        <v>0.188</v>
      </c>
    </row>
    <row r="413" customHeight="1" spans="1:10">
      <c r="A413" s="5" t="str">
        <f t="shared" si="0"/>
        <v>Cambodia-Asia2008</v>
      </c>
      <c r="B413" s="6" t="s">
        <v>101</v>
      </c>
      <c r="C413" s="6" t="s">
        <v>65</v>
      </c>
      <c r="D413" s="7" t="s">
        <v>283</v>
      </c>
      <c r="E413" s="9">
        <v>0.215</v>
      </c>
      <c r="F413" s="9">
        <v>102</v>
      </c>
      <c r="G413" s="8"/>
      <c r="H413" s="9">
        <v>137</v>
      </c>
      <c r="I413" s="9">
        <v>0.005</v>
      </c>
      <c r="J413" s="9">
        <v>0.304</v>
      </c>
    </row>
    <row r="414" customHeight="1" spans="1:10">
      <c r="A414" s="5" t="str">
        <f t="shared" si="0"/>
        <v>Cambodia-Asia2009</v>
      </c>
      <c r="B414" s="6" t="s">
        <v>101</v>
      </c>
      <c r="C414" s="6" t="s">
        <v>65</v>
      </c>
      <c r="D414" s="7" t="s">
        <v>284</v>
      </c>
      <c r="E414" s="9">
        <v>0.217</v>
      </c>
      <c r="F414" s="9">
        <v>102</v>
      </c>
      <c r="G414" s="8"/>
      <c r="H414" s="9">
        <v>173</v>
      </c>
      <c r="I414" s="9">
        <v>0.005</v>
      </c>
      <c r="J414" s="9">
        <v>0.443</v>
      </c>
    </row>
    <row r="415" customHeight="1" spans="1:10">
      <c r="A415" s="5" t="str">
        <f t="shared" si="0"/>
        <v>Cambodia-Asia2010</v>
      </c>
      <c r="B415" s="6" t="s">
        <v>101</v>
      </c>
      <c r="C415" s="6" t="s">
        <v>65</v>
      </c>
      <c r="D415" s="7" t="s">
        <v>288</v>
      </c>
      <c r="E415" s="9">
        <v>0.214</v>
      </c>
      <c r="F415" s="9">
        <v>102</v>
      </c>
      <c r="G415" s="8"/>
      <c r="H415" s="9">
        <v>173</v>
      </c>
      <c r="I415" s="9">
        <v>0.013</v>
      </c>
      <c r="J415" s="9">
        <v>0.567</v>
      </c>
    </row>
    <row r="416" customHeight="1" spans="1:10">
      <c r="A416" s="5" t="str">
        <f t="shared" si="0"/>
        <v>Cambodia-Asia2011</v>
      </c>
      <c r="B416" s="6" t="s">
        <v>101</v>
      </c>
      <c r="C416" s="6" t="s">
        <v>65</v>
      </c>
      <c r="D416" s="7" t="s">
        <v>285</v>
      </c>
      <c r="E416" s="9">
        <v>0.214</v>
      </c>
      <c r="F416" s="9">
        <v>102</v>
      </c>
      <c r="G416" s="8"/>
      <c r="H416" s="9">
        <v>173</v>
      </c>
      <c r="I416" s="9">
        <v>0.031</v>
      </c>
      <c r="J416" s="9">
        <v>0.942</v>
      </c>
    </row>
    <row r="417" customHeight="1" spans="1:10">
      <c r="A417" s="5" t="str">
        <f t="shared" si="0"/>
        <v>Cambodia-Asia2012</v>
      </c>
      <c r="B417" s="6" t="s">
        <v>101</v>
      </c>
      <c r="C417" s="6" t="s">
        <v>65</v>
      </c>
      <c r="D417" s="7" t="s">
        <v>286</v>
      </c>
      <c r="E417" s="9">
        <v>0.214</v>
      </c>
      <c r="F417" s="9">
        <v>102</v>
      </c>
      <c r="G417" s="9">
        <v>135</v>
      </c>
      <c r="H417" s="9">
        <v>173</v>
      </c>
      <c r="I417" s="9">
        <v>0.049</v>
      </c>
      <c r="J417" s="9">
        <v>1.285</v>
      </c>
    </row>
    <row r="418" customHeight="1" spans="1:10">
      <c r="A418" s="5" t="str">
        <f t="shared" si="0"/>
        <v>Cameroon-Africa2000</v>
      </c>
      <c r="B418" s="6" t="s">
        <v>102</v>
      </c>
      <c r="C418" s="6" t="s">
        <v>69</v>
      </c>
      <c r="D418" s="7" t="s">
        <v>277</v>
      </c>
      <c r="E418" s="8"/>
      <c r="F418" s="8"/>
      <c r="G418" s="8"/>
      <c r="H418" s="8"/>
      <c r="I418" s="9">
        <v>0.003</v>
      </c>
      <c r="J418" s="9">
        <v>0.006</v>
      </c>
    </row>
    <row r="419" customHeight="1" spans="1:10">
      <c r="A419" s="5" t="str">
        <f t="shared" si="0"/>
        <v>Cameroon-Africa2001</v>
      </c>
      <c r="B419" s="6" t="s">
        <v>102</v>
      </c>
      <c r="C419" s="6" t="s">
        <v>69</v>
      </c>
      <c r="D419" s="7" t="s">
        <v>278</v>
      </c>
      <c r="E419" s="8"/>
      <c r="F419" s="8"/>
      <c r="G419" s="8"/>
      <c r="H419" s="8"/>
      <c r="I419" s="9">
        <v>0.003</v>
      </c>
      <c r="J419" s="9">
        <v>0.026</v>
      </c>
    </row>
    <row r="420" customHeight="1" spans="1:10">
      <c r="A420" s="5" t="str">
        <f t="shared" si="0"/>
        <v>Cameroon-Africa2002</v>
      </c>
      <c r="B420" s="6" t="s">
        <v>102</v>
      </c>
      <c r="C420" s="6" t="s">
        <v>69</v>
      </c>
      <c r="D420" s="7" t="s">
        <v>279</v>
      </c>
      <c r="E420" s="8"/>
      <c r="F420" s="8"/>
      <c r="G420" s="8"/>
      <c r="H420" s="8"/>
      <c r="I420" s="9">
        <v>0.004</v>
      </c>
      <c r="J420" s="9">
        <v>0.042</v>
      </c>
    </row>
    <row r="421" customHeight="1" spans="1:10">
      <c r="A421" s="5" t="str">
        <f t="shared" si="0"/>
        <v>Cameroon-Africa2003</v>
      </c>
      <c r="B421" s="6" t="s">
        <v>102</v>
      </c>
      <c r="C421" s="6" t="s">
        <v>69</v>
      </c>
      <c r="D421" s="7" t="s">
        <v>280</v>
      </c>
      <c r="E421" s="8"/>
      <c r="F421" s="9">
        <v>45</v>
      </c>
      <c r="G421" s="8"/>
      <c r="H421" s="8"/>
      <c r="I421" s="9">
        <v>0.006</v>
      </c>
      <c r="J421" s="9">
        <v>0.063</v>
      </c>
    </row>
    <row r="422" customHeight="1" spans="1:10">
      <c r="A422" s="5" t="str">
        <f t="shared" si="0"/>
        <v>Cameroon-Africa2004</v>
      </c>
      <c r="B422" s="6" t="s">
        <v>102</v>
      </c>
      <c r="C422" s="6" t="s">
        <v>69</v>
      </c>
      <c r="D422" s="7" t="s">
        <v>281</v>
      </c>
      <c r="E422" s="8"/>
      <c r="F422" s="9">
        <v>45</v>
      </c>
      <c r="G422" s="8"/>
      <c r="H422" s="8"/>
      <c r="I422" s="9">
        <v>0.01</v>
      </c>
      <c r="J422" s="9">
        <v>0.087</v>
      </c>
    </row>
    <row r="423" customHeight="1" spans="1:10">
      <c r="A423" s="5" t="str">
        <f t="shared" si="0"/>
        <v>Cameroon-Africa2005</v>
      </c>
      <c r="B423" s="6" t="s">
        <v>102</v>
      </c>
      <c r="C423" s="6" t="s">
        <v>69</v>
      </c>
      <c r="D423" s="7" t="s">
        <v>282</v>
      </c>
      <c r="E423" s="9">
        <v>0.506</v>
      </c>
      <c r="F423" s="9">
        <v>45</v>
      </c>
      <c r="G423" s="8"/>
      <c r="H423" s="9">
        <v>654</v>
      </c>
      <c r="I423" s="9">
        <v>0.014</v>
      </c>
      <c r="J423" s="9">
        <v>0.124</v>
      </c>
    </row>
    <row r="424" customHeight="1" spans="1:10">
      <c r="A424" s="5" t="str">
        <f t="shared" si="0"/>
        <v>Cameroon-Africa2006</v>
      </c>
      <c r="B424" s="6" t="s">
        <v>102</v>
      </c>
      <c r="C424" s="6" t="s">
        <v>69</v>
      </c>
      <c r="D424" s="7" t="s">
        <v>287</v>
      </c>
      <c r="E424" s="9">
        <v>0.508</v>
      </c>
      <c r="F424" s="9">
        <v>45</v>
      </c>
      <c r="G424" s="8"/>
      <c r="H424" s="9">
        <v>654</v>
      </c>
      <c r="I424" s="9">
        <v>0.02</v>
      </c>
      <c r="J424" s="9">
        <v>0.168</v>
      </c>
    </row>
    <row r="425" customHeight="1" spans="1:10">
      <c r="A425" s="5" t="str">
        <f t="shared" si="0"/>
        <v>Cameroon-Africa2007</v>
      </c>
      <c r="B425" s="6" t="s">
        <v>102</v>
      </c>
      <c r="C425" s="6" t="s">
        <v>69</v>
      </c>
      <c r="D425" s="7" t="s">
        <v>289</v>
      </c>
      <c r="E425" s="9">
        <v>0.508</v>
      </c>
      <c r="F425" s="9">
        <v>38</v>
      </c>
      <c r="G425" s="8"/>
      <c r="H425" s="9">
        <v>654</v>
      </c>
      <c r="I425" s="9">
        <v>0.029</v>
      </c>
      <c r="J425" s="9">
        <v>0.238</v>
      </c>
    </row>
    <row r="426" customHeight="1" spans="1:10">
      <c r="A426" s="5" t="str">
        <f t="shared" si="0"/>
        <v>Cameroon-Africa2008</v>
      </c>
      <c r="B426" s="6" t="s">
        <v>102</v>
      </c>
      <c r="C426" s="6" t="s">
        <v>69</v>
      </c>
      <c r="D426" s="7" t="s">
        <v>283</v>
      </c>
      <c r="E426" s="9">
        <v>0.504</v>
      </c>
      <c r="F426" s="9">
        <v>38</v>
      </c>
      <c r="G426" s="8"/>
      <c r="H426" s="9">
        <v>654</v>
      </c>
      <c r="I426" s="9">
        <v>0.034</v>
      </c>
      <c r="J426" s="9">
        <v>0.314</v>
      </c>
    </row>
    <row r="427" customHeight="1" spans="1:10">
      <c r="A427" s="5" t="str">
        <f t="shared" si="0"/>
        <v>Cameroon-Africa2009</v>
      </c>
      <c r="B427" s="6" t="s">
        <v>102</v>
      </c>
      <c r="C427" s="6" t="s">
        <v>69</v>
      </c>
      <c r="D427" s="7" t="s">
        <v>284</v>
      </c>
      <c r="E427" s="9">
        <v>0.488</v>
      </c>
      <c r="F427" s="9">
        <v>35</v>
      </c>
      <c r="G427" s="8"/>
      <c r="H427" s="9">
        <v>654</v>
      </c>
      <c r="I427" s="9">
        <v>0.038</v>
      </c>
      <c r="J427" s="9">
        <v>0.398</v>
      </c>
    </row>
    <row r="428" customHeight="1" spans="1:10">
      <c r="A428" s="5" t="str">
        <f t="shared" si="0"/>
        <v>Cameroon-Africa2010</v>
      </c>
      <c r="B428" s="6" t="s">
        <v>102</v>
      </c>
      <c r="C428" s="6" t="s">
        <v>69</v>
      </c>
      <c r="D428" s="7" t="s">
        <v>288</v>
      </c>
      <c r="E428" s="9">
        <v>0.488</v>
      </c>
      <c r="F428" s="9">
        <v>19</v>
      </c>
      <c r="G428" s="8"/>
      <c r="H428" s="9">
        <v>654</v>
      </c>
      <c r="I428" s="9">
        <v>0.043</v>
      </c>
      <c r="J428" s="9">
        <v>0.419</v>
      </c>
    </row>
    <row r="429" customHeight="1" spans="1:10">
      <c r="A429" s="5" t="str">
        <f t="shared" si="0"/>
        <v>Cameroon-Africa2011</v>
      </c>
      <c r="B429" s="6" t="s">
        <v>102</v>
      </c>
      <c r="C429" s="6" t="s">
        <v>69</v>
      </c>
      <c r="D429" s="7" t="s">
        <v>285</v>
      </c>
      <c r="E429" s="9">
        <v>0.488</v>
      </c>
      <c r="F429" s="9">
        <v>15</v>
      </c>
      <c r="G429" s="8"/>
      <c r="H429" s="9">
        <v>654</v>
      </c>
      <c r="I429" s="9">
        <v>0.05</v>
      </c>
      <c r="J429" s="9">
        <v>0.496</v>
      </c>
    </row>
    <row r="430" customHeight="1" spans="1:10">
      <c r="A430" s="5" t="str">
        <f t="shared" si="0"/>
        <v>Cameroon-Africa2012</v>
      </c>
      <c r="B430" s="6" t="s">
        <v>102</v>
      </c>
      <c r="C430" s="6" t="s">
        <v>69</v>
      </c>
      <c r="D430" s="7" t="s">
        <v>286</v>
      </c>
      <c r="E430" s="9">
        <v>0.488</v>
      </c>
      <c r="F430" s="9">
        <v>15</v>
      </c>
      <c r="G430" s="9">
        <v>162</v>
      </c>
      <c r="H430" s="9">
        <v>654</v>
      </c>
      <c r="I430" s="9">
        <v>0.057</v>
      </c>
      <c r="J430" s="9">
        <v>0.604</v>
      </c>
    </row>
    <row r="431" customHeight="1" spans="1:10">
      <c r="A431" s="5" t="str">
        <f t="shared" si="0"/>
        <v>Canada-The Americas2000</v>
      </c>
      <c r="B431" s="6" t="s">
        <v>103</v>
      </c>
      <c r="C431" s="6" t="s">
        <v>75</v>
      </c>
      <c r="D431" s="7" t="s">
        <v>277</v>
      </c>
      <c r="E431" s="8"/>
      <c r="F431" s="8"/>
      <c r="G431" s="8"/>
      <c r="H431" s="8"/>
      <c r="I431" s="9">
        <v>0.513</v>
      </c>
      <c r="J431" s="9">
        <v>0.284</v>
      </c>
    </row>
    <row r="432" customHeight="1" spans="1:10">
      <c r="A432" s="5" t="str">
        <f t="shared" si="0"/>
        <v>Canada-The Americas2001</v>
      </c>
      <c r="B432" s="6" t="s">
        <v>103</v>
      </c>
      <c r="C432" s="6" t="s">
        <v>75</v>
      </c>
      <c r="D432" s="7" t="s">
        <v>278</v>
      </c>
      <c r="E432" s="8"/>
      <c r="F432" s="8"/>
      <c r="G432" s="8"/>
      <c r="H432" s="8"/>
      <c r="I432" s="9">
        <v>0.602</v>
      </c>
      <c r="J432" s="9">
        <v>0.344</v>
      </c>
    </row>
    <row r="433" customHeight="1" spans="1:10">
      <c r="A433" s="5" t="str">
        <f t="shared" si="0"/>
        <v>Canada-The Americas2002</v>
      </c>
      <c r="B433" s="6" t="s">
        <v>103</v>
      </c>
      <c r="C433" s="6" t="s">
        <v>75</v>
      </c>
      <c r="D433" s="7" t="s">
        <v>279</v>
      </c>
      <c r="E433" s="8"/>
      <c r="F433" s="8"/>
      <c r="G433" s="8"/>
      <c r="H433" s="8"/>
      <c r="I433" s="9">
        <v>0.616</v>
      </c>
      <c r="J433" s="9">
        <v>0.379</v>
      </c>
    </row>
    <row r="434" customHeight="1" spans="1:10">
      <c r="A434" s="5" t="str">
        <f t="shared" si="0"/>
        <v>Canada-The Americas2003</v>
      </c>
      <c r="B434" s="6" t="s">
        <v>103</v>
      </c>
      <c r="C434" s="6" t="s">
        <v>75</v>
      </c>
      <c r="D434" s="7" t="s">
        <v>280</v>
      </c>
      <c r="E434" s="8"/>
      <c r="F434" s="9">
        <v>3</v>
      </c>
      <c r="G434" s="8"/>
      <c r="H434" s="8"/>
      <c r="I434" s="9">
        <v>0.642</v>
      </c>
      <c r="J434" s="9">
        <v>0.421</v>
      </c>
    </row>
    <row r="435" customHeight="1" spans="1:10">
      <c r="A435" s="5" t="str">
        <f t="shared" si="0"/>
        <v>Canada-The Americas2004</v>
      </c>
      <c r="B435" s="6" t="s">
        <v>103</v>
      </c>
      <c r="C435" s="6" t="s">
        <v>75</v>
      </c>
      <c r="D435" s="7" t="s">
        <v>281</v>
      </c>
      <c r="E435" s="8"/>
      <c r="F435" s="9">
        <v>3</v>
      </c>
      <c r="G435" s="8"/>
      <c r="H435" s="8"/>
      <c r="I435" s="9">
        <v>0.66</v>
      </c>
      <c r="J435" s="9">
        <v>0.471</v>
      </c>
    </row>
    <row r="436" customHeight="1" spans="1:10">
      <c r="A436" s="5" t="str">
        <f t="shared" si="0"/>
        <v>Canada-The Americas2005</v>
      </c>
      <c r="B436" s="6" t="s">
        <v>103</v>
      </c>
      <c r="C436" s="6" t="s">
        <v>75</v>
      </c>
      <c r="D436" s="7" t="s">
        <v>282</v>
      </c>
      <c r="E436" s="9">
        <v>0.475</v>
      </c>
      <c r="F436" s="9">
        <v>3</v>
      </c>
      <c r="G436" s="8"/>
      <c r="H436" s="9">
        <v>119</v>
      </c>
      <c r="I436" s="9">
        <v>0.717</v>
      </c>
      <c r="J436" s="9">
        <v>0.528</v>
      </c>
    </row>
    <row r="437" customHeight="1" spans="1:10">
      <c r="A437" s="5" t="str">
        <f t="shared" si="0"/>
        <v>Canada-The Americas2006</v>
      </c>
      <c r="B437" s="6" t="s">
        <v>103</v>
      </c>
      <c r="C437" s="6" t="s">
        <v>75</v>
      </c>
      <c r="D437" s="7" t="s">
        <v>287</v>
      </c>
      <c r="E437" s="9">
        <v>0.45</v>
      </c>
      <c r="F437" s="9">
        <v>3</v>
      </c>
      <c r="G437" s="8"/>
      <c r="H437" s="9">
        <v>119</v>
      </c>
      <c r="I437" s="9">
        <v>0.724</v>
      </c>
      <c r="J437" s="9">
        <v>0.575</v>
      </c>
    </row>
    <row r="438" customHeight="1" spans="1:10">
      <c r="A438" s="5" t="str">
        <f t="shared" si="0"/>
        <v>Canada-The Americas2007</v>
      </c>
      <c r="B438" s="6" t="s">
        <v>103</v>
      </c>
      <c r="C438" s="6" t="s">
        <v>75</v>
      </c>
      <c r="D438" s="7" t="s">
        <v>289</v>
      </c>
      <c r="E438" s="9">
        <v>0.443</v>
      </c>
      <c r="F438" s="9">
        <v>3</v>
      </c>
      <c r="G438" s="8"/>
      <c r="H438" s="9">
        <v>119</v>
      </c>
      <c r="I438" s="9">
        <v>0.732</v>
      </c>
      <c r="J438" s="9">
        <v>0.615</v>
      </c>
    </row>
    <row r="439" customHeight="1" spans="1:10">
      <c r="A439" s="5" t="str">
        <f t="shared" si="0"/>
        <v>Canada-The Americas2008</v>
      </c>
      <c r="B439" s="6" t="s">
        <v>103</v>
      </c>
      <c r="C439" s="6" t="s">
        <v>75</v>
      </c>
      <c r="D439" s="7" t="s">
        <v>283</v>
      </c>
      <c r="E439" s="9">
        <v>0.441</v>
      </c>
      <c r="F439" s="9">
        <v>5</v>
      </c>
      <c r="G439" s="8"/>
      <c r="H439" s="9">
        <v>119</v>
      </c>
      <c r="I439" s="9">
        <v>0.767</v>
      </c>
      <c r="J439" s="9">
        <v>0.662</v>
      </c>
    </row>
    <row r="440" customHeight="1" spans="1:10">
      <c r="A440" s="5" t="str">
        <f t="shared" si="0"/>
        <v>Canada-The Americas2009</v>
      </c>
      <c r="B440" s="6" t="s">
        <v>103</v>
      </c>
      <c r="C440" s="6" t="s">
        <v>75</v>
      </c>
      <c r="D440" s="7" t="s">
        <v>284</v>
      </c>
      <c r="E440" s="9">
        <v>0.423</v>
      </c>
      <c r="F440" s="9">
        <v>5</v>
      </c>
      <c r="G440" s="8"/>
      <c r="H440" s="9">
        <v>119</v>
      </c>
      <c r="I440" s="9">
        <v>0.803</v>
      </c>
      <c r="J440" s="9">
        <v>0.705</v>
      </c>
    </row>
    <row r="441" customHeight="1" spans="1:10">
      <c r="A441" s="5" t="str">
        <f t="shared" si="0"/>
        <v>Canada-The Americas2010</v>
      </c>
      <c r="B441" s="6" t="s">
        <v>103</v>
      </c>
      <c r="C441" s="6" t="s">
        <v>75</v>
      </c>
      <c r="D441" s="7" t="s">
        <v>288</v>
      </c>
      <c r="E441" s="9">
        <v>0.277</v>
      </c>
      <c r="F441" s="9">
        <v>5</v>
      </c>
      <c r="G441" s="8"/>
      <c r="H441" s="9">
        <v>131</v>
      </c>
      <c r="I441" s="9">
        <v>0.803</v>
      </c>
      <c r="J441" s="9">
        <v>0.757</v>
      </c>
    </row>
    <row r="442" customHeight="1" spans="1:10">
      <c r="A442" s="5" t="str">
        <f t="shared" si="0"/>
        <v>Canada-The Americas2011</v>
      </c>
      <c r="B442" s="6" t="s">
        <v>103</v>
      </c>
      <c r="C442" s="6" t="s">
        <v>75</v>
      </c>
      <c r="D442" s="7" t="s">
        <v>285</v>
      </c>
      <c r="E442" s="9">
        <v>0.261</v>
      </c>
      <c r="F442" s="9">
        <v>5</v>
      </c>
      <c r="G442" s="8"/>
      <c r="H442" s="9">
        <v>131</v>
      </c>
      <c r="I442" s="9">
        <v>0.83</v>
      </c>
      <c r="J442" s="9">
        <v>0.794</v>
      </c>
    </row>
    <row r="443" customHeight="1" spans="1:10">
      <c r="A443" s="5" t="str">
        <f t="shared" si="0"/>
        <v>Canada-The Americas2012</v>
      </c>
      <c r="B443" s="6" t="s">
        <v>103</v>
      </c>
      <c r="C443" s="6" t="s">
        <v>75</v>
      </c>
      <c r="D443" s="7" t="s">
        <v>286</v>
      </c>
      <c r="E443" s="9">
        <v>0.246</v>
      </c>
      <c r="F443" s="9">
        <v>5</v>
      </c>
      <c r="G443" s="9">
        <v>17</v>
      </c>
      <c r="H443" s="9">
        <v>131</v>
      </c>
      <c r="I443" s="9">
        <v>0.83</v>
      </c>
      <c r="J443" s="9">
        <v>0.801</v>
      </c>
    </row>
    <row r="444" customHeight="1" spans="1:10">
      <c r="A444" s="5" t="str">
        <f t="shared" si="0"/>
        <v>Cayman Islands-The Americas2000</v>
      </c>
      <c r="B444" s="6" t="s">
        <v>104</v>
      </c>
      <c r="C444" s="6" t="s">
        <v>75</v>
      </c>
      <c r="D444" s="7" t="s">
        <v>277</v>
      </c>
      <c r="E444" s="8"/>
      <c r="F444" s="8"/>
      <c r="G444" s="8"/>
      <c r="H444" s="8"/>
      <c r="I444" s="8"/>
      <c r="J444" s="9">
        <v>0.257</v>
      </c>
    </row>
    <row r="445" customHeight="1" spans="1:10">
      <c r="A445" s="5" t="str">
        <f t="shared" si="0"/>
        <v>Cayman Islands-The Americas2001</v>
      </c>
      <c r="B445" s="6" t="s">
        <v>104</v>
      </c>
      <c r="C445" s="6" t="s">
        <v>75</v>
      </c>
      <c r="D445" s="7" t="s">
        <v>278</v>
      </c>
      <c r="E445" s="8"/>
      <c r="F445" s="8"/>
      <c r="G445" s="8"/>
      <c r="H445" s="8"/>
      <c r="I445" s="8"/>
      <c r="J445" s="9">
        <v>0.392</v>
      </c>
    </row>
    <row r="446" customHeight="1" spans="1:10">
      <c r="A446" s="5" t="str">
        <f t="shared" si="0"/>
        <v>Cayman Islands-The Americas2002</v>
      </c>
      <c r="B446" s="6" t="s">
        <v>104</v>
      </c>
      <c r="C446" s="6" t="s">
        <v>75</v>
      </c>
      <c r="D446" s="7" t="s">
        <v>279</v>
      </c>
      <c r="E446" s="8"/>
      <c r="F446" s="8"/>
      <c r="G446" s="8"/>
      <c r="H446" s="8"/>
      <c r="I446" s="8"/>
      <c r="J446" s="9">
        <v>0.425</v>
      </c>
    </row>
    <row r="447" customHeight="1" spans="1:10">
      <c r="A447" s="5" t="str">
        <f t="shared" si="0"/>
        <v>Cayman Islands-The Americas2003</v>
      </c>
      <c r="B447" s="6" t="s">
        <v>104</v>
      </c>
      <c r="C447" s="6" t="s">
        <v>75</v>
      </c>
      <c r="D447" s="7" t="s">
        <v>280</v>
      </c>
      <c r="E447" s="8"/>
      <c r="F447" s="8"/>
      <c r="G447" s="8"/>
      <c r="H447" s="8"/>
      <c r="I447" s="8"/>
      <c r="J447" s="9">
        <v>0.457</v>
      </c>
    </row>
    <row r="448" customHeight="1" spans="1:10">
      <c r="A448" s="5" t="str">
        <f t="shared" si="0"/>
        <v>Cayman Islands-The Americas2004</v>
      </c>
      <c r="B448" s="6" t="s">
        <v>104</v>
      </c>
      <c r="C448" s="6" t="s">
        <v>75</v>
      </c>
      <c r="D448" s="7" t="s">
        <v>281</v>
      </c>
      <c r="E448" s="8"/>
      <c r="F448" s="8"/>
      <c r="G448" s="8"/>
      <c r="H448" s="8"/>
      <c r="I448" s="8"/>
      <c r="J448" s="9">
        <v>0.715</v>
      </c>
    </row>
    <row r="449" customHeight="1" spans="1:10">
      <c r="A449" s="5" t="str">
        <f t="shared" si="0"/>
        <v>Cayman Islands-The Americas2005</v>
      </c>
      <c r="B449" s="6" t="s">
        <v>104</v>
      </c>
      <c r="C449" s="6" t="s">
        <v>75</v>
      </c>
      <c r="D449" s="7" t="s">
        <v>282</v>
      </c>
      <c r="E449" s="8"/>
      <c r="F449" s="8"/>
      <c r="G449" s="8"/>
      <c r="H449" s="8"/>
      <c r="I449" s="9">
        <v>0.38</v>
      </c>
      <c r="J449" s="9">
        <v>1.665</v>
      </c>
    </row>
    <row r="450" customHeight="1" spans="1:10">
      <c r="A450" s="5" t="str">
        <f t="shared" si="0"/>
        <v>Cayman Islands-The Americas2006</v>
      </c>
      <c r="B450" s="6" t="s">
        <v>104</v>
      </c>
      <c r="C450" s="6" t="s">
        <v>75</v>
      </c>
      <c r="D450" s="7" t="s">
        <v>287</v>
      </c>
      <c r="E450" s="8"/>
      <c r="F450" s="8"/>
      <c r="G450" s="8"/>
      <c r="H450" s="8"/>
      <c r="I450" s="9">
        <v>0.445</v>
      </c>
      <c r="J450" s="9">
        <v>1.85</v>
      </c>
    </row>
    <row r="451" customHeight="1" spans="1:10">
      <c r="A451" s="5" t="str">
        <f t="shared" si="0"/>
        <v>Cayman Islands-The Americas2007</v>
      </c>
      <c r="B451" s="6" t="s">
        <v>104</v>
      </c>
      <c r="C451" s="6" t="s">
        <v>75</v>
      </c>
      <c r="D451" s="7" t="s">
        <v>289</v>
      </c>
      <c r="E451" s="8"/>
      <c r="F451" s="8"/>
      <c r="G451" s="8"/>
      <c r="H451" s="8"/>
      <c r="I451" s="9">
        <v>0.52</v>
      </c>
      <c r="J451" s="9">
        <v>1.972</v>
      </c>
    </row>
    <row r="452" customHeight="1" spans="1:10">
      <c r="A452" s="5" t="str">
        <f t="shared" si="0"/>
        <v>Cayman Islands-The Americas2008</v>
      </c>
      <c r="B452" s="6" t="s">
        <v>104</v>
      </c>
      <c r="C452" s="6" t="s">
        <v>75</v>
      </c>
      <c r="D452" s="7" t="s">
        <v>283</v>
      </c>
      <c r="E452" s="8"/>
      <c r="F452" s="8"/>
      <c r="G452" s="8"/>
      <c r="H452" s="8"/>
      <c r="I452" s="9">
        <v>0.61</v>
      </c>
      <c r="J452" s="9">
        <v>1.858</v>
      </c>
    </row>
    <row r="453" customHeight="1" spans="1:10">
      <c r="A453" s="5" t="str">
        <f t="shared" si="0"/>
        <v>Cayman Islands-The Americas2009</v>
      </c>
      <c r="B453" s="6" t="s">
        <v>104</v>
      </c>
      <c r="C453" s="6" t="s">
        <v>75</v>
      </c>
      <c r="D453" s="7" t="s">
        <v>284</v>
      </c>
      <c r="E453" s="8"/>
      <c r="F453" s="8"/>
      <c r="G453" s="8"/>
      <c r="H453" s="8"/>
      <c r="I453" s="9">
        <v>0.645</v>
      </c>
      <c r="J453" s="9">
        <v>2.003</v>
      </c>
    </row>
    <row r="454" customHeight="1" spans="1:10">
      <c r="A454" s="5" t="str">
        <f t="shared" si="0"/>
        <v>Cayman Islands-The Americas2010</v>
      </c>
      <c r="B454" s="6" t="s">
        <v>104</v>
      </c>
      <c r="C454" s="6" t="s">
        <v>75</v>
      </c>
      <c r="D454" s="7" t="s">
        <v>288</v>
      </c>
      <c r="E454" s="8"/>
      <c r="F454" s="8"/>
      <c r="G454" s="8"/>
      <c r="H454" s="8"/>
      <c r="I454" s="9">
        <v>0.66</v>
      </c>
      <c r="J454" s="9">
        <v>1.812</v>
      </c>
    </row>
    <row r="455" customHeight="1" spans="1:10">
      <c r="A455" s="5" t="str">
        <f t="shared" si="0"/>
        <v>Cayman Islands-The Americas2011</v>
      </c>
      <c r="B455" s="6" t="s">
        <v>104</v>
      </c>
      <c r="C455" s="6" t="s">
        <v>75</v>
      </c>
      <c r="D455" s="7" t="s">
        <v>285</v>
      </c>
      <c r="E455" s="8"/>
      <c r="F455" s="8"/>
      <c r="G455" s="8"/>
      <c r="H455" s="8"/>
      <c r="I455" s="9">
        <v>0.695</v>
      </c>
      <c r="J455" s="9">
        <v>1.71</v>
      </c>
    </row>
    <row r="456" customHeight="1" spans="1:10">
      <c r="A456" s="5" t="str">
        <f t="shared" si="0"/>
        <v>Cayman Islands-The Americas2012</v>
      </c>
      <c r="B456" s="6" t="s">
        <v>104</v>
      </c>
      <c r="C456" s="6" t="s">
        <v>75</v>
      </c>
      <c r="D456" s="7" t="s">
        <v>286</v>
      </c>
      <c r="E456" s="8"/>
      <c r="F456" s="8"/>
      <c r="G456" s="8"/>
      <c r="H456" s="8"/>
      <c r="I456" s="9">
        <v>0.741</v>
      </c>
      <c r="J456" s="9">
        <v>1.717</v>
      </c>
    </row>
    <row r="457" customHeight="1" spans="1:10">
      <c r="A457" s="5" t="str">
        <f t="shared" si="0"/>
        <v>Central African Republic-Africa2000</v>
      </c>
      <c r="B457" s="6" t="s">
        <v>105</v>
      </c>
      <c r="C457" s="6" t="s">
        <v>69</v>
      </c>
      <c r="D457" s="7" t="s">
        <v>277</v>
      </c>
      <c r="E457" s="8"/>
      <c r="F457" s="8"/>
      <c r="G457" s="8"/>
      <c r="H457" s="8"/>
      <c r="I457" s="9">
        <v>0.001</v>
      </c>
      <c r="J457" s="9">
        <v>0.001</v>
      </c>
    </row>
    <row r="458" customHeight="1" spans="1:10">
      <c r="A458" s="5" t="str">
        <f t="shared" si="0"/>
        <v>Central African Republic-Africa2001</v>
      </c>
      <c r="B458" s="6" t="s">
        <v>105</v>
      </c>
      <c r="C458" s="6" t="s">
        <v>69</v>
      </c>
      <c r="D458" s="7" t="s">
        <v>278</v>
      </c>
      <c r="E458" s="8"/>
      <c r="F458" s="8"/>
      <c r="G458" s="8"/>
      <c r="H458" s="8"/>
      <c r="I458" s="9">
        <v>0.001</v>
      </c>
      <c r="J458" s="9">
        <v>0.003</v>
      </c>
    </row>
    <row r="459" customHeight="1" spans="1:10">
      <c r="A459" s="5" t="str">
        <f t="shared" si="0"/>
        <v>Central African Republic-Africa2002</v>
      </c>
      <c r="B459" s="6" t="s">
        <v>105</v>
      </c>
      <c r="C459" s="6" t="s">
        <v>69</v>
      </c>
      <c r="D459" s="7" t="s">
        <v>279</v>
      </c>
      <c r="E459" s="8"/>
      <c r="F459" s="8"/>
      <c r="G459" s="8"/>
      <c r="H459" s="8"/>
      <c r="I459" s="9">
        <v>0.001</v>
      </c>
      <c r="J459" s="9">
        <v>0.003</v>
      </c>
    </row>
    <row r="460" customHeight="1" spans="1:10">
      <c r="A460" s="5" t="str">
        <f t="shared" si="0"/>
        <v>Central African Republic-Africa2003</v>
      </c>
      <c r="B460" s="6" t="s">
        <v>105</v>
      </c>
      <c r="C460" s="6" t="s">
        <v>69</v>
      </c>
      <c r="D460" s="7" t="s">
        <v>280</v>
      </c>
      <c r="E460" s="8"/>
      <c r="F460" s="9">
        <v>22</v>
      </c>
      <c r="G460" s="8"/>
      <c r="H460" s="8"/>
      <c r="I460" s="9">
        <v>0.002</v>
      </c>
      <c r="J460" s="9">
        <v>0.01</v>
      </c>
    </row>
    <row r="461" customHeight="1" spans="1:10">
      <c r="A461" s="5" t="str">
        <f t="shared" si="0"/>
        <v>Central African Republic-Africa2004</v>
      </c>
      <c r="B461" s="6" t="s">
        <v>105</v>
      </c>
      <c r="C461" s="6" t="s">
        <v>69</v>
      </c>
      <c r="D461" s="7" t="s">
        <v>281</v>
      </c>
      <c r="E461" s="8"/>
      <c r="F461" s="9">
        <v>22</v>
      </c>
      <c r="G461" s="8"/>
      <c r="H461" s="8"/>
      <c r="I461" s="9">
        <v>0.002</v>
      </c>
      <c r="J461" s="9">
        <v>0.015</v>
      </c>
    </row>
    <row r="462" customHeight="1" spans="1:10">
      <c r="A462" s="5" t="str">
        <f t="shared" si="0"/>
        <v>Central African Republic-Africa2005</v>
      </c>
      <c r="B462" s="6" t="s">
        <v>105</v>
      </c>
      <c r="C462" s="6" t="s">
        <v>69</v>
      </c>
      <c r="D462" s="7" t="s">
        <v>282</v>
      </c>
      <c r="E462" s="9">
        <v>0.657</v>
      </c>
      <c r="F462" s="9">
        <v>22</v>
      </c>
      <c r="G462" s="8"/>
      <c r="H462" s="9">
        <v>504</v>
      </c>
      <c r="I462" s="9">
        <v>0.003</v>
      </c>
      <c r="J462" s="9">
        <v>0.025</v>
      </c>
    </row>
    <row r="463" customHeight="1" spans="1:10">
      <c r="A463" s="5" t="str">
        <f t="shared" si="0"/>
        <v>Central African Republic-Africa2006</v>
      </c>
      <c r="B463" s="6" t="s">
        <v>105</v>
      </c>
      <c r="C463" s="6" t="s">
        <v>69</v>
      </c>
      <c r="D463" s="7" t="s">
        <v>287</v>
      </c>
      <c r="E463" s="9">
        <v>2.038</v>
      </c>
      <c r="F463" s="9">
        <v>22</v>
      </c>
      <c r="G463" s="8"/>
      <c r="H463" s="9">
        <v>504</v>
      </c>
      <c r="I463" s="9">
        <v>0.003</v>
      </c>
      <c r="J463" s="9">
        <v>0.027</v>
      </c>
    </row>
    <row r="464" customHeight="1" spans="1:10">
      <c r="A464" s="5" t="str">
        <f t="shared" si="0"/>
        <v>Central African Republic-Africa2007</v>
      </c>
      <c r="B464" s="6" t="s">
        <v>105</v>
      </c>
      <c r="C464" s="6" t="s">
        <v>69</v>
      </c>
      <c r="D464" s="7" t="s">
        <v>289</v>
      </c>
      <c r="E464" s="9">
        <v>2.038</v>
      </c>
      <c r="F464" s="9">
        <v>22</v>
      </c>
      <c r="G464" s="8"/>
      <c r="H464" s="9">
        <v>504</v>
      </c>
      <c r="I464" s="9">
        <v>0.004</v>
      </c>
      <c r="J464" s="9">
        <v>0.083</v>
      </c>
    </row>
    <row r="465" customHeight="1" spans="1:10">
      <c r="A465" s="5" t="str">
        <f t="shared" si="0"/>
        <v>Central African Republic-Africa2008</v>
      </c>
      <c r="B465" s="6" t="s">
        <v>105</v>
      </c>
      <c r="C465" s="6" t="s">
        <v>69</v>
      </c>
      <c r="D465" s="7" t="s">
        <v>283</v>
      </c>
      <c r="E465" s="9">
        <v>2.038</v>
      </c>
      <c r="F465" s="9">
        <v>22</v>
      </c>
      <c r="G465" s="8"/>
      <c r="H465" s="9">
        <v>504</v>
      </c>
      <c r="I465" s="9">
        <v>0.01</v>
      </c>
      <c r="J465" s="9">
        <v>0.136</v>
      </c>
    </row>
    <row r="466" customHeight="1" spans="1:10">
      <c r="A466" s="5" t="str">
        <f t="shared" si="0"/>
        <v>Central African Republic-Africa2009</v>
      </c>
      <c r="B466" s="6" t="s">
        <v>105</v>
      </c>
      <c r="C466" s="6" t="s">
        <v>69</v>
      </c>
      <c r="D466" s="7" t="s">
        <v>284</v>
      </c>
      <c r="E466" s="9">
        <v>2.038</v>
      </c>
      <c r="F466" s="9">
        <v>23</v>
      </c>
      <c r="G466" s="8"/>
      <c r="H466" s="9">
        <v>504</v>
      </c>
      <c r="I466" s="9">
        <v>0.018</v>
      </c>
      <c r="J466" s="9">
        <v>0.202</v>
      </c>
    </row>
    <row r="467" customHeight="1" spans="1:10">
      <c r="A467" s="5" t="str">
        <f t="shared" si="0"/>
        <v>Central African Republic-Africa2010</v>
      </c>
      <c r="B467" s="6" t="s">
        <v>105</v>
      </c>
      <c r="C467" s="6" t="s">
        <v>69</v>
      </c>
      <c r="D467" s="7" t="s">
        <v>288</v>
      </c>
      <c r="E467" s="9">
        <v>2.038</v>
      </c>
      <c r="F467" s="9">
        <v>23</v>
      </c>
      <c r="G467" s="8"/>
      <c r="H467" s="9">
        <v>504</v>
      </c>
      <c r="I467" s="9">
        <v>0.02</v>
      </c>
      <c r="J467" s="9">
        <v>0.225</v>
      </c>
    </row>
    <row r="468" customHeight="1" spans="1:10">
      <c r="A468" s="5" t="str">
        <f t="shared" si="0"/>
        <v>Central African Republic-Africa2011</v>
      </c>
      <c r="B468" s="6" t="s">
        <v>105</v>
      </c>
      <c r="C468" s="6" t="s">
        <v>69</v>
      </c>
      <c r="D468" s="7" t="s">
        <v>285</v>
      </c>
      <c r="E468" s="9">
        <v>0.546</v>
      </c>
      <c r="F468" s="9">
        <v>22</v>
      </c>
      <c r="G468" s="8"/>
      <c r="H468" s="9">
        <v>504</v>
      </c>
      <c r="I468" s="9">
        <v>0.022</v>
      </c>
      <c r="J468" s="9">
        <v>0.224</v>
      </c>
    </row>
    <row r="469" customHeight="1" spans="1:10">
      <c r="A469" s="5" t="str">
        <f t="shared" si="0"/>
        <v>Central African Republic-Africa2012</v>
      </c>
      <c r="B469" s="6" t="s">
        <v>105</v>
      </c>
      <c r="C469" s="6" t="s">
        <v>69</v>
      </c>
      <c r="D469" s="7" t="s">
        <v>286</v>
      </c>
      <c r="E469" s="9">
        <v>0.674</v>
      </c>
      <c r="F469" s="9">
        <v>22</v>
      </c>
      <c r="G469" s="9">
        <v>187</v>
      </c>
      <c r="H469" s="9">
        <v>483</v>
      </c>
      <c r="I469" s="9">
        <v>0.03</v>
      </c>
      <c r="J469" s="9">
        <v>0.253</v>
      </c>
    </row>
    <row r="470" customHeight="1" spans="1:10">
      <c r="A470" s="5" t="str">
        <f t="shared" si="0"/>
        <v>Chad-Africa2000</v>
      </c>
      <c r="B470" s="6" t="s">
        <v>106</v>
      </c>
      <c r="C470" s="6" t="s">
        <v>69</v>
      </c>
      <c r="D470" s="7" t="s">
        <v>277</v>
      </c>
      <c r="E470" s="8"/>
      <c r="F470" s="8"/>
      <c r="G470" s="8"/>
      <c r="H470" s="8"/>
      <c r="I470" s="9">
        <v>0</v>
      </c>
      <c r="J470" s="9">
        <v>0.001</v>
      </c>
    </row>
    <row r="471" customHeight="1" spans="1:10">
      <c r="A471" s="5" t="str">
        <f t="shared" si="0"/>
        <v>Chad-Africa2001</v>
      </c>
      <c r="B471" s="6" t="s">
        <v>106</v>
      </c>
      <c r="C471" s="6" t="s">
        <v>69</v>
      </c>
      <c r="D471" s="7" t="s">
        <v>278</v>
      </c>
      <c r="E471" s="8"/>
      <c r="F471" s="8"/>
      <c r="G471" s="8"/>
      <c r="H471" s="8"/>
      <c r="I471" s="9">
        <v>0</v>
      </c>
      <c r="J471" s="9">
        <v>0.003</v>
      </c>
    </row>
    <row r="472" customHeight="1" spans="1:10">
      <c r="A472" s="5" t="str">
        <f t="shared" si="0"/>
        <v>Chad-Africa2002</v>
      </c>
      <c r="B472" s="6" t="s">
        <v>106</v>
      </c>
      <c r="C472" s="6" t="s">
        <v>69</v>
      </c>
      <c r="D472" s="7" t="s">
        <v>279</v>
      </c>
      <c r="E472" s="8"/>
      <c r="F472" s="8"/>
      <c r="G472" s="8"/>
      <c r="H472" s="8"/>
      <c r="I472" s="9">
        <v>0.002</v>
      </c>
      <c r="J472" s="9">
        <v>0.004</v>
      </c>
    </row>
    <row r="473" customHeight="1" spans="1:10">
      <c r="A473" s="5" t="str">
        <f t="shared" si="0"/>
        <v>Chad-Africa2003</v>
      </c>
      <c r="B473" s="6" t="s">
        <v>106</v>
      </c>
      <c r="C473" s="6" t="s">
        <v>69</v>
      </c>
      <c r="D473" s="7" t="s">
        <v>280</v>
      </c>
      <c r="E473" s="8"/>
      <c r="F473" s="9">
        <v>64</v>
      </c>
      <c r="G473" s="8"/>
      <c r="H473" s="8"/>
      <c r="I473" s="9">
        <v>0.003</v>
      </c>
      <c r="J473" s="9">
        <v>0.007</v>
      </c>
    </row>
    <row r="474" customHeight="1" spans="1:10">
      <c r="A474" s="5" t="str">
        <f t="shared" si="0"/>
        <v>Chad-Africa2004</v>
      </c>
      <c r="B474" s="6" t="s">
        <v>106</v>
      </c>
      <c r="C474" s="6" t="s">
        <v>69</v>
      </c>
      <c r="D474" s="7" t="s">
        <v>281</v>
      </c>
      <c r="E474" s="8"/>
      <c r="F474" s="9">
        <v>64</v>
      </c>
      <c r="G474" s="8"/>
      <c r="H474" s="8"/>
      <c r="I474" s="9">
        <v>0.004</v>
      </c>
      <c r="J474" s="9">
        <v>0.013</v>
      </c>
    </row>
    <row r="475" customHeight="1" spans="1:10">
      <c r="A475" s="5" t="str">
        <f t="shared" si="0"/>
        <v>Chad-Africa2005</v>
      </c>
      <c r="B475" s="6" t="s">
        <v>106</v>
      </c>
      <c r="C475" s="6" t="s">
        <v>69</v>
      </c>
      <c r="D475" s="7" t="s">
        <v>282</v>
      </c>
      <c r="E475" s="9">
        <v>0.74</v>
      </c>
      <c r="F475" s="9">
        <v>64</v>
      </c>
      <c r="G475" s="8"/>
      <c r="H475" s="9">
        <v>732</v>
      </c>
      <c r="I475" s="9">
        <v>0.004</v>
      </c>
      <c r="J475" s="9">
        <v>0.021</v>
      </c>
    </row>
    <row r="476" customHeight="1" spans="1:10">
      <c r="A476" s="5" t="str">
        <f t="shared" si="0"/>
        <v>Chad-Africa2006</v>
      </c>
      <c r="B476" s="6" t="s">
        <v>106</v>
      </c>
      <c r="C476" s="6" t="s">
        <v>69</v>
      </c>
      <c r="D476" s="7" t="s">
        <v>287</v>
      </c>
      <c r="E476" s="9">
        <v>0.74</v>
      </c>
      <c r="F476" s="9">
        <v>64</v>
      </c>
      <c r="G476" s="8"/>
      <c r="H476" s="9">
        <v>732</v>
      </c>
      <c r="I476" s="9">
        <v>0.006</v>
      </c>
      <c r="J476" s="9">
        <v>0.045</v>
      </c>
    </row>
    <row r="477" customHeight="1" spans="1:10">
      <c r="A477" s="5" t="str">
        <f t="shared" si="0"/>
        <v>Chad-Africa2007</v>
      </c>
      <c r="B477" s="6" t="s">
        <v>106</v>
      </c>
      <c r="C477" s="6" t="s">
        <v>69</v>
      </c>
      <c r="D477" s="7" t="s">
        <v>289</v>
      </c>
      <c r="E477" s="9">
        <v>0.74</v>
      </c>
      <c r="F477" s="9">
        <v>64</v>
      </c>
      <c r="G477" s="8"/>
      <c r="H477" s="9">
        <v>732</v>
      </c>
      <c r="I477" s="9">
        <v>0.008</v>
      </c>
      <c r="J477" s="9">
        <v>0.086</v>
      </c>
    </row>
    <row r="478" customHeight="1" spans="1:10">
      <c r="A478" s="5" t="str">
        <f t="shared" si="0"/>
        <v>Chad-Africa2008</v>
      </c>
      <c r="B478" s="6" t="s">
        <v>106</v>
      </c>
      <c r="C478" s="6" t="s">
        <v>69</v>
      </c>
      <c r="D478" s="7" t="s">
        <v>283</v>
      </c>
      <c r="E478" s="9">
        <v>0.713</v>
      </c>
      <c r="F478" s="9">
        <v>64</v>
      </c>
      <c r="G478" s="8"/>
      <c r="H478" s="9">
        <v>732</v>
      </c>
      <c r="I478" s="9">
        <v>0.012</v>
      </c>
      <c r="J478" s="9">
        <v>0.145</v>
      </c>
    </row>
    <row r="479" customHeight="1" spans="1:10">
      <c r="A479" s="5" t="str">
        <f t="shared" si="0"/>
        <v>Chad-Africa2009</v>
      </c>
      <c r="B479" s="6" t="s">
        <v>106</v>
      </c>
      <c r="C479" s="6" t="s">
        <v>69</v>
      </c>
      <c r="D479" s="7" t="s">
        <v>284</v>
      </c>
      <c r="E479" s="9">
        <v>0.713</v>
      </c>
      <c r="F479" s="9">
        <v>64</v>
      </c>
      <c r="G479" s="8"/>
      <c r="H479" s="9">
        <v>732</v>
      </c>
      <c r="I479" s="9">
        <v>0.015</v>
      </c>
      <c r="J479" s="9">
        <v>0.201</v>
      </c>
    </row>
    <row r="480" customHeight="1" spans="1:10">
      <c r="A480" s="5" t="str">
        <f t="shared" si="0"/>
        <v>Chad-Africa2010</v>
      </c>
      <c r="B480" s="6" t="s">
        <v>106</v>
      </c>
      <c r="C480" s="6" t="s">
        <v>69</v>
      </c>
      <c r="D480" s="7" t="s">
        <v>288</v>
      </c>
      <c r="E480" s="9">
        <v>0.758</v>
      </c>
      <c r="F480" s="9">
        <v>64</v>
      </c>
      <c r="G480" s="8"/>
      <c r="H480" s="9">
        <v>732</v>
      </c>
      <c r="I480" s="9">
        <v>0.017</v>
      </c>
      <c r="J480" s="9">
        <v>0.245</v>
      </c>
    </row>
    <row r="481" customHeight="1" spans="1:10">
      <c r="A481" s="5" t="str">
        <f t="shared" si="0"/>
        <v>Chad-Africa2011</v>
      </c>
      <c r="B481" s="6" t="s">
        <v>106</v>
      </c>
      <c r="C481" s="6" t="s">
        <v>69</v>
      </c>
      <c r="D481" s="7" t="s">
        <v>285</v>
      </c>
      <c r="E481" s="9">
        <v>0.758</v>
      </c>
      <c r="F481" s="9">
        <v>55</v>
      </c>
      <c r="G481" s="8"/>
      <c r="H481" s="9">
        <v>732</v>
      </c>
      <c r="I481" s="9">
        <v>0.019</v>
      </c>
      <c r="J481" s="9">
        <v>0.303</v>
      </c>
    </row>
    <row r="482" customHeight="1" spans="1:10">
      <c r="A482" s="5" t="str">
        <f t="shared" si="0"/>
        <v>Chad-Africa2012</v>
      </c>
      <c r="B482" s="6" t="s">
        <v>106</v>
      </c>
      <c r="C482" s="6" t="s">
        <v>69</v>
      </c>
      <c r="D482" s="7" t="s">
        <v>286</v>
      </c>
      <c r="E482" s="9">
        <v>0.757</v>
      </c>
      <c r="F482" s="9">
        <v>62</v>
      </c>
      <c r="G482" s="9">
        <v>189</v>
      </c>
      <c r="H482" s="9">
        <v>732</v>
      </c>
      <c r="I482" s="9">
        <v>0.021</v>
      </c>
      <c r="J482" s="9">
        <v>0.354</v>
      </c>
    </row>
    <row r="483" customHeight="1" spans="1:10">
      <c r="A483" s="5" t="str">
        <f t="shared" si="0"/>
        <v>Chile-The Americas2000</v>
      </c>
      <c r="B483" s="6" t="s">
        <v>107</v>
      </c>
      <c r="C483" s="6" t="s">
        <v>75</v>
      </c>
      <c r="D483" s="7" t="s">
        <v>277</v>
      </c>
      <c r="E483" s="8"/>
      <c r="F483" s="8"/>
      <c r="G483" s="8"/>
      <c r="H483" s="8"/>
      <c r="I483" s="9">
        <v>0.166</v>
      </c>
      <c r="J483" s="9">
        <v>0.22</v>
      </c>
    </row>
    <row r="484" customHeight="1" spans="1:10">
      <c r="A484" s="5" t="str">
        <f t="shared" si="0"/>
        <v>Chile-The Americas2001</v>
      </c>
      <c r="B484" s="6" t="s">
        <v>107</v>
      </c>
      <c r="C484" s="6" t="s">
        <v>75</v>
      </c>
      <c r="D484" s="7" t="s">
        <v>278</v>
      </c>
      <c r="E484" s="8"/>
      <c r="F484" s="8"/>
      <c r="G484" s="8"/>
      <c r="H484" s="8"/>
      <c r="I484" s="9">
        <v>0.191</v>
      </c>
      <c r="J484" s="9">
        <v>0.326</v>
      </c>
    </row>
    <row r="485" customHeight="1" spans="1:10">
      <c r="A485" s="5" t="str">
        <f t="shared" si="0"/>
        <v>Chile-The Americas2002</v>
      </c>
      <c r="B485" s="6" t="s">
        <v>107</v>
      </c>
      <c r="C485" s="6" t="s">
        <v>75</v>
      </c>
      <c r="D485" s="7" t="s">
        <v>279</v>
      </c>
      <c r="E485" s="8"/>
      <c r="F485" s="8"/>
      <c r="G485" s="8"/>
      <c r="H485" s="8"/>
      <c r="I485" s="9">
        <v>0.221</v>
      </c>
      <c r="J485" s="9">
        <v>0.395</v>
      </c>
    </row>
    <row r="486" customHeight="1" spans="1:10">
      <c r="A486" s="5" t="str">
        <f t="shared" si="0"/>
        <v>Chile-The Americas2003</v>
      </c>
      <c r="B486" s="6" t="s">
        <v>107</v>
      </c>
      <c r="C486" s="6" t="s">
        <v>75</v>
      </c>
      <c r="D486" s="7" t="s">
        <v>280</v>
      </c>
      <c r="E486" s="8"/>
      <c r="F486" s="9">
        <v>27</v>
      </c>
      <c r="G486" s="8"/>
      <c r="H486" s="8"/>
      <c r="I486" s="9">
        <v>0.255</v>
      </c>
      <c r="J486" s="9">
        <v>0.454</v>
      </c>
    </row>
    <row r="487" customHeight="1" spans="1:10">
      <c r="A487" s="5" t="str">
        <f t="shared" si="0"/>
        <v>Chile-The Americas2004</v>
      </c>
      <c r="B487" s="6" t="s">
        <v>107</v>
      </c>
      <c r="C487" s="6" t="s">
        <v>75</v>
      </c>
      <c r="D487" s="7" t="s">
        <v>281</v>
      </c>
      <c r="E487" s="8"/>
      <c r="F487" s="9">
        <v>27</v>
      </c>
      <c r="G487" s="8"/>
      <c r="H487" s="8"/>
      <c r="I487" s="9">
        <v>0.282</v>
      </c>
      <c r="J487" s="9">
        <v>0.573</v>
      </c>
    </row>
    <row r="488" customHeight="1" spans="1:10">
      <c r="A488" s="5" t="str">
        <f t="shared" si="0"/>
        <v>Chile-The Americas2005</v>
      </c>
      <c r="B488" s="6" t="s">
        <v>107</v>
      </c>
      <c r="C488" s="6" t="s">
        <v>75</v>
      </c>
      <c r="D488" s="7" t="s">
        <v>282</v>
      </c>
      <c r="E488" s="9">
        <v>0.253</v>
      </c>
      <c r="F488" s="9">
        <v>27</v>
      </c>
      <c r="G488" s="8"/>
      <c r="H488" s="9">
        <v>316</v>
      </c>
      <c r="I488" s="9">
        <v>0.312</v>
      </c>
      <c r="J488" s="9">
        <v>0.647</v>
      </c>
    </row>
    <row r="489" customHeight="1" spans="1:10">
      <c r="A489" s="5" t="str">
        <f t="shared" si="0"/>
        <v>Chile-The Americas2006</v>
      </c>
      <c r="B489" s="6" t="s">
        <v>107</v>
      </c>
      <c r="C489" s="6" t="s">
        <v>75</v>
      </c>
      <c r="D489" s="7" t="s">
        <v>287</v>
      </c>
      <c r="E489" s="9">
        <v>0.251</v>
      </c>
      <c r="F489" s="9">
        <v>27</v>
      </c>
      <c r="G489" s="8"/>
      <c r="H489" s="9">
        <v>316</v>
      </c>
      <c r="I489" s="9">
        <v>0.345</v>
      </c>
      <c r="J489" s="9">
        <v>0.754</v>
      </c>
    </row>
    <row r="490" customHeight="1" spans="1:10">
      <c r="A490" s="5" t="str">
        <f t="shared" si="0"/>
        <v>Chile-The Americas2007</v>
      </c>
      <c r="B490" s="6" t="s">
        <v>107</v>
      </c>
      <c r="C490" s="6" t="s">
        <v>75</v>
      </c>
      <c r="D490" s="7" t="s">
        <v>289</v>
      </c>
      <c r="E490" s="9">
        <v>0.251</v>
      </c>
      <c r="F490" s="9">
        <v>27</v>
      </c>
      <c r="G490" s="8"/>
      <c r="H490" s="9">
        <v>316</v>
      </c>
      <c r="I490" s="9">
        <v>0.359</v>
      </c>
      <c r="J490" s="9">
        <v>0.837</v>
      </c>
    </row>
    <row r="491" customHeight="1" spans="1:10">
      <c r="A491" s="5" t="str">
        <f t="shared" si="0"/>
        <v>Chile-The Americas2008</v>
      </c>
      <c r="B491" s="6" t="s">
        <v>107</v>
      </c>
      <c r="C491" s="6" t="s">
        <v>75</v>
      </c>
      <c r="D491" s="7" t="s">
        <v>283</v>
      </c>
      <c r="E491" s="9">
        <v>0.251</v>
      </c>
      <c r="F491" s="9">
        <v>27</v>
      </c>
      <c r="G491" s="8"/>
      <c r="H491" s="9">
        <v>316</v>
      </c>
      <c r="I491" s="9">
        <v>0.373</v>
      </c>
      <c r="J491" s="9">
        <v>0.879</v>
      </c>
    </row>
    <row r="492" customHeight="1" spans="1:10">
      <c r="A492" s="5" t="str">
        <f t="shared" si="0"/>
        <v>Chile-The Americas2009</v>
      </c>
      <c r="B492" s="6" t="s">
        <v>107</v>
      </c>
      <c r="C492" s="6" t="s">
        <v>75</v>
      </c>
      <c r="D492" s="7" t="s">
        <v>284</v>
      </c>
      <c r="E492" s="9">
        <v>0.248</v>
      </c>
      <c r="F492" s="9">
        <v>27</v>
      </c>
      <c r="G492" s="8"/>
      <c r="H492" s="9">
        <v>316</v>
      </c>
      <c r="I492" s="9">
        <v>0.416</v>
      </c>
      <c r="J492" s="9">
        <v>0.968</v>
      </c>
    </row>
    <row r="493" customHeight="1" spans="1:10">
      <c r="A493" s="5" t="str">
        <f t="shared" si="0"/>
        <v>Chile-The Americas2010</v>
      </c>
      <c r="B493" s="6" t="s">
        <v>107</v>
      </c>
      <c r="C493" s="6" t="s">
        <v>75</v>
      </c>
      <c r="D493" s="7" t="s">
        <v>288</v>
      </c>
      <c r="E493" s="9">
        <v>0.245</v>
      </c>
      <c r="F493" s="9">
        <v>22</v>
      </c>
      <c r="G493" s="8"/>
      <c r="H493" s="9">
        <v>316</v>
      </c>
      <c r="I493" s="9">
        <v>0.45</v>
      </c>
      <c r="J493" s="9">
        <v>1.158</v>
      </c>
    </row>
    <row r="494" customHeight="1" spans="1:10">
      <c r="A494" s="5" t="str">
        <f t="shared" si="0"/>
        <v>Chile-The Americas2011</v>
      </c>
      <c r="B494" s="6" t="s">
        <v>107</v>
      </c>
      <c r="C494" s="6" t="s">
        <v>75</v>
      </c>
      <c r="D494" s="7" t="s">
        <v>285</v>
      </c>
      <c r="E494" s="9">
        <v>0.245</v>
      </c>
      <c r="F494" s="9">
        <v>8</v>
      </c>
      <c r="G494" s="8"/>
      <c r="H494" s="9">
        <v>316</v>
      </c>
      <c r="I494" s="9">
        <v>0.522</v>
      </c>
      <c r="J494" s="9">
        <v>1.289</v>
      </c>
    </row>
    <row r="495" customHeight="1" spans="1:10">
      <c r="A495" s="5" t="str">
        <f t="shared" si="0"/>
        <v>Chile-The Americas2012</v>
      </c>
      <c r="B495" s="6" t="s">
        <v>107</v>
      </c>
      <c r="C495" s="6" t="s">
        <v>75</v>
      </c>
      <c r="D495" s="7" t="s">
        <v>286</v>
      </c>
      <c r="E495" s="9">
        <v>0.277</v>
      </c>
      <c r="F495" s="9">
        <v>8</v>
      </c>
      <c r="G495" s="9">
        <v>34</v>
      </c>
      <c r="H495" s="9">
        <v>291</v>
      </c>
      <c r="I495" s="9">
        <v>0.614</v>
      </c>
      <c r="J495" s="9">
        <v>1.371</v>
      </c>
    </row>
    <row r="496" customHeight="1" spans="1:10">
      <c r="A496" s="5" t="str">
        <f t="shared" si="0"/>
        <v>China-Asia2000</v>
      </c>
      <c r="B496" s="6" t="s">
        <v>108</v>
      </c>
      <c r="C496" s="6" t="s">
        <v>65</v>
      </c>
      <c r="D496" s="7" t="s">
        <v>277</v>
      </c>
      <c r="E496" s="8"/>
      <c r="F496" s="8"/>
      <c r="G496" s="8"/>
      <c r="H496" s="8"/>
      <c r="I496" s="9">
        <v>0.018</v>
      </c>
      <c r="J496" s="9">
        <v>0.067</v>
      </c>
    </row>
    <row r="497" customHeight="1" spans="1:10">
      <c r="A497" s="5" t="str">
        <f t="shared" si="0"/>
        <v>China-Asia2001</v>
      </c>
      <c r="B497" s="6" t="s">
        <v>108</v>
      </c>
      <c r="C497" s="6" t="s">
        <v>65</v>
      </c>
      <c r="D497" s="7" t="s">
        <v>278</v>
      </c>
      <c r="E497" s="8"/>
      <c r="F497" s="8"/>
      <c r="G497" s="8"/>
      <c r="H497" s="8"/>
      <c r="I497" s="9">
        <v>0.026</v>
      </c>
      <c r="J497" s="9">
        <v>0.112</v>
      </c>
    </row>
    <row r="498" customHeight="1" spans="1:10">
      <c r="A498" s="5" t="str">
        <f t="shared" si="0"/>
        <v>China-Asia2002</v>
      </c>
      <c r="B498" s="6" t="s">
        <v>108</v>
      </c>
      <c r="C498" s="6" t="s">
        <v>65</v>
      </c>
      <c r="D498" s="7" t="s">
        <v>279</v>
      </c>
      <c r="E498" s="8"/>
      <c r="F498" s="8"/>
      <c r="G498" s="8"/>
      <c r="H498" s="8"/>
      <c r="I498" s="9">
        <v>0.046</v>
      </c>
      <c r="J498" s="9">
        <v>0.159</v>
      </c>
    </row>
    <row r="499" customHeight="1" spans="1:10">
      <c r="A499" s="5" t="str">
        <f t="shared" si="0"/>
        <v>China-Asia2003</v>
      </c>
      <c r="B499" s="6" t="s">
        <v>108</v>
      </c>
      <c r="C499" s="6" t="s">
        <v>65</v>
      </c>
      <c r="D499" s="7" t="s">
        <v>280</v>
      </c>
      <c r="E499" s="8"/>
      <c r="F499" s="9">
        <v>48</v>
      </c>
      <c r="G499" s="8"/>
      <c r="H499" s="8"/>
      <c r="I499" s="9">
        <v>0.062</v>
      </c>
      <c r="J499" s="9">
        <v>0.207</v>
      </c>
    </row>
    <row r="500" customHeight="1" spans="1:10">
      <c r="A500" s="5" t="str">
        <f t="shared" si="0"/>
        <v>China-Asia2004</v>
      </c>
      <c r="B500" s="6" t="s">
        <v>108</v>
      </c>
      <c r="C500" s="6" t="s">
        <v>65</v>
      </c>
      <c r="D500" s="7" t="s">
        <v>281</v>
      </c>
      <c r="E500" s="8"/>
      <c r="F500" s="9">
        <v>48</v>
      </c>
      <c r="G500" s="8"/>
      <c r="H500" s="8"/>
      <c r="I500" s="9">
        <v>0.073</v>
      </c>
      <c r="J500" s="9">
        <v>0.256</v>
      </c>
    </row>
    <row r="501" customHeight="1" spans="1:10">
      <c r="A501" s="5" t="str">
        <f t="shared" si="0"/>
        <v>China-Asia2005</v>
      </c>
      <c r="B501" s="6" t="s">
        <v>108</v>
      </c>
      <c r="C501" s="6" t="s">
        <v>65</v>
      </c>
      <c r="D501" s="7" t="s">
        <v>282</v>
      </c>
      <c r="E501" s="9">
        <v>0.8</v>
      </c>
      <c r="F501" s="9">
        <v>48</v>
      </c>
      <c r="G501" s="8"/>
      <c r="H501" s="9">
        <v>832</v>
      </c>
      <c r="I501" s="9">
        <v>0.085</v>
      </c>
      <c r="J501" s="9">
        <v>0.298</v>
      </c>
    </row>
    <row r="502" customHeight="1" spans="1:10">
      <c r="A502" s="5" t="str">
        <f t="shared" si="0"/>
        <v>China-Asia2006</v>
      </c>
      <c r="B502" s="6" t="s">
        <v>108</v>
      </c>
      <c r="C502" s="6" t="s">
        <v>65</v>
      </c>
      <c r="D502" s="7" t="s">
        <v>287</v>
      </c>
      <c r="E502" s="9">
        <v>0.807</v>
      </c>
      <c r="F502" s="9">
        <v>35</v>
      </c>
      <c r="G502" s="8"/>
      <c r="H502" s="9">
        <v>832</v>
      </c>
      <c r="I502" s="9">
        <v>0.105</v>
      </c>
      <c r="J502" s="9">
        <v>0.348</v>
      </c>
    </row>
    <row r="503" customHeight="1" spans="1:10">
      <c r="A503" s="5" t="str">
        <f t="shared" si="0"/>
        <v>China-Asia2007</v>
      </c>
      <c r="B503" s="6" t="s">
        <v>108</v>
      </c>
      <c r="C503" s="6" t="s">
        <v>65</v>
      </c>
      <c r="D503" s="7" t="s">
        <v>289</v>
      </c>
      <c r="E503" s="9">
        <v>0.812</v>
      </c>
      <c r="F503" s="9">
        <v>35</v>
      </c>
      <c r="G503" s="8"/>
      <c r="H503" s="9">
        <v>832</v>
      </c>
      <c r="I503" s="9">
        <v>0.16</v>
      </c>
      <c r="J503" s="9">
        <v>0.41</v>
      </c>
    </row>
    <row r="504" customHeight="1" spans="1:10">
      <c r="A504" s="5" t="str">
        <f t="shared" si="0"/>
        <v>China-Asia2008</v>
      </c>
      <c r="B504" s="6" t="s">
        <v>108</v>
      </c>
      <c r="C504" s="6" t="s">
        <v>65</v>
      </c>
      <c r="D504" s="7" t="s">
        <v>283</v>
      </c>
      <c r="E504" s="9">
        <v>0.799</v>
      </c>
      <c r="F504" s="9">
        <v>41</v>
      </c>
      <c r="G504" s="8"/>
      <c r="H504" s="9">
        <v>464</v>
      </c>
      <c r="I504" s="9">
        <v>0.226</v>
      </c>
      <c r="J504" s="9">
        <v>0.478</v>
      </c>
    </row>
    <row r="505" customHeight="1" spans="1:10">
      <c r="A505" s="5" t="str">
        <f t="shared" si="0"/>
        <v>China-Asia2009</v>
      </c>
      <c r="B505" s="6" t="s">
        <v>108</v>
      </c>
      <c r="C505" s="6" t="s">
        <v>65</v>
      </c>
      <c r="D505" s="7" t="s">
        <v>284</v>
      </c>
      <c r="E505" s="9">
        <v>0.638</v>
      </c>
      <c r="F505" s="9">
        <v>38</v>
      </c>
      <c r="G505" s="8"/>
      <c r="H505" s="9">
        <v>464</v>
      </c>
      <c r="I505" s="9">
        <v>0.289</v>
      </c>
      <c r="J505" s="9">
        <v>0.553</v>
      </c>
    </row>
    <row r="506" customHeight="1" spans="1:10">
      <c r="A506" s="5" t="str">
        <f t="shared" si="0"/>
        <v>China-Asia2010</v>
      </c>
      <c r="B506" s="6" t="s">
        <v>108</v>
      </c>
      <c r="C506" s="6" t="s">
        <v>65</v>
      </c>
      <c r="D506" s="7" t="s">
        <v>288</v>
      </c>
      <c r="E506" s="9">
        <v>0.635</v>
      </c>
      <c r="F506" s="9">
        <v>38</v>
      </c>
      <c r="G506" s="8"/>
      <c r="H506" s="9">
        <v>358</v>
      </c>
      <c r="I506" s="9">
        <v>0.343</v>
      </c>
      <c r="J506" s="9">
        <v>0.632</v>
      </c>
    </row>
    <row r="507" customHeight="1" spans="1:10">
      <c r="A507" s="5" t="str">
        <f t="shared" si="0"/>
        <v>China-Asia2011</v>
      </c>
      <c r="B507" s="6" t="s">
        <v>108</v>
      </c>
      <c r="C507" s="6" t="s">
        <v>65</v>
      </c>
      <c r="D507" s="7" t="s">
        <v>285</v>
      </c>
      <c r="E507" s="9">
        <v>0.635</v>
      </c>
      <c r="F507" s="9">
        <v>38</v>
      </c>
      <c r="G507" s="8"/>
      <c r="H507" s="9">
        <v>358</v>
      </c>
      <c r="I507" s="9">
        <v>0.383</v>
      </c>
      <c r="J507" s="9">
        <v>0.721</v>
      </c>
    </row>
    <row r="508" customHeight="1" spans="1:10">
      <c r="A508" s="5" t="str">
        <f t="shared" si="0"/>
        <v>China-Asia2012</v>
      </c>
      <c r="B508" s="6" t="s">
        <v>108</v>
      </c>
      <c r="C508" s="6" t="s">
        <v>65</v>
      </c>
      <c r="D508" s="7" t="s">
        <v>286</v>
      </c>
      <c r="E508" s="9">
        <v>0.637</v>
      </c>
      <c r="F508" s="9">
        <v>33</v>
      </c>
      <c r="G508" s="9">
        <v>99</v>
      </c>
      <c r="H508" s="9">
        <v>338</v>
      </c>
      <c r="I508" s="9">
        <v>0.423</v>
      </c>
      <c r="J508" s="9">
        <v>0.808</v>
      </c>
    </row>
    <row r="509" customHeight="1" spans="1:10">
      <c r="A509" s="5" t="str">
        <f t="shared" si="0"/>
        <v>Colombia-The Americas2000</v>
      </c>
      <c r="B509" s="6" t="s">
        <v>109</v>
      </c>
      <c r="C509" s="6" t="s">
        <v>75</v>
      </c>
      <c r="D509" s="7" t="s">
        <v>277</v>
      </c>
      <c r="E509" s="8"/>
      <c r="F509" s="8"/>
      <c r="G509" s="8"/>
      <c r="H509" s="8"/>
      <c r="I509" s="9">
        <v>0.022</v>
      </c>
      <c r="J509" s="9">
        <v>0.057</v>
      </c>
    </row>
    <row r="510" customHeight="1" spans="1:10">
      <c r="A510" s="5" t="str">
        <f t="shared" si="0"/>
        <v>Colombia-The Americas2001</v>
      </c>
      <c r="B510" s="6" t="s">
        <v>109</v>
      </c>
      <c r="C510" s="6" t="s">
        <v>75</v>
      </c>
      <c r="D510" s="7" t="s">
        <v>278</v>
      </c>
      <c r="E510" s="8"/>
      <c r="F510" s="8"/>
      <c r="G510" s="8"/>
      <c r="H510" s="8"/>
      <c r="I510" s="9">
        <v>0.029</v>
      </c>
      <c r="J510" s="9">
        <v>0.081</v>
      </c>
    </row>
    <row r="511" customHeight="1" spans="1:10">
      <c r="A511" s="5" t="str">
        <f t="shared" si="0"/>
        <v>Colombia-The Americas2002</v>
      </c>
      <c r="B511" s="6" t="s">
        <v>109</v>
      </c>
      <c r="C511" s="6" t="s">
        <v>75</v>
      </c>
      <c r="D511" s="7" t="s">
        <v>279</v>
      </c>
      <c r="E511" s="8"/>
      <c r="F511" s="8"/>
      <c r="G511" s="8"/>
      <c r="H511" s="8"/>
      <c r="I511" s="9">
        <v>0.046</v>
      </c>
      <c r="J511" s="9">
        <v>0.112</v>
      </c>
    </row>
    <row r="512" customHeight="1" spans="1:10">
      <c r="A512" s="5" t="str">
        <f t="shared" si="0"/>
        <v>Colombia-The Americas2003</v>
      </c>
      <c r="B512" s="6" t="s">
        <v>109</v>
      </c>
      <c r="C512" s="6" t="s">
        <v>75</v>
      </c>
      <c r="D512" s="7" t="s">
        <v>280</v>
      </c>
      <c r="E512" s="8"/>
      <c r="F512" s="9">
        <v>60</v>
      </c>
      <c r="G512" s="8"/>
      <c r="H512" s="8"/>
      <c r="I512" s="9">
        <v>0.074</v>
      </c>
      <c r="J512" s="9">
        <v>0.148</v>
      </c>
    </row>
    <row r="513" customHeight="1" spans="1:10">
      <c r="A513" s="5" t="str">
        <f t="shared" si="0"/>
        <v>Colombia-The Americas2004</v>
      </c>
      <c r="B513" s="6" t="s">
        <v>109</v>
      </c>
      <c r="C513" s="6" t="s">
        <v>75</v>
      </c>
      <c r="D513" s="7" t="s">
        <v>281</v>
      </c>
      <c r="E513" s="8"/>
      <c r="F513" s="9">
        <v>42</v>
      </c>
      <c r="G513" s="8"/>
      <c r="H513" s="8"/>
      <c r="I513" s="9">
        <v>0.091</v>
      </c>
      <c r="J513" s="9">
        <v>0.245</v>
      </c>
    </row>
    <row r="514" customHeight="1" spans="1:10">
      <c r="A514" s="5" t="str">
        <f t="shared" si="0"/>
        <v>Colombia-The Americas2005</v>
      </c>
      <c r="B514" s="6" t="s">
        <v>109</v>
      </c>
      <c r="C514" s="6" t="s">
        <v>75</v>
      </c>
      <c r="D514" s="7" t="s">
        <v>282</v>
      </c>
      <c r="E514" s="9">
        <v>0.837</v>
      </c>
      <c r="F514" s="9">
        <v>42</v>
      </c>
      <c r="G514" s="8"/>
      <c r="H514" s="9">
        <v>456</v>
      </c>
      <c r="I514" s="9">
        <v>0.11</v>
      </c>
      <c r="J514" s="9">
        <v>0.506</v>
      </c>
    </row>
    <row r="515" customHeight="1" spans="1:10">
      <c r="A515" s="5" t="str">
        <f t="shared" si="0"/>
        <v>Colombia-The Americas2006</v>
      </c>
      <c r="B515" s="6" t="s">
        <v>109</v>
      </c>
      <c r="C515" s="6" t="s">
        <v>75</v>
      </c>
      <c r="D515" s="7" t="s">
        <v>287</v>
      </c>
      <c r="E515" s="9">
        <v>0.84</v>
      </c>
      <c r="F515" s="9">
        <v>43</v>
      </c>
      <c r="G515" s="8"/>
      <c r="H515" s="9">
        <v>456</v>
      </c>
      <c r="I515" s="9">
        <v>0.153</v>
      </c>
      <c r="J515" s="9">
        <v>0.679</v>
      </c>
    </row>
    <row r="516" customHeight="1" spans="1:10">
      <c r="A516" s="5" t="str">
        <f t="shared" si="0"/>
        <v>Colombia-The Americas2007</v>
      </c>
      <c r="B516" s="6" t="s">
        <v>109</v>
      </c>
      <c r="C516" s="6" t="s">
        <v>75</v>
      </c>
      <c r="D516" s="7" t="s">
        <v>289</v>
      </c>
      <c r="E516" s="9">
        <v>0.842</v>
      </c>
      <c r="F516" s="9">
        <v>42</v>
      </c>
      <c r="G516" s="8"/>
      <c r="H516" s="9">
        <v>268</v>
      </c>
      <c r="I516" s="9">
        <v>0.218</v>
      </c>
      <c r="J516" s="9">
        <v>0.763</v>
      </c>
    </row>
    <row r="517" customHeight="1" spans="1:10">
      <c r="A517" s="5" t="str">
        <f t="shared" si="0"/>
        <v>Colombia-The Americas2008</v>
      </c>
      <c r="B517" s="6" t="s">
        <v>109</v>
      </c>
      <c r="C517" s="6" t="s">
        <v>75</v>
      </c>
      <c r="D517" s="7" t="s">
        <v>283</v>
      </c>
      <c r="E517" s="9">
        <v>0.801</v>
      </c>
      <c r="F517" s="9">
        <v>36</v>
      </c>
      <c r="G517" s="8"/>
      <c r="H517" s="9">
        <v>256</v>
      </c>
      <c r="I517" s="9">
        <v>0.256</v>
      </c>
      <c r="J517" s="9">
        <v>0.916</v>
      </c>
    </row>
    <row r="518" customHeight="1" spans="1:10">
      <c r="A518" s="5" t="str">
        <f t="shared" si="0"/>
        <v>Colombia-The Americas2009</v>
      </c>
      <c r="B518" s="6" t="s">
        <v>109</v>
      </c>
      <c r="C518" s="6" t="s">
        <v>75</v>
      </c>
      <c r="D518" s="7" t="s">
        <v>284</v>
      </c>
      <c r="E518" s="9">
        <v>0.803</v>
      </c>
      <c r="F518" s="9">
        <v>20</v>
      </c>
      <c r="G518" s="8"/>
      <c r="H518" s="9">
        <v>208</v>
      </c>
      <c r="I518" s="9">
        <v>0.3</v>
      </c>
      <c r="J518" s="9">
        <v>0.92</v>
      </c>
    </row>
    <row r="519" customHeight="1" spans="1:10">
      <c r="A519" s="5" t="str">
        <f t="shared" si="0"/>
        <v>Colombia-The Americas2010</v>
      </c>
      <c r="B519" s="6" t="s">
        <v>109</v>
      </c>
      <c r="C519" s="6" t="s">
        <v>75</v>
      </c>
      <c r="D519" s="7" t="s">
        <v>288</v>
      </c>
      <c r="E519" s="9">
        <v>0.803</v>
      </c>
      <c r="F519" s="9">
        <v>14</v>
      </c>
      <c r="G519" s="8"/>
      <c r="H519" s="9">
        <v>208</v>
      </c>
      <c r="I519" s="9">
        <v>0.365</v>
      </c>
      <c r="J519" s="9">
        <v>0.958</v>
      </c>
    </row>
    <row r="520" customHeight="1" spans="1:10">
      <c r="A520" s="5" t="str">
        <f t="shared" si="0"/>
        <v>Colombia-The Americas2011</v>
      </c>
      <c r="B520" s="6" t="s">
        <v>109</v>
      </c>
      <c r="C520" s="6" t="s">
        <v>75</v>
      </c>
      <c r="D520" s="7" t="s">
        <v>285</v>
      </c>
      <c r="E520" s="9">
        <v>0.764</v>
      </c>
      <c r="F520" s="9">
        <v>14</v>
      </c>
      <c r="G520" s="8"/>
      <c r="H520" s="9">
        <v>193</v>
      </c>
      <c r="I520" s="9">
        <v>0.404</v>
      </c>
      <c r="J520" s="9">
        <v>0.981</v>
      </c>
    </row>
    <row r="521" customHeight="1" spans="1:10">
      <c r="A521" s="5" t="str">
        <f t="shared" si="0"/>
        <v>Colombia-The Americas2012</v>
      </c>
      <c r="B521" s="6" t="s">
        <v>109</v>
      </c>
      <c r="C521" s="6" t="s">
        <v>75</v>
      </c>
      <c r="D521" s="7" t="s">
        <v>286</v>
      </c>
      <c r="E521" s="9">
        <v>0.76</v>
      </c>
      <c r="F521" s="9">
        <v>15</v>
      </c>
      <c r="G521" s="9">
        <v>42</v>
      </c>
      <c r="H521" s="9">
        <v>203</v>
      </c>
      <c r="I521" s="9">
        <v>0.49</v>
      </c>
      <c r="J521" s="9">
        <v>1.029</v>
      </c>
    </row>
    <row r="522" customHeight="1" spans="1:10">
      <c r="A522" s="5" t="str">
        <f t="shared" si="0"/>
        <v>Comoros-Africa2000</v>
      </c>
      <c r="B522" s="6" t="s">
        <v>110</v>
      </c>
      <c r="C522" s="6" t="s">
        <v>69</v>
      </c>
      <c r="D522" s="7" t="s">
        <v>277</v>
      </c>
      <c r="E522" s="8"/>
      <c r="F522" s="8"/>
      <c r="G522" s="8"/>
      <c r="H522" s="8"/>
      <c r="I522" s="9">
        <v>0.003</v>
      </c>
      <c r="J522" s="8"/>
    </row>
    <row r="523" customHeight="1" spans="1:10">
      <c r="A523" s="5" t="str">
        <f t="shared" si="0"/>
        <v>Comoros-Africa2001</v>
      </c>
      <c r="B523" s="6" t="s">
        <v>110</v>
      </c>
      <c r="C523" s="6" t="s">
        <v>69</v>
      </c>
      <c r="D523" s="7" t="s">
        <v>278</v>
      </c>
      <c r="E523" s="8"/>
      <c r="F523" s="8"/>
      <c r="G523" s="8"/>
      <c r="H523" s="8"/>
      <c r="I523" s="9">
        <v>0.004</v>
      </c>
      <c r="J523" s="8"/>
    </row>
    <row r="524" customHeight="1" spans="1:10">
      <c r="A524" s="5" t="str">
        <f t="shared" si="0"/>
        <v>Comoros-Africa2002</v>
      </c>
      <c r="B524" s="6" t="s">
        <v>110</v>
      </c>
      <c r="C524" s="6" t="s">
        <v>69</v>
      </c>
      <c r="D524" s="7" t="s">
        <v>279</v>
      </c>
      <c r="E524" s="8"/>
      <c r="F524" s="8"/>
      <c r="G524" s="8"/>
      <c r="H524" s="8"/>
      <c r="I524" s="9">
        <v>0.006</v>
      </c>
      <c r="J524" s="8"/>
    </row>
    <row r="525" customHeight="1" spans="1:10">
      <c r="A525" s="5" t="str">
        <f t="shared" si="0"/>
        <v>Comoros-Africa2003</v>
      </c>
      <c r="B525" s="6" t="s">
        <v>110</v>
      </c>
      <c r="C525" s="6" t="s">
        <v>69</v>
      </c>
      <c r="D525" s="7" t="s">
        <v>280</v>
      </c>
      <c r="E525" s="8"/>
      <c r="F525" s="8"/>
      <c r="G525" s="8"/>
      <c r="H525" s="8"/>
      <c r="I525" s="9">
        <v>0.008</v>
      </c>
      <c r="J525" s="9">
        <v>0.004</v>
      </c>
    </row>
    <row r="526" customHeight="1" spans="1:10">
      <c r="A526" s="5" t="str">
        <f t="shared" si="0"/>
        <v>Comoros-Africa2004</v>
      </c>
      <c r="B526" s="6" t="s">
        <v>110</v>
      </c>
      <c r="C526" s="6" t="s">
        <v>69</v>
      </c>
      <c r="D526" s="7" t="s">
        <v>281</v>
      </c>
      <c r="E526" s="8"/>
      <c r="F526" s="8"/>
      <c r="G526" s="8"/>
      <c r="H526" s="8"/>
      <c r="I526" s="9">
        <v>0.013</v>
      </c>
      <c r="J526" s="9">
        <v>0.014</v>
      </c>
    </row>
    <row r="527" customHeight="1" spans="1:10">
      <c r="A527" s="5" t="str">
        <f t="shared" si="0"/>
        <v>Comoros-Africa2005</v>
      </c>
      <c r="B527" s="6" t="s">
        <v>110</v>
      </c>
      <c r="C527" s="6" t="s">
        <v>69</v>
      </c>
      <c r="D527" s="7" t="s">
        <v>282</v>
      </c>
      <c r="E527" s="9">
        <v>2.179</v>
      </c>
      <c r="F527" s="9">
        <v>24</v>
      </c>
      <c r="G527" s="8"/>
      <c r="H527" s="9">
        <v>100</v>
      </c>
      <c r="I527" s="9">
        <v>0.02</v>
      </c>
      <c r="J527" s="9">
        <v>0.026</v>
      </c>
    </row>
    <row r="528" customHeight="1" spans="1:10">
      <c r="A528" s="5" t="str">
        <f t="shared" si="0"/>
        <v>Comoros-Africa2006</v>
      </c>
      <c r="B528" s="6" t="s">
        <v>110</v>
      </c>
      <c r="C528" s="6" t="s">
        <v>69</v>
      </c>
      <c r="D528" s="7" t="s">
        <v>287</v>
      </c>
      <c r="E528" s="9">
        <v>2.179</v>
      </c>
      <c r="F528" s="9">
        <v>22</v>
      </c>
      <c r="G528" s="8"/>
      <c r="H528" s="9">
        <v>100</v>
      </c>
      <c r="I528" s="9">
        <v>0.022</v>
      </c>
      <c r="J528" s="9">
        <v>0.06</v>
      </c>
    </row>
    <row r="529" customHeight="1" spans="1:10">
      <c r="A529" s="5" t="str">
        <f t="shared" si="0"/>
        <v>Comoros-Africa2007</v>
      </c>
      <c r="B529" s="6" t="s">
        <v>110</v>
      </c>
      <c r="C529" s="6" t="s">
        <v>69</v>
      </c>
      <c r="D529" s="7" t="s">
        <v>289</v>
      </c>
      <c r="E529" s="9">
        <v>2.179</v>
      </c>
      <c r="F529" s="9">
        <v>22</v>
      </c>
      <c r="G529" s="8"/>
      <c r="H529" s="9">
        <v>100</v>
      </c>
      <c r="I529" s="9">
        <v>0.025</v>
      </c>
      <c r="J529" s="9">
        <v>0.098</v>
      </c>
    </row>
    <row r="530" customHeight="1" spans="1:10">
      <c r="A530" s="5" t="str">
        <f t="shared" si="0"/>
        <v>Comoros-Africa2008</v>
      </c>
      <c r="B530" s="6" t="s">
        <v>110</v>
      </c>
      <c r="C530" s="6" t="s">
        <v>69</v>
      </c>
      <c r="D530" s="7" t="s">
        <v>283</v>
      </c>
      <c r="E530" s="9">
        <v>2.179</v>
      </c>
      <c r="F530" s="9">
        <v>22</v>
      </c>
      <c r="G530" s="8"/>
      <c r="H530" s="9">
        <v>100</v>
      </c>
      <c r="I530" s="9">
        <v>0.03</v>
      </c>
      <c r="J530" s="9">
        <v>0.141</v>
      </c>
    </row>
    <row r="531" customHeight="1" spans="1:10">
      <c r="A531" s="5" t="str">
        <f t="shared" si="0"/>
        <v>Comoros-Africa2009</v>
      </c>
      <c r="B531" s="6" t="s">
        <v>110</v>
      </c>
      <c r="C531" s="6" t="s">
        <v>69</v>
      </c>
      <c r="D531" s="7" t="s">
        <v>284</v>
      </c>
      <c r="E531" s="9">
        <v>2.179</v>
      </c>
      <c r="F531" s="9">
        <v>22</v>
      </c>
      <c r="G531" s="8"/>
      <c r="H531" s="9">
        <v>100</v>
      </c>
      <c r="I531" s="9">
        <v>0.035</v>
      </c>
      <c r="J531" s="9">
        <v>0.184</v>
      </c>
    </row>
    <row r="532" customHeight="1" spans="1:10">
      <c r="A532" s="5" t="str">
        <f t="shared" si="0"/>
        <v>Comoros-Africa2010</v>
      </c>
      <c r="B532" s="6" t="s">
        <v>110</v>
      </c>
      <c r="C532" s="6" t="s">
        <v>69</v>
      </c>
      <c r="D532" s="7" t="s">
        <v>288</v>
      </c>
      <c r="E532" s="9">
        <v>2.179</v>
      </c>
      <c r="F532" s="9">
        <v>22</v>
      </c>
      <c r="G532" s="8"/>
      <c r="H532" s="9">
        <v>100</v>
      </c>
      <c r="I532" s="9">
        <v>0.051</v>
      </c>
      <c r="J532" s="9">
        <v>0.242</v>
      </c>
    </row>
    <row r="533" customHeight="1" spans="1:10">
      <c r="A533" s="5" t="str">
        <f t="shared" si="0"/>
        <v>Comoros-Africa2011</v>
      </c>
      <c r="B533" s="6" t="s">
        <v>110</v>
      </c>
      <c r="C533" s="6" t="s">
        <v>69</v>
      </c>
      <c r="D533" s="7" t="s">
        <v>285</v>
      </c>
      <c r="E533" s="9">
        <v>2.179</v>
      </c>
      <c r="F533" s="9">
        <v>22</v>
      </c>
      <c r="G533" s="8"/>
      <c r="H533" s="9">
        <v>100</v>
      </c>
      <c r="I533" s="9">
        <v>0.055</v>
      </c>
      <c r="J533" s="9">
        <v>0.309</v>
      </c>
    </row>
    <row r="534" customHeight="1" spans="1:10">
      <c r="A534" s="5" t="str">
        <f t="shared" si="0"/>
        <v>Comoros-Africa2012</v>
      </c>
      <c r="B534" s="6" t="s">
        <v>110</v>
      </c>
      <c r="C534" s="6" t="s">
        <v>69</v>
      </c>
      <c r="D534" s="7" t="s">
        <v>286</v>
      </c>
      <c r="E534" s="9">
        <v>2.179</v>
      </c>
      <c r="F534" s="9">
        <v>20</v>
      </c>
      <c r="G534" s="9">
        <v>160</v>
      </c>
      <c r="H534" s="9">
        <v>100</v>
      </c>
      <c r="I534" s="9">
        <v>0.06</v>
      </c>
      <c r="J534" s="9">
        <v>0.395</v>
      </c>
    </row>
    <row r="535" customHeight="1" spans="1:10">
      <c r="A535" s="5" t="str">
        <f t="shared" si="0"/>
        <v>Congo (Brazzaville)-Africa2000</v>
      </c>
      <c r="B535" s="6" t="s">
        <v>111</v>
      </c>
      <c r="C535" s="6" t="s">
        <v>69</v>
      </c>
      <c r="D535" s="7" t="s">
        <v>277</v>
      </c>
      <c r="E535" s="8"/>
      <c r="F535" s="8"/>
      <c r="G535" s="8"/>
      <c r="H535" s="8"/>
      <c r="I535" s="9">
        <v>0</v>
      </c>
      <c r="J535" s="9">
        <v>0.022</v>
      </c>
    </row>
    <row r="536" customHeight="1" spans="1:10">
      <c r="A536" s="5" t="str">
        <f t="shared" si="0"/>
        <v>Congo (Brazzaville)-Africa2001</v>
      </c>
      <c r="B536" s="6" t="s">
        <v>111</v>
      </c>
      <c r="C536" s="6" t="s">
        <v>69</v>
      </c>
      <c r="D536" s="7" t="s">
        <v>278</v>
      </c>
      <c r="E536" s="8"/>
      <c r="F536" s="8"/>
      <c r="G536" s="8"/>
      <c r="H536" s="8"/>
      <c r="I536" s="9">
        <v>0</v>
      </c>
      <c r="J536" s="9">
        <v>0.047</v>
      </c>
    </row>
    <row r="537" customHeight="1" spans="1:10">
      <c r="A537" s="5" t="str">
        <f t="shared" si="0"/>
        <v>Congo (Brazzaville)-Africa2002</v>
      </c>
      <c r="B537" s="6" t="s">
        <v>111</v>
      </c>
      <c r="C537" s="6" t="s">
        <v>69</v>
      </c>
      <c r="D537" s="7" t="s">
        <v>279</v>
      </c>
      <c r="E537" s="8"/>
      <c r="F537" s="8"/>
      <c r="G537" s="8"/>
      <c r="H537" s="8"/>
      <c r="I537" s="9">
        <v>0.002</v>
      </c>
      <c r="J537" s="9">
        <v>0.068</v>
      </c>
    </row>
    <row r="538" customHeight="1" spans="1:10">
      <c r="A538" s="5" t="str">
        <f t="shared" si="0"/>
        <v>Congo (Brazzaville)-Africa2003</v>
      </c>
      <c r="B538" s="6" t="s">
        <v>111</v>
      </c>
      <c r="C538" s="6" t="s">
        <v>69</v>
      </c>
      <c r="D538" s="7" t="s">
        <v>280</v>
      </c>
      <c r="E538" s="8"/>
      <c r="F538" s="9">
        <v>37</v>
      </c>
      <c r="G538" s="8"/>
      <c r="H538" s="8"/>
      <c r="I538" s="9">
        <v>0.005</v>
      </c>
      <c r="J538" s="9">
        <v>0.098</v>
      </c>
    </row>
    <row r="539" customHeight="1" spans="1:10">
      <c r="A539" s="5" t="str">
        <f t="shared" si="0"/>
        <v>Congo (Brazzaville)-Africa2004</v>
      </c>
      <c r="B539" s="6" t="s">
        <v>111</v>
      </c>
      <c r="C539" s="6" t="s">
        <v>69</v>
      </c>
      <c r="D539" s="7" t="s">
        <v>281</v>
      </c>
      <c r="E539" s="8"/>
      <c r="F539" s="9">
        <v>37</v>
      </c>
      <c r="G539" s="8"/>
      <c r="H539" s="8"/>
      <c r="I539" s="9">
        <v>0.011</v>
      </c>
      <c r="J539" s="9">
        <v>0.111</v>
      </c>
    </row>
    <row r="540" customHeight="1" spans="1:10">
      <c r="A540" s="5" t="str">
        <f t="shared" si="0"/>
        <v>Congo (Brazzaville)-Africa2005</v>
      </c>
      <c r="B540" s="6" t="s">
        <v>111</v>
      </c>
      <c r="C540" s="6" t="s">
        <v>69</v>
      </c>
      <c r="D540" s="7" t="s">
        <v>282</v>
      </c>
      <c r="E540" s="9">
        <v>0.649</v>
      </c>
      <c r="F540" s="9">
        <v>37</v>
      </c>
      <c r="G540" s="8"/>
      <c r="H540" s="9">
        <v>606</v>
      </c>
      <c r="I540" s="9">
        <v>0.015</v>
      </c>
      <c r="J540" s="9">
        <v>0.158</v>
      </c>
    </row>
    <row r="541" customHeight="1" spans="1:10">
      <c r="A541" s="5" t="str">
        <f t="shared" si="0"/>
        <v>Congo (Brazzaville)-Africa2006</v>
      </c>
      <c r="B541" s="6" t="s">
        <v>111</v>
      </c>
      <c r="C541" s="6" t="s">
        <v>69</v>
      </c>
      <c r="D541" s="7" t="s">
        <v>287</v>
      </c>
      <c r="E541" s="9">
        <v>0.649</v>
      </c>
      <c r="F541" s="9">
        <v>37</v>
      </c>
      <c r="G541" s="8"/>
      <c r="H541" s="9">
        <v>606</v>
      </c>
      <c r="I541" s="9">
        <v>0.02</v>
      </c>
      <c r="J541" s="9">
        <v>0.252</v>
      </c>
    </row>
    <row r="542" customHeight="1" spans="1:10">
      <c r="A542" s="5" t="str">
        <f t="shared" si="0"/>
        <v>Congo (Brazzaville)-Africa2007</v>
      </c>
      <c r="B542" s="6" t="s">
        <v>111</v>
      </c>
      <c r="C542" s="6" t="s">
        <v>69</v>
      </c>
      <c r="D542" s="7" t="s">
        <v>289</v>
      </c>
      <c r="E542" s="9">
        <v>0.649</v>
      </c>
      <c r="F542" s="9">
        <v>37</v>
      </c>
      <c r="G542" s="8"/>
      <c r="H542" s="9">
        <v>606</v>
      </c>
      <c r="I542" s="9">
        <v>0.028</v>
      </c>
      <c r="J542" s="9">
        <v>0.343</v>
      </c>
    </row>
    <row r="543" customHeight="1" spans="1:10">
      <c r="A543" s="5" t="str">
        <f t="shared" si="0"/>
        <v>Congo (Brazzaville)-Africa2008</v>
      </c>
      <c r="B543" s="6" t="s">
        <v>111</v>
      </c>
      <c r="C543" s="6" t="s">
        <v>69</v>
      </c>
      <c r="D543" s="7" t="s">
        <v>283</v>
      </c>
      <c r="E543" s="9">
        <v>0.659</v>
      </c>
      <c r="F543" s="9">
        <v>161</v>
      </c>
      <c r="G543" s="8"/>
      <c r="H543" s="9">
        <v>606</v>
      </c>
      <c r="I543" s="9">
        <v>0.043</v>
      </c>
      <c r="J543" s="9">
        <v>0.466</v>
      </c>
    </row>
    <row r="544" customHeight="1" spans="1:10">
      <c r="A544" s="5" t="str">
        <f t="shared" si="0"/>
        <v>Congo (Brazzaville)-Africa2009</v>
      </c>
      <c r="B544" s="6" t="s">
        <v>111</v>
      </c>
      <c r="C544" s="6" t="s">
        <v>69</v>
      </c>
      <c r="D544" s="7" t="s">
        <v>284</v>
      </c>
      <c r="E544" s="9">
        <v>0.659</v>
      </c>
      <c r="F544" s="9">
        <v>161</v>
      </c>
      <c r="G544" s="8"/>
      <c r="H544" s="9">
        <v>606</v>
      </c>
      <c r="I544" s="9">
        <v>0.045</v>
      </c>
      <c r="J544" s="9">
        <v>0.738</v>
      </c>
    </row>
    <row r="545" customHeight="1" spans="1:10">
      <c r="A545" s="5" t="str">
        <f t="shared" si="0"/>
        <v>Congo (Brazzaville)-Africa2010</v>
      </c>
      <c r="B545" s="6" t="s">
        <v>111</v>
      </c>
      <c r="C545" s="6" t="s">
        <v>69</v>
      </c>
      <c r="D545" s="7" t="s">
        <v>288</v>
      </c>
      <c r="E545" s="9">
        <v>0.663</v>
      </c>
      <c r="F545" s="9">
        <v>161</v>
      </c>
      <c r="G545" s="8"/>
      <c r="H545" s="9">
        <v>606</v>
      </c>
      <c r="I545" s="9">
        <v>0.05</v>
      </c>
      <c r="J545" s="9">
        <v>0.904</v>
      </c>
    </row>
    <row r="546" customHeight="1" spans="1:10">
      <c r="A546" s="5" t="str">
        <f t="shared" si="0"/>
        <v>Congo (Brazzaville)-Africa2011</v>
      </c>
      <c r="B546" s="6" t="s">
        <v>111</v>
      </c>
      <c r="C546" s="6" t="s">
        <v>69</v>
      </c>
      <c r="D546" s="7" t="s">
        <v>285</v>
      </c>
      <c r="E546" s="9">
        <v>0.653</v>
      </c>
      <c r="F546" s="9">
        <v>161</v>
      </c>
      <c r="G546" s="8"/>
      <c r="H546" s="9">
        <v>606</v>
      </c>
      <c r="I546" s="9">
        <v>0.056</v>
      </c>
      <c r="J546" s="9">
        <v>0.919</v>
      </c>
    </row>
    <row r="547" customHeight="1" spans="1:10">
      <c r="A547" s="5" t="str">
        <f t="shared" si="0"/>
        <v>Congo (Brazzaville)-Africa2012</v>
      </c>
      <c r="B547" s="6" t="s">
        <v>111</v>
      </c>
      <c r="C547" s="6" t="s">
        <v>69</v>
      </c>
      <c r="D547" s="7" t="s">
        <v>286</v>
      </c>
      <c r="E547" s="9">
        <v>0.649</v>
      </c>
      <c r="F547" s="9">
        <v>161</v>
      </c>
      <c r="G547" s="9">
        <v>186</v>
      </c>
      <c r="H547" s="9">
        <v>606</v>
      </c>
      <c r="I547" s="9">
        <v>0.061</v>
      </c>
      <c r="J547" s="9">
        <v>0.988</v>
      </c>
    </row>
    <row r="548" customHeight="1" spans="1:10">
      <c r="A548" s="5" t="str">
        <f t="shared" si="0"/>
        <v>Congo (Kinshasa)-Africa2000</v>
      </c>
      <c r="B548" s="6" t="s">
        <v>112</v>
      </c>
      <c r="C548" s="6" t="s">
        <v>69</v>
      </c>
      <c r="D548" s="7" t="s">
        <v>277</v>
      </c>
      <c r="E548" s="8"/>
      <c r="F548" s="8"/>
      <c r="G548" s="8"/>
      <c r="H548" s="8"/>
      <c r="I548" s="9">
        <v>0</v>
      </c>
      <c r="J548" s="9">
        <v>0</v>
      </c>
    </row>
    <row r="549" customHeight="1" spans="1:10">
      <c r="A549" s="5" t="str">
        <f t="shared" si="0"/>
        <v>Congo (Kinshasa)-Africa2001</v>
      </c>
      <c r="B549" s="6" t="s">
        <v>112</v>
      </c>
      <c r="C549" s="6" t="s">
        <v>69</v>
      </c>
      <c r="D549" s="7" t="s">
        <v>278</v>
      </c>
      <c r="E549" s="8"/>
      <c r="F549" s="8"/>
      <c r="G549" s="8"/>
      <c r="H549" s="8"/>
      <c r="I549" s="9">
        <v>0</v>
      </c>
      <c r="J549" s="9">
        <v>0.003</v>
      </c>
    </row>
    <row r="550" customHeight="1" spans="1:10">
      <c r="A550" s="5" t="str">
        <f t="shared" si="0"/>
        <v>Congo (Kinshasa)-Africa2002</v>
      </c>
      <c r="B550" s="6" t="s">
        <v>112</v>
      </c>
      <c r="C550" s="6" t="s">
        <v>69</v>
      </c>
      <c r="D550" s="7" t="s">
        <v>279</v>
      </c>
      <c r="E550" s="8"/>
      <c r="F550" s="8"/>
      <c r="G550" s="8"/>
      <c r="H550" s="8"/>
      <c r="I550" s="9">
        <v>0.001</v>
      </c>
      <c r="J550" s="9">
        <v>0.011</v>
      </c>
    </row>
    <row r="551" customHeight="1" spans="1:10">
      <c r="A551" s="5" t="str">
        <f t="shared" si="0"/>
        <v>Congo (Kinshasa)-Africa2003</v>
      </c>
      <c r="B551" s="6" t="s">
        <v>112</v>
      </c>
      <c r="C551" s="6" t="s">
        <v>69</v>
      </c>
      <c r="D551" s="7" t="s">
        <v>280</v>
      </c>
      <c r="E551" s="8"/>
      <c r="F551" s="9">
        <v>166</v>
      </c>
      <c r="G551" s="8"/>
      <c r="H551" s="8"/>
      <c r="I551" s="9">
        <v>0.001</v>
      </c>
      <c r="J551" s="9">
        <v>0.024</v>
      </c>
    </row>
    <row r="552" customHeight="1" spans="1:10">
      <c r="A552" s="5" t="str">
        <f t="shared" si="0"/>
        <v>Congo (Kinshasa)-Africa2004</v>
      </c>
      <c r="B552" s="6" t="s">
        <v>112</v>
      </c>
      <c r="C552" s="6" t="s">
        <v>69</v>
      </c>
      <c r="D552" s="7" t="s">
        <v>281</v>
      </c>
      <c r="E552" s="8"/>
      <c r="F552" s="9">
        <v>133</v>
      </c>
      <c r="G552" s="8"/>
      <c r="H552" s="8"/>
      <c r="I552" s="9">
        <v>0.002</v>
      </c>
      <c r="J552" s="9">
        <v>0.038</v>
      </c>
    </row>
    <row r="553" customHeight="1" spans="1:10">
      <c r="A553" s="5" t="str">
        <f t="shared" si="0"/>
        <v>Congo (Kinshasa)-Africa2005</v>
      </c>
      <c r="B553" s="6" t="s">
        <v>112</v>
      </c>
      <c r="C553" s="6" t="s">
        <v>69</v>
      </c>
      <c r="D553" s="7" t="s">
        <v>282</v>
      </c>
      <c r="E553" s="9">
        <v>2.865</v>
      </c>
      <c r="F553" s="9">
        <v>133</v>
      </c>
      <c r="G553" s="8"/>
      <c r="H553" s="9">
        <v>308</v>
      </c>
      <c r="I553" s="9">
        <v>0.002</v>
      </c>
      <c r="J553" s="9">
        <v>0.051</v>
      </c>
    </row>
    <row r="554" customHeight="1" spans="1:10">
      <c r="A554" s="5" t="str">
        <f t="shared" si="0"/>
        <v>Congo (Kinshasa)-Africa2006</v>
      </c>
      <c r="B554" s="6" t="s">
        <v>112</v>
      </c>
      <c r="C554" s="6" t="s">
        <v>69</v>
      </c>
      <c r="D554" s="7" t="s">
        <v>287</v>
      </c>
      <c r="E554" s="9">
        <v>2.865</v>
      </c>
      <c r="F554" s="9">
        <v>133</v>
      </c>
      <c r="G554" s="8"/>
      <c r="H554" s="9">
        <v>308</v>
      </c>
      <c r="I554" s="9">
        <v>0.003</v>
      </c>
      <c r="J554" s="9">
        <v>0.079</v>
      </c>
    </row>
    <row r="555" customHeight="1" spans="1:10">
      <c r="A555" s="5" t="str">
        <f t="shared" si="0"/>
        <v>Congo (Kinshasa)-Africa2007</v>
      </c>
      <c r="B555" s="6" t="s">
        <v>112</v>
      </c>
      <c r="C555" s="6" t="s">
        <v>69</v>
      </c>
      <c r="D555" s="7" t="s">
        <v>289</v>
      </c>
      <c r="E555" s="9">
        <v>2.881</v>
      </c>
      <c r="F555" s="9">
        <v>133</v>
      </c>
      <c r="G555" s="8"/>
      <c r="H555" s="9">
        <v>308</v>
      </c>
      <c r="I555" s="9">
        <v>0.004</v>
      </c>
      <c r="J555" s="9">
        <v>0.115</v>
      </c>
    </row>
    <row r="556" customHeight="1" spans="1:10">
      <c r="A556" s="5" t="str">
        <f t="shared" si="0"/>
        <v>Congo (Kinshasa)-Africa2008</v>
      </c>
      <c r="B556" s="6" t="s">
        <v>112</v>
      </c>
      <c r="C556" s="6" t="s">
        <v>69</v>
      </c>
      <c r="D556" s="7" t="s">
        <v>283</v>
      </c>
      <c r="E556" s="9">
        <v>2.881</v>
      </c>
      <c r="F556" s="9">
        <v>133</v>
      </c>
      <c r="G556" s="8"/>
      <c r="H556" s="9">
        <v>308</v>
      </c>
      <c r="I556" s="9">
        <v>0.004</v>
      </c>
      <c r="J556" s="9">
        <v>0.169</v>
      </c>
    </row>
    <row r="557" customHeight="1" spans="1:10">
      <c r="A557" s="5" t="str">
        <f t="shared" si="0"/>
        <v>Congo (Kinshasa)-Africa2009</v>
      </c>
      <c r="B557" s="6" t="s">
        <v>112</v>
      </c>
      <c r="C557" s="6" t="s">
        <v>69</v>
      </c>
      <c r="D557" s="7" t="s">
        <v>284</v>
      </c>
      <c r="E557" s="9">
        <v>2.927</v>
      </c>
      <c r="F557" s="9">
        <v>127</v>
      </c>
      <c r="G557" s="8"/>
      <c r="H557" s="9">
        <v>308</v>
      </c>
      <c r="I557" s="9">
        <v>0.006</v>
      </c>
      <c r="J557" s="9">
        <v>0.156</v>
      </c>
    </row>
    <row r="558" customHeight="1" spans="1:10">
      <c r="A558" s="5" t="str">
        <f t="shared" si="0"/>
        <v>Congo (Kinshasa)-Africa2010</v>
      </c>
      <c r="B558" s="6" t="s">
        <v>112</v>
      </c>
      <c r="C558" s="6" t="s">
        <v>69</v>
      </c>
      <c r="D558" s="7" t="s">
        <v>288</v>
      </c>
      <c r="E558" s="9">
        <v>3.391</v>
      </c>
      <c r="F558" s="9">
        <v>84</v>
      </c>
      <c r="G558" s="8"/>
      <c r="H558" s="9">
        <v>336</v>
      </c>
      <c r="I558" s="9">
        <v>0.007</v>
      </c>
      <c r="J558" s="9">
        <v>0.19</v>
      </c>
    </row>
    <row r="559" customHeight="1" spans="1:10">
      <c r="A559" s="5" t="str">
        <f t="shared" si="0"/>
        <v>Congo (Kinshasa)-Africa2011</v>
      </c>
      <c r="B559" s="6" t="s">
        <v>112</v>
      </c>
      <c r="C559" s="6" t="s">
        <v>69</v>
      </c>
      <c r="D559" s="7" t="s">
        <v>285</v>
      </c>
      <c r="E559" s="9">
        <v>3.391</v>
      </c>
      <c r="F559" s="9">
        <v>65</v>
      </c>
      <c r="G559" s="8"/>
      <c r="H559" s="9">
        <v>336</v>
      </c>
      <c r="I559" s="9">
        <v>0.012</v>
      </c>
      <c r="J559" s="9">
        <v>0.245</v>
      </c>
    </row>
    <row r="560" customHeight="1" spans="1:10">
      <c r="A560" s="5" t="str">
        <f t="shared" si="0"/>
        <v>Congo (Kinshasa)-Africa2012</v>
      </c>
      <c r="B560" s="6" t="s">
        <v>112</v>
      </c>
      <c r="C560" s="6" t="s">
        <v>69</v>
      </c>
      <c r="D560" s="7" t="s">
        <v>286</v>
      </c>
      <c r="E560" s="9">
        <v>3.391</v>
      </c>
      <c r="F560" s="9">
        <v>58</v>
      </c>
      <c r="G560" s="9">
        <v>183</v>
      </c>
      <c r="H560" s="9">
        <v>336</v>
      </c>
      <c r="I560" s="9">
        <v>0.017</v>
      </c>
      <c r="J560" s="9">
        <v>0.306</v>
      </c>
    </row>
    <row r="561" customHeight="1" spans="1:10">
      <c r="A561" s="5" t="str">
        <f t="shared" si="0"/>
        <v>Costa Rica-The Americas2000</v>
      </c>
      <c r="B561" s="6" t="s">
        <v>113</v>
      </c>
      <c r="C561" s="6" t="s">
        <v>75</v>
      </c>
      <c r="D561" s="7" t="s">
        <v>277</v>
      </c>
      <c r="E561" s="8"/>
      <c r="F561" s="8"/>
      <c r="G561" s="8"/>
      <c r="H561" s="8"/>
      <c r="I561" s="9">
        <v>0.058</v>
      </c>
      <c r="J561" s="9">
        <v>0.054</v>
      </c>
    </row>
    <row r="562" customHeight="1" spans="1:10">
      <c r="A562" s="5" t="str">
        <f t="shared" si="0"/>
        <v>Costa Rica-The Americas2001</v>
      </c>
      <c r="B562" s="6" t="s">
        <v>113</v>
      </c>
      <c r="C562" s="6" t="s">
        <v>75</v>
      </c>
      <c r="D562" s="7" t="s">
        <v>278</v>
      </c>
      <c r="E562" s="8"/>
      <c r="F562" s="8"/>
      <c r="G562" s="8"/>
      <c r="H562" s="8"/>
      <c r="I562" s="9">
        <v>0.096</v>
      </c>
      <c r="J562" s="9">
        <v>0.081</v>
      </c>
    </row>
    <row r="563" customHeight="1" spans="1:10">
      <c r="A563" s="5" t="str">
        <f t="shared" si="0"/>
        <v>Costa Rica-The Americas2002</v>
      </c>
      <c r="B563" s="6" t="s">
        <v>113</v>
      </c>
      <c r="C563" s="6" t="s">
        <v>75</v>
      </c>
      <c r="D563" s="7" t="s">
        <v>279</v>
      </c>
      <c r="E563" s="8"/>
      <c r="F563" s="8"/>
      <c r="G563" s="8"/>
      <c r="H563" s="8"/>
      <c r="I563" s="9">
        <v>0.199</v>
      </c>
      <c r="J563" s="9">
        <v>0.123</v>
      </c>
    </row>
    <row r="564" customHeight="1" spans="1:10">
      <c r="A564" s="5" t="str">
        <f t="shared" si="0"/>
        <v>Costa Rica-The Americas2003</v>
      </c>
      <c r="B564" s="6" t="s">
        <v>113</v>
      </c>
      <c r="C564" s="6" t="s">
        <v>75</v>
      </c>
      <c r="D564" s="7" t="s">
        <v>280</v>
      </c>
      <c r="E564" s="8"/>
      <c r="F564" s="9">
        <v>77</v>
      </c>
      <c r="G564" s="8"/>
      <c r="H564" s="8"/>
      <c r="I564" s="9">
        <v>0.203</v>
      </c>
      <c r="J564" s="9">
        <v>0.187</v>
      </c>
    </row>
    <row r="565" customHeight="1" spans="1:10">
      <c r="A565" s="5" t="str">
        <f t="shared" si="0"/>
        <v>Costa Rica-The Americas2004</v>
      </c>
      <c r="B565" s="6" t="s">
        <v>113</v>
      </c>
      <c r="C565" s="6" t="s">
        <v>75</v>
      </c>
      <c r="D565" s="7" t="s">
        <v>281</v>
      </c>
      <c r="E565" s="8"/>
      <c r="F565" s="9">
        <v>77</v>
      </c>
      <c r="G565" s="8"/>
      <c r="H565" s="8"/>
      <c r="I565" s="9">
        <v>0.208</v>
      </c>
      <c r="J565" s="9">
        <v>0.217</v>
      </c>
    </row>
    <row r="566" customHeight="1" spans="1:10">
      <c r="A566" s="5" t="str">
        <f t="shared" si="0"/>
        <v>Costa Rica-The Americas2005</v>
      </c>
      <c r="B566" s="6" t="s">
        <v>113</v>
      </c>
      <c r="C566" s="6" t="s">
        <v>75</v>
      </c>
      <c r="D566" s="7" t="s">
        <v>282</v>
      </c>
      <c r="E566" s="9">
        <v>0.552</v>
      </c>
      <c r="F566" s="9">
        <v>77</v>
      </c>
      <c r="G566" s="8"/>
      <c r="H566" s="9">
        <v>402</v>
      </c>
      <c r="I566" s="9">
        <v>0.221</v>
      </c>
      <c r="J566" s="9">
        <v>0.255</v>
      </c>
    </row>
    <row r="567" customHeight="1" spans="1:10">
      <c r="A567" s="5" t="str">
        <f t="shared" si="0"/>
        <v>Costa Rica-The Americas2006</v>
      </c>
      <c r="B567" s="6" t="s">
        <v>113</v>
      </c>
      <c r="C567" s="6" t="s">
        <v>75</v>
      </c>
      <c r="D567" s="7" t="s">
        <v>287</v>
      </c>
      <c r="E567" s="9">
        <v>0.552</v>
      </c>
      <c r="F567" s="9">
        <v>77</v>
      </c>
      <c r="G567" s="8"/>
      <c r="H567" s="9">
        <v>402</v>
      </c>
      <c r="I567" s="9">
        <v>0.251</v>
      </c>
      <c r="J567" s="9">
        <v>0.329</v>
      </c>
    </row>
    <row r="568" customHeight="1" spans="1:10">
      <c r="A568" s="5" t="str">
        <f t="shared" si="0"/>
        <v>Costa Rica-The Americas2007</v>
      </c>
      <c r="B568" s="6" t="s">
        <v>113</v>
      </c>
      <c r="C568" s="6" t="s">
        <v>75</v>
      </c>
      <c r="D568" s="7" t="s">
        <v>289</v>
      </c>
      <c r="E568" s="9">
        <v>0.552</v>
      </c>
      <c r="F568" s="9">
        <v>77</v>
      </c>
      <c r="G568" s="8"/>
      <c r="H568" s="9">
        <v>402</v>
      </c>
      <c r="I568" s="9">
        <v>0.284</v>
      </c>
      <c r="J568" s="9">
        <v>0.338</v>
      </c>
    </row>
    <row r="569" customHeight="1" spans="1:10">
      <c r="A569" s="5" t="str">
        <f t="shared" si="0"/>
        <v>Costa Rica-The Americas2008</v>
      </c>
      <c r="B569" s="6" t="s">
        <v>113</v>
      </c>
      <c r="C569" s="6" t="s">
        <v>75</v>
      </c>
      <c r="D569" s="7" t="s">
        <v>283</v>
      </c>
      <c r="E569" s="9">
        <v>0.552</v>
      </c>
      <c r="F569" s="9">
        <v>60</v>
      </c>
      <c r="G569" s="8"/>
      <c r="H569" s="9">
        <v>282</v>
      </c>
      <c r="I569" s="9">
        <v>0.323</v>
      </c>
      <c r="J569" s="9">
        <v>0.416</v>
      </c>
    </row>
    <row r="570" customHeight="1" spans="1:10">
      <c r="A570" s="5" t="str">
        <f t="shared" si="0"/>
        <v>Costa Rica-The Americas2009</v>
      </c>
      <c r="B570" s="6" t="s">
        <v>113</v>
      </c>
      <c r="C570" s="6" t="s">
        <v>75</v>
      </c>
      <c r="D570" s="7" t="s">
        <v>284</v>
      </c>
      <c r="E570" s="9">
        <v>0.552</v>
      </c>
      <c r="F570" s="9">
        <v>60</v>
      </c>
      <c r="G570" s="8"/>
      <c r="H570" s="9">
        <v>282</v>
      </c>
      <c r="I570" s="9">
        <v>0.343</v>
      </c>
      <c r="J570" s="9">
        <v>0.424</v>
      </c>
    </row>
    <row r="571" customHeight="1" spans="1:10">
      <c r="A571" s="5" t="str">
        <f t="shared" si="0"/>
        <v>Costa Rica-The Americas2010</v>
      </c>
      <c r="B571" s="6" t="s">
        <v>113</v>
      </c>
      <c r="C571" s="6" t="s">
        <v>75</v>
      </c>
      <c r="D571" s="7" t="s">
        <v>288</v>
      </c>
      <c r="E571" s="9">
        <v>0.553</v>
      </c>
      <c r="F571" s="9">
        <v>60</v>
      </c>
      <c r="G571" s="8"/>
      <c r="H571" s="9">
        <v>272</v>
      </c>
      <c r="I571" s="9">
        <v>0.365</v>
      </c>
      <c r="J571" s="9">
        <v>0.67</v>
      </c>
    </row>
    <row r="572" customHeight="1" spans="1:10">
      <c r="A572" s="5" t="str">
        <f t="shared" si="0"/>
        <v>Costa Rica-The Americas2011</v>
      </c>
      <c r="B572" s="6" t="s">
        <v>113</v>
      </c>
      <c r="C572" s="6" t="s">
        <v>75</v>
      </c>
      <c r="D572" s="7" t="s">
        <v>285</v>
      </c>
      <c r="E572" s="9">
        <v>0.553</v>
      </c>
      <c r="F572" s="9">
        <v>60</v>
      </c>
      <c r="G572" s="8"/>
      <c r="H572" s="9">
        <v>246</v>
      </c>
      <c r="I572" s="9">
        <v>0.392</v>
      </c>
      <c r="J572" s="9">
        <v>0.877</v>
      </c>
    </row>
    <row r="573" customHeight="1" spans="1:10">
      <c r="A573" s="5" t="str">
        <f t="shared" si="0"/>
        <v>Costa Rica-The Americas2012</v>
      </c>
      <c r="B573" s="6" t="s">
        <v>113</v>
      </c>
      <c r="C573" s="6" t="s">
        <v>75</v>
      </c>
      <c r="D573" s="7" t="s">
        <v>286</v>
      </c>
      <c r="E573" s="9">
        <v>0.553</v>
      </c>
      <c r="F573" s="9">
        <v>60</v>
      </c>
      <c r="G573" s="9">
        <v>109</v>
      </c>
      <c r="H573" s="9">
        <v>226</v>
      </c>
      <c r="I573" s="9">
        <v>0.475</v>
      </c>
      <c r="J573" s="9">
        <v>1.119</v>
      </c>
    </row>
    <row r="574" customHeight="1" spans="1:10">
      <c r="A574" s="5" t="str">
        <f t="shared" si="0"/>
        <v>Cote d'Ivoire-Africa2000</v>
      </c>
      <c r="B574" s="6" t="s">
        <v>114</v>
      </c>
      <c r="C574" s="6" t="s">
        <v>69</v>
      </c>
      <c r="D574" s="7" t="s">
        <v>277</v>
      </c>
      <c r="E574" s="8"/>
      <c r="F574" s="8"/>
      <c r="G574" s="8"/>
      <c r="H574" s="8"/>
      <c r="I574" s="9">
        <v>0.002</v>
      </c>
      <c r="J574" s="9">
        <v>0.029</v>
      </c>
    </row>
    <row r="575" customHeight="1" spans="1:10">
      <c r="A575" s="5" t="str">
        <f t="shared" si="0"/>
        <v>Cote d'Ivoire-Africa2001</v>
      </c>
      <c r="B575" s="6" t="s">
        <v>114</v>
      </c>
      <c r="C575" s="6" t="s">
        <v>69</v>
      </c>
      <c r="D575" s="7" t="s">
        <v>278</v>
      </c>
      <c r="E575" s="8"/>
      <c r="F575" s="8"/>
      <c r="G575" s="8"/>
      <c r="H575" s="8"/>
      <c r="I575" s="9">
        <v>0.004</v>
      </c>
      <c r="J575" s="9">
        <v>0.044</v>
      </c>
    </row>
    <row r="576" customHeight="1" spans="1:10">
      <c r="A576" s="5" t="str">
        <f t="shared" si="0"/>
        <v>Cote d'Ivoire-Africa2002</v>
      </c>
      <c r="B576" s="6" t="s">
        <v>114</v>
      </c>
      <c r="C576" s="6" t="s">
        <v>69</v>
      </c>
      <c r="D576" s="7" t="s">
        <v>279</v>
      </c>
      <c r="E576" s="8"/>
      <c r="F576" s="8"/>
      <c r="G576" s="8"/>
      <c r="H576" s="8"/>
      <c r="I576" s="9">
        <v>0.005</v>
      </c>
      <c r="J576" s="9">
        <v>0.062</v>
      </c>
    </row>
    <row r="577" customHeight="1" spans="1:10">
      <c r="A577" s="5" t="str">
        <f t="shared" si="0"/>
        <v>Cote d'Ivoire-Africa2003</v>
      </c>
      <c r="B577" s="6" t="s">
        <v>114</v>
      </c>
      <c r="C577" s="6" t="s">
        <v>69</v>
      </c>
      <c r="D577" s="7" t="s">
        <v>280</v>
      </c>
      <c r="E577" s="8"/>
      <c r="F577" s="9">
        <v>62</v>
      </c>
      <c r="G577" s="8"/>
      <c r="H577" s="8"/>
      <c r="I577" s="9">
        <v>0.008</v>
      </c>
      <c r="J577" s="9">
        <v>0.076</v>
      </c>
    </row>
    <row r="578" customHeight="1" spans="1:10">
      <c r="A578" s="5" t="str">
        <f t="shared" si="0"/>
        <v>Cote d'Ivoire-Africa2004</v>
      </c>
      <c r="B578" s="6" t="s">
        <v>114</v>
      </c>
      <c r="C578" s="6" t="s">
        <v>69</v>
      </c>
      <c r="D578" s="7" t="s">
        <v>281</v>
      </c>
      <c r="E578" s="8"/>
      <c r="F578" s="9">
        <v>58</v>
      </c>
      <c r="G578" s="8"/>
      <c r="H578" s="8"/>
      <c r="I578" s="9">
        <v>0.008</v>
      </c>
      <c r="J578" s="9">
        <v>0.098</v>
      </c>
    </row>
    <row r="579" customHeight="1" spans="1:10">
      <c r="A579" s="5" t="str">
        <f t="shared" si="0"/>
        <v>Cote d'Ivoire-Africa2005</v>
      </c>
      <c r="B579" s="6" t="s">
        <v>114</v>
      </c>
      <c r="C579" s="6" t="s">
        <v>69</v>
      </c>
      <c r="D579" s="7" t="s">
        <v>282</v>
      </c>
      <c r="E579" s="9">
        <v>0.473</v>
      </c>
      <c r="F579" s="9">
        <v>45</v>
      </c>
      <c r="G579" s="8"/>
      <c r="H579" s="9">
        <v>270</v>
      </c>
      <c r="I579" s="9">
        <v>0.01</v>
      </c>
      <c r="J579" s="9">
        <v>0.135</v>
      </c>
    </row>
    <row r="580" customHeight="1" spans="1:10">
      <c r="A580" s="5" t="str">
        <f t="shared" si="0"/>
        <v>Cote d'Ivoire-Africa2006</v>
      </c>
      <c r="B580" s="6" t="s">
        <v>114</v>
      </c>
      <c r="C580" s="6" t="s">
        <v>69</v>
      </c>
      <c r="D580" s="7" t="s">
        <v>287</v>
      </c>
      <c r="E580" s="9">
        <v>0.473</v>
      </c>
      <c r="F580" s="9">
        <v>45</v>
      </c>
      <c r="G580" s="8"/>
      <c r="H580" s="9">
        <v>270</v>
      </c>
      <c r="I580" s="9">
        <v>0.015</v>
      </c>
      <c r="J580" s="9">
        <v>0.23</v>
      </c>
    </row>
    <row r="581" customHeight="1" spans="1:10">
      <c r="A581" s="5" t="str">
        <f t="shared" si="0"/>
        <v>Cote d'Ivoire-Africa2007</v>
      </c>
      <c r="B581" s="6" t="s">
        <v>114</v>
      </c>
      <c r="C581" s="6" t="s">
        <v>69</v>
      </c>
      <c r="D581" s="7" t="s">
        <v>289</v>
      </c>
      <c r="E581" s="9">
        <v>0.446</v>
      </c>
      <c r="F581" s="9">
        <v>40</v>
      </c>
      <c r="G581" s="8"/>
      <c r="H581" s="9">
        <v>270</v>
      </c>
      <c r="I581" s="9">
        <v>0.018</v>
      </c>
      <c r="J581" s="9">
        <v>0.416</v>
      </c>
    </row>
    <row r="582" customHeight="1" spans="1:10">
      <c r="A582" s="5" t="str">
        <f t="shared" si="0"/>
        <v>Cote d'Ivoire-Africa2008</v>
      </c>
      <c r="B582" s="6" t="s">
        <v>114</v>
      </c>
      <c r="C582" s="6" t="s">
        <v>69</v>
      </c>
      <c r="D582" s="7" t="s">
        <v>283</v>
      </c>
      <c r="E582" s="9">
        <v>0.446</v>
      </c>
      <c r="F582" s="9">
        <v>40</v>
      </c>
      <c r="G582" s="8"/>
      <c r="H582" s="9">
        <v>270</v>
      </c>
      <c r="I582" s="9">
        <v>0.019</v>
      </c>
      <c r="J582" s="9">
        <v>0.572</v>
      </c>
    </row>
    <row r="583" customHeight="1" spans="1:10">
      <c r="A583" s="5" t="str">
        <f t="shared" si="0"/>
        <v>Cote d'Ivoire-Africa2009</v>
      </c>
      <c r="B583" s="6" t="s">
        <v>114</v>
      </c>
      <c r="C583" s="6" t="s">
        <v>69</v>
      </c>
      <c r="D583" s="7" t="s">
        <v>284</v>
      </c>
      <c r="E583" s="9">
        <v>0.444</v>
      </c>
      <c r="F583" s="9">
        <v>40</v>
      </c>
      <c r="G583" s="8"/>
      <c r="H583" s="9">
        <v>270</v>
      </c>
      <c r="I583" s="9">
        <v>0.02</v>
      </c>
      <c r="J583" s="9">
        <v>0.709</v>
      </c>
    </row>
    <row r="584" customHeight="1" spans="1:10">
      <c r="A584" s="5" t="str">
        <f t="shared" si="0"/>
        <v>Cote d'Ivoire-Africa2010</v>
      </c>
      <c r="B584" s="6" t="s">
        <v>114</v>
      </c>
      <c r="C584" s="6" t="s">
        <v>69</v>
      </c>
      <c r="D584" s="7" t="s">
        <v>288</v>
      </c>
      <c r="E584" s="9">
        <v>0.442</v>
      </c>
      <c r="F584" s="9">
        <v>40</v>
      </c>
      <c r="G584" s="8"/>
      <c r="H584" s="9">
        <v>270</v>
      </c>
      <c r="I584" s="9">
        <v>0.021</v>
      </c>
      <c r="J584" s="9">
        <v>0.822</v>
      </c>
    </row>
    <row r="585" customHeight="1" spans="1:10">
      <c r="A585" s="5" t="str">
        <f t="shared" si="0"/>
        <v>Cote d'Ivoire-Africa2011</v>
      </c>
      <c r="B585" s="6" t="s">
        <v>114</v>
      </c>
      <c r="C585" s="6" t="s">
        <v>69</v>
      </c>
      <c r="D585" s="7" t="s">
        <v>285</v>
      </c>
      <c r="E585" s="9">
        <v>0.44</v>
      </c>
      <c r="F585" s="9">
        <v>32</v>
      </c>
      <c r="G585" s="8"/>
      <c r="H585" s="9">
        <v>270</v>
      </c>
      <c r="I585" s="9">
        <v>0.022</v>
      </c>
      <c r="J585" s="9">
        <v>0.894</v>
      </c>
    </row>
    <row r="586" customHeight="1" spans="1:10">
      <c r="A586" s="5" t="str">
        <f t="shared" si="0"/>
        <v>Cote d'Ivoire-Africa2012</v>
      </c>
      <c r="B586" s="6" t="s">
        <v>114</v>
      </c>
      <c r="C586" s="6" t="s">
        <v>69</v>
      </c>
      <c r="D586" s="7" t="s">
        <v>286</v>
      </c>
      <c r="E586" s="9">
        <v>0.394</v>
      </c>
      <c r="F586" s="9">
        <v>32</v>
      </c>
      <c r="G586" s="9">
        <v>173</v>
      </c>
      <c r="H586" s="9">
        <v>270</v>
      </c>
      <c r="I586" s="9">
        <v>0.024</v>
      </c>
      <c r="J586" s="9">
        <v>0.912</v>
      </c>
    </row>
    <row r="587" customHeight="1" spans="1:10">
      <c r="A587" s="5" t="str">
        <f t="shared" si="0"/>
        <v>Croatia-Europe2000</v>
      </c>
      <c r="B587" s="6" t="s">
        <v>115</v>
      </c>
      <c r="C587" s="6" t="s">
        <v>67</v>
      </c>
      <c r="D587" s="7" t="s">
        <v>277</v>
      </c>
      <c r="E587" s="8"/>
      <c r="F587" s="8"/>
      <c r="G587" s="8"/>
      <c r="H587" s="8"/>
      <c r="I587" s="9">
        <v>0.066</v>
      </c>
      <c r="J587" s="9">
        <v>0.231</v>
      </c>
    </row>
    <row r="588" customHeight="1" spans="1:10">
      <c r="A588" s="5" t="str">
        <f t="shared" si="0"/>
        <v>Croatia-Europe2001</v>
      </c>
      <c r="B588" s="6" t="s">
        <v>115</v>
      </c>
      <c r="C588" s="6" t="s">
        <v>67</v>
      </c>
      <c r="D588" s="7" t="s">
        <v>278</v>
      </c>
      <c r="E588" s="8"/>
      <c r="F588" s="8"/>
      <c r="G588" s="8"/>
      <c r="H588" s="8"/>
      <c r="I588" s="9">
        <v>0.116</v>
      </c>
      <c r="J588" s="9">
        <v>0.395</v>
      </c>
    </row>
    <row r="589" customHeight="1" spans="1:10">
      <c r="A589" s="5" t="str">
        <f t="shared" si="0"/>
        <v>Croatia-Europe2002</v>
      </c>
      <c r="B589" s="6" t="s">
        <v>115</v>
      </c>
      <c r="C589" s="6" t="s">
        <v>67</v>
      </c>
      <c r="D589" s="7" t="s">
        <v>279</v>
      </c>
      <c r="E589" s="8"/>
      <c r="F589" s="8"/>
      <c r="G589" s="8"/>
      <c r="H589" s="8"/>
      <c r="I589" s="9">
        <v>0.178</v>
      </c>
      <c r="J589" s="9">
        <v>0.522</v>
      </c>
    </row>
    <row r="590" customHeight="1" spans="1:10">
      <c r="A590" s="5" t="str">
        <f t="shared" si="0"/>
        <v>Croatia-Europe2003</v>
      </c>
      <c r="B590" s="6" t="s">
        <v>115</v>
      </c>
      <c r="C590" s="6" t="s">
        <v>67</v>
      </c>
      <c r="D590" s="7" t="s">
        <v>280</v>
      </c>
      <c r="E590" s="8"/>
      <c r="F590" s="9">
        <v>29</v>
      </c>
      <c r="G590" s="8"/>
      <c r="H590" s="8"/>
      <c r="I590" s="9">
        <v>0.228</v>
      </c>
      <c r="J590" s="9">
        <v>0.575</v>
      </c>
    </row>
    <row r="591" customHeight="1" spans="1:10">
      <c r="A591" s="5" t="str">
        <f t="shared" si="0"/>
        <v>Croatia-Europe2004</v>
      </c>
      <c r="B591" s="6" t="s">
        <v>115</v>
      </c>
      <c r="C591" s="6" t="s">
        <v>67</v>
      </c>
      <c r="D591" s="7" t="s">
        <v>281</v>
      </c>
      <c r="E591" s="8"/>
      <c r="F591" s="9">
        <v>29</v>
      </c>
      <c r="G591" s="8"/>
      <c r="H591" s="8"/>
      <c r="I591" s="9">
        <v>0.309</v>
      </c>
      <c r="J591" s="9">
        <v>0.644</v>
      </c>
    </row>
    <row r="592" customHeight="1" spans="1:10">
      <c r="A592" s="5" t="str">
        <f t="shared" si="0"/>
        <v>Croatia-Europe2005</v>
      </c>
      <c r="B592" s="6" t="s">
        <v>115</v>
      </c>
      <c r="C592" s="6" t="s">
        <v>67</v>
      </c>
      <c r="D592" s="7" t="s">
        <v>282</v>
      </c>
      <c r="E592" s="9">
        <v>0.214</v>
      </c>
      <c r="F592" s="9">
        <v>29</v>
      </c>
      <c r="G592" s="8"/>
      <c r="H592" s="9">
        <v>232</v>
      </c>
      <c r="I592" s="9">
        <v>0.331</v>
      </c>
      <c r="J592" s="9">
        <v>0.832</v>
      </c>
    </row>
    <row r="593" customHeight="1" spans="1:10">
      <c r="A593" s="5" t="str">
        <f t="shared" si="0"/>
        <v>Croatia-Europe2006</v>
      </c>
      <c r="B593" s="6" t="s">
        <v>115</v>
      </c>
      <c r="C593" s="6" t="s">
        <v>67</v>
      </c>
      <c r="D593" s="7" t="s">
        <v>287</v>
      </c>
      <c r="E593" s="9">
        <v>0.214</v>
      </c>
      <c r="F593" s="9">
        <v>25</v>
      </c>
      <c r="G593" s="8"/>
      <c r="H593" s="9">
        <v>196</v>
      </c>
      <c r="I593" s="9">
        <v>0.38</v>
      </c>
      <c r="J593" s="9">
        <v>1.004</v>
      </c>
    </row>
    <row r="594" customHeight="1" spans="1:10">
      <c r="A594" s="5" t="str">
        <f t="shared" si="0"/>
        <v>Croatia-Europe2007</v>
      </c>
      <c r="B594" s="6" t="s">
        <v>115</v>
      </c>
      <c r="C594" s="6" t="s">
        <v>67</v>
      </c>
      <c r="D594" s="7" t="s">
        <v>289</v>
      </c>
      <c r="E594" s="9">
        <v>0.214</v>
      </c>
      <c r="F594" s="9">
        <v>22</v>
      </c>
      <c r="G594" s="8"/>
      <c r="H594" s="9">
        <v>196</v>
      </c>
      <c r="I594" s="9">
        <v>0.414</v>
      </c>
      <c r="J594" s="9">
        <v>1.152</v>
      </c>
    </row>
    <row r="595" customHeight="1" spans="1:10">
      <c r="A595" s="5" t="str">
        <f t="shared" si="0"/>
        <v>Croatia-Europe2008</v>
      </c>
      <c r="B595" s="6" t="s">
        <v>115</v>
      </c>
      <c r="C595" s="6" t="s">
        <v>67</v>
      </c>
      <c r="D595" s="7" t="s">
        <v>283</v>
      </c>
      <c r="E595" s="9">
        <v>0.214</v>
      </c>
      <c r="F595" s="9">
        <v>22</v>
      </c>
      <c r="G595" s="8"/>
      <c r="H595" s="9">
        <v>196</v>
      </c>
      <c r="I595" s="9">
        <v>0.442</v>
      </c>
      <c r="J595" s="9">
        <v>1.045</v>
      </c>
    </row>
    <row r="596" customHeight="1" spans="1:10">
      <c r="A596" s="5" t="str">
        <f t="shared" si="0"/>
        <v>Croatia-Europe2009</v>
      </c>
      <c r="B596" s="6" t="s">
        <v>115</v>
      </c>
      <c r="C596" s="6" t="s">
        <v>67</v>
      </c>
      <c r="D596" s="7" t="s">
        <v>284</v>
      </c>
      <c r="E596" s="9">
        <v>0.214</v>
      </c>
      <c r="F596" s="9">
        <v>22</v>
      </c>
      <c r="G596" s="8"/>
      <c r="H596" s="9">
        <v>196</v>
      </c>
      <c r="I596" s="9">
        <v>0.506</v>
      </c>
      <c r="J596" s="9">
        <v>1.075</v>
      </c>
    </row>
    <row r="597" customHeight="1" spans="1:10">
      <c r="A597" s="5" t="str">
        <f t="shared" si="0"/>
        <v>Croatia-Europe2010</v>
      </c>
      <c r="B597" s="6" t="s">
        <v>115</v>
      </c>
      <c r="C597" s="6" t="s">
        <v>67</v>
      </c>
      <c r="D597" s="7" t="s">
        <v>288</v>
      </c>
      <c r="E597" s="9">
        <v>0.221</v>
      </c>
      <c r="F597" s="9">
        <v>9</v>
      </c>
      <c r="G597" s="8"/>
      <c r="H597" s="9">
        <v>196</v>
      </c>
      <c r="I597" s="9">
        <v>0.566</v>
      </c>
      <c r="J597" s="9">
        <v>1.136</v>
      </c>
    </row>
    <row r="598" customHeight="1" spans="1:10">
      <c r="A598" s="5" t="str">
        <f t="shared" si="0"/>
        <v>Croatia-Europe2011</v>
      </c>
      <c r="B598" s="6" t="s">
        <v>115</v>
      </c>
      <c r="C598" s="6" t="s">
        <v>67</v>
      </c>
      <c r="D598" s="7" t="s">
        <v>285</v>
      </c>
      <c r="E598" s="9">
        <v>0.219</v>
      </c>
      <c r="F598" s="9">
        <v>8</v>
      </c>
      <c r="G598" s="8"/>
      <c r="H598" s="9">
        <v>196</v>
      </c>
      <c r="I598" s="9">
        <v>0.578</v>
      </c>
      <c r="J598" s="9">
        <v>1.183</v>
      </c>
    </row>
    <row r="599" customHeight="1" spans="1:10">
      <c r="A599" s="5" t="str">
        <f t="shared" si="0"/>
        <v>Croatia-Europe2012</v>
      </c>
      <c r="B599" s="6" t="s">
        <v>115</v>
      </c>
      <c r="C599" s="6" t="s">
        <v>67</v>
      </c>
      <c r="D599" s="7" t="s">
        <v>286</v>
      </c>
      <c r="E599" s="9">
        <v>0.218</v>
      </c>
      <c r="F599" s="9">
        <v>8</v>
      </c>
      <c r="G599" s="9">
        <v>88</v>
      </c>
      <c r="H599" s="9">
        <v>196</v>
      </c>
      <c r="I599" s="9">
        <v>0.619</v>
      </c>
      <c r="J599" s="9">
        <v>1.154</v>
      </c>
    </row>
    <row r="600" customHeight="1" spans="1:10">
      <c r="A600" s="5" t="str">
        <f t="shared" si="0"/>
        <v>Cuba-The Americas2000</v>
      </c>
      <c r="B600" s="6" t="s">
        <v>116</v>
      </c>
      <c r="C600" s="6" t="s">
        <v>75</v>
      </c>
      <c r="D600" s="7" t="s">
        <v>277</v>
      </c>
      <c r="E600" s="8"/>
      <c r="F600" s="8"/>
      <c r="G600" s="8"/>
      <c r="H600" s="8"/>
      <c r="I600" s="9">
        <v>0.005</v>
      </c>
      <c r="J600" s="9">
        <v>0.001</v>
      </c>
    </row>
    <row r="601" customHeight="1" spans="1:10">
      <c r="A601" s="5" t="str">
        <f t="shared" si="0"/>
        <v>Cuba-The Americas2001</v>
      </c>
      <c r="B601" s="6" t="s">
        <v>116</v>
      </c>
      <c r="C601" s="6" t="s">
        <v>75</v>
      </c>
      <c r="D601" s="7" t="s">
        <v>278</v>
      </c>
      <c r="E601" s="8"/>
      <c r="F601" s="8"/>
      <c r="G601" s="8"/>
      <c r="H601" s="8"/>
      <c r="I601" s="9">
        <v>0.011</v>
      </c>
      <c r="J601" s="9">
        <v>0.001</v>
      </c>
    </row>
    <row r="602" customHeight="1" spans="1:10">
      <c r="A602" s="5" t="str">
        <f t="shared" si="0"/>
        <v>Cuba-The Americas2002</v>
      </c>
      <c r="B602" s="6" t="s">
        <v>116</v>
      </c>
      <c r="C602" s="6" t="s">
        <v>75</v>
      </c>
      <c r="D602" s="7" t="s">
        <v>279</v>
      </c>
      <c r="E602" s="8"/>
      <c r="F602" s="8"/>
      <c r="G602" s="8"/>
      <c r="H602" s="8"/>
      <c r="I602" s="9">
        <v>0.038</v>
      </c>
      <c r="J602" s="9">
        <v>0.002</v>
      </c>
    </row>
    <row r="603" customHeight="1" spans="1:10">
      <c r="A603" s="5" t="str">
        <f t="shared" si="0"/>
        <v>Cuba-The Americas2003</v>
      </c>
      <c r="B603" s="6" t="s">
        <v>116</v>
      </c>
      <c r="C603" s="6" t="s">
        <v>75</v>
      </c>
      <c r="D603" s="7" t="s">
        <v>280</v>
      </c>
      <c r="E603" s="8"/>
      <c r="F603" s="8"/>
      <c r="G603" s="8"/>
      <c r="H603" s="8"/>
      <c r="I603" s="9">
        <v>0.052</v>
      </c>
      <c r="J603" s="9">
        <v>0.003</v>
      </c>
    </row>
    <row r="604" customHeight="1" spans="1:10">
      <c r="A604" s="5" t="str">
        <f t="shared" si="0"/>
        <v>Cuba-The Americas2004</v>
      </c>
      <c r="B604" s="6" t="s">
        <v>116</v>
      </c>
      <c r="C604" s="6" t="s">
        <v>75</v>
      </c>
      <c r="D604" s="7" t="s">
        <v>281</v>
      </c>
      <c r="E604" s="8"/>
      <c r="F604" s="8"/>
      <c r="G604" s="8"/>
      <c r="H604" s="8"/>
      <c r="I604" s="9">
        <v>0.084</v>
      </c>
      <c r="J604" s="9">
        <v>0.007</v>
      </c>
    </row>
    <row r="605" customHeight="1" spans="1:10">
      <c r="A605" s="5" t="str">
        <f t="shared" si="0"/>
        <v>Cuba-The Americas2005</v>
      </c>
      <c r="B605" s="6" t="s">
        <v>116</v>
      </c>
      <c r="C605" s="6" t="s">
        <v>75</v>
      </c>
      <c r="D605" s="7" t="s">
        <v>282</v>
      </c>
      <c r="E605" s="8"/>
      <c r="F605" s="8"/>
      <c r="G605" s="8"/>
      <c r="H605" s="8"/>
      <c r="I605" s="9">
        <v>0.097</v>
      </c>
      <c r="J605" s="9">
        <v>0.012</v>
      </c>
    </row>
    <row r="606" customHeight="1" spans="1:10">
      <c r="A606" s="5" t="str">
        <f t="shared" si="0"/>
        <v>Cuba-The Americas2006</v>
      </c>
      <c r="B606" s="6" t="s">
        <v>116</v>
      </c>
      <c r="C606" s="6" t="s">
        <v>75</v>
      </c>
      <c r="D606" s="7" t="s">
        <v>287</v>
      </c>
      <c r="E606" s="8"/>
      <c r="F606" s="8"/>
      <c r="G606" s="8"/>
      <c r="H606" s="8"/>
      <c r="I606" s="9">
        <v>0.112</v>
      </c>
      <c r="J606" s="9">
        <v>0.014</v>
      </c>
    </row>
    <row r="607" customHeight="1" spans="1:10">
      <c r="A607" s="5" t="str">
        <f t="shared" si="0"/>
        <v>Cuba-The Americas2007</v>
      </c>
      <c r="B607" s="6" t="s">
        <v>116</v>
      </c>
      <c r="C607" s="6" t="s">
        <v>75</v>
      </c>
      <c r="D607" s="7" t="s">
        <v>289</v>
      </c>
      <c r="E607" s="8"/>
      <c r="F607" s="8"/>
      <c r="G607" s="8"/>
      <c r="H607" s="8"/>
      <c r="I607" s="9">
        <v>0.117</v>
      </c>
      <c r="J607" s="9">
        <v>0.018</v>
      </c>
    </row>
    <row r="608" customHeight="1" spans="1:10">
      <c r="A608" s="5" t="str">
        <f t="shared" si="0"/>
        <v>Cuba-The Americas2008</v>
      </c>
      <c r="B608" s="6" t="s">
        <v>116</v>
      </c>
      <c r="C608" s="6" t="s">
        <v>75</v>
      </c>
      <c r="D608" s="7" t="s">
        <v>283</v>
      </c>
      <c r="E608" s="8"/>
      <c r="F608" s="8"/>
      <c r="G608" s="8"/>
      <c r="H608" s="8"/>
      <c r="I608" s="9">
        <v>0.129</v>
      </c>
      <c r="J608" s="9">
        <v>0.029</v>
      </c>
    </row>
    <row r="609" customHeight="1" spans="1:10">
      <c r="A609" s="5" t="str">
        <f t="shared" si="0"/>
        <v>Cuba-The Americas2009</v>
      </c>
      <c r="B609" s="6" t="s">
        <v>116</v>
      </c>
      <c r="C609" s="6" t="s">
        <v>75</v>
      </c>
      <c r="D609" s="7" t="s">
        <v>284</v>
      </c>
      <c r="E609" s="8"/>
      <c r="F609" s="8"/>
      <c r="G609" s="8"/>
      <c r="H609" s="8"/>
      <c r="I609" s="9">
        <v>0.143</v>
      </c>
      <c r="J609" s="9">
        <v>0.055</v>
      </c>
    </row>
    <row r="610" customHeight="1" spans="1:10">
      <c r="A610" s="5" t="str">
        <f t="shared" si="0"/>
        <v>Cuba-The Americas2010</v>
      </c>
      <c r="B610" s="6" t="s">
        <v>116</v>
      </c>
      <c r="C610" s="6" t="s">
        <v>75</v>
      </c>
      <c r="D610" s="7" t="s">
        <v>288</v>
      </c>
      <c r="E610" s="8"/>
      <c r="F610" s="8"/>
      <c r="G610" s="8"/>
      <c r="H610" s="8"/>
      <c r="I610" s="9">
        <v>0.159</v>
      </c>
      <c r="J610" s="9">
        <v>0.089</v>
      </c>
    </row>
    <row r="611" customHeight="1" spans="1:10">
      <c r="A611" s="5" t="str">
        <f t="shared" si="0"/>
        <v>Cuba-The Americas2011</v>
      </c>
      <c r="B611" s="6" t="s">
        <v>116</v>
      </c>
      <c r="C611" s="6" t="s">
        <v>75</v>
      </c>
      <c r="D611" s="7" t="s">
        <v>285</v>
      </c>
      <c r="E611" s="8"/>
      <c r="F611" s="8"/>
      <c r="G611" s="8"/>
      <c r="H611" s="8"/>
      <c r="I611" s="9">
        <v>0.16</v>
      </c>
      <c r="J611" s="9">
        <v>0.117</v>
      </c>
    </row>
    <row r="612" customHeight="1" spans="1:10">
      <c r="A612" s="5" t="str">
        <f t="shared" si="0"/>
        <v>Cuba-The Americas2012</v>
      </c>
      <c r="B612" s="6" t="s">
        <v>116</v>
      </c>
      <c r="C612" s="6" t="s">
        <v>75</v>
      </c>
      <c r="D612" s="7" t="s">
        <v>286</v>
      </c>
      <c r="E612" s="8"/>
      <c r="F612" s="8"/>
      <c r="G612" s="8"/>
      <c r="H612" s="8"/>
      <c r="I612" s="9">
        <v>0.256</v>
      </c>
      <c r="J612" s="9">
        <v>0.149</v>
      </c>
    </row>
    <row r="613" customHeight="1" spans="1:10">
      <c r="A613" s="5" t="str">
        <f t="shared" si="0"/>
        <v>Curacao-The Americas2000</v>
      </c>
      <c r="B613" s="6" t="s">
        <v>117</v>
      </c>
      <c r="C613" s="6" t="s">
        <v>75</v>
      </c>
      <c r="D613" s="7" t="s">
        <v>277</v>
      </c>
      <c r="E613" s="8"/>
      <c r="F613" s="8"/>
      <c r="G613" s="8"/>
      <c r="H613" s="8"/>
      <c r="I613" s="8"/>
      <c r="J613" s="8"/>
    </row>
    <row r="614" customHeight="1" spans="1:10">
      <c r="A614" s="5" t="str">
        <f t="shared" si="0"/>
        <v>Curacao-The Americas2001</v>
      </c>
      <c r="B614" s="6" t="s">
        <v>117</v>
      </c>
      <c r="C614" s="6" t="s">
        <v>75</v>
      </c>
      <c r="D614" s="7" t="s">
        <v>278</v>
      </c>
      <c r="E614" s="8"/>
      <c r="F614" s="8"/>
      <c r="G614" s="8"/>
      <c r="H614" s="8"/>
      <c r="I614" s="8"/>
      <c r="J614" s="8"/>
    </row>
    <row r="615" customHeight="1" spans="1:10">
      <c r="A615" s="5" t="str">
        <f t="shared" si="0"/>
        <v>Curacao-The Americas2002</v>
      </c>
      <c r="B615" s="6" t="s">
        <v>117</v>
      </c>
      <c r="C615" s="6" t="s">
        <v>75</v>
      </c>
      <c r="D615" s="7" t="s">
        <v>279</v>
      </c>
      <c r="E615" s="8"/>
      <c r="F615" s="8"/>
      <c r="G615" s="8"/>
      <c r="H615" s="8"/>
      <c r="I615" s="8"/>
      <c r="J615" s="8"/>
    </row>
    <row r="616" customHeight="1" spans="1:10">
      <c r="A616" s="5" t="str">
        <f t="shared" si="0"/>
        <v>Curacao-The Americas2003</v>
      </c>
      <c r="B616" s="6" t="s">
        <v>117</v>
      </c>
      <c r="C616" s="6" t="s">
        <v>75</v>
      </c>
      <c r="D616" s="7" t="s">
        <v>280</v>
      </c>
      <c r="E616" s="8"/>
      <c r="F616" s="8"/>
      <c r="G616" s="8"/>
      <c r="H616" s="8"/>
      <c r="I616" s="8"/>
      <c r="J616" s="8"/>
    </row>
    <row r="617" customHeight="1" spans="1:10">
      <c r="A617" s="5" t="str">
        <f t="shared" si="0"/>
        <v>Curacao-The Americas2004</v>
      </c>
      <c r="B617" s="6" t="s">
        <v>117</v>
      </c>
      <c r="C617" s="6" t="s">
        <v>75</v>
      </c>
      <c r="D617" s="7" t="s">
        <v>281</v>
      </c>
      <c r="E617" s="8"/>
      <c r="F617" s="8"/>
      <c r="G617" s="8"/>
      <c r="H617" s="8"/>
      <c r="I617" s="8"/>
      <c r="J617" s="8"/>
    </row>
    <row r="618" customHeight="1" spans="1:10">
      <c r="A618" s="5" t="str">
        <f t="shared" si="0"/>
        <v>Curacao-The Americas2005</v>
      </c>
      <c r="B618" s="6" t="s">
        <v>117</v>
      </c>
      <c r="C618" s="6" t="s">
        <v>75</v>
      </c>
      <c r="D618" s="7" t="s">
        <v>282</v>
      </c>
      <c r="E618" s="8"/>
      <c r="F618" s="8"/>
      <c r="G618" s="8"/>
      <c r="H618" s="8"/>
      <c r="I618" s="8"/>
      <c r="J618" s="8"/>
    </row>
    <row r="619" customHeight="1" spans="1:10">
      <c r="A619" s="5" t="str">
        <f t="shared" si="0"/>
        <v>Curacao-The Americas2006</v>
      </c>
      <c r="B619" s="6" t="s">
        <v>117</v>
      </c>
      <c r="C619" s="6" t="s">
        <v>75</v>
      </c>
      <c r="D619" s="7" t="s">
        <v>287</v>
      </c>
      <c r="E619" s="8"/>
      <c r="F619" s="8"/>
      <c r="G619" s="8"/>
      <c r="H619" s="8"/>
      <c r="I619" s="8"/>
      <c r="J619" s="8"/>
    </row>
    <row r="620" customHeight="1" spans="1:10">
      <c r="A620" s="5" t="str">
        <f t="shared" si="0"/>
        <v>Curacao-The Americas2007</v>
      </c>
      <c r="B620" s="6" t="s">
        <v>117</v>
      </c>
      <c r="C620" s="6" t="s">
        <v>75</v>
      </c>
      <c r="D620" s="7" t="s">
        <v>289</v>
      </c>
      <c r="E620" s="8"/>
      <c r="F620" s="8"/>
      <c r="G620" s="8"/>
      <c r="H620" s="8"/>
      <c r="I620" s="8"/>
      <c r="J620" s="8"/>
    </row>
    <row r="621" customHeight="1" spans="1:10">
      <c r="A621" s="5" t="str">
        <f t="shared" si="0"/>
        <v>Curacao-The Americas2008</v>
      </c>
      <c r="B621" s="6" t="s">
        <v>117</v>
      </c>
      <c r="C621" s="6" t="s">
        <v>75</v>
      </c>
      <c r="D621" s="7" t="s">
        <v>283</v>
      </c>
      <c r="E621" s="8"/>
      <c r="F621" s="8"/>
      <c r="G621" s="8"/>
      <c r="H621" s="8"/>
      <c r="I621" s="8"/>
      <c r="J621" s="8"/>
    </row>
    <row r="622" customHeight="1" spans="1:10">
      <c r="A622" s="5" t="str">
        <f t="shared" si="0"/>
        <v>Curacao-The Americas2009</v>
      </c>
      <c r="B622" s="6" t="s">
        <v>117</v>
      </c>
      <c r="C622" s="6" t="s">
        <v>75</v>
      </c>
      <c r="D622" s="7" t="s">
        <v>284</v>
      </c>
      <c r="E622" s="8"/>
      <c r="F622" s="8"/>
      <c r="G622" s="8"/>
      <c r="H622" s="8"/>
      <c r="I622" s="8"/>
      <c r="J622" s="9">
        <v>1.402</v>
      </c>
    </row>
    <row r="623" customHeight="1" spans="1:10">
      <c r="A623" s="5" t="str">
        <f t="shared" si="0"/>
        <v>Curacao-The Americas2010</v>
      </c>
      <c r="B623" s="6" t="s">
        <v>117</v>
      </c>
      <c r="C623" s="6" t="s">
        <v>75</v>
      </c>
      <c r="D623" s="7" t="s">
        <v>288</v>
      </c>
      <c r="E623" s="8"/>
      <c r="F623" s="8"/>
      <c r="G623" s="8"/>
      <c r="H623" s="8"/>
      <c r="I623" s="8"/>
      <c r="J623" s="9">
        <v>1.383</v>
      </c>
    </row>
    <row r="624" customHeight="1" spans="1:10">
      <c r="A624" s="5" t="str">
        <f t="shared" si="0"/>
        <v>Curacao-The Americas2011</v>
      </c>
      <c r="B624" s="6" t="s">
        <v>117</v>
      </c>
      <c r="C624" s="6" t="s">
        <v>75</v>
      </c>
      <c r="D624" s="7" t="s">
        <v>285</v>
      </c>
      <c r="E624" s="8"/>
      <c r="F624" s="8"/>
      <c r="G624" s="8"/>
      <c r="H624" s="8"/>
      <c r="I624" s="8"/>
      <c r="J624" s="9">
        <v>1.361</v>
      </c>
    </row>
    <row r="625" customHeight="1" spans="1:10">
      <c r="A625" s="5" t="str">
        <f t="shared" si="0"/>
        <v>Curacao-The Americas2012</v>
      </c>
      <c r="B625" s="6" t="s">
        <v>117</v>
      </c>
      <c r="C625" s="6" t="s">
        <v>75</v>
      </c>
      <c r="D625" s="7" t="s">
        <v>286</v>
      </c>
      <c r="E625" s="8"/>
      <c r="F625" s="8"/>
      <c r="G625" s="8"/>
      <c r="H625" s="8"/>
      <c r="I625" s="8"/>
      <c r="J625" s="9">
        <v>1.318</v>
      </c>
    </row>
    <row r="626" customHeight="1" spans="1:10">
      <c r="A626" s="5" t="str">
        <f t="shared" si="0"/>
        <v>Cyprus-Europe2000</v>
      </c>
      <c r="B626" s="6" t="s">
        <v>118</v>
      </c>
      <c r="C626" s="6" t="s">
        <v>67</v>
      </c>
      <c r="D626" s="7" t="s">
        <v>277</v>
      </c>
      <c r="E626" s="8"/>
      <c r="F626" s="8"/>
      <c r="G626" s="8"/>
      <c r="H626" s="8"/>
      <c r="I626" s="9">
        <v>0.153</v>
      </c>
      <c r="J626" s="9">
        <v>0.231</v>
      </c>
    </row>
    <row r="627" customHeight="1" spans="1:10">
      <c r="A627" s="5" t="str">
        <f t="shared" si="0"/>
        <v>Cyprus-Europe2001</v>
      </c>
      <c r="B627" s="6" t="s">
        <v>118</v>
      </c>
      <c r="C627" s="6" t="s">
        <v>67</v>
      </c>
      <c r="D627" s="7" t="s">
        <v>278</v>
      </c>
      <c r="E627" s="8"/>
      <c r="F627" s="8"/>
      <c r="G627" s="8"/>
      <c r="H627" s="8"/>
      <c r="I627" s="9">
        <v>0.188</v>
      </c>
      <c r="J627" s="9">
        <v>0.327</v>
      </c>
    </row>
    <row r="628" customHeight="1" spans="1:10">
      <c r="A628" s="5" t="str">
        <f t="shared" si="0"/>
        <v>Cyprus-Europe2002</v>
      </c>
      <c r="B628" s="6" t="s">
        <v>118</v>
      </c>
      <c r="C628" s="6" t="s">
        <v>67</v>
      </c>
      <c r="D628" s="7" t="s">
        <v>279</v>
      </c>
      <c r="E628" s="8"/>
      <c r="F628" s="8"/>
      <c r="G628" s="8"/>
      <c r="H628" s="8"/>
      <c r="I628" s="9">
        <v>0.283</v>
      </c>
      <c r="J628" s="9">
        <v>0.427</v>
      </c>
    </row>
    <row r="629" customHeight="1" spans="1:10">
      <c r="A629" s="5" t="str">
        <f t="shared" si="0"/>
        <v>Cyprus-Europe2003</v>
      </c>
      <c r="B629" s="6" t="s">
        <v>118</v>
      </c>
      <c r="C629" s="6" t="s">
        <v>67</v>
      </c>
      <c r="D629" s="7" t="s">
        <v>280</v>
      </c>
      <c r="E629" s="8"/>
      <c r="F629" s="8"/>
      <c r="G629" s="8"/>
      <c r="H629" s="8"/>
      <c r="I629" s="9">
        <v>0.301</v>
      </c>
      <c r="J629" s="9">
        <v>0.553</v>
      </c>
    </row>
    <row r="630" customHeight="1" spans="1:10">
      <c r="A630" s="5" t="str">
        <f t="shared" si="0"/>
        <v>Cyprus-Europe2004</v>
      </c>
      <c r="B630" s="6" t="s">
        <v>118</v>
      </c>
      <c r="C630" s="6" t="s">
        <v>67</v>
      </c>
      <c r="D630" s="7" t="s">
        <v>281</v>
      </c>
      <c r="E630" s="8"/>
      <c r="F630" s="8"/>
      <c r="G630" s="8"/>
      <c r="H630" s="8"/>
      <c r="I630" s="9">
        <v>0.338</v>
      </c>
      <c r="J630" s="9">
        <v>0.648</v>
      </c>
    </row>
    <row r="631" customHeight="1" spans="1:10">
      <c r="A631" s="5" t="str">
        <f t="shared" si="0"/>
        <v>Cyprus-Europe2005</v>
      </c>
      <c r="B631" s="6" t="s">
        <v>118</v>
      </c>
      <c r="C631" s="6" t="s">
        <v>67</v>
      </c>
      <c r="D631" s="7" t="s">
        <v>282</v>
      </c>
      <c r="E631" s="8"/>
      <c r="F631" s="8"/>
      <c r="G631" s="8"/>
      <c r="H631" s="8"/>
      <c r="I631" s="9">
        <v>0.328</v>
      </c>
      <c r="J631" s="9">
        <v>0.758</v>
      </c>
    </row>
    <row r="632" customHeight="1" spans="1:10">
      <c r="A632" s="5" t="str">
        <f t="shared" si="0"/>
        <v>Cyprus-Europe2006</v>
      </c>
      <c r="B632" s="6" t="s">
        <v>118</v>
      </c>
      <c r="C632" s="6" t="s">
        <v>67</v>
      </c>
      <c r="D632" s="7" t="s">
        <v>287</v>
      </c>
      <c r="E632" s="8"/>
      <c r="F632" s="8"/>
      <c r="G632" s="8"/>
      <c r="H632" s="8"/>
      <c r="I632" s="9">
        <v>0.358</v>
      </c>
      <c r="J632" s="9">
        <v>0.828</v>
      </c>
    </row>
    <row r="633" customHeight="1" spans="1:10">
      <c r="A633" s="5" t="str">
        <f t="shared" si="0"/>
        <v>Cyprus-Europe2007</v>
      </c>
      <c r="B633" s="6" t="s">
        <v>118</v>
      </c>
      <c r="C633" s="6" t="s">
        <v>67</v>
      </c>
      <c r="D633" s="7" t="s">
        <v>289</v>
      </c>
      <c r="E633" s="8"/>
      <c r="F633" s="8"/>
      <c r="G633" s="8"/>
      <c r="H633" s="8"/>
      <c r="I633" s="9">
        <v>0.408</v>
      </c>
      <c r="J633" s="9">
        <v>0.93</v>
      </c>
    </row>
    <row r="634" customHeight="1" spans="1:10">
      <c r="A634" s="5" t="str">
        <f t="shared" si="0"/>
        <v>Cyprus-Europe2008</v>
      </c>
      <c r="B634" s="6" t="s">
        <v>118</v>
      </c>
      <c r="C634" s="6" t="s">
        <v>67</v>
      </c>
      <c r="D634" s="7" t="s">
        <v>283</v>
      </c>
      <c r="E634" s="9">
        <v>0.206</v>
      </c>
      <c r="F634" s="9">
        <v>8</v>
      </c>
      <c r="G634" s="8"/>
      <c r="H634" s="9">
        <v>149</v>
      </c>
      <c r="I634" s="9">
        <v>0.423</v>
      </c>
      <c r="J634" s="9">
        <v>0.944</v>
      </c>
    </row>
    <row r="635" customHeight="1" spans="1:10">
      <c r="A635" s="5" t="str">
        <f t="shared" si="0"/>
        <v>Cyprus-Europe2009</v>
      </c>
      <c r="B635" s="6" t="s">
        <v>118</v>
      </c>
      <c r="C635" s="6" t="s">
        <v>67</v>
      </c>
      <c r="D635" s="7" t="s">
        <v>284</v>
      </c>
      <c r="E635" s="9">
        <v>0.206</v>
      </c>
      <c r="F635" s="9">
        <v>8</v>
      </c>
      <c r="G635" s="8"/>
      <c r="H635" s="9">
        <v>149</v>
      </c>
      <c r="I635" s="9">
        <v>0.498</v>
      </c>
      <c r="J635" s="9">
        <v>0.896</v>
      </c>
    </row>
    <row r="636" customHeight="1" spans="1:10">
      <c r="A636" s="5" t="str">
        <f t="shared" si="0"/>
        <v>Cyprus-Europe2010</v>
      </c>
      <c r="B636" s="6" t="s">
        <v>118</v>
      </c>
      <c r="C636" s="6" t="s">
        <v>67</v>
      </c>
      <c r="D636" s="7" t="s">
        <v>288</v>
      </c>
      <c r="E636" s="9">
        <v>0.223</v>
      </c>
      <c r="F636" s="9">
        <v>8</v>
      </c>
      <c r="G636" s="8"/>
      <c r="H636" s="9">
        <v>149</v>
      </c>
      <c r="I636" s="9">
        <v>0.53</v>
      </c>
      <c r="J636" s="9">
        <v>0.937</v>
      </c>
    </row>
    <row r="637" customHeight="1" spans="1:10">
      <c r="A637" s="5" t="str">
        <f t="shared" si="0"/>
        <v>Cyprus-Europe2011</v>
      </c>
      <c r="B637" s="6" t="s">
        <v>118</v>
      </c>
      <c r="C637" s="6" t="s">
        <v>67</v>
      </c>
      <c r="D637" s="7" t="s">
        <v>285</v>
      </c>
      <c r="E637" s="9">
        <v>0.22</v>
      </c>
      <c r="F637" s="9">
        <v>8</v>
      </c>
      <c r="G637" s="8"/>
      <c r="H637" s="9">
        <v>149</v>
      </c>
      <c r="I637" s="9">
        <v>0.569</v>
      </c>
      <c r="J637" s="9">
        <v>0.977</v>
      </c>
    </row>
    <row r="638" customHeight="1" spans="1:10">
      <c r="A638" s="5" t="str">
        <f t="shared" si="0"/>
        <v>Cyprus-Europe2012</v>
      </c>
      <c r="B638" s="6" t="s">
        <v>118</v>
      </c>
      <c r="C638" s="6" t="s">
        <v>67</v>
      </c>
      <c r="D638" s="7" t="s">
        <v>286</v>
      </c>
      <c r="E638" s="9">
        <v>0.222</v>
      </c>
      <c r="F638" s="9">
        <v>8</v>
      </c>
      <c r="G638" s="9">
        <v>38</v>
      </c>
      <c r="H638" s="9">
        <v>147</v>
      </c>
      <c r="I638" s="9">
        <v>0.607</v>
      </c>
      <c r="J638" s="9">
        <v>0.984</v>
      </c>
    </row>
    <row r="639" customHeight="1" spans="1:10">
      <c r="A639" s="5" t="str">
        <f t="shared" si="0"/>
        <v>Czech Republic-Europe2000</v>
      </c>
      <c r="B639" s="6" t="s">
        <v>119</v>
      </c>
      <c r="C639" s="6" t="s">
        <v>67</v>
      </c>
      <c r="D639" s="7" t="s">
        <v>277</v>
      </c>
      <c r="E639" s="8"/>
      <c r="F639" s="8"/>
      <c r="G639" s="8"/>
      <c r="H639" s="8"/>
      <c r="I639" s="9">
        <v>0.098</v>
      </c>
      <c r="J639" s="9">
        <v>0.424</v>
      </c>
    </row>
    <row r="640" customHeight="1" spans="1:10">
      <c r="A640" s="5" t="str">
        <f t="shared" si="0"/>
        <v>Czech Republic-Europe2001</v>
      </c>
      <c r="B640" s="6" t="s">
        <v>119</v>
      </c>
      <c r="C640" s="6" t="s">
        <v>67</v>
      </c>
      <c r="D640" s="7" t="s">
        <v>278</v>
      </c>
      <c r="E640" s="8"/>
      <c r="F640" s="8"/>
      <c r="G640" s="8"/>
      <c r="H640" s="8"/>
      <c r="I640" s="9">
        <v>0.147</v>
      </c>
      <c r="J640" s="9">
        <v>0.679</v>
      </c>
    </row>
    <row r="641" customHeight="1" spans="1:10">
      <c r="A641" s="5" t="str">
        <f t="shared" si="0"/>
        <v>Czech Republic-Europe2002</v>
      </c>
      <c r="B641" s="6" t="s">
        <v>119</v>
      </c>
      <c r="C641" s="6" t="s">
        <v>67</v>
      </c>
      <c r="D641" s="7" t="s">
        <v>279</v>
      </c>
      <c r="E641" s="8"/>
      <c r="F641" s="8"/>
      <c r="G641" s="8"/>
      <c r="H641" s="8"/>
      <c r="I641" s="9">
        <v>0.239</v>
      </c>
      <c r="J641" s="9">
        <v>0.843</v>
      </c>
    </row>
    <row r="642" customHeight="1" spans="1:10">
      <c r="A642" s="5" t="str">
        <f t="shared" si="0"/>
        <v>Czech Republic-Europe2003</v>
      </c>
      <c r="B642" s="6" t="s">
        <v>119</v>
      </c>
      <c r="C642" s="6" t="s">
        <v>67</v>
      </c>
      <c r="D642" s="7" t="s">
        <v>280</v>
      </c>
      <c r="E642" s="8"/>
      <c r="F642" s="9">
        <v>40</v>
      </c>
      <c r="G642" s="8"/>
      <c r="H642" s="8"/>
      <c r="I642" s="9">
        <v>0.343</v>
      </c>
      <c r="J642" s="9">
        <v>0.951</v>
      </c>
    </row>
    <row r="643" customHeight="1" spans="1:10">
      <c r="A643" s="5" t="str">
        <f t="shared" si="0"/>
        <v>Czech Republic-Europe2004</v>
      </c>
      <c r="B643" s="6" t="s">
        <v>119</v>
      </c>
      <c r="C643" s="6" t="s">
        <v>67</v>
      </c>
      <c r="D643" s="7" t="s">
        <v>281</v>
      </c>
      <c r="E643" s="8"/>
      <c r="F643" s="9">
        <v>40</v>
      </c>
      <c r="G643" s="8"/>
      <c r="H643" s="8"/>
      <c r="I643" s="9">
        <v>0.355</v>
      </c>
      <c r="J643" s="9">
        <v>1.056</v>
      </c>
    </row>
    <row r="644" customHeight="1" spans="1:10">
      <c r="A644" s="5" t="str">
        <f t="shared" si="0"/>
        <v>Czech Republic-Europe2005</v>
      </c>
      <c r="B644" s="6" t="s">
        <v>119</v>
      </c>
      <c r="C644" s="6" t="s">
        <v>67</v>
      </c>
      <c r="D644" s="7" t="s">
        <v>282</v>
      </c>
      <c r="E644" s="9">
        <v>0.488</v>
      </c>
      <c r="F644" s="9">
        <v>40</v>
      </c>
      <c r="G644" s="8"/>
      <c r="H644" s="9">
        <v>930</v>
      </c>
      <c r="I644" s="9">
        <v>0.353</v>
      </c>
      <c r="J644" s="9">
        <v>1.151</v>
      </c>
    </row>
    <row r="645" customHeight="1" spans="1:10">
      <c r="A645" s="5" t="str">
        <f t="shared" si="0"/>
        <v>Czech Republic-Europe2006</v>
      </c>
      <c r="B645" s="6" t="s">
        <v>119</v>
      </c>
      <c r="C645" s="6" t="s">
        <v>67</v>
      </c>
      <c r="D645" s="7" t="s">
        <v>287</v>
      </c>
      <c r="E645" s="9">
        <v>0.482</v>
      </c>
      <c r="F645" s="9">
        <v>24</v>
      </c>
      <c r="G645" s="8"/>
      <c r="H645" s="9">
        <v>930</v>
      </c>
      <c r="I645" s="9">
        <v>0.479</v>
      </c>
      <c r="J645" s="9">
        <v>1.207</v>
      </c>
    </row>
    <row r="646" customHeight="1" spans="1:10">
      <c r="A646" s="5" t="str">
        <f t="shared" si="0"/>
        <v>Czech Republic-Europe2007</v>
      </c>
      <c r="B646" s="6" t="s">
        <v>119</v>
      </c>
      <c r="C646" s="6" t="s">
        <v>67</v>
      </c>
      <c r="D646" s="7" t="s">
        <v>289</v>
      </c>
      <c r="E646" s="9">
        <v>0.477</v>
      </c>
      <c r="F646" s="9">
        <v>17</v>
      </c>
      <c r="G646" s="8"/>
      <c r="H646" s="9">
        <v>808</v>
      </c>
      <c r="I646" s="9">
        <v>0.519</v>
      </c>
      <c r="J646" s="9">
        <v>1.28</v>
      </c>
    </row>
    <row r="647" customHeight="1" spans="1:10">
      <c r="A647" s="5" t="str">
        <f t="shared" si="0"/>
        <v>Czech Republic-Europe2008</v>
      </c>
      <c r="B647" s="6" t="s">
        <v>119</v>
      </c>
      <c r="C647" s="6" t="s">
        <v>67</v>
      </c>
      <c r="D647" s="7" t="s">
        <v>283</v>
      </c>
      <c r="E647" s="9">
        <v>0.477</v>
      </c>
      <c r="F647" s="9">
        <v>20</v>
      </c>
      <c r="G647" s="8"/>
      <c r="H647" s="9">
        <v>808</v>
      </c>
      <c r="I647" s="9">
        <v>0.63</v>
      </c>
      <c r="J647" s="9">
        <v>1.324</v>
      </c>
    </row>
    <row r="648" customHeight="1" spans="1:10">
      <c r="A648" s="5" t="str">
        <f t="shared" si="0"/>
        <v>Czech Republic-Europe2009</v>
      </c>
      <c r="B648" s="6" t="s">
        <v>119</v>
      </c>
      <c r="C648" s="6" t="s">
        <v>67</v>
      </c>
      <c r="D648" s="7" t="s">
        <v>284</v>
      </c>
      <c r="E648" s="9">
        <v>0.464</v>
      </c>
      <c r="F648" s="9">
        <v>20</v>
      </c>
      <c r="G648" s="8"/>
      <c r="H648" s="9">
        <v>613</v>
      </c>
      <c r="I648" s="9">
        <v>0.644</v>
      </c>
      <c r="J648" s="9">
        <v>1.246</v>
      </c>
    </row>
    <row r="649" customHeight="1" spans="1:10">
      <c r="A649" s="5" t="str">
        <f t="shared" si="0"/>
        <v>Czech Republic-Europe2010</v>
      </c>
      <c r="B649" s="6" t="s">
        <v>119</v>
      </c>
      <c r="C649" s="6" t="s">
        <v>67</v>
      </c>
      <c r="D649" s="7" t="s">
        <v>288</v>
      </c>
      <c r="E649" s="9">
        <v>0.48</v>
      </c>
      <c r="F649" s="9">
        <v>20</v>
      </c>
      <c r="G649" s="8"/>
      <c r="H649" s="9">
        <v>557</v>
      </c>
      <c r="I649" s="9">
        <v>0.688</v>
      </c>
      <c r="J649" s="9">
        <v>1.226</v>
      </c>
    </row>
    <row r="650" customHeight="1" spans="1:10">
      <c r="A650" s="5" t="str">
        <f t="shared" si="0"/>
        <v>Czech Republic-Europe2011</v>
      </c>
      <c r="B650" s="6" t="s">
        <v>119</v>
      </c>
      <c r="C650" s="6" t="s">
        <v>67</v>
      </c>
      <c r="D650" s="7" t="s">
        <v>285</v>
      </c>
      <c r="E650" s="9">
        <v>0.481</v>
      </c>
      <c r="F650" s="9">
        <v>20</v>
      </c>
      <c r="G650" s="8"/>
      <c r="H650" s="9">
        <v>557</v>
      </c>
      <c r="I650" s="9">
        <v>0.705</v>
      </c>
      <c r="J650" s="9">
        <v>1.241</v>
      </c>
    </row>
    <row r="651" customHeight="1" spans="1:10">
      <c r="A651" s="5" t="str">
        <f t="shared" si="0"/>
        <v>Czech Republic-Europe2012</v>
      </c>
      <c r="B651" s="6" t="s">
        <v>119</v>
      </c>
      <c r="C651" s="6" t="s">
        <v>67</v>
      </c>
      <c r="D651" s="7" t="s">
        <v>286</v>
      </c>
      <c r="E651" s="9">
        <v>0.481</v>
      </c>
      <c r="F651" s="9">
        <v>20</v>
      </c>
      <c r="G651" s="9">
        <v>68</v>
      </c>
      <c r="H651" s="9">
        <v>413</v>
      </c>
      <c r="I651" s="9">
        <v>0.734</v>
      </c>
      <c r="J651" s="9">
        <v>1.268</v>
      </c>
    </row>
    <row r="652" customHeight="1" spans="1:10">
      <c r="A652" s="5" t="str">
        <f t="shared" si="0"/>
        <v>Denmark-Europe2000</v>
      </c>
      <c r="B652" s="6" t="s">
        <v>120</v>
      </c>
      <c r="C652" s="6" t="s">
        <v>67</v>
      </c>
      <c r="D652" s="7" t="s">
        <v>277</v>
      </c>
      <c r="E652" s="8"/>
      <c r="F652" s="8"/>
      <c r="G652" s="8"/>
      <c r="H652" s="8"/>
      <c r="I652" s="9">
        <v>0.392</v>
      </c>
      <c r="J652" s="9">
        <v>0.63</v>
      </c>
    </row>
    <row r="653" customHeight="1" spans="1:10">
      <c r="A653" s="5" t="str">
        <f t="shared" si="0"/>
        <v>Denmark-Europe2001</v>
      </c>
      <c r="B653" s="6" t="s">
        <v>120</v>
      </c>
      <c r="C653" s="6" t="s">
        <v>67</v>
      </c>
      <c r="D653" s="7" t="s">
        <v>278</v>
      </c>
      <c r="E653" s="8"/>
      <c r="F653" s="8"/>
      <c r="G653" s="8"/>
      <c r="H653" s="8"/>
      <c r="I653" s="9">
        <v>0.43</v>
      </c>
      <c r="J653" s="9">
        <v>0.74</v>
      </c>
    </row>
    <row r="654" customHeight="1" spans="1:10">
      <c r="A654" s="5" t="str">
        <f t="shared" si="0"/>
        <v>Denmark-Europe2002</v>
      </c>
      <c r="B654" s="6" t="s">
        <v>120</v>
      </c>
      <c r="C654" s="6" t="s">
        <v>67</v>
      </c>
      <c r="D654" s="7" t="s">
        <v>279</v>
      </c>
      <c r="E654" s="8"/>
      <c r="F654" s="8"/>
      <c r="G654" s="8"/>
      <c r="H654" s="8"/>
      <c r="I654" s="9">
        <v>0.643</v>
      </c>
      <c r="J654" s="9">
        <v>0.834</v>
      </c>
    </row>
    <row r="655" customHeight="1" spans="1:10">
      <c r="A655" s="5" t="str">
        <f t="shared" si="0"/>
        <v>Denmark-Europe2003</v>
      </c>
      <c r="B655" s="6" t="s">
        <v>120</v>
      </c>
      <c r="C655" s="6" t="s">
        <v>67</v>
      </c>
      <c r="D655" s="7" t="s">
        <v>280</v>
      </c>
      <c r="E655" s="8"/>
      <c r="F655" s="9">
        <v>7</v>
      </c>
      <c r="G655" s="8"/>
      <c r="H655" s="8"/>
      <c r="I655" s="9">
        <v>0.763</v>
      </c>
      <c r="J655" s="9">
        <v>0.886</v>
      </c>
    </row>
    <row r="656" customHeight="1" spans="1:10">
      <c r="A656" s="5" t="str">
        <f t="shared" si="0"/>
        <v>Denmark-Europe2004</v>
      </c>
      <c r="B656" s="6" t="s">
        <v>120</v>
      </c>
      <c r="C656" s="6" t="s">
        <v>67</v>
      </c>
      <c r="D656" s="7" t="s">
        <v>281</v>
      </c>
      <c r="E656" s="8"/>
      <c r="F656" s="9">
        <v>7</v>
      </c>
      <c r="G656" s="8"/>
      <c r="H656" s="8"/>
      <c r="I656" s="9">
        <v>0.809</v>
      </c>
      <c r="J656" s="9">
        <v>0.957</v>
      </c>
    </row>
    <row r="657" customHeight="1" spans="1:10">
      <c r="A657" s="5" t="str">
        <f t="shared" si="0"/>
        <v>Denmark-Europe2005</v>
      </c>
      <c r="B657" s="6" t="s">
        <v>120</v>
      </c>
      <c r="C657" s="6" t="s">
        <v>67</v>
      </c>
      <c r="D657" s="7" t="s">
        <v>282</v>
      </c>
      <c r="E657" s="9">
        <v>0.333</v>
      </c>
      <c r="F657" s="9">
        <v>6</v>
      </c>
      <c r="G657" s="8"/>
      <c r="H657" s="9">
        <v>135</v>
      </c>
      <c r="I657" s="9">
        <v>0.827</v>
      </c>
      <c r="J657" s="9">
        <v>1.006</v>
      </c>
    </row>
    <row r="658" customHeight="1" spans="1:10">
      <c r="A658" s="5" t="str">
        <f t="shared" si="0"/>
        <v>Denmark-Europe2006</v>
      </c>
      <c r="B658" s="6" t="s">
        <v>120</v>
      </c>
      <c r="C658" s="6" t="s">
        <v>67</v>
      </c>
      <c r="D658" s="7" t="s">
        <v>287</v>
      </c>
      <c r="E658" s="9">
        <v>0.315</v>
      </c>
      <c r="F658" s="9">
        <v>6</v>
      </c>
      <c r="G658" s="8"/>
      <c r="H658" s="9">
        <v>135</v>
      </c>
      <c r="I658" s="9">
        <v>0.867</v>
      </c>
      <c r="J658" s="9">
        <v>1.071</v>
      </c>
    </row>
    <row r="659" customHeight="1" spans="1:10">
      <c r="A659" s="5" t="str">
        <f t="shared" si="0"/>
        <v>Denmark-Europe2007</v>
      </c>
      <c r="B659" s="6" t="s">
        <v>120</v>
      </c>
      <c r="C659" s="6" t="s">
        <v>67</v>
      </c>
      <c r="D659" s="7" t="s">
        <v>289</v>
      </c>
      <c r="E659" s="9">
        <v>0.32</v>
      </c>
      <c r="F659" s="9">
        <v>6</v>
      </c>
      <c r="G659" s="8"/>
      <c r="H659" s="9">
        <v>135</v>
      </c>
      <c r="I659" s="9">
        <v>0.85</v>
      </c>
      <c r="J659" s="9">
        <v>1.154</v>
      </c>
    </row>
    <row r="660" customHeight="1" spans="1:10">
      <c r="A660" s="5" t="str">
        <f t="shared" si="0"/>
        <v>Denmark-Europe2008</v>
      </c>
      <c r="B660" s="6" t="s">
        <v>120</v>
      </c>
      <c r="C660" s="6" t="s">
        <v>67</v>
      </c>
      <c r="D660" s="7" t="s">
        <v>283</v>
      </c>
      <c r="E660" s="9">
        <v>0.292</v>
      </c>
      <c r="F660" s="9">
        <v>6</v>
      </c>
      <c r="G660" s="8"/>
      <c r="H660" s="9">
        <v>135</v>
      </c>
      <c r="I660" s="9">
        <v>0.85</v>
      </c>
      <c r="J660" s="9">
        <v>1.193</v>
      </c>
    </row>
    <row r="661" customHeight="1" spans="1:10">
      <c r="A661" s="5" t="str">
        <f t="shared" si="0"/>
        <v>Denmark-Europe2009</v>
      </c>
      <c r="B661" s="6" t="s">
        <v>120</v>
      </c>
      <c r="C661" s="6" t="s">
        <v>67</v>
      </c>
      <c r="D661" s="7" t="s">
        <v>284</v>
      </c>
      <c r="E661" s="9">
        <v>0.282</v>
      </c>
      <c r="F661" s="9">
        <v>6</v>
      </c>
      <c r="G661" s="8"/>
      <c r="H661" s="9">
        <v>135</v>
      </c>
      <c r="I661" s="9">
        <v>0.868</v>
      </c>
      <c r="J661" s="9">
        <v>1.237</v>
      </c>
    </row>
    <row r="662" customHeight="1" spans="1:10">
      <c r="A662" s="5" t="str">
        <f t="shared" si="0"/>
        <v>Denmark-Europe2010</v>
      </c>
      <c r="B662" s="6" t="s">
        <v>120</v>
      </c>
      <c r="C662" s="6" t="s">
        <v>67</v>
      </c>
      <c r="D662" s="7" t="s">
        <v>288</v>
      </c>
      <c r="E662" s="9">
        <v>0.281</v>
      </c>
      <c r="F662" s="9">
        <v>6</v>
      </c>
      <c r="G662" s="8"/>
      <c r="H662" s="9">
        <v>135</v>
      </c>
      <c r="I662" s="9">
        <v>0.887</v>
      </c>
      <c r="J662" s="9">
        <v>1.157</v>
      </c>
    </row>
    <row r="663" customHeight="1" spans="1:10">
      <c r="A663" s="5" t="str">
        <f t="shared" si="0"/>
        <v>Denmark-Europe2011</v>
      </c>
      <c r="B663" s="6" t="s">
        <v>120</v>
      </c>
      <c r="C663" s="6" t="s">
        <v>67</v>
      </c>
      <c r="D663" s="7" t="s">
        <v>285</v>
      </c>
      <c r="E663" s="9">
        <v>0.264</v>
      </c>
      <c r="F663" s="9">
        <v>6</v>
      </c>
      <c r="G663" s="8"/>
      <c r="H663" s="9">
        <v>135</v>
      </c>
      <c r="I663" s="9">
        <v>0.898</v>
      </c>
      <c r="J663" s="9">
        <v>1.287</v>
      </c>
    </row>
    <row r="664" customHeight="1" spans="1:10">
      <c r="A664" s="5" t="str">
        <f t="shared" si="0"/>
        <v>Denmark-Europe2012</v>
      </c>
      <c r="B664" s="6" t="s">
        <v>120</v>
      </c>
      <c r="C664" s="6" t="s">
        <v>67</v>
      </c>
      <c r="D664" s="7" t="s">
        <v>286</v>
      </c>
      <c r="E664" s="9">
        <v>0.27</v>
      </c>
      <c r="F664" s="9">
        <v>6</v>
      </c>
      <c r="G664" s="9">
        <v>5</v>
      </c>
      <c r="H664" s="9">
        <v>130</v>
      </c>
      <c r="I664" s="9">
        <v>0.923</v>
      </c>
      <c r="J664" s="9">
        <v>1.303</v>
      </c>
    </row>
    <row r="665" customHeight="1" spans="1:10">
      <c r="A665" s="5" t="str">
        <f t="shared" si="0"/>
        <v>Djibouti-Africa2000</v>
      </c>
      <c r="B665" s="6" t="s">
        <v>121</v>
      </c>
      <c r="C665" s="6" t="s">
        <v>69</v>
      </c>
      <c r="D665" s="7" t="s">
        <v>277</v>
      </c>
      <c r="E665" s="8"/>
      <c r="F665" s="8"/>
      <c r="G665" s="8"/>
      <c r="H665" s="8"/>
      <c r="I665" s="9">
        <v>0.002</v>
      </c>
      <c r="J665" s="9">
        <v>0</v>
      </c>
    </row>
    <row r="666" customHeight="1" spans="1:10">
      <c r="A666" s="5" t="str">
        <f t="shared" si="0"/>
        <v>Djibouti-Africa2001</v>
      </c>
      <c r="B666" s="6" t="s">
        <v>121</v>
      </c>
      <c r="C666" s="6" t="s">
        <v>69</v>
      </c>
      <c r="D666" s="7" t="s">
        <v>278</v>
      </c>
      <c r="E666" s="8"/>
      <c r="F666" s="8"/>
      <c r="G666" s="8"/>
      <c r="H666" s="8"/>
      <c r="I666" s="9">
        <v>0.003</v>
      </c>
      <c r="J666" s="9">
        <v>0.004</v>
      </c>
    </row>
    <row r="667" customHeight="1" spans="1:10">
      <c r="A667" s="5" t="str">
        <f t="shared" si="0"/>
        <v>Djibouti-Africa2002</v>
      </c>
      <c r="B667" s="6" t="s">
        <v>121</v>
      </c>
      <c r="C667" s="6" t="s">
        <v>69</v>
      </c>
      <c r="D667" s="7" t="s">
        <v>279</v>
      </c>
      <c r="E667" s="8"/>
      <c r="F667" s="8"/>
      <c r="G667" s="8"/>
      <c r="H667" s="8"/>
      <c r="I667" s="9">
        <v>0.005</v>
      </c>
      <c r="J667" s="9">
        <v>0.02</v>
      </c>
    </row>
    <row r="668" customHeight="1" spans="1:10">
      <c r="A668" s="5" t="str">
        <f t="shared" si="0"/>
        <v>Djibouti-Africa2003</v>
      </c>
      <c r="B668" s="6" t="s">
        <v>121</v>
      </c>
      <c r="C668" s="6" t="s">
        <v>69</v>
      </c>
      <c r="D668" s="7" t="s">
        <v>280</v>
      </c>
      <c r="E668" s="8"/>
      <c r="F668" s="8"/>
      <c r="G668" s="8"/>
      <c r="H668" s="8"/>
      <c r="I668" s="9">
        <v>0.006</v>
      </c>
      <c r="J668" s="9">
        <v>0.03</v>
      </c>
    </row>
    <row r="669" customHeight="1" spans="1:10">
      <c r="A669" s="5" t="str">
        <f t="shared" si="0"/>
        <v>Djibouti-Africa2004</v>
      </c>
      <c r="B669" s="6" t="s">
        <v>121</v>
      </c>
      <c r="C669" s="6" t="s">
        <v>69</v>
      </c>
      <c r="D669" s="7" t="s">
        <v>281</v>
      </c>
      <c r="E669" s="8"/>
      <c r="F669" s="8"/>
      <c r="G669" s="8"/>
      <c r="H669" s="8"/>
      <c r="I669" s="9">
        <v>0.008</v>
      </c>
      <c r="J669" s="9">
        <v>0.045</v>
      </c>
    </row>
    <row r="670" customHeight="1" spans="1:10">
      <c r="A670" s="5" t="str">
        <f t="shared" si="0"/>
        <v>Djibouti-Africa2005</v>
      </c>
      <c r="B670" s="6" t="s">
        <v>121</v>
      </c>
      <c r="C670" s="6" t="s">
        <v>69</v>
      </c>
      <c r="D670" s="7" t="s">
        <v>282</v>
      </c>
      <c r="E670" s="9">
        <v>0.378</v>
      </c>
      <c r="F670" s="9">
        <v>37</v>
      </c>
      <c r="G670" s="8"/>
      <c r="H670" s="9">
        <v>66</v>
      </c>
      <c r="I670" s="9">
        <v>0.01</v>
      </c>
      <c r="J670" s="9">
        <v>0.057</v>
      </c>
    </row>
    <row r="671" customHeight="1" spans="1:10">
      <c r="A671" s="5" t="str">
        <f t="shared" si="0"/>
        <v>Djibouti-Africa2006</v>
      </c>
      <c r="B671" s="6" t="s">
        <v>121</v>
      </c>
      <c r="C671" s="6" t="s">
        <v>69</v>
      </c>
      <c r="D671" s="7" t="s">
        <v>287</v>
      </c>
      <c r="E671" s="9">
        <v>0.378</v>
      </c>
      <c r="F671" s="9">
        <v>37</v>
      </c>
      <c r="G671" s="8"/>
      <c r="H671" s="9">
        <v>66</v>
      </c>
      <c r="I671" s="9">
        <v>0.013</v>
      </c>
      <c r="J671" s="9">
        <v>0.057</v>
      </c>
    </row>
    <row r="672" customHeight="1" spans="1:10">
      <c r="A672" s="5" t="str">
        <f t="shared" si="0"/>
        <v>Djibouti-Africa2007</v>
      </c>
      <c r="B672" s="6" t="s">
        <v>121</v>
      </c>
      <c r="C672" s="6" t="s">
        <v>69</v>
      </c>
      <c r="D672" s="7" t="s">
        <v>289</v>
      </c>
      <c r="E672" s="9">
        <v>0.378</v>
      </c>
      <c r="F672" s="9">
        <v>37</v>
      </c>
      <c r="G672" s="8"/>
      <c r="H672" s="9">
        <v>66</v>
      </c>
      <c r="I672" s="9">
        <v>0.016</v>
      </c>
      <c r="J672" s="9">
        <v>0.087</v>
      </c>
    </row>
    <row r="673" customHeight="1" spans="1:10">
      <c r="A673" s="5" t="str">
        <f t="shared" si="0"/>
        <v>Djibouti-Africa2008</v>
      </c>
      <c r="B673" s="6" t="s">
        <v>121</v>
      </c>
      <c r="C673" s="6" t="s">
        <v>69</v>
      </c>
      <c r="D673" s="7" t="s">
        <v>283</v>
      </c>
      <c r="E673" s="9">
        <v>0.378</v>
      </c>
      <c r="F673" s="9">
        <v>37</v>
      </c>
      <c r="G673" s="8"/>
      <c r="H673" s="9">
        <v>66</v>
      </c>
      <c r="I673" s="9">
        <v>0.023</v>
      </c>
      <c r="J673" s="9">
        <v>0.139</v>
      </c>
    </row>
    <row r="674" customHeight="1" spans="1:10">
      <c r="A674" s="5" t="str">
        <f t="shared" si="0"/>
        <v>Djibouti-Africa2009</v>
      </c>
      <c r="B674" s="6" t="s">
        <v>121</v>
      </c>
      <c r="C674" s="6" t="s">
        <v>69</v>
      </c>
      <c r="D674" s="7" t="s">
        <v>284</v>
      </c>
      <c r="E674" s="9">
        <v>0.378</v>
      </c>
      <c r="F674" s="9">
        <v>37</v>
      </c>
      <c r="G674" s="8"/>
      <c r="H674" s="9">
        <v>66</v>
      </c>
      <c r="I674" s="9">
        <v>0.04</v>
      </c>
      <c r="J674" s="9">
        <v>0.157</v>
      </c>
    </row>
    <row r="675" customHeight="1" spans="1:10">
      <c r="A675" s="5" t="str">
        <f t="shared" si="0"/>
        <v>Djibouti-Africa2010</v>
      </c>
      <c r="B675" s="6" t="s">
        <v>121</v>
      </c>
      <c r="C675" s="6" t="s">
        <v>69</v>
      </c>
      <c r="D675" s="7" t="s">
        <v>288</v>
      </c>
      <c r="E675" s="9">
        <v>0.378</v>
      </c>
      <c r="F675" s="9">
        <v>37</v>
      </c>
      <c r="G675" s="8"/>
      <c r="H675" s="9">
        <v>90</v>
      </c>
      <c r="I675" s="9">
        <v>0.065</v>
      </c>
      <c r="J675" s="9">
        <v>0.199</v>
      </c>
    </row>
    <row r="676" customHeight="1" spans="1:10">
      <c r="A676" s="5" t="str">
        <f t="shared" si="0"/>
        <v>Djibouti-Africa2011</v>
      </c>
      <c r="B676" s="6" t="s">
        <v>121</v>
      </c>
      <c r="C676" s="6" t="s">
        <v>69</v>
      </c>
      <c r="D676" s="7" t="s">
        <v>285</v>
      </c>
      <c r="E676" s="9">
        <v>0.378</v>
      </c>
      <c r="F676" s="9">
        <v>37</v>
      </c>
      <c r="G676" s="8"/>
      <c r="H676" s="9">
        <v>82</v>
      </c>
      <c r="I676" s="9">
        <v>0.07</v>
      </c>
      <c r="J676" s="9">
        <v>0.228</v>
      </c>
    </row>
    <row r="677" customHeight="1" spans="1:10">
      <c r="A677" s="5" t="str">
        <f t="shared" si="0"/>
        <v>Djibouti-Africa2012</v>
      </c>
      <c r="B677" s="6" t="s">
        <v>121</v>
      </c>
      <c r="C677" s="6" t="s">
        <v>69</v>
      </c>
      <c r="D677" s="7" t="s">
        <v>286</v>
      </c>
      <c r="E677" s="9">
        <v>0.378</v>
      </c>
      <c r="F677" s="9">
        <v>37</v>
      </c>
      <c r="G677" s="9">
        <v>172</v>
      </c>
      <c r="H677" s="9">
        <v>82</v>
      </c>
      <c r="I677" s="9">
        <v>0.083</v>
      </c>
      <c r="J677" s="9">
        <v>0.247</v>
      </c>
    </row>
    <row r="678" customHeight="1" spans="1:10">
      <c r="A678" s="5" t="str">
        <f t="shared" si="0"/>
        <v>Dominica-The Americas2000</v>
      </c>
      <c r="B678" s="6" t="s">
        <v>122</v>
      </c>
      <c r="C678" s="6" t="s">
        <v>75</v>
      </c>
      <c r="D678" s="7" t="s">
        <v>277</v>
      </c>
      <c r="E678" s="8"/>
      <c r="F678" s="8"/>
      <c r="G678" s="8"/>
      <c r="H678" s="8"/>
      <c r="I678" s="9">
        <v>0.088</v>
      </c>
      <c r="J678" s="9">
        <v>0.017</v>
      </c>
    </row>
    <row r="679" customHeight="1" spans="1:10">
      <c r="A679" s="5" t="str">
        <f t="shared" si="0"/>
        <v>Dominica-The Americas2001</v>
      </c>
      <c r="B679" s="6" t="s">
        <v>122</v>
      </c>
      <c r="C679" s="6" t="s">
        <v>75</v>
      </c>
      <c r="D679" s="7" t="s">
        <v>278</v>
      </c>
      <c r="E679" s="8"/>
      <c r="F679" s="8"/>
      <c r="G679" s="8"/>
      <c r="H679" s="8"/>
      <c r="I679" s="9">
        <v>0.132</v>
      </c>
      <c r="J679" s="9">
        <v>0.111</v>
      </c>
    </row>
    <row r="680" customHeight="1" spans="1:10">
      <c r="A680" s="5" t="str">
        <f t="shared" si="0"/>
        <v>Dominica-The Americas2002</v>
      </c>
      <c r="B680" s="6" t="s">
        <v>122</v>
      </c>
      <c r="C680" s="6" t="s">
        <v>75</v>
      </c>
      <c r="D680" s="7" t="s">
        <v>279</v>
      </c>
      <c r="E680" s="8"/>
      <c r="F680" s="8"/>
      <c r="G680" s="8"/>
      <c r="H680" s="8"/>
      <c r="I680" s="9">
        <v>0.184</v>
      </c>
      <c r="J680" s="9">
        <v>0.174</v>
      </c>
    </row>
    <row r="681" customHeight="1" spans="1:10">
      <c r="A681" s="5" t="str">
        <f t="shared" si="0"/>
        <v>Dominica-The Americas2003</v>
      </c>
      <c r="B681" s="6" t="s">
        <v>122</v>
      </c>
      <c r="C681" s="6" t="s">
        <v>75</v>
      </c>
      <c r="D681" s="7" t="s">
        <v>280</v>
      </c>
      <c r="E681" s="8"/>
      <c r="F681" s="8"/>
      <c r="G681" s="8"/>
      <c r="H681" s="8"/>
      <c r="I681" s="9">
        <v>0.236</v>
      </c>
      <c r="J681" s="9">
        <v>0.34</v>
      </c>
    </row>
    <row r="682" customHeight="1" spans="1:10">
      <c r="A682" s="5" t="str">
        <f t="shared" si="0"/>
        <v>Dominica-The Americas2004</v>
      </c>
      <c r="B682" s="6" t="s">
        <v>122</v>
      </c>
      <c r="C682" s="6" t="s">
        <v>75</v>
      </c>
      <c r="D682" s="7" t="s">
        <v>281</v>
      </c>
      <c r="E682" s="8"/>
      <c r="F682" s="8"/>
      <c r="G682" s="8"/>
      <c r="H682" s="8"/>
      <c r="I682" s="9">
        <v>0.303</v>
      </c>
      <c r="J682" s="9">
        <v>0.595</v>
      </c>
    </row>
    <row r="683" customHeight="1" spans="1:10">
      <c r="A683" s="5" t="str">
        <f t="shared" si="0"/>
        <v>Dominica-The Americas2005</v>
      </c>
      <c r="B683" s="6" t="s">
        <v>122</v>
      </c>
      <c r="C683" s="6" t="s">
        <v>75</v>
      </c>
      <c r="D683" s="7" t="s">
        <v>282</v>
      </c>
      <c r="E683" s="9">
        <v>0.37</v>
      </c>
      <c r="F683" s="9">
        <v>14</v>
      </c>
      <c r="G683" s="8"/>
      <c r="H683" s="9">
        <v>147</v>
      </c>
      <c r="I683" s="9">
        <v>0.385</v>
      </c>
      <c r="J683" s="9">
        <v>0.737</v>
      </c>
    </row>
    <row r="684" customHeight="1" spans="1:10">
      <c r="A684" s="5" t="str">
        <f t="shared" si="0"/>
        <v>Dominica-The Americas2006</v>
      </c>
      <c r="B684" s="6" t="s">
        <v>122</v>
      </c>
      <c r="C684" s="6" t="s">
        <v>75</v>
      </c>
      <c r="D684" s="7" t="s">
        <v>287</v>
      </c>
      <c r="E684" s="9">
        <v>0.37</v>
      </c>
      <c r="F684" s="9">
        <v>14</v>
      </c>
      <c r="G684" s="8"/>
      <c r="H684" s="9">
        <v>147</v>
      </c>
      <c r="I684" s="9">
        <v>0.394</v>
      </c>
      <c r="J684" s="9">
        <v>1.011</v>
      </c>
    </row>
    <row r="685" customHeight="1" spans="1:10">
      <c r="A685" s="5" t="str">
        <f t="shared" si="0"/>
        <v>Dominica-The Americas2007</v>
      </c>
      <c r="B685" s="6" t="s">
        <v>122</v>
      </c>
      <c r="C685" s="6" t="s">
        <v>75</v>
      </c>
      <c r="D685" s="7" t="s">
        <v>289</v>
      </c>
      <c r="E685" s="9">
        <v>0.37</v>
      </c>
      <c r="F685" s="9">
        <v>14</v>
      </c>
      <c r="G685" s="8"/>
      <c r="H685" s="9">
        <v>147</v>
      </c>
      <c r="I685" s="9">
        <v>0.403</v>
      </c>
      <c r="J685" s="9">
        <v>1.257</v>
      </c>
    </row>
    <row r="686" customHeight="1" spans="1:10">
      <c r="A686" s="5" t="str">
        <f t="shared" si="0"/>
        <v>Dominica-The Americas2008</v>
      </c>
      <c r="B686" s="6" t="s">
        <v>122</v>
      </c>
      <c r="C686" s="6" t="s">
        <v>75</v>
      </c>
      <c r="D686" s="7" t="s">
        <v>283</v>
      </c>
      <c r="E686" s="9">
        <v>0.37</v>
      </c>
      <c r="F686" s="9">
        <v>13</v>
      </c>
      <c r="G686" s="8"/>
      <c r="H686" s="9">
        <v>117</v>
      </c>
      <c r="I686" s="9">
        <v>0.412</v>
      </c>
      <c r="J686" s="9">
        <v>1.284</v>
      </c>
    </row>
    <row r="687" customHeight="1" spans="1:10">
      <c r="A687" s="5" t="str">
        <f t="shared" si="0"/>
        <v>Dominica-The Americas2009</v>
      </c>
      <c r="B687" s="6" t="s">
        <v>122</v>
      </c>
      <c r="C687" s="6" t="s">
        <v>75</v>
      </c>
      <c r="D687" s="7" t="s">
        <v>284</v>
      </c>
      <c r="E687" s="9">
        <v>0.37</v>
      </c>
      <c r="F687" s="9">
        <v>13</v>
      </c>
      <c r="G687" s="8"/>
      <c r="H687" s="9">
        <v>117</v>
      </c>
      <c r="I687" s="9">
        <v>0.42</v>
      </c>
      <c r="J687" s="9">
        <v>1.387</v>
      </c>
    </row>
    <row r="688" customHeight="1" spans="1:10">
      <c r="A688" s="5" t="str">
        <f t="shared" si="0"/>
        <v>Dominica-The Americas2010</v>
      </c>
      <c r="B688" s="6" t="s">
        <v>122</v>
      </c>
      <c r="C688" s="6" t="s">
        <v>75</v>
      </c>
      <c r="D688" s="7" t="s">
        <v>288</v>
      </c>
      <c r="E688" s="9">
        <v>0.37</v>
      </c>
      <c r="F688" s="9">
        <v>13</v>
      </c>
      <c r="G688" s="8"/>
      <c r="H688" s="9">
        <v>117</v>
      </c>
      <c r="I688" s="9">
        <v>0.475</v>
      </c>
      <c r="J688" s="9">
        <v>1.483</v>
      </c>
    </row>
    <row r="689" customHeight="1" spans="1:10">
      <c r="A689" s="5" t="str">
        <f t="shared" si="0"/>
        <v>Dominica-The Americas2011</v>
      </c>
      <c r="B689" s="6" t="s">
        <v>122</v>
      </c>
      <c r="C689" s="6" t="s">
        <v>75</v>
      </c>
      <c r="D689" s="7" t="s">
        <v>285</v>
      </c>
      <c r="E689" s="9">
        <v>0.371</v>
      </c>
      <c r="F689" s="9">
        <v>12</v>
      </c>
      <c r="G689" s="8"/>
      <c r="H689" s="9">
        <v>117</v>
      </c>
      <c r="I689" s="9">
        <v>0.513</v>
      </c>
      <c r="J689" s="9">
        <v>1.526</v>
      </c>
    </row>
    <row r="690" customHeight="1" spans="1:10">
      <c r="A690" s="5" t="str">
        <f t="shared" si="0"/>
        <v>Dominica-The Americas2012</v>
      </c>
      <c r="B690" s="6" t="s">
        <v>122</v>
      </c>
      <c r="C690" s="6" t="s">
        <v>75</v>
      </c>
      <c r="D690" s="7" t="s">
        <v>286</v>
      </c>
      <c r="E690" s="9">
        <v>0.371</v>
      </c>
      <c r="F690" s="9">
        <v>12</v>
      </c>
      <c r="G690" s="9">
        <v>69</v>
      </c>
      <c r="H690" s="9">
        <v>117</v>
      </c>
      <c r="I690" s="9">
        <v>0.552</v>
      </c>
      <c r="J690" s="9">
        <v>1.525</v>
      </c>
    </row>
    <row r="691" customHeight="1" spans="1:10">
      <c r="A691" s="5" t="str">
        <f t="shared" si="0"/>
        <v>Dominican Republic-The Americas2000</v>
      </c>
      <c r="B691" s="6" t="s">
        <v>123</v>
      </c>
      <c r="C691" s="6" t="s">
        <v>75</v>
      </c>
      <c r="D691" s="7" t="s">
        <v>277</v>
      </c>
      <c r="E691" s="8"/>
      <c r="F691" s="8"/>
      <c r="G691" s="8"/>
      <c r="H691" s="8"/>
      <c r="I691" s="9">
        <v>0.037</v>
      </c>
      <c r="J691" s="9">
        <v>0.081</v>
      </c>
    </row>
    <row r="692" customHeight="1" spans="1:10">
      <c r="A692" s="5" t="str">
        <f t="shared" si="0"/>
        <v>Dominican Republic-The Americas2001</v>
      </c>
      <c r="B692" s="6" t="s">
        <v>123</v>
      </c>
      <c r="C692" s="6" t="s">
        <v>75</v>
      </c>
      <c r="D692" s="7" t="s">
        <v>278</v>
      </c>
      <c r="E692" s="8"/>
      <c r="F692" s="8"/>
      <c r="G692" s="8"/>
      <c r="H692" s="8"/>
      <c r="I692" s="9">
        <v>0.044</v>
      </c>
      <c r="J692" s="9">
        <v>0.144</v>
      </c>
    </row>
    <row r="693" customHeight="1" spans="1:10">
      <c r="A693" s="5" t="str">
        <f t="shared" si="0"/>
        <v>Dominican Republic-The Americas2002</v>
      </c>
      <c r="B693" s="6" t="s">
        <v>123</v>
      </c>
      <c r="C693" s="6" t="s">
        <v>75</v>
      </c>
      <c r="D693" s="7" t="s">
        <v>279</v>
      </c>
      <c r="E693" s="8"/>
      <c r="F693" s="8"/>
      <c r="G693" s="8"/>
      <c r="H693" s="8"/>
      <c r="I693" s="9">
        <v>0.068</v>
      </c>
      <c r="J693" s="9">
        <v>0.19</v>
      </c>
    </row>
    <row r="694" customHeight="1" spans="1:10">
      <c r="A694" s="5" t="str">
        <f t="shared" si="0"/>
        <v>Dominican Republic-The Americas2003</v>
      </c>
      <c r="B694" s="6" t="s">
        <v>123</v>
      </c>
      <c r="C694" s="6" t="s">
        <v>75</v>
      </c>
      <c r="D694" s="7" t="s">
        <v>280</v>
      </c>
      <c r="E694" s="8"/>
      <c r="F694" s="9">
        <v>77</v>
      </c>
      <c r="G694" s="8"/>
      <c r="H694" s="8"/>
      <c r="I694" s="9">
        <v>0.079</v>
      </c>
      <c r="J694" s="9">
        <v>0.231</v>
      </c>
    </row>
    <row r="695" customHeight="1" spans="1:10">
      <c r="A695" s="5" t="str">
        <f t="shared" si="0"/>
        <v>Dominican Republic-The Americas2004</v>
      </c>
      <c r="B695" s="6" t="s">
        <v>123</v>
      </c>
      <c r="C695" s="6" t="s">
        <v>75</v>
      </c>
      <c r="D695" s="7" t="s">
        <v>281</v>
      </c>
      <c r="E695" s="8"/>
      <c r="F695" s="9">
        <v>77</v>
      </c>
      <c r="G695" s="8"/>
      <c r="H695" s="8"/>
      <c r="I695" s="9">
        <v>0.089</v>
      </c>
      <c r="J695" s="9">
        <v>0.275</v>
      </c>
    </row>
    <row r="696" customHeight="1" spans="1:10">
      <c r="A696" s="5" t="str">
        <f t="shared" si="0"/>
        <v>Dominican Republic-The Americas2005</v>
      </c>
      <c r="B696" s="6" t="s">
        <v>123</v>
      </c>
      <c r="C696" s="6" t="s">
        <v>75</v>
      </c>
      <c r="D696" s="7" t="s">
        <v>282</v>
      </c>
      <c r="E696" s="9">
        <v>0.355</v>
      </c>
      <c r="F696" s="9">
        <v>74</v>
      </c>
      <c r="G696" s="8"/>
      <c r="H696" s="9">
        <v>232</v>
      </c>
      <c r="I696" s="9">
        <v>0.115</v>
      </c>
      <c r="J696" s="9">
        <v>0.388</v>
      </c>
    </row>
    <row r="697" customHeight="1" spans="1:10">
      <c r="A697" s="5" t="str">
        <f t="shared" si="0"/>
        <v>Dominican Republic-The Americas2006</v>
      </c>
      <c r="B697" s="6" t="s">
        <v>123</v>
      </c>
      <c r="C697" s="6" t="s">
        <v>75</v>
      </c>
      <c r="D697" s="7" t="s">
        <v>287</v>
      </c>
      <c r="E697" s="9">
        <v>0.358</v>
      </c>
      <c r="F697" s="9">
        <v>72</v>
      </c>
      <c r="G697" s="8"/>
      <c r="H697" s="9">
        <v>286</v>
      </c>
      <c r="I697" s="9">
        <v>0.148</v>
      </c>
      <c r="J697" s="9">
        <v>0.486</v>
      </c>
    </row>
    <row r="698" customHeight="1" spans="1:10">
      <c r="A698" s="5" t="str">
        <f t="shared" si="0"/>
        <v>Dominican Republic-The Americas2007</v>
      </c>
      <c r="B698" s="6" t="s">
        <v>123</v>
      </c>
      <c r="C698" s="6" t="s">
        <v>75</v>
      </c>
      <c r="D698" s="7" t="s">
        <v>289</v>
      </c>
      <c r="E698" s="9">
        <v>0.395</v>
      </c>
      <c r="F698" s="9">
        <v>22</v>
      </c>
      <c r="G698" s="8"/>
      <c r="H698" s="9">
        <v>286</v>
      </c>
      <c r="I698" s="9">
        <v>0.177</v>
      </c>
      <c r="J698" s="9">
        <v>0.573</v>
      </c>
    </row>
    <row r="699" customHeight="1" spans="1:10">
      <c r="A699" s="5" t="str">
        <f t="shared" si="0"/>
        <v>Dominican Republic-The Americas2008</v>
      </c>
      <c r="B699" s="6" t="s">
        <v>123</v>
      </c>
      <c r="C699" s="6" t="s">
        <v>75</v>
      </c>
      <c r="D699" s="7" t="s">
        <v>283</v>
      </c>
      <c r="E699" s="9">
        <v>0.352</v>
      </c>
      <c r="F699" s="9">
        <v>19</v>
      </c>
      <c r="G699" s="8"/>
      <c r="H699" s="9">
        <v>480</v>
      </c>
      <c r="I699" s="9">
        <v>0.208</v>
      </c>
      <c r="J699" s="9">
        <v>0.74</v>
      </c>
    </row>
    <row r="700" customHeight="1" spans="1:10">
      <c r="A700" s="5" t="str">
        <f t="shared" si="0"/>
        <v>Dominican Republic-The Americas2009</v>
      </c>
      <c r="B700" s="6" t="s">
        <v>123</v>
      </c>
      <c r="C700" s="6" t="s">
        <v>75</v>
      </c>
      <c r="D700" s="7" t="s">
        <v>284</v>
      </c>
      <c r="E700" s="9">
        <v>0.384</v>
      </c>
      <c r="F700" s="9">
        <v>13</v>
      </c>
      <c r="G700" s="8"/>
      <c r="H700" s="9">
        <v>324</v>
      </c>
      <c r="I700" s="9">
        <v>0.277</v>
      </c>
      <c r="J700" s="9">
        <v>0.873</v>
      </c>
    </row>
    <row r="701" customHeight="1" spans="1:10">
      <c r="A701" s="5" t="str">
        <f t="shared" si="0"/>
        <v>Dominican Republic-The Americas2010</v>
      </c>
      <c r="B701" s="6" t="s">
        <v>123</v>
      </c>
      <c r="C701" s="6" t="s">
        <v>75</v>
      </c>
      <c r="D701" s="7" t="s">
        <v>288</v>
      </c>
      <c r="E701" s="9">
        <v>0.401</v>
      </c>
      <c r="F701" s="9">
        <v>19</v>
      </c>
      <c r="G701" s="8"/>
      <c r="H701" s="9">
        <v>324</v>
      </c>
      <c r="I701" s="9">
        <v>0.314</v>
      </c>
      <c r="J701" s="9">
        <v>0.888</v>
      </c>
    </row>
    <row r="702" customHeight="1" spans="1:10">
      <c r="A702" s="5" t="str">
        <f t="shared" si="0"/>
        <v>Dominican Republic-The Americas2011</v>
      </c>
      <c r="B702" s="6" t="s">
        <v>123</v>
      </c>
      <c r="C702" s="6" t="s">
        <v>75</v>
      </c>
      <c r="D702" s="7" t="s">
        <v>285</v>
      </c>
      <c r="E702" s="9">
        <v>0.412</v>
      </c>
      <c r="F702" s="9">
        <v>19</v>
      </c>
      <c r="G702" s="8"/>
      <c r="H702" s="9">
        <v>324</v>
      </c>
      <c r="I702" s="9">
        <v>0.38</v>
      </c>
      <c r="J702" s="9">
        <v>0.864</v>
      </c>
    </row>
    <row r="703" customHeight="1" spans="1:10">
      <c r="A703" s="5" t="str">
        <f t="shared" si="0"/>
        <v>Dominican Republic-The Americas2012</v>
      </c>
      <c r="B703" s="6" t="s">
        <v>123</v>
      </c>
      <c r="C703" s="6" t="s">
        <v>75</v>
      </c>
      <c r="D703" s="7" t="s">
        <v>286</v>
      </c>
      <c r="E703" s="9">
        <v>0.434</v>
      </c>
      <c r="F703" s="9">
        <v>19</v>
      </c>
      <c r="G703" s="9">
        <v>112</v>
      </c>
      <c r="H703" s="9">
        <v>324</v>
      </c>
      <c r="I703" s="9">
        <v>0.412</v>
      </c>
      <c r="J703" s="9">
        <v>0.869</v>
      </c>
    </row>
    <row r="704" customHeight="1" spans="1:10">
      <c r="A704" s="5" t="str">
        <f t="shared" si="0"/>
        <v>Ecuador-The Americas2000</v>
      </c>
      <c r="B704" s="6" t="s">
        <v>124</v>
      </c>
      <c r="C704" s="6" t="s">
        <v>75</v>
      </c>
      <c r="D704" s="7" t="s">
        <v>277</v>
      </c>
      <c r="E704" s="8"/>
      <c r="F704" s="8"/>
      <c r="G704" s="8"/>
      <c r="H704" s="8"/>
      <c r="I704" s="9">
        <v>0.015</v>
      </c>
      <c r="J704" s="9">
        <v>0.038</v>
      </c>
    </row>
    <row r="705" customHeight="1" spans="1:10">
      <c r="A705" s="5" t="str">
        <f t="shared" si="0"/>
        <v>Ecuador-The Americas2001</v>
      </c>
      <c r="B705" s="6" t="s">
        <v>124</v>
      </c>
      <c r="C705" s="6" t="s">
        <v>75</v>
      </c>
      <c r="D705" s="7" t="s">
        <v>278</v>
      </c>
      <c r="E705" s="8"/>
      <c r="F705" s="8"/>
      <c r="G705" s="8"/>
      <c r="H705" s="8"/>
      <c r="I705" s="9">
        <v>0.027</v>
      </c>
      <c r="J705" s="9">
        <v>0.067</v>
      </c>
    </row>
    <row r="706" customHeight="1" spans="1:10">
      <c r="A706" s="5" t="str">
        <f t="shared" si="0"/>
        <v>Ecuador-The Americas2002</v>
      </c>
      <c r="B706" s="6" t="s">
        <v>124</v>
      </c>
      <c r="C706" s="6" t="s">
        <v>75</v>
      </c>
      <c r="D706" s="7" t="s">
        <v>279</v>
      </c>
      <c r="E706" s="8"/>
      <c r="F706" s="8"/>
      <c r="G706" s="8"/>
      <c r="H706" s="8"/>
      <c r="I706" s="9">
        <v>0.043</v>
      </c>
      <c r="J706" s="9">
        <v>0.12</v>
      </c>
    </row>
    <row r="707" customHeight="1" spans="1:10">
      <c r="A707" s="5" t="str">
        <f t="shared" si="0"/>
        <v>Ecuador-The Americas2003</v>
      </c>
      <c r="B707" s="6" t="s">
        <v>124</v>
      </c>
      <c r="C707" s="6" t="s">
        <v>75</v>
      </c>
      <c r="D707" s="7" t="s">
        <v>280</v>
      </c>
      <c r="E707" s="8"/>
      <c r="F707" s="9">
        <v>92</v>
      </c>
      <c r="G707" s="8"/>
      <c r="H707" s="8"/>
      <c r="I707" s="9">
        <v>0.045</v>
      </c>
      <c r="J707" s="9">
        <v>0.181</v>
      </c>
    </row>
    <row r="708" customHeight="1" spans="1:10">
      <c r="A708" s="5" t="str">
        <f t="shared" si="0"/>
        <v>Ecuador-The Americas2004</v>
      </c>
      <c r="B708" s="6" t="s">
        <v>124</v>
      </c>
      <c r="C708" s="6" t="s">
        <v>75</v>
      </c>
      <c r="D708" s="7" t="s">
        <v>281</v>
      </c>
      <c r="E708" s="8"/>
      <c r="F708" s="9">
        <v>92</v>
      </c>
      <c r="G708" s="8"/>
      <c r="H708" s="8"/>
      <c r="I708" s="9">
        <v>0.048</v>
      </c>
      <c r="J708" s="9">
        <v>0.262</v>
      </c>
    </row>
    <row r="709" customHeight="1" spans="1:10">
      <c r="A709" s="5" t="str">
        <f t="shared" si="0"/>
        <v>Ecuador-The Americas2005</v>
      </c>
      <c r="B709" s="6" t="s">
        <v>124</v>
      </c>
      <c r="C709" s="6" t="s">
        <v>75</v>
      </c>
      <c r="D709" s="7" t="s">
        <v>282</v>
      </c>
      <c r="E709" s="9">
        <v>0.353</v>
      </c>
      <c r="F709" s="9">
        <v>69</v>
      </c>
      <c r="G709" s="8"/>
      <c r="H709" s="9">
        <v>600</v>
      </c>
      <c r="I709" s="9">
        <v>0.06</v>
      </c>
      <c r="J709" s="9">
        <v>0.453</v>
      </c>
    </row>
    <row r="710" customHeight="1" spans="1:10">
      <c r="A710" s="5" t="str">
        <f t="shared" si="0"/>
        <v>Ecuador-The Americas2006</v>
      </c>
      <c r="B710" s="6" t="s">
        <v>124</v>
      </c>
      <c r="C710" s="6" t="s">
        <v>75</v>
      </c>
      <c r="D710" s="7" t="s">
        <v>287</v>
      </c>
      <c r="E710" s="9">
        <v>0.353</v>
      </c>
      <c r="F710" s="9">
        <v>65</v>
      </c>
      <c r="G710" s="8"/>
      <c r="H710" s="9">
        <v>600</v>
      </c>
      <c r="I710" s="9">
        <v>0.072</v>
      </c>
      <c r="J710" s="9">
        <v>0.605</v>
      </c>
    </row>
    <row r="711" customHeight="1" spans="1:10">
      <c r="A711" s="5" t="str">
        <f t="shared" si="0"/>
        <v>Ecuador-The Americas2007</v>
      </c>
      <c r="B711" s="6" t="s">
        <v>124</v>
      </c>
      <c r="C711" s="6" t="s">
        <v>75</v>
      </c>
      <c r="D711" s="7" t="s">
        <v>289</v>
      </c>
      <c r="E711" s="9">
        <v>0.353</v>
      </c>
      <c r="F711" s="9">
        <v>65</v>
      </c>
      <c r="G711" s="8"/>
      <c r="H711" s="9">
        <v>600</v>
      </c>
      <c r="I711" s="9">
        <v>0.108</v>
      </c>
      <c r="J711" s="9">
        <v>0.697</v>
      </c>
    </row>
    <row r="712" customHeight="1" spans="1:10">
      <c r="A712" s="5" t="str">
        <f t="shared" si="0"/>
        <v>Ecuador-The Americas2008</v>
      </c>
      <c r="B712" s="6" t="s">
        <v>124</v>
      </c>
      <c r="C712" s="6" t="s">
        <v>75</v>
      </c>
      <c r="D712" s="7" t="s">
        <v>283</v>
      </c>
      <c r="E712" s="9">
        <v>0.349</v>
      </c>
      <c r="F712" s="9">
        <v>65</v>
      </c>
      <c r="G712" s="8"/>
      <c r="H712" s="9">
        <v>600</v>
      </c>
      <c r="I712" s="9">
        <v>0.188</v>
      </c>
      <c r="J712" s="9">
        <v>0.805</v>
      </c>
    </row>
    <row r="713" customHeight="1" spans="1:10">
      <c r="A713" s="5" t="str">
        <f t="shared" si="0"/>
        <v>Ecuador-The Americas2009</v>
      </c>
      <c r="B713" s="6" t="s">
        <v>124</v>
      </c>
      <c r="C713" s="6" t="s">
        <v>75</v>
      </c>
      <c r="D713" s="7" t="s">
        <v>284</v>
      </c>
      <c r="E713" s="9">
        <v>0.349</v>
      </c>
      <c r="F713" s="9">
        <v>64</v>
      </c>
      <c r="G713" s="8"/>
      <c r="H713" s="9">
        <v>600</v>
      </c>
      <c r="I713" s="9">
        <v>0.246</v>
      </c>
      <c r="J713" s="9">
        <v>0.897</v>
      </c>
    </row>
    <row r="714" customHeight="1" spans="1:10">
      <c r="A714" s="5" t="str">
        <f t="shared" si="0"/>
        <v>Ecuador-The Americas2010</v>
      </c>
      <c r="B714" s="6" t="s">
        <v>124</v>
      </c>
      <c r="C714" s="6" t="s">
        <v>75</v>
      </c>
      <c r="D714" s="7" t="s">
        <v>288</v>
      </c>
      <c r="E714" s="9">
        <v>0.353</v>
      </c>
      <c r="F714" s="9">
        <v>56</v>
      </c>
      <c r="G714" s="8"/>
      <c r="H714" s="9">
        <v>654</v>
      </c>
      <c r="I714" s="9">
        <v>0.29</v>
      </c>
      <c r="J714" s="9">
        <v>0.985</v>
      </c>
    </row>
    <row r="715" customHeight="1" spans="1:10">
      <c r="A715" s="5" t="str">
        <f t="shared" si="0"/>
        <v>Ecuador-The Americas2011</v>
      </c>
      <c r="B715" s="6" t="s">
        <v>124</v>
      </c>
      <c r="C715" s="6" t="s">
        <v>75</v>
      </c>
      <c r="D715" s="7" t="s">
        <v>285</v>
      </c>
      <c r="E715" s="9">
        <v>0.353</v>
      </c>
      <c r="F715" s="9">
        <v>56</v>
      </c>
      <c r="G715" s="8"/>
      <c r="H715" s="9">
        <v>654</v>
      </c>
      <c r="I715" s="9">
        <v>0.314</v>
      </c>
      <c r="J715" s="9">
        <v>1.006</v>
      </c>
    </row>
    <row r="716" customHeight="1" spans="1:10">
      <c r="A716" s="5" t="str">
        <f t="shared" si="0"/>
        <v>Ecuador-The Americas2012</v>
      </c>
      <c r="B716" s="6" t="s">
        <v>124</v>
      </c>
      <c r="C716" s="6" t="s">
        <v>75</v>
      </c>
      <c r="D716" s="7" t="s">
        <v>286</v>
      </c>
      <c r="E716" s="9">
        <v>0.346</v>
      </c>
      <c r="F716" s="9">
        <v>56</v>
      </c>
      <c r="G716" s="9">
        <v>134</v>
      </c>
      <c r="H716" s="9">
        <v>654</v>
      </c>
      <c r="I716" s="9">
        <v>0.351</v>
      </c>
      <c r="J716" s="9">
        <v>1.062</v>
      </c>
    </row>
    <row r="717" customHeight="1" spans="1:10">
      <c r="A717" s="5" t="str">
        <f t="shared" si="0"/>
        <v>Egypt-Africa2000</v>
      </c>
      <c r="B717" s="6" t="s">
        <v>125</v>
      </c>
      <c r="C717" s="6" t="s">
        <v>69</v>
      </c>
      <c r="D717" s="7" t="s">
        <v>277</v>
      </c>
      <c r="E717" s="8"/>
      <c r="F717" s="8"/>
      <c r="G717" s="8"/>
      <c r="H717" s="8"/>
      <c r="I717" s="9">
        <v>0.006</v>
      </c>
      <c r="J717" s="9">
        <v>0.021</v>
      </c>
    </row>
    <row r="718" customHeight="1" spans="1:10">
      <c r="A718" s="5" t="str">
        <f t="shared" si="0"/>
        <v>Egypt-Africa2001</v>
      </c>
      <c r="B718" s="6" t="s">
        <v>125</v>
      </c>
      <c r="C718" s="6" t="s">
        <v>69</v>
      </c>
      <c r="D718" s="7" t="s">
        <v>278</v>
      </c>
      <c r="E718" s="8"/>
      <c r="F718" s="8"/>
      <c r="G718" s="8"/>
      <c r="H718" s="8"/>
      <c r="I718" s="9">
        <v>0.008</v>
      </c>
      <c r="J718" s="9">
        <v>0.042</v>
      </c>
    </row>
    <row r="719" customHeight="1" spans="1:10">
      <c r="A719" s="5" t="str">
        <f t="shared" si="0"/>
        <v>Egypt-Africa2002</v>
      </c>
      <c r="B719" s="6" t="s">
        <v>125</v>
      </c>
      <c r="C719" s="6" t="s">
        <v>69</v>
      </c>
      <c r="D719" s="7" t="s">
        <v>279</v>
      </c>
      <c r="E719" s="8"/>
      <c r="F719" s="8"/>
      <c r="G719" s="8"/>
      <c r="H719" s="8"/>
      <c r="I719" s="9">
        <v>0.027</v>
      </c>
      <c r="J719" s="9">
        <v>0.066</v>
      </c>
    </row>
    <row r="720" customHeight="1" spans="1:10">
      <c r="A720" s="5" t="str">
        <f t="shared" si="0"/>
        <v>Egypt-Africa2003</v>
      </c>
      <c r="B720" s="6" t="s">
        <v>125</v>
      </c>
      <c r="C720" s="6" t="s">
        <v>69</v>
      </c>
      <c r="D720" s="7" t="s">
        <v>280</v>
      </c>
      <c r="E720" s="8"/>
      <c r="F720" s="9">
        <v>37</v>
      </c>
      <c r="G720" s="8"/>
      <c r="H720" s="8"/>
      <c r="I720" s="9">
        <v>0.04</v>
      </c>
      <c r="J720" s="9">
        <v>0.083</v>
      </c>
    </row>
    <row r="721" customHeight="1" spans="1:10">
      <c r="A721" s="5" t="str">
        <f t="shared" si="0"/>
        <v>Egypt-Africa2004</v>
      </c>
      <c r="B721" s="6" t="s">
        <v>125</v>
      </c>
      <c r="C721" s="6" t="s">
        <v>69</v>
      </c>
      <c r="D721" s="7" t="s">
        <v>281</v>
      </c>
      <c r="E721" s="8"/>
      <c r="F721" s="9">
        <v>37</v>
      </c>
      <c r="G721" s="8"/>
      <c r="H721" s="8"/>
      <c r="I721" s="9">
        <v>0.119</v>
      </c>
      <c r="J721" s="9">
        <v>0.108</v>
      </c>
    </row>
    <row r="722" customHeight="1" spans="1:10">
      <c r="A722" s="5" t="str">
        <f t="shared" si="0"/>
        <v>Egypt-Africa2005</v>
      </c>
      <c r="B722" s="6" t="s">
        <v>125</v>
      </c>
      <c r="C722" s="6" t="s">
        <v>69</v>
      </c>
      <c r="D722" s="7" t="s">
        <v>282</v>
      </c>
      <c r="E722" s="9">
        <v>0.543</v>
      </c>
      <c r="F722" s="9">
        <v>22</v>
      </c>
      <c r="G722" s="8"/>
      <c r="H722" s="9">
        <v>504</v>
      </c>
      <c r="I722" s="9">
        <v>0.128</v>
      </c>
      <c r="J722" s="9">
        <v>0.19</v>
      </c>
    </row>
    <row r="723" customHeight="1" spans="1:10">
      <c r="A723" s="5" t="str">
        <f t="shared" si="0"/>
        <v>Egypt-Africa2006</v>
      </c>
      <c r="B723" s="6" t="s">
        <v>125</v>
      </c>
      <c r="C723" s="6" t="s">
        <v>69</v>
      </c>
      <c r="D723" s="7" t="s">
        <v>287</v>
      </c>
      <c r="E723" s="9">
        <v>0.464</v>
      </c>
      <c r="F723" s="9">
        <v>19</v>
      </c>
      <c r="G723" s="8"/>
      <c r="H723" s="9">
        <v>596</v>
      </c>
      <c r="I723" s="9">
        <v>0.137</v>
      </c>
      <c r="J723" s="9">
        <v>0.247</v>
      </c>
    </row>
    <row r="724" customHeight="1" spans="1:10">
      <c r="A724" s="5" t="str">
        <f t="shared" si="0"/>
        <v>Egypt-Africa2007</v>
      </c>
      <c r="B724" s="6" t="s">
        <v>125</v>
      </c>
      <c r="C724" s="6" t="s">
        <v>69</v>
      </c>
      <c r="D724" s="7" t="s">
        <v>289</v>
      </c>
      <c r="E724" s="9">
        <v>0.451</v>
      </c>
      <c r="F724" s="9">
        <v>10</v>
      </c>
      <c r="G724" s="8"/>
      <c r="H724" s="9">
        <v>711</v>
      </c>
      <c r="I724" s="9">
        <v>0.16</v>
      </c>
      <c r="J724" s="9">
        <v>0.405</v>
      </c>
    </row>
    <row r="725" customHeight="1" spans="1:10">
      <c r="A725" s="5" t="str">
        <f t="shared" si="0"/>
        <v>Egypt-Africa2008</v>
      </c>
      <c r="B725" s="6" t="s">
        <v>125</v>
      </c>
      <c r="C725" s="6" t="s">
        <v>69</v>
      </c>
      <c r="D725" s="7" t="s">
        <v>283</v>
      </c>
      <c r="E725" s="9">
        <v>0.44</v>
      </c>
      <c r="F725" s="9">
        <v>8</v>
      </c>
      <c r="G725" s="8"/>
      <c r="H725" s="9">
        <v>711</v>
      </c>
      <c r="I725" s="9">
        <v>0.18</v>
      </c>
      <c r="J725" s="9">
        <v>0.547</v>
      </c>
    </row>
    <row r="726" customHeight="1" spans="1:10">
      <c r="A726" s="5" t="str">
        <f t="shared" si="0"/>
        <v>Egypt-Africa2009</v>
      </c>
      <c r="B726" s="6" t="s">
        <v>125</v>
      </c>
      <c r="C726" s="6" t="s">
        <v>69</v>
      </c>
      <c r="D726" s="7" t="s">
        <v>284</v>
      </c>
      <c r="E726" s="9">
        <v>0.43</v>
      </c>
      <c r="F726" s="9">
        <v>8</v>
      </c>
      <c r="G726" s="8"/>
      <c r="H726" s="9">
        <v>480</v>
      </c>
      <c r="I726" s="9">
        <v>0.257</v>
      </c>
      <c r="J726" s="9">
        <v>0.721</v>
      </c>
    </row>
    <row r="727" customHeight="1" spans="1:10">
      <c r="A727" s="5" t="str">
        <f t="shared" si="0"/>
        <v>Egypt-Africa2010</v>
      </c>
      <c r="B727" s="6" t="s">
        <v>125</v>
      </c>
      <c r="C727" s="6" t="s">
        <v>69</v>
      </c>
      <c r="D727" s="7" t="s">
        <v>288</v>
      </c>
      <c r="E727" s="9">
        <v>0.426</v>
      </c>
      <c r="F727" s="9">
        <v>8</v>
      </c>
      <c r="G727" s="8"/>
      <c r="H727" s="9">
        <v>433</v>
      </c>
      <c r="I727" s="9">
        <v>0.314</v>
      </c>
      <c r="J727" s="9">
        <v>0.905</v>
      </c>
    </row>
    <row r="728" customHeight="1" spans="1:10">
      <c r="A728" s="5" t="str">
        <f t="shared" si="0"/>
        <v>Egypt-Africa2011</v>
      </c>
      <c r="B728" s="6" t="s">
        <v>125</v>
      </c>
      <c r="C728" s="6" t="s">
        <v>69</v>
      </c>
      <c r="D728" s="7" t="s">
        <v>285</v>
      </c>
      <c r="E728" s="9">
        <v>0.436</v>
      </c>
      <c r="F728" s="9">
        <v>8</v>
      </c>
      <c r="G728" s="8"/>
      <c r="H728" s="9">
        <v>433</v>
      </c>
      <c r="I728" s="9">
        <v>0.398</v>
      </c>
      <c r="J728" s="9">
        <v>1.051</v>
      </c>
    </row>
    <row r="729" customHeight="1" spans="1:10">
      <c r="A729" s="5" t="str">
        <f t="shared" si="0"/>
        <v>Egypt-Africa2012</v>
      </c>
      <c r="B729" s="6" t="s">
        <v>125</v>
      </c>
      <c r="C729" s="6" t="s">
        <v>69</v>
      </c>
      <c r="D729" s="7" t="s">
        <v>286</v>
      </c>
      <c r="E729" s="9">
        <v>0.426</v>
      </c>
      <c r="F729" s="9">
        <v>8</v>
      </c>
      <c r="G729" s="9">
        <v>127</v>
      </c>
      <c r="H729" s="9">
        <v>392</v>
      </c>
      <c r="I729" s="9">
        <v>0.44</v>
      </c>
      <c r="J729" s="9">
        <v>1.199</v>
      </c>
    </row>
    <row r="730" customHeight="1" spans="1:10">
      <c r="A730" s="5" t="str">
        <f t="shared" si="0"/>
        <v>El Salvador-The Americas2000</v>
      </c>
      <c r="B730" s="6" t="s">
        <v>126</v>
      </c>
      <c r="C730" s="6" t="s">
        <v>75</v>
      </c>
      <c r="D730" s="7" t="s">
        <v>277</v>
      </c>
      <c r="E730" s="8"/>
      <c r="F730" s="8"/>
      <c r="G730" s="8"/>
      <c r="H730" s="8"/>
      <c r="I730" s="9">
        <v>0.012</v>
      </c>
      <c r="J730" s="9">
        <v>0.125</v>
      </c>
    </row>
    <row r="731" customHeight="1" spans="1:10">
      <c r="A731" s="5" t="str">
        <f t="shared" si="0"/>
        <v>El Salvador-The Americas2001</v>
      </c>
      <c r="B731" s="6" t="s">
        <v>126</v>
      </c>
      <c r="C731" s="6" t="s">
        <v>75</v>
      </c>
      <c r="D731" s="7" t="s">
        <v>278</v>
      </c>
      <c r="E731" s="8"/>
      <c r="F731" s="8"/>
      <c r="G731" s="8"/>
      <c r="H731" s="8"/>
      <c r="I731" s="9">
        <v>0.015</v>
      </c>
      <c r="J731" s="9">
        <v>0.143</v>
      </c>
    </row>
    <row r="732" customHeight="1" spans="1:10">
      <c r="A732" s="5" t="str">
        <f t="shared" si="0"/>
        <v>El Salvador-The Americas2002</v>
      </c>
      <c r="B732" s="6" t="s">
        <v>126</v>
      </c>
      <c r="C732" s="6" t="s">
        <v>75</v>
      </c>
      <c r="D732" s="7" t="s">
        <v>279</v>
      </c>
      <c r="E732" s="8"/>
      <c r="F732" s="8"/>
      <c r="G732" s="8"/>
      <c r="H732" s="8"/>
      <c r="I732" s="9">
        <v>0.019</v>
      </c>
      <c r="J732" s="9">
        <v>0.148</v>
      </c>
    </row>
    <row r="733" customHeight="1" spans="1:10">
      <c r="A733" s="5" t="str">
        <f t="shared" si="0"/>
        <v>El Salvador-The Americas2003</v>
      </c>
      <c r="B733" s="6" t="s">
        <v>126</v>
      </c>
      <c r="C733" s="6" t="s">
        <v>75</v>
      </c>
      <c r="D733" s="7" t="s">
        <v>280</v>
      </c>
      <c r="E733" s="8"/>
      <c r="F733" s="9">
        <v>115</v>
      </c>
      <c r="G733" s="8"/>
      <c r="H733" s="8"/>
      <c r="I733" s="9">
        <v>0.025</v>
      </c>
      <c r="J733" s="9">
        <v>0.191</v>
      </c>
    </row>
    <row r="734" customHeight="1" spans="1:10">
      <c r="A734" s="5" t="str">
        <f t="shared" si="0"/>
        <v>El Salvador-The Americas2004</v>
      </c>
      <c r="B734" s="6" t="s">
        <v>126</v>
      </c>
      <c r="C734" s="6" t="s">
        <v>75</v>
      </c>
      <c r="D734" s="7" t="s">
        <v>281</v>
      </c>
      <c r="E734" s="8"/>
      <c r="F734" s="9">
        <v>115</v>
      </c>
      <c r="G734" s="8"/>
      <c r="H734" s="8"/>
      <c r="I734" s="9">
        <v>0.032</v>
      </c>
      <c r="J734" s="9">
        <v>0.303</v>
      </c>
    </row>
    <row r="735" customHeight="1" spans="1:10">
      <c r="A735" s="5" t="str">
        <f t="shared" si="0"/>
        <v>El Salvador-The Americas2005</v>
      </c>
      <c r="B735" s="6" t="s">
        <v>126</v>
      </c>
      <c r="C735" s="6" t="s">
        <v>75</v>
      </c>
      <c r="D735" s="7" t="s">
        <v>282</v>
      </c>
      <c r="E735" s="9">
        <v>0.347</v>
      </c>
      <c r="F735" s="9">
        <v>40</v>
      </c>
      <c r="G735" s="8"/>
      <c r="H735" s="9">
        <v>320</v>
      </c>
      <c r="I735" s="9">
        <v>0.042</v>
      </c>
      <c r="J735" s="9">
        <v>0.397</v>
      </c>
    </row>
    <row r="736" customHeight="1" spans="1:10">
      <c r="A736" s="5" t="str">
        <f t="shared" si="0"/>
        <v>El Salvador-The Americas2006</v>
      </c>
      <c r="B736" s="6" t="s">
        <v>126</v>
      </c>
      <c r="C736" s="6" t="s">
        <v>75</v>
      </c>
      <c r="D736" s="7" t="s">
        <v>287</v>
      </c>
      <c r="E736" s="9">
        <v>0.347</v>
      </c>
      <c r="F736" s="9">
        <v>26</v>
      </c>
      <c r="G736" s="8"/>
      <c r="H736" s="9">
        <v>320</v>
      </c>
      <c r="I736" s="9">
        <v>0.055</v>
      </c>
      <c r="J736" s="9">
        <v>0.632</v>
      </c>
    </row>
    <row r="737" customHeight="1" spans="1:10">
      <c r="A737" s="5" t="str">
        <f t="shared" si="0"/>
        <v>El Salvador-The Americas2007</v>
      </c>
      <c r="B737" s="6" t="s">
        <v>126</v>
      </c>
      <c r="C737" s="6" t="s">
        <v>75</v>
      </c>
      <c r="D737" s="7" t="s">
        <v>289</v>
      </c>
      <c r="E737" s="9">
        <v>0.347</v>
      </c>
      <c r="F737" s="9">
        <v>22</v>
      </c>
      <c r="G737" s="8"/>
      <c r="H737" s="9">
        <v>320</v>
      </c>
      <c r="I737" s="9">
        <v>0.061</v>
      </c>
      <c r="J737" s="9">
        <v>1.002</v>
      </c>
    </row>
    <row r="738" customHeight="1" spans="1:10">
      <c r="A738" s="5" t="str">
        <f t="shared" si="0"/>
        <v>El Salvador-The Americas2008</v>
      </c>
      <c r="B738" s="6" t="s">
        <v>126</v>
      </c>
      <c r="C738" s="6" t="s">
        <v>75</v>
      </c>
      <c r="D738" s="7" t="s">
        <v>283</v>
      </c>
      <c r="E738" s="9">
        <v>0.347</v>
      </c>
      <c r="F738" s="9">
        <v>17</v>
      </c>
      <c r="G738" s="8"/>
      <c r="H738" s="9">
        <v>320</v>
      </c>
      <c r="I738" s="9">
        <v>0.101</v>
      </c>
      <c r="J738" s="9">
        <v>1.13</v>
      </c>
    </row>
    <row r="739" customHeight="1" spans="1:10">
      <c r="A739" s="5" t="str">
        <f t="shared" si="0"/>
        <v>El Salvador-The Americas2009</v>
      </c>
      <c r="B739" s="6" t="s">
        <v>126</v>
      </c>
      <c r="C739" s="6" t="s">
        <v>75</v>
      </c>
      <c r="D739" s="7" t="s">
        <v>284</v>
      </c>
      <c r="E739" s="9">
        <v>0.348</v>
      </c>
      <c r="F739" s="9">
        <v>17</v>
      </c>
      <c r="G739" s="8"/>
      <c r="H739" s="9">
        <v>320</v>
      </c>
      <c r="I739" s="9">
        <v>0.121</v>
      </c>
      <c r="J739" s="9">
        <v>1.224</v>
      </c>
    </row>
    <row r="740" customHeight="1" spans="1:10">
      <c r="A740" s="5" t="str">
        <f t="shared" si="0"/>
        <v>El Salvador-The Americas2010</v>
      </c>
      <c r="B740" s="6" t="s">
        <v>126</v>
      </c>
      <c r="C740" s="6" t="s">
        <v>75</v>
      </c>
      <c r="D740" s="7" t="s">
        <v>288</v>
      </c>
      <c r="E740" s="9">
        <v>0.348</v>
      </c>
      <c r="F740" s="9">
        <v>17</v>
      </c>
      <c r="G740" s="8"/>
      <c r="H740" s="9">
        <v>320</v>
      </c>
      <c r="I740" s="9">
        <v>0.159</v>
      </c>
      <c r="J740" s="9">
        <v>1.238</v>
      </c>
    </row>
    <row r="741" customHeight="1" spans="1:10">
      <c r="A741" s="5" t="str">
        <f t="shared" si="0"/>
        <v>El Salvador-The Americas2011</v>
      </c>
      <c r="B741" s="6" t="s">
        <v>126</v>
      </c>
      <c r="C741" s="6" t="s">
        <v>75</v>
      </c>
      <c r="D741" s="7" t="s">
        <v>285</v>
      </c>
      <c r="E741" s="9">
        <v>0.348</v>
      </c>
      <c r="F741" s="9">
        <v>17</v>
      </c>
      <c r="G741" s="8"/>
      <c r="H741" s="9">
        <v>320</v>
      </c>
      <c r="I741" s="9">
        <v>0.189</v>
      </c>
      <c r="J741" s="9">
        <v>1.329</v>
      </c>
    </row>
    <row r="742" customHeight="1" spans="1:10">
      <c r="A742" s="5" t="str">
        <f t="shared" si="0"/>
        <v>El Salvador-The Americas2012</v>
      </c>
      <c r="B742" s="6" t="s">
        <v>126</v>
      </c>
      <c r="C742" s="6" t="s">
        <v>75</v>
      </c>
      <c r="D742" s="7" t="s">
        <v>286</v>
      </c>
      <c r="E742" s="9">
        <v>0.348</v>
      </c>
      <c r="F742" s="9">
        <v>17</v>
      </c>
      <c r="G742" s="9">
        <v>115</v>
      </c>
      <c r="H742" s="9">
        <v>320</v>
      </c>
      <c r="I742" s="9">
        <v>0.203</v>
      </c>
      <c r="J742" s="9">
        <v>1.373</v>
      </c>
    </row>
    <row r="743" customHeight="1" spans="1:10">
      <c r="A743" s="5" t="str">
        <f t="shared" si="0"/>
        <v>Equatorial Guinea-Africa2000</v>
      </c>
      <c r="B743" s="6" t="s">
        <v>127</v>
      </c>
      <c r="C743" s="6" t="s">
        <v>69</v>
      </c>
      <c r="D743" s="7" t="s">
        <v>277</v>
      </c>
      <c r="E743" s="8"/>
      <c r="F743" s="8"/>
      <c r="G743" s="8"/>
      <c r="H743" s="8"/>
      <c r="I743" s="9">
        <v>0.001</v>
      </c>
      <c r="J743" s="9">
        <v>0.01</v>
      </c>
    </row>
    <row r="744" customHeight="1" spans="1:10">
      <c r="A744" s="5" t="str">
        <f t="shared" si="0"/>
        <v>Equatorial Guinea-Africa2001</v>
      </c>
      <c r="B744" s="6" t="s">
        <v>127</v>
      </c>
      <c r="C744" s="6" t="s">
        <v>69</v>
      </c>
      <c r="D744" s="7" t="s">
        <v>278</v>
      </c>
      <c r="E744" s="8"/>
      <c r="F744" s="8"/>
      <c r="G744" s="8"/>
      <c r="H744" s="8"/>
      <c r="I744" s="9">
        <v>0.002</v>
      </c>
      <c r="J744" s="9">
        <v>0.028</v>
      </c>
    </row>
    <row r="745" customHeight="1" spans="1:10">
      <c r="A745" s="5" t="str">
        <f t="shared" si="0"/>
        <v>Equatorial Guinea-Africa2002</v>
      </c>
      <c r="B745" s="6" t="s">
        <v>127</v>
      </c>
      <c r="C745" s="6" t="s">
        <v>69</v>
      </c>
      <c r="D745" s="7" t="s">
        <v>279</v>
      </c>
      <c r="E745" s="8"/>
      <c r="F745" s="8"/>
      <c r="G745" s="8"/>
      <c r="H745" s="8"/>
      <c r="I745" s="9">
        <v>0.003</v>
      </c>
      <c r="J745" s="9">
        <v>0.058</v>
      </c>
    </row>
    <row r="746" customHeight="1" spans="1:10">
      <c r="A746" s="5" t="str">
        <f t="shared" si="0"/>
        <v>Equatorial Guinea-Africa2003</v>
      </c>
      <c r="B746" s="6" t="s">
        <v>127</v>
      </c>
      <c r="C746" s="6" t="s">
        <v>69</v>
      </c>
      <c r="D746" s="7" t="s">
        <v>280</v>
      </c>
      <c r="E746" s="8"/>
      <c r="F746" s="8"/>
      <c r="G746" s="8"/>
      <c r="H746" s="8"/>
      <c r="I746" s="9">
        <v>0.005</v>
      </c>
      <c r="J746" s="9">
        <v>0.073</v>
      </c>
    </row>
    <row r="747" customHeight="1" spans="1:10">
      <c r="A747" s="5" t="str">
        <f t="shared" si="0"/>
        <v>Equatorial Guinea-Africa2004</v>
      </c>
      <c r="B747" s="6" t="s">
        <v>127</v>
      </c>
      <c r="C747" s="6" t="s">
        <v>69</v>
      </c>
      <c r="D747" s="7" t="s">
        <v>281</v>
      </c>
      <c r="E747" s="8"/>
      <c r="F747" s="8"/>
      <c r="G747" s="8"/>
      <c r="H747" s="8"/>
      <c r="I747" s="9">
        <v>0.008</v>
      </c>
      <c r="J747" s="9">
        <v>0.106</v>
      </c>
    </row>
    <row r="748" customHeight="1" spans="1:10">
      <c r="A748" s="5" t="str">
        <f t="shared" si="0"/>
        <v>Equatorial Guinea-Africa2005</v>
      </c>
      <c r="B748" s="6" t="s">
        <v>127</v>
      </c>
      <c r="C748" s="6" t="s">
        <v>69</v>
      </c>
      <c r="D748" s="7" t="s">
        <v>282</v>
      </c>
      <c r="E748" s="9">
        <v>0.441</v>
      </c>
      <c r="F748" s="9">
        <v>137</v>
      </c>
      <c r="G748" s="8"/>
      <c r="H748" s="9">
        <v>492</v>
      </c>
      <c r="I748" s="9">
        <v>0.011</v>
      </c>
      <c r="J748" s="9">
        <v>0.161</v>
      </c>
    </row>
    <row r="749" customHeight="1" spans="1:10">
      <c r="A749" s="5" t="str">
        <f t="shared" si="0"/>
        <v>Equatorial Guinea-Africa2006</v>
      </c>
      <c r="B749" s="6" t="s">
        <v>127</v>
      </c>
      <c r="C749" s="6" t="s">
        <v>69</v>
      </c>
      <c r="D749" s="7" t="s">
        <v>287</v>
      </c>
      <c r="E749" s="9">
        <v>0.441</v>
      </c>
      <c r="F749" s="9">
        <v>135</v>
      </c>
      <c r="G749" s="8"/>
      <c r="H749" s="9">
        <v>492</v>
      </c>
      <c r="I749" s="9">
        <v>0.013</v>
      </c>
      <c r="J749" s="9">
        <v>0.193</v>
      </c>
    </row>
    <row r="750" customHeight="1" spans="1:10">
      <c r="A750" s="5" t="str">
        <f t="shared" si="0"/>
        <v>Equatorial Guinea-Africa2007</v>
      </c>
      <c r="B750" s="6" t="s">
        <v>127</v>
      </c>
      <c r="C750" s="6" t="s">
        <v>69</v>
      </c>
      <c r="D750" s="7" t="s">
        <v>289</v>
      </c>
      <c r="E750" s="9">
        <v>0.441</v>
      </c>
      <c r="F750" s="9">
        <v>135</v>
      </c>
      <c r="G750" s="8"/>
      <c r="H750" s="9">
        <v>492</v>
      </c>
      <c r="I750" s="9">
        <v>0.016</v>
      </c>
      <c r="J750" s="9">
        <v>0.235</v>
      </c>
    </row>
    <row r="751" customHeight="1" spans="1:10">
      <c r="A751" s="5" t="str">
        <f t="shared" si="0"/>
        <v>Equatorial Guinea-Africa2008</v>
      </c>
      <c r="B751" s="6" t="s">
        <v>127</v>
      </c>
      <c r="C751" s="6" t="s">
        <v>69</v>
      </c>
      <c r="D751" s="7" t="s">
        <v>283</v>
      </c>
      <c r="E751" s="9">
        <v>0.441</v>
      </c>
      <c r="F751" s="9">
        <v>135</v>
      </c>
      <c r="G751" s="8"/>
      <c r="H751" s="9">
        <v>492</v>
      </c>
      <c r="I751" s="9">
        <v>0.018</v>
      </c>
      <c r="J751" s="9">
        <v>0.274</v>
      </c>
    </row>
    <row r="752" customHeight="1" spans="1:10">
      <c r="A752" s="5" t="str">
        <f t="shared" si="0"/>
        <v>Equatorial Guinea-Africa2009</v>
      </c>
      <c r="B752" s="6" t="s">
        <v>127</v>
      </c>
      <c r="C752" s="6" t="s">
        <v>69</v>
      </c>
      <c r="D752" s="7" t="s">
        <v>284</v>
      </c>
      <c r="E752" s="9">
        <v>0.441</v>
      </c>
      <c r="F752" s="9">
        <v>135</v>
      </c>
      <c r="G752" s="8"/>
      <c r="H752" s="9">
        <v>492</v>
      </c>
      <c r="I752" s="9">
        <v>0.021</v>
      </c>
      <c r="J752" s="9">
        <v>0.295</v>
      </c>
    </row>
    <row r="753" customHeight="1" spans="1:10">
      <c r="A753" s="5" t="str">
        <f t="shared" si="0"/>
        <v>Equatorial Guinea-Africa2010</v>
      </c>
      <c r="B753" s="6" t="s">
        <v>127</v>
      </c>
      <c r="C753" s="6" t="s">
        <v>69</v>
      </c>
      <c r="D753" s="7" t="s">
        <v>288</v>
      </c>
      <c r="E753" s="9">
        <v>0.441</v>
      </c>
      <c r="F753" s="9">
        <v>135</v>
      </c>
      <c r="G753" s="8"/>
      <c r="H753" s="9">
        <v>492</v>
      </c>
      <c r="I753" s="9">
        <v>0.06</v>
      </c>
      <c r="J753" s="9">
        <v>0.574</v>
      </c>
    </row>
    <row r="754" customHeight="1" spans="1:10">
      <c r="A754" s="5" t="str">
        <f t="shared" si="0"/>
        <v>Equatorial Guinea-Africa2011</v>
      </c>
      <c r="B754" s="6" t="s">
        <v>127</v>
      </c>
      <c r="C754" s="6" t="s">
        <v>69</v>
      </c>
      <c r="D754" s="7" t="s">
        <v>285</v>
      </c>
      <c r="E754" s="9">
        <v>0.441</v>
      </c>
      <c r="F754" s="9">
        <v>135</v>
      </c>
      <c r="G754" s="8"/>
      <c r="H754" s="9">
        <v>492</v>
      </c>
      <c r="I754" s="9">
        <v>0.115</v>
      </c>
      <c r="J754" s="9">
        <v>0.669</v>
      </c>
    </row>
    <row r="755" customHeight="1" spans="1:10">
      <c r="A755" s="5" t="str">
        <f t="shared" si="0"/>
        <v>Equatorial Guinea-Africa2012</v>
      </c>
      <c r="B755" s="6" t="s">
        <v>127</v>
      </c>
      <c r="C755" s="6" t="s">
        <v>69</v>
      </c>
      <c r="D755" s="7" t="s">
        <v>286</v>
      </c>
      <c r="E755" s="9">
        <v>0.441</v>
      </c>
      <c r="F755" s="9">
        <v>135</v>
      </c>
      <c r="G755" s="9">
        <v>164</v>
      </c>
      <c r="H755" s="9">
        <v>492</v>
      </c>
      <c r="I755" s="9">
        <v>0.139</v>
      </c>
      <c r="J755" s="9">
        <v>0.681</v>
      </c>
    </row>
    <row r="756" customHeight="1" spans="1:10">
      <c r="A756" s="5" t="str">
        <f t="shared" si="0"/>
        <v>Eritrea-Africa2000</v>
      </c>
      <c r="B756" s="6" t="s">
        <v>128</v>
      </c>
      <c r="C756" s="6" t="s">
        <v>69</v>
      </c>
      <c r="D756" s="7" t="s">
        <v>277</v>
      </c>
      <c r="E756" s="8"/>
      <c r="F756" s="8"/>
      <c r="G756" s="8"/>
      <c r="H756" s="8"/>
      <c r="I756" s="9">
        <v>0.001</v>
      </c>
      <c r="J756" s="8"/>
    </row>
    <row r="757" customHeight="1" spans="1:10">
      <c r="A757" s="5" t="str">
        <f t="shared" si="0"/>
        <v>Eritrea-Africa2001</v>
      </c>
      <c r="B757" s="6" t="s">
        <v>128</v>
      </c>
      <c r="C757" s="6" t="s">
        <v>69</v>
      </c>
      <c r="D757" s="7" t="s">
        <v>278</v>
      </c>
      <c r="E757" s="8"/>
      <c r="F757" s="8"/>
      <c r="G757" s="8"/>
      <c r="H757" s="8"/>
      <c r="I757" s="9">
        <v>0.002</v>
      </c>
      <c r="J757" s="8"/>
    </row>
    <row r="758" customHeight="1" spans="1:10">
      <c r="A758" s="5" t="str">
        <f t="shared" si="0"/>
        <v>Eritrea-Africa2002</v>
      </c>
      <c r="B758" s="6" t="s">
        <v>128</v>
      </c>
      <c r="C758" s="6" t="s">
        <v>69</v>
      </c>
      <c r="D758" s="7" t="s">
        <v>279</v>
      </c>
      <c r="E758" s="8"/>
      <c r="F758" s="8"/>
      <c r="G758" s="8"/>
      <c r="H758" s="8"/>
      <c r="I758" s="9">
        <v>0.002</v>
      </c>
      <c r="J758" s="8"/>
    </row>
    <row r="759" customHeight="1" spans="1:10">
      <c r="A759" s="5" t="str">
        <f t="shared" si="0"/>
        <v>Eritrea-Africa2003</v>
      </c>
      <c r="B759" s="6" t="s">
        <v>128</v>
      </c>
      <c r="C759" s="6" t="s">
        <v>69</v>
      </c>
      <c r="D759" s="7" t="s">
        <v>280</v>
      </c>
      <c r="E759" s="8"/>
      <c r="F759" s="8"/>
      <c r="G759" s="8"/>
      <c r="H759" s="8"/>
      <c r="I759" s="8"/>
      <c r="J759" s="8"/>
    </row>
    <row r="760" customHeight="1" spans="1:10">
      <c r="A760" s="5" t="str">
        <f t="shared" si="0"/>
        <v>Eritrea-Africa2004</v>
      </c>
      <c r="B760" s="6" t="s">
        <v>128</v>
      </c>
      <c r="C760" s="6" t="s">
        <v>69</v>
      </c>
      <c r="D760" s="7" t="s">
        <v>281</v>
      </c>
      <c r="E760" s="8"/>
      <c r="F760" s="9">
        <v>91</v>
      </c>
      <c r="G760" s="8"/>
      <c r="H760" s="8"/>
      <c r="I760" s="8"/>
      <c r="J760" s="9">
        <v>0.004</v>
      </c>
    </row>
    <row r="761" customHeight="1" spans="1:10">
      <c r="A761" s="5" t="str">
        <f t="shared" si="0"/>
        <v>Eritrea-Africa2005</v>
      </c>
      <c r="B761" s="6" t="s">
        <v>128</v>
      </c>
      <c r="C761" s="6" t="s">
        <v>69</v>
      </c>
      <c r="D761" s="7" t="s">
        <v>282</v>
      </c>
      <c r="E761" s="9">
        <v>0.845</v>
      </c>
      <c r="F761" s="9">
        <v>76</v>
      </c>
      <c r="G761" s="8"/>
      <c r="H761" s="9">
        <v>216</v>
      </c>
      <c r="I761" s="8"/>
      <c r="J761" s="9">
        <v>0.008</v>
      </c>
    </row>
    <row r="762" customHeight="1" spans="1:10">
      <c r="A762" s="5" t="str">
        <f t="shared" si="0"/>
        <v>Eritrea-Africa2006</v>
      </c>
      <c r="B762" s="6" t="s">
        <v>128</v>
      </c>
      <c r="C762" s="6" t="s">
        <v>69</v>
      </c>
      <c r="D762" s="7" t="s">
        <v>287</v>
      </c>
      <c r="E762" s="9">
        <v>0.845</v>
      </c>
      <c r="F762" s="9">
        <v>76</v>
      </c>
      <c r="G762" s="8"/>
      <c r="H762" s="9">
        <v>216</v>
      </c>
      <c r="I762" s="8"/>
      <c r="J762" s="9">
        <v>0.012</v>
      </c>
    </row>
    <row r="763" customHeight="1" spans="1:10">
      <c r="A763" s="5" t="str">
        <f t="shared" si="0"/>
        <v>Eritrea-Africa2007</v>
      </c>
      <c r="B763" s="6" t="s">
        <v>128</v>
      </c>
      <c r="C763" s="6" t="s">
        <v>69</v>
      </c>
      <c r="D763" s="7" t="s">
        <v>289</v>
      </c>
      <c r="E763" s="9">
        <v>0.845</v>
      </c>
      <c r="F763" s="9">
        <v>84</v>
      </c>
      <c r="G763" s="8"/>
      <c r="H763" s="9">
        <v>216</v>
      </c>
      <c r="I763" s="9">
        <v>0.004</v>
      </c>
      <c r="J763" s="9">
        <v>0.016</v>
      </c>
    </row>
    <row r="764" customHeight="1" spans="1:10">
      <c r="A764" s="5" t="str">
        <f t="shared" si="0"/>
        <v>Eritrea-Africa2008</v>
      </c>
      <c r="B764" s="6" t="s">
        <v>128</v>
      </c>
      <c r="C764" s="6" t="s">
        <v>69</v>
      </c>
      <c r="D764" s="7" t="s">
        <v>283</v>
      </c>
      <c r="E764" s="9">
        <v>0.845</v>
      </c>
      <c r="F764" s="9">
        <v>84</v>
      </c>
      <c r="G764" s="8"/>
      <c r="H764" s="9">
        <v>216</v>
      </c>
      <c r="I764" s="9">
        <v>0.005</v>
      </c>
      <c r="J764" s="9">
        <v>0.02</v>
      </c>
    </row>
    <row r="765" customHeight="1" spans="1:10">
      <c r="A765" s="5" t="str">
        <f t="shared" si="0"/>
        <v>Eritrea-Africa2009</v>
      </c>
      <c r="B765" s="6" t="s">
        <v>128</v>
      </c>
      <c r="C765" s="6" t="s">
        <v>69</v>
      </c>
      <c r="D765" s="7" t="s">
        <v>284</v>
      </c>
      <c r="E765" s="9">
        <v>0.845</v>
      </c>
      <c r="F765" s="9">
        <v>84</v>
      </c>
      <c r="G765" s="8"/>
      <c r="H765" s="9">
        <v>216</v>
      </c>
      <c r="I765" s="9">
        <v>0.005</v>
      </c>
      <c r="J765" s="9">
        <v>0.025</v>
      </c>
    </row>
    <row r="766" customHeight="1" spans="1:10">
      <c r="A766" s="5" t="str">
        <f t="shared" si="0"/>
        <v>Eritrea-Africa2010</v>
      </c>
      <c r="B766" s="6" t="s">
        <v>128</v>
      </c>
      <c r="C766" s="6" t="s">
        <v>69</v>
      </c>
      <c r="D766" s="7" t="s">
        <v>288</v>
      </c>
      <c r="E766" s="9">
        <v>0.845</v>
      </c>
      <c r="F766" s="9">
        <v>84</v>
      </c>
      <c r="G766" s="8"/>
      <c r="H766" s="9">
        <v>216</v>
      </c>
      <c r="I766" s="9">
        <v>0.006</v>
      </c>
      <c r="J766" s="9">
        <v>0.032</v>
      </c>
    </row>
    <row r="767" customHeight="1" spans="1:10">
      <c r="A767" s="5" t="str">
        <f t="shared" si="0"/>
        <v>Eritrea-Africa2011</v>
      </c>
      <c r="B767" s="6" t="s">
        <v>128</v>
      </c>
      <c r="C767" s="6" t="s">
        <v>69</v>
      </c>
      <c r="D767" s="7" t="s">
        <v>285</v>
      </c>
      <c r="E767" s="9">
        <v>0.845</v>
      </c>
      <c r="F767" s="9">
        <v>84</v>
      </c>
      <c r="G767" s="8"/>
      <c r="H767" s="9">
        <v>216</v>
      </c>
      <c r="I767" s="9">
        <v>0.007</v>
      </c>
      <c r="J767" s="9">
        <v>0.041</v>
      </c>
    </row>
    <row r="768" customHeight="1" spans="1:10">
      <c r="A768" s="5" t="str">
        <f t="shared" si="0"/>
        <v>Eritrea-Africa2012</v>
      </c>
      <c r="B768" s="6" t="s">
        <v>128</v>
      </c>
      <c r="C768" s="6" t="s">
        <v>69</v>
      </c>
      <c r="D768" s="7" t="s">
        <v>286</v>
      </c>
      <c r="E768" s="9">
        <v>0.845</v>
      </c>
      <c r="F768" s="9">
        <v>84</v>
      </c>
      <c r="G768" s="9">
        <v>185</v>
      </c>
      <c r="H768" s="9">
        <v>216</v>
      </c>
      <c r="I768" s="9">
        <v>0.008</v>
      </c>
      <c r="J768" s="9">
        <v>0.05</v>
      </c>
    </row>
    <row r="769" customHeight="1" spans="1:10">
      <c r="A769" s="5" t="str">
        <f t="shared" si="0"/>
        <v>Estonia-Europe2000</v>
      </c>
      <c r="B769" s="6" t="s">
        <v>129</v>
      </c>
      <c r="C769" s="6" t="s">
        <v>67</v>
      </c>
      <c r="D769" s="7" t="s">
        <v>277</v>
      </c>
      <c r="E769" s="8"/>
      <c r="F769" s="8"/>
      <c r="G769" s="8"/>
      <c r="H769" s="8"/>
      <c r="I769" s="9">
        <v>0.286</v>
      </c>
      <c r="J769" s="9">
        <v>0.408</v>
      </c>
    </row>
    <row r="770" customHeight="1" spans="1:10">
      <c r="A770" s="5" t="str">
        <f t="shared" si="0"/>
        <v>Estonia-Europe2001</v>
      </c>
      <c r="B770" s="6" t="s">
        <v>129</v>
      </c>
      <c r="C770" s="6" t="s">
        <v>67</v>
      </c>
      <c r="D770" s="7" t="s">
        <v>278</v>
      </c>
      <c r="E770" s="8"/>
      <c r="F770" s="8"/>
      <c r="G770" s="8"/>
      <c r="H770" s="8"/>
      <c r="I770" s="9">
        <v>0.315</v>
      </c>
      <c r="J770" s="9">
        <v>0.48</v>
      </c>
    </row>
    <row r="771" customHeight="1" spans="1:10">
      <c r="A771" s="5" t="str">
        <f t="shared" si="0"/>
        <v>Estonia-Europe2002</v>
      </c>
      <c r="B771" s="6" t="s">
        <v>129</v>
      </c>
      <c r="C771" s="6" t="s">
        <v>67</v>
      </c>
      <c r="D771" s="7" t="s">
        <v>279</v>
      </c>
      <c r="E771" s="8"/>
      <c r="F771" s="8"/>
      <c r="G771" s="8"/>
      <c r="H771" s="8"/>
      <c r="I771" s="9">
        <v>0.415</v>
      </c>
      <c r="J771" s="9">
        <v>0.654</v>
      </c>
    </row>
    <row r="772" customHeight="1" spans="1:10">
      <c r="A772" s="5" t="str">
        <f t="shared" si="0"/>
        <v>Estonia-Europe2003</v>
      </c>
      <c r="B772" s="6" t="s">
        <v>129</v>
      </c>
      <c r="C772" s="6" t="s">
        <v>67</v>
      </c>
      <c r="D772" s="7" t="s">
        <v>280</v>
      </c>
      <c r="E772" s="8"/>
      <c r="F772" s="9">
        <v>72</v>
      </c>
      <c r="G772" s="8"/>
      <c r="H772" s="8"/>
      <c r="I772" s="9">
        <v>0.453</v>
      </c>
      <c r="J772" s="9">
        <v>0.784</v>
      </c>
    </row>
    <row r="773" customHeight="1" spans="1:10">
      <c r="A773" s="5" t="str">
        <f t="shared" si="0"/>
        <v>Estonia-Europe2004</v>
      </c>
      <c r="B773" s="6" t="s">
        <v>129</v>
      </c>
      <c r="C773" s="6" t="s">
        <v>67</v>
      </c>
      <c r="D773" s="7" t="s">
        <v>281</v>
      </c>
      <c r="E773" s="8"/>
      <c r="F773" s="9">
        <v>72</v>
      </c>
      <c r="G773" s="8"/>
      <c r="H773" s="8"/>
      <c r="I773" s="9">
        <v>0.532</v>
      </c>
      <c r="J773" s="9">
        <v>0.943</v>
      </c>
    </row>
    <row r="774" customHeight="1" spans="1:10">
      <c r="A774" s="5" t="str">
        <f t="shared" si="0"/>
        <v>Estonia-Europe2005</v>
      </c>
      <c r="B774" s="6" t="s">
        <v>129</v>
      </c>
      <c r="C774" s="6" t="s">
        <v>67</v>
      </c>
      <c r="D774" s="7" t="s">
        <v>282</v>
      </c>
      <c r="E774" s="9">
        <v>0.503</v>
      </c>
      <c r="F774" s="9">
        <v>35</v>
      </c>
      <c r="G774" s="8"/>
      <c r="H774" s="9">
        <v>81</v>
      </c>
      <c r="I774" s="9">
        <v>0.615</v>
      </c>
      <c r="J774" s="9">
        <v>1.091</v>
      </c>
    </row>
    <row r="775" customHeight="1" spans="1:10">
      <c r="A775" s="5" t="str">
        <f t="shared" si="0"/>
        <v>Estonia-Europe2006</v>
      </c>
      <c r="B775" s="6" t="s">
        <v>129</v>
      </c>
      <c r="C775" s="6" t="s">
        <v>67</v>
      </c>
      <c r="D775" s="7" t="s">
        <v>287</v>
      </c>
      <c r="E775" s="9">
        <v>0.491</v>
      </c>
      <c r="F775" s="9">
        <v>35</v>
      </c>
      <c r="G775" s="8"/>
      <c r="H775" s="9">
        <v>81</v>
      </c>
      <c r="I775" s="9">
        <v>0.635</v>
      </c>
      <c r="J775" s="9">
        <v>1.258</v>
      </c>
    </row>
    <row r="776" customHeight="1" spans="1:10">
      <c r="A776" s="5" t="str">
        <f t="shared" si="0"/>
        <v>Estonia-Europe2007</v>
      </c>
      <c r="B776" s="6" t="s">
        <v>129</v>
      </c>
      <c r="C776" s="6" t="s">
        <v>67</v>
      </c>
      <c r="D776" s="7" t="s">
        <v>289</v>
      </c>
      <c r="E776" s="9">
        <v>0.484</v>
      </c>
      <c r="F776" s="9">
        <v>7</v>
      </c>
      <c r="G776" s="8"/>
      <c r="H776" s="9">
        <v>81</v>
      </c>
      <c r="I776" s="9">
        <v>0.662</v>
      </c>
      <c r="J776" s="9">
        <v>1.281</v>
      </c>
    </row>
    <row r="777" customHeight="1" spans="1:10">
      <c r="A777" s="5" t="str">
        <f t="shared" si="0"/>
        <v>Estonia-Europe2008</v>
      </c>
      <c r="B777" s="6" t="s">
        <v>129</v>
      </c>
      <c r="C777" s="6" t="s">
        <v>67</v>
      </c>
      <c r="D777" s="7" t="s">
        <v>283</v>
      </c>
      <c r="E777" s="9">
        <v>0.479</v>
      </c>
      <c r="F777" s="9">
        <v>7</v>
      </c>
      <c r="G777" s="8"/>
      <c r="H777" s="9">
        <v>81</v>
      </c>
      <c r="I777" s="9">
        <v>0.706</v>
      </c>
      <c r="J777" s="9">
        <v>1.242</v>
      </c>
    </row>
    <row r="778" customHeight="1" spans="1:10">
      <c r="A778" s="5" t="str">
        <f t="shared" si="0"/>
        <v>Estonia-Europe2009</v>
      </c>
      <c r="B778" s="6" t="s">
        <v>129</v>
      </c>
      <c r="C778" s="6" t="s">
        <v>67</v>
      </c>
      <c r="D778" s="7" t="s">
        <v>284</v>
      </c>
      <c r="E778" s="9">
        <v>0.481</v>
      </c>
      <c r="F778" s="9">
        <v>7</v>
      </c>
      <c r="G778" s="8"/>
      <c r="H778" s="9">
        <v>81</v>
      </c>
      <c r="I778" s="9">
        <v>0.725</v>
      </c>
      <c r="J778" s="9">
        <v>1.205</v>
      </c>
    </row>
    <row r="779" customHeight="1" spans="1:10">
      <c r="A779" s="5" t="str">
        <f t="shared" si="0"/>
        <v>Estonia-Europe2010</v>
      </c>
      <c r="B779" s="6" t="s">
        <v>129</v>
      </c>
      <c r="C779" s="6" t="s">
        <v>67</v>
      </c>
      <c r="D779" s="7" t="s">
        <v>288</v>
      </c>
      <c r="E779" s="9">
        <v>0.486</v>
      </c>
      <c r="F779" s="9">
        <v>7</v>
      </c>
      <c r="G779" s="8"/>
      <c r="H779" s="9">
        <v>81</v>
      </c>
      <c r="I779" s="9">
        <v>0.741</v>
      </c>
      <c r="J779" s="9">
        <v>1.273</v>
      </c>
    </row>
    <row r="780" customHeight="1" spans="1:10">
      <c r="A780" s="5" t="str">
        <f t="shared" si="0"/>
        <v>Estonia-Europe2011</v>
      </c>
      <c r="B780" s="6" t="s">
        <v>129</v>
      </c>
      <c r="C780" s="6" t="s">
        <v>67</v>
      </c>
      <c r="D780" s="7" t="s">
        <v>285</v>
      </c>
      <c r="E780" s="9">
        <v>0.576</v>
      </c>
      <c r="F780" s="9">
        <v>7</v>
      </c>
      <c r="G780" s="8"/>
      <c r="H780" s="9">
        <v>81</v>
      </c>
      <c r="I780" s="9">
        <v>0.765</v>
      </c>
      <c r="J780" s="9">
        <v>1.439</v>
      </c>
    </row>
    <row r="781" customHeight="1" spans="1:10">
      <c r="A781" s="5" t="str">
        <f t="shared" si="0"/>
        <v>Estonia-Europe2012</v>
      </c>
      <c r="B781" s="6" t="s">
        <v>129</v>
      </c>
      <c r="C781" s="6" t="s">
        <v>67</v>
      </c>
      <c r="D781" s="7" t="s">
        <v>286</v>
      </c>
      <c r="E781" s="9">
        <v>0.664</v>
      </c>
      <c r="F781" s="9">
        <v>7</v>
      </c>
      <c r="G781" s="9">
        <v>21</v>
      </c>
      <c r="H781" s="9">
        <v>81</v>
      </c>
      <c r="I781" s="9">
        <v>0.784</v>
      </c>
      <c r="J781" s="9">
        <v>1.604</v>
      </c>
    </row>
    <row r="782" customHeight="1" spans="1:10">
      <c r="A782" s="5" t="str">
        <f t="shared" si="0"/>
        <v>Ethiopia-Africa2000</v>
      </c>
      <c r="B782" s="6" t="s">
        <v>130</v>
      </c>
      <c r="C782" s="6" t="s">
        <v>69</v>
      </c>
      <c r="D782" s="7" t="s">
        <v>277</v>
      </c>
      <c r="E782" s="8"/>
      <c r="F782" s="8"/>
      <c r="G782" s="8"/>
      <c r="H782" s="8"/>
      <c r="I782" s="9">
        <v>0</v>
      </c>
      <c r="J782" s="9">
        <v>0</v>
      </c>
    </row>
    <row r="783" customHeight="1" spans="1:10">
      <c r="A783" s="5" t="str">
        <f t="shared" si="0"/>
        <v>Ethiopia-Africa2001</v>
      </c>
      <c r="B783" s="6" t="s">
        <v>130</v>
      </c>
      <c r="C783" s="6" t="s">
        <v>69</v>
      </c>
      <c r="D783" s="7" t="s">
        <v>278</v>
      </c>
      <c r="E783" s="8"/>
      <c r="F783" s="8"/>
      <c r="G783" s="8"/>
      <c r="H783" s="8"/>
      <c r="I783" s="9">
        <v>0</v>
      </c>
      <c r="J783" s="9">
        <v>0</v>
      </c>
    </row>
    <row r="784" customHeight="1" spans="1:10">
      <c r="A784" s="5" t="str">
        <f t="shared" si="0"/>
        <v>Ethiopia-Africa2002</v>
      </c>
      <c r="B784" s="6" t="s">
        <v>130</v>
      </c>
      <c r="C784" s="6" t="s">
        <v>69</v>
      </c>
      <c r="D784" s="7" t="s">
        <v>279</v>
      </c>
      <c r="E784" s="8"/>
      <c r="F784" s="8"/>
      <c r="G784" s="8"/>
      <c r="H784" s="8"/>
      <c r="I784" s="9">
        <v>0.001</v>
      </c>
      <c r="J784" s="9">
        <v>0.001</v>
      </c>
    </row>
    <row r="785" customHeight="1" spans="1:10">
      <c r="A785" s="5" t="str">
        <f t="shared" si="0"/>
        <v>Ethiopia-Africa2003</v>
      </c>
      <c r="B785" s="6" t="s">
        <v>130</v>
      </c>
      <c r="C785" s="6" t="s">
        <v>69</v>
      </c>
      <c r="D785" s="7" t="s">
        <v>280</v>
      </c>
      <c r="E785" s="8"/>
      <c r="F785" s="9">
        <v>46</v>
      </c>
      <c r="G785" s="8"/>
      <c r="H785" s="8"/>
      <c r="I785" s="9">
        <v>0.001</v>
      </c>
      <c r="J785" s="9">
        <v>0.001</v>
      </c>
    </row>
    <row r="786" customHeight="1" spans="1:10">
      <c r="A786" s="5" t="str">
        <f t="shared" si="0"/>
        <v>Ethiopia-Africa2004</v>
      </c>
      <c r="B786" s="6" t="s">
        <v>130</v>
      </c>
      <c r="C786" s="6" t="s">
        <v>69</v>
      </c>
      <c r="D786" s="7" t="s">
        <v>281</v>
      </c>
      <c r="E786" s="8"/>
      <c r="F786" s="9">
        <v>34</v>
      </c>
      <c r="G786" s="8"/>
      <c r="H786" s="8"/>
      <c r="I786" s="9">
        <v>0.002</v>
      </c>
      <c r="J786" s="9">
        <v>0.002</v>
      </c>
    </row>
    <row r="787" customHeight="1" spans="1:10">
      <c r="A787" s="5" t="str">
        <f t="shared" si="0"/>
        <v>Ethiopia-Africa2005</v>
      </c>
      <c r="B787" s="6" t="s">
        <v>130</v>
      </c>
      <c r="C787" s="6" t="s">
        <v>69</v>
      </c>
      <c r="D787" s="7" t="s">
        <v>282</v>
      </c>
      <c r="E787" s="9">
        <v>0.303</v>
      </c>
      <c r="F787" s="9">
        <v>34</v>
      </c>
      <c r="G787" s="8"/>
      <c r="H787" s="9">
        <v>212</v>
      </c>
      <c r="I787" s="9">
        <v>0.002</v>
      </c>
      <c r="J787" s="9">
        <v>0.005</v>
      </c>
    </row>
    <row r="788" customHeight="1" spans="1:10">
      <c r="A788" s="5" t="str">
        <f t="shared" si="0"/>
        <v>Ethiopia-Africa2006</v>
      </c>
      <c r="B788" s="6" t="s">
        <v>130</v>
      </c>
      <c r="C788" s="6" t="s">
        <v>69</v>
      </c>
      <c r="D788" s="7" t="s">
        <v>287</v>
      </c>
      <c r="E788" s="9">
        <v>0.303</v>
      </c>
      <c r="F788" s="9">
        <v>18</v>
      </c>
      <c r="G788" s="8"/>
      <c r="H788" s="9">
        <v>212</v>
      </c>
      <c r="I788" s="9">
        <v>0.003</v>
      </c>
      <c r="J788" s="9">
        <v>0.011</v>
      </c>
    </row>
    <row r="789" customHeight="1" spans="1:10">
      <c r="A789" s="5" t="str">
        <f t="shared" si="0"/>
        <v>Ethiopia-Africa2007</v>
      </c>
      <c r="B789" s="6" t="s">
        <v>130</v>
      </c>
      <c r="C789" s="6" t="s">
        <v>69</v>
      </c>
      <c r="D789" s="7" t="s">
        <v>289</v>
      </c>
      <c r="E789" s="9">
        <v>0.303</v>
      </c>
      <c r="F789" s="9">
        <v>18</v>
      </c>
      <c r="G789" s="8"/>
      <c r="H789" s="9">
        <v>198</v>
      </c>
      <c r="I789" s="9">
        <v>0.004</v>
      </c>
      <c r="J789" s="9">
        <v>0.015</v>
      </c>
    </row>
    <row r="790" customHeight="1" spans="1:10">
      <c r="A790" s="5" t="str">
        <f t="shared" si="0"/>
        <v>Ethiopia-Africa2008</v>
      </c>
      <c r="B790" s="6" t="s">
        <v>130</v>
      </c>
      <c r="C790" s="6" t="s">
        <v>69</v>
      </c>
      <c r="D790" s="7" t="s">
        <v>283</v>
      </c>
      <c r="E790" s="9">
        <v>0.303</v>
      </c>
      <c r="F790" s="9">
        <v>18</v>
      </c>
      <c r="G790" s="8"/>
      <c r="H790" s="9">
        <v>198</v>
      </c>
      <c r="I790" s="9">
        <v>0.005</v>
      </c>
      <c r="J790" s="9">
        <v>0.024</v>
      </c>
    </row>
    <row r="791" customHeight="1" spans="1:10">
      <c r="A791" s="5" t="str">
        <f t="shared" si="0"/>
        <v>Ethiopia-Africa2009</v>
      </c>
      <c r="B791" s="6" t="s">
        <v>130</v>
      </c>
      <c r="C791" s="6" t="s">
        <v>69</v>
      </c>
      <c r="D791" s="7" t="s">
        <v>284</v>
      </c>
      <c r="E791" s="9">
        <v>0.303</v>
      </c>
      <c r="F791" s="9">
        <v>15</v>
      </c>
      <c r="G791" s="8"/>
      <c r="H791" s="9">
        <v>198</v>
      </c>
      <c r="I791" s="9">
        <v>0.005</v>
      </c>
      <c r="J791" s="9">
        <v>0.048</v>
      </c>
    </row>
    <row r="792" customHeight="1" spans="1:10">
      <c r="A792" s="5" t="str">
        <f t="shared" si="0"/>
        <v>Ethiopia-Africa2010</v>
      </c>
      <c r="B792" s="6" t="s">
        <v>130</v>
      </c>
      <c r="C792" s="6" t="s">
        <v>69</v>
      </c>
      <c r="D792" s="7" t="s">
        <v>288</v>
      </c>
      <c r="E792" s="9">
        <v>0.303</v>
      </c>
      <c r="F792" s="9">
        <v>15</v>
      </c>
      <c r="G792" s="8"/>
      <c r="H792" s="9">
        <v>198</v>
      </c>
      <c r="I792" s="9">
        <v>0.008</v>
      </c>
      <c r="J792" s="9">
        <v>0.079</v>
      </c>
    </row>
    <row r="793" customHeight="1" spans="1:10">
      <c r="A793" s="5" t="str">
        <f t="shared" si="0"/>
        <v>Ethiopia-Africa2011</v>
      </c>
      <c r="B793" s="6" t="s">
        <v>130</v>
      </c>
      <c r="C793" s="6" t="s">
        <v>69</v>
      </c>
      <c r="D793" s="7" t="s">
        <v>285</v>
      </c>
      <c r="E793" s="9">
        <v>0.303</v>
      </c>
      <c r="F793" s="9">
        <v>15</v>
      </c>
      <c r="G793" s="8"/>
      <c r="H793" s="9">
        <v>198</v>
      </c>
      <c r="I793" s="9">
        <v>0.011</v>
      </c>
      <c r="J793" s="9">
        <v>0.158</v>
      </c>
    </row>
    <row r="794" customHeight="1" spans="1:10">
      <c r="A794" s="5" t="str">
        <f t="shared" si="0"/>
        <v>Ethiopia-Africa2012</v>
      </c>
      <c r="B794" s="6" t="s">
        <v>130</v>
      </c>
      <c r="C794" s="6" t="s">
        <v>69</v>
      </c>
      <c r="D794" s="7" t="s">
        <v>286</v>
      </c>
      <c r="E794" s="9">
        <v>0.325</v>
      </c>
      <c r="F794" s="9">
        <v>15</v>
      </c>
      <c r="G794" s="9">
        <v>124</v>
      </c>
      <c r="H794" s="9">
        <v>306</v>
      </c>
      <c r="I794" s="9">
        <v>0.015</v>
      </c>
      <c r="J794" s="9">
        <v>0.224</v>
      </c>
    </row>
    <row r="795" customHeight="1" spans="1:10">
      <c r="A795" s="5" t="str">
        <f t="shared" si="0"/>
        <v>Faeroe Islands-Europe2000</v>
      </c>
      <c r="B795" s="6" t="s">
        <v>131</v>
      </c>
      <c r="C795" s="6" t="s">
        <v>67</v>
      </c>
      <c r="D795" s="7" t="s">
        <v>277</v>
      </c>
      <c r="E795" s="8"/>
      <c r="F795" s="8"/>
      <c r="G795" s="8"/>
      <c r="H795" s="8"/>
      <c r="I795" s="9">
        <v>0.329</v>
      </c>
      <c r="J795" s="9">
        <v>0.365</v>
      </c>
    </row>
    <row r="796" customHeight="1" spans="1:10">
      <c r="A796" s="5" t="str">
        <f t="shared" si="0"/>
        <v>Faeroe Islands-Europe2001</v>
      </c>
      <c r="B796" s="6" t="s">
        <v>131</v>
      </c>
      <c r="C796" s="6" t="s">
        <v>67</v>
      </c>
      <c r="D796" s="7" t="s">
        <v>278</v>
      </c>
      <c r="E796" s="8"/>
      <c r="F796" s="8"/>
      <c r="G796" s="8"/>
      <c r="H796" s="8"/>
      <c r="I796" s="9">
        <v>0.432</v>
      </c>
      <c r="J796" s="9">
        <v>0.52</v>
      </c>
    </row>
    <row r="797" customHeight="1" spans="1:10">
      <c r="A797" s="5" t="str">
        <f t="shared" si="0"/>
        <v>Faeroe Islands-Europe2002</v>
      </c>
      <c r="B797" s="6" t="s">
        <v>131</v>
      </c>
      <c r="C797" s="6" t="s">
        <v>67</v>
      </c>
      <c r="D797" s="7" t="s">
        <v>279</v>
      </c>
      <c r="E797" s="8"/>
      <c r="F797" s="8"/>
      <c r="G797" s="8"/>
      <c r="H797" s="8"/>
      <c r="I797" s="9">
        <v>0.533</v>
      </c>
      <c r="J797" s="9">
        <v>0.727</v>
      </c>
    </row>
    <row r="798" customHeight="1" spans="1:10">
      <c r="A798" s="5" t="str">
        <f t="shared" si="0"/>
        <v>Faeroe Islands-Europe2003</v>
      </c>
      <c r="B798" s="6" t="s">
        <v>131</v>
      </c>
      <c r="C798" s="6" t="s">
        <v>67</v>
      </c>
      <c r="D798" s="7" t="s">
        <v>280</v>
      </c>
      <c r="E798" s="8"/>
      <c r="F798" s="8"/>
      <c r="G798" s="8"/>
      <c r="H798" s="8"/>
      <c r="I798" s="9">
        <v>0.589</v>
      </c>
      <c r="J798" s="9">
        <v>0.787</v>
      </c>
    </row>
    <row r="799" customHeight="1" spans="1:10">
      <c r="A799" s="5" t="str">
        <f t="shared" si="0"/>
        <v>Faeroe Islands-Europe2004</v>
      </c>
      <c r="B799" s="6" t="s">
        <v>131</v>
      </c>
      <c r="C799" s="6" t="s">
        <v>67</v>
      </c>
      <c r="D799" s="7" t="s">
        <v>281</v>
      </c>
      <c r="E799" s="8"/>
      <c r="F799" s="8"/>
      <c r="G799" s="8"/>
      <c r="H799" s="8"/>
      <c r="I799" s="9">
        <v>0.665</v>
      </c>
      <c r="J799" s="9">
        <v>0.847</v>
      </c>
    </row>
    <row r="800" customHeight="1" spans="1:10">
      <c r="A800" s="5" t="str">
        <f t="shared" si="0"/>
        <v>Faeroe Islands-Europe2005</v>
      </c>
      <c r="B800" s="6" t="s">
        <v>131</v>
      </c>
      <c r="C800" s="6" t="s">
        <v>67</v>
      </c>
      <c r="D800" s="7" t="s">
        <v>282</v>
      </c>
      <c r="E800" s="8"/>
      <c r="F800" s="8"/>
      <c r="G800" s="8"/>
      <c r="H800" s="8"/>
      <c r="I800" s="9">
        <v>0.679</v>
      </c>
      <c r="J800" s="9">
        <v>0.855</v>
      </c>
    </row>
    <row r="801" customHeight="1" spans="1:10">
      <c r="A801" s="5" t="str">
        <f t="shared" si="0"/>
        <v>Faeroe Islands-Europe2006</v>
      </c>
      <c r="B801" s="6" t="s">
        <v>131</v>
      </c>
      <c r="C801" s="6" t="s">
        <v>67</v>
      </c>
      <c r="D801" s="7" t="s">
        <v>287</v>
      </c>
      <c r="E801" s="8"/>
      <c r="F801" s="8"/>
      <c r="G801" s="8"/>
      <c r="H801" s="8"/>
      <c r="I801" s="9">
        <v>0.694</v>
      </c>
      <c r="J801" s="9">
        <v>1.011</v>
      </c>
    </row>
    <row r="802" customHeight="1" spans="1:10">
      <c r="A802" s="5" t="str">
        <f t="shared" si="0"/>
        <v>Faeroe Islands-Europe2007</v>
      </c>
      <c r="B802" s="6" t="s">
        <v>131</v>
      </c>
      <c r="C802" s="6" t="s">
        <v>67</v>
      </c>
      <c r="D802" s="7" t="s">
        <v>289</v>
      </c>
      <c r="E802" s="8"/>
      <c r="F802" s="8"/>
      <c r="G802" s="8"/>
      <c r="H802" s="8"/>
      <c r="I802" s="9">
        <v>0.76</v>
      </c>
      <c r="J802" s="9">
        <v>1.053</v>
      </c>
    </row>
    <row r="803" customHeight="1" spans="1:10">
      <c r="A803" s="5" t="str">
        <f t="shared" si="0"/>
        <v>Faeroe Islands-Europe2008</v>
      </c>
      <c r="B803" s="6" t="s">
        <v>131</v>
      </c>
      <c r="C803" s="6" t="s">
        <v>67</v>
      </c>
      <c r="D803" s="7" t="s">
        <v>283</v>
      </c>
      <c r="E803" s="8"/>
      <c r="F803" s="8"/>
      <c r="G803" s="8"/>
      <c r="H803" s="8"/>
      <c r="I803" s="9">
        <v>0.756</v>
      </c>
      <c r="J803" s="9">
        <v>1.106</v>
      </c>
    </row>
    <row r="804" customHeight="1" spans="1:10">
      <c r="A804" s="5" t="str">
        <f t="shared" si="0"/>
        <v>Faeroe Islands-Europe2009</v>
      </c>
      <c r="B804" s="6" t="s">
        <v>131</v>
      </c>
      <c r="C804" s="6" t="s">
        <v>67</v>
      </c>
      <c r="D804" s="7" t="s">
        <v>284</v>
      </c>
      <c r="E804" s="8"/>
      <c r="F804" s="8"/>
      <c r="G804" s="8"/>
      <c r="H804" s="8"/>
      <c r="I804" s="9">
        <v>0.752</v>
      </c>
      <c r="J804" s="9">
        <v>1.149</v>
      </c>
    </row>
    <row r="805" customHeight="1" spans="1:10">
      <c r="A805" s="5" t="str">
        <f t="shared" si="0"/>
        <v>Faeroe Islands-Europe2010</v>
      </c>
      <c r="B805" s="6" t="s">
        <v>131</v>
      </c>
      <c r="C805" s="6" t="s">
        <v>67</v>
      </c>
      <c r="D805" s="7" t="s">
        <v>288</v>
      </c>
      <c r="E805" s="8"/>
      <c r="F805" s="8"/>
      <c r="G805" s="8"/>
      <c r="H805" s="8"/>
      <c r="I805" s="9">
        <v>0.752</v>
      </c>
      <c r="J805" s="9">
        <v>1.199</v>
      </c>
    </row>
    <row r="806" customHeight="1" spans="1:10">
      <c r="A806" s="5" t="str">
        <f t="shared" si="0"/>
        <v>Faeroe Islands-Europe2011</v>
      </c>
      <c r="B806" s="6" t="s">
        <v>131</v>
      </c>
      <c r="C806" s="6" t="s">
        <v>67</v>
      </c>
      <c r="D806" s="7" t="s">
        <v>285</v>
      </c>
      <c r="E806" s="8"/>
      <c r="F806" s="8"/>
      <c r="G806" s="8"/>
      <c r="H806" s="8"/>
      <c r="I806" s="9">
        <v>0.807</v>
      </c>
      <c r="J806" s="9">
        <v>1.18</v>
      </c>
    </row>
    <row r="807" customHeight="1" spans="1:10">
      <c r="A807" s="5" t="str">
        <f t="shared" si="0"/>
        <v>Faeroe Islands-Europe2012</v>
      </c>
      <c r="B807" s="6" t="s">
        <v>131</v>
      </c>
      <c r="C807" s="6" t="s">
        <v>67</v>
      </c>
      <c r="D807" s="7" t="s">
        <v>286</v>
      </c>
      <c r="E807" s="8"/>
      <c r="F807" s="8"/>
      <c r="G807" s="8"/>
      <c r="H807" s="8"/>
      <c r="I807" s="9">
        <v>0.853</v>
      </c>
      <c r="J807" s="9">
        <v>1.186</v>
      </c>
    </row>
    <row r="808" customHeight="1" spans="1:10">
      <c r="A808" s="5" t="str">
        <f t="shared" si="0"/>
        <v>Fiji-Oceania2000</v>
      </c>
      <c r="B808" s="6" t="s">
        <v>132</v>
      </c>
      <c r="C808" s="6" t="s">
        <v>71</v>
      </c>
      <c r="D808" s="7" t="s">
        <v>277</v>
      </c>
      <c r="E808" s="8"/>
      <c r="F808" s="8"/>
      <c r="G808" s="8"/>
      <c r="H808" s="8"/>
      <c r="I808" s="9">
        <v>0.015</v>
      </c>
      <c r="J808" s="9">
        <v>0.068</v>
      </c>
    </row>
    <row r="809" customHeight="1" spans="1:10">
      <c r="A809" s="5" t="str">
        <f t="shared" si="0"/>
        <v>Fiji-Oceania2001</v>
      </c>
      <c r="B809" s="6" t="s">
        <v>132</v>
      </c>
      <c r="C809" s="6" t="s">
        <v>71</v>
      </c>
      <c r="D809" s="7" t="s">
        <v>278</v>
      </c>
      <c r="E809" s="8"/>
      <c r="F809" s="8"/>
      <c r="G809" s="8"/>
      <c r="H809" s="8"/>
      <c r="I809" s="9">
        <v>0.019</v>
      </c>
      <c r="J809" s="9">
        <v>0.099</v>
      </c>
    </row>
    <row r="810" customHeight="1" spans="1:10">
      <c r="A810" s="5" t="str">
        <f t="shared" si="0"/>
        <v>Fiji-Oceania2002</v>
      </c>
      <c r="B810" s="6" t="s">
        <v>132</v>
      </c>
      <c r="C810" s="6" t="s">
        <v>71</v>
      </c>
      <c r="D810" s="7" t="s">
        <v>279</v>
      </c>
      <c r="E810" s="8"/>
      <c r="F810" s="8"/>
      <c r="G810" s="8"/>
      <c r="H810" s="8"/>
      <c r="I810" s="9">
        <v>0.062</v>
      </c>
      <c r="J810" s="9">
        <v>0.11</v>
      </c>
    </row>
    <row r="811" customHeight="1" spans="1:10">
      <c r="A811" s="5" t="str">
        <f t="shared" si="0"/>
        <v>Fiji-Oceania2003</v>
      </c>
      <c r="B811" s="6" t="s">
        <v>132</v>
      </c>
      <c r="C811" s="6" t="s">
        <v>71</v>
      </c>
      <c r="D811" s="7" t="s">
        <v>280</v>
      </c>
      <c r="E811" s="8"/>
      <c r="F811" s="9">
        <v>45</v>
      </c>
      <c r="G811" s="8"/>
      <c r="H811" s="8"/>
      <c r="I811" s="9">
        <v>0.067</v>
      </c>
      <c r="J811" s="9">
        <v>0.134</v>
      </c>
    </row>
    <row r="812" customHeight="1" spans="1:10">
      <c r="A812" s="5" t="str">
        <f t="shared" si="0"/>
        <v>Fiji-Oceania2004</v>
      </c>
      <c r="B812" s="6" t="s">
        <v>132</v>
      </c>
      <c r="C812" s="6" t="s">
        <v>71</v>
      </c>
      <c r="D812" s="7" t="s">
        <v>281</v>
      </c>
      <c r="E812" s="8"/>
      <c r="F812" s="9">
        <v>45</v>
      </c>
      <c r="G812" s="8"/>
      <c r="H812" s="8"/>
      <c r="I812" s="9">
        <v>0.074</v>
      </c>
      <c r="J812" s="9">
        <v>0.174</v>
      </c>
    </row>
    <row r="813" customHeight="1" spans="1:10">
      <c r="A813" s="5" t="str">
        <f t="shared" si="0"/>
        <v>Fiji-Oceania2005</v>
      </c>
      <c r="B813" s="6" t="s">
        <v>132</v>
      </c>
      <c r="C813" s="6" t="s">
        <v>71</v>
      </c>
      <c r="D813" s="7" t="s">
        <v>282</v>
      </c>
      <c r="E813" s="9">
        <v>0.415</v>
      </c>
      <c r="F813" s="9">
        <v>46</v>
      </c>
      <c r="G813" s="8"/>
      <c r="H813" s="9">
        <v>140</v>
      </c>
      <c r="I813" s="9">
        <v>0.085</v>
      </c>
      <c r="J813" s="9">
        <v>0.249</v>
      </c>
    </row>
    <row r="814" customHeight="1" spans="1:10">
      <c r="A814" s="5" t="str">
        <f t="shared" si="0"/>
        <v>Fiji-Oceania2006</v>
      </c>
      <c r="B814" s="6" t="s">
        <v>132</v>
      </c>
      <c r="C814" s="6" t="s">
        <v>71</v>
      </c>
      <c r="D814" s="7" t="s">
        <v>287</v>
      </c>
      <c r="E814" s="9">
        <v>0.415</v>
      </c>
      <c r="F814" s="9">
        <v>46</v>
      </c>
      <c r="G814" s="8"/>
      <c r="H814" s="9">
        <v>140</v>
      </c>
      <c r="I814" s="9">
        <v>0.096</v>
      </c>
      <c r="J814" s="9">
        <v>0.344</v>
      </c>
    </row>
    <row r="815" customHeight="1" spans="1:10">
      <c r="A815" s="5" t="str">
        <f t="shared" si="0"/>
        <v>Fiji-Oceania2007</v>
      </c>
      <c r="B815" s="6" t="s">
        <v>132</v>
      </c>
      <c r="C815" s="6" t="s">
        <v>71</v>
      </c>
      <c r="D815" s="7" t="s">
        <v>289</v>
      </c>
      <c r="E815" s="9">
        <v>0.415</v>
      </c>
      <c r="F815" s="9">
        <v>46</v>
      </c>
      <c r="G815" s="8"/>
      <c r="H815" s="9">
        <v>140</v>
      </c>
      <c r="I815" s="9">
        <v>0.109</v>
      </c>
      <c r="J815" s="9">
        <v>0.634</v>
      </c>
    </row>
    <row r="816" customHeight="1" spans="1:10">
      <c r="A816" s="5" t="str">
        <f t="shared" si="0"/>
        <v>Fiji-Oceania2008</v>
      </c>
      <c r="B816" s="6" t="s">
        <v>132</v>
      </c>
      <c r="C816" s="6" t="s">
        <v>71</v>
      </c>
      <c r="D816" s="7" t="s">
        <v>283</v>
      </c>
      <c r="E816" s="9">
        <v>0.415</v>
      </c>
      <c r="F816" s="9">
        <v>46</v>
      </c>
      <c r="G816" s="8"/>
      <c r="H816" s="9">
        <v>140</v>
      </c>
      <c r="I816" s="9">
        <v>0.13</v>
      </c>
      <c r="J816" s="9">
        <v>0.711</v>
      </c>
    </row>
    <row r="817" customHeight="1" spans="1:10">
      <c r="A817" s="5" t="str">
        <f t="shared" si="0"/>
        <v>Fiji-Oceania2009</v>
      </c>
      <c r="B817" s="6" t="s">
        <v>132</v>
      </c>
      <c r="C817" s="6" t="s">
        <v>71</v>
      </c>
      <c r="D817" s="7" t="s">
        <v>284</v>
      </c>
      <c r="E817" s="9">
        <v>0.412</v>
      </c>
      <c r="F817" s="9">
        <v>46</v>
      </c>
      <c r="G817" s="8"/>
      <c r="H817" s="9">
        <v>150</v>
      </c>
      <c r="I817" s="9">
        <v>0.17</v>
      </c>
      <c r="J817" s="9">
        <v>0.751</v>
      </c>
    </row>
    <row r="818" customHeight="1" spans="1:10">
      <c r="A818" s="5" t="str">
        <f t="shared" si="0"/>
        <v>Fiji-Oceania2010</v>
      </c>
      <c r="B818" s="6" t="s">
        <v>132</v>
      </c>
      <c r="C818" s="6" t="s">
        <v>71</v>
      </c>
      <c r="D818" s="7" t="s">
        <v>288</v>
      </c>
      <c r="E818" s="9">
        <v>0.393</v>
      </c>
      <c r="F818" s="9">
        <v>46</v>
      </c>
      <c r="G818" s="8"/>
      <c r="H818" s="9">
        <v>163</v>
      </c>
      <c r="I818" s="9">
        <v>0.2</v>
      </c>
      <c r="J818" s="9">
        <v>0.811</v>
      </c>
    </row>
    <row r="819" customHeight="1" spans="1:10">
      <c r="A819" s="5" t="str">
        <f t="shared" si="0"/>
        <v>Fiji-Oceania2011</v>
      </c>
      <c r="B819" s="6" t="s">
        <v>132</v>
      </c>
      <c r="C819" s="6" t="s">
        <v>71</v>
      </c>
      <c r="D819" s="7" t="s">
        <v>285</v>
      </c>
      <c r="E819" s="9">
        <v>0.383</v>
      </c>
      <c r="F819" s="9">
        <v>45</v>
      </c>
      <c r="G819" s="8"/>
      <c r="H819" s="9">
        <v>163</v>
      </c>
      <c r="I819" s="9">
        <v>0.28</v>
      </c>
      <c r="J819" s="9">
        <v>0.838</v>
      </c>
    </row>
    <row r="820" customHeight="1" spans="1:10">
      <c r="A820" s="5" t="str">
        <f t="shared" si="0"/>
        <v>Fiji-Oceania2012</v>
      </c>
      <c r="B820" s="6" t="s">
        <v>132</v>
      </c>
      <c r="C820" s="6" t="s">
        <v>71</v>
      </c>
      <c r="D820" s="7" t="s">
        <v>286</v>
      </c>
      <c r="E820" s="9">
        <v>0.376</v>
      </c>
      <c r="F820" s="9">
        <v>59</v>
      </c>
      <c r="G820" s="9">
        <v>58</v>
      </c>
      <c r="H820" s="9">
        <v>163</v>
      </c>
      <c r="I820" s="9">
        <v>0.337</v>
      </c>
      <c r="J820" s="9">
        <v>0.982</v>
      </c>
    </row>
    <row r="821" customHeight="1" spans="1:10">
      <c r="A821" s="5" t="str">
        <f t="shared" si="0"/>
        <v>Finland-Europe2000</v>
      </c>
      <c r="B821" s="6" t="s">
        <v>133</v>
      </c>
      <c r="C821" s="6" t="s">
        <v>67</v>
      </c>
      <c r="D821" s="7" t="s">
        <v>277</v>
      </c>
      <c r="E821" s="8"/>
      <c r="F821" s="8"/>
      <c r="G821" s="8"/>
      <c r="H821" s="8"/>
      <c r="I821" s="9">
        <v>0.372</v>
      </c>
      <c r="J821" s="9">
        <v>0.72</v>
      </c>
    </row>
    <row r="822" customHeight="1" spans="1:10">
      <c r="A822" s="5" t="str">
        <f t="shared" si="0"/>
        <v>Finland-Europe2001</v>
      </c>
      <c r="B822" s="6" t="s">
        <v>133</v>
      </c>
      <c r="C822" s="6" t="s">
        <v>67</v>
      </c>
      <c r="D822" s="7" t="s">
        <v>278</v>
      </c>
      <c r="E822" s="8"/>
      <c r="F822" s="8"/>
      <c r="G822" s="8"/>
      <c r="H822" s="8"/>
      <c r="I822" s="9">
        <v>0.431</v>
      </c>
      <c r="J822" s="9">
        <v>0.805</v>
      </c>
    </row>
    <row r="823" customHeight="1" spans="1:10">
      <c r="A823" s="5" t="str">
        <f t="shared" si="0"/>
        <v>Finland-Europe2002</v>
      </c>
      <c r="B823" s="6" t="s">
        <v>133</v>
      </c>
      <c r="C823" s="6" t="s">
        <v>67</v>
      </c>
      <c r="D823" s="7" t="s">
        <v>279</v>
      </c>
      <c r="E823" s="8"/>
      <c r="F823" s="8"/>
      <c r="G823" s="8"/>
      <c r="H823" s="8"/>
      <c r="I823" s="9">
        <v>0.624</v>
      </c>
      <c r="J823" s="9">
        <v>0.869</v>
      </c>
    </row>
    <row r="824" customHeight="1" spans="1:10">
      <c r="A824" s="5" t="str">
        <f t="shared" si="0"/>
        <v>Finland-Europe2003</v>
      </c>
      <c r="B824" s="6" t="s">
        <v>133</v>
      </c>
      <c r="C824" s="6" t="s">
        <v>67</v>
      </c>
      <c r="D824" s="7" t="s">
        <v>280</v>
      </c>
      <c r="E824" s="8"/>
      <c r="F824" s="9">
        <v>31</v>
      </c>
      <c r="G824" s="8"/>
      <c r="H824" s="8"/>
      <c r="I824" s="9">
        <v>0.692</v>
      </c>
      <c r="J824" s="9">
        <v>0.911</v>
      </c>
    </row>
    <row r="825" customHeight="1" spans="1:10">
      <c r="A825" s="5" t="str">
        <f t="shared" si="0"/>
        <v>Finland-Europe2004</v>
      </c>
      <c r="B825" s="6" t="s">
        <v>133</v>
      </c>
      <c r="C825" s="6" t="s">
        <v>67</v>
      </c>
      <c r="D825" s="7" t="s">
        <v>281</v>
      </c>
      <c r="E825" s="8"/>
      <c r="F825" s="9">
        <v>14</v>
      </c>
      <c r="G825" s="8"/>
      <c r="H825" s="8"/>
      <c r="I825" s="9">
        <v>0.724</v>
      </c>
      <c r="J825" s="9">
        <v>0.954</v>
      </c>
    </row>
    <row r="826" customHeight="1" spans="1:10">
      <c r="A826" s="5" t="str">
        <f t="shared" si="0"/>
        <v>Finland-Europe2005</v>
      </c>
      <c r="B826" s="6" t="s">
        <v>133</v>
      </c>
      <c r="C826" s="6" t="s">
        <v>67</v>
      </c>
      <c r="D826" s="7" t="s">
        <v>282</v>
      </c>
      <c r="E826" s="9">
        <v>0.495</v>
      </c>
      <c r="F826" s="9">
        <v>14</v>
      </c>
      <c r="G826" s="8"/>
      <c r="H826" s="9">
        <v>269</v>
      </c>
      <c r="I826" s="9">
        <v>0.745</v>
      </c>
      <c r="J826" s="9">
        <v>1.005</v>
      </c>
    </row>
    <row r="827" customHeight="1" spans="1:10">
      <c r="A827" s="5" t="str">
        <f t="shared" si="0"/>
        <v>Finland-Europe2006</v>
      </c>
      <c r="B827" s="6" t="s">
        <v>133</v>
      </c>
      <c r="C827" s="6" t="s">
        <v>67</v>
      </c>
      <c r="D827" s="7" t="s">
        <v>287</v>
      </c>
      <c r="E827" s="9">
        <v>0.477</v>
      </c>
      <c r="F827" s="9">
        <v>14</v>
      </c>
      <c r="G827" s="8"/>
      <c r="H827" s="9">
        <v>269</v>
      </c>
      <c r="I827" s="9">
        <v>0.797</v>
      </c>
      <c r="J827" s="9">
        <v>1.076</v>
      </c>
    </row>
    <row r="828" customHeight="1" spans="1:10">
      <c r="A828" s="5" t="str">
        <f t="shared" si="0"/>
        <v>Finland-Europe2007</v>
      </c>
      <c r="B828" s="6" t="s">
        <v>133</v>
      </c>
      <c r="C828" s="6" t="s">
        <v>67</v>
      </c>
      <c r="D828" s="7" t="s">
        <v>289</v>
      </c>
      <c r="E828" s="9">
        <v>0.478</v>
      </c>
      <c r="F828" s="9">
        <v>14</v>
      </c>
      <c r="G828" s="8"/>
      <c r="H828" s="9">
        <v>269</v>
      </c>
      <c r="I828" s="9">
        <v>0.808</v>
      </c>
      <c r="J828" s="9">
        <v>1.149</v>
      </c>
    </row>
    <row r="829" customHeight="1" spans="1:10">
      <c r="A829" s="5" t="str">
        <f t="shared" si="0"/>
        <v>Finland-Europe2008</v>
      </c>
      <c r="B829" s="6" t="s">
        <v>133</v>
      </c>
      <c r="C829" s="6" t="s">
        <v>67</v>
      </c>
      <c r="D829" s="7" t="s">
        <v>283</v>
      </c>
      <c r="E829" s="9">
        <v>0.478</v>
      </c>
      <c r="F829" s="9">
        <v>14</v>
      </c>
      <c r="G829" s="8"/>
      <c r="H829" s="9">
        <v>269</v>
      </c>
      <c r="I829" s="9">
        <v>0.837</v>
      </c>
      <c r="J829" s="9">
        <v>1.284</v>
      </c>
    </row>
    <row r="830" customHeight="1" spans="1:10">
      <c r="A830" s="5" t="str">
        <f t="shared" si="0"/>
        <v>Finland-Europe2009</v>
      </c>
      <c r="B830" s="6" t="s">
        <v>133</v>
      </c>
      <c r="C830" s="6" t="s">
        <v>67</v>
      </c>
      <c r="D830" s="7" t="s">
        <v>284</v>
      </c>
      <c r="E830" s="9">
        <v>0.477</v>
      </c>
      <c r="F830" s="9">
        <v>14</v>
      </c>
      <c r="G830" s="8"/>
      <c r="H830" s="9">
        <v>243</v>
      </c>
      <c r="I830" s="9">
        <v>0.825</v>
      </c>
      <c r="J830" s="9">
        <v>1.441</v>
      </c>
    </row>
    <row r="831" customHeight="1" spans="1:10">
      <c r="A831" s="5" t="str">
        <f t="shared" si="0"/>
        <v>Finland-Europe2010</v>
      </c>
      <c r="B831" s="6" t="s">
        <v>133</v>
      </c>
      <c r="C831" s="6" t="s">
        <v>67</v>
      </c>
      <c r="D831" s="7" t="s">
        <v>288</v>
      </c>
      <c r="E831" s="9">
        <v>0.408</v>
      </c>
      <c r="F831" s="9">
        <v>14</v>
      </c>
      <c r="G831" s="8"/>
      <c r="H831" s="9">
        <v>243</v>
      </c>
      <c r="I831" s="9">
        <v>0.869</v>
      </c>
      <c r="J831" s="9">
        <v>1.563</v>
      </c>
    </row>
    <row r="832" customHeight="1" spans="1:10">
      <c r="A832" s="5" t="str">
        <f t="shared" si="0"/>
        <v>Finland-Europe2011</v>
      </c>
      <c r="B832" s="6" t="s">
        <v>133</v>
      </c>
      <c r="C832" s="6" t="s">
        <v>67</v>
      </c>
      <c r="D832" s="7" t="s">
        <v>285</v>
      </c>
      <c r="E832" s="9">
        <v>0.39</v>
      </c>
      <c r="F832" s="9">
        <v>14</v>
      </c>
      <c r="G832" s="8"/>
      <c r="H832" s="9">
        <v>93</v>
      </c>
      <c r="I832" s="9">
        <v>0.887</v>
      </c>
      <c r="J832" s="9">
        <v>1.659</v>
      </c>
    </row>
    <row r="833" customHeight="1" spans="1:10">
      <c r="A833" s="5" t="str">
        <f t="shared" si="0"/>
        <v>Finland-Europe2012</v>
      </c>
      <c r="B833" s="6" t="s">
        <v>133</v>
      </c>
      <c r="C833" s="6" t="s">
        <v>67</v>
      </c>
      <c r="D833" s="7" t="s">
        <v>286</v>
      </c>
      <c r="E833" s="9">
        <v>0.406</v>
      </c>
      <c r="F833" s="9">
        <v>14</v>
      </c>
      <c r="G833" s="9">
        <v>12</v>
      </c>
      <c r="H833" s="9">
        <v>93</v>
      </c>
      <c r="I833" s="9">
        <v>0.899</v>
      </c>
      <c r="J833" s="9">
        <v>1.723</v>
      </c>
    </row>
    <row r="834" customHeight="1" spans="1:10">
      <c r="A834" s="5" t="str">
        <f t="shared" si="0"/>
        <v>France-Europe2000</v>
      </c>
      <c r="B834" s="6" t="s">
        <v>134</v>
      </c>
      <c r="C834" s="6" t="s">
        <v>67</v>
      </c>
      <c r="D834" s="7" t="s">
        <v>277</v>
      </c>
      <c r="E834" s="8"/>
      <c r="F834" s="8"/>
      <c r="G834" s="8"/>
      <c r="H834" s="8"/>
      <c r="I834" s="9">
        <v>0.143</v>
      </c>
      <c r="J834" s="9">
        <v>0.491</v>
      </c>
    </row>
    <row r="835" customHeight="1" spans="1:10">
      <c r="A835" s="5" t="str">
        <f t="shared" si="0"/>
        <v>France-Europe2001</v>
      </c>
      <c r="B835" s="6" t="s">
        <v>134</v>
      </c>
      <c r="C835" s="6" t="s">
        <v>67</v>
      </c>
      <c r="D835" s="7" t="s">
        <v>278</v>
      </c>
      <c r="E835" s="8"/>
      <c r="F835" s="8"/>
      <c r="G835" s="8"/>
      <c r="H835" s="8"/>
      <c r="I835" s="9">
        <v>0.263</v>
      </c>
      <c r="J835" s="9">
        <v>0.621</v>
      </c>
    </row>
    <row r="836" customHeight="1" spans="1:10">
      <c r="A836" s="5" t="str">
        <f t="shared" si="0"/>
        <v>France-Europe2002</v>
      </c>
      <c r="B836" s="6" t="s">
        <v>134</v>
      </c>
      <c r="C836" s="6" t="s">
        <v>67</v>
      </c>
      <c r="D836" s="7" t="s">
        <v>279</v>
      </c>
      <c r="E836" s="8"/>
      <c r="F836" s="8"/>
      <c r="G836" s="8"/>
      <c r="H836" s="8"/>
      <c r="I836" s="9">
        <v>0.302</v>
      </c>
      <c r="J836" s="9">
        <v>0.643</v>
      </c>
    </row>
    <row r="837" customHeight="1" spans="1:10">
      <c r="A837" s="5" t="str">
        <f t="shared" si="0"/>
        <v>France-Europe2003</v>
      </c>
      <c r="B837" s="6" t="s">
        <v>134</v>
      </c>
      <c r="C837" s="6" t="s">
        <v>67</v>
      </c>
      <c r="D837" s="7" t="s">
        <v>280</v>
      </c>
      <c r="E837" s="8"/>
      <c r="F837" s="9">
        <v>41</v>
      </c>
      <c r="G837" s="8"/>
      <c r="H837" s="8"/>
      <c r="I837" s="9">
        <v>0.361</v>
      </c>
      <c r="J837" s="9">
        <v>0.689</v>
      </c>
    </row>
    <row r="838" customHeight="1" spans="1:10">
      <c r="A838" s="5" t="str">
        <f t="shared" si="0"/>
        <v>France-Europe2004</v>
      </c>
      <c r="B838" s="6" t="s">
        <v>134</v>
      </c>
      <c r="C838" s="6" t="s">
        <v>67</v>
      </c>
      <c r="D838" s="7" t="s">
        <v>281</v>
      </c>
      <c r="E838" s="8"/>
      <c r="F838" s="9">
        <v>7</v>
      </c>
      <c r="G838" s="8"/>
      <c r="H838" s="8"/>
      <c r="I838" s="9">
        <v>0.392</v>
      </c>
      <c r="J838" s="9">
        <v>0.73</v>
      </c>
    </row>
    <row r="839" customHeight="1" spans="1:10">
      <c r="A839" s="5" t="str">
        <f t="shared" si="0"/>
        <v>France-Europe2005</v>
      </c>
      <c r="B839" s="6" t="s">
        <v>134</v>
      </c>
      <c r="C839" s="6" t="s">
        <v>67</v>
      </c>
      <c r="D839" s="7" t="s">
        <v>282</v>
      </c>
      <c r="E839" s="9">
        <v>0.651</v>
      </c>
      <c r="F839" s="9">
        <v>7</v>
      </c>
      <c r="G839" s="8"/>
      <c r="H839" s="9">
        <v>132</v>
      </c>
      <c r="I839" s="9">
        <v>0.429</v>
      </c>
      <c r="J839" s="9">
        <v>0.783</v>
      </c>
    </row>
    <row r="840" customHeight="1" spans="1:10">
      <c r="A840" s="5" t="str">
        <f t="shared" si="0"/>
        <v>France-Europe2006</v>
      </c>
      <c r="B840" s="6" t="s">
        <v>134</v>
      </c>
      <c r="C840" s="6" t="s">
        <v>67</v>
      </c>
      <c r="D840" s="7" t="s">
        <v>287</v>
      </c>
      <c r="E840" s="9">
        <v>0.65</v>
      </c>
      <c r="F840" s="9">
        <v>7</v>
      </c>
      <c r="G840" s="8"/>
      <c r="H840" s="9">
        <v>132</v>
      </c>
      <c r="I840" s="9">
        <v>0.469</v>
      </c>
      <c r="J840" s="9">
        <v>0.835</v>
      </c>
    </row>
    <row r="841" customHeight="1" spans="1:10">
      <c r="A841" s="5" t="str">
        <f t="shared" si="0"/>
        <v>France-Europe2007</v>
      </c>
      <c r="B841" s="6" t="s">
        <v>134</v>
      </c>
      <c r="C841" s="6" t="s">
        <v>67</v>
      </c>
      <c r="D841" s="7" t="s">
        <v>289</v>
      </c>
      <c r="E841" s="9">
        <v>0.65</v>
      </c>
      <c r="F841" s="9">
        <v>7</v>
      </c>
      <c r="G841" s="8"/>
      <c r="H841" s="9">
        <v>132</v>
      </c>
      <c r="I841" s="9">
        <v>0.661</v>
      </c>
      <c r="J841" s="9">
        <v>0.89</v>
      </c>
    </row>
    <row r="842" customHeight="1" spans="1:10">
      <c r="A842" s="5" t="str">
        <f t="shared" si="0"/>
        <v>France-Europe2008</v>
      </c>
      <c r="B842" s="6" t="s">
        <v>134</v>
      </c>
      <c r="C842" s="6" t="s">
        <v>67</v>
      </c>
      <c r="D842" s="7" t="s">
        <v>283</v>
      </c>
      <c r="E842" s="9">
        <v>0.645</v>
      </c>
      <c r="F842" s="9">
        <v>7</v>
      </c>
      <c r="G842" s="8"/>
      <c r="H842" s="9">
        <v>132</v>
      </c>
      <c r="I842" s="9">
        <v>0.707</v>
      </c>
      <c r="J842" s="9">
        <v>0.927</v>
      </c>
    </row>
    <row r="843" customHeight="1" spans="1:10">
      <c r="A843" s="5" t="str">
        <f t="shared" si="0"/>
        <v>France-Europe2009</v>
      </c>
      <c r="B843" s="6" t="s">
        <v>134</v>
      </c>
      <c r="C843" s="6" t="s">
        <v>67</v>
      </c>
      <c r="D843" s="7" t="s">
        <v>284</v>
      </c>
      <c r="E843" s="9">
        <v>0.648</v>
      </c>
      <c r="F843" s="9">
        <v>7</v>
      </c>
      <c r="G843" s="8"/>
      <c r="H843" s="9">
        <v>132</v>
      </c>
      <c r="I843" s="9">
        <v>0.716</v>
      </c>
      <c r="J843" s="9">
        <v>0.921</v>
      </c>
    </row>
    <row r="844" customHeight="1" spans="1:10">
      <c r="A844" s="5" t="str">
        <f t="shared" si="0"/>
        <v>France-Europe2010</v>
      </c>
      <c r="B844" s="6" t="s">
        <v>134</v>
      </c>
      <c r="C844" s="6" t="s">
        <v>67</v>
      </c>
      <c r="D844" s="7" t="s">
        <v>288</v>
      </c>
      <c r="E844" s="9">
        <v>0.648</v>
      </c>
      <c r="F844" s="9">
        <v>7</v>
      </c>
      <c r="G844" s="8"/>
      <c r="H844" s="9">
        <v>132</v>
      </c>
      <c r="I844" s="9">
        <v>0.773</v>
      </c>
      <c r="J844" s="9">
        <v>0.914</v>
      </c>
    </row>
    <row r="845" customHeight="1" spans="1:10">
      <c r="A845" s="5" t="str">
        <f t="shared" si="0"/>
        <v>France-Europe2011</v>
      </c>
      <c r="B845" s="6" t="s">
        <v>134</v>
      </c>
      <c r="C845" s="6" t="s">
        <v>67</v>
      </c>
      <c r="D845" s="7" t="s">
        <v>285</v>
      </c>
      <c r="E845" s="9">
        <v>0.647</v>
      </c>
      <c r="F845" s="9">
        <v>7</v>
      </c>
      <c r="G845" s="8"/>
      <c r="H845" s="9">
        <v>132</v>
      </c>
      <c r="I845" s="9">
        <v>0.778</v>
      </c>
      <c r="J845" s="9">
        <v>0.941</v>
      </c>
    </row>
    <row r="846" customHeight="1" spans="1:10">
      <c r="A846" s="5" t="str">
        <f t="shared" si="0"/>
        <v>France-Europe2012</v>
      </c>
      <c r="B846" s="6" t="s">
        <v>134</v>
      </c>
      <c r="C846" s="6" t="s">
        <v>67</v>
      </c>
      <c r="D846" s="7" t="s">
        <v>286</v>
      </c>
      <c r="E846" s="9">
        <v>0.647</v>
      </c>
      <c r="F846" s="9">
        <v>7</v>
      </c>
      <c r="G846" s="9">
        <v>35</v>
      </c>
      <c r="H846" s="9">
        <v>132</v>
      </c>
      <c r="I846" s="9">
        <v>0.814</v>
      </c>
      <c r="J846" s="9">
        <v>0.974</v>
      </c>
    </row>
    <row r="847" customHeight="1" spans="1:10">
      <c r="A847" s="5" t="str">
        <f t="shared" si="0"/>
        <v>French Polynesia-Oceania2000</v>
      </c>
      <c r="B847" s="6" t="s">
        <v>135</v>
      </c>
      <c r="C847" s="6" t="s">
        <v>71</v>
      </c>
      <c r="D847" s="7" t="s">
        <v>277</v>
      </c>
      <c r="E847" s="8"/>
      <c r="F847" s="8"/>
      <c r="G847" s="8"/>
      <c r="H847" s="8"/>
      <c r="I847" s="9">
        <v>0.064</v>
      </c>
      <c r="J847" s="9">
        <v>0.168</v>
      </c>
    </row>
    <row r="848" customHeight="1" spans="1:10">
      <c r="A848" s="5" t="str">
        <f t="shared" si="0"/>
        <v>French Polynesia-Oceania2001</v>
      </c>
      <c r="B848" s="6" t="s">
        <v>135</v>
      </c>
      <c r="C848" s="6" t="s">
        <v>71</v>
      </c>
      <c r="D848" s="7" t="s">
        <v>278</v>
      </c>
      <c r="E848" s="8"/>
      <c r="F848" s="8"/>
      <c r="G848" s="8"/>
      <c r="H848" s="8"/>
      <c r="I848" s="9">
        <v>0.063</v>
      </c>
      <c r="J848" s="9">
        <v>0.279</v>
      </c>
    </row>
    <row r="849" customHeight="1" spans="1:10">
      <c r="A849" s="5" t="str">
        <f t="shared" si="0"/>
        <v>French Polynesia-Oceania2002</v>
      </c>
      <c r="B849" s="6" t="s">
        <v>135</v>
      </c>
      <c r="C849" s="6" t="s">
        <v>71</v>
      </c>
      <c r="D849" s="7" t="s">
        <v>279</v>
      </c>
      <c r="E849" s="8"/>
      <c r="F849" s="8"/>
      <c r="G849" s="8"/>
      <c r="H849" s="8"/>
      <c r="I849" s="9">
        <v>0.082</v>
      </c>
      <c r="J849" s="9">
        <v>0.213</v>
      </c>
    </row>
    <row r="850" customHeight="1" spans="1:10">
      <c r="A850" s="5" t="str">
        <f t="shared" si="0"/>
        <v>French Polynesia-Oceania2003</v>
      </c>
      <c r="B850" s="6" t="s">
        <v>135</v>
      </c>
      <c r="C850" s="6" t="s">
        <v>71</v>
      </c>
      <c r="D850" s="7" t="s">
        <v>280</v>
      </c>
      <c r="E850" s="8"/>
      <c r="F850" s="8"/>
      <c r="G850" s="8"/>
      <c r="H850" s="8"/>
      <c r="I850" s="9">
        <v>0.141</v>
      </c>
      <c r="J850" s="9">
        <v>0.242</v>
      </c>
    </row>
    <row r="851" customHeight="1" spans="1:10">
      <c r="A851" s="5" t="str">
        <f t="shared" si="0"/>
        <v>French Polynesia-Oceania2004</v>
      </c>
      <c r="B851" s="6" t="s">
        <v>135</v>
      </c>
      <c r="C851" s="6" t="s">
        <v>71</v>
      </c>
      <c r="D851" s="7" t="s">
        <v>281</v>
      </c>
      <c r="E851" s="8"/>
      <c r="F851" s="8"/>
      <c r="G851" s="8"/>
      <c r="H851" s="8"/>
      <c r="I851" s="9">
        <v>0.179</v>
      </c>
      <c r="J851" s="9">
        <v>0.381</v>
      </c>
    </row>
    <row r="852" customHeight="1" spans="1:10">
      <c r="A852" s="5" t="str">
        <f t="shared" si="0"/>
        <v>French Polynesia-Oceania2005</v>
      </c>
      <c r="B852" s="6" t="s">
        <v>135</v>
      </c>
      <c r="C852" s="6" t="s">
        <v>71</v>
      </c>
      <c r="D852" s="7" t="s">
        <v>282</v>
      </c>
      <c r="E852" s="8"/>
      <c r="F852" s="8"/>
      <c r="G852" s="8"/>
      <c r="H852" s="8"/>
      <c r="I852" s="9">
        <v>0.215</v>
      </c>
      <c r="J852" s="9">
        <v>0.471</v>
      </c>
    </row>
    <row r="853" customHeight="1" spans="1:10">
      <c r="A853" s="5" t="str">
        <f t="shared" si="0"/>
        <v>French Polynesia-Oceania2006</v>
      </c>
      <c r="B853" s="6" t="s">
        <v>135</v>
      </c>
      <c r="C853" s="6" t="s">
        <v>71</v>
      </c>
      <c r="D853" s="7" t="s">
        <v>287</v>
      </c>
      <c r="E853" s="8"/>
      <c r="F853" s="8"/>
      <c r="G853" s="8"/>
      <c r="H853" s="8"/>
      <c r="I853" s="9">
        <v>0.251</v>
      </c>
      <c r="J853" s="9">
        <v>0.59</v>
      </c>
    </row>
    <row r="854" customHeight="1" spans="1:10">
      <c r="A854" s="5" t="str">
        <f t="shared" si="0"/>
        <v>French Polynesia-Oceania2007</v>
      </c>
      <c r="B854" s="6" t="s">
        <v>135</v>
      </c>
      <c r="C854" s="6" t="s">
        <v>71</v>
      </c>
      <c r="D854" s="7" t="s">
        <v>289</v>
      </c>
      <c r="E854" s="8"/>
      <c r="F854" s="8"/>
      <c r="G854" s="8"/>
      <c r="H854" s="8"/>
      <c r="I854" s="9">
        <v>0.286</v>
      </c>
      <c r="J854" s="9">
        <v>0.672</v>
      </c>
    </row>
    <row r="855" customHeight="1" spans="1:10">
      <c r="A855" s="5" t="str">
        <f t="shared" si="0"/>
        <v>French Polynesia-Oceania2008</v>
      </c>
      <c r="B855" s="6" t="s">
        <v>135</v>
      </c>
      <c r="C855" s="6" t="s">
        <v>71</v>
      </c>
      <c r="D855" s="7" t="s">
        <v>283</v>
      </c>
      <c r="E855" s="8"/>
      <c r="F855" s="8"/>
      <c r="G855" s="8"/>
      <c r="H855" s="8"/>
      <c r="I855" s="9">
        <v>0.339</v>
      </c>
      <c r="J855" s="9">
        <v>0.712</v>
      </c>
    </row>
    <row r="856" customHeight="1" spans="1:10">
      <c r="A856" s="5" t="str">
        <f t="shared" si="0"/>
        <v>French Polynesia-Oceania2009</v>
      </c>
      <c r="B856" s="6" t="s">
        <v>135</v>
      </c>
      <c r="C856" s="6" t="s">
        <v>71</v>
      </c>
      <c r="D856" s="7" t="s">
        <v>284</v>
      </c>
      <c r="E856" s="8"/>
      <c r="F856" s="8"/>
      <c r="G856" s="8"/>
      <c r="H856" s="8"/>
      <c r="I856" s="9">
        <v>0.446</v>
      </c>
      <c r="J856" s="9">
        <v>0.785</v>
      </c>
    </row>
    <row r="857" customHeight="1" spans="1:10">
      <c r="A857" s="5" t="str">
        <f t="shared" si="0"/>
        <v>French Polynesia-Oceania2010</v>
      </c>
      <c r="B857" s="6" t="s">
        <v>135</v>
      </c>
      <c r="C857" s="6" t="s">
        <v>71</v>
      </c>
      <c r="D857" s="7" t="s">
        <v>288</v>
      </c>
      <c r="E857" s="8"/>
      <c r="F857" s="8"/>
      <c r="G857" s="8"/>
      <c r="H857" s="8"/>
      <c r="I857" s="9">
        <v>0.49</v>
      </c>
      <c r="J857" s="9">
        <v>0.805</v>
      </c>
    </row>
    <row r="858" customHeight="1" spans="1:10">
      <c r="A858" s="5" t="str">
        <f t="shared" si="0"/>
        <v>French Polynesia-Oceania2011</v>
      </c>
      <c r="B858" s="6" t="s">
        <v>135</v>
      </c>
      <c r="C858" s="6" t="s">
        <v>71</v>
      </c>
      <c r="D858" s="7" t="s">
        <v>285</v>
      </c>
      <c r="E858" s="8"/>
      <c r="F858" s="8"/>
      <c r="G858" s="8"/>
      <c r="H858" s="8"/>
      <c r="I858" s="9">
        <v>0.49</v>
      </c>
      <c r="J858" s="9">
        <v>0.823</v>
      </c>
    </row>
    <row r="859" customHeight="1" spans="1:10">
      <c r="A859" s="5" t="str">
        <f t="shared" si="0"/>
        <v>French Polynesia-Oceania2012</v>
      </c>
      <c r="B859" s="6" t="s">
        <v>135</v>
      </c>
      <c r="C859" s="6" t="s">
        <v>71</v>
      </c>
      <c r="D859" s="7" t="s">
        <v>286</v>
      </c>
      <c r="E859" s="8"/>
      <c r="F859" s="8"/>
      <c r="G859" s="8"/>
      <c r="H859" s="8"/>
      <c r="I859" s="9">
        <v>0.529</v>
      </c>
      <c r="J859" s="9">
        <v>0.825</v>
      </c>
    </row>
    <row r="860" customHeight="1" spans="1:10">
      <c r="A860" s="5" t="str">
        <f t="shared" si="0"/>
        <v>Gabon-Africa2000</v>
      </c>
      <c r="B860" s="6" t="s">
        <v>136</v>
      </c>
      <c r="C860" s="6" t="s">
        <v>69</v>
      </c>
      <c r="D860" s="7" t="s">
        <v>277</v>
      </c>
      <c r="E860" s="8"/>
      <c r="F860" s="8"/>
      <c r="G860" s="8"/>
      <c r="H860" s="8"/>
      <c r="I860" s="9">
        <v>0.012</v>
      </c>
      <c r="J860" s="9">
        <v>0.098</v>
      </c>
    </row>
    <row r="861" customHeight="1" spans="1:10">
      <c r="A861" s="5" t="str">
        <f t="shared" si="0"/>
        <v>Gabon-Africa2001</v>
      </c>
      <c r="B861" s="6" t="s">
        <v>136</v>
      </c>
      <c r="C861" s="6" t="s">
        <v>69</v>
      </c>
      <c r="D861" s="7" t="s">
        <v>278</v>
      </c>
      <c r="E861" s="8"/>
      <c r="F861" s="8"/>
      <c r="G861" s="8"/>
      <c r="H861" s="8"/>
      <c r="I861" s="9">
        <v>0.013</v>
      </c>
      <c r="J861" s="9">
        <v>0.119</v>
      </c>
    </row>
    <row r="862" customHeight="1" spans="1:10">
      <c r="A862" s="5" t="str">
        <f t="shared" si="0"/>
        <v>Gabon-Africa2002</v>
      </c>
      <c r="B862" s="6" t="s">
        <v>136</v>
      </c>
      <c r="C862" s="6" t="s">
        <v>69</v>
      </c>
      <c r="D862" s="7" t="s">
        <v>279</v>
      </c>
      <c r="E862" s="8"/>
      <c r="F862" s="8"/>
      <c r="G862" s="8"/>
      <c r="H862" s="8"/>
      <c r="I862" s="9">
        <v>0.019</v>
      </c>
      <c r="J862" s="9">
        <v>0.217</v>
      </c>
    </row>
    <row r="863" customHeight="1" spans="1:10">
      <c r="A863" s="5" t="str">
        <f t="shared" si="0"/>
        <v>Gabon-Africa2003</v>
      </c>
      <c r="B863" s="6" t="s">
        <v>136</v>
      </c>
      <c r="C863" s="6" t="s">
        <v>69</v>
      </c>
      <c r="D863" s="7" t="s">
        <v>280</v>
      </c>
      <c r="E863" s="8"/>
      <c r="F863" s="8"/>
      <c r="G863" s="8"/>
      <c r="H863" s="8"/>
      <c r="I863" s="9">
        <v>0.027</v>
      </c>
      <c r="J863" s="9">
        <v>0.228</v>
      </c>
    </row>
    <row r="864" customHeight="1" spans="1:10">
      <c r="A864" s="5" t="str">
        <f t="shared" si="0"/>
        <v>Gabon-Africa2004</v>
      </c>
      <c r="B864" s="6" t="s">
        <v>136</v>
      </c>
      <c r="C864" s="6" t="s">
        <v>69</v>
      </c>
      <c r="D864" s="7" t="s">
        <v>281</v>
      </c>
      <c r="E864" s="8"/>
      <c r="F864" s="8"/>
      <c r="G864" s="8"/>
      <c r="H864" s="8"/>
      <c r="I864" s="9">
        <v>0.03</v>
      </c>
      <c r="J864" s="9">
        <v>0.363</v>
      </c>
    </row>
    <row r="865" customHeight="1" spans="1:10">
      <c r="A865" s="5" t="str">
        <f t="shared" si="0"/>
        <v>Gabon-Africa2005</v>
      </c>
      <c r="B865" s="6" t="s">
        <v>136</v>
      </c>
      <c r="C865" s="6" t="s">
        <v>69</v>
      </c>
      <c r="D865" s="7" t="s">
        <v>282</v>
      </c>
      <c r="E865" s="9">
        <v>0.451</v>
      </c>
      <c r="F865" s="9">
        <v>57</v>
      </c>
      <c r="G865" s="8"/>
      <c r="H865" s="9">
        <v>488</v>
      </c>
      <c r="I865" s="9">
        <v>0.049</v>
      </c>
      <c r="J865" s="9">
        <v>0.534</v>
      </c>
    </row>
    <row r="866" customHeight="1" spans="1:10">
      <c r="A866" s="5" t="str">
        <f t="shared" si="0"/>
        <v>Gabon-Africa2006</v>
      </c>
      <c r="B866" s="6" t="s">
        <v>136</v>
      </c>
      <c r="C866" s="6" t="s">
        <v>69</v>
      </c>
      <c r="D866" s="7" t="s">
        <v>287</v>
      </c>
      <c r="E866" s="9">
        <v>0.447</v>
      </c>
      <c r="F866" s="9">
        <v>57</v>
      </c>
      <c r="G866" s="8"/>
      <c r="H866" s="9">
        <v>488</v>
      </c>
      <c r="I866" s="9">
        <v>0.055</v>
      </c>
      <c r="J866" s="9">
        <v>0.636</v>
      </c>
    </row>
    <row r="867" customHeight="1" spans="1:10">
      <c r="A867" s="5" t="str">
        <f t="shared" si="0"/>
        <v>Gabon-Africa2007</v>
      </c>
      <c r="B867" s="6" t="s">
        <v>136</v>
      </c>
      <c r="C867" s="6" t="s">
        <v>69</v>
      </c>
      <c r="D867" s="7" t="s">
        <v>289</v>
      </c>
      <c r="E867" s="9">
        <v>0.447</v>
      </c>
      <c r="F867" s="9">
        <v>57</v>
      </c>
      <c r="G867" s="8"/>
      <c r="H867" s="9">
        <v>488</v>
      </c>
      <c r="I867" s="9">
        <v>0.058</v>
      </c>
      <c r="J867" s="9">
        <v>0.808</v>
      </c>
    </row>
    <row r="868" customHeight="1" spans="1:10">
      <c r="A868" s="5" t="str">
        <f t="shared" si="0"/>
        <v>Gabon-Africa2008</v>
      </c>
      <c r="B868" s="6" t="s">
        <v>136</v>
      </c>
      <c r="C868" s="6" t="s">
        <v>69</v>
      </c>
      <c r="D868" s="7" t="s">
        <v>283</v>
      </c>
      <c r="E868" s="9">
        <v>0.447</v>
      </c>
      <c r="F868" s="9">
        <v>57</v>
      </c>
      <c r="G868" s="8"/>
      <c r="H868" s="9">
        <v>488</v>
      </c>
      <c r="I868" s="9">
        <v>0.062</v>
      </c>
      <c r="J868" s="9">
        <v>0.877</v>
      </c>
    </row>
    <row r="869" customHeight="1" spans="1:10">
      <c r="A869" s="5" t="str">
        <f t="shared" si="0"/>
        <v>Gabon-Africa2009</v>
      </c>
      <c r="B869" s="6" t="s">
        <v>136</v>
      </c>
      <c r="C869" s="6" t="s">
        <v>69</v>
      </c>
      <c r="D869" s="7" t="s">
        <v>284</v>
      </c>
      <c r="E869" s="9">
        <v>0.447</v>
      </c>
      <c r="F869" s="9">
        <v>57</v>
      </c>
      <c r="G869" s="8"/>
      <c r="H869" s="9">
        <v>488</v>
      </c>
      <c r="I869" s="9">
        <v>0.067</v>
      </c>
      <c r="J869" s="9">
        <v>0.954</v>
      </c>
    </row>
    <row r="870" customHeight="1" spans="1:10">
      <c r="A870" s="5" t="str">
        <f t="shared" si="0"/>
        <v>Gabon-Africa2010</v>
      </c>
      <c r="B870" s="6" t="s">
        <v>136</v>
      </c>
      <c r="C870" s="6" t="s">
        <v>69</v>
      </c>
      <c r="D870" s="7" t="s">
        <v>288</v>
      </c>
      <c r="E870" s="9">
        <v>0.435</v>
      </c>
      <c r="F870" s="9">
        <v>57</v>
      </c>
      <c r="G870" s="8"/>
      <c r="H870" s="9">
        <v>488</v>
      </c>
      <c r="I870" s="9">
        <v>0.072</v>
      </c>
      <c r="J870" s="9">
        <v>1.035</v>
      </c>
    </row>
    <row r="871" customHeight="1" spans="1:10">
      <c r="A871" s="5" t="str">
        <f t="shared" si="0"/>
        <v>Gabon-Africa2011</v>
      </c>
      <c r="B871" s="6" t="s">
        <v>136</v>
      </c>
      <c r="C871" s="6" t="s">
        <v>69</v>
      </c>
      <c r="D871" s="7" t="s">
        <v>285</v>
      </c>
      <c r="E871" s="9">
        <v>0.435</v>
      </c>
      <c r="F871" s="9">
        <v>57</v>
      </c>
      <c r="G871" s="8"/>
      <c r="H871" s="9">
        <v>488</v>
      </c>
      <c r="I871" s="9">
        <v>0.08</v>
      </c>
      <c r="J871" s="9">
        <v>1.487</v>
      </c>
    </row>
    <row r="872" customHeight="1" spans="1:10">
      <c r="A872" s="5" t="str">
        <f t="shared" si="0"/>
        <v>Gabon-Africa2012</v>
      </c>
      <c r="B872" s="6" t="s">
        <v>136</v>
      </c>
      <c r="C872" s="6" t="s">
        <v>69</v>
      </c>
      <c r="D872" s="7" t="s">
        <v>286</v>
      </c>
      <c r="E872" s="9">
        <v>0.435</v>
      </c>
      <c r="F872" s="9">
        <v>57</v>
      </c>
      <c r="G872" s="9">
        <v>169</v>
      </c>
      <c r="H872" s="9">
        <v>488</v>
      </c>
      <c r="I872" s="9">
        <v>0.086</v>
      </c>
      <c r="J872" s="9">
        <v>1.795</v>
      </c>
    </row>
    <row r="873" customHeight="1" spans="1:10">
      <c r="A873" s="5" t="str">
        <f t="shared" si="0"/>
        <v>Gambia, The-Africa2000</v>
      </c>
      <c r="B873" s="6" t="s">
        <v>137</v>
      </c>
      <c r="C873" s="6" t="s">
        <v>69</v>
      </c>
      <c r="D873" s="7" t="s">
        <v>277</v>
      </c>
      <c r="E873" s="8"/>
      <c r="F873" s="8"/>
      <c r="G873" s="8"/>
      <c r="H873" s="8"/>
      <c r="I873" s="9">
        <v>0.009</v>
      </c>
      <c r="J873" s="9">
        <v>0.005</v>
      </c>
    </row>
    <row r="874" customHeight="1" spans="1:10">
      <c r="A874" s="5" t="str">
        <f t="shared" si="0"/>
        <v>Gambia, The-Africa2001</v>
      </c>
      <c r="B874" s="6" t="s">
        <v>137</v>
      </c>
      <c r="C874" s="6" t="s">
        <v>69</v>
      </c>
      <c r="D874" s="7" t="s">
        <v>278</v>
      </c>
      <c r="E874" s="8"/>
      <c r="F874" s="8"/>
      <c r="G874" s="8"/>
      <c r="H874" s="8"/>
      <c r="I874" s="9">
        <v>0.013</v>
      </c>
      <c r="J874" s="9">
        <v>0.043</v>
      </c>
    </row>
    <row r="875" customHeight="1" spans="1:10">
      <c r="A875" s="5" t="str">
        <f t="shared" si="0"/>
        <v>Gambia, The-Africa2002</v>
      </c>
      <c r="B875" s="6" t="s">
        <v>137</v>
      </c>
      <c r="C875" s="6" t="s">
        <v>69</v>
      </c>
      <c r="D875" s="7" t="s">
        <v>279</v>
      </c>
      <c r="E875" s="8"/>
      <c r="F875" s="8"/>
      <c r="G875" s="8"/>
      <c r="H875" s="8"/>
      <c r="I875" s="9">
        <v>0.018</v>
      </c>
      <c r="J875" s="9">
        <v>0.077</v>
      </c>
    </row>
    <row r="876" customHeight="1" spans="1:10">
      <c r="A876" s="5" t="str">
        <f t="shared" si="0"/>
        <v>Gambia, The-Africa2003</v>
      </c>
      <c r="B876" s="6" t="s">
        <v>137</v>
      </c>
      <c r="C876" s="6" t="s">
        <v>69</v>
      </c>
      <c r="D876" s="7" t="s">
        <v>280</v>
      </c>
      <c r="E876" s="8"/>
      <c r="F876" s="8"/>
      <c r="G876" s="8"/>
      <c r="H876" s="8"/>
      <c r="I876" s="9">
        <v>0.024</v>
      </c>
      <c r="J876" s="9">
        <v>0.111</v>
      </c>
    </row>
    <row r="877" customHeight="1" spans="1:10">
      <c r="A877" s="5" t="str">
        <f t="shared" si="0"/>
        <v>Gambia, The-Africa2004</v>
      </c>
      <c r="B877" s="6" t="s">
        <v>137</v>
      </c>
      <c r="C877" s="6" t="s">
        <v>69</v>
      </c>
      <c r="D877" s="7" t="s">
        <v>281</v>
      </c>
      <c r="E877" s="8"/>
      <c r="F877" s="8"/>
      <c r="G877" s="8"/>
      <c r="H877" s="8"/>
      <c r="I877" s="9">
        <v>0.033</v>
      </c>
      <c r="J877" s="9">
        <v>0.126</v>
      </c>
    </row>
    <row r="878" customHeight="1" spans="1:10">
      <c r="A878" s="5" t="str">
        <f t="shared" si="0"/>
        <v>Gambia, The-Africa2005</v>
      </c>
      <c r="B878" s="6" t="s">
        <v>137</v>
      </c>
      <c r="C878" s="6" t="s">
        <v>69</v>
      </c>
      <c r="D878" s="7" t="s">
        <v>282</v>
      </c>
      <c r="E878" s="9">
        <v>2.86</v>
      </c>
      <c r="F878" s="9">
        <v>27</v>
      </c>
      <c r="G878" s="8"/>
      <c r="H878" s="9">
        <v>376</v>
      </c>
      <c r="I878" s="9">
        <v>0.038</v>
      </c>
      <c r="J878" s="9">
        <v>0.172</v>
      </c>
    </row>
    <row r="879" customHeight="1" spans="1:10">
      <c r="A879" s="5" t="str">
        <f t="shared" si="0"/>
        <v>Gambia, The-Africa2006</v>
      </c>
      <c r="B879" s="6" t="s">
        <v>137</v>
      </c>
      <c r="C879" s="6" t="s">
        <v>69</v>
      </c>
      <c r="D879" s="7" t="s">
        <v>287</v>
      </c>
      <c r="E879" s="9">
        <v>2.921</v>
      </c>
      <c r="F879" s="9">
        <v>27</v>
      </c>
      <c r="G879" s="8"/>
      <c r="H879" s="9">
        <v>376</v>
      </c>
      <c r="I879" s="9">
        <v>0.052</v>
      </c>
      <c r="J879" s="9">
        <v>0.273</v>
      </c>
    </row>
    <row r="880" customHeight="1" spans="1:10">
      <c r="A880" s="5" t="str">
        <f t="shared" si="0"/>
        <v>Gambia, The-Africa2007</v>
      </c>
      <c r="B880" s="6" t="s">
        <v>137</v>
      </c>
      <c r="C880" s="6" t="s">
        <v>69</v>
      </c>
      <c r="D880" s="7" t="s">
        <v>289</v>
      </c>
      <c r="E880" s="9">
        <v>2.921</v>
      </c>
      <c r="F880" s="9">
        <v>32</v>
      </c>
      <c r="G880" s="8"/>
      <c r="H880" s="9">
        <v>376</v>
      </c>
      <c r="I880" s="9">
        <v>0.062</v>
      </c>
      <c r="J880" s="9">
        <v>0.523</v>
      </c>
    </row>
    <row r="881" customHeight="1" spans="1:10">
      <c r="A881" s="5" t="str">
        <f t="shared" si="0"/>
        <v>Gambia, The-Africa2008</v>
      </c>
      <c r="B881" s="6" t="s">
        <v>137</v>
      </c>
      <c r="C881" s="6" t="s">
        <v>69</v>
      </c>
      <c r="D881" s="7" t="s">
        <v>283</v>
      </c>
      <c r="E881" s="9">
        <v>2.921</v>
      </c>
      <c r="F881" s="9">
        <v>27</v>
      </c>
      <c r="G881" s="8"/>
      <c r="H881" s="9">
        <v>376</v>
      </c>
      <c r="I881" s="9">
        <v>0.069</v>
      </c>
      <c r="J881" s="9">
        <v>0.739</v>
      </c>
    </row>
    <row r="882" customHeight="1" spans="1:10">
      <c r="A882" s="5" t="str">
        <f t="shared" si="0"/>
        <v>Gambia, The-Africa2009</v>
      </c>
      <c r="B882" s="6" t="s">
        <v>137</v>
      </c>
      <c r="C882" s="6" t="s">
        <v>69</v>
      </c>
      <c r="D882" s="7" t="s">
        <v>284</v>
      </c>
      <c r="E882" s="9">
        <v>2.921</v>
      </c>
      <c r="F882" s="9">
        <v>27</v>
      </c>
      <c r="G882" s="8"/>
      <c r="H882" s="9">
        <v>376</v>
      </c>
      <c r="I882" s="9">
        <v>0.076</v>
      </c>
      <c r="J882" s="9">
        <v>0.806</v>
      </c>
    </row>
    <row r="883" customHeight="1" spans="1:10">
      <c r="A883" s="5" t="str">
        <f t="shared" si="0"/>
        <v>Gambia, The-Africa2010</v>
      </c>
      <c r="B883" s="6" t="s">
        <v>137</v>
      </c>
      <c r="C883" s="6" t="s">
        <v>69</v>
      </c>
      <c r="D883" s="7" t="s">
        <v>288</v>
      </c>
      <c r="E883" s="9">
        <v>2.921</v>
      </c>
      <c r="F883" s="9">
        <v>27</v>
      </c>
      <c r="G883" s="8"/>
      <c r="H883" s="9">
        <v>376</v>
      </c>
      <c r="I883" s="9">
        <v>0.092</v>
      </c>
      <c r="J883" s="9">
        <v>0.88</v>
      </c>
    </row>
    <row r="884" customHeight="1" spans="1:10">
      <c r="A884" s="5" t="str">
        <f t="shared" si="0"/>
        <v>Gambia, The-Africa2011</v>
      </c>
      <c r="B884" s="6" t="s">
        <v>137</v>
      </c>
      <c r="C884" s="6" t="s">
        <v>69</v>
      </c>
      <c r="D884" s="7" t="s">
        <v>285</v>
      </c>
      <c r="E884" s="9">
        <v>2.832</v>
      </c>
      <c r="F884" s="9">
        <v>27</v>
      </c>
      <c r="G884" s="8"/>
      <c r="H884" s="9">
        <v>376</v>
      </c>
      <c r="I884" s="9">
        <v>0.109</v>
      </c>
      <c r="J884" s="9">
        <v>0.808</v>
      </c>
    </row>
    <row r="885" customHeight="1" spans="1:10">
      <c r="A885" s="5" t="str">
        <f t="shared" si="0"/>
        <v>Gambia, The-Africa2012</v>
      </c>
      <c r="B885" s="6" t="s">
        <v>137</v>
      </c>
      <c r="C885" s="6" t="s">
        <v>69</v>
      </c>
      <c r="D885" s="7" t="s">
        <v>286</v>
      </c>
      <c r="E885" s="9">
        <v>2.832</v>
      </c>
      <c r="F885" s="9">
        <v>27</v>
      </c>
      <c r="G885" s="9">
        <v>148</v>
      </c>
      <c r="H885" s="9">
        <v>376</v>
      </c>
      <c r="I885" s="9">
        <v>0.124</v>
      </c>
      <c r="J885" s="9">
        <v>0.852</v>
      </c>
    </row>
    <row r="886" customHeight="1" spans="1:10">
      <c r="A886" s="5" t="str">
        <f t="shared" si="0"/>
        <v>Georgia-Asia2000</v>
      </c>
      <c r="B886" s="6" t="s">
        <v>138</v>
      </c>
      <c r="C886" s="6" t="s">
        <v>65</v>
      </c>
      <c r="D886" s="7" t="s">
        <v>277</v>
      </c>
      <c r="E886" s="8"/>
      <c r="F886" s="8"/>
      <c r="G886" s="8"/>
      <c r="H886" s="8"/>
      <c r="I886" s="9">
        <v>0.005</v>
      </c>
      <c r="J886" s="9">
        <v>0.041</v>
      </c>
    </row>
    <row r="887" customHeight="1" spans="1:10">
      <c r="A887" s="5" t="str">
        <f t="shared" si="0"/>
        <v>Georgia-Asia2001</v>
      </c>
      <c r="B887" s="6" t="s">
        <v>138</v>
      </c>
      <c r="C887" s="6" t="s">
        <v>65</v>
      </c>
      <c r="D887" s="7" t="s">
        <v>278</v>
      </c>
      <c r="E887" s="8"/>
      <c r="F887" s="8"/>
      <c r="G887" s="8"/>
      <c r="H887" s="8"/>
      <c r="I887" s="9">
        <v>0.01</v>
      </c>
      <c r="J887" s="9">
        <v>0.064</v>
      </c>
    </row>
    <row r="888" customHeight="1" spans="1:10">
      <c r="A888" s="5" t="str">
        <f t="shared" si="0"/>
        <v>Georgia-Asia2002</v>
      </c>
      <c r="B888" s="6" t="s">
        <v>138</v>
      </c>
      <c r="C888" s="6" t="s">
        <v>65</v>
      </c>
      <c r="D888" s="7" t="s">
        <v>279</v>
      </c>
      <c r="E888" s="8"/>
      <c r="F888" s="8"/>
      <c r="G888" s="8"/>
      <c r="H888" s="8"/>
      <c r="I888" s="9">
        <v>0.016</v>
      </c>
      <c r="J888" s="9">
        <v>0.109</v>
      </c>
    </row>
    <row r="889" customHeight="1" spans="1:10">
      <c r="A889" s="5" t="str">
        <f t="shared" si="0"/>
        <v>Georgia-Asia2003</v>
      </c>
      <c r="B889" s="6" t="s">
        <v>138</v>
      </c>
      <c r="C889" s="6" t="s">
        <v>65</v>
      </c>
      <c r="D889" s="7" t="s">
        <v>280</v>
      </c>
      <c r="E889" s="8"/>
      <c r="F889" s="9">
        <v>25</v>
      </c>
      <c r="G889" s="8"/>
      <c r="H889" s="8"/>
      <c r="I889" s="9">
        <v>0.026</v>
      </c>
      <c r="J889" s="9">
        <v>0.156</v>
      </c>
    </row>
    <row r="890" customHeight="1" spans="1:10">
      <c r="A890" s="5" t="str">
        <f t="shared" si="0"/>
        <v>Georgia-Asia2004</v>
      </c>
      <c r="B890" s="6" t="s">
        <v>138</v>
      </c>
      <c r="C890" s="6" t="s">
        <v>65</v>
      </c>
      <c r="D890" s="7" t="s">
        <v>281</v>
      </c>
      <c r="E890" s="8"/>
      <c r="F890" s="9">
        <v>25</v>
      </c>
      <c r="G890" s="8"/>
      <c r="H890" s="8"/>
      <c r="I890" s="9">
        <v>0.039</v>
      </c>
      <c r="J890" s="9">
        <v>0.186</v>
      </c>
    </row>
    <row r="891" customHeight="1" spans="1:10">
      <c r="A891" s="5" t="str">
        <f t="shared" si="0"/>
        <v>Georgia-Asia2005</v>
      </c>
      <c r="B891" s="6" t="s">
        <v>138</v>
      </c>
      <c r="C891" s="6" t="s">
        <v>65</v>
      </c>
      <c r="D891" s="7" t="s">
        <v>282</v>
      </c>
      <c r="E891" s="9">
        <v>0.57</v>
      </c>
      <c r="F891" s="9">
        <v>21</v>
      </c>
      <c r="G891" s="8"/>
      <c r="H891" s="9">
        <v>448</v>
      </c>
      <c r="I891" s="9">
        <v>0.061</v>
      </c>
      <c r="J891" s="9">
        <v>0.262</v>
      </c>
    </row>
    <row r="892" customHeight="1" spans="1:10">
      <c r="A892" s="5" t="str">
        <f t="shared" si="0"/>
        <v>Georgia-Asia2006</v>
      </c>
      <c r="B892" s="6" t="s">
        <v>138</v>
      </c>
      <c r="C892" s="6" t="s">
        <v>65</v>
      </c>
      <c r="D892" s="7" t="s">
        <v>287</v>
      </c>
      <c r="E892" s="9">
        <v>0.386</v>
      </c>
      <c r="F892" s="9">
        <v>16</v>
      </c>
      <c r="G892" s="8"/>
      <c r="H892" s="9">
        <v>387</v>
      </c>
      <c r="I892" s="9">
        <v>0.075</v>
      </c>
      <c r="J892" s="9">
        <v>0.383</v>
      </c>
    </row>
    <row r="893" customHeight="1" spans="1:10">
      <c r="A893" s="5" t="str">
        <f t="shared" si="0"/>
        <v>Georgia-Asia2007</v>
      </c>
      <c r="B893" s="6" t="s">
        <v>138</v>
      </c>
      <c r="C893" s="6" t="s">
        <v>65</v>
      </c>
      <c r="D893" s="7" t="s">
        <v>289</v>
      </c>
      <c r="E893" s="9">
        <v>0.386</v>
      </c>
      <c r="F893" s="9">
        <v>11</v>
      </c>
      <c r="G893" s="8"/>
      <c r="H893" s="9">
        <v>387</v>
      </c>
      <c r="I893" s="9">
        <v>0.083</v>
      </c>
      <c r="J893" s="9">
        <v>0.587</v>
      </c>
    </row>
    <row r="894" customHeight="1" spans="1:10">
      <c r="A894" s="5" t="str">
        <f t="shared" si="0"/>
        <v>Georgia-Asia2008</v>
      </c>
      <c r="B894" s="6" t="s">
        <v>138</v>
      </c>
      <c r="C894" s="6" t="s">
        <v>65</v>
      </c>
      <c r="D894" s="7" t="s">
        <v>283</v>
      </c>
      <c r="E894" s="9">
        <v>0.386</v>
      </c>
      <c r="F894" s="9">
        <v>3</v>
      </c>
      <c r="G894" s="8"/>
      <c r="H894" s="9">
        <v>387</v>
      </c>
      <c r="I894" s="9">
        <v>0.1</v>
      </c>
      <c r="J894" s="9">
        <v>0.624</v>
      </c>
    </row>
    <row r="895" customHeight="1" spans="1:10">
      <c r="A895" s="5" t="str">
        <f t="shared" si="0"/>
        <v>Georgia-Asia2009</v>
      </c>
      <c r="B895" s="6" t="s">
        <v>138</v>
      </c>
      <c r="C895" s="6" t="s">
        <v>65</v>
      </c>
      <c r="D895" s="7" t="s">
        <v>284</v>
      </c>
      <c r="E895" s="9">
        <v>0.153</v>
      </c>
      <c r="F895" s="9">
        <v>3</v>
      </c>
      <c r="G895" s="8"/>
      <c r="H895" s="9">
        <v>387</v>
      </c>
      <c r="I895" s="9">
        <v>0.201</v>
      </c>
      <c r="J895" s="9">
        <v>0.645</v>
      </c>
    </row>
    <row r="896" customHeight="1" spans="1:10">
      <c r="A896" s="5" t="str">
        <f t="shared" si="0"/>
        <v>Georgia-Asia2010</v>
      </c>
      <c r="B896" s="6" t="s">
        <v>138</v>
      </c>
      <c r="C896" s="6" t="s">
        <v>65</v>
      </c>
      <c r="D896" s="7" t="s">
        <v>288</v>
      </c>
      <c r="E896" s="9">
        <v>0.153</v>
      </c>
      <c r="F896" s="9">
        <v>3</v>
      </c>
      <c r="G896" s="8"/>
      <c r="H896" s="9">
        <v>387</v>
      </c>
      <c r="I896" s="9">
        <v>0.269</v>
      </c>
      <c r="J896" s="9">
        <v>0.906</v>
      </c>
    </row>
    <row r="897" customHeight="1" spans="1:10">
      <c r="A897" s="5" t="str">
        <f t="shared" si="0"/>
        <v>Georgia-Asia2011</v>
      </c>
      <c r="B897" s="6" t="s">
        <v>138</v>
      </c>
      <c r="C897" s="6" t="s">
        <v>65</v>
      </c>
      <c r="D897" s="7" t="s">
        <v>285</v>
      </c>
      <c r="E897" s="9">
        <v>0.165</v>
      </c>
      <c r="F897" s="9">
        <v>2</v>
      </c>
      <c r="G897" s="8"/>
      <c r="H897" s="9">
        <v>387</v>
      </c>
      <c r="I897" s="9">
        <v>0.315</v>
      </c>
      <c r="J897" s="9">
        <v>1.013</v>
      </c>
    </row>
    <row r="898" customHeight="1" spans="1:10">
      <c r="A898" s="5" t="str">
        <f t="shared" si="0"/>
        <v>Georgia-Asia2012</v>
      </c>
      <c r="B898" s="6" t="s">
        <v>138</v>
      </c>
      <c r="C898" s="6" t="s">
        <v>65</v>
      </c>
      <c r="D898" s="7" t="s">
        <v>286</v>
      </c>
      <c r="E898" s="9">
        <v>0.165</v>
      </c>
      <c r="F898" s="9">
        <v>2</v>
      </c>
      <c r="G898" s="9">
        <v>9</v>
      </c>
      <c r="H898" s="9">
        <v>280</v>
      </c>
      <c r="I898" s="9">
        <v>0.369</v>
      </c>
      <c r="J898" s="9">
        <v>1.078</v>
      </c>
    </row>
    <row r="899" customHeight="1" spans="1:10">
      <c r="A899" s="5" t="str">
        <f t="shared" si="0"/>
        <v>Germany-Europe2000</v>
      </c>
      <c r="B899" s="6" t="s">
        <v>139</v>
      </c>
      <c r="C899" s="6" t="s">
        <v>67</v>
      </c>
      <c r="D899" s="7" t="s">
        <v>277</v>
      </c>
      <c r="E899" s="8"/>
      <c r="F899" s="8"/>
      <c r="G899" s="8"/>
      <c r="H899" s="8"/>
      <c r="I899" s="9">
        <v>0.302</v>
      </c>
      <c r="J899" s="9">
        <v>0.577</v>
      </c>
    </row>
    <row r="900" customHeight="1" spans="1:10">
      <c r="A900" s="5" t="str">
        <f t="shared" si="0"/>
        <v>Germany-Europe2001</v>
      </c>
      <c r="B900" s="6" t="s">
        <v>139</v>
      </c>
      <c r="C900" s="6" t="s">
        <v>67</v>
      </c>
      <c r="D900" s="7" t="s">
        <v>278</v>
      </c>
      <c r="E900" s="8"/>
      <c r="F900" s="8"/>
      <c r="G900" s="8"/>
      <c r="H900" s="8"/>
      <c r="I900" s="9">
        <v>0.317</v>
      </c>
      <c r="J900" s="9">
        <v>0.671</v>
      </c>
    </row>
    <row r="901" customHeight="1" spans="1:10">
      <c r="A901" s="5" t="str">
        <f t="shared" si="0"/>
        <v>Germany-Europe2002</v>
      </c>
      <c r="B901" s="6" t="s">
        <v>139</v>
      </c>
      <c r="C901" s="6" t="s">
        <v>67</v>
      </c>
      <c r="D901" s="7" t="s">
        <v>279</v>
      </c>
      <c r="E901" s="8"/>
      <c r="F901" s="8"/>
      <c r="G901" s="8"/>
      <c r="H901" s="8"/>
      <c r="I901" s="9">
        <v>0.488</v>
      </c>
      <c r="J901" s="9">
        <v>0.707</v>
      </c>
    </row>
    <row r="902" customHeight="1" spans="1:10">
      <c r="A902" s="5" t="str">
        <f t="shared" si="0"/>
        <v>Germany-Europe2003</v>
      </c>
      <c r="B902" s="6" t="s">
        <v>139</v>
      </c>
      <c r="C902" s="6" t="s">
        <v>67</v>
      </c>
      <c r="D902" s="7" t="s">
        <v>280</v>
      </c>
      <c r="E902" s="8"/>
      <c r="F902" s="9">
        <v>45</v>
      </c>
      <c r="G902" s="8"/>
      <c r="H902" s="8"/>
      <c r="I902" s="9">
        <v>0.559</v>
      </c>
      <c r="J902" s="9">
        <v>0.773</v>
      </c>
    </row>
    <row r="903" customHeight="1" spans="1:10">
      <c r="A903" s="5" t="str">
        <f t="shared" si="0"/>
        <v>Germany-Europe2004</v>
      </c>
      <c r="B903" s="6" t="s">
        <v>139</v>
      </c>
      <c r="C903" s="6" t="s">
        <v>67</v>
      </c>
      <c r="D903" s="7" t="s">
        <v>281</v>
      </c>
      <c r="E903" s="8"/>
      <c r="F903" s="9">
        <v>45</v>
      </c>
      <c r="G903" s="8"/>
      <c r="H903" s="8"/>
      <c r="I903" s="9">
        <v>0.647</v>
      </c>
      <c r="J903" s="9">
        <v>0.851</v>
      </c>
    </row>
    <row r="904" customHeight="1" spans="1:10">
      <c r="A904" s="5" t="str">
        <f t="shared" si="0"/>
        <v>Germany-Europe2005</v>
      </c>
      <c r="B904" s="6" t="s">
        <v>139</v>
      </c>
      <c r="C904" s="6" t="s">
        <v>67</v>
      </c>
      <c r="D904" s="7" t="s">
        <v>282</v>
      </c>
      <c r="E904" s="9">
        <v>0.477</v>
      </c>
      <c r="F904" s="9">
        <v>45</v>
      </c>
      <c r="G904" s="8"/>
      <c r="H904" s="9">
        <v>196</v>
      </c>
      <c r="I904" s="9">
        <v>0.687</v>
      </c>
      <c r="J904" s="9">
        <v>0.946</v>
      </c>
    </row>
    <row r="905" customHeight="1" spans="1:10">
      <c r="A905" s="5" t="str">
        <f t="shared" si="0"/>
        <v>Germany-Europe2006</v>
      </c>
      <c r="B905" s="6" t="s">
        <v>139</v>
      </c>
      <c r="C905" s="6" t="s">
        <v>67</v>
      </c>
      <c r="D905" s="7" t="s">
        <v>287</v>
      </c>
      <c r="E905" s="9">
        <v>0.474</v>
      </c>
      <c r="F905" s="9">
        <v>24</v>
      </c>
      <c r="G905" s="8"/>
      <c r="H905" s="9">
        <v>196</v>
      </c>
      <c r="I905" s="9">
        <v>0.722</v>
      </c>
      <c r="J905" s="9">
        <v>1.023</v>
      </c>
    </row>
    <row r="906" customHeight="1" spans="1:10">
      <c r="A906" s="5" t="str">
        <f t="shared" si="0"/>
        <v>Germany-Europe2007</v>
      </c>
      <c r="B906" s="6" t="s">
        <v>139</v>
      </c>
      <c r="C906" s="6" t="s">
        <v>67</v>
      </c>
      <c r="D906" s="7" t="s">
        <v>289</v>
      </c>
      <c r="E906" s="9">
        <v>0.49</v>
      </c>
      <c r="F906" s="9">
        <v>18</v>
      </c>
      <c r="G906" s="8"/>
      <c r="H906" s="9">
        <v>196</v>
      </c>
      <c r="I906" s="9">
        <v>0.752</v>
      </c>
      <c r="J906" s="9">
        <v>1.151</v>
      </c>
    </row>
    <row r="907" customHeight="1" spans="1:10">
      <c r="A907" s="5" t="str">
        <f t="shared" si="0"/>
        <v>Germany-Europe2008</v>
      </c>
      <c r="B907" s="6" t="s">
        <v>139</v>
      </c>
      <c r="C907" s="6" t="s">
        <v>67</v>
      </c>
      <c r="D907" s="7" t="s">
        <v>283</v>
      </c>
      <c r="E907" s="9">
        <v>0.494</v>
      </c>
      <c r="F907" s="9">
        <v>18</v>
      </c>
      <c r="G907" s="8"/>
      <c r="H907" s="9">
        <v>196</v>
      </c>
      <c r="I907" s="9">
        <v>0.78</v>
      </c>
      <c r="J907" s="9">
        <v>1.266</v>
      </c>
    </row>
    <row r="908" customHeight="1" spans="1:10">
      <c r="A908" s="5" t="str">
        <f t="shared" si="0"/>
        <v>Germany-Europe2009</v>
      </c>
      <c r="B908" s="6" t="s">
        <v>139</v>
      </c>
      <c r="C908" s="6" t="s">
        <v>67</v>
      </c>
      <c r="D908" s="7" t="s">
        <v>284</v>
      </c>
      <c r="E908" s="9">
        <v>0.439</v>
      </c>
      <c r="F908" s="9">
        <v>18</v>
      </c>
      <c r="G908" s="8"/>
      <c r="H908" s="9">
        <v>196</v>
      </c>
      <c r="I908" s="9">
        <v>0.79</v>
      </c>
      <c r="J908" s="9">
        <v>1.262</v>
      </c>
    </row>
    <row r="909" customHeight="1" spans="1:10">
      <c r="A909" s="5" t="str">
        <f t="shared" si="0"/>
        <v>Germany-Europe2010</v>
      </c>
      <c r="B909" s="6" t="s">
        <v>139</v>
      </c>
      <c r="C909" s="6" t="s">
        <v>67</v>
      </c>
      <c r="D909" s="7" t="s">
        <v>288</v>
      </c>
      <c r="E909" s="9">
        <v>0.47</v>
      </c>
      <c r="F909" s="9">
        <v>15</v>
      </c>
      <c r="G909" s="8"/>
      <c r="H909" s="9">
        <v>215</v>
      </c>
      <c r="I909" s="9">
        <v>0.82</v>
      </c>
      <c r="J909" s="9">
        <v>1.065</v>
      </c>
    </row>
    <row r="910" customHeight="1" spans="1:10">
      <c r="A910" s="5" t="str">
        <f t="shared" si="0"/>
        <v>Germany-Europe2011</v>
      </c>
      <c r="B910" s="6" t="s">
        <v>139</v>
      </c>
      <c r="C910" s="6" t="s">
        <v>67</v>
      </c>
      <c r="D910" s="7" t="s">
        <v>285</v>
      </c>
      <c r="E910" s="9">
        <v>0.456</v>
      </c>
      <c r="F910" s="9">
        <v>15</v>
      </c>
      <c r="G910" s="8"/>
      <c r="H910" s="9">
        <v>221</v>
      </c>
      <c r="I910" s="9">
        <v>0.813</v>
      </c>
      <c r="J910" s="9">
        <v>1.097</v>
      </c>
    </row>
    <row r="911" customHeight="1" spans="1:10">
      <c r="A911" s="5" t="str">
        <f t="shared" si="0"/>
        <v>Germany-Europe2012</v>
      </c>
      <c r="B911" s="6" t="s">
        <v>139</v>
      </c>
      <c r="C911" s="6" t="s">
        <v>67</v>
      </c>
      <c r="D911" s="7" t="s">
        <v>286</v>
      </c>
      <c r="E911" s="9">
        <v>0.459</v>
      </c>
      <c r="F911" s="9">
        <v>15</v>
      </c>
      <c r="G911" s="9">
        <v>19</v>
      </c>
      <c r="H911" s="9">
        <v>207</v>
      </c>
      <c r="I911" s="9">
        <v>0.823</v>
      </c>
      <c r="J911" s="9">
        <v>1.116</v>
      </c>
    </row>
    <row r="912" customHeight="1" spans="1:10">
      <c r="A912" s="5" t="str">
        <f t="shared" si="0"/>
        <v>Ghana-Africa2000</v>
      </c>
      <c r="B912" s="6" t="s">
        <v>140</v>
      </c>
      <c r="C912" s="6" t="s">
        <v>69</v>
      </c>
      <c r="D912" s="7" t="s">
        <v>277</v>
      </c>
      <c r="E912" s="8"/>
      <c r="F912" s="8"/>
      <c r="G912" s="8"/>
      <c r="H912" s="8"/>
      <c r="I912" s="9">
        <v>0.002</v>
      </c>
      <c r="J912" s="9">
        <v>0.007</v>
      </c>
    </row>
    <row r="913" customHeight="1" spans="1:10">
      <c r="A913" s="5" t="str">
        <f t="shared" si="0"/>
        <v>Ghana-Africa2001</v>
      </c>
      <c r="B913" s="6" t="s">
        <v>140</v>
      </c>
      <c r="C913" s="6" t="s">
        <v>69</v>
      </c>
      <c r="D913" s="7" t="s">
        <v>278</v>
      </c>
      <c r="E913" s="8"/>
      <c r="F913" s="8"/>
      <c r="G913" s="8"/>
      <c r="H913" s="8"/>
      <c r="I913" s="9">
        <v>0.002</v>
      </c>
      <c r="J913" s="9">
        <v>0.013</v>
      </c>
    </row>
    <row r="914" customHeight="1" spans="1:10">
      <c r="A914" s="5" t="str">
        <f t="shared" si="0"/>
        <v>Ghana-Africa2002</v>
      </c>
      <c r="B914" s="6" t="s">
        <v>140</v>
      </c>
      <c r="C914" s="6" t="s">
        <v>69</v>
      </c>
      <c r="D914" s="7" t="s">
        <v>279</v>
      </c>
      <c r="E914" s="8"/>
      <c r="F914" s="8"/>
      <c r="G914" s="8"/>
      <c r="H914" s="8"/>
      <c r="I914" s="9">
        <v>0.008</v>
      </c>
      <c r="J914" s="9">
        <v>0.02</v>
      </c>
    </row>
    <row r="915" customHeight="1" spans="1:10">
      <c r="A915" s="5" t="str">
        <f t="shared" si="0"/>
        <v>Ghana-Africa2003</v>
      </c>
      <c r="B915" s="6" t="s">
        <v>140</v>
      </c>
      <c r="C915" s="6" t="s">
        <v>69</v>
      </c>
      <c r="D915" s="7" t="s">
        <v>280</v>
      </c>
      <c r="E915" s="8"/>
      <c r="F915" s="9">
        <v>22</v>
      </c>
      <c r="G915" s="8"/>
      <c r="H915" s="8"/>
      <c r="I915" s="9">
        <v>0.012</v>
      </c>
      <c r="J915" s="9">
        <v>0.039</v>
      </c>
    </row>
    <row r="916" customHeight="1" spans="1:10">
      <c r="A916" s="5" t="str">
        <f t="shared" si="0"/>
        <v>Ghana-Africa2004</v>
      </c>
      <c r="B916" s="6" t="s">
        <v>140</v>
      </c>
      <c r="C916" s="6" t="s">
        <v>69</v>
      </c>
      <c r="D916" s="7" t="s">
        <v>281</v>
      </c>
      <c r="E916" s="8"/>
      <c r="F916" s="9">
        <v>22</v>
      </c>
      <c r="G916" s="8"/>
      <c r="H916" s="8"/>
      <c r="I916" s="9">
        <v>0.017</v>
      </c>
      <c r="J916" s="9">
        <v>0.081</v>
      </c>
    </row>
    <row r="917" customHeight="1" spans="1:10">
      <c r="A917" s="5" t="str">
        <f t="shared" si="0"/>
        <v>Ghana-Africa2005</v>
      </c>
      <c r="B917" s="6" t="s">
        <v>140</v>
      </c>
      <c r="C917" s="6" t="s">
        <v>69</v>
      </c>
      <c r="D917" s="7" t="s">
        <v>282</v>
      </c>
      <c r="E917" s="9">
        <v>0.398</v>
      </c>
      <c r="F917" s="9">
        <v>18</v>
      </c>
      <c r="G917" s="8"/>
      <c r="H917" s="9">
        <v>304</v>
      </c>
      <c r="I917" s="9">
        <v>0.018</v>
      </c>
      <c r="J917" s="9">
        <v>0.134</v>
      </c>
    </row>
    <row r="918" customHeight="1" spans="1:10">
      <c r="A918" s="5" t="str">
        <f t="shared" si="0"/>
        <v>Ghana-Africa2006</v>
      </c>
      <c r="B918" s="6" t="s">
        <v>140</v>
      </c>
      <c r="C918" s="6" t="s">
        <v>69</v>
      </c>
      <c r="D918" s="7" t="s">
        <v>287</v>
      </c>
      <c r="E918" s="9">
        <v>0.359</v>
      </c>
      <c r="F918" s="9">
        <v>18</v>
      </c>
      <c r="G918" s="8"/>
      <c r="H918" s="9">
        <v>304</v>
      </c>
      <c r="I918" s="9">
        <v>0.027</v>
      </c>
      <c r="J918" s="9">
        <v>0.237</v>
      </c>
    </row>
    <row r="919" customHeight="1" spans="1:10">
      <c r="A919" s="5" t="str">
        <f t="shared" si="0"/>
        <v>Ghana-Africa2007</v>
      </c>
      <c r="B919" s="6" t="s">
        <v>140</v>
      </c>
      <c r="C919" s="6" t="s">
        <v>69</v>
      </c>
      <c r="D919" s="7" t="s">
        <v>289</v>
      </c>
      <c r="E919" s="9">
        <v>0.327</v>
      </c>
      <c r="F919" s="9">
        <v>15</v>
      </c>
      <c r="G919" s="8"/>
      <c r="H919" s="9">
        <v>304</v>
      </c>
      <c r="I919" s="9">
        <v>0.039</v>
      </c>
      <c r="J919" s="9">
        <v>0.338</v>
      </c>
    </row>
    <row r="920" customHeight="1" spans="1:10">
      <c r="A920" s="5" t="str">
        <f t="shared" si="0"/>
        <v>Ghana-Africa2008</v>
      </c>
      <c r="B920" s="6" t="s">
        <v>140</v>
      </c>
      <c r="C920" s="6" t="s">
        <v>69</v>
      </c>
      <c r="D920" s="7" t="s">
        <v>283</v>
      </c>
      <c r="E920" s="9">
        <v>0.325</v>
      </c>
      <c r="F920" s="9">
        <v>13</v>
      </c>
      <c r="G920" s="8"/>
      <c r="H920" s="9">
        <v>224</v>
      </c>
      <c r="I920" s="9">
        <v>0.043</v>
      </c>
      <c r="J920" s="9">
        <v>0.501</v>
      </c>
    </row>
    <row r="921" customHeight="1" spans="1:10">
      <c r="A921" s="5" t="str">
        <f t="shared" si="0"/>
        <v>Ghana-Africa2009</v>
      </c>
      <c r="B921" s="6" t="s">
        <v>140</v>
      </c>
      <c r="C921" s="6" t="s">
        <v>69</v>
      </c>
      <c r="D921" s="7" t="s">
        <v>284</v>
      </c>
      <c r="E921" s="9">
        <v>0.325</v>
      </c>
      <c r="F921" s="9">
        <v>12</v>
      </c>
      <c r="G921" s="8"/>
      <c r="H921" s="9">
        <v>224</v>
      </c>
      <c r="I921" s="9">
        <v>0.054</v>
      </c>
      <c r="J921" s="9">
        <v>0.638</v>
      </c>
    </row>
    <row r="922" customHeight="1" spans="1:10">
      <c r="A922" s="5" t="str">
        <f t="shared" si="0"/>
        <v>Ghana-Africa2010</v>
      </c>
      <c r="B922" s="6" t="s">
        <v>140</v>
      </c>
      <c r="C922" s="6" t="s">
        <v>69</v>
      </c>
      <c r="D922" s="7" t="s">
        <v>288</v>
      </c>
      <c r="E922" s="9">
        <v>0.325</v>
      </c>
      <c r="F922" s="9">
        <v>12</v>
      </c>
      <c r="G922" s="8"/>
      <c r="H922" s="9">
        <v>224</v>
      </c>
      <c r="I922" s="9">
        <v>0.078</v>
      </c>
      <c r="J922" s="9">
        <v>0.719</v>
      </c>
    </row>
    <row r="923" customHeight="1" spans="1:10">
      <c r="A923" s="5" t="str">
        <f t="shared" si="0"/>
        <v>Ghana-Africa2011</v>
      </c>
      <c r="B923" s="6" t="s">
        <v>140</v>
      </c>
      <c r="C923" s="6" t="s">
        <v>69</v>
      </c>
      <c r="D923" s="7" t="s">
        <v>285</v>
      </c>
      <c r="E923" s="9">
        <v>0.334</v>
      </c>
      <c r="F923" s="9">
        <v>12</v>
      </c>
      <c r="G923" s="8"/>
      <c r="H923" s="9">
        <v>224</v>
      </c>
      <c r="I923" s="9">
        <v>0.141</v>
      </c>
      <c r="J923" s="9">
        <v>0.853</v>
      </c>
    </row>
    <row r="924" customHeight="1" spans="1:10">
      <c r="A924" s="5" t="str">
        <f t="shared" si="0"/>
        <v>Ghana-Africa2012</v>
      </c>
      <c r="B924" s="6" t="s">
        <v>140</v>
      </c>
      <c r="C924" s="6" t="s">
        <v>69</v>
      </c>
      <c r="D924" s="7" t="s">
        <v>286</v>
      </c>
      <c r="E924" s="9">
        <v>0.334</v>
      </c>
      <c r="F924" s="9">
        <v>12</v>
      </c>
      <c r="G924" s="9">
        <v>62</v>
      </c>
      <c r="H924" s="9">
        <v>224</v>
      </c>
      <c r="I924" s="9">
        <v>0.123</v>
      </c>
      <c r="J924" s="9">
        <v>1.01</v>
      </c>
    </row>
    <row r="925" customHeight="1" spans="1:10">
      <c r="A925" s="5" t="str">
        <f t="shared" si="0"/>
        <v>Greece-Europe2000</v>
      </c>
      <c r="B925" s="6" t="s">
        <v>141</v>
      </c>
      <c r="C925" s="6" t="s">
        <v>67</v>
      </c>
      <c r="D925" s="7" t="s">
        <v>277</v>
      </c>
      <c r="E925" s="8"/>
      <c r="F925" s="8"/>
      <c r="G925" s="8"/>
      <c r="H925" s="8"/>
      <c r="I925" s="9">
        <v>0.091</v>
      </c>
      <c r="J925" s="9">
        <v>0.54</v>
      </c>
    </row>
    <row r="926" customHeight="1" spans="1:10">
      <c r="A926" s="5" t="str">
        <f t="shared" si="0"/>
        <v>Greece-Europe2001</v>
      </c>
      <c r="B926" s="6" t="s">
        <v>141</v>
      </c>
      <c r="C926" s="6" t="s">
        <v>67</v>
      </c>
      <c r="D926" s="7" t="s">
        <v>278</v>
      </c>
      <c r="E926" s="8"/>
      <c r="F926" s="8"/>
      <c r="G926" s="8"/>
      <c r="H926" s="8"/>
      <c r="I926" s="9">
        <v>0.109</v>
      </c>
      <c r="J926" s="9">
        <v>0.723</v>
      </c>
    </row>
    <row r="927" customHeight="1" spans="1:10">
      <c r="A927" s="5" t="str">
        <f t="shared" si="0"/>
        <v>Greece-Europe2002</v>
      </c>
      <c r="B927" s="6" t="s">
        <v>141</v>
      </c>
      <c r="C927" s="6" t="s">
        <v>67</v>
      </c>
      <c r="D927" s="7" t="s">
        <v>279</v>
      </c>
      <c r="E927" s="8"/>
      <c r="F927" s="8"/>
      <c r="G927" s="8"/>
      <c r="H927" s="8"/>
      <c r="I927" s="9">
        <v>0.147</v>
      </c>
      <c r="J927" s="9">
        <v>0.845</v>
      </c>
    </row>
    <row r="928" customHeight="1" spans="1:10">
      <c r="A928" s="5" t="str">
        <f t="shared" si="0"/>
        <v>Greece-Europe2003</v>
      </c>
      <c r="B928" s="6" t="s">
        <v>141</v>
      </c>
      <c r="C928" s="6" t="s">
        <v>67</v>
      </c>
      <c r="D928" s="7" t="s">
        <v>280</v>
      </c>
      <c r="E928" s="8"/>
      <c r="F928" s="9">
        <v>38</v>
      </c>
      <c r="G928" s="8"/>
      <c r="H928" s="8"/>
      <c r="I928" s="9">
        <v>0.178</v>
      </c>
      <c r="J928" s="9">
        <v>0.81</v>
      </c>
    </row>
    <row r="929" customHeight="1" spans="1:10">
      <c r="A929" s="5" t="str">
        <f t="shared" si="0"/>
        <v>Greece-Europe2004</v>
      </c>
      <c r="B929" s="6" t="s">
        <v>141</v>
      </c>
      <c r="C929" s="6" t="s">
        <v>67</v>
      </c>
      <c r="D929" s="7" t="s">
        <v>281</v>
      </c>
      <c r="E929" s="8"/>
      <c r="F929" s="9">
        <v>38</v>
      </c>
      <c r="G929" s="8"/>
      <c r="H929" s="8"/>
      <c r="I929" s="9">
        <v>0.214</v>
      </c>
      <c r="J929" s="9">
        <v>0.845</v>
      </c>
    </row>
    <row r="930" customHeight="1" spans="1:10">
      <c r="A930" s="5" t="str">
        <f t="shared" si="0"/>
        <v>Greece-Europe2005</v>
      </c>
      <c r="B930" s="6" t="s">
        <v>141</v>
      </c>
      <c r="C930" s="6" t="s">
        <v>67</v>
      </c>
      <c r="D930" s="7" t="s">
        <v>282</v>
      </c>
      <c r="E930" s="9">
        <v>0.54</v>
      </c>
      <c r="F930" s="9">
        <v>38</v>
      </c>
      <c r="G930" s="8"/>
      <c r="H930" s="9">
        <v>264</v>
      </c>
      <c r="I930" s="9">
        <v>0.24</v>
      </c>
      <c r="J930" s="9">
        <v>0.929</v>
      </c>
    </row>
    <row r="931" customHeight="1" spans="1:10">
      <c r="A931" s="5" t="str">
        <f t="shared" si="0"/>
        <v>Greece-Europe2006</v>
      </c>
      <c r="B931" s="6" t="s">
        <v>141</v>
      </c>
      <c r="C931" s="6" t="s">
        <v>67</v>
      </c>
      <c r="D931" s="7" t="s">
        <v>287</v>
      </c>
      <c r="E931" s="9">
        <v>0.495</v>
      </c>
      <c r="F931" s="9">
        <v>38</v>
      </c>
      <c r="G931" s="8"/>
      <c r="H931" s="9">
        <v>264</v>
      </c>
      <c r="I931" s="9">
        <v>0.323</v>
      </c>
      <c r="J931" s="9">
        <v>0.993</v>
      </c>
    </row>
    <row r="932" customHeight="1" spans="1:10">
      <c r="A932" s="5" t="str">
        <f t="shared" si="0"/>
        <v>Greece-Europe2007</v>
      </c>
      <c r="B932" s="6" t="s">
        <v>141</v>
      </c>
      <c r="C932" s="6" t="s">
        <v>67</v>
      </c>
      <c r="D932" s="7" t="s">
        <v>289</v>
      </c>
      <c r="E932" s="9">
        <v>0.489</v>
      </c>
      <c r="F932" s="9">
        <v>38</v>
      </c>
      <c r="G932" s="8"/>
      <c r="H932" s="9">
        <v>264</v>
      </c>
      <c r="I932" s="9">
        <v>0.359</v>
      </c>
      <c r="J932" s="9">
        <v>1.111</v>
      </c>
    </row>
    <row r="933" customHeight="1" spans="1:10">
      <c r="A933" s="5" t="str">
        <f t="shared" si="0"/>
        <v>Greece-Europe2008</v>
      </c>
      <c r="B933" s="6" t="s">
        <v>141</v>
      </c>
      <c r="C933" s="6" t="s">
        <v>67</v>
      </c>
      <c r="D933" s="7" t="s">
        <v>283</v>
      </c>
      <c r="E933" s="9">
        <v>0.467</v>
      </c>
      <c r="F933" s="9">
        <v>19</v>
      </c>
      <c r="G933" s="8"/>
      <c r="H933" s="9">
        <v>224</v>
      </c>
      <c r="I933" s="9">
        <v>0.382</v>
      </c>
      <c r="J933" s="9">
        <v>1.245</v>
      </c>
    </row>
    <row r="934" customHeight="1" spans="1:10">
      <c r="A934" s="5" t="str">
        <f t="shared" si="0"/>
        <v>Greece-Europe2009</v>
      </c>
      <c r="B934" s="6" t="s">
        <v>141</v>
      </c>
      <c r="C934" s="6" t="s">
        <v>67</v>
      </c>
      <c r="D934" s="7" t="s">
        <v>284</v>
      </c>
      <c r="E934" s="9">
        <v>0.467</v>
      </c>
      <c r="F934" s="9">
        <v>19</v>
      </c>
      <c r="G934" s="8"/>
      <c r="H934" s="9">
        <v>224</v>
      </c>
      <c r="I934" s="9">
        <v>0.424</v>
      </c>
      <c r="J934" s="9">
        <v>1.198</v>
      </c>
    </row>
    <row r="935" customHeight="1" spans="1:10">
      <c r="A935" s="5" t="str">
        <f t="shared" si="0"/>
        <v>Greece-Europe2010</v>
      </c>
      <c r="B935" s="6" t="s">
        <v>141</v>
      </c>
      <c r="C935" s="6" t="s">
        <v>67</v>
      </c>
      <c r="D935" s="7" t="s">
        <v>288</v>
      </c>
      <c r="E935" s="9">
        <v>0.467</v>
      </c>
      <c r="F935" s="9">
        <v>19</v>
      </c>
      <c r="G935" s="8"/>
      <c r="H935" s="9">
        <v>224</v>
      </c>
      <c r="I935" s="9">
        <v>0.444</v>
      </c>
      <c r="J935" s="9">
        <v>1.106</v>
      </c>
    </row>
    <row r="936" customHeight="1" spans="1:10">
      <c r="A936" s="5" t="str">
        <f t="shared" si="0"/>
        <v>Greece-Europe2011</v>
      </c>
      <c r="B936" s="6" t="s">
        <v>141</v>
      </c>
      <c r="C936" s="6" t="s">
        <v>67</v>
      </c>
      <c r="D936" s="7" t="s">
        <v>285</v>
      </c>
      <c r="E936" s="9">
        <v>0.459</v>
      </c>
      <c r="F936" s="9">
        <v>11</v>
      </c>
      <c r="G936" s="8"/>
      <c r="H936" s="9">
        <v>224</v>
      </c>
      <c r="I936" s="9">
        <v>0.516</v>
      </c>
      <c r="J936" s="9">
        <v>1.091</v>
      </c>
    </row>
    <row r="937" customHeight="1" spans="1:10">
      <c r="A937" s="5" t="str">
        <f t="shared" si="0"/>
        <v>Greece-Europe2012</v>
      </c>
      <c r="B937" s="6" t="s">
        <v>141</v>
      </c>
      <c r="C937" s="6" t="s">
        <v>67</v>
      </c>
      <c r="D937" s="7" t="s">
        <v>286</v>
      </c>
      <c r="E937" s="9">
        <v>0.441</v>
      </c>
      <c r="F937" s="9">
        <v>12</v>
      </c>
      <c r="G937" s="9">
        <v>89</v>
      </c>
      <c r="H937" s="9">
        <v>202</v>
      </c>
      <c r="I937" s="9">
        <v>0.551</v>
      </c>
      <c r="J937" s="9">
        <v>1.201</v>
      </c>
    </row>
    <row r="938" customHeight="1" spans="1:10">
      <c r="A938" s="5" t="str">
        <f t="shared" si="0"/>
        <v>Greenland-The Americas2000</v>
      </c>
      <c r="B938" s="6" t="s">
        <v>142</v>
      </c>
      <c r="C938" s="6" t="s">
        <v>75</v>
      </c>
      <c r="D938" s="7" t="s">
        <v>277</v>
      </c>
      <c r="E938" s="8"/>
      <c r="F938" s="8"/>
      <c r="G938" s="8"/>
      <c r="H938" s="8"/>
      <c r="I938" s="9">
        <v>0.317</v>
      </c>
      <c r="J938" s="9">
        <v>0.269</v>
      </c>
    </row>
    <row r="939" customHeight="1" spans="1:10">
      <c r="A939" s="5" t="str">
        <f t="shared" si="0"/>
        <v>Greenland-The Americas2001</v>
      </c>
      <c r="B939" s="6" t="s">
        <v>142</v>
      </c>
      <c r="C939" s="6" t="s">
        <v>75</v>
      </c>
      <c r="D939" s="7" t="s">
        <v>278</v>
      </c>
      <c r="E939" s="8"/>
      <c r="F939" s="8"/>
      <c r="G939" s="8"/>
      <c r="H939" s="8"/>
      <c r="I939" s="9">
        <v>0.355</v>
      </c>
      <c r="J939" s="9">
        <v>0.282</v>
      </c>
    </row>
    <row r="940" customHeight="1" spans="1:10">
      <c r="A940" s="5" t="str">
        <f t="shared" si="0"/>
        <v>Greenland-The Americas2002</v>
      </c>
      <c r="B940" s="6" t="s">
        <v>142</v>
      </c>
      <c r="C940" s="6" t="s">
        <v>75</v>
      </c>
      <c r="D940" s="7" t="s">
        <v>279</v>
      </c>
      <c r="E940" s="8"/>
      <c r="F940" s="8"/>
      <c r="G940" s="8"/>
      <c r="H940" s="8"/>
      <c r="I940" s="9">
        <v>0.442</v>
      </c>
      <c r="J940" s="9">
        <v>0.352</v>
      </c>
    </row>
    <row r="941" customHeight="1" spans="1:10">
      <c r="A941" s="5" t="str">
        <f t="shared" si="0"/>
        <v>Greenland-The Americas2003</v>
      </c>
      <c r="B941" s="6" t="s">
        <v>142</v>
      </c>
      <c r="C941" s="6" t="s">
        <v>75</v>
      </c>
      <c r="D941" s="7" t="s">
        <v>280</v>
      </c>
      <c r="E941" s="8"/>
      <c r="F941" s="8"/>
      <c r="G941" s="8"/>
      <c r="H941" s="8"/>
      <c r="I941" s="9">
        <v>0.545</v>
      </c>
      <c r="J941" s="9">
        <v>0.524</v>
      </c>
    </row>
    <row r="942" customHeight="1" spans="1:10">
      <c r="A942" s="5" t="str">
        <f t="shared" si="0"/>
        <v>Greenland-The Americas2004</v>
      </c>
      <c r="B942" s="6" t="s">
        <v>142</v>
      </c>
      <c r="C942" s="6" t="s">
        <v>75</v>
      </c>
      <c r="D942" s="7" t="s">
        <v>281</v>
      </c>
      <c r="E942" s="8"/>
      <c r="F942" s="8"/>
      <c r="G942" s="8"/>
      <c r="H942" s="8"/>
      <c r="I942" s="9">
        <v>0.561</v>
      </c>
      <c r="J942" s="9">
        <v>0.686</v>
      </c>
    </row>
    <row r="943" customHeight="1" spans="1:10">
      <c r="A943" s="5" t="str">
        <f t="shared" si="0"/>
        <v>Greenland-The Americas2005</v>
      </c>
      <c r="B943" s="6" t="s">
        <v>142</v>
      </c>
      <c r="C943" s="6" t="s">
        <v>75</v>
      </c>
      <c r="D943" s="7" t="s">
        <v>282</v>
      </c>
      <c r="E943" s="8"/>
      <c r="F943" s="8"/>
      <c r="G943" s="8"/>
      <c r="H943" s="8"/>
      <c r="I943" s="9">
        <v>0.577</v>
      </c>
      <c r="J943" s="9">
        <v>0.816</v>
      </c>
    </row>
    <row r="944" customHeight="1" spans="1:10">
      <c r="A944" s="5" t="str">
        <f t="shared" si="0"/>
        <v>Greenland-The Americas2006</v>
      </c>
      <c r="B944" s="6" t="s">
        <v>142</v>
      </c>
      <c r="C944" s="6" t="s">
        <v>75</v>
      </c>
      <c r="D944" s="7" t="s">
        <v>287</v>
      </c>
      <c r="E944" s="8"/>
      <c r="F944" s="8"/>
      <c r="G944" s="8"/>
      <c r="H944" s="8"/>
      <c r="I944" s="9">
        <v>0.594</v>
      </c>
      <c r="J944" s="9">
        <v>0.947</v>
      </c>
    </row>
    <row r="945" customHeight="1" spans="1:10">
      <c r="A945" s="5" t="str">
        <f t="shared" si="0"/>
        <v>Greenland-The Americas2007</v>
      </c>
      <c r="B945" s="6" t="s">
        <v>142</v>
      </c>
      <c r="C945" s="6" t="s">
        <v>75</v>
      </c>
      <c r="D945" s="7" t="s">
        <v>289</v>
      </c>
      <c r="E945" s="8"/>
      <c r="F945" s="8"/>
      <c r="G945" s="8"/>
      <c r="H945" s="8"/>
      <c r="I945" s="9">
        <v>0.611</v>
      </c>
      <c r="J945" s="9">
        <v>1.169</v>
      </c>
    </row>
    <row r="946" customHeight="1" spans="1:10">
      <c r="A946" s="5" t="str">
        <f t="shared" si="0"/>
        <v>Greenland-The Americas2008</v>
      </c>
      <c r="B946" s="6" t="s">
        <v>142</v>
      </c>
      <c r="C946" s="6" t="s">
        <v>75</v>
      </c>
      <c r="D946" s="7" t="s">
        <v>283</v>
      </c>
      <c r="E946" s="8"/>
      <c r="F946" s="8"/>
      <c r="G946" s="8"/>
      <c r="H946" s="8"/>
      <c r="I946" s="9">
        <v>0.628</v>
      </c>
      <c r="J946" s="9">
        <v>0.985</v>
      </c>
    </row>
    <row r="947" customHeight="1" spans="1:10">
      <c r="A947" s="5" t="str">
        <f t="shared" si="0"/>
        <v>Greenland-The Americas2009</v>
      </c>
      <c r="B947" s="6" t="s">
        <v>142</v>
      </c>
      <c r="C947" s="6" t="s">
        <v>75</v>
      </c>
      <c r="D947" s="7" t="s">
        <v>284</v>
      </c>
      <c r="E947" s="8"/>
      <c r="F947" s="8"/>
      <c r="G947" s="8"/>
      <c r="H947" s="8"/>
      <c r="I947" s="9">
        <v>0.628</v>
      </c>
      <c r="J947" s="9">
        <v>0.945</v>
      </c>
    </row>
    <row r="948" customHeight="1" spans="1:10">
      <c r="A948" s="5" t="str">
        <f t="shared" si="0"/>
        <v>Greenland-The Americas2010</v>
      </c>
      <c r="B948" s="6" t="s">
        <v>142</v>
      </c>
      <c r="C948" s="6" t="s">
        <v>75</v>
      </c>
      <c r="D948" s="7" t="s">
        <v>288</v>
      </c>
      <c r="E948" s="8"/>
      <c r="F948" s="8"/>
      <c r="G948" s="8"/>
      <c r="H948" s="8"/>
      <c r="I948" s="9">
        <v>0.63</v>
      </c>
      <c r="J948" s="9">
        <v>1.014</v>
      </c>
    </row>
    <row r="949" customHeight="1" spans="1:10">
      <c r="A949" s="5" t="str">
        <f t="shared" si="0"/>
        <v>Greenland-The Americas2011</v>
      </c>
      <c r="B949" s="6" t="s">
        <v>142</v>
      </c>
      <c r="C949" s="6" t="s">
        <v>75</v>
      </c>
      <c r="D949" s="7" t="s">
        <v>285</v>
      </c>
      <c r="E949" s="8"/>
      <c r="F949" s="8"/>
      <c r="G949" s="8"/>
      <c r="H949" s="8"/>
      <c r="I949" s="9">
        <v>0.64</v>
      </c>
      <c r="J949" s="9">
        <v>1.037</v>
      </c>
    </row>
    <row r="950" customHeight="1" spans="1:10">
      <c r="A950" s="5" t="str">
        <f t="shared" si="0"/>
        <v>Greenland-The Americas2012</v>
      </c>
      <c r="B950" s="6" t="s">
        <v>142</v>
      </c>
      <c r="C950" s="6" t="s">
        <v>75</v>
      </c>
      <c r="D950" s="7" t="s">
        <v>286</v>
      </c>
      <c r="E950" s="8"/>
      <c r="F950" s="8"/>
      <c r="G950" s="8"/>
      <c r="H950" s="8"/>
      <c r="I950" s="9">
        <v>0.649</v>
      </c>
      <c r="J950" s="9">
        <v>1.047</v>
      </c>
    </row>
    <row r="951" customHeight="1" spans="1:10">
      <c r="A951" s="5" t="str">
        <f t="shared" si="0"/>
        <v>Grenada-The Americas2000</v>
      </c>
      <c r="B951" s="6" t="s">
        <v>143</v>
      </c>
      <c r="C951" s="6" t="s">
        <v>75</v>
      </c>
      <c r="D951" s="7" t="s">
        <v>277</v>
      </c>
      <c r="E951" s="8"/>
      <c r="F951" s="8"/>
      <c r="G951" s="8"/>
      <c r="H951" s="8"/>
      <c r="I951" s="9">
        <v>0.041</v>
      </c>
      <c r="J951" s="9">
        <v>0.042</v>
      </c>
    </row>
    <row r="952" customHeight="1" spans="1:10">
      <c r="A952" s="5" t="str">
        <f t="shared" si="0"/>
        <v>Grenada-The Americas2001</v>
      </c>
      <c r="B952" s="6" t="s">
        <v>143</v>
      </c>
      <c r="C952" s="6" t="s">
        <v>75</v>
      </c>
      <c r="D952" s="7" t="s">
        <v>278</v>
      </c>
      <c r="E952" s="8"/>
      <c r="F952" s="8"/>
      <c r="G952" s="8"/>
      <c r="H952" s="8"/>
      <c r="I952" s="9">
        <v>0.051</v>
      </c>
      <c r="J952" s="9">
        <v>0.063</v>
      </c>
    </row>
    <row r="953" customHeight="1" spans="1:10">
      <c r="A953" s="5" t="str">
        <f t="shared" si="0"/>
        <v>Grenada-The Americas2002</v>
      </c>
      <c r="B953" s="6" t="s">
        <v>143</v>
      </c>
      <c r="C953" s="6" t="s">
        <v>75</v>
      </c>
      <c r="D953" s="7" t="s">
        <v>279</v>
      </c>
      <c r="E953" s="8"/>
      <c r="F953" s="8"/>
      <c r="G953" s="8"/>
      <c r="H953" s="8"/>
      <c r="I953" s="9">
        <v>0.148</v>
      </c>
      <c r="J953" s="9">
        <v>0.074</v>
      </c>
    </row>
    <row r="954" customHeight="1" spans="1:10">
      <c r="A954" s="5" t="str">
        <f t="shared" si="0"/>
        <v>Grenada-The Americas2003</v>
      </c>
      <c r="B954" s="6" t="s">
        <v>143</v>
      </c>
      <c r="C954" s="6" t="s">
        <v>75</v>
      </c>
      <c r="D954" s="7" t="s">
        <v>280</v>
      </c>
      <c r="E954" s="8"/>
      <c r="F954" s="8"/>
      <c r="G954" s="8"/>
      <c r="H954" s="8"/>
      <c r="I954" s="9">
        <v>0.186</v>
      </c>
      <c r="J954" s="9">
        <v>0.413</v>
      </c>
    </row>
    <row r="955" customHeight="1" spans="1:10">
      <c r="A955" s="5" t="str">
        <f t="shared" si="0"/>
        <v>Grenada-The Americas2004</v>
      </c>
      <c r="B955" s="6" t="s">
        <v>143</v>
      </c>
      <c r="C955" s="6" t="s">
        <v>75</v>
      </c>
      <c r="D955" s="7" t="s">
        <v>281</v>
      </c>
      <c r="E955" s="8"/>
      <c r="F955" s="8"/>
      <c r="G955" s="8"/>
      <c r="H955" s="8"/>
      <c r="I955" s="9">
        <v>0.196</v>
      </c>
      <c r="J955" s="9">
        <v>0.422</v>
      </c>
    </row>
    <row r="956" customHeight="1" spans="1:10">
      <c r="A956" s="5" t="str">
        <f t="shared" si="0"/>
        <v>Grenada-The Americas2005</v>
      </c>
      <c r="B956" s="6" t="s">
        <v>143</v>
      </c>
      <c r="C956" s="6" t="s">
        <v>75</v>
      </c>
      <c r="D956" s="7" t="s">
        <v>282</v>
      </c>
      <c r="E956" s="9">
        <v>0.453</v>
      </c>
      <c r="F956" s="9">
        <v>20</v>
      </c>
      <c r="G956" s="8"/>
      <c r="H956" s="9">
        <v>140</v>
      </c>
      <c r="I956" s="9">
        <v>0.205</v>
      </c>
      <c r="J956" s="9">
        <v>0.455</v>
      </c>
    </row>
    <row r="957" customHeight="1" spans="1:10">
      <c r="A957" s="5" t="str">
        <f t="shared" si="0"/>
        <v>Grenada-The Americas2006</v>
      </c>
      <c r="B957" s="6" t="s">
        <v>143</v>
      </c>
      <c r="C957" s="6" t="s">
        <v>75</v>
      </c>
      <c r="D957" s="7" t="s">
        <v>287</v>
      </c>
      <c r="E957" s="9">
        <v>0.453</v>
      </c>
      <c r="F957" s="9">
        <v>20</v>
      </c>
      <c r="G957" s="8"/>
      <c r="H957" s="9">
        <v>140</v>
      </c>
      <c r="I957" s="9">
        <v>0.214</v>
      </c>
      <c r="J957" s="9">
        <v>0.447</v>
      </c>
    </row>
    <row r="958" customHeight="1" spans="1:10">
      <c r="A958" s="5" t="str">
        <f t="shared" si="0"/>
        <v>Grenada-The Americas2007</v>
      </c>
      <c r="B958" s="6" t="s">
        <v>143</v>
      </c>
      <c r="C958" s="6" t="s">
        <v>75</v>
      </c>
      <c r="D958" s="7" t="s">
        <v>289</v>
      </c>
      <c r="E958" s="9">
        <v>0.453</v>
      </c>
      <c r="F958" s="9">
        <v>20</v>
      </c>
      <c r="G958" s="8"/>
      <c r="H958" s="9">
        <v>140</v>
      </c>
      <c r="I958" s="9">
        <v>0.223</v>
      </c>
      <c r="J958" s="9">
        <v>0.496</v>
      </c>
    </row>
    <row r="959" customHeight="1" spans="1:10">
      <c r="A959" s="5" t="str">
        <f t="shared" si="0"/>
        <v>Grenada-The Americas2008</v>
      </c>
      <c r="B959" s="6" t="s">
        <v>143</v>
      </c>
      <c r="C959" s="6" t="s">
        <v>75</v>
      </c>
      <c r="D959" s="7" t="s">
        <v>283</v>
      </c>
      <c r="E959" s="9">
        <v>0.453</v>
      </c>
      <c r="F959" s="9">
        <v>20</v>
      </c>
      <c r="G959" s="8"/>
      <c r="H959" s="9">
        <v>140</v>
      </c>
      <c r="I959" s="9">
        <v>0.232</v>
      </c>
      <c r="J959" s="9">
        <v>0.578</v>
      </c>
    </row>
    <row r="960" customHeight="1" spans="1:10">
      <c r="A960" s="5" t="str">
        <f t="shared" si="0"/>
        <v>Grenada-The Americas2009</v>
      </c>
      <c r="B960" s="6" t="s">
        <v>143</v>
      </c>
      <c r="C960" s="6" t="s">
        <v>75</v>
      </c>
      <c r="D960" s="7" t="s">
        <v>284</v>
      </c>
      <c r="E960" s="9">
        <v>0.453</v>
      </c>
      <c r="F960" s="9">
        <v>20</v>
      </c>
      <c r="G960" s="8"/>
      <c r="H960" s="9">
        <v>140</v>
      </c>
      <c r="I960" s="9">
        <v>0.241</v>
      </c>
      <c r="J960" s="9">
        <v>1.097</v>
      </c>
    </row>
    <row r="961" customHeight="1" spans="1:10">
      <c r="A961" s="5" t="str">
        <f t="shared" si="0"/>
        <v>Grenada-The Americas2010</v>
      </c>
      <c r="B961" s="6" t="s">
        <v>143</v>
      </c>
      <c r="C961" s="6" t="s">
        <v>75</v>
      </c>
      <c r="D961" s="7" t="s">
        <v>288</v>
      </c>
      <c r="E961" s="9">
        <v>0.453</v>
      </c>
      <c r="F961" s="9">
        <v>15</v>
      </c>
      <c r="G961" s="8"/>
      <c r="H961" s="9">
        <v>140</v>
      </c>
      <c r="I961" s="9">
        <v>0.27</v>
      </c>
      <c r="J961" s="9">
        <v>1.165</v>
      </c>
    </row>
    <row r="962" customHeight="1" spans="1:10">
      <c r="A962" s="5" t="str">
        <f t="shared" si="0"/>
        <v>Grenada-The Americas2011</v>
      </c>
      <c r="B962" s="6" t="s">
        <v>143</v>
      </c>
      <c r="C962" s="6" t="s">
        <v>75</v>
      </c>
      <c r="D962" s="7" t="s">
        <v>285</v>
      </c>
      <c r="E962" s="9">
        <v>0.453</v>
      </c>
      <c r="F962" s="9">
        <v>15</v>
      </c>
      <c r="G962" s="8"/>
      <c r="H962" s="9">
        <v>140</v>
      </c>
      <c r="I962" s="9">
        <v>0.3</v>
      </c>
      <c r="J962" s="9">
        <v>1.15</v>
      </c>
    </row>
    <row r="963" customHeight="1" spans="1:10">
      <c r="A963" s="5" t="str">
        <f t="shared" si="0"/>
        <v>Grenada-The Americas2012</v>
      </c>
      <c r="B963" s="6" t="s">
        <v>143</v>
      </c>
      <c r="C963" s="6" t="s">
        <v>75</v>
      </c>
      <c r="D963" s="7" t="s">
        <v>286</v>
      </c>
      <c r="E963" s="9">
        <v>0.453</v>
      </c>
      <c r="F963" s="9">
        <v>15</v>
      </c>
      <c r="G963" s="9">
        <v>102</v>
      </c>
      <c r="H963" s="9">
        <v>140</v>
      </c>
      <c r="I963" s="9">
        <v>0.32</v>
      </c>
      <c r="J963" s="9">
        <v>1.232</v>
      </c>
    </row>
    <row r="964" customHeight="1" spans="1:10">
      <c r="A964" s="5" t="str">
        <f t="shared" si="0"/>
        <v>Guam-Oceania2000</v>
      </c>
      <c r="B964" s="6" t="s">
        <v>144</v>
      </c>
      <c r="C964" s="6" t="s">
        <v>71</v>
      </c>
      <c r="D964" s="7" t="s">
        <v>277</v>
      </c>
      <c r="E964" s="8"/>
      <c r="F964" s="8"/>
      <c r="G964" s="8"/>
      <c r="H964" s="8"/>
      <c r="I964" s="9">
        <v>0.161</v>
      </c>
      <c r="J964" s="9">
        <v>0.175</v>
      </c>
    </row>
    <row r="965" customHeight="1" spans="1:10">
      <c r="A965" s="5" t="str">
        <f t="shared" si="0"/>
        <v>Guam-Oceania2001</v>
      </c>
      <c r="B965" s="6" t="s">
        <v>144</v>
      </c>
      <c r="C965" s="6" t="s">
        <v>71</v>
      </c>
      <c r="D965" s="7" t="s">
        <v>278</v>
      </c>
      <c r="E965" s="8"/>
      <c r="F965" s="8"/>
      <c r="G965" s="8"/>
      <c r="H965" s="8"/>
      <c r="I965" s="9">
        <v>0.254</v>
      </c>
      <c r="J965" s="9">
        <v>0.208</v>
      </c>
    </row>
    <row r="966" customHeight="1" spans="1:10">
      <c r="A966" s="5" t="str">
        <f t="shared" si="0"/>
        <v>Guam-Oceania2002</v>
      </c>
      <c r="B966" s="6" t="s">
        <v>144</v>
      </c>
      <c r="C966" s="6" t="s">
        <v>71</v>
      </c>
      <c r="D966" s="7" t="s">
        <v>279</v>
      </c>
      <c r="E966" s="8"/>
      <c r="F966" s="8"/>
      <c r="G966" s="8"/>
      <c r="H966" s="8"/>
      <c r="I966" s="9">
        <v>0.312</v>
      </c>
      <c r="J966" s="9">
        <v>0.448</v>
      </c>
    </row>
    <row r="967" customHeight="1" spans="1:10">
      <c r="A967" s="5" t="str">
        <f t="shared" si="0"/>
        <v>Guam-Oceania2003</v>
      </c>
      <c r="B967" s="6" t="s">
        <v>144</v>
      </c>
      <c r="C967" s="6" t="s">
        <v>71</v>
      </c>
      <c r="D967" s="7" t="s">
        <v>280</v>
      </c>
      <c r="E967" s="8"/>
      <c r="F967" s="8"/>
      <c r="G967" s="8"/>
      <c r="H967" s="8"/>
      <c r="I967" s="9">
        <v>0.337</v>
      </c>
      <c r="J967" s="9">
        <v>0.506</v>
      </c>
    </row>
    <row r="968" customHeight="1" spans="1:10">
      <c r="A968" s="5" t="str">
        <f t="shared" si="0"/>
        <v>Guam-Oceania2004</v>
      </c>
      <c r="B968" s="6" t="s">
        <v>144</v>
      </c>
      <c r="C968" s="6" t="s">
        <v>71</v>
      </c>
      <c r="D968" s="7" t="s">
        <v>281</v>
      </c>
      <c r="E968" s="8"/>
      <c r="F968" s="8"/>
      <c r="G968" s="8"/>
      <c r="H968" s="8"/>
      <c r="I968" s="9">
        <v>0.362</v>
      </c>
      <c r="J968" s="9">
        <v>0.619</v>
      </c>
    </row>
    <row r="969" customHeight="1" spans="1:10">
      <c r="A969" s="5" t="str">
        <f t="shared" si="0"/>
        <v>Guam-Oceania2005</v>
      </c>
      <c r="B969" s="6" t="s">
        <v>144</v>
      </c>
      <c r="C969" s="6" t="s">
        <v>71</v>
      </c>
      <c r="D969" s="7" t="s">
        <v>282</v>
      </c>
      <c r="E969" s="8"/>
      <c r="F969" s="8"/>
      <c r="G969" s="8"/>
      <c r="H969" s="8"/>
      <c r="I969" s="9">
        <v>0.386</v>
      </c>
      <c r="J969" s="8"/>
    </row>
    <row r="970" customHeight="1" spans="1:10">
      <c r="A970" s="5" t="str">
        <f t="shared" si="0"/>
        <v>Guam-Oceania2006</v>
      </c>
      <c r="B970" s="6" t="s">
        <v>144</v>
      </c>
      <c r="C970" s="6" t="s">
        <v>71</v>
      </c>
      <c r="D970" s="7" t="s">
        <v>287</v>
      </c>
      <c r="E970" s="8"/>
      <c r="F970" s="8"/>
      <c r="G970" s="8"/>
      <c r="H970" s="8"/>
      <c r="I970" s="9">
        <v>0.439</v>
      </c>
      <c r="J970" s="8"/>
    </row>
    <row r="971" customHeight="1" spans="1:10">
      <c r="A971" s="5" t="str">
        <f t="shared" si="0"/>
        <v>Guam-Oceania2007</v>
      </c>
      <c r="B971" s="6" t="s">
        <v>144</v>
      </c>
      <c r="C971" s="6" t="s">
        <v>71</v>
      </c>
      <c r="D971" s="7" t="s">
        <v>289</v>
      </c>
      <c r="E971" s="8"/>
      <c r="F971" s="8"/>
      <c r="G971" s="8"/>
      <c r="H971" s="8"/>
      <c r="I971" s="9">
        <v>0.462</v>
      </c>
      <c r="J971" s="8"/>
    </row>
    <row r="972" customHeight="1" spans="1:10">
      <c r="A972" s="5" t="str">
        <f t="shared" si="0"/>
        <v>Guam-Oceania2008</v>
      </c>
      <c r="B972" s="6" t="s">
        <v>144</v>
      </c>
      <c r="C972" s="6" t="s">
        <v>71</v>
      </c>
      <c r="D972" s="7" t="s">
        <v>283</v>
      </c>
      <c r="E972" s="8"/>
      <c r="F972" s="8"/>
      <c r="G972" s="8"/>
      <c r="H972" s="8"/>
      <c r="I972" s="9">
        <v>0.484</v>
      </c>
      <c r="J972" s="8"/>
    </row>
    <row r="973" customHeight="1" spans="1:10">
      <c r="A973" s="5" t="str">
        <f t="shared" si="0"/>
        <v>Guam-Oceania2009</v>
      </c>
      <c r="B973" s="6" t="s">
        <v>144</v>
      </c>
      <c r="C973" s="6" t="s">
        <v>71</v>
      </c>
      <c r="D973" s="7" t="s">
        <v>284</v>
      </c>
      <c r="E973" s="8"/>
      <c r="F973" s="8"/>
      <c r="G973" s="8"/>
      <c r="H973" s="8"/>
      <c r="I973" s="9">
        <v>0.506</v>
      </c>
      <c r="J973" s="8"/>
    </row>
    <row r="974" customHeight="1" spans="1:10">
      <c r="A974" s="5" t="str">
        <f t="shared" si="0"/>
        <v>Guam-Oceania2010</v>
      </c>
      <c r="B974" s="6" t="s">
        <v>144</v>
      </c>
      <c r="C974" s="6" t="s">
        <v>71</v>
      </c>
      <c r="D974" s="7" t="s">
        <v>288</v>
      </c>
      <c r="E974" s="8"/>
      <c r="F974" s="8"/>
      <c r="G974" s="8"/>
      <c r="H974" s="8"/>
      <c r="I974" s="9">
        <v>0.54</v>
      </c>
      <c r="J974" s="8"/>
    </row>
    <row r="975" customHeight="1" spans="1:10">
      <c r="A975" s="5" t="str">
        <f t="shared" si="0"/>
        <v>Guam-Oceania2011</v>
      </c>
      <c r="B975" s="6" t="s">
        <v>144</v>
      </c>
      <c r="C975" s="6" t="s">
        <v>71</v>
      </c>
      <c r="D975" s="7" t="s">
        <v>285</v>
      </c>
      <c r="E975" s="8"/>
      <c r="F975" s="8"/>
      <c r="G975" s="8"/>
      <c r="H975" s="8"/>
      <c r="I975" s="9">
        <v>0.577</v>
      </c>
      <c r="J975" s="8"/>
    </row>
    <row r="976" customHeight="1" spans="1:10">
      <c r="A976" s="5" t="str">
        <f t="shared" si="0"/>
        <v>Guam-Oceania2012</v>
      </c>
      <c r="B976" s="6" t="s">
        <v>144</v>
      </c>
      <c r="C976" s="6" t="s">
        <v>71</v>
      </c>
      <c r="D976" s="7" t="s">
        <v>286</v>
      </c>
      <c r="E976" s="8"/>
      <c r="F976" s="8"/>
      <c r="G976" s="8"/>
      <c r="H976" s="8"/>
      <c r="I976" s="9">
        <v>0.615</v>
      </c>
      <c r="J976" s="8"/>
    </row>
    <row r="977" customHeight="1" spans="1:10">
      <c r="A977" s="5" t="str">
        <f t="shared" si="0"/>
        <v>Guatemala-The Americas2000</v>
      </c>
      <c r="B977" s="6" t="s">
        <v>145</v>
      </c>
      <c r="C977" s="6" t="s">
        <v>75</v>
      </c>
      <c r="D977" s="7" t="s">
        <v>277</v>
      </c>
      <c r="E977" s="8"/>
      <c r="F977" s="8"/>
      <c r="G977" s="8"/>
      <c r="H977" s="8"/>
      <c r="I977" s="9">
        <v>0.007</v>
      </c>
      <c r="J977" s="9">
        <v>0.076</v>
      </c>
    </row>
    <row r="978" customHeight="1" spans="1:10">
      <c r="A978" s="5" t="str">
        <f t="shared" si="0"/>
        <v>Guatemala-The Americas2001</v>
      </c>
      <c r="B978" s="6" t="s">
        <v>145</v>
      </c>
      <c r="C978" s="6" t="s">
        <v>75</v>
      </c>
      <c r="D978" s="7" t="s">
        <v>278</v>
      </c>
      <c r="E978" s="8"/>
      <c r="F978" s="8"/>
      <c r="G978" s="8"/>
      <c r="H978" s="8"/>
      <c r="I978" s="9">
        <v>0.017</v>
      </c>
      <c r="J978" s="9">
        <v>0.1</v>
      </c>
    </row>
    <row r="979" customHeight="1" spans="1:10">
      <c r="A979" s="5" t="str">
        <f t="shared" si="0"/>
        <v>Guatemala-The Americas2002</v>
      </c>
      <c r="B979" s="6" t="s">
        <v>145</v>
      </c>
      <c r="C979" s="6" t="s">
        <v>75</v>
      </c>
      <c r="D979" s="7" t="s">
        <v>279</v>
      </c>
      <c r="E979" s="8"/>
      <c r="F979" s="8"/>
      <c r="G979" s="8"/>
      <c r="H979" s="8"/>
      <c r="I979" s="9">
        <v>0.034</v>
      </c>
      <c r="J979" s="9">
        <v>0.134</v>
      </c>
    </row>
    <row r="980" customHeight="1" spans="1:10">
      <c r="A980" s="5" t="str">
        <f t="shared" si="0"/>
        <v>Guatemala-The Americas2003</v>
      </c>
      <c r="B980" s="6" t="s">
        <v>145</v>
      </c>
      <c r="C980" s="6" t="s">
        <v>75</v>
      </c>
      <c r="D980" s="7" t="s">
        <v>280</v>
      </c>
      <c r="E980" s="8"/>
      <c r="F980" s="9">
        <v>39</v>
      </c>
      <c r="G980" s="8"/>
      <c r="H980" s="8"/>
      <c r="I980" s="9">
        <v>0.045</v>
      </c>
      <c r="J980" s="9">
        <v>0.169</v>
      </c>
    </row>
    <row r="981" customHeight="1" spans="1:10">
      <c r="A981" s="5" t="str">
        <f t="shared" si="0"/>
        <v>Guatemala-The Americas2004</v>
      </c>
      <c r="B981" s="6" t="s">
        <v>145</v>
      </c>
      <c r="C981" s="6" t="s">
        <v>75</v>
      </c>
      <c r="D981" s="7" t="s">
        <v>281</v>
      </c>
      <c r="E981" s="8"/>
      <c r="F981" s="9">
        <v>39</v>
      </c>
      <c r="G981" s="8"/>
      <c r="H981" s="8"/>
      <c r="I981" s="9">
        <v>0.051</v>
      </c>
      <c r="J981" s="9">
        <v>0.256</v>
      </c>
    </row>
    <row r="982" customHeight="1" spans="1:10">
      <c r="A982" s="5" t="str">
        <f t="shared" si="0"/>
        <v>Guatemala-The Americas2005</v>
      </c>
      <c r="B982" s="6" t="s">
        <v>145</v>
      </c>
      <c r="C982" s="6" t="s">
        <v>75</v>
      </c>
      <c r="D982" s="7" t="s">
        <v>282</v>
      </c>
      <c r="E982" s="9">
        <v>0.387</v>
      </c>
      <c r="F982" s="9">
        <v>39</v>
      </c>
      <c r="G982" s="8"/>
      <c r="H982" s="9">
        <v>344</v>
      </c>
      <c r="I982" s="9">
        <v>0.057</v>
      </c>
      <c r="J982" s="9">
        <v>0.356</v>
      </c>
    </row>
    <row r="983" customHeight="1" spans="1:10">
      <c r="A983" s="5" t="str">
        <f t="shared" si="0"/>
        <v>Guatemala-The Americas2006</v>
      </c>
      <c r="B983" s="6" t="s">
        <v>145</v>
      </c>
      <c r="C983" s="6" t="s">
        <v>75</v>
      </c>
      <c r="D983" s="7" t="s">
        <v>287</v>
      </c>
      <c r="E983" s="9">
        <v>0.387</v>
      </c>
      <c r="F983" s="9">
        <v>30</v>
      </c>
      <c r="G983" s="8"/>
      <c r="H983" s="9">
        <v>344</v>
      </c>
      <c r="I983" s="9">
        <v>0.065</v>
      </c>
      <c r="J983" s="9">
        <v>0.552</v>
      </c>
    </row>
    <row r="984" customHeight="1" spans="1:10">
      <c r="A984" s="5" t="str">
        <f t="shared" si="0"/>
        <v>Guatemala-The Americas2007</v>
      </c>
      <c r="B984" s="6" t="s">
        <v>145</v>
      </c>
      <c r="C984" s="6" t="s">
        <v>75</v>
      </c>
      <c r="D984" s="7" t="s">
        <v>289</v>
      </c>
      <c r="E984" s="9">
        <v>0.365</v>
      </c>
      <c r="F984" s="9">
        <v>34</v>
      </c>
      <c r="G984" s="8"/>
      <c r="H984" s="9">
        <v>344</v>
      </c>
      <c r="I984" s="9">
        <v>0.073</v>
      </c>
      <c r="J984" s="9">
        <v>0.893</v>
      </c>
    </row>
    <row r="985" customHeight="1" spans="1:10">
      <c r="A985" s="5" t="str">
        <f t="shared" si="0"/>
        <v>Guatemala-The Americas2008</v>
      </c>
      <c r="B985" s="6" t="s">
        <v>145</v>
      </c>
      <c r="C985" s="6" t="s">
        <v>75</v>
      </c>
      <c r="D985" s="7" t="s">
        <v>283</v>
      </c>
      <c r="E985" s="9">
        <v>0.409</v>
      </c>
      <c r="F985" s="9">
        <v>34</v>
      </c>
      <c r="G985" s="8"/>
      <c r="H985" s="9">
        <v>344</v>
      </c>
      <c r="I985" s="9">
        <v>0.083</v>
      </c>
      <c r="J985" s="9">
        <v>1.095</v>
      </c>
    </row>
    <row r="986" customHeight="1" spans="1:10">
      <c r="A986" s="5" t="str">
        <f t="shared" si="0"/>
        <v>Guatemala-The Americas2009</v>
      </c>
      <c r="B986" s="6" t="s">
        <v>145</v>
      </c>
      <c r="C986" s="6" t="s">
        <v>75</v>
      </c>
      <c r="D986" s="7" t="s">
        <v>284</v>
      </c>
      <c r="E986" s="9">
        <v>0.409</v>
      </c>
      <c r="F986" s="9">
        <v>37</v>
      </c>
      <c r="G986" s="8"/>
      <c r="H986" s="9">
        <v>344</v>
      </c>
      <c r="I986" s="9">
        <v>0.093</v>
      </c>
      <c r="J986" s="9">
        <v>1.237</v>
      </c>
    </row>
    <row r="987" customHeight="1" spans="1:10">
      <c r="A987" s="5" t="str">
        <f t="shared" si="0"/>
        <v>Guatemala-The Americas2010</v>
      </c>
      <c r="B987" s="6" t="s">
        <v>145</v>
      </c>
      <c r="C987" s="6" t="s">
        <v>75</v>
      </c>
      <c r="D987" s="7" t="s">
        <v>288</v>
      </c>
      <c r="E987" s="9">
        <v>0.409</v>
      </c>
      <c r="F987" s="9">
        <v>37</v>
      </c>
      <c r="G987" s="8"/>
      <c r="H987" s="9">
        <v>344</v>
      </c>
      <c r="I987" s="9">
        <v>0.105</v>
      </c>
      <c r="J987" s="9">
        <v>1.26</v>
      </c>
    </row>
    <row r="988" customHeight="1" spans="1:10">
      <c r="A988" s="5" t="str">
        <f t="shared" si="0"/>
        <v>Guatemala-The Americas2011</v>
      </c>
      <c r="B988" s="6" t="s">
        <v>145</v>
      </c>
      <c r="C988" s="6" t="s">
        <v>75</v>
      </c>
      <c r="D988" s="7" t="s">
        <v>285</v>
      </c>
      <c r="E988" s="9">
        <v>0.409</v>
      </c>
      <c r="F988" s="9">
        <v>37</v>
      </c>
      <c r="G988" s="8"/>
      <c r="H988" s="9">
        <v>344</v>
      </c>
      <c r="I988" s="9">
        <v>0.123</v>
      </c>
      <c r="J988" s="9">
        <v>1.325</v>
      </c>
    </row>
    <row r="989" customHeight="1" spans="1:10">
      <c r="A989" s="5" t="str">
        <f t="shared" si="0"/>
        <v>Guatemala-The Americas2012</v>
      </c>
      <c r="B989" s="6" t="s">
        <v>145</v>
      </c>
      <c r="C989" s="6" t="s">
        <v>75</v>
      </c>
      <c r="D989" s="7" t="s">
        <v>286</v>
      </c>
      <c r="E989" s="9">
        <v>0.409</v>
      </c>
      <c r="F989" s="9">
        <v>40</v>
      </c>
      <c r="G989" s="9">
        <v>93</v>
      </c>
      <c r="H989" s="9">
        <v>332</v>
      </c>
      <c r="I989" s="9">
        <v>0.16</v>
      </c>
      <c r="J989" s="9">
        <v>1.378</v>
      </c>
    </row>
    <row r="990" customHeight="1" spans="1:10">
      <c r="A990" s="5" t="str">
        <f t="shared" si="0"/>
        <v>Guinea-Africa2000</v>
      </c>
      <c r="B990" s="6" t="s">
        <v>146</v>
      </c>
      <c r="C990" s="6" t="s">
        <v>69</v>
      </c>
      <c r="D990" s="7" t="s">
        <v>277</v>
      </c>
      <c r="E990" s="8"/>
      <c r="F990" s="8"/>
      <c r="G990" s="8"/>
      <c r="H990" s="8"/>
      <c r="I990" s="9">
        <v>0.001</v>
      </c>
      <c r="J990" s="9">
        <v>0.005</v>
      </c>
    </row>
    <row r="991" customHeight="1" spans="1:10">
      <c r="A991" s="5" t="str">
        <f t="shared" si="0"/>
        <v>Guinea-Africa2001</v>
      </c>
      <c r="B991" s="6" t="s">
        <v>146</v>
      </c>
      <c r="C991" s="6" t="s">
        <v>69</v>
      </c>
      <c r="D991" s="7" t="s">
        <v>278</v>
      </c>
      <c r="E991" s="8"/>
      <c r="F991" s="8"/>
      <c r="G991" s="8"/>
      <c r="H991" s="8"/>
      <c r="I991" s="9">
        <v>0.002</v>
      </c>
      <c r="J991" s="9">
        <v>0.006</v>
      </c>
    </row>
    <row r="992" customHeight="1" spans="1:10">
      <c r="A992" s="5" t="str">
        <f t="shared" si="0"/>
        <v>Guinea-Africa2002</v>
      </c>
      <c r="B992" s="6" t="s">
        <v>146</v>
      </c>
      <c r="C992" s="6" t="s">
        <v>69</v>
      </c>
      <c r="D992" s="7" t="s">
        <v>279</v>
      </c>
      <c r="E992" s="8"/>
      <c r="F992" s="8"/>
      <c r="G992" s="8"/>
      <c r="H992" s="8"/>
      <c r="I992" s="9">
        <v>0.004</v>
      </c>
      <c r="J992" s="9">
        <v>0.01</v>
      </c>
    </row>
    <row r="993" customHeight="1" spans="1:10">
      <c r="A993" s="5" t="str">
        <f t="shared" si="0"/>
        <v>Guinea-Africa2003</v>
      </c>
      <c r="B993" s="6" t="s">
        <v>146</v>
      </c>
      <c r="C993" s="6" t="s">
        <v>69</v>
      </c>
      <c r="D993" s="7" t="s">
        <v>280</v>
      </c>
      <c r="E993" s="8"/>
      <c r="F993" s="9">
        <v>40</v>
      </c>
      <c r="G993" s="8"/>
      <c r="H993" s="8"/>
      <c r="I993" s="9">
        <v>0.005</v>
      </c>
      <c r="J993" s="9">
        <v>0.012</v>
      </c>
    </row>
    <row r="994" customHeight="1" spans="1:10">
      <c r="A994" s="5" t="str">
        <f t="shared" si="0"/>
        <v>Guinea-Africa2004</v>
      </c>
      <c r="B994" s="6" t="s">
        <v>146</v>
      </c>
      <c r="C994" s="6" t="s">
        <v>69</v>
      </c>
      <c r="D994" s="7" t="s">
        <v>281</v>
      </c>
      <c r="E994" s="8"/>
      <c r="F994" s="9">
        <v>40</v>
      </c>
      <c r="G994" s="8"/>
      <c r="H994" s="8"/>
      <c r="I994" s="9">
        <v>0.005</v>
      </c>
      <c r="J994" s="9">
        <v>0.017</v>
      </c>
    </row>
    <row r="995" customHeight="1" spans="1:10">
      <c r="A995" s="5" t="str">
        <f t="shared" si="0"/>
        <v>Guinea-Africa2005</v>
      </c>
      <c r="B995" s="6" t="s">
        <v>146</v>
      </c>
      <c r="C995" s="6" t="s">
        <v>69</v>
      </c>
      <c r="D995" s="7" t="s">
        <v>282</v>
      </c>
      <c r="E995" s="9">
        <v>0.807</v>
      </c>
      <c r="F995" s="9">
        <v>40</v>
      </c>
      <c r="G995" s="8"/>
      <c r="H995" s="9">
        <v>416</v>
      </c>
      <c r="I995" s="9">
        <v>0.005</v>
      </c>
      <c r="J995" s="9">
        <v>0.02</v>
      </c>
    </row>
    <row r="996" customHeight="1" spans="1:10">
      <c r="A996" s="5" t="str">
        <f t="shared" si="0"/>
        <v>Guinea-Africa2006</v>
      </c>
      <c r="B996" s="6" t="s">
        <v>146</v>
      </c>
      <c r="C996" s="6" t="s">
        <v>69</v>
      </c>
      <c r="D996" s="7" t="s">
        <v>287</v>
      </c>
      <c r="E996" s="9">
        <v>0.807</v>
      </c>
      <c r="F996" s="9">
        <v>40</v>
      </c>
      <c r="G996" s="8"/>
      <c r="H996" s="9">
        <v>416</v>
      </c>
      <c r="I996" s="9">
        <v>0.006</v>
      </c>
      <c r="J996" s="8"/>
    </row>
    <row r="997" customHeight="1" spans="1:10">
      <c r="A997" s="5" t="str">
        <f t="shared" si="0"/>
        <v>Guinea-Africa2007</v>
      </c>
      <c r="B997" s="6" t="s">
        <v>146</v>
      </c>
      <c r="C997" s="6" t="s">
        <v>69</v>
      </c>
      <c r="D997" s="7" t="s">
        <v>289</v>
      </c>
      <c r="E997" s="9">
        <v>0.807</v>
      </c>
      <c r="F997" s="9">
        <v>40</v>
      </c>
      <c r="G997" s="8"/>
      <c r="H997" s="9">
        <v>416</v>
      </c>
      <c r="I997" s="9">
        <v>0.008</v>
      </c>
      <c r="J997" s="9">
        <v>0.199</v>
      </c>
    </row>
    <row r="998" customHeight="1" spans="1:10">
      <c r="A998" s="5" t="str">
        <f t="shared" si="0"/>
        <v>Guinea-Africa2008</v>
      </c>
      <c r="B998" s="6" t="s">
        <v>146</v>
      </c>
      <c r="C998" s="6" t="s">
        <v>69</v>
      </c>
      <c r="D998" s="7" t="s">
        <v>283</v>
      </c>
      <c r="E998" s="9">
        <v>0.807</v>
      </c>
      <c r="F998" s="9">
        <v>40</v>
      </c>
      <c r="G998" s="8"/>
      <c r="H998" s="9">
        <v>416</v>
      </c>
      <c r="I998" s="9">
        <v>0.009</v>
      </c>
      <c r="J998" s="9">
        <v>0.267</v>
      </c>
    </row>
    <row r="999" customHeight="1" spans="1:10">
      <c r="A999" s="5" t="str">
        <f t="shared" si="0"/>
        <v>Guinea-Africa2009</v>
      </c>
      <c r="B999" s="6" t="s">
        <v>146</v>
      </c>
      <c r="C999" s="6" t="s">
        <v>69</v>
      </c>
      <c r="D999" s="7" t="s">
        <v>284</v>
      </c>
      <c r="E999" s="9">
        <v>0.807</v>
      </c>
      <c r="F999" s="9">
        <v>40</v>
      </c>
      <c r="G999" s="8"/>
      <c r="H999" s="9">
        <v>416</v>
      </c>
      <c r="I999" s="9">
        <v>0.009</v>
      </c>
      <c r="J999" s="9">
        <v>0.329</v>
      </c>
    </row>
    <row r="1000" customHeight="1" spans="1:10">
      <c r="A1000" s="5" t="str">
        <f t="shared" si="0"/>
        <v>Guinea-Africa2010</v>
      </c>
      <c r="B1000" s="6" t="s">
        <v>146</v>
      </c>
      <c r="C1000" s="6" t="s">
        <v>69</v>
      </c>
      <c r="D1000" s="7" t="s">
        <v>288</v>
      </c>
      <c r="E1000" s="9">
        <v>0.879</v>
      </c>
      <c r="F1000" s="9">
        <v>40</v>
      </c>
      <c r="G1000" s="8"/>
      <c r="H1000" s="9">
        <v>416</v>
      </c>
      <c r="I1000" s="9">
        <v>0.01</v>
      </c>
      <c r="J1000" s="9">
        <v>0.368</v>
      </c>
    </row>
    <row r="1001" customHeight="1" spans="1:10">
      <c r="A1001" s="5" t="str">
        <f t="shared" si="0"/>
        <v>Guinea-Africa2011</v>
      </c>
      <c r="B1001" s="6" t="s">
        <v>146</v>
      </c>
      <c r="C1001" s="6" t="s">
        <v>69</v>
      </c>
      <c r="D1001" s="7" t="s">
        <v>285</v>
      </c>
      <c r="E1001" s="9">
        <v>0.912</v>
      </c>
      <c r="F1001" s="9">
        <v>40</v>
      </c>
      <c r="G1001" s="8"/>
      <c r="H1001" s="9">
        <v>416</v>
      </c>
      <c r="I1001" s="9">
        <v>0.013</v>
      </c>
      <c r="J1001" s="9">
        <v>0.435</v>
      </c>
    </row>
    <row r="1002" customHeight="1" spans="1:10">
      <c r="A1002" s="5" t="str">
        <f t="shared" si="0"/>
        <v>Guinea-Africa2012</v>
      </c>
      <c r="B1002" s="6" t="s">
        <v>146</v>
      </c>
      <c r="C1002" s="6" t="s">
        <v>69</v>
      </c>
      <c r="D1002" s="7" t="s">
        <v>286</v>
      </c>
      <c r="E1002" s="9">
        <v>0.912</v>
      </c>
      <c r="F1002" s="9">
        <v>35</v>
      </c>
      <c r="G1002" s="9">
        <v>179</v>
      </c>
      <c r="H1002" s="9">
        <v>416</v>
      </c>
      <c r="I1002" s="9">
        <v>0.015</v>
      </c>
      <c r="J1002" s="9">
        <v>0.488</v>
      </c>
    </row>
    <row r="1003" customHeight="1" spans="1:10">
      <c r="A1003" s="5" t="str">
        <f t="shared" si="0"/>
        <v>Guinea-Bissau-Africa2000</v>
      </c>
      <c r="B1003" s="6" t="s">
        <v>147</v>
      </c>
      <c r="C1003" s="6" t="s">
        <v>69</v>
      </c>
      <c r="D1003" s="7" t="s">
        <v>277</v>
      </c>
      <c r="E1003" s="8"/>
      <c r="F1003" s="8"/>
      <c r="G1003" s="8"/>
      <c r="H1003" s="8"/>
      <c r="I1003" s="9">
        <v>0.002</v>
      </c>
      <c r="J1003" s="8"/>
    </row>
    <row r="1004" customHeight="1" spans="1:10">
      <c r="A1004" s="5" t="str">
        <f t="shared" si="0"/>
        <v>Guinea-Bissau-Africa2001</v>
      </c>
      <c r="B1004" s="6" t="s">
        <v>147</v>
      </c>
      <c r="C1004" s="6" t="s">
        <v>69</v>
      </c>
      <c r="D1004" s="7" t="s">
        <v>278</v>
      </c>
      <c r="E1004" s="8"/>
      <c r="F1004" s="8"/>
      <c r="G1004" s="8"/>
      <c r="H1004" s="8"/>
      <c r="I1004" s="9">
        <v>0.003</v>
      </c>
      <c r="J1004" s="8"/>
    </row>
    <row r="1005" customHeight="1" spans="1:10">
      <c r="A1005" s="5" t="str">
        <f t="shared" si="0"/>
        <v>Guinea-Bissau-Africa2002</v>
      </c>
      <c r="B1005" s="6" t="s">
        <v>147</v>
      </c>
      <c r="C1005" s="6" t="s">
        <v>69</v>
      </c>
      <c r="D1005" s="7" t="s">
        <v>279</v>
      </c>
      <c r="E1005" s="8"/>
      <c r="F1005" s="8"/>
      <c r="G1005" s="8"/>
      <c r="H1005" s="8"/>
      <c r="I1005" s="9">
        <v>0.01</v>
      </c>
      <c r="J1005" s="8"/>
    </row>
    <row r="1006" customHeight="1" spans="1:10">
      <c r="A1006" s="5" t="str">
        <f t="shared" si="0"/>
        <v>Guinea-Bissau-Africa2003</v>
      </c>
      <c r="B1006" s="6" t="s">
        <v>147</v>
      </c>
      <c r="C1006" s="6" t="s">
        <v>69</v>
      </c>
      <c r="D1006" s="7" t="s">
        <v>280</v>
      </c>
      <c r="E1006" s="8"/>
      <c r="F1006" s="8"/>
      <c r="G1006" s="8"/>
      <c r="H1006" s="8"/>
      <c r="I1006" s="9">
        <v>0.014</v>
      </c>
      <c r="J1006" s="9">
        <v>0.001</v>
      </c>
    </row>
    <row r="1007" customHeight="1" spans="1:10">
      <c r="A1007" s="5" t="str">
        <f t="shared" si="0"/>
        <v>Guinea-Bissau-Africa2004</v>
      </c>
      <c r="B1007" s="6" t="s">
        <v>147</v>
      </c>
      <c r="C1007" s="6" t="s">
        <v>69</v>
      </c>
      <c r="D1007" s="7" t="s">
        <v>281</v>
      </c>
      <c r="E1007" s="8"/>
      <c r="F1007" s="8"/>
      <c r="G1007" s="8"/>
      <c r="H1007" s="8"/>
      <c r="I1007" s="9">
        <v>0.018</v>
      </c>
      <c r="J1007" s="9">
        <v>0.028</v>
      </c>
    </row>
    <row r="1008" customHeight="1" spans="1:10">
      <c r="A1008" s="5" t="str">
        <f t="shared" si="0"/>
        <v>Guinea-Bissau-Africa2005</v>
      </c>
      <c r="B1008" s="6" t="s">
        <v>147</v>
      </c>
      <c r="C1008" s="6" t="s">
        <v>69</v>
      </c>
      <c r="D1008" s="7" t="s">
        <v>282</v>
      </c>
      <c r="E1008" s="9">
        <v>0.542</v>
      </c>
      <c r="F1008" s="9">
        <v>259</v>
      </c>
      <c r="G1008" s="8"/>
      <c r="H1008" s="9">
        <v>208</v>
      </c>
      <c r="I1008" s="9">
        <v>0.019</v>
      </c>
      <c r="J1008" s="9">
        <v>0.07</v>
      </c>
    </row>
    <row r="1009" customHeight="1" spans="1:10">
      <c r="A1009" s="5" t="str">
        <f t="shared" si="0"/>
        <v>Guinea-Bissau-Africa2006</v>
      </c>
      <c r="B1009" s="6" t="s">
        <v>147</v>
      </c>
      <c r="C1009" s="6" t="s">
        <v>69</v>
      </c>
      <c r="D1009" s="7" t="s">
        <v>287</v>
      </c>
      <c r="E1009" s="9">
        <v>0.459</v>
      </c>
      <c r="F1009" s="9">
        <v>259</v>
      </c>
      <c r="G1009" s="8"/>
      <c r="H1009" s="9">
        <v>208</v>
      </c>
      <c r="I1009" s="9">
        <v>0.021</v>
      </c>
      <c r="J1009" s="9">
        <v>0.108</v>
      </c>
    </row>
    <row r="1010" customHeight="1" spans="1:10">
      <c r="A1010" s="5" t="str">
        <f t="shared" si="0"/>
        <v>Guinea-Bissau-Africa2007</v>
      </c>
      <c r="B1010" s="6" t="s">
        <v>147</v>
      </c>
      <c r="C1010" s="6" t="s">
        <v>69</v>
      </c>
      <c r="D1010" s="7" t="s">
        <v>289</v>
      </c>
      <c r="E1010" s="9">
        <v>0.459</v>
      </c>
      <c r="F1010" s="9">
        <v>259</v>
      </c>
      <c r="G1010" s="8"/>
      <c r="H1010" s="9">
        <v>208</v>
      </c>
      <c r="I1010" s="9">
        <v>0.022</v>
      </c>
      <c r="J1010" s="9">
        <v>0.2</v>
      </c>
    </row>
    <row r="1011" customHeight="1" spans="1:10">
      <c r="A1011" s="5" t="str">
        <f t="shared" si="0"/>
        <v>Guinea-Bissau-Africa2008</v>
      </c>
      <c r="B1011" s="6" t="s">
        <v>147</v>
      </c>
      <c r="C1011" s="6" t="s">
        <v>69</v>
      </c>
      <c r="D1011" s="7" t="s">
        <v>283</v>
      </c>
      <c r="E1011" s="9">
        <v>0.459</v>
      </c>
      <c r="F1011" s="9">
        <v>259</v>
      </c>
      <c r="G1011" s="8"/>
      <c r="H1011" s="9">
        <v>208</v>
      </c>
      <c r="I1011" s="9">
        <v>0.024</v>
      </c>
      <c r="J1011" s="9">
        <v>0.33</v>
      </c>
    </row>
    <row r="1012" customHeight="1" spans="1:10">
      <c r="A1012" s="5" t="str">
        <f t="shared" si="0"/>
        <v>Guinea-Bissau-Africa2009</v>
      </c>
      <c r="B1012" s="6" t="s">
        <v>147</v>
      </c>
      <c r="C1012" s="6" t="s">
        <v>69</v>
      </c>
      <c r="D1012" s="7" t="s">
        <v>284</v>
      </c>
      <c r="E1012" s="9">
        <v>0.459</v>
      </c>
      <c r="F1012" s="9">
        <v>216</v>
      </c>
      <c r="G1012" s="8"/>
      <c r="H1012" s="9">
        <v>208</v>
      </c>
      <c r="I1012" s="9">
        <v>0.023</v>
      </c>
      <c r="J1012" s="9">
        <v>0.361</v>
      </c>
    </row>
    <row r="1013" customHeight="1" spans="1:10">
      <c r="A1013" s="5" t="str">
        <f t="shared" si="0"/>
        <v>Guinea-Bissau-Africa2010</v>
      </c>
      <c r="B1013" s="6" t="s">
        <v>147</v>
      </c>
      <c r="C1013" s="6" t="s">
        <v>69</v>
      </c>
      <c r="D1013" s="7" t="s">
        <v>288</v>
      </c>
      <c r="E1013" s="9">
        <v>0.459</v>
      </c>
      <c r="F1013" s="9">
        <v>216</v>
      </c>
      <c r="G1013" s="8"/>
      <c r="H1013" s="9">
        <v>208</v>
      </c>
      <c r="I1013" s="9">
        <v>0.025</v>
      </c>
      <c r="J1013" s="9">
        <v>0.427</v>
      </c>
    </row>
    <row r="1014" customHeight="1" spans="1:10">
      <c r="A1014" s="5" t="str">
        <f t="shared" si="0"/>
        <v>Guinea-Bissau-Africa2011</v>
      </c>
      <c r="B1014" s="6" t="s">
        <v>147</v>
      </c>
      <c r="C1014" s="6" t="s">
        <v>69</v>
      </c>
      <c r="D1014" s="7" t="s">
        <v>285</v>
      </c>
      <c r="E1014" s="9">
        <v>0.459</v>
      </c>
      <c r="F1014" s="9">
        <v>9</v>
      </c>
      <c r="G1014" s="8"/>
      <c r="H1014" s="9">
        <v>208</v>
      </c>
      <c r="I1014" s="9">
        <v>0.027</v>
      </c>
      <c r="J1014" s="9">
        <v>0.451</v>
      </c>
    </row>
    <row r="1015" customHeight="1" spans="1:10">
      <c r="A1015" s="5" t="str">
        <f t="shared" si="0"/>
        <v>Guinea-Bissau-Africa2012</v>
      </c>
      <c r="B1015" s="6" t="s">
        <v>147</v>
      </c>
      <c r="C1015" s="6" t="s">
        <v>69</v>
      </c>
      <c r="D1015" s="7" t="s">
        <v>286</v>
      </c>
      <c r="E1015" s="9">
        <v>0.459</v>
      </c>
      <c r="F1015" s="9">
        <v>9</v>
      </c>
      <c r="G1015" s="9">
        <v>181</v>
      </c>
      <c r="H1015" s="9">
        <v>208</v>
      </c>
      <c r="I1015" s="9">
        <v>0.029</v>
      </c>
      <c r="J1015" s="9">
        <v>0.631</v>
      </c>
    </row>
    <row r="1016" customHeight="1" spans="1:10">
      <c r="A1016" s="5" t="str">
        <f t="shared" si="0"/>
        <v>Guyana-The Americas2000</v>
      </c>
      <c r="B1016" s="6" t="s">
        <v>148</v>
      </c>
      <c r="C1016" s="6" t="s">
        <v>75</v>
      </c>
      <c r="D1016" s="7" t="s">
        <v>277</v>
      </c>
      <c r="E1016" s="8"/>
      <c r="F1016" s="8"/>
      <c r="G1016" s="8"/>
      <c r="H1016" s="8"/>
      <c r="I1016" s="9">
        <v>0.066</v>
      </c>
      <c r="J1016" s="9">
        <v>0.054</v>
      </c>
    </row>
    <row r="1017" customHeight="1" spans="1:10">
      <c r="A1017" s="5" t="str">
        <f t="shared" si="0"/>
        <v>Guyana-The Americas2001</v>
      </c>
      <c r="B1017" s="6" t="s">
        <v>148</v>
      </c>
      <c r="C1017" s="6" t="s">
        <v>75</v>
      </c>
      <c r="D1017" s="7" t="s">
        <v>278</v>
      </c>
      <c r="E1017" s="8"/>
      <c r="F1017" s="8"/>
      <c r="G1017" s="8"/>
      <c r="H1017" s="8"/>
      <c r="I1017" s="9">
        <v>0.132</v>
      </c>
      <c r="J1017" s="9">
        <v>0.101</v>
      </c>
    </row>
    <row r="1018" customHeight="1" spans="1:10">
      <c r="A1018" s="5" t="str">
        <f t="shared" si="0"/>
        <v>Guyana-The Americas2002</v>
      </c>
      <c r="B1018" s="6" t="s">
        <v>148</v>
      </c>
      <c r="C1018" s="6" t="s">
        <v>75</v>
      </c>
      <c r="D1018" s="7" t="s">
        <v>279</v>
      </c>
      <c r="E1018" s="8"/>
      <c r="F1018" s="8"/>
      <c r="G1018" s="8"/>
      <c r="H1018" s="8"/>
      <c r="I1018" s="8"/>
      <c r="J1018" s="9">
        <v>0.106</v>
      </c>
    </row>
    <row r="1019" customHeight="1" spans="1:10">
      <c r="A1019" s="5" t="str">
        <f t="shared" si="0"/>
        <v>Guyana-The Americas2003</v>
      </c>
      <c r="B1019" s="6" t="s">
        <v>148</v>
      </c>
      <c r="C1019" s="6" t="s">
        <v>75</v>
      </c>
      <c r="D1019" s="7" t="s">
        <v>280</v>
      </c>
      <c r="E1019" s="8"/>
      <c r="F1019" s="8"/>
      <c r="G1019" s="8"/>
      <c r="H1019" s="8"/>
      <c r="I1019" s="8"/>
      <c r="J1019" s="9">
        <v>0.183</v>
      </c>
    </row>
    <row r="1020" customHeight="1" spans="1:10">
      <c r="A1020" s="5" t="str">
        <f t="shared" si="0"/>
        <v>Guyana-The Americas2004</v>
      </c>
      <c r="B1020" s="6" t="s">
        <v>148</v>
      </c>
      <c r="C1020" s="6" t="s">
        <v>75</v>
      </c>
      <c r="D1020" s="7" t="s">
        <v>281</v>
      </c>
      <c r="E1020" s="8"/>
      <c r="F1020" s="9">
        <v>46</v>
      </c>
      <c r="G1020" s="8"/>
      <c r="H1020" s="8"/>
      <c r="I1020" s="8"/>
      <c r="J1020" s="9">
        <v>0.227</v>
      </c>
    </row>
    <row r="1021" customHeight="1" spans="1:10">
      <c r="A1021" s="5" t="str">
        <f t="shared" si="0"/>
        <v>Guyana-The Americas2005</v>
      </c>
      <c r="B1021" s="6" t="s">
        <v>148</v>
      </c>
      <c r="C1021" s="6" t="s">
        <v>75</v>
      </c>
      <c r="D1021" s="7" t="s">
        <v>282</v>
      </c>
      <c r="E1021" s="9">
        <v>0.39</v>
      </c>
      <c r="F1021" s="9">
        <v>42</v>
      </c>
      <c r="G1021" s="8"/>
      <c r="H1021" s="9">
        <v>288</v>
      </c>
      <c r="I1021" s="8"/>
      <c r="J1021" s="9">
        <v>0.37</v>
      </c>
    </row>
    <row r="1022" customHeight="1" spans="1:10">
      <c r="A1022" s="5" t="str">
        <f t="shared" si="0"/>
        <v>Guyana-The Americas2006</v>
      </c>
      <c r="B1022" s="6" t="s">
        <v>148</v>
      </c>
      <c r="C1022" s="6" t="s">
        <v>75</v>
      </c>
      <c r="D1022" s="7" t="s">
        <v>287</v>
      </c>
      <c r="E1022" s="9">
        <v>0.39</v>
      </c>
      <c r="F1022" s="9">
        <v>41</v>
      </c>
      <c r="G1022" s="8"/>
      <c r="H1022" s="9">
        <v>288</v>
      </c>
      <c r="I1022" s="8"/>
      <c r="J1022" s="9">
        <v>0.523</v>
      </c>
    </row>
    <row r="1023" customHeight="1" spans="1:10">
      <c r="A1023" s="5" t="str">
        <f t="shared" si="0"/>
        <v>Guyana-The Americas2007</v>
      </c>
      <c r="B1023" s="6" t="s">
        <v>148</v>
      </c>
      <c r="C1023" s="6" t="s">
        <v>75</v>
      </c>
      <c r="D1023" s="7" t="s">
        <v>289</v>
      </c>
      <c r="E1023" s="9">
        <v>0.39</v>
      </c>
      <c r="F1023" s="9">
        <v>37</v>
      </c>
      <c r="G1023" s="8"/>
      <c r="H1023" s="9">
        <v>288</v>
      </c>
      <c r="I1023" s="9">
        <v>0.138</v>
      </c>
      <c r="J1023" s="9">
        <v>0.699</v>
      </c>
    </row>
    <row r="1024" customHeight="1" spans="1:10">
      <c r="A1024" s="5" t="str">
        <f t="shared" si="0"/>
        <v>Guyana-The Americas2008</v>
      </c>
      <c r="B1024" s="6" t="s">
        <v>148</v>
      </c>
      <c r="C1024" s="6" t="s">
        <v>75</v>
      </c>
      <c r="D1024" s="7" t="s">
        <v>283</v>
      </c>
      <c r="E1024" s="9">
        <v>0.39</v>
      </c>
      <c r="F1024" s="9">
        <v>39</v>
      </c>
      <c r="G1024" s="8"/>
      <c r="H1024" s="9">
        <v>288</v>
      </c>
      <c r="I1024" s="9">
        <v>0.182</v>
      </c>
      <c r="J1024" s="9">
        <v>0.577</v>
      </c>
    </row>
    <row r="1025" customHeight="1" spans="1:10">
      <c r="A1025" s="5" t="str">
        <f t="shared" si="0"/>
        <v>Guyana-The Americas2009</v>
      </c>
      <c r="B1025" s="6" t="s">
        <v>148</v>
      </c>
      <c r="C1025" s="6" t="s">
        <v>75</v>
      </c>
      <c r="D1025" s="7" t="s">
        <v>284</v>
      </c>
      <c r="E1025" s="9">
        <v>0.388</v>
      </c>
      <c r="F1025" s="9">
        <v>30</v>
      </c>
      <c r="G1025" s="8"/>
      <c r="H1025" s="9">
        <v>288</v>
      </c>
      <c r="I1025" s="9">
        <v>0.239</v>
      </c>
      <c r="J1025" s="9">
        <v>0.625</v>
      </c>
    </row>
    <row r="1026" customHeight="1" spans="1:10">
      <c r="A1026" s="5" t="str">
        <f t="shared" si="0"/>
        <v>Guyana-The Americas2010</v>
      </c>
      <c r="B1026" s="6" t="s">
        <v>148</v>
      </c>
      <c r="C1026" s="6" t="s">
        <v>75</v>
      </c>
      <c r="D1026" s="7" t="s">
        <v>288</v>
      </c>
      <c r="E1026" s="9">
        <v>0.388</v>
      </c>
      <c r="F1026" s="9">
        <v>24</v>
      </c>
      <c r="G1026" s="8"/>
      <c r="H1026" s="9">
        <v>288</v>
      </c>
      <c r="I1026" s="9">
        <v>0.299</v>
      </c>
      <c r="J1026" s="9">
        <v>0.713</v>
      </c>
    </row>
    <row r="1027" customHeight="1" spans="1:10">
      <c r="A1027" s="5" t="str">
        <f t="shared" si="0"/>
        <v>Guyana-The Americas2011</v>
      </c>
      <c r="B1027" s="6" t="s">
        <v>148</v>
      </c>
      <c r="C1027" s="6" t="s">
        <v>75</v>
      </c>
      <c r="D1027" s="7" t="s">
        <v>285</v>
      </c>
      <c r="E1027" s="9">
        <v>0.359</v>
      </c>
      <c r="F1027" s="9">
        <v>20</v>
      </c>
      <c r="G1027" s="8"/>
      <c r="H1027" s="9">
        <v>263</v>
      </c>
      <c r="I1027" s="9">
        <v>0.31</v>
      </c>
      <c r="J1027" s="9">
        <v>0.669</v>
      </c>
    </row>
    <row r="1028" customHeight="1" spans="1:10">
      <c r="A1028" s="5" t="str">
        <f t="shared" si="0"/>
        <v>Guyana-The Americas2012</v>
      </c>
      <c r="B1028" s="6" t="s">
        <v>148</v>
      </c>
      <c r="C1028" s="6" t="s">
        <v>75</v>
      </c>
      <c r="D1028" s="7" t="s">
        <v>286</v>
      </c>
      <c r="E1028" s="9">
        <v>0.359</v>
      </c>
      <c r="F1028" s="9">
        <v>20</v>
      </c>
      <c r="G1028" s="9">
        <v>113</v>
      </c>
      <c r="H1028" s="9">
        <v>263</v>
      </c>
      <c r="I1028" s="9">
        <v>0.33</v>
      </c>
      <c r="J1028" s="9">
        <v>0.688</v>
      </c>
    </row>
    <row r="1029" customHeight="1" spans="1:10">
      <c r="A1029" s="5" t="str">
        <f t="shared" si="0"/>
        <v>Haiti-The Americas2000</v>
      </c>
      <c r="B1029" s="6" t="s">
        <v>149</v>
      </c>
      <c r="C1029" s="6" t="s">
        <v>75</v>
      </c>
      <c r="D1029" s="7" t="s">
        <v>277</v>
      </c>
      <c r="E1029" s="8"/>
      <c r="F1029" s="8"/>
      <c r="G1029" s="8"/>
      <c r="H1029" s="8"/>
      <c r="I1029" s="9">
        <v>0.002</v>
      </c>
      <c r="J1029" s="9">
        <v>0.006</v>
      </c>
    </row>
    <row r="1030" customHeight="1" spans="1:10">
      <c r="A1030" s="5" t="str">
        <f t="shared" si="0"/>
        <v>Haiti-The Americas2001</v>
      </c>
      <c r="B1030" s="6" t="s">
        <v>149</v>
      </c>
      <c r="C1030" s="6" t="s">
        <v>75</v>
      </c>
      <c r="D1030" s="7" t="s">
        <v>278</v>
      </c>
      <c r="E1030" s="8"/>
      <c r="F1030" s="8"/>
      <c r="G1030" s="8"/>
      <c r="H1030" s="8"/>
      <c r="I1030" s="9">
        <v>0.003</v>
      </c>
      <c r="J1030" s="9">
        <v>0.01</v>
      </c>
    </row>
    <row r="1031" customHeight="1" spans="1:10">
      <c r="A1031" s="5" t="str">
        <f t="shared" si="0"/>
        <v>Haiti-The Americas2002</v>
      </c>
      <c r="B1031" s="6" t="s">
        <v>149</v>
      </c>
      <c r="C1031" s="6" t="s">
        <v>75</v>
      </c>
      <c r="D1031" s="7" t="s">
        <v>279</v>
      </c>
      <c r="E1031" s="8"/>
      <c r="F1031" s="8"/>
      <c r="G1031" s="8"/>
      <c r="H1031" s="8"/>
      <c r="I1031" s="9">
        <v>0.009</v>
      </c>
      <c r="J1031" s="9">
        <v>0.016</v>
      </c>
    </row>
    <row r="1032" customHeight="1" spans="1:10">
      <c r="A1032" s="5" t="str">
        <f t="shared" si="0"/>
        <v>Haiti-The Americas2003</v>
      </c>
      <c r="B1032" s="6" t="s">
        <v>149</v>
      </c>
      <c r="C1032" s="6" t="s">
        <v>75</v>
      </c>
      <c r="D1032" s="7" t="s">
        <v>280</v>
      </c>
      <c r="E1032" s="8"/>
      <c r="F1032" s="9">
        <v>202</v>
      </c>
      <c r="G1032" s="8"/>
      <c r="H1032" s="8"/>
      <c r="I1032" s="9">
        <v>0.016</v>
      </c>
      <c r="J1032" s="9">
        <v>0.036</v>
      </c>
    </row>
    <row r="1033" customHeight="1" spans="1:10">
      <c r="A1033" s="5" t="str">
        <f t="shared" si="0"/>
        <v>Haiti-The Americas2004</v>
      </c>
      <c r="B1033" s="6" t="s">
        <v>149</v>
      </c>
      <c r="C1033" s="6" t="s">
        <v>75</v>
      </c>
      <c r="D1033" s="7" t="s">
        <v>281</v>
      </c>
      <c r="E1033" s="8"/>
      <c r="F1033" s="9">
        <v>202</v>
      </c>
      <c r="G1033" s="8"/>
      <c r="H1033" s="8"/>
      <c r="I1033" s="9">
        <v>0.054</v>
      </c>
      <c r="J1033" s="9">
        <v>0.044</v>
      </c>
    </row>
    <row r="1034" customHeight="1" spans="1:10">
      <c r="A1034" s="5" t="str">
        <f t="shared" si="0"/>
        <v>Haiti-The Americas2005</v>
      </c>
      <c r="B1034" s="6" t="s">
        <v>149</v>
      </c>
      <c r="C1034" s="6" t="s">
        <v>75</v>
      </c>
      <c r="D1034" s="7" t="s">
        <v>282</v>
      </c>
      <c r="E1034" s="9">
        <v>0.404</v>
      </c>
      <c r="F1034" s="9">
        <v>202</v>
      </c>
      <c r="G1034" s="8"/>
      <c r="H1034" s="9">
        <v>184</v>
      </c>
      <c r="I1034" s="9">
        <v>0.064</v>
      </c>
      <c r="J1034" s="9">
        <v>0.054</v>
      </c>
    </row>
    <row r="1035" customHeight="1" spans="1:10">
      <c r="A1035" s="5" t="str">
        <f t="shared" si="0"/>
        <v>Haiti-The Americas2006</v>
      </c>
      <c r="B1035" s="6" t="s">
        <v>149</v>
      </c>
      <c r="C1035" s="6" t="s">
        <v>75</v>
      </c>
      <c r="D1035" s="7" t="s">
        <v>287</v>
      </c>
      <c r="E1035" s="9">
        <v>0.404</v>
      </c>
      <c r="F1035" s="9">
        <v>202</v>
      </c>
      <c r="G1035" s="8"/>
      <c r="H1035" s="9">
        <v>184</v>
      </c>
      <c r="I1035" s="9">
        <v>0.068</v>
      </c>
      <c r="J1035" s="9">
        <v>0.128</v>
      </c>
    </row>
    <row r="1036" customHeight="1" spans="1:10">
      <c r="A1036" s="5" t="str">
        <f t="shared" si="0"/>
        <v>Haiti-The Americas2007</v>
      </c>
      <c r="B1036" s="6" t="s">
        <v>149</v>
      </c>
      <c r="C1036" s="6" t="s">
        <v>75</v>
      </c>
      <c r="D1036" s="7" t="s">
        <v>289</v>
      </c>
      <c r="E1036" s="9">
        <v>0.404</v>
      </c>
      <c r="F1036" s="9">
        <v>202</v>
      </c>
      <c r="G1036" s="8"/>
      <c r="H1036" s="9">
        <v>184</v>
      </c>
      <c r="I1036" s="9">
        <v>0.072</v>
      </c>
      <c r="J1036" s="9">
        <v>0.263</v>
      </c>
    </row>
    <row r="1037" customHeight="1" spans="1:10">
      <c r="A1037" s="5" t="str">
        <f t="shared" si="0"/>
        <v>Haiti-The Americas2008</v>
      </c>
      <c r="B1037" s="6" t="s">
        <v>149</v>
      </c>
      <c r="C1037" s="6" t="s">
        <v>75</v>
      </c>
      <c r="D1037" s="7" t="s">
        <v>283</v>
      </c>
      <c r="E1037" s="9">
        <v>0.404</v>
      </c>
      <c r="F1037" s="9">
        <v>195</v>
      </c>
      <c r="G1037" s="8"/>
      <c r="H1037" s="9">
        <v>184</v>
      </c>
      <c r="I1037" s="9">
        <v>0.076</v>
      </c>
      <c r="J1037" s="9">
        <v>0.332</v>
      </c>
    </row>
    <row r="1038" customHeight="1" spans="1:10">
      <c r="A1038" s="5" t="str">
        <f t="shared" si="0"/>
        <v>Haiti-The Americas2009</v>
      </c>
      <c r="B1038" s="6" t="s">
        <v>149</v>
      </c>
      <c r="C1038" s="6" t="s">
        <v>75</v>
      </c>
      <c r="D1038" s="7" t="s">
        <v>284</v>
      </c>
      <c r="E1038" s="9">
        <v>0.404</v>
      </c>
      <c r="F1038" s="9">
        <v>195</v>
      </c>
      <c r="G1038" s="8"/>
      <c r="H1038" s="9">
        <v>184</v>
      </c>
      <c r="I1038" s="9">
        <v>0.081</v>
      </c>
      <c r="J1038" s="9">
        <v>0.374</v>
      </c>
    </row>
    <row r="1039" customHeight="1" spans="1:10">
      <c r="A1039" s="5" t="str">
        <f t="shared" si="0"/>
        <v>Haiti-The Americas2010</v>
      </c>
      <c r="B1039" s="6" t="s">
        <v>149</v>
      </c>
      <c r="C1039" s="6" t="s">
        <v>75</v>
      </c>
      <c r="D1039" s="7" t="s">
        <v>288</v>
      </c>
      <c r="E1039" s="9">
        <v>0.404</v>
      </c>
      <c r="F1039" s="9">
        <v>105</v>
      </c>
      <c r="G1039" s="8"/>
      <c r="H1039" s="9">
        <v>184</v>
      </c>
      <c r="I1039" s="9">
        <v>0.084</v>
      </c>
      <c r="J1039" s="9">
        <v>0.404</v>
      </c>
    </row>
    <row r="1040" customHeight="1" spans="1:10">
      <c r="A1040" s="5" t="str">
        <f t="shared" si="0"/>
        <v>Haiti-The Americas2011</v>
      </c>
      <c r="B1040" s="6" t="s">
        <v>149</v>
      </c>
      <c r="C1040" s="6" t="s">
        <v>75</v>
      </c>
      <c r="D1040" s="7" t="s">
        <v>285</v>
      </c>
      <c r="E1040" s="9">
        <v>0.404</v>
      </c>
      <c r="F1040" s="9">
        <v>105</v>
      </c>
      <c r="G1040" s="8"/>
      <c r="H1040" s="9">
        <v>184</v>
      </c>
      <c r="I1040" s="9">
        <v>0.09</v>
      </c>
      <c r="J1040" s="9">
        <v>0.419</v>
      </c>
    </row>
    <row r="1041" customHeight="1" spans="1:10">
      <c r="A1041" s="5" t="str">
        <f t="shared" si="0"/>
        <v>Haiti-The Americas2012</v>
      </c>
      <c r="B1041" s="6" t="s">
        <v>149</v>
      </c>
      <c r="C1041" s="6" t="s">
        <v>75</v>
      </c>
      <c r="D1041" s="7" t="s">
        <v>286</v>
      </c>
      <c r="E1041" s="9">
        <v>0.404</v>
      </c>
      <c r="F1041" s="9">
        <v>105</v>
      </c>
      <c r="G1041" s="9">
        <v>177</v>
      </c>
      <c r="H1041" s="9">
        <v>184</v>
      </c>
      <c r="I1041" s="9">
        <v>0.098</v>
      </c>
      <c r="J1041" s="9">
        <v>0.599</v>
      </c>
    </row>
    <row r="1042" customHeight="1" spans="1:10">
      <c r="A1042" s="5" t="str">
        <f t="shared" si="0"/>
        <v>Honduras-The Americas2000</v>
      </c>
      <c r="B1042" s="6" t="s">
        <v>150</v>
      </c>
      <c r="C1042" s="6" t="s">
        <v>75</v>
      </c>
      <c r="D1042" s="7" t="s">
        <v>277</v>
      </c>
      <c r="E1042" s="8"/>
      <c r="F1042" s="8"/>
      <c r="G1042" s="8"/>
      <c r="H1042" s="8"/>
      <c r="I1042" s="9">
        <v>0.012</v>
      </c>
      <c r="J1042" s="9">
        <v>0.025</v>
      </c>
    </row>
    <row r="1043" customHeight="1" spans="1:10">
      <c r="A1043" s="5" t="str">
        <f t="shared" si="0"/>
        <v>Honduras-The Americas2001</v>
      </c>
      <c r="B1043" s="6" t="s">
        <v>150</v>
      </c>
      <c r="C1043" s="6" t="s">
        <v>75</v>
      </c>
      <c r="D1043" s="7" t="s">
        <v>278</v>
      </c>
      <c r="E1043" s="8"/>
      <c r="F1043" s="8"/>
      <c r="G1043" s="8"/>
      <c r="H1043" s="8"/>
      <c r="I1043" s="9">
        <v>0.014</v>
      </c>
      <c r="J1043" s="9">
        <v>0.037</v>
      </c>
    </row>
    <row r="1044" customHeight="1" spans="1:10">
      <c r="A1044" s="5" t="str">
        <f t="shared" si="0"/>
        <v>Honduras-The Americas2002</v>
      </c>
      <c r="B1044" s="6" t="s">
        <v>150</v>
      </c>
      <c r="C1044" s="6" t="s">
        <v>75</v>
      </c>
      <c r="D1044" s="7" t="s">
        <v>279</v>
      </c>
      <c r="E1044" s="8"/>
      <c r="F1044" s="8"/>
      <c r="G1044" s="8"/>
      <c r="H1044" s="8"/>
      <c r="I1044" s="9">
        <v>0.026</v>
      </c>
      <c r="J1044" s="9">
        <v>0.05</v>
      </c>
    </row>
    <row r="1045" customHeight="1" spans="1:10">
      <c r="A1045" s="5" t="str">
        <f t="shared" si="0"/>
        <v>Honduras-The Americas2003</v>
      </c>
      <c r="B1045" s="6" t="s">
        <v>150</v>
      </c>
      <c r="C1045" s="6" t="s">
        <v>75</v>
      </c>
      <c r="D1045" s="7" t="s">
        <v>280</v>
      </c>
      <c r="E1045" s="8"/>
      <c r="F1045" s="9">
        <v>62</v>
      </c>
      <c r="G1045" s="8"/>
      <c r="H1045" s="8"/>
      <c r="I1045" s="9">
        <v>0.048</v>
      </c>
      <c r="J1045" s="9">
        <v>0.057</v>
      </c>
    </row>
    <row r="1046" customHeight="1" spans="1:10">
      <c r="A1046" s="5" t="str">
        <f t="shared" si="0"/>
        <v>Honduras-The Americas2004</v>
      </c>
      <c r="B1046" s="6" t="s">
        <v>150</v>
      </c>
      <c r="C1046" s="6" t="s">
        <v>75</v>
      </c>
      <c r="D1046" s="7" t="s">
        <v>281</v>
      </c>
      <c r="E1046" s="8"/>
      <c r="F1046" s="9">
        <v>62</v>
      </c>
      <c r="G1046" s="8"/>
      <c r="H1046" s="8"/>
      <c r="I1046" s="9">
        <v>0.056</v>
      </c>
      <c r="J1046" s="9">
        <v>0.105</v>
      </c>
    </row>
    <row r="1047" customHeight="1" spans="1:10">
      <c r="A1047" s="5" t="str">
        <f t="shared" si="0"/>
        <v>Honduras-The Americas2005</v>
      </c>
      <c r="B1047" s="6" t="s">
        <v>150</v>
      </c>
      <c r="C1047" s="6" t="s">
        <v>75</v>
      </c>
      <c r="D1047" s="7" t="s">
        <v>282</v>
      </c>
      <c r="E1047" s="9">
        <v>0.44</v>
      </c>
      <c r="F1047" s="9">
        <v>62</v>
      </c>
      <c r="G1047" s="8"/>
      <c r="H1047" s="9">
        <v>424</v>
      </c>
      <c r="I1047" s="9">
        <v>0.065</v>
      </c>
      <c r="J1047" s="9">
        <v>0.186</v>
      </c>
    </row>
    <row r="1048" customHeight="1" spans="1:10">
      <c r="A1048" s="5" t="str">
        <f t="shared" si="0"/>
        <v>Honduras-The Americas2006</v>
      </c>
      <c r="B1048" s="6" t="s">
        <v>150</v>
      </c>
      <c r="C1048" s="6" t="s">
        <v>75</v>
      </c>
      <c r="D1048" s="7" t="s">
        <v>287</v>
      </c>
      <c r="E1048" s="9">
        <v>0.44</v>
      </c>
      <c r="F1048" s="9">
        <v>44</v>
      </c>
      <c r="G1048" s="8"/>
      <c r="H1048" s="9">
        <v>424</v>
      </c>
      <c r="I1048" s="9">
        <v>0.078</v>
      </c>
      <c r="J1048" s="9">
        <v>0.318</v>
      </c>
    </row>
    <row r="1049" customHeight="1" spans="1:10">
      <c r="A1049" s="5" t="str">
        <f t="shared" si="0"/>
        <v>Honduras-The Americas2007</v>
      </c>
      <c r="B1049" s="6" t="s">
        <v>150</v>
      </c>
      <c r="C1049" s="6" t="s">
        <v>75</v>
      </c>
      <c r="D1049" s="7" t="s">
        <v>289</v>
      </c>
      <c r="E1049" s="9">
        <v>0.44</v>
      </c>
      <c r="F1049" s="9">
        <v>21</v>
      </c>
      <c r="G1049" s="8"/>
      <c r="H1049" s="9">
        <v>424</v>
      </c>
      <c r="I1049" s="9">
        <v>0.094</v>
      </c>
      <c r="J1049" s="9">
        <v>0.583</v>
      </c>
    </row>
    <row r="1050" customHeight="1" spans="1:10">
      <c r="A1050" s="5" t="str">
        <f t="shared" si="0"/>
        <v>Honduras-The Americas2008</v>
      </c>
      <c r="B1050" s="6" t="s">
        <v>150</v>
      </c>
      <c r="C1050" s="6" t="s">
        <v>75</v>
      </c>
      <c r="D1050" s="7" t="s">
        <v>283</v>
      </c>
      <c r="E1050" s="9">
        <v>0.441</v>
      </c>
      <c r="F1050" s="9">
        <v>20</v>
      </c>
      <c r="G1050" s="8"/>
      <c r="H1050" s="9">
        <v>224</v>
      </c>
      <c r="I1050" s="9">
        <v>0.096</v>
      </c>
      <c r="J1050" s="9">
        <v>0.848</v>
      </c>
    </row>
    <row r="1051" customHeight="1" spans="1:10">
      <c r="A1051" s="5" t="str">
        <f t="shared" si="0"/>
        <v>Honduras-The Americas2009</v>
      </c>
      <c r="B1051" s="6" t="s">
        <v>150</v>
      </c>
      <c r="C1051" s="6" t="s">
        <v>75</v>
      </c>
      <c r="D1051" s="7" t="s">
        <v>284</v>
      </c>
      <c r="E1051" s="9">
        <v>0.441</v>
      </c>
      <c r="F1051" s="9">
        <v>14</v>
      </c>
      <c r="G1051" s="8"/>
      <c r="H1051" s="9">
        <v>224</v>
      </c>
      <c r="I1051" s="9">
        <v>0.098</v>
      </c>
      <c r="J1051" s="9">
        <v>1.123</v>
      </c>
    </row>
    <row r="1052" customHeight="1" spans="1:10">
      <c r="A1052" s="5" t="str">
        <f t="shared" si="0"/>
        <v>Honduras-The Americas2010</v>
      </c>
      <c r="B1052" s="6" t="s">
        <v>150</v>
      </c>
      <c r="C1052" s="6" t="s">
        <v>75</v>
      </c>
      <c r="D1052" s="7" t="s">
        <v>288</v>
      </c>
      <c r="E1052" s="9">
        <v>0.441</v>
      </c>
      <c r="F1052" s="9">
        <v>14</v>
      </c>
      <c r="G1052" s="8"/>
      <c r="H1052" s="9">
        <v>224</v>
      </c>
      <c r="I1052" s="9">
        <v>0.111</v>
      </c>
      <c r="J1052" s="9">
        <v>1.247</v>
      </c>
    </row>
    <row r="1053" customHeight="1" spans="1:10">
      <c r="A1053" s="5" t="str">
        <f t="shared" si="0"/>
        <v>Honduras-The Americas2011</v>
      </c>
      <c r="B1053" s="6" t="s">
        <v>150</v>
      </c>
      <c r="C1053" s="6" t="s">
        <v>75</v>
      </c>
      <c r="D1053" s="7" t="s">
        <v>285</v>
      </c>
      <c r="E1053" s="9">
        <v>0.436</v>
      </c>
      <c r="F1053" s="9">
        <v>14</v>
      </c>
      <c r="G1053" s="8"/>
      <c r="H1053" s="9">
        <v>224</v>
      </c>
      <c r="I1053" s="9">
        <v>0.159</v>
      </c>
      <c r="J1053" s="9">
        <v>1.037</v>
      </c>
    </row>
    <row r="1054" customHeight="1" spans="1:10">
      <c r="A1054" s="5" t="str">
        <f t="shared" si="0"/>
        <v>Honduras-The Americas2012</v>
      </c>
      <c r="B1054" s="6" t="s">
        <v>150</v>
      </c>
      <c r="C1054" s="6" t="s">
        <v>75</v>
      </c>
      <c r="D1054" s="7" t="s">
        <v>286</v>
      </c>
      <c r="E1054" s="9">
        <v>0.4</v>
      </c>
      <c r="F1054" s="9">
        <v>14</v>
      </c>
      <c r="G1054" s="9">
        <v>125</v>
      </c>
      <c r="H1054" s="9">
        <v>224</v>
      </c>
      <c r="I1054" s="9">
        <v>0.181</v>
      </c>
      <c r="J1054" s="9">
        <v>0.929</v>
      </c>
    </row>
    <row r="1055" customHeight="1" spans="1:10">
      <c r="A1055" s="5" t="str">
        <f t="shared" si="0"/>
        <v>Hong Kong SAR-Asia2000</v>
      </c>
      <c r="B1055" s="6" t="s">
        <v>151</v>
      </c>
      <c r="C1055" s="6" t="s">
        <v>65</v>
      </c>
      <c r="D1055" s="7" t="s">
        <v>277</v>
      </c>
      <c r="E1055" s="8"/>
      <c r="F1055" s="8"/>
      <c r="G1055" s="8"/>
      <c r="H1055" s="8"/>
      <c r="I1055" s="9">
        <v>0.278</v>
      </c>
      <c r="J1055" s="9">
        <v>0.797</v>
      </c>
    </row>
    <row r="1056" customHeight="1" spans="1:10">
      <c r="A1056" s="5" t="str">
        <f t="shared" si="0"/>
        <v>Hong Kong SAR-Asia2001</v>
      </c>
      <c r="B1056" s="6" t="s">
        <v>151</v>
      </c>
      <c r="C1056" s="6" t="s">
        <v>65</v>
      </c>
      <c r="D1056" s="7" t="s">
        <v>278</v>
      </c>
      <c r="E1056" s="8"/>
      <c r="F1056" s="8"/>
      <c r="G1056" s="8"/>
      <c r="H1056" s="8"/>
      <c r="I1056" s="9">
        <v>0.387</v>
      </c>
      <c r="J1056" s="9">
        <v>0.838</v>
      </c>
    </row>
    <row r="1057" customHeight="1" spans="1:10">
      <c r="A1057" s="5" t="str">
        <f t="shared" si="0"/>
        <v>Hong Kong SAR-Asia2002</v>
      </c>
      <c r="B1057" s="6" t="s">
        <v>151</v>
      </c>
      <c r="C1057" s="6" t="s">
        <v>65</v>
      </c>
      <c r="D1057" s="7" t="s">
        <v>279</v>
      </c>
      <c r="E1057" s="8"/>
      <c r="F1057" s="8"/>
      <c r="G1057" s="8"/>
      <c r="H1057" s="8"/>
      <c r="I1057" s="9">
        <v>0.431</v>
      </c>
      <c r="J1057" s="9">
        <v>0.925</v>
      </c>
    </row>
    <row r="1058" customHeight="1" spans="1:10">
      <c r="A1058" s="5" t="str">
        <f t="shared" si="0"/>
        <v>Hong Kong SAR-Asia2003</v>
      </c>
      <c r="B1058" s="6" t="s">
        <v>151</v>
      </c>
      <c r="C1058" s="6" t="s">
        <v>65</v>
      </c>
      <c r="D1058" s="7" t="s">
        <v>280</v>
      </c>
      <c r="E1058" s="8"/>
      <c r="F1058" s="9">
        <v>11</v>
      </c>
      <c r="G1058" s="8"/>
      <c r="H1058" s="8"/>
      <c r="I1058" s="9">
        <v>0.522</v>
      </c>
      <c r="J1058" s="9">
        <v>1.064</v>
      </c>
    </row>
    <row r="1059" customHeight="1" spans="1:10">
      <c r="A1059" s="5" t="str">
        <f t="shared" si="0"/>
        <v>Hong Kong SAR-Asia2004</v>
      </c>
      <c r="B1059" s="6" t="s">
        <v>151</v>
      </c>
      <c r="C1059" s="6" t="s">
        <v>65</v>
      </c>
      <c r="D1059" s="7" t="s">
        <v>281</v>
      </c>
      <c r="E1059" s="8"/>
      <c r="F1059" s="9">
        <v>11</v>
      </c>
      <c r="G1059" s="8"/>
      <c r="H1059" s="8"/>
      <c r="I1059" s="9">
        <v>0.564</v>
      </c>
      <c r="J1059" s="9">
        <v>1.191</v>
      </c>
    </row>
    <row r="1060" customHeight="1" spans="1:10">
      <c r="A1060" s="5" t="str">
        <f t="shared" si="0"/>
        <v>Hong Kong SAR-Asia2005</v>
      </c>
      <c r="B1060" s="6" t="s">
        <v>151</v>
      </c>
      <c r="C1060" s="6" t="s">
        <v>65</v>
      </c>
      <c r="D1060" s="7" t="s">
        <v>282</v>
      </c>
      <c r="E1060" s="9">
        <v>0.241</v>
      </c>
      <c r="F1060" s="9">
        <v>11</v>
      </c>
      <c r="G1060" s="8"/>
      <c r="H1060" s="9">
        <v>80</v>
      </c>
      <c r="I1060" s="9">
        <v>0.569</v>
      </c>
      <c r="J1060" s="9">
        <v>1.239</v>
      </c>
    </row>
    <row r="1061" customHeight="1" spans="1:10">
      <c r="A1061" s="5" t="str">
        <f t="shared" si="0"/>
        <v>Hong Kong SAR-Asia2006</v>
      </c>
      <c r="B1061" s="6" t="s">
        <v>151</v>
      </c>
      <c r="C1061" s="6" t="s">
        <v>65</v>
      </c>
      <c r="D1061" s="7" t="s">
        <v>287</v>
      </c>
      <c r="E1061" s="9">
        <v>0.241</v>
      </c>
      <c r="F1061" s="9">
        <v>11</v>
      </c>
      <c r="G1061" s="8"/>
      <c r="H1061" s="9">
        <v>80</v>
      </c>
      <c r="I1061" s="9">
        <v>0.608</v>
      </c>
      <c r="J1061" s="9">
        <v>1.367</v>
      </c>
    </row>
    <row r="1062" customHeight="1" spans="1:10">
      <c r="A1062" s="5" t="str">
        <f t="shared" si="0"/>
        <v>Hong Kong SAR-Asia2007</v>
      </c>
      <c r="B1062" s="6" t="s">
        <v>151</v>
      </c>
      <c r="C1062" s="6" t="s">
        <v>65</v>
      </c>
      <c r="D1062" s="7" t="s">
        <v>289</v>
      </c>
      <c r="E1062" s="9">
        <v>0.241</v>
      </c>
      <c r="F1062" s="9">
        <v>11</v>
      </c>
      <c r="G1062" s="8"/>
      <c r="H1062" s="9">
        <v>80</v>
      </c>
      <c r="I1062" s="9">
        <v>0.648</v>
      </c>
      <c r="J1062" s="9">
        <v>1.55</v>
      </c>
    </row>
    <row r="1063" customHeight="1" spans="1:10">
      <c r="A1063" s="5" t="str">
        <f t="shared" si="0"/>
        <v>Hong Kong SAR-Asia2008</v>
      </c>
      <c r="B1063" s="6" t="s">
        <v>151</v>
      </c>
      <c r="C1063" s="6" t="s">
        <v>65</v>
      </c>
      <c r="D1063" s="7" t="s">
        <v>283</v>
      </c>
      <c r="E1063" s="9">
        <v>0.241</v>
      </c>
      <c r="F1063" s="9">
        <v>11</v>
      </c>
      <c r="G1063" s="8"/>
      <c r="H1063" s="9">
        <v>80</v>
      </c>
      <c r="I1063" s="9">
        <v>0.667</v>
      </c>
      <c r="J1063" s="9">
        <v>1.662</v>
      </c>
    </row>
    <row r="1064" customHeight="1" spans="1:10">
      <c r="A1064" s="5" t="str">
        <f t="shared" si="0"/>
        <v>Hong Kong SAR-Asia2009</v>
      </c>
      <c r="B1064" s="6" t="s">
        <v>151</v>
      </c>
      <c r="C1064" s="6" t="s">
        <v>65</v>
      </c>
      <c r="D1064" s="7" t="s">
        <v>284</v>
      </c>
      <c r="E1064" s="9">
        <v>0.23</v>
      </c>
      <c r="F1064" s="9">
        <v>6</v>
      </c>
      <c r="G1064" s="8"/>
      <c r="H1064" s="9">
        <v>80</v>
      </c>
      <c r="I1064" s="9">
        <v>0.694</v>
      </c>
      <c r="J1064" s="9">
        <v>1.798</v>
      </c>
    </row>
    <row r="1065" customHeight="1" spans="1:10">
      <c r="A1065" s="5" t="str">
        <f t="shared" si="0"/>
        <v>Hong Kong SAR-Asia2010</v>
      </c>
      <c r="B1065" s="6" t="s">
        <v>151</v>
      </c>
      <c r="C1065" s="6" t="s">
        <v>65</v>
      </c>
      <c r="D1065" s="7" t="s">
        <v>288</v>
      </c>
      <c r="E1065" s="9">
        <v>0.23</v>
      </c>
      <c r="F1065" s="9">
        <v>6</v>
      </c>
      <c r="G1065" s="8"/>
      <c r="H1065" s="9">
        <v>80</v>
      </c>
      <c r="I1065" s="9">
        <v>0.72</v>
      </c>
      <c r="J1065" s="9">
        <v>1.957</v>
      </c>
    </row>
    <row r="1066" customHeight="1" spans="1:10">
      <c r="A1066" s="5" t="str">
        <f t="shared" si="0"/>
        <v>Hong Kong SAR-Asia2011</v>
      </c>
      <c r="B1066" s="6" t="s">
        <v>151</v>
      </c>
      <c r="C1066" s="6" t="s">
        <v>65</v>
      </c>
      <c r="D1066" s="7" t="s">
        <v>285</v>
      </c>
      <c r="E1066" s="9">
        <v>0.23</v>
      </c>
      <c r="F1066" s="9">
        <v>3</v>
      </c>
      <c r="G1066" s="8"/>
      <c r="H1066" s="9">
        <v>80</v>
      </c>
      <c r="I1066" s="9">
        <v>0.722</v>
      </c>
      <c r="J1066" s="9">
        <v>2.155</v>
      </c>
    </row>
    <row r="1067" customHeight="1" spans="1:10">
      <c r="A1067" s="5" t="str">
        <f t="shared" si="0"/>
        <v>Hong Kong SAR-Asia2012</v>
      </c>
      <c r="B1067" s="6" t="s">
        <v>151</v>
      </c>
      <c r="C1067" s="6" t="s">
        <v>65</v>
      </c>
      <c r="D1067" s="7" t="s">
        <v>286</v>
      </c>
      <c r="E1067" s="9">
        <v>0.23</v>
      </c>
      <c r="F1067" s="9">
        <v>3</v>
      </c>
      <c r="G1067" s="9">
        <v>2</v>
      </c>
      <c r="H1067" s="9">
        <v>78</v>
      </c>
      <c r="I1067" s="9">
        <v>0.729</v>
      </c>
      <c r="J1067" s="9">
        <v>2.292</v>
      </c>
    </row>
    <row r="1068" customHeight="1" spans="1:10">
      <c r="A1068" s="5" t="str">
        <f t="shared" si="0"/>
        <v>Hungary-Europe2000</v>
      </c>
      <c r="B1068" s="6" t="s">
        <v>152</v>
      </c>
      <c r="C1068" s="6" t="s">
        <v>67</v>
      </c>
      <c r="D1068" s="7" t="s">
        <v>277</v>
      </c>
      <c r="E1068" s="8"/>
      <c r="F1068" s="8"/>
      <c r="G1068" s="8"/>
      <c r="H1068" s="8"/>
      <c r="I1068" s="9">
        <v>0.07</v>
      </c>
      <c r="J1068" s="9">
        <v>0.301</v>
      </c>
    </row>
    <row r="1069" customHeight="1" spans="1:10">
      <c r="A1069" s="5" t="str">
        <f t="shared" si="0"/>
        <v>Hungary-Europe2001</v>
      </c>
      <c r="B1069" s="6" t="s">
        <v>152</v>
      </c>
      <c r="C1069" s="6" t="s">
        <v>67</v>
      </c>
      <c r="D1069" s="7" t="s">
        <v>278</v>
      </c>
      <c r="E1069" s="8"/>
      <c r="F1069" s="8"/>
      <c r="G1069" s="8"/>
      <c r="H1069" s="8"/>
      <c r="I1069" s="9">
        <v>0.145</v>
      </c>
      <c r="J1069" s="9">
        <v>0.487</v>
      </c>
    </row>
    <row r="1070" customHeight="1" spans="1:10">
      <c r="A1070" s="5" t="str">
        <f t="shared" si="0"/>
        <v>Hungary-Europe2002</v>
      </c>
      <c r="B1070" s="6" t="s">
        <v>152</v>
      </c>
      <c r="C1070" s="6" t="s">
        <v>67</v>
      </c>
      <c r="D1070" s="7" t="s">
        <v>279</v>
      </c>
      <c r="E1070" s="8"/>
      <c r="F1070" s="8"/>
      <c r="G1070" s="8"/>
      <c r="H1070" s="8"/>
      <c r="I1070" s="9">
        <v>0.167</v>
      </c>
      <c r="J1070" s="9">
        <v>0.677</v>
      </c>
    </row>
    <row r="1071" customHeight="1" spans="1:10">
      <c r="A1071" s="5" t="str">
        <f t="shared" si="0"/>
        <v>Hungary-Europe2003</v>
      </c>
      <c r="B1071" s="6" t="s">
        <v>152</v>
      </c>
      <c r="C1071" s="6" t="s">
        <v>67</v>
      </c>
      <c r="D1071" s="7" t="s">
        <v>280</v>
      </c>
      <c r="E1071" s="8"/>
      <c r="F1071" s="9">
        <v>52</v>
      </c>
      <c r="G1071" s="8"/>
      <c r="H1071" s="8"/>
      <c r="I1071" s="9">
        <v>0.216</v>
      </c>
      <c r="J1071" s="9">
        <v>0.783</v>
      </c>
    </row>
    <row r="1072" customHeight="1" spans="1:10">
      <c r="A1072" s="5" t="str">
        <f t="shared" si="0"/>
        <v>Hungary-Europe2004</v>
      </c>
      <c r="B1072" s="6" t="s">
        <v>152</v>
      </c>
      <c r="C1072" s="6" t="s">
        <v>67</v>
      </c>
      <c r="D1072" s="7" t="s">
        <v>281</v>
      </c>
      <c r="E1072" s="8"/>
      <c r="F1072" s="9">
        <v>52</v>
      </c>
      <c r="G1072" s="8"/>
      <c r="H1072" s="8"/>
      <c r="I1072" s="9">
        <v>0.277</v>
      </c>
      <c r="J1072" s="9">
        <v>0.863</v>
      </c>
    </row>
    <row r="1073" customHeight="1" spans="1:10">
      <c r="A1073" s="5" t="str">
        <f t="shared" si="0"/>
        <v>Hungary-Europe2005</v>
      </c>
      <c r="B1073" s="6" t="s">
        <v>152</v>
      </c>
      <c r="C1073" s="6" t="s">
        <v>67</v>
      </c>
      <c r="D1073" s="7" t="s">
        <v>282</v>
      </c>
      <c r="E1073" s="9">
        <v>0.566</v>
      </c>
      <c r="F1073" s="9">
        <v>38</v>
      </c>
      <c r="G1073" s="8"/>
      <c r="H1073" s="9">
        <v>340</v>
      </c>
      <c r="I1073" s="9">
        <v>0.39</v>
      </c>
      <c r="J1073" s="9">
        <v>0.923</v>
      </c>
    </row>
    <row r="1074" customHeight="1" spans="1:10">
      <c r="A1074" s="5" t="str">
        <f t="shared" si="0"/>
        <v>Hungary-Europe2006</v>
      </c>
      <c r="B1074" s="6" t="s">
        <v>152</v>
      </c>
      <c r="C1074" s="6" t="s">
        <v>67</v>
      </c>
      <c r="D1074" s="7" t="s">
        <v>287</v>
      </c>
      <c r="E1074" s="9">
        <v>0.557</v>
      </c>
      <c r="F1074" s="9">
        <v>38</v>
      </c>
      <c r="G1074" s="8"/>
      <c r="H1074" s="9">
        <v>340</v>
      </c>
      <c r="I1074" s="9">
        <v>0.471</v>
      </c>
      <c r="J1074" s="9">
        <v>0.989</v>
      </c>
    </row>
    <row r="1075" customHeight="1" spans="1:10">
      <c r="A1075" s="5" t="str">
        <f t="shared" si="0"/>
        <v>Hungary-Europe2007</v>
      </c>
      <c r="B1075" s="6" t="s">
        <v>152</v>
      </c>
      <c r="C1075" s="6" t="s">
        <v>67</v>
      </c>
      <c r="D1075" s="7" t="s">
        <v>289</v>
      </c>
      <c r="E1075" s="9">
        <v>0.553</v>
      </c>
      <c r="F1075" s="9">
        <v>16</v>
      </c>
      <c r="G1075" s="8"/>
      <c r="H1075" s="9">
        <v>340</v>
      </c>
      <c r="I1075" s="9">
        <v>0.533</v>
      </c>
      <c r="J1075" s="9">
        <v>1.096</v>
      </c>
    </row>
    <row r="1076" customHeight="1" spans="1:10">
      <c r="A1076" s="5" t="str">
        <f t="shared" si="0"/>
        <v>Hungary-Europe2008</v>
      </c>
      <c r="B1076" s="6" t="s">
        <v>152</v>
      </c>
      <c r="C1076" s="6" t="s">
        <v>67</v>
      </c>
      <c r="D1076" s="7" t="s">
        <v>283</v>
      </c>
      <c r="E1076" s="9">
        <v>0.566</v>
      </c>
      <c r="F1076" s="9">
        <v>5</v>
      </c>
      <c r="G1076" s="8"/>
      <c r="H1076" s="9">
        <v>330</v>
      </c>
      <c r="I1076" s="9">
        <v>0.61</v>
      </c>
      <c r="J1076" s="9">
        <v>1.217</v>
      </c>
    </row>
    <row r="1077" customHeight="1" spans="1:10">
      <c r="A1077" s="5" t="str">
        <f t="shared" si="0"/>
        <v>Hungary-Europe2009</v>
      </c>
      <c r="B1077" s="6" t="s">
        <v>152</v>
      </c>
      <c r="C1077" s="6" t="s">
        <v>67</v>
      </c>
      <c r="D1077" s="7" t="s">
        <v>284</v>
      </c>
      <c r="E1077" s="9">
        <v>0.566</v>
      </c>
      <c r="F1077" s="9">
        <v>4</v>
      </c>
      <c r="G1077" s="8"/>
      <c r="H1077" s="9">
        <v>330</v>
      </c>
      <c r="I1077" s="9">
        <v>0.62</v>
      </c>
      <c r="J1077" s="9">
        <v>1.176</v>
      </c>
    </row>
    <row r="1078" customHeight="1" spans="1:10">
      <c r="A1078" s="5" t="str">
        <f t="shared" si="0"/>
        <v>Hungary-Europe2010</v>
      </c>
      <c r="B1078" s="6" t="s">
        <v>152</v>
      </c>
      <c r="C1078" s="6" t="s">
        <v>67</v>
      </c>
      <c r="D1078" s="7" t="s">
        <v>288</v>
      </c>
      <c r="E1078" s="9">
        <v>0.546</v>
      </c>
      <c r="F1078" s="9">
        <v>4</v>
      </c>
      <c r="G1078" s="8"/>
      <c r="H1078" s="9">
        <v>277</v>
      </c>
      <c r="I1078" s="9">
        <v>0.65</v>
      </c>
      <c r="J1078" s="9">
        <v>1.199</v>
      </c>
    </row>
    <row r="1079" customHeight="1" spans="1:10">
      <c r="A1079" s="5" t="str">
        <f t="shared" si="0"/>
        <v>Hungary-Europe2011</v>
      </c>
      <c r="B1079" s="6" t="s">
        <v>152</v>
      </c>
      <c r="C1079" s="6" t="s">
        <v>67</v>
      </c>
      <c r="D1079" s="7" t="s">
        <v>285</v>
      </c>
      <c r="E1079" s="9">
        <v>0.52</v>
      </c>
      <c r="F1079" s="9">
        <v>4</v>
      </c>
      <c r="G1079" s="8"/>
      <c r="H1079" s="9">
        <v>277</v>
      </c>
      <c r="I1079" s="9">
        <v>0.68</v>
      </c>
      <c r="J1079" s="9">
        <v>1.169</v>
      </c>
    </row>
    <row r="1080" customHeight="1" spans="1:10">
      <c r="A1080" s="5" t="str">
        <f t="shared" si="0"/>
        <v>Hungary-Europe2012</v>
      </c>
      <c r="B1080" s="6" t="s">
        <v>152</v>
      </c>
      <c r="C1080" s="6" t="s">
        <v>67</v>
      </c>
      <c r="D1080" s="7" t="s">
        <v>286</v>
      </c>
      <c r="E1080" s="9">
        <v>0.495</v>
      </c>
      <c r="F1080" s="9">
        <v>5</v>
      </c>
      <c r="G1080" s="9">
        <v>52</v>
      </c>
      <c r="H1080" s="9">
        <v>277</v>
      </c>
      <c r="I1080" s="9">
        <v>0.706</v>
      </c>
      <c r="J1080" s="9">
        <v>1.161</v>
      </c>
    </row>
    <row r="1081" customHeight="1" spans="1:10">
      <c r="A1081" s="5" t="str">
        <f t="shared" si="0"/>
        <v>Iceland-Europe2000</v>
      </c>
      <c r="B1081" s="6" t="s">
        <v>153</v>
      </c>
      <c r="C1081" s="6" t="s">
        <v>67</v>
      </c>
      <c r="D1081" s="7" t="s">
        <v>277</v>
      </c>
      <c r="E1081" s="8"/>
      <c r="F1081" s="8"/>
      <c r="G1081" s="8"/>
      <c r="H1081" s="8"/>
      <c r="I1081" s="9">
        <v>0.445</v>
      </c>
      <c r="J1081" s="9">
        <v>0.764</v>
      </c>
    </row>
    <row r="1082" customHeight="1" spans="1:10">
      <c r="A1082" s="5" t="str">
        <f t="shared" si="0"/>
        <v>Iceland-Europe2001</v>
      </c>
      <c r="B1082" s="6" t="s">
        <v>153</v>
      </c>
      <c r="C1082" s="6" t="s">
        <v>67</v>
      </c>
      <c r="D1082" s="7" t="s">
        <v>278</v>
      </c>
      <c r="E1082" s="8"/>
      <c r="F1082" s="8"/>
      <c r="G1082" s="8"/>
      <c r="H1082" s="8"/>
      <c r="I1082" s="9">
        <v>0.494</v>
      </c>
      <c r="J1082" s="9">
        <v>0.874</v>
      </c>
    </row>
    <row r="1083" customHeight="1" spans="1:10">
      <c r="A1083" s="5" t="str">
        <f t="shared" si="0"/>
        <v>Iceland-Europe2002</v>
      </c>
      <c r="B1083" s="6" t="s">
        <v>153</v>
      </c>
      <c r="C1083" s="6" t="s">
        <v>67</v>
      </c>
      <c r="D1083" s="7" t="s">
        <v>279</v>
      </c>
      <c r="E1083" s="8"/>
      <c r="F1083" s="8"/>
      <c r="G1083" s="8"/>
      <c r="H1083" s="8"/>
      <c r="I1083" s="9">
        <v>0.791</v>
      </c>
      <c r="J1083" s="9">
        <v>0.908</v>
      </c>
    </row>
    <row r="1084" customHeight="1" spans="1:10">
      <c r="A1084" s="5" t="str">
        <f t="shared" si="0"/>
        <v>Iceland-Europe2003</v>
      </c>
      <c r="B1084" s="6" t="s">
        <v>153</v>
      </c>
      <c r="C1084" s="6" t="s">
        <v>67</v>
      </c>
      <c r="D1084" s="7" t="s">
        <v>280</v>
      </c>
      <c r="E1084" s="8"/>
      <c r="F1084" s="8"/>
      <c r="G1084" s="8"/>
      <c r="H1084" s="8"/>
      <c r="I1084" s="9">
        <v>0.831</v>
      </c>
      <c r="J1084" s="9">
        <v>0.965</v>
      </c>
    </row>
    <row r="1085" customHeight="1" spans="1:10">
      <c r="A1085" s="5" t="str">
        <f t="shared" si="0"/>
        <v>Iceland-Europe2004</v>
      </c>
      <c r="B1085" s="6" t="s">
        <v>153</v>
      </c>
      <c r="C1085" s="6" t="s">
        <v>67</v>
      </c>
      <c r="D1085" s="7" t="s">
        <v>281</v>
      </c>
      <c r="E1085" s="8"/>
      <c r="F1085" s="9">
        <v>5</v>
      </c>
      <c r="G1085" s="8"/>
      <c r="H1085" s="8"/>
      <c r="I1085" s="9">
        <v>0.839</v>
      </c>
      <c r="J1085" s="9">
        <v>0.989</v>
      </c>
    </row>
    <row r="1086" customHeight="1" spans="1:10">
      <c r="A1086" s="5" t="str">
        <f t="shared" si="0"/>
        <v>Iceland-Europe2005</v>
      </c>
      <c r="B1086" s="6" t="s">
        <v>153</v>
      </c>
      <c r="C1086" s="6" t="s">
        <v>67</v>
      </c>
      <c r="D1086" s="7" t="s">
        <v>282</v>
      </c>
      <c r="E1086" s="9">
        <v>0.264</v>
      </c>
      <c r="F1086" s="9">
        <v>5</v>
      </c>
      <c r="G1086" s="8"/>
      <c r="H1086" s="9">
        <v>140</v>
      </c>
      <c r="I1086" s="9">
        <v>0.87</v>
      </c>
      <c r="J1086" s="9">
        <v>0.954</v>
      </c>
    </row>
    <row r="1087" customHeight="1" spans="1:10">
      <c r="A1087" s="5" t="str">
        <f t="shared" si="0"/>
        <v>Iceland-Europe2006</v>
      </c>
      <c r="B1087" s="6" t="s">
        <v>153</v>
      </c>
      <c r="C1087" s="6" t="s">
        <v>67</v>
      </c>
      <c r="D1087" s="7" t="s">
        <v>287</v>
      </c>
      <c r="E1087" s="9">
        <v>0.265</v>
      </c>
      <c r="F1087" s="9">
        <v>5</v>
      </c>
      <c r="G1087" s="8"/>
      <c r="H1087" s="9">
        <v>140</v>
      </c>
      <c r="I1087" s="9">
        <v>0.895</v>
      </c>
      <c r="J1087" s="9">
        <v>1.004</v>
      </c>
    </row>
    <row r="1088" customHeight="1" spans="1:10">
      <c r="A1088" s="5" t="str">
        <f t="shared" si="0"/>
        <v>Iceland-Europe2007</v>
      </c>
      <c r="B1088" s="6" t="s">
        <v>153</v>
      </c>
      <c r="C1088" s="6" t="s">
        <v>67</v>
      </c>
      <c r="D1088" s="7" t="s">
        <v>289</v>
      </c>
      <c r="E1088" s="9">
        <v>0.262</v>
      </c>
      <c r="F1088" s="9">
        <v>5</v>
      </c>
      <c r="G1088" s="8"/>
      <c r="H1088" s="9">
        <v>140</v>
      </c>
      <c r="I1088" s="9">
        <v>0.906</v>
      </c>
      <c r="J1088" s="9">
        <v>1.069</v>
      </c>
    </row>
    <row r="1089" customHeight="1" spans="1:10">
      <c r="A1089" s="5" t="str">
        <f t="shared" si="0"/>
        <v>Iceland-Europe2008</v>
      </c>
      <c r="B1089" s="6" t="s">
        <v>153</v>
      </c>
      <c r="C1089" s="6" t="s">
        <v>67</v>
      </c>
      <c r="D1089" s="7" t="s">
        <v>283</v>
      </c>
      <c r="E1089" s="9">
        <v>0.258</v>
      </c>
      <c r="F1089" s="9">
        <v>5</v>
      </c>
      <c r="G1089" s="8"/>
      <c r="H1089" s="9">
        <v>140</v>
      </c>
      <c r="I1089" s="9">
        <v>0.91</v>
      </c>
      <c r="J1089" s="9">
        <v>1.089</v>
      </c>
    </row>
    <row r="1090" customHeight="1" spans="1:10">
      <c r="A1090" s="5" t="str">
        <f t="shared" si="0"/>
        <v>Iceland-Europe2009</v>
      </c>
      <c r="B1090" s="6" t="s">
        <v>153</v>
      </c>
      <c r="C1090" s="6" t="s">
        <v>67</v>
      </c>
      <c r="D1090" s="7" t="s">
        <v>284</v>
      </c>
      <c r="E1090" s="9">
        <v>0.243</v>
      </c>
      <c r="F1090" s="9">
        <v>5</v>
      </c>
      <c r="G1090" s="8"/>
      <c r="H1090" s="9">
        <v>140</v>
      </c>
      <c r="I1090" s="9">
        <v>0.93</v>
      </c>
      <c r="J1090" s="9">
        <v>1.083</v>
      </c>
    </row>
    <row r="1091" customHeight="1" spans="1:10">
      <c r="A1091" s="5" t="str">
        <f t="shared" si="0"/>
        <v>Iceland-Europe2010</v>
      </c>
      <c r="B1091" s="6" t="s">
        <v>153</v>
      </c>
      <c r="C1091" s="6" t="s">
        <v>67</v>
      </c>
      <c r="D1091" s="7" t="s">
        <v>288</v>
      </c>
      <c r="E1091" s="9">
        <v>0.261</v>
      </c>
      <c r="F1091" s="9">
        <v>5</v>
      </c>
      <c r="G1091" s="8"/>
      <c r="H1091" s="9">
        <v>140</v>
      </c>
      <c r="I1091" s="9">
        <v>0.934</v>
      </c>
      <c r="J1091" s="9">
        <v>1.072</v>
      </c>
    </row>
    <row r="1092" customHeight="1" spans="1:10">
      <c r="A1092" s="5" t="str">
        <f t="shared" si="0"/>
        <v>Iceland-Europe2011</v>
      </c>
      <c r="B1092" s="6" t="s">
        <v>153</v>
      </c>
      <c r="C1092" s="6" t="s">
        <v>67</v>
      </c>
      <c r="D1092" s="7" t="s">
        <v>285</v>
      </c>
      <c r="E1092" s="9">
        <v>0.296</v>
      </c>
      <c r="F1092" s="9">
        <v>5</v>
      </c>
      <c r="G1092" s="8"/>
      <c r="H1092" s="9">
        <v>140</v>
      </c>
      <c r="I1092" s="9">
        <v>0.948</v>
      </c>
      <c r="J1092" s="9">
        <v>1.068</v>
      </c>
    </row>
    <row r="1093" customHeight="1" spans="1:10">
      <c r="A1093" s="5" t="str">
        <f t="shared" si="0"/>
        <v>Iceland-Europe2012</v>
      </c>
      <c r="B1093" s="6" t="s">
        <v>153</v>
      </c>
      <c r="C1093" s="6" t="s">
        <v>67</v>
      </c>
      <c r="D1093" s="7" t="s">
        <v>286</v>
      </c>
      <c r="E1093" s="9">
        <v>0.306</v>
      </c>
      <c r="F1093" s="9">
        <v>5</v>
      </c>
      <c r="G1093" s="9">
        <v>13</v>
      </c>
      <c r="H1093" s="9">
        <v>140</v>
      </c>
      <c r="I1093" s="9">
        <v>0.962</v>
      </c>
      <c r="J1093" s="9">
        <v>1.081</v>
      </c>
    </row>
    <row r="1094" customHeight="1" spans="1:10">
      <c r="A1094" s="5" t="str">
        <f t="shared" si="0"/>
        <v>India-Asia2000</v>
      </c>
      <c r="B1094" s="6" t="s">
        <v>154</v>
      </c>
      <c r="C1094" s="6" t="s">
        <v>65</v>
      </c>
      <c r="D1094" s="7" t="s">
        <v>277</v>
      </c>
      <c r="E1094" s="8"/>
      <c r="F1094" s="8"/>
      <c r="G1094" s="8"/>
      <c r="H1094" s="8"/>
      <c r="I1094" s="9">
        <v>0.005</v>
      </c>
      <c r="J1094" s="9">
        <v>0.003</v>
      </c>
    </row>
    <row r="1095" customHeight="1" spans="1:10">
      <c r="A1095" s="5" t="str">
        <f t="shared" si="0"/>
        <v>India-Asia2001</v>
      </c>
      <c r="B1095" s="6" t="s">
        <v>154</v>
      </c>
      <c r="C1095" s="6" t="s">
        <v>65</v>
      </c>
      <c r="D1095" s="7" t="s">
        <v>278</v>
      </c>
      <c r="E1095" s="8"/>
      <c r="F1095" s="8"/>
      <c r="G1095" s="8"/>
      <c r="H1095" s="8"/>
      <c r="I1095" s="9">
        <v>0.007</v>
      </c>
      <c r="J1095" s="9">
        <v>0.006</v>
      </c>
    </row>
    <row r="1096" customHeight="1" spans="1:10">
      <c r="A1096" s="5" t="str">
        <f t="shared" si="0"/>
        <v>India-Asia2002</v>
      </c>
      <c r="B1096" s="6" t="s">
        <v>154</v>
      </c>
      <c r="C1096" s="6" t="s">
        <v>65</v>
      </c>
      <c r="D1096" s="7" t="s">
        <v>279</v>
      </c>
      <c r="E1096" s="8"/>
      <c r="F1096" s="8"/>
      <c r="G1096" s="8"/>
      <c r="H1096" s="8"/>
      <c r="I1096" s="9">
        <v>0.015</v>
      </c>
      <c r="J1096" s="9">
        <v>0.012</v>
      </c>
    </row>
    <row r="1097" customHeight="1" spans="1:10">
      <c r="A1097" s="5" t="str">
        <f t="shared" si="0"/>
        <v>India-Asia2003</v>
      </c>
      <c r="B1097" s="6" t="s">
        <v>154</v>
      </c>
      <c r="C1097" s="6" t="s">
        <v>65</v>
      </c>
      <c r="D1097" s="7" t="s">
        <v>280</v>
      </c>
      <c r="E1097" s="8"/>
      <c r="F1097" s="9">
        <v>89</v>
      </c>
      <c r="G1097" s="8"/>
      <c r="H1097" s="8"/>
      <c r="I1097" s="9">
        <v>0.017</v>
      </c>
      <c r="J1097" s="9">
        <v>0.031</v>
      </c>
    </row>
    <row r="1098" customHeight="1" spans="1:10">
      <c r="A1098" s="5" t="str">
        <f t="shared" si="0"/>
        <v>India-Asia2004</v>
      </c>
      <c r="B1098" s="6" t="s">
        <v>154</v>
      </c>
      <c r="C1098" s="6" t="s">
        <v>65</v>
      </c>
      <c r="D1098" s="7" t="s">
        <v>281</v>
      </c>
      <c r="E1098" s="8"/>
      <c r="F1098" s="9">
        <v>89</v>
      </c>
      <c r="G1098" s="8"/>
      <c r="H1098" s="8"/>
      <c r="I1098" s="9">
        <v>0.02</v>
      </c>
      <c r="J1098" s="9">
        <v>0.047</v>
      </c>
    </row>
    <row r="1099" customHeight="1" spans="1:10">
      <c r="A1099" s="5" t="str">
        <f t="shared" si="0"/>
        <v>India-Asia2005</v>
      </c>
      <c r="B1099" s="6" t="s">
        <v>154</v>
      </c>
      <c r="C1099" s="6" t="s">
        <v>65</v>
      </c>
      <c r="D1099" s="7" t="s">
        <v>282</v>
      </c>
      <c r="E1099" s="9">
        <v>0.666</v>
      </c>
      <c r="F1099" s="9">
        <v>71</v>
      </c>
      <c r="G1099" s="8"/>
      <c r="H1099" s="9">
        <v>264</v>
      </c>
      <c r="I1099" s="9">
        <v>0.024</v>
      </c>
      <c r="J1099" s="9">
        <v>0.08</v>
      </c>
    </row>
    <row r="1100" customHeight="1" spans="1:10">
      <c r="A1100" s="5" t="str">
        <f t="shared" si="0"/>
        <v>India-Asia2006</v>
      </c>
      <c r="B1100" s="6" t="s">
        <v>154</v>
      </c>
      <c r="C1100" s="6" t="s">
        <v>65</v>
      </c>
      <c r="D1100" s="7" t="s">
        <v>287</v>
      </c>
      <c r="E1100" s="9">
        <v>0.74</v>
      </c>
      <c r="F1100" s="9">
        <v>35</v>
      </c>
      <c r="G1100" s="8"/>
      <c r="H1100" s="9">
        <v>264</v>
      </c>
      <c r="I1100" s="9">
        <v>0.028</v>
      </c>
      <c r="J1100" s="9">
        <v>0.145</v>
      </c>
    </row>
    <row r="1101" customHeight="1" spans="1:10">
      <c r="A1101" s="5" t="str">
        <f t="shared" si="0"/>
        <v>India-Asia2007</v>
      </c>
      <c r="B1101" s="6" t="s">
        <v>154</v>
      </c>
      <c r="C1101" s="6" t="s">
        <v>65</v>
      </c>
      <c r="D1101" s="7" t="s">
        <v>289</v>
      </c>
      <c r="E1101" s="9">
        <v>0.727</v>
      </c>
      <c r="F1101" s="9">
        <v>33</v>
      </c>
      <c r="G1101" s="8"/>
      <c r="H1101" s="9">
        <v>271</v>
      </c>
      <c r="I1101" s="9">
        <v>0.04</v>
      </c>
      <c r="J1101" s="9">
        <v>0.202</v>
      </c>
    </row>
    <row r="1102" customHeight="1" spans="1:10">
      <c r="A1102" s="5" t="str">
        <f t="shared" si="0"/>
        <v>India-Asia2008</v>
      </c>
      <c r="B1102" s="6" t="s">
        <v>154</v>
      </c>
      <c r="C1102" s="6" t="s">
        <v>65</v>
      </c>
      <c r="D1102" s="7" t="s">
        <v>283</v>
      </c>
      <c r="E1102" s="9">
        <v>0.703</v>
      </c>
      <c r="F1102" s="9">
        <v>30</v>
      </c>
      <c r="G1102" s="8"/>
      <c r="H1102" s="9">
        <v>271</v>
      </c>
      <c r="I1102" s="9">
        <v>0.044</v>
      </c>
      <c r="J1102" s="9">
        <v>0.295</v>
      </c>
    </row>
    <row r="1103" customHeight="1" spans="1:10">
      <c r="A1103" s="5" t="str">
        <f t="shared" si="0"/>
        <v>India-Asia2009</v>
      </c>
      <c r="B1103" s="6" t="s">
        <v>154</v>
      </c>
      <c r="C1103" s="6" t="s">
        <v>65</v>
      </c>
      <c r="D1103" s="7" t="s">
        <v>284</v>
      </c>
      <c r="E1103" s="9">
        <v>0.66</v>
      </c>
      <c r="F1103" s="9">
        <v>30</v>
      </c>
      <c r="G1103" s="8"/>
      <c r="H1103" s="9">
        <v>271</v>
      </c>
      <c r="I1103" s="9">
        <v>0.051</v>
      </c>
      <c r="J1103" s="9">
        <v>0.441</v>
      </c>
    </row>
    <row r="1104" customHeight="1" spans="1:10">
      <c r="A1104" s="5" t="str">
        <f t="shared" si="0"/>
        <v>India-Asia2010</v>
      </c>
      <c r="B1104" s="6" t="s">
        <v>154</v>
      </c>
      <c r="C1104" s="6" t="s">
        <v>65</v>
      </c>
      <c r="D1104" s="7" t="s">
        <v>288</v>
      </c>
      <c r="E1104" s="9">
        <v>0.649</v>
      </c>
      <c r="F1104" s="9">
        <v>29</v>
      </c>
      <c r="G1104" s="8"/>
      <c r="H1104" s="9">
        <v>258</v>
      </c>
      <c r="I1104" s="9">
        <v>0.075</v>
      </c>
      <c r="J1104" s="9">
        <v>0.624</v>
      </c>
    </row>
    <row r="1105" customHeight="1" spans="1:10">
      <c r="A1105" s="5" t="str">
        <f t="shared" si="0"/>
        <v>India-Asia2011</v>
      </c>
      <c r="B1105" s="6" t="s">
        <v>154</v>
      </c>
      <c r="C1105" s="6" t="s">
        <v>65</v>
      </c>
      <c r="D1105" s="7" t="s">
        <v>285</v>
      </c>
      <c r="E1105" s="9">
        <v>0.629</v>
      </c>
      <c r="F1105" s="9">
        <v>29</v>
      </c>
      <c r="G1105" s="8"/>
      <c r="H1105" s="9">
        <v>254</v>
      </c>
      <c r="I1105" s="9">
        <v>0.101</v>
      </c>
      <c r="J1105" s="9">
        <v>0.732</v>
      </c>
    </row>
    <row r="1106" customHeight="1" spans="1:10">
      <c r="A1106" s="5" t="str">
        <f t="shared" si="0"/>
        <v>India-Asia2012</v>
      </c>
      <c r="B1106" s="6" t="s">
        <v>154</v>
      </c>
      <c r="C1106" s="6" t="s">
        <v>65</v>
      </c>
      <c r="D1106" s="7" t="s">
        <v>286</v>
      </c>
      <c r="E1106" s="9">
        <v>0.628</v>
      </c>
      <c r="F1106" s="9">
        <v>27</v>
      </c>
      <c r="G1106" s="9">
        <v>131</v>
      </c>
      <c r="H1106" s="9">
        <v>243</v>
      </c>
      <c r="I1106" s="9">
        <v>0.126</v>
      </c>
      <c r="J1106" s="9">
        <v>0.699</v>
      </c>
    </row>
    <row r="1107" customHeight="1" spans="1:10">
      <c r="A1107" s="5" t="str">
        <f t="shared" si="0"/>
        <v>Indonesia-Asia2000</v>
      </c>
      <c r="B1107" s="6" t="s">
        <v>155</v>
      </c>
      <c r="C1107" s="6" t="s">
        <v>65</v>
      </c>
      <c r="D1107" s="7" t="s">
        <v>277</v>
      </c>
      <c r="E1107" s="8"/>
      <c r="F1107" s="8"/>
      <c r="G1107" s="8"/>
      <c r="H1107" s="8"/>
      <c r="I1107" s="9">
        <v>0.009</v>
      </c>
      <c r="J1107" s="9">
        <v>0.018</v>
      </c>
    </row>
    <row r="1108" customHeight="1" spans="1:10">
      <c r="A1108" s="5" t="str">
        <f t="shared" si="0"/>
        <v>Indonesia-Asia2001</v>
      </c>
      <c r="B1108" s="6" t="s">
        <v>155</v>
      </c>
      <c r="C1108" s="6" t="s">
        <v>65</v>
      </c>
      <c r="D1108" s="7" t="s">
        <v>278</v>
      </c>
      <c r="E1108" s="8"/>
      <c r="F1108" s="8"/>
      <c r="G1108" s="8"/>
      <c r="H1108" s="8"/>
      <c r="I1108" s="9">
        <v>0.02</v>
      </c>
      <c r="J1108" s="9">
        <v>0.031</v>
      </c>
    </row>
    <row r="1109" customHeight="1" spans="1:10">
      <c r="A1109" s="5" t="str">
        <f t="shared" si="0"/>
        <v>Indonesia-Asia2002</v>
      </c>
      <c r="B1109" s="6" t="s">
        <v>155</v>
      </c>
      <c r="C1109" s="6" t="s">
        <v>65</v>
      </c>
      <c r="D1109" s="7" t="s">
        <v>279</v>
      </c>
      <c r="E1109" s="8"/>
      <c r="F1109" s="8"/>
      <c r="G1109" s="8"/>
      <c r="H1109" s="8"/>
      <c r="I1109" s="9">
        <v>0.021</v>
      </c>
      <c r="J1109" s="9">
        <v>0.054</v>
      </c>
    </row>
    <row r="1110" customHeight="1" spans="1:10">
      <c r="A1110" s="5" t="str">
        <f t="shared" si="0"/>
        <v>Indonesia-Asia2003</v>
      </c>
      <c r="B1110" s="6" t="s">
        <v>155</v>
      </c>
      <c r="C1110" s="6" t="s">
        <v>65</v>
      </c>
      <c r="D1110" s="7" t="s">
        <v>280</v>
      </c>
      <c r="E1110" s="8"/>
      <c r="F1110" s="9">
        <v>168</v>
      </c>
      <c r="G1110" s="8"/>
      <c r="H1110" s="8"/>
      <c r="I1110" s="9">
        <v>0.024</v>
      </c>
      <c r="J1110" s="9">
        <v>0.085</v>
      </c>
    </row>
    <row r="1111" customHeight="1" spans="1:10">
      <c r="A1111" s="5" t="str">
        <f t="shared" si="0"/>
        <v>Indonesia-Asia2004</v>
      </c>
      <c r="B1111" s="6" t="s">
        <v>155</v>
      </c>
      <c r="C1111" s="6" t="s">
        <v>65</v>
      </c>
      <c r="D1111" s="7" t="s">
        <v>281</v>
      </c>
      <c r="E1111" s="8"/>
      <c r="F1111" s="9">
        <v>151</v>
      </c>
      <c r="G1111" s="8"/>
      <c r="H1111" s="8"/>
      <c r="I1111" s="9">
        <v>0.026</v>
      </c>
      <c r="J1111" s="9">
        <v>0.137</v>
      </c>
    </row>
    <row r="1112" customHeight="1" spans="1:10">
      <c r="A1112" s="5" t="str">
        <f t="shared" si="0"/>
        <v>Indonesia-Asia2005</v>
      </c>
      <c r="B1112" s="6" t="s">
        <v>155</v>
      </c>
      <c r="C1112" s="6" t="s">
        <v>65</v>
      </c>
      <c r="D1112" s="7" t="s">
        <v>282</v>
      </c>
      <c r="E1112" s="9">
        <v>0.375</v>
      </c>
      <c r="F1112" s="9">
        <v>151</v>
      </c>
      <c r="G1112" s="8"/>
      <c r="H1112" s="9">
        <v>560</v>
      </c>
      <c r="I1112" s="9">
        <v>0.036</v>
      </c>
      <c r="J1112" s="9">
        <v>0.209</v>
      </c>
    </row>
    <row r="1113" customHeight="1" spans="1:10">
      <c r="A1113" s="5" t="str">
        <f t="shared" si="0"/>
        <v>Indonesia-Asia2006</v>
      </c>
      <c r="B1113" s="6" t="s">
        <v>155</v>
      </c>
      <c r="C1113" s="6" t="s">
        <v>65</v>
      </c>
      <c r="D1113" s="7" t="s">
        <v>287</v>
      </c>
      <c r="E1113" s="9">
        <v>0.375</v>
      </c>
      <c r="F1113" s="9">
        <v>97</v>
      </c>
      <c r="G1113" s="8"/>
      <c r="H1113" s="9">
        <v>576</v>
      </c>
      <c r="I1113" s="9">
        <v>0.048</v>
      </c>
      <c r="J1113" s="9">
        <v>0.28</v>
      </c>
    </row>
    <row r="1114" customHeight="1" spans="1:10">
      <c r="A1114" s="5" t="str">
        <f t="shared" si="0"/>
        <v>Indonesia-Asia2007</v>
      </c>
      <c r="B1114" s="6" t="s">
        <v>155</v>
      </c>
      <c r="C1114" s="6" t="s">
        <v>65</v>
      </c>
      <c r="D1114" s="7" t="s">
        <v>289</v>
      </c>
      <c r="E1114" s="9">
        <v>0.375</v>
      </c>
      <c r="F1114" s="9">
        <v>105</v>
      </c>
      <c r="G1114" s="8"/>
      <c r="H1114" s="9">
        <v>266</v>
      </c>
      <c r="I1114" s="9">
        <v>0.058</v>
      </c>
      <c r="J1114" s="9">
        <v>0.404</v>
      </c>
    </row>
    <row r="1115" customHeight="1" spans="1:10">
      <c r="A1115" s="5" t="str">
        <f t="shared" si="0"/>
        <v>Indonesia-Asia2008</v>
      </c>
      <c r="B1115" s="6" t="s">
        <v>155</v>
      </c>
      <c r="C1115" s="6" t="s">
        <v>65</v>
      </c>
      <c r="D1115" s="7" t="s">
        <v>283</v>
      </c>
      <c r="E1115" s="9">
        <v>0.375</v>
      </c>
      <c r="F1115" s="9">
        <v>77</v>
      </c>
      <c r="G1115" s="8"/>
      <c r="H1115" s="9">
        <v>266</v>
      </c>
      <c r="I1115" s="9">
        <v>0.079</v>
      </c>
      <c r="J1115" s="9">
        <v>0.6</v>
      </c>
    </row>
    <row r="1116" customHeight="1" spans="1:10">
      <c r="A1116" s="5" t="str">
        <f t="shared" si="0"/>
        <v>Indonesia-Asia2009</v>
      </c>
      <c r="B1116" s="6" t="s">
        <v>155</v>
      </c>
      <c r="C1116" s="6" t="s">
        <v>65</v>
      </c>
      <c r="D1116" s="7" t="s">
        <v>284</v>
      </c>
      <c r="E1116" s="9">
        <v>0.378</v>
      </c>
      <c r="F1116" s="9">
        <v>63</v>
      </c>
      <c r="G1116" s="8"/>
      <c r="H1116" s="9">
        <v>266</v>
      </c>
      <c r="I1116" s="9">
        <v>0.069</v>
      </c>
      <c r="J1116" s="9">
        <v>0.689</v>
      </c>
    </row>
    <row r="1117" customHeight="1" spans="1:10">
      <c r="A1117" s="5" t="str">
        <f t="shared" si="0"/>
        <v>Indonesia-Asia2010</v>
      </c>
      <c r="B1117" s="6" t="s">
        <v>155</v>
      </c>
      <c r="C1117" s="6" t="s">
        <v>65</v>
      </c>
      <c r="D1117" s="7" t="s">
        <v>288</v>
      </c>
      <c r="E1117" s="9">
        <v>0.322</v>
      </c>
      <c r="F1117" s="9">
        <v>50</v>
      </c>
      <c r="G1117" s="8"/>
      <c r="H1117" s="9">
        <v>266</v>
      </c>
      <c r="I1117" s="9">
        <v>0.109</v>
      </c>
      <c r="J1117" s="9">
        <v>0.878</v>
      </c>
    </row>
    <row r="1118" customHeight="1" spans="1:10">
      <c r="A1118" s="5" t="str">
        <f t="shared" si="0"/>
        <v>Indonesia-Asia2011</v>
      </c>
      <c r="B1118" s="6" t="s">
        <v>155</v>
      </c>
      <c r="C1118" s="6" t="s">
        <v>65</v>
      </c>
      <c r="D1118" s="7" t="s">
        <v>285</v>
      </c>
      <c r="E1118" s="9">
        <v>0.322</v>
      </c>
      <c r="F1118" s="9">
        <v>48</v>
      </c>
      <c r="G1118" s="8"/>
      <c r="H1118" s="9">
        <v>266</v>
      </c>
      <c r="I1118" s="9">
        <v>0.111</v>
      </c>
      <c r="J1118" s="9">
        <v>1.025</v>
      </c>
    </row>
    <row r="1119" customHeight="1" spans="1:10">
      <c r="A1119" s="5" t="str">
        <f t="shared" si="0"/>
        <v>Indonesia-Asia2012</v>
      </c>
      <c r="B1119" s="6" t="s">
        <v>155</v>
      </c>
      <c r="C1119" s="6" t="s">
        <v>65</v>
      </c>
      <c r="D1119" s="7" t="s">
        <v>286</v>
      </c>
      <c r="E1119" s="9">
        <v>0.322</v>
      </c>
      <c r="F1119" s="9">
        <v>48</v>
      </c>
      <c r="G1119" s="9">
        <v>116</v>
      </c>
      <c r="H1119" s="9">
        <v>259</v>
      </c>
      <c r="I1119" s="9">
        <v>0.147</v>
      </c>
      <c r="J1119" s="9">
        <v>1.142</v>
      </c>
    </row>
    <row r="1120" customHeight="1" spans="1:10">
      <c r="A1120" s="5" t="str">
        <f t="shared" si="0"/>
        <v>Iran-Middle East2000</v>
      </c>
      <c r="B1120" s="6" t="s">
        <v>156</v>
      </c>
      <c r="C1120" s="6" t="s">
        <v>84</v>
      </c>
      <c r="D1120" s="7" t="s">
        <v>277</v>
      </c>
      <c r="E1120" s="8"/>
      <c r="F1120" s="8"/>
      <c r="G1120" s="8"/>
      <c r="H1120" s="8"/>
      <c r="I1120" s="9">
        <v>0.009</v>
      </c>
      <c r="J1120" s="9">
        <v>0.015</v>
      </c>
    </row>
    <row r="1121" customHeight="1" spans="1:10">
      <c r="A1121" s="5" t="str">
        <f t="shared" si="0"/>
        <v>Iran-Middle East2001</v>
      </c>
      <c r="B1121" s="6" t="s">
        <v>156</v>
      </c>
      <c r="C1121" s="6" t="s">
        <v>84</v>
      </c>
      <c r="D1121" s="7" t="s">
        <v>278</v>
      </c>
      <c r="E1121" s="8"/>
      <c r="F1121" s="8"/>
      <c r="G1121" s="8"/>
      <c r="H1121" s="8"/>
      <c r="I1121" s="9">
        <v>0.015</v>
      </c>
      <c r="J1121" s="9">
        <v>0.031</v>
      </c>
    </row>
    <row r="1122" customHeight="1" spans="1:10">
      <c r="A1122" s="5" t="str">
        <f t="shared" si="0"/>
        <v>Iran-Middle East2002</v>
      </c>
      <c r="B1122" s="6" t="s">
        <v>156</v>
      </c>
      <c r="C1122" s="6" t="s">
        <v>84</v>
      </c>
      <c r="D1122" s="7" t="s">
        <v>279</v>
      </c>
      <c r="E1122" s="8"/>
      <c r="F1122" s="8"/>
      <c r="G1122" s="8"/>
      <c r="H1122" s="8"/>
      <c r="I1122" s="9">
        <v>0.046</v>
      </c>
      <c r="J1122" s="9">
        <v>0.034</v>
      </c>
    </row>
    <row r="1123" customHeight="1" spans="1:10">
      <c r="A1123" s="5" t="str">
        <f t="shared" si="0"/>
        <v>Iran-Middle East2003</v>
      </c>
      <c r="B1123" s="6" t="s">
        <v>156</v>
      </c>
      <c r="C1123" s="6" t="s">
        <v>84</v>
      </c>
      <c r="D1123" s="7" t="s">
        <v>280</v>
      </c>
      <c r="E1123" s="8"/>
      <c r="F1123" s="9">
        <v>29</v>
      </c>
      <c r="G1123" s="8"/>
      <c r="H1123" s="8"/>
      <c r="I1123" s="9">
        <v>0.069</v>
      </c>
      <c r="J1123" s="9">
        <v>0.05</v>
      </c>
    </row>
    <row r="1124" customHeight="1" spans="1:10">
      <c r="A1124" s="5" t="str">
        <f t="shared" si="0"/>
        <v>Iran-Middle East2004</v>
      </c>
      <c r="B1124" s="6" t="s">
        <v>156</v>
      </c>
      <c r="C1124" s="6" t="s">
        <v>84</v>
      </c>
      <c r="D1124" s="7" t="s">
        <v>281</v>
      </c>
      <c r="E1124" s="8"/>
      <c r="F1124" s="9">
        <v>29</v>
      </c>
      <c r="G1124" s="8"/>
      <c r="H1124" s="8"/>
      <c r="I1124" s="9">
        <v>0.075</v>
      </c>
      <c r="J1124" s="9">
        <v>0.073</v>
      </c>
    </row>
    <row r="1125" customHeight="1" spans="1:10">
      <c r="A1125" s="5" t="str">
        <f t="shared" si="0"/>
        <v>Iran-Middle East2005</v>
      </c>
      <c r="B1125" s="6" t="s">
        <v>156</v>
      </c>
      <c r="C1125" s="6" t="s">
        <v>84</v>
      </c>
      <c r="D1125" s="7" t="s">
        <v>282</v>
      </c>
      <c r="E1125" s="9">
        <v>0.442</v>
      </c>
      <c r="F1125" s="9">
        <v>28</v>
      </c>
      <c r="G1125" s="8"/>
      <c r="H1125" s="9">
        <v>344</v>
      </c>
      <c r="I1125" s="9">
        <v>0.081</v>
      </c>
      <c r="J1125" s="9">
        <v>0.121</v>
      </c>
    </row>
    <row r="1126" customHeight="1" spans="1:10">
      <c r="A1126" s="5" t="str">
        <f t="shared" si="0"/>
        <v>Iran-Middle East2006</v>
      </c>
      <c r="B1126" s="6" t="s">
        <v>156</v>
      </c>
      <c r="C1126" s="6" t="s">
        <v>84</v>
      </c>
      <c r="D1126" s="7" t="s">
        <v>287</v>
      </c>
      <c r="E1126" s="9">
        <v>0.442</v>
      </c>
      <c r="F1126" s="9">
        <v>28</v>
      </c>
      <c r="G1126" s="8"/>
      <c r="H1126" s="9">
        <v>344</v>
      </c>
      <c r="I1126" s="9">
        <v>0.088</v>
      </c>
      <c r="J1126" s="9">
        <v>0.217</v>
      </c>
    </row>
    <row r="1127" customHeight="1" spans="1:10">
      <c r="A1127" s="5" t="str">
        <f t="shared" si="0"/>
        <v>Iran-Middle East2007</v>
      </c>
      <c r="B1127" s="6" t="s">
        <v>156</v>
      </c>
      <c r="C1127" s="6" t="s">
        <v>84</v>
      </c>
      <c r="D1127" s="7" t="s">
        <v>289</v>
      </c>
      <c r="E1127" s="9">
        <v>0.442</v>
      </c>
      <c r="F1127" s="9">
        <v>28</v>
      </c>
      <c r="G1127" s="8"/>
      <c r="H1127" s="9">
        <v>344</v>
      </c>
      <c r="I1127" s="9">
        <v>0.095</v>
      </c>
      <c r="J1127" s="9">
        <v>0.415</v>
      </c>
    </row>
    <row r="1128" customHeight="1" spans="1:10">
      <c r="A1128" s="5" t="str">
        <f t="shared" si="0"/>
        <v>Iran-Middle East2008</v>
      </c>
      <c r="B1128" s="6" t="s">
        <v>156</v>
      </c>
      <c r="C1128" s="6" t="s">
        <v>84</v>
      </c>
      <c r="D1128" s="7" t="s">
        <v>283</v>
      </c>
      <c r="E1128" s="9">
        <v>0.442</v>
      </c>
      <c r="F1128" s="9">
        <v>28</v>
      </c>
      <c r="G1128" s="8"/>
      <c r="H1128" s="9">
        <v>344</v>
      </c>
      <c r="I1128" s="9">
        <v>0.102</v>
      </c>
      <c r="J1128" s="9">
        <v>0.592</v>
      </c>
    </row>
    <row r="1129" customHeight="1" spans="1:10">
      <c r="A1129" s="5" t="str">
        <f t="shared" si="0"/>
        <v>Iran-Middle East2009</v>
      </c>
      <c r="B1129" s="6" t="s">
        <v>156</v>
      </c>
      <c r="C1129" s="6" t="s">
        <v>84</v>
      </c>
      <c r="D1129" s="7" t="s">
        <v>284</v>
      </c>
      <c r="E1129" s="9">
        <v>0.442</v>
      </c>
      <c r="F1129" s="9">
        <v>9</v>
      </c>
      <c r="G1129" s="8"/>
      <c r="H1129" s="9">
        <v>344</v>
      </c>
      <c r="I1129" s="9">
        <v>0.111</v>
      </c>
      <c r="J1129" s="9">
        <v>0.715</v>
      </c>
    </row>
    <row r="1130" customHeight="1" spans="1:10">
      <c r="A1130" s="5" t="str">
        <f t="shared" si="0"/>
        <v>Iran-Middle East2010</v>
      </c>
      <c r="B1130" s="6" t="s">
        <v>156</v>
      </c>
      <c r="C1130" s="6" t="s">
        <v>84</v>
      </c>
      <c r="D1130" s="7" t="s">
        <v>288</v>
      </c>
      <c r="E1130" s="9">
        <v>0.441</v>
      </c>
      <c r="F1130" s="9">
        <v>11</v>
      </c>
      <c r="G1130" s="8"/>
      <c r="H1130" s="9">
        <v>344</v>
      </c>
      <c r="I1130" s="9">
        <v>0.147</v>
      </c>
      <c r="J1130" s="9">
        <v>0.726</v>
      </c>
    </row>
    <row r="1131" customHeight="1" spans="1:10">
      <c r="A1131" s="5" t="str">
        <f t="shared" si="0"/>
        <v>Iran-Middle East2011</v>
      </c>
      <c r="B1131" s="6" t="s">
        <v>156</v>
      </c>
      <c r="C1131" s="6" t="s">
        <v>84</v>
      </c>
      <c r="D1131" s="7" t="s">
        <v>285</v>
      </c>
      <c r="E1131" s="9">
        <v>0.441</v>
      </c>
      <c r="F1131" s="9">
        <v>11</v>
      </c>
      <c r="G1131" s="8"/>
      <c r="H1131" s="9">
        <v>344</v>
      </c>
      <c r="I1131" s="9">
        <v>0.21</v>
      </c>
      <c r="J1131" s="9">
        <v>0.743</v>
      </c>
    </row>
    <row r="1132" customHeight="1" spans="1:10">
      <c r="A1132" s="5" t="str">
        <f t="shared" si="0"/>
        <v>Iran-Middle East2012</v>
      </c>
      <c r="B1132" s="6" t="s">
        <v>156</v>
      </c>
      <c r="C1132" s="6" t="s">
        <v>84</v>
      </c>
      <c r="D1132" s="7" t="s">
        <v>286</v>
      </c>
      <c r="E1132" s="9">
        <v>0.441</v>
      </c>
      <c r="F1132" s="9">
        <v>16</v>
      </c>
      <c r="G1132" s="9">
        <v>152</v>
      </c>
      <c r="H1132" s="9">
        <v>344</v>
      </c>
      <c r="I1132" s="9">
        <v>0.275</v>
      </c>
      <c r="J1132" s="9">
        <v>0.761</v>
      </c>
    </row>
    <row r="1133" customHeight="1" spans="1:10">
      <c r="A1133" s="5" t="str">
        <f t="shared" si="0"/>
        <v>Iraq-Middle East2000</v>
      </c>
      <c r="B1133" s="6" t="s">
        <v>157</v>
      </c>
      <c r="C1133" s="6" t="s">
        <v>84</v>
      </c>
      <c r="D1133" s="7" t="s">
        <v>277</v>
      </c>
      <c r="E1133" s="8"/>
      <c r="F1133" s="8"/>
      <c r="G1133" s="8"/>
      <c r="H1133" s="8"/>
      <c r="I1133" s="8"/>
      <c r="J1133" s="8"/>
    </row>
    <row r="1134" customHeight="1" spans="1:10">
      <c r="A1134" s="5" t="str">
        <f t="shared" si="0"/>
        <v>Iraq-Middle East2001</v>
      </c>
      <c r="B1134" s="6" t="s">
        <v>157</v>
      </c>
      <c r="C1134" s="6" t="s">
        <v>84</v>
      </c>
      <c r="D1134" s="7" t="s">
        <v>278</v>
      </c>
      <c r="E1134" s="8"/>
      <c r="F1134" s="8"/>
      <c r="G1134" s="8"/>
      <c r="H1134" s="8"/>
      <c r="I1134" s="9">
        <v>0.001</v>
      </c>
      <c r="J1134" s="8"/>
    </row>
    <row r="1135" customHeight="1" spans="1:10">
      <c r="A1135" s="5" t="str">
        <f t="shared" si="0"/>
        <v>Iraq-Middle East2002</v>
      </c>
      <c r="B1135" s="6" t="s">
        <v>157</v>
      </c>
      <c r="C1135" s="6" t="s">
        <v>84</v>
      </c>
      <c r="D1135" s="7" t="s">
        <v>279</v>
      </c>
      <c r="E1135" s="8"/>
      <c r="F1135" s="8"/>
      <c r="G1135" s="8"/>
      <c r="H1135" s="8"/>
      <c r="I1135" s="9">
        <v>0.005</v>
      </c>
      <c r="J1135" s="9">
        <v>0.001</v>
      </c>
    </row>
    <row r="1136" customHeight="1" spans="1:10">
      <c r="A1136" s="5" t="str">
        <f t="shared" si="0"/>
        <v>Iraq-Middle East2003</v>
      </c>
      <c r="B1136" s="6" t="s">
        <v>157</v>
      </c>
      <c r="C1136" s="6" t="s">
        <v>84</v>
      </c>
      <c r="D1136" s="7" t="s">
        <v>280</v>
      </c>
      <c r="E1136" s="8"/>
      <c r="F1136" s="8"/>
      <c r="G1136" s="8"/>
      <c r="H1136" s="8"/>
      <c r="I1136" s="9">
        <v>0.006</v>
      </c>
      <c r="J1136" s="9">
        <v>0.003</v>
      </c>
    </row>
    <row r="1137" customHeight="1" spans="1:10">
      <c r="A1137" s="5" t="str">
        <f t="shared" si="0"/>
        <v>Iraq-Middle East2004</v>
      </c>
      <c r="B1137" s="6" t="s">
        <v>157</v>
      </c>
      <c r="C1137" s="6" t="s">
        <v>84</v>
      </c>
      <c r="D1137" s="7" t="s">
        <v>281</v>
      </c>
      <c r="E1137" s="8"/>
      <c r="F1137" s="9">
        <v>77</v>
      </c>
      <c r="G1137" s="8"/>
      <c r="H1137" s="8"/>
      <c r="I1137" s="9">
        <v>0.009</v>
      </c>
      <c r="J1137" s="9">
        <v>0.022</v>
      </c>
    </row>
    <row r="1138" customHeight="1" spans="1:10">
      <c r="A1138" s="5" t="str">
        <f t="shared" si="0"/>
        <v>Iraq-Middle East2005</v>
      </c>
      <c r="B1138" s="6" t="s">
        <v>157</v>
      </c>
      <c r="C1138" s="6" t="s">
        <v>84</v>
      </c>
      <c r="D1138" s="7" t="s">
        <v>282</v>
      </c>
      <c r="E1138" s="9">
        <v>0.242</v>
      </c>
      <c r="F1138" s="9">
        <v>32</v>
      </c>
      <c r="G1138" s="8"/>
      <c r="H1138" s="9">
        <v>312</v>
      </c>
      <c r="I1138" s="9">
        <v>0.009</v>
      </c>
      <c r="J1138" s="9">
        <v>0.056</v>
      </c>
    </row>
    <row r="1139" customHeight="1" spans="1:10">
      <c r="A1139" s="5" t="str">
        <f t="shared" si="0"/>
        <v>Iraq-Middle East2006</v>
      </c>
      <c r="B1139" s="6" t="s">
        <v>157</v>
      </c>
      <c r="C1139" s="6" t="s">
        <v>84</v>
      </c>
      <c r="D1139" s="7" t="s">
        <v>287</v>
      </c>
      <c r="E1139" s="9">
        <v>0.278</v>
      </c>
      <c r="F1139" s="9">
        <v>32</v>
      </c>
      <c r="G1139" s="8"/>
      <c r="H1139" s="9">
        <v>312</v>
      </c>
      <c r="I1139" s="9">
        <v>0.01</v>
      </c>
      <c r="J1139" s="9">
        <v>0.333</v>
      </c>
    </row>
    <row r="1140" customHeight="1" spans="1:10">
      <c r="A1140" s="5" t="str">
        <f t="shared" si="0"/>
        <v>Iraq-Middle East2007</v>
      </c>
      <c r="B1140" s="6" t="s">
        <v>157</v>
      </c>
      <c r="C1140" s="6" t="s">
        <v>84</v>
      </c>
      <c r="D1140" s="7" t="s">
        <v>289</v>
      </c>
      <c r="E1140" s="9">
        <v>0.278</v>
      </c>
      <c r="F1140" s="9">
        <v>32</v>
      </c>
      <c r="G1140" s="8"/>
      <c r="H1140" s="9">
        <v>312</v>
      </c>
      <c r="I1140" s="9">
        <v>0.009</v>
      </c>
      <c r="J1140" s="9">
        <v>0.488</v>
      </c>
    </row>
    <row r="1141" customHeight="1" spans="1:10">
      <c r="A1141" s="5" t="str">
        <f t="shared" si="0"/>
        <v>Iraq-Middle East2008</v>
      </c>
      <c r="B1141" s="6" t="s">
        <v>157</v>
      </c>
      <c r="C1141" s="6" t="s">
        <v>84</v>
      </c>
      <c r="D1141" s="7" t="s">
        <v>283</v>
      </c>
      <c r="E1141" s="9">
        <v>0.278</v>
      </c>
      <c r="F1141" s="9">
        <v>32</v>
      </c>
      <c r="G1141" s="8"/>
      <c r="H1141" s="9">
        <v>312</v>
      </c>
      <c r="I1141" s="9">
        <v>0.01</v>
      </c>
      <c r="J1141" s="9">
        <v>0.596</v>
      </c>
    </row>
    <row r="1142" customHeight="1" spans="1:10">
      <c r="A1142" s="5" t="str">
        <f t="shared" si="0"/>
        <v>Iraq-Middle East2009</v>
      </c>
      <c r="B1142" s="6" t="s">
        <v>157</v>
      </c>
      <c r="C1142" s="6" t="s">
        <v>84</v>
      </c>
      <c r="D1142" s="7" t="s">
        <v>284</v>
      </c>
      <c r="E1142" s="9">
        <v>0.278</v>
      </c>
      <c r="F1142" s="9">
        <v>32</v>
      </c>
      <c r="G1142" s="8"/>
      <c r="H1142" s="9">
        <v>312</v>
      </c>
      <c r="I1142" s="9">
        <v>0.011</v>
      </c>
      <c r="J1142" s="9">
        <v>0.667</v>
      </c>
    </row>
    <row r="1143" customHeight="1" spans="1:10">
      <c r="A1143" s="5" t="str">
        <f t="shared" si="0"/>
        <v>Iraq-Middle East2010</v>
      </c>
      <c r="B1143" s="6" t="s">
        <v>157</v>
      </c>
      <c r="C1143" s="6" t="s">
        <v>84</v>
      </c>
      <c r="D1143" s="7" t="s">
        <v>288</v>
      </c>
      <c r="E1143" s="9">
        <v>0.278</v>
      </c>
      <c r="F1143" s="9">
        <v>32</v>
      </c>
      <c r="G1143" s="8"/>
      <c r="H1143" s="9">
        <v>312</v>
      </c>
      <c r="I1143" s="9">
        <v>0.025</v>
      </c>
      <c r="J1143" s="9">
        <v>0.751</v>
      </c>
    </row>
    <row r="1144" customHeight="1" spans="1:10">
      <c r="A1144" s="5" t="str">
        <f t="shared" si="0"/>
        <v>Iraq-Middle East2011</v>
      </c>
      <c r="B1144" s="6" t="s">
        <v>157</v>
      </c>
      <c r="C1144" s="6" t="s">
        <v>84</v>
      </c>
      <c r="D1144" s="7" t="s">
        <v>285</v>
      </c>
      <c r="E1144" s="9">
        <v>0.278</v>
      </c>
      <c r="F1144" s="9">
        <v>32</v>
      </c>
      <c r="G1144" s="8"/>
      <c r="H1144" s="9">
        <v>312</v>
      </c>
      <c r="I1144" s="9">
        <v>0.05</v>
      </c>
      <c r="J1144" s="9">
        <v>0.802</v>
      </c>
    </row>
    <row r="1145" customHeight="1" spans="1:10">
      <c r="A1145" s="5" t="str">
        <f t="shared" si="0"/>
        <v>Iraq-Middle East2012</v>
      </c>
      <c r="B1145" s="6" t="s">
        <v>157</v>
      </c>
      <c r="C1145" s="6" t="s">
        <v>84</v>
      </c>
      <c r="D1145" s="7" t="s">
        <v>286</v>
      </c>
      <c r="E1145" s="9">
        <v>0.278</v>
      </c>
      <c r="F1145" s="9">
        <v>29</v>
      </c>
      <c r="G1145" s="9">
        <v>155</v>
      </c>
      <c r="H1145" s="9">
        <v>312</v>
      </c>
      <c r="I1145" s="9">
        <v>0.071</v>
      </c>
      <c r="J1145" s="9">
        <v>0.816</v>
      </c>
    </row>
    <row r="1146" customHeight="1" spans="1:10">
      <c r="A1146" s="5" t="str">
        <f t="shared" si="0"/>
        <v>Ireland-Europe2000</v>
      </c>
      <c r="B1146" s="6" t="s">
        <v>158</v>
      </c>
      <c r="C1146" s="6" t="s">
        <v>67</v>
      </c>
      <c r="D1146" s="7" t="s">
        <v>277</v>
      </c>
      <c r="E1146" s="8"/>
      <c r="F1146" s="8"/>
      <c r="G1146" s="8"/>
      <c r="H1146" s="8"/>
      <c r="I1146" s="9">
        <v>0.179</v>
      </c>
      <c r="J1146" s="9">
        <v>0.647</v>
      </c>
    </row>
    <row r="1147" customHeight="1" spans="1:10">
      <c r="A1147" s="5" t="str">
        <f t="shared" si="0"/>
        <v>Ireland-Europe2001</v>
      </c>
      <c r="B1147" s="6" t="s">
        <v>158</v>
      </c>
      <c r="C1147" s="6" t="s">
        <v>67</v>
      </c>
      <c r="D1147" s="7" t="s">
        <v>278</v>
      </c>
      <c r="E1147" s="8"/>
      <c r="F1147" s="8"/>
      <c r="G1147" s="8"/>
      <c r="H1147" s="8"/>
      <c r="I1147" s="9">
        <v>0.231</v>
      </c>
      <c r="J1147" s="9">
        <v>0.768</v>
      </c>
    </row>
    <row r="1148" customHeight="1" spans="1:10">
      <c r="A1148" s="5" t="str">
        <f t="shared" si="0"/>
        <v>Ireland-Europe2002</v>
      </c>
      <c r="B1148" s="6" t="s">
        <v>158</v>
      </c>
      <c r="C1148" s="6" t="s">
        <v>67</v>
      </c>
      <c r="D1148" s="7" t="s">
        <v>279</v>
      </c>
      <c r="E1148" s="8"/>
      <c r="F1148" s="8"/>
      <c r="G1148" s="8"/>
      <c r="H1148" s="8"/>
      <c r="I1148" s="9">
        <v>0.259</v>
      </c>
      <c r="J1148" s="9">
        <v>0.762</v>
      </c>
    </row>
    <row r="1149" customHeight="1" spans="1:10">
      <c r="A1149" s="5" t="str">
        <f t="shared" si="0"/>
        <v>Ireland-Europe2003</v>
      </c>
      <c r="B1149" s="6" t="s">
        <v>158</v>
      </c>
      <c r="C1149" s="6" t="s">
        <v>67</v>
      </c>
      <c r="D1149" s="7" t="s">
        <v>280</v>
      </c>
      <c r="E1149" s="8"/>
      <c r="F1149" s="9">
        <v>18</v>
      </c>
      <c r="G1149" s="8"/>
      <c r="H1149" s="8"/>
      <c r="I1149" s="9">
        <v>0.343</v>
      </c>
      <c r="J1149" s="9">
        <v>0.873</v>
      </c>
    </row>
    <row r="1150" customHeight="1" spans="1:10">
      <c r="A1150" s="5" t="str">
        <f t="shared" si="0"/>
        <v>Ireland-Europe2004</v>
      </c>
      <c r="B1150" s="6" t="s">
        <v>158</v>
      </c>
      <c r="C1150" s="6" t="s">
        <v>67</v>
      </c>
      <c r="D1150" s="7" t="s">
        <v>281</v>
      </c>
      <c r="E1150" s="8"/>
      <c r="F1150" s="9">
        <v>18</v>
      </c>
      <c r="G1150" s="8"/>
      <c r="H1150" s="8"/>
      <c r="I1150" s="9">
        <v>0.37</v>
      </c>
      <c r="J1150" s="9">
        <v>0.945</v>
      </c>
    </row>
    <row r="1151" customHeight="1" spans="1:10">
      <c r="A1151" s="5" t="str">
        <f t="shared" si="0"/>
        <v>Ireland-Europe2005</v>
      </c>
      <c r="B1151" s="6" t="s">
        <v>158</v>
      </c>
      <c r="C1151" s="6" t="s">
        <v>67</v>
      </c>
      <c r="D1151" s="7" t="s">
        <v>282</v>
      </c>
      <c r="E1151" s="9">
        <v>0.253</v>
      </c>
      <c r="F1151" s="9">
        <v>18</v>
      </c>
      <c r="G1151" s="8"/>
      <c r="H1151" s="9">
        <v>76</v>
      </c>
      <c r="I1151" s="9">
        <v>0.416</v>
      </c>
      <c r="J1151" s="9">
        <v>1.027</v>
      </c>
    </row>
    <row r="1152" customHeight="1" spans="1:10">
      <c r="A1152" s="5" t="str">
        <f t="shared" si="0"/>
        <v>Ireland-Europe2006</v>
      </c>
      <c r="B1152" s="6" t="s">
        <v>158</v>
      </c>
      <c r="C1152" s="6" t="s">
        <v>67</v>
      </c>
      <c r="D1152" s="7" t="s">
        <v>287</v>
      </c>
      <c r="E1152" s="9">
        <v>0.253</v>
      </c>
      <c r="F1152" s="9">
        <v>13</v>
      </c>
      <c r="G1152" s="8"/>
      <c r="H1152" s="9">
        <v>76</v>
      </c>
      <c r="I1152" s="9">
        <v>0.548</v>
      </c>
      <c r="J1152" s="9">
        <v>1.11</v>
      </c>
    </row>
    <row r="1153" customHeight="1" spans="1:10">
      <c r="A1153" s="5" t="str">
        <f t="shared" si="0"/>
        <v>Ireland-Europe2007</v>
      </c>
      <c r="B1153" s="6" t="s">
        <v>158</v>
      </c>
      <c r="C1153" s="6" t="s">
        <v>67</v>
      </c>
      <c r="D1153" s="7" t="s">
        <v>289</v>
      </c>
      <c r="E1153" s="9">
        <v>0.253</v>
      </c>
      <c r="F1153" s="9">
        <v>13</v>
      </c>
      <c r="G1153" s="8"/>
      <c r="H1153" s="9">
        <v>76</v>
      </c>
      <c r="I1153" s="9">
        <v>0.612</v>
      </c>
      <c r="J1153" s="9">
        <v>1.159</v>
      </c>
    </row>
    <row r="1154" customHeight="1" spans="1:10">
      <c r="A1154" s="5" t="str">
        <f t="shared" si="0"/>
        <v>Ireland-Europe2008</v>
      </c>
      <c r="B1154" s="6" t="s">
        <v>158</v>
      </c>
      <c r="C1154" s="6" t="s">
        <v>67</v>
      </c>
      <c r="D1154" s="7" t="s">
        <v>283</v>
      </c>
      <c r="E1154" s="9">
        <v>0.254</v>
      </c>
      <c r="F1154" s="9">
        <v>13</v>
      </c>
      <c r="G1154" s="8"/>
      <c r="H1154" s="9">
        <v>76</v>
      </c>
      <c r="I1154" s="9">
        <v>0.653</v>
      </c>
      <c r="J1154" s="9">
        <v>1.16</v>
      </c>
    </row>
    <row r="1155" customHeight="1" spans="1:10">
      <c r="A1155" s="5" t="str">
        <f t="shared" si="0"/>
        <v>Ireland-Europe2009</v>
      </c>
      <c r="B1155" s="6" t="s">
        <v>158</v>
      </c>
      <c r="C1155" s="6" t="s">
        <v>67</v>
      </c>
      <c r="D1155" s="7" t="s">
        <v>284</v>
      </c>
      <c r="E1155" s="9">
        <v>0.255</v>
      </c>
      <c r="F1155" s="9">
        <v>13</v>
      </c>
      <c r="G1155" s="8"/>
      <c r="H1155" s="9">
        <v>76</v>
      </c>
      <c r="I1155" s="9">
        <v>0.674</v>
      </c>
      <c r="J1155" s="9">
        <v>1.067</v>
      </c>
    </row>
    <row r="1156" customHeight="1" spans="1:10">
      <c r="A1156" s="5" t="str">
        <f t="shared" si="0"/>
        <v>Ireland-Europe2010</v>
      </c>
      <c r="B1156" s="6" t="s">
        <v>158</v>
      </c>
      <c r="C1156" s="6" t="s">
        <v>67</v>
      </c>
      <c r="D1156" s="7" t="s">
        <v>288</v>
      </c>
      <c r="E1156" s="9">
        <v>0.253</v>
      </c>
      <c r="F1156" s="9">
        <v>13</v>
      </c>
      <c r="G1156" s="8"/>
      <c r="H1156" s="9">
        <v>76</v>
      </c>
      <c r="I1156" s="9">
        <v>0.699</v>
      </c>
      <c r="J1156" s="9">
        <v>1.052</v>
      </c>
    </row>
    <row r="1157" customHeight="1" spans="1:10">
      <c r="A1157" s="5" t="str">
        <f t="shared" si="0"/>
        <v>Ireland-Europe2011</v>
      </c>
      <c r="B1157" s="6" t="s">
        <v>158</v>
      </c>
      <c r="C1157" s="6" t="s">
        <v>67</v>
      </c>
      <c r="D1157" s="7" t="s">
        <v>285</v>
      </c>
      <c r="E1157" s="9">
        <v>0.254</v>
      </c>
      <c r="F1157" s="9">
        <v>13</v>
      </c>
      <c r="G1157" s="8"/>
      <c r="H1157" s="9">
        <v>76</v>
      </c>
      <c r="I1157" s="9">
        <v>0.749</v>
      </c>
      <c r="J1157" s="9">
        <v>1.085</v>
      </c>
    </row>
    <row r="1158" customHeight="1" spans="1:10">
      <c r="A1158" s="5" t="str">
        <f t="shared" si="0"/>
        <v>Ireland-Europe2012</v>
      </c>
      <c r="B1158" s="6" t="s">
        <v>158</v>
      </c>
      <c r="C1158" s="6" t="s">
        <v>67</v>
      </c>
      <c r="D1158" s="7" t="s">
        <v>286</v>
      </c>
      <c r="E1158" s="9">
        <v>0.255</v>
      </c>
      <c r="F1158" s="9">
        <v>10</v>
      </c>
      <c r="G1158" s="9">
        <v>15</v>
      </c>
      <c r="H1158" s="9">
        <v>80</v>
      </c>
      <c r="I1158" s="9">
        <v>0.769</v>
      </c>
      <c r="J1158" s="9">
        <v>1.072</v>
      </c>
    </row>
    <row r="1159" customHeight="1" spans="1:10">
      <c r="A1159" s="5" t="str">
        <f t="shared" si="0"/>
        <v>Isle of Man-Europe2000</v>
      </c>
      <c r="B1159" s="6" t="s">
        <v>159</v>
      </c>
      <c r="C1159" s="6" t="s">
        <v>67</v>
      </c>
      <c r="D1159" s="7" t="s">
        <v>277</v>
      </c>
      <c r="E1159" s="8"/>
      <c r="F1159" s="8"/>
      <c r="G1159" s="8"/>
      <c r="H1159" s="8"/>
      <c r="I1159" s="8"/>
      <c r="J1159" s="8"/>
    </row>
    <row r="1160" customHeight="1" spans="1:10">
      <c r="A1160" s="5" t="str">
        <f t="shared" si="0"/>
        <v>Isle of Man-Europe2001</v>
      </c>
      <c r="B1160" s="6" t="s">
        <v>159</v>
      </c>
      <c r="C1160" s="6" t="s">
        <v>67</v>
      </c>
      <c r="D1160" s="7" t="s">
        <v>278</v>
      </c>
      <c r="E1160" s="8"/>
      <c r="F1160" s="8"/>
      <c r="G1160" s="8"/>
      <c r="H1160" s="8"/>
      <c r="I1160" s="8"/>
      <c r="J1160" s="8"/>
    </row>
    <row r="1161" customHeight="1" spans="1:10">
      <c r="A1161" s="5" t="str">
        <f t="shared" si="0"/>
        <v>Isle of Man-Europe2002</v>
      </c>
      <c r="B1161" s="6" t="s">
        <v>159</v>
      </c>
      <c r="C1161" s="6" t="s">
        <v>67</v>
      </c>
      <c r="D1161" s="7" t="s">
        <v>279</v>
      </c>
      <c r="E1161" s="8"/>
      <c r="F1161" s="8"/>
      <c r="G1161" s="8"/>
      <c r="H1161" s="8"/>
      <c r="I1161" s="8"/>
      <c r="J1161" s="8"/>
    </row>
    <row r="1162" customHeight="1" spans="1:10">
      <c r="A1162" s="5" t="str">
        <f t="shared" si="0"/>
        <v>Isle of Man-Europe2003</v>
      </c>
      <c r="B1162" s="6" t="s">
        <v>159</v>
      </c>
      <c r="C1162" s="6" t="s">
        <v>67</v>
      </c>
      <c r="D1162" s="7" t="s">
        <v>280</v>
      </c>
      <c r="E1162" s="8"/>
      <c r="F1162" s="8"/>
      <c r="G1162" s="8"/>
      <c r="H1162" s="8"/>
      <c r="I1162" s="8"/>
      <c r="J1162" s="8"/>
    </row>
    <row r="1163" customHeight="1" spans="1:10">
      <c r="A1163" s="5" t="str">
        <f t="shared" si="0"/>
        <v>Isle of Man-Europe2004</v>
      </c>
      <c r="B1163" s="6" t="s">
        <v>159</v>
      </c>
      <c r="C1163" s="6" t="s">
        <v>67</v>
      </c>
      <c r="D1163" s="7" t="s">
        <v>281</v>
      </c>
      <c r="E1163" s="8"/>
      <c r="F1163" s="8"/>
      <c r="G1163" s="8"/>
      <c r="H1163" s="8"/>
      <c r="I1163" s="8"/>
      <c r="J1163" s="8"/>
    </row>
    <row r="1164" customHeight="1" spans="1:10">
      <c r="A1164" s="5" t="str">
        <f t="shared" si="0"/>
        <v>Isle of Man-Europe2005</v>
      </c>
      <c r="B1164" s="6" t="s">
        <v>159</v>
      </c>
      <c r="C1164" s="6" t="s">
        <v>67</v>
      </c>
      <c r="D1164" s="7" t="s">
        <v>282</v>
      </c>
      <c r="E1164" s="8"/>
      <c r="F1164" s="8"/>
      <c r="G1164" s="8"/>
      <c r="H1164" s="8"/>
      <c r="I1164" s="8"/>
      <c r="J1164" s="8"/>
    </row>
    <row r="1165" customHeight="1" spans="1:10">
      <c r="A1165" s="5" t="str">
        <f t="shared" si="0"/>
        <v>Isle of Man-Europe2006</v>
      </c>
      <c r="B1165" s="6" t="s">
        <v>159</v>
      </c>
      <c r="C1165" s="6" t="s">
        <v>67</v>
      </c>
      <c r="D1165" s="7" t="s">
        <v>287</v>
      </c>
      <c r="E1165" s="8"/>
      <c r="F1165" s="8"/>
      <c r="G1165" s="8"/>
      <c r="H1165" s="8"/>
      <c r="I1165" s="8"/>
      <c r="J1165" s="8"/>
    </row>
    <row r="1166" customHeight="1" spans="1:10">
      <c r="A1166" s="5" t="str">
        <f t="shared" si="0"/>
        <v>Isle of Man-Europe2007</v>
      </c>
      <c r="B1166" s="6" t="s">
        <v>159</v>
      </c>
      <c r="C1166" s="6" t="s">
        <v>67</v>
      </c>
      <c r="D1166" s="7" t="s">
        <v>289</v>
      </c>
      <c r="E1166" s="8"/>
      <c r="F1166" s="8"/>
      <c r="G1166" s="8"/>
      <c r="H1166" s="8"/>
      <c r="I1166" s="8"/>
      <c r="J1166" s="8"/>
    </row>
    <row r="1167" customHeight="1" spans="1:10">
      <c r="A1167" s="5" t="str">
        <f t="shared" si="0"/>
        <v>Isle of Man-Europe2008</v>
      </c>
      <c r="B1167" s="6" t="s">
        <v>159</v>
      </c>
      <c r="C1167" s="6" t="s">
        <v>67</v>
      </c>
      <c r="D1167" s="7" t="s">
        <v>283</v>
      </c>
      <c r="E1167" s="8"/>
      <c r="F1167" s="8"/>
      <c r="G1167" s="8"/>
      <c r="H1167" s="8"/>
      <c r="I1167" s="8"/>
      <c r="J1167" s="8"/>
    </row>
    <row r="1168" customHeight="1" spans="1:10">
      <c r="A1168" s="5" t="str">
        <f t="shared" si="0"/>
        <v>Isle of Man-Europe2009</v>
      </c>
      <c r="B1168" s="6" t="s">
        <v>159</v>
      </c>
      <c r="C1168" s="6" t="s">
        <v>67</v>
      </c>
      <c r="D1168" s="7" t="s">
        <v>284</v>
      </c>
      <c r="E1168" s="8"/>
      <c r="F1168" s="8"/>
      <c r="G1168" s="8"/>
      <c r="H1168" s="8"/>
      <c r="I1168" s="8"/>
      <c r="J1168" s="8"/>
    </row>
    <row r="1169" customHeight="1" spans="1:10">
      <c r="A1169" s="5" t="str">
        <f t="shared" si="0"/>
        <v>Isle of Man-Europe2010</v>
      </c>
      <c r="B1169" s="6" t="s">
        <v>159</v>
      </c>
      <c r="C1169" s="6" t="s">
        <v>67</v>
      </c>
      <c r="D1169" s="7" t="s">
        <v>288</v>
      </c>
      <c r="E1169" s="8"/>
      <c r="F1169" s="8"/>
      <c r="G1169" s="8"/>
      <c r="H1169" s="8"/>
      <c r="I1169" s="8"/>
      <c r="J1169" s="8"/>
    </row>
    <row r="1170" customHeight="1" spans="1:10">
      <c r="A1170" s="5" t="str">
        <f t="shared" si="0"/>
        <v>Isle of Man-Europe2011</v>
      </c>
      <c r="B1170" s="6" t="s">
        <v>159</v>
      </c>
      <c r="C1170" s="6" t="s">
        <v>67</v>
      </c>
      <c r="D1170" s="7" t="s">
        <v>285</v>
      </c>
      <c r="E1170" s="8"/>
      <c r="F1170" s="8"/>
      <c r="G1170" s="8"/>
      <c r="H1170" s="8"/>
      <c r="I1170" s="8"/>
      <c r="J1170" s="8"/>
    </row>
    <row r="1171" customHeight="1" spans="1:10">
      <c r="A1171" s="5" t="str">
        <f t="shared" si="0"/>
        <v>Isle of Man-Europe2012</v>
      </c>
      <c r="B1171" s="6" t="s">
        <v>159</v>
      </c>
      <c r="C1171" s="6" t="s">
        <v>67</v>
      </c>
      <c r="D1171" s="7" t="s">
        <v>286</v>
      </c>
      <c r="E1171" s="8"/>
      <c r="F1171" s="8"/>
      <c r="G1171" s="8"/>
      <c r="H1171" s="8"/>
      <c r="I1171" s="8"/>
      <c r="J1171" s="8"/>
    </row>
    <row r="1172" customHeight="1" spans="1:10">
      <c r="A1172" s="5" t="str">
        <f t="shared" si="0"/>
        <v>Israel-Middle East2000</v>
      </c>
      <c r="B1172" s="6" t="s">
        <v>160</v>
      </c>
      <c r="C1172" s="6" t="s">
        <v>84</v>
      </c>
      <c r="D1172" s="7" t="s">
        <v>277</v>
      </c>
      <c r="E1172" s="8"/>
      <c r="F1172" s="8"/>
      <c r="G1172" s="8"/>
      <c r="H1172" s="8"/>
      <c r="I1172" s="9">
        <v>0.209</v>
      </c>
      <c r="J1172" s="9">
        <v>0.732</v>
      </c>
    </row>
    <row r="1173" customHeight="1" spans="1:10">
      <c r="A1173" s="5" t="str">
        <f t="shared" si="0"/>
        <v>Israel-Middle East2001</v>
      </c>
      <c r="B1173" s="6" t="s">
        <v>160</v>
      </c>
      <c r="C1173" s="6" t="s">
        <v>84</v>
      </c>
      <c r="D1173" s="7" t="s">
        <v>278</v>
      </c>
      <c r="E1173" s="8"/>
      <c r="F1173" s="8"/>
      <c r="G1173" s="8"/>
      <c r="H1173" s="8"/>
      <c r="I1173" s="9">
        <v>0.174</v>
      </c>
      <c r="J1173" s="9">
        <v>0.897</v>
      </c>
    </row>
    <row r="1174" customHeight="1" spans="1:10">
      <c r="A1174" s="5" t="str">
        <f t="shared" si="0"/>
        <v>Israel-Middle East2002</v>
      </c>
      <c r="B1174" s="6" t="s">
        <v>160</v>
      </c>
      <c r="C1174" s="6" t="s">
        <v>84</v>
      </c>
      <c r="D1174" s="7" t="s">
        <v>279</v>
      </c>
      <c r="E1174" s="8"/>
      <c r="F1174" s="8"/>
      <c r="G1174" s="8"/>
      <c r="H1174" s="8"/>
      <c r="I1174" s="9">
        <v>0.178</v>
      </c>
      <c r="J1174" s="9">
        <v>1.01</v>
      </c>
    </row>
    <row r="1175" customHeight="1" spans="1:10">
      <c r="A1175" s="5" t="str">
        <f t="shared" si="0"/>
        <v>Israel-Middle East2003</v>
      </c>
      <c r="B1175" s="6" t="s">
        <v>160</v>
      </c>
      <c r="C1175" s="6" t="s">
        <v>84</v>
      </c>
      <c r="D1175" s="7" t="s">
        <v>280</v>
      </c>
      <c r="E1175" s="8"/>
      <c r="F1175" s="9">
        <v>20</v>
      </c>
      <c r="G1175" s="8"/>
      <c r="H1175" s="8"/>
      <c r="I1175" s="9">
        <v>0.196</v>
      </c>
      <c r="J1175" s="9">
        <v>1.042</v>
      </c>
    </row>
    <row r="1176" customHeight="1" spans="1:10">
      <c r="A1176" s="5" t="str">
        <f t="shared" si="0"/>
        <v>Israel-Middle East2004</v>
      </c>
      <c r="B1176" s="6" t="s">
        <v>160</v>
      </c>
      <c r="C1176" s="6" t="s">
        <v>84</v>
      </c>
      <c r="D1176" s="7" t="s">
        <v>281</v>
      </c>
      <c r="E1176" s="8"/>
      <c r="F1176" s="9">
        <v>20</v>
      </c>
      <c r="G1176" s="8"/>
      <c r="H1176" s="8"/>
      <c r="I1176" s="9">
        <v>0.228</v>
      </c>
      <c r="J1176" s="9">
        <v>1.117</v>
      </c>
    </row>
    <row r="1177" customHeight="1" spans="1:10">
      <c r="A1177" s="5" t="str">
        <f t="shared" si="0"/>
        <v>Israel-Middle East2005</v>
      </c>
      <c r="B1177" s="6" t="s">
        <v>160</v>
      </c>
      <c r="C1177" s="6" t="s">
        <v>84</v>
      </c>
      <c r="D1177" s="7" t="s">
        <v>282</v>
      </c>
      <c r="E1177" s="9">
        <v>0.391</v>
      </c>
      <c r="F1177" s="9">
        <v>20</v>
      </c>
      <c r="G1177" s="8"/>
      <c r="H1177" s="9">
        <v>230</v>
      </c>
      <c r="I1177" s="9">
        <v>0.252</v>
      </c>
      <c r="J1177" s="9">
        <v>1.175</v>
      </c>
    </row>
    <row r="1178" customHeight="1" spans="1:10">
      <c r="A1178" s="5" t="str">
        <f t="shared" si="0"/>
        <v>Israel-Middle East2006</v>
      </c>
      <c r="B1178" s="6" t="s">
        <v>160</v>
      </c>
      <c r="C1178" s="6" t="s">
        <v>84</v>
      </c>
      <c r="D1178" s="7" t="s">
        <v>287</v>
      </c>
      <c r="E1178" s="9">
        <v>0.382</v>
      </c>
      <c r="F1178" s="9">
        <v>20</v>
      </c>
      <c r="G1178" s="8"/>
      <c r="H1178" s="9">
        <v>230</v>
      </c>
      <c r="I1178" s="9">
        <v>0.279</v>
      </c>
      <c r="J1178" s="9">
        <v>1.243</v>
      </c>
    </row>
    <row r="1179" customHeight="1" spans="1:10">
      <c r="A1179" s="5" t="str">
        <f t="shared" si="0"/>
        <v>Israel-Middle East2007</v>
      </c>
      <c r="B1179" s="6" t="s">
        <v>160</v>
      </c>
      <c r="C1179" s="6" t="s">
        <v>84</v>
      </c>
      <c r="D1179" s="7" t="s">
        <v>289</v>
      </c>
      <c r="E1179" s="9">
        <v>0.352</v>
      </c>
      <c r="F1179" s="9">
        <v>20</v>
      </c>
      <c r="G1179" s="8"/>
      <c r="H1179" s="9">
        <v>230</v>
      </c>
      <c r="I1179" s="9">
        <v>0.481</v>
      </c>
      <c r="J1179" s="9">
        <v>1.285</v>
      </c>
    </row>
    <row r="1180" customHeight="1" spans="1:10">
      <c r="A1180" s="5" t="str">
        <f t="shared" si="0"/>
        <v>Israel-Middle East2008</v>
      </c>
      <c r="B1180" s="6" t="s">
        <v>160</v>
      </c>
      <c r="C1180" s="6" t="s">
        <v>84</v>
      </c>
      <c r="D1180" s="7" t="s">
        <v>283</v>
      </c>
      <c r="E1180" s="9">
        <v>0.33</v>
      </c>
      <c r="F1180" s="9">
        <v>20</v>
      </c>
      <c r="G1180" s="8"/>
      <c r="H1180" s="9">
        <v>230</v>
      </c>
      <c r="I1180" s="9">
        <v>0.594</v>
      </c>
      <c r="J1180" s="9">
        <v>1.264</v>
      </c>
    </row>
    <row r="1181" customHeight="1" spans="1:10">
      <c r="A1181" s="5" t="str">
        <f t="shared" si="0"/>
        <v>Israel-Middle East2009</v>
      </c>
      <c r="B1181" s="6" t="s">
        <v>160</v>
      </c>
      <c r="C1181" s="6" t="s">
        <v>84</v>
      </c>
      <c r="D1181" s="7" t="s">
        <v>284</v>
      </c>
      <c r="E1181" s="9">
        <v>0.319</v>
      </c>
      <c r="F1181" s="9">
        <v>20</v>
      </c>
      <c r="G1181" s="8"/>
      <c r="H1181" s="9">
        <v>230</v>
      </c>
      <c r="I1181" s="9">
        <v>0.631</v>
      </c>
      <c r="J1181" s="9">
        <v>1.24</v>
      </c>
    </row>
    <row r="1182" customHeight="1" spans="1:10">
      <c r="A1182" s="5" t="str">
        <f t="shared" si="0"/>
        <v>Israel-Middle East2010</v>
      </c>
      <c r="B1182" s="6" t="s">
        <v>160</v>
      </c>
      <c r="C1182" s="6" t="s">
        <v>84</v>
      </c>
      <c r="D1182" s="7" t="s">
        <v>288</v>
      </c>
      <c r="E1182" s="9">
        <v>0.311</v>
      </c>
      <c r="F1182" s="9">
        <v>20</v>
      </c>
      <c r="G1182" s="8"/>
      <c r="H1182" s="9">
        <v>235</v>
      </c>
      <c r="I1182" s="9">
        <v>0.675</v>
      </c>
      <c r="J1182" s="9">
        <v>1.228</v>
      </c>
    </row>
    <row r="1183" customHeight="1" spans="1:10">
      <c r="A1183" s="5" t="str">
        <f t="shared" si="0"/>
        <v>Israel-Middle East2011</v>
      </c>
      <c r="B1183" s="6" t="s">
        <v>160</v>
      </c>
      <c r="C1183" s="6" t="s">
        <v>84</v>
      </c>
      <c r="D1183" s="7" t="s">
        <v>285</v>
      </c>
      <c r="E1183" s="9">
        <v>0.302</v>
      </c>
      <c r="F1183" s="9">
        <v>20</v>
      </c>
      <c r="G1183" s="8"/>
      <c r="H1183" s="9">
        <v>235</v>
      </c>
      <c r="I1183" s="9">
        <v>0.689</v>
      </c>
      <c r="J1183" s="9">
        <v>1.22</v>
      </c>
    </row>
    <row r="1184" customHeight="1" spans="1:10">
      <c r="A1184" s="5" t="str">
        <f t="shared" si="0"/>
        <v>Israel-Middle East2012</v>
      </c>
      <c r="B1184" s="6" t="s">
        <v>160</v>
      </c>
      <c r="C1184" s="6" t="s">
        <v>84</v>
      </c>
      <c r="D1184" s="7" t="s">
        <v>286</v>
      </c>
      <c r="E1184" s="9">
        <v>0.29</v>
      </c>
      <c r="F1184" s="9">
        <v>21</v>
      </c>
      <c r="G1184" s="9">
        <v>33</v>
      </c>
      <c r="H1184" s="9">
        <v>235</v>
      </c>
      <c r="I1184" s="9">
        <v>0.708</v>
      </c>
      <c r="J1184" s="9">
        <v>1.207</v>
      </c>
    </row>
    <row r="1185" customHeight="1" spans="1:10">
      <c r="A1185" s="5" t="str">
        <f t="shared" si="0"/>
        <v>Italy-Europe2000</v>
      </c>
      <c r="B1185" s="6" t="s">
        <v>161</v>
      </c>
      <c r="C1185" s="6" t="s">
        <v>67</v>
      </c>
      <c r="D1185" s="7" t="s">
        <v>277</v>
      </c>
      <c r="E1185" s="8"/>
      <c r="F1185" s="8"/>
      <c r="G1185" s="8"/>
      <c r="H1185" s="8"/>
      <c r="I1185" s="9">
        <v>0.231</v>
      </c>
      <c r="J1185" s="9">
        <v>0.741</v>
      </c>
    </row>
    <row r="1186" customHeight="1" spans="1:10">
      <c r="A1186" s="5" t="str">
        <f t="shared" si="0"/>
        <v>Italy-Europe2001</v>
      </c>
      <c r="B1186" s="6" t="s">
        <v>161</v>
      </c>
      <c r="C1186" s="6" t="s">
        <v>67</v>
      </c>
      <c r="D1186" s="7" t="s">
        <v>278</v>
      </c>
      <c r="E1186" s="8"/>
      <c r="F1186" s="8"/>
      <c r="G1186" s="8"/>
      <c r="H1186" s="8"/>
      <c r="I1186" s="9">
        <v>0.272</v>
      </c>
      <c r="J1186" s="9">
        <v>0.896</v>
      </c>
    </row>
    <row r="1187" customHeight="1" spans="1:10">
      <c r="A1187" s="5" t="str">
        <f t="shared" si="0"/>
        <v>Italy-Europe2002</v>
      </c>
      <c r="B1187" s="6" t="s">
        <v>161</v>
      </c>
      <c r="C1187" s="6" t="s">
        <v>67</v>
      </c>
      <c r="D1187" s="7" t="s">
        <v>279</v>
      </c>
      <c r="E1187" s="8"/>
      <c r="F1187" s="8"/>
      <c r="G1187" s="8"/>
      <c r="H1187" s="8"/>
      <c r="I1187" s="9">
        <v>0.28</v>
      </c>
      <c r="J1187" s="9">
        <v>0.943</v>
      </c>
    </row>
    <row r="1188" customHeight="1" spans="1:10">
      <c r="A1188" s="5" t="str">
        <f t="shared" si="0"/>
        <v>Italy-Europe2003</v>
      </c>
      <c r="B1188" s="6" t="s">
        <v>161</v>
      </c>
      <c r="C1188" s="6" t="s">
        <v>67</v>
      </c>
      <c r="D1188" s="7" t="s">
        <v>280</v>
      </c>
      <c r="E1188" s="8"/>
      <c r="F1188" s="9">
        <v>23</v>
      </c>
      <c r="G1188" s="8"/>
      <c r="H1188" s="8"/>
      <c r="I1188" s="9">
        <v>0.29</v>
      </c>
      <c r="J1188" s="9">
        <v>0.981</v>
      </c>
    </row>
    <row r="1189" customHeight="1" spans="1:10">
      <c r="A1189" s="5" t="str">
        <f t="shared" si="0"/>
        <v>Italy-Europe2004</v>
      </c>
      <c r="B1189" s="6" t="s">
        <v>161</v>
      </c>
      <c r="C1189" s="6" t="s">
        <v>67</v>
      </c>
      <c r="D1189" s="7" t="s">
        <v>281</v>
      </c>
      <c r="E1189" s="8"/>
      <c r="F1189" s="9">
        <v>13</v>
      </c>
      <c r="G1189" s="8"/>
      <c r="H1189" s="8"/>
      <c r="I1189" s="9">
        <v>0.332</v>
      </c>
      <c r="J1189" s="9">
        <v>1.077</v>
      </c>
    </row>
    <row r="1190" customHeight="1" spans="1:10">
      <c r="A1190" s="5" t="str">
        <f t="shared" si="0"/>
        <v>Italy-Europe2005</v>
      </c>
      <c r="B1190" s="6" t="s">
        <v>161</v>
      </c>
      <c r="C1190" s="6" t="s">
        <v>67</v>
      </c>
      <c r="D1190" s="7" t="s">
        <v>282</v>
      </c>
      <c r="E1190" s="9">
        <v>0.768</v>
      </c>
      <c r="F1190" s="9">
        <v>13</v>
      </c>
      <c r="G1190" s="8"/>
      <c r="H1190" s="9">
        <v>340</v>
      </c>
      <c r="I1190" s="9">
        <v>0.35</v>
      </c>
      <c r="J1190" s="9">
        <v>1.219</v>
      </c>
    </row>
    <row r="1191" customHeight="1" spans="1:10">
      <c r="A1191" s="5" t="str">
        <f t="shared" si="0"/>
        <v>Italy-Europe2006</v>
      </c>
      <c r="B1191" s="6" t="s">
        <v>161</v>
      </c>
      <c r="C1191" s="6" t="s">
        <v>67</v>
      </c>
      <c r="D1191" s="7" t="s">
        <v>287</v>
      </c>
      <c r="E1191" s="9">
        <v>0.754</v>
      </c>
      <c r="F1191" s="9">
        <v>13</v>
      </c>
      <c r="G1191" s="8"/>
      <c r="H1191" s="9">
        <v>340</v>
      </c>
      <c r="I1191" s="9">
        <v>0.38</v>
      </c>
      <c r="J1191" s="9">
        <v>1.361</v>
      </c>
    </row>
    <row r="1192" customHeight="1" spans="1:10">
      <c r="A1192" s="5" t="str">
        <f t="shared" si="0"/>
        <v>Italy-Europe2007</v>
      </c>
      <c r="B1192" s="6" t="s">
        <v>161</v>
      </c>
      <c r="C1192" s="6" t="s">
        <v>67</v>
      </c>
      <c r="D1192" s="7" t="s">
        <v>289</v>
      </c>
      <c r="E1192" s="9">
        <v>0.754</v>
      </c>
      <c r="F1192" s="9">
        <v>13</v>
      </c>
      <c r="G1192" s="8"/>
      <c r="H1192" s="9">
        <v>340</v>
      </c>
      <c r="I1192" s="9">
        <v>0.408</v>
      </c>
      <c r="J1192" s="9">
        <v>1.51</v>
      </c>
    </row>
    <row r="1193" customHeight="1" spans="1:10">
      <c r="A1193" s="5" t="str">
        <f t="shared" si="0"/>
        <v>Italy-Europe2008</v>
      </c>
      <c r="B1193" s="6" t="s">
        <v>161</v>
      </c>
      <c r="C1193" s="6" t="s">
        <v>67</v>
      </c>
      <c r="D1193" s="7" t="s">
        <v>283</v>
      </c>
      <c r="E1193" s="9">
        <v>0.725</v>
      </c>
      <c r="F1193" s="9">
        <v>10</v>
      </c>
      <c r="G1193" s="8"/>
      <c r="H1193" s="9">
        <v>314</v>
      </c>
      <c r="I1193" s="9">
        <v>0.445</v>
      </c>
      <c r="J1193" s="9">
        <v>1.509</v>
      </c>
    </row>
    <row r="1194" customHeight="1" spans="1:10">
      <c r="A1194" s="5" t="str">
        <f t="shared" si="0"/>
        <v>Italy-Europe2009</v>
      </c>
      <c r="B1194" s="6" t="s">
        <v>161</v>
      </c>
      <c r="C1194" s="6" t="s">
        <v>67</v>
      </c>
      <c r="D1194" s="7" t="s">
        <v>284</v>
      </c>
      <c r="E1194" s="9">
        <v>0.677</v>
      </c>
      <c r="F1194" s="9">
        <v>10</v>
      </c>
      <c r="G1194" s="8"/>
      <c r="H1194" s="9">
        <v>314</v>
      </c>
      <c r="I1194" s="9">
        <v>0.488</v>
      </c>
      <c r="J1194" s="9">
        <v>1.495</v>
      </c>
    </row>
    <row r="1195" customHeight="1" spans="1:10">
      <c r="A1195" s="5" t="str">
        <f t="shared" si="0"/>
        <v>Italy-Europe2010</v>
      </c>
      <c r="B1195" s="6" t="s">
        <v>161</v>
      </c>
      <c r="C1195" s="6" t="s">
        <v>67</v>
      </c>
      <c r="D1195" s="7" t="s">
        <v>288</v>
      </c>
      <c r="E1195" s="9">
        <v>0.677</v>
      </c>
      <c r="F1195" s="9">
        <v>6</v>
      </c>
      <c r="G1195" s="8"/>
      <c r="H1195" s="9">
        <v>285</v>
      </c>
      <c r="I1195" s="9">
        <v>0.537</v>
      </c>
      <c r="J1195" s="9">
        <v>1.548</v>
      </c>
    </row>
    <row r="1196" customHeight="1" spans="1:10">
      <c r="A1196" s="5" t="str">
        <f t="shared" si="0"/>
        <v>Italy-Europe2011</v>
      </c>
      <c r="B1196" s="6" t="s">
        <v>161</v>
      </c>
      <c r="C1196" s="6" t="s">
        <v>67</v>
      </c>
      <c r="D1196" s="7" t="s">
        <v>285</v>
      </c>
      <c r="E1196" s="9">
        <v>0.677</v>
      </c>
      <c r="F1196" s="9">
        <v>6</v>
      </c>
      <c r="G1196" s="8"/>
      <c r="H1196" s="9">
        <v>285</v>
      </c>
      <c r="I1196" s="9">
        <v>0.544</v>
      </c>
      <c r="J1196" s="9">
        <v>1.581</v>
      </c>
    </row>
    <row r="1197" customHeight="1" spans="1:10">
      <c r="A1197" s="5" t="str">
        <f t="shared" si="0"/>
        <v>Italy-Europe2012</v>
      </c>
      <c r="B1197" s="6" t="s">
        <v>161</v>
      </c>
      <c r="C1197" s="6" t="s">
        <v>67</v>
      </c>
      <c r="D1197" s="7" t="s">
        <v>286</v>
      </c>
      <c r="E1197" s="9">
        <v>0.677</v>
      </c>
      <c r="F1197" s="9">
        <v>6</v>
      </c>
      <c r="G1197" s="9">
        <v>67</v>
      </c>
      <c r="H1197" s="9">
        <v>269</v>
      </c>
      <c r="I1197" s="9">
        <v>0.558</v>
      </c>
      <c r="J1197" s="9">
        <v>1.597</v>
      </c>
    </row>
    <row r="1198" customHeight="1" spans="1:10">
      <c r="A1198" s="5" t="str">
        <f t="shared" si="0"/>
        <v>Jamaica-The Americas2000</v>
      </c>
      <c r="B1198" s="6" t="s">
        <v>162</v>
      </c>
      <c r="C1198" s="6" t="s">
        <v>75</v>
      </c>
      <c r="D1198" s="7" t="s">
        <v>277</v>
      </c>
      <c r="E1198" s="8"/>
      <c r="F1198" s="8"/>
      <c r="G1198" s="8"/>
      <c r="H1198" s="8"/>
      <c r="I1198" s="9">
        <v>0.031</v>
      </c>
      <c r="J1198" s="9">
        <v>0.142</v>
      </c>
    </row>
    <row r="1199" customHeight="1" spans="1:10">
      <c r="A1199" s="5" t="str">
        <f t="shared" si="0"/>
        <v>Jamaica-The Americas2001</v>
      </c>
      <c r="B1199" s="6" t="s">
        <v>162</v>
      </c>
      <c r="C1199" s="6" t="s">
        <v>75</v>
      </c>
      <c r="D1199" s="7" t="s">
        <v>278</v>
      </c>
      <c r="E1199" s="8"/>
      <c r="F1199" s="8"/>
      <c r="G1199" s="8"/>
      <c r="H1199" s="8"/>
      <c r="I1199" s="9">
        <v>0.039</v>
      </c>
      <c r="J1199" s="9">
        <v>0.229</v>
      </c>
    </row>
    <row r="1200" customHeight="1" spans="1:10">
      <c r="A1200" s="5" t="str">
        <f t="shared" si="0"/>
        <v>Jamaica-The Americas2002</v>
      </c>
      <c r="B1200" s="6" t="s">
        <v>162</v>
      </c>
      <c r="C1200" s="6" t="s">
        <v>75</v>
      </c>
      <c r="D1200" s="7" t="s">
        <v>279</v>
      </c>
      <c r="E1200" s="8"/>
      <c r="F1200" s="8"/>
      <c r="G1200" s="8"/>
      <c r="H1200" s="8"/>
      <c r="I1200" s="9">
        <v>0.061</v>
      </c>
      <c r="J1200" s="9">
        <v>0.474</v>
      </c>
    </row>
    <row r="1201" customHeight="1" spans="1:10">
      <c r="A1201" s="5" t="str">
        <f t="shared" si="0"/>
        <v>Jamaica-The Americas2003</v>
      </c>
      <c r="B1201" s="6" t="s">
        <v>162</v>
      </c>
      <c r="C1201" s="6" t="s">
        <v>75</v>
      </c>
      <c r="D1201" s="7" t="s">
        <v>280</v>
      </c>
      <c r="E1201" s="8"/>
      <c r="F1201" s="9">
        <v>31</v>
      </c>
      <c r="G1201" s="8"/>
      <c r="H1201" s="8"/>
      <c r="I1201" s="9">
        <v>0.078</v>
      </c>
      <c r="J1201" s="9">
        <v>0.596</v>
      </c>
    </row>
    <row r="1202" customHeight="1" spans="1:10">
      <c r="A1202" s="5" t="str">
        <f t="shared" si="0"/>
        <v>Jamaica-The Americas2004</v>
      </c>
      <c r="B1202" s="6" t="s">
        <v>162</v>
      </c>
      <c r="C1202" s="6" t="s">
        <v>75</v>
      </c>
      <c r="D1202" s="7" t="s">
        <v>281</v>
      </c>
      <c r="E1202" s="8"/>
      <c r="F1202" s="9">
        <v>31</v>
      </c>
      <c r="G1202" s="8"/>
      <c r="H1202" s="8"/>
      <c r="I1202" s="9">
        <v>0.1</v>
      </c>
      <c r="J1202" s="9">
        <v>0.689</v>
      </c>
    </row>
    <row r="1203" customHeight="1" spans="1:10">
      <c r="A1203" s="5" t="str">
        <f t="shared" si="0"/>
        <v>Jamaica-The Americas2005</v>
      </c>
      <c r="B1203" s="6" t="s">
        <v>162</v>
      </c>
      <c r="C1203" s="6" t="s">
        <v>75</v>
      </c>
      <c r="D1203" s="7" t="s">
        <v>282</v>
      </c>
      <c r="E1203" s="9">
        <v>0.499</v>
      </c>
      <c r="F1203" s="9">
        <v>8</v>
      </c>
      <c r="G1203" s="8"/>
      <c r="H1203" s="9">
        <v>414</v>
      </c>
      <c r="I1203" s="9">
        <v>0.128</v>
      </c>
      <c r="J1203" s="9">
        <v>0.739</v>
      </c>
    </row>
    <row r="1204" customHeight="1" spans="1:10">
      <c r="A1204" s="5" t="str">
        <f t="shared" si="0"/>
        <v>Jamaica-The Americas2006</v>
      </c>
      <c r="B1204" s="6" t="s">
        <v>162</v>
      </c>
      <c r="C1204" s="6" t="s">
        <v>75</v>
      </c>
      <c r="D1204" s="7" t="s">
        <v>287</v>
      </c>
      <c r="E1204" s="9">
        <v>0.499</v>
      </c>
      <c r="F1204" s="9">
        <v>8</v>
      </c>
      <c r="G1204" s="8"/>
      <c r="H1204" s="9">
        <v>414</v>
      </c>
      <c r="I1204" s="9">
        <v>0.164</v>
      </c>
      <c r="J1204" s="9">
        <v>0.844</v>
      </c>
    </row>
    <row r="1205" customHeight="1" spans="1:10">
      <c r="A1205" s="5" t="str">
        <f t="shared" si="0"/>
        <v>Jamaica-The Americas2007</v>
      </c>
      <c r="B1205" s="6" t="s">
        <v>162</v>
      </c>
      <c r="C1205" s="6" t="s">
        <v>75</v>
      </c>
      <c r="D1205" s="7" t="s">
        <v>289</v>
      </c>
      <c r="E1205" s="9">
        <v>0.499</v>
      </c>
      <c r="F1205" s="9">
        <v>8</v>
      </c>
      <c r="G1205" s="8"/>
      <c r="H1205" s="9">
        <v>414</v>
      </c>
      <c r="I1205" s="9">
        <v>0.211</v>
      </c>
      <c r="J1205" s="9">
        <v>0.991</v>
      </c>
    </row>
    <row r="1206" customHeight="1" spans="1:10">
      <c r="A1206" s="5" t="str">
        <f t="shared" si="0"/>
        <v>Jamaica-The Americas2008</v>
      </c>
      <c r="B1206" s="6" t="s">
        <v>162</v>
      </c>
      <c r="C1206" s="6" t="s">
        <v>75</v>
      </c>
      <c r="D1206" s="7" t="s">
        <v>283</v>
      </c>
      <c r="E1206" s="9">
        <v>0.499</v>
      </c>
      <c r="F1206" s="9">
        <v>8</v>
      </c>
      <c r="G1206" s="8"/>
      <c r="H1206" s="9">
        <v>414</v>
      </c>
      <c r="I1206" s="9">
        <v>0.236</v>
      </c>
      <c r="J1206" s="9">
        <v>1.002</v>
      </c>
    </row>
    <row r="1207" customHeight="1" spans="1:10">
      <c r="A1207" s="5" t="str">
        <f t="shared" si="0"/>
        <v>Jamaica-The Americas2009</v>
      </c>
      <c r="B1207" s="6" t="s">
        <v>162</v>
      </c>
      <c r="C1207" s="6" t="s">
        <v>75</v>
      </c>
      <c r="D1207" s="7" t="s">
        <v>284</v>
      </c>
      <c r="E1207" s="9">
        <v>0.499</v>
      </c>
      <c r="F1207" s="9">
        <v>8</v>
      </c>
      <c r="G1207" s="8"/>
      <c r="H1207" s="9">
        <v>414</v>
      </c>
      <c r="I1207" s="9">
        <v>0.243</v>
      </c>
      <c r="J1207" s="9">
        <v>1.083</v>
      </c>
    </row>
    <row r="1208" customHeight="1" spans="1:10">
      <c r="A1208" s="5" t="str">
        <f t="shared" si="0"/>
        <v>Jamaica-The Americas2010</v>
      </c>
      <c r="B1208" s="6" t="s">
        <v>162</v>
      </c>
      <c r="C1208" s="6" t="s">
        <v>75</v>
      </c>
      <c r="D1208" s="7" t="s">
        <v>288</v>
      </c>
      <c r="E1208" s="9">
        <v>0.487</v>
      </c>
      <c r="F1208" s="9">
        <v>8</v>
      </c>
      <c r="G1208" s="8"/>
      <c r="H1208" s="9">
        <v>414</v>
      </c>
      <c r="I1208" s="9">
        <v>0.277</v>
      </c>
      <c r="J1208" s="9">
        <v>1.161</v>
      </c>
    </row>
    <row r="1209" customHeight="1" spans="1:10">
      <c r="A1209" s="5" t="str">
        <f t="shared" si="0"/>
        <v>Jamaica-The Americas2011</v>
      </c>
      <c r="B1209" s="6" t="s">
        <v>162</v>
      </c>
      <c r="C1209" s="6" t="s">
        <v>75</v>
      </c>
      <c r="D1209" s="7" t="s">
        <v>285</v>
      </c>
      <c r="E1209" s="9">
        <v>0.443</v>
      </c>
      <c r="F1209" s="9">
        <v>7</v>
      </c>
      <c r="G1209" s="8"/>
      <c r="H1209" s="9">
        <v>414</v>
      </c>
      <c r="I1209" s="9">
        <v>0.374</v>
      </c>
      <c r="J1209" s="9">
        <v>1.069</v>
      </c>
    </row>
    <row r="1210" customHeight="1" spans="1:10">
      <c r="A1210" s="5" t="str">
        <f t="shared" si="0"/>
        <v>Jamaica-The Americas2012</v>
      </c>
      <c r="B1210" s="6" t="s">
        <v>162</v>
      </c>
      <c r="C1210" s="6" t="s">
        <v>75</v>
      </c>
      <c r="D1210" s="7" t="s">
        <v>286</v>
      </c>
      <c r="E1210" s="9">
        <v>0.443</v>
      </c>
      <c r="F1210" s="9">
        <v>7</v>
      </c>
      <c r="G1210" s="9">
        <v>91</v>
      </c>
      <c r="H1210" s="9">
        <v>368</v>
      </c>
      <c r="I1210" s="9">
        <v>0.338</v>
      </c>
      <c r="J1210" s="9">
        <v>0.98</v>
      </c>
    </row>
    <row r="1211" customHeight="1" spans="1:10">
      <c r="A1211" s="5" t="str">
        <f t="shared" si="0"/>
        <v>Japan-Asia2000</v>
      </c>
      <c r="B1211" s="6" t="s">
        <v>163</v>
      </c>
      <c r="C1211" s="6" t="s">
        <v>65</v>
      </c>
      <c r="D1211" s="7" t="s">
        <v>277</v>
      </c>
      <c r="E1211" s="8"/>
      <c r="F1211" s="8"/>
      <c r="G1211" s="8"/>
      <c r="H1211" s="8"/>
      <c r="I1211" s="9">
        <v>0.3</v>
      </c>
      <c r="J1211" s="9">
        <v>0.531</v>
      </c>
    </row>
    <row r="1212" customHeight="1" spans="1:10">
      <c r="A1212" s="5" t="str">
        <f t="shared" si="0"/>
        <v>Japan-Asia2001</v>
      </c>
      <c r="B1212" s="6" t="s">
        <v>163</v>
      </c>
      <c r="C1212" s="6" t="s">
        <v>65</v>
      </c>
      <c r="D1212" s="7" t="s">
        <v>278</v>
      </c>
      <c r="E1212" s="8"/>
      <c r="F1212" s="8"/>
      <c r="G1212" s="8"/>
      <c r="H1212" s="8"/>
      <c r="I1212" s="9">
        <v>0.385</v>
      </c>
      <c r="J1212" s="9">
        <v>0.594</v>
      </c>
    </row>
    <row r="1213" customHeight="1" spans="1:10">
      <c r="A1213" s="5" t="str">
        <f t="shared" si="0"/>
        <v>Japan-Asia2002</v>
      </c>
      <c r="B1213" s="6" t="s">
        <v>163</v>
      </c>
      <c r="C1213" s="6" t="s">
        <v>65</v>
      </c>
      <c r="D1213" s="7" t="s">
        <v>279</v>
      </c>
      <c r="E1213" s="8"/>
      <c r="F1213" s="8"/>
      <c r="G1213" s="8"/>
      <c r="H1213" s="8"/>
      <c r="I1213" s="9">
        <v>0.466</v>
      </c>
      <c r="J1213" s="9">
        <v>0.643</v>
      </c>
    </row>
    <row r="1214" customHeight="1" spans="1:10">
      <c r="A1214" s="5" t="str">
        <f t="shared" si="0"/>
        <v>Japan-Asia2003</v>
      </c>
      <c r="B1214" s="6" t="s">
        <v>163</v>
      </c>
      <c r="C1214" s="6" t="s">
        <v>65</v>
      </c>
      <c r="D1214" s="7" t="s">
        <v>280</v>
      </c>
      <c r="E1214" s="8"/>
      <c r="F1214" s="9">
        <v>31</v>
      </c>
      <c r="G1214" s="8"/>
      <c r="H1214" s="8"/>
      <c r="I1214" s="9">
        <v>0.484</v>
      </c>
      <c r="J1214" s="9">
        <v>0.685</v>
      </c>
    </row>
    <row r="1215" customHeight="1" spans="1:10">
      <c r="A1215" s="5" t="str">
        <f t="shared" si="0"/>
        <v>Japan-Asia2004</v>
      </c>
      <c r="B1215" s="6" t="s">
        <v>163</v>
      </c>
      <c r="C1215" s="6" t="s">
        <v>65</v>
      </c>
      <c r="D1215" s="7" t="s">
        <v>281</v>
      </c>
      <c r="E1215" s="8"/>
      <c r="F1215" s="9">
        <v>31</v>
      </c>
      <c r="G1215" s="8"/>
      <c r="H1215" s="8"/>
      <c r="I1215" s="9">
        <v>0.624</v>
      </c>
      <c r="J1215" s="9">
        <v>0.722</v>
      </c>
    </row>
    <row r="1216" customHeight="1" spans="1:10">
      <c r="A1216" s="5" t="str">
        <f t="shared" si="0"/>
        <v>Japan-Asia2005</v>
      </c>
      <c r="B1216" s="6" t="s">
        <v>163</v>
      </c>
      <c r="C1216" s="6" t="s">
        <v>65</v>
      </c>
      <c r="D1216" s="7" t="s">
        <v>282</v>
      </c>
      <c r="E1216" s="9">
        <v>0.525</v>
      </c>
      <c r="F1216" s="9">
        <v>30</v>
      </c>
      <c r="G1216" s="8"/>
      <c r="H1216" s="9">
        <v>315</v>
      </c>
      <c r="I1216" s="9">
        <v>0.669</v>
      </c>
      <c r="J1216" s="9">
        <v>0.76</v>
      </c>
    </row>
    <row r="1217" customHeight="1" spans="1:10">
      <c r="A1217" s="5" t="str">
        <f t="shared" si="0"/>
        <v>Japan-Asia2006</v>
      </c>
      <c r="B1217" s="6" t="s">
        <v>163</v>
      </c>
      <c r="C1217" s="6" t="s">
        <v>65</v>
      </c>
      <c r="D1217" s="7" t="s">
        <v>287</v>
      </c>
      <c r="E1217" s="9">
        <v>0.525</v>
      </c>
      <c r="F1217" s="9">
        <v>22</v>
      </c>
      <c r="G1217" s="8"/>
      <c r="H1217" s="9">
        <v>350</v>
      </c>
      <c r="I1217" s="9">
        <v>0.687</v>
      </c>
      <c r="J1217" s="9">
        <v>0.785</v>
      </c>
    </row>
    <row r="1218" customHeight="1" spans="1:10">
      <c r="A1218" s="5" t="str">
        <f t="shared" si="0"/>
        <v>Japan-Asia2007</v>
      </c>
      <c r="B1218" s="6" t="s">
        <v>163</v>
      </c>
      <c r="C1218" s="6" t="s">
        <v>65</v>
      </c>
      <c r="D1218" s="7" t="s">
        <v>289</v>
      </c>
      <c r="E1218" s="9">
        <v>0.525</v>
      </c>
      <c r="F1218" s="9">
        <v>22</v>
      </c>
      <c r="G1218" s="8"/>
      <c r="H1218" s="9">
        <v>350</v>
      </c>
      <c r="I1218" s="9">
        <v>0.743</v>
      </c>
      <c r="J1218" s="9">
        <v>0.844</v>
      </c>
    </row>
    <row r="1219" customHeight="1" spans="1:10">
      <c r="A1219" s="5" t="str">
        <f t="shared" si="0"/>
        <v>Japan-Asia2008</v>
      </c>
      <c r="B1219" s="6" t="s">
        <v>163</v>
      </c>
      <c r="C1219" s="6" t="s">
        <v>65</v>
      </c>
      <c r="D1219" s="7" t="s">
        <v>283</v>
      </c>
      <c r="E1219" s="9">
        <v>0.55</v>
      </c>
      <c r="F1219" s="9">
        <v>22</v>
      </c>
      <c r="G1219" s="8"/>
      <c r="H1219" s="9">
        <v>355</v>
      </c>
      <c r="I1219" s="9">
        <v>0.754</v>
      </c>
      <c r="J1219" s="9">
        <v>0.867</v>
      </c>
    </row>
    <row r="1220" customHeight="1" spans="1:10">
      <c r="A1220" s="5" t="str">
        <f t="shared" si="0"/>
        <v>Japan-Asia2009</v>
      </c>
      <c r="B1220" s="6" t="s">
        <v>163</v>
      </c>
      <c r="C1220" s="6" t="s">
        <v>65</v>
      </c>
      <c r="D1220" s="7" t="s">
        <v>284</v>
      </c>
      <c r="E1220" s="9">
        <v>0.553</v>
      </c>
      <c r="F1220" s="9">
        <v>22</v>
      </c>
      <c r="G1220" s="8"/>
      <c r="H1220" s="9">
        <v>355</v>
      </c>
      <c r="I1220" s="9">
        <v>0.78</v>
      </c>
      <c r="J1220" s="9">
        <v>0.913</v>
      </c>
    </row>
    <row r="1221" customHeight="1" spans="1:10">
      <c r="A1221" s="5" t="str">
        <f t="shared" si="0"/>
        <v>Japan-Asia2010</v>
      </c>
      <c r="B1221" s="6" t="s">
        <v>163</v>
      </c>
      <c r="C1221" s="6" t="s">
        <v>65</v>
      </c>
      <c r="D1221" s="7" t="s">
        <v>288</v>
      </c>
      <c r="E1221" s="9">
        <v>0.476</v>
      </c>
      <c r="F1221" s="9">
        <v>22</v>
      </c>
      <c r="G1221" s="8"/>
      <c r="H1221" s="9">
        <v>355</v>
      </c>
      <c r="I1221" s="9">
        <v>0.782</v>
      </c>
      <c r="J1221" s="9">
        <v>0.968</v>
      </c>
    </row>
    <row r="1222" customHeight="1" spans="1:10">
      <c r="A1222" s="5" t="str">
        <f t="shared" si="0"/>
        <v>Japan-Asia2011</v>
      </c>
      <c r="B1222" s="6" t="s">
        <v>163</v>
      </c>
      <c r="C1222" s="6" t="s">
        <v>65</v>
      </c>
      <c r="D1222" s="7" t="s">
        <v>285</v>
      </c>
      <c r="E1222" s="9">
        <v>0.484</v>
      </c>
      <c r="F1222" s="9">
        <v>22</v>
      </c>
      <c r="G1222" s="8"/>
      <c r="H1222" s="9">
        <v>330</v>
      </c>
      <c r="I1222" s="9">
        <v>0.791</v>
      </c>
      <c r="J1222" s="9">
        <v>1.02</v>
      </c>
    </row>
    <row r="1223" customHeight="1" spans="1:10">
      <c r="A1223" s="5" t="str">
        <f t="shared" si="0"/>
        <v>Japan-Asia2012</v>
      </c>
      <c r="B1223" s="6" t="s">
        <v>163</v>
      </c>
      <c r="C1223" s="6" t="s">
        <v>65</v>
      </c>
      <c r="D1223" s="7" t="s">
        <v>286</v>
      </c>
      <c r="E1223" s="9">
        <v>0.494</v>
      </c>
      <c r="F1223" s="9">
        <v>22</v>
      </c>
      <c r="G1223" s="9">
        <v>23</v>
      </c>
      <c r="H1223" s="9">
        <v>330</v>
      </c>
      <c r="I1223" s="9">
        <v>0.863</v>
      </c>
      <c r="J1223" s="9">
        <v>1.087</v>
      </c>
    </row>
    <row r="1224" customHeight="1" spans="1:10">
      <c r="A1224" s="5" t="str">
        <f t="shared" si="0"/>
        <v>Jordan-Middle East2000</v>
      </c>
      <c r="B1224" s="6" t="s">
        <v>164</v>
      </c>
      <c r="C1224" s="6" t="s">
        <v>84</v>
      </c>
      <c r="D1224" s="7" t="s">
        <v>277</v>
      </c>
      <c r="E1224" s="8"/>
      <c r="F1224" s="8"/>
      <c r="G1224" s="8"/>
      <c r="H1224" s="8"/>
      <c r="I1224" s="9">
        <v>0.026</v>
      </c>
      <c r="J1224" s="9">
        <v>0.082</v>
      </c>
    </row>
    <row r="1225" customHeight="1" spans="1:10">
      <c r="A1225" s="5" t="str">
        <f t="shared" si="0"/>
        <v>Jordan-Middle East2001</v>
      </c>
      <c r="B1225" s="6" t="s">
        <v>164</v>
      </c>
      <c r="C1225" s="6" t="s">
        <v>84</v>
      </c>
      <c r="D1225" s="7" t="s">
        <v>278</v>
      </c>
      <c r="E1225" s="8"/>
      <c r="F1225" s="8"/>
      <c r="G1225" s="8"/>
      <c r="H1225" s="8"/>
      <c r="I1225" s="9">
        <v>0.047</v>
      </c>
      <c r="J1225" s="9">
        <v>0.179</v>
      </c>
    </row>
    <row r="1226" customHeight="1" spans="1:10">
      <c r="A1226" s="5" t="str">
        <f t="shared" si="0"/>
        <v>Jordan-Middle East2002</v>
      </c>
      <c r="B1226" s="6" t="s">
        <v>164</v>
      </c>
      <c r="C1226" s="6" t="s">
        <v>84</v>
      </c>
      <c r="D1226" s="7" t="s">
        <v>279</v>
      </c>
      <c r="E1226" s="8"/>
      <c r="F1226" s="8"/>
      <c r="G1226" s="8"/>
      <c r="H1226" s="8"/>
      <c r="I1226" s="9">
        <v>0.06</v>
      </c>
      <c r="J1226" s="9">
        <v>0.249</v>
      </c>
    </row>
    <row r="1227" customHeight="1" spans="1:10">
      <c r="A1227" s="5" t="str">
        <f t="shared" si="0"/>
        <v>Jordan-Middle East2003</v>
      </c>
      <c r="B1227" s="6" t="s">
        <v>164</v>
      </c>
      <c r="C1227" s="6" t="s">
        <v>84</v>
      </c>
      <c r="D1227" s="7" t="s">
        <v>280</v>
      </c>
      <c r="E1227" s="8"/>
      <c r="F1227" s="9">
        <v>79</v>
      </c>
      <c r="G1227" s="8"/>
      <c r="H1227" s="8"/>
      <c r="I1227" s="9">
        <v>0.085</v>
      </c>
      <c r="J1227" s="9">
        <v>0.266</v>
      </c>
    </row>
    <row r="1228" customHeight="1" spans="1:10">
      <c r="A1228" s="5" t="str">
        <f t="shared" si="0"/>
        <v>Jordan-Middle East2004</v>
      </c>
      <c r="B1228" s="6" t="s">
        <v>164</v>
      </c>
      <c r="C1228" s="6" t="s">
        <v>84</v>
      </c>
      <c r="D1228" s="7" t="s">
        <v>281</v>
      </c>
      <c r="E1228" s="8"/>
      <c r="F1228" s="9">
        <v>26</v>
      </c>
      <c r="G1228" s="8"/>
      <c r="H1228" s="8"/>
      <c r="I1228" s="9">
        <v>0.117</v>
      </c>
      <c r="J1228" s="9">
        <v>0.319</v>
      </c>
    </row>
    <row r="1229" customHeight="1" spans="1:10">
      <c r="A1229" s="5" t="str">
        <f t="shared" si="0"/>
        <v>Jordan-Middle East2005</v>
      </c>
      <c r="B1229" s="6" t="s">
        <v>164</v>
      </c>
      <c r="C1229" s="6" t="s">
        <v>84</v>
      </c>
      <c r="D1229" s="7" t="s">
        <v>282</v>
      </c>
      <c r="E1229" s="9">
        <v>0.311</v>
      </c>
      <c r="F1229" s="9">
        <v>16</v>
      </c>
      <c r="G1229" s="8"/>
      <c r="H1229" s="9">
        <v>136</v>
      </c>
      <c r="I1229" s="9">
        <v>0.129</v>
      </c>
      <c r="J1229" s="9">
        <v>0.599</v>
      </c>
    </row>
    <row r="1230" customHeight="1" spans="1:10">
      <c r="A1230" s="5" t="str">
        <f t="shared" si="0"/>
        <v>Jordan-Middle East2006</v>
      </c>
      <c r="B1230" s="6" t="s">
        <v>164</v>
      </c>
      <c r="C1230" s="6" t="s">
        <v>84</v>
      </c>
      <c r="D1230" s="7" t="s">
        <v>287</v>
      </c>
      <c r="E1230" s="9">
        <v>0.311</v>
      </c>
      <c r="F1230" s="9">
        <v>16</v>
      </c>
      <c r="G1230" s="8"/>
      <c r="H1230" s="9">
        <v>136</v>
      </c>
      <c r="I1230" s="9">
        <v>0.139</v>
      </c>
      <c r="J1230" s="9">
        <v>0.8</v>
      </c>
    </row>
    <row r="1231" customHeight="1" spans="1:10">
      <c r="A1231" s="5" t="str">
        <f t="shared" si="0"/>
        <v>Jordan-Middle East2007</v>
      </c>
      <c r="B1231" s="6" t="s">
        <v>164</v>
      </c>
      <c r="C1231" s="6" t="s">
        <v>84</v>
      </c>
      <c r="D1231" s="7" t="s">
        <v>289</v>
      </c>
      <c r="E1231" s="9">
        <v>0.311</v>
      </c>
      <c r="F1231" s="9">
        <v>13</v>
      </c>
      <c r="G1231" s="8"/>
      <c r="H1231" s="9">
        <v>136</v>
      </c>
      <c r="I1231" s="9">
        <v>0.2</v>
      </c>
      <c r="J1231" s="9">
        <v>0.844</v>
      </c>
    </row>
    <row r="1232" customHeight="1" spans="1:10">
      <c r="A1232" s="5" t="str">
        <f t="shared" si="0"/>
        <v>Jordan-Middle East2008</v>
      </c>
      <c r="B1232" s="6" t="s">
        <v>164</v>
      </c>
      <c r="C1232" s="6" t="s">
        <v>84</v>
      </c>
      <c r="D1232" s="7" t="s">
        <v>283</v>
      </c>
      <c r="E1232" s="9">
        <v>0.311</v>
      </c>
      <c r="F1232" s="9">
        <v>13</v>
      </c>
      <c r="G1232" s="8"/>
      <c r="H1232" s="9">
        <v>136</v>
      </c>
      <c r="I1232" s="9">
        <v>0.23</v>
      </c>
      <c r="J1232" s="9">
        <v>0.899</v>
      </c>
    </row>
    <row r="1233" customHeight="1" spans="1:10">
      <c r="A1233" s="5" t="str">
        <f t="shared" si="0"/>
        <v>Jordan-Middle East2009</v>
      </c>
      <c r="B1233" s="6" t="s">
        <v>164</v>
      </c>
      <c r="C1233" s="6" t="s">
        <v>84</v>
      </c>
      <c r="D1233" s="7" t="s">
        <v>284</v>
      </c>
      <c r="E1233" s="9">
        <v>0.311</v>
      </c>
      <c r="F1233" s="9">
        <v>12</v>
      </c>
      <c r="G1233" s="8"/>
      <c r="H1233" s="9">
        <v>136</v>
      </c>
      <c r="I1233" s="9">
        <v>0.26</v>
      </c>
      <c r="J1233" s="9">
        <v>0.973</v>
      </c>
    </row>
    <row r="1234" customHeight="1" spans="1:10">
      <c r="A1234" s="5" t="str">
        <f t="shared" si="0"/>
        <v>Jordan-Middle East2010</v>
      </c>
      <c r="B1234" s="6" t="s">
        <v>164</v>
      </c>
      <c r="C1234" s="6" t="s">
        <v>84</v>
      </c>
      <c r="D1234" s="7" t="s">
        <v>288</v>
      </c>
      <c r="E1234" s="9">
        <v>0.312</v>
      </c>
      <c r="F1234" s="9">
        <v>12</v>
      </c>
      <c r="G1234" s="8"/>
      <c r="H1234" s="9">
        <v>136</v>
      </c>
      <c r="I1234" s="9">
        <v>0.272</v>
      </c>
      <c r="J1234" s="9">
        <v>1.026</v>
      </c>
    </row>
    <row r="1235" customHeight="1" spans="1:10">
      <c r="A1235" s="5" t="str">
        <f t="shared" si="0"/>
        <v>Jordan-Middle East2011</v>
      </c>
      <c r="B1235" s="6" t="s">
        <v>164</v>
      </c>
      <c r="C1235" s="6" t="s">
        <v>84</v>
      </c>
      <c r="D1235" s="7" t="s">
        <v>285</v>
      </c>
      <c r="E1235" s="9">
        <v>0.277</v>
      </c>
      <c r="F1235" s="9">
        <v>12</v>
      </c>
      <c r="G1235" s="8"/>
      <c r="H1235" s="9">
        <v>151</v>
      </c>
      <c r="I1235" s="9">
        <v>0.349</v>
      </c>
      <c r="J1235" s="9">
        <v>1.112</v>
      </c>
    </row>
    <row r="1236" customHeight="1" spans="1:10">
      <c r="A1236" s="5" t="str">
        <f t="shared" si="0"/>
        <v>Jordan-Middle East2012</v>
      </c>
      <c r="B1236" s="6" t="s">
        <v>164</v>
      </c>
      <c r="C1236" s="6" t="s">
        <v>84</v>
      </c>
      <c r="D1236" s="7" t="s">
        <v>286</v>
      </c>
      <c r="E1236" s="9">
        <v>0.281</v>
      </c>
      <c r="F1236" s="9">
        <v>12</v>
      </c>
      <c r="G1236" s="9">
        <v>119</v>
      </c>
      <c r="H1236" s="9">
        <v>151</v>
      </c>
      <c r="I1236" s="9">
        <v>0.41</v>
      </c>
      <c r="J1236" s="9">
        <v>1.282</v>
      </c>
    </row>
    <row r="1237" customHeight="1" spans="1:10">
      <c r="A1237" s="5" t="str">
        <f t="shared" si="0"/>
        <v>Kazakhstan-Asia2000</v>
      </c>
      <c r="B1237" s="6" t="s">
        <v>165</v>
      </c>
      <c r="C1237" s="6" t="s">
        <v>65</v>
      </c>
      <c r="D1237" s="7" t="s">
        <v>277</v>
      </c>
      <c r="E1237" s="8"/>
      <c r="F1237" s="8"/>
      <c r="G1237" s="8"/>
      <c r="H1237" s="8"/>
      <c r="I1237" s="9">
        <v>0.007</v>
      </c>
      <c r="J1237" s="9">
        <v>0.014</v>
      </c>
    </row>
    <row r="1238" customHeight="1" spans="1:10">
      <c r="A1238" s="5" t="str">
        <f t="shared" si="0"/>
        <v>Kazakhstan-Asia2001</v>
      </c>
      <c r="B1238" s="6" t="s">
        <v>165</v>
      </c>
      <c r="C1238" s="6" t="s">
        <v>65</v>
      </c>
      <c r="D1238" s="7" t="s">
        <v>278</v>
      </c>
      <c r="E1238" s="8"/>
      <c r="F1238" s="8"/>
      <c r="G1238" s="8"/>
      <c r="H1238" s="8"/>
      <c r="I1238" s="9">
        <v>0.01</v>
      </c>
      <c r="J1238" s="9">
        <v>0.04</v>
      </c>
    </row>
    <row r="1239" customHeight="1" spans="1:10">
      <c r="A1239" s="5" t="str">
        <f t="shared" si="0"/>
        <v>Kazakhstan-Asia2002</v>
      </c>
      <c r="B1239" s="6" t="s">
        <v>165</v>
      </c>
      <c r="C1239" s="6" t="s">
        <v>65</v>
      </c>
      <c r="D1239" s="7" t="s">
        <v>279</v>
      </c>
      <c r="E1239" s="8"/>
      <c r="F1239" s="8"/>
      <c r="G1239" s="8"/>
      <c r="H1239" s="8"/>
      <c r="I1239" s="9">
        <v>0.017</v>
      </c>
      <c r="J1239" s="9">
        <v>0.07</v>
      </c>
    </row>
    <row r="1240" customHeight="1" spans="1:10">
      <c r="A1240" s="5" t="str">
        <f t="shared" si="0"/>
        <v>Kazakhstan-Asia2003</v>
      </c>
      <c r="B1240" s="6" t="s">
        <v>165</v>
      </c>
      <c r="C1240" s="6" t="s">
        <v>65</v>
      </c>
      <c r="D1240" s="7" t="s">
        <v>280</v>
      </c>
      <c r="E1240" s="8"/>
      <c r="F1240" s="9">
        <v>26</v>
      </c>
      <c r="G1240" s="8"/>
      <c r="H1240" s="8"/>
      <c r="I1240" s="9">
        <v>0.02</v>
      </c>
      <c r="J1240" s="9">
        <v>0.09</v>
      </c>
    </row>
    <row r="1241" customHeight="1" spans="1:10">
      <c r="A1241" s="5" t="str">
        <f t="shared" si="0"/>
        <v>Kazakhstan-Asia2004</v>
      </c>
      <c r="B1241" s="6" t="s">
        <v>165</v>
      </c>
      <c r="C1241" s="6" t="s">
        <v>65</v>
      </c>
      <c r="D1241" s="7" t="s">
        <v>281</v>
      </c>
      <c r="E1241" s="8"/>
      <c r="F1241" s="9">
        <v>26</v>
      </c>
      <c r="G1241" s="8"/>
      <c r="H1241" s="8"/>
      <c r="I1241" s="9">
        <v>0.027</v>
      </c>
      <c r="J1241" s="9">
        <v>0.164</v>
      </c>
    </row>
    <row r="1242" customHeight="1" spans="1:10">
      <c r="A1242" s="5" t="str">
        <f t="shared" si="0"/>
        <v>Kazakhstan-Asia2005</v>
      </c>
      <c r="B1242" s="6" t="s">
        <v>165</v>
      </c>
      <c r="C1242" s="6" t="s">
        <v>65</v>
      </c>
      <c r="D1242" s="7" t="s">
        <v>282</v>
      </c>
      <c r="E1242" s="9">
        <v>0.441</v>
      </c>
      <c r="F1242" s="9">
        <v>25</v>
      </c>
      <c r="G1242" s="8"/>
      <c r="H1242" s="9">
        <v>271</v>
      </c>
      <c r="I1242" s="9">
        <v>0.03</v>
      </c>
      <c r="J1242" s="9">
        <v>0.358</v>
      </c>
    </row>
    <row r="1243" customHeight="1" spans="1:10">
      <c r="A1243" s="5" t="str">
        <f t="shared" si="0"/>
        <v>Kazakhstan-Asia2006</v>
      </c>
      <c r="B1243" s="6" t="s">
        <v>165</v>
      </c>
      <c r="C1243" s="6" t="s">
        <v>65</v>
      </c>
      <c r="D1243" s="7" t="s">
        <v>287</v>
      </c>
      <c r="E1243" s="9">
        <v>0.442</v>
      </c>
      <c r="F1243" s="9">
        <v>21</v>
      </c>
      <c r="G1243" s="8"/>
      <c r="H1243" s="9">
        <v>271</v>
      </c>
      <c r="I1243" s="9">
        <v>0.033</v>
      </c>
      <c r="J1243" s="9">
        <v>0.511</v>
      </c>
    </row>
    <row r="1244" customHeight="1" spans="1:10">
      <c r="A1244" s="5" t="str">
        <f t="shared" si="0"/>
        <v>Kazakhstan-Asia2007</v>
      </c>
      <c r="B1244" s="6" t="s">
        <v>165</v>
      </c>
      <c r="C1244" s="6" t="s">
        <v>65</v>
      </c>
      <c r="D1244" s="7" t="s">
        <v>289</v>
      </c>
      <c r="E1244" s="9">
        <v>0.414</v>
      </c>
      <c r="F1244" s="9">
        <v>21</v>
      </c>
      <c r="G1244" s="8"/>
      <c r="H1244" s="9">
        <v>271</v>
      </c>
      <c r="I1244" s="9">
        <v>0.04</v>
      </c>
      <c r="J1244" s="9">
        <v>0.8</v>
      </c>
    </row>
    <row r="1245" customHeight="1" spans="1:10">
      <c r="A1245" s="5" t="str">
        <f t="shared" si="0"/>
        <v>Kazakhstan-Asia2008</v>
      </c>
      <c r="B1245" s="6" t="s">
        <v>165</v>
      </c>
      <c r="C1245" s="6" t="s">
        <v>65</v>
      </c>
      <c r="D1245" s="7" t="s">
        <v>283</v>
      </c>
      <c r="E1245" s="9">
        <v>0.415</v>
      </c>
      <c r="F1245" s="9">
        <v>21</v>
      </c>
      <c r="G1245" s="8"/>
      <c r="H1245" s="9">
        <v>271</v>
      </c>
      <c r="I1245" s="9">
        <v>0.11</v>
      </c>
      <c r="J1245" s="9">
        <v>0.958</v>
      </c>
    </row>
    <row r="1246" customHeight="1" spans="1:10">
      <c r="A1246" s="5" t="str">
        <f t="shared" si="0"/>
        <v>Kazakhstan-Asia2009</v>
      </c>
      <c r="B1246" s="6" t="s">
        <v>165</v>
      </c>
      <c r="C1246" s="6" t="s">
        <v>65</v>
      </c>
      <c r="D1246" s="7" t="s">
        <v>284</v>
      </c>
      <c r="E1246" s="9">
        <v>0.347</v>
      </c>
      <c r="F1246" s="9">
        <v>20</v>
      </c>
      <c r="G1246" s="8"/>
      <c r="H1246" s="9">
        <v>271</v>
      </c>
      <c r="I1246" s="9">
        <v>0.182</v>
      </c>
      <c r="J1246" s="9">
        <v>1.084</v>
      </c>
    </row>
    <row r="1247" customHeight="1" spans="1:10">
      <c r="A1247" s="5" t="str">
        <f t="shared" si="0"/>
        <v>Kazakhstan-Asia2010</v>
      </c>
      <c r="B1247" s="6" t="s">
        <v>165</v>
      </c>
      <c r="C1247" s="6" t="s">
        <v>65</v>
      </c>
      <c r="D1247" s="7" t="s">
        <v>288</v>
      </c>
      <c r="E1247" s="9">
        <v>0.286</v>
      </c>
      <c r="F1247" s="9">
        <v>19</v>
      </c>
      <c r="G1247" s="8"/>
      <c r="H1247" s="9">
        <v>271</v>
      </c>
      <c r="I1247" s="9">
        <v>0.316</v>
      </c>
      <c r="J1247" s="9">
        <v>1.219</v>
      </c>
    </row>
    <row r="1248" customHeight="1" spans="1:10">
      <c r="A1248" s="5" t="str">
        <f t="shared" si="0"/>
        <v>Kazakhstan-Asia2011</v>
      </c>
      <c r="B1248" s="6" t="s">
        <v>165</v>
      </c>
      <c r="C1248" s="6" t="s">
        <v>65</v>
      </c>
      <c r="D1248" s="7" t="s">
        <v>285</v>
      </c>
      <c r="E1248" s="9">
        <v>0.286</v>
      </c>
      <c r="F1248" s="9">
        <v>19</v>
      </c>
      <c r="G1248" s="8"/>
      <c r="H1248" s="9">
        <v>188</v>
      </c>
      <c r="I1248" s="9">
        <v>0.506</v>
      </c>
      <c r="J1248" s="9">
        <v>1.568</v>
      </c>
    </row>
    <row r="1249" customHeight="1" spans="1:10">
      <c r="A1249" s="5" t="str">
        <f t="shared" si="0"/>
        <v>Kazakhstan-Asia2012</v>
      </c>
      <c r="B1249" s="6" t="s">
        <v>165</v>
      </c>
      <c r="C1249" s="6" t="s">
        <v>65</v>
      </c>
      <c r="D1249" s="7" t="s">
        <v>286</v>
      </c>
      <c r="E1249" s="9">
        <v>0.286</v>
      </c>
      <c r="F1249" s="9">
        <v>19</v>
      </c>
      <c r="G1249" s="9">
        <v>53</v>
      </c>
      <c r="H1249" s="9">
        <v>188</v>
      </c>
      <c r="I1249" s="9">
        <v>0.533</v>
      </c>
      <c r="J1249" s="9">
        <v>1.858</v>
      </c>
    </row>
    <row r="1250" customHeight="1" spans="1:10">
      <c r="A1250" s="5" t="str">
        <f t="shared" si="0"/>
        <v>Kenya-Africa2000</v>
      </c>
      <c r="B1250" s="6" t="s">
        <v>166</v>
      </c>
      <c r="C1250" s="6" t="s">
        <v>69</v>
      </c>
      <c r="D1250" s="7" t="s">
        <v>277</v>
      </c>
      <c r="E1250" s="8"/>
      <c r="F1250" s="8"/>
      <c r="G1250" s="8"/>
      <c r="H1250" s="8"/>
      <c r="I1250" s="9">
        <v>0.003</v>
      </c>
      <c r="J1250" s="9">
        <v>0.004</v>
      </c>
    </row>
    <row r="1251" customHeight="1" spans="1:10">
      <c r="A1251" s="5" t="str">
        <f t="shared" si="0"/>
        <v>Kenya-Africa2001</v>
      </c>
      <c r="B1251" s="6" t="s">
        <v>166</v>
      </c>
      <c r="C1251" s="6" t="s">
        <v>69</v>
      </c>
      <c r="D1251" s="7" t="s">
        <v>278</v>
      </c>
      <c r="E1251" s="8"/>
      <c r="F1251" s="8"/>
      <c r="G1251" s="8"/>
      <c r="H1251" s="8"/>
      <c r="I1251" s="9">
        <v>0.006</v>
      </c>
      <c r="J1251" s="9">
        <v>0.019</v>
      </c>
    </row>
    <row r="1252" customHeight="1" spans="1:10">
      <c r="A1252" s="5" t="str">
        <f t="shared" si="0"/>
        <v>Kenya-Africa2002</v>
      </c>
      <c r="B1252" s="6" t="s">
        <v>166</v>
      </c>
      <c r="C1252" s="6" t="s">
        <v>69</v>
      </c>
      <c r="D1252" s="7" t="s">
        <v>279</v>
      </c>
      <c r="E1252" s="8"/>
      <c r="F1252" s="8"/>
      <c r="G1252" s="8"/>
      <c r="H1252" s="8"/>
      <c r="I1252" s="9">
        <v>0.012</v>
      </c>
      <c r="J1252" s="9">
        <v>0.036</v>
      </c>
    </row>
    <row r="1253" customHeight="1" spans="1:10">
      <c r="A1253" s="5" t="str">
        <f t="shared" si="0"/>
        <v>Kenya-Africa2003</v>
      </c>
      <c r="B1253" s="6" t="s">
        <v>166</v>
      </c>
      <c r="C1253" s="6" t="s">
        <v>69</v>
      </c>
      <c r="D1253" s="7" t="s">
        <v>280</v>
      </c>
      <c r="E1253" s="8"/>
      <c r="F1253" s="9">
        <v>60</v>
      </c>
      <c r="G1253" s="8"/>
      <c r="H1253" s="8"/>
      <c r="I1253" s="9">
        <v>0.029</v>
      </c>
      <c r="J1253" s="9">
        <v>0.047</v>
      </c>
    </row>
    <row r="1254" customHeight="1" spans="1:10">
      <c r="A1254" s="5" t="str">
        <f t="shared" si="0"/>
        <v>Kenya-Africa2004</v>
      </c>
      <c r="B1254" s="6" t="s">
        <v>166</v>
      </c>
      <c r="C1254" s="6" t="s">
        <v>69</v>
      </c>
      <c r="D1254" s="7" t="s">
        <v>281</v>
      </c>
      <c r="E1254" s="8"/>
      <c r="F1254" s="9">
        <v>47</v>
      </c>
      <c r="G1254" s="8"/>
      <c r="H1254" s="8"/>
      <c r="I1254" s="9">
        <v>0.03</v>
      </c>
      <c r="J1254" s="9">
        <v>0.073</v>
      </c>
    </row>
    <row r="1255" customHeight="1" spans="1:10">
      <c r="A1255" s="5" t="str">
        <f t="shared" si="0"/>
        <v>Kenya-Africa2005</v>
      </c>
      <c r="B1255" s="6" t="s">
        <v>166</v>
      </c>
      <c r="C1255" s="6" t="s">
        <v>69</v>
      </c>
      <c r="D1255" s="7" t="s">
        <v>282</v>
      </c>
      <c r="E1255" s="9">
        <v>0.498</v>
      </c>
      <c r="F1255" s="9">
        <v>54</v>
      </c>
      <c r="G1255" s="8"/>
      <c r="H1255" s="9">
        <v>372</v>
      </c>
      <c r="I1255" s="9">
        <v>0.031</v>
      </c>
      <c r="J1255" s="9">
        <v>0.129</v>
      </c>
    </row>
    <row r="1256" customHeight="1" spans="1:10">
      <c r="A1256" s="5" t="str">
        <f t="shared" si="0"/>
        <v>Kenya-Africa2006</v>
      </c>
      <c r="B1256" s="6" t="s">
        <v>166</v>
      </c>
      <c r="C1256" s="6" t="s">
        <v>69</v>
      </c>
      <c r="D1256" s="7" t="s">
        <v>287</v>
      </c>
      <c r="E1256" s="9">
        <v>0.498</v>
      </c>
      <c r="F1256" s="9">
        <v>54</v>
      </c>
      <c r="G1256" s="8"/>
      <c r="H1256" s="9">
        <v>432</v>
      </c>
      <c r="I1256" s="9">
        <v>0.075</v>
      </c>
      <c r="J1256" s="9">
        <v>0.2</v>
      </c>
    </row>
    <row r="1257" customHeight="1" spans="1:10">
      <c r="A1257" s="5" t="str">
        <f t="shared" si="0"/>
        <v>Kenya-Africa2007</v>
      </c>
      <c r="B1257" s="6" t="s">
        <v>166</v>
      </c>
      <c r="C1257" s="6" t="s">
        <v>69</v>
      </c>
      <c r="D1257" s="7" t="s">
        <v>289</v>
      </c>
      <c r="E1257" s="9">
        <v>0.493</v>
      </c>
      <c r="F1257" s="9">
        <v>44</v>
      </c>
      <c r="G1257" s="8"/>
      <c r="H1257" s="9">
        <v>432</v>
      </c>
      <c r="I1257" s="9">
        <v>0.08</v>
      </c>
      <c r="J1257" s="9">
        <v>0.301</v>
      </c>
    </row>
    <row r="1258" customHeight="1" spans="1:10">
      <c r="A1258" s="5" t="str">
        <f t="shared" si="0"/>
        <v>Kenya-Africa2008</v>
      </c>
      <c r="B1258" s="6" t="s">
        <v>166</v>
      </c>
      <c r="C1258" s="6" t="s">
        <v>69</v>
      </c>
      <c r="D1258" s="7" t="s">
        <v>283</v>
      </c>
      <c r="E1258" s="9">
        <v>0.493</v>
      </c>
      <c r="F1258" s="9">
        <v>30</v>
      </c>
      <c r="G1258" s="8"/>
      <c r="H1258" s="9">
        <v>417</v>
      </c>
      <c r="I1258" s="9">
        <v>0.087</v>
      </c>
      <c r="J1258" s="9">
        <v>0.42</v>
      </c>
    </row>
    <row r="1259" customHeight="1" spans="1:10">
      <c r="A1259" s="5" t="str">
        <f t="shared" si="0"/>
        <v>Kenya-Africa2009</v>
      </c>
      <c r="B1259" s="6" t="s">
        <v>166</v>
      </c>
      <c r="C1259" s="6" t="s">
        <v>69</v>
      </c>
      <c r="D1259" s="7" t="s">
        <v>284</v>
      </c>
      <c r="E1259" s="9">
        <v>0.493</v>
      </c>
      <c r="F1259" s="9">
        <v>34</v>
      </c>
      <c r="G1259" s="8"/>
      <c r="H1259" s="9">
        <v>417</v>
      </c>
      <c r="I1259" s="9">
        <v>0.1</v>
      </c>
      <c r="J1259" s="9">
        <v>0.486</v>
      </c>
    </row>
    <row r="1260" customHeight="1" spans="1:10">
      <c r="A1260" s="5" t="str">
        <f t="shared" si="0"/>
        <v>Kenya-Africa2010</v>
      </c>
      <c r="B1260" s="6" t="s">
        <v>166</v>
      </c>
      <c r="C1260" s="6" t="s">
        <v>69</v>
      </c>
      <c r="D1260" s="7" t="s">
        <v>288</v>
      </c>
      <c r="E1260" s="9">
        <v>0.493</v>
      </c>
      <c r="F1260" s="9">
        <v>33</v>
      </c>
      <c r="G1260" s="8"/>
      <c r="H1260" s="9">
        <v>393</v>
      </c>
      <c r="I1260" s="9">
        <v>0.14</v>
      </c>
      <c r="J1260" s="9">
        <v>0.61</v>
      </c>
    </row>
    <row r="1261" customHeight="1" spans="1:10">
      <c r="A1261" s="5" t="str">
        <f t="shared" si="0"/>
        <v>Kenya-Africa2011</v>
      </c>
      <c r="B1261" s="6" t="s">
        <v>166</v>
      </c>
      <c r="C1261" s="6" t="s">
        <v>69</v>
      </c>
      <c r="D1261" s="7" t="s">
        <v>285</v>
      </c>
      <c r="E1261" s="9">
        <v>0.493</v>
      </c>
      <c r="F1261" s="9">
        <v>33</v>
      </c>
      <c r="G1261" s="8"/>
      <c r="H1261" s="9">
        <v>393</v>
      </c>
      <c r="I1261" s="9">
        <v>0.28</v>
      </c>
      <c r="J1261" s="9">
        <v>0.668</v>
      </c>
    </row>
    <row r="1262" customHeight="1" spans="1:10">
      <c r="A1262" s="5" t="str">
        <f t="shared" si="0"/>
        <v>Kenya-Africa2012</v>
      </c>
      <c r="B1262" s="6" t="s">
        <v>166</v>
      </c>
      <c r="C1262" s="6" t="s">
        <v>69</v>
      </c>
      <c r="D1262" s="7" t="s">
        <v>286</v>
      </c>
      <c r="E1262" s="9">
        <v>0.442</v>
      </c>
      <c r="F1262" s="9">
        <v>32</v>
      </c>
      <c r="G1262" s="9">
        <v>122</v>
      </c>
      <c r="H1262" s="9">
        <v>340</v>
      </c>
      <c r="I1262" s="9">
        <v>0.321</v>
      </c>
      <c r="J1262" s="9">
        <v>0.712</v>
      </c>
    </row>
    <row r="1263" customHeight="1" spans="1:10">
      <c r="A1263" s="5" t="str">
        <f t="shared" si="0"/>
        <v>Kiribati-Oceania2000</v>
      </c>
      <c r="B1263" s="6" t="s">
        <v>167</v>
      </c>
      <c r="C1263" s="6" t="s">
        <v>71</v>
      </c>
      <c r="D1263" s="7" t="s">
        <v>277</v>
      </c>
      <c r="E1263" s="8"/>
      <c r="F1263" s="8"/>
      <c r="G1263" s="8"/>
      <c r="H1263" s="8"/>
      <c r="I1263" s="9">
        <v>0.018</v>
      </c>
      <c r="J1263" s="9">
        <v>0.004</v>
      </c>
    </row>
    <row r="1264" customHeight="1" spans="1:10">
      <c r="A1264" s="5" t="str">
        <f t="shared" si="0"/>
        <v>Kiribati-Oceania2001</v>
      </c>
      <c r="B1264" s="6" t="s">
        <v>167</v>
      </c>
      <c r="C1264" s="6" t="s">
        <v>71</v>
      </c>
      <c r="D1264" s="7" t="s">
        <v>278</v>
      </c>
      <c r="E1264" s="8"/>
      <c r="F1264" s="8"/>
      <c r="G1264" s="8"/>
      <c r="H1264" s="8"/>
      <c r="I1264" s="9">
        <v>0.023</v>
      </c>
      <c r="J1264" s="9">
        <v>0.005</v>
      </c>
    </row>
    <row r="1265" customHeight="1" spans="1:10">
      <c r="A1265" s="5" t="str">
        <f t="shared" si="0"/>
        <v>Kiribati-Oceania2002</v>
      </c>
      <c r="B1265" s="6" t="s">
        <v>167</v>
      </c>
      <c r="C1265" s="6" t="s">
        <v>71</v>
      </c>
      <c r="D1265" s="7" t="s">
        <v>279</v>
      </c>
      <c r="E1265" s="8"/>
      <c r="F1265" s="8"/>
      <c r="G1265" s="8"/>
      <c r="H1265" s="8"/>
      <c r="I1265" s="9">
        <v>0.025</v>
      </c>
      <c r="J1265" s="9">
        <v>0.006</v>
      </c>
    </row>
    <row r="1266" customHeight="1" spans="1:10">
      <c r="A1266" s="5" t="str">
        <f t="shared" si="0"/>
        <v>Kiribati-Oceania2003</v>
      </c>
      <c r="B1266" s="6" t="s">
        <v>167</v>
      </c>
      <c r="C1266" s="6" t="s">
        <v>71</v>
      </c>
      <c r="D1266" s="7" t="s">
        <v>280</v>
      </c>
      <c r="E1266" s="8"/>
      <c r="F1266" s="9">
        <v>21</v>
      </c>
      <c r="G1266" s="8"/>
      <c r="H1266" s="8"/>
      <c r="I1266" s="9">
        <v>0.03</v>
      </c>
      <c r="J1266" s="9">
        <v>0.006</v>
      </c>
    </row>
    <row r="1267" customHeight="1" spans="1:10">
      <c r="A1267" s="5" t="str">
        <f t="shared" si="0"/>
        <v>Kiribati-Oceania2004</v>
      </c>
      <c r="B1267" s="6" t="s">
        <v>167</v>
      </c>
      <c r="C1267" s="6" t="s">
        <v>71</v>
      </c>
      <c r="D1267" s="7" t="s">
        <v>281</v>
      </c>
      <c r="E1267" s="8"/>
      <c r="F1267" s="9">
        <v>21</v>
      </c>
      <c r="G1267" s="8"/>
      <c r="H1267" s="8"/>
      <c r="I1267" s="9">
        <v>0.035</v>
      </c>
      <c r="J1267" s="9">
        <v>0.007</v>
      </c>
    </row>
    <row r="1268" customHeight="1" spans="1:10">
      <c r="A1268" s="5" t="str">
        <f t="shared" si="0"/>
        <v>Kiribati-Oceania2005</v>
      </c>
      <c r="B1268" s="6" t="s">
        <v>167</v>
      </c>
      <c r="C1268" s="6" t="s">
        <v>71</v>
      </c>
      <c r="D1268" s="7" t="s">
        <v>282</v>
      </c>
      <c r="E1268" s="9">
        <v>0.318</v>
      </c>
      <c r="F1268" s="9">
        <v>31</v>
      </c>
      <c r="G1268" s="8"/>
      <c r="H1268" s="9">
        <v>120</v>
      </c>
      <c r="I1268" s="9">
        <v>0.04</v>
      </c>
      <c r="J1268" s="9">
        <v>0.007</v>
      </c>
    </row>
    <row r="1269" customHeight="1" spans="1:10">
      <c r="A1269" s="5" t="str">
        <f t="shared" si="0"/>
        <v>Kiribati-Oceania2006</v>
      </c>
      <c r="B1269" s="6" t="s">
        <v>167</v>
      </c>
      <c r="C1269" s="6" t="s">
        <v>71</v>
      </c>
      <c r="D1269" s="7" t="s">
        <v>287</v>
      </c>
      <c r="E1269" s="9">
        <v>0.318</v>
      </c>
      <c r="F1269" s="9">
        <v>31</v>
      </c>
      <c r="G1269" s="8"/>
      <c r="H1269" s="9">
        <v>120</v>
      </c>
      <c r="I1269" s="9">
        <v>0.045</v>
      </c>
      <c r="J1269" s="9">
        <v>0.008</v>
      </c>
    </row>
    <row r="1270" customHeight="1" spans="1:10">
      <c r="A1270" s="5" t="str">
        <f t="shared" si="0"/>
        <v>Kiribati-Oceania2007</v>
      </c>
      <c r="B1270" s="6" t="s">
        <v>167</v>
      </c>
      <c r="C1270" s="6" t="s">
        <v>71</v>
      </c>
      <c r="D1270" s="7" t="s">
        <v>289</v>
      </c>
      <c r="E1270" s="9">
        <v>0.318</v>
      </c>
      <c r="F1270" s="9">
        <v>31</v>
      </c>
      <c r="G1270" s="8"/>
      <c r="H1270" s="9">
        <v>120</v>
      </c>
      <c r="I1270" s="9">
        <v>0.06</v>
      </c>
      <c r="J1270" s="9">
        <v>0.008</v>
      </c>
    </row>
    <row r="1271" customHeight="1" spans="1:10">
      <c r="A1271" s="5" t="str">
        <f t="shared" si="0"/>
        <v>Kiribati-Oceania2008</v>
      </c>
      <c r="B1271" s="6" t="s">
        <v>167</v>
      </c>
      <c r="C1271" s="6" t="s">
        <v>71</v>
      </c>
      <c r="D1271" s="7" t="s">
        <v>283</v>
      </c>
      <c r="E1271" s="9">
        <v>0.318</v>
      </c>
      <c r="F1271" s="9">
        <v>31</v>
      </c>
      <c r="G1271" s="8"/>
      <c r="H1271" s="9">
        <v>120</v>
      </c>
      <c r="I1271" s="9">
        <v>0.07</v>
      </c>
      <c r="J1271" s="9">
        <v>0.011</v>
      </c>
    </row>
    <row r="1272" customHeight="1" spans="1:10">
      <c r="A1272" s="5" t="str">
        <f t="shared" si="0"/>
        <v>Kiribati-Oceania2009</v>
      </c>
      <c r="B1272" s="6" t="s">
        <v>167</v>
      </c>
      <c r="C1272" s="6" t="s">
        <v>71</v>
      </c>
      <c r="D1272" s="7" t="s">
        <v>284</v>
      </c>
      <c r="E1272" s="9">
        <v>0.318</v>
      </c>
      <c r="F1272" s="9">
        <v>31</v>
      </c>
      <c r="G1272" s="8"/>
      <c r="H1272" s="9">
        <v>120</v>
      </c>
      <c r="I1272" s="9">
        <v>0.09</v>
      </c>
      <c r="J1272" s="9">
        <v>0.103</v>
      </c>
    </row>
    <row r="1273" customHeight="1" spans="1:10">
      <c r="A1273" s="5" t="str">
        <f t="shared" si="0"/>
        <v>Kiribati-Oceania2010</v>
      </c>
      <c r="B1273" s="6" t="s">
        <v>167</v>
      </c>
      <c r="C1273" s="6" t="s">
        <v>71</v>
      </c>
      <c r="D1273" s="7" t="s">
        <v>288</v>
      </c>
      <c r="E1273" s="9">
        <v>0.318</v>
      </c>
      <c r="F1273" s="9">
        <v>31</v>
      </c>
      <c r="G1273" s="8"/>
      <c r="H1273" s="9">
        <v>120</v>
      </c>
      <c r="I1273" s="9">
        <v>0.091</v>
      </c>
      <c r="J1273" s="9">
        <v>0.108</v>
      </c>
    </row>
    <row r="1274" customHeight="1" spans="1:10">
      <c r="A1274" s="5" t="str">
        <f t="shared" si="0"/>
        <v>Kiribati-Oceania2011</v>
      </c>
      <c r="B1274" s="6" t="s">
        <v>167</v>
      </c>
      <c r="C1274" s="6" t="s">
        <v>71</v>
      </c>
      <c r="D1274" s="7" t="s">
        <v>285</v>
      </c>
      <c r="E1274" s="9">
        <v>0.318</v>
      </c>
      <c r="F1274" s="9">
        <v>31</v>
      </c>
      <c r="G1274" s="8"/>
      <c r="H1274" s="9">
        <v>120</v>
      </c>
      <c r="I1274" s="9">
        <v>0.1</v>
      </c>
      <c r="J1274" s="9">
        <v>0.139</v>
      </c>
    </row>
    <row r="1275" customHeight="1" spans="1:10">
      <c r="A1275" s="5" t="str">
        <f t="shared" si="0"/>
        <v>Kiribati-Oceania2012</v>
      </c>
      <c r="B1275" s="6" t="s">
        <v>167</v>
      </c>
      <c r="C1275" s="6" t="s">
        <v>71</v>
      </c>
      <c r="D1275" s="7" t="s">
        <v>286</v>
      </c>
      <c r="E1275" s="9">
        <v>0.318</v>
      </c>
      <c r="F1275" s="9">
        <v>31</v>
      </c>
      <c r="G1275" s="9">
        <v>117</v>
      </c>
      <c r="H1275" s="9">
        <v>120</v>
      </c>
      <c r="I1275" s="9">
        <v>0.107</v>
      </c>
      <c r="J1275" s="9">
        <v>0.159</v>
      </c>
    </row>
    <row r="1276" customHeight="1" spans="1:10">
      <c r="A1276" s="5" t="str">
        <f t="shared" si="0"/>
        <v>Kosovo-Europe2000</v>
      </c>
      <c r="B1276" s="6" t="s">
        <v>168</v>
      </c>
      <c r="C1276" s="6" t="s">
        <v>67</v>
      </c>
      <c r="D1276" s="7" t="s">
        <v>277</v>
      </c>
      <c r="E1276" s="8"/>
      <c r="F1276" s="8"/>
      <c r="G1276" s="8"/>
      <c r="H1276" s="8"/>
      <c r="I1276" s="8"/>
      <c r="J1276" s="8"/>
    </row>
    <row r="1277" customHeight="1" spans="1:10">
      <c r="A1277" s="5" t="str">
        <f t="shared" si="0"/>
        <v>Kosovo-Europe2001</v>
      </c>
      <c r="B1277" s="6" t="s">
        <v>168</v>
      </c>
      <c r="C1277" s="6" t="s">
        <v>67</v>
      </c>
      <c r="D1277" s="7" t="s">
        <v>278</v>
      </c>
      <c r="E1277" s="8"/>
      <c r="F1277" s="8"/>
      <c r="G1277" s="8"/>
      <c r="H1277" s="8"/>
      <c r="I1277" s="8"/>
      <c r="J1277" s="8"/>
    </row>
    <row r="1278" customHeight="1" spans="1:10">
      <c r="A1278" s="5" t="str">
        <f t="shared" si="0"/>
        <v>Kosovo-Europe2002</v>
      </c>
      <c r="B1278" s="6" t="s">
        <v>168</v>
      </c>
      <c r="C1278" s="6" t="s">
        <v>67</v>
      </c>
      <c r="D1278" s="7" t="s">
        <v>279</v>
      </c>
      <c r="E1278" s="8"/>
      <c r="F1278" s="8"/>
      <c r="G1278" s="8"/>
      <c r="H1278" s="8"/>
      <c r="I1278" s="8"/>
      <c r="J1278" s="8"/>
    </row>
    <row r="1279" customHeight="1" spans="1:10">
      <c r="A1279" s="5" t="str">
        <f t="shared" si="0"/>
        <v>Kosovo-Europe2003</v>
      </c>
      <c r="B1279" s="6" t="s">
        <v>168</v>
      </c>
      <c r="C1279" s="6" t="s">
        <v>67</v>
      </c>
      <c r="D1279" s="7" t="s">
        <v>280</v>
      </c>
      <c r="E1279" s="8"/>
      <c r="F1279" s="8"/>
      <c r="G1279" s="8"/>
      <c r="H1279" s="8"/>
      <c r="I1279" s="8"/>
      <c r="J1279" s="8"/>
    </row>
    <row r="1280" customHeight="1" spans="1:10">
      <c r="A1280" s="5" t="str">
        <f t="shared" si="0"/>
        <v>Kosovo-Europe2004</v>
      </c>
      <c r="B1280" s="6" t="s">
        <v>168</v>
      </c>
      <c r="C1280" s="6" t="s">
        <v>67</v>
      </c>
      <c r="D1280" s="7" t="s">
        <v>281</v>
      </c>
      <c r="E1280" s="8"/>
      <c r="F1280" s="8"/>
      <c r="G1280" s="8"/>
      <c r="H1280" s="8"/>
      <c r="I1280" s="8"/>
      <c r="J1280" s="8"/>
    </row>
    <row r="1281" customHeight="1" spans="1:10">
      <c r="A1281" s="5" t="str">
        <f t="shared" si="0"/>
        <v>Kosovo-Europe2005</v>
      </c>
      <c r="B1281" s="6" t="s">
        <v>168</v>
      </c>
      <c r="C1281" s="6" t="s">
        <v>67</v>
      </c>
      <c r="D1281" s="7" t="s">
        <v>282</v>
      </c>
      <c r="E1281" s="8"/>
      <c r="F1281" s="8"/>
      <c r="G1281" s="8"/>
      <c r="H1281" s="8"/>
      <c r="I1281" s="8"/>
      <c r="J1281" s="8"/>
    </row>
    <row r="1282" customHeight="1" spans="1:10">
      <c r="A1282" s="5" t="str">
        <f t="shared" si="0"/>
        <v>Kosovo-Europe2006</v>
      </c>
      <c r="B1282" s="6" t="s">
        <v>168</v>
      </c>
      <c r="C1282" s="6" t="s">
        <v>67</v>
      </c>
      <c r="D1282" s="7" t="s">
        <v>287</v>
      </c>
      <c r="E1282" s="8"/>
      <c r="F1282" s="8"/>
      <c r="G1282" s="8"/>
      <c r="H1282" s="8"/>
      <c r="I1282" s="8"/>
      <c r="J1282" s="8"/>
    </row>
    <row r="1283" customHeight="1" spans="1:10">
      <c r="A1283" s="5" t="str">
        <f t="shared" si="0"/>
        <v>Kosovo-Europe2007</v>
      </c>
      <c r="B1283" s="6" t="s">
        <v>168</v>
      </c>
      <c r="C1283" s="6" t="s">
        <v>67</v>
      </c>
      <c r="D1283" s="7" t="s">
        <v>289</v>
      </c>
      <c r="E1283" s="8"/>
      <c r="F1283" s="8"/>
      <c r="G1283" s="8"/>
      <c r="H1283" s="8"/>
      <c r="I1283" s="8"/>
      <c r="J1283" s="8"/>
    </row>
    <row r="1284" customHeight="1" spans="1:10">
      <c r="A1284" s="5" t="str">
        <f t="shared" si="0"/>
        <v>Kosovo-Europe2008</v>
      </c>
      <c r="B1284" s="6" t="s">
        <v>168</v>
      </c>
      <c r="C1284" s="6" t="s">
        <v>67</v>
      </c>
      <c r="D1284" s="7" t="s">
        <v>283</v>
      </c>
      <c r="E1284" s="8"/>
      <c r="F1284" s="8"/>
      <c r="G1284" s="8"/>
      <c r="H1284" s="8"/>
      <c r="I1284" s="8"/>
      <c r="J1284" s="8"/>
    </row>
    <row r="1285" customHeight="1" spans="1:10">
      <c r="A1285" s="5" t="str">
        <f t="shared" si="0"/>
        <v>Kosovo-Europe2009</v>
      </c>
      <c r="B1285" s="6" t="s">
        <v>168</v>
      </c>
      <c r="C1285" s="6" t="s">
        <v>67</v>
      </c>
      <c r="D1285" s="7" t="s">
        <v>284</v>
      </c>
      <c r="E1285" s="9">
        <v>0.283</v>
      </c>
      <c r="F1285" s="9">
        <v>52</v>
      </c>
      <c r="G1285" s="8"/>
      <c r="H1285" s="9">
        <v>163</v>
      </c>
      <c r="I1285" s="8"/>
      <c r="J1285" s="8"/>
    </row>
    <row r="1286" customHeight="1" spans="1:10">
      <c r="A1286" s="5" t="str">
        <f t="shared" si="0"/>
        <v>Kosovo-Europe2010</v>
      </c>
      <c r="B1286" s="6" t="s">
        <v>168</v>
      </c>
      <c r="C1286" s="6" t="s">
        <v>67</v>
      </c>
      <c r="D1286" s="7" t="s">
        <v>288</v>
      </c>
      <c r="E1286" s="9">
        <v>0.165</v>
      </c>
      <c r="F1286" s="9">
        <v>58</v>
      </c>
      <c r="G1286" s="8"/>
      <c r="H1286" s="9">
        <v>163</v>
      </c>
      <c r="I1286" s="8"/>
      <c r="J1286" s="8"/>
    </row>
    <row r="1287" customHeight="1" spans="1:10">
      <c r="A1287" s="5" t="str">
        <f t="shared" si="0"/>
        <v>Kosovo-Europe2011</v>
      </c>
      <c r="B1287" s="6" t="s">
        <v>168</v>
      </c>
      <c r="C1287" s="6" t="s">
        <v>67</v>
      </c>
      <c r="D1287" s="7" t="s">
        <v>285</v>
      </c>
      <c r="E1287" s="9">
        <v>0.154</v>
      </c>
      <c r="F1287" s="9">
        <v>58</v>
      </c>
      <c r="G1287" s="8"/>
      <c r="H1287" s="9">
        <v>164</v>
      </c>
      <c r="I1287" s="8"/>
      <c r="J1287" s="8"/>
    </row>
    <row r="1288" customHeight="1" spans="1:10">
      <c r="A1288" s="5" t="str">
        <f t="shared" si="0"/>
        <v>Kosovo-Europe2012</v>
      </c>
      <c r="B1288" s="6" t="s">
        <v>168</v>
      </c>
      <c r="C1288" s="6" t="s">
        <v>67</v>
      </c>
      <c r="D1288" s="7" t="s">
        <v>286</v>
      </c>
      <c r="E1288" s="9">
        <v>0.154</v>
      </c>
      <c r="F1288" s="9">
        <v>52</v>
      </c>
      <c r="G1288" s="9">
        <v>96</v>
      </c>
      <c r="H1288" s="9">
        <v>164</v>
      </c>
      <c r="I1288" s="8"/>
      <c r="J1288" s="8"/>
    </row>
    <row r="1289" customHeight="1" spans="1:10">
      <c r="A1289" s="5" t="str">
        <f t="shared" si="0"/>
        <v>Kuwait-Middle East2000</v>
      </c>
      <c r="B1289" s="6" t="s">
        <v>169</v>
      </c>
      <c r="C1289" s="6" t="s">
        <v>84</v>
      </c>
      <c r="D1289" s="7" t="s">
        <v>277</v>
      </c>
      <c r="E1289" s="8"/>
      <c r="F1289" s="8"/>
      <c r="G1289" s="8"/>
      <c r="H1289" s="8"/>
      <c r="I1289" s="9">
        <v>0.067</v>
      </c>
      <c r="J1289" s="9">
        <v>0.25</v>
      </c>
    </row>
    <row r="1290" customHeight="1" spans="1:10">
      <c r="A1290" s="5" t="str">
        <f t="shared" si="0"/>
        <v>Kuwait-Middle East2001</v>
      </c>
      <c r="B1290" s="6" t="s">
        <v>169</v>
      </c>
      <c r="C1290" s="6" t="s">
        <v>84</v>
      </c>
      <c r="D1290" s="7" t="s">
        <v>278</v>
      </c>
      <c r="E1290" s="8"/>
      <c r="F1290" s="8"/>
      <c r="G1290" s="8"/>
      <c r="H1290" s="8"/>
      <c r="I1290" s="9">
        <v>0.086</v>
      </c>
      <c r="J1290" s="9">
        <v>0.443</v>
      </c>
    </row>
    <row r="1291" customHeight="1" spans="1:10">
      <c r="A1291" s="5" t="str">
        <f t="shared" si="0"/>
        <v>Kuwait-Middle East2002</v>
      </c>
      <c r="B1291" s="6" t="s">
        <v>169</v>
      </c>
      <c r="C1291" s="6" t="s">
        <v>84</v>
      </c>
      <c r="D1291" s="7" t="s">
        <v>279</v>
      </c>
      <c r="E1291" s="8"/>
      <c r="F1291" s="8"/>
      <c r="G1291" s="8"/>
      <c r="H1291" s="8"/>
      <c r="I1291" s="9">
        <v>0.102</v>
      </c>
      <c r="J1291" s="9">
        <v>0.599</v>
      </c>
    </row>
    <row r="1292" customHeight="1" spans="1:10">
      <c r="A1292" s="5" t="str">
        <f t="shared" si="0"/>
        <v>Kuwait-Middle East2003</v>
      </c>
      <c r="B1292" s="6" t="s">
        <v>169</v>
      </c>
      <c r="C1292" s="6" t="s">
        <v>84</v>
      </c>
      <c r="D1292" s="7" t="s">
        <v>280</v>
      </c>
      <c r="E1292" s="8"/>
      <c r="F1292" s="9">
        <v>35</v>
      </c>
      <c r="G1292" s="8"/>
      <c r="H1292" s="8"/>
      <c r="I1292" s="9">
        <v>0.224</v>
      </c>
      <c r="J1292" s="9">
        <v>0.671</v>
      </c>
    </row>
    <row r="1293" customHeight="1" spans="1:10">
      <c r="A1293" s="5" t="str">
        <f t="shared" si="0"/>
        <v>Kuwait-Middle East2004</v>
      </c>
      <c r="B1293" s="6" t="s">
        <v>169</v>
      </c>
      <c r="C1293" s="6" t="s">
        <v>84</v>
      </c>
      <c r="D1293" s="7" t="s">
        <v>281</v>
      </c>
      <c r="E1293" s="8"/>
      <c r="F1293" s="9">
        <v>35</v>
      </c>
      <c r="G1293" s="8"/>
      <c r="H1293" s="8"/>
      <c r="I1293" s="9">
        <v>0.229</v>
      </c>
      <c r="J1293" s="9">
        <v>0.808</v>
      </c>
    </row>
    <row r="1294" customHeight="1" spans="1:10">
      <c r="A1294" s="5" t="str">
        <f t="shared" si="0"/>
        <v>Kuwait-Middle East2005</v>
      </c>
      <c r="B1294" s="6" t="s">
        <v>169</v>
      </c>
      <c r="C1294" s="6" t="s">
        <v>84</v>
      </c>
      <c r="D1294" s="7" t="s">
        <v>282</v>
      </c>
      <c r="E1294" s="9">
        <v>0.107</v>
      </c>
      <c r="F1294" s="9">
        <v>35</v>
      </c>
      <c r="G1294" s="8"/>
      <c r="H1294" s="9">
        <v>98</v>
      </c>
      <c r="I1294" s="9">
        <v>0.259</v>
      </c>
      <c r="J1294" s="9">
        <v>0.602</v>
      </c>
    </row>
    <row r="1295" customHeight="1" spans="1:10">
      <c r="A1295" s="5" t="str">
        <f t="shared" si="0"/>
        <v>Kuwait-Middle East2006</v>
      </c>
      <c r="B1295" s="6" t="s">
        <v>169</v>
      </c>
      <c r="C1295" s="6" t="s">
        <v>84</v>
      </c>
      <c r="D1295" s="7" t="s">
        <v>287</v>
      </c>
      <c r="E1295" s="9">
        <v>0.107</v>
      </c>
      <c r="F1295" s="9">
        <v>35</v>
      </c>
      <c r="G1295" s="8"/>
      <c r="H1295" s="9">
        <v>98</v>
      </c>
      <c r="I1295" s="9">
        <v>0.288</v>
      </c>
      <c r="J1295" s="9">
        <v>0.488</v>
      </c>
    </row>
    <row r="1296" customHeight="1" spans="1:10">
      <c r="A1296" s="5" t="str">
        <f t="shared" si="0"/>
        <v>Kuwait-Middle East2007</v>
      </c>
      <c r="B1296" s="6" t="s">
        <v>169</v>
      </c>
      <c r="C1296" s="6" t="s">
        <v>84</v>
      </c>
      <c r="D1296" s="7" t="s">
        <v>289</v>
      </c>
      <c r="E1296" s="9">
        <v>0.107</v>
      </c>
      <c r="F1296" s="9">
        <v>35</v>
      </c>
      <c r="G1296" s="8"/>
      <c r="H1296" s="9">
        <v>98</v>
      </c>
      <c r="I1296" s="9">
        <v>0.348</v>
      </c>
      <c r="J1296" s="9">
        <v>0.558</v>
      </c>
    </row>
    <row r="1297" customHeight="1" spans="1:10">
      <c r="A1297" s="5" t="str">
        <f t="shared" si="0"/>
        <v>Kuwait-Middle East2008</v>
      </c>
      <c r="B1297" s="6" t="s">
        <v>169</v>
      </c>
      <c r="C1297" s="6" t="s">
        <v>84</v>
      </c>
      <c r="D1297" s="7" t="s">
        <v>283</v>
      </c>
      <c r="E1297" s="9">
        <v>0.107</v>
      </c>
      <c r="F1297" s="9">
        <v>35</v>
      </c>
      <c r="G1297" s="8"/>
      <c r="H1297" s="9">
        <v>98</v>
      </c>
      <c r="I1297" s="9">
        <v>0.42</v>
      </c>
      <c r="J1297" s="9">
        <v>0.555</v>
      </c>
    </row>
    <row r="1298" customHeight="1" spans="1:10">
      <c r="A1298" s="5" t="str">
        <f t="shared" si="0"/>
        <v>Kuwait-Middle East2009</v>
      </c>
      <c r="B1298" s="6" t="s">
        <v>169</v>
      </c>
      <c r="C1298" s="6" t="s">
        <v>84</v>
      </c>
      <c r="D1298" s="7" t="s">
        <v>284</v>
      </c>
      <c r="E1298" s="9">
        <v>0.107</v>
      </c>
      <c r="F1298" s="9">
        <v>35</v>
      </c>
      <c r="G1298" s="8"/>
      <c r="H1298" s="9">
        <v>98</v>
      </c>
      <c r="I1298" s="9">
        <v>0.508</v>
      </c>
      <c r="J1298" s="9">
        <v>0.919</v>
      </c>
    </row>
    <row r="1299" customHeight="1" spans="1:10">
      <c r="A1299" s="5" t="str">
        <f t="shared" si="0"/>
        <v>Kuwait-Middle East2010</v>
      </c>
      <c r="B1299" s="6" t="s">
        <v>169</v>
      </c>
      <c r="C1299" s="6" t="s">
        <v>84</v>
      </c>
      <c r="D1299" s="7" t="s">
        <v>288</v>
      </c>
      <c r="E1299" s="9">
        <v>0.107</v>
      </c>
      <c r="F1299" s="9">
        <v>35</v>
      </c>
      <c r="G1299" s="8"/>
      <c r="H1299" s="9">
        <v>98</v>
      </c>
      <c r="I1299" s="9">
        <v>0.614</v>
      </c>
      <c r="J1299" s="9">
        <v>1.33</v>
      </c>
    </row>
    <row r="1300" customHeight="1" spans="1:10">
      <c r="A1300" s="5" t="str">
        <f t="shared" si="0"/>
        <v>Kuwait-Middle East2011</v>
      </c>
      <c r="B1300" s="6" t="s">
        <v>169</v>
      </c>
      <c r="C1300" s="6" t="s">
        <v>84</v>
      </c>
      <c r="D1300" s="7" t="s">
        <v>285</v>
      </c>
      <c r="E1300" s="9">
        <v>0.107</v>
      </c>
      <c r="F1300" s="9">
        <v>32</v>
      </c>
      <c r="G1300" s="8"/>
      <c r="H1300" s="9">
        <v>98</v>
      </c>
      <c r="I1300" s="9">
        <v>0.658</v>
      </c>
      <c r="J1300" s="9">
        <v>1.579</v>
      </c>
    </row>
    <row r="1301" customHeight="1" spans="1:10">
      <c r="A1301" s="5" t="str">
        <f t="shared" si="0"/>
        <v>Kuwait-Middle East2012</v>
      </c>
      <c r="B1301" s="6" t="s">
        <v>169</v>
      </c>
      <c r="C1301" s="6" t="s">
        <v>84</v>
      </c>
      <c r="D1301" s="7" t="s">
        <v>286</v>
      </c>
      <c r="E1301" s="9">
        <v>0.124</v>
      </c>
      <c r="F1301" s="9">
        <v>32</v>
      </c>
      <c r="G1301" s="9">
        <v>101</v>
      </c>
      <c r="H1301" s="9">
        <v>98</v>
      </c>
      <c r="I1301" s="9">
        <v>0.705</v>
      </c>
      <c r="J1301" s="9">
        <v>1.569</v>
      </c>
    </row>
    <row r="1302" customHeight="1" spans="1:10">
      <c r="A1302" s="5" t="str">
        <f t="shared" si="0"/>
        <v>Kyrgyzstan-Asia2000</v>
      </c>
      <c r="B1302" s="6" t="s">
        <v>170</v>
      </c>
      <c r="C1302" s="6" t="s">
        <v>65</v>
      </c>
      <c r="D1302" s="7" t="s">
        <v>277</v>
      </c>
      <c r="E1302" s="8"/>
      <c r="F1302" s="8"/>
      <c r="G1302" s="8"/>
      <c r="H1302" s="8"/>
      <c r="I1302" s="9">
        <v>0.01</v>
      </c>
      <c r="J1302" s="9">
        <v>0.002</v>
      </c>
    </row>
    <row r="1303" customHeight="1" spans="1:10">
      <c r="A1303" s="5" t="str">
        <f t="shared" si="0"/>
        <v>Kyrgyzstan-Asia2001</v>
      </c>
      <c r="B1303" s="6" t="s">
        <v>170</v>
      </c>
      <c r="C1303" s="6" t="s">
        <v>65</v>
      </c>
      <c r="D1303" s="7" t="s">
        <v>278</v>
      </c>
      <c r="E1303" s="8"/>
      <c r="F1303" s="8"/>
      <c r="G1303" s="8"/>
      <c r="H1303" s="8"/>
      <c r="I1303" s="9">
        <v>0.03</v>
      </c>
      <c r="J1303" s="9">
        <v>0.005</v>
      </c>
    </row>
    <row r="1304" customHeight="1" spans="1:10">
      <c r="A1304" s="5" t="str">
        <f t="shared" si="0"/>
        <v>Kyrgyzstan-Asia2002</v>
      </c>
      <c r="B1304" s="6" t="s">
        <v>170</v>
      </c>
      <c r="C1304" s="6" t="s">
        <v>65</v>
      </c>
      <c r="D1304" s="7" t="s">
        <v>279</v>
      </c>
      <c r="E1304" s="8"/>
      <c r="F1304" s="8"/>
      <c r="G1304" s="8"/>
      <c r="H1304" s="8"/>
      <c r="I1304" s="9">
        <v>0.03</v>
      </c>
      <c r="J1304" s="9">
        <v>0.011</v>
      </c>
    </row>
    <row r="1305" customHeight="1" spans="1:10">
      <c r="A1305" s="5" t="str">
        <f t="shared" si="0"/>
        <v>Kyrgyzstan-Asia2003</v>
      </c>
      <c r="B1305" s="6" t="s">
        <v>170</v>
      </c>
      <c r="C1305" s="6" t="s">
        <v>65</v>
      </c>
      <c r="D1305" s="7" t="s">
        <v>280</v>
      </c>
      <c r="E1305" s="8"/>
      <c r="F1305" s="9">
        <v>21</v>
      </c>
      <c r="G1305" s="8"/>
      <c r="H1305" s="8"/>
      <c r="I1305" s="9">
        <v>0.039</v>
      </c>
      <c r="J1305" s="9">
        <v>0.028</v>
      </c>
    </row>
    <row r="1306" customHeight="1" spans="1:10">
      <c r="A1306" s="5" t="str">
        <f t="shared" si="0"/>
        <v>Kyrgyzstan-Asia2004</v>
      </c>
      <c r="B1306" s="6" t="s">
        <v>170</v>
      </c>
      <c r="C1306" s="6" t="s">
        <v>65</v>
      </c>
      <c r="D1306" s="7" t="s">
        <v>281</v>
      </c>
      <c r="E1306" s="8"/>
      <c r="F1306" s="9">
        <v>21</v>
      </c>
      <c r="G1306" s="8"/>
      <c r="H1306" s="8"/>
      <c r="I1306" s="9">
        <v>0.051</v>
      </c>
      <c r="J1306" s="9">
        <v>0.052</v>
      </c>
    </row>
    <row r="1307" customHeight="1" spans="1:10">
      <c r="A1307" s="5" t="str">
        <f t="shared" si="0"/>
        <v>Kyrgyzstan-Asia2005</v>
      </c>
      <c r="B1307" s="6" t="s">
        <v>170</v>
      </c>
      <c r="C1307" s="6" t="s">
        <v>65</v>
      </c>
      <c r="D1307" s="7" t="s">
        <v>282</v>
      </c>
      <c r="E1307" s="9">
        <v>0.681</v>
      </c>
      <c r="F1307" s="9">
        <v>21</v>
      </c>
      <c r="G1307" s="8"/>
      <c r="H1307" s="9">
        <v>202</v>
      </c>
      <c r="I1307" s="9">
        <v>0.105</v>
      </c>
      <c r="J1307" s="9">
        <v>0.107</v>
      </c>
    </row>
    <row r="1308" customHeight="1" spans="1:10">
      <c r="A1308" s="5" t="str">
        <f t="shared" si="0"/>
        <v>Kyrgyzstan-Asia2006</v>
      </c>
      <c r="B1308" s="6" t="s">
        <v>170</v>
      </c>
      <c r="C1308" s="6" t="s">
        <v>65</v>
      </c>
      <c r="D1308" s="7" t="s">
        <v>287</v>
      </c>
      <c r="E1308" s="9">
        <v>0.672</v>
      </c>
      <c r="F1308" s="9">
        <v>21</v>
      </c>
      <c r="G1308" s="8"/>
      <c r="H1308" s="9">
        <v>202</v>
      </c>
      <c r="I1308" s="9">
        <v>0.123</v>
      </c>
      <c r="J1308" s="9">
        <v>0.248</v>
      </c>
    </row>
    <row r="1309" customHeight="1" spans="1:10">
      <c r="A1309" s="5" t="str">
        <f t="shared" si="0"/>
        <v>Kyrgyzstan-Asia2007</v>
      </c>
      <c r="B1309" s="6" t="s">
        <v>170</v>
      </c>
      <c r="C1309" s="6" t="s">
        <v>65</v>
      </c>
      <c r="D1309" s="7" t="s">
        <v>289</v>
      </c>
      <c r="E1309" s="9">
        <v>0.614</v>
      </c>
      <c r="F1309" s="9">
        <v>21</v>
      </c>
      <c r="G1309" s="8"/>
      <c r="H1309" s="9">
        <v>202</v>
      </c>
      <c r="I1309" s="9">
        <v>0.14</v>
      </c>
      <c r="J1309" s="9">
        <v>0.422</v>
      </c>
    </row>
    <row r="1310" customHeight="1" spans="1:10">
      <c r="A1310" s="5" t="str">
        <f t="shared" si="0"/>
        <v>Kyrgyzstan-Asia2008</v>
      </c>
      <c r="B1310" s="6" t="s">
        <v>170</v>
      </c>
      <c r="C1310" s="6" t="s">
        <v>65</v>
      </c>
      <c r="D1310" s="7" t="s">
        <v>283</v>
      </c>
      <c r="E1310" s="9">
        <v>0.614</v>
      </c>
      <c r="F1310" s="9">
        <v>15</v>
      </c>
      <c r="G1310" s="8"/>
      <c r="H1310" s="9">
        <v>202</v>
      </c>
      <c r="I1310" s="9">
        <v>0.157</v>
      </c>
      <c r="J1310" s="9">
        <v>0.653</v>
      </c>
    </row>
    <row r="1311" customHeight="1" spans="1:10">
      <c r="A1311" s="5" t="str">
        <f t="shared" si="0"/>
        <v>Kyrgyzstan-Asia2009</v>
      </c>
      <c r="B1311" s="6" t="s">
        <v>170</v>
      </c>
      <c r="C1311" s="6" t="s">
        <v>65</v>
      </c>
      <c r="D1311" s="7" t="s">
        <v>284</v>
      </c>
      <c r="E1311" s="9">
        <v>0.594</v>
      </c>
      <c r="F1311" s="9">
        <v>11</v>
      </c>
      <c r="G1311" s="8"/>
      <c r="H1311" s="9">
        <v>202</v>
      </c>
      <c r="I1311" s="9">
        <v>0.17</v>
      </c>
      <c r="J1311" s="9">
        <v>0.852</v>
      </c>
    </row>
    <row r="1312" customHeight="1" spans="1:10">
      <c r="A1312" s="5" t="str">
        <f t="shared" si="0"/>
        <v>Kyrgyzstan-Asia2010</v>
      </c>
      <c r="B1312" s="6" t="s">
        <v>170</v>
      </c>
      <c r="C1312" s="6" t="s">
        <v>65</v>
      </c>
      <c r="D1312" s="7" t="s">
        <v>288</v>
      </c>
      <c r="E1312" s="9">
        <v>0.306</v>
      </c>
      <c r="F1312" s="9">
        <v>10</v>
      </c>
      <c r="G1312" s="8"/>
      <c r="H1312" s="9">
        <v>202</v>
      </c>
      <c r="I1312" s="9">
        <v>0.184</v>
      </c>
      <c r="J1312" s="9">
        <v>0.989</v>
      </c>
    </row>
    <row r="1313" customHeight="1" spans="1:10">
      <c r="A1313" s="5" t="str">
        <f t="shared" si="0"/>
        <v>Kyrgyzstan-Asia2011</v>
      </c>
      <c r="B1313" s="6" t="s">
        <v>170</v>
      </c>
      <c r="C1313" s="6" t="s">
        <v>65</v>
      </c>
      <c r="D1313" s="7" t="s">
        <v>285</v>
      </c>
      <c r="E1313" s="9">
        <v>0.334</v>
      </c>
      <c r="F1313" s="9">
        <v>10</v>
      </c>
      <c r="G1313" s="8"/>
      <c r="H1313" s="9">
        <v>210</v>
      </c>
      <c r="I1313" s="9">
        <v>0.2</v>
      </c>
      <c r="J1313" s="9">
        <v>1.162</v>
      </c>
    </row>
    <row r="1314" customHeight="1" spans="1:10">
      <c r="A1314" s="5" t="str">
        <f t="shared" si="0"/>
        <v>Kyrgyzstan-Asia2012</v>
      </c>
      <c r="B1314" s="6" t="s">
        <v>170</v>
      </c>
      <c r="C1314" s="6" t="s">
        <v>65</v>
      </c>
      <c r="D1314" s="7" t="s">
        <v>286</v>
      </c>
      <c r="E1314" s="9">
        <v>0.334</v>
      </c>
      <c r="F1314" s="9">
        <v>10</v>
      </c>
      <c r="G1314" s="9">
        <v>70</v>
      </c>
      <c r="H1314" s="9">
        <v>210</v>
      </c>
      <c r="I1314" s="9">
        <v>0.217</v>
      </c>
      <c r="J1314" s="9">
        <v>1.242</v>
      </c>
    </row>
    <row r="1315" customHeight="1" spans="1:10">
      <c r="A1315" s="5" t="str">
        <f t="shared" si="0"/>
        <v>Laos-Asia2000</v>
      </c>
      <c r="B1315" s="6" t="s">
        <v>171</v>
      </c>
      <c r="C1315" s="6" t="s">
        <v>65</v>
      </c>
      <c r="D1315" s="7" t="s">
        <v>277</v>
      </c>
      <c r="E1315" s="8"/>
      <c r="F1315" s="8"/>
      <c r="G1315" s="8"/>
      <c r="H1315" s="8"/>
      <c r="I1315" s="9">
        <v>0.001</v>
      </c>
      <c r="J1315" s="9">
        <v>0.002</v>
      </c>
    </row>
    <row r="1316" customHeight="1" spans="1:10">
      <c r="A1316" s="5" t="str">
        <f t="shared" si="0"/>
        <v>Laos-Asia2001</v>
      </c>
      <c r="B1316" s="6" t="s">
        <v>171</v>
      </c>
      <c r="C1316" s="6" t="s">
        <v>65</v>
      </c>
      <c r="D1316" s="7" t="s">
        <v>278</v>
      </c>
      <c r="E1316" s="8"/>
      <c r="F1316" s="8"/>
      <c r="G1316" s="8"/>
      <c r="H1316" s="8"/>
      <c r="I1316" s="9">
        <v>0.002</v>
      </c>
      <c r="J1316" s="9">
        <v>0.005</v>
      </c>
    </row>
    <row r="1317" customHeight="1" spans="1:10">
      <c r="A1317" s="5" t="str">
        <f t="shared" si="0"/>
        <v>Laos-Asia2002</v>
      </c>
      <c r="B1317" s="6" t="s">
        <v>171</v>
      </c>
      <c r="C1317" s="6" t="s">
        <v>65</v>
      </c>
      <c r="D1317" s="7" t="s">
        <v>279</v>
      </c>
      <c r="E1317" s="8"/>
      <c r="F1317" s="8"/>
      <c r="G1317" s="8"/>
      <c r="H1317" s="8"/>
      <c r="I1317" s="9">
        <v>0.003</v>
      </c>
      <c r="J1317" s="9">
        <v>0.01</v>
      </c>
    </row>
    <row r="1318" customHeight="1" spans="1:10">
      <c r="A1318" s="5" t="str">
        <f t="shared" si="0"/>
        <v>Laos-Asia2003</v>
      </c>
      <c r="B1318" s="6" t="s">
        <v>171</v>
      </c>
      <c r="C1318" s="6" t="s">
        <v>65</v>
      </c>
      <c r="D1318" s="7" t="s">
        <v>280</v>
      </c>
      <c r="E1318" s="8"/>
      <c r="F1318" s="9">
        <v>153</v>
      </c>
      <c r="G1318" s="8"/>
      <c r="H1318" s="8"/>
      <c r="I1318" s="9">
        <v>0.003</v>
      </c>
      <c r="J1318" s="9">
        <v>0.02</v>
      </c>
    </row>
    <row r="1319" customHeight="1" spans="1:10">
      <c r="A1319" s="5" t="str">
        <f t="shared" si="0"/>
        <v>Laos-Asia2004</v>
      </c>
      <c r="B1319" s="6" t="s">
        <v>171</v>
      </c>
      <c r="C1319" s="6" t="s">
        <v>65</v>
      </c>
      <c r="D1319" s="7" t="s">
        <v>281</v>
      </c>
      <c r="E1319" s="8"/>
      <c r="F1319" s="9">
        <v>153</v>
      </c>
      <c r="G1319" s="8"/>
      <c r="H1319" s="8"/>
      <c r="I1319" s="9">
        <v>0.004</v>
      </c>
      <c r="J1319" s="9">
        <v>0.036</v>
      </c>
    </row>
    <row r="1320" customHeight="1" spans="1:10">
      <c r="A1320" s="5" t="str">
        <f t="shared" si="0"/>
        <v>Laos-Asia2005</v>
      </c>
      <c r="B1320" s="6" t="s">
        <v>171</v>
      </c>
      <c r="C1320" s="6" t="s">
        <v>65</v>
      </c>
      <c r="D1320" s="7" t="s">
        <v>282</v>
      </c>
      <c r="E1320" s="9">
        <v>0.352</v>
      </c>
      <c r="F1320" s="9">
        <v>153</v>
      </c>
      <c r="G1320" s="8"/>
      <c r="H1320" s="9">
        <v>672</v>
      </c>
      <c r="I1320" s="9">
        <v>0.009</v>
      </c>
      <c r="J1320" s="9">
        <v>0.114</v>
      </c>
    </row>
    <row r="1321" customHeight="1" spans="1:10">
      <c r="A1321" s="5" t="str">
        <f t="shared" si="0"/>
        <v>Laos-Asia2006</v>
      </c>
      <c r="B1321" s="6" t="s">
        <v>171</v>
      </c>
      <c r="C1321" s="6" t="s">
        <v>65</v>
      </c>
      <c r="D1321" s="7" t="s">
        <v>287</v>
      </c>
      <c r="E1321" s="9">
        <v>0.352</v>
      </c>
      <c r="F1321" s="9">
        <v>123</v>
      </c>
      <c r="G1321" s="8"/>
      <c r="H1321" s="9">
        <v>672</v>
      </c>
      <c r="I1321" s="9">
        <v>0.012</v>
      </c>
      <c r="J1321" s="9">
        <v>0.171</v>
      </c>
    </row>
    <row r="1322" customHeight="1" spans="1:10">
      <c r="A1322" s="5" t="str">
        <f t="shared" si="0"/>
        <v>Laos-Asia2007</v>
      </c>
      <c r="B1322" s="6" t="s">
        <v>171</v>
      </c>
      <c r="C1322" s="6" t="s">
        <v>65</v>
      </c>
      <c r="D1322" s="7" t="s">
        <v>289</v>
      </c>
      <c r="E1322" s="9">
        <v>0.352</v>
      </c>
      <c r="F1322" s="9">
        <v>93</v>
      </c>
      <c r="G1322" s="8"/>
      <c r="H1322" s="9">
        <v>672</v>
      </c>
      <c r="I1322" s="9">
        <v>0.016</v>
      </c>
      <c r="J1322" s="9">
        <v>0.246</v>
      </c>
    </row>
    <row r="1323" customHeight="1" spans="1:10">
      <c r="A1323" s="5" t="str">
        <f t="shared" si="0"/>
        <v>Laos-Asia2008</v>
      </c>
      <c r="B1323" s="6" t="s">
        <v>171</v>
      </c>
      <c r="C1323" s="6" t="s">
        <v>65</v>
      </c>
      <c r="D1323" s="7" t="s">
        <v>283</v>
      </c>
      <c r="E1323" s="9">
        <v>0.334</v>
      </c>
      <c r="F1323" s="9">
        <v>93</v>
      </c>
      <c r="G1323" s="8"/>
      <c r="H1323" s="9">
        <v>560</v>
      </c>
      <c r="I1323" s="9">
        <v>0.036</v>
      </c>
      <c r="J1323" s="9">
        <v>0.329</v>
      </c>
    </row>
    <row r="1324" customHeight="1" spans="1:10">
      <c r="A1324" s="5" t="str">
        <f t="shared" si="0"/>
        <v>Laos-Asia2009</v>
      </c>
      <c r="B1324" s="6" t="s">
        <v>171</v>
      </c>
      <c r="C1324" s="6" t="s">
        <v>65</v>
      </c>
      <c r="D1324" s="7" t="s">
        <v>284</v>
      </c>
      <c r="E1324" s="9">
        <v>0.323</v>
      </c>
      <c r="F1324" s="9">
        <v>93</v>
      </c>
      <c r="G1324" s="8"/>
      <c r="H1324" s="9">
        <v>362</v>
      </c>
      <c r="I1324" s="9">
        <v>0.06</v>
      </c>
      <c r="J1324" s="9">
        <v>0.516</v>
      </c>
    </row>
    <row r="1325" customHeight="1" spans="1:10">
      <c r="A1325" s="5" t="str">
        <f t="shared" si="0"/>
        <v>Laos-Asia2010</v>
      </c>
      <c r="B1325" s="6" t="s">
        <v>171</v>
      </c>
      <c r="C1325" s="6" t="s">
        <v>65</v>
      </c>
      <c r="D1325" s="7" t="s">
        <v>288</v>
      </c>
      <c r="E1325" s="9">
        <v>0.323</v>
      </c>
      <c r="F1325" s="9">
        <v>93</v>
      </c>
      <c r="G1325" s="8"/>
      <c r="H1325" s="9">
        <v>362</v>
      </c>
      <c r="I1325" s="9">
        <v>0.07</v>
      </c>
      <c r="J1325" s="9">
        <v>0.626</v>
      </c>
    </row>
    <row r="1326" customHeight="1" spans="1:10">
      <c r="A1326" s="5" t="str">
        <f t="shared" si="0"/>
        <v>Laos-Asia2011</v>
      </c>
      <c r="B1326" s="6" t="s">
        <v>171</v>
      </c>
      <c r="C1326" s="6" t="s">
        <v>65</v>
      </c>
      <c r="D1326" s="7" t="s">
        <v>285</v>
      </c>
      <c r="E1326" s="9">
        <v>0.319</v>
      </c>
      <c r="F1326" s="9">
        <v>93</v>
      </c>
      <c r="G1326" s="8"/>
      <c r="H1326" s="9">
        <v>362</v>
      </c>
      <c r="I1326" s="9">
        <v>0.09</v>
      </c>
      <c r="J1326" s="9">
        <v>0.84</v>
      </c>
    </row>
    <row r="1327" customHeight="1" spans="1:10">
      <c r="A1327" s="5" t="str">
        <f t="shared" si="0"/>
        <v>Laos-Asia2012</v>
      </c>
      <c r="B1327" s="6" t="s">
        <v>171</v>
      </c>
      <c r="C1327" s="6" t="s">
        <v>65</v>
      </c>
      <c r="D1327" s="7" t="s">
        <v>286</v>
      </c>
      <c r="E1327" s="9">
        <v>0.319</v>
      </c>
      <c r="F1327" s="9">
        <v>92</v>
      </c>
      <c r="G1327" s="9">
        <v>163</v>
      </c>
      <c r="H1327" s="9">
        <v>362</v>
      </c>
      <c r="I1327" s="9">
        <v>0.107</v>
      </c>
      <c r="J1327" s="9">
        <v>0.647</v>
      </c>
    </row>
    <row r="1328" customHeight="1" spans="1:10">
      <c r="A1328" s="5" t="str">
        <f t="shared" si="0"/>
        <v>Latvia-Europe2000</v>
      </c>
      <c r="B1328" s="6" t="s">
        <v>172</v>
      </c>
      <c r="C1328" s="6" t="s">
        <v>67</v>
      </c>
      <c r="D1328" s="7" t="s">
        <v>277</v>
      </c>
      <c r="E1328" s="8"/>
      <c r="F1328" s="8"/>
      <c r="G1328" s="8"/>
      <c r="H1328" s="8"/>
      <c r="I1328" s="9">
        <v>0.063</v>
      </c>
      <c r="J1328" s="9">
        <v>0.169</v>
      </c>
    </row>
    <row r="1329" customHeight="1" spans="1:10">
      <c r="A1329" s="5" t="str">
        <f t="shared" si="0"/>
        <v>Latvia-Europe2001</v>
      </c>
      <c r="B1329" s="6" t="s">
        <v>172</v>
      </c>
      <c r="C1329" s="6" t="s">
        <v>67</v>
      </c>
      <c r="D1329" s="7" t="s">
        <v>278</v>
      </c>
      <c r="E1329" s="8"/>
      <c r="F1329" s="8"/>
      <c r="G1329" s="8"/>
      <c r="H1329" s="8"/>
      <c r="I1329" s="9">
        <v>0.072</v>
      </c>
      <c r="J1329" s="9">
        <v>0.28</v>
      </c>
    </row>
    <row r="1330" customHeight="1" spans="1:10">
      <c r="A1330" s="5" t="str">
        <f t="shared" si="0"/>
        <v>Latvia-Europe2002</v>
      </c>
      <c r="B1330" s="6" t="s">
        <v>172</v>
      </c>
      <c r="C1330" s="6" t="s">
        <v>67</v>
      </c>
      <c r="D1330" s="7" t="s">
        <v>279</v>
      </c>
      <c r="E1330" s="8"/>
      <c r="F1330" s="8"/>
      <c r="G1330" s="8"/>
      <c r="H1330" s="8"/>
      <c r="I1330" s="9">
        <v>0.219</v>
      </c>
      <c r="J1330" s="9">
        <v>0.396</v>
      </c>
    </row>
    <row r="1331" customHeight="1" spans="1:10">
      <c r="A1331" s="5" t="str">
        <f t="shared" si="0"/>
        <v>Latvia-Europe2003</v>
      </c>
      <c r="B1331" s="6" t="s">
        <v>172</v>
      </c>
      <c r="C1331" s="6" t="s">
        <v>67</v>
      </c>
      <c r="D1331" s="7" t="s">
        <v>280</v>
      </c>
      <c r="E1331" s="8"/>
      <c r="F1331" s="9">
        <v>16</v>
      </c>
      <c r="G1331" s="8"/>
      <c r="H1331" s="8"/>
      <c r="I1331" s="9">
        <v>0.27</v>
      </c>
      <c r="J1331" s="9">
        <v>0.533</v>
      </c>
    </row>
    <row r="1332" customHeight="1" spans="1:10">
      <c r="A1332" s="5" t="str">
        <f t="shared" si="0"/>
        <v>Latvia-Europe2004</v>
      </c>
      <c r="B1332" s="6" t="s">
        <v>172</v>
      </c>
      <c r="C1332" s="6" t="s">
        <v>67</v>
      </c>
      <c r="D1332" s="7" t="s">
        <v>281</v>
      </c>
      <c r="E1332" s="8"/>
      <c r="F1332" s="9">
        <v>16</v>
      </c>
      <c r="G1332" s="8"/>
      <c r="H1332" s="8"/>
      <c r="I1332" s="9">
        <v>0.386</v>
      </c>
      <c r="J1332" s="9">
        <v>0.681</v>
      </c>
    </row>
    <row r="1333" customHeight="1" spans="1:10">
      <c r="A1333" s="5" t="str">
        <f t="shared" si="0"/>
        <v>Latvia-Europe2005</v>
      </c>
      <c r="B1333" s="6" t="s">
        <v>172</v>
      </c>
      <c r="C1333" s="6" t="s">
        <v>67</v>
      </c>
      <c r="D1333" s="7" t="s">
        <v>282</v>
      </c>
      <c r="E1333" s="9">
        <v>0.364</v>
      </c>
      <c r="F1333" s="9">
        <v>16</v>
      </c>
      <c r="G1333" s="8"/>
      <c r="H1333" s="9">
        <v>320</v>
      </c>
      <c r="I1333" s="9">
        <v>0.46</v>
      </c>
      <c r="J1333" s="9">
        <v>0.84</v>
      </c>
    </row>
    <row r="1334" customHeight="1" spans="1:10">
      <c r="A1334" s="5" t="str">
        <f t="shared" si="0"/>
        <v>Latvia-Europe2006</v>
      </c>
      <c r="B1334" s="6" t="s">
        <v>172</v>
      </c>
      <c r="C1334" s="6" t="s">
        <v>67</v>
      </c>
      <c r="D1334" s="7" t="s">
        <v>287</v>
      </c>
      <c r="E1334" s="9">
        <v>0.364</v>
      </c>
      <c r="F1334" s="9">
        <v>16</v>
      </c>
      <c r="G1334" s="8"/>
      <c r="H1334" s="9">
        <v>320</v>
      </c>
      <c r="I1334" s="9">
        <v>0.536</v>
      </c>
      <c r="J1334" s="9">
        <v>0.994</v>
      </c>
    </row>
    <row r="1335" customHeight="1" spans="1:10">
      <c r="A1335" s="5" t="str">
        <f t="shared" si="0"/>
        <v>Latvia-Europe2007</v>
      </c>
      <c r="B1335" s="6" t="s">
        <v>172</v>
      </c>
      <c r="C1335" s="6" t="s">
        <v>67</v>
      </c>
      <c r="D1335" s="7" t="s">
        <v>289</v>
      </c>
      <c r="E1335" s="9">
        <v>0.364</v>
      </c>
      <c r="F1335" s="9">
        <v>16</v>
      </c>
      <c r="G1335" s="8"/>
      <c r="H1335" s="9">
        <v>279</v>
      </c>
      <c r="I1335" s="9">
        <v>0.592</v>
      </c>
      <c r="J1335" s="9">
        <v>1.023</v>
      </c>
    </row>
    <row r="1336" customHeight="1" spans="1:10">
      <c r="A1336" s="5" t="str">
        <f t="shared" si="0"/>
        <v>Latvia-Europe2008</v>
      </c>
      <c r="B1336" s="6" t="s">
        <v>172</v>
      </c>
      <c r="C1336" s="6" t="s">
        <v>67</v>
      </c>
      <c r="D1336" s="7" t="s">
        <v>283</v>
      </c>
      <c r="E1336" s="9">
        <v>0.368</v>
      </c>
      <c r="F1336" s="9">
        <v>16</v>
      </c>
      <c r="G1336" s="8"/>
      <c r="H1336" s="9">
        <v>279</v>
      </c>
      <c r="I1336" s="9">
        <v>0.634</v>
      </c>
      <c r="J1336" s="9">
        <v>1.075</v>
      </c>
    </row>
    <row r="1337" customHeight="1" spans="1:10">
      <c r="A1337" s="5" t="str">
        <f t="shared" si="0"/>
        <v>Latvia-Europe2009</v>
      </c>
      <c r="B1337" s="6" t="s">
        <v>172</v>
      </c>
      <c r="C1337" s="6" t="s">
        <v>67</v>
      </c>
      <c r="D1337" s="7" t="s">
        <v>284</v>
      </c>
      <c r="E1337" s="9">
        <v>0.377</v>
      </c>
      <c r="F1337" s="9">
        <v>16</v>
      </c>
      <c r="G1337" s="8"/>
      <c r="H1337" s="9">
        <v>279</v>
      </c>
      <c r="I1337" s="9">
        <v>0.668</v>
      </c>
      <c r="J1337" s="9">
        <v>1.091</v>
      </c>
    </row>
    <row r="1338" customHeight="1" spans="1:10">
      <c r="A1338" s="5" t="str">
        <f t="shared" si="0"/>
        <v>Latvia-Europe2010</v>
      </c>
      <c r="B1338" s="6" t="s">
        <v>172</v>
      </c>
      <c r="C1338" s="6" t="s">
        <v>67</v>
      </c>
      <c r="D1338" s="7" t="s">
        <v>288</v>
      </c>
      <c r="E1338" s="9">
        <v>0.376</v>
      </c>
      <c r="F1338" s="9">
        <v>16</v>
      </c>
      <c r="G1338" s="8"/>
      <c r="H1338" s="9">
        <v>293</v>
      </c>
      <c r="I1338" s="9">
        <v>0.684</v>
      </c>
      <c r="J1338" s="9">
        <v>1.103</v>
      </c>
    </row>
    <row r="1339" customHeight="1" spans="1:10">
      <c r="A1339" s="5" t="str">
        <f t="shared" si="0"/>
        <v>Latvia-Europe2011</v>
      </c>
      <c r="B1339" s="6" t="s">
        <v>172</v>
      </c>
      <c r="C1339" s="6" t="s">
        <v>67</v>
      </c>
      <c r="D1339" s="7" t="s">
        <v>285</v>
      </c>
      <c r="E1339" s="9">
        <v>0.371</v>
      </c>
      <c r="F1339" s="9">
        <v>16</v>
      </c>
      <c r="G1339" s="8"/>
      <c r="H1339" s="9">
        <v>290</v>
      </c>
      <c r="I1339" s="9">
        <v>0.697</v>
      </c>
      <c r="J1339" s="9">
        <v>1.114</v>
      </c>
    </row>
    <row r="1340" customHeight="1" spans="1:10">
      <c r="A1340" s="5" t="str">
        <f t="shared" si="0"/>
        <v>Latvia-Europe2012</v>
      </c>
      <c r="B1340" s="6" t="s">
        <v>172</v>
      </c>
      <c r="C1340" s="6" t="s">
        <v>67</v>
      </c>
      <c r="D1340" s="7" t="s">
        <v>286</v>
      </c>
      <c r="E1340" s="9">
        <v>0.359</v>
      </c>
      <c r="F1340" s="9">
        <v>16</v>
      </c>
      <c r="G1340" s="9">
        <v>24</v>
      </c>
      <c r="H1340" s="9">
        <v>264</v>
      </c>
      <c r="I1340" s="9">
        <v>0.731</v>
      </c>
      <c r="J1340" s="9">
        <v>1.121</v>
      </c>
    </row>
    <row r="1341" customHeight="1" spans="1:10">
      <c r="A1341" s="5" t="str">
        <f t="shared" si="0"/>
        <v>Lebanon-Middle East2000</v>
      </c>
      <c r="B1341" s="6" t="s">
        <v>173</v>
      </c>
      <c r="C1341" s="6" t="s">
        <v>84</v>
      </c>
      <c r="D1341" s="7" t="s">
        <v>277</v>
      </c>
      <c r="E1341" s="8"/>
      <c r="F1341" s="8"/>
      <c r="G1341" s="8"/>
      <c r="H1341" s="8"/>
      <c r="I1341" s="9">
        <v>0.08</v>
      </c>
      <c r="J1341" s="9">
        <v>0.23</v>
      </c>
    </row>
    <row r="1342" customHeight="1" spans="1:10">
      <c r="A1342" s="5" t="str">
        <f t="shared" si="0"/>
        <v>Lebanon-Middle East2001</v>
      </c>
      <c r="B1342" s="6" t="s">
        <v>173</v>
      </c>
      <c r="C1342" s="6" t="s">
        <v>84</v>
      </c>
      <c r="D1342" s="7" t="s">
        <v>278</v>
      </c>
      <c r="E1342" s="8"/>
      <c r="F1342" s="8"/>
      <c r="G1342" s="8"/>
      <c r="H1342" s="8"/>
      <c r="I1342" s="9">
        <v>0.068</v>
      </c>
      <c r="J1342" s="9">
        <v>0.228</v>
      </c>
    </row>
    <row r="1343" customHeight="1" spans="1:10">
      <c r="A1343" s="5" t="str">
        <f t="shared" si="0"/>
        <v>Lebanon-Middle East2002</v>
      </c>
      <c r="B1343" s="6" t="s">
        <v>173</v>
      </c>
      <c r="C1343" s="6" t="s">
        <v>84</v>
      </c>
      <c r="D1343" s="7" t="s">
        <v>279</v>
      </c>
      <c r="E1343" s="8"/>
      <c r="F1343" s="8"/>
      <c r="G1343" s="8"/>
      <c r="H1343" s="8"/>
      <c r="I1343" s="9">
        <v>0.07</v>
      </c>
      <c r="J1343" s="9">
        <v>0.22</v>
      </c>
    </row>
    <row r="1344" customHeight="1" spans="1:10">
      <c r="A1344" s="5" t="str">
        <f t="shared" si="0"/>
        <v>Lebanon-Middle East2003</v>
      </c>
      <c r="B1344" s="6" t="s">
        <v>173</v>
      </c>
      <c r="C1344" s="6" t="s">
        <v>84</v>
      </c>
      <c r="D1344" s="7" t="s">
        <v>280</v>
      </c>
      <c r="E1344" s="8"/>
      <c r="F1344" s="9">
        <v>46</v>
      </c>
      <c r="G1344" s="8"/>
      <c r="H1344" s="8"/>
      <c r="I1344" s="9">
        <v>0.08</v>
      </c>
      <c r="J1344" s="9">
        <v>0.216</v>
      </c>
    </row>
    <row r="1345" customHeight="1" spans="1:10">
      <c r="A1345" s="5" t="str">
        <f t="shared" si="0"/>
        <v>Lebanon-Middle East2004</v>
      </c>
      <c r="B1345" s="6" t="s">
        <v>173</v>
      </c>
      <c r="C1345" s="6" t="s">
        <v>84</v>
      </c>
      <c r="D1345" s="7" t="s">
        <v>281</v>
      </c>
      <c r="E1345" s="8"/>
      <c r="F1345" s="9">
        <v>46</v>
      </c>
      <c r="G1345" s="8"/>
      <c r="H1345" s="8"/>
      <c r="I1345" s="9">
        <v>0.09</v>
      </c>
      <c r="J1345" s="9">
        <v>0.23</v>
      </c>
    </row>
    <row r="1346" customHeight="1" spans="1:10">
      <c r="A1346" s="5" t="str">
        <f t="shared" si="0"/>
        <v>Lebanon-Middle East2005</v>
      </c>
      <c r="B1346" s="6" t="s">
        <v>173</v>
      </c>
      <c r="C1346" s="6" t="s">
        <v>84</v>
      </c>
      <c r="D1346" s="7" t="s">
        <v>282</v>
      </c>
      <c r="E1346" s="9">
        <v>0.354</v>
      </c>
      <c r="F1346" s="9">
        <v>46</v>
      </c>
      <c r="G1346" s="8"/>
      <c r="H1346" s="9">
        <v>180</v>
      </c>
      <c r="I1346" s="9">
        <v>0.101</v>
      </c>
      <c r="J1346" s="9">
        <v>0.249</v>
      </c>
    </row>
    <row r="1347" customHeight="1" spans="1:10">
      <c r="A1347" s="5" t="str">
        <f t="shared" si="0"/>
        <v>Lebanon-Middle East2006</v>
      </c>
      <c r="B1347" s="6" t="s">
        <v>173</v>
      </c>
      <c r="C1347" s="6" t="s">
        <v>84</v>
      </c>
      <c r="D1347" s="7" t="s">
        <v>287</v>
      </c>
      <c r="E1347" s="9">
        <v>0.354</v>
      </c>
      <c r="F1347" s="9">
        <v>46</v>
      </c>
      <c r="G1347" s="8"/>
      <c r="H1347" s="9">
        <v>180</v>
      </c>
      <c r="I1347" s="9">
        <v>0.15</v>
      </c>
      <c r="J1347" s="9">
        <v>0.271</v>
      </c>
    </row>
    <row r="1348" customHeight="1" spans="1:10">
      <c r="A1348" s="5" t="str">
        <f t="shared" si="0"/>
        <v>Lebanon-Middle East2007</v>
      </c>
      <c r="B1348" s="6" t="s">
        <v>173</v>
      </c>
      <c r="C1348" s="6" t="s">
        <v>84</v>
      </c>
      <c r="D1348" s="7" t="s">
        <v>289</v>
      </c>
      <c r="E1348" s="9">
        <v>0.354</v>
      </c>
      <c r="F1348" s="9">
        <v>46</v>
      </c>
      <c r="G1348" s="8"/>
      <c r="H1348" s="9">
        <v>180</v>
      </c>
      <c r="I1348" s="9">
        <v>0.187</v>
      </c>
      <c r="J1348" s="9">
        <v>0.304</v>
      </c>
    </row>
    <row r="1349" customHeight="1" spans="1:10">
      <c r="A1349" s="5" t="str">
        <f t="shared" si="0"/>
        <v>Lebanon-Middle East2008</v>
      </c>
      <c r="B1349" s="6" t="s">
        <v>173</v>
      </c>
      <c r="C1349" s="6" t="s">
        <v>84</v>
      </c>
      <c r="D1349" s="7" t="s">
        <v>283</v>
      </c>
      <c r="E1349" s="9">
        <v>0.36</v>
      </c>
      <c r="F1349" s="9">
        <v>11</v>
      </c>
      <c r="G1349" s="8"/>
      <c r="H1349" s="9">
        <v>180</v>
      </c>
      <c r="I1349" s="9">
        <v>0.225</v>
      </c>
      <c r="J1349" s="9">
        <v>0.341</v>
      </c>
    </row>
    <row r="1350" customHeight="1" spans="1:10">
      <c r="A1350" s="5" t="str">
        <f t="shared" si="0"/>
        <v>Lebanon-Middle East2009</v>
      </c>
      <c r="B1350" s="6" t="s">
        <v>173</v>
      </c>
      <c r="C1350" s="6" t="s">
        <v>84</v>
      </c>
      <c r="D1350" s="7" t="s">
        <v>284</v>
      </c>
      <c r="E1350" s="9">
        <v>0.302</v>
      </c>
      <c r="F1350" s="9">
        <v>9</v>
      </c>
      <c r="G1350" s="8"/>
      <c r="H1350" s="9">
        <v>180</v>
      </c>
      <c r="I1350" s="9">
        <v>0.301</v>
      </c>
      <c r="J1350" s="9">
        <v>0.563</v>
      </c>
    </row>
    <row r="1351" customHeight="1" spans="1:10">
      <c r="A1351" s="5" t="str">
        <f t="shared" si="0"/>
        <v>Lebanon-Middle East2010</v>
      </c>
      <c r="B1351" s="6" t="s">
        <v>173</v>
      </c>
      <c r="C1351" s="6" t="s">
        <v>84</v>
      </c>
      <c r="D1351" s="7" t="s">
        <v>288</v>
      </c>
      <c r="E1351" s="9">
        <v>0.302</v>
      </c>
      <c r="F1351" s="9">
        <v>9</v>
      </c>
      <c r="G1351" s="8"/>
      <c r="H1351" s="9">
        <v>180</v>
      </c>
      <c r="I1351" s="9">
        <v>0.437</v>
      </c>
      <c r="J1351" s="9">
        <v>0.66</v>
      </c>
    </row>
    <row r="1352" customHeight="1" spans="1:10">
      <c r="A1352" s="5" t="str">
        <f t="shared" si="0"/>
        <v>Lebanon-Middle East2011</v>
      </c>
      <c r="B1352" s="6" t="s">
        <v>173</v>
      </c>
      <c r="C1352" s="6" t="s">
        <v>84</v>
      </c>
      <c r="D1352" s="7" t="s">
        <v>285</v>
      </c>
      <c r="E1352" s="9">
        <v>0.302</v>
      </c>
      <c r="F1352" s="9">
        <v>9</v>
      </c>
      <c r="G1352" s="8"/>
      <c r="H1352" s="9">
        <v>180</v>
      </c>
      <c r="I1352" s="9">
        <v>0.52</v>
      </c>
      <c r="J1352" s="9">
        <v>0.772</v>
      </c>
    </row>
    <row r="1353" customHeight="1" spans="1:10">
      <c r="A1353" s="5" t="str">
        <f t="shared" si="0"/>
        <v>Lebanon-Middle East2012</v>
      </c>
      <c r="B1353" s="6" t="s">
        <v>173</v>
      </c>
      <c r="C1353" s="6" t="s">
        <v>84</v>
      </c>
      <c r="D1353" s="7" t="s">
        <v>286</v>
      </c>
      <c r="E1353" s="9">
        <v>0.302</v>
      </c>
      <c r="F1353" s="9">
        <v>9</v>
      </c>
      <c r="G1353" s="9">
        <v>105</v>
      </c>
      <c r="H1353" s="9">
        <v>180</v>
      </c>
      <c r="I1353" s="9">
        <v>0.612</v>
      </c>
      <c r="J1353" s="9">
        <v>0.808</v>
      </c>
    </row>
    <row r="1354" customHeight="1" spans="1:10">
      <c r="A1354" s="5" t="str">
        <f t="shared" si="0"/>
        <v>Lesotho-Africa2000</v>
      </c>
      <c r="B1354" s="6" t="s">
        <v>174</v>
      </c>
      <c r="C1354" s="6" t="s">
        <v>69</v>
      </c>
      <c r="D1354" s="7" t="s">
        <v>277</v>
      </c>
      <c r="E1354" s="8"/>
      <c r="F1354" s="8"/>
      <c r="G1354" s="8"/>
      <c r="H1354" s="8"/>
      <c r="I1354" s="9">
        <v>0.002</v>
      </c>
      <c r="J1354" s="9">
        <v>0.012</v>
      </c>
    </row>
    <row r="1355" customHeight="1" spans="1:10">
      <c r="A1355" s="5" t="str">
        <f t="shared" si="0"/>
        <v>Lesotho-Africa2001</v>
      </c>
      <c r="B1355" s="6" t="s">
        <v>174</v>
      </c>
      <c r="C1355" s="6" t="s">
        <v>69</v>
      </c>
      <c r="D1355" s="7" t="s">
        <v>278</v>
      </c>
      <c r="E1355" s="8"/>
      <c r="F1355" s="8"/>
      <c r="G1355" s="8"/>
      <c r="H1355" s="8"/>
      <c r="I1355" s="9">
        <v>0.003</v>
      </c>
      <c r="J1355" s="9">
        <v>0.03</v>
      </c>
    </row>
    <row r="1356" customHeight="1" spans="1:10">
      <c r="A1356" s="5" t="str">
        <f t="shared" si="0"/>
        <v>Lesotho-Africa2002</v>
      </c>
      <c r="B1356" s="6" t="s">
        <v>174</v>
      </c>
      <c r="C1356" s="6" t="s">
        <v>69</v>
      </c>
      <c r="D1356" s="7" t="s">
        <v>279</v>
      </c>
      <c r="E1356" s="8"/>
      <c r="F1356" s="8"/>
      <c r="G1356" s="8"/>
      <c r="H1356" s="8"/>
      <c r="I1356" s="9">
        <v>0.011</v>
      </c>
      <c r="J1356" s="9">
        <v>0.073</v>
      </c>
    </row>
    <row r="1357" customHeight="1" spans="1:10">
      <c r="A1357" s="5" t="str">
        <f t="shared" si="0"/>
        <v>Lesotho-Africa2003</v>
      </c>
      <c r="B1357" s="6" t="s">
        <v>174</v>
      </c>
      <c r="C1357" s="6" t="s">
        <v>69</v>
      </c>
      <c r="D1357" s="7" t="s">
        <v>280</v>
      </c>
      <c r="E1357" s="8"/>
      <c r="F1357" s="9">
        <v>93</v>
      </c>
      <c r="G1357" s="8"/>
      <c r="H1357" s="8"/>
      <c r="I1357" s="9">
        <v>0.015</v>
      </c>
      <c r="J1357" s="9">
        <v>0.066</v>
      </c>
    </row>
    <row r="1358" customHeight="1" spans="1:10">
      <c r="A1358" s="5" t="str">
        <f t="shared" si="0"/>
        <v>Lesotho-Africa2004</v>
      </c>
      <c r="B1358" s="6" t="s">
        <v>174</v>
      </c>
      <c r="C1358" s="6" t="s">
        <v>69</v>
      </c>
      <c r="D1358" s="7" t="s">
        <v>281</v>
      </c>
      <c r="E1358" s="8"/>
      <c r="F1358" s="9">
        <v>93</v>
      </c>
      <c r="G1358" s="8"/>
      <c r="H1358" s="8"/>
      <c r="I1358" s="9">
        <v>0.022</v>
      </c>
      <c r="J1358" s="9">
        <v>0.103</v>
      </c>
    </row>
    <row r="1359" customHeight="1" spans="1:10">
      <c r="A1359" s="5" t="str">
        <f t="shared" si="0"/>
        <v>Lesotho-Africa2005</v>
      </c>
      <c r="B1359" s="6" t="s">
        <v>174</v>
      </c>
      <c r="C1359" s="6" t="s">
        <v>69</v>
      </c>
      <c r="D1359" s="7" t="s">
        <v>282</v>
      </c>
      <c r="E1359" s="9">
        <v>0.288</v>
      </c>
      <c r="F1359" s="9">
        <v>93</v>
      </c>
      <c r="G1359" s="8"/>
      <c r="H1359" s="9">
        <v>564</v>
      </c>
      <c r="I1359" s="9">
        <v>0.026</v>
      </c>
      <c r="J1359" s="9">
        <v>0.13</v>
      </c>
    </row>
    <row r="1360" customHeight="1" spans="1:10">
      <c r="A1360" s="5" t="str">
        <f t="shared" si="0"/>
        <v>Lesotho-Africa2006</v>
      </c>
      <c r="B1360" s="6" t="s">
        <v>174</v>
      </c>
      <c r="C1360" s="6" t="s">
        <v>69</v>
      </c>
      <c r="D1360" s="7" t="s">
        <v>287</v>
      </c>
      <c r="E1360" s="9">
        <v>0.288</v>
      </c>
      <c r="F1360" s="9">
        <v>73</v>
      </c>
      <c r="G1360" s="8"/>
      <c r="H1360" s="9">
        <v>564</v>
      </c>
      <c r="I1360" s="9">
        <v>0.03</v>
      </c>
      <c r="J1360" s="9">
        <v>0.184</v>
      </c>
    </row>
    <row r="1361" customHeight="1" spans="1:10">
      <c r="A1361" s="5" t="str">
        <f t="shared" si="0"/>
        <v>Lesotho-Africa2007</v>
      </c>
      <c r="B1361" s="6" t="s">
        <v>174</v>
      </c>
      <c r="C1361" s="6" t="s">
        <v>69</v>
      </c>
      <c r="D1361" s="7" t="s">
        <v>289</v>
      </c>
      <c r="E1361" s="9">
        <v>0.224</v>
      </c>
      <c r="F1361" s="9">
        <v>73</v>
      </c>
      <c r="G1361" s="8"/>
      <c r="H1361" s="9">
        <v>342</v>
      </c>
      <c r="I1361" s="9">
        <v>0.034</v>
      </c>
      <c r="J1361" s="9">
        <v>0.247</v>
      </c>
    </row>
    <row r="1362" customHeight="1" spans="1:10">
      <c r="A1362" s="5" t="str">
        <f t="shared" si="0"/>
        <v>Lesotho-Africa2008</v>
      </c>
      <c r="B1362" s="6" t="s">
        <v>174</v>
      </c>
      <c r="C1362" s="6" t="s">
        <v>69</v>
      </c>
      <c r="D1362" s="7" t="s">
        <v>283</v>
      </c>
      <c r="E1362" s="9">
        <v>0.196</v>
      </c>
      <c r="F1362" s="9">
        <v>40</v>
      </c>
      <c r="G1362" s="8"/>
      <c r="H1362" s="9">
        <v>324</v>
      </c>
      <c r="I1362" s="9">
        <v>0.036</v>
      </c>
      <c r="J1362" s="9">
        <v>0.301</v>
      </c>
    </row>
    <row r="1363" customHeight="1" spans="1:10">
      <c r="A1363" s="5" t="str">
        <f t="shared" si="0"/>
        <v>Lesotho-Africa2009</v>
      </c>
      <c r="B1363" s="6" t="s">
        <v>174</v>
      </c>
      <c r="C1363" s="6" t="s">
        <v>69</v>
      </c>
      <c r="D1363" s="7" t="s">
        <v>284</v>
      </c>
      <c r="E1363" s="9">
        <v>0.199</v>
      </c>
      <c r="F1363" s="9">
        <v>40</v>
      </c>
      <c r="G1363" s="8"/>
      <c r="H1363" s="9">
        <v>324</v>
      </c>
      <c r="I1363" s="9">
        <v>0.037</v>
      </c>
      <c r="J1363" s="9">
        <v>0.332</v>
      </c>
    </row>
    <row r="1364" customHeight="1" spans="1:10">
      <c r="A1364" s="5" t="str">
        <f t="shared" si="0"/>
        <v>Lesotho-Africa2010</v>
      </c>
      <c r="B1364" s="6" t="s">
        <v>174</v>
      </c>
      <c r="C1364" s="6" t="s">
        <v>69</v>
      </c>
      <c r="D1364" s="7" t="s">
        <v>288</v>
      </c>
      <c r="E1364" s="9">
        <v>0.196</v>
      </c>
      <c r="F1364" s="9">
        <v>40</v>
      </c>
      <c r="G1364" s="8"/>
      <c r="H1364" s="9">
        <v>324</v>
      </c>
      <c r="I1364" s="9">
        <v>0.039</v>
      </c>
      <c r="J1364" s="9">
        <v>0.492</v>
      </c>
    </row>
    <row r="1365" customHeight="1" spans="1:10">
      <c r="A1365" s="5" t="str">
        <f t="shared" si="0"/>
        <v>Lesotho-Africa2011</v>
      </c>
      <c r="B1365" s="6" t="s">
        <v>174</v>
      </c>
      <c r="C1365" s="6" t="s">
        <v>69</v>
      </c>
      <c r="D1365" s="7" t="s">
        <v>285</v>
      </c>
      <c r="E1365" s="9">
        <v>0.16</v>
      </c>
      <c r="F1365" s="9">
        <v>40</v>
      </c>
      <c r="G1365" s="8"/>
      <c r="H1365" s="9">
        <v>324</v>
      </c>
      <c r="I1365" s="9">
        <v>0.042</v>
      </c>
      <c r="J1365" s="9">
        <v>0.607</v>
      </c>
    </row>
    <row r="1366" customHeight="1" spans="1:10">
      <c r="A1366" s="5" t="str">
        <f t="shared" si="0"/>
        <v>Lesotho-Africa2012</v>
      </c>
      <c r="B1366" s="6" t="s">
        <v>174</v>
      </c>
      <c r="C1366" s="6" t="s">
        <v>69</v>
      </c>
      <c r="D1366" s="7" t="s">
        <v>286</v>
      </c>
      <c r="E1366" s="9">
        <v>0.16</v>
      </c>
      <c r="F1366" s="9">
        <v>29</v>
      </c>
      <c r="G1366" s="9">
        <v>139</v>
      </c>
      <c r="H1366" s="9">
        <v>324</v>
      </c>
      <c r="I1366" s="9">
        <v>0.046</v>
      </c>
      <c r="J1366" s="9">
        <v>0.753</v>
      </c>
    </row>
    <row r="1367" customHeight="1" spans="1:10">
      <c r="A1367" s="5" t="str">
        <f t="shared" si="0"/>
        <v>Liberia-Africa2000</v>
      </c>
      <c r="B1367" s="6" t="s">
        <v>175</v>
      </c>
      <c r="C1367" s="6" t="s">
        <v>69</v>
      </c>
      <c r="D1367" s="7" t="s">
        <v>277</v>
      </c>
      <c r="E1367" s="8"/>
      <c r="F1367" s="8"/>
      <c r="G1367" s="8"/>
      <c r="H1367" s="8"/>
      <c r="I1367" s="9">
        <v>0</v>
      </c>
      <c r="J1367" s="9">
        <v>0.001</v>
      </c>
    </row>
    <row r="1368" customHeight="1" spans="1:10">
      <c r="A1368" s="5" t="str">
        <f t="shared" si="0"/>
        <v>Liberia-Africa2001</v>
      </c>
      <c r="B1368" s="6" t="s">
        <v>175</v>
      </c>
      <c r="C1368" s="6" t="s">
        <v>69</v>
      </c>
      <c r="D1368" s="7" t="s">
        <v>278</v>
      </c>
      <c r="E1368" s="8"/>
      <c r="F1368" s="8"/>
      <c r="G1368" s="8"/>
      <c r="H1368" s="8"/>
      <c r="I1368" s="9">
        <v>0</v>
      </c>
      <c r="J1368" s="9">
        <v>0.001</v>
      </c>
    </row>
    <row r="1369" customHeight="1" spans="1:10">
      <c r="A1369" s="5" t="str">
        <f t="shared" si="0"/>
        <v>Liberia-Africa2002</v>
      </c>
      <c r="B1369" s="6" t="s">
        <v>175</v>
      </c>
      <c r="C1369" s="6" t="s">
        <v>69</v>
      </c>
      <c r="D1369" s="7" t="s">
        <v>279</v>
      </c>
      <c r="E1369" s="8"/>
      <c r="F1369" s="8"/>
      <c r="G1369" s="8"/>
      <c r="H1369" s="8"/>
      <c r="I1369" s="9">
        <v>0</v>
      </c>
      <c r="J1369" s="9">
        <v>0.002</v>
      </c>
    </row>
    <row r="1370" customHeight="1" spans="1:10">
      <c r="A1370" s="5" t="str">
        <f t="shared" si="0"/>
        <v>Liberia-Africa2003</v>
      </c>
      <c r="B1370" s="6" t="s">
        <v>175</v>
      </c>
      <c r="C1370" s="6" t="s">
        <v>69</v>
      </c>
      <c r="D1370" s="7" t="s">
        <v>280</v>
      </c>
      <c r="E1370" s="8"/>
      <c r="F1370" s="8"/>
      <c r="G1370" s="8"/>
      <c r="H1370" s="8"/>
      <c r="I1370" s="9">
        <v>0</v>
      </c>
      <c r="J1370" s="9">
        <v>0.015</v>
      </c>
    </row>
    <row r="1371" customHeight="1" spans="1:10">
      <c r="A1371" s="5" t="str">
        <f t="shared" si="0"/>
        <v>Liberia-Africa2004</v>
      </c>
      <c r="B1371" s="6" t="s">
        <v>175</v>
      </c>
      <c r="C1371" s="6" t="s">
        <v>69</v>
      </c>
      <c r="D1371" s="7" t="s">
        <v>281</v>
      </c>
      <c r="E1371" s="8"/>
      <c r="F1371" s="8"/>
      <c r="G1371" s="8"/>
      <c r="H1371" s="8"/>
      <c r="I1371" s="9">
        <v>0</v>
      </c>
      <c r="J1371" s="9">
        <v>0.03</v>
      </c>
    </row>
    <row r="1372" customHeight="1" spans="1:10">
      <c r="A1372" s="5" t="str">
        <f t="shared" si="0"/>
        <v>Liberia-Africa2005</v>
      </c>
      <c r="B1372" s="6" t="s">
        <v>175</v>
      </c>
      <c r="C1372" s="6" t="s">
        <v>69</v>
      </c>
      <c r="D1372" s="7" t="s">
        <v>282</v>
      </c>
      <c r="E1372" s="8"/>
      <c r="F1372" s="8"/>
      <c r="G1372" s="8"/>
      <c r="H1372" s="8"/>
      <c r="I1372" s="8"/>
      <c r="J1372" s="9">
        <v>0.049</v>
      </c>
    </row>
    <row r="1373" customHeight="1" spans="1:10">
      <c r="A1373" s="5" t="str">
        <f t="shared" si="0"/>
        <v>Liberia-Africa2006</v>
      </c>
      <c r="B1373" s="6" t="s">
        <v>175</v>
      </c>
      <c r="C1373" s="6" t="s">
        <v>69</v>
      </c>
      <c r="D1373" s="7" t="s">
        <v>287</v>
      </c>
      <c r="E1373" s="9">
        <v>0.429</v>
      </c>
      <c r="F1373" s="9">
        <v>68</v>
      </c>
      <c r="G1373" s="8"/>
      <c r="H1373" s="9">
        <v>158</v>
      </c>
      <c r="I1373" s="8"/>
      <c r="J1373" s="9">
        <v>0.083</v>
      </c>
    </row>
    <row r="1374" customHeight="1" spans="1:10">
      <c r="A1374" s="5" t="str">
        <f t="shared" si="0"/>
        <v>Liberia-Africa2007</v>
      </c>
      <c r="B1374" s="6" t="s">
        <v>175</v>
      </c>
      <c r="C1374" s="6" t="s">
        <v>69</v>
      </c>
      <c r="D1374" s="7" t="s">
        <v>289</v>
      </c>
      <c r="E1374" s="9">
        <v>0.429</v>
      </c>
      <c r="F1374" s="9">
        <v>68</v>
      </c>
      <c r="G1374" s="8"/>
      <c r="H1374" s="9">
        <v>158</v>
      </c>
      <c r="I1374" s="9">
        <v>0.006</v>
      </c>
      <c r="J1374" s="9">
        <v>0.16</v>
      </c>
    </row>
    <row r="1375" customHeight="1" spans="1:10">
      <c r="A1375" s="5" t="str">
        <f t="shared" si="0"/>
        <v>Liberia-Africa2008</v>
      </c>
      <c r="B1375" s="6" t="s">
        <v>175</v>
      </c>
      <c r="C1375" s="6" t="s">
        <v>69</v>
      </c>
      <c r="D1375" s="7" t="s">
        <v>283</v>
      </c>
      <c r="E1375" s="9">
        <v>0.429</v>
      </c>
      <c r="F1375" s="9">
        <v>31</v>
      </c>
      <c r="G1375" s="8"/>
      <c r="H1375" s="9">
        <v>158</v>
      </c>
      <c r="I1375" s="9">
        <v>0.005</v>
      </c>
      <c r="J1375" s="9">
        <v>0.233</v>
      </c>
    </row>
    <row r="1376" customHeight="1" spans="1:10">
      <c r="A1376" s="5" t="str">
        <f t="shared" si="0"/>
        <v>Liberia-Africa2009</v>
      </c>
      <c r="B1376" s="6" t="s">
        <v>175</v>
      </c>
      <c r="C1376" s="6" t="s">
        <v>69</v>
      </c>
      <c r="D1376" s="7" t="s">
        <v>284</v>
      </c>
      <c r="E1376" s="9">
        <v>0.429</v>
      </c>
      <c r="F1376" s="9">
        <v>20</v>
      </c>
      <c r="G1376" s="8"/>
      <c r="H1376" s="9">
        <v>158</v>
      </c>
      <c r="I1376" s="9">
        <v>0.005</v>
      </c>
      <c r="J1376" s="9">
        <v>0.284</v>
      </c>
    </row>
    <row r="1377" customHeight="1" spans="1:10">
      <c r="A1377" s="5" t="str">
        <f t="shared" si="0"/>
        <v>Liberia-Africa2010</v>
      </c>
      <c r="B1377" s="6" t="s">
        <v>175</v>
      </c>
      <c r="C1377" s="6" t="s">
        <v>69</v>
      </c>
      <c r="D1377" s="7" t="s">
        <v>288</v>
      </c>
      <c r="E1377" s="9">
        <v>0.429</v>
      </c>
      <c r="F1377" s="9">
        <v>20</v>
      </c>
      <c r="G1377" s="8"/>
      <c r="H1377" s="9">
        <v>141</v>
      </c>
      <c r="I1377" s="9">
        <v>0.023</v>
      </c>
      <c r="J1377" s="9">
        <v>0.397</v>
      </c>
    </row>
    <row r="1378" customHeight="1" spans="1:10">
      <c r="A1378" s="5" t="str">
        <f t="shared" si="0"/>
        <v>Liberia-Africa2011</v>
      </c>
      <c r="B1378" s="6" t="s">
        <v>175</v>
      </c>
      <c r="C1378" s="6" t="s">
        <v>69</v>
      </c>
      <c r="D1378" s="7" t="s">
        <v>285</v>
      </c>
      <c r="E1378" s="9">
        <v>0.429</v>
      </c>
      <c r="F1378" s="9">
        <v>6</v>
      </c>
      <c r="G1378" s="8"/>
      <c r="H1378" s="9">
        <v>158</v>
      </c>
      <c r="I1378" s="9">
        <v>0.03</v>
      </c>
      <c r="J1378" s="9">
        <v>0.498</v>
      </c>
    </row>
    <row r="1379" customHeight="1" spans="1:10">
      <c r="A1379" s="5" t="str">
        <f t="shared" si="0"/>
        <v>Liberia-Africa2012</v>
      </c>
      <c r="B1379" s="6" t="s">
        <v>175</v>
      </c>
      <c r="C1379" s="6" t="s">
        <v>69</v>
      </c>
      <c r="D1379" s="7" t="s">
        <v>286</v>
      </c>
      <c r="E1379" s="9">
        <v>0.266</v>
      </c>
      <c r="F1379" s="9">
        <v>6</v>
      </c>
      <c r="G1379" s="9">
        <v>149</v>
      </c>
      <c r="H1379" s="9">
        <v>158</v>
      </c>
      <c r="I1379" s="9">
        <v>0.038</v>
      </c>
      <c r="J1379" s="9">
        <v>0.571</v>
      </c>
    </row>
    <row r="1380" customHeight="1" spans="1:10">
      <c r="A1380" s="5" t="str">
        <f t="shared" si="0"/>
        <v>Libya-Africa2000</v>
      </c>
      <c r="B1380" s="6" t="s">
        <v>176</v>
      </c>
      <c r="C1380" s="6" t="s">
        <v>69</v>
      </c>
      <c r="D1380" s="7" t="s">
        <v>277</v>
      </c>
      <c r="E1380" s="8"/>
      <c r="F1380" s="8"/>
      <c r="G1380" s="8"/>
      <c r="H1380" s="8"/>
      <c r="I1380" s="9">
        <v>0.002</v>
      </c>
      <c r="J1380" s="9">
        <v>0.008</v>
      </c>
    </row>
    <row r="1381" customHeight="1" spans="1:10">
      <c r="A1381" s="5" t="str">
        <f t="shared" si="0"/>
        <v>Libya-Africa2001</v>
      </c>
      <c r="B1381" s="6" t="s">
        <v>176</v>
      </c>
      <c r="C1381" s="6" t="s">
        <v>69</v>
      </c>
      <c r="D1381" s="7" t="s">
        <v>278</v>
      </c>
      <c r="E1381" s="8"/>
      <c r="F1381" s="8"/>
      <c r="G1381" s="8"/>
      <c r="H1381" s="8"/>
      <c r="I1381" s="9">
        <v>0.004</v>
      </c>
      <c r="J1381" s="9">
        <v>0.01</v>
      </c>
    </row>
    <row r="1382" customHeight="1" spans="1:10">
      <c r="A1382" s="5" t="str">
        <f t="shared" si="0"/>
        <v>Libya-Africa2002</v>
      </c>
      <c r="B1382" s="6" t="s">
        <v>176</v>
      </c>
      <c r="C1382" s="6" t="s">
        <v>69</v>
      </c>
      <c r="D1382" s="7" t="s">
        <v>279</v>
      </c>
      <c r="E1382" s="8"/>
      <c r="F1382" s="8"/>
      <c r="G1382" s="8"/>
      <c r="H1382" s="8"/>
      <c r="I1382" s="9">
        <v>0.022</v>
      </c>
      <c r="J1382" s="9">
        <v>0.013</v>
      </c>
    </row>
    <row r="1383" customHeight="1" spans="1:10">
      <c r="A1383" s="5" t="str">
        <f t="shared" si="0"/>
        <v>Libya-Africa2003</v>
      </c>
      <c r="B1383" s="6" t="s">
        <v>176</v>
      </c>
      <c r="C1383" s="6" t="s">
        <v>69</v>
      </c>
      <c r="D1383" s="7" t="s">
        <v>280</v>
      </c>
      <c r="E1383" s="8"/>
      <c r="F1383" s="8"/>
      <c r="G1383" s="8"/>
      <c r="H1383" s="8"/>
      <c r="I1383" s="9">
        <v>0.028</v>
      </c>
      <c r="J1383" s="9">
        <v>0.023</v>
      </c>
    </row>
    <row r="1384" customHeight="1" spans="1:10">
      <c r="A1384" s="5" t="str">
        <f t="shared" si="0"/>
        <v>Libya-Africa2004</v>
      </c>
      <c r="B1384" s="6" t="s">
        <v>176</v>
      </c>
      <c r="C1384" s="6" t="s">
        <v>69</v>
      </c>
      <c r="D1384" s="7" t="s">
        <v>281</v>
      </c>
      <c r="E1384" s="8"/>
      <c r="F1384" s="8"/>
      <c r="G1384" s="8"/>
      <c r="H1384" s="8"/>
      <c r="I1384" s="9">
        <v>0.035</v>
      </c>
      <c r="J1384" s="9">
        <v>0.091</v>
      </c>
    </row>
    <row r="1385" customHeight="1" spans="1:10">
      <c r="A1385" s="5" t="str">
        <f t="shared" si="0"/>
        <v>Libya-Africa2005</v>
      </c>
      <c r="B1385" s="6" t="s">
        <v>176</v>
      </c>
      <c r="C1385" s="6" t="s">
        <v>69</v>
      </c>
      <c r="D1385" s="7" t="s">
        <v>282</v>
      </c>
      <c r="E1385" s="8"/>
      <c r="F1385" s="8"/>
      <c r="G1385" s="8"/>
      <c r="H1385" s="8"/>
      <c r="I1385" s="9">
        <v>0.039</v>
      </c>
      <c r="J1385" s="9">
        <v>0.357</v>
      </c>
    </row>
    <row r="1386" customHeight="1" spans="1:10">
      <c r="A1386" s="5" t="str">
        <f t="shared" si="0"/>
        <v>Libya-Africa2006</v>
      </c>
      <c r="B1386" s="6" t="s">
        <v>176</v>
      </c>
      <c r="C1386" s="6" t="s">
        <v>69</v>
      </c>
      <c r="D1386" s="7" t="s">
        <v>287</v>
      </c>
      <c r="E1386" s="8"/>
      <c r="F1386" s="8"/>
      <c r="G1386" s="8"/>
      <c r="H1386" s="8"/>
      <c r="I1386" s="9">
        <v>0.043</v>
      </c>
      <c r="J1386" s="9">
        <v>0.691</v>
      </c>
    </row>
    <row r="1387" customHeight="1" spans="1:10">
      <c r="A1387" s="5" t="str">
        <f t="shared" si="0"/>
        <v>Libya-Africa2007</v>
      </c>
      <c r="B1387" s="6" t="s">
        <v>176</v>
      </c>
      <c r="C1387" s="6" t="s">
        <v>69</v>
      </c>
      <c r="D1387" s="7" t="s">
        <v>289</v>
      </c>
      <c r="E1387" s="8"/>
      <c r="F1387" s="8"/>
      <c r="G1387" s="8"/>
      <c r="H1387" s="8"/>
      <c r="I1387" s="9">
        <v>0.047</v>
      </c>
      <c r="J1387" s="9">
        <v>0.778</v>
      </c>
    </row>
    <row r="1388" customHeight="1" spans="1:10">
      <c r="A1388" s="5" t="str">
        <f t="shared" si="0"/>
        <v>Libya-Africa2008</v>
      </c>
      <c r="B1388" s="6" t="s">
        <v>176</v>
      </c>
      <c r="C1388" s="6" t="s">
        <v>69</v>
      </c>
      <c r="D1388" s="7" t="s">
        <v>283</v>
      </c>
      <c r="E1388" s="8"/>
      <c r="F1388" s="8"/>
      <c r="G1388" s="8"/>
      <c r="H1388" s="8"/>
      <c r="I1388" s="9">
        <v>0.09</v>
      </c>
      <c r="J1388" s="9">
        <v>1.256</v>
      </c>
    </row>
    <row r="1389" customHeight="1" spans="1:10">
      <c r="A1389" s="5" t="str">
        <f t="shared" si="0"/>
        <v>Libya-Africa2009</v>
      </c>
      <c r="B1389" s="6" t="s">
        <v>176</v>
      </c>
      <c r="C1389" s="6" t="s">
        <v>69</v>
      </c>
      <c r="D1389" s="7" t="s">
        <v>284</v>
      </c>
      <c r="E1389" s="8"/>
      <c r="F1389" s="8"/>
      <c r="G1389" s="8"/>
      <c r="H1389" s="8"/>
      <c r="I1389" s="9">
        <v>0.108</v>
      </c>
      <c r="J1389" s="9">
        <v>1.599</v>
      </c>
    </row>
    <row r="1390" customHeight="1" spans="1:10">
      <c r="A1390" s="5" t="str">
        <f t="shared" si="0"/>
        <v>Libya-Africa2010</v>
      </c>
      <c r="B1390" s="6" t="s">
        <v>176</v>
      </c>
      <c r="C1390" s="6" t="s">
        <v>69</v>
      </c>
      <c r="D1390" s="7" t="s">
        <v>288</v>
      </c>
      <c r="E1390" s="8"/>
      <c r="F1390" s="8"/>
      <c r="G1390" s="8"/>
      <c r="H1390" s="8"/>
      <c r="I1390" s="9">
        <v>0.14</v>
      </c>
      <c r="J1390" s="9">
        <v>1.804</v>
      </c>
    </row>
    <row r="1391" customHeight="1" spans="1:10">
      <c r="A1391" s="5" t="str">
        <f t="shared" si="0"/>
        <v>Libya-Africa2011</v>
      </c>
      <c r="B1391" s="6" t="s">
        <v>176</v>
      </c>
      <c r="C1391" s="6" t="s">
        <v>69</v>
      </c>
      <c r="D1391" s="7" t="s">
        <v>285</v>
      </c>
      <c r="E1391" s="8"/>
      <c r="F1391" s="8"/>
      <c r="G1391" s="8"/>
      <c r="H1391" s="8"/>
      <c r="I1391" s="9">
        <v>0.14</v>
      </c>
      <c r="J1391" s="9">
        <v>1.638</v>
      </c>
    </row>
    <row r="1392" customHeight="1" spans="1:10">
      <c r="A1392" s="5" t="str">
        <f t="shared" si="0"/>
        <v>Libya-Africa2012</v>
      </c>
      <c r="B1392" s="6" t="s">
        <v>176</v>
      </c>
      <c r="C1392" s="6" t="s">
        <v>69</v>
      </c>
      <c r="D1392" s="7" t="s">
        <v>286</v>
      </c>
      <c r="E1392" s="9">
        <v>0.316</v>
      </c>
      <c r="F1392" s="9">
        <v>35</v>
      </c>
      <c r="G1392" s="9">
        <v>188</v>
      </c>
      <c r="H1392" s="9">
        <v>889</v>
      </c>
      <c r="I1392" s="8"/>
      <c r="J1392" s="9">
        <v>1.558</v>
      </c>
    </row>
    <row r="1393" customHeight="1" spans="1:10">
      <c r="A1393" s="5" t="str">
        <f t="shared" si="0"/>
        <v>Liechtenstein-Europe2000</v>
      </c>
      <c r="B1393" s="6" t="s">
        <v>177</v>
      </c>
      <c r="C1393" s="6" t="s">
        <v>67</v>
      </c>
      <c r="D1393" s="7" t="s">
        <v>277</v>
      </c>
      <c r="E1393" s="8"/>
      <c r="F1393" s="8"/>
      <c r="G1393" s="8"/>
      <c r="H1393" s="8"/>
      <c r="I1393" s="9">
        <v>0.365</v>
      </c>
      <c r="J1393" s="9">
        <v>0.302</v>
      </c>
    </row>
    <row r="1394" customHeight="1" spans="1:10">
      <c r="A1394" s="5" t="str">
        <f t="shared" si="0"/>
        <v>Liechtenstein-Europe2001</v>
      </c>
      <c r="B1394" s="6" t="s">
        <v>177</v>
      </c>
      <c r="C1394" s="6" t="s">
        <v>67</v>
      </c>
      <c r="D1394" s="7" t="s">
        <v>278</v>
      </c>
      <c r="E1394" s="8"/>
      <c r="F1394" s="8"/>
      <c r="G1394" s="8"/>
      <c r="H1394" s="8"/>
      <c r="I1394" s="9">
        <v>0.451</v>
      </c>
      <c r="J1394" s="9">
        <v>0.329</v>
      </c>
    </row>
    <row r="1395" customHeight="1" spans="1:10">
      <c r="A1395" s="5" t="str">
        <f t="shared" si="0"/>
        <v>Liechtenstein-Europe2002</v>
      </c>
      <c r="B1395" s="6" t="s">
        <v>177</v>
      </c>
      <c r="C1395" s="6" t="s">
        <v>67</v>
      </c>
      <c r="D1395" s="7" t="s">
        <v>279</v>
      </c>
      <c r="E1395" s="8"/>
      <c r="F1395" s="8"/>
      <c r="G1395" s="8"/>
      <c r="H1395" s="8"/>
      <c r="I1395" s="9">
        <v>0.595</v>
      </c>
      <c r="J1395" s="9">
        <v>0.337</v>
      </c>
    </row>
    <row r="1396" customHeight="1" spans="1:10">
      <c r="A1396" s="5" t="str">
        <f t="shared" si="0"/>
        <v>Liechtenstein-Europe2003</v>
      </c>
      <c r="B1396" s="6" t="s">
        <v>177</v>
      </c>
      <c r="C1396" s="6" t="s">
        <v>67</v>
      </c>
      <c r="D1396" s="7" t="s">
        <v>280</v>
      </c>
      <c r="E1396" s="8"/>
      <c r="F1396" s="8"/>
      <c r="G1396" s="8"/>
      <c r="H1396" s="8"/>
      <c r="I1396" s="9">
        <v>0.588</v>
      </c>
      <c r="J1396" s="9">
        <v>0.732</v>
      </c>
    </row>
    <row r="1397" customHeight="1" spans="1:10">
      <c r="A1397" s="5" t="str">
        <f t="shared" si="0"/>
        <v>Liechtenstein-Europe2004</v>
      </c>
      <c r="B1397" s="6" t="s">
        <v>177</v>
      </c>
      <c r="C1397" s="6" t="s">
        <v>67</v>
      </c>
      <c r="D1397" s="7" t="s">
        <v>281</v>
      </c>
      <c r="E1397" s="8"/>
      <c r="F1397" s="8"/>
      <c r="G1397" s="8"/>
      <c r="H1397" s="8"/>
      <c r="I1397" s="9">
        <v>0.64</v>
      </c>
      <c r="J1397" s="9">
        <v>0.74</v>
      </c>
    </row>
    <row r="1398" customHeight="1" spans="1:10">
      <c r="A1398" s="5" t="str">
        <f t="shared" si="0"/>
        <v>Liechtenstein-Europe2005</v>
      </c>
      <c r="B1398" s="6" t="s">
        <v>177</v>
      </c>
      <c r="C1398" s="6" t="s">
        <v>67</v>
      </c>
      <c r="D1398" s="7" t="s">
        <v>282</v>
      </c>
      <c r="E1398" s="8"/>
      <c r="F1398" s="8"/>
      <c r="G1398" s="8"/>
      <c r="H1398" s="8"/>
      <c r="I1398" s="9">
        <v>0.634</v>
      </c>
      <c r="J1398" s="9">
        <v>0.792</v>
      </c>
    </row>
    <row r="1399" customHeight="1" spans="1:10">
      <c r="A1399" s="5" t="str">
        <f t="shared" si="0"/>
        <v>Liechtenstein-Europe2006</v>
      </c>
      <c r="B1399" s="6" t="s">
        <v>177</v>
      </c>
      <c r="C1399" s="6" t="s">
        <v>67</v>
      </c>
      <c r="D1399" s="7" t="s">
        <v>287</v>
      </c>
      <c r="E1399" s="8"/>
      <c r="F1399" s="8"/>
      <c r="G1399" s="8"/>
      <c r="H1399" s="8"/>
      <c r="I1399" s="9">
        <v>0.642</v>
      </c>
      <c r="J1399" s="9">
        <v>0.821</v>
      </c>
    </row>
    <row r="1400" customHeight="1" spans="1:10">
      <c r="A1400" s="5" t="str">
        <f t="shared" si="0"/>
        <v>Liechtenstein-Europe2007</v>
      </c>
      <c r="B1400" s="6" t="s">
        <v>177</v>
      </c>
      <c r="C1400" s="6" t="s">
        <v>67</v>
      </c>
      <c r="D1400" s="7" t="s">
        <v>289</v>
      </c>
      <c r="E1400" s="8"/>
      <c r="F1400" s="8"/>
      <c r="G1400" s="8"/>
      <c r="H1400" s="8"/>
      <c r="I1400" s="9">
        <v>0.651</v>
      </c>
      <c r="J1400" s="9">
        <v>0.907</v>
      </c>
    </row>
    <row r="1401" customHeight="1" spans="1:10">
      <c r="A1401" s="5" t="str">
        <f t="shared" si="0"/>
        <v>Liechtenstein-Europe2008</v>
      </c>
      <c r="B1401" s="6" t="s">
        <v>177</v>
      </c>
      <c r="C1401" s="6" t="s">
        <v>67</v>
      </c>
      <c r="D1401" s="7" t="s">
        <v>283</v>
      </c>
      <c r="E1401" s="8"/>
      <c r="F1401" s="8"/>
      <c r="G1401" s="8"/>
      <c r="H1401" s="8"/>
      <c r="I1401" s="9">
        <v>0.7</v>
      </c>
      <c r="J1401" s="9">
        <v>0.956</v>
      </c>
    </row>
    <row r="1402" customHeight="1" spans="1:10">
      <c r="A1402" s="5" t="str">
        <f t="shared" si="0"/>
        <v>Liechtenstein-Europe2009</v>
      </c>
      <c r="B1402" s="6" t="s">
        <v>177</v>
      </c>
      <c r="C1402" s="6" t="s">
        <v>67</v>
      </c>
      <c r="D1402" s="7" t="s">
        <v>284</v>
      </c>
      <c r="E1402" s="8"/>
      <c r="F1402" s="8"/>
      <c r="G1402" s="8"/>
      <c r="H1402" s="8"/>
      <c r="I1402" s="9">
        <v>0.75</v>
      </c>
      <c r="J1402" s="9">
        <v>0.976</v>
      </c>
    </row>
    <row r="1403" customHeight="1" spans="1:10">
      <c r="A1403" s="5" t="str">
        <f t="shared" si="0"/>
        <v>Liechtenstein-Europe2010</v>
      </c>
      <c r="B1403" s="6" t="s">
        <v>177</v>
      </c>
      <c r="C1403" s="6" t="s">
        <v>67</v>
      </c>
      <c r="D1403" s="7" t="s">
        <v>288</v>
      </c>
      <c r="E1403" s="8"/>
      <c r="F1403" s="8"/>
      <c r="G1403" s="8"/>
      <c r="H1403" s="8"/>
      <c r="I1403" s="9">
        <v>0.8</v>
      </c>
      <c r="J1403" s="9">
        <v>0.983</v>
      </c>
    </row>
    <row r="1404" customHeight="1" spans="1:10">
      <c r="A1404" s="5" t="str">
        <f t="shared" si="0"/>
        <v>Liechtenstein-Europe2011</v>
      </c>
      <c r="B1404" s="6" t="s">
        <v>177</v>
      </c>
      <c r="C1404" s="6" t="s">
        <v>67</v>
      </c>
      <c r="D1404" s="7" t="s">
        <v>285</v>
      </c>
      <c r="E1404" s="8"/>
      <c r="F1404" s="8"/>
      <c r="G1404" s="8"/>
      <c r="H1404" s="8"/>
      <c r="I1404" s="9">
        <v>0.85</v>
      </c>
      <c r="J1404" s="9">
        <v>1.016</v>
      </c>
    </row>
    <row r="1405" customHeight="1" spans="1:10">
      <c r="A1405" s="5" t="str">
        <f t="shared" si="0"/>
        <v>Liechtenstein-Europe2012</v>
      </c>
      <c r="B1405" s="6" t="s">
        <v>177</v>
      </c>
      <c r="C1405" s="6" t="s">
        <v>67</v>
      </c>
      <c r="D1405" s="7" t="s">
        <v>286</v>
      </c>
      <c r="E1405" s="8"/>
      <c r="F1405" s="8"/>
      <c r="G1405" s="8"/>
      <c r="H1405" s="8"/>
      <c r="I1405" s="9">
        <v>0.894</v>
      </c>
      <c r="J1405" s="9">
        <v>0.974</v>
      </c>
    </row>
    <row r="1406" customHeight="1" spans="1:10">
      <c r="A1406" s="5" t="str">
        <f t="shared" si="0"/>
        <v>Lithuania-Europe2000</v>
      </c>
      <c r="B1406" s="6" t="s">
        <v>178</v>
      </c>
      <c r="C1406" s="6" t="s">
        <v>67</v>
      </c>
      <c r="D1406" s="7" t="s">
        <v>277</v>
      </c>
      <c r="E1406" s="8"/>
      <c r="F1406" s="8"/>
      <c r="G1406" s="8"/>
      <c r="H1406" s="8"/>
      <c r="I1406" s="9">
        <v>0.064</v>
      </c>
      <c r="J1406" s="9">
        <v>0.15</v>
      </c>
    </row>
    <row r="1407" customHeight="1" spans="1:10">
      <c r="A1407" s="5" t="str">
        <f t="shared" si="0"/>
        <v>Lithuania-Europe2001</v>
      </c>
      <c r="B1407" s="6" t="s">
        <v>178</v>
      </c>
      <c r="C1407" s="6" t="s">
        <v>67</v>
      </c>
      <c r="D1407" s="7" t="s">
        <v>278</v>
      </c>
      <c r="E1407" s="8"/>
      <c r="F1407" s="8"/>
      <c r="G1407" s="8"/>
      <c r="H1407" s="8"/>
      <c r="I1407" s="9">
        <v>0.072</v>
      </c>
      <c r="J1407" s="9">
        <v>0.294</v>
      </c>
    </row>
    <row r="1408" customHeight="1" spans="1:10">
      <c r="A1408" s="5" t="str">
        <f t="shared" si="0"/>
        <v>Lithuania-Europe2002</v>
      </c>
      <c r="B1408" s="6" t="s">
        <v>178</v>
      </c>
      <c r="C1408" s="6" t="s">
        <v>67</v>
      </c>
      <c r="D1408" s="7" t="s">
        <v>279</v>
      </c>
      <c r="E1408" s="8"/>
      <c r="F1408" s="8"/>
      <c r="G1408" s="8"/>
      <c r="H1408" s="8"/>
      <c r="I1408" s="9">
        <v>0.177</v>
      </c>
      <c r="J1408" s="9">
        <v>0.481</v>
      </c>
    </row>
    <row r="1409" customHeight="1" spans="1:10">
      <c r="A1409" s="5" t="str">
        <f t="shared" si="0"/>
        <v>Lithuania-Europe2003</v>
      </c>
      <c r="B1409" s="6" t="s">
        <v>178</v>
      </c>
      <c r="C1409" s="6" t="s">
        <v>67</v>
      </c>
      <c r="D1409" s="7" t="s">
        <v>280</v>
      </c>
      <c r="E1409" s="8"/>
      <c r="F1409" s="9">
        <v>26</v>
      </c>
      <c r="G1409" s="8"/>
      <c r="H1409" s="8"/>
      <c r="I1409" s="9">
        <v>0.259</v>
      </c>
      <c r="J1409" s="9">
        <v>0.622</v>
      </c>
    </row>
    <row r="1410" customHeight="1" spans="1:10">
      <c r="A1410" s="5" t="str">
        <f t="shared" si="0"/>
        <v>Lithuania-Europe2004</v>
      </c>
      <c r="B1410" s="6" t="s">
        <v>178</v>
      </c>
      <c r="C1410" s="6" t="s">
        <v>67</v>
      </c>
      <c r="D1410" s="7" t="s">
        <v>281</v>
      </c>
      <c r="E1410" s="8"/>
      <c r="F1410" s="9">
        <v>26</v>
      </c>
      <c r="G1410" s="8"/>
      <c r="H1410" s="8"/>
      <c r="I1410" s="9">
        <v>0.312</v>
      </c>
      <c r="J1410" s="9">
        <v>0.915</v>
      </c>
    </row>
    <row r="1411" customHeight="1" spans="1:10">
      <c r="A1411" s="5" t="str">
        <f t="shared" si="0"/>
        <v>Lithuania-Europe2005</v>
      </c>
      <c r="B1411" s="6" t="s">
        <v>178</v>
      </c>
      <c r="C1411" s="6" t="s">
        <v>67</v>
      </c>
      <c r="D1411" s="7" t="s">
        <v>282</v>
      </c>
      <c r="E1411" s="9">
        <v>0.512</v>
      </c>
      <c r="F1411" s="9">
        <v>26</v>
      </c>
      <c r="G1411" s="8"/>
      <c r="H1411" s="9">
        <v>166</v>
      </c>
      <c r="I1411" s="9">
        <v>0.362</v>
      </c>
      <c r="J1411" s="9">
        <v>1.325</v>
      </c>
    </row>
    <row r="1412" customHeight="1" spans="1:10">
      <c r="A1412" s="5" t="str">
        <f t="shared" si="0"/>
        <v>Lithuania-Europe2006</v>
      </c>
      <c r="B1412" s="6" t="s">
        <v>178</v>
      </c>
      <c r="C1412" s="6" t="s">
        <v>67</v>
      </c>
      <c r="D1412" s="7" t="s">
        <v>287</v>
      </c>
      <c r="E1412" s="9">
        <v>0.476</v>
      </c>
      <c r="F1412" s="9">
        <v>26</v>
      </c>
      <c r="G1412" s="8"/>
      <c r="H1412" s="9">
        <v>166</v>
      </c>
      <c r="I1412" s="9">
        <v>0.439</v>
      </c>
      <c r="J1412" s="9">
        <v>1.457</v>
      </c>
    </row>
    <row r="1413" customHeight="1" spans="1:10">
      <c r="A1413" s="5" t="str">
        <f t="shared" si="0"/>
        <v>Lithuania-Europe2007</v>
      </c>
      <c r="B1413" s="6" t="s">
        <v>178</v>
      </c>
      <c r="C1413" s="6" t="s">
        <v>67</v>
      </c>
      <c r="D1413" s="7" t="s">
        <v>289</v>
      </c>
      <c r="E1413" s="9">
        <v>0.462</v>
      </c>
      <c r="F1413" s="9">
        <v>26</v>
      </c>
      <c r="G1413" s="8"/>
      <c r="H1413" s="9">
        <v>166</v>
      </c>
      <c r="I1413" s="9">
        <v>0.499</v>
      </c>
      <c r="J1413" s="9">
        <v>1.54</v>
      </c>
    </row>
    <row r="1414" customHeight="1" spans="1:10">
      <c r="A1414" s="5" t="str">
        <f t="shared" si="0"/>
        <v>Lithuania-Europe2008</v>
      </c>
      <c r="B1414" s="6" t="s">
        <v>178</v>
      </c>
      <c r="C1414" s="6" t="s">
        <v>67</v>
      </c>
      <c r="D1414" s="7" t="s">
        <v>283</v>
      </c>
      <c r="E1414" s="9">
        <v>0.456</v>
      </c>
      <c r="F1414" s="9">
        <v>26</v>
      </c>
      <c r="G1414" s="8"/>
      <c r="H1414" s="9">
        <v>166</v>
      </c>
      <c r="I1414" s="9">
        <v>0.552</v>
      </c>
      <c r="J1414" s="9">
        <v>1.598</v>
      </c>
    </row>
    <row r="1415" customHeight="1" spans="1:10">
      <c r="A1415" s="5" t="str">
        <f t="shared" si="0"/>
        <v>Lithuania-Europe2009</v>
      </c>
      <c r="B1415" s="6" t="s">
        <v>178</v>
      </c>
      <c r="C1415" s="6" t="s">
        <v>67</v>
      </c>
      <c r="D1415" s="7" t="s">
        <v>284</v>
      </c>
      <c r="E1415" s="9">
        <v>0.436</v>
      </c>
      <c r="F1415" s="9">
        <v>26</v>
      </c>
      <c r="G1415" s="8"/>
      <c r="H1415" s="9">
        <v>166</v>
      </c>
      <c r="I1415" s="9">
        <v>0.598</v>
      </c>
      <c r="J1415" s="9">
        <v>1.599</v>
      </c>
    </row>
    <row r="1416" customHeight="1" spans="1:10">
      <c r="A1416" s="5" t="str">
        <f t="shared" si="0"/>
        <v>Lithuania-Europe2010</v>
      </c>
      <c r="B1416" s="6" t="s">
        <v>178</v>
      </c>
      <c r="C1416" s="6" t="s">
        <v>67</v>
      </c>
      <c r="D1416" s="7" t="s">
        <v>288</v>
      </c>
      <c r="E1416" s="9">
        <v>0.451</v>
      </c>
      <c r="F1416" s="9">
        <v>22</v>
      </c>
      <c r="G1416" s="8"/>
      <c r="H1416" s="9">
        <v>175</v>
      </c>
      <c r="I1416" s="9">
        <v>0.621</v>
      </c>
      <c r="J1416" s="9">
        <v>1.594</v>
      </c>
    </row>
    <row r="1417" customHeight="1" spans="1:10">
      <c r="A1417" s="5" t="str">
        <f t="shared" si="0"/>
        <v>Lithuania-Europe2011</v>
      </c>
      <c r="B1417" s="6" t="s">
        <v>178</v>
      </c>
      <c r="C1417" s="6" t="s">
        <v>67</v>
      </c>
      <c r="D1417" s="7" t="s">
        <v>285</v>
      </c>
      <c r="E1417" s="9">
        <v>0.431</v>
      </c>
      <c r="F1417" s="9">
        <v>22</v>
      </c>
      <c r="G1417" s="8"/>
      <c r="H1417" s="9">
        <v>175</v>
      </c>
      <c r="I1417" s="9">
        <v>0.636</v>
      </c>
      <c r="J1417" s="9">
        <v>1.622</v>
      </c>
    </row>
    <row r="1418" customHeight="1" spans="1:10">
      <c r="A1418" s="5" t="str">
        <f t="shared" si="0"/>
        <v>Lithuania-Europe2012</v>
      </c>
      <c r="B1418" s="6" t="s">
        <v>178</v>
      </c>
      <c r="C1418" s="6" t="s">
        <v>67</v>
      </c>
      <c r="D1418" s="7" t="s">
        <v>286</v>
      </c>
      <c r="E1418" s="9">
        <v>0.43</v>
      </c>
      <c r="F1418" s="9">
        <v>20</v>
      </c>
      <c r="G1418" s="9">
        <v>25</v>
      </c>
      <c r="H1418" s="9">
        <v>175</v>
      </c>
      <c r="I1418" s="9">
        <v>0.672</v>
      </c>
      <c r="J1418" s="9">
        <v>1.651</v>
      </c>
    </row>
    <row r="1419" customHeight="1" spans="1:10">
      <c r="A1419" s="5" t="str">
        <f t="shared" si="0"/>
        <v>Luxembourg-Europe2000</v>
      </c>
      <c r="B1419" s="6" t="s">
        <v>179</v>
      </c>
      <c r="C1419" s="6" t="s">
        <v>67</v>
      </c>
      <c r="D1419" s="7" t="s">
        <v>277</v>
      </c>
      <c r="E1419" s="8"/>
      <c r="F1419" s="8"/>
      <c r="G1419" s="8"/>
      <c r="H1419" s="8"/>
      <c r="I1419" s="9">
        <v>0.229</v>
      </c>
      <c r="J1419" s="9">
        <v>0.695</v>
      </c>
    </row>
    <row r="1420" customHeight="1" spans="1:10">
      <c r="A1420" s="5" t="str">
        <f t="shared" si="0"/>
        <v>Luxembourg-Europe2001</v>
      </c>
      <c r="B1420" s="6" t="s">
        <v>179</v>
      </c>
      <c r="C1420" s="6" t="s">
        <v>67</v>
      </c>
      <c r="D1420" s="7" t="s">
        <v>278</v>
      </c>
      <c r="E1420" s="8"/>
      <c r="F1420" s="8"/>
      <c r="G1420" s="8"/>
      <c r="H1420" s="8"/>
      <c r="I1420" s="9">
        <v>0.362</v>
      </c>
      <c r="J1420" s="9">
        <v>0.929</v>
      </c>
    </row>
    <row r="1421" customHeight="1" spans="1:10">
      <c r="A1421" s="5" t="str">
        <f t="shared" si="0"/>
        <v>Luxembourg-Europe2002</v>
      </c>
      <c r="B1421" s="6" t="s">
        <v>179</v>
      </c>
      <c r="C1421" s="6" t="s">
        <v>67</v>
      </c>
      <c r="D1421" s="7" t="s">
        <v>279</v>
      </c>
      <c r="E1421" s="8"/>
      <c r="F1421" s="8"/>
      <c r="G1421" s="8"/>
      <c r="H1421" s="8"/>
      <c r="I1421" s="9">
        <v>0.398</v>
      </c>
      <c r="J1421" s="9">
        <v>1.066</v>
      </c>
    </row>
    <row r="1422" customHeight="1" spans="1:10">
      <c r="A1422" s="5" t="str">
        <f t="shared" si="0"/>
        <v>Luxembourg-Europe2003</v>
      </c>
      <c r="B1422" s="6" t="s">
        <v>179</v>
      </c>
      <c r="C1422" s="6" t="s">
        <v>67</v>
      </c>
      <c r="D1422" s="7" t="s">
        <v>280</v>
      </c>
      <c r="E1422" s="8"/>
      <c r="F1422" s="8"/>
      <c r="G1422" s="8"/>
      <c r="H1422" s="8"/>
      <c r="I1422" s="9">
        <v>0.546</v>
      </c>
      <c r="J1422" s="9">
        <v>1.206</v>
      </c>
    </row>
    <row r="1423" customHeight="1" spans="1:10">
      <c r="A1423" s="5" t="str">
        <f t="shared" si="0"/>
        <v>Luxembourg-Europe2004</v>
      </c>
      <c r="B1423" s="6" t="s">
        <v>179</v>
      </c>
      <c r="C1423" s="6" t="s">
        <v>67</v>
      </c>
      <c r="D1423" s="7" t="s">
        <v>281</v>
      </c>
      <c r="E1423" s="8"/>
      <c r="F1423" s="8"/>
      <c r="G1423" s="8"/>
      <c r="H1423" s="8"/>
      <c r="I1423" s="9">
        <v>0.659</v>
      </c>
      <c r="J1423" s="9">
        <v>1.041</v>
      </c>
    </row>
    <row r="1424" customHeight="1" spans="1:10">
      <c r="A1424" s="5" t="str">
        <f t="shared" si="0"/>
        <v>Luxembourg-Europe2005</v>
      </c>
      <c r="B1424" s="6" t="s">
        <v>179</v>
      </c>
      <c r="C1424" s="6" t="s">
        <v>67</v>
      </c>
      <c r="D1424" s="7" t="s">
        <v>282</v>
      </c>
      <c r="E1424" s="8"/>
      <c r="F1424" s="8"/>
      <c r="G1424" s="8"/>
      <c r="H1424" s="8"/>
      <c r="I1424" s="9">
        <v>0.7</v>
      </c>
      <c r="J1424" s="9">
        <v>1.114</v>
      </c>
    </row>
    <row r="1425" customHeight="1" spans="1:10">
      <c r="A1425" s="5" t="str">
        <f t="shared" si="0"/>
        <v>Luxembourg-Europe2006</v>
      </c>
      <c r="B1425" s="6" t="s">
        <v>179</v>
      </c>
      <c r="C1425" s="6" t="s">
        <v>67</v>
      </c>
      <c r="D1425" s="7" t="s">
        <v>287</v>
      </c>
      <c r="E1425" s="9">
        <v>0.204</v>
      </c>
      <c r="F1425" s="9">
        <v>26</v>
      </c>
      <c r="G1425" s="8"/>
      <c r="H1425" s="9">
        <v>59</v>
      </c>
      <c r="I1425" s="9">
        <v>0.725</v>
      </c>
      <c r="J1425" s="9">
        <v>1.529</v>
      </c>
    </row>
    <row r="1426" customHeight="1" spans="1:10">
      <c r="A1426" s="5" t="str">
        <f t="shared" si="0"/>
        <v>Luxembourg-Europe2007</v>
      </c>
      <c r="B1426" s="6" t="s">
        <v>179</v>
      </c>
      <c r="C1426" s="6" t="s">
        <v>67</v>
      </c>
      <c r="D1426" s="7" t="s">
        <v>289</v>
      </c>
      <c r="E1426" s="9">
        <v>0.2</v>
      </c>
      <c r="F1426" s="9">
        <v>26</v>
      </c>
      <c r="G1426" s="8"/>
      <c r="H1426" s="9">
        <v>59</v>
      </c>
      <c r="I1426" s="9">
        <v>0.789</v>
      </c>
      <c r="J1426" s="9">
        <v>1.437</v>
      </c>
    </row>
    <row r="1427" customHeight="1" spans="1:10">
      <c r="A1427" s="5" t="str">
        <f t="shared" si="0"/>
        <v>Luxembourg-Europe2008</v>
      </c>
      <c r="B1427" s="6" t="s">
        <v>179</v>
      </c>
      <c r="C1427" s="6" t="s">
        <v>67</v>
      </c>
      <c r="D1427" s="7" t="s">
        <v>283</v>
      </c>
      <c r="E1427" s="9">
        <v>0.2</v>
      </c>
      <c r="F1427" s="9">
        <v>26</v>
      </c>
      <c r="G1427" s="8"/>
      <c r="H1427" s="9">
        <v>59</v>
      </c>
      <c r="I1427" s="9">
        <v>0.822</v>
      </c>
      <c r="J1427" s="9">
        <v>1.451</v>
      </c>
    </row>
    <row r="1428" customHeight="1" spans="1:10">
      <c r="A1428" s="5" t="str">
        <f t="shared" si="0"/>
        <v>Luxembourg-Europe2009</v>
      </c>
      <c r="B1428" s="6" t="s">
        <v>179</v>
      </c>
      <c r="C1428" s="6" t="s">
        <v>67</v>
      </c>
      <c r="D1428" s="7" t="s">
        <v>284</v>
      </c>
      <c r="E1428" s="9">
        <v>0.2</v>
      </c>
      <c r="F1428" s="9">
        <v>24</v>
      </c>
      <c r="G1428" s="8"/>
      <c r="H1428" s="9">
        <v>59</v>
      </c>
      <c r="I1428" s="9">
        <v>0.873</v>
      </c>
      <c r="J1428" s="9">
        <v>1.445</v>
      </c>
    </row>
    <row r="1429" customHeight="1" spans="1:10">
      <c r="A1429" s="5" t="str">
        <f t="shared" si="0"/>
        <v>Luxembourg-Europe2010</v>
      </c>
      <c r="B1429" s="6" t="s">
        <v>179</v>
      </c>
      <c r="C1429" s="6" t="s">
        <v>67</v>
      </c>
      <c r="D1429" s="7" t="s">
        <v>288</v>
      </c>
      <c r="E1429" s="9">
        <v>0.2</v>
      </c>
      <c r="F1429" s="9">
        <v>19</v>
      </c>
      <c r="G1429" s="8"/>
      <c r="H1429" s="9">
        <v>59</v>
      </c>
      <c r="I1429" s="9">
        <v>0.906</v>
      </c>
      <c r="J1429" s="9">
        <v>1.431</v>
      </c>
    </row>
    <row r="1430" customHeight="1" spans="1:10">
      <c r="A1430" s="5" t="str">
        <f t="shared" si="0"/>
        <v>Luxembourg-Europe2011</v>
      </c>
      <c r="B1430" s="6" t="s">
        <v>179</v>
      </c>
      <c r="C1430" s="6" t="s">
        <v>67</v>
      </c>
      <c r="D1430" s="7" t="s">
        <v>285</v>
      </c>
      <c r="E1430" s="9">
        <v>0.198</v>
      </c>
      <c r="F1430" s="9">
        <v>19</v>
      </c>
      <c r="G1430" s="8"/>
      <c r="H1430" s="9">
        <v>59</v>
      </c>
      <c r="I1430" s="9">
        <v>0.9</v>
      </c>
      <c r="J1430" s="9">
        <v>1.482</v>
      </c>
    </row>
    <row r="1431" customHeight="1" spans="1:10">
      <c r="A1431" s="5" t="str">
        <f t="shared" si="0"/>
        <v>Luxembourg-Europe2012</v>
      </c>
      <c r="B1431" s="6" t="s">
        <v>179</v>
      </c>
      <c r="C1431" s="6" t="s">
        <v>67</v>
      </c>
      <c r="D1431" s="7" t="s">
        <v>286</v>
      </c>
      <c r="E1431" s="9">
        <v>0.2</v>
      </c>
      <c r="F1431" s="9">
        <v>19</v>
      </c>
      <c r="G1431" s="9">
        <v>56</v>
      </c>
      <c r="H1431" s="9">
        <v>59</v>
      </c>
      <c r="I1431" s="9">
        <v>0.919</v>
      </c>
      <c r="J1431" s="9">
        <v>1.454</v>
      </c>
    </row>
    <row r="1432" customHeight="1" spans="1:10">
      <c r="A1432" s="5" t="str">
        <f t="shared" si="0"/>
        <v>Macao SAR-Asia2000</v>
      </c>
      <c r="B1432" s="6" t="s">
        <v>180</v>
      </c>
      <c r="C1432" s="6" t="s">
        <v>65</v>
      </c>
      <c r="D1432" s="7" t="s">
        <v>277</v>
      </c>
      <c r="E1432" s="8"/>
      <c r="F1432" s="8"/>
      <c r="G1432" s="8"/>
      <c r="H1432" s="8"/>
      <c r="I1432" s="9">
        <v>0.136</v>
      </c>
      <c r="J1432" s="9">
        <v>0.327</v>
      </c>
    </row>
    <row r="1433" customHeight="1" spans="1:10">
      <c r="A1433" s="5" t="str">
        <f t="shared" si="0"/>
        <v>Macao SAR-Asia2001</v>
      </c>
      <c r="B1433" s="6" t="s">
        <v>180</v>
      </c>
      <c r="C1433" s="6" t="s">
        <v>65</v>
      </c>
      <c r="D1433" s="7" t="s">
        <v>278</v>
      </c>
      <c r="E1433" s="8"/>
      <c r="F1433" s="8"/>
      <c r="G1433" s="8"/>
      <c r="H1433" s="8"/>
      <c r="I1433" s="9">
        <v>0.225</v>
      </c>
      <c r="J1433" s="9">
        <v>0.444</v>
      </c>
    </row>
    <row r="1434" customHeight="1" spans="1:10">
      <c r="A1434" s="5" t="str">
        <f t="shared" si="0"/>
        <v>Macao SAR-Asia2002</v>
      </c>
      <c r="B1434" s="6" t="s">
        <v>180</v>
      </c>
      <c r="C1434" s="6" t="s">
        <v>65</v>
      </c>
      <c r="D1434" s="7" t="s">
        <v>279</v>
      </c>
      <c r="E1434" s="8"/>
      <c r="F1434" s="8"/>
      <c r="G1434" s="8"/>
      <c r="H1434" s="8"/>
      <c r="I1434" s="9">
        <v>0.252</v>
      </c>
      <c r="J1434" s="9">
        <v>0.622</v>
      </c>
    </row>
    <row r="1435" customHeight="1" spans="1:10">
      <c r="A1435" s="5" t="str">
        <f t="shared" si="0"/>
        <v>Macao SAR-Asia2003</v>
      </c>
      <c r="B1435" s="6" t="s">
        <v>180</v>
      </c>
      <c r="C1435" s="6" t="s">
        <v>65</v>
      </c>
      <c r="D1435" s="7" t="s">
        <v>280</v>
      </c>
      <c r="E1435" s="8"/>
      <c r="F1435" s="8"/>
      <c r="G1435" s="8"/>
      <c r="H1435" s="8"/>
      <c r="I1435" s="9">
        <v>0.257</v>
      </c>
      <c r="J1435" s="9">
        <v>0.808</v>
      </c>
    </row>
    <row r="1436" customHeight="1" spans="1:10">
      <c r="A1436" s="5" t="str">
        <f t="shared" si="0"/>
        <v>Macao SAR-Asia2004</v>
      </c>
      <c r="B1436" s="6" t="s">
        <v>180</v>
      </c>
      <c r="C1436" s="6" t="s">
        <v>65</v>
      </c>
      <c r="D1436" s="7" t="s">
        <v>281</v>
      </c>
      <c r="E1436" s="8"/>
      <c r="F1436" s="8"/>
      <c r="G1436" s="8"/>
      <c r="H1436" s="8"/>
      <c r="I1436" s="9">
        <v>0.315</v>
      </c>
      <c r="J1436" s="9">
        <v>0.943</v>
      </c>
    </row>
    <row r="1437" customHeight="1" spans="1:10">
      <c r="A1437" s="5" t="str">
        <f t="shared" si="0"/>
        <v>Macao SAR-Asia2005</v>
      </c>
      <c r="B1437" s="6" t="s">
        <v>180</v>
      </c>
      <c r="C1437" s="6" t="s">
        <v>65</v>
      </c>
      <c r="D1437" s="7" t="s">
        <v>282</v>
      </c>
      <c r="E1437" s="8"/>
      <c r="F1437" s="8"/>
      <c r="G1437" s="8"/>
      <c r="H1437" s="8"/>
      <c r="I1437" s="9">
        <v>0.349</v>
      </c>
      <c r="J1437" s="9">
        <v>1.138</v>
      </c>
    </row>
    <row r="1438" customHeight="1" spans="1:10">
      <c r="A1438" s="5" t="str">
        <f t="shared" si="0"/>
        <v>Macao SAR-Asia2006</v>
      </c>
      <c r="B1438" s="6" t="s">
        <v>180</v>
      </c>
      <c r="C1438" s="6" t="s">
        <v>65</v>
      </c>
      <c r="D1438" s="7" t="s">
        <v>287</v>
      </c>
      <c r="E1438" s="8"/>
      <c r="F1438" s="8"/>
      <c r="G1438" s="8"/>
      <c r="H1438" s="8"/>
      <c r="I1438" s="9">
        <v>0.464</v>
      </c>
      <c r="J1438" s="9">
        <v>1.326</v>
      </c>
    </row>
    <row r="1439" customHeight="1" spans="1:10">
      <c r="A1439" s="5" t="str">
        <f t="shared" si="0"/>
        <v>Macao SAR-Asia2007</v>
      </c>
      <c r="B1439" s="6" t="s">
        <v>180</v>
      </c>
      <c r="C1439" s="6" t="s">
        <v>65</v>
      </c>
      <c r="D1439" s="7" t="s">
        <v>289</v>
      </c>
      <c r="E1439" s="8"/>
      <c r="F1439" s="8"/>
      <c r="G1439" s="8"/>
      <c r="H1439" s="8"/>
      <c r="I1439" s="9">
        <v>0.473</v>
      </c>
      <c r="J1439" s="9">
        <v>1.611</v>
      </c>
    </row>
    <row r="1440" customHeight="1" spans="1:10">
      <c r="A1440" s="5" t="str">
        <f t="shared" si="0"/>
        <v>Macao SAR-Asia2008</v>
      </c>
      <c r="B1440" s="6" t="s">
        <v>180</v>
      </c>
      <c r="C1440" s="6" t="s">
        <v>65</v>
      </c>
      <c r="D1440" s="7" t="s">
        <v>283</v>
      </c>
      <c r="E1440" s="8"/>
      <c r="F1440" s="8"/>
      <c r="G1440" s="8"/>
      <c r="H1440" s="8"/>
      <c r="I1440" s="9">
        <v>0.492</v>
      </c>
      <c r="J1440" s="9">
        <v>1.838</v>
      </c>
    </row>
    <row r="1441" customHeight="1" spans="1:10">
      <c r="A1441" s="5" t="str">
        <f t="shared" si="0"/>
        <v>Macao SAR-Asia2009</v>
      </c>
      <c r="B1441" s="6" t="s">
        <v>180</v>
      </c>
      <c r="C1441" s="6" t="s">
        <v>65</v>
      </c>
      <c r="D1441" s="7" t="s">
        <v>284</v>
      </c>
      <c r="E1441" s="8"/>
      <c r="F1441" s="8"/>
      <c r="G1441" s="8"/>
      <c r="H1441" s="8"/>
      <c r="I1441" s="9">
        <v>0.54</v>
      </c>
      <c r="J1441" s="9">
        <v>1.989</v>
      </c>
    </row>
    <row r="1442" customHeight="1" spans="1:10">
      <c r="A1442" s="5" t="str">
        <f t="shared" si="0"/>
        <v>Macao SAR-Asia2010</v>
      </c>
      <c r="B1442" s="6" t="s">
        <v>180</v>
      </c>
      <c r="C1442" s="6" t="s">
        <v>65</v>
      </c>
      <c r="D1442" s="7" t="s">
        <v>288</v>
      </c>
      <c r="E1442" s="8"/>
      <c r="F1442" s="8"/>
      <c r="G1442" s="8"/>
      <c r="H1442" s="8"/>
      <c r="I1442" s="9">
        <v>0.552</v>
      </c>
      <c r="J1442" s="9">
        <v>2.099</v>
      </c>
    </row>
    <row r="1443" customHeight="1" spans="1:10">
      <c r="A1443" s="5" t="str">
        <f t="shared" si="0"/>
        <v>Macao SAR-Asia2011</v>
      </c>
      <c r="B1443" s="6" t="s">
        <v>180</v>
      </c>
      <c r="C1443" s="6" t="s">
        <v>65</v>
      </c>
      <c r="D1443" s="7" t="s">
        <v>285</v>
      </c>
      <c r="E1443" s="8"/>
      <c r="F1443" s="8"/>
      <c r="G1443" s="8"/>
      <c r="H1443" s="8"/>
      <c r="I1443" s="9">
        <v>0.602</v>
      </c>
      <c r="J1443" s="9">
        <v>2.477</v>
      </c>
    </row>
    <row r="1444" customHeight="1" spans="1:10">
      <c r="A1444" s="5" t="str">
        <f t="shared" si="0"/>
        <v>Macao SAR-Asia2012</v>
      </c>
      <c r="B1444" s="6" t="s">
        <v>180</v>
      </c>
      <c r="C1444" s="6" t="s">
        <v>65</v>
      </c>
      <c r="D1444" s="7" t="s">
        <v>286</v>
      </c>
      <c r="E1444" s="8"/>
      <c r="F1444" s="8"/>
      <c r="G1444" s="8"/>
      <c r="H1444" s="8"/>
      <c r="I1444" s="9">
        <v>0.613</v>
      </c>
      <c r="J1444" s="9">
        <v>2.898</v>
      </c>
    </row>
    <row r="1445" customHeight="1" spans="1:10">
      <c r="A1445" s="5" t="str">
        <f t="shared" si="0"/>
        <v>Madagascar-Africa2000</v>
      </c>
      <c r="B1445" s="6" t="s">
        <v>181</v>
      </c>
      <c r="C1445" s="6" t="s">
        <v>69</v>
      </c>
      <c r="D1445" s="7" t="s">
        <v>277</v>
      </c>
      <c r="E1445" s="8"/>
      <c r="F1445" s="8"/>
      <c r="G1445" s="8"/>
      <c r="H1445" s="8"/>
      <c r="I1445" s="9">
        <v>0.002</v>
      </c>
      <c r="J1445" s="9">
        <v>0.004</v>
      </c>
    </row>
    <row r="1446" customHeight="1" spans="1:10">
      <c r="A1446" s="5" t="str">
        <f t="shared" si="0"/>
        <v>Madagascar-Africa2001</v>
      </c>
      <c r="B1446" s="6" t="s">
        <v>181</v>
      </c>
      <c r="C1446" s="6" t="s">
        <v>69</v>
      </c>
      <c r="D1446" s="7" t="s">
        <v>278</v>
      </c>
      <c r="E1446" s="8"/>
      <c r="F1446" s="8"/>
      <c r="G1446" s="8"/>
      <c r="H1446" s="8"/>
      <c r="I1446" s="9">
        <v>0.002</v>
      </c>
      <c r="J1446" s="9">
        <v>0.009</v>
      </c>
    </row>
    <row r="1447" customHeight="1" spans="1:10">
      <c r="A1447" s="5" t="str">
        <f t="shared" si="0"/>
        <v>Madagascar-Africa2002</v>
      </c>
      <c r="B1447" s="6" t="s">
        <v>181</v>
      </c>
      <c r="C1447" s="6" t="s">
        <v>69</v>
      </c>
      <c r="D1447" s="7" t="s">
        <v>279</v>
      </c>
      <c r="E1447" s="8"/>
      <c r="F1447" s="8"/>
      <c r="G1447" s="8"/>
      <c r="H1447" s="8"/>
      <c r="I1447" s="9">
        <v>0.003</v>
      </c>
      <c r="J1447" s="9">
        <v>0.01</v>
      </c>
    </row>
    <row r="1448" customHeight="1" spans="1:10">
      <c r="A1448" s="5" t="str">
        <f t="shared" si="0"/>
        <v>Madagascar-Africa2003</v>
      </c>
      <c r="B1448" s="6" t="s">
        <v>181</v>
      </c>
      <c r="C1448" s="6" t="s">
        <v>69</v>
      </c>
      <c r="D1448" s="7" t="s">
        <v>280</v>
      </c>
      <c r="E1448" s="8"/>
      <c r="F1448" s="9">
        <v>67</v>
      </c>
      <c r="G1448" s="8"/>
      <c r="H1448" s="8"/>
      <c r="I1448" s="9">
        <v>0.004</v>
      </c>
      <c r="J1448" s="9">
        <v>0.016</v>
      </c>
    </row>
    <row r="1449" customHeight="1" spans="1:10">
      <c r="A1449" s="5" t="str">
        <f t="shared" si="0"/>
        <v>Madagascar-Africa2004</v>
      </c>
      <c r="B1449" s="6" t="s">
        <v>181</v>
      </c>
      <c r="C1449" s="6" t="s">
        <v>69</v>
      </c>
      <c r="D1449" s="7" t="s">
        <v>281</v>
      </c>
      <c r="E1449" s="8"/>
      <c r="F1449" s="9">
        <v>44</v>
      </c>
      <c r="G1449" s="8"/>
      <c r="H1449" s="8"/>
      <c r="I1449" s="9">
        <v>0.005</v>
      </c>
      <c r="J1449" s="9">
        <v>0.019</v>
      </c>
    </row>
    <row r="1450" customHeight="1" spans="1:10">
      <c r="A1450" s="5" t="str">
        <f t="shared" si="0"/>
        <v>Madagascar-Africa2005</v>
      </c>
      <c r="B1450" s="6" t="s">
        <v>181</v>
      </c>
      <c r="C1450" s="6" t="s">
        <v>69</v>
      </c>
      <c r="D1450" s="7" t="s">
        <v>282</v>
      </c>
      <c r="E1450" s="9">
        <v>0.469</v>
      </c>
      <c r="F1450" s="9">
        <v>38</v>
      </c>
      <c r="G1450" s="8"/>
      <c r="H1450" s="9">
        <v>400</v>
      </c>
      <c r="I1450" s="9">
        <v>0.006</v>
      </c>
      <c r="J1450" s="9">
        <v>0.028</v>
      </c>
    </row>
    <row r="1451" customHeight="1" spans="1:10">
      <c r="A1451" s="5" t="str">
        <f t="shared" si="0"/>
        <v>Madagascar-Africa2006</v>
      </c>
      <c r="B1451" s="6" t="s">
        <v>181</v>
      </c>
      <c r="C1451" s="6" t="s">
        <v>69</v>
      </c>
      <c r="D1451" s="7" t="s">
        <v>287</v>
      </c>
      <c r="E1451" s="9">
        <v>0.465</v>
      </c>
      <c r="F1451" s="9">
        <v>21</v>
      </c>
      <c r="G1451" s="8"/>
      <c r="H1451" s="9">
        <v>304</v>
      </c>
      <c r="I1451" s="9">
        <v>0.006</v>
      </c>
      <c r="J1451" s="9">
        <v>0.056</v>
      </c>
    </row>
    <row r="1452" customHeight="1" spans="1:10">
      <c r="A1452" s="5" t="str">
        <f t="shared" si="0"/>
        <v>Madagascar-Africa2007</v>
      </c>
      <c r="B1452" s="6" t="s">
        <v>181</v>
      </c>
      <c r="C1452" s="6" t="s">
        <v>69</v>
      </c>
      <c r="D1452" s="7" t="s">
        <v>289</v>
      </c>
      <c r="E1452" s="9">
        <v>0.465</v>
      </c>
      <c r="F1452" s="9">
        <v>7</v>
      </c>
      <c r="G1452" s="8"/>
      <c r="H1452" s="9">
        <v>238</v>
      </c>
      <c r="I1452" s="9">
        <v>0.007</v>
      </c>
      <c r="J1452" s="9">
        <v>0.114</v>
      </c>
    </row>
    <row r="1453" customHeight="1" spans="1:10">
      <c r="A1453" s="5" t="str">
        <f t="shared" si="0"/>
        <v>Madagascar-Africa2008</v>
      </c>
      <c r="B1453" s="6" t="s">
        <v>181</v>
      </c>
      <c r="C1453" s="6" t="s">
        <v>69</v>
      </c>
      <c r="D1453" s="7" t="s">
        <v>283</v>
      </c>
      <c r="E1453" s="9">
        <v>0.426</v>
      </c>
      <c r="F1453" s="9">
        <v>7</v>
      </c>
      <c r="G1453" s="8"/>
      <c r="H1453" s="9">
        <v>238</v>
      </c>
      <c r="I1453" s="9">
        <v>0.017</v>
      </c>
      <c r="J1453" s="9">
        <v>0.243</v>
      </c>
    </row>
    <row r="1454" customHeight="1" spans="1:10">
      <c r="A1454" s="5" t="str">
        <f t="shared" si="0"/>
        <v>Madagascar-Africa2009</v>
      </c>
      <c r="B1454" s="6" t="s">
        <v>181</v>
      </c>
      <c r="C1454" s="6" t="s">
        <v>69</v>
      </c>
      <c r="D1454" s="7" t="s">
        <v>284</v>
      </c>
      <c r="E1454" s="9">
        <v>0.384</v>
      </c>
      <c r="F1454" s="9">
        <v>7</v>
      </c>
      <c r="G1454" s="8"/>
      <c r="H1454" s="9">
        <v>201</v>
      </c>
      <c r="I1454" s="9">
        <v>0.016</v>
      </c>
      <c r="J1454" s="9">
        <v>0.307</v>
      </c>
    </row>
    <row r="1455" customHeight="1" spans="1:10">
      <c r="A1455" s="5" t="str">
        <f t="shared" si="0"/>
        <v>Madagascar-Africa2010</v>
      </c>
      <c r="B1455" s="6" t="s">
        <v>181</v>
      </c>
      <c r="C1455" s="6" t="s">
        <v>69</v>
      </c>
      <c r="D1455" s="7" t="s">
        <v>288</v>
      </c>
      <c r="E1455" s="9">
        <v>0.377</v>
      </c>
      <c r="F1455" s="9">
        <v>7</v>
      </c>
      <c r="G1455" s="8"/>
      <c r="H1455" s="9">
        <v>201</v>
      </c>
      <c r="I1455" s="9">
        <v>0.017</v>
      </c>
      <c r="J1455" s="9">
        <v>0.366</v>
      </c>
    </row>
    <row r="1456" customHeight="1" spans="1:10">
      <c r="A1456" s="5" t="str">
        <f t="shared" si="0"/>
        <v>Madagascar-Africa2011</v>
      </c>
      <c r="B1456" s="6" t="s">
        <v>181</v>
      </c>
      <c r="C1456" s="6" t="s">
        <v>69</v>
      </c>
      <c r="D1456" s="7" t="s">
        <v>285</v>
      </c>
      <c r="E1456" s="9">
        <v>0.371</v>
      </c>
      <c r="F1456" s="9">
        <v>8</v>
      </c>
      <c r="G1456" s="8"/>
      <c r="H1456" s="9">
        <v>201</v>
      </c>
      <c r="I1456" s="9">
        <v>0.019</v>
      </c>
      <c r="J1456" s="9">
        <v>0.4</v>
      </c>
    </row>
    <row r="1457" customHeight="1" spans="1:10">
      <c r="A1457" s="5" t="str">
        <f t="shared" si="0"/>
        <v>Madagascar-Africa2012</v>
      </c>
      <c r="B1457" s="6" t="s">
        <v>181</v>
      </c>
      <c r="C1457" s="6" t="s">
        <v>69</v>
      </c>
      <c r="D1457" s="7" t="s">
        <v>286</v>
      </c>
      <c r="E1457" s="9">
        <v>0.364</v>
      </c>
      <c r="F1457" s="9">
        <v>8</v>
      </c>
      <c r="G1457" s="9">
        <v>144</v>
      </c>
      <c r="H1457" s="9">
        <v>201</v>
      </c>
      <c r="I1457" s="9">
        <v>0.021</v>
      </c>
      <c r="J1457" s="9">
        <v>0.394</v>
      </c>
    </row>
    <row r="1458" customHeight="1" spans="1:10">
      <c r="A1458" s="5" t="str">
        <f t="shared" si="0"/>
        <v>Malawi-Africa2000</v>
      </c>
      <c r="B1458" s="6" t="s">
        <v>182</v>
      </c>
      <c r="C1458" s="6" t="s">
        <v>69</v>
      </c>
      <c r="D1458" s="7" t="s">
        <v>277</v>
      </c>
      <c r="E1458" s="8"/>
      <c r="F1458" s="8"/>
      <c r="G1458" s="8"/>
      <c r="H1458" s="8"/>
      <c r="I1458" s="9">
        <v>0.001</v>
      </c>
      <c r="J1458" s="9">
        <v>0.004</v>
      </c>
    </row>
    <row r="1459" customHeight="1" spans="1:10">
      <c r="A1459" s="5" t="str">
        <f t="shared" si="0"/>
        <v>Malawi-Africa2001</v>
      </c>
      <c r="B1459" s="6" t="s">
        <v>182</v>
      </c>
      <c r="C1459" s="6" t="s">
        <v>69</v>
      </c>
      <c r="D1459" s="7" t="s">
        <v>278</v>
      </c>
      <c r="E1459" s="8"/>
      <c r="F1459" s="8"/>
      <c r="G1459" s="8"/>
      <c r="H1459" s="8"/>
      <c r="I1459" s="9">
        <v>0.002</v>
      </c>
      <c r="J1459" s="9">
        <v>0.005</v>
      </c>
    </row>
    <row r="1460" customHeight="1" spans="1:10">
      <c r="A1460" s="5" t="str">
        <f t="shared" si="0"/>
        <v>Malawi-Africa2002</v>
      </c>
      <c r="B1460" s="6" t="s">
        <v>182</v>
      </c>
      <c r="C1460" s="6" t="s">
        <v>69</v>
      </c>
      <c r="D1460" s="7" t="s">
        <v>279</v>
      </c>
      <c r="E1460" s="8"/>
      <c r="F1460" s="8"/>
      <c r="G1460" s="8"/>
      <c r="H1460" s="8"/>
      <c r="I1460" s="9">
        <v>0.002</v>
      </c>
      <c r="J1460" s="9">
        <v>0.007</v>
      </c>
    </row>
    <row r="1461" customHeight="1" spans="1:10">
      <c r="A1461" s="5" t="str">
        <f t="shared" si="0"/>
        <v>Malawi-Africa2003</v>
      </c>
      <c r="B1461" s="6" t="s">
        <v>182</v>
      </c>
      <c r="C1461" s="6" t="s">
        <v>69</v>
      </c>
      <c r="D1461" s="7" t="s">
        <v>280</v>
      </c>
      <c r="E1461" s="8"/>
      <c r="F1461" s="9">
        <v>45</v>
      </c>
      <c r="G1461" s="8"/>
      <c r="H1461" s="8"/>
      <c r="I1461" s="9">
        <v>0.003</v>
      </c>
      <c r="J1461" s="9">
        <v>0.011</v>
      </c>
    </row>
    <row r="1462" customHeight="1" spans="1:10">
      <c r="A1462" s="5" t="str">
        <f t="shared" si="0"/>
        <v>Malawi-Africa2004</v>
      </c>
      <c r="B1462" s="6" t="s">
        <v>182</v>
      </c>
      <c r="C1462" s="6" t="s">
        <v>69</v>
      </c>
      <c r="D1462" s="7" t="s">
        <v>281</v>
      </c>
      <c r="E1462" s="8"/>
      <c r="F1462" s="9">
        <v>39</v>
      </c>
      <c r="G1462" s="8"/>
      <c r="H1462" s="8"/>
      <c r="I1462" s="9">
        <v>0.003</v>
      </c>
      <c r="J1462" s="9">
        <v>0.018</v>
      </c>
    </row>
    <row r="1463" customHeight="1" spans="1:10">
      <c r="A1463" s="5" t="str">
        <f t="shared" si="0"/>
        <v>Malawi-Africa2005</v>
      </c>
      <c r="B1463" s="6" t="s">
        <v>182</v>
      </c>
      <c r="C1463" s="6" t="s">
        <v>69</v>
      </c>
      <c r="D1463" s="7" t="s">
        <v>282</v>
      </c>
      <c r="E1463" s="9">
        <v>0.334</v>
      </c>
      <c r="F1463" s="9">
        <v>39</v>
      </c>
      <c r="G1463" s="8"/>
      <c r="H1463" s="9">
        <v>370</v>
      </c>
      <c r="I1463" s="9">
        <v>0.004</v>
      </c>
      <c r="J1463" s="9">
        <v>0.033</v>
      </c>
    </row>
    <row r="1464" customHeight="1" spans="1:10">
      <c r="A1464" s="5" t="str">
        <f t="shared" si="0"/>
        <v>Malawi-Africa2006</v>
      </c>
      <c r="B1464" s="6" t="s">
        <v>182</v>
      </c>
      <c r="C1464" s="6" t="s">
        <v>69</v>
      </c>
      <c r="D1464" s="7" t="s">
        <v>287</v>
      </c>
      <c r="E1464" s="9">
        <v>0.334</v>
      </c>
      <c r="F1464" s="9">
        <v>39</v>
      </c>
      <c r="G1464" s="8"/>
      <c r="H1464" s="9">
        <v>370</v>
      </c>
      <c r="I1464" s="9">
        <v>0.004</v>
      </c>
      <c r="J1464" s="9">
        <v>0.047</v>
      </c>
    </row>
    <row r="1465" customHeight="1" spans="1:10">
      <c r="A1465" s="5" t="str">
        <f t="shared" si="0"/>
        <v>Malawi-Africa2007</v>
      </c>
      <c r="B1465" s="6" t="s">
        <v>182</v>
      </c>
      <c r="C1465" s="6" t="s">
        <v>69</v>
      </c>
      <c r="D1465" s="7" t="s">
        <v>289</v>
      </c>
      <c r="E1465" s="9">
        <v>0.33</v>
      </c>
      <c r="F1465" s="9">
        <v>39</v>
      </c>
      <c r="G1465" s="8"/>
      <c r="H1465" s="9">
        <v>370</v>
      </c>
      <c r="I1465" s="9">
        <v>0.01</v>
      </c>
      <c r="J1465" s="9">
        <v>0.077</v>
      </c>
    </row>
    <row r="1466" customHeight="1" spans="1:10">
      <c r="A1466" s="5" t="str">
        <f t="shared" si="0"/>
        <v>Malawi-Africa2008</v>
      </c>
      <c r="B1466" s="6" t="s">
        <v>182</v>
      </c>
      <c r="C1466" s="6" t="s">
        <v>69</v>
      </c>
      <c r="D1466" s="7" t="s">
        <v>283</v>
      </c>
      <c r="E1466" s="9">
        <v>0.322</v>
      </c>
      <c r="F1466" s="9">
        <v>39</v>
      </c>
      <c r="G1466" s="8"/>
      <c r="H1466" s="9">
        <v>292</v>
      </c>
      <c r="I1466" s="9">
        <v>0.007</v>
      </c>
      <c r="J1466" s="9">
        <v>0.107</v>
      </c>
    </row>
    <row r="1467" customHeight="1" spans="1:10">
      <c r="A1467" s="5" t="str">
        <f t="shared" si="0"/>
        <v>Malawi-Africa2009</v>
      </c>
      <c r="B1467" s="6" t="s">
        <v>182</v>
      </c>
      <c r="C1467" s="6" t="s">
        <v>69</v>
      </c>
      <c r="D1467" s="7" t="s">
        <v>284</v>
      </c>
      <c r="E1467" s="9">
        <v>0.263</v>
      </c>
      <c r="F1467" s="9">
        <v>39</v>
      </c>
      <c r="G1467" s="8"/>
      <c r="H1467" s="9">
        <v>157</v>
      </c>
      <c r="I1467" s="9">
        <v>0.011</v>
      </c>
      <c r="J1467" s="9">
        <v>0.171</v>
      </c>
    </row>
    <row r="1468" customHeight="1" spans="1:10">
      <c r="A1468" s="5" t="str">
        <f t="shared" si="0"/>
        <v>Malawi-Africa2010</v>
      </c>
      <c r="B1468" s="6" t="s">
        <v>182</v>
      </c>
      <c r="C1468" s="6" t="s">
        <v>69</v>
      </c>
      <c r="D1468" s="7" t="s">
        <v>288</v>
      </c>
      <c r="E1468" s="9">
        <v>0.259</v>
      </c>
      <c r="F1468" s="9">
        <v>39</v>
      </c>
      <c r="G1468" s="8"/>
      <c r="H1468" s="9">
        <v>157</v>
      </c>
      <c r="I1468" s="9">
        <v>0.023</v>
      </c>
      <c r="J1468" s="9">
        <v>0.208</v>
      </c>
    </row>
    <row r="1469" customHeight="1" spans="1:10">
      <c r="A1469" s="5" t="str">
        <f t="shared" si="0"/>
        <v>Malawi-Africa2011</v>
      </c>
      <c r="B1469" s="6" t="s">
        <v>182</v>
      </c>
      <c r="C1469" s="6" t="s">
        <v>69</v>
      </c>
      <c r="D1469" s="7" t="s">
        <v>285</v>
      </c>
      <c r="E1469" s="9">
        <v>0.29</v>
      </c>
      <c r="F1469" s="9">
        <v>39</v>
      </c>
      <c r="G1469" s="8"/>
      <c r="H1469" s="9">
        <v>157</v>
      </c>
      <c r="I1469" s="9">
        <v>0.033</v>
      </c>
      <c r="J1469" s="9">
        <v>0.256</v>
      </c>
    </row>
    <row r="1470" customHeight="1" spans="1:10">
      <c r="A1470" s="5" t="str">
        <f t="shared" si="0"/>
        <v>Malawi-Africa2012</v>
      </c>
      <c r="B1470" s="6" t="s">
        <v>182</v>
      </c>
      <c r="C1470" s="6" t="s">
        <v>69</v>
      </c>
      <c r="D1470" s="7" t="s">
        <v>286</v>
      </c>
      <c r="E1470" s="9">
        <v>0.324</v>
      </c>
      <c r="F1470" s="9">
        <v>40</v>
      </c>
      <c r="G1470" s="9">
        <v>161</v>
      </c>
      <c r="H1470" s="9">
        <v>175</v>
      </c>
      <c r="I1470" s="9">
        <v>0.044</v>
      </c>
      <c r="J1470" s="9">
        <v>0.292</v>
      </c>
    </row>
    <row r="1471" customHeight="1" spans="1:10">
      <c r="A1471" s="5" t="str">
        <f t="shared" si="0"/>
        <v>Malaysia-Asia2000</v>
      </c>
      <c r="B1471" s="6" t="s">
        <v>183</v>
      </c>
      <c r="C1471" s="6" t="s">
        <v>65</v>
      </c>
      <c r="D1471" s="7" t="s">
        <v>277</v>
      </c>
      <c r="E1471" s="8"/>
      <c r="F1471" s="8"/>
      <c r="G1471" s="8"/>
      <c r="H1471" s="8"/>
      <c r="I1471" s="9">
        <v>0.214</v>
      </c>
      <c r="J1471" s="9">
        <v>0.219</v>
      </c>
    </row>
    <row r="1472" customHeight="1" spans="1:10">
      <c r="A1472" s="5" t="str">
        <f t="shared" si="0"/>
        <v>Malaysia-Asia2001</v>
      </c>
      <c r="B1472" s="6" t="s">
        <v>183</v>
      </c>
      <c r="C1472" s="6" t="s">
        <v>65</v>
      </c>
      <c r="D1472" s="7" t="s">
        <v>278</v>
      </c>
      <c r="E1472" s="8"/>
      <c r="F1472" s="8"/>
      <c r="G1472" s="8"/>
      <c r="H1472" s="8"/>
      <c r="I1472" s="9">
        <v>0.267</v>
      </c>
      <c r="J1472" s="9">
        <v>0.309</v>
      </c>
    </row>
    <row r="1473" customHeight="1" spans="1:10">
      <c r="A1473" s="5" t="str">
        <f t="shared" si="0"/>
        <v>Malaysia-Asia2002</v>
      </c>
      <c r="B1473" s="6" t="s">
        <v>183</v>
      </c>
      <c r="C1473" s="6" t="s">
        <v>65</v>
      </c>
      <c r="D1473" s="7" t="s">
        <v>279</v>
      </c>
      <c r="E1473" s="8"/>
      <c r="F1473" s="8"/>
      <c r="G1473" s="8"/>
      <c r="H1473" s="8"/>
      <c r="I1473" s="9">
        <v>0.323</v>
      </c>
      <c r="J1473" s="9">
        <v>0.371</v>
      </c>
    </row>
    <row r="1474" customHeight="1" spans="1:10">
      <c r="A1474" s="5" t="str">
        <f t="shared" si="0"/>
        <v>Malaysia-Asia2003</v>
      </c>
      <c r="B1474" s="6" t="s">
        <v>183</v>
      </c>
      <c r="C1474" s="6" t="s">
        <v>65</v>
      </c>
      <c r="D1474" s="7" t="s">
        <v>280</v>
      </c>
      <c r="E1474" s="8"/>
      <c r="F1474" s="9">
        <v>37</v>
      </c>
      <c r="G1474" s="8"/>
      <c r="H1474" s="8"/>
      <c r="I1474" s="9">
        <v>0.35</v>
      </c>
      <c r="J1474" s="9">
        <v>0.447</v>
      </c>
    </row>
    <row r="1475" customHeight="1" spans="1:10">
      <c r="A1475" s="5" t="str">
        <f t="shared" si="0"/>
        <v>Malaysia-Asia2004</v>
      </c>
      <c r="B1475" s="6" t="s">
        <v>183</v>
      </c>
      <c r="C1475" s="6" t="s">
        <v>65</v>
      </c>
      <c r="D1475" s="7" t="s">
        <v>281</v>
      </c>
      <c r="E1475" s="8"/>
      <c r="F1475" s="9">
        <v>37</v>
      </c>
      <c r="G1475" s="8"/>
      <c r="H1475" s="8"/>
      <c r="I1475" s="9">
        <v>0.423</v>
      </c>
      <c r="J1475" s="9">
        <v>0.576</v>
      </c>
    </row>
    <row r="1476" customHeight="1" spans="1:10">
      <c r="A1476" s="5" t="str">
        <f t="shared" si="0"/>
        <v>Malaysia-Asia2005</v>
      </c>
      <c r="B1476" s="6" t="s">
        <v>183</v>
      </c>
      <c r="C1476" s="6" t="s">
        <v>65</v>
      </c>
      <c r="D1476" s="7" t="s">
        <v>282</v>
      </c>
      <c r="E1476" s="9">
        <v>0.36</v>
      </c>
      <c r="F1476" s="9">
        <v>37</v>
      </c>
      <c r="G1476" s="8"/>
      <c r="H1476" s="9">
        <v>190</v>
      </c>
      <c r="I1476" s="9">
        <v>0.486</v>
      </c>
      <c r="J1476" s="9">
        <v>0.756</v>
      </c>
    </row>
    <row r="1477" customHeight="1" spans="1:10">
      <c r="A1477" s="5" t="str">
        <f t="shared" si="0"/>
        <v>Malaysia-Asia2006</v>
      </c>
      <c r="B1477" s="6" t="s">
        <v>183</v>
      </c>
      <c r="C1477" s="6" t="s">
        <v>65</v>
      </c>
      <c r="D1477" s="7" t="s">
        <v>287</v>
      </c>
      <c r="E1477" s="9">
        <v>0.36</v>
      </c>
      <c r="F1477" s="9">
        <v>37</v>
      </c>
      <c r="G1477" s="8"/>
      <c r="H1477" s="9">
        <v>190</v>
      </c>
      <c r="I1477" s="9">
        <v>0.516</v>
      </c>
      <c r="J1477" s="9">
        <v>0.739</v>
      </c>
    </row>
    <row r="1478" customHeight="1" spans="1:10">
      <c r="A1478" s="5" t="str">
        <f t="shared" si="0"/>
        <v>Malaysia-Asia2007</v>
      </c>
      <c r="B1478" s="6" t="s">
        <v>183</v>
      </c>
      <c r="C1478" s="6" t="s">
        <v>65</v>
      </c>
      <c r="D1478" s="7" t="s">
        <v>289</v>
      </c>
      <c r="E1478" s="9">
        <v>0.36</v>
      </c>
      <c r="F1478" s="9">
        <v>31</v>
      </c>
      <c r="G1478" s="8"/>
      <c r="H1478" s="9">
        <v>166</v>
      </c>
      <c r="I1478" s="9">
        <v>0.557</v>
      </c>
      <c r="J1478" s="9">
        <v>0.871</v>
      </c>
    </row>
    <row r="1479" customHeight="1" spans="1:10">
      <c r="A1479" s="5" t="str">
        <f t="shared" si="0"/>
        <v>Malaysia-Asia2008</v>
      </c>
      <c r="B1479" s="6" t="s">
        <v>183</v>
      </c>
      <c r="C1479" s="6" t="s">
        <v>65</v>
      </c>
      <c r="D1479" s="7" t="s">
        <v>283</v>
      </c>
      <c r="E1479" s="9">
        <v>0.345</v>
      </c>
      <c r="F1479" s="9">
        <v>20</v>
      </c>
      <c r="G1479" s="8"/>
      <c r="H1479" s="9">
        <v>145</v>
      </c>
      <c r="I1479" s="9">
        <v>0.558</v>
      </c>
      <c r="J1479" s="9">
        <v>1.015</v>
      </c>
    </row>
    <row r="1480" customHeight="1" spans="1:10">
      <c r="A1480" s="5" t="str">
        <f t="shared" si="0"/>
        <v>Malaysia-Asia2009</v>
      </c>
      <c r="B1480" s="6" t="s">
        <v>183</v>
      </c>
      <c r="C1480" s="6" t="s">
        <v>65</v>
      </c>
      <c r="D1480" s="7" t="s">
        <v>284</v>
      </c>
      <c r="E1480" s="9">
        <v>0.342</v>
      </c>
      <c r="F1480" s="9">
        <v>18</v>
      </c>
      <c r="G1480" s="8"/>
      <c r="H1480" s="9">
        <v>145</v>
      </c>
      <c r="I1480" s="9">
        <v>0.559</v>
      </c>
      <c r="J1480" s="9">
        <v>1.085</v>
      </c>
    </row>
    <row r="1481" customHeight="1" spans="1:10">
      <c r="A1481" s="5" t="str">
        <f t="shared" si="0"/>
        <v>Malaysia-Asia2010</v>
      </c>
      <c r="B1481" s="6" t="s">
        <v>183</v>
      </c>
      <c r="C1481" s="6" t="s">
        <v>65</v>
      </c>
      <c r="D1481" s="7" t="s">
        <v>288</v>
      </c>
      <c r="E1481" s="9">
        <v>0.337</v>
      </c>
      <c r="F1481" s="9">
        <v>17</v>
      </c>
      <c r="G1481" s="8"/>
      <c r="H1481" s="9">
        <v>145</v>
      </c>
      <c r="I1481" s="9">
        <v>0.563</v>
      </c>
      <c r="J1481" s="9">
        <v>1.197</v>
      </c>
    </row>
    <row r="1482" customHeight="1" spans="1:10">
      <c r="A1482" s="5" t="str">
        <f t="shared" si="0"/>
        <v>Malaysia-Asia2011</v>
      </c>
      <c r="B1482" s="6" t="s">
        <v>183</v>
      </c>
      <c r="C1482" s="6" t="s">
        <v>65</v>
      </c>
      <c r="D1482" s="7" t="s">
        <v>285</v>
      </c>
      <c r="E1482" s="9">
        <v>0.34</v>
      </c>
      <c r="F1482" s="9">
        <v>6</v>
      </c>
      <c r="G1482" s="8"/>
      <c r="H1482" s="9">
        <v>133</v>
      </c>
      <c r="I1482" s="9">
        <v>0.61</v>
      </c>
      <c r="J1482" s="9">
        <v>1.275</v>
      </c>
    </row>
    <row r="1483" customHeight="1" spans="1:10">
      <c r="A1483" s="5" t="str">
        <f t="shared" si="0"/>
        <v>Malaysia-Asia2012</v>
      </c>
      <c r="B1483" s="6" t="s">
        <v>183</v>
      </c>
      <c r="C1483" s="6" t="s">
        <v>65</v>
      </c>
      <c r="D1483" s="7" t="s">
        <v>286</v>
      </c>
      <c r="E1483" s="9">
        <v>0.245</v>
      </c>
      <c r="F1483" s="9">
        <v>6</v>
      </c>
      <c r="G1483" s="9">
        <v>8</v>
      </c>
      <c r="H1483" s="9">
        <v>133</v>
      </c>
      <c r="I1483" s="9">
        <v>0.658</v>
      </c>
      <c r="J1483" s="9">
        <v>1.413</v>
      </c>
    </row>
    <row r="1484" customHeight="1" spans="1:10">
      <c r="A1484" s="5" t="str">
        <f t="shared" si="0"/>
        <v>Maldives-Asia2000</v>
      </c>
      <c r="B1484" s="6" t="s">
        <v>184</v>
      </c>
      <c r="C1484" s="6" t="s">
        <v>65</v>
      </c>
      <c r="D1484" s="7" t="s">
        <v>277</v>
      </c>
      <c r="E1484" s="8"/>
      <c r="F1484" s="8"/>
      <c r="G1484" s="8"/>
      <c r="H1484" s="8"/>
      <c r="I1484" s="9">
        <v>0.022</v>
      </c>
      <c r="J1484" s="9">
        <v>0.028</v>
      </c>
    </row>
    <row r="1485" customHeight="1" spans="1:10">
      <c r="A1485" s="5" t="str">
        <f t="shared" si="0"/>
        <v>Maldives-Asia2001</v>
      </c>
      <c r="B1485" s="6" t="s">
        <v>184</v>
      </c>
      <c r="C1485" s="6" t="s">
        <v>65</v>
      </c>
      <c r="D1485" s="7" t="s">
        <v>278</v>
      </c>
      <c r="E1485" s="8"/>
      <c r="F1485" s="8"/>
      <c r="G1485" s="8"/>
      <c r="H1485" s="8"/>
      <c r="I1485" s="9">
        <v>0.036</v>
      </c>
      <c r="J1485" s="9">
        <v>0.068</v>
      </c>
    </row>
    <row r="1486" customHeight="1" spans="1:10">
      <c r="A1486" s="5" t="str">
        <f t="shared" si="0"/>
        <v>Maldives-Asia2002</v>
      </c>
      <c r="B1486" s="6" t="s">
        <v>184</v>
      </c>
      <c r="C1486" s="6" t="s">
        <v>65</v>
      </c>
      <c r="D1486" s="7" t="s">
        <v>279</v>
      </c>
      <c r="E1486" s="8"/>
      <c r="F1486" s="8"/>
      <c r="G1486" s="8"/>
      <c r="H1486" s="8"/>
      <c r="I1486" s="9">
        <v>0.053</v>
      </c>
      <c r="J1486" s="9">
        <v>0.148</v>
      </c>
    </row>
    <row r="1487" customHeight="1" spans="1:10">
      <c r="A1487" s="5" t="str">
        <f t="shared" si="0"/>
        <v>Maldives-Asia2003</v>
      </c>
      <c r="B1487" s="6" t="s">
        <v>184</v>
      </c>
      <c r="C1487" s="6" t="s">
        <v>65</v>
      </c>
      <c r="D1487" s="7" t="s">
        <v>280</v>
      </c>
      <c r="E1487" s="8"/>
      <c r="F1487" s="9">
        <v>13</v>
      </c>
      <c r="G1487" s="8"/>
      <c r="H1487" s="8"/>
      <c r="I1487" s="9">
        <v>0.06</v>
      </c>
      <c r="J1487" s="9">
        <v>0.231</v>
      </c>
    </row>
    <row r="1488" customHeight="1" spans="1:10">
      <c r="A1488" s="5" t="str">
        <f t="shared" si="0"/>
        <v>Maldives-Asia2004</v>
      </c>
      <c r="B1488" s="6" t="s">
        <v>184</v>
      </c>
      <c r="C1488" s="6" t="s">
        <v>65</v>
      </c>
      <c r="D1488" s="7" t="s">
        <v>281</v>
      </c>
      <c r="E1488" s="8"/>
      <c r="F1488" s="9">
        <v>9</v>
      </c>
      <c r="G1488" s="8"/>
      <c r="H1488" s="8"/>
      <c r="I1488" s="9">
        <v>0.066</v>
      </c>
      <c r="J1488" s="9">
        <v>0.387</v>
      </c>
    </row>
    <row r="1489" customHeight="1" spans="1:10">
      <c r="A1489" s="5" t="str">
        <f t="shared" si="0"/>
        <v>Maldives-Asia2005</v>
      </c>
      <c r="B1489" s="6" t="s">
        <v>184</v>
      </c>
      <c r="C1489" s="6" t="s">
        <v>65</v>
      </c>
      <c r="D1489" s="7" t="s">
        <v>282</v>
      </c>
      <c r="E1489" s="9">
        <v>0.093</v>
      </c>
      <c r="F1489" s="9">
        <v>9</v>
      </c>
      <c r="G1489" s="8"/>
      <c r="H1489" s="8"/>
      <c r="I1489" s="9">
        <v>0.069</v>
      </c>
      <c r="J1489" s="9">
        <v>0.684</v>
      </c>
    </row>
    <row r="1490" customHeight="1" spans="1:10">
      <c r="A1490" s="5" t="str">
        <f t="shared" si="0"/>
        <v>Maldives-Asia2006</v>
      </c>
      <c r="B1490" s="6" t="s">
        <v>184</v>
      </c>
      <c r="C1490" s="6" t="s">
        <v>65</v>
      </c>
      <c r="D1490" s="7" t="s">
        <v>287</v>
      </c>
      <c r="E1490" s="9">
        <v>0.093</v>
      </c>
      <c r="F1490" s="9">
        <v>9</v>
      </c>
      <c r="G1490" s="8"/>
      <c r="H1490" s="8"/>
      <c r="I1490" s="9">
        <v>0.11</v>
      </c>
      <c r="J1490" s="9">
        <v>0.895</v>
      </c>
    </row>
    <row r="1491" customHeight="1" spans="1:10">
      <c r="A1491" s="5" t="str">
        <f t="shared" si="0"/>
        <v>Maldives-Asia2007</v>
      </c>
      <c r="B1491" s="6" t="s">
        <v>184</v>
      </c>
      <c r="C1491" s="6" t="s">
        <v>65</v>
      </c>
      <c r="D1491" s="7" t="s">
        <v>289</v>
      </c>
      <c r="E1491" s="9">
        <v>0.093</v>
      </c>
      <c r="F1491" s="9">
        <v>9</v>
      </c>
      <c r="G1491" s="8"/>
      <c r="H1491" s="8"/>
      <c r="I1491" s="9">
        <v>0.163</v>
      </c>
      <c r="J1491" s="9">
        <v>1.017</v>
      </c>
    </row>
    <row r="1492" customHeight="1" spans="1:10">
      <c r="A1492" s="5" t="str">
        <f t="shared" si="0"/>
        <v>Maldives-Asia2008</v>
      </c>
      <c r="B1492" s="6" t="s">
        <v>184</v>
      </c>
      <c r="C1492" s="6" t="s">
        <v>65</v>
      </c>
      <c r="D1492" s="7" t="s">
        <v>283</v>
      </c>
      <c r="E1492" s="9">
        <v>0.093</v>
      </c>
      <c r="F1492" s="9">
        <v>9</v>
      </c>
      <c r="G1492" s="8"/>
      <c r="H1492" s="8"/>
      <c r="I1492" s="9">
        <v>0.232</v>
      </c>
      <c r="J1492" s="9">
        <v>1.388</v>
      </c>
    </row>
    <row r="1493" customHeight="1" spans="1:10">
      <c r="A1493" s="5" t="str">
        <f t="shared" si="0"/>
        <v>Maldives-Asia2009</v>
      </c>
      <c r="B1493" s="6" t="s">
        <v>184</v>
      </c>
      <c r="C1493" s="6" t="s">
        <v>65</v>
      </c>
      <c r="D1493" s="7" t="s">
        <v>284</v>
      </c>
      <c r="E1493" s="9">
        <v>0.093</v>
      </c>
      <c r="F1493" s="9">
        <v>9</v>
      </c>
      <c r="G1493" s="8"/>
      <c r="H1493" s="8"/>
      <c r="I1493" s="9">
        <v>0.248</v>
      </c>
      <c r="J1493" s="9">
        <v>1.432</v>
      </c>
    </row>
    <row r="1494" customHeight="1" spans="1:10">
      <c r="A1494" s="5" t="str">
        <f t="shared" si="0"/>
        <v>Maldives-Asia2010</v>
      </c>
      <c r="B1494" s="6" t="s">
        <v>184</v>
      </c>
      <c r="C1494" s="6" t="s">
        <v>65</v>
      </c>
      <c r="D1494" s="7" t="s">
        <v>288</v>
      </c>
      <c r="E1494" s="9">
        <v>0.093</v>
      </c>
      <c r="F1494" s="9">
        <v>9</v>
      </c>
      <c r="G1494" s="8"/>
      <c r="H1494" s="8"/>
      <c r="I1494" s="9">
        <v>0.265</v>
      </c>
      <c r="J1494" s="9">
        <v>1.518</v>
      </c>
    </row>
    <row r="1495" customHeight="1" spans="1:10">
      <c r="A1495" s="5" t="str">
        <f t="shared" si="0"/>
        <v>Maldives-Asia2011</v>
      </c>
      <c r="B1495" s="6" t="s">
        <v>184</v>
      </c>
      <c r="C1495" s="6" t="s">
        <v>65</v>
      </c>
      <c r="D1495" s="7" t="s">
        <v>285</v>
      </c>
      <c r="E1495" s="9">
        <v>0.093</v>
      </c>
      <c r="F1495" s="9">
        <v>9</v>
      </c>
      <c r="G1495" s="8"/>
      <c r="H1495" s="8"/>
      <c r="I1495" s="9">
        <v>0.34</v>
      </c>
      <c r="J1495" s="9">
        <v>1.598</v>
      </c>
    </row>
    <row r="1496" customHeight="1" spans="1:10">
      <c r="A1496" s="5" t="str">
        <f t="shared" si="0"/>
        <v>Maldives-Asia2012</v>
      </c>
      <c r="B1496" s="6" t="s">
        <v>184</v>
      </c>
      <c r="C1496" s="6" t="s">
        <v>65</v>
      </c>
      <c r="D1496" s="7" t="s">
        <v>286</v>
      </c>
      <c r="E1496" s="9">
        <v>0.268</v>
      </c>
      <c r="F1496" s="9">
        <v>9</v>
      </c>
      <c r="G1496" s="9">
        <v>81</v>
      </c>
      <c r="H1496" s="9">
        <v>252</v>
      </c>
      <c r="I1496" s="9">
        <v>0.389</v>
      </c>
      <c r="J1496" s="9">
        <v>1.656</v>
      </c>
    </row>
    <row r="1497" customHeight="1" spans="1:10">
      <c r="A1497" s="5" t="str">
        <f t="shared" si="0"/>
        <v>Mali-Africa2000</v>
      </c>
      <c r="B1497" s="6" t="s">
        <v>185</v>
      </c>
      <c r="C1497" s="6" t="s">
        <v>69</v>
      </c>
      <c r="D1497" s="7" t="s">
        <v>277</v>
      </c>
      <c r="E1497" s="8"/>
      <c r="F1497" s="8"/>
      <c r="G1497" s="8"/>
      <c r="H1497" s="8"/>
      <c r="I1497" s="9">
        <v>0.001</v>
      </c>
      <c r="J1497" s="9">
        <v>0.001</v>
      </c>
    </row>
    <row r="1498" customHeight="1" spans="1:10">
      <c r="A1498" s="5" t="str">
        <f t="shared" si="0"/>
        <v>Mali-Africa2001</v>
      </c>
      <c r="B1498" s="6" t="s">
        <v>185</v>
      </c>
      <c r="C1498" s="6" t="s">
        <v>69</v>
      </c>
      <c r="D1498" s="7" t="s">
        <v>278</v>
      </c>
      <c r="E1498" s="8"/>
      <c r="F1498" s="8"/>
      <c r="G1498" s="8"/>
      <c r="H1498" s="8"/>
      <c r="I1498" s="9">
        <v>0.002</v>
      </c>
      <c r="J1498" s="9">
        <v>0.002</v>
      </c>
    </row>
    <row r="1499" customHeight="1" spans="1:10">
      <c r="A1499" s="5" t="str">
        <f t="shared" si="0"/>
        <v>Mali-Africa2002</v>
      </c>
      <c r="B1499" s="6" t="s">
        <v>185</v>
      </c>
      <c r="C1499" s="6" t="s">
        <v>69</v>
      </c>
      <c r="D1499" s="7" t="s">
        <v>279</v>
      </c>
      <c r="E1499" s="8"/>
      <c r="F1499" s="8"/>
      <c r="G1499" s="8"/>
      <c r="H1499" s="8"/>
      <c r="I1499" s="9">
        <v>0.002</v>
      </c>
      <c r="J1499" s="9">
        <v>0.004</v>
      </c>
    </row>
    <row r="1500" customHeight="1" spans="1:10">
      <c r="A1500" s="5" t="str">
        <f t="shared" si="0"/>
        <v>Mali-Africa2003</v>
      </c>
      <c r="B1500" s="6" t="s">
        <v>185</v>
      </c>
      <c r="C1500" s="6" t="s">
        <v>69</v>
      </c>
      <c r="D1500" s="7" t="s">
        <v>280</v>
      </c>
      <c r="E1500" s="8"/>
      <c r="F1500" s="9">
        <v>41</v>
      </c>
      <c r="G1500" s="8"/>
      <c r="H1500" s="8"/>
      <c r="I1500" s="9">
        <v>0.003</v>
      </c>
      <c r="J1500" s="9">
        <v>0.022</v>
      </c>
    </row>
    <row r="1501" customHeight="1" spans="1:10">
      <c r="A1501" s="5" t="str">
        <f t="shared" si="0"/>
        <v>Mali-Africa2004</v>
      </c>
      <c r="B1501" s="6" t="s">
        <v>185</v>
      </c>
      <c r="C1501" s="6" t="s">
        <v>69</v>
      </c>
      <c r="D1501" s="7" t="s">
        <v>281</v>
      </c>
      <c r="E1501" s="8"/>
      <c r="F1501" s="9">
        <v>41</v>
      </c>
      <c r="G1501" s="8"/>
      <c r="H1501" s="8"/>
      <c r="I1501" s="9">
        <v>0.004</v>
      </c>
      <c r="J1501" s="9">
        <v>0.035</v>
      </c>
    </row>
    <row r="1502" customHeight="1" spans="1:10">
      <c r="A1502" s="5" t="str">
        <f t="shared" si="0"/>
        <v>Mali-Africa2005</v>
      </c>
      <c r="B1502" s="6" t="s">
        <v>185</v>
      </c>
      <c r="C1502" s="6" t="s">
        <v>69</v>
      </c>
      <c r="D1502" s="7" t="s">
        <v>282</v>
      </c>
      <c r="E1502" s="9">
        <v>0.514</v>
      </c>
      <c r="F1502" s="9">
        <v>41</v>
      </c>
      <c r="G1502" s="8"/>
      <c r="H1502" s="9">
        <v>270</v>
      </c>
      <c r="I1502" s="9">
        <v>0.005</v>
      </c>
      <c r="J1502" s="9">
        <v>0.064</v>
      </c>
    </row>
    <row r="1503" customHeight="1" spans="1:10">
      <c r="A1503" s="5" t="str">
        <f t="shared" si="0"/>
        <v>Mali-Africa2006</v>
      </c>
      <c r="B1503" s="6" t="s">
        <v>185</v>
      </c>
      <c r="C1503" s="6" t="s">
        <v>69</v>
      </c>
      <c r="D1503" s="7" t="s">
        <v>287</v>
      </c>
      <c r="E1503" s="9">
        <v>0.514</v>
      </c>
      <c r="F1503" s="9">
        <v>41</v>
      </c>
      <c r="G1503" s="8"/>
      <c r="H1503" s="9">
        <v>270</v>
      </c>
      <c r="I1503" s="9">
        <v>0.007</v>
      </c>
      <c r="J1503" s="9">
        <v>0.123</v>
      </c>
    </row>
    <row r="1504" customHeight="1" spans="1:10">
      <c r="A1504" s="5" t="str">
        <f t="shared" si="0"/>
        <v>Mali-Africa2007</v>
      </c>
      <c r="B1504" s="6" t="s">
        <v>185</v>
      </c>
      <c r="C1504" s="6" t="s">
        <v>69</v>
      </c>
      <c r="D1504" s="7" t="s">
        <v>289</v>
      </c>
      <c r="E1504" s="9">
        <v>0.514</v>
      </c>
      <c r="F1504" s="9">
        <v>25</v>
      </c>
      <c r="G1504" s="8"/>
      <c r="H1504" s="9">
        <v>270</v>
      </c>
      <c r="I1504" s="9">
        <v>0.008</v>
      </c>
      <c r="J1504" s="9">
        <v>0.199</v>
      </c>
    </row>
    <row r="1505" customHeight="1" spans="1:10">
      <c r="A1505" s="5" t="str">
        <f t="shared" si="0"/>
        <v>Mali-Africa2008</v>
      </c>
      <c r="B1505" s="6" t="s">
        <v>185</v>
      </c>
      <c r="C1505" s="6" t="s">
        <v>69</v>
      </c>
      <c r="D1505" s="7" t="s">
        <v>283</v>
      </c>
      <c r="E1505" s="9">
        <v>0.514</v>
      </c>
      <c r="F1505" s="9">
        <v>25</v>
      </c>
      <c r="G1505" s="8"/>
      <c r="H1505" s="9">
        <v>270</v>
      </c>
      <c r="I1505" s="9">
        <v>0.016</v>
      </c>
      <c r="J1505" s="9">
        <v>0.262</v>
      </c>
    </row>
    <row r="1506" customHeight="1" spans="1:10">
      <c r="A1506" s="5" t="str">
        <f t="shared" si="0"/>
        <v>Mali-Africa2009</v>
      </c>
      <c r="B1506" s="6" t="s">
        <v>185</v>
      </c>
      <c r="C1506" s="6" t="s">
        <v>69</v>
      </c>
      <c r="D1506" s="7" t="s">
        <v>284</v>
      </c>
      <c r="E1506" s="9">
        <v>0.514</v>
      </c>
      <c r="F1506" s="9">
        <v>8</v>
      </c>
      <c r="G1506" s="8"/>
      <c r="H1506" s="9">
        <v>270</v>
      </c>
      <c r="I1506" s="9">
        <v>0.018</v>
      </c>
      <c r="J1506" s="9">
        <v>0.329</v>
      </c>
    </row>
    <row r="1507" customHeight="1" spans="1:10">
      <c r="A1507" s="5" t="str">
        <f t="shared" si="0"/>
        <v>Mali-Africa2010</v>
      </c>
      <c r="B1507" s="6" t="s">
        <v>185</v>
      </c>
      <c r="C1507" s="6" t="s">
        <v>69</v>
      </c>
      <c r="D1507" s="7" t="s">
        <v>288</v>
      </c>
      <c r="E1507" s="9">
        <v>0.514</v>
      </c>
      <c r="F1507" s="9">
        <v>8</v>
      </c>
      <c r="G1507" s="8"/>
      <c r="H1507" s="9">
        <v>270</v>
      </c>
      <c r="I1507" s="9">
        <v>0.019</v>
      </c>
      <c r="J1507" s="9">
        <v>0.532</v>
      </c>
    </row>
    <row r="1508" customHeight="1" spans="1:10">
      <c r="A1508" s="5" t="str">
        <f t="shared" si="0"/>
        <v>Mali-Africa2011</v>
      </c>
      <c r="B1508" s="6" t="s">
        <v>185</v>
      </c>
      <c r="C1508" s="6" t="s">
        <v>69</v>
      </c>
      <c r="D1508" s="7" t="s">
        <v>285</v>
      </c>
      <c r="E1508" s="9">
        <v>0.511</v>
      </c>
      <c r="F1508" s="9">
        <v>8</v>
      </c>
      <c r="G1508" s="8"/>
      <c r="H1508" s="9">
        <v>270</v>
      </c>
      <c r="I1508" s="9">
        <v>0.02</v>
      </c>
      <c r="J1508" s="9">
        <v>0.751</v>
      </c>
    </row>
    <row r="1509" customHeight="1" spans="1:10">
      <c r="A1509" s="5" t="str">
        <f t="shared" si="0"/>
        <v>Mali-Africa2012</v>
      </c>
      <c r="B1509" s="6" t="s">
        <v>185</v>
      </c>
      <c r="C1509" s="6" t="s">
        <v>69</v>
      </c>
      <c r="D1509" s="7" t="s">
        <v>286</v>
      </c>
      <c r="E1509" s="9">
        <v>0.511</v>
      </c>
      <c r="F1509" s="9">
        <v>8</v>
      </c>
      <c r="G1509" s="9">
        <v>153</v>
      </c>
      <c r="H1509" s="9">
        <v>270</v>
      </c>
      <c r="I1509" s="9">
        <v>0.022</v>
      </c>
      <c r="J1509" s="9">
        <v>0.984</v>
      </c>
    </row>
    <row r="1510" customHeight="1" spans="1:10">
      <c r="A1510" s="5" t="str">
        <f t="shared" si="0"/>
        <v>Malta-Europe2000</v>
      </c>
      <c r="B1510" s="6" t="s">
        <v>186</v>
      </c>
      <c r="C1510" s="6" t="s">
        <v>67</v>
      </c>
      <c r="D1510" s="7" t="s">
        <v>277</v>
      </c>
      <c r="E1510" s="8"/>
      <c r="F1510" s="8"/>
      <c r="G1510" s="8"/>
      <c r="H1510" s="8"/>
      <c r="I1510" s="9">
        <v>0.131</v>
      </c>
      <c r="J1510" s="9">
        <v>0.281</v>
      </c>
    </row>
    <row r="1511" customHeight="1" spans="1:10">
      <c r="A1511" s="5" t="str">
        <f t="shared" si="0"/>
        <v>Malta-Europe2001</v>
      </c>
      <c r="B1511" s="6" t="s">
        <v>186</v>
      </c>
      <c r="C1511" s="6" t="s">
        <v>67</v>
      </c>
      <c r="D1511" s="7" t="s">
        <v>278</v>
      </c>
      <c r="E1511" s="8"/>
      <c r="F1511" s="8"/>
      <c r="G1511" s="8"/>
      <c r="H1511" s="8"/>
      <c r="I1511" s="9">
        <v>0.179</v>
      </c>
      <c r="J1511" s="9">
        <v>0.585</v>
      </c>
    </row>
    <row r="1512" customHeight="1" spans="1:10">
      <c r="A1512" s="5" t="str">
        <f t="shared" si="0"/>
        <v>Malta-Europe2002</v>
      </c>
      <c r="B1512" s="6" t="s">
        <v>186</v>
      </c>
      <c r="C1512" s="6" t="s">
        <v>67</v>
      </c>
      <c r="D1512" s="7" t="s">
        <v>279</v>
      </c>
      <c r="E1512" s="8"/>
      <c r="F1512" s="8"/>
      <c r="G1512" s="8"/>
      <c r="H1512" s="8"/>
      <c r="I1512" s="9">
        <v>0.289</v>
      </c>
      <c r="J1512" s="9">
        <v>0.674</v>
      </c>
    </row>
    <row r="1513" customHeight="1" spans="1:10">
      <c r="A1513" s="5" t="str">
        <f t="shared" si="0"/>
        <v>Malta-Europe2003</v>
      </c>
      <c r="B1513" s="6" t="s">
        <v>186</v>
      </c>
      <c r="C1513" s="6" t="s">
        <v>67</v>
      </c>
      <c r="D1513" s="7" t="s">
        <v>280</v>
      </c>
      <c r="E1513" s="8"/>
      <c r="F1513" s="8"/>
      <c r="G1513" s="8"/>
      <c r="H1513" s="8"/>
      <c r="I1513" s="9">
        <v>0.316</v>
      </c>
      <c r="J1513" s="9">
        <v>0.704</v>
      </c>
    </row>
    <row r="1514" customHeight="1" spans="1:10">
      <c r="A1514" s="5" t="str">
        <f t="shared" si="0"/>
        <v>Malta-Europe2004</v>
      </c>
      <c r="B1514" s="6" t="s">
        <v>186</v>
      </c>
      <c r="C1514" s="6" t="s">
        <v>67</v>
      </c>
      <c r="D1514" s="7" t="s">
        <v>281</v>
      </c>
      <c r="E1514" s="8"/>
      <c r="F1514" s="8"/>
      <c r="G1514" s="8"/>
      <c r="H1514" s="8"/>
      <c r="I1514" s="9">
        <v>0.346</v>
      </c>
      <c r="J1514" s="9">
        <v>0.741</v>
      </c>
    </row>
    <row r="1515" customHeight="1" spans="1:10">
      <c r="A1515" s="5" t="str">
        <f t="shared" si="0"/>
        <v>Malta-Europe2005</v>
      </c>
      <c r="B1515" s="6" t="s">
        <v>186</v>
      </c>
      <c r="C1515" s="6" t="s">
        <v>67</v>
      </c>
      <c r="D1515" s="7" t="s">
        <v>282</v>
      </c>
      <c r="E1515" s="8"/>
      <c r="F1515" s="8"/>
      <c r="G1515" s="8"/>
      <c r="H1515" s="8"/>
      <c r="I1515" s="9">
        <v>0.412</v>
      </c>
      <c r="J1515" s="9">
        <v>0.781</v>
      </c>
    </row>
    <row r="1516" customHeight="1" spans="1:10">
      <c r="A1516" s="5" t="str">
        <f t="shared" si="0"/>
        <v>Malta-Europe2006</v>
      </c>
      <c r="B1516" s="6" t="s">
        <v>186</v>
      </c>
      <c r="C1516" s="6" t="s">
        <v>67</v>
      </c>
      <c r="D1516" s="7" t="s">
        <v>287</v>
      </c>
      <c r="E1516" s="8"/>
      <c r="F1516" s="8"/>
      <c r="G1516" s="8"/>
      <c r="H1516" s="8"/>
      <c r="I1516" s="9">
        <v>0.404</v>
      </c>
      <c r="J1516" s="9">
        <v>0.832</v>
      </c>
    </row>
    <row r="1517" customHeight="1" spans="1:10">
      <c r="A1517" s="5" t="str">
        <f t="shared" si="0"/>
        <v>Malta-Europe2007</v>
      </c>
      <c r="B1517" s="6" t="s">
        <v>186</v>
      </c>
      <c r="C1517" s="6" t="s">
        <v>67</v>
      </c>
      <c r="D1517" s="7" t="s">
        <v>289</v>
      </c>
      <c r="E1517" s="8"/>
      <c r="F1517" s="8"/>
      <c r="G1517" s="8"/>
      <c r="H1517" s="8"/>
      <c r="I1517" s="9">
        <v>0.469</v>
      </c>
      <c r="J1517" s="9">
        <v>0.88</v>
      </c>
    </row>
    <row r="1518" customHeight="1" spans="1:10">
      <c r="A1518" s="5" t="str">
        <f t="shared" si="0"/>
        <v>Malta-Europe2008</v>
      </c>
      <c r="B1518" s="6" t="s">
        <v>186</v>
      </c>
      <c r="C1518" s="6" t="s">
        <v>67</v>
      </c>
      <c r="D1518" s="7" t="s">
        <v>283</v>
      </c>
      <c r="E1518" s="8"/>
      <c r="F1518" s="8"/>
      <c r="G1518" s="8"/>
      <c r="H1518" s="8"/>
      <c r="I1518" s="9">
        <v>0.501</v>
      </c>
      <c r="J1518" s="9">
        <v>0.916</v>
      </c>
    </row>
    <row r="1519" customHeight="1" spans="1:10">
      <c r="A1519" s="5" t="str">
        <f t="shared" si="0"/>
        <v>Malta-Europe2009</v>
      </c>
      <c r="B1519" s="6" t="s">
        <v>186</v>
      </c>
      <c r="C1519" s="6" t="s">
        <v>67</v>
      </c>
      <c r="D1519" s="7" t="s">
        <v>284</v>
      </c>
      <c r="E1519" s="8"/>
      <c r="F1519" s="8"/>
      <c r="G1519" s="8"/>
      <c r="H1519" s="8"/>
      <c r="I1519" s="9">
        <v>0.589</v>
      </c>
      <c r="J1519" s="9">
        <v>0.998</v>
      </c>
    </row>
    <row r="1520" customHeight="1" spans="1:10">
      <c r="A1520" s="5" t="str">
        <f t="shared" si="0"/>
        <v>Malta-Europe2010</v>
      </c>
      <c r="B1520" s="6" t="s">
        <v>186</v>
      </c>
      <c r="C1520" s="6" t="s">
        <v>67</v>
      </c>
      <c r="D1520" s="7" t="s">
        <v>288</v>
      </c>
      <c r="E1520" s="8"/>
      <c r="F1520" s="8"/>
      <c r="G1520" s="8"/>
      <c r="H1520" s="8"/>
      <c r="I1520" s="9">
        <v>0.63</v>
      </c>
      <c r="J1520" s="9">
        <v>1.073</v>
      </c>
    </row>
    <row r="1521" customHeight="1" spans="1:10">
      <c r="A1521" s="5" t="str">
        <f t="shared" si="0"/>
        <v>Malta-Europe2011</v>
      </c>
      <c r="B1521" s="6" t="s">
        <v>186</v>
      </c>
      <c r="C1521" s="6" t="s">
        <v>67</v>
      </c>
      <c r="D1521" s="7" t="s">
        <v>285</v>
      </c>
      <c r="E1521" s="9">
        <v>0.41</v>
      </c>
      <c r="F1521" s="9">
        <v>40</v>
      </c>
      <c r="G1521" s="8"/>
      <c r="H1521" s="9">
        <v>139</v>
      </c>
      <c r="I1521" s="9">
        <v>0.68</v>
      </c>
      <c r="J1521" s="9">
        <v>1.224</v>
      </c>
    </row>
    <row r="1522" customHeight="1" spans="1:10">
      <c r="A1522" s="5" t="str">
        <f t="shared" si="0"/>
        <v>Malta-Europe2012</v>
      </c>
      <c r="B1522" s="6" t="s">
        <v>186</v>
      </c>
      <c r="C1522" s="6" t="s">
        <v>67</v>
      </c>
      <c r="D1522" s="7" t="s">
        <v>286</v>
      </c>
      <c r="E1522" s="9">
        <v>0.409</v>
      </c>
      <c r="F1522" s="9">
        <v>40</v>
      </c>
      <c r="G1522" s="9">
        <v>100</v>
      </c>
      <c r="H1522" s="9">
        <v>139</v>
      </c>
      <c r="I1522" s="9">
        <v>0.682</v>
      </c>
      <c r="J1522" s="9">
        <v>1.244</v>
      </c>
    </row>
    <row r="1523" customHeight="1" spans="1:10">
      <c r="A1523" s="5" t="str">
        <f t="shared" si="0"/>
        <v>Marshall Islands-Oceania2000</v>
      </c>
      <c r="B1523" s="6" t="s">
        <v>187</v>
      </c>
      <c r="C1523" s="6" t="s">
        <v>71</v>
      </c>
      <c r="D1523" s="7" t="s">
        <v>277</v>
      </c>
      <c r="E1523" s="8"/>
      <c r="F1523" s="8"/>
      <c r="G1523" s="8"/>
      <c r="H1523" s="8"/>
      <c r="I1523" s="9">
        <v>0.015</v>
      </c>
      <c r="J1523" s="9">
        <v>0.009</v>
      </c>
    </row>
    <row r="1524" customHeight="1" spans="1:10">
      <c r="A1524" s="5" t="str">
        <f t="shared" si="0"/>
        <v>Marshall Islands-Oceania2001</v>
      </c>
      <c r="B1524" s="6" t="s">
        <v>187</v>
      </c>
      <c r="C1524" s="6" t="s">
        <v>71</v>
      </c>
      <c r="D1524" s="7" t="s">
        <v>278</v>
      </c>
      <c r="E1524" s="8"/>
      <c r="F1524" s="8"/>
      <c r="G1524" s="8"/>
      <c r="H1524" s="8"/>
      <c r="I1524" s="9">
        <v>0.017</v>
      </c>
      <c r="J1524" s="9">
        <v>0.009</v>
      </c>
    </row>
    <row r="1525" customHeight="1" spans="1:10">
      <c r="A1525" s="5" t="str">
        <f t="shared" si="0"/>
        <v>Marshall Islands-Oceania2002</v>
      </c>
      <c r="B1525" s="6" t="s">
        <v>187</v>
      </c>
      <c r="C1525" s="6" t="s">
        <v>71</v>
      </c>
      <c r="D1525" s="7" t="s">
        <v>279</v>
      </c>
      <c r="E1525" s="8"/>
      <c r="F1525" s="8"/>
      <c r="G1525" s="8"/>
      <c r="H1525" s="8"/>
      <c r="I1525" s="9">
        <v>0.023</v>
      </c>
      <c r="J1525" s="9">
        <v>0.011</v>
      </c>
    </row>
    <row r="1526" customHeight="1" spans="1:10">
      <c r="A1526" s="5" t="str">
        <f t="shared" si="0"/>
        <v>Marshall Islands-Oceania2003</v>
      </c>
      <c r="B1526" s="6" t="s">
        <v>187</v>
      </c>
      <c r="C1526" s="6" t="s">
        <v>71</v>
      </c>
      <c r="D1526" s="7" t="s">
        <v>280</v>
      </c>
      <c r="E1526" s="8"/>
      <c r="F1526" s="9">
        <v>17</v>
      </c>
      <c r="G1526" s="8"/>
      <c r="H1526" s="8"/>
      <c r="I1526" s="9">
        <v>0.026</v>
      </c>
      <c r="J1526" s="9">
        <v>0.011</v>
      </c>
    </row>
    <row r="1527" customHeight="1" spans="1:10">
      <c r="A1527" s="5" t="str">
        <f t="shared" si="0"/>
        <v>Marshall Islands-Oceania2004</v>
      </c>
      <c r="B1527" s="6" t="s">
        <v>187</v>
      </c>
      <c r="C1527" s="6" t="s">
        <v>71</v>
      </c>
      <c r="D1527" s="7" t="s">
        <v>281</v>
      </c>
      <c r="E1527" s="8"/>
      <c r="F1527" s="9">
        <v>17</v>
      </c>
      <c r="G1527" s="8"/>
      <c r="H1527" s="8"/>
      <c r="I1527" s="9">
        <v>0.036</v>
      </c>
      <c r="J1527" s="9">
        <v>0.012</v>
      </c>
    </row>
    <row r="1528" customHeight="1" spans="1:10">
      <c r="A1528" s="5" t="str">
        <f t="shared" si="0"/>
        <v>Marshall Islands-Oceania2005</v>
      </c>
      <c r="B1528" s="6" t="s">
        <v>187</v>
      </c>
      <c r="C1528" s="6" t="s">
        <v>71</v>
      </c>
      <c r="D1528" s="7" t="s">
        <v>282</v>
      </c>
      <c r="E1528" s="9">
        <v>0.648</v>
      </c>
      <c r="F1528" s="9">
        <v>17</v>
      </c>
      <c r="G1528" s="8"/>
      <c r="H1528" s="9">
        <v>128</v>
      </c>
      <c r="I1528" s="9">
        <v>0.039</v>
      </c>
      <c r="J1528" s="9">
        <v>0.013</v>
      </c>
    </row>
    <row r="1529" customHeight="1" spans="1:10">
      <c r="A1529" s="5" t="str">
        <f t="shared" si="0"/>
        <v>Marshall Islands-Oceania2006</v>
      </c>
      <c r="B1529" s="6" t="s">
        <v>187</v>
      </c>
      <c r="C1529" s="6" t="s">
        <v>71</v>
      </c>
      <c r="D1529" s="7" t="s">
        <v>287</v>
      </c>
      <c r="E1529" s="9">
        <v>0.648</v>
      </c>
      <c r="F1529" s="9">
        <v>17</v>
      </c>
      <c r="G1529" s="8"/>
      <c r="H1529" s="9">
        <v>128</v>
      </c>
      <c r="I1529" s="9">
        <v>0.038</v>
      </c>
      <c r="J1529" s="8"/>
    </row>
    <row r="1530" customHeight="1" spans="1:10">
      <c r="A1530" s="5" t="str">
        <f t="shared" si="0"/>
        <v>Marshall Islands-Oceania2007</v>
      </c>
      <c r="B1530" s="6" t="s">
        <v>187</v>
      </c>
      <c r="C1530" s="6" t="s">
        <v>71</v>
      </c>
      <c r="D1530" s="7" t="s">
        <v>289</v>
      </c>
      <c r="E1530" s="9">
        <v>0.648</v>
      </c>
      <c r="F1530" s="9">
        <v>17</v>
      </c>
      <c r="G1530" s="8"/>
      <c r="H1530" s="9">
        <v>128</v>
      </c>
      <c r="I1530" s="9">
        <v>0.04</v>
      </c>
      <c r="J1530" s="8"/>
    </row>
    <row r="1531" customHeight="1" spans="1:10">
      <c r="A1531" s="5" t="str">
        <f t="shared" si="0"/>
        <v>Marshall Islands-Oceania2008</v>
      </c>
      <c r="B1531" s="6" t="s">
        <v>187</v>
      </c>
      <c r="C1531" s="6" t="s">
        <v>71</v>
      </c>
      <c r="D1531" s="7" t="s">
        <v>283</v>
      </c>
      <c r="E1531" s="9">
        <v>0.648</v>
      </c>
      <c r="F1531" s="9">
        <v>17</v>
      </c>
      <c r="G1531" s="8"/>
      <c r="H1531" s="9">
        <v>128</v>
      </c>
      <c r="I1531" s="9">
        <v>0.046</v>
      </c>
      <c r="J1531" s="8"/>
    </row>
    <row r="1532" customHeight="1" spans="1:10">
      <c r="A1532" s="5" t="str">
        <f t="shared" si="0"/>
        <v>Marshall Islands-Oceania2009</v>
      </c>
      <c r="B1532" s="6" t="s">
        <v>187</v>
      </c>
      <c r="C1532" s="6" t="s">
        <v>71</v>
      </c>
      <c r="D1532" s="7" t="s">
        <v>284</v>
      </c>
      <c r="E1532" s="9">
        <v>0.648</v>
      </c>
      <c r="F1532" s="9">
        <v>17</v>
      </c>
      <c r="G1532" s="8"/>
      <c r="H1532" s="9">
        <v>128</v>
      </c>
      <c r="I1532" s="9">
        <v>0.056</v>
      </c>
      <c r="J1532" s="8"/>
    </row>
    <row r="1533" customHeight="1" spans="1:10">
      <c r="A1533" s="5" t="str">
        <f t="shared" si="0"/>
        <v>Marshall Islands-Oceania2010</v>
      </c>
      <c r="B1533" s="6" t="s">
        <v>187</v>
      </c>
      <c r="C1533" s="6" t="s">
        <v>71</v>
      </c>
      <c r="D1533" s="7" t="s">
        <v>288</v>
      </c>
      <c r="E1533" s="9">
        <v>0.648</v>
      </c>
      <c r="F1533" s="9">
        <v>17</v>
      </c>
      <c r="G1533" s="8"/>
      <c r="H1533" s="9">
        <v>128</v>
      </c>
      <c r="I1533" s="9">
        <v>0.07</v>
      </c>
      <c r="J1533" s="8"/>
    </row>
    <row r="1534" customHeight="1" spans="1:10">
      <c r="A1534" s="5" t="str">
        <f t="shared" si="0"/>
        <v>Marshall Islands-Oceania2011</v>
      </c>
      <c r="B1534" s="6" t="s">
        <v>187</v>
      </c>
      <c r="C1534" s="6" t="s">
        <v>71</v>
      </c>
      <c r="D1534" s="7" t="s">
        <v>285</v>
      </c>
      <c r="E1534" s="9">
        <v>0.648</v>
      </c>
      <c r="F1534" s="9">
        <v>17</v>
      </c>
      <c r="G1534" s="8"/>
      <c r="H1534" s="9">
        <v>128</v>
      </c>
      <c r="I1534" s="9">
        <v>0.081</v>
      </c>
      <c r="J1534" s="8"/>
    </row>
    <row r="1535" customHeight="1" spans="1:10">
      <c r="A1535" s="5" t="str">
        <f t="shared" si="0"/>
        <v>Marshall Islands-Oceania2012</v>
      </c>
      <c r="B1535" s="6" t="s">
        <v>187</v>
      </c>
      <c r="C1535" s="6" t="s">
        <v>71</v>
      </c>
      <c r="D1535" s="7" t="s">
        <v>286</v>
      </c>
      <c r="E1535" s="9">
        <v>0.648</v>
      </c>
      <c r="F1535" s="9">
        <v>17</v>
      </c>
      <c r="G1535" s="9">
        <v>110</v>
      </c>
      <c r="H1535" s="9">
        <v>128</v>
      </c>
      <c r="I1535" s="9">
        <v>0.1</v>
      </c>
      <c r="J1535" s="8"/>
    </row>
    <row r="1536" customHeight="1" spans="1:10">
      <c r="A1536" s="5" t="str">
        <f t="shared" si="0"/>
        <v>Mauritania-Africa2000</v>
      </c>
      <c r="B1536" s="6" t="s">
        <v>188</v>
      </c>
      <c r="C1536" s="6" t="s">
        <v>69</v>
      </c>
      <c r="D1536" s="7" t="s">
        <v>277</v>
      </c>
      <c r="E1536" s="8"/>
      <c r="F1536" s="8"/>
      <c r="G1536" s="8"/>
      <c r="H1536" s="8"/>
      <c r="I1536" s="9">
        <v>0.002</v>
      </c>
      <c r="J1536" s="9">
        <v>0.006</v>
      </c>
    </row>
    <row r="1537" customHeight="1" spans="1:10">
      <c r="A1537" s="5" t="str">
        <f t="shared" si="0"/>
        <v>Mauritania-Africa2001</v>
      </c>
      <c r="B1537" s="6" t="s">
        <v>188</v>
      </c>
      <c r="C1537" s="6" t="s">
        <v>69</v>
      </c>
      <c r="D1537" s="7" t="s">
        <v>278</v>
      </c>
      <c r="E1537" s="8"/>
      <c r="F1537" s="8"/>
      <c r="G1537" s="8"/>
      <c r="H1537" s="8"/>
      <c r="I1537" s="9">
        <v>0.003</v>
      </c>
      <c r="J1537" s="9">
        <v>0.04</v>
      </c>
    </row>
    <row r="1538" customHeight="1" spans="1:10">
      <c r="A1538" s="5" t="str">
        <f t="shared" si="0"/>
        <v>Mauritania-Africa2002</v>
      </c>
      <c r="B1538" s="6" t="s">
        <v>188</v>
      </c>
      <c r="C1538" s="6" t="s">
        <v>69</v>
      </c>
      <c r="D1538" s="7" t="s">
        <v>279</v>
      </c>
      <c r="E1538" s="8"/>
      <c r="F1538" s="8"/>
      <c r="G1538" s="8"/>
      <c r="H1538" s="8"/>
      <c r="I1538" s="9">
        <v>0.004</v>
      </c>
      <c r="J1538" s="9">
        <v>0.086</v>
      </c>
    </row>
    <row r="1539" customHeight="1" spans="1:10">
      <c r="A1539" s="5" t="str">
        <f t="shared" si="0"/>
        <v>Mauritania-Africa2003</v>
      </c>
      <c r="B1539" s="6" t="s">
        <v>188</v>
      </c>
      <c r="C1539" s="6" t="s">
        <v>69</v>
      </c>
      <c r="D1539" s="7" t="s">
        <v>280</v>
      </c>
      <c r="E1539" s="8"/>
      <c r="F1539" s="9">
        <v>82</v>
      </c>
      <c r="G1539" s="8"/>
      <c r="H1539" s="8"/>
      <c r="I1539" s="9">
        <v>0.004</v>
      </c>
      <c r="J1539" s="9">
        <v>0.118</v>
      </c>
    </row>
    <row r="1540" customHeight="1" spans="1:10">
      <c r="A1540" s="5" t="str">
        <f t="shared" si="0"/>
        <v>Mauritania-Africa2004</v>
      </c>
      <c r="B1540" s="6" t="s">
        <v>188</v>
      </c>
      <c r="C1540" s="6" t="s">
        <v>69</v>
      </c>
      <c r="D1540" s="7" t="s">
        <v>281</v>
      </c>
      <c r="E1540" s="8"/>
      <c r="F1540" s="9">
        <v>82</v>
      </c>
      <c r="G1540" s="8"/>
      <c r="H1540" s="8"/>
      <c r="I1540" s="9">
        <v>0.005</v>
      </c>
      <c r="J1540" s="9">
        <v>0.171</v>
      </c>
    </row>
    <row r="1541" customHeight="1" spans="1:10">
      <c r="A1541" s="5" t="str">
        <f t="shared" si="0"/>
        <v>Mauritania-Africa2005</v>
      </c>
      <c r="B1541" s="6" t="s">
        <v>188</v>
      </c>
      <c r="C1541" s="6" t="s">
        <v>69</v>
      </c>
      <c r="D1541" s="7" t="s">
        <v>282</v>
      </c>
      <c r="E1541" s="9">
        <v>0.947</v>
      </c>
      <c r="F1541" s="9">
        <v>82</v>
      </c>
      <c r="G1541" s="8"/>
      <c r="H1541" s="9">
        <v>696</v>
      </c>
      <c r="I1541" s="9">
        <v>0.007</v>
      </c>
      <c r="J1541" s="9">
        <v>0.237</v>
      </c>
    </row>
    <row r="1542" customHeight="1" spans="1:10">
      <c r="A1542" s="5" t="str">
        <f t="shared" si="0"/>
        <v>Mauritania-Africa2006</v>
      </c>
      <c r="B1542" s="6" t="s">
        <v>188</v>
      </c>
      <c r="C1542" s="6" t="s">
        <v>69</v>
      </c>
      <c r="D1542" s="7" t="s">
        <v>287</v>
      </c>
      <c r="E1542" s="9">
        <v>0.947</v>
      </c>
      <c r="F1542" s="9">
        <v>82</v>
      </c>
      <c r="G1542" s="8"/>
      <c r="H1542" s="9">
        <v>696</v>
      </c>
      <c r="I1542" s="9">
        <v>0.01</v>
      </c>
      <c r="J1542" s="9">
        <v>0.327</v>
      </c>
    </row>
    <row r="1543" customHeight="1" spans="1:10">
      <c r="A1543" s="5" t="str">
        <f t="shared" si="0"/>
        <v>Mauritania-Africa2007</v>
      </c>
      <c r="B1543" s="6" t="s">
        <v>188</v>
      </c>
      <c r="C1543" s="6" t="s">
        <v>69</v>
      </c>
      <c r="D1543" s="7" t="s">
        <v>289</v>
      </c>
      <c r="E1543" s="9">
        <v>0.947</v>
      </c>
      <c r="F1543" s="9">
        <v>65</v>
      </c>
      <c r="G1543" s="8"/>
      <c r="H1543" s="9">
        <v>696</v>
      </c>
      <c r="I1543" s="9">
        <v>0.014</v>
      </c>
      <c r="J1543" s="9">
        <v>0.425</v>
      </c>
    </row>
    <row r="1544" customHeight="1" spans="1:10">
      <c r="A1544" s="5" t="str">
        <f t="shared" si="0"/>
        <v>Mauritania-Africa2008</v>
      </c>
      <c r="B1544" s="6" t="s">
        <v>188</v>
      </c>
      <c r="C1544" s="6" t="s">
        <v>69</v>
      </c>
      <c r="D1544" s="7" t="s">
        <v>283</v>
      </c>
      <c r="E1544" s="9">
        <v>0.858</v>
      </c>
      <c r="F1544" s="9">
        <v>19</v>
      </c>
      <c r="G1544" s="8"/>
      <c r="H1544" s="9">
        <v>696</v>
      </c>
      <c r="I1544" s="9">
        <v>0.019</v>
      </c>
      <c r="J1544" s="9">
        <v>0.611</v>
      </c>
    </row>
    <row r="1545" customHeight="1" spans="1:10">
      <c r="A1545" s="5" t="str">
        <f t="shared" si="0"/>
        <v>Mauritania-Africa2009</v>
      </c>
      <c r="B1545" s="6" t="s">
        <v>188</v>
      </c>
      <c r="C1545" s="6" t="s">
        <v>69</v>
      </c>
      <c r="D1545" s="7" t="s">
        <v>284</v>
      </c>
      <c r="E1545" s="9">
        <v>0.858</v>
      </c>
      <c r="F1545" s="9">
        <v>19</v>
      </c>
      <c r="G1545" s="8"/>
      <c r="H1545" s="9">
        <v>696</v>
      </c>
      <c r="I1545" s="9">
        <v>0.023</v>
      </c>
      <c r="J1545" s="9">
        <v>0.621</v>
      </c>
    </row>
    <row r="1546" customHeight="1" spans="1:10">
      <c r="A1546" s="5" t="str">
        <f t="shared" si="0"/>
        <v>Mauritania-Africa2010</v>
      </c>
      <c r="B1546" s="6" t="s">
        <v>188</v>
      </c>
      <c r="C1546" s="6" t="s">
        <v>69</v>
      </c>
      <c r="D1546" s="7" t="s">
        <v>288</v>
      </c>
      <c r="E1546" s="9">
        <v>0.682</v>
      </c>
      <c r="F1546" s="9">
        <v>19</v>
      </c>
      <c r="G1546" s="8"/>
      <c r="H1546" s="9">
        <v>696</v>
      </c>
      <c r="I1546" s="9">
        <v>0.04</v>
      </c>
      <c r="J1546" s="9">
        <v>0.769</v>
      </c>
    </row>
    <row r="1547" customHeight="1" spans="1:10">
      <c r="A1547" s="5" t="str">
        <f t="shared" si="0"/>
        <v>Mauritania-Africa2011</v>
      </c>
      <c r="B1547" s="6" t="s">
        <v>188</v>
      </c>
      <c r="C1547" s="6" t="s">
        <v>69</v>
      </c>
      <c r="D1547" s="7" t="s">
        <v>285</v>
      </c>
      <c r="E1547" s="9">
        <v>0.682</v>
      </c>
      <c r="F1547" s="9">
        <v>19</v>
      </c>
      <c r="G1547" s="8"/>
      <c r="H1547" s="9">
        <v>696</v>
      </c>
      <c r="I1547" s="9">
        <v>0.045</v>
      </c>
      <c r="J1547" s="9">
        <v>0.895</v>
      </c>
    </row>
    <row r="1548" customHeight="1" spans="1:10">
      <c r="A1548" s="5" t="str">
        <f t="shared" si="0"/>
        <v>Mauritania-Africa2012</v>
      </c>
      <c r="B1548" s="6" t="s">
        <v>188</v>
      </c>
      <c r="C1548" s="6" t="s">
        <v>69</v>
      </c>
      <c r="D1548" s="7" t="s">
        <v>286</v>
      </c>
      <c r="E1548" s="9">
        <v>0.682</v>
      </c>
      <c r="F1548" s="9">
        <v>19</v>
      </c>
      <c r="G1548" s="9">
        <v>171</v>
      </c>
      <c r="H1548" s="9">
        <v>696</v>
      </c>
      <c r="I1548" s="9">
        <v>0.054</v>
      </c>
      <c r="J1548" s="9">
        <v>1.06</v>
      </c>
    </row>
    <row r="1549" customHeight="1" spans="1:10">
      <c r="A1549" s="5" t="str">
        <f t="shared" si="0"/>
        <v>Mauritius-Africa2000</v>
      </c>
      <c r="B1549" s="6" t="s">
        <v>189</v>
      </c>
      <c r="C1549" s="6" t="s">
        <v>69</v>
      </c>
      <c r="D1549" s="7" t="s">
        <v>277</v>
      </c>
      <c r="E1549" s="8"/>
      <c r="F1549" s="8"/>
      <c r="G1549" s="8"/>
      <c r="H1549" s="8"/>
      <c r="I1549" s="9">
        <v>0.073</v>
      </c>
      <c r="J1549" s="9">
        <v>0.152</v>
      </c>
    </row>
    <row r="1550" customHeight="1" spans="1:10">
      <c r="A1550" s="5" t="str">
        <f t="shared" si="0"/>
        <v>Mauritius-Africa2001</v>
      </c>
      <c r="B1550" s="6" t="s">
        <v>189</v>
      </c>
      <c r="C1550" s="6" t="s">
        <v>69</v>
      </c>
      <c r="D1550" s="7" t="s">
        <v>278</v>
      </c>
      <c r="E1550" s="8"/>
      <c r="F1550" s="8"/>
      <c r="G1550" s="8"/>
      <c r="H1550" s="8"/>
      <c r="I1550" s="9">
        <v>0.088</v>
      </c>
      <c r="J1550" s="9">
        <v>0.228</v>
      </c>
    </row>
    <row r="1551" customHeight="1" spans="1:10">
      <c r="A1551" s="5" t="str">
        <f t="shared" si="0"/>
        <v>Mauritius-Africa2002</v>
      </c>
      <c r="B1551" s="6" t="s">
        <v>189</v>
      </c>
      <c r="C1551" s="6" t="s">
        <v>69</v>
      </c>
      <c r="D1551" s="7" t="s">
        <v>279</v>
      </c>
      <c r="E1551" s="8"/>
      <c r="F1551" s="8"/>
      <c r="G1551" s="8"/>
      <c r="H1551" s="8"/>
      <c r="I1551" s="9">
        <v>0.103</v>
      </c>
      <c r="J1551" s="9">
        <v>0.29</v>
      </c>
    </row>
    <row r="1552" customHeight="1" spans="1:10">
      <c r="A1552" s="5" t="str">
        <f t="shared" si="0"/>
        <v>Mauritius-Africa2003</v>
      </c>
      <c r="B1552" s="6" t="s">
        <v>189</v>
      </c>
      <c r="C1552" s="6" t="s">
        <v>69</v>
      </c>
      <c r="D1552" s="7" t="s">
        <v>280</v>
      </c>
      <c r="E1552" s="8"/>
      <c r="F1552" s="8"/>
      <c r="G1552" s="8"/>
      <c r="H1552" s="8"/>
      <c r="I1552" s="9">
        <v>0.122</v>
      </c>
      <c r="J1552" s="9">
        <v>0.384</v>
      </c>
    </row>
    <row r="1553" customHeight="1" spans="1:10">
      <c r="A1553" s="5" t="str">
        <f t="shared" si="0"/>
        <v>Mauritius-Africa2004</v>
      </c>
      <c r="B1553" s="6" t="s">
        <v>189</v>
      </c>
      <c r="C1553" s="6" t="s">
        <v>69</v>
      </c>
      <c r="D1553" s="7" t="s">
        <v>281</v>
      </c>
      <c r="E1553" s="8"/>
      <c r="F1553" s="9">
        <v>46</v>
      </c>
      <c r="G1553" s="8"/>
      <c r="H1553" s="8"/>
      <c r="I1553" s="9">
        <v>0.137</v>
      </c>
      <c r="J1553" s="9">
        <v>0.453</v>
      </c>
    </row>
    <row r="1554" customHeight="1" spans="1:10">
      <c r="A1554" s="5" t="str">
        <f t="shared" si="0"/>
        <v>Mauritius-Africa2005</v>
      </c>
      <c r="B1554" s="6" t="s">
        <v>189</v>
      </c>
      <c r="C1554" s="6" t="s">
        <v>69</v>
      </c>
      <c r="D1554" s="7" t="s">
        <v>282</v>
      </c>
      <c r="E1554" s="9">
        <v>0.262</v>
      </c>
      <c r="F1554" s="9">
        <v>46</v>
      </c>
      <c r="G1554" s="8"/>
      <c r="H1554" s="9">
        <v>161</v>
      </c>
      <c r="I1554" s="9">
        <v>0.152</v>
      </c>
      <c r="J1554" s="9">
        <v>0.542</v>
      </c>
    </row>
    <row r="1555" customHeight="1" spans="1:10">
      <c r="A1555" s="5" t="str">
        <f t="shared" si="0"/>
        <v>Mauritius-Africa2006</v>
      </c>
      <c r="B1555" s="6" t="s">
        <v>189</v>
      </c>
      <c r="C1555" s="6" t="s">
        <v>69</v>
      </c>
      <c r="D1555" s="7" t="s">
        <v>287</v>
      </c>
      <c r="E1555" s="9">
        <v>0.26</v>
      </c>
      <c r="F1555" s="9">
        <v>46</v>
      </c>
      <c r="G1555" s="8"/>
      <c r="H1555" s="9">
        <v>161</v>
      </c>
      <c r="I1555" s="9">
        <v>0.167</v>
      </c>
      <c r="J1555" s="9">
        <v>0.635</v>
      </c>
    </row>
    <row r="1556" customHeight="1" spans="1:10">
      <c r="A1556" s="5" t="str">
        <f t="shared" si="0"/>
        <v>Mauritius-Africa2007</v>
      </c>
      <c r="B1556" s="6" t="s">
        <v>189</v>
      </c>
      <c r="C1556" s="6" t="s">
        <v>69</v>
      </c>
      <c r="D1556" s="7" t="s">
        <v>289</v>
      </c>
      <c r="E1556" s="9">
        <v>0.242</v>
      </c>
      <c r="F1556" s="9">
        <v>7</v>
      </c>
      <c r="G1556" s="8"/>
      <c r="H1556" s="9">
        <v>161</v>
      </c>
      <c r="I1556" s="9">
        <v>0.202</v>
      </c>
      <c r="J1556" s="9">
        <v>0.761</v>
      </c>
    </row>
    <row r="1557" customHeight="1" spans="1:10">
      <c r="A1557" s="5" t="str">
        <f t="shared" si="0"/>
        <v>Mauritius-Africa2008</v>
      </c>
      <c r="B1557" s="6" t="s">
        <v>189</v>
      </c>
      <c r="C1557" s="6" t="s">
        <v>69</v>
      </c>
      <c r="D1557" s="7" t="s">
        <v>283</v>
      </c>
      <c r="E1557" s="9">
        <v>0.258</v>
      </c>
      <c r="F1557" s="9">
        <v>6</v>
      </c>
      <c r="G1557" s="8"/>
      <c r="H1557" s="9">
        <v>161</v>
      </c>
      <c r="I1557" s="9">
        <v>0.218</v>
      </c>
      <c r="J1557" s="9">
        <v>0.845</v>
      </c>
    </row>
    <row r="1558" customHeight="1" spans="1:10">
      <c r="A1558" s="5" t="str">
        <f t="shared" si="0"/>
        <v>Mauritius-Africa2009</v>
      </c>
      <c r="B1558" s="6" t="s">
        <v>189</v>
      </c>
      <c r="C1558" s="6" t="s">
        <v>69</v>
      </c>
      <c r="D1558" s="7" t="s">
        <v>284</v>
      </c>
      <c r="E1558" s="9">
        <v>0.26</v>
      </c>
      <c r="F1558" s="9">
        <v>6</v>
      </c>
      <c r="G1558" s="8"/>
      <c r="H1558" s="9">
        <v>161</v>
      </c>
      <c r="I1558" s="9">
        <v>0.225</v>
      </c>
      <c r="J1558" s="9">
        <v>0.886</v>
      </c>
    </row>
    <row r="1559" customHeight="1" spans="1:10">
      <c r="A1559" s="5" t="str">
        <f t="shared" si="0"/>
        <v>Mauritius-Africa2010</v>
      </c>
      <c r="B1559" s="6" t="s">
        <v>189</v>
      </c>
      <c r="C1559" s="6" t="s">
        <v>69</v>
      </c>
      <c r="D1559" s="7" t="s">
        <v>288</v>
      </c>
      <c r="E1559" s="9">
        <v>0.272</v>
      </c>
      <c r="F1559" s="9">
        <v>6</v>
      </c>
      <c r="G1559" s="8"/>
      <c r="H1559" s="9">
        <v>161</v>
      </c>
      <c r="I1559" s="9">
        <v>0.283</v>
      </c>
      <c r="J1559" s="9">
        <v>0.968</v>
      </c>
    </row>
    <row r="1560" customHeight="1" spans="1:10">
      <c r="A1560" s="5" t="str">
        <f t="shared" si="0"/>
        <v>Mauritius-Africa2011</v>
      </c>
      <c r="B1560" s="6" t="s">
        <v>189</v>
      </c>
      <c r="C1560" s="6" t="s">
        <v>69</v>
      </c>
      <c r="D1560" s="7" t="s">
        <v>285</v>
      </c>
      <c r="E1560" s="9">
        <v>0.277</v>
      </c>
      <c r="F1560" s="9">
        <v>6</v>
      </c>
      <c r="G1560" s="8"/>
      <c r="H1560" s="9">
        <v>161</v>
      </c>
      <c r="I1560" s="9">
        <v>0.35</v>
      </c>
      <c r="J1560" s="9">
        <v>1.048</v>
      </c>
    </row>
    <row r="1561" customHeight="1" spans="1:10">
      <c r="A1561" s="5" t="str">
        <f t="shared" si="0"/>
        <v>Mauritius-Africa2012</v>
      </c>
      <c r="B1561" s="6" t="s">
        <v>189</v>
      </c>
      <c r="C1561" s="6" t="s">
        <v>69</v>
      </c>
      <c r="D1561" s="7" t="s">
        <v>286</v>
      </c>
      <c r="E1561" s="9">
        <v>0.275</v>
      </c>
      <c r="F1561" s="9">
        <v>6</v>
      </c>
      <c r="G1561" s="9">
        <v>20</v>
      </c>
      <c r="H1561" s="9">
        <v>161</v>
      </c>
      <c r="I1561" s="9">
        <v>0.354</v>
      </c>
      <c r="J1561" s="9">
        <v>1.199</v>
      </c>
    </row>
    <row r="1562" customHeight="1" spans="1:10">
      <c r="A1562" s="5" t="str">
        <f t="shared" si="0"/>
        <v>Mexico-The Americas2000</v>
      </c>
      <c r="B1562" s="6" t="s">
        <v>190</v>
      </c>
      <c r="C1562" s="6" t="s">
        <v>75</v>
      </c>
      <c r="D1562" s="7" t="s">
        <v>277</v>
      </c>
      <c r="E1562" s="8"/>
      <c r="F1562" s="8"/>
      <c r="G1562" s="8"/>
      <c r="H1562" s="8"/>
      <c r="I1562" s="9">
        <v>0.051</v>
      </c>
      <c r="J1562" s="9">
        <v>0.136</v>
      </c>
    </row>
    <row r="1563" customHeight="1" spans="1:10">
      <c r="A1563" s="5" t="str">
        <f t="shared" si="0"/>
        <v>Mexico-The Americas2001</v>
      </c>
      <c r="B1563" s="6" t="s">
        <v>190</v>
      </c>
      <c r="C1563" s="6" t="s">
        <v>75</v>
      </c>
      <c r="D1563" s="7" t="s">
        <v>278</v>
      </c>
      <c r="E1563" s="8"/>
      <c r="F1563" s="8"/>
      <c r="G1563" s="8"/>
      <c r="H1563" s="8"/>
      <c r="I1563" s="9">
        <v>0.07</v>
      </c>
      <c r="J1563" s="9">
        <v>0.207</v>
      </c>
    </row>
    <row r="1564" customHeight="1" spans="1:10">
      <c r="A1564" s="5" t="str">
        <f t="shared" si="0"/>
        <v>Mexico-The Americas2002</v>
      </c>
      <c r="B1564" s="6" t="s">
        <v>190</v>
      </c>
      <c r="C1564" s="6" t="s">
        <v>75</v>
      </c>
      <c r="D1564" s="7" t="s">
        <v>279</v>
      </c>
      <c r="E1564" s="8"/>
      <c r="F1564" s="8"/>
      <c r="G1564" s="8"/>
      <c r="H1564" s="8"/>
      <c r="I1564" s="9">
        <v>0.119</v>
      </c>
      <c r="J1564" s="9">
        <v>0.243</v>
      </c>
    </row>
    <row r="1565" customHeight="1" spans="1:10">
      <c r="A1565" s="5" t="str">
        <f t="shared" si="0"/>
        <v>Mexico-The Americas2003</v>
      </c>
      <c r="B1565" s="6" t="s">
        <v>190</v>
      </c>
      <c r="C1565" s="6" t="s">
        <v>75</v>
      </c>
      <c r="D1565" s="7" t="s">
        <v>280</v>
      </c>
      <c r="E1565" s="8"/>
      <c r="F1565" s="9">
        <v>58</v>
      </c>
      <c r="G1565" s="8"/>
      <c r="H1565" s="8"/>
      <c r="I1565" s="9">
        <v>0.129</v>
      </c>
      <c r="J1565" s="9">
        <v>0.279</v>
      </c>
    </row>
    <row r="1566" customHeight="1" spans="1:10">
      <c r="A1566" s="5" t="str">
        <f t="shared" si="0"/>
        <v>Mexico-The Americas2004</v>
      </c>
      <c r="B1566" s="6" t="s">
        <v>190</v>
      </c>
      <c r="C1566" s="6" t="s">
        <v>75</v>
      </c>
      <c r="D1566" s="7" t="s">
        <v>281</v>
      </c>
      <c r="E1566" s="8"/>
      <c r="F1566" s="9">
        <v>58</v>
      </c>
      <c r="G1566" s="8"/>
      <c r="H1566" s="8"/>
      <c r="I1566" s="9">
        <v>0.141</v>
      </c>
      <c r="J1566" s="9">
        <v>0.352</v>
      </c>
    </row>
    <row r="1567" customHeight="1" spans="1:10">
      <c r="A1567" s="5" t="str">
        <f t="shared" si="0"/>
        <v>Mexico-The Americas2005</v>
      </c>
      <c r="B1567" s="6" t="s">
        <v>190</v>
      </c>
      <c r="C1567" s="6" t="s">
        <v>75</v>
      </c>
      <c r="D1567" s="7" t="s">
        <v>282</v>
      </c>
      <c r="E1567" s="9">
        <v>0.557</v>
      </c>
      <c r="F1567" s="9">
        <v>58</v>
      </c>
      <c r="G1567" s="8"/>
      <c r="H1567" s="9">
        <v>552</v>
      </c>
      <c r="I1567" s="9">
        <v>0.172</v>
      </c>
      <c r="J1567" s="9">
        <v>0.426</v>
      </c>
    </row>
    <row r="1568" customHeight="1" spans="1:10">
      <c r="A1568" s="5" t="str">
        <f t="shared" si="0"/>
        <v>Mexico-The Americas2006</v>
      </c>
      <c r="B1568" s="6" t="s">
        <v>190</v>
      </c>
      <c r="C1568" s="6" t="s">
        <v>75</v>
      </c>
      <c r="D1568" s="7" t="s">
        <v>287</v>
      </c>
      <c r="E1568" s="9">
        <v>0.531</v>
      </c>
      <c r="F1568" s="9">
        <v>25</v>
      </c>
      <c r="G1568" s="8"/>
      <c r="H1568" s="9">
        <v>560</v>
      </c>
      <c r="I1568" s="9">
        <v>0.195</v>
      </c>
      <c r="J1568" s="9">
        <v>0.494</v>
      </c>
    </row>
    <row r="1569" customHeight="1" spans="1:10">
      <c r="A1569" s="5" t="str">
        <f t="shared" si="0"/>
        <v>Mexico-The Americas2007</v>
      </c>
      <c r="B1569" s="6" t="s">
        <v>190</v>
      </c>
      <c r="C1569" s="6" t="s">
        <v>75</v>
      </c>
      <c r="D1569" s="7" t="s">
        <v>289</v>
      </c>
      <c r="E1569" s="9">
        <v>0.523</v>
      </c>
      <c r="F1569" s="9">
        <v>25</v>
      </c>
      <c r="G1569" s="8"/>
      <c r="H1569" s="9">
        <v>485</v>
      </c>
      <c r="I1569" s="9">
        <v>0.208</v>
      </c>
      <c r="J1569" s="9">
        <v>0.586</v>
      </c>
    </row>
    <row r="1570" customHeight="1" spans="1:10">
      <c r="A1570" s="5" t="str">
        <f t="shared" si="0"/>
        <v>Mexico-The Americas2008</v>
      </c>
      <c r="B1570" s="6" t="s">
        <v>190</v>
      </c>
      <c r="C1570" s="6" t="s">
        <v>75</v>
      </c>
      <c r="D1570" s="7" t="s">
        <v>283</v>
      </c>
      <c r="E1570" s="9">
        <v>0.515</v>
      </c>
      <c r="F1570" s="9">
        <v>26</v>
      </c>
      <c r="G1570" s="8"/>
      <c r="H1570" s="9">
        <v>549</v>
      </c>
      <c r="I1570" s="9">
        <v>0.217</v>
      </c>
      <c r="J1570" s="9">
        <v>0.655</v>
      </c>
    </row>
    <row r="1571" customHeight="1" spans="1:10">
      <c r="A1571" s="5" t="str">
        <f t="shared" si="0"/>
        <v>Mexico-The Americas2009</v>
      </c>
      <c r="B1571" s="6" t="s">
        <v>190</v>
      </c>
      <c r="C1571" s="6" t="s">
        <v>75</v>
      </c>
      <c r="D1571" s="7" t="s">
        <v>284</v>
      </c>
      <c r="E1571" s="9">
        <v>0.51</v>
      </c>
      <c r="F1571" s="9">
        <v>11</v>
      </c>
      <c r="G1571" s="8"/>
      <c r="H1571" s="9">
        <v>517</v>
      </c>
      <c r="I1571" s="9">
        <v>0.263</v>
      </c>
      <c r="J1571" s="9">
        <v>0.715</v>
      </c>
    </row>
    <row r="1572" customHeight="1" spans="1:10">
      <c r="A1572" s="5" t="str">
        <f t="shared" si="0"/>
        <v>Mexico-The Americas2010</v>
      </c>
      <c r="B1572" s="6" t="s">
        <v>190</v>
      </c>
      <c r="C1572" s="6" t="s">
        <v>75</v>
      </c>
      <c r="D1572" s="7" t="s">
        <v>288</v>
      </c>
      <c r="E1572" s="9">
        <v>0.505</v>
      </c>
      <c r="F1572" s="9">
        <v>7</v>
      </c>
      <c r="G1572" s="8"/>
      <c r="H1572" s="9">
        <v>404</v>
      </c>
      <c r="I1572" s="9">
        <v>0.311</v>
      </c>
      <c r="J1572" s="9">
        <v>0.775</v>
      </c>
    </row>
    <row r="1573" customHeight="1" spans="1:10">
      <c r="A1573" s="5" t="str">
        <f t="shared" si="0"/>
        <v>Mexico-The Americas2011</v>
      </c>
      <c r="B1573" s="6" t="s">
        <v>190</v>
      </c>
      <c r="C1573" s="6" t="s">
        <v>75</v>
      </c>
      <c r="D1573" s="7" t="s">
        <v>285</v>
      </c>
      <c r="E1573" s="9">
        <v>0.527</v>
      </c>
      <c r="F1573" s="9">
        <v>6</v>
      </c>
      <c r="G1573" s="8"/>
      <c r="H1573" s="9">
        <v>347</v>
      </c>
      <c r="I1573" s="9">
        <v>0.372</v>
      </c>
      <c r="J1573" s="9">
        <v>0.792</v>
      </c>
    </row>
    <row r="1574" customHeight="1" spans="1:10">
      <c r="A1574" s="5" t="str">
        <f t="shared" si="0"/>
        <v>Mexico-The Americas2012</v>
      </c>
      <c r="B1574" s="6" t="s">
        <v>190</v>
      </c>
      <c r="C1574" s="6" t="s">
        <v>75</v>
      </c>
      <c r="D1574" s="7" t="s">
        <v>286</v>
      </c>
      <c r="E1574" s="9">
        <v>0.525</v>
      </c>
      <c r="F1574" s="9">
        <v>6</v>
      </c>
      <c r="G1574" s="9">
        <v>51</v>
      </c>
      <c r="H1574" s="9">
        <v>337</v>
      </c>
      <c r="I1574" s="9">
        <v>0.398</v>
      </c>
      <c r="J1574" s="9">
        <v>0.834</v>
      </c>
    </row>
    <row r="1575" customHeight="1" spans="1:10">
      <c r="A1575" s="5" t="str">
        <f t="shared" si="0"/>
        <v>Micronesia, Fed. Sts.-Oceania2000</v>
      </c>
      <c r="B1575" s="6" t="s">
        <v>191</v>
      </c>
      <c r="C1575" s="6" t="s">
        <v>71</v>
      </c>
      <c r="D1575" s="7" t="s">
        <v>277</v>
      </c>
      <c r="E1575" s="8"/>
      <c r="F1575" s="8"/>
      <c r="G1575" s="8"/>
      <c r="H1575" s="8"/>
      <c r="I1575" s="9">
        <v>0.037</v>
      </c>
      <c r="J1575" s="8"/>
    </row>
    <row r="1576" customHeight="1" spans="1:10">
      <c r="A1576" s="5" t="str">
        <f t="shared" si="0"/>
        <v>Micronesia, Fed. Sts.-Oceania2001</v>
      </c>
      <c r="B1576" s="6" t="s">
        <v>191</v>
      </c>
      <c r="C1576" s="6" t="s">
        <v>71</v>
      </c>
      <c r="D1576" s="7" t="s">
        <v>278</v>
      </c>
      <c r="E1576" s="8"/>
      <c r="F1576" s="8"/>
      <c r="G1576" s="8"/>
      <c r="H1576" s="8"/>
      <c r="I1576" s="9">
        <v>0.047</v>
      </c>
      <c r="J1576" s="8"/>
    </row>
    <row r="1577" customHeight="1" spans="1:10">
      <c r="A1577" s="5" t="str">
        <f t="shared" si="0"/>
        <v>Micronesia, Fed. Sts.-Oceania2002</v>
      </c>
      <c r="B1577" s="6" t="s">
        <v>191</v>
      </c>
      <c r="C1577" s="6" t="s">
        <v>71</v>
      </c>
      <c r="D1577" s="7" t="s">
        <v>279</v>
      </c>
      <c r="E1577" s="8"/>
      <c r="F1577" s="8"/>
      <c r="G1577" s="8"/>
      <c r="H1577" s="8"/>
      <c r="I1577" s="9">
        <v>0.056</v>
      </c>
      <c r="J1577" s="9">
        <v>0.001</v>
      </c>
    </row>
    <row r="1578" customHeight="1" spans="1:10">
      <c r="A1578" s="5" t="str">
        <f t="shared" si="0"/>
        <v>Micronesia, Fed. Sts.-Oceania2003</v>
      </c>
      <c r="B1578" s="6" t="s">
        <v>191</v>
      </c>
      <c r="C1578" s="6" t="s">
        <v>71</v>
      </c>
      <c r="D1578" s="7" t="s">
        <v>280</v>
      </c>
      <c r="E1578" s="8"/>
      <c r="F1578" s="9">
        <v>16</v>
      </c>
      <c r="G1578" s="8"/>
      <c r="H1578" s="8"/>
      <c r="I1578" s="9">
        <v>0.092</v>
      </c>
      <c r="J1578" s="9">
        <v>0.055</v>
      </c>
    </row>
    <row r="1579" customHeight="1" spans="1:10">
      <c r="A1579" s="5" t="str">
        <f t="shared" si="0"/>
        <v>Micronesia, Fed. Sts.-Oceania2004</v>
      </c>
      <c r="B1579" s="6" t="s">
        <v>191</v>
      </c>
      <c r="C1579" s="6" t="s">
        <v>71</v>
      </c>
      <c r="D1579" s="7" t="s">
        <v>281</v>
      </c>
      <c r="E1579" s="8"/>
      <c r="F1579" s="9">
        <v>16</v>
      </c>
      <c r="G1579" s="8"/>
      <c r="H1579" s="8"/>
      <c r="I1579" s="9">
        <v>0.11</v>
      </c>
      <c r="J1579" s="9">
        <v>0.12</v>
      </c>
    </row>
    <row r="1580" customHeight="1" spans="1:10">
      <c r="A1580" s="5" t="str">
        <f t="shared" si="0"/>
        <v>Micronesia, Fed. Sts.-Oceania2005</v>
      </c>
      <c r="B1580" s="6" t="s">
        <v>191</v>
      </c>
      <c r="C1580" s="6" t="s">
        <v>71</v>
      </c>
      <c r="D1580" s="7" t="s">
        <v>282</v>
      </c>
      <c r="E1580" s="9">
        <v>0.596</v>
      </c>
      <c r="F1580" s="9">
        <v>16</v>
      </c>
      <c r="G1580" s="8"/>
      <c r="H1580" s="9">
        <v>128</v>
      </c>
      <c r="I1580" s="9">
        <v>0.119</v>
      </c>
      <c r="J1580" s="9">
        <v>0.133</v>
      </c>
    </row>
    <row r="1581" customHeight="1" spans="1:10">
      <c r="A1581" s="5" t="str">
        <f t="shared" si="0"/>
        <v>Micronesia, Fed. Sts.-Oceania2006</v>
      </c>
      <c r="B1581" s="6" t="s">
        <v>191</v>
      </c>
      <c r="C1581" s="6" t="s">
        <v>71</v>
      </c>
      <c r="D1581" s="7" t="s">
        <v>287</v>
      </c>
      <c r="E1581" s="9">
        <v>0.596</v>
      </c>
      <c r="F1581" s="9">
        <v>16</v>
      </c>
      <c r="G1581" s="8"/>
      <c r="H1581" s="9">
        <v>128</v>
      </c>
      <c r="I1581" s="9">
        <v>0.128</v>
      </c>
      <c r="J1581" s="9">
        <v>0.176</v>
      </c>
    </row>
    <row r="1582" customHeight="1" spans="1:10">
      <c r="A1582" s="5" t="str">
        <f t="shared" si="0"/>
        <v>Micronesia, Fed. Sts.-Oceania2007</v>
      </c>
      <c r="B1582" s="6" t="s">
        <v>191</v>
      </c>
      <c r="C1582" s="6" t="s">
        <v>71</v>
      </c>
      <c r="D1582" s="7" t="s">
        <v>289</v>
      </c>
      <c r="E1582" s="9">
        <v>0.587</v>
      </c>
      <c r="F1582" s="9">
        <v>16</v>
      </c>
      <c r="G1582" s="8"/>
      <c r="H1582" s="9">
        <v>128</v>
      </c>
      <c r="I1582" s="9">
        <v>0.136</v>
      </c>
      <c r="J1582" s="9">
        <v>0.261</v>
      </c>
    </row>
    <row r="1583" customHeight="1" spans="1:10">
      <c r="A1583" s="5" t="str">
        <f t="shared" si="0"/>
        <v>Micronesia, Fed. Sts.-Oceania2008</v>
      </c>
      <c r="B1583" s="6" t="s">
        <v>191</v>
      </c>
      <c r="C1583" s="6" t="s">
        <v>71</v>
      </c>
      <c r="D1583" s="7" t="s">
        <v>283</v>
      </c>
      <c r="E1583" s="9">
        <v>0.587</v>
      </c>
      <c r="F1583" s="9">
        <v>16</v>
      </c>
      <c r="G1583" s="8"/>
      <c r="H1583" s="9">
        <v>128</v>
      </c>
      <c r="I1583" s="9">
        <v>0.145</v>
      </c>
      <c r="J1583" s="9">
        <v>0.263</v>
      </c>
    </row>
    <row r="1584" customHeight="1" spans="1:10">
      <c r="A1584" s="5" t="str">
        <f t="shared" si="0"/>
        <v>Micronesia, Fed. Sts.-Oceania2009</v>
      </c>
      <c r="B1584" s="6" t="s">
        <v>191</v>
      </c>
      <c r="C1584" s="6" t="s">
        <v>71</v>
      </c>
      <c r="D1584" s="7" t="s">
        <v>284</v>
      </c>
      <c r="E1584" s="9">
        <v>0.587</v>
      </c>
      <c r="F1584" s="9">
        <v>16</v>
      </c>
      <c r="G1584" s="8"/>
      <c r="H1584" s="9">
        <v>128</v>
      </c>
      <c r="I1584" s="9">
        <v>0.154</v>
      </c>
      <c r="J1584" s="9">
        <v>0.264</v>
      </c>
    </row>
    <row r="1585" customHeight="1" spans="1:10">
      <c r="A1585" s="5" t="str">
        <f t="shared" si="0"/>
        <v>Micronesia, Fed. Sts.-Oceania2010</v>
      </c>
      <c r="B1585" s="6" t="s">
        <v>191</v>
      </c>
      <c r="C1585" s="6" t="s">
        <v>71</v>
      </c>
      <c r="D1585" s="7" t="s">
        <v>288</v>
      </c>
      <c r="E1585" s="9">
        <v>0.587</v>
      </c>
      <c r="F1585" s="9">
        <v>16</v>
      </c>
      <c r="G1585" s="8"/>
      <c r="H1585" s="9">
        <v>128</v>
      </c>
      <c r="I1585" s="9">
        <v>0.2</v>
      </c>
      <c r="J1585" s="9">
        <v>0.266</v>
      </c>
    </row>
    <row r="1586" customHeight="1" spans="1:10">
      <c r="A1586" s="5" t="str">
        <f t="shared" si="0"/>
        <v>Micronesia, Fed. Sts.-Oceania2011</v>
      </c>
      <c r="B1586" s="6" t="s">
        <v>191</v>
      </c>
      <c r="C1586" s="6" t="s">
        <v>71</v>
      </c>
      <c r="D1586" s="7" t="s">
        <v>285</v>
      </c>
      <c r="E1586" s="9">
        <v>0.59</v>
      </c>
      <c r="F1586" s="9">
        <v>16</v>
      </c>
      <c r="G1586" s="8"/>
      <c r="H1586" s="9">
        <v>128</v>
      </c>
      <c r="I1586" s="9">
        <v>0.228</v>
      </c>
      <c r="J1586" s="9">
        <v>0.267</v>
      </c>
    </row>
    <row r="1587" customHeight="1" spans="1:10">
      <c r="A1587" s="5" t="str">
        <f t="shared" si="0"/>
        <v>Micronesia, Fed. Sts.-Oceania2012</v>
      </c>
      <c r="B1587" s="6" t="s">
        <v>191</v>
      </c>
      <c r="C1587" s="6" t="s">
        <v>71</v>
      </c>
      <c r="D1587" s="7" t="s">
        <v>286</v>
      </c>
      <c r="E1587" s="9">
        <v>0.599</v>
      </c>
      <c r="F1587" s="9">
        <v>16</v>
      </c>
      <c r="G1587" s="9">
        <v>150</v>
      </c>
      <c r="H1587" s="9">
        <v>128</v>
      </c>
      <c r="I1587" s="9">
        <v>0.26</v>
      </c>
      <c r="J1587" s="9">
        <v>0.302</v>
      </c>
    </row>
    <row r="1588" customHeight="1" spans="1:10">
      <c r="A1588" s="5" t="str">
        <f t="shared" si="0"/>
        <v>Moldova-Europe2000</v>
      </c>
      <c r="B1588" s="6" t="s">
        <v>192</v>
      </c>
      <c r="C1588" s="6" t="s">
        <v>67</v>
      </c>
      <c r="D1588" s="7" t="s">
        <v>277</v>
      </c>
      <c r="E1588" s="8"/>
      <c r="F1588" s="8"/>
      <c r="G1588" s="8"/>
      <c r="H1588" s="8"/>
      <c r="I1588" s="9">
        <v>0.013</v>
      </c>
      <c r="J1588" s="9">
        <v>0.034</v>
      </c>
    </row>
    <row r="1589" customHeight="1" spans="1:10">
      <c r="A1589" s="5" t="str">
        <f t="shared" si="0"/>
        <v>Moldova-Europe2001</v>
      </c>
      <c r="B1589" s="6" t="s">
        <v>192</v>
      </c>
      <c r="C1589" s="6" t="s">
        <v>67</v>
      </c>
      <c r="D1589" s="7" t="s">
        <v>278</v>
      </c>
      <c r="E1589" s="8"/>
      <c r="F1589" s="8"/>
      <c r="G1589" s="8"/>
      <c r="H1589" s="8"/>
      <c r="I1589" s="9">
        <v>0.015</v>
      </c>
      <c r="J1589" s="9">
        <v>0.056</v>
      </c>
    </row>
    <row r="1590" customHeight="1" spans="1:10">
      <c r="A1590" s="5" t="str">
        <f t="shared" si="0"/>
        <v>Moldova-Europe2002</v>
      </c>
      <c r="B1590" s="6" t="s">
        <v>192</v>
      </c>
      <c r="C1590" s="6" t="s">
        <v>67</v>
      </c>
      <c r="D1590" s="7" t="s">
        <v>279</v>
      </c>
      <c r="E1590" s="8"/>
      <c r="F1590" s="8"/>
      <c r="G1590" s="8"/>
      <c r="H1590" s="8"/>
      <c r="I1590" s="9">
        <v>0.038</v>
      </c>
      <c r="J1590" s="9">
        <v>0.085</v>
      </c>
    </row>
    <row r="1591" customHeight="1" spans="1:10">
      <c r="A1591" s="5" t="str">
        <f t="shared" si="0"/>
        <v>Moldova-Europe2003</v>
      </c>
      <c r="B1591" s="6" t="s">
        <v>192</v>
      </c>
      <c r="C1591" s="6" t="s">
        <v>67</v>
      </c>
      <c r="D1591" s="7" t="s">
        <v>280</v>
      </c>
      <c r="E1591" s="8"/>
      <c r="F1591" s="9">
        <v>42</v>
      </c>
      <c r="G1591" s="8"/>
      <c r="H1591" s="8"/>
      <c r="I1591" s="9">
        <v>0.074</v>
      </c>
      <c r="J1591" s="9">
        <v>0.122</v>
      </c>
    </row>
    <row r="1592" customHeight="1" spans="1:10">
      <c r="A1592" s="5" t="str">
        <f t="shared" si="0"/>
        <v>Moldova-Europe2004</v>
      </c>
      <c r="B1592" s="6" t="s">
        <v>192</v>
      </c>
      <c r="C1592" s="6" t="s">
        <v>67</v>
      </c>
      <c r="D1592" s="7" t="s">
        <v>281</v>
      </c>
      <c r="E1592" s="8"/>
      <c r="F1592" s="9">
        <v>30</v>
      </c>
      <c r="G1592" s="8"/>
      <c r="H1592" s="8"/>
      <c r="I1592" s="9">
        <v>0.106</v>
      </c>
      <c r="J1592" s="9">
        <v>0.206</v>
      </c>
    </row>
    <row r="1593" customHeight="1" spans="1:10">
      <c r="A1593" s="5" t="str">
        <f t="shared" si="0"/>
        <v>Moldova-Europe2005</v>
      </c>
      <c r="B1593" s="6" t="s">
        <v>192</v>
      </c>
      <c r="C1593" s="6" t="s">
        <v>67</v>
      </c>
      <c r="D1593" s="7" t="s">
        <v>282</v>
      </c>
      <c r="E1593" s="9">
        <v>0.48</v>
      </c>
      <c r="F1593" s="9">
        <v>30</v>
      </c>
      <c r="G1593" s="8"/>
      <c r="H1593" s="9">
        <v>234</v>
      </c>
      <c r="I1593" s="9">
        <v>0.146</v>
      </c>
      <c r="J1593" s="9">
        <v>0.289</v>
      </c>
    </row>
    <row r="1594" customHeight="1" spans="1:10">
      <c r="A1594" s="5" t="str">
        <f t="shared" si="0"/>
        <v>Moldova-Europe2006</v>
      </c>
      <c r="B1594" s="6" t="s">
        <v>192</v>
      </c>
      <c r="C1594" s="6" t="s">
        <v>67</v>
      </c>
      <c r="D1594" s="7" t="s">
        <v>287</v>
      </c>
      <c r="E1594" s="9">
        <v>0.459</v>
      </c>
      <c r="F1594" s="9">
        <v>30</v>
      </c>
      <c r="G1594" s="8"/>
      <c r="H1594" s="9">
        <v>232</v>
      </c>
      <c r="I1594" s="9">
        <v>0.196</v>
      </c>
      <c r="J1594" s="9">
        <v>0.366</v>
      </c>
    </row>
    <row r="1595" customHeight="1" spans="1:10">
      <c r="A1595" s="5" t="str">
        <f t="shared" si="0"/>
        <v>Moldova-Europe2007</v>
      </c>
      <c r="B1595" s="6" t="s">
        <v>192</v>
      </c>
      <c r="C1595" s="6" t="s">
        <v>67</v>
      </c>
      <c r="D1595" s="7" t="s">
        <v>289</v>
      </c>
      <c r="E1595" s="9">
        <v>0.425</v>
      </c>
      <c r="F1595" s="9">
        <v>23</v>
      </c>
      <c r="G1595" s="8"/>
      <c r="H1595" s="9">
        <v>234</v>
      </c>
      <c r="I1595" s="9">
        <v>0.205</v>
      </c>
      <c r="J1595" s="9">
        <v>0.513</v>
      </c>
    </row>
    <row r="1596" customHeight="1" spans="1:10">
      <c r="A1596" s="5" t="str">
        <f t="shared" si="0"/>
        <v>Moldova-Europe2008</v>
      </c>
      <c r="B1596" s="6" t="s">
        <v>192</v>
      </c>
      <c r="C1596" s="6" t="s">
        <v>67</v>
      </c>
      <c r="D1596" s="7" t="s">
        <v>283</v>
      </c>
      <c r="E1596" s="9">
        <v>0.42</v>
      </c>
      <c r="F1596" s="9">
        <v>15</v>
      </c>
      <c r="G1596" s="8"/>
      <c r="H1596" s="9">
        <v>234</v>
      </c>
      <c r="I1596" s="9">
        <v>0.234</v>
      </c>
      <c r="J1596" s="9">
        <v>0.666</v>
      </c>
    </row>
    <row r="1597" customHeight="1" spans="1:10">
      <c r="A1597" s="5" t="str">
        <f t="shared" si="0"/>
        <v>Moldova-Europe2009</v>
      </c>
      <c r="B1597" s="6" t="s">
        <v>192</v>
      </c>
      <c r="C1597" s="6" t="s">
        <v>67</v>
      </c>
      <c r="D1597" s="7" t="s">
        <v>284</v>
      </c>
      <c r="E1597" s="9">
        <v>0.31</v>
      </c>
      <c r="F1597" s="9">
        <v>10</v>
      </c>
      <c r="G1597" s="8"/>
      <c r="H1597" s="9">
        <v>228</v>
      </c>
      <c r="I1597" s="9">
        <v>0.275</v>
      </c>
      <c r="J1597" s="9">
        <v>0.593</v>
      </c>
    </row>
    <row r="1598" customHeight="1" spans="1:10">
      <c r="A1598" s="5" t="str">
        <f t="shared" si="0"/>
        <v>Moldova-Europe2010</v>
      </c>
      <c r="B1598" s="6" t="s">
        <v>192</v>
      </c>
      <c r="C1598" s="6" t="s">
        <v>67</v>
      </c>
      <c r="D1598" s="7" t="s">
        <v>288</v>
      </c>
      <c r="E1598" s="9">
        <v>0.304</v>
      </c>
      <c r="F1598" s="9">
        <v>10</v>
      </c>
      <c r="G1598" s="8"/>
      <c r="H1598" s="9">
        <v>228</v>
      </c>
      <c r="I1598" s="9">
        <v>0.323</v>
      </c>
      <c r="J1598" s="9">
        <v>0.714</v>
      </c>
    </row>
    <row r="1599" customHeight="1" spans="1:10">
      <c r="A1599" s="5" t="str">
        <f t="shared" si="0"/>
        <v>Moldova-Europe2011</v>
      </c>
      <c r="B1599" s="6" t="s">
        <v>192</v>
      </c>
      <c r="C1599" s="6" t="s">
        <v>67</v>
      </c>
      <c r="D1599" s="7" t="s">
        <v>285</v>
      </c>
      <c r="E1599" s="9">
        <v>0.308</v>
      </c>
      <c r="F1599" s="9">
        <v>9</v>
      </c>
      <c r="G1599" s="8"/>
      <c r="H1599" s="9">
        <v>228</v>
      </c>
      <c r="I1599" s="9">
        <v>0.38</v>
      </c>
      <c r="J1599" s="9">
        <v>0.908</v>
      </c>
    </row>
    <row r="1600" customHeight="1" spans="1:10">
      <c r="A1600" s="5" t="str">
        <f t="shared" si="0"/>
        <v>Moldova-Europe2012</v>
      </c>
      <c r="B1600" s="6" t="s">
        <v>192</v>
      </c>
      <c r="C1600" s="6" t="s">
        <v>67</v>
      </c>
      <c r="D1600" s="7" t="s">
        <v>286</v>
      </c>
      <c r="E1600" s="9">
        <v>0.308</v>
      </c>
      <c r="F1600" s="9">
        <v>9</v>
      </c>
      <c r="G1600" s="9">
        <v>86</v>
      </c>
      <c r="H1600" s="9">
        <v>220</v>
      </c>
      <c r="I1600" s="9">
        <v>0.434</v>
      </c>
      <c r="J1600" s="9">
        <v>1.02</v>
      </c>
    </row>
    <row r="1601" customHeight="1" spans="1:10">
      <c r="A1601" s="5" t="str">
        <f t="shared" si="0"/>
        <v>Monaco-Europe2000</v>
      </c>
      <c r="B1601" s="6" t="s">
        <v>193</v>
      </c>
      <c r="C1601" s="6" t="s">
        <v>67</v>
      </c>
      <c r="D1601" s="7" t="s">
        <v>277</v>
      </c>
      <c r="E1601" s="8"/>
      <c r="F1601" s="8"/>
      <c r="G1601" s="8"/>
      <c r="H1601" s="8"/>
      <c r="I1601" s="9">
        <v>0.422</v>
      </c>
      <c r="J1601" s="9">
        <v>0.434</v>
      </c>
    </row>
    <row r="1602" customHeight="1" spans="1:10">
      <c r="A1602" s="5" t="str">
        <f t="shared" si="0"/>
        <v>Monaco-Europe2001</v>
      </c>
      <c r="B1602" s="6" t="s">
        <v>193</v>
      </c>
      <c r="C1602" s="6" t="s">
        <v>67</v>
      </c>
      <c r="D1602" s="7" t="s">
        <v>278</v>
      </c>
      <c r="E1602" s="8"/>
      <c r="F1602" s="8"/>
      <c r="G1602" s="8"/>
      <c r="H1602" s="8"/>
      <c r="I1602" s="9">
        <v>0.466</v>
      </c>
      <c r="J1602" s="9">
        <v>0.442</v>
      </c>
    </row>
    <row r="1603" customHeight="1" spans="1:10">
      <c r="A1603" s="5" t="str">
        <f t="shared" si="0"/>
        <v>Monaco-Europe2002</v>
      </c>
      <c r="B1603" s="6" t="s">
        <v>193</v>
      </c>
      <c r="C1603" s="6" t="s">
        <v>67</v>
      </c>
      <c r="D1603" s="7" t="s">
        <v>279</v>
      </c>
      <c r="E1603" s="8"/>
      <c r="F1603" s="8"/>
      <c r="G1603" s="8"/>
      <c r="H1603" s="8"/>
      <c r="I1603" s="9">
        <v>0.48</v>
      </c>
      <c r="J1603" s="9">
        <v>0.456</v>
      </c>
    </row>
    <row r="1604" customHeight="1" spans="1:10">
      <c r="A1604" s="5" t="str">
        <f t="shared" si="0"/>
        <v>Monaco-Europe2003</v>
      </c>
      <c r="B1604" s="6" t="s">
        <v>193</v>
      </c>
      <c r="C1604" s="6" t="s">
        <v>67</v>
      </c>
      <c r="D1604" s="7" t="s">
        <v>280</v>
      </c>
      <c r="E1604" s="8"/>
      <c r="F1604" s="8"/>
      <c r="G1604" s="8"/>
      <c r="H1604" s="8"/>
      <c r="I1604" s="9">
        <v>0.495</v>
      </c>
      <c r="J1604" s="9">
        <v>0.457</v>
      </c>
    </row>
    <row r="1605" customHeight="1" spans="1:10">
      <c r="A1605" s="5" t="str">
        <f t="shared" si="0"/>
        <v>Monaco-Europe2004</v>
      </c>
      <c r="B1605" s="6" t="s">
        <v>193</v>
      </c>
      <c r="C1605" s="6" t="s">
        <v>67</v>
      </c>
      <c r="D1605" s="7" t="s">
        <v>281</v>
      </c>
      <c r="E1605" s="8"/>
      <c r="F1605" s="8"/>
      <c r="G1605" s="8"/>
      <c r="H1605" s="8"/>
      <c r="I1605" s="9">
        <v>0.525</v>
      </c>
      <c r="J1605" s="9">
        <v>0.472</v>
      </c>
    </row>
    <row r="1606" customHeight="1" spans="1:10">
      <c r="A1606" s="5" t="str">
        <f t="shared" si="0"/>
        <v>Monaco-Europe2005</v>
      </c>
      <c r="B1606" s="6" t="s">
        <v>193</v>
      </c>
      <c r="C1606" s="6" t="s">
        <v>67</v>
      </c>
      <c r="D1606" s="7" t="s">
        <v>282</v>
      </c>
      <c r="E1606" s="8"/>
      <c r="F1606" s="8"/>
      <c r="G1606" s="8"/>
      <c r="H1606" s="8"/>
      <c r="I1606" s="9">
        <v>0.555</v>
      </c>
      <c r="J1606" s="9">
        <v>0.508</v>
      </c>
    </row>
    <row r="1607" customHeight="1" spans="1:10">
      <c r="A1607" s="5" t="str">
        <f t="shared" si="0"/>
        <v>Monaco-Europe2006</v>
      </c>
      <c r="B1607" s="6" t="s">
        <v>193</v>
      </c>
      <c r="C1607" s="6" t="s">
        <v>67</v>
      </c>
      <c r="D1607" s="7" t="s">
        <v>287</v>
      </c>
      <c r="E1607" s="8"/>
      <c r="F1607" s="8"/>
      <c r="G1607" s="8"/>
      <c r="H1607" s="8"/>
      <c r="I1607" s="9">
        <v>0.615</v>
      </c>
      <c r="J1607" s="9">
        <v>0.533</v>
      </c>
    </row>
    <row r="1608" customHeight="1" spans="1:10">
      <c r="A1608" s="5" t="str">
        <f t="shared" si="0"/>
        <v>Monaco-Europe2007</v>
      </c>
      <c r="B1608" s="6" t="s">
        <v>193</v>
      </c>
      <c r="C1608" s="6" t="s">
        <v>67</v>
      </c>
      <c r="D1608" s="7" t="s">
        <v>289</v>
      </c>
      <c r="E1608" s="8"/>
      <c r="F1608" s="8"/>
      <c r="G1608" s="8"/>
      <c r="H1608" s="8"/>
      <c r="I1608" s="9">
        <v>0.644</v>
      </c>
      <c r="J1608" s="9">
        <v>0.583</v>
      </c>
    </row>
    <row r="1609" customHeight="1" spans="1:10">
      <c r="A1609" s="5" t="str">
        <f t="shared" si="0"/>
        <v>Monaco-Europe2008</v>
      </c>
      <c r="B1609" s="6" t="s">
        <v>193</v>
      </c>
      <c r="C1609" s="6" t="s">
        <v>67</v>
      </c>
      <c r="D1609" s="7" t="s">
        <v>283</v>
      </c>
      <c r="E1609" s="8"/>
      <c r="F1609" s="8"/>
      <c r="G1609" s="8"/>
      <c r="H1609" s="8"/>
      <c r="I1609" s="9">
        <v>0.673</v>
      </c>
      <c r="J1609" s="9">
        <v>0.616</v>
      </c>
    </row>
    <row r="1610" customHeight="1" spans="1:10">
      <c r="A1610" s="5" t="str">
        <f t="shared" si="0"/>
        <v>Monaco-Europe2009</v>
      </c>
      <c r="B1610" s="6" t="s">
        <v>193</v>
      </c>
      <c r="C1610" s="6" t="s">
        <v>67</v>
      </c>
      <c r="D1610" s="7" t="s">
        <v>284</v>
      </c>
      <c r="E1610" s="8"/>
      <c r="F1610" s="8"/>
      <c r="G1610" s="8"/>
      <c r="H1610" s="8"/>
      <c r="I1610" s="9">
        <v>0.701</v>
      </c>
      <c r="J1610" s="9">
        <v>0.633</v>
      </c>
    </row>
    <row r="1611" customHeight="1" spans="1:10">
      <c r="A1611" s="5" t="str">
        <f t="shared" si="0"/>
        <v>Monaco-Europe2010</v>
      </c>
      <c r="B1611" s="6" t="s">
        <v>193</v>
      </c>
      <c r="C1611" s="6" t="s">
        <v>67</v>
      </c>
      <c r="D1611" s="7" t="s">
        <v>288</v>
      </c>
      <c r="E1611" s="8"/>
      <c r="F1611" s="8"/>
      <c r="G1611" s="8"/>
      <c r="H1611" s="8"/>
      <c r="I1611" s="9">
        <v>0.75</v>
      </c>
      <c r="J1611" s="9">
        <v>0.635</v>
      </c>
    </row>
    <row r="1612" customHeight="1" spans="1:10">
      <c r="A1612" s="5" t="str">
        <f t="shared" si="0"/>
        <v>Monaco-Europe2011</v>
      </c>
      <c r="B1612" s="6" t="s">
        <v>193</v>
      </c>
      <c r="C1612" s="6" t="s">
        <v>67</v>
      </c>
      <c r="D1612" s="7" t="s">
        <v>285</v>
      </c>
      <c r="E1612" s="8"/>
      <c r="F1612" s="8"/>
      <c r="G1612" s="8"/>
      <c r="H1612" s="8"/>
      <c r="I1612" s="9">
        <v>0.803</v>
      </c>
      <c r="J1612" s="9">
        <v>0.853</v>
      </c>
    </row>
    <row r="1613" customHeight="1" spans="1:10">
      <c r="A1613" s="5" t="str">
        <f t="shared" si="0"/>
        <v>Monaco-Europe2012</v>
      </c>
      <c r="B1613" s="6" t="s">
        <v>193</v>
      </c>
      <c r="C1613" s="6" t="s">
        <v>67</v>
      </c>
      <c r="D1613" s="7" t="s">
        <v>286</v>
      </c>
      <c r="E1613" s="8"/>
      <c r="F1613" s="8"/>
      <c r="G1613" s="8"/>
      <c r="H1613" s="8"/>
      <c r="I1613" s="9">
        <v>0.87</v>
      </c>
      <c r="J1613" s="9">
        <v>0.883</v>
      </c>
    </row>
    <row r="1614" customHeight="1" spans="1:10">
      <c r="A1614" s="5" t="str">
        <f t="shared" si="0"/>
        <v>Mongolia-Asia2000</v>
      </c>
      <c r="B1614" s="6" t="s">
        <v>194</v>
      </c>
      <c r="C1614" s="6" t="s">
        <v>65</v>
      </c>
      <c r="D1614" s="7" t="s">
        <v>277</v>
      </c>
      <c r="E1614" s="8"/>
      <c r="F1614" s="8"/>
      <c r="G1614" s="8"/>
      <c r="H1614" s="8"/>
      <c r="I1614" s="9">
        <v>0.013</v>
      </c>
      <c r="J1614" s="9">
        <v>0.064</v>
      </c>
    </row>
    <row r="1615" customHeight="1" spans="1:10">
      <c r="A1615" s="5" t="str">
        <f t="shared" si="0"/>
        <v>Mongolia-Asia2001</v>
      </c>
      <c r="B1615" s="6" t="s">
        <v>194</v>
      </c>
      <c r="C1615" s="6" t="s">
        <v>65</v>
      </c>
      <c r="D1615" s="7" t="s">
        <v>278</v>
      </c>
      <c r="E1615" s="8"/>
      <c r="F1615" s="8"/>
      <c r="G1615" s="8"/>
      <c r="H1615" s="8"/>
      <c r="I1615" s="9">
        <v>0.017</v>
      </c>
      <c r="J1615" s="9">
        <v>0.081</v>
      </c>
    </row>
    <row r="1616" customHeight="1" spans="1:10">
      <c r="A1616" s="5" t="str">
        <f t="shared" si="0"/>
        <v>Mongolia-Asia2002</v>
      </c>
      <c r="B1616" s="6" t="s">
        <v>194</v>
      </c>
      <c r="C1616" s="6" t="s">
        <v>65</v>
      </c>
      <c r="D1616" s="7" t="s">
        <v>279</v>
      </c>
      <c r="E1616" s="8"/>
      <c r="F1616" s="8"/>
      <c r="G1616" s="8"/>
      <c r="H1616" s="8"/>
      <c r="I1616" s="9">
        <v>0.02</v>
      </c>
      <c r="J1616" s="9">
        <v>0.088</v>
      </c>
    </row>
    <row r="1617" customHeight="1" spans="1:10">
      <c r="A1617" s="5" t="str">
        <f t="shared" si="0"/>
        <v>Mongolia-Asia2003</v>
      </c>
      <c r="B1617" s="6" t="s">
        <v>194</v>
      </c>
      <c r="C1617" s="6" t="s">
        <v>65</v>
      </c>
      <c r="D1617" s="7" t="s">
        <v>280</v>
      </c>
      <c r="E1617" s="8"/>
      <c r="F1617" s="9">
        <v>20</v>
      </c>
      <c r="G1617" s="8"/>
      <c r="H1617" s="8"/>
      <c r="I1617" s="8"/>
      <c r="J1617" s="9">
        <v>0.129</v>
      </c>
    </row>
    <row r="1618" customHeight="1" spans="1:10">
      <c r="A1618" s="5" t="str">
        <f t="shared" si="0"/>
        <v>Mongolia-Asia2004</v>
      </c>
      <c r="B1618" s="6" t="s">
        <v>194</v>
      </c>
      <c r="C1618" s="6" t="s">
        <v>65</v>
      </c>
      <c r="D1618" s="7" t="s">
        <v>281</v>
      </c>
      <c r="E1618" s="8"/>
      <c r="F1618" s="9">
        <v>13</v>
      </c>
      <c r="G1618" s="8"/>
      <c r="H1618" s="8"/>
      <c r="I1618" s="8"/>
      <c r="J1618" s="9">
        <v>0.172</v>
      </c>
    </row>
    <row r="1619" customHeight="1" spans="1:10">
      <c r="A1619" s="5" t="str">
        <f t="shared" si="0"/>
        <v>Mongolia-Asia2005</v>
      </c>
      <c r="B1619" s="6" t="s">
        <v>194</v>
      </c>
      <c r="C1619" s="6" t="s">
        <v>65</v>
      </c>
      <c r="D1619" s="7" t="s">
        <v>282</v>
      </c>
      <c r="E1619" s="9">
        <v>0.398</v>
      </c>
      <c r="F1619" s="9">
        <v>13</v>
      </c>
      <c r="G1619" s="8"/>
      <c r="H1619" s="9">
        <v>204</v>
      </c>
      <c r="I1619" s="8"/>
      <c r="J1619" s="9">
        <v>0.221</v>
      </c>
    </row>
    <row r="1620" customHeight="1" spans="1:10">
      <c r="A1620" s="5" t="str">
        <f t="shared" si="0"/>
        <v>Mongolia-Asia2006</v>
      </c>
      <c r="B1620" s="6" t="s">
        <v>194</v>
      </c>
      <c r="C1620" s="6" t="s">
        <v>65</v>
      </c>
      <c r="D1620" s="7" t="s">
        <v>287</v>
      </c>
      <c r="E1620" s="9">
        <v>0.398</v>
      </c>
      <c r="F1620" s="9">
        <v>13</v>
      </c>
      <c r="G1620" s="8"/>
      <c r="H1620" s="9">
        <v>204</v>
      </c>
      <c r="I1620" s="8"/>
      <c r="J1620" s="9">
        <v>0.303</v>
      </c>
    </row>
    <row r="1621" customHeight="1" spans="1:10">
      <c r="A1621" s="5" t="str">
        <f t="shared" si="0"/>
        <v>Mongolia-Asia2007</v>
      </c>
      <c r="B1621" s="6" t="s">
        <v>194</v>
      </c>
      <c r="C1621" s="6" t="s">
        <v>65</v>
      </c>
      <c r="D1621" s="7" t="s">
        <v>289</v>
      </c>
      <c r="E1621" s="9">
        <v>0.398</v>
      </c>
      <c r="F1621" s="9">
        <v>13</v>
      </c>
      <c r="G1621" s="8"/>
      <c r="H1621" s="9">
        <v>204</v>
      </c>
      <c r="I1621" s="9">
        <v>0.09</v>
      </c>
      <c r="J1621" s="9">
        <v>0.46</v>
      </c>
    </row>
    <row r="1622" customHeight="1" spans="1:10">
      <c r="A1622" s="5" t="str">
        <f t="shared" si="0"/>
        <v>Mongolia-Asia2008</v>
      </c>
      <c r="B1622" s="6" t="s">
        <v>194</v>
      </c>
      <c r="C1622" s="6" t="s">
        <v>65</v>
      </c>
      <c r="D1622" s="7" t="s">
        <v>283</v>
      </c>
      <c r="E1622" s="9">
        <v>0.338</v>
      </c>
      <c r="F1622" s="9">
        <v>13</v>
      </c>
      <c r="G1622" s="8"/>
      <c r="H1622" s="9">
        <v>204</v>
      </c>
      <c r="I1622" s="9">
        <v>0.098</v>
      </c>
      <c r="J1622" s="9">
        <v>0.67</v>
      </c>
    </row>
    <row r="1623" customHeight="1" spans="1:10">
      <c r="A1623" s="5" t="str">
        <f t="shared" si="0"/>
        <v>Mongolia-Asia2009</v>
      </c>
      <c r="B1623" s="6" t="s">
        <v>194</v>
      </c>
      <c r="C1623" s="6" t="s">
        <v>65</v>
      </c>
      <c r="D1623" s="7" t="s">
        <v>284</v>
      </c>
      <c r="E1623" s="9">
        <v>0.243</v>
      </c>
      <c r="F1623" s="9">
        <v>13</v>
      </c>
      <c r="G1623" s="8"/>
      <c r="H1623" s="9">
        <v>192</v>
      </c>
      <c r="I1623" s="9">
        <v>0.1</v>
      </c>
      <c r="J1623" s="9">
        <v>0.842</v>
      </c>
    </row>
    <row r="1624" customHeight="1" spans="1:10">
      <c r="A1624" s="5" t="str">
        <f t="shared" si="0"/>
        <v>Mongolia-Asia2010</v>
      </c>
      <c r="B1624" s="6" t="s">
        <v>194</v>
      </c>
      <c r="C1624" s="6" t="s">
        <v>65</v>
      </c>
      <c r="D1624" s="7" t="s">
        <v>288</v>
      </c>
      <c r="E1624" s="9">
        <v>0.243</v>
      </c>
      <c r="F1624" s="9">
        <v>13</v>
      </c>
      <c r="G1624" s="8"/>
      <c r="H1624" s="9">
        <v>192</v>
      </c>
      <c r="I1624" s="9">
        <v>0.102</v>
      </c>
      <c r="J1624" s="9">
        <v>0.925</v>
      </c>
    </row>
    <row r="1625" customHeight="1" spans="1:10">
      <c r="A1625" s="5" t="str">
        <f t="shared" si="0"/>
        <v>Mongolia-Asia2011</v>
      </c>
      <c r="B1625" s="6" t="s">
        <v>194</v>
      </c>
      <c r="C1625" s="6" t="s">
        <v>65</v>
      </c>
      <c r="D1625" s="7" t="s">
        <v>285</v>
      </c>
      <c r="E1625" s="9">
        <v>0.246</v>
      </c>
      <c r="F1625" s="9">
        <v>13</v>
      </c>
      <c r="G1625" s="8"/>
      <c r="H1625" s="9">
        <v>192</v>
      </c>
      <c r="I1625" s="9">
        <v>0.125</v>
      </c>
      <c r="J1625" s="9">
        <v>1.068</v>
      </c>
    </row>
    <row r="1626" customHeight="1" spans="1:10">
      <c r="A1626" s="5" t="str">
        <f t="shared" si="0"/>
        <v>Mongolia-Asia2012</v>
      </c>
      <c r="B1626" s="6" t="s">
        <v>194</v>
      </c>
      <c r="C1626" s="6" t="s">
        <v>65</v>
      </c>
      <c r="D1626" s="7" t="s">
        <v>286</v>
      </c>
      <c r="E1626" s="9">
        <v>0.246</v>
      </c>
      <c r="F1626" s="9">
        <v>12</v>
      </c>
      <c r="G1626" s="9">
        <v>80</v>
      </c>
      <c r="H1626" s="9">
        <v>192</v>
      </c>
      <c r="I1626" s="9">
        <v>0.164</v>
      </c>
      <c r="J1626" s="9">
        <v>1.207</v>
      </c>
    </row>
    <row r="1627" customHeight="1" spans="1:10">
      <c r="A1627" s="5" t="str">
        <f t="shared" si="0"/>
        <v>Montenegro-Europe2000</v>
      </c>
      <c r="B1627" s="6" t="s">
        <v>195</v>
      </c>
      <c r="C1627" s="6" t="s">
        <v>67</v>
      </c>
      <c r="D1627" s="7" t="s">
        <v>277</v>
      </c>
      <c r="E1627" s="8"/>
      <c r="F1627" s="8"/>
      <c r="G1627" s="8"/>
      <c r="H1627" s="8"/>
      <c r="I1627" s="8"/>
      <c r="J1627" s="8"/>
    </row>
    <row r="1628" customHeight="1" spans="1:10">
      <c r="A1628" s="5" t="str">
        <f t="shared" si="0"/>
        <v>Montenegro-Europe2001</v>
      </c>
      <c r="B1628" s="6" t="s">
        <v>195</v>
      </c>
      <c r="C1628" s="6" t="s">
        <v>67</v>
      </c>
      <c r="D1628" s="7" t="s">
        <v>278</v>
      </c>
      <c r="E1628" s="8"/>
      <c r="F1628" s="8"/>
      <c r="G1628" s="8"/>
      <c r="H1628" s="8"/>
      <c r="I1628" s="8"/>
      <c r="J1628" s="8"/>
    </row>
    <row r="1629" customHeight="1" spans="1:10">
      <c r="A1629" s="5" t="str">
        <f t="shared" si="0"/>
        <v>Montenegro-Europe2002</v>
      </c>
      <c r="B1629" s="6" t="s">
        <v>195</v>
      </c>
      <c r="C1629" s="6" t="s">
        <v>67</v>
      </c>
      <c r="D1629" s="7" t="s">
        <v>279</v>
      </c>
      <c r="E1629" s="8"/>
      <c r="F1629" s="8"/>
      <c r="G1629" s="8"/>
      <c r="H1629" s="8"/>
      <c r="I1629" s="8"/>
      <c r="J1629" s="8"/>
    </row>
    <row r="1630" customHeight="1" spans="1:10">
      <c r="A1630" s="5" t="str">
        <f t="shared" si="0"/>
        <v>Montenegro-Europe2003</v>
      </c>
      <c r="B1630" s="6" t="s">
        <v>195</v>
      </c>
      <c r="C1630" s="6" t="s">
        <v>67</v>
      </c>
      <c r="D1630" s="7" t="s">
        <v>280</v>
      </c>
      <c r="E1630" s="8"/>
      <c r="F1630" s="8"/>
      <c r="G1630" s="8"/>
      <c r="H1630" s="8"/>
      <c r="I1630" s="8"/>
      <c r="J1630" s="8"/>
    </row>
    <row r="1631" customHeight="1" spans="1:10">
      <c r="A1631" s="5" t="str">
        <f t="shared" si="0"/>
        <v>Montenegro-Europe2004</v>
      </c>
      <c r="B1631" s="6" t="s">
        <v>195</v>
      </c>
      <c r="C1631" s="6" t="s">
        <v>67</v>
      </c>
      <c r="D1631" s="7" t="s">
        <v>281</v>
      </c>
      <c r="E1631" s="8"/>
      <c r="F1631" s="8"/>
      <c r="G1631" s="8"/>
      <c r="H1631" s="8"/>
      <c r="I1631" s="9">
        <v>0.254</v>
      </c>
      <c r="J1631" s="9">
        <v>0.787</v>
      </c>
    </row>
    <row r="1632" customHeight="1" spans="1:10">
      <c r="A1632" s="5" t="str">
        <f t="shared" si="0"/>
        <v>Montenegro-Europe2005</v>
      </c>
      <c r="B1632" s="6" t="s">
        <v>195</v>
      </c>
      <c r="C1632" s="6" t="s">
        <v>67</v>
      </c>
      <c r="D1632" s="7" t="s">
        <v>282</v>
      </c>
      <c r="E1632" s="8"/>
      <c r="F1632" s="8"/>
      <c r="G1632" s="8"/>
      <c r="H1632" s="8"/>
      <c r="I1632" s="9">
        <v>0.271</v>
      </c>
      <c r="J1632" s="9">
        <v>0.882</v>
      </c>
    </row>
    <row r="1633" customHeight="1" spans="1:10">
      <c r="A1633" s="5" t="str">
        <f t="shared" si="0"/>
        <v>Montenegro-Europe2006</v>
      </c>
      <c r="B1633" s="6" t="s">
        <v>195</v>
      </c>
      <c r="C1633" s="6" t="s">
        <v>67</v>
      </c>
      <c r="D1633" s="7" t="s">
        <v>287</v>
      </c>
      <c r="E1633" s="9">
        <v>0.304</v>
      </c>
      <c r="F1633" s="9">
        <v>24</v>
      </c>
      <c r="G1633" s="8"/>
      <c r="H1633" s="9">
        <v>372</v>
      </c>
      <c r="I1633" s="9">
        <v>0.289</v>
      </c>
      <c r="J1633" s="9">
        <v>1.043</v>
      </c>
    </row>
    <row r="1634" customHeight="1" spans="1:10">
      <c r="A1634" s="5" t="str">
        <f t="shared" si="0"/>
        <v>Montenegro-Europe2007</v>
      </c>
      <c r="B1634" s="6" t="s">
        <v>195</v>
      </c>
      <c r="C1634" s="6" t="s">
        <v>67</v>
      </c>
      <c r="D1634" s="7" t="s">
        <v>289</v>
      </c>
      <c r="E1634" s="9">
        <v>0.304</v>
      </c>
      <c r="F1634" s="9">
        <v>24</v>
      </c>
      <c r="G1634" s="8"/>
      <c r="H1634" s="9">
        <v>372</v>
      </c>
      <c r="I1634" s="9">
        <v>0.308</v>
      </c>
      <c r="J1634" s="9">
        <v>1.457</v>
      </c>
    </row>
    <row r="1635" customHeight="1" spans="1:10">
      <c r="A1635" s="5" t="str">
        <f t="shared" si="0"/>
        <v>Montenegro-Europe2008</v>
      </c>
      <c r="B1635" s="6" t="s">
        <v>195</v>
      </c>
      <c r="C1635" s="6" t="s">
        <v>67</v>
      </c>
      <c r="D1635" s="7" t="s">
        <v>283</v>
      </c>
      <c r="E1635" s="9">
        <v>0.31</v>
      </c>
      <c r="F1635" s="9">
        <v>21</v>
      </c>
      <c r="G1635" s="8"/>
      <c r="H1635" s="9">
        <v>372</v>
      </c>
      <c r="I1635" s="9">
        <v>0.329</v>
      </c>
      <c r="J1635" s="9">
        <v>1.872</v>
      </c>
    </row>
    <row r="1636" customHeight="1" spans="1:10">
      <c r="A1636" s="5" t="str">
        <f t="shared" si="0"/>
        <v>Montenegro-Europe2009</v>
      </c>
      <c r="B1636" s="6" t="s">
        <v>195</v>
      </c>
      <c r="C1636" s="6" t="s">
        <v>67</v>
      </c>
      <c r="D1636" s="7" t="s">
        <v>284</v>
      </c>
      <c r="E1636" s="9">
        <v>0.263</v>
      </c>
      <c r="F1636" s="9">
        <v>12</v>
      </c>
      <c r="G1636" s="8"/>
      <c r="H1636" s="9">
        <v>372</v>
      </c>
      <c r="I1636" s="9">
        <v>0.351</v>
      </c>
      <c r="J1636" s="9">
        <v>2.089</v>
      </c>
    </row>
    <row r="1637" customHeight="1" spans="1:10">
      <c r="A1637" s="5" t="str">
        <f t="shared" si="0"/>
        <v>Montenegro-Europe2010</v>
      </c>
      <c r="B1637" s="6" t="s">
        <v>195</v>
      </c>
      <c r="C1637" s="6" t="s">
        <v>67</v>
      </c>
      <c r="D1637" s="7" t="s">
        <v>288</v>
      </c>
      <c r="E1637" s="9">
        <v>0.254</v>
      </c>
      <c r="F1637" s="9">
        <v>10</v>
      </c>
      <c r="G1637" s="8"/>
      <c r="H1637" s="9">
        <v>372</v>
      </c>
      <c r="I1637" s="9">
        <v>0.375</v>
      </c>
      <c r="J1637" s="9">
        <v>1.887</v>
      </c>
    </row>
    <row r="1638" customHeight="1" spans="1:10">
      <c r="A1638" s="5" t="str">
        <f t="shared" si="0"/>
        <v>Montenegro-Europe2011</v>
      </c>
      <c r="B1638" s="6" t="s">
        <v>195</v>
      </c>
      <c r="C1638" s="6" t="s">
        <v>67</v>
      </c>
      <c r="D1638" s="7" t="s">
        <v>285</v>
      </c>
      <c r="E1638" s="9">
        <v>0.209</v>
      </c>
      <c r="F1638" s="9">
        <v>10</v>
      </c>
      <c r="G1638" s="8"/>
      <c r="H1638" s="9">
        <v>372</v>
      </c>
      <c r="I1638" s="9">
        <v>0.356</v>
      </c>
      <c r="J1638" s="9">
        <v>1.868</v>
      </c>
    </row>
    <row r="1639" customHeight="1" spans="1:10">
      <c r="A1639" s="5" t="str">
        <f t="shared" si="0"/>
        <v>Montenegro-Europe2012</v>
      </c>
      <c r="B1639" s="6" t="s">
        <v>195</v>
      </c>
      <c r="C1639" s="6" t="s">
        <v>67</v>
      </c>
      <c r="D1639" s="7" t="s">
        <v>286</v>
      </c>
      <c r="E1639" s="9">
        <v>0.209</v>
      </c>
      <c r="F1639" s="9">
        <v>10</v>
      </c>
      <c r="G1639" s="9">
        <v>50</v>
      </c>
      <c r="H1639" s="9">
        <v>320</v>
      </c>
      <c r="I1639" s="9">
        <v>0.568</v>
      </c>
      <c r="J1639" s="9">
        <v>1.595</v>
      </c>
    </row>
    <row r="1640" customHeight="1" spans="1:10">
      <c r="A1640" s="5" t="str">
        <f t="shared" si="0"/>
        <v>Morocco-Africa2000</v>
      </c>
      <c r="B1640" s="6" t="s">
        <v>196</v>
      </c>
      <c r="C1640" s="6" t="s">
        <v>69</v>
      </c>
      <c r="D1640" s="7" t="s">
        <v>277</v>
      </c>
      <c r="E1640" s="8"/>
      <c r="F1640" s="8"/>
      <c r="G1640" s="8"/>
      <c r="H1640" s="8"/>
      <c r="I1640" s="9">
        <v>0.007</v>
      </c>
      <c r="J1640" s="9">
        <v>0.082</v>
      </c>
    </row>
    <row r="1641" customHeight="1" spans="1:10">
      <c r="A1641" s="5" t="str">
        <f t="shared" si="0"/>
        <v>Morocco-Africa2001</v>
      </c>
      <c r="B1641" s="6" t="s">
        <v>196</v>
      </c>
      <c r="C1641" s="6" t="s">
        <v>69</v>
      </c>
      <c r="D1641" s="7" t="s">
        <v>278</v>
      </c>
      <c r="E1641" s="8"/>
      <c r="F1641" s="8"/>
      <c r="G1641" s="8"/>
      <c r="H1641" s="8"/>
      <c r="I1641" s="9">
        <v>0.014</v>
      </c>
      <c r="J1641" s="9">
        <v>0.164</v>
      </c>
    </row>
    <row r="1642" customHeight="1" spans="1:10">
      <c r="A1642" s="5" t="str">
        <f t="shared" si="0"/>
        <v>Morocco-Africa2002</v>
      </c>
      <c r="B1642" s="6" t="s">
        <v>196</v>
      </c>
      <c r="C1642" s="6" t="s">
        <v>69</v>
      </c>
      <c r="D1642" s="7" t="s">
        <v>279</v>
      </c>
      <c r="E1642" s="8"/>
      <c r="F1642" s="8"/>
      <c r="G1642" s="8"/>
      <c r="H1642" s="8"/>
      <c r="I1642" s="9">
        <v>0.024</v>
      </c>
      <c r="J1642" s="9">
        <v>0.211</v>
      </c>
    </row>
    <row r="1643" customHeight="1" spans="1:10">
      <c r="A1643" s="5" t="str">
        <f t="shared" si="0"/>
        <v>Morocco-Africa2003</v>
      </c>
      <c r="B1643" s="6" t="s">
        <v>196</v>
      </c>
      <c r="C1643" s="6" t="s">
        <v>69</v>
      </c>
      <c r="D1643" s="7" t="s">
        <v>280</v>
      </c>
      <c r="E1643" s="8"/>
      <c r="F1643" s="9">
        <v>36</v>
      </c>
      <c r="G1643" s="8"/>
      <c r="H1643" s="8"/>
      <c r="I1643" s="9">
        <v>0.034</v>
      </c>
      <c r="J1643" s="9">
        <v>0.249</v>
      </c>
    </row>
    <row r="1644" customHeight="1" spans="1:10">
      <c r="A1644" s="5" t="str">
        <f t="shared" si="0"/>
        <v>Morocco-Africa2004</v>
      </c>
      <c r="B1644" s="6" t="s">
        <v>196</v>
      </c>
      <c r="C1644" s="6" t="s">
        <v>69</v>
      </c>
      <c r="D1644" s="7" t="s">
        <v>281</v>
      </c>
      <c r="E1644" s="8"/>
      <c r="F1644" s="9">
        <v>12</v>
      </c>
      <c r="G1644" s="8"/>
      <c r="H1644" s="8"/>
      <c r="I1644" s="9">
        <v>0.116</v>
      </c>
      <c r="J1644" s="9">
        <v>0.313</v>
      </c>
    </row>
    <row r="1645" customHeight="1" spans="1:10">
      <c r="A1645" s="5" t="str">
        <f t="shared" si="0"/>
        <v>Morocco-Africa2005</v>
      </c>
      <c r="B1645" s="6" t="s">
        <v>196</v>
      </c>
      <c r="C1645" s="6" t="s">
        <v>69</v>
      </c>
      <c r="D1645" s="7" t="s">
        <v>282</v>
      </c>
      <c r="E1645" s="9">
        <v>0.517</v>
      </c>
      <c r="F1645" s="9">
        <v>12</v>
      </c>
      <c r="G1645" s="8"/>
      <c r="H1645" s="9">
        <v>358</v>
      </c>
      <c r="I1645" s="9">
        <v>0.151</v>
      </c>
      <c r="J1645" s="9">
        <v>0.411</v>
      </c>
    </row>
    <row r="1646" customHeight="1" spans="1:10">
      <c r="A1646" s="5" t="str">
        <f t="shared" si="0"/>
        <v>Morocco-Africa2006</v>
      </c>
      <c r="B1646" s="6" t="s">
        <v>196</v>
      </c>
      <c r="C1646" s="6" t="s">
        <v>69</v>
      </c>
      <c r="D1646" s="7" t="s">
        <v>287</v>
      </c>
      <c r="E1646" s="9">
        <v>0.517</v>
      </c>
      <c r="F1646" s="9">
        <v>12</v>
      </c>
      <c r="G1646" s="8"/>
      <c r="H1646" s="9">
        <v>358</v>
      </c>
      <c r="I1646" s="9">
        <v>0.198</v>
      </c>
      <c r="J1646" s="9">
        <v>0.527</v>
      </c>
    </row>
    <row r="1647" customHeight="1" spans="1:10">
      <c r="A1647" s="5" t="str">
        <f t="shared" si="0"/>
        <v>Morocco-Africa2007</v>
      </c>
      <c r="B1647" s="6" t="s">
        <v>196</v>
      </c>
      <c r="C1647" s="6" t="s">
        <v>69</v>
      </c>
      <c r="D1647" s="7" t="s">
        <v>289</v>
      </c>
      <c r="E1647" s="9">
        <v>0.444</v>
      </c>
      <c r="F1647" s="9">
        <v>12</v>
      </c>
      <c r="G1647" s="8"/>
      <c r="H1647" s="9">
        <v>358</v>
      </c>
      <c r="I1647" s="9">
        <v>0.215</v>
      </c>
      <c r="J1647" s="9">
        <v>0.653</v>
      </c>
    </row>
    <row r="1648" customHeight="1" spans="1:10">
      <c r="A1648" s="5" t="str">
        <f t="shared" si="0"/>
        <v>Morocco-Africa2008</v>
      </c>
      <c r="B1648" s="6" t="s">
        <v>196</v>
      </c>
      <c r="C1648" s="6" t="s">
        <v>69</v>
      </c>
      <c r="D1648" s="7" t="s">
        <v>283</v>
      </c>
      <c r="E1648" s="9">
        <v>0.529</v>
      </c>
      <c r="F1648" s="9">
        <v>12</v>
      </c>
      <c r="G1648" s="8"/>
      <c r="H1648" s="9">
        <v>358</v>
      </c>
      <c r="I1648" s="9">
        <v>0.331</v>
      </c>
      <c r="J1648" s="9">
        <v>0.737</v>
      </c>
    </row>
    <row r="1649" customHeight="1" spans="1:10">
      <c r="A1649" s="5" t="str">
        <f t="shared" si="0"/>
        <v>Morocco-Africa2009</v>
      </c>
      <c r="B1649" s="6" t="s">
        <v>196</v>
      </c>
      <c r="C1649" s="6" t="s">
        <v>69</v>
      </c>
      <c r="D1649" s="7" t="s">
        <v>284</v>
      </c>
      <c r="E1649" s="9">
        <v>0.493</v>
      </c>
      <c r="F1649" s="9">
        <v>12</v>
      </c>
      <c r="G1649" s="8"/>
      <c r="H1649" s="9">
        <v>358</v>
      </c>
      <c r="I1649" s="9">
        <v>0.413</v>
      </c>
      <c r="J1649" s="9">
        <v>0.809</v>
      </c>
    </row>
    <row r="1650" customHeight="1" spans="1:10">
      <c r="A1650" s="5" t="str">
        <f t="shared" si="0"/>
        <v>Morocco-Africa2010</v>
      </c>
      <c r="B1650" s="6" t="s">
        <v>196</v>
      </c>
      <c r="C1650" s="6" t="s">
        <v>69</v>
      </c>
      <c r="D1650" s="7" t="s">
        <v>288</v>
      </c>
      <c r="E1650" s="9">
        <v>0.496</v>
      </c>
      <c r="F1650" s="9">
        <v>12</v>
      </c>
      <c r="G1650" s="8"/>
      <c r="H1650" s="9">
        <v>358</v>
      </c>
      <c r="I1650" s="9">
        <v>0.52</v>
      </c>
      <c r="J1650" s="9">
        <v>1.011</v>
      </c>
    </row>
    <row r="1651" customHeight="1" spans="1:10">
      <c r="A1651" s="5" t="str">
        <f t="shared" si="0"/>
        <v>Morocco-Africa2011</v>
      </c>
      <c r="B1651" s="6" t="s">
        <v>196</v>
      </c>
      <c r="C1651" s="6" t="s">
        <v>69</v>
      </c>
      <c r="D1651" s="7" t="s">
        <v>285</v>
      </c>
      <c r="E1651" s="9">
        <v>0.496</v>
      </c>
      <c r="F1651" s="9">
        <v>12</v>
      </c>
      <c r="G1651" s="8"/>
      <c r="H1651" s="9">
        <v>238</v>
      </c>
      <c r="I1651" s="9">
        <v>0.461</v>
      </c>
      <c r="J1651" s="9">
        <v>1.14</v>
      </c>
    </row>
    <row r="1652" customHeight="1" spans="1:10">
      <c r="A1652" s="5" t="str">
        <f t="shared" si="0"/>
        <v>Morocco-Africa2012</v>
      </c>
      <c r="B1652" s="6" t="s">
        <v>196</v>
      </c>
      <c r="C1652" s="6" t="s">
        <v>69</v>
      </c>
      <c r="D1652" s="7" t="s">
        <v>286</v>
      </c>
      <c r="E1652" s="9">
        <v>0.496</v>
      </c>
      <c r="F1652" s="9">
        <v>12</v>
      </c>
      <c r="G1652" s="9">
        <v>95</v>
      </c>
      <c r="H1652" s="9">
        <v>238</v>
      </c>
      <c r="I1652" s="9">
        <v>0.554</v>
      </c>
      <c r="J1652" s="9">
        <v>1.2</v>
      </c>
    </row>
    <row r="1653" customHeight="1" spans="1:10">
      <c r="A1653" s="5" t="str">
        <f t="shared" si="0"/>
        <v>Mozambique-Africa2000</v>
      </c>
      <c r="B1653" s="6" t="s">
        <v>197</v>
      </c>
      <c r="C1653" s="6" t="s">
        <v>69</v>
      </c>
      <c r="D1653" s="7" t="s">
        <v>277</v>
      </c>
      <c r="E1653" s="8"/>
      <c r="F1653" s="8"/>
      <c r="G1653" s="8"/>
      <c r="H1653" s="8"/>
      <c r="I1653" s="9">
        <v>0.001</v>
      </c>
      <c r="J1653" s="9">
        <v>0.003</v>
      </c>
    </row>
    <row r="1654" customHeight="1" spans="1:10">
      <c r="A1654" s="5" t="str">
        <f t="shared" si="0"/>
        <v>Mozambique-Africa2001</v>
      </c>
      <c r="B1654" s="6" t="s">
        <v>197</v>
      </c>
      <c r="C1654" s="6" t="s">
        <v>69</v>
      </c>
      <c r="D1654" s="7" t="s">
        <v>278</v>
      </c>
      <c r="E1654" s="8"/>
      <c r="F1654" s="8"/>
      <c r="G1654" s="8"/>
      <c r="H1654" s="8"/>
      <c r="I1654" s="9">
        <v>0.002</v>
      </c>
      <c r="J1654" s="9">
        <v>0.008</v>
      </c>
    </row>
    <row r="1655" customHeight="1" spans="1:10">
      <c r="A1655" s="5" t="str">
        <f t="shared" si="0"/>
        <v>Mozambique-Africa2002</v>
      </c>
      <c r="B1655" s="6" t="s">
        <v>197</v>
      </c>
      <c r="C1655" s="6" t="s">
        <v>69</v>
      </c>
      <c r="D1655" s="7" t="s">
        <v>279</v>
      </c>
      <c r="E1655" s="8"/>
      <c r="F1655" s="8"/>
      <c r="G1655" s="8"/>
      <c r="H1655" s="8"/>
      <c r="I1655" s="9">
        <v>0.003</v>
      </c>
      <c r="J1655" s="9">
        <v>0.013</v>
      </c>
    </row>
    <row r="1656" customHeight="1" spans="1:10">
      <c r="A1656" s="5" t="str">
        <f t="shared" si="0"/>
        <v>Mozambique-Africa2003</v>
      </c>
      <c r="B1656" s="6" t="s">
        <v>197</v>
      </c>
      <c r="C1656" s="6" t="s">
        <v>69</v>
      </c>
      <c r="D1656" s="7" t="s">
        <v>280</v>
      </c>
      <c r="E1656" s="8"/>
      <c r="F1656" s="9">
        <v>153</v>
      </c>
      <c r="G1656" s="8"/>
      <c r="H1656" s="8"/>
      <c r="I1656" s="9">
        <v>0.004</v>
      </c>
      <c r="J1656" s="9">
        <v>0.022</v>
      </c>
    </row>
    <row r="1657" customHeight="1" spans="1:10">
      <c r="A1657" s="5" t="str">
        <f t="shared" si="0"/>
        <v>Mozambique-Africa2004</v>
      </c>
      <c r="B1657" s="6" t="s">
        <v>197</v>
      </c>
      <c r="C1657" s="6" t="s">
        <v>69</v>
      </c>
      <c r="D1657" s="7" t="s">
        <v>281</v>
      </c>
      <c r="E1657" s="8"/>
      <c r="F1657" s="9">
        <v>153</v>
      </c>
      <c r="G1657" s="8"/>
      <c r="H1657" s="8"/>
      <c r="I1657" s="9">
        <v>0.007</v>
      </c>
      <c r="J1657" s="9">
        <v>0.035</v>
      </c>
    </row>
    <row r="1658" customHeight="1" spans="1:10">
      <c r="A1658" s="5" t="str">
        <f t="shared" si="0"/>
        <v>Mozambique-Africa2005</v>
      </c>
      <c r="B1658" s="6" t="s">
        <v>197</v>
      </c>
      <c r="C1658" s="6" t="s">
        <v>69</v>
      </c>
      <c r="D1658" s="7" t="s">
        <v>282</v>
      </c>
      <c r="E1658" s="9">
        <v>0.375</v>
      </c>
      <c r="F1658" s="9">
        <v>153</v>
      </c>
      <c r="G1658" s="8"/>
      <c r="H1658" s="9">
        <v>230</v>
      </c>
      <c r="I1658" s="9">
        <v>0.009</v>
      </c>
      <c r="J1658" s="9">
        <v>0.072</v>
      </c>
    </row>
    <row r="1659" customHeight="1" spans="1:10">
      <c r="A1659" s="5" t="str">
        <f t="shared" si="0"/>
        <v>Mozambique-Africa2006</v>
      </c>
      <c r="B1659" s="6" t="s">
        <v>197</v>
      </c>
      <c r="C1659" s="6" t="s">
        <v>69</v>
      </c>
      <c r="D1659" s="7" t="s">
        <v>287</v>
      </c>
      <c r="E1659" s="9">
        <v>0.375</v>
      </c>
      <c r="F1659" s="9">
        <v>113</v>
      </c>
      <c r="G1659" s="8"/>
      <c r="H1659" s="9">
        <v>230</v>
      </c>
      <c r="I1659" s="9">
        <v>0.008</v>
      </c>
      <c r="J1659" s="9">
        <v>0.108</v>
      </c>
    </row>
    <row r="1660" customHeight="1" spans="1:10">
      <c r="A1660" s="5" t="str">
        <f t="shared" si="0"/>
        <v>Mozambique-Africa2007</v>
      </c>
      <c r="B1660" s="6" t="s">
        <v>197</v>
      </c>
      <c r="C1660" s="6" t="s">
        <v>69</v>
      </c>
      <c r="D1660" s="7" t="s">
        <v>289</v>
      </c>
      <c r="E1660" s="9">
        <v>0.375</v>
      </c>
      <c r="F1660" s="9">
        <v>29</v>
      </c>
      <c r="G1660" s="8"/>
      <c r="H1660" s="9">
        <v>230</v>
      </c>
      <c r="I1660" s="9">
        <v>0.009</v>
      </c>
      <c r="J1660" s="9">
        <v>0.139</v>
      </c>
    </row>
    <row r="1661" customHeight="1" spans="1:10">
      <c r="A1661" s="5" t="str">
        <f t="shared" si="0"/>
        <v>Mozambique-Africa2008</v>
      </c>
      <c r="B1661" s="6" t="s">
        <v>197</v>
      </c>
      <c r="C1661" s="6" t="s">
        <v>69</v>
      </c>
      <c r="D1661" s="7" t="s">
        <v>283</v>
      </c>
      <c r="E1661" s="9">
        <v>0.375</v>
      </c>
      <c r="F1661" s="9">
        <v>26</v>
      </c>
      <c r="G1661" s="8"/>
      <c r="H1661" s="9">
        <v>230</v>
      </c>
      <c r="I1661" s="9">
        <v>0.016</v>
      </c>
      <c r="J1661" s="9">
        <v>0.194</v>
      </c>
    </row>
    <row r="1662" customHeight="1" spans="1:10">
      <c r="A1662" s="5" t="str">
        <f t="shared" si="0"/>
        <v>Mozambique-Africa2009</v>
      </c>
      <c r="B1662" s="6" t="s">
        <v>197</v>
      </c>
      <c r="C1662" s="6" t="s">
        <v>69</v>
      </c>
      <c r="D1662" s="7" t="s">
        <v>284</v>
      </c>
      <c r="E1662" s="9">
        <v>0.375</v>
      </c>
      <c r="F1662" s="9">
        <v>26</v>
      </c>
      <c r="G1662" s="8"/>
      <c r="H1662" s="9">
        <v>230</v>
      </c>
      <c r="I1662" s="9">
        <v>0.027</v>
      </c>
      <c r="J1662" s="9">
        <v>0.256</v>
      </c>
    </row>
    <row r="1663" customHeight="1" spans="1:10">
      <c r="A1663" s="5" t="str">
        <f t="shared" si="0"/>
        <v>Mozambique-Africa2010</v>
      </c>
      <c r="B1663" s="6" t="s">
        <v>197</v>
      </c>
      <c r="C1663" s="6" t="s">
        <v>69</v>
      </c>
      <c r="D1663" s="7" t="s">
        <v>288</v>
      </c>
      <c r="E1663" s="9">
        <v>0.375</v>
      </c>
      <c r="F1663" s="9">
        <v>13</v>
      </c>
      <c r="G1663" s="8"/>
      <c r="H1663" s="9">
        <v>230</v>
      </c>
      <c r="I1663" s="9">
        <v>0.042</v>
      </c>
      <c r="J1663" s="9">
        <v>0.301</v>
      </c>
    </row>
    <row r="1664" customHeight="1" spans="1:10">
      <c r="A1664" s="5" t="str">
        <f t="shared" si="0"/>
        <v>Mozambique-Africa2011</v>
      </c>
      <c r="B1664" s="6" t="s">
        <v>197</v>
      </c>
      <c r="C1664" s="6" t="s">
        <v>69</v>
      </c>
      <c r="D1664" s="7" t="s">
        <v>285</v>
      </c>
      <c r="E1664" s="9">
        <v>0.375</v>
      </c>
      <c r="F1664" s="9">
        <v>13</v>
      </c>
      <c r="G1664" s="8"/>
      <c r="H1664" s="9">
        <v>230</v>
      </c>
      <c r="I1664" s="9">
        <v>0.043</v>
      </c>
      <c r="J1664" s="9">
        <v>0.32</v>
      </c>
    </row>
    <row r="1665" customHeight="1" spans="1:10">
      <c r="A1665" s="5" t="str">
        <f t="shared" si="0"/>
        <v>Mozambique-Africa2012</v>
      </c>
      <c r="B1665" s="6" t="s">
        <v>197</v>
      </c>
      <c r="C1665" s="6" t="s">
        <v>69</v>
      </c>
      <c r="D1665" s="7" t="s">
        <v>286</v>
      </c>
      <c r="E1665" s="9">
        <v>0.375</v>
      </c>
      <c r="F1665" s="9">
        <v>13</v>
      </c>
      <c r="G1665" s="9">
        <v>142</v>
      </c>
      <c r="H1665" s="9">
        <v>230</v>
      </c>
      <c r="I1665" s="9">
        <v>0.048</v>
      </c>
      <c r="J1665" s="9">
        <v>0.349</v>
      </c>
    </row>
    <row r="1666" customHeight="1" spans="1:10">
      <c r="A1666" s="5" t="str">
        <f t="shared" si="0"/>
        <v>Myanmar-Asia2000</v>
      </c>
      <c r="B1666" s="6" t="s">
        <v>198</v>
      </c>
      <c r="C1666" s="6" t="s">
        <v>65</v>
      </c>
      <c r="D1666" s="7" t="s">
        <v>277</v>
      </c>
      <c r="E1666" s="8"/>
      <c r="F1666" s="8"/>
      <c r="G1666" s="8"/>
      <c r="H1666" s="8"/>
      <c r="I1666" s="8"/>
      <c r="J1666" s="9">
        <v>0</v>
      </c>
    </row>
    <row r="1667" customHeight="1" spans="1:10">
      <c r="A1667" s="5" t="str">
        <f t="shared" si="0"/>
        <v>Myanmar-Asia2001</v>
      </c>
      <c r="B1667" s="6" t="s">
        <v>198</v>
      </c>
      <c r="C1667" s="6" t="s">
        <v>65</v>
      </c>
      <c r="D1667" s="7" t="s">
        <v>278</v>
      </c>
      <c r="E1667" s="8"/>
      <c r="F1667" s="8"/>
      <c r="G1667" s="8"/>
      <c r="H1667" s="8"/>
      <c r="I1667" s="9">
        <v>0</v>
      </c>
      <c r="J1667" s="9">
        <v>0</v>
      </c>
    </row>
    <row r="1668" customHeight="1" spans="1:10">
      <c r="A1668" s="5" t="str">
        <f t="shared" si="0"/>
        <v>Myanmar-Asia2002</v>
      </c>
      <c r="B1668" s="6" t="s">
        <v>198</v>
      </c>
      <c r="C1668" s="6" t="s">
        <v>65</v>
      </c>
      <c r="D1668" s="7" t="s">
        <v>279</v>
      </c>
      <c r="E1668" s="8"/>
      <c r="F1668" s="8"/>
      <c r="G1668" s="8"/>
      <c r="H1668" s="8"/>
      <c r="I1668" s="9">
        <v>0</v>
      </c>
      <c r="J1668" s="9">
        <v>0.001</v>
      </c>
    </row>
    <row r="1669" customHeight="1" spans="1:10">
      <c r="A1669" s="5" t="str">
        <f t="shared" si="0"/>
        <v>Myanmar-Asia2003</v>
      </c>
      <c r="B1669" s="6" t="s">
        <v>198</v>
      </c>
      <c r="C1669" s="6" t="s">
        <v>65</v>
      </c>
      <c r="D1669" s="7" t="s">
        <v>280</v>
      </c>
      <c r="E1669" s="8"/>
      <c r="F1669" s="8"/>
      <c r="G1669" s="8"/>
      <c r="H1669" s="8"/>
      <c r="I1669" s="9">
        <v>0</v>
      </c>
      <c r="J1669" s="9">
        <v>0.001</v>
      </c>
    </row>
    <row r="1670" customHeight="1" spans="1:10">
      <c r="A1670" s="5" t="str">
        <f t="shared" si="0"/>
        <v>Myanmar-Asia2004</v>
      </c>
      <c r="B1670" s="6" t="s">
        <v>198</v>
      </c>
      <c r="C1670" s="6" t="s">
        <v>65</v>
      </c>
      <c r="D1670" s="7" t="s">
        <v>281</v>
      </c>
      <c r="E1670" s="8"/>
      <c r="F1670" s="8"/>
      <c r="G1670" s="8"/>
      <c r="H1670" s="8"/>
      <c r="I1670" s="9">
        <v>0</v>
      </c>
      <c r="J1670" s="9">
        <v>0.002</v>
      </c>
    </row>
    <row r="1671" customHeight="1" spans="1:10">
      <c r="A1671" s="5" t="str">
        <f t="shared" si="0"/>
        <v>Myanmar-Asia2005</v>
      </c>
      <c r="B1671" s="6" t="s">
        <v>198</v>
      </c>
      <c r="C1671" s="6" t="s">
        <v>65</v>
      </c>
      <c r="D1671" s="7" t="s">
        <v>282</v>
      </c>
      <c r="E1671" s="8"/>
      <c r="F1671" s="8"/>
      <c r="G1671" s="8"/>
      <c r="H1671" s="8"/>
      <c r="I1671" s="9">
        <v>0.001</v>
      </c>
      <c r="J1671" s="9">
        <v>0.003</v>
      </c>
    </row>
    <row r="1672" customHeight="1" spans="1:10">
      <c r="A1672" s="5" t="str">
        <f t="shared" si="0"/>
        <v>Myanmar-Asia2006</v>
      </c>
      <c r="B1672" s="6" t="s">
        <v>198</v>
      </c>
      <c r="C1672" s="6" t="s">
        <v>65</v>
      </c>
      <c r="D1672" s="7" t="s">
        <v>287</v>
      </c>
      <c r="E1672" s="8"/>
      <c r="F1672" s="8"/>
      <c r="G1672" s="8"/>
      <c r="H1672" s="8"/>
      <c r="I1672" s="9">
        <v>0.002</v>
      </c>
      <c r="J1672" s="9">
        <v>0.004</v>
      </c>
    </row>
    <row r="1673" customHeight="1" spans="1:10">
      <c r="A1673" s="5" t="str">
        <f t="shared" si="0"/>
        <v>Myanmar-Asia2007</v>
      </c>
      <c r="B1673" s="6" t="s">
        <v>198</v>
      </c>
      <c r="C1673" s="6" t="s">
        <v>65</v>
      </c>
      <c r="D1673" s="7" t="s">
        <v>289</v>
      </c>
      <c r="E1673" s="8"/>
      <c r="F1673" s="8"/>
      <c r="G1673" s="8"/>
      <c r="H1673" s="8"/>
      <c r="I1673" s="9">
        <v>0.002</v>
      </c>
      <c r="J1673" s="9">
        <v>0.005</v>
      </c>
    </row>
    <row r="1674" customHeight="1" spans="1:10">
      <c r="A1674" s="5" t="str">
        <f t="shared" si="0"/>
        <v>Myanmar-Asia2008</v>
      </c>
      <c r="B1674" s="6" t="s">
        <v>198</v>
      </c>
      <c r="C1674" s="6" t="s">
        <v>65</v>
      </c>
      <c r="D1674" s="7" t="s">
        <v>283</v>
      </c>
      <c r="E1674" s="8"/>
      <c r="F1674" s="8"/>
      <c r="G1674" s="8"/>
      <c r="H1674" s="8"/>
      <c r="I1674" s="9">
        <v>0.002</v>
      </c>
      <c r="J1674" s="9">
        <v>0.007</v>
      </c>
    </row>
    <row r="1675" customHeight="1" spans="1:10">
      <c r="A1675" s="5" t="str">
        <f t="shared" si="0"/>
        <v>Myanmar-Asia2009</v>
      </c>
      <c r="B1675" s="6" t="s">
        <v>198</v>
      </c>
      <c r="C1675" s="6" t="s">
        <v>65</v>
      </c>
      <c r="D1675" s="7" t="s">
        <v>284</v>
      </c>
      <c r="E1675" s="8"/>
      <c r="F1675" s="8"/>
      <c r="G1675" s="8"/>
      <c r="H1675" s="8"/>
      <c r="I1675" s="9">
        <v>0.002</v>
      </c>
      <c r="J1675" s="9">
        <v>0.01</v>
      </c>
    </row>
    <row r="1676" customHeight="1" spans="1:10">
      <c r="A1676" s="5" t="str">
        <f t="shared" si="0"/>
        <v>Myanmar-Asia2010</v>
      </c>
      <c r="B1676" s="6" t="s">
        <v>198</v>
      </c>
      <c r="C1676" s="6" t="s">
        <v>65</v>
      </c>
      <c r="D1676" s="7" t="s">
        <v>288</v>
      </c>
      <c r="E1676" s="8"/>
      <c r="F1676" s="8"/>
      <c r="G1676" s="8"/>
      <c r="H1676" s="8"/>
      <c r="I1676" s="9">
        <v>0.003</v>
      </c>
      <c r="J1676" s="9">
        <v>0.011</v>
      </c>
    </row>
    <row r="1677" customHeight="1" spans="1:10">
      <c r="A1677" s="5" t="str">
        <f t="shared" si="0"/>
        <v>Myanmar-Asia2011</v>
      </c>
      <c r="B1677" s="6" t="s">
        <v>198</v>
      </c>
      <c r="C1677" s="6" t="s">
        <v>65</v>
      </c>
      <c r="D1677" s="7" t="s">
        <v>285</v>
      </c>
      <c r="E1677" s="8"/>
      <c r="F1677" s="8"/>
      <c r="G1677" s="8"/>
      <c r="H1677" s="8"/>
      <c r="I1677" s="9">
        <v>0.01</v>
      </c>
      <c r="J1677" s="9">
        <v>0.024</v>
      </c>
    </row>
    <row r="1678" customHeight="1" spans="1:10">
      <c r="A1678" s="5" t="str">
        <f t="shared" si="0"/>
        <v>Myanmar-Asia2012</v>
      </c>
      <c r="B1678" s="6" t="s">
        <v>198</v>
      </c>
      <c r="C1678" s="6" t="s">
        <v>65</v>
      </c>
      <c r="D1678" s="7" t="s">
        <v>286</v>
      </c>
      <c r="E1678" s="9">
        <v>0.527</v>
      </c>
      <c r="F1678" s="9">
        <v>72</v>
      </c>
      <c r="G1678" s="9">
        <v>182</v>
      </c>
      <c r="H1678" s="9">
        <v>155</v>
      </c>
      <c r="I1678" s="9">
        <v>0.011</v>
      </c>
      <c r="J1678" s="9">
        <v>0.071</v>
      </c>
    </row>
    <row r="1679" customHeight="1" spans="1:10">
      <c r="A1679" s="5" t="str">
        <f t="shared" si="0"/>
        <v>Namibia-Africa2000</v>
      </c>
      <c r="B1679" s="6" t="s">
        <v>199</v>
      </c>
      <c r="C1679" s="6" t="s">
        <v>69</v>
      </c>
      <c r="D1679" s="7" t="s">
        <v>277</v>
      </c>
      <c r="E1679" s="8"/>
      <c r="F1679" s="8"/>
      <c r="G1679" s="8"/>
      <c r="H1679" s="8"/>
      <c r="I1679" s="9">
        <v>0.016</v>
      </c>
      <c r="J1679" s="9">
        <v>0.043</v>
      </c>
    </row>
    <row r="1680" customHeight="1" spans="1:10">
      <c r="A1680" s="5" t="str">
        <f t="shared" si="0"/>
        <v>Namibia-Africa2001</v>
      </c>
      <c r="B1680" s="6" t="s">
        <v>199</v>
      </c>
      <c r="C1680" s="6" t="s">
        <v>69</v>
      </c>
      <c r="D1680" s="7" t="s">
        <v>278</v>
      </c>
      <c r="E1680" s="8"/>
      <c r="F1680" s="8"/>
      <c r="G1680" s="8"/>
      <c r="H1680" s="8"/>
      <c r="I1680" s="9">
        <v>0.024</v>
      </c>
      <c r="J1680" s="9">
        <v>0.055</v>
      </c>
    </row>
    <row r="1681" customHeight="1" spans="1:10">
      <c r="A1681" s="5" t="str">
        <f t="shared" si="0"/>
        <v>Namibia-Africa2002</v>
      </c>
      <c r="B1681" s="6" t="s">
        <v>199</v>
      </c>
      <c r="C1681" s="6" t="s">
        <v>69</v>
      </c>
      <c r="D1681" s="7" t="s">
        <v>279</v>
      </c>
      <c r="E1681" s="8"/>
      <c r="F1681" s="8"/>
      <c r="G1681" s="8"/>
      <c r="H1681" s="8"/>
      <c r="I1681" s="9">
        <v>0.026</v>
      </c>
      <c r="J1681" s="9">
        <v>0.077</v>
      </c>
    </row>
    <row r="1682" customHeight="1" spans="1:10">
      <c r="A1682" s="5" t="str">
        <f t="shared" si="0"/>
        <v>Namibia-Africa2003</v>
      </c>
      <c r="B1682" s="6" t="s">
        <v>199</v>
      </c>
      <c r="C1682" s="6" t="s">
        <v>69</v>
      </c>
      <c r="D1682" s="7" t="s">
        <v>280</v>
      </c>
      <c r="E1682" s="8"/>
      <c r="F1682" s="9">
        <v>85</v>
      </c>
      <c r="G1682" s="8"/>
      <c r="H1682" s="8"/>
      <c r="I1682" s="9">
        <v>0.034</v>
      </c>
      <c r="J1682" s="9">
        <v>0.113</v>
      </c>
    </row>
    <row r="1683" customHeight="1" spans="1:10">
      <c r="A1683" s="5" t="str">
        <f t="shared" si="0"/>
        <v>Namibia-Africa2004</v>
      </c>
      <c r="B1683" s="6" t="s">
        <v>199</v>
      </c>
      <c r="C1683" s="6" t="s">
        <v>69</v>
      </c>
      <c r="D1683" s="7" t="s">
        <v>281</v>
      </c>
      <c r="E1683" s="8"/>
      <c r="F1683" s="9">
        <v>85</v>
      </c>
      <c r="G1683" s="8"/>
      <c r="H1683" s="8"/>
      <c r="I1683" s="9">
        <v>0.038</v>
      </c>
      <c r="J1683" s="9">
        <v>0.143</v>
      </c>
    </row>
    <row r="1684" customHeight="1" spans="1:10">
      <c r="A1684" s="5" t="str">
        <f t="shared" si="0"/>
        <v>Namibia-Africa2005</v>
      </c>
      <c r="B1684" s="6" t="s">
        <v>199</v>
      </c>
      <c r="C1684" s="6" t="s">
        <v>69</v>
      </c>
      <c r="D1684" s="7" t="s">
        <v>282</v>
      </c>
      <c r="E1684" s="9">
        <v>0.258</v>
      </c>
      <c r="F1684" s="9">
        <v>95</v>
      </c>
      <c r="G1684" s="8"/>
      <c r="H1684" s="9">
        <v>339</v>
      </c>
      <c r="I1684" s="9">
        <v>0.04</v>
      </c>
      <c r="J1684" s="9">
        <v>0.221</v>
      </c>
    </row>
    <row r="1685" customHeight="1" spans="1:10">
      <c r="A1685" s="5" t="str">
        <f t="shared" si="0"/>
        <v>Namibia-Africa2006</v>
      </c>
      <c r="B1685" s="6" t="s">
        <v>199</v>
      </c>
      <c r="C1685" s="6" t="s">
        <v>69</v>
      </c>
      <c r="D1685" s="7" t="s">
        <v>287</v>
      </c>
      <c r="E1685" s="9">
        <v>0.258</v>
      </c>
      <c r="F1685" s="9">
        <v>95</v>
      </c>
      <c r="G1685" s="8"/>
      <c r="H1685" s="9">
        <v>339</v>
      </c>
      <c r="I1685" s="9">
        <v>0.044</v>
      </c>
      <c r="J1685" s="9">
        <v>0.297</v>
      </c>
    </row>
    <row r="1686" customHeight="1" spans="1:10">
      <c r="A1686" s="5" t="str">
        <f t="shared" si="0"/>
        <v>Namibia-Africa2007</v>
      </c>
      <c r="B1686" s="6" t="s">
        <v>199</v>
      </c>
      <c r="C1686" s="6" t="s">
        <v>69</v>
      </c>
      <c r="D1686" s="7" t="s">
        <v>289</v>
      </c>
      <c r="E1686" s="9">
        <v>0.258</v>
      </c>
      <c r="F1686" s="9">
        <v>99</v>
      </c>
      <c r="G1686" s="8"/>
      <c r="H1686" s="9">
        <v>339</v>
      </c>
      <c r="I1686" s="9">
        <v>0.048</v>
      </c>
      <c r="J1686" s="9">
        <v>0.385</v>
      </c>
    </row>
    <row r="1687" customHeight="1" spans="1:10">
      <c r="A1687" s="5" t="str">
        <f t="shared" si="0"/>
        <v>Namibia-Africa2008</v>
      </c>
      <c r="B1687" s="6" t="s">
        <v>199</v>
      </c>
      <c r="C1687" s="6" t="s">
        <v>69</v>
      </c>
      <c r="D1687" s="7" t="s">
        <v>283</v>
      </c>
      <c r="E1687" s="9">
        <v>0.228</v>
      </c>
      <c r="F1687" s="9">
        <v>66</v>
      </c>
      <c r="G1687" s="8"/>
      <c r="H1687" s="9">
        <v>339</v>
      </c>
      <c r="I1687" s="9">
        <v>0.053</v>
      </c>
      <c r="J1687" s="9">
        <v>0.498</v>
      </c>
    </row>
    <row r="1688" customHeight="1" spans="1:10">
      <c r="A1688" s="5" t="str">
        <f t="shared" si="0"/>
        <v>Namibia-Africa2009</v>
      </c>
      <c r="B1688" s="6" t="s">
        <v>199</v>
      </c>
      <c r="C1688" s="6" t="s">
        <v>69</v>
      </c>
      <c r="D1688" s="7" t="s">
        <v>284</v>
      </c>
      <c r="E1688" s="9">
        <v>0.223</v>
      </c>
      <c r="F1688" s="9">
        <v>66</v>
      </c>
      <c r="G1688" s="8"/>
      <c r="H1688" s="9">
        <v>339</v>
      </c>
      <c r="I1688" s="9">
        <v>0.065</v>
      </c>
      <c r="J1688" s="9">
        <v>0.761</v>
      </c>
    </row>
    <row r="1689" customHeight="1" spans="1:10">
      <c r="A1689" s="5" t="str">
        <f t="shared" si="0"/>
        <v>Namibia-Africa2010</v>
      </c>
      <c r="B1689" s="6" t="s">
        <v>199</v>
      </c>
      <c r="C1689" s="6" t="s">
        <v>69</v>
      </c>
      <c r="D1689" s="7" t="s">
        <v>288</v>
      </c>
      <c r="E1689" s="9">
        <v>0.223</v>
      </c>
      <c r="F1689" s="9">
        <v>66</v>
      </c>
      <c r="G1689" s="8"/>
      <c r="H1689" s="9">
        <v>339</v>
      </c>
      <c r="I1689" s="9">
        <v>0.116</v>
      </c>
      <c r="J1689" s="9">
        <v>0.895</v>
      </c>
    </row>
    <row r="1690" customHeight="1" spans="1:10">
      <c r="A1690" s="5" t="str">
        <f t="shared" si="0"/>
        <v>Namibia-Africa2011</v>
      </c>
      <c r="B1690" s="6" t="s">
        <v>199</v>
      </c>
      <c r="C1690" s="6" t="s">
        <v>69</v>
      </c>
      <c r="D1690" s="7" t="s">
        <v>285</v>
      </c>
      <c r="E1690" s="9">
        <v>0.218</v>
      </c>
      <c r="F1690" s="9">
        <v>66</v>
      </c>
      <c r="G1690" s="8"/>
      <c r="H1690" s="9">
        <v>339</v>
      </c>
      <c r="I1690" s="9">
        <v>0.12</v>
      </c>
      <c r="J1690" s="9">
        <v>0.99</v>
      </c>
    </row>
    <row r="1691" customHeight="1" spans="1:10">
      <c r="A1691" s="5" t="str">
        <f t="shared" si="0"/>
        <v>Namibia-Africa2012</v>
      </c>
      <c r="B1691" s="6" t="s">
        <v>199</v>
      </c>
      <c r="C1691" s="6" t="s">
        <v>69</v>
      </c>
      <c r="D1691" s="7" t="s">
        <v>286</v>
      </c>
      <c r="E1691" s="9">
        <v>0.218</v>
      </c>
      <c r="F1691" s="9">
        <v>66</v>
      </c>
      <c r="G1691" s="9">
        <v>94</v>
      </c>
      <c r="H1691" s="9">
        <v>314</v>
      </c>
      <c r="I1691" s="9">
        <v>0.129</v>
      </c>
      <c r="J1691" s="9">
        <v>0.95</v>
      </c>
    </row>
    <row r="1692" customHeight="1" spans="1:10">
      <c r="A1692" s="5" t="str">
        <f t="shared" si="0"/>
        <v>Nepal-Asia2000</v>
      </c>
      <c r="B1692" s="6" t="s">
        <v>200</v>
      </c>
      <c r="C1692" s="6" t="s">
        <v>65</v>
      </c>
      <c r="D1692" s="7" t="s">
        <v>277</v>
      </c>
      <c r="E1692" s="8"/>
      <c r="F1692" s="8"/>
      <c r="G1692" s="8"/>
      <c r="H1692" s="8"/>
      <c r="I1692" s="9">
        <v>0.002</v>
      </c>
      <c r="J1692" s="9">
        <v>0</v>
      </c>
    </row>
    <row r="1693" customHeight="1" spans="1:10">
      <c r="A1693" s="5" t="str">
        <f t="shared" si="0"/>
        <v>Nepal-Asia2001</v>
      </c>
      <c r="B1693" s="6" t="s">
        <v>200</v>
      </c>
      <c r="C1693" s="6" t="s">
        <v>65</v>
      </c>
      <c r="D1693" s="7" t="s">
        <v>278</v>
      </c>
      <c r="E1693" s="8"/>
      <c r="F1693" s="8"/>
      <c r="G1693" s="8"/>
      <c r="H1693" s="8"/>
      <c r="I1693" s="9">
        <v>0.002</v>
      </c>
      <c r="J1693" s="9">
        <v>0.001</v>
      </c>
    </row>
    <row r="1694" customHeight="1" spans="1:10">
      <c r="A1694" s="5" t="str">
        <f t="shared" si="0"/>
        <v>Nepal-Asia2002</v>
      </c>
      <c r="B1694" s="6" t="s">
        <v>200</v>
      </c>
      <c r="C1694" s="6" t="s">
        <v>65</v>
      </c>
      <c r="D1694" s="7" t="s">
        <v>279</v>
      </c>
      <c r="E1694" s="8"/>
      <c r="F1694" s="8"/>
      <c r="G1694" s="8"/>
      <c r="H1694" s="8"/>
      <c r="I1694" s="9">
        <v>0.003</v>
      </c>
      <c r="J1694" s="9">
        <v>0.001</v>
      </c>
    </row>
    <row r="1695" customHeight="1" spans="1:10">
      <c r="A1695" s="5" t="str">
        <f t="shared" si="0"/>
        <v>Nepal-Asia2003</v>
      </c>
      <c r="B1695" s="6" t="s">
        <v>200</v>
      </c>
      <c r="C1695" s="6" t="s">
        <v>65</v>
      </c>
      <c r="D1695" s="7" t="s">
        <v>280</v>
      </c>
      <c r="E1695" s="8"/>
      <c r="F1695" s="9">
        <v>31</v>
      </c>
      <c r="G1695" s="8"/>
      <c r="H1695" s="8"/>
      <c r="I1695" s="9">
        <v>0.004</v>
      </c>
      <c r="J1695" s="9">
        <v>0.003</v>
      </c>
    </row>
    <row r="1696" customHeight="1" spans="1:10">
      <c r="A1696" s="5" t="str">
        <f t="shared" si="0"/>
        <v>Nepal-Asia2004</v>
      </c>
      <c r="B1696" s="6" t="s">
        <v>200</v>
      </c>
      <c r="C1696" s="6" t="s">
        <v>65</v>
      </c>
      <c r="D1696" s="7" t="s">
        <v>281</v>
      </c>
      <c r="E1696" s="8"/>
      <c r="F1696" s="9">
        <v>31</v>
      </c>
      <c r="G1696" s="8"/>
      <c r="H1696" s="8"/>
      <c r="I1696" s="9">
        <v>0.004</v>
      </c>
      <c r="J1696" s="9">
        <v>0.005</v>
      </c>
    </row>
    <row r="1697" customHeight="1" spans="1:10">
      <c r="A1697" s="5" t="str">
        <f t="shared" si="0"/>
        <v>Nepal-Asia2005</v>
      </c>
      <c r="B1697" s="6" t="s">
        <v>200</v>
      </c>
      <c r="C1697" s="6" t="s">
        <v>65</v>
      </c>
      <c r="D1697" s="7" t="s">
        <v>282</v>
      </c>
      <c r="E1697" s="9">
        <v>0.325</v>
      </c>
      <c r="F1697" s="9">
        <v>31</v>
      </c>
      <c r="G1697" s="8"/>
      <c r="H1697" s="9">
        <v>408</v>
      </c>
      <c r="I1697" s="9">
        <v>0.008</v>
      </c>
      <c r="J1697" s="9">
        <v>0.009</v>
      </c>
    </row>
    <row r="1698" customHeight="1" spans="1:10">
      <c r="A1698" s="5" t="str">
        <f t="shared" si="0"/>
        <v>Nepal-Asia2006</v>
      </c>
      <c r="B1698" s="6" t="s">
        <v>200</v>
      </c>
      <c r="C1698" s="6" t="s">
        <v>65</v>
      </c>
      <c r="D1698" s="7" t="s">
        <v>287</v>
      </c>
      <c r="E1698" s="9">
        <v>0.325</v>
      </c>
      <c r="F1698" s="9">
        <v>31</v>
      </c>
      <c r="G1698" s="8"/>
      <c r="H1698" s="9">
        <v>408</v>
      </c>
      <c r="I1698" s="9">
        <v>0.011</v>
      </c>
      <c r="J1698" s="9">
        <v>0.045</v>
      </c>
    </row>
    <row r="1699" customHeight="1" spans="1:10">
      <c r="A1699" s="5" t="str">
        <f t="shared" si="0"/>
        <v>Nepal-Asia2007</v>
      </c>
      <c r="B1699" s="6" t="s">
        <v>200</v>
      </c>
      <c r="C1699" s="6" t="s">
        <v>65</v>
      </c>
      <c r="D1699" s="7" t="s">
        <v>289</v>
      </c>
      <c r="E1699" s="9">
        <v>0.328</v>
      </c>
      <c r="F1699" s="9">
        <v>31</v>
      </c>
      <c r="G1699" s="8"/>
      <c r="H1699" s="9">
        <v>408</v>
      </c>
      <c r="I1699" s="9">
        <v>0.014</v>
      </c>
      <c r="J1699" s="9">
        <v>0.126</v>
      </c>
    </row>
    <row r="1700" customHeight="1" spans="1:10">
      <c r="A1700" s="5" t="str">
        <f t="shared" si="0"/>
        <v>Nepal-Asia2008</v>
      </c>
      <c r="B1700" s="6" t="s">
        <v>200</v>
      </c>
      <c r="C1700" s="6" t="s">
        <v>65</v>
      </c>
      <c r="D1700" s="7" t="s">
        <v>283</v>
      </c>
      <c r="E1700" s="9">
        <v>0.341</v>
      </c>
      <c r="F1700" s="9">
        <v>31</v>
      </c>
      <c r="G1700" s="8"/>
      <c r="H1700" s="9">
        <v>408</v>
      </c>
      <c r="I1700" s="9">
        <v>0.017</v>
      </c>
      <c r="J1700" s="9">
        <v>0.16</v>
      </c>
    </row>
    <row r="1701" customHeight="1" spans="1:10">
      <c r="A1701" s="5" t="str">
        <f t="shared" si="0"/>
        <v>Nepal-Asia2009</v>
      </c>
      <c r="B1701" s="6" t="s">
        <v>200</v>
      </c>
      <c r="C1701" s="6" t="s">
        <v>65</v>
      </c>
      <c r="D1701" s="7" t="s">
        <v>284</v>
      </c>
      <c r="E1701" s="9">
        <v>0.325</v>
      </c>
      <c r="F1701" s="9">
        <v>31</v>
      </c>
      <c r="G1701" s="8"/>
      <c r="H1701" s="9">
        <v>338</v>
      </c>
      <c r="I1701" s="9">
        <v>0.02</v>
      </c>
      <c r="J1701" s="9">
        <v>0.211</v>
      </c>
    </row>
    <row r="1702" customHeight="1" spans="1:10">
      <c r="A1702" s="5" t="str">
        <f t="shared" si="0"/>
        <v>Nepal-Asia2010</v>
      </c>
      <c r="B1702" s="6" t="s">
        <v>200</v>
      </c>
      <c r="C1702" s="6" t="s">
        <v>65</v>
      </c>
      <c r="D1702" s="7" t="s">
        <v>288</v>
      </c>
      <c r="E1702" s="9">
        <v>0.317</v>
      </c>
      <c r="F1702" s="9">
        <v>31</v>
      </c>
      <c r="G1702" s="8"/>
      <c r="H1702" s="9">
        <v>338</v>
      </c>
      <c r="I1702" s="9">
        <v>0.079</v>
      </c>
      <c r="J1702" s="9">
        <v>0.343</v>
      </c>
    </row>
    <row r="1703" customHeight="1" spans="1:10">
      <c r="A1703" s="5" t="str">
        <f t="shared" si="0"/>
        <v>Nepal-Asia2011</v>
      </c>
      <c r="B1703" s="6" t="s">
        <v>200</v>
      </c>
      <c r="C1703" s="6" t="s">
        <v>65</v>
      </c>
      <c r="D1703" s="7" t="s">
        <v>285</v>
      </c>
      <c r="E1703" s="9">
        <v>0.315</v>
      </c>
      <c r="F1703" s="9">
        <v>29</v>
      </c>
      <c r="G1703" s="8"/>
      <c r="H1703" s="9">
        <v>326</v>
      </c>
      <c r="I1703" s="9">
        <v>0.09</v>
      </c>
      <c r="J1703" s="9">
        <v>0.492</v>
      </c>
    </row>
    <row r="1704" customHeight="1" spans="1:10">
      <c r="A1704" s="5" t="str">
        <f t="shared" si="0"/>
        <v>Nepal-Asia2012</v>
      </c>
      <c r="B1704" s="6" t="s">
        <v>200</v>
      </c>
      <c r="C1704" s="6" t="s">
        <v>65</v>
      </c>
      <c r="D1704" s="7" t="s">
        <v>286</v>
      </c>
      <c r="E1704" s="9">
        <v>0.315</v>
      </c>
      <c r="F1704" s="9">
        <v>29</v>
      </c>
      <c r="G1704" s="9">
        <v>103</v>
      </c>
      <c r="H1704" s="9">
        <v>326</v>
      </c>
      <c r="I1704" s="9">
        <v>0.111</v>
      </c>
      <c r="J1704" s="9">
        <v>0.605</v>
      </c>
    </row>
    <row r="1705" customHeight="1" spans="1:10">
      <c r="A1705" s="5" t="str">
        <f t="shared" si="0"/>
        <v>Netherlands-Europe2000</v>
      </c>
      <c r="B1705" s="6" t="s">
        <v>201</v>
      </c>
      <c r="C1705" s="6" t="s">
        <v>67</v>
      </c>
      <c r="D1705" s="7" t="s">
        <v>277</v>
      </c>
      <c r="E1705" s="8"/>
      <c r="F1705" s="8"/>
      <c r="G1705" s="8"/>
      <c r="H1705" s="8"/>
      <c r="I1705" s="9">
        <v>0.44</v>
      </c>
      <c r="J1705" s="9">
        <v>0.678</v>
      </c>
    </row>
    <row r="1706" customHeight="1" spans="1:10">
      <c r="A1706" s="5" t="str">
        <f t="shared" si="0"/>
        <v>Netherlands-Europe2001</v>
      </c>
      <c r="B1706" s="6" t="s">
        <v>201</v>
      </c>
      <c r="C1706" s="6" t="s">
        <v>67</v>
      </c>
      <c r="D1706" s="7" t="s">
        <v>278</v>
      </c>
      <c r="E1706" s="8"/>
      <c r="F1706" s="8"/>
      <c r="G1706" s="8"/>
      <c r="H1706" s="8"/>
      <c r="I1706" s="9">
        <v>0.494</v>
      </c>
      <c r="J1706" s="9">
        <v>0.765</v>
      </c>
    </row>
    <row r="1707" customHeight="1" spans="1:10">
      <c r="A1707" s="5" t="str">
        <f t="shared" si="0"/>
        <v>Netherlands-Europe2002</v>
      </c>
      <c r="B1707" s="6" t="s">
        <v>201</v>
      </c>
      <c r="C1707" s="6" t="s">
        <v>67</v>
      </c>
      <c r="D1707" s="7" t="s">
        <v>279</v>
      </c>
      <c r="E1707" s="8"/>
      <c r="F1707" s="8"/>
      <c r="G1707" s="8"/>
      <c r="H1707" s="8"/>
      <c r="I1707" s="9">
        <v>0.613</v>
      </c>
      <c r="J1707" s="9">
        <v>0.754</v>
      </c>
    </row>
    <row r="1708" customHeight="1" spans="1:10">
      <c r="A1708" s="5" t="str">
        <f t="shared" si="0"/>
        <v>Netherlands-Europe2003</v>
      </c>
      <c r="B1708" s="6" t="s">
        <v>201</v>
      </c>
      <c r="C1708" s="6" t="s">
        <v>67</v>
      </c>
      <c r="D1708" s="7" t="s">
        <v>280</v>
      </c>
      <c r="E1708" s="8"/>
      <c r="F1708" s="9">
        <v>9</v>
      </c>
      <c r="G1708" s="8"/>
      <c r="H1708" s="8"/>
      <c r="I1708" s="9">
        <v>0.644</v>
      </c>
      <c r="J1708" s="9">
        <v>0.818</v>
      </c>
    </row>
    <row r="1709" customHeight="1" spans="1:10">
      <c r="A1709" s="5" t="str">
        <f t="shared" si="0"/>
        <v>Netherlands-Europe2004</v>
      </c>
      <c r="B1709" s="6" t="s">
        <v>201</v>
      </c>
      <c r="C1709" s="6" t="s">
        <v>67</v>
      </c>
      <c r="D1709" s="7" t="s">
        <v>281</v>
      </c>
      <c r="E1709" s="8"/>
      <c r="F1709" s="9">
        <v>9</v>
      </c>
      <c r="G1709" s="8"/>
      <c r="H1709" s="8"/>
      <c r="I1709" s="9">
        <v>0.685</v>
      </c>
      <c r="J1709" s="9">
        <v>0.912</v>
      </c>
    </row>
    <row r="1710" customHeight="1" spans="1:10">
      <c r="A1710" s="5" t="str">
        <f t="shared" si="0"/>
        <v>Netherlands-Europe2005</v>
      </c>
      <c r="B1710" s="6" t="s">
        <v>201</v>
      </c>
      <c r="C1710" s="6" t="s">
        <v>67</v>
      </c>
      <c r="D1710" s="7" t="s">
        <v>282</v>
      </c>
      <c r="E1710" s="9">
        <v>0.477</v>
      </c>
      <c r="F1710" s="9">
        <v>9</v>
      </c>
      <c r="G1710" s="8"/>
      <c r="H1710" s="9">
        <v>250</v>
      </c>
      <c r="I1710" s="9">
        <v>0.81</v>
      </c>
      <c r="J1710" s="9">
        <v>0.971</v>
      </c>
    </row>
    <row r="1711" customHeight="1" spans="1:10">
      <c r="A1711" s="5" t="str">
        <f t="shared" si="0"/>
        <v>Netherlands-Europe2006</v>
      </c>
      <c r="B1711" s="6" t="s">
        <v>201</v>
      </c>
      <c r="C1711" s="6" t="s">
        <v>67</v>
      </c>
      <c r="D1711" s="7" t="s">
        <v>287</v>
      </c>
      <c r="E1711" s="9">
        <v>0.446</v>
      </c>
      <c r="F1711" s="9">
        <v>8</v>
      </c>
      <c r="G1711" s="8"/>
      <c r="H1711" s="9">
        <v>250</v>
      </c>
      <c r="I1711" s="9">
        <v>0.837</v>
      </c>
      <c r="J1711" s="9">
        <v>1.056</v>
      </c>
    </row>
    <row r="1712" customHeight="1" spans="1:10">
      <c r="A1712" s="5" t="str">
        <f t="shared" si="0"/>
        <v>Netherlands-Europe2007</v>
      </c>
      <c r="B1712" s="6" t="s">
        <v>201</v>
      </c>
      <c r="C1712" s="6" t="s">
        <v>67</v>
      </c>
      <c r="D1712" s="7" t="s">
        <v>289</v>
      </c>
      <c r="E1712" s="9">
        <v>0.418</v>
      </c>
      <c r="F1712" s="9">
        <v>8</v>
      </c>
      <c r="G1712" s="8"/>
      <c r="H1712" s="9">
        <v>180</v>
      </c>
      <c r="I1712" s="9">
        <v>0.858</v>
      </c>
      <c r="J1712" s="9">
        <v>1.173</v>
      </c>
    </row>
    <row r="1713" customHeight="1" spans="1:10">
      <c r="A1713" s="5" t="str">
        <f t="shared" si="0"/>
        <v>Netherlands-Europe2008</v>
      </c>
      <c r="B1713" s="6" t="s">
        <v>201</v>
      </c>
      <c r="C1713" s="6" t="s">
        <v>67</v>
      </c>
      <c r="D1713" s="7" t="s">
        <v>283</v>
      </c>
      <c r="E1713" s="9">
        <v>0.382</v>
      </c>
      <c r="F1713" s="9">
        <v>8</v>
      </c>
      <c r="G1713" s="8"/>
      <c r="H1713" s="9">
        <v>180</v>
      </c>
      <c r="I1713" s="9">
        <v>0.874</v>
      </c>
      <c r="J1713" s="9">
        <v>1.25</v>
      </c>
    </row>
    <row r="1714" customHeight="1" spans="1:10">
      <c r="A1714" s="5" t="str">
        <f t="shared" si="0"/>
        <v>Netherlands-Europe2009</v>
      </c>
      <c r="B1714" s="6" t="s">
        <v>201</v>
      </c>
      <c r="C1714" s="6" t="s">
        <v>67</v>
      </c>
      <c r="D1714" s="7" t="s">
        <v>284</v>
      </c>
      <c r="E1714" s="9">
        <v>0.385</v>
      </c>
      <c r="F1714" s="9">
        <v>8</v>
      </c>
      <c r="G1714" s="8"/>
      <c r="H1714" s="9">
        <v>164</v>
      </c>
      <c r="I1714" s="9">
        <v>0.896</v>
      </c>
      <c r="J1714" s="9">
        <v>1.217</v>
      </c>
    </row>
    <row r="1715" customHeight="1" spans="1:10">
      <c r="A1715" s="5" t="str">
        <f t="shared" si="0"/>
        <v>Netherlands-Europe2010</v>
      </c>
      <c r="B1715" s="6" t="s">
        <v>201</v>
      </c>
      <c r="C1715" s="6" t="s">
        <v>67</v>
      </c>
      <c r="D1715" s="7" t="s">
        <v>288</v>
      </c>
      <c r="E1715" s="9">
        <v>0.394</v>
      </c>
      <c r="F1715" s="9">
        <v>8</v>
      </c>
      <c r="G1715" s="8"/>
      <c r="H1715" s="9">
        <v>134</v>
      </c>
      <c r="I1715" s="9">
        <v>0.907</v>
      </c>
      <c r="J1715" s="9">
        <v>1.154</v>
      </c>
    </row>
    <row r="1716" customHeight="1" spans="1:10">
      <c r="A1716" s="5" t="str">
        <f t="shared" si="0"/>
        <v>Netherlands-Europe2011</v>
      </c>
      <c r="B1716" s="6" t="s">
        <v>201</v>
      </c>
      <c r="C1716" s="6" t="s">
        <v>67</v>
      </c>
      <c r="D1716" s="7" t="s">
        <v>285</v>
      </c>
      <c r="E1716" s="9">
        <v>0.396</v>
      </c>
      <c r="F1716" s="9">
        <v>8</v>
      </c>
      <c r="G1716" s="8"/>
      <c r="H1716" s="9">
        <v>127</v>
      </c>
      <c r="I1716" s="9">
        <v>0.914</v>
      </c>
      <c r="J1716" s="9">
        <v>1.19</v>
      </c>
    </row>
    <row r="1717" customHeight="1" spans="1:10">
      <c r="A1717" s="5" t="str">
        <f t="shared" si="0"/>
        <v>Netherlands-Europe2012</v>
      </c>
      <c r="B1717" s="6" t="s">
        <v>201</v>
      </c>
      <c r="C1717" s="6" t="s">
        <v>67</v>
      </c>
      <c r="D1717" s="7" t="s">
        <v>286</v>
      </c>
      <c r="E1717" s="9">
        <v>0.392</v>
      </c>
      <c r="F1717" s="9">
        <v>5</v>
      </c>
      <c r="G1717" s="9">
        <v>30</v>
      </c>
      <c r="H1717" s="9">
        <v>127</v>
      </c>
      <c r="I1717" s="9">
        <v>0.929</v>
      </c>
      <c r="J1717" s="9">
        <v>1.18</v>
      </c>
    </row>
    <row r="1718" customHeight="1" spans="1:10">
      <c r="A1718" s="5" t="str">
        <f t="shared" si="0"/>
        <v>New Caledonia-Oceania2000</v>
      </c>
      <c r="B1718" s="6" t="s">
        <v>202</v>
      </c>
      <c r="C1718" s="6" t="s">
        <v>71</v>
      </c>
      <c r="D1718" s="7" t="s">
        <v>277</v>
      </c>
      <c r="E1718" s="8"/>
      <c r="F1718" s="8"/>
      <c r="G1718" s="8"/>
      <c r="H1718" s="8"/>
      <c r="I1718" s="9">
        <v>0.139</v>
      </c>
      <c r="J1718" s="9">
        <v>0.238</v>
      </c>
    </row>
    <row r="1719" customHeight="1" spans="1:10">
      <c r="A1719" s="5" t="str">
        <f t="shared" si="0"/>
        <v>New Caledonia-Oceania2001</v>
      </c>
      <c r="B1719" s="6" t="s">
        <v>202</v>
      </c>
      <c r="C1719" s="6" t="s">
        <v>71</v>
      </c>
      <c r="D1719" s="7" t="s">
        <v>278</v>
      </c>
      <c r="E1719" s="8"/>
      <c r="F1719" s="8"/>
      <c r="G1719" s="8"/>
      <c r="H1719" s="8"/>
      <c r="I1719" s="9">
        <v>0.182</v>
      </c>
      <c r="J1719" s="9">
        <v>0.317</v>
      </c>
    </row>
    <row r="1720" customHeight="1" spans="1:10">
      <c r="A1720" s="5" t="str">
        <f t="shared" si="0"/>
        <v>New Caledonia-Oceania2002</v>
      </c>
      <c r="B1720" s="6" t="s">
        <v>202</v>
      </c>
      <c r="C1720" s="6" t="s">
        <v>71</v>
      </c>
      <c r="D1720" s="7" t="s">
        <v>279</v>
      </c>
      <c r="E1720" s="8"/>
      <c r="F1720" s="8"/>
      <c r="G1720" s="8"/>
      <c r="H1720" s="8"/>
      <c r="I1720" s="9">
        <v>0.224</v>
      </c>
      <c r="J1720" s="9">
        <v>0.367</v>
      </c>
    </row>
    <row r="1721" customHeight="1" spans="1:10">
      <c r="A1721" s="5" t="str">
        <f t="shared" si="0"/>
        <v>New Caledonia-Oceania2003</v>
      </c>
      <c r="B1721" s="6" t="s">
        <v>202</v>
      </c>
      <c r="C1721" s="6" t="s">
        <v>71</v>
      </c>
      <c r="D1721" s="7" t="s">
        <v>280</v>
      </c>
      <c r="E1721" s="8"/>
      <c r="F1721" s="8"/>
      <c r="G1721" s="8"/>
      <c r="H1721" s="8"/>
      <c r="I1721" s="9">
        <v>0.264</v>
      </c>
      <c r="J1721" s="9">
        <v>0.439</v>
      </c>
    </row>
    <row r="1722" customHeight="1" spans="1:10">
      <c r="A1722" s="5" t="str">
        <f t="shared" si="0"/>
        <v>New Caledonia-Oceania2004</v>
      </c>
      <c r="B1722" s="6" t="s">
        <v>202</v>
      </c>
      <c r="C1722" s="6" t="s">
        <v>71</v>
      </c>
      <c r="D1722" s="7" t="s">
        <v>281</v>
      </c>
      <c r="E1722" s="8"/>
      <c r="F1722" s="8"/>
      <c r="G1722" s="8"/>
      <c r="H1722" s="8"/>
      <c r="I1722" s="9">
        <v>0.303</v>
      </c>
      <c r="J1722" s="9">
        <v>0.517</v>
      </c>
    </row>
    <row r="1723" customHeight="1" spans="1:10">
      <c r="A1723" s="5" t="str">
        <f t="shared" si="0"/>
        <v>New Caledonia-Oceania2005</v>
      </c>
      <c r="B1723" s="6" t="s">
        <v>202</v>
      </c>
      <c r="C1723" s="6" t="s">
        <v>71</v>
      </c>
      <c r="D1723" s="7" t="s">
        <v>282</v>
      </c>
      <c r="E1723" s="8"/>
      <c r="F1723" s="8"/>
      <c r="G1723" s="8"/>
      <c r="H1723" s="8"/>
      <c r="I1723" s="9">
        <v>0.324</v>
      </c>
      <c r="J1723" s="9">
        <v>0.587</v>
      </c>
    </row>
    <row r="1724" customHeight="1" spans="1:10">
      <c r="A1724" s="5" t="str">
        <f t="shared" si="0"/>
        <v>New Caledonia-Oceania2006</v>
      </c>
      <c r="B1724" s="6" t="s">
        <v>202</v>
      </c>
      <c r="C1724" s="6" t="s">
        <v>71</v>
      </c>
      <c r="D1724" s="7" t="s">
        <v>287</v>
      </c>
      <c r="E1724" s="8"/>
      <c r="F1724" s="8"/>
      <c r="G1724" s="8"/>
      <c r="H1724" s="8"/>
      <c r="I1724" s="9">
        <v>0.335</v>
      </c>
      <c r="J1724" s="9">
        <v>0.667</v>
      </c>
    </row>
    <row r="1725" customHeight="1" spans="1:10">
      <c r="A1725" s="5" t="str">
        <f t="shared" si="0"/>
        <v>New Caledonia-Oceania2007</v>
      </c>
      <c r="B1725" s="6" t="s">
        <v>202</v>
      </c>
      <c r="C1725" s="6" t="s">
        <v>71</v>
      </c>
      <c r="D1725" s="7" t="s">
        <v>289</v>
      </c>
      <c r="E1725" s="8"/>
      <c r="F1725" s="8"/>
      <c r="G1725" s="8"/>
      <c r="H1725" s="8"/>
      <c r="I1725" s="9">
        <v>0.351</v>
      </c>
      <c r="J1725" s="9">
        <v>0.748</v>
      </c>
    </row>
    <row r="1726" customHeight="1" spans="1:10">
      <c r="A1726" s="5" t="str">
        <f t="shared" si="0"/>
        <v>New Caledonia-Oceania2008</v>
      </c>
      <c r="B1726" s="6" t="s">
        <v>202</v>
      </c>
      <c r="C1726" s="6" t="s">
        <v>71</v>
      </c>
      <c r="D1726" s="7" t="s">
        <v>283</v>
      </c>
      <c r="E1726" s="8"/>
      <c r="F1726" s="8"/>
      <c r="G1726" s="8"/>
      <c r="H1726" s="8"/>
      <c r="I1726" s="9">
        <v>0.345</v>
      </c>
      <c r="J1726" s="9">
        <v>0.821</v>
      </c>
    </row>
    <row r="1727" customHeight="1" spans="1:10">
      <c r="A1727" s="5" t="str">
        <f t="shared" si="0"/>
        <v>New Caledonia-Oceania2009</v>
      </c>
      <c r="B1727" s="6" t="s">
        <v>202</v>
      </c>
      <c r="C1727" s="6" t="s">
        <v>71</v>
      </c>
      <c r="D1727" s="7" t="s">
        <v>284</v>
      </c>
      <c r="E1727" s="8"/>
      <c r="F1727" s="8"/>
      <c r="G1727" s="8"/>
      <c r="H1727" s="8"/>
      <c r="I1727" s="9">
        <v>0.34</v>
      </c>
      <c r="J1727" s="9">
        <v>0.863</v>
      </c>
    </row>
    <row r="1728" customHeight="1" spans="1:10">
      <c r="A1728" s="5" t="str">
        <f t="shared" si="0"/>
        <v>New Caledonia-Oceania2010</v>
      </c>
      <c r="B1728" s="6" t="s">
        <v>202</v>
      </c>
      <c r="C1728" s="6" t="s">
        <v>71</v>
      </c>
      <c r="D1728" s="7" t="s">
        <v>288</v>
      </c>
      <c r="E1728" s="8"/>
      <c r="F1728" s="8"/>
      <c r="G1728" s="8"/>
      <c r="H1728" s="8"/>
      <c r="I1728" s="9">
        <v>0.42</v>
      </c>
      <c r="J1728" s="9">
        <v>0.896</v>
      </c>
    </row>
    <row r="1729" customHeight="1" spans="1:10">
      <c r="A1729" s="5" t="str">
        <f t="shared" si="0"/>
        <v>New Caledonia-Oceania2011</v>
      </c>
      <c r="B1729" s="6" t="s">
        <v>202</v>
      </c>
      <c r="C1729" s="6" t="s">
        <v>71</v>
      </c>
      <c r="D1729" s="7" t="s">
        <v>285</v>
      </c>
      <c r="E1729" s="8"/>
      <c r="F1729" s="8"/>
      <c r="G1729" s="8"/>
      <c r="H1729" s="8"/>
      <c r="I1729" s="9">
        <v>0.5</v>
      </c>
      <c r="J1729" s="9">
        <v>0.91</v>
      </c>
    </row>
    <row r="1730" customHeight="1" spans="1:10">
      <c r="A1730" s="5" t="str">
        <f t="shared" si="0"/>
        <v>New Caledonia-Oceania2012</v>
      </c>
      <c r="B1730" s="6" t="s">
        <v>202</v>
      </c>
      <c r="C1730" s="6" t="s">
        <v>71</v>
      </c>
      <c r="D1730" s="7" t="s">
        <v>286</v>
      </c>
      <c r="E1730" s="8"/>
      <c r="F1730" s="8"/>
      <c r="G1730" s="8"/>
      <c r="H1730" s="8"/>
      <c r="I1730" s="9">
        <v>0.58</v>
      </c>
      <c r="J1730" s="9">
        <v>0.912</v>
      </c>
    </row>
    <row r="1731" customHeight="1" spans="1:10">
      <c r="A1731" s="5" t="str">
        <f t="shared" si="0"/>
        <v>New Zealand-Oceania2000</v>
      </c>
      <c r="B1731" s="6" t="s">
        <v>203</v>
      </c>
      <c r="C1731" s="6" t="s">
        <v>71</v>
      </c>
      <c r="D1731" s="7" t="s">
        <v>277</v>
      </c>
      <c r="E1731" s="8"/>
      <c r="F1731" s="8"/>
      <c r="G1731" s="8"/>
      <c r="H1731" s="8"/>
      <c r="I1731" s="9">
        <v>0.474</v>
      </c>
      <c r="J1731" s="9">
        <v>0.4</v>
      </c>
    </row>
    <row r="1732" customHeight="1" spans="1:10">
      <c r="A1732" s="5" t="str">
        <f t="shared" si="0"/>
        <v>New Zealand-Oceania2001</v>
      </c>
      <c r="B1732" s="6" t="s">
        <v>203</v>
      </c>
      <c r="C1732" s="6" t="s">
        <v>71</v>
      </c>
      <c r="D1732" s="7" t="s">
        <v>278</v>
      </c>
      <c r="E1732" s="8"/>
      <c r="F1732" s="8"/>
      <c r="G1732" s="8"/>
      <c r="H1732" s="8"/>
      <c r="I1732" s="9">
        <v>0.532</v>
      </c>
      <c r="J1732" s="9">
        <v>0.586</v>
      </c>
    </row>
    <row r="1733" customHeight="1" spans="1:10">
      <c r="A1733" s="5" t="str">
        <f t="shared" si="0"/>
        <v>New Zealand-Oceania2002</v>
      </c>
      <c r="B1733" s="6" t="s">
        <v>203</v>
      </c>
      <c r="C1733" s="6" t="s">
        <v>71</v>
      </c>
      <c r="D1733" s="7" t="s">
        <v>279</v>
      </c>
      <c r="E1733" s="8"/>
      <c r="F1733" s="8"/>
      <c r="G1733" s="8"/>
      <c r="H1733" s="8"/>
      <c r="I1733" s="9">
        <v>0.591</v>
      </c>
      <c r="J1733" s="9">
        <v>0.618</v>
      </c>
    </row>
    <row r="1734" customHeight="1" spans="1:10">
      <c r="A1734" s="5" t="str">
        <f t="shared" si="0"/>
        <v>New Zealand-Oceania2003</v>
      </c>
      <c r="B1734" s="6" t="s">
        <v>203</v>
      </c>
      <c r="C1734" s="6" t="s">
        <v>71</v>
      </c>
      <c r="D1734" s="7" t="s">
        <v>280</v>
      </c>
      <c r="E1734" s="8"/>
      <c r="F1734" s="9">
        <v>12</v>
      </c>
      <c r="G1734" s="8"/>
      <c r="H1734" s="8"/>
      <c r="I1734" s="9">
        <v>0.61</v>
      </c>
      <c r="J1734" s="9">
        <v>0.646</v>
      </c>
    </row>
    <row r="1735" customHeight="1" spans="1:10">
      <c r="A1735" s="5" t="str">
        <f t="shared" si="0"/>
        <v>New Zealand-Oceania2004</v>
      </c>
      <c r="B1735" s="6" t="s">
        <v>203</v>
      </c>
      <c r="C1735" s="6" t="s">
        <v>71</v>
      </c>
      <c r="D1735" s="7" t="s">
        <v>281</v>
      </c>
      <c r="E1735" s="8"/>
      <c r="F1735" s="9">
        <v>12</v>
      </c>
      <c r="G1735" s="8"/>
      <c r="H1735" s="8"/>
      <c r="I1735" s="9">
        <v>0.618</v>
      </c>
      <c r="J1735" s="9">
        <v>0.742</v>
      </c>
    </row>
    <row r="1736" customHeight="1" spans="1:10">
      <c r="A1736" s="5" t="str">
        <f t="shared" si="0"/>
        <v>New Zealand-Oceania2005</v>
      </c>
      <c r="B1736" s="6" t="s">
        <v>203</v>
      </c>
      <c r="C1736" s="6" t="s">
        <v>71</v>
      </c>
      <c r="D1736" s="7" t="s">
        <v>282</v>
      </c>
      <c r="E1736" s="9">
        <v>0.366</v>
      </c>
      <c r="F1736" s="9">
        <v>12</v>
      </c>
      <c r="G1736" s="8"/>
      <c r="H1736" s="9">
        <v>172</v>
      </c>
      <c r="I1736" s="9">
        <v>0.627</v>
      </c>
      <c r="J1736" s="9">
        <v>0.854</v>
      </c>
    </row>
    <row r="1737" customHeight="1" spans="1:10">
      <c r="A1737" s="5" t="str">
        <f t="shared" si="0"/>
        <v>New Zealand-Oceania2006</v>
      </c>
      <c r="B1737" s="6" t="s">
        <v>203</v>
      </c>
      <c r="C1737" s="6" t="s">
        <v>71</v>
      </c>
      <c r="D1737" s="7" t="s">
        <v>287</v>
      </c>
      <c r="E1737" s="9">
        <v>0.354</v>
      </c>
      <c r="F1737" s="9">
        <v>12</v>
      </c>
      <c r="G1737" s="8"/>
      <c r="H1737" s="9">
        <v>172</v>
      </c>
      <c r="I1737" s="9">
        <v>0.69</v>
      </c>
      <c r="J1737" s="9">
        <v>0.909</v>
      </c>
    </row>
    <row r="1738" customHeight="1" spans="1:10">
      <c r="A1738" s="5" t="str">
        <f t="shared" si="0"/>
        <v>New Zealand-Oceania2007</v>
      </c>
      <c r="B1738" s="6" t="s">
        <v>203</v>
      </c>
      <c r="C1738" s="6" t="s">
        <v>71</v>
      </c>
      <c r="D1738" s="7" t="s">
        <v>289</v>
      </c>
      <c r="E1738" s="9">
        <v>0.355</v>
      </c>
      <c r="F1738" s="9">
        <v>12</v>
      </c>
      <c r="G1738" s="8"/>
      <c r="H1738" s="9">
        <v>172</v>
      </c>
      <c r="I1738" s="9">
        <v>0.698</v>
      </c>
      <c r="J1738" s="9">
        <v>1.004</v>
      </c>
    </row>
    <row r="1739" customHeight="1" spans="1:10">
      <c r="A1739" s="5" t="str">
        <f t="shared" si="0"/>
        <v>New Zealand-Oceania2008</v>
      </c>
      <c r="B1739" s="6" t="s">
        <v>203</v>
      </c>
      <c r="C1739" s="6" t="s">
        <v>71</v>
      </c>
      <c r="D1739" s="7" t="s">
        <v>283</v>
      </c>
      <c r="E1739" s="9">
        <v>0.36</v>
      </c>
      <c r="F1739" s="9">
        <v>1</v>
      </c>
      <c r="G1739" s="8"/>
      <c r="H1739" s="9">
        <v>172</v>
      </c>
      <c r="I1739" s="9">
        <v>0.72</v>
      </c>
      <c r="J1739" s="9">
        <v>1.08</v>
      </c>
    </row>
    <row r="1740" customHeight="1" spans="1:10">
      <c r="A1740" s="5" t="str">
        <f t="shared" si="0"/>
        <v>New Zealand-Oceania2009</v>
      </c>
      <c r="B1740" s="6" t="s">
        <v>203</v>
      </c>
      <c r="C1740" s="6" t="s">
        <v>71</v>
      </c>
      <c r="D1740" s="7" t="s">
        <v>284</v>
      </c>
      <c r="E1740" s="9">
        <v>0.332</v>
      </c>
      <c r="F1740" s="9">
        <v>1</v>
      </c>
      <c r="G1740" s="8"/>
      <c r="H1740" s="9">
        <v>172</v>
      </c>
      <c r="I1740" s="9">
        <v>0.797</v>
      </c>
      <c r="J1740" s="9">
        <v>1.087</v>
      </c>
    </row>
    <row r="1741" customHeight="1" spans="1:10">
      <c r="A1741" s="5" t="str">
        <f t="shared" si="0"/>
        <v>New Zealand-Oceania2010</v>
      </c>
      <c r="B1741" s="6" t="s">
        <v>203</v>
      </c>
      <c r="C1741" s="6" t="s">
        <v>71</v>
      </c>
      <c r="D1741" s="7" t="s">
        <v>288</v>
      </c>
      <c r="E1741" s="9">
        <v>0.347</v>
      </c>
      <c r="F1741" s="9">
        <v>1</v>
      </c>
      <c r="G1741" s="8"/>
      <c r="H1741" s="9">
        <v>172</v>
      </c>
      <c r="I1741" s="9">
        <v>0.805</v>
      </c>
      <c r="J1741" s="9">
        <v>1.078</v>
      </c>
    </row>
    <row r="1742" customHeight="1" spans="1:10">
      <c r="A1742" s="5" t="str">
        <f t="shared" si="0"/>
        <v>New Zealand-Oceania2011</v>
      </c>
      <c r="B1742" s="6" t="s">
        <v>203</v>
      </c>
      <c r="C1742" s="6" t="s">
        <v>71</v>
      </c>
      <c r="D1742" s="7" t="s">
        <v>285</v>
      </c>
      <c r="E1742" s="9">
        <v>0.344</v>
      </c>
      <c r="F1742" s="9">
        <v>1</v>
      </c>
      <c r="G1742" s="8"/>
      <c r="H1742" s="9">
        <v>172</v>
      </c>
      <c r="I1742" s="9">
        <v>0.812</v>
      </c>
      <c r="J1742" s="9">
        <v>1.092</v>
      </c>
    </row>
    <row r="1743" customHeight="1" spans="1:10">
      <c r="A1743" s="5" t="str">
        <f t="shared" si="0"/>
        <v>New Zealand-Oceania2012</v>
      </c>
      <c r="B1743" s="6" t="s">
        <v>203</v>
      </c>
      <c r="C1743" s="6" t="s">
        <v>71</v>
      </c>
      <c r="D1743" s="7" t="s">
        <v>286</v>
      </c>
      <c r="E1743" s="9">
        <v>0.34</v>
      </c>
      <c r="F1743" s="9">
        <v>1</v>
      </c>
      <c r="G1743" s="9">
        <v>3</v>
      </c>
      <c r="H1743" s="9">
        <v>152</v>
      </c>
      <c r="I1743" s="9">
        <v>0.82</v>
      </c>
      <c r="J1743" s="9">
        <v>1.104</v>
      </c>
    </row>
    <row r="1744" customHeight="1" spans="1:10">
      <c r="A1744" s="5" t="str">
        <f t="shared" si="0"/>
        <v>Nicaragua-The Americas2000</v>
      </c>
      <c r="B1744" s="6" t="s">
        <v>204</v>
      </c>
      <c r="C1744" s="6" t="s">
        <v>75</v>
      </c>
      <c r="D1744" s="7" t="s">
        <v>277</v>
      </c>
      <c r="E1744" s="8"/>
      <c r="F1744" s="8"/>
      <c r="G1744" s="8"/>
      <c r="H1744" s="8"/>
      <c r="I1744" s="9">
        <v>0.01</v>
      </c>
      <c r="J1744" s="9">
        <v>0.018</v>
      </c>
    </row>
    <row r="1745" customHeight="1" spans="1:10">
      <c r="A1745" s="5" t="str">
        <f t="shared" si="0"/>
        <v>Nicaragua-The Americas2001</v>
      </c>
      <c r="B1745" s="6" t="s">
        <v>204</v>
      </c>
      <c r="C1745" s="6" t="s">
        <v>75</v>
      </c>
      <c r="D1745" s="7" t="s">
        <v>278</v>
      </c>
      <c r="E1745" s="8"/>
      <c r="F1745" s="8"/>
      <c r="G1745" s="8"/>
      <c r="H1745" s="8"/>
      <c r="I1745" s="9">
        <v>0.014</v>
      </c>
      <c r="J1745" s="9">
        <v>0.032</v>
      </c>
    </row>
    <row r="1746" customHeight="1" spans="1:10">
      <c r="A1746" s="5" t="str">
        <f t="shared" si="0"/>
        <v>Nicaragua-The Americas2002</v>
      </c>
      <c r="B1746" s="6" t="s">
        <v>204</v>
      </c>
      <c r="C1746" s="6" t="s">
        <v>75</v>
      </c>
      <c r="D1746" s="7" t="s">
        <v>279</v>
      </c>
      <c r="E1746" s="8"/>
      <c r="F1746" s="8"/>
      <c r="G1746" s="8"/>
      <c r="H1746" s="8"/>
      <c r="I1746" s="9">
        <v>0.017</v>
      </c>
      <c r="J1746" s="9">
        <v>0.045</v>
      </c>
    </row>
    <row r="1747" customHeight="1" spans="1:10">
      <c r="A1747" s="5" t="str">
        <f t="shared" si="0"/>
        <v>Nicaragua-The Americas2003</v>
      </c>
      <c r="B1747" s="6" t="s">
        <v>204</v>
      </c>
      <c r="C1747" s="6" t="s">
        <v>75</v>
      </c>
      <c r="D1747" s="7" t="s">
        <v>280</v>
      </c>
      <c r="E1747" s="8"/>
      <c r="F1747" s="9">
        <v>46</v>
      </c>
      <c r="G1747" s="8"/>
      <c r="H1747" s="8"/>
      <c r="I1747" s="9">
        <v>0.019</v>
      </c>
      <c r="J1747" s="9">
        <v>0.088</v>
      </c>
    </row>
    <row r="1748" customHeight="1" spans="1:10">
      <c r="A1748" s="5" t="str">
        <f t="shared" si="0"/>
        <v>Nicaragua-The Americas2004</v>
      </c>
      <c r="B1748" s="6" t="s">
        <v>204</v>
      </c>
      <c r="C1748" s="6" t="s">
        <v>75</v>
      </c>
      <c r="D1748" s="7" t="s">
        <v>281</v>
      </c>
      <c r="E1748" s="8"/>
      <c r="F1748" s="9">
        <v>39</v>
      </c>
      <c r="G1748" s="8"/>
      <c r="H1748" s="8"/>
      <c r="I1748" s="9">
        <v>0.023</v>
      </c>
      <c r="J1748" s="9">
        <v>0.137</v>
      </c>
    </row>
    <row r="1749" customHeight="1" spans="1:10">
      <c r="A1749" s="5" t="str">
        <f t="shared" si="0"/>
        <v>Nicaragua-The Americas2005</v>
      </c>
      <c r="B1749" s="6" t="s">
        <v>204</v>
      </c>
      <c r="C1749" s="6" t="s">
        <v>75</v>
      </c>
      <c r="D1749" s="7" t="s">
        <v>282</v>
      </c>
      <c r="E1749" s="9">
        <v>0.635</v>
      </c>
      <c r="F1749" s="9">
        <v>39</v>
      </c>
      <c r="G1749" s="8"/>
      <c r="H1749" s="9">
        <v>240</v>
      </c>
      <c r="I1749" s="9">
        <v>0.026</v>
      </c>
      <c r="J1749" s="9">
        <v>0.205</v>
      </c>
    </row>
    <row r="1750" customHeight="1" spans="1:10">
      <c r="A1750" s="5" t="str">
        <f t="shared" si="0"/>
        <v>Nicaragua-The Americas2006</v>
      </c>
      <c r="B1750" s="6" t="s">
        <v>204</v>
      </c>
      <c r="C1750" s="6" t="s">
        <v>75</v>
      </c>
      <c r="D1750" s="7" t="s">
        <v>287</v>
      </c>
      <c r="E1750" s="9">
        <v>0.635</v>
      </c>
      <c r="F1750" s="9">
        <v>39</v>
      </c>
      <c r="G1750" s="8"/>
      <c r="H1750" s="9">
        <v>240</v>
      </c>
      <c r="I1750" s="9">
        <v>0.028</v>
      </c>
      <c r="J1750" s="9">
        <v>0.331</v>
      </c>
    </row>
    <row r="1751" customHeight="1" spans="1:10">
      <c r="A1751" s="5" t="str">
        <f t="shared" si="0"/>
        <v>Nicaragua-The Americas2007</v>
      </c>
      <c r="B1751" s="6" t="s">
        <v>204</v>
      </c>
      <c r="C1751" s="6" t="s">
        <v>75</v>
      </c>
      <c r="D1751" s="7" t="s">
        <v>289</v>
      </c>
      <c r="E1751" s="9">
        <v>0.635</v>
      </c>
      <c r="F1751" s="9">
        <v>39</v>
      </c>
      <c r="G1751" s="8"/>
      <c r="H1751" s="9">
        <v>240</v>
      </c>
      <c r="I1751" s="9">
        <v>0.039</v>
      </c>
      <c r="J1751" s="9">
        <v>0.447</v>
      </c>
    </row>
    <row r="1752" customHeight="1" spans="1:10">
      <c r="A1752" s="5" t="str">
        <f t="shared" si="0"/>
        <v>Nicaragua-The Americas2008</v>
      </c>
      <c r="B1752" s="6" t="s">
        <v>204</v>
      </c>
      <c r="C1752" s="6" t="s">
        <v>75</v>
      </c>
      <c r="D1752" s="7" t="s">
        <v>283</v>
      </c>
      <c r="E1752" s="9">
        <v>0.632</v>
      </c>
      <c r="F1752" s="9">
        <v>39</v>
      </c>
      <c r="G1752" s="8"/>
      <c r="H1752" s="9">
        <v>240</v>
      </c>
      <c r="I1752" s="9">
        <v>0.053</v>
      </c>
      <c r="J1752" s="9">
        <v>0.548</v>
      </c>
    </row>
    <row r="1753" customHeight="1" spans="1:10">
      <c r="A1753" s="5" t="str">
        <f t="shared" si="0"/>
        <v>Nicaragua-The Americas2009</v>
      </c>
      <c r="B1753" s="6" t="s">
        <v>204</v>
      </c>
      <c r="C1753" s="6" t="s">
        <v>75</v>
      </c>
      <c r="D1753" s="7" t="s">
        <v>284</v>
      </c>
      <c r="E1753" s="9">
        <v>0.632</v>
      </c>
      <c r="F1753" s="9">
        <v>39</v>
      </c>
      <c r="G1753" s="8"/>
      <c r="H1753" s="9">
        <v>240</v>
      </c>
      <c r="I1753" s="9">
        <v>0.073</v>
      </c>
      <c r="J1753" s="9">
        <v>0.582</v>
      </c>
    </row>
    <row r="1754" customHeight="1" spans="1:10">
      <c r="A1754" s="5" t="str">
        <f t="shared" si="0"/>
        <v>Nicaragua-The Americas2010</v>
      </c>
      <c r="B1754" s="6" t="s">
        <v>204</v>
      </c>
      <c r="C1754" s="6" t="s">
        <v>75</v>
      </c>
      <c r="D1754" s="7" t="s">
        <v>288</v>
      </c>
      <c r="E1754" s="9">
        <v>0.632</v>
      </c>
      <c r="F1754" s="9">
        <v>39</v>
      </c>
      <c r="G1754" s="8"/>
      <c r="H1754" s="9">
        <v>222</v>
      </c>
      <c r="I1754" s="9">
        <v>0.1</v>
      </c>
      <c r="J1754" s="9">
        <v>0.681</v>
      </c>
    </row>
    <row r="1755" customHeight="1" spans="1:10">
      <c r="A1755" s="5" t="str">
        <f t="shared" si="0"/>
        <v>Nicaragua-The Americas2011</v>
      </c>
      <c r="B1755" s="6" t="s">
        <v>204</v>
      </c>
      <c r="C1755" s="6" t="s">
        <v>75</v>
      </c>
      <c r="D1755" s="7" t="s">
        <v>285</v>
      </c>
      <c r="E1755" s="9">
        <v>0.669</v>
      </c>
      <c r="F1755" s="9">
        <v>39</v>
      </c>
      <c r="G1755" s="8"/>
      <c r="H1755" s="9">
        <v>207</v>
      </c>
      <c r="I1755" s="9">
        <v>0.106</v>
      </c>
      <c r="J1755" s="9">
        <v>0.817</v>
      </c>
    </row>
    <row r="1756" customHeight="1" spans="1:10">
      <c r="A1756" s="5" t="str">
        <f t="shared" si="0"/>
        <v>Nicaragua-The Americas2012</v>
      </c>
      <c r="B1756" s="6" t="s">
        <v>204</v>
      </c>
      <c r="C1756" s="6" t="s">
        <v>75</v>
      </c>
      <c r="D1756" s="7" t="s">
        <v>286</v>
      </c>
      <c r="E1756" s="9">
        <v>0.649</v>
      </c>
      <c r="F1756" s="9">
        <v>39</v>
      </c>
      <c r="G1756" s="9">
        <v>123</v>
      </c>
      <c r="H1756" s="9">
        <v>207</v>
      </c>
      <c r="I1756" s="9">
        <v>0.135</v>
      </c>
      <c r="J1756" s="9">
        <v>0.977</v>
      </c>
    </row>
    <row r="1757" customHeight="1" spans="1:10">
      <c r="A1757" s="5" t="str">
        <f t="shared" si="0"/>
        <v>Niger-Africa2000</v>
      </c>
      <c r="B1757" s="6" t="s">
        <v>205</v>
      </c>
      <c r="C1757" s="6" t="s">
        <v>69</v>
      </c>
      <c r="D1757" s="7" t="s">
        <v>277</v>
      </c>
      <c r="E1757" s="8"/>
      <c r="F1757" s="8"/>
      <c r="G1757" s="8"/>
      <c r="H1757" s="8"/>
      <c r="I1757" s="9">
        <v>0</v>
      </c>
      <c r="J1757" s="9">
        <v>0</v>
      </c>
    </row>
    <row r="1758" customHeight="1" spans="1:10">
      <c r="A1758" s="5" t="str">
        <f t="shared" si="0"/>
        <v>Niger-Africa2001</v>
      </c>
      <c r="B1758" s="6" t="s">
        <v>205</v>
      </c>
      <c r="C1758" s="6" t="s">
        <v>69</v>
      </c>
      <c r="D1758" s="7" t="s">
        <v>278</v>
      </c>
      <c r="E1758" s="8"/>
      <c r="F1758" s="8"/>
      <c r="G1758" s="8"/>
      <c r="H1758" s="8"/>
      <c r="I1758" s="9">
        <v>0.001</v>
      </c>
      <c r="J1758" s="9">
        <v>0</v>
      </c>
    </row>
    <row r="1759" customHeight="1" spans="1:10">
      <c r="A1759" s="5" t="str">
        <f t="shared" si="0"/>
        <v>Niger-Africa2002</v>
      </c>
      <c r="B1759" s="6" t="s">
        <v>205</v>
      </c>
      <c r="C1759" s="6" t="s">
        <v>69</v>
      </c>
      <c r="D1759" s="7" t="s">
        <v>279</v>
      </c>
      <c r="E1759" s="8"/>
      <c r="F1759" s="8"/>
      <c r="G1759" s="8"/>
      <c r="H1759" s="8"/>
      <c r="I1759" s="9">
        <v>0.001</v>
      </c>
      <c r="J1759" s="9">
        <v>0.005</v>
      </c>
    </row>
    <row r="1760" customHeight="1" spans="1:10">
      <c r="A1760" s="5" t="str">
        <f t="shared" si="0"/>
        <v>Niger-Africa2003</v>
      </c>
      <c r="B1760" s="6" t="s">
        <v>205</v>
      </c>
      <c r="C1760" s="6" t="s">
        <v>69</v>
      </c>
      <c r="D1760" s="7" t="s">
        <v>280</v>
      </c>
      <c r="E1760" s="8"/>
      <c r="F1760" s="9">
        <v>35</v>
      </c>
      <c r="G1760" s="8"/>
      <c r="H1760" s="8"/>
      <c r="I1760" s="9">
        <v>0.002</v>
      </c>
      <c r="J1760" s="9">
        <v>0.007</v>
      </c>
    </row>
    <row r="1761" customHeight="1" spans="1:10">
      <c r="A1761" s="5" t="str">
        <f t="shared" si="0"/>
        <v>Niger-Africa2004</v>
      </c>
      <c r="B1761" s="6" t="s">
        <v>205</v>
      </c>
      <c r="C1761" s="6" t="s">
        <v>69</v>
      </c>
      <c r="D1761" s="7" t="s">
        <v>281</v>
      </c>
      <c r="E1761" s="8"/>
      <c r="F1761" s="9">
        <v>35</v>
      </c>
      <c r="G1761" s="8"/>
      <c r="H1761" s="8"/>
      <c r="I1761" s="9">
        <v>0.002</v>
      </c>
      <c r="J1761" s="9">
        <v>0.014</v>
      </c>
    </row>
    <row r="1762" customHeight="1" spans="1:10">
      <c r="A1762" s="5" t="str">
        <f t="shared" si="0"/>
        <v>Niger-Africa2005</v>
      </c>
      <c r="B1762" s="6" t="s">
        <v>205</v>
      </c>
      <c r="C1762" s="6" t="s">
        <v>69</v>
      </c>
      <c r="D1762" s="7" t="s">
        <v>282</v>
      </c>
      <c r="E1762" s="9">
        <v>0.423</v>
      </c>
      <c r="F1762" s="9">
        <v>35</v>
      </c>
      <c r="G1762" s="8"/>
      <c r="H1762" s="9">
        <v>270</v>
      </c>
      <c r="I1762" s="9">
        <v>0.002</v>
      </c>
      <c r="J1762" s="9">
        <v>0.025</v>
      </c>
    </row>
    <row r="1763" customHeight="1" spans="1:10">
      <c r="A1763" s="5" t="str">
        <f t="shared" si="0"/>
        <v>Niger-Africa2006</v>
      </c>
      <c r="B1763" s="6" t="s">
        <v>205</v>
      </c>
      <c r="C1763" s="6" t="s">
        <v>69</v>
      </c>
      <c r="D1763" s="7" t="s">
        <v>287</v>
      </c>
      <c r="E1763" s="9">
        <v>0.423</v>
      </c>
      <c r="F1763" s="9">
        <v>24</v>
      </c>
      <c r="G1763" s="8"/>
      <c r="H1763" s="9">
        <v>270</v>
      </c>
      <c r="I1763" s="9">
        <v>0.003</v>
      </c>
      <c r="J1763" s="9">
        <v>0.035</v>
      </c>
    </row>
    <row r="1764" customHeight="1" spans="1:10">
      <c r="A1764" s="5" t="str">
        <f t="shared" si="0"/>
        <v>Niger-Africa2007</v>
      </c>
      <c r="B1764" s="6" t="s">
        <v>205</v>
      </c>
      <c r="C1764" s="6" t="s">
        <v>69</v>
      </c>
      <c r="D1764" s="7" t="s">
        <v>289</v>
      </c>
      <c r="E1764" s="9">
        <v>0.424</v>
      </c>
      <c r="F1764" s="9">
        <v>23</v>
      </c>
      <c r="G1764" s="8"/>
      <c r="H1764" s="9">
        <v>270</v>
      </c>
      <c r="I1764" s="9">
        <v>0.004</v>
      </c>
      <c r="J1764" s="9">
        <v>0.063</v>
      </c>
    </row>
    <row r="1765" customHeight="1" spans="1:10">
      <c r="A1765" s="5" t="str">
        <f t="shared" si="0"/>
        <v>Niger-Africa2008</v>
      </c>
      <c r="B1765" s="6" t="s">
        <v>205</v>
      </c>
      <c r="C1765" s="6" t="s">
        <v>69</v>
      </c>
      <c r="D1765" s="7" t="s">
        <v>283</v>
      </c>
      <c r="E1765" s="9">
        <v>0.423</v>
      </c>
      <c r="F1765" s="9">
        <v>19</v>
      </c>
      <c r="G1765" s="8"/>
      <c r="H1765" s="9">
        <v>270</v>
      </c>
      <c r="I1765" s="9">
        <v>0.007</v>
      </c>
      <c r="J1765" s="9">
        <v>0.129</v>
      </c>
    </row>
    <row r="1766" customHeight="1" spans="1:10">
      <c r="A1766" s="5" t="str">
        <f t="shared" si="0"/>
        <v>Niger-Africa2009</v>
      </c>
      <c r="B1766" s="6" t="s">
        <v>205</v>
      </c>
      <c r="C1766" s="6" t="s">
        <v>69</v>
      </c>
      <c r="D1766" s="7" t="s">
        <v>284</v>
      </c>
      <c r="E1766" s="9">
        <v>0.465</v>
      </c>
      <c r="F1766" s="9">
        <v>17</v>
      </c>
      <c r="G1766" s="8"/>
      <c r="H1766" s="9">
        <v>270</v>
      </c>
      <c r="I1766" s="9">
        <v>0.008</v>
      </c>
      <c r="J1766" s="9">
        <v>0.17</v>
      </c>
    </row>
    <row r="1767" customHeight="1" spans="1:10">
      <c r="A1767" s="5" t="str">
        <f t="shared" si="0"/>
        <v>Niger-Africa2010</v>
      </c>
      <c r="B1767" s="6" t="s">
        <v>205</v>
      </c>
      <c r="C1767" s="6" t="s">
        <v>69</v>
      </c>
      <c r="D1767" s="7" t="s">
        <v>288</v>
      </c>
      <c r="E1767" s="9">
        <v>0.465</v>
      </c>
      <c r="F1767" s="9">
        <v>17</v>
      </c>
      <c r="G1767" s="8"/>
      <c r="H1767" s="9">
        <v>270</v>
      </c>
      <c r="I1767" s="9">
        <v>0.008</v>
      </c>
      <c r="J1767" s="9">
        <v>0.231</v>
      </c>
    </row>
    <row r="1768" customHeight="1" spans="1:10">
      <c r="A1768" s="5" t="str">
        <f t="shared" si="0"/>
        <v>Niger-Africa2011</v>
      </c>
      <c r="B1768" s="6" t="s">
        <v>205</v>
      </c>
      <c r="C1768" s="6" t="s">
        <v>69</v>
      </c>
      <c r="D1768" s="7" t="s">
        <v>285</v>
      </c>
      <c r="E1768" s="9">
        <v>0.438</v>
      </c>
      <c r="F1768" s="9">
        <v>17</v>
      </c>
      <c r="G1768" s="8"/>
      <c r="H1768" s="9">
        <v>270</v>
      </c>
      <c r="I1768" s="9">
        <v>0.013</v>
      </c>
      <c r="J1768" s="9">
        <v>0.287</v>
      </c>
    </row>
    <row r="1769" customHeight="1" spans="1:10">
      <c r="A1769" s="5" t="str">
        <f t="shared" si="0"/>
        <v>Niger-Africa2012</v>
      </c>
      <c r="B1769" s="6" t="s">
        <v>205</v>
      </c>
      <c r="C1769" s="6" t="s">
        <v>69</v>
      </c>
      <c r="D1769" s="7" t="s">
        <v>286</v>
      </c>
      <c r="E1769" s="9">
        <v>0.438</v>
      </c>
      <c r="F1769" s="9">
        <v>17</v>
      </c>
      <c r="G1769" s="9">
        <v>174</v>
      </c>
      <c r="H1769" s="9">
        <v>270</v>
      </c>
      <c r="I1769" s="9">
        <v>0.014</v>
      </c>
      <c r="J1769" s="9">
        <v>0.314</v>
      </c>
    </row>
    <row r="1770" customHeight="1" spans="1:10">
      <c r="A1770" s="5" t="str">
        <f t="shared" si="0"/>
        <v>Nigeria-Africa2000</v>
      </c>
      <c r="B1770" s="6" t="s">
        <v>206</v>
      </c>
      <c r="C1770" s="6" t="s">
        <v>69</v>
      </c>
      <c r="D1770" s="7" t="s">
        <v>277</v>
      </c>
      <c r="E1770" s="8"/>
      <c r="F1770" s="8"/>
      <c r="G1770" s="8"/>
      <c r="H1770" s="8"/>
      <c r="I1770" s="9">
        <v>0.001</v>
      </c>
      <c r="J1770" s="9">
        <v>0</v>
      </c>
    </row>
    <row r="1771" customHeight="1" spans="1:10">
      <c r="A1771" s="5" t="str">
        <f t="shared" si="0"/>
        <v>Nigeria-Africa2001</v>
      </c>
      <c r="B1771" s="6" t="s">
        <v>206</v>
      </c>
      <c r="C1771" s="6" t="s">
        <v>69</v>
      </c>
      <c r="D1771" s="7" t="s">
        <v>278</v>
      </c>
      <c r="E1771" s="8"/>
      <c r="F1771" s="8"/>
      <c r="G1771" s="8"/>
      <c r="H1771" s="8"/>
      <c r="I1771" s="9">
        <v>0.001</v>
      </c>
      <c r="J1771" s="9">
        <v>0.002</v>
      </c>
    </row>
    <row r="1772" customHeight="1" spans="1:10">
      <c r="A1772" s="5" t="str">
        <f t="shared" si="0"/>
        <v>Nigeria-Africa2002</v>
      </c>
      <c r="B1772" s="6" t="s">
        <v>206</v>
      </c>
      <c r="C1772" s="6" t="s">
        <v>69</v>
      </c>
      <c r="D1772" s="7" t="s">
        <v>279</v>
      </c>
      <c r="E1772" s="8"/>
      <c r="F1772" s="8"/>
      <c r="G1772" s="8"/>
      <c r="H1772" s="8"/>
      <c r="I1772" s="9">
        <v>0.003</v>
      </c>
      <c r="J1772" s="9">
        <v>0.012</v>
      </c>
    </row>
    <row r="1773" customHeight="1" spans="1:10">
      <c r="A1773" s="5" t="str">
        <f t="shared" si="0"/>
        <v>Nigeria-Africa2003</v>
      </c>
      <c r="B1773" s="6" t="s">
        <v>206</v>
      </c>
      <c r="C1773" s="6" t="s">
        <v>69</v>
      </c>
      <c r="D1773" s="7" t="s">
        <v>280</v>
      </c>
      <c r="E1773" s="8"/>
      <c r="F1773" s="9">
        <v>36</v>
      </c>
      <c r="G1773" s="8"/>
      <c r="H1773" s="8"/>
      <c r="I1773" s="9">
        <v>0.006</v>
      </c>
      <c r="J1773" s="9">
        <v>0.024</v>
      </c>
    </row>
    <row r="1774" customHeight="1" spans="1:10">
      <c r="A1774" s="5" t="str">
        <f t="shared" si="0"/>
        <v>Nigeria-Africa2004</v>
      </c>
      <c r="B1774" s="6" t="s">
        <v>206</v>
      </c>
      <c r="C1774" s="6" t="s">
        <v>69</v>
      </c>
      <c r="D1774" s="7" t="s">
        <v>281</v>
      </c>
      <c r="E1774" s="8"/>
      <c r="F1774" s="9">
        <v>36</v>
      </c>
      <c r="G1774" s="8"/>
      <c r="H1774" s="8"/>
      <c r="I1774" s="9">
        <v>0.013</v>
      </c>
      <c r="J1774" s="9">
        <v>0.067</v>
      </c>
    </row>
    <row r="1775" customHeight="1" spans="1:10">
      <c r="A1775" s="5" t="str">
        <f t="shared" si="0"/>
        <v>Nigeria-Africa2005</v>
      </c>
      <c r="B1775" s="6" t="s">
        <v>206</v>
      </c>
      <c r="C1775" s="6" t="s">
        <v>69</v>
      </c>
      <c r="D1775" s="7" t="s">
        <v>282</v>
      </c>
      <c r="E1775" s="9">
        <v>0.316</v>
      </c>
      <c r="F1775" s="9">
        <v>35</v>
      </c>
      <c r="G1775" s="8"/>
      <c r="H1775" s="9">
        <v>1120</v>
      </c>
      <c r="I1775" s="9">
        <v>0.035</v>
      </c>
      <c r="J1775" s="9">
        <v>0.133</v>
      </c>
    </row>
    <row r="1776" customHeight="1" spans="1:10">
      <c r="A1776" s="5" t="str">
        <f t="shared" si="0"/>
        <v>Nigeria-Africa2006</v>
      </c>
      <c r="B1776" s="6" t="s">
        <v>206</v>
      </c>
      <c r="C1776" s="6" t="s">
        <v>69</v>
      </c>
      <c r="D1776" s="7" t="s">
        <v>287</v>
      </c>
      <c r="E1776" s="9">
        <v>0.322</v>
      </c>
      <c r="F1776" s="9">
        <v>35</v>
      </c>
      <c r="G1776" s="8"/>
      <c r="H1776" s="9">
        <v>1120</v>
      </c>
      <c r="I1776" s="9">
        <v>0.055</v>
      </c>
      <c r="J1776" s="9">
        <v>0.226</v>
      </c>
    </row>
    <row r="1777" customHeight="1" spans="1:10">
      <c r="A1777" s="5" t="str">
        <f t="shared" si="0"/>
        <v>Nigeria-Africa2007</v>
      </c>
      <c r="B1777" s="6" t="s">
        <v>206</v>
      </c>
      <c r="C1777" s="6" t="s">
        <v>69</v>
      </c>
      <c r="D1777" s="7" t="s">
        <v>289</v>
      </c>
      <c r="E1777" s="9">
        <v>0.322</v>
      </c>
      <c r="F1777" s="9">
        <v>27</v>
      </c>
      <c r="G1777" s="8"/>
      <c r="H1777" s="9">
        <v>1120</v>
      </c>
      <c r="I1777" s="9">
        <v>0.068</v>
      </c>
      <c r="J1777" s="9">
        <v>0.274</v>
      </c>
    </row>
    <row r="1778" customHeight="1" spans="1:10">
      <c r="A1778" s="5" t="str">
        <f t="shared" si="0"/>
        <v>Nigeria-Africa2008</v>
      </c>
      <c r="B1778" s="6" t="s">
        <v>206</v>
      </c>
      <c r="C1778" s="6" t="s">
        <v>69</v>
      </c>
      <c r="D1778" s="7" t="s">
        <v>283</v>
      </c>
      <c r="E1778" s="9">
        <v>0.322</v>
      </c>
      <c r="F1778" s="9">
        <v>25</v>
      </c>
      <c r="G1778" s="8"/>
      <c r="H1778" s="9">
        <v>938</v>
      </c>
      <c r="I1778" s="9">
        <v>0.159</v>
      </c>
      <c r="J1778" s="9">
        <v>0.417</v>
      </c>
    </row>
    <row r="1779" customHeight="1" spans="1:10">
      <c r="A1779" s="5" t="str">
        <f t="shared" si="0"/>
        <v>Nigeria-Africa2009</v>
      </c>
      <c r="B1779" s="6" t="s">
        <v>206</v>
      </c>
      <c r="C1779" s="6" t="s">
        <v>69</v>
      </c>
      <c r="D1779" s="7" t="s">
        <v>284</v>
      </c>
      <c r="E1779" s="9">
        <v>0.322</v>
      </c>
      <c r="F1779" s="9">
        <v>25</v>
      </c>
      <c r="G1779" s="8"/>
      <c r="H1779" s="9">
        <v>938</v>
      </c>
      <c r="I1779" s="9">
        <v>0.2</v>
      </c>
      <c r="J1779" s="9">
        <v>0.48</v>
      </c>
    </row>
    <row r="1780" customHeight="1" spans="1:10">
      <c r="A1780" s="5" t="str">
        <f t="shared" si="0"/>
        <v>Nigeria-Africa2010</v>
      </c>
      <c r="B1780" s="6" t="s">
        <v>206</v>
      </c>
      <c r="C1780" s="6" t="s">
        <v>69</v>
      </c>
      <c r="D1780" s="7" t="s">
        <v>288</v>
      </c>
      <c r="E1780" s="9">
        <v>0.322</v>
      </c>
      <c r="F1780" s="9">
        <v>25</v>
      </c>
      <c r="G1780" s="8"/>
      <c r="H1780" s="9">
        <v>938</v>
      </c>
      <c r="I1780" s="9">
        <v>0.24</v>
      </c>
      <c r="J1780" s="9">
        <v>0.547</v>
      </c>
    </row>
    <row r="1781" customHeight="1" spans="1:10">
      <c r="A1781" s="5" t="str">
        <f t="shared" si="0"/>
        <v>Nigeria-Africa2011</v>
      </c>
      <c r="B1781" s="6" t="s">
        <v>206</v>
      </c>
      <c r="C1781" s="6" t="s">
        <v>69</v>
      </c>
      <c r="D1781" s="7" t="s">
        <v>285</v>
      </c>
      <c r="E1781" s="9">
        <v>0.327</v>
      </c>
      <c r="F1781" s="9">
        <v>28</v>
      </c>
      <c r="G1781" s="8"/>
      <c r="H1781" s="9">
        <v>938</v>
      </c>
      <c r="I1781" s="9">
        <v>0.284</v>
      </c>
      <c r="J1781" s="9">
        <v>0.58</v>
      </c>
    </row>
    <row r="1782" customHeight="1" spans="1:10">
      <c r="A1782" s="5" t="str">
        <f t="shared" si="0"/>
        <v>Nigeria-Africa2012</v>
      </c>
      <c r="B1782" s="6" t="s">
        <v>206</v>
      </c>
      <c r="C1782" s="6" t="s">
        <v>69</v>
      </c>
      <c r="D1782" s="7" t="s">
        <v>286</v>
      </c>
      <c r="E1782" s="9">
        <v>0.338</v>
      </c>
      <c r="F1782" s="9">
        <v>28</v>
      </c>
      <c r="G1782" s="9">
        <v>138</v>
      </c>
      <c r="H1782" s="9">
        <v>956</v>
      </c>
      <c r="I1782" s="9">
        <v>0.328</v>
      </c>
      <c r="J1782" s="9">
        <v>0.668</v>
      </c>
    </row>
    <row r="1783" customHeight="1" spans="1:10">
      <c r="A1783" s="5" t="str">
        <f t="shared" si="0"/>
        <v>North Korea-Asia2000</v>
      </c>
      <c r="B1783" s="6" t="s">
        <v>207</v>
      </c>
      <c r="C1783" s="6" t="s">
        <v>65</v>
      </c>
      <c r="D1783" s="7" t="s">
        <v>277</v>
      </c>
      <c r="E1783" s="8"/>
      <c r="F1783" s="8"/>
      <c r="G1783" s="8"/>
      <c r="H1783" s="8"/>
      <c r="I1783" s="8"/>
      <c r="J1783" s="8"/>
    </row>
    <row r="1784" customHeight="1" spans="1:10">
      <c r="A1784" s="5" t="str">
        <f t="shared" si="0"/>
        <v>North Korea-Asia2001</v>
      </c>
      <c r="B1784" s="6" t="s">
        <v>207</v>
      </c>
      <c r="C1784" s="6" t="s">
        <v>65</v>
      </c>
      <c r="D1784" s="7" t="s">
        <v>278</v>
      </c>
      <c r="E1784" s="8"/>
      <c r="F1784" s="8"/>
      <c r="G1784" s="8"/>
      <c r="H1784" s="8"/>
      <c r="I1784" s="8"/>
      <c r="J1784" s="8"/>
    </row>
    <row r="1785" customHeight="1" spans="1:10">
      <c r="A1785" s="5" t="str">
        <f t="shared" si="0"/>
        <v>North Korea-Asia2002</v>
      </c>
      <c r="B1785" s="6" t="s">
        <v>207</v>
      </c>
      <c r="C1785" s="6" t="s">
        <v>65</v>
      </c>
      <c r="D1785" s="7" t="s">
        <v>279</v>
      </c>
      <c r="E1785" s="8"/>
      <c r="F1785" s="8"/>
      <c r="G1785" s="8"/>
      <c r="H1785" s="8"/>
      <c r="I1785" s="8"/>
      <c r="J1785" s="8"/>
    </row>
    <row r="1786" customHeight="1" spans="1:10">
      <c r="A1786" s="5" t="str">
        <f t="shared" si="0"/>
        <v>North Korea-Asia2003</v>
      </c>
      <c r="B1786" s="6" t="s">
        <v>207</v>
      </c>
      <c r="C1786" s="6" t="s">
        <v>65</v>
      </c>
      <c r="D1786" s="7" t="s">
        <v>280</v>
      </c>
      <c r="E1786" s="8"/>
      <c r="F1786" s="8"/>
      <c r="G1786" s="8"/>
      <c r="H1786" s="8"/>
      <c r="I1786" s="8"/>
      <c r="J1786" s="8"/>
    </row>
    <row r="1787" customHeight="1" spans="1:10">
      <c r="A1787" s="5" t="str">
        <f t="shared" si="0"/>
        <v>North Korea-Asia2004</v>
      </c>
      <c r="B1787" s="6" t="s">
        <v>207</v>
      </c>
      <c r="C1787" s="6" t="s">
        <v>65</v>
      </c>
      <c r="D1787" s="7" t="s">
        <v>281</v>
      </c>
      <c r="E1787" s="8"/>
      <c r="F1787" s="8"/>
      <c r="G1787" s="8"/>
      <c r="H1787" s="8"/>
      <c r="I1787" s="8"/>
      <c r="J1787" s="8"/>
    </row>
    <row r="1788" customHeight="1" spans="1:10">
      <c r="A1788" s="5" t="str">
        <f t="shared" si="0"/>
        <v>North Korea-Asia2005</v>
      </c>
      <c r="B1788" s="6" t="s">
        <v>207</v>
      </c>
      <c r="C1788" s="6" t="s">
        <v>65</v>
      </c>
      <c r="D1788" s="7" t="s">
        <v>282</v>
      </c>
      <c r="E1788" s="8"/>
      <c r="F1788" s="8"/>
      <c r="G1788" s="8"/>
      <c r="H1788" s="8"/>
      <c r="I1788" s="8"/>
      <c r="J1788" s="8"/>
    </row>
    <row r="1789" customHeight="1" spans="1:10">
      <c r="A1789" s="5" t="str">
        <f t="shared" si="0"/>
        <v>North Korea-Asia2006</v>
      </c>
      <c r="B1789" s="6" t="s">
        <v>207</v>
      </c>
      <c r="C1789" s="6" t="s">
        <v>65</v>
      </c>
      <c r="D1789" s="7" t="s">
        <v>287</v>
      </c>
      <c r="E1789" s="8"/>
      <c r="F1789" s="8"/>
      <c r="G1789" s="8"/>
      <c r="H1789" s="8"/>
      <c r="I1789" s="8"/>
      <c r="J1789" s="8"/>
    </row>
    <row r="1790" customHeight="1" spans="1:10">
      <c r="A1790" s="5" t="str">
        <f t="shared" si="0"/>
        <v>North Korea-Asia2007</v>
      </c>
      <c r="B1790" s="6" t="s">
        <v>207</v>
      </c>
      <c r="C1790" s="6" t="s">
        <v>65</v>
      </c>
      <c r="D1790" s="7" t="s">
        <v>289</v>
      </c>
      <c r="E1790" s="8"/>
      <c r="F1790" s="8"/>
      <c r="G1790" s="8"/>
      <c r="H1790" s="8"/>
      <c r="I1790" s="8"/>
      <c r="J1790" s="8"/>
    </row>
    <row r="1791" customHeight="1" spans="1:10">
      <c r="A1791" s="5" t="str">
        <f t="shared" si="0"/>
        <v>North Korea-Asia2008</v>
      </c>
      <c r="B1791" s="6" t="s">
        <v>207</v>
      </c>
      <c r="C1791" s="6" t="s">
        <v>65</v>
      </c>
      <c r="D1791" s="7" t="s">
        <v>283</v>
      </c>
      <c r="E1791" s="8"/>
      <c r="F1791" s="8"/>
      <c r="G1791" s="8"/>
      <c r="H1791" s="8"/>
      <c r="I1791" s="8"/>
      <c r="J1791" s="8"/>
    </row>
    <row r="1792" customHeight="1" spans="1:10">
      <c r="A1792" s="5" t="str">
        <f t="shared" si="0"/>
        <v>North Korea-Asia2009</v>
      </c>
      <c r="B1792" s="6" t="s">
        <v>207</v>
      </c>
      <c r="C1792" s="6" t="s">
        <v>65</v>
      </c>
      <c r="D1792" s="7" t="s">
        <v>284</v>
      </c>
      <c r="E1792" s="8"/>
      <c r="F1792" s="8"/>
      <c r="G1792" s="8"/>
      <c r="H1792" s="8"/>
      <c r="I1792" s="8"/>
      <c r="J1792" s="9">
        <v>0.003</v>
      </c>
    </row>
    <row r="1793" customHeight="1" spans="1:10">
      <c r="A1793" s="5" t="str">
        <f t="shared" si="0"/>
        <v>North Korea-Asia2010</v>
      </c>
      <c r="B1793" s="6" t="s">
        <v>207</v>
      </c>
      <c r="C1793" s="6" t="s">
        <v>65</v>
      </c>
      <c r="D1793" s="7" t="s">
        <v>288</v>
      </c>
      <c r="E1793" s="8"/>
      <c r="F1793" s="8"/>
      <c r="G1793" s="8"/>
      <c r="H1793" s="8"/>
      <c r="I1793" s="8"/>
      <c r="J1793" s="9">
        <v>0.018</v>
      </c>
    </row>
    <row r="1794" customHeight="1" spans="1:10">
      <c r="A1794" s="5" t="str">
        <f t="shared" si="0"/>
        <v>North Korea-Asia2011</v>
      </c>
      <c r="B1794" s="6" t="s">
        <v>207</v>
      </c>
      <c r="C1794" s="6" t="s">
        <v>65</v>
      </c>
      <c r="D1794" s="7" t="s">
        <v>285</v>
      </c>
      <c r="E1794" s="8"/>
      <c r="F1794" s="8"/>
      <c r="G1794" s="8"/>
      <c r="H1794" s="8"/>
      <c r="I1794" s="8"/>
      <c r="J1794" s="9">
        <v>0.041</v>
      </c>
    </row>
    <row r="1795" customHeight="1" spans="1:10">
      <c r="A1795" s="5" t="str">
        <f t="shared" si="0"/>
        <v>North Korea-Asia2012</v>
      </c>
      <c r="B1795" s="6" t="s">
        <v>207</v>
      </c>
      <c r="C1795" s="6" t="s">
        <v>65</v>
      </c>
      <c r="D1795" s="7" t="s">
        <v>286</v>
      </c>
      <c r="E1795" s="8"/>
      <c r="F1795" s="8"/>
      <c r="G1795" s="8"/>
      <c r="H1795" s="8"/>
      <c r="I1795" s="8"/>
      <c r="J1795" s="9">
        <v>0.069</v>
      </c>
    </row>
    <row r="1796" customHeight="1" spans="1:10">
      <c r="A1796" s="5" t="str">
        <f t="shared" si="0"/>
        <v>North Macedonia-Europe2000</v>
      </c>
      <c r="B1796" s="6" t="s">
        <v>208</v>
      </c>
      <c r="C1796" s="6" t="s">
        <v>67</v>
      </c>
      <c r="D1796" s="7" t="s">
        <v>277</v>
      </c>
      <c r="E1796" s="8"/>
      <c r="F1796" s="8"/>
      <c r="G1796" s="8"/>
      <c r="H1796" s="8"/>
      <c r="I1796" s="9">
        <v>0.025</v>
      </c>
      <c r="J1796" s="9">
        <v>0.056</v>
      </c>
    </row>
    <row r="1797" customHeight="1" spans="1:10">
      <c r="A1797" s="5" t="str">
        <f t="shared" si="0"/>
        <v>North Macedonia-Europe2001</v>
      </c>
      <c r="B1797" s="6" t="s">
        <v>208</v>
      </c>
      <c r="C1797" s="6" t="s">
        <v>67</v>
      </c>
      <c r="D1797" s="7" t="s">
        <v>278</v>
      </c>
      <c r="E1797" s="8"/>
      <c r="F1797" s="8"/>
      <c r="G1797" s="8"/>
      <c r="H1797" s="8"/>
      <c r="I1797" s="9">
        <v>0.035</v>
      </c>
      <c r="J1797" s="9">
        <v>0.108</v>
      </c>
    </row>
    <row r="1798" customHeight="1" spans="1:10">
      <c r="A1798" s="5" t="str">
        <f t="shared" si="0"/>
        <v>North Macedonia-Europe2002</v>
      </c>
      <c r="B1798" s="6" t="s">
        <v>208</v>
      </c>
      <c r="C1798" s="6" t="s">
        <v>67</v>
      </c>
      <c r="D1798" s="7" t="s">
        <v>279</v>
      </c>
      <c r="E1798" s="8"/>
      <c r="F1798" s="8"/>
      <c r="G1798" s="8"/>
      <c r="H1798" s="8"/>
      <c r="I1798" s="9">
        <v>0.173</v>
      </c>
      <c r="J1798" s="9">
        <v>0.176</v>
      </c>
    </row>
    <row r="1799" customHeight="1" spans="1:10">
      <c r="A1799" s="5" t="str">
        <f t="shared" si="0"/>
        <v>North Macedonia-Europe2003</v>
      </c>
      <c r="B1799" s="6" t="s">
        <v>208</v>
      </c>
      <c r="C1799" s="6" t="s">
        <v>67</v>
      </c>
      <c r="D1799" s="7" t="s">
        <v>280</v>
      </c>
      <c r="E1799" s="8"/>
      <c r="F1799" s="9">
        <v>48</v>
      </c>
      <c r="G1799" s="8"/>
      <c r="H1799" s="8"/>
      <c r="I1799" s="9">
        <v>0.191</v>
      </c>
      <c r="J1799" s="9">
        <v>0.373</v>
      </c>
    </row>
    <row r="1800" customHeight="1" spans="1:10">
      <c r="A1800" s="5" t="str">
        <f t="shared" si="0"/>
        <v>North Macedonia-Europe2004</v>
      </c>
      <c r="B1800" s="6" t="s">
        <v>208</v>
      </c>
      <c r="C1800" s="6" t="s">
        <v>67</v>
      </c>
      <c r="D1800" s="7" t="s">
        <v>281</v>
      </c>
      <c r="E1800" s="8"/>
      <c r="F1800" s="9">
        <v>48</v>
      </c>
      <c r="G1800" s="8"/>
      <c r="H1800" s="8"/>
      <c r="I1800" s="9">
        <v>0.244</v>
      </c>
      <c r="J1800" s="9">
        <v>0.473</v>
      </c>
    </row>
    <row r="1801" customHeight="1" spans="1:10">
      <c r="A1801" s="5" t="str">
        <f t="shared" si="0"/>
        <v>North Macedonia-Europe2005</v>
      </c>
      <c r="B1801" s="6" t="s">
        <v>208</v>
      </c>
      <c r="C1801" s="6" t="s">
        <v>67</v>
      </c>
      <c r="D1801" s="7" t="s">
        <v>282</v>
      </c>
      <c r="E1801" s="9">
        <v>0.203</v>
      </c>
      <c r="F1801" s="9">
        <v>48</v>
      </c>
      <c r="G1801" s="8"/>
      <c r="H1801" s="9">
        <v>192</v>
      </c>
      <c r="I1801" s="9">
        <v>0.265</v>
      </c>
      <c r="J1801" s="9">
        <v>0.541</v>
      </c>
    </row>
    <row r="1802" customHeight="1" spans="1:10">
      <c r="A1802" s="5" t="str">
        <f t="shared" si="0"/>
        <v>North Macedonia-Europe2006</v>
      </c>
      <c r="B1802" s="6" t="s">
        <v>208</v>
      </c>
      <c r="C1802" s="6" t="s">
        <v>67</v>
      </c>
      <c r="D1802" s="7" t="s">
        <v>287</v>
      </c>
      <c r="E1802" s="9">
        <v>0.203</v>
      </c>
      <c r="F1802" s="9">
        <v>18</v>
      </c>
      <c r="G1802" s="8"/>
      <c r="H1802" s="9">
        <v>192</v>
      </c>
      <c r="I1802" s="9">
        <v>0.286</v>
      </c>
      <c r="J1802" s="9">
        <v>0.604</v>
      </c>
    </row>
    <row r="1803" customHeight="1" spans="1:10">
      <c r="A1803" s="5" t="str">
        <f t="shared" si="0"/>
        <v>North Macedonia-Europe2007</v>
      </c>
      <c r="B1803" s="6" t="s">
        <v>208</v>
      </c>
      <c r="C1803" s="6" t="s">
        <v>67</v>
      </c>
      <c r="D1803" s="7" t="s">
        <v>289</v>
      </c>
      <c r="E1803" s="9">
        <v>0.203</v>
      </c>
      <c r="F1803" s="9">
        <v>15</v>
      </c>
      <c r="G1803" s="8"/>
      <c r="H1803" s="9">
        <v>192</v>
      </c>
      <c r="I1803" s="9">
        <v>0.363</v>
      </c>
      <c r="J1803" s="9">
        <v>0.856</v>
      </c>
    </row>
    <row r="1804" customHeight="1" spans="1:10">
      <c r="A1804" s="5" t="str">
        <f t="shared" si="0"/>
        <v>North Macedonia-Europe2008</v>
      </c>
      <c r="B1804" s="6" t="s">
        <v>208</v>
      </c>
      <c r="C1804" s="6" t="s">
        <v>67</v>
      </c>
      <c r="D1804" s="7" t="s">
        <v>283</v>
      </c>
      <c r="E1804" s="9">
        <v>0.174</v>
      </c>
      <c r="F1804" s="9">
        <v>9</v>
      </c>
      <c r="G1804" s="8"/>
      <c r="H1804" s="9">
        <v>150</v>
      </c>
      <c r="I1804" s="9">
        <v>0.46</v>
      </c>
      <c r="J1804" s="9">
        <v>0.937</v>
      </c>
    </row>
    <row r="1805" customHeight="1" spans="1:10">
      <c r="A1805" s="5" t="str">
        <f t="shared" si="0"/>
        <v>North Macedonia-Europe2009</v>
      </c>
      <c r="B1805" s="6" t="s">
        <v>208</v>
      </c>
      <c r="C1805" s="6" t="s">
        <v>67</v>
      </c>
      <c r="D1805" s="7" t="s">
        <v>284</v>
      </c>
      <c r="E1805" s="9">
        <v>0.146</v>
      </c>
      <c r="F1805" s="9">
        <v>4</v>
      </c>
      <c r="G1805" s="8"/>
      <c r="H1805" s="9">
        <v>150</v>
      </c>
      <c r="I1805" s="9">
        <v>0.518</v>
      </c>
      <c r="J1805" s="9">
        <v>0.925</v>
      </c>
    </row>
    <row r="1806" customHeight="1" spans="1:10">
      <c r="A1806" s="5" t="str">
        <f t="shared" si="0"/>
        <v>North Macedonia-Europe2010</v>
      </c>
      <c r="B1806" s="6" t="s">
        <v>208</v>
      </c>
      <c r="C1806" s="6" t="s">
        <v>67</v>
      </c>
      <c r="D1806" s="7" t="s">
        <v>288</v>
      </c>
      <c r="E1806" s="9">
        <v>0.083</v>
      </c>
      <c r="F1806" s="9">
        <v>3</v>
      </c>
      <c r="G1806" s="8"/>
      <c r="H1806" s="9">
        <v>119</v>
      </c>
      <c r="I1806" s="9">
        <v>0.519</v>
      </c>
      <c r="J1806" s="9">
        <v>1.024</v>
      </c>
    </row>
    <row r="1807" customHeight="1" spans="1:10">
      <c r="A1807" s="5" t="str">
        <f t="shared" si="0"/>
        <v>North Macedonia-Europe2011</v>
      </c>
      <c r="B1807" s="6" t="s">
        <v>208</v>
      </c>
      <c r="C1807" s="6" t="s">
        <v>67</v>
      </c>
      <c r="D1807" s="7" t="s">
        <v>285</v>
      </c>
      <c r="E1807" s="9">
        <v>0.084</v>
      </c>
      <c r="F1807" s="9">
        <v>3</v>
      </c>
      <c r="G1807" s="8"/>
      <c r="H1807" s="9">
        <v>119</v>
      </c>
      <c r="I1807" s="9">
        <v>0.567</v>
      </c>
      <c r="J1807" s="9">
        <v>1.052</v>
      </c>
    </row>
    <row r="1808" customHeight="1" spans="1:10">
      <c r="A1808" s="5" t="str">
        <f t="shared" si="0"/>
        <v>North Macedonia-Europe2012</v>
      </c>
      <c r="B1808" s="6" t="s">
        <v>208</v>
      </c>
      <c r="C1808" s="6" t="s">
        <v>67</v>
      </c>
      <c r="D1808" s="7" t="s">
        <v>286</v>
      </c>
      <c r="E1808" s="9">
        <v>0.082</v>
      </c>
      <c r="F1808" s="9">
        <v>2</v>
      </c>
      <c r="G1808" s="9">
        <v>36</v>
      </c>
      <c r="H1808" s="9">
        <v>119</v>
      </c>
      <c r="I1808" s="9">
        <v>0.574</v>
      </c>
      <c r="J1808" s="9">
        <v>1.062</v>
      </c>
    </row>
    <row r="1809" customHeight="1" spans="1:10">
      <c r="A1809" s="5" t="str">
        <f t="shared" si="0"/>
        <v>Norway-Europe2000</v>
      </c>
      <c r="B1809" s="6" t="s">
        <v>209</v>
      </c>
      <c r="C1809" s="6" t="s">
        <v>67</v>
      </c>
      <c r="D1809" s="7" t="s">
        <v>277</v>
      </c>
      <c r="E1809" s="8"/>
      <c r="F1809" s="8"/>
      <c r="G1809" s="8"/>
      <c r="H1809" s="8"/>
      <c r="I1809" s="9">
        <v>0.52</v>
      </c>
      <c r="J1809" s="9">
        <v>0.718</v>
      </c>
    </row>
    <row r="1810" customHeight="1" spans="1:10">
      <c r="A1810" s="5" t="str">
        <f t="shared" si="0"/>
        <v>Norway-Europe2001</v>
      </c>
      <c r="B1810" s="6" t="s">
        <v>209</v>
      </c>
      <c r="C1810" s="6" t="s">
        <v>67</v>
      </c>
      <c r="D1810" s="7" t="s">
        <v>278</v>
      </c>
      <c r="E1810" s="8"/>
      <c r="F1810" s="8"/>
      <c r="G1810" s="8"/>
      <c r="H1810" s="8"/>
      <c r="I1810" s="9">
        <v>0.64</v>
      </c>
      <c r="J1810" s="9">
        <v>0.796</v>
      </c>
    </row>
    <row r="1811" customHeight="1" spans="1:10">
      <c r="A1811" s="5" t="str">
        <f t="shared" si="0"/>
        <v>Norway-Europe2002</v>
      </c>
      <c r="B1811" s="6" t="s">
        <v>209</v>
      </c>
      <c r="C1811" s="6" t="s">
        <v>67</v>
      </c>
      <c r="D1811" s="7" t="s">
        <v>279</v>
      </c>
      <c r="E1811" s="8"/>
      <c r="F1811" s="8"/>
      <c r="G1811" s="8"/>
      <c r="H1811" s="8"/>
      <c r="I1811" s="9">
        <v>0.728</v>
      </c>
      <c r="J1811" s="9">
        <v>0.835</v>
      </c>
    </row>
    <row r="1812" customHeight="1" spans="1:10">
      <c r="A1812" s="5" t="str">
        <f t="shared" si="0"/>
        <v>Norway-Europe2003</v>
      </c>
      <c r="B1812" s="6" t="s">
        <v>209</v>
      </c>
      <c r="C1812" s="6" t="s">
        <v>67</v>
      </c>
      <c r="D1812" s="7" t="s">
        <v>280</v>
      </c>
      <c r="E1812" s="8"/>
      <c r="F1812" s="9">
        <v>18</v>
      </c>
      <c r="G1812" s="8"/>
      <c r="H1812" s="8"/>
      <c r="I1812" s="9">
        <v>0.781</v>
      </c>
      <c r="J1812" s="9">
        <v>0.891</v>
      </c>
    </row>
    <row r="1813" customHeight="1" spans="1:10">
      <c r="A1813" s="5" t="str">
        <f t="shared" si="0"/>
        <v>Norway-Europe2004</v>
      </c>
      <c r="B1813" s="6" t="s">
        <v>209</v>
      </c>
      <c r="C1813" s="6" t="s">
        <v>67</v>
      </c>
      <c r="D1813" s="7" t="s">
        <v>281</v>
      </c>
      <c r="E1813" s="8"/>
      <c r="F1813" s="9">
        <v>18</v>
      </c>
      <c r="G1813" s="8"/>
      <c r="H1813" s="8"/>
      <c r="I1813" s="9">
        <v>0.777</v>
      </c>
      <c r="J1813" s="9">
        <v>0.986</v>
      </c>
    </row>
    <row r="1814" customHeight="1" spans="1:10">
      <c r="A1814" s="5" t="str">
        <f t="shared" si="0"/>
        <v>Norway-Europe2005</v>
      </c>
      <c r="B1814" s="6" t="s">
        <v>209</v>
      </c>
      <c r="C1814" s="6" t="s">
        <v>67</v>
      </c>
      <c r="D1814" s="7" t="s">
        <v>282</v>
      </c>
      <c r="E1814" s="9">
        <v>0.411</v>
      </c>
      <c r="F1814" s="9">
        <v>8</v>
      </c>
      <c r="G1814" s="8"/>
      <c r="H1814" s="9">
        <v>87</v>
      </c>
      <c r="I1814" s="9">
        <v>0.82</v>
      </c>
      <c r="J1814" s="9">
        <v>1.028</v>
      </c>
    </row>
    <row r="1815" customHeight="1" spans="1:10">
      <c r="A1815" s="5" t="str">
        <f t="shared" si="0"/>
        <v>Norway-Europe2006</v>
      </c>
      <c r="B1815" s="6" t="s">
        <v>209</v>
      </c>
      <c r="C1815" s="6" t="s">
        <v>67</v>
      </c>
      <c r="D1815" s="7" t="s">
        <v>287</v>
      </c>
      <c r="E1815" s="9">
        <v>0.411</v>
      </c>
      <c r="F1815" s="9">
        <v>7</v>
      </c>
      <c r="G1815" s="8"/>
      <c r="H1815" s="9">
        <v>87</v>
      </c>
      <c r="I1815" s="9">
        <v>0.826</v>
      </c>
      <c r="J1815" s="9">
        <v>1.043</v>
      </c>
    </row>
    <row r="1816" customHeight="1" spans="1:10">
      <c r="A1816" s="5" t="str">
        <f t="shared" si="0"/>
        <v>Norway-Europe2007</v>
      </c>
      <c r="B1816" s="6" t="s">
        <v>209</v>
      </c>
      <c r="C1816" s="6" t="s">
        <v>67</v>
      </c>
      <c r="D1816" s="7" t="s">
        <v>289</v>
      </c>
      <c r="E1816" s="9">
        <v>0.411</v>
      </c>
      <c r="F1816" s="9">
        <v>7</v>
      </c>
      <c r="G1816" s="8"/>
      <c r="H1816" s="9">
        <v>87</v>
      </c>
      <c r="I1816" s="9">
        <v>0.869</v>
      </c>
      <c r="J1816" s="9">
        <v>1.067</v>
      </c>
    </row>
    <row r="1817" customHeight="1" spans="1:10">
      <c r="A1817" s="5" t="str">
        <f t="shared" si="0"/>
        <v>Norway-Europe2008</v>
      </c>
      <c r="B1817" s="6" t="s">
        <v>209</v>
      </c>
      <c r="C1817" s="6" t="s">
        <v>67</v>
      </c>
      <c r="D1817" s="7" t="s">
        <v>283</v>
      </c>
      <c r="E1817" s="9">
        <v>0.407</v>
      </c>
      <c r="F1817" s="9">
        <v>7</v>
      </c>
      <c r="G1817" s="8"/>
      <c r="H1817" s="9">
        <v>87</v>
      </c>
      <c r="I1817" s="9">
        <v>0.906</v>
      </c>
      <c r="J1817" s="9">
        <v>1.091</v>
      </c>
    </row>
    <row r="1818" customHeight="1" spans="1:10">
      <c r="A1818" s="5" t="str">
        <f t="shared" si="0"/>
        <v>Norway-Europe2009</v>
      </c>
      <c r="B1818" s="6" t="s">
        <v>209</v>
      </c>
      <c r="C1818" s="6" t="s">
        <v>67</v>
      </c>
      <c r="D1818" s="7" t="s">
        <v>284</v>
      </c>
      <c r="E1818" s="9">
        <v>0.407</v>
      </c>
      <c r="F1818" s="9">
        <v>7</v>
      </c>
      <c r="G1818" s="8"/>
      <c r="H1818" s="9">
        <v>87</v>
      </c>
      <c r="I1818" s="9">
        <v>0.921</v>
      </c>
      <c r="J1818" s="9">
        <v>1.107</v>
      </c>
    </row>
    <row r="1819" customHeight="1" spans="1:10">
      <c r="A1819" s="5" t="str">
        <f t="shared" si="0"/>
        <v>Norway-Europe2010</v>
      </c>
      <c r="B1819" s="6" t="s">
        <v>209</v>
      </c>
      <c r="C1819" s="6" t="s">
        <v>67</v>
      </c>
      <c r="D1819" s="7" t="s">
        <v>288</v>
      </c>
      <c r="E1819" s="9">
        <v>0.407</v>
      </c>
      <c r="F1819" s="9">
        <v>7</v>
      </c>
      <c r="G1819" s="8"/>
      <c r="H1819" s="9">
        <v>87</v>
      </c>
      <c r="I1819" s="9">
        <v>0.934</v>
      </c>
      <c r="J1819" s="9">
        <v>1.145</v>
      </c>
    </row>
    <row r="1820" customHeight="1" spans="1:10">
      <c r="A1820" s="5" t="str">
        <f t="shared" si="0"/>
        <v>Norway-Europe2011</v>
      </c>
      <c r="B1820" s="6" t="s">
        <v>209</v>
      </c>
      <c r="C1820" s="6" t="s">
        <v>67</v>
      </c>
      <c r="D1820" s="7" t="s">
        <v>285</v>
      </c>
      <c r="E1820" s="9">
        <v>0.407</v>
      </c>
      <c r="F1820" s="9">
        <v>7</v>
      </c>
      <c r="G1820" s="8"/>
      <c r="H1820" s="9">
        <v>87</v>
      </c>
      <c r="I1820" s="9">
        <v>0.935</v>
      </c>
      <c r="J1820" s="9">
        <v>1.158</v>
      </c>
    </row>
    <row r="1821" customHeight="1" spans="1:10">
      <c r="A1821" s="5" t="str">
        <f t="shared" si="0"/>
        <v>Norway-Europe2012</v>
      </c>
      <c r="B1821" s="6" t="s">
        <v>209</v>
      </c>
      <c r="C1821" s="6" t="s">
        <v>67</v>
      </c>
      <c r="D1821" s="7" t="s">
        <v>286</v>
      </c>
      <c r="E1821" s="9">
        <v>0.407</v>
      </c>
      <c r="F1821" s="9">
        <v>7</v>
      </c>
      <c r="G1821" s="9">
        <v>7</v>
      </c>
      <c r="H1821" s="9">
        <v>87</v>
      </c>
      <c r="I1821" s="9">
        <v>0.946</v>
      </c>
      <c r="J1821" s="9">
        <v>1.167</v>
      </c>
    </row>
    <row r="1822" customHeight="1" spans="1:10">
      <c r="A1822" s="5" t="str">
        <f t="shared" si="0"/>
        <v>Oman-Middle East2000</v>
      </c>
      <c r="B1822" s="6" t="s">
        <v>210</v>
      </c>
      <c r="C1822" s="6" t="s">
        <v>84</v>
      </c>
      <c r="D1822" s="7" t="s">
        <v>277</v>
      </c>
      <c r="E1822" s="8"/>
      <c r="F1822" s="8"/>
      <c r="G1822" s="8"/>
      <c r="H1822" s="8"/>
      <c r="I1822" s="9">
        <v>0.035</v>
      </c>
      <c r="J1822" s="9">
        <v>0.074</v>
      </c>
    </row>
    <row r="1823" customHeight="1" spans="1:10">
      <c r="A1823" s="5" t="str">
        <f t="shared" si="0"/>
        <v>Oman-Middle East2001</v>
      </c>
      <c r="B1823" s="6" t="s">
        <v>210</v>
      </c>
      <c r="C1823" s="6" t="s">
        <v>84</v>
      </c>
      <c r="D1823" s="7" t="s">
        <v>278</v>
      </c>
      <c r="E1823" s="8"/>
      <c r="F1823" s="8"/>
      <c r="G1823" s="8"/>
      <c r="H1823" s="8"/>
      <c r="I1823" s="9">
        <v>0.059</v>
      </c>
      <c r="J1823" s="9">
        <v>0.144</v>
      </c>
    </row>
    <row r="1824" customHeight="1" spans="1:10">
      <c r="A1824" s="5" t="str">
        <f t="shared" si="0"/>
        <v>Oman-Middle East2002</v>
      </c>
      <c r="B1824" s="6" t="s">
        <v>210</v>
      </c>
      <c r="C1824" s="6" t="s">
        <v>84</v>
      </c>
      <c r="D1824" s="7" t="s">
        <v>279</v>
      </c>
      <c r="E1824" s="8"/>
      <c r="F1824" s="8"/>
      <c r="G1824" s="8"/>
      <c r="H1824" s="8"/>
      <c r="I1824" s="9">
        <v>0.069</v>
      </c>
      <c r="J1824" s="9">
        <v>0.201</v>
      </c>
    </row>
    <row r="1825" customHeight="1" spans="1:10">
      <c r="A1825" s="5" t="str">
        <f t="shared" si="0"/>
        <v>Oman-Middle East2003</v>
      </c>
      <c r="B1825" s="6" t="s">
        <v>210</v>
      </c>
      <c r="C1825" s="6" t="s">
        <v>84</v>
      </c>
      <c r="D1825" s="7" t="s">
        <v>280</v>
      </c>
      <c r="E1825" s="8"/>
      <c r="F1825" s="9">
        <v>35</v>
      </c>
      <c r="G1825" s="8"/>
      <c r="H1825" s="8"/>
      <c r="I1825" s="9">
        <v>0.073</v>
      </c>
      <c r="J1825" s="9">
        <v>0.249</v>
      </c>
    </row>
    <row r="1826" customHeight="1" spans="1:10">
      <c r="A1826" s="5" t="str">
        <f t="shared" si="0"/>
        <v>Oman-Middle East2004</v>
      </c>
      <c r="B1826" s="6" t="s">
        <v>210</v>
      </c>
      <c r="C1826" s="6" t="s">
        <v>84</v>
      </c>
      <c r="D1826" s="7" t="s">
        <v>281</v>
      </c>
      <c r="E1826" s="8"/>
      <c r="F1826" s="9">
        <v>35</v>
      </c>
      <c r="G1826" s="8"/>
      <c r="H1826" s="8"/>
      <c r="I1826" s="9">
        <v>0.068</v>
      </c>
      <c r="J1826" s="9">
        <v>0.327</v>
      </c>
    </row>
    <row r="1827" customHeight="1" spans="1:10">
      <c r="A1827" s="5" t="str">
        <f t="shared" si="0"/>
        <v>Oman-Middle East2005</v>
      </c>
      <c r="B1827" s="6" t="s">
        <v>210</v>
      </c>
      <c r="C1827" s="6" t="s">
        <v>84</v>
      </c>
      <c r="D1827" s="7" t="s">
        <v>282</v>
      </c>
      <c r="E1827" s="9">
        <v>0.195</v>
      </c>
      <c r="F1827" s="9">
        <v>35</v>
      </c>
      <c r="G1827" s="8"/>
      <c r="H1827" s="9">
        <v>52</v>
      </c>
      <c r="I1827" s="9">
        <v>0.067</v>
      </c>
      <c r="J1827" s="9">
        <v>0.529</v>
      </c>
    </row>
    <row r="1828" customHeight="1" spans="1:10">
      <c r="A1828" s="5" t="str">
        <f t="shared" si="0"/>
        <v>Oman-Middle East2006</v>
      </c>
      <c r="B1828" s="6" t="s">
        <v>210</v>
      </c>
      <c r="C1828" s="6" t="s">
        <v>84</v>
      </c>
      <c r="D1828" s="7" t="s">
        <v>287</v>
      </c>
      <c r="E1828" s="9">
        <v>0.203</v>
      </c>
      <c r="F1828" s="9">
        <v>35</v>
      </c>
      <c r="G1828" s="8"/>
      <c r="H1828" s="9">
        <v>52</v>
      </c>
      <c r="I1828" s="9">
        <v>0.083</v>
      </c>
      <c r="J1828" s="9">
        <v>0.712</v>
      </c>
    </row>
    <row r="1829" customHeight="1" spans="1:10">
      <c r="A1829" s="5" t="str">
        <f t="shared" si="0"/>
        <v>Oman-Middle East2007</v>
      </c>
      <c r="B1829" s="6" t="s">
        <v>210</v>
      </c>
      <c r="C1829" s="6" t="s">
        <v>84</v>
      </c>
      <c r="D1829" s="7" t="s">
        <v>289</v>
      </c>
      <c r="E1829" s="9">
        <v>0.12</v>
      </c>
      <c r="F1829" s="9">
        <v>35</v>
      </c>
      <c r="G1829" s="8"/>
      <c r="H1829" s="9">
        <v>62</v>
      </c>
      <c r="I1829" s="9">
        <v>0.167</v>
      </c>
      <c r="J1829" s="9">
        <v>0.973</v>
      </c>
    </row>
    <row r="1830" customHeight="1" spans="1:10">
      <c r="A1830" s="5" t="str">
        <f t="shared" si="0"/>
        <v>Oman-Middle East2008</v>
      </c>
      <c r="B1830" s="6" t="s">
        <v>210</v>
      </c>
      <c r="C1830" s="6" t="s">
        <v>84</v>
      </c>
      <c r="D1830" s="7" t="s">
        <v>283</v>
      </c>
      <c r="E1830" s="9">
        <v>0.216</v>
      </c>
      <c r="F1830" s="9">
        <v>14</v>
      </c>
      <c r="G1830" s="8"/>
      <c r="H1830" s="9">
        <v>62</v>
      </c>
      <c r="I1830" s="9">
        <v>0.2</v>
      </c>
      <c r="J1830" s="9">
        <v>1.241</v>
      </c>
    </row>
    <row r="1831" customHeight="1" spans="1:10">
      <c r="A1831" s="5" t="str">
        <f t="shared" si="0"/>
        <v>Oman-Middle East2009</v>
      </c>
      <c r="B1831" s="6" t="s">
        <v>210</v>
      </c>
      <c r="C1831" s="6" t="s">
        <v>84</v>
      </c>
      <c r="D1831" s="7" t="s">
        <v>284</v>
      </c>
      <c r="E1831" s="9">
        <v>0.216</v>
      </c>
      <c r="F1831" s="9">
        <v>12</v>
      </c>
      <c r="G1831" s="8"/>
      <c r="H1831" s="9">
        <v>62</v>
      </c>
      <c r="I1831" s="9">
        <v>0.268</v>
      </c>
      <c r="J1831" s="9">
        <v>1.491</v>
      </c>
    </row>
    <row r="1832" customHeight="1" spans="1:10">
      <c r="A1832" s="5" t="str">
        <f t="shared" si="0"/>
        <v>Oman-Middle East2010</v>
      </c>
      <c r="B1832" s="6" t="s">
        <v>210</v>
      </c>
      <c r="C1832" s="6" t="s">
        <v>84</v>
      </c>
      <c r="D1832" s="7" t="s">
        <v>288</v>
      </c>
      <c r="E1832" s="9">
        <v>0.216</v>
      </c>
      <c r="F1832" s="9">
        <v>12</v>
      </c>
      <c r="G1832" s="8"/>
      <c r="H1832" s="9">
        <v>62</v>
      </c>
      <c r="I1832" s="9">
        <v>0.358</v>
      </c>
      <c r="J1832" s="9">
        <v>1.643</v>
      </c>
    </row>
    <row r="1833" customHeight="1" spans="1:10">
      <c r="A1833" s="5" t="str">
        <f t="shared" si="0"/>
        <v>Oman-Middle East2011</v>
      </c>
      <c r="B1833" s="6" t="s">
        <v>210</v>
      </c>
      <c r="C1833" s="6" t="s">
        <v>84</v>
      </c>
      <c r="D1833" s="7" t="s">
        <v>285</v>
      </c>
      <c r="E1833" s="9">
        <v>0.22</v>
      </c>
      <c r="F1833" s="9">
        <v>8</v>
      </c>
      <c r="G1833" s="8"/>
      <c r="H1833" s="9">
        <v>62</v>
      </c>
      <c r="I1833" s="9">
        <v>0.48</v>
      </c>
      <c r="J1833" s="9">
        <v>1.59</v>
      </c>
    </row>
    <row r="1834" customHeight="1" spans="1:10">
      <c r="A1834" s="5" t="str">
        <f t="shared" si="0"/>
        <v>Oman-Middle East2012</v>
      </c>
      <c r="B1834" s="6" t="s">
        <v>210</v>
      </c>
      <c r="C1834" s="6" t="s">
        <v>84</v>
      </c>
      <c r="D1834" s="7" t="s">
        <v>286</v>
      </c>
      <c r="E1834" s="9">
        <v>0.22</v>
      </c>
      <c r="F1834" s="9">
        <v>8</v>
      </c>
      <c r="G1834" s="9">
        <v>44</v>
      </c>
      <c r="H1834" s="9">
        <v>62</v>
      </c>
      <c r="I1834" s="9">
        <v>0.6</v>
      </c>
      <c r="J1834" s="9">
        <v>1.593</v>
      </c>
    </row>
    <row r="1835" customHeight="1" spans="1:10">
      <c r="A1835" s="5" t="str">
        <f t="shared" si="0"/>
        <v>Pakistan-Asia2000</v>
      </c>
      <c r="B1835" s="6" t="s">
        <v>211</v>
      </c>
      <c r="C1835" s="6" t="s">
        <v>65</v>
      </c>
      <c r="D1835" s="7" t="s">
        <v>277</v>
      </c>
      <c r="E1835" s="8"/>
      <c r="F1835" s="8"/>
      <c r="G1835" s="8"/>
      <c r="H1835" s="8"/>
      <c r="I1835" s="8"/>
      <c r="J1835" s="9">
        <v>0.002</v>
      </c>
    </row>
    <row r="1836" customHeight="1" spans="1:10">
      <c r="A1836" s="5" t="str">
        <f t="shared" si="0"/>
        <v>Pakistan-Asia2001</v>
      </c>
      <c r="B1836" s="6" t="s">
        <v>211</v>
      </c>
      <c r="C1836" s="6" t="s">
        <v>65</v>
      </c>
      <c r="D1836" s="7" t="s">
        <v>278</v>
      </c>
      <c r="E1836" s="8"/>
      <c r="F1836" s="8"/>
      <c r="G1836" s="8"/>
      <c r="H1836" s="8"/>
      <c r="I1836" s="9">
        <v>0.013</v>
      </c>
      <c r="J1836" s="9">
        <v>0.005</v>
      </c>
    </row>
    <row r="1837" customHeight="1" spans="1:10">
      <c r="A1837" s="5" t="str">
        <f t="shared" si="0"/>
        <v>Pakistan-Asia2002</v>
      </c>
      <c r="B1837" s="6" t="s">
        <v>211</v>
      </c>
      <c r="C1837" s="6" t="s">
        <v>65</v>
      </c>
      <c r="D1837" s="7" t="s">
        <v>279</v>
      </c>
      <c r="E1837" s="8"/>
      <c r="F1837" s="8"/>
      <c r="G1837" s="8"/>
      <c r="H1837" s="8"/>
      <c r="I1837" s="9">
        <v>0.026</v>
      </c>
      <c r="J1837" s="9">
        <v>0.011</v>
      </c>
    </row>
    <row r="1838" customHeight="1" spans="1:10">
      <c r="A1838" s="5" t="str">
        <f t="shared" si="0"/>
        <v>Pakistan-Asia2003</v>
      </c>
      <c r="B1838" s="6" t="s">
        <v>211</v>
      </c>
      <c r="C1838" s="6" t="s">
        <v>65</v>
      </c>
      <c r="D1838" s="7" t="s">
        <v>280</v>
      </c>
      <c r="E1838" s="8"/>
      <c r="F1838" s="9">
        <v>24</v>
      </c>
      <c r="G1838" s="8"/>
      <c r="H1838" s="8"/>
      <c r="I1838" s="9">
        <v>0.05</v>
      </c>
      <c r="J1838" s="9">
        <v>0.016</v>
      </c>
    </row>
    <row r="1839" customHeight="1" spans="1:10">
      <c r="A1839" s="5" t="str">
        <f t="shared" si="0"/>
        <v>Pakistan-Asia2004</v>
      </c>
      <c r="B1839" s="6" t="s">
        <v>211</v>
      </c>
      <c r="C1839" s="6" t="s">
        <v>65</v>
      </c>
      <c r="D1839" s="7" t="s">
        <v>281</v>
      </c>
      <c r="E1839" s="8"/>
      <c r="F1839" s="9">
        <v>24</v>
      </c>
      <c r="G1839" s="8"/>
      <c r="H1839" s="8"/>
      <c r="I1839" s="9">
        <v>0.062</v>
      </c>
      <c r="J1839" s="9">
        <v>0.032</v>
      </c>
    </row>
    <row r="1840" customHeight="1" spans="1:10">
      <c r="A1840" s="5" t="str">
        <f t="shared" si="0"/>
        <v>Pakistan-Asia2005</v>
      </c>
      <c r="B1840" s="6" t="s">
        <v>211</v>
      </c>
      <c r="C1840" s="6" t="s">
        <v>65</v>
      </c>
      <c r="D1840" s="7" t="s">
        <v>282</v>
      </c>
      <c r="E1840" s="9">
        <v>0.431</v>
      </c>
      <c r="F1840" s="9">
        <v>24</v>
      </c>
      <c r="G1840" s="8"/>
      <c r="H1840" s="9">
        <v>560</v>
      </c>
      <c r="I1840" s="9">
        <v>0.063</v>
      </c>
      <c r="J1840" s="9">
        <v>0.081</v>
      </c>
    </row>
    <row r="1841" customHeight="1" spans="1:10">
      <c r="A1841" s="5" t="str">
        <f t="shared" si="0"/>
        <v>Pakistan-Asia2006</v>
      </c>
      <c r="B1841" s="6" t="s">
        <v>211</v>
      </c>
      <c r="C1841" s="6" t="s">
        <v>65</v>
      </c>
      <c r="D1841" s="7" t="s">
        <v>287</v>
      </c>
      <c r="E1841" s="9">
        <v>0.416</v>
      </c>
      <c r="F1841" s="9">
        <v>24</v>
      </c>
      <c r="G1841" s="8"/>
      <c r="H1841" s="9">
        <v>560</v>
      </c>
      <c r="I1841" s="9">
        <v>0.065</v>
      </c>
      <c r="J1841" s="9">
        <v>0.214</v>
      </c>
    </row>
    <row r="1842" customHeight="1" spans="1:10">
      <c r="A1842" s="5" t="str">
        <f t="shared" si="0"/>
        <v>Pakistan-Asia2007</v>
      </c>
      <c r="B1842" s="6" t="s">
        <v>211</v>
      </c>
      <c r="C1842" s="6" t="s">
        <v>65</v>
      </c>
      <c r="D1842" s="7" t="s">
        <v>289</v>
      </c>
      <c r="E1842" s="9">
        <v>0.402</v>
      </c>
      <c r="F1842" s="9">
        <v>24</v>
      </c>
      <c r="G1842" s="8"/>
      <c r="H1842" s="9">
        <v>560</v>
      </c>
      <c r="I1842" s="9">
        <v>0.068</v>
      </c>
      <c r="J1842" s="9">
        <v>0.383</v>
      </c>
    </row>
    <row r="1843" customHeight="1" spans="1:10">
      <c r="A1843" s="5" t="str">
        <f t="shared" si="0"/>
        <v>Pakistan-Asia2008</v>
      </c>
      <c r="B1843" s="6" t="s">
        <v>211</v>
      </c>
      <c r="C1843" s="6" t="s">
        <v>65</v>
      </c>
      <c r="D1843" s="7" t="s">
        <v>283</v>
      </c>
      <c r="E1843" s="9">
        <v>0.288</v>
      </c>
      <c r="F1843" s="9">
        <v>24</v>
      </c>
      <c r="G1843" s="8"/>
      <c r="H1843" s="9">
        <v>560</v>
      </c>
      <c r="I1843" s="9">
        <v>0.07</v>
      </c>
      <c r="J1843" s="9">
        <v>0.527</v>
      </c>
    </row>
    <row r="1844" customHeight="1" spans="1:10">
      <c r="A1844" s="5" t="str">
        <f t="shared" si="0"/>
        <v>Pakistan-Asia2009</v>
      </c>
      <c r="B1844" s="6" t="s">
        <v>211</v>
      </c>
      <c r="C1844" s="6" t="s">
        <v>65</v>
      </c>
      <c r="D1844" s="7" t="s">
        <v>284</v>
      </c>
      <c r="E1844" s="9">
        <v>0.309</v>
      </c>
      <c r="F1844" s="9">
        <v>21</v>
      </c>
      <c r="G1844" s="8"/>
      <c r="H1844" s="9">
        <v>560</v>
      </c>
      <c r="I1844" s="9">
        <v>0.075</v>
      </c>
      <c r="J1844" s="9">
        <v>0.555</v>
      </c>
    </row>
    <row r="1845" customHeight="1" spans="1:10">
      <c r="A1845" s="5" t="str">
        <f t="shared" si="0"/>
        <v>Pakistan-Asia2010</v>
      </c>
      <c r="B1845" s="6" t="s">
        <v>211</v>
      </c>
      <c r="C1845" s="6" t="s">
        <v>65</v>
      </c>
      <c r="D1845" s="7" t="s">
        <v>288</v>
      </c>
      <c r="E1845" s="9">
        <v>0.309</v>
      </c>
      <c r="F1845" s="9">
        <v>21</v>
      </c>
      <c r="G1845" s="8"/>
      <c r="H1845" s="9">
        <v>560</v>
      </c>
      <c r="I1845" s="9">
        <v>0.08</v>
      </c>
      <c r="J1845" s="9">
        <v>0.573</v>
      </c>
    </row>
    <row r="1846" customHeight="1" spans="1:10">
      <c r="A1846" s="5" t="str">
        <f t="shared" si="0"/>
        <v>Pakistan-Asia2011</v>
      </c>
      <c r="B1846" s="6" t="s">
        <v>211</v>
      </c>
      <c r="C1846" s="6" t="s">
        <v>65</v>
      </c>
      <c r="D1846" s="7" t="s">
        <v>285</v>
      </c>
      <c r="E1846" s="9">
        <v>0.346</v>
      </c>
      <c r="F1846" s="9">
        <v>21</v>
      </c>
      <c r="G1846" s="8"/>
      <c r="H1846" s="9">
        <v>560</v>
      </c>
      <c r="I1846" s="9">
        <v>0.09</v>
      </c>
      <c r="J1846" s="9">
        <v>0.618</v>
      </c>
    </row>
    <row r="1847" customHeight="1" spans="1:10">
      <c r="A1847" s="5" t="str">
        <f t="shared" si="0"/>
        <v>Pakistan-Asia2012</v>
      </c>
      <c r="B1847" s="6" t="s">
        <v>211</v>
      </c>
      <c r="C1847" s="6" t="s">
        <v>65</v>
      </c>
      <c r="D1847" s="7" t="s">
        <v>286</v>
      </c>
      <c r="E1847" s="9">
        <v>0.346</v>
      </c>
      <c r="F1847" s="9">
        <v>21</v>
      </c>
      <c r="G1847" s="9">
        <v>106</v>
      </c>
      <c r="H1847" s="9">
        <v>560</v>
      </c>
      <c r="I1847" s="9">
        <v>0.1</v>
      </c>
      <c r="J1847" s="9">
        <v>0.671</v>
      </c>
    </row>
    <row r="1848" customHeight="1" spans="1:10">
      <c r="A1848" s="5" t="str">
        <f t="shared" si="0"/>
        <v>Panama-The Americas2000</v>
      </c>
      <c r="B1848" s="6" t="s">
        <v>212</v>
      </c>
      <c r="C1848" s="6" t="s">
        <v>75</v>
      </c>
      <c r="D1848" s="7" t="s">
        <v>277</v>
      </c>
      <c r="E1848" s="8"/>
      <c r="F1848" s="8"/>
      <c r="G1848" s="8"/>
      <c r="H1848" s="8"/>
      <c r="I1848" s="9">
        <v>0.066</v>
      </c>
      <c r="J1848" s="9">
        <v>0.134</v>
      </c>
    </row>
    <row r="1849" customHeight="1" spans="1:10">
      <c r="A1849" s="5" t="str">
        <f t="shared" si="0"/>
        <v>Panama-The Americas2001</v>
      </c>
      <c r="B1849" s="6" t="s">
        <v>212</v>
      </c>
      <c r="C1849" s="6" t="s">
        <v>75</v>
      </c>
      <c r="D1849" s="7" t="s">
        <v>278</v>
      </c>
      <c r="E1849" s="8"/>
      <c r="F1849" s="8"/>
      <c r="G1849" s="8"/>
      <c r="H1849" s="8"/>
      <c r="I1849" s="9">
        <v>0.073</v>
      </c>
      <c r="J1849" s="9">
        <v>0.152</v>
      </c>
    </row>
    <row r="1850" customHeight="1" spans="1:10">
      <c r="A1850" s="5" t="str">
        <f t="shared" si="0"/>
        <v>Panama-The Americas2002</v>
      </c>
      <c r="B1850" s="6" t="s">
        <v>212</v>
      </c>
      <c r="C1850" s="6" t="s">
        <v>75</v>
      </c>
      <c r="D1850" s="7" t="s">
        <v>279</v>
      </c>
      <c r="E1850" s="8"/>
      <c r="F1850" s="8"/>
      <c r="G1850" s="8"/>
      <c r="H1850" s="8"/>
      <c r="I1850" s="9">
        <v>0.085</v>
      </c>
      <c r="J1850" s="9">
        <v>0.165</v>
      </c>
    </row>
    <row r="1851" customHeight="1" spans="1:10">
      <c r="A1851" s="5" t="str">
        <f t="shared" si="0"/>
        <v>Panama-The Americas2003</v>
      </c>
      <c r="B1851" s="6" t="s">
        <v>212</v>
      </c>
      <c r="C1851" s="6" t="s">
        <v>75</v>
      </c>
      <c r="D1851" s="7" t="s">
        <v>280</v>
      </c>
      <c r="E1851" s="8"/>
      <c r="F1851" s="9">
        <v>18</v>
      </c>
      <c r="G1851" s="8"/>
      <c r="H1851" s="8"/>
      <c r="I1851" s="9">
        <v>0.1</v>
      </c>
      <c r="J1851" s="9">
        <v>0.214</v>
      </c>
    </row>
    <row r="1852" customHeight="1" spans="1:10">
      <c r="A1852" s="5" t="str">
        <f t="shared" si="0"/>
        <v>Panama-The Americas2004</v>
      </c>
      <c r="B1852" s="6" t="s">
        <v>212</v>
      </c>
      <c r="C1852" s="6" t="s">
        <v>75</v>
      </c>
      <c r="D1852" s="7" t="s">
        <v>281</v>
      </c>
      <c r="E1852" s="8"/>
      <c r="F1852" s="9">
        <v>18</v>
      </c>
      <c r="G1852" s="8"/>
      <c r="H1852" s="8"/>
      <c r="I1852" s="9">
        <v>0.111</v>
      </c>
      <c r="J1852" s="9">
        <v>0.381</v>
      </c>
    </row>
    <row r="1853" customHeight="1" spans="1:10">
      <c r="A1853" s="5" t="str">
        <f t="shared" si="0"/>
        <v>Panama-The Americas2005</v>
      </c>
      <c r="B1853" s="6" t="s">
        <v>212</v>
      </c>
      <c r="C1853" s="6" t="s">
        <v>75</v>
      </c>
      <c r="D1853" s="7" t="s">
        <v>282</v>
      </c>
      <c r="E1853" s="9">
        <v>0.439</v>
      </c>
      <c r="F1853" s="9">
        <v>18</v>
      </c>
      <c r="G1853" s="8"/>
      <c r="H1853" s="9">
        <v>560</v>
      </c>
      <c r="I1853" s="9">
        <v>0.115</v>
      </c>
      <c r="J1853" s="9">
        <v>0.52</v>
      </c>
    </row>
    <row r="1854" customHeight="1" spans="1:10">
      <c r="A1854" s="5" t="str">
        <f t="shared" si="0"/>
        <v>Panama-The Americas2006</v>
      </c>
      <c r="B1854" s="6" t="s">
        <v>212</v>
      </c>
      <c r="C1854" s="6" t="s">
        <v>75</v>
      </c>
      <c r="D1854" s="7" t="s">
        <v>287</v>
      </c>
      <c r="E1854" s="9">
        <v>0.441</v>
      </c>
      <c r="F1854" s="9">
        <v>18</v>
      </c>
      <c r="G1854" s="8"/>
      <c r="H1854" s="9">
        <v>560</v>
      </c>
      <c r="I1854" s="9">
        <v>0.173</v>
      </c>
      <c r="J1854" s="9">
        <v>0.634</v>
      </c>
    </row>
    <row r="1855" customHeight="1" spans="1:10">
      <c r="A1855" s="5" t="str">
        <f t="shared" si="0"/>
        <v>Panama-The Americas2007</v>
      </c>
      <c r="B1855" s="6" t="s">
        <v>212</v>
      </c>
      <c r="C1855" s="6" t="s">
        <v>75</v>
      </c>
      <c r="D1855" s="7" t="s">
        <v>289</v>
      </c>
      <c r="E1855" s="9">
        <v>0.447</v>
      </c>
      <c r="F1855" s="9">
        <v>18</v>
      </c>
      <c r="G1855" s="8"/>
      <c r="H1855" s="9">
        <v>482</v>
      </c>
      <c r="I1855" s="9">
        <v>0.223</v>
      </c>
      <c r="J1855" s="9">
        <v>0.862</v>
      </c>
    </row>
    <row r="1856" customHeight="1" spans="1:10">
      <c r="A1856" s="5" t="str">
        <f t="shared" si="0"/>
        <v>Panama-The Americas2008</v>
      </c>
      <c r="B1856" s="6" t="s">
        <v>212</v>
      </c>
      <c r="C1856" s="6" t="s">
        <v>75</v>
      </c>
      <c r="D1856" s="7" t="s">
        <v>283</v>
      </c>
      <c r="E1856" s="9">
        <v>0.438</v>
      </c>
      <c r="F1856" s="9">
        <v>12</v>
      </c>
      <c r="G1856" s="8"/>
      <c r="H1856" s="9">
        <v>482</v>
      </c>
      <c r="I1856" s="9">
        <v>0.338</v>
      </c>
      <c r="J1856" s="9">
        <v>1.102</v>
      </c>
    </row>
    <row r="1857" customHeight="1" spans="1:10">
      <c r="A1857" s="5" t="str">
        <f t="shared" si="0"/>
        <v>Panama-The Americas2009</v>
      </c>
      <c r="B1857" s="6" t="s">
        <v>212</v>
      </c>
      <c r="C1857" s="6" t="s">
        <v>75</v>
      </c>
      <c r="D1857" s="7" t="s">
        <v>284</v>
      </c>
      <c r="E1857" s="9">
        <v>0.438</v>
      </c>
      <c r="F1857" s="9">
        <v>12</v>
      </c>
      <c r="G1857" s="8"/>
      <c r="H1857" s="9">
        <v>482</v>
      </c>
      <c r="I1857" s="9">
        <v>0.391</v>
      </c>
      <c r="J1857" s="9">
        <v>1.678</v>
      </c>
    </row>
    <row r="1858" customHeight="1" spans="1:10">
      <c r="A1858" s="5" t="str">
        <f t="shared" si="0"/>
        <v>Panama-The Americas2010</v>
      </c>
      <c r="B1858" s="6" t="s">
        <v>212</v>
      </c>
      <c r="C1858" s="6" t="s">
        <v>75</v>
      </c>
      <c r="D1858" s="7" t="s">
        <v>288</v>
      </c>
      <c r="E1858" s="9">
        <v>0.438</v>
      </c>
      <c r="F1858" s="9">
        <v>9</v>
      </c>
      <c r="G1858" s="8"/>
      <c r="H1858" s="9">
        <v>482</v>
      </c>
      <c r="I1858" s="9">
        <v>0.401</v>
      </c>
      <c r="J1858" s="9">
        <v>1.807</v>
      </c>
    </row>
    <row r="1859" customHeight="1" spans="1:10">
      <c r="A1859" s="5" t="str">
        <f t="shared" si="0"/>
        <v>Panama-The Americas2011</v>
      </c>
      <c r="B1859" s="6" t="s">
        <v>212</v>
      </c>
      <c r="C1859" s="6" t="s">
        <v>75</v>
      </c>
      <c r="D1859" s="7" t="s">
        <v>285</v>
      </c>
      <c r="E1859" s="9">
        <v>0.436</v>
      </c>
      <c r="F1859" s="9">
        <v>8</v>
      </c>
      <c r="G1859" s="8"/>
      <c r="H1859" s="9">
        <v>482</v>
      </c>
      <c r="I1859" s="9">
        <v>0.427</v>
      </c>
      <c r="J1859" s="9">
        <v>1.801</v>
      </c>
    </row>
    <row r="1860" customHeight="1" spans="1:10">
      <c r="A1860" s="5" t="str">
        <f t="shared" si="0"/>
        <v>Panama-The Americas2012</v>
      </c>
      <c r="B1860" s="6" t="s">
        <v>212</v>
      </c>
      <c r="C1860" s="6" t="s">
        <v>75</v>
      </c>
      <c r="D1860" s="7" t="s">
        <v>286</v>
      </c>
      <c r="E1860" s="9">
        <v>0.405</v>
      </c>
      <c r="F1860" s="9">
        <v>7</v>
      </c>
      <c r="G1860" s="9">
        <v>61</v>
      </c>
      <c r="H1860" s="9">
        <v>431</v>
      </c>
      <c r="I1860" s="9">
        <v>0.403</v>
      </c>
      <c r="J1860" s="9">
        <v>1.634</v>
      </c>
    </row>
    <row r="1861" customHeight="1" spans="1:10">
      <c r="A1861" s="5" t="str">
        <f t="shared" si="0"/>
        <v>Papua New Guinea-Oceania2000</v>
      </c>
      <c r="B1861" s="6" t="s">
        <v>213</v>
      </c>
      <c r="C1861" s="6" t="s">
        <v>71</v>
      </c>
      <c r="D1861" s="7" t="s">
        <v>277</v>
      </c>
      <c r="E1861" s="8"/>
      <c r="F1861" s="8"/>
      <c r="G1861" s="8"/>
      <c r="H1861" s="8"/>
      <c r="I1861" s="9">
        <v>0.008</v>
      </c>
      <c r="J1861" s="9">
        <v>0.002</v>
      </c>
    </row>
    <row r="1862" customHeight="1" spans="1:10">
      <c r="A1862" s="5" t="str">
        <f t="shared" si="0"/>
        <v>Papua New Guinea-Oceania2001</v>
      </c>
      <c r="B1862" s="6" t="s">
        <v>213</v>
      </c>
      <c r="C1862" s="6" t="s">
        <v>71</v>
      </c>
      <c r="D1862" s="7" t="s">
        <v>278</v>
      </c>
      <c r="E1862" s="8"/>
      <c r="F1862" s="8"/>
      <c r="G1862" s="8"/>
      <c r="H1862" s="8"/>
      <c r="I1862" s="9">
        <v>0.009</v>
      </c>
      <c r="J1862" s="9">
        <v>0.002</v>
      </c>
    </row>
    <row r="1863" customHeight="1" spans="1:10">
      <c r="A1863" s="5" t="str">
        <f t="shared" si="0"/>
        <v>Papua New Guinea-Oceania2002</v>
      </c>
      <c r="B1863" s="6" t="s">
        <v>213</v>
      </c>
      <c r="C1863" s="6" t="s">
        <v>71</v>
      </c>
      <c r="D1863" s="7" t="s">
        <v>279</v>
      </c>
      <c r="E1863" s="8"/>
      <c r="F1863" s="8"/>
      <c r="G1863" s="8"/>
      <c r="H1863" s="8"/>
      <c r="I1863" s="9">
        <v>0.013</v>
      </c>
      <c r="J1863" s="9">
        <v>0.003</v>
      </c>
    </row>
    <row r="1864" customHeight="1" spans="1:10">
      <c r="A1864" s="5" t="str">
        <f t="shared" si="0"/>
        <v>Papua New Guinea-Oceania2003</v>
      </c>
      <c r="B1864" s="6" t="s">
        <v>213</v>
      </c>
      <c r="C1864" s="6" t="s">
        <v>71</v>
      </c>
      <c r="D1864" s="7" t="s">
        <v>280</v>
      </c>
      <c r="E1864" s="8"/>
      <c r="F1864" s="9">
        <v>51</v>
      </c>
      <c r="G1864" s="8"/>
      <c r="H1864" s="8"/>
      <c r="I1864" s="9">
        <v>0.014</v>
      </c>
      <c r="J1864" s="9">
        <v>0.003</v>
      </c>
    </row>
    <row r="1865" customHeight="1" spans="1:10">
      <c r="A1865" s="5" t="str">
        <f t="shared" si="0"/>
        <v>Papua New Guinea-Oceania2004</v>
      </c>
      <c r="B1865" s="6" t="s">
        <v>213</v>
      </c>
      <c r="C1865" s="6" t="s">
        <v>71</v>
      </c>
      <c r="D1865" s="7" t="s">
        <v>281</v>
      </c>
      <c r="E1865" s="8"/>
      <c r="F1865" s="9">
        <v>51</v>
      </c>
      <c r="G1865" s="8"/>
      <c r="H1865" s="8"/>
      <c r="I1865" s="9">
        <v>0.015</v>
      </c>
      <c r="J1865" s="9">
        <v>0.008</v>
      </c>
    </row>
    <row r="1866" customHeight="1" spans="1:10">
      <c r="A1866" s="5" t="str">
        <f t="shared" si="0"/>
        <v>Papua New Guinea-Oceania2005</v>
      </c>
      <c r="B1866" s="6" t="s">
        <v>213</v>
      </c>
      <c r="C1866" s="6" t="s">
        <v>71</v>
      </c>
      <c r="D1866" s="7" t="s">
        <v>282</v>
      </c>
      <c r="E1866" s="9">
        <v>0.416</v>
      </c>
      <c r="F1866" s="9">
        <v>51</v>
      </c>
      <c r="G1866" s="8"/>
      <c r="H1866" s="9">
        <v>207</v>
      </c>
      <c r="I1866" s="9">
        <v>0.017</v>
      </c>
      <c r="J1866" s="9">
        <v>0.012</v>
      </c>
    </row>
    <row r="1867" customHeight="1" spans="1:10">
      <c r="A1867" s="5" t="str">
        <f t="shared" si="0"/>
        <v>Papua New Guinea-Oceania2006</v>
      </c>
      <c r="B1867" s="6" t="s">
        <v>213</v>
      </c>
      <c r="C1867" s="6" t="s">
        <v>71</v>
      </c>
      <c r="D1867" s="7" t="s">
        <v>287</v>
      </c>
      <c r="E1867" s="9">
        <v>0.415</v>
      </c>
      <c r="F1867" s="9">
        <v>51</v>
      </c>
      <c r="G1867" s="8"/>
      <c r="H1867" s="9">
        <v>207</v>
      </c>
      <c r="I1867" s="9">
        <v>0.018</v>
      </c>
      <c r="J1867" s="9">
        <v>0.016</v>
      </c>
    </row>
    <row r="1868" customHeight="1" spans="1:10">
      <c r="A1868" s="5" t="str">
        <f t="shared" si="0"/>
        <v>Papua New Guinea-Oceania2007</v>
      </c>
      <c r="B1868" s="6" t="s">
        <v>213</v>
      </c>
      <c r="C1868" s="6" t="s">
        <v>71</v>
      </c>
      <c r="D1868" s="7" t="s">
        <v>289</v>
      </c>
      <c r="E1868" s="9">
        <v>0.415</v>
      </c>
      <c r="F1868" s="9">
        <v>51</v>
      </c>
      <c r="G1868" s="8"/>
      <c r="H1868" s="9">
        <v>207</v>
      </c>
      <c r="I1868" s="9">
        <v>0.018</v>
      </c>
      <c r="J1868" s="9">
        <v>0.047</v>
      </c>
    </row>
    <row r="1869" customHeight="1" spans="1:10">
      <c r="A1869" s="5" t="str">
        <f t="shared" si="0"/>
        <v>Papua New Guinea-Oceania2008</v>
      </c>
      <c r="B1869" s="6" t="s">
        <v>213</v>
      </c>
      <c r="C1869" s="6" t="s">
        <v>71</v>
      </c>
      <c r="D1869" s="7" t="s">
        <v>283</v>
      </c>
      <c r="E1869" s="9">
        <v>0.415</v>
      </c>
      <c r="F1869" s="9">
        <v>51</v>
      </c>
      <c r="G1869" s="8"/>
      <c r="H1869" s="9">
        <v>194</v>
      </c>
      <c r="I1869" s="9">
        <v>0.012</v>
      </c>
      <c r="J1869" s="9">
        <v>0.133</v>
      </c>
    </row>
    <row r="1870" customHeight="1" spans="1:10">
      <c r="A1870" s="5" t="str">
        <f t="shared" si="0"/>
        <v>Papua New Guinea-Oceania2009</v>
      </c>
      <c r="B1870" s="6" t="s">
        <v>213</v>
      </c>
      <c r="C1870" s="6" t="s">
        <v>71</v>
      </c>
      <c r="D1870" s="7" t="s">
        <v>284</v>
      </c>
      <c r="E1870" s="9">
        <v>0.421</v>
      </c>
      <c r="F1870" s="9">
        <v>51</v>
      </c>
      <c r="G1870" s="8"/>
      <c r="H1870" s="9">
        <v>194</v>
      </c>
      <c r="I1870" s="9">
        <v>0.016</v>
      </c>
      <c r="J1870" s="9">
        <v>0.211</v>
      </c>
    </row>
    <row r="1871" customHeight="1" spans="1:10">
      <c r="A1871" s="5" t="str">
        <f t="shared" si="0"/>
        <v>Papua New Guinea-Oceania2010</v>
      </c>
      <c r="B1871" s="6" t="s">
        <v>213</v>
      </c>
      <c r="C1871" s="6" t="s">
        <v>71</v>
      </c>
      <c r="D1871" s="7" t="s">
        <v>288</v>
      </c>
      <c r="E1871" s="9">
        <v>0.421</v>
      </c>
      <c r="F1871" s="9">
        <v>51</v>
      </c>
      <c r="G1871" s="8"/>
      <c r="H1871" s="9">
        <v>194</v>
      </c>
      <c r="I1871" s="9">
        <v>0.013</v>
      </c>
      <c r="J1871" s="9">
        <v>0.278</v>
      </c>
    </row>
    <row r="1872" customHeight="1" spans="1:10">
      <c r="A1872" s="5" t="str">
        <f t="shared" si="0"/>
        <v>Papua New Guinea-Oceania2011</v>
      </c>
      <c r="B1872" s="6" t="s">
        <v>213</v>
      </c>
      <c r="C1872" s="6" t="s">
        <v>71</v>
      </c>
      <c r="D1872" s="7" t="s">
        <v>285</v>
      </c>
      <c r="E1872" s="9">
        <v>0.421</v>
      </c>
      <c r="F1872" s="9">
        <v>51</v>
      </c>
      <c r="G1872" s="8"/>
      <c r="H1872" s="9">
        <v>194</v>
      </c>
      <c r="I1872" s="9">
        <v>0.02</v>
      </c>
      <c r="J1872" s="9">
        <v>0.342</v>
      </c>
    </row>
    <row r="1873" customHeight="1" spans="1:10">
      <c r="A1873" s="5" t="str">
        <f t="shared" si="0"/>
        <v>Papua New Guinea-Oceania2012</v>
      </c>
      <c r="B1873" s="6" t="s">
        <v>213</v>
      </c>
      <c r="C1873" s="6" t="s">
        <v>71</v>
      </c>
      <c r="D1873" s="7" t="s">
        <v>286</v>
      </c>
      <c r="E1873" s="9">
        <v>0.421</v>
      </c>
      <c r="F1873" s="9">
        <v>53</v>
      </c>
      <c r="G1873" s="9">
        <v>108</v>
      </c>
      <c r="H1873" s="9">
        <v>207</v>
      </c>
      <c r="I1873" s="9">
        <v>0.035</v>
      </c>
      <c r="J1873" s="9">
        <v>0.378</v>
      </c>
    </row>
    <row r="1874" customHeight="1" spans="1:10">
      <c r="A1874" s="5" t="str">
        <f t="shared" si="0"/>
        <v>Paraguay-The Americas2000</v>
      </c>
      <c r="B1874" s="6" t="s">
        <v>214</v>
      </c>
      <c r="C1874" s="6" t="s">
        <v>75</v>
      </c>
      <c r="D1874" s="7" t="s">
        <v>277</v>
      </c>
      <c r="E1874" s="8"/>
      <c r="F1874" s="8"/>
      <c r="G1874" s="8"/>
      <c r="H1874" s="8"/>
      <c r="I1874" s="9">
        <v>0.007</v>
      </c>
      <c r="J1874" s="9">
        <v>0.153</v>
      </c>
    </row>
    <row r="1875" customHeight="1" spans="1:10">
      <c r="A1875" s="5" t="str">
        <f t="shared" si="0"/>
        <v>Paraguay-The Americas2001</v>
      </c>
      <c r="B1875" s="6" t="s">
        <v>214</v>
      </c>
      <c r="C1875" s="6" t="s">
        <v>75</v>
      </c>
      <c r="D1875" s="7" t="s">
        <v>278</v>
      </c>
      <c r="E1875" s="8"/>
      <c r="F1875" s="8"/>
      <c r="G1875" s="8"/>
      <c r="H1875" s="8"/>
      <c r="I1875" s="9">
        <v>0.011</v>
      </c>
      <c r="J1875" s="9">
        <v>0.211</v>
      </c>
    </row>
    <row r="1876" customHeight="1" spans="1:10">
      <c r="A1876" s="5" t="str">
        <f t="shared" si="0"/>
        <v>Paraguay-The Americas2002</v>
      </c>
      <c r="B1876" s="6" t="s">
        <v>214</v>
      </c>
      <c r="C1876" s="6" t="s">
        <v>75</v>
      </c>
      <c r="D1876" s="7" t="s">
        <v>279</v>
      </c>
      <c r="E1876" s="8"/>
      <c r="F1876" s="8"/>
      <c r="G1876" s="8"/>
      <c r="H1876" s="8"/>
      <c r="I1876" s="9">
        <v>0.018</v>
      </c>
      <c r="J1876" s="9">
        <v>0.299</v>
      </c>
    </row>
    <row r="1877" customHeight="1" spans="1:10">
      <c r="A1877" s="5" t="str">
        <f t="shared" si="0"/>
        <v>Paraguay-The Americas2003</v>
      </c>
      <c r="B1877" s="6" t="s">
        <v>214</v>
      </c>
      <c r="C1877" s="6" t="s">
        <v>75</v>
      </c>
      <c r="D1877" s="7" t="s">
        <v>280</v>
      </c>
      <c r="E1877" s="8"/>
      <c r="F1877" s="9">
        <v>74</v>
      </c>
      <c r="G1877" s="8"/>
      <c r="H1877" s="8"/>
      <c r="I1877" s="9">
        <v>0.021</v>
      </c>
      <c r="J1877" s="9">
        <v>0.312</v>
      </c>
    </row>
    <row r="1878" customHeight="1" spans="1:10">
      <c r="A1878" s="5" t="str">
        <f t="shared" si="0"/>
        <v>Paraguay-The Americas2004</v>
      </c>
      <c r="B1878" s="6" t="s">
        <v>214</v>
      </c>
      <c r="C1878" s="6" t="s">
        <v>75</v>
      </c>
      <c r="D1878" s="7" t="s">
        <v>281</v>
      </c>
      <c r="E1878" s="8"/>
      <c r="F1878" s="9">
        <v>74</v>
      </c>
      <c r="G1878" s="8"/>
      <c r="H1878" s="8"/>
      <c r="I1878" s="9">
        <v>0.035</v>
      </c>
      <c r="J1878" s="9">
        <v>0.302</v>
      </c>
    </row>
    <row r="1879" customHeight="1" spans="1:10">
      <c r="A1879" s="5" t="str">
        <f t="shared" si="0"/>
        <v>Paraguay-The Americas2005</v>
      </c>
      <c r="B1879" s="6" t="s">
        <v>214</v>
      </c>
      <c r="C1879" s="6" t="s">
        <v>75</v>
      </c>
      <c r="D1879" s="7" t="s">
        <v>282</v>
      </c>
      <c r="E1879" s="9">
        <v>0.545</v>
      </c>
      <c r="F1879" s="9">
        <v>74</v>
      </c>
      <c r="G1879" s="8"/>
      <c r="H1879" s="9">
        <v>328</v>
      </c>
      <c r="I1879" s="9">
        <v>0.079</v>
      </c>
      <c r="J1879" s="9">
        <v>0.32</v>
      </c>
    </row>
    <row r="1880" customHeight="1" spans="1:10">
      <c r="A1880" s="5" t="str">
        <f t="shared" si="0"/>
        <v>Paraguay-The Americas2006</v>
      </c>
      <c r="B1880" s="6" t="s">
        <v>214</v>
      </c>
      <c r="C1880" s="6" t="s">
        <v>75</v>
      </c>
      <c r="D1880" s="7" t="s">
        <v>287</v>
      </c>
      <c r="E1880" s="9">
        <v>0.448</v>
      </c>
      <c r="F1880" s="9">
        <v>74</v>
      </c>
      <c r="G1880" s="8"/>
      <c r="H1880" s="9">
        <v>328</v>
      </c>
      <c r="I1880" s="9">
        <v>0.08</v>
      </c>
      <c r="J1880" s="9">
        <v>0.537</v>
      </c>
    </row>
    <row r="1881" customHeight="1" spans="1:10">
      <c r="A1881" s="5" t="str">
        <f t="shared" si="0"/>
        <v>Paraguay-The Americas2007</v>
      </c>
      <c r="B1881" s="6" t="s">
        <v>214</v>
      </c>
      <c r="C1881" s="6" t="s">
        <v>75</v>
      </c>
      <c r="D1881" s="7" t="s">
        <v>289</v>
      </c>
      <c r="E1881" s="9">
        <v>0.351</v>
      </c>
      <c r="F1881" s="9">
        <v>35</v>
      </c>
      <c r="G1881" s="8"/>
      <c r="H1881" s="9">
        <v>328</v>
      </c>
      <c r="I1881" s="9">
        <v>0.112</v>
      </c>
      <c r="J1881" s="9">
        <v>0.766</v>
      </c>
    </row>
    <row r="1882" customHeight="1" spans="1:10">
      <c r="A1882" s="5" t="str">
        <f t="shared" si="0"/>
        <v>Paraguay-The Americas2008</v>
      </c>
      <c r="B1882" s="6" t="s">
        <v>214</v>
      </c>
      <c r="C1882" s="6" t="s">
        <v>75</v>
      </c>
      <c r="D1882" s="7" t="s">
        <v>283</v>
      </c>
      <c r="E1882" s="9">
        <v>0.35</v>
      </c>
      <c r="F1882" s="9">
        <v>35</v>
      </c>
      <c r="G1882" s="8"/>
      <c r="H1882" s="9">
        <v>328</v>
      </c>
      <c r="I1882" s="9">
        <v>0.143</v>
      </c>
      <c r="J1882" s="9">
        <v>0.929</v>
      </c>
    </row>
    <row r="1883" customHeight="1" spans="1:10">
      <c r="A1883" s="5" t="str">
        <f t="shared" si="0"/>
        <v>Paraguay-The Americas2009</v>
      </c>
      <c r="B1883" s="6" t="s">
        <v>214</v>
      </c>
      <c r="C1883" s="6" t="s">
        <v>75</v>
      </c>
      <c r="D1883" s="7" t="s">
        <v>284</v>
      </c>
      <c r="E1883" s="9">
        <v>0.35</v>
      </c>
      <c r="F1883" s="9">
        <v>35</v>
      </c>
      <c r="G1883" s="8"/>
      <c r="H1883" s="9">
        <v>328</v>
      </c>
      <c r="I1883" s="9">
        <v>0.189</v>
      </c>
      <c r="J1883" s="9">
        <v>0.885</v>
      </c>
    </row>
    <row r="1884" customHeight="1" spans="1:10">
      <c r="A1884" s="5" t="str">
        <f t="shared" si="0"/>
        <v>Paraguay-The Americas2010</v>
      </c>
      <c r="B1884" s="6" t="s">
        <v>214</v>
      </c>
      <c r="C1884" s="6" t="s">
        <v>75</v>
      </c>
      <c r="D1884" s="7" t="s">
        <v>288</v>
      </c>
      <c r="E1884" s="9">
        <v>0.35</v>
      </c>
      <c r="F1884" s="9">
        <v>35</v>
      </c>
      <c r="G1884" s="8"/>
      <c r="H1884" s="9">
        <v>311</v>
      </c>
      <c r="I1884" s="9">
        <v>0.198</v>
      </c>
      <c r="J1884" s="9">
        <v>0.917</v>
      </c>
    </row>
    <row r="1885" customHeight="1" spans="1:10">
      <c r="A1885" s="5" t="str">
        <f t="shared" si="0"/>
        <v>Paraguay-The Americas2011</v>
      </c>
      <c r="B1885" s="6" t="s">
        <v>214</v>
      </c>
      <c r="C1885" s="6" t="s">
        <v>75</v>
      </c>
      <c r="D1885" s="7" t="s">
        <v>285</v>
      </c>
      <c r="E1885" s="9">
        <v>0.35</v>
      </c>
      <c r="F1885" s="9">
        <v>35</v>
      </c>
      <c r="G1885" s="8"/>
      <c r="H1885" s="9">
        <v>387</v>
      </c>
      <c r="I1885" s="9">
        <v>0.248</v>
      </c>
      <c r="J1885" s="9">
        <v>0.993</v>
      </c>
    </row>
    <row r="1886" customHeight="1" spans="1:10">
      <c r="A1886" s="5" t="str">
        <f t="shared" si="0"/>
        <v>Paraguay-The Americas2012</v>
      </c>
      <c r="B1886" s="6" t="s">
        <v>214</v>
      </c>
      <c r="C1886" s="6" t="s">
        <v>75</v>
      </c>
      <c r="D1886" s="7" t="s">
        <v>286</v>
      </c>
      <c r="E1886" s="9">
        <v>0.35</v>
      </c>
      <c r="F1886" s="9">
        <v>35</v>
      </c>
      <c r="G1886" s="9">
        <v>107</v>
      </c>
      <c r="H1886" s="9">
        <v>387</v>
      </c>
      <c r="I1886" s="9">
        <v>0.293</v>
      </c>
      <c r="J1886" s="9">
        <v>1.016</v>
      </c>
    </row>
    <row r="1887" customHeight="1" spans="1:10">
      <c r="A1887" s="5" t="str">
        <f t="shared" si="0"/>
        <v>Peru-The Americas2000</v>
      </c>
      <c r="B1887" s="6" t="s">
        <v>215</v>
      </c>
      <c r="C1887" s="6" t="s">
        <v>75</v>
      </c>
      <c r="D1887" s="7" t="s">
        <v>277</v>
      </c>
      <c r="E1887" s="8"/>
      <c r="F1887" s="8"/>
      <c r="G1887" s="8"/>
      <c r="H1887" s="8"/>
      <c r="I1887" s="9">
        <v>0.031</v>
      </c>
      <c r="J1887" s="9">
        <v>0.049</v>
      </c>
    </row>
    <row r="1888" customHeight="1" spans="1:10">
      <c r="A1888" s="5" t="str">
        <f t="shared" si="0"/>
        <v>Peru-The Americas2001</v>
      </c>
      <c r="B1888" s="6" t="s">
        <v>215</v>
      </c>
      <c r="C1888" s="6" t="s">
        <v>75</v>
      </c>
      <c r="D1888" s="7" t="s">
        <v>278</v>
      </c>
      <c r="E1888" s="8"/>
      <c r="F1888" s="8"/>
      <c r="G1888" s="8"/>
      <c r="H1888" s="8"/>
      <c r="I1888" s="9">
        <v>0.076</v>
      </c>
      <c r="J1888" s="9">
        <v>0.068</v>
      </c>
    </row>
    <row r="1889" customHeight="1" spans="1:10">
      <c r="A1889" s="5" t="str">
        <f t="shared" si="0"/>
        <v>Peru-The Americas2002</v>
      </c>
      <c r="B1889" s="6" t="s">
        <v>215</v>
      </c>
      <c r="C1889" s="6" t="s">
        <v>75</v>
      </c>
      <c r="D1889" s="7" t="s">
        <v>279</v>
      </c>
      <c r="E1889" s="8"/>
      <c r="F1889" s="8"/>
      <c r="G1889" s="8"/>
      <c r="H1889" s="8"/>
      <c r="I1889" s="9">
        <v>0.09</v>
      </c>
      <c r="J1889" s="9">
        <v>0.086</v>
      </c>
    </row>
    <row r="1890" customHeight="1" spans="1:10">
      <c r="A1890" s="5" t="str">
        <f t="shared" si="0"/>
        <v>Peru-The Americas2003</v>
      </c>
      <c r="B1890" s="6" t="s">
        <v>215</v>
      </c>
      <c r="C1890" s="6" t="s">
        <v>75</v>
      </c>
      <c r="D1890" s="7" t="s">
        <v>280</v>
      </c>
      <c r="E1890" s="8"/>
      <c r="F1890" s="9">
        <v>98</v>
      </c>
      <c r="G1890" s="8"/>
      <c r="H1890" s="8"/>
      <c r="I1890" s="9">
        <v>0.116</v>
      </c>
      <c r="J1890" s="9">
        <v>0.108</v>
      </c>
    </row>
    <row r="1891" customHeight="1" spans="1:10">
      <c r="A1891" s="5" t="str">
        <f t="shared" si="0"/>
        <v>Peru-The Americas2004</v>
      </c>
      <c r="B1891" s="6" t="s">
        <v>215</v>
      </c>
      <c r="C1891" s="6" t="s">
        <v>75</v>
      </c>
      <c r="D1891" s="7" t="s">
        <v>281</v>
      </c>
      <c r="E1891" s="8"/>
      <c r="F1891" s="9">
        <v>98</v>
      </c>
      <c r="G1891" s="8"/>
      <c r="H1891" s="8"/>
      <c r="I1891" s="9">
        <v>0.141</v>
      </c>
      <c r="J1891" s="9">
        <v>0.149</v>
      </c>
    </row>
    <row r="1892" customHeight="1" spans="1:10">
      <c r="A1892" s="5" t="str">
        <f t="shared" si="0"/>
        <v>Peru-The Americas2005</v>
      </c>
      <c r="B1892" s="6" t="s">
        <v>215</v>
      </c>
      <c r="C1892" s="6" t="s">
        <v>75</v>
      </c>
      <c r="D1892" s="7" t="s">
        <v>282</v>
      </c>
      <c r="E1892" s="9">
        <v>0.384</v>
      </c>
      <c r="F1892" s="9">
        <v>102</v>
      </c>
      <c r="G1892" s="8"/>
      <c r="H1892" s="9">
        <v>424</v>
      </c>
      <c r="I1892" s="9">
        <v>0.171</v>
      </c>
      <c r="J1892" s="9">
        <v>0.201</v>
      </c>
    </row>
    <row r="1893" customHeight="1" spans="1:10">
      <c r="A1893" s="5" t="str">
        <f t="shared" si="0"/>
        <v>Peru-The Americas2006</v>
      </c>
      <c r="B1893" s="6" t="s">
        <v>215</v>
      </c>
      <c r="C1893" s="6" t="s">
        <v>75</v>
      </c>
      <c r="D1893" s="7" t="s">
        <v>287</v>
      </c>
      <c r="E1893" s="9">
        <v>0.383</v>
      </c>
      <c r="F1893" s="9">
        <v>72</v>
      </c>
      <c r="G1893" s="8"/>
      <c r="H1893" s="9">
        <v>424</v>
      </c>
      <c r="I1893" s="9">
        <v>0.207</v>
      </c>
      <c r="J1893" s="9">
        <v>0.325</v>
      </c>
    </row>
    <row r="1894" customHeight="1" spans="1:10">
      <c r="A1894" s="5" t="str">
        <f t="shared" si="0"/>
        <v>Peru-The Americas2007</v>
      </c>
      <c r="B1894" s="6" t="s">
        <v>215</v>
      </c>
      <c r="C1894" s="6" t="s">
        <v>75</v>
      </c>
      <c r="D1894" s="7" t="s">
        <v>289</v>
      </c>
      <c r="E1894" s="9">
        <v>0.383</v>
      </c>
      <c r="F1894" s="9">
        <v>72</v>
      </c>
      <c r="G1894" s="8"/>
      <c r="H1894" s="9">
        <v>424</v>
      </c>
      <c r="I1894" s="9">
        <v>0.252</v>
      </c>
      <c r="J1894" s="9">
        <v>0.544</v>
      </c>
    </row>
    <row r="1895" customHeight="1" spans="1:10">
      <c r="A1895" s="5" t="str">
        <f t="shared" si="0"/>
        <v>Peru-The Americas2008</v>
      </c>
      <c r="B1895" s="6" t="s">
        <v>215</v>
      </c>
      <c r="C1895" s="6" t="s">
        <v>75</v>
      </c>
      <c r="D1895" s="7" t="s">
        <v>283</v>
      </c>
      <c r="E1895" s="9">
        <v>0.381</v>
      </c>
      <c r="F1895" s="9">
        <v>65</v>
      </c>
      <c r="G1895" s="8"/>
      <c r="H1895" s="9">
        <v>424</v>
      </c>
      <c r="I1895" s="9">
        <v>0.306</v>
      </c>
      <c r="J1895" s="9">
        <v>0.732</v>
      </c>
    </row>
    <row r="1896" customHeight="1" spans="1:10">
      <c r="A1896" s="5" t="str">
        <f t="shared" si="0"/>
        <v>Peru-The Americas2009</v>
      </c>
      <c r="B1896" s="6" t="s">
        <v>215</v>
      </c>
      <c r="C1896" s="6" t="s">
        <v>75</v>
      </c>
      <c r="D1896" s="7" t="s">
        <v>284</v>
      </c>
      <c r="E1896" s="9">
        <v>0.372</v>
      </c>
      <c r="F1896" s="9">
        <v>41</v>
      </c>
      <c r="G1896" s="8"/>
      <c r="H1896" s="9">
        <v>380</v>
      </c>
      <c r="I1896" s="9">
        <v>0.314</v>
      </c>
      <c r="J1896" s="9">
        <v>0.854</v>
      </c>
    </row>
    <row r="1897" customHeight="1" spans="1:10">
      <c r="A1897" s="5" t="str">
        <f t="shared" si="0"/>
        <v>Peru-The Americas2010</v>
      </c>
      <c r="B1897" s="6" t="s">
        <v>215</v>
      </c>
      <c r="C1897" s="6" t="s">
        <v>75</v>
      </c>
      <c r="D1897" s="7" t="s">
        <v>288</v>
      </c>
      <c r="E1897" s="9">
        <v>0.371</v>
      </c>
      <c r="F1897" s="9">
        <v>26</v>
      </c>
      <c r="G1897" s="8"/>
      <c r="H1897" s="9">
        <v>380</v>
      </c>
      <c r="I1897" s="9">
        <v>0.348</v>
      </c>
      <c r="J1897" s="9">
        <v>0.995</v>
      </c>
    </row>
    <row r="1898" customHeight="1" spans="1:10">
      <c r="A1898" s="5" t="str">
        <f t="shared" si="0"/>
        <v>Peru-The Americas2011</v>
      </c>
      <c r="B1898" s="6" t="s">
        <v>215</v>
      </c>
      <c r="C1898" s="6" t="s">
        <v>75</v>
      </c>
      <c r="D1898" s="7" t="s">
        <v>285</v>
      </c>
      <c r="E1898" s="9">
        <v>0.366</v>
      </c>
      <c r="F1898" s="9">
        <v>25</v>
      </c>
      <c r="G1898" s="8"/>
      <c r="H1898" s="9">
        <v>309</v>
      </c>
      <c r="I1898" s="9">
        <v>0.36</v>
      </c>
      <c r="J1898" s="9">
        <v>1.096</v>
      </c>
    </row>
    <row r="1899" customHeight="1" spans="1:10">
      <c r="A1899" s="5" t="str">
        <f t="shared" si="0"/>
        <v>Peru-The Americas2012</v>
      </c>
      <c r="B1899" s="6" t="s">
        <v>215</v>
      </c>
      <c r="C1899" s="6" t="s">
        <v>75</v>
      </c>
      <c r="D1899" s="7" t="s">
        <v>286</v>
      </c>
      <c r="E1899" s="9">
        <v>0.364</v>
      </c>
      <c r="F1899" s="9">
        <v>25</v>
      </c>
      <c r="G1899" s="9">
        <v>39</v>
      </c>
      <c r="H1899" s="9">
        <v>293</v>
      </c>
      <c r="I1899" s="9">
        <v>0.382</v>
      </c>
      <c r="J1899" s="9">
        <v>0.98</v>
      </c>
    </row>
    <row r="1900" customHeight="1" spans="1:10">
      <c r="A1900" s="5" t="str">
        <f t="shared" si="0"/>
        <v>Philippines-Asia2000</v>
      </c>
      <c r="B1900" s="6" t="s">
        <v>216</v>
      </c>
      <c r="C1900" s="6" t="s">
        <v>65</v>
      </c>
      <c r="D1900" s="7" t="s">
        <v>277</v>
      </c>
      <c r="E1900" s="8"/>
      <c r="F1900" s="8"/>
      <c r="G1900" s="8"/>
      <c r="H1900" s="8"/>
      <c r="I1900" s="9">
        <v>0.02</v>
      </c>
      <c r="J1900" s="9">
        <v>0.083</v>
      </c>
    </row>
    <row r="1901" customHeight="1" spans="1:10">
      <c r="A1901" s="5" t="str">
        <f t="shared" si="0"/>
        <v>Philippines-Asia2001</v>
      </c>
      <c r="B1901" s="6" t="s">
        <v>216</v>
      </c>
      <c r="C1901" s="6" t="s">
        <v>65</v>
      </c>
      <c r="D1901" s="7" t="s">
        <v>278</v>
      </c>
      <c r="E1901" s="8"/>
      <c r="F1901" s="8"/>
      <c r="G1901" s="8"/>
      <c r="H1901" s="8"/>
      <c r="I1901" s="9">
        <v>0.025</v>
      </c>
      <c r="J1901" s="9">
        <v>0.153</v>
      </c>
    </row>
    <row r="1902" customHeight="1" spans="1:10">
      <c r="A1902" s="5" t="str">
        <f t="shared" si="0"/>
        <v>Philippines-Asia2002</v>
      </c>
      <c r="B1902" s="6" t="s">
        <v>216</v>
      </c>
      <c r="C1902" s="6" t="s">
        <v>65</v>
      </c>
      <c r="D1902" s="7" t="s">
        <v>279</v>
      </c>
      <c r="E1902" s="8"/>
      <c r="F1902" s="8"/>
      <c r="G1902" s="8"/>
      <c r="H1902" s="8"/>
      <c r="I1902" s="9">
        <v>0.043</v>
      </c>
      <c r="J1902" s="9">
        <v>0.19</v>
      </c>
    </row>
    <row r="1903" customHeight="1" spans="1:10">
      <c r="A1903" s="5" t="str">
        <f t="shared" si="0"/>
        <v>Philippines-Asia2003</v>
      </c>
      <c r="B1903" s="6" t="s">
        <v>216</v>
      </c>
      <c r="C1903" s="6" t="s">
        <v>65</v>
      </c>
      <c r="D1903" s="7" t="s">
        <v>280</v>
      </c>
      <c r="E1903" s="8"/>
      <c r="F1903" s="9">
        <v>49</v>
      </c>
      <c r="G1903" s="8"/>
      <c r="H1903" s="8"/>
      <c r="I1903" s="9">
        <v>0.049</v>
      </c>
      <c r="J1903" s="9">
        <v>0.272</v>
      </c>
    </row>
    <row r="1904" customHeight="1" spans="1:10">
      <c r="A1904" s="5" t="str">
        <f t="shared" si="0"/>
        <v>Philippines-Asia2004</v>
      </c>
      <c r="B1904" s="6" t="s">
        <v>216</v>
      </c>
      <c r="C1904" s="6" t="s">
        <v>65</v>
      </c>
      <c r="D1904" s="7" t="s">
        <v>281</v>
      </c>
      <c r="E1904" s="8"/>
      <c r="F1904" s="9">
        <v>49</v>
      </c>
      <c r="G1904" s="8"/>
      <c r="H1904" s="8"/>
      <c r="I1904" s="9">
        <v>0.052</v>
      </c>
      <c r="J1904" s="9">
        <v>0.391</v>
      </c>
    </row>
    <row r="1905" customHeight="1" spans="1:10">
      <c r="A1905" s="5" t="str">
        <f t="shared" si="0"/>
        <v>Philippines-Asia2005</v>
      </c>
      <c r="B1905" s="6" t="s">
        <v>216</v>
      </c>
      <c r="C1905" s="6" t="s">
        <v>65</v>
      </c>
      <c r="D1905" s="7" t="s">
        <v>282</v>
      </c>
      <c r="E1905" s="9">
        <v>0.472</v>
      </c>
      <c r="F1905" s="9">
        <v>47</v>
      </c>
      <c r="G1905" s="8"/>
      <c r="H1905" s="9">
        <v>195</v>
      </c>
      <c r="I1905" s="9">
        <v>0.054</v>
      </c>
      <c r="J1905" s="9">
        <v>0.405</v>
      </c>
    </row>
    <row r="1906" customHeight="1" spans="1:10">
      <c r="A1906" s="5" t="str">
        <f t="shared" si="0"/>
        <v>Philippines-Asia2006</v>
      </c>
      <c r="B1906" s="6" t="s">
        <v>216</v>
      </c>
      <c r="C1906" s="6" t="s">
        <v>65</v>
      </c>
      <c r="D1906" s="7" t="s">
        <v>287</v>
      </c>
      <c r="E1906" s="9">
        <v>0.476</v>
      </c>
      <c r="F1906" s="9">
        <v>47</v>
      </c>
      <c r="G1906" s="8"/>
      <c r="H1906" s="9">
        <v>195</v>
      </c>
      <c r="I1906" s="9">
        <v>0.057</v>
      </c>
      <c r="J1906" s="9">
        <v>0.491</v>
      </c>
    </row>
    <row r="1907" customHeight="1" spans="1:10">
      <c r="A1907" s="5" t="str">
        <f t="shared" si="0"/>
        <v>Philippines-Asia2007</v>
      </c>
      <c r="B1907" s="6" t="s">
        <v>216</v>
      </c>
      <c r="C1907" s="6" t="s">
        <v>65</v>
      </c>
      <c r="D1907" s="7" t="s">
        <v>289</v>
      </c>
      <c r="E1907" s="9">
        <v>0.491</v>
      </c>
      <c r="F1907" s="9">
        <v>47</v>
      </c>
      <c r="G1907" s="8"/>
      <c r="H1907" s="9">
        <v>195</v>
      </c>
      <c r="I1907" s="9">
        <v>0.06</v>
      </c>
      <c r="J1907" s="9">
        <v>0.645</v>
      </c>
    </row>
    <row r="1908" customHeight="1" spans="1:10">
      <c r="A1908" s="5" t="str">
        <f t="shared" si="0"/>
        <v>Philippines-Asia2008</v>
      </c>
      <c r="B1908" s="6" t="s">
        <v>216</v>
      </c>
      <c r="C1908" s="6" t="s">
        <v>65</v>
      </c>
      <c r="D1908" s="7" t="s">
        <v>283</v>
      </c>
      <c r="E1908" s="9">
        <v>0.471</v>
      </c>
      <c r="F1908" s="9">
        <v>41</v>
      </c>
      <c r="G1908" s="8"/>
      <c r="H1908" s="9">
        <v>195</v>
      </c>
      <c r="I1908" s="9">
        <v>0.062</v>
      </c>
      <c r="J1908" s="9">
        <v>0.754</v>
      </c>
    </row>
    <row r="1909" customHeight="1" spans="1:10">
      <c r="A1909" s="5" t="str">
        <f t="shared" si="0"/>
        <v>Philippines-Asia2009</v>
      </c>
      <c r="B1909" s="6" t="s">
        <v>216</v>
      </c>
      <c r="C1909" s="6" t="s">
        <v>65</v>
      </c>
      <c r="D1909" s="7" t="s">
        <v>284</v>
      </c>
      <c r="E1909" s="9">
        <v>0.471</v>
      </c>
      <c r="F1909" s="9">
        <v>42</v>
      </c>
      <c r="G1909" s="8"/>
      <c r="H1909" s="9">
        <v>195</v>
      </c>
      <c r="I1909" s="9">
        <v>0.09</v>
      </c>
      <c r="J1909" s="9">
        <v>0.823</v>
      </c>
    </row>
    <row r="1910" customHeight="1" spans="1:10">
      <c r="A1910" s="5" t="str">
        <f t="shared" si="0"/>
        <v>Philippines-Asia2010</v>
      </c>
      <c r="B1910" s="6" t="s">
        <v>216</v>
      </c>
      <c r="C1910" s="6" t="s">
        <v>65</v>
      </c>
      <c r="D1910" s="7" t="s">
        <v>288</v>
      </c>
      <c r="E1910" s="9">
        <v>0.438</v>
      </c>
      <c r="F1910" s="9">
        <v>37</v>
      </c>
      <c r="G1910" s="8"/>
      <c r="H1910" s="9">
        <v>195</v>
      </c>
      <c r="I1910" s="9">
        <v>0.25</v>
      </c>
      <c r="J1910" s="9">
        <v>0.89</v>
      </c>
    </row>
    <row r="1911" customHeight="1" spans="1:10">
      <c r="A1911" s="5" t="str">
        <f t="shared" si="0"/>
        <v>Philippines-Asia2011</v>
      </c>
      <c r="B1911" s="6" t="s">
        <v>216</v>
      </c>
      <c r="C1911" s="6" t="s">
        <v>65</v>
      </c>
      <c r="D1911" s="7" t="s">
        <v>285</v>
      </c>
      <c r="E1911" s="9">
        <v>0.445</v>
      </c>
      <c r="F1911" s="9">
        <v>36</v>
      </c>
      <c r="G1911" s="8"/>
      <c r="H1911" s="9">
        <v>195</v>
      </c>
      <c r="I1911" s="9">
        <v>0.29</v>
      </c>
      <c r="J1911" s="9">
        <v>0.991</v>
      </c>
    </row>
    <row r="1912" customHeight="1" spans="1:10">
      <c r="A1912" s="5" t="str">
        <f t="shared" si="0"/>
        <v>Philippines-Asia2012</v>
      </c>
      <c r="B1912" s="6" t="s">
        <v>216</v>
      </c>
      <c r="C1912" s="6" t="s">
        <v>65</v>
      </c>
      <c r="D1912" s="7" t="s">
        <v>286</v>
      </c>
      <c r="E1912" s="9">
        <v>0.445</v>
      </c>
      <c r="F1912" s="9">
        <v>36</v>
      </c>
      <c r="G1912" s="9">
        <v>133</v>
      </c>
      <c r="H1912" s="9">
        <v>193</v>
      </c>
      <c r="I1912" s="9">
        <v>0.362</v>
      </c>
      <c r="J1912" s="9">
        <v>1.055</v>
      </c>
    </row>
    <row r="1913" customHeight="1" spans="1:10">
      <c r="A1913" s="5" t="str">
        <f t="shared" si="0"/>
        <v>Poland-Europe2000</v>
      </c>
      <c r="B1913" s="6" t="s">
        <v>217</v>
      </c>
      <c r="C1913" s="6" t="s">
        <v>67</v>
      </c>
      <c r="D1913" s="7" t="s">
        <v>277</v>
      </c>
      <c r="E1913" s="8"/>
      <c r="F1913" s="8"/>
      <c r="G1913" s="8"/>
      <c r="H1913" s="8"/>
      <c r="I1913" s="9">
        <v>0.073</v>
      </c>
      <c r="J1913" s="9">
        <v>0.176</v>
      </c>
    </row>
    <row r="1914" customHeight="1" spans="1:10">
      <c r="A1914" s="5" t="str">
        <f t="shared" si="0"/>
        <v>Poland-Europe2001</v>
      </c>
      <c r="B1914" s="6" t="s">
        <v>217</v>
      </c>
      <c r="C1914" s="6" t="s">
        <v>67</v>
      </c>
      <c r="D1914" s="7" t="s">
        <v>278</v>
      </c>
      <c r="E1914" s="8"/>
      <c r="F1914" s="8"/>
      <c r="G1914" s="8"/>
      <c r="H1914" s="8"/>
      <c r="I1914" s="9">
        <v>0.099</v>
      </c>
      <c r="J1914" s="9">
        <v>0.261</v>
      </c>
    </row>
    <row r="1915" customHeight="1" spans="1:10">
      <c r="A1915" s="5" t="str">
        <f t="shared" si="0"/>
        <v>Poland-Europe2002</v>
      </c>
      <c r="B1915" s="6" t="s">
        <v>217</v>
      </c>
      <c r="C1915" s="6" t="s">
        <v>67</v>
      </c>
      <c r="D1915" s="7" t="s">
        <v>279</v>
      </c>
      <c r="E1915" s="8"/>
      <c r="F1915" s="8"/>
      <c r="G1915" s="8"/>
      <c r="H1915" s="8"/>
      <c r="I1915" s="9">
        <v>0.212</v>
      </c>
      <c r="J1915" s="9">
        <v>0.363</v>
      </c>
    </row>
    <row r="1916" customHeight="1" spans="1:10">
      <c r="A1916" s="5" t="str">
        <f t="shared" si="0"/>
        <v>Poland-Europe2003</v>
      </c>
      <c r="B1916" s="6" t="s">
        <v>217</v>
      </c>
      <c r="C1916" s="6" t="s">
        <v>67</v>
      </c>
      <c r="D1916" s="7" t="s">
        <v>280</v>
      </c>
      <c r="E1916" s="8"/>
      <c r="F1916" s="9">
        <v>31</v>
      </c>
      <c r="G1916" s="8"/>
      <c r="H1916" s="8"/>
      <c r="I1916" s="9">
        <v>0.249</v>
      </c>
      <c r="J1916" s="9">
        <v>0.455</v>
      </c>
    </row>
    <row r="1917" customHeight="1" spans="1:10">
      <c r="A1917" s="5" t="str">
        <f t="shared" si="0"/>
        <v>Poland-Europe2004</v>
      </c>
      <c r="B1917" s="6" t="s">
        <v>217</v>
      </c>
      <c r="C1917" s="6" t="s">
        <v>67</v>
      </c>
      <c r="D1917" s="7" t="s">
        <v>281</v>
      </c>
      <c r="E1917" s="8"/>
      <c r="F1917" s="9">
        <v>31</v>
      </c>
      <c r="G1917" s="8"/>
      <c r="H1917" s="8"/>
      <c r="I1917" s="9">
        <v>0.325</v>
      </c>
      <c r="J1917" s="9">
        <v>0.604</v>
      </c>
    </row>
    <row r="1918" customHeight="1" spans="1:10">
      <c r="A1918" s="5" t="str">
        <f t="shared" si="0"/>
        <v>Poland-Europe2005</v>
      </c>
      <c r="B1918" s="6" t="s">
        <v>217</v>
      </c>
      <c r="C1918" s="6" t="s">
        <v>67</v>
      </c>
      <c r="D1918" s="7" t="s">
        <v>282</v>
      </c>
      <c r="E1918" s="9">
        <v>0.432</v>
      </c>
      <c r="F1918" s="9">
        <v>31</v>
      </c>
      <c r="G1918" s="8"/>
      <c r="H1918" s="9">
        <v>418</v>
      </c>
      <c r="I1918" s="9">
        <v>0.388</v>
      </c>
      <c r="J1918" s="9">
        <v>0.763</v>
      </c>
    </row>
    <row r="1919" customHeight="1" spans="1:10">
      <c r="A1919" s="5" t="str">
        <f t="shared" si="0"/>
        <v>Poland-Europe2006</v>
      </c>
      <c r="B1919" s="6" t="s">
        <v>217</v>
      </c>
      <c r="C1919" s="6" t="s">
        <v>67</v>
      </c>
      <c r="D1919" s="7" t="s">
        <v>287</v>
      </c>
      <c r="E1919" s="9">
        <v>0.432</v>
      </c>
      <c r="F1919" s="9">
        <v>31</v>
      </c>
      <c r="G1919" s="8"/>
      <c r="H1919" s="9">
        <v>418</v>
      </c>
      <c r="I1919" s="9">
        <v>0.446</v>
      </c>
      <c r="J1919" s="9">
        <v>0.962</v>
      </c>
    </row>
    <row r="1920" customHeight="1" spans="1:10">
      <c r="A1920" s="5" t="str">
        <f t="shared" si="0"/>
        <v>Poland-Europe2007</v>
      </c>
      <c r="B1920" s="6" t="s">
        <v>217</v>
      </c>
      <c r="C1920" s="6" t="s">
        <v>67</v>
      </c>
      <c r="D1920" s="7" t="s">
        <v>289</v>
      </c>
      <c r="E1920" s="9">
        <v>0.434</v>
      </c>
      <c r="F1920" s="9">
        <v>31</v>
      </c>
      <c r="G1920" s="8"/>
      <c r="H1920" s="9">
        <v>418</v>
      </c>
      <c r="I1920" s="9">
        <v>0.486</v>
      </c>
      <c r="J1920" s="9">
        <v>1.084</v>
      </c>
    </row>
    <row r="1921" customHeight="1" spans="1:10">
      <c r="A1921" s="5" t="str">
        <f t="shared" si="0"/>
        <v>Poland-Europe2008</v>
      </c>
      <c r="B1921" s="6" t="s">
        <v>217</v>
      </c>
      <c r="C1921" s="6" t="s">
        <v>67</v>
      </c>
      <c r="D1921" s="7" t="s">
        <v>283</v>
      </c>
      <c r="E1921" s="9">
        <v>0.451</v>
      </c>
      <c r="F1921" s="9">
        <v>31</v>
      </c>
      <c r="G1921" s="8"/>
      <c r="H1921" s="9">
        <v>418</v>
      </c>
      <c r="I1921" s="9">
        <v>0.531</v>
      </c>
      <c r="J1921" s="9">
        <v>1.15</v>
      </c>
    </row>
    <row r="1922" customHeight="1" spans="1:10">
      <c r="A1922" s="5" t="str">
        <f t="shared" si="0"/>
        <v>Poland-Europe2009</v>
      </c>
      <c r="B1922" s="6" t="s">
        <v>217</v>
      </c>
      <c r="C1922" s="6" t="s">
        <v>67</v>
      </c>
      <c r="D1922" s="7" t="s">
        <v>284</v>
      </c>
      <c r="E1922" s="9">
        <v>0.422</v>
      </c>
      <c r="F1922" s="9">
        <v>32</v>
      </c>
      <c r="G1922" s="8"/>
      <c r="H1922" s="9">
        <v>395</v>
      </c>
      <c r="I1922" s="9">
        <v>0.59</v>
      </c>
      <c r="J1922" s="9">
        <v>1.173</v>
      </c>
    </row>
    <row r="1923" customHeight="1" spans="1:10">
      <c r="A1923" s="5" t="str">
        <f t="shared" si="0"/>
        <v>Poland-Europe2010</v>
      </c>
      <c r="B1923" s="6" t="s">
        <v>217</v>
      </c>
      <c r="C1923" s="6" t="s">
        <v>67</v>
      </c>
      <c r="D1923" s="7" t="s">
        <v>288</v>
      </c>
      <c r="E1923" s="9">
        <v>0.401</v>
      </c>
      <c r="F1923" s="9">
        <v>32</v>
      </c>
      <c r="G1923" s="8"/>
      <c r="H1923" s="9">
        <v>325</v>
      </c>
      <c r="I1923" s="9">
        <v>0.623</v>
      </c>
      <c r="J1923" s="9">
        <v>1.229</v>
      </c>
    </row>
    <row r="1924" customHeight="1" spans="1:10">
      <c r="A1924" s="5" t="str">
        <f t="shared" si="0"/>
        <v>Poland-Europe2011</v>
      </c>
      <c r="B1924" s="6" t="s">
        <v>217</v>
      </c>
      <c r="C1924" s="6" t="s">
        <v>67</v>
      </c>
      <c r="D1924" s="7" t="s">
        <v>285</v>
      </c>
      <c r="E1924" s="9">
        <v>0.395</v>
      </c>
      <c r="F1924" s="9">
        <v>32</v>
      </c>
      <c r="G1924" s="8"/>
      <c r="H1924" s="9">
        <v>296</v>
      </c>
      <c r="I1924" s="9">
        <v>0.619</v>
      </c>
      <c r="J1924" s="9">
        <v>1.313</v>
      </c>
    </row>
    <row r="1925" customHeight="1" spans="1:10">
      <c r="A1925" s="5" t="str">
        <f t="shared" si="0"/>
        <v>Poland-Europe2012</v>
      </c>
      <c r="B1925" s="6" t="s">
        <v>217</v>
      </c>
      <c r="C1925" s="6" t="s">
        <v>67</v>
      </c>
      <c r="D1925" s="7" t="s">
        <v>286</v>
      </c>
      <c r="E1925" s="9">
        <v>0.398</v>
      </c>
      <c r="F1925" s="9">
        <v>32</v>
      </c>
      <c r="G1925" s="9">
        <v>48</v>
      </c>
      <c r="H1925" s="9">
        <v>286</v>
      </c>
      <c r="I1925" s="9">
        <v>0.623</v>
      </c>
      <c r="J1925" s="9">
        <v>1.415</v>
      </c>
    </row>
    <row r="1926" customHeight="1" spans="1:10">
      <c r="A1926" s="5" t="str">
        <f t="shared" si="0"/>
        <v>Portugal-Europe2000</v>
      </c>
      <c r="B1926" s="6" t="s">
        <v>218</v>
      </c>
      <c r="C1926" s="6" t="s">
        <v>67</v>
      </c>
      <c r="D1926" s="7" t="s">
        <v>277</v>
      </c>
      <c r="E1926" s="8"/>
      <c r="F1926" s="8"/>
      <c r="G1926" s="8"/>
      <c r="H1926" s="8"/>
      <c r="I1926" s="9">
        <v>0.164</v>
      </c>
      <c r="J1926" s="9">
        <v>0.647</v>
      </c>
    </row>
    <row r="1927" customHeight="1" spans="1:10">
      <c r="A1927" s="5" t="str">
        <f t="shared" si="0"/>
        <v>Portugal-Europe2001</v>
      </c>
      <c r="B1927" s="6" t="s">
        <v>218</v>
      </c>
      <c r="C1927" s="6" t="s">
        <v>67</v>
      </c>
      <c r="D1927" s="7" t="s">
        <v>278</v>
      </c>
      <c r="E1927" s="8"/>
      <c r="F1927" s="8"/>
      <c r="G1927" s="8"/>
      <c r="H1927" s="8"/>
      <c r="I1927" s="9">
        <v>0.181</v>
      </c>
      <c r="J1927" s="9">
        <v>0.771</v>
      </c>
    </row>
    <row r="1928" customHeight="1" spans="1:10">
      <c r="A1928" s="5" t="str">
        <f t="shared" si="0"/>
        <v>Portugal-Europe2002</v>
      </c>
      <c r="B1928" s="6" t="s">
        <v>218</v>
      </c>
      <c r="C1928" s="6" t="s">
        <v>67</v>
      </c>
      <c r="D1928" s="7" t="s">
        <v>279</v>
      </c>
      <c r="E1928" s="8"/>
      <c r="F1928" s="8"/>
      <c r="G1928" s="8"/>
      <c r="H1928" s="8"/>
      <c r="I1928" s="9">
        <v>0.194</v>
      </c>
      <c r="J1928" s="9">
        <v>0.834</v>
      </c>
    </row>
    <row r="1929" customHeight="1" spans="1:10">
      <c r="A1929" s="5" t="str">
        <f t="shared" si="0"/>
        <v>Portugal-Europe2003</v>
      </c>
      <c r="B1929" s="6" t="s">
        <v>218</v>
      </c>
      <c r="C1929" s="6" t="s">
        <v>67</v>
      </c>
      <c r="D1929" s="7" t="s">
        <v>280</v>
      </c>
      <c r="E1929" s="8"/>
      <c r="F1929" s="9">
        <v>78</v>
      </c>
      <c r="G1929" s="8"/>
      <c r="H1929" s="8"/>
      <c r="I1929" s="9">
        <v>0.297</v>
      </c>
      <c r="J1929" s="9">
        <v>0.958</v>
      </c>
    </row>
    <row r="1930" customHeight="1" spans="1:10">
      <c r="A1930" s="5" t="str">
        <f t="shared" si="0"/>
        <v>Portugal-Europe2004</v>
      </c>
      <c r="B1930" s="6" t="s">
        <v>218</v>
      </c>
      <c r="C1930" s="6" t="s">
        <v>67</v>
      </c>
      <c r="D1930" s="7" t="s">
        <v>281</v>
      </c>
      <c r="E1930" s="8"/>
      <c r="F1930" s="9">
        <v>78</v>
      </c>
      <c r="G1930" s="8"/>
      <c r="H1930" s="8"/>
      <c r="I1930" s="9">
        <v>0.318</v>
      </c>
      <c r="J1930" s="9">
        <v>1.009</v>
      </c>
    </row>
    <row r="1931" customHeight="1" spans="1:10">
      <c r="A1931" s="5" t="str">
        <f t="shared" si="0"/>
        <v>Portugal-Europe2005</v>
      </c>
      <c r="B1931" s="6" t="s">
        <v>218</v>
      </c>
      <c r="C1931" s="6" t="s">
        <v>67</v>
      </c>
      <c r="D1931" s="7" t="s">
        <v>282</v>
      </c>
      <c r="E1931" s="9">
        <v>0.438</v>
      </c>
      <c r="F1931" s="9">
        <v>54</v>
      </c>
      <c r="G1931" s="8"/>
      <c r="H1931" s="9">
        <v>328</v>
      </c>
      <c r="I1931" s="9">
        <v>0.35</v>
      </c>
      <c r="J1931" s="9">
        <v>1.089</v>
      </c>
    </row>
    <row r="1932" customHeight="1" spans="1:10">
      <c r="A1932" s="5" t="str">
        <f t="shared" si="0"/>
        <v>Portugal-Europe2006</v>
      </c>
      <c r="B1932" s="6" t="s">
        <v>218</v>
      </c>
      <c r="C1932" s="6" t="s">
        <v>67</v>
      </c>
      <c r="D1932" s="7" t="s">
        <v>287</v>
      </c>
      <c r="E1932" s="9">
        <v>0.438</v>
      </c>
      <c r="F1932" s="9">
        <v>7</v>
      </c>
      <c r="G1932" s="8"/>
      <c r="H1932" s="9">
        <v>328</v>
      </c>
      <c r="I1932" s="9">
        <v>0.38</v>
      </c>
      <c r="J1932" s="9">
        <v>1.16</v>
      </c>
    </row>
    <row r="1933" customHeight="1" spans="1:10">
      <c r="A1933" s="5" t="str">
        <f t="shared" si="0"/>
        <v>Portugal-Europe2007</v>
      </c>
      <c r="B1933" s="6" t="s">
        <v>218</v>
      </c>
      <c r="C1933" s="6" t="s">
        <v>67</v>
      </c>
      <c r="D1933" s="7" t="s">
        <v>289</v>
      </c>
      <c r="E1933" s="9">
        <v>0.429</v>
      </c>
      <c r="F1933" s="9">
        <v>6</v>
      </c>
      <c r="G1933" s="8"/>
      <c r="H1933" s="9">
        <v>328</v>
      </c>
      <c r="I1933" s="9">
        <v>0.421</v>
      </c>
      <c r="J1933" s="9">
        <v>1.277</v>
      </c>
    </row>
    <row r="1934" customHeight="1" spans="1:10">
      <c r="A1934" s="5" t="str">
        <f t="shared" si="0"/>
        <v>Portugal-Europe2008</v>
      </c>
      <c r="B1934" s="6" t="s">
        <v>218</v>
      </c>
      <c r="C1934" s="6" t="s">
        <v>67</v>
      </c>
      <c r="D1934" s="7" t="s">
        <v>283</v>
      </c>
      <c r="E1934" s="9">
        <v>0.425</v>
      </c>
      <c r="F1934" s="9">
        <v>5</v>
      </c>
      <c r="G1934" s="8"/>
      <c r="H1934" s="9">
        <v>328</v>
      </c>
      <c r="I1934" s="9">
        <v>0.441</v>
      </c>
      <c r="J1934" s="9">
        <v>1.329</v>
      </c>
    </row>
    <row r="1935" customHeight="1" spans="1:10">
      <c r="A1935" s="5" t="str">
        <f t="shared" si="0"/>
        <v>Portugal-Europe2009</v>
      </c>
      <c r="B1935" s="6" t="s">
        <v>218</v>
      </c>
      <c r="C1935" s="6" t="s">
        <v>67</v>
      </c>
      <c r="D1935" s="7" t="s">
        <v>284</v>
      </c>
      <c r="E1935" s="9">
        <v>0.423</v>
      </c>
      <c r="F1935" s="9">
        <v>5</v>
      </c>
      <c r="G1935" s="8"/>
      <c r="H1935" s="9">
        <v>328</v>
      </c>
      <c r="I1935" s="9">
        <v>0.483</v>
      </c>
      <c r="J1935" s="9">
        <v>1.115</v>
      </c>
    </row>
    <row r="1936" customHeight="1" spans="1:10">
      <c r="A1936" s="5" t="str">
        <f t="shared" si="0"/>
        <v>Portugal-Europe2010</v>
      </c>
      <c r="B1936" s="6" t="s">
        <v>218</v>
      </c>
      <c r="C1936" s="6" t="s">
        <v>67</v>
      </c>
      <c r="D1936" s="7" t="s">
        <v>288</v>
      </c>
      <c r="E1936" s="9">
        <v>0.426</v>
      </c>
      <c r="F1936" s="9">
        <v>5</v>
      </c>
      <c r="G1936" s="8"/>
      <c r="H1936" s="9">
        <v>298</v>
      </c>
      <c r="I1936" s="9">
        <v>0.533</v>
      </c>
      <c r="J1936" s="9">
        <v>1.153</v>
      </c>
    </row>
    <row r="1937" customHeight="1" spans="1:10">
      <c r="A1937" s="5" t="str">
        <f t="shared" si="0"/>
        <v>Portugal-Europe2011</v>
      </c>
      <c r="B1937" s="6" t="s">
        <v>218</v>
      </c>
      <c r="C1937" s="6" t="s">
        <v>67</v>
      </c>
      <c r="D1937" s="7" t="s">
        <v>285</v>
      </c>
      <c r="E1937" s="9">
        <v>0.427</v>
      </c>
      <c r="F1937" s="9">
        <v>4</v>
      </c>
      <c r="G1937" s="8"/>
      <c r="H1937" s="9">
        <v>275</v>
      </c>
      <c r="I1937" s="9">
        <v>0.552</v>
      </c>
      <c r="J1937" s="9">
        <v>1.164</v>
      </c>
    </row>
    <row r="1938" customHeight="1" spans="1:10">
      <c r="A1938" s="5" t="str">
        <f t="shared" si="0"/>
        <v>Portugal-Europe2012</v>
      </c>
      <c r="B1938" s="6" t="s">
        <v>218</v>
      </c>
      <c r="C1938" s="6" t="s">
        <v>67</v>
      </c>
      <c r="D1938" s="7" t="s">
        <v>286</v>
      </c>
      <c r="E1938" s="9">
        <v>0.42</v>
      </c>
      <c r="F1938" s="9">
        <v>4</v>
      </c>
      <c r="G1938" s="9">
        <v>29</v>
      </c>
      <c r="H1938" s="9">
        <v>275</v>
      </c>
      <c r="I1938" s="9">
        <v>0.603</v>
      </c>
      <c r="J1938" s="9">
        <v>1.14</v>
      </c>
    </row>
    <row r="1939" customHeight="1" spans="1:10">
      <c r="A1939" s="5" t="str">
        <f t="shared" si="0"/>
        <v>Puerto Rico-The Americas2000</v>
      </c>
      <c r="B1939" s="6" t="s">
        <v>219</v>
      </c>
      <c r="C1939" s="6" t="s">
        <v>75</v>
      </c>
      <c r="D1939" s="7" t="s">
        <v>277</v>
      </c>
      <c r="E1939" s="8"/>
      <c r="F1939" s="8"/>
      <c r="G1939" s="8"/>
      <c r="H1939" s="8"/>
      <c r="I1939" s="9">
        <v>0.105</v>
      </c>
      <c r="J1939" s="9">
        <v>0.347</v>
      </c>
    </row>
    <row r="1940" customHeight="1" spans="1:10">
      <c r="A1940" s="5" t="str">
        <f t="shared" si="0"/>
        <v>Puerto Rico-The Americas2001</v>
      </c>
      <c r="B1940" s="6" t="s">
        <v>219</v>
      </c>
      <c r="C1940" s="6" t="s">
        <v>75</v>
      </c>
      <c r="D1940" s="7" t="s">
        <v>278</v>
      </c>
      <c r="E1940" s="8"/>
      <c r="F1940" s="8"/>
      <c r="G1940" s="8"/>
      <c r="H1940" s="8"/>
      <c r="I1940" s="9">
        <v>0.156</v>
      </c>
      <c r="J1940" s="9">
        <v>0.429</v>
      </c>
    </row>
    <row r="1941" customHeight="1" spans="1:10">
      <c r="A1941" s="5" t="str">
        <f t="shared" si="0"/>
        <v>Puerto Rico-The Americas2002</v>
      </c>
      <c r="B1941" s="6" t="s">
        <v>219</v>
      </c>
      <c r="C1941" s="6" t="s">
        <v>75</v>
      </c>
      <c r="D1941" s="7" t="s">
        <v>279</v>
      </c>
      <c r="E1941" s="8"/>
      <c r="F1941" s="8"/>
      <c r="G1941" s="8"/>
      <c r="H1941" s="8"/>
      <c r="I1941" s="9">
        <v>0.175</v>
      </c>
      <c r="J1941" s="9">
        <v>0.434</v>
      </c>
    </row>
    <row r="1942" customHeight="1" spans="1:10">
      <c r="A1942" s="5" t="str">
        <f t="shared" si="0"/>
        <v>Puerto Rico-The Americas2003</v>
      </c>
      <c r="B1942" s="6" t="s">
        <v>219</v>
      </c>
      <c r="C1942" s="6" t="s">
        <v>75</v>
      </c>
      <c r="D1942" s="7" t="s">
        <v>280</v>
      </c>
      <c r="E1942" s="8"/>
      <c r="F1942" s="9">
        <v>7</v>
      </c>
      <c r="G1942" s="8"/>
      <c r="H1942" s="8"/>
      <c r="I1942" s="9">
        <v>0.197</v>
      </c>
      <c r="J1942" s="9">
        <v>0.452</v>
      </c>
    </row>
    <row r="1943" customHeight="1" spans="1:10">
      <c r="A1943" s="5" t="str">
        <f t="shared" si="0"/>
        <v>Puerto Rico-The Americas2004</v>
      </c>
      <c r="B1943" s="6" t="s">
        <v>219</v>
      </c>
      <c r="C1943" s="6" t="s">
        <v>75</v>
      </c>
      <c r="D1943" s="7" t="s">
        <v>281</v>
      </c>
      <c r="E1943" s="8"/>
      <c r="F1943" s="9">
        <v>7</v>
      </c>
      <c r="G1943" s="8"/>
      <c r="H1943" s="8"/>
      <c r="I1943" s="9">
        <v>0.221</v>
      </c>
      <c r="J1943" s="9">
        <v>0.49</v>
      </c>
    </row>
    <row r="1944" customHeight="1" spans="1:10">
      <c r="A1944" s="5" t="str">
        <f t="shared" si="0"/>
        <v>Puerto Rico-The Americas2005</v>
      </c>
      <c r="B1944" s="6" t="s">
        <v>219</v>
      </c>
      <c r="C1944" s="6" t="s">
        <v>75</v>
      </c>
      <c r="D1944" s="7" t="s">
        <v>282</v>
      </c>
      <c r="E1944" s="9">
        <v>0.576</v>
      </c>
      <c r="F1944" s="9">
        <v>7</v>
      </c>
      <c r="G1944" s="8"/>
      <c r="H1944" s="9">
        <v>140</v>
      </c>
      <c r="I1944" s="9">
        <v>0.234</v>
      </c>
      <c r="J1944" s="9">
        <v>0.53</v>
      </c>
    </row>
    <row r="1945" customHeight="1" spans="1:10">
      <c r="A1945" s="5" t="str">
        <f t="shared" si="0"/>
        <v>Puerto Rico-The Americas2006</v>
      </c>
      <c r="B1945" s="6" t="s">
        <v>219</v>
      </c>
      <c r="C1945" s="6" t="s">
        <v>75</v>
      </c>
      <c r="D1945" s="7" t="s">
        <v>287</v>
      </c>
      <c r="E1945" s="9">
        <v>0.576</v>
      </c>
      <c r="F1945" s="9">
        <v>7</v>
      </c>
      <c r="G1945" s="8"/>
      <c r="H1945" s="9">
        <v>140</v>
      </c>
      <c r="I1945" s="9">
        <v>0.254</v>
      </c>
      <c r="J1945" s="9">
        <v>0.586</v>
      </c>
    </row>
    <row r="1946" customHeight="1" spans="1:10">
      <c r="A1946" s="5" t="str">
        <f t="shared" si="0"/>
        <v>Puerto Rico-The Americas2007</v>
      </c>
      <c r="B1946" s="6" t="s">
        <v>219</v>
      </c>
      <c r="C1946" s="6" t="s">
        <v>75</v>
      </c>
      <c r="D1946" s="7" t="s">
        <v>289</v>
      </c>
      <c r="E1946" s="9">
        <v>0.576</v>
      </c>
      <c r="F1946" s="9">
        <v>7</v>
      </c>
      <c r="G1946" s="8"/>
      <c r="H1946" s="9">
        <v>140</v>
      </c>
      <c r="I1946" s="9">
        <v>0.279</v>
      </c>
      <c r="J1946" s="9">
        <v>0.65</v>
      </c>
    </row>
    <row r="1947" customHeight="1" spans="1:10">
      <c r="A1947" s="5" t="str">
        <f t="shared" si="0"/>
        <v>Puerto Rico-The Americas2008</v>
      </c>
      <c r="B1947" s="6" t="s">
        <v>219</v>
      </c>
      <c r="C1947" s="6" t="s">
        <v>75</v>
      </c>
      <c r="D1947" s="7" t="s">
        <v>283</v>
      </c>
      <c r="E1947" s="9">
        <v>0.606</v>
      </c>
      <c r="F1947" s="9">
        <v>7</v>
      </c>
      <c r="G1947" s="8"/>
      <c r="H1947" s="9">
        <v>218</v>
      </c>
      <c r="I1947" s="9">
        <v>0.38</v>
      </c>
      <c r="J1947" s="9">
        <v>0.682</v>
      </c>
    </row>
    <row r="1948" customHeight="1" spans="1:10">
      <c r="A1948" s="5" t="str">
        <f t="shared" si="0"/>
        <v>Puerto Rico-The Americas2009</v>
      </c>
      <c r="B1948" s="6" t="s">
        <v>219</v>
      </c>
      <c r="C1948" s="6" t="s">
        <v>75</v>
      </c>
      <c r="D1948" s="7" t="s">
        <v>284</v>
      </c>
      <c r="E1948" s="9">
        <v>0.606</v>
      </c>
      <c r="F1948" s="9">
        <v>7</v>
      </c>
      <c r="G1948" s="8"/>
      <c r="H1948" s="9">
        <v>218</v>
      </c>
      <c r="I1948" s="9">
        <v>0.415</v>
      </c>
      <c r="J1948" s="9">
        <v>0.729</v>
      </c>
    </row>
    <row r="1949" customHeight="1" spans="1:10">
      <c r="A1949" s="5" t="str">
        <f t="shared" si="0"/>
        <v>Puerto Rico-The Americas2010</v>
      </c>
      <c r="B1949" s="6" t="s">
        <v>219</v>
      </c>
      <c r="C1949" s="6" t="s">
        <v>75</v>
      </c>
      <c r="D1949" s="7" t="s">
        <v>288</v>
      </c>
      <c r="E1949" s="9">
        <v>0.636</v>
      </c>
      <c r="F1949" s="9">
        <v>7</v>
      </c>
      <c r="G1949" s="8"/>
      <c r="H1949" s="9">
        <v>218</v>
      </c>
      <c r="I1949" s="9">
        <v>0.453</v>
      </c>
      <c r="J1949" s="9">
        <v>0.791</v>
      </c>
    </row>
    <row r="1950" customHeight="1" spans="1:10">
      <c r="A1950" s="5" t="str">
        <f t="shared" si="0"/>
        <v>Puerto Rico-The Americas2011</v>
      </c>
      <c r="B1950" s="6" t="s">
        <v>219</v>
      </c>
      <c r="C1950" s="6" t="s">
        <v>75</v>
      </c>
      <c r="D1950" s="7" t="s">
        <v>285</v>
      </c>
      <c r="E1950" s="9">
        <v>0.631</v>
      </c>
      <c r="F1950" s="9">
        <v>6</v>
      </c>
      <c r="G1950" s="8"/>
      <c r="H1950" s="9">
        <v>218</v>
      </c>
      <c r="I1950" s="9">
        <v>0.48</v>
      </c>
      <c r="J1950" s="9">
        <v>0.84</v>
      </c>
    </row>
    <row r="1951" customHeight="1" spans="1:10">
      <c r="A1951" s="5" t="str">
        <f t="shared" si="0"/>
        <v>Puerto Rico-The Americas2012</v>
      </c>
      <c r="B1951" s="6" t="s">
        <v>219</v>
      </c>
      <c r="C1951" s="6" t="s">
        <v>75</v>
      </c>
      <c r="D1951" s="7" t="s">
        <v>286</v>
      </c>
      <c r="E1951" s="9">
        <v>0.507</v>
      </c>
      <c r="F1951" s="9">
        <v>6</v>
      </c>
      <c r="G1951" s="9">
        <v>37</v>
      </c>
      <c r="H1951" s="9">
        <v>218</v>
      </c>
      <c r="I1951" s="9">
        <v>0.69</v>
      </c>
      <c r="J1951" s="9">
        <v>0.826</v>
      </c>
    </row>
    <row r="1952" customHeight="1" spans="1:10">
      <c r="A1952" s="5" t="str">
        <f t="shared" si="0"/>
        <v>Qatar-Middle East2000</v>
      </c>
      <c r="B1952" s="6" t="s">
        <v>220</v>
      </c>
      <c r="C1952" s="6" t="s">
        <v>84</v>
      </c>
      <c r="D1952" s="7" t="s">
        <v>277</v>
      </c>
      <c r="E1952" s="8"/>
      <c r="F1952" s="8"/>
      <c r="G1952" s="8"/>
      <c r="H1952" s="8"/>
      <c r="I1952" s="9">
        <v>0.049</v>
      </c>
      <c r="J1952" s="9">
        <v>0.204</v>
      </c>
    </row>
    <row r="1953" customHeight="1" spans="1:10">
      <c r="A1953" s="5" t="str">
        <f t="shared" si="0"/>
        <v>Qatar-Middle East2001</v>
      </c>
      <c r="B1953" s="6" t="s">
        <v>220</v>
      </c>
      <c r="C1953" s="6" t="s">
        <v>84</v>
      </c>
      <c r="D1953" s="7" t="s">
        <v>278</v>
      </c>
      <c r="E1953" s="8"/>
      <c r="F1953" s="8"/>
      <c r="G1953" s="8"/>
      <c r="H1953" s="8"/>
      <c r="I1953" s="9">
        <v>0.062</v>
      </c>
      <c r="J1953" s="9">
        <v>0.291</v>
      </c>
    </row>
    <row r="1954" customHeight="1" spans="1:10">
      <c r="A1954" s="5" t="str">
        <f t="shared" si="0"/>
        <v>Qatar-Middle East2002</v>
      </c>
      <c r="B1954" s="6" t="s">
        <v>220</v>
      </c>
      <c r="C1954" s="6" t="s">
        <v>84</v>
      </c>
      <c r="D1954" s="7" t="s">
        <v>279</v>
      </c>
      <c r="E1954" s="8"/>
      <c r="F1954" s="8"/>
      <c r="G1954" s="8"/>
      <c r="H1954" s="8"/>
      <c r="I1954" s="9">
        <v>0.102</v>
      </c>
      <c r="J1954" s="9">
        <v>0.424</v>
      </c>
    </row>
    <row r="1955" customHeight="1" spans="1:10">
      <c r="A1955" s="5" t="str">
        <f t="shared" si="0"/>
        <v>Qatar-Middle East2003</v>
      </c>
      <c r="B1955" s="6" t="s">
        <v>220</v>
      </c>
      <c r="C1955" s="6" t="s">
        <v>84</v>
      </c>
      <c r="D1955" s="7" t="s">
        <v>280</v>
      </c>
      <c r="E1955" s="8"/>
      <c r="F1955" s="8"/>
      <c r="G1955" s="8"/>
      <c r="H1955" s="8"/>
      <c r="I1955" s="9">
        <v>0.192</v>
      </c>
      <c r="J1955" s="9">
        <v>0.57</v>
      </c>
    </row>
    <row r="1956" customHeight="1" spans="1:10">
      <c r="A1956" s="5" t="str">
        <f t="shared" si="0"/>
        <v>Qatar-Middle East2004</v>
      </c>
      <c r="B1956" s="6" t="s">
        <v>220</v>
      </c>
      <c r="C1956" s="6" t="s">
        <v>84</v>
      </c>
      <c r="D1956" s="7" t="s">
        <v>281</v>
      </c>
      <c r="E1956" s="8"/>
      <c r="F1956" s="8"/>
      <c r="G1956" s="8"/>
      <c r="H1956" s="8"/>
      <c r="I1956" s="9">
        <v>0.207</v>
      </c>
      <c r="J1956" s="9">
        <v>0.681</v>
      </c>
    </row>
    <row r="1957" customHeight="1" spans="1:10">
      <c r="A1957" s="5" t="str">
        <f t="shared" si="0"/>
        <v>Qatar-Middle East2005</v>
      </c>
      <c r="B1957" s="6" t="s">
        <v>220</v>
      </c>
      <c r="C1957" s="6" t="s">
        <v>84</v>
      </c>
      <c r="D1957" s="7" t="s">
        <v>282</v>
      </c>
      <c r="E1957" s="8"/>
      <c r="F1957" s="8"/>
      <c r="G1957" s="8"/>
      <c r="H1957" s="8"/>
      <c r="I1957" s="9">
        <v>0.247</v>
      </c>
      <c r="J1957" s="9">
        <v>0.873</v>
      </c>
    </row>
    <row r="1958" customHeight="1" spans="1:10">
      <c r="A1958" s="5" t="str">
        <f t="shared" si="0"/>
        <v>Qatar-Middle East2006</v>
      </c>
      <c r="B1958" s="6" t="s">
        <v>220</v>
      </c>
      <c r="C1958" s="6" t="s">
        <v>84</v>
      </c>
      <c r="D1958" s="7" t="s">
        <v>287</v>
      </c>
      <c r="E1958" s="8"/>
      <c r="F1958" s="8"/>
      <c r="G1958" s="8"/>
      <c r="H1958" s="8"/>
      <c r="I1958" s="9">
        <v>0.29</v>
      </c>
      <c r="J1958" s="9">
        <v>0.951</v>
      </c>
    </row>
    <row r="1959" customHeight="1" spans="1:10">
      <c r="A1959" s="5" t="str">
        <f t="shared" si="0"/>
        <v>Qatar-Middle East2007</v>
      </c>
      <c r="B1959" s="6" t="s">
        <v>220</v>
      </c>
      <c r="C1959" s="6" t="s">
        <v>84</v>
      </c>
      <c r="D1959" s="7" t="s">
        <v>289</v>
      </c>
      <c r="E1959" s="9">
        <v>0.113</v>
      </c>
      <c r="F1959" s="9">
        <v>7</v>
      </c>
      <c r="G1959" s="8"/>
      <c r="H1959" s="9">
        <v>36</v>
      </c>
      <c r="I1959" s="9">
        <v>0.37</v>
      </c>
      <c r="J1959" s="9">
        <v>1.097</v>
      </c>
    </row>
    <row r="1960" customHeight="1" spans="1:10">
      <c r="A1960" s="5" t="str">
        <f t="shared" si="0"/>
        <v>Qatar-Middle East2008</v>
      </c>
      <c r="B1960" s="6" t="s">
        <v>220</v>
      </c>
      <c r="C1960" s="6" t="s">
        <v>84</v>
      </c>
      <c r="D1960" s="7" t="s">
        <v>283</v>
      </c>
      <c r="E1960" s="9">
        <v>0.113</v>
      </c>
      <c r="F1960" s="9">
        <v>7</v>
      </c>
      <c r="G1960" s="8"/>
      <c r="H1960" s="9">
        <v>36</v>
      </c>
      <c r="I1960" s="9">
        <v>0.443</v>
      </c>
      <c r="J1960" s="9">
        <v>1.052</v>
      </c>
    </row>
    <row r="1961" customHeight="1" spans="1:10">
      <c r="A1961" s="5" t="str">
        <f t="shared" si="0"/>
        <v>Qatar-Middle East2009</v>
      </c>
      <c r="B1961" s="6" t="s">
        <v>220</v>
      </c>
      <c r="C1961" s="6" t="s">
        <v>84</v>
      </c>
      <c r="D1961" s="7" t="s">
        <v>284</v>
      </c>
      <c r="E1961" s="9">
        <v>0.113</v>
      </c>
      <c r="F1961" s="9">
        <v>7</v>
      </c>
      <c r="G1961" s="8"/>
      <c r="H1961" s="9">
        <v>36</v>
      </c>
      <c r="I1961" s="9">
        <v>0.531</v>
      </c>
      <c r="J1961" s="9">
        <v>1.246</v>
      </c>
    </row>
    <row r="1962" customHeight="1" spans="1:10">
      <c r="A1962" s="5" t="str">
        <f t="shared" si="0"/>
        <v>Qatar-Middle East2010</v>
      </c>
      <c r="B1962" s="6" t="s">
        <v>220</v>
      </c>
      <c r="C1962" s="6" t="s">
        <v>84</v>
      </c>
      <c r="D1962" s="7" t="s">
        <v>288</v>
      </c>
      <c r="E1962" s="9">
        <v>0.113</v>
      </c>
      <c r="F1962" s="9">
        <v>10</v>
      </c>
      <c r="G1962" s="8"/>
      <c r="H1962" s="9">
        <v>36</v>
      </c>
      <c r="I1962" s="9">
        <v>0.69</v>
      </c>
      <c r="J1962" s="9">
        <v>1.25</v>
      </c>
    </row>
    <row r="1963" customHeight="1" spans="1:10">
      <c r="A1963" s="5" t="str">
        <f t="shared" si="0"/>
        <v>Qatar-Middle East2011</v>
      </c>
      <c r="B1963" s="6" t="s">
        <v>220</v>
      </c>
      <c r="C1963" s="6" t="s">
        <v>84</v>
      </c>
      <c r="D1963" s="7" t="s">
        <v>285</v>
      </c>
      <c r="E1963" s="9">
        <v>0.113</v>
      </c>
      <c r="F1963" s="9">
        <v>9</v>
      </c>
      <c r="G1963" s="8"/>
      <c r="H1963" s="9">
        <v>36</v>
      </c>
      <c r="I1963" s="9">
        <v>0.69</v>
      </c>
      <c r="J1963" s="9">
        <v>1.205</v>
      </c>
    </row>
    <row r="1964" customHeight="1" spans="1:10">
      <c r="A1964" s="5" t="str">
        <f t="shared" si="0"/>
        <v>Qatar-Middle East2012</v>
      </c>
      <c r="B1964" s="6" t="s">
        <v>220</v>
      </c>
      <c r="C1964" s="6" t="s">
        <v>84</v>
      </c>
      <c r="D1964" s="7" t="s">
        <v>286</v>
      </c>
      <c r="E1964" s="9">
        <v>0.113</v>
      </c>
      <c r="F1964" s="9">
        <v>9</v>
      </c>
      <c r="G1964" s="9">
        <v>45</v>
      </c>
      <c r="H1964" s="9">
        <v>48</v>
      </c>
      <c r="I1964" s="9">
        <v>0.693</v>
      </c>
      <c r="J1964" s="9">
        <v>1.269</v>
      </c>
    </row>
    <row r="1965" customHeight="1" spans="1:10">
      <c r="A1965" s="5" t="str">
        <f t="shared" si="0"/>
        <v>Romania-Europe2000</v>
      </c>
      <c r="B1965" s="6" t="s">
        <v>221</v>
      </c>
      <c r="C1965" s="6" t="s">
        <v>67</v>
      </c>
      <c r="D1965" s="7" t="s">
        <v>277</v>
      </c>
      <c r="E1965" s="8"/>
      <c r="F1965" s="8"/>
      <c r="G1965" s="8"/>
      <c r="H1965" s="8"/>
      <c r="I1965" s="9">
        <v>0.036</v>
      </c>
      <c r="J1965" s="9">
        <v>0.112</v>
      </c>
    </row>
    <row r="1966" customHeight="1" spans="1:10">
      <c r="A1966" s="5" t="str">
        <f t="shared" si="0"/>
        <v>Romania-Europe2001</v>
      </c>
      <c r="B1966" s="6" t="s">
        <v>221</v>
      </c>
      <c r="C1966" s="6" t="s">
        <v>67</v>
      </c>
      <c r="D1966" s="7" t="s">
        <v>278</v>
      </c>
      <c r="E1966" s="8"/>
      <c r="F1966" s="8"/>
      <c r="G1966" s="8"/>
      <c r="H1966" s="8"/>
      <c r="I1966" s="9">
        <v>0.045</v>
      </c>
      <c r="J1966" s="9">
        <v>0.172</v>
      </c>
    </row>
    <row r="1967" customHeight="1" spans="1:10">
      <c r="A1967" s="5" t="str">
        <f t="shared" si="0"/>
        <v>Romania-Europe2002</v>
      </c>
      <c r="B1967" s="6" t="s">
        <v>221</v>
      </c>
      <c r="C1967" s="6" t="s">
        <v>67</v>
      </c>
      <c r="D1967" s="7" t="s">
        <v>279</v>
      </c>
      <c r="E1967" s="8"/>
      <c r="F1967" s="8"/>
      <c r="G1967" s="8"/>
      <c r="H1967" s="8"/>
      <c r="I1967" s="9">
        <v>0.066</v>
      </c>
      <c r="J1967" s="9">
        <v>0.23</v>
      </c>
    </row>
    <row r="1968" customHeight="1" spans="1:10">
      <c r="A1968" s="5" t="str">
        <f t="shared" si="0"/>
        <v>Romania-Europe2003</v>
      </c>
      <c r="B1968" s="6" t="s">
        <v>221</v>
      </c>
      <c r="C1968" s="6" t="s">
        <v>67</v>
      </c>
      <c r="D1968" s="7" t="s">
        <v>280</v>
      </c>
      <c r="E1968" s="8"/>
      <c r="F1968" s="9">
        <v>29</v>
      </c>
      <c r="G1968" s="8"/>
      <c r="H1968" s="8"/>
      <c r="I1968" s="9">
        <v>0.089</v>
      </c>
      <c r="J1968" s="9">
        <v>0.317</v>
      </c>
    </row>
    <row r="1969" customHeight="1" spans="1:10">
      <c r="A1969" s="5" t="str">
        <f t="shared" si="0"/>
        <v>Romania-Europe2004</v>
      </c>
      <c r="B1969" s="6" t="s">
        <v>221</v>
      </c>
      <c r="C1969" s="6" t="s">
        <v>67</v>
      </c>
      <c r="D1969" s="7" t="s">
        <v>281</v>
      </c>
      <c r="E1969" s="8"/>
      <c r="F1969" s="9">
        <v>28</v>
      </c>
      <c r="G1969" s="8"/>
      <c r="H1969" s="8"/>
      <c r="I1969" s="9">
        <v>0.15</v>
      </c>
      <c r="J1969" s="9">
        <v>0.461</v>
      </c>
    </row>
    <row r="1970" customHeight="1" spans="1:10">
      <c r="A1970" s="5" t="str">
        <f t="shared" si="0"/>
        <v>Romania-Europe2005</v>
      </c>
      <c r="B1970" s="6" t="s">
        <v>221</v>
      </c>
      <c r="C1970" s="6" t="s">
        <v>67</v>
      </c>
      <c r="D1970" s="7" t="s">
        <v>282</v>
      </c>
      <c r="E1970" s="9">
        <v>0.558</v>
      </c>
      <c r="F1970" s="9">
        <v>11</v>
      </c>
      <c r="G1970" s="8"/>
      <c r="H1970" s="9">
        <v>190</v>
      </c>
      <c r="I1970" s="9">
        <v>0.215</v>
      </c>
      <c r="J1970" s="9">
        <v>0.604</v>
      </c>
    </row>
    <row r="1971" customHeight="1" spans="1:10">
      <c r="A1971" s="5" t="str">
        <f t="shared" si="0"/>
        <v>Romania-Europe2006</v>
      </c>
      <c r="B1971" s="6" t="s">
        <v>221</v>
      </c>
      <c r="C1971" s="6" t="s">
        <v>67</v>
      </c>
      <c r="D1971" s="7" t="s">
        <v>287</v>
      </c>
      <c r="E1971" s="9">
        <v>0.482</v>
      </c>
      <c r="F1971" s="9">
        <v>11</v>
      </c>
      <c r="G1971" s="8"/>
      <c r="H1971" s="9">
        <v>193</v>
      </c>
      <c r="I1971" s="9">
        <v>0.247</v>
      </c>
      <c r="J1971" s="9">
        <v>0.725</v>
      </c>
    </row>
    <row r="1972" customHeight="1" spans="1:10">
      <c r="A1972" s="5" t="str">
        <f t="shared" si="0"/>
        <v>Romania-Europe2007</v>
      </c>
      <c r="B1972" s="6" t="s">
        <v>221</v>
      </c>
      <c r="C1972" s="6" t="s">
        <v>67</v>
      </c>
      <c r="D1972" s="7" t="s">
        <v>289</v>
      </c>
      <c r="E1972" s="9">
        <v>0.456</v>
      </c>
      <c r="F1972" s="9">
        <v>9</v>
      </c>
      <c r="G1972" s="8"/>
      <c r="H1972" s="9">
        <v>202</v>
      </c>
      <c r="I1972" s="9">
        <v>0.283</v>
      </c>
      <c r="J1972" s="9">
        <v>0.927</v>
      </c>
    </row>
    <row r="1973" customHeight="1" spans="1:10">
      <c r="A1973" s="5" t="str">
        <f t="shared" si="0"/>
        <v>Romania-Europe2008</v>
      </c>
      <c r="B1973" s="6" t="s">
        <v>221</v>
      </c>
      <c r="C1973" s="6" t="s">
        <v>67</v>
      </c>
      <c r="D1973" s="7" t="s">
        <v>283</v>
      </c>
      <c r="E1973" s="9">
        <v>0.454</v>
      </c>
      <c r="F1973" s="9">
        <v>9</v>
      </c>
      <c r="G1973" s="8"/>
      <c r="H1973" s="9">
        <v>202</v>
      </c>
      <c r="I1973" s="9">
        <v>0.324</v>
      </c>
      <c r="J1973" s="9">
        <v>1.114</v>
      </c>
    </row>
    <row r="1974" customHeight="1" spans="1:10">
      <c r="A1974" s="5" t="str">
        <f t="shared" si="0"/>
        <v>Romania-Europe2009</v>
      </c>
      <c r="B1974" s="6" t="s">
        <v>221</v>
      </c>
      <c r="C1974" s="6" t="s">
        <v>67</v>
      </c>
      <c r="D1974" s="7" t="s">
        <v>284</v>
      </c>
      <c r="E1974" s="9">
        <v>0.451</v>
      </c>
      <c r="F1974" s="9">
        <v>9</v>
      </c>
      <c r="G1974" s="8"/>
      <c r="H1974" s="9">
        <v>202</v>
      </c>
      <c r="I1974" s="9">
        <v>0.366</v>
      </c>
      <c r="J1974" s="9">
        <v>1.145</v>
      </c>
    </row>
    <row r="1975" customHeight="1" spans="1:10">
      <c r="A1975" s="5" t="str">
        <f t="shared" si="0"/>
        <v>Romania-Europe2010</v>
      </c>
      <c r="B1975" s="6" t="s">
        <v>221</v>
      </c>
      <c r="C1975" s="6" t="s">
        <v>67</v>
      </c>
      <c r="D1975" s="7" t="s">
        <v>288</v>
      </c>
      <c r="E1975" s="9">
        <v>0.435</v>
      </c>
      <c r="F1975" s="9">
        <v>9</v>
      </c>
      <c r="G1975" s="8"/>
      <c r="H1975" s="9">
        <v>222</v>
      </c>
      <c r="I1975" s="9">
        <v>0.399</v>
      </c>
      <c r="J1975" s="9">
        <v>1.114</v>
      </c>
    </row>
    <row r="1976" customHeight="1" spans="1:10">
      <c r="A1976" s="5" t="str">
        <f t="shared" si="0"/>
        <v>Romania-Europe2011</v>
      </c>
      <c r="B1976" s="6" t="s">
        <v>221</v>
      </c>
      <c r="C1976" s="6" t="s">
        <v>67</v>
      </c>
      <c r="D1976" s="7" t="s">
        <v>285</v>
      </c>
      <c r="E1976" s="9">
        <v>0.431</v>
      </c>
      <c r="F1976" s="9">
        <v>14</v>
      </c>
      <c r="G1976" s="8"/>
      <c r="H1976" s="9">
        <v>222</v>
      </c>
      <c r="I1976" s="9">
        <v>0.4</v>
      </c>
      <c r="J1976" s="9">
        <v>1.074</v>
      </c>
    </row>
    <row r="1977" customHeight="1" spans="1:10">
      <c r="A1977" s="5" t="str">
        <f t="shared" si="0"/>
        <v>Romania-Europe2012</v>
      </c>
      <c r="B1977" s="6" t="s">
        <v>221</v>
      </c>
      <c r="C1977" s="6" t="s">
        <v>67</v>
      </c>
      <c r="D1977" s="7" t="s">
        <v>286</v>
      </c>
      <c r="E1977" s="9">
        <v>0.429</v>
      </c>
      <c r="F1977" s="9">
        <v>10</v>
      </c>
      <c r="G1977" s="9">
        <v>73</v>
      </c>
      <c r="H1977" s="9">
        <v>216</v>
      </c>
      <c r="I1977" s="9">
        <v>0.459</v>
      </c>
      <c r="J1977" s="9">
        <v>1.05</v>
      </c>
    </row>
    <row r="1978" customHeight="1" spans="1:10">
      <c r="A1978" s="5" t="str">
        <f t="shared" si="0"/>
        <v>Russia-Europe2000</v>
      </c>
      <c r="B1978" s="6" t="s">
        <v>222</v>
      </c>
      <c r="C1978" s="6" t="s">
        <v>67</v>
      </c>
      <c r="D1978" s="7" t="s">
        <v>277</v>
      </c>
      <c r="E1978" s="8"/>
      <c r="F1978" s="8"/>
      <c r="G1978" s="8"/>
      <c r="H1978" s="8"/>
      <c r="I1978" s="9">
        <v>0.02</v>
      </c>
      <c r="J1978" s="9">
        <v>0.022</v>
      </c>
    </row>
    <row r="1979" customHeight="1" spans="1:10">
      <c r="A1979" s="5" t="str">
        <f t="shared" si="0"/>
        <v>Russia-Europe2001</v>
      </c>
      <c r="B1979" s="6" t="s">
        <v>222</v>
      </c>
      <c r="C1979" s="6" t="s">
        <v>67</v>
      </c>
      <c r="D1979" s="7" t="s">
        <v>278</v>
      </c>
      <c r="E1979" s="8"/>
      <c r="F1979" s="8"/>
      <c r="G1979" s="8"/>
      <c r="H1979" s="8"/>
      <c r="I1979" s="9">
        <v>0.029</v>
      </c>
      <c r="J1979" s="9">
        <v>0.053</v>
      </c>
    </row>
    <row r="1980" customHeight="1" spans="1:10">
      <c r="A1980" s="5" t="str">
        <f t="shared" si="0"/>
        <v>Russia-Europe2002</v>
      </c>
      <c r="B1980" s="6" t="s">
        <v>222</v>
      </c>
      <c r="C1980" s="6" t="s">
        <v>67</v>
      </c>
      <c r="D1980" s="7" t="s">
        <v>279</v>
      </c>
      <c r="E1980" s="8"/>
      <c r="F1980" s="8"/>
      <c r="G1980" s="8"/>
      <c r="H1980" s="8"/>
      <c r="I1980" s="9">
        <v>0.041</v>
      </c>
      <c r="J1980" s="9">
        <v>0.121</v>
      </c>
    </row>
    <row r="1981" customHeight="1" spans="1:10">
      <c r="A1981" s="5" t="str">
        <f t="shared" si="0"/>
        <v>Russia-Europe2003</v>
      </c>
      <c r="B1981" s="6" t="s">
        <v>222</v>
      </c>
      <c r="C1981" s="6" t="s">
        <v>67</v>
      </c>
      <c r="D1981" s="7" t="s">
        <v>280</v>
      </c>
      <c r="E1981" s="8"/>
      <c r="F1981" s="9">
        <v>43</v>
      </c>
      <c r="G1981" s="8"/>
      <c r="H1981" s="8"/>
      <c r="I1981" s="9">
        <v>0.083</v>
      </c>
      <c r="J1981" s="9">
        <v>0.249</v>
      </c>
    </row>
    <row r="1982" customHeight="1" spans="1:10">
      <c r="A1982" s="5" t="str">
        <f t="shared" si="0"/>
        <v>Russia-Europe2004</v>
      </c>
      <c r="B1982" s="6" t="s">
        <v>222</v>
      </c>
      <c r="C1982" s="6" t="s">
        <v>67</v>
      </c>
      <c r="D1982" s="7" t="s">
        <v>281</v>
      </c>
      <c r="E1982" s="8"/>
      <c r="F1982" s="9">
        <v>30</v>
      </c>
      <c r="G1982" s="8"/>
      <c r="H1982" s="8"/>
      <c r="I1982" s="9">
        <v>0.129</v>
      </c>
      <c r="J1982" s="9">
        <v>0.511</v>
      </c>
    </row>
    <row r="1983" customHeight="1" spans="1:10">
      <c r="A1983" s="5" t="str">
        <f t="shared" si="0"/>
        <v>Russia-Europe2005</v>
      </c>
      <c r="B1983" s="6" t="s">
        <v>222</v>
      </c>
      <c r="C1983" s="6" t="s">
        <v>67</v>
      </c>
      <c r="D1983" s="7" t="s">
        <v>282</v>
      </c>
      <c r="E1983" s="9">
        <v>0.6</v>
      </c>
      <c r="F1983" s="9">
        <v>29</v>
      </c>
      <c r="G1983" s="8"/>
      <c r="H1983" s="9">
        <v>448</v>
      </c>
      <c r="I1983" s="9">
        <v>0.152</v>
      </c>
      <c r="J1983" s="9">
        <v>0.834</v>
      </c>
    </row>
    <row r="1984" customHeight="1" spans="1:10">
      <c r="A1984" s="5" t="str">
        <f t="shared" si="0"/>
        <v>Russia-Europe2006</v>
      </c>
      <c r="B1984" s="6" t="s">
        <v>222</v>
      </c>
      <c r="C1984" s="6" t="s">
        <v>67</v>
      </c>
      <c r="D1984" s="7" t="s">
        <v>287</v>
      </c>
      <c r="E1984" s="9">
        <v>0.512</v>
      </c>
      <c r="F1984" s="9">
        <v>29</v>
      </c>
      <c r="G1984" s="8"/>
      <c r="H1984" s="9">
        <v>448</v>
      </c>
      <c r="I1984" s="9">
        <v>0.18</v>
      </c>
      <c r="J1984" s="9">
        <v>1.048</v>
      </c>
    </row>
    <row r="1985" customHeight="1" spans="1:10">
      <c r="A1985" s="5" t="str">
        <f t="shared" si="0"/>
        <v>Russia-Europe2007</v>
      </c>
      <c r="B1985" s="6" t="s">
        <v>222</v>
      </c>
      <c r="C1985" s="6" t="s">
        <v>67</v>
      </c>
      <c r="D1985" s="7" t="s">
        <v>289</v>
      </c>
      <c r="E1985" s="9">
        <v>0.512</v>
      </c>
      <c r="F1985" s="9">
        <v>29</v>
      </c>
      <c r="G1985" s="8"/>
      <c r="H1985" s="9">
        <v>448</v>
      </c>
      <c r="I1985" s="9">
        <v>0.247</v>
      </c>
      <c r="J1985" s="9">
        <v>1.192</v>
      </c>
    </row>
    <row r="1986" customHeight="1" spans="1:10">
      <c r="A1986" s="5" t="str">
        <f t="shared" si="0"/>
        <v>Russia-Europe2008</v>
      </c>
      <c r="B1986" s="6" t="s">
        <v>222</v>
      </c>
      <c r="C1986" s="6" t="s">
        <v>67</v>
      </c>
      <c r="D1986" s="7" t="s">
        <v>283</v>
      </c>
      <c r="E1986" s="9">
        <v>0.483</v>
      </c>
      <c r="F1986" s="9">
        <v>29</v>
      </c>
      <c r="G1986" s="8"/>
      <c r="H1986" s="9">
        <v>448</v>
      </c>
      <c r="I1986" s="9">
        <v>0.268</v>
      </c>
      <c r="J1986" s="9">
        <v>1.389</v>
      </c>
    </row>
    <row r="1987" customHeight="1" spans="1:10">
      <c r="A1987" s="5" t="str">
        <f t="shared" si="0"/>
        <v>Russia-Europe2009</v>
      </c>
      <c r="B1987" s="6" t="s">
        <v>222</v>
      </c>
      <c r="C1987" s="6" t="s">
        <v>67</v>
      </c>
      <c r="D1987" s="7" t="s">
        <v>284</v>
      </c>
      <c r="E1987" s="9">
        <v>0.483</v>
      </c>
      <c r="F1987" s="9">
        <v>29</v>
      </c>
      <c r="G1987" s="8"/>
      <c r="H1987" s="9">
        <v>320</v>
      </c>
      <c r="I1987" s="9">
        <v>0.29</v>
      </c>
      <c r="J1987" s="9">
        <v>1.601</v>
      </c>
    </row>
    <row r="1988" customHeight="1" spans="1:10">
      <c r="A1988" s="5" t="str">
        <f t="shared" si="0"/>
        <v>Russia-Europe2010</v>
      </c>
      <c r="B1988" s="6" t="s">
        <v>222</v>
      </c>
      <c r="C1988" s="6" t="s">
        <v>67</v>
      </c>
      <c r="D1988" s="7" t="s">
        <v>288</v>
      </c>
      <c r="E1988" s="9">
        <v>0.465</v>
      </c>
      <c r="F1988" s="9">
        <v>29</v>
      </c>
      <c r="G1988" s="8"/>
      <c r="H1988" s="9">
        <v>320</v>
      </c>
      <c r="I1988" s="9">
        <v>0.43</v>
      </c>
      <c r="J1988" s="9">
        <v>1.655</v>
      </c>
    </row>
    <row r="1989" customHeight="1" spans="1:10">
      <c r="A1989" s="5" t="str">
        <f t="shared" si="0"/>
        <v>Russia-Europe2011</v>
      </c>
      <c r="B1989" s="6" t="s">
        <v>222</v>
      </c>
      <c r="C1989" s="6" t="s">
        <v>67</v>
      </c>
      <c r="D1989" s="7" t="s">
        <v>285</v>
      </c>
      <c r="E1989" s="9">
        <v>0.469</v>
      </c>
      <c r="F1989" s="9">
        <v>29</v>
      </c>
      <c r="G1989" s="8"/>
      <c r="H1989" s="9">
        <v>290</v>
      </c>
      <c r="I1989" s="9">
        <v>0.49</v>
      </c>
      <c r="J1989" s="9">
        <v>1.42</v>
      </c>
    </row>
    <row r="1990" customHeight="1" spans="1:10">
      <c r="A1990" s="5" t="str">
        <f t="shared" si="0"/>
        <v>Russia-Europe2012</v>
      </c>
      <c r="B1990" s="6" t="s">
        <v>222</v>
      </c>
      <c r="C1990" s="6" t="s">
        <v>67</v>
      </c>
      <c r="D1990" s="7" t="s">
        <v>286</v>
      </c>
      <c r="E1990" s="9">
        <v>0.541</v>
      </c>
      <c r="F1990" s="9">
        <v>18</v>
      </c>
      <c r="G1990" s="9">
        <v>111</v>
      </c>
      <c r="H1990" s="9">
        <v>177</v>
      </c>
      <c r="I1990" s="9">
        <v>0.638</v>
      </c>
      <c r="J1990" s="9">
        <v>1.453</v>
      </c>
    </row>
    <row r="1991" customHeight="1" spans="1:10">
      <c r="A1991" s="5" t="str">
        <f t="shared" si="0"/>
        <v>Rwanda-Africa2000</v>
      </c>
      <c r="B1991" s="6" t="s">
        <v>223</v>
      </c>
      <c r="C1991" s="6" t="s">
        <v>69</v>
      </c>
      <c r="D1991" s="7" t="s">
        <v>277</v>
      </c>
      <c r="E1991" s="8"/>
      <c r="F1991" s="8"/>
      <c r="G1991" s="8"/>
      <c r="H1991" s="8"/>
      <c r="I1991" s="9">
        <v>0.001</v>
      </c>
      <c r="J1991" s="9">
        <v>0.005</v>
      </c>
    </row>
    <row r="1992" customHeight="1" spans="1:10">
      <c r="A1992" s="5" t="str">
        <f t="shared" si="0"/>
        <v>Rwanda-Africa2001</v>
      </c>
      <c r="B1992" s="6" t="s">
        <v>223</v>
      </c>
      <c r="C1992" s="6" t="s">
        <v>69</v>
      </c>
      <c r="D1992" s="7" t="s">
        <v>278</v>
      </c>
      <c r="E1992" s="8"/>
      <c r="F1992" s="8"/>
      <c r="G1992" s="8"/>
      <c r="H1992" s="8"/>
      <c r="I1992" s="9">
        <v>0.002</v>
      </c>
      <c r="J1992" s="9">
        <v>0.007</v>
      </c>
    </row>
    <row r="1993" customHeight="1" spans="1:10">
      <c r="A1993" s="5" t="str">
        <f t="shared" si="0"/>
        <v>Rwanda-Africa2002</v>
      </c>
      <c r="B1993" s="6" t="s">
        <v>223</v>
      </c>
      <c r="C1993" s="6" t="s">
        <v>69</v>
      </c>
      <c r="D1993" s="7" t="s">
        <v>279</v>
      </c>
      <c r="E1993" s="8"/>
      <c r="F1993" s="8"/>
      <c r="G1993" s="8"/>
      <c r="H1993" s="8"/>
      <c r="I1993" s="9">
        <v>0.003</v>
      </c>
      <c r="J1993" s="9">
        <v>0.009</v>
      </c>
    </row>
    <row r="1994" customHeight="1" spans="1:10">
      <c r="A1994" s="5" t="str">
        <f t="shared" si="0"/>
        <v>Rwanda-Africa2003</v>
      </c>
      <c r="B1994" s="6" t="s">
        <v>223</v>
      </c>
      <c r="C1994" s="6" t="s">
        <v>69</v>
      </c>
      <c r="D1994" s="7" t="s">
        <v>280</v>
      </c>
      <c r="E1994" s="8"/>
      <c r="F1994" s="9">
        <v>18</v>
      </c>
      <c r="G1994" s="8"/>
      <c r="H1994" s="8"/>
      <c r="I1994" s="9">
        <v>0.004</v>
      </c>
      <c r="J1994" s="9">
        <v>0.014</v>
      </c>
    </row>
    <row r="1995" customHeight="1" spans="1:10">
      <c r="A1995" s="5" t="str">
        <f t="shared" si="0"/>
        <v>Rwanda-Africa2004</v>
      </c>
      <c r="B1995" s="6" t="s">
        <v>223</v>
      </c>
      <c r="C1995" s="6" t="s">
        <v>69</v>
      </c>
      <c r="D1995" s="7" t="s">
        <v>281</v>
      </c>
      <c r="E1995" s="8"/>
      <c r="F1995" s="9">
        <v>18</v>
      </c>
      <c r="G1995" s="8"/>
      <c r="H1995" s="8"/>
      <c r="I1995" s="9">
        <v>0.004</v>
      </c>
      <c r="J1995" s="9">
        <v>0.015</v>
      </c>
    </row>
    <row r="1996" customHeight="1" spans="1:10">
      <c r="A1996" s="5" t="str">
        <f t="shared" si="0"/>
        <v>Rwanda-Africa2005</v>
      </c>
      <c r="B1996" s="6" t="s">
        <v>223</v>
      </c>
      <c r="C1996" s="6" t="s">
        <v>69</v>
      </c>
      <c r="D1996" s="7" t="s">
        <v>282</v>
      </c>
      <c r="E1996" s="9">
        <v>0.468</v>
      </c>
      <c r="F1996" s="9">
        <v>18</v>
      </c>
      <c r="G1996" s="8"/>
      <c r="H1996" s="9">
        <v>168</v>
      </c>
      <c r="I1996" s="9">
        <v>0.006</v>
      </c>
      <c r="J1996" s="9">
        <v>0.024</v>
      </c>
    </row>
    <row r="1997" customHeight="1" spans="1:10">
      <c r="A1997" s="5" t="str">
        <f t="shared" si="0"/>
        <v>Rwanda-Africa2006</v>
      </c>
      <c r="B1997" s="6" t="s">
        <v>223</v>
      </c>
      <c r="C1997" s="6" t="s">
        <v>69</v>
      </c>
      <c r="D1997" s="7" t="s">
        <v>287</v>
      </c>
      <c r="E1997" s="9">
        <v>0.369</v>
      </c>
      <c r="F1997" s="9">
        <v>16</v>
      </c>
      <c r="G1997" s="8"/>
      <c r="H1997" s="9">
        <v>168</v>
      </c>
      <c r="I1997" s="8"/>
      <c r="J1997" s="9">
        <v>0.033</v>
      </c>
    </row>
    <row r="1998" customHeight="1" spans="1:10">
      <c r="A1998" s="5" t="str">
        <f t="shared" si="0"/>
        <v>Rwanda-Africa2007</v>
      </c>
      <c r="B1998" s="6" t="s">
        <v>223</v>
      </c>
      <c r="C1998" s="6" t="s">
        <v>69</v>
      </c>
      <c r="D1998" s="7" t="s">
        <v>289</v>
      </c>
      <c r="E1998" s="9">
        <v>0.335</v>
      </c>
      <c r="F1998" s="9">
        <v>16</v>
      </c>
      <c r="G1998" s="8"/>
      <c r="H1998" s="9">
        <v>168</v>
      </c>
      <c r="I1998" s="9">
        <v>0.021</v>
      </c>
      <c r="J1998" s="9">
        <v>0.064</v>
      </c>
    </row>
    <row r="1999" customHeight="1" spans="1:10">
      <c r="A1999" s="5" t="str">
        <f t="shared" si="0"/>
        <v>Rwanda-Africa2008</v>
      </c>
      <c r="B1999" s="6" t="s">
        <v>223</v>
      </c>
      <c r="C1999" s="6" t="s">
        <v>69</v>
      </c>
      <c r="D1999" s="7" t="s">
        <v>283</v>
      </c>
      <c r="E1999" s="9">
        <v>0.334</v>
      </c>
      <c r="F1999" s="9">
        <v>14</v>
      </c>
      <c r="G1999" s="8"/>
      <c r="H1999" s="9">
        <v>160</v>
      </c>
      <c r="I1999" s="9">
        <v>0.045</v>
      </c>
      <c r="J1999" s="9">
        <v>0.129</v>
      </c>
    </row>
    <row r="2000" customHeight="1" spans="1:10">
      <c r="A2000" s="5" t="str">
        <f t="shared" si="0"/>
        <v>Rwanda-Africa2009</v>
      </c>
      <c r="B2000" s="6" t="s">
        <v>223</v>
      </c>
      <c r="C2000" s="6" t="s">
        <v>69</v>
      </c>
      <c r="D2000" s="7" t="s">
        <v>284</v>
      </c>
      <c r="E2000" s="9">
        <v>0.31</v>
      </c>
      <c r="F2000" s="9">
        <v>3</v>
      </c>
      <c r="G2000" s="8"/>
      <c r="H2000" s="9">
        <v>160</v>
      </c>
      <c r="I2000" s="9">
        <v>0.077</v>
      </c>
      <c r="J2000" s="9">
        <v>0.231</v>
      </c>
    </row>
    <row r="2001" customHeight="1" spans="1:10">
      <c r="A2001" s="5" t="str">
        <f t="shared" si="0"/>
        <v>Rwanda-Africa2010</v>
      </c>
      <c r="B2001" s="6" t="s">
        <v>223</v>
      </c>
      <c r="C2001" s="6" t="s">
        <v>69</v>
      </c>
      <c r="D2001" s="7" t="s">
        <v>288</v>
      </c>
      <c r="E2001" s="9">
        <v>0.31</v>
      </c>
      <c r="F2001" s="9">
        <v>3</v>
      </c>
      <c r="G2001" s="8"/>
      <c r="H2001" s="9">
        <v>148</v>
      </c>
      <c r="I2001" s="9">
        <v>0.08</v>
      </c>
      <c r="J2001" s="9">
        <v>0.327</v>
      </c>
    </row>
    <row r="2002" customHeight="1" spans="1:10">
      <c r="A2002" s="5" t="str">
        <f t="shared" si="0"/>
        <v>Rwanda-Africa2011</v>
      </c>
      <c r="B2002" s="6" t="s">
        <v>223</v>
      </c>
      <c r="C2002" s="6" t="s">
        <v>69</v>
      </c>
      <c r="D2002" s="7" t="s">
        <v>285</v>
      </c>
      <c r="E2002" s="9">
        <v>0.31</v>
      </c>
      <c r="F2002" s="9">
        <v>3</v>
      </c>
      <c r="G2002" s="8"/>
      <c r="H2002" s="9">
        <v>148</v>
      </c>
      <c r="I2002" s="9">
        <v>0.07</v>
      </c>
      <c r="J2002" s="9">
        <v>0.399</v>
      </c>
    </row>
    <row r="2003" customHeight="1" spans="1:10">
      <c r="A2003" s="5" t="str">
        <f t="shared" si="0"/>
        <v>Rwanda-Africa2012</v>
      </c>
      <c r="B2003" s="6" t="s">
        <v>223</v>
      </c>
      <c r="C2003" s="6" t="s">
        <v>69</v>
      </c>
      <c r="D2003" s="7" t="s">
        <v>286</v>
      </c>
      <c r="E2003" s="9">
        <v>0.308</v>
      </c>
      <c r="F2003" s="9">
        <v>3</v>
      </c>
      <c r="G2003" s="9">
        <v>54</v>
      </c>
      <c r="H2003" s="9">
        <v>134</v>
      </c>
      <c r="I2003" s="9">
        <v>0.08</v>
      </c>
      <c r="J2003" s="9">
        <v>0.497</v>
      </c>
    </row>
    <row r="2004" customHeight="1" spans="1:10">
      <c r="A2004" s="5" t="str">
        <f t="shared" si="0"/>
        <v>Samoa-Oceania2000</v>
      </c>
      <c r="B2004" s="6" t="s">
        <v>224</v>
      </c>
      <c r="C2004" s="6" t="s">
        <v>71</v>
      </c>
      <c r="D2004" s="7" t="s">
        <v>277</v>
      </c>
      <c r="E2004" s="8"/>
      <c r="F2004" s="8"/>
      <c r="G2004" s="8"/>
      <c r="H2004" s="8"/>
      <c r="I2004" s="9">
        <v>0.006</v>
      </c>
      <c r="J2004" s="9">
        <v>0.014</v>
      </c>
    </row>
    <row r="2005" customHeight="1" spans="1:10">
      <c r="A2005" s="5" t="str">
        <f t="shared" si="0"/>
        <v>Samoa-Oceania2001</v>
      </c>
      <c r="B2005" s="6" t="s">
        <v>224</v>
      </c>
      <c r="C2005" s="6" t="s">
        <v>71</v>
      </c>
      <c r="D2005" s="7" t="s">
        <v>278</v>
      </c>
      <c r="E2005" s="8"/>
      <c r="F2005" s="8"/>
      <c r="G2005" s="8"/>
      <c r="H2005" s="8"/>
      <c r="I2005" s="9">
        <v>0.017</v>
      </c>
      <c r="J2005" s="9">
        <v>0.014</v>
      </c>
    </row>
    <row r="2006" customHeight="1" spans="1:10">
      <c r="A2006" s="5" t="str">
        <f t="shared" si="0"/>
        <v>Samoa-Oceania2002</v>
      </c>
      <c r="B2006" s="6" t="s">
        <v>224</v>
      </c>
      <c r="C2006" s="6" t="s">
        <v>71</v>
      </c>
      <c r="D2006" s="7" t="s">
        <v>279</v>
      </c>
      <c r="E2006" s="8"/>
      <c r="F2006" s="8"/>
      <c r="G2006" s="8"/>
      <c r="H2006" s="8"/>
      <c r="I2006" s="9">
        <v>0.022</v>
      </c>
      <c r="J2006" s="9">
        <v>0.015</v>
      </c>
    </row>
    <row r="2007" customHeight="1" spans="1:10">
      <c r="A2007" s="5" t="str">
        <f t="shared" si="0"/>
        <v>Samoa-Oceania2003</v>
      </c>
      <c r="B2007" s="6" t="s">
        <v>224</v>
      </c>
      <c r="C2007" s="6" t="s">
        <v>71</v>
      </c>
      <c r="D2007" s="7" t="s">
        <v>280</v>
      </c>
      <c r="E2007" s="8"/>
      <c r="F2007" s="9">
        <v>42</v>
      </c>
      <c r="G2007" s="8"/>
      <c r="H2007" s="8"/>
      <c r="I2007" s="9">
        <v>0.028</v>
      </c>
      <c r="J2007" s="9">
        <v>0.059</v>
      </c>
    </row>
    <row r="2008" customHeight="1" spans="1:10">
      <c r="A2008" s="5" t="str">
        <f t="shared" si="0"/>
        <v>Samoa-Oceania2004</v>
      </c>
      <c r="B2008" s="6" t="s">
        <v>224</v>
      </c>
      <c r="C2008" s="6" t="s">
        <v>71</v>
      </c>
      <c r="D2008" s="7" t="s">
        <v>281</v>
      </c>
      <c r="E2008" s="8"/>
      <c r="F2008" s="9">
        <v>42</v>
      </c>
      <c r="G2008" s="8"/>
      <c r="H2008" s="8"/>
      <c r="I2008" s="9">
        <v>0.031</v>
      </c>
      <c r="J2008" s="9">
        <v>0.089</v>
      </c>
    </row>
    <row r="2009" customHeight="1" spans="1:10">
      <c r="A2009" s="5" t="str">
        <f t="shared" si="0"/>
        <v>Samoa-Oceania2005</v>
      </c>
      <c r="B2009" s="6" t="s">
        <v>224</v>
      </c>
      <c r="C2009" s="6" t="s">
        <v>71</v>
      </c>
      <c r="D2009" s="7" t="s">
        <v>282</v>
      </c>
      <c r="E2009" s="9">
        <v>0.202</v>
      </c>
      <c r="F2009" s="9">
        <v>35</v>
      </c>
      <c r="G2009" s="8"/>
      <c r="H2009" s="9">
        <v>224</v>
      </c>
      <c r="I2009" s="9">
        <v>0.034</v>
      </c>
      <c r="J2009" s="9">
        <v>0.133</v>
      </c>
    </row>
    <row r="2010" customHeight="1" spans="1:10">
      <c r="A2010" s="5" t="str">
        <f t="shared" si="0"/>
        <v>Samoa-Oceania2006</v>
      </c>
      <c r="B2010" s="6" t="s">
        <v>224</v>
      </c>
      <c r="C2010" s="6" t="s">
        <v>71</v>
      </c>
      <c r="D2010" s="7" t="s">
        <v>287</v>
      </c>
      <c r="E2010" s="9">
        <v>0.202</v>
      </c>
      <c r="F2010" s="9">
        <v>35</v>
      </c>
      <c r="G2010" s="8"/>
      <c r="H2010" s="9">
        <v>224</v>
      </c>
      <c r="I2010" s="9">
        <v>0.045</v>
      </c>
      <c r="J2010" s="9">
        <v>0.251</v>
      </c>
    </row>
    <row r="2011" customHeight="1" spans="1:10">
      <c r="A2011" s="5" t="str">
        <f t="shared" si="0"/>
        <v>Samoa-Oceania2007</v>
      </c>
      <c r="B2011" s="6" t="s">
        <v>224</v>
      </c>
      <c r="C2011" s="6" t="s">
        <v>71</v>
      </c>
      <c r="D2011" s="7" t="s">
        <v>289</v>
      </c>
      <c r="E2011" s="9">
        <v>0.198</v>
      </c>
      <c r="F2011" s="9">
        <v>35</v>
      </c>
      <c r="G2011" s="8"/>
      <c r="H2011" s="9">
        <v>224</v>
      </c>
      <c r="I2011" s="9">
        <v>0.047</v>
      </c>
      <c r="J2011" s="9">
        <v>0.472</v>
      </c>
    </row>
    <row r="2012" customHeight="1" spans="1:10">
      <c r="A2012" s="5" t="str">
        <f t="shared" si="0"/>
        <v>Samoa-Oceania2008</v>
      </c>
      <c r="B2012" s="6" t="s">
        <v>224</v>
      </c>
      <c r="C2012" s="6" t="s">
        <v>71</v>
      </c>
      <c r="D2012" s="7" t="s">
        <v>283</v>
      </c>
      <c r="E2012" s="9">
        <v>0.189</v>
      </c>
      <c r="F2012" s="9">
        <v>35</v>
      </c>
      <c r="G2012" s="8"/>
      <c r="H2012" s="9">
        <v>224</v>
      </c>
      <c r="I2012" s="9">
        <v>0.05</v>
      </c>
      <c r="J2012" s="8"/>
    </row>
    <row r="2013" customHeight="1" spans="1:10">
      <c r="A2013" s="5" t="str">
        <f t="shared" si="0"/>
        <v>Samoa-Oceania2009</v>
      </c>
      <c r="B2013" s="6" t="s">
        <v>224</v>
      </c>
      <c r="C2013" s="6" t="s">
        <v>71</v>
      </c>
      <c r="D2013" s="7" t="s">
        <v>284</v>
      </c>
      <c r="E2013" s="9">
        <v>0.189</v>
      </c>
      <c r="F2013" s="9">
        <v>9</v>
      </c>
      <c r="G2013" s="8"/>
      <c r="H2013" s="9">
        <v>224</v>
      </c>
      <c r="I2013" s="9">
        <v>0.06</v>
      </c>
      <c r="J2013" s="8"/>
    </row>
    <row r="2014" customHeight="1" spans="1:10">
      <c r="A2014" s="5" t="str">
        <f t="shared" si="0"/>
        <v>Samoa-Oceania2010</v>
      </c>
      <c r="B2014" s="6" t="s">
        <v>224</v>
      </c>
      <c r="C2014" s="6" t="s">
        <v>71</v>
      </c>
      <c r="D2014" s="7" t="s">
        <v>288</v>
      </c>
      <c r="E2014" s="9">
        <v>0.189</v>
      </c>
      <c r="F2014" s="9">
        <v>9</v>
      </c>
      <c r="G2014" s="8"/>
      <c r="H2014" s="9">
        <v>224</v>
      </c>
      <c r="I2014" s="9">
        <v>0.07</v>
      </c>
      <c r="J2014" s="8"/>
    </row>
    <row r="2015" customHeight="1" spans="1:10">
      <c r="A2015" s="5" t="str">
        <f t="shared" si="0"/>
        <v>Samoa-Oceania2011</v>
      </c>
      <c r="B2015" s="6" t="s">
        <v>224</v>
      </c>
      <c r="C2015" s="6" t="s">
        <v>71</v>
      </c>
      <c r="D2015" s="7" t="s">
        <v>285</v>
      </c>
      <c r="E2015" s="9">
        <v>0.189</v>
      </c>
      <c r="F2015" s="9">
        <v>9</v>
      </c>
      <c r="G2015" s="8"/>
      <c r="H2015" s="9">
        <v>224</v>
      </c>
      <c r="I2015" s="9">
        <v>0.11</v>
      </c>
      <c r="J2015" s="8"/>
    </row>
    <row r="2016" customHeight="1" spans="1:10">
      <c r="A2016" s="5" t="str">
        <f t="shared" si="0"/>
        <v>Samoa-Oceania2012</v>
      </c>
      <c r="B2016" s="6" t="s">
        <v>224</v>
      </c>
      <c r="C2016" s="6" t="s">
        <v>71</v>
      </c>
      <c r="D2016" s="7" t="s">
        <v>286</v>
      </c>
      <c r="E2016" s="9">
        <v>0.189</v>
      </c>
      <c r="F2016" s="9">
        <v>9</v>
      </c>
      <c r="G2016" s="9">
        <v>55</v>
      </c>
      <c r="H2016" s="9">
        <v>224</v>
      </c>
      <c r="I2016" s="9">
        <v>0.129</v>
      </c>
      <c r="J2016" s="8"/>
    </row>
    <row r="2017" customHeight="1" spans="1:10">
      <c r="A2017" s="5" t="str">
        <f t="shared" si="0"/>
        <v>San Marino-Europe2000</v>
      </c>
      <c r="B2017" s="6" t="s">
        <v>225</v>
      </c>
      <c r="C2017" s="6" t="s">
        <v>67</v>
      </c>
      <c r="D2017" s="7" t="s">
        <v>277</v>
      </c>
      <c r="E2017" s="8"/>
      <c r="F2017" s="8"/>
      <c r="G2017" s="8"/>
      <c r="H2017" s="8"/>
      <c r="I2017" s="9">
        <v>0.488</v>
      </c>
      <c r="J2017" s="9">
        <v>0.538</v>
      </c>
    </row>
    <row r="2018" customHeight="1" spans="1:10">
      <c r="A2018" s="5" t="str">
        <f t="shared" si="0"/>
        <v>San Marino-Europe2001</v>
      </c>
      <c r="B2018" s="6" t="s">
        <v>225</v>
      </c>
      <c r="C2018" s="6" t="s">
        <v>67</v>
      </c>
      <c r="D2018" s="7" t="s">
        <v>278</v>
      </c>
      <c r="E2018" s="8"/>
      <c r="F2018" s="8"/>
      <c r="G2018" s="8"/>
      <c r="H2018" s="8"/>
      <c r="I2018" s="9">
        <v>0.503</v>
      </c>
      <c r="J2018" s="9">
        <v>0.577</v>
      </c>
    </row>
    <row r="2019" customHeight="1" spans="1:10">
      <c r="A2019" s="5" t="str">
        <f t="shared" si="0"/>
        <v>San Marino-Europe2002</v>
      </c>
      <c r="B2019" s="6" t="s">
        <v>225</v>
      </c>
      <c r="C2019" s="6" t="s">
        <v>67</v>
      </c>
      <c r="D2019" s="7" t="s">
        <v>279</v>
      </c>
      <c r="E2019" s="8"/>
      <c r="F2019" s="8"/>
      <c r="G2019" s="8"/>
      <c r="H2019" s="8"/>
      <c r="I2019" s="9">
        <v>0.508</v>
      </c>
      <c r="J2019" s="9">
        <v>0.597</v>
      </c>
    </row>
    <row r="2020" customHeight="1" spans="1:10">
      <c r="A2020" s="5" t="str">
        <f t="shared" si="0"/>
        <v>San Marino-Europe2003</v>
      </c>
      <c r="B2020" s="6" t="s">
        <v>225</v>
      </c>
      <c r="C2020" s="6" t="s">
        <v>67</v>
      </c>
      <c r="D2020" s="7" t="s">
        <v>280</v>
      </c>
      <c r="E2020" s="8"/>
      <c r="F2020" s="8"/>
      <c r="G2020" s="8"/>
      <c r="H2020" s="8"/>
      <c r="I2020" s="9">
        <v>0.5</v>
      </c>
      <c r="J2020" s="9">
        <v>0.589</v>
      </c>
    </row>
    <row r="2021" customHeight="1" spans="1:10">
      <c r="A2021" s="5" t="str">
        <f t="shared" si="0"/>
        <v>San Marino-Europe2004</v>
      </c>
      <c r="B2021" s="6" t="s">
        <v>225</v>
      </c>
      <c r="C2021" s="6" t="s">
        <v>67</v>
      </c>
      <c r="D2021" s="7" t="s">
        <v>281</v>
      </c>
      <c r="E2021" s="8"/>
      <c r="F2021" s="8"/>
      <c r="G2021" s="8"/>
      <c r="H2021" s="8"/>
      <c r="I2021" s="9">
        <v>0.506</v>
      </c>
      <c r="J2021" s="9">
        <v>0.583</v>
      </c>
    </row>
    <row r="2022" customHeight="1" spans="1:10">
      <c r="A2022" s="5" t="str">
        <f t="shared" si="0"/>
        <v>San Marino-Europe2005</v>
      </c>
      <c r="B2022" s="6" t="s">
        <v>225</v>
      </c>
      <c r="C2022" s="6" t="s">
        <v>67</v>
      </c>
      <c r="D2022" s="7" t="s">
        <v>282</v>
      </c>
      <c r="E2022" s="8"/>
      <c r="F2022" s="8"/>
      <c r="G2022" s="8"/>
      <c r="H2022" s="8"/>
      <c r="I2022" s="9">
        <v>0.503</v>
      </c>
      <c r="J2022" s="9">
        <v>0.576</v>
      </c>
    </row>
    <row r="2023" customHeight="1" spans="1:10">
      <c r="A2023" s="5" t="str">
        <f t="shared" si="0"/>
        <v>San Marino-Europe2006</v>
      </c>
      <c r="B2023" s="6" t="s">
        <v>225</v>
      </c>
      <c r="C2023" s="6" t="s">
        <v>67</v>
      </c>
      <c r="D2023" s="7" t="s">
        <v>287</v>
      </c>
      <c r="E2023" s="8"/>
      <c r="F2023" s="8"/>
      <c r="G2023" s="8"/>
      <c r="H2023" s="8"/>
      <c r="I2023" s="9">
        <v>0.502</v>
      </c>
      <c r="J2023" s="9">
        <v>0.577</v>
      </c>
    </row>
    <row r="2024" customHeight="1" spans="1:10">
      <c r="A2024" s="5" t="str">
        <f t="shared" si="0"/>
        <v>San Marino-Europe2007</v>
      </c>
      <c r="B2024" s="6" t="s">
        <v>225</v>
      </c>
      <c r="C2024" s="6" t="s">
        <v>67</v>
      </c>
      <c r="D2024" s="7" t="s">
        <v>289</v>
      </c>
      <c r="E2024" s="8"/>
      <c r="F2024" s="8"/>
      <c r="G2024" s="8"/>
      <c r="H2024" s="8"/>
      <c r="I2024" s="9">
        <v>0.504</v>
      </c>
      <c r="J2024" s="9">
        <v>0.576</v>
      </c>
    </row>
    <row r="2025" customHeight="1" spans="1:10">
      <c r="A2025" s="5" t="str">
        <f t="shared" si="0"/>
        <v>San Marino-Europe2008</v>
      </c>
      <c r="B2025" s="6" t="s">
        <v>225</v>
      </c>
      <c r="C2025" s="6" t="s">
        <v>67</v>
      </c>
      <c r="D2025" s="7" t="s">
        <v>283</v>
      </c>
      <c r="E2025" s="8"/>
      <c r="F2025" s="8"/>
      <c r="G2025" s="8"/>
      <c r="H2025" s="8"/>
      <c r="I2025" s="9">
        <v>0.545</v>
      </c>
      <c r="J2025" s="9">
        <v>0.799</v>
      </c>
    </row>
    <row r="2026" customHeight="1" spans="1:10">
      <c r="A2026" s="5" t="str">
        <f t="shared" si="0"/>
        <v>San Marino-Europe2009</v>
      </c>
      <c r="B2026" s="6" t="s">
        <v>225</v>
      </c>
      <c r="C2026" s="6" t="s">
        <v>67</v>
      </c>
      <c r="D2026" s="7" t="s">
        <v>284</v>
      </c>
      <c r="E2026" s="8"/>
      <c r="F2026" s="8"/>
      <c r="G2026" s="8"/>
      <c r="H2026" s="8"/>
      <c r="I2026" s="9">
        <v>0.542</v>
      </c>
      <c r="J2026" s="9">
        <v>0.976</v>
      </c>
    </row>
    <row r="2027" customHeight="1" spans="1:10">
      <c r="A2027" s="5" t="str">
        <f t="shared" si="0"/>
        <v>San Marino-Europe2010</v>
      </c>
      <c r="B2027" s="6" t="s">
        <v>225</v>
      </c>
      <c r="C2027" s="6" t="s">
        <v>67</v>
      </c>
      <c r="D2027" s="7" t="s">
        <v>288</v>
      </c>
      <c r="E2027" s="8"/>
      <c r="F2027" s="8"/>
      <c r="G2027" s="8"/>
      <c r="H2027" s="8"/>
      <c r="I2027" s="8"/>
      <c r="J2027" s="9">
        <v>0.991</v>
      </c>
    </row>
    <row r="2028" customHeight="1" spans="1:10">
      <c r="A2028" s="5" t="str">
        <f t="shared" si="0"/>
        <v>San Marino-Europe2011</v>
      </c>
      <c r="B2028" s="6" t="s">
        <v>225</v>
      </c>
      <c r="C2028" s="6" t="s">
        <v>67</v>
      </c>
      <c r="D2028" s="7" t="s">
        <v>285</v>
      </c>
      <c r="E2028" s="8"/>
      <c r="F2028" s="8"/>
      <c r="G2028" s="8"/>
      <c r="H2028" s="8"/>
      <c r="I2028" s="9">
        <v>0.496</v>
      </c>
      <c r="J2028" s="9">
        <v>1.142</v>
      </c>
    </row>
    <row r="2029" customHeight="1" spans="1:10">
      <c r="A2029" s="5" t="str">
        <f t="shared" si="0"/>
        <v>San Marino-Europe2012</v>
      </c>
      <c r="B2029" s="6" t="s">
        <v>225</v>
      </c>
      <c r="C2029" s="6" t="s">
        <v>67</v>
      </c>
      <c r="D2029" s="7" t="s">
        <v>286</v>
      </c>
      <c r="E2029" s="9">
        <v>0.422</v>
      </c>
      <c r="F2029" s="9">
        <v>40</v>
      </c>
      <c r="G2029" s="9">
        <v>74</v>
      </c>
      <c r="H2029" s="9">
        <v>52</v>
      </c>
      <c r="I2029" s="9">
        <v>0.509</v>
      </c>
      <c r="J2029" s="9">
        <v>1.152</v>
      </c>
    </row>
    <row r="2030" customHeight="1" spans="1:10">
      <c r="A2030" s="5" t="str">
        <f t="shared" si="0"/>
        <v>Sao Tome and Principe-Africa2000</v>
      </c>
      <c r="B2030" s="6" t="s">
        <v>226</v>
      </c>
      <c r="C2030" s="6" t="s">
        <v>69</v>
      </c>
      <c r="D2030" s="7" t="s">
        <v>277</v>
      </c>
      <c r="E2030" s="8"/>
      <c r="F2030" s="8"/>
      <c r="G2030" s="8"/>
      <c r="H2030" s="8"/>
      <c r="I2030" s="9">
        <v>0.046</v>
      </c>
      <c r="J2030" s="8"/>
    </row>
    <row r="2031" customHeight="1" spans="1:10">
      <c r="A2031" s="5" t="str">
        <f t="shared" si="0"/>
        <v>Sao Tome and Principe-Africa2001</v>
      </c>
      <c r="B2031" s="6" t="s">
        <v>226</v>
      </c>
      <c r="C2031" s="6" t="s">
        <v>69</v>
      </c>
      <c r="D2031" s="7" t="s">
        <v>278</v>
      </c>
      <c r="E2031" s="8"/>
      <c r="F2031" s="8"/>
      <c r="G2031" s="8"/>
      <c r="H2031" s="8"/>
      <c r="I2031" s="9">
        <v>0.063</v>
      </c>
      <c r="J2031" s="8"/>
    </row>
    <row r="2032" customHeight="1" spans="1:10">
      <c r="A2032" s="5" t="str">
        <f t="shared" si="0"/>
        <v>Sao Tome and Principe-Africa2002</v>
      </c>
      <c r="B2032" s="6" t="s">
        <v>226</v>
      </c>
      <c r="C2032" s="6" t="s">
        <v>69</v>
      </c>
      <c r="D2032" s="7" t="s">
        <v>279</v>
      </c>
      <c r="E2032" s="8"/>
      <c r="F2032" s="8"/>
      <c r="G2032" s="8"/>
      <c r="H2032" s="8"/>
      <c r="I2032" s="9">
        <v>0.076</v>
      </c>
      <c r="J2032" s="9">
        <v>0.014</v>
      </c>
    </row>
    <row r="2033" customHeight="1" spans="1:10">
      <c r="A2033" s="5" t="str">
        <f t="shared" si="0"/>
        <v>Sao Tome and Principe-Africa2003</v>
      </c>
      <c r="B2033" s="6" t="s">
        <v>226</v>
      </c>
      <c r="C2033" s="6" t="s">
        <v>69</v>
      </c>
      <c r="D2033" s="7" t="s">
        <v>280</v>
      </c>
      <c r="E2033" s="8"/>
      <c r="F2033" s="8"/>
      <c r="G2033" s="8"/>
      <c r="H2033" s="8"/>
      <c r="I2033" s="9">
        <v>0.102</v>
      </c>
      <c r="J2033" s="9">
        <v>0.033</v>
      </c>
    </row>
    <row r="2034" customHeight="1" spans="1:10">
      <c r="A2034" s="5" t="str">
        <f t="shared" si="0"/>
        <v>Sao Tome and Principe-Africa2004</v>
      </c>
      <c r="B2034" s="6" t="s">
        <v>226</v>
      </c>
      <c r="C2034" s="6" t="s">
        <v>69</v>
      </c>
      <c r="D2034" s="7" t="s">
        <v>281</v>
      </c>
      <c r="E2034" s="8"/>
      <c r="F2034" s="9">
        <v>192</v>
      </c>
      <c r="G2034" s="8"/>
      <c r="H2034" s="8"/>
      <c r="I2034" s="9">
        <v>0.133</v>
      </c>
      <c r="J2034" s="9">
        <v>0.051</v>
      </c>
    </row>
    <row r="2035" customHeight="1" spans="1:10">
      <c r="A2035" s="5" t="str">
        <f t="shared" si="0"/>
        <v>Sao Tome and Principe-Africa2005</v>
      </c>
      <c r="B2035" s="6" t="s">
        <v>226</v>
      </c>
      <c r="C2035" s="6" t="s">
        <v>69</v>
      </c>
      <c r="D2035" s="7" t="s">
        <v>282</v>
      </c>
      <c r="E2035" s="9">
        <v>0.469</v>
      </c>
      <c r="F2035" s="9">
        <v>144</v>
      </c>
      <c r="G2035" s="8"/>
      <c r="H2035" s="9">
        <v>424</v>
      </c>
      <c r="I2035" s="9">
        <v>0.138</v>
      </c>
      <c r="J2035" s="9">
        <v>0.077</v>
      </c>
    </row>
    <row r="2036" customHeight="1" spans="1:10">
      <c r="A2036" s="5" t="str">
        <f t="shared" si="0"/>
        <v>Sao Tome and Principe-Africa2006</v>
      </c>
      <c r="B2036" s="6" t="s">
        <v>226</v>
      </c>
      <c r="C2036" s="6" t="s">
        <v>69</v>
      </c>
      <c r="D2036" s="7" t="s">
        <v>287</v>
      </c>
      <c r="E2036" s="9">
        <v>0.487</v>
      </c>
      <c r="F2036" s="9">
        <v>144</v>
      </c>
      <c r="G2036" s="8"/>
      <c r="H2036" s="9">
        <v>424</v>
      </c>
      <c r="I2036" s="9">
        <v>0.142</v>
      </c>
      <c r="J2036" s="9">
        <v>0.116</v>
      </c>
    </row>
    <row r="2037" customHeight="1" spans="1:10">
      <c r="A2037" s="5" t="str">
        <f t="shared" si="0"/>
        <v>Sao Tome and Principe-Africa2007</v>
      </c>
      <c r="B2037" s="6" t="s">
        <v>226</v>
      </c>
      <c r="C2037" s="6" t="s">
        <v>69</v>
      </c>
      <c r="D2037" s="7" t="s">
        <v>289</v>
      </c>
      <c r="E2037" s="9">
        <v>0.487</v>
      </c>
      <c r="F2037" s="9">
        <v>144</v>
      </c>
      <c r="G2037" s="8"/>
      <c r="H2037" s="9">
        <v>424</v>
      </c>
      <c r="I2037" s="9">
        <v>0.146</v>
      </c>
      <c r="J2037" s="9">
        <v>0.184</v>
      </c>
    </row>
    <row r="2038" customHeight="1" spans="1:10">
      <c r="A2038" s="5" t="str">
        <f t="shared" si="0"/>
        <v>Sao Tome and Principe-Africa2008</v>
      </c>
      <c r="B2038" s="6" t="s">
        <v>226</v>
      </c>
      <c r="C2038" s="6" t="s">
        <v>69</v>
      </c>
      <c r="D2038" s="7" t="s">
        <v>283</v>
      </c>
      <c r="E2038" s="9">
        <v>0.472</v>
      </c>
      <c r="F2038" s="9">
        <v>144</v>
      </c>
      <c r="G2038" s="8"/>
      <c r="H2038" s="9">
        <v>424</v>
      </c>
      <c r="I2038" s="9">
        <v>0.155</v>
      </c>
      <c r="J2038" s="9">
        <v>0.3</v>
      </c>
    </row>
    <row r="2039" customHeight="1" spans="1:10">
      <c r="A2039" s="5" t="str">
        <f t="shared" si="0"/>
        <v>Sao Tome and Principe-Africa2009</v>
      </c>
      <c r="B2039" s="6" t="s">
        <v>226</v>
      </c>
      <c r="C2039" s="6" t="s">
        <v>69</v>
      </c>
      <c r="D2039" s="7" t="s">
        <v>284</v>
      </c>
      <c r="E2039" s="9">
        <v>0.472</v>
      </c>
      <c r="F2039" s="9">
        <v>144</v>
      </c>
      <c r="G2039" s="8"/>
      <c r="H2039" s="9">
        <v>424</v>
      </c>
      <c r="I2039" s="9">
        <v>0.164</v>
      </c>
      <c r="J2039" s="9">
        <v>0.467</v>
      </c>
    </row>
    <row r="2040" customHeight="1" spans="1:10">
      <c r="A2040" s="5" t="str">
        <f t="shared" si="0"/>
        <v>Sao Tome and Principe-Africa2010</v>
      </c>
      <c r="B2040" s="6" t="s">
        <v>226</v>
      </c>
      <c r="C2040" s="6" t="s">
        <v>69</v>
      </c>
      <c r="D2040" s="7" t="s">
        <v>288</v>
      </c>
      <c r="E2040" s="9">
        <v>0.333</v>
      </c>
      <c r="F2040" s="9">
        <v>144</v>
      </c>
      <c r="G2040" s="8"/>
      <c r="H2040" s="9">
        <v>424</v>
      </c>
      <c r="I2040" s="9">
        <v>0.188</v>
      </c>
      <c r="J2040" s="9">
        <v>0.576</v>
      </c>
    </row>
    <row r="2041" customHeight="1" spans="1:10">
      <c r="A2041" s="5" t="str">
        <f t="shared" si="0"/>
        <v>Sao Tome and Principe-Africa2011</v>
      </c>
      <c r="B2041" s="6" t="s">
        <v>226</v>
      </c>
      <c r="C2041" s="6" t="s">
        <v>69</v>
      </c>
      <c r="D2041" s="7" t="s">
        <v>285</v>
      </c>
      <c r="E2041" s="9">
        <v>0.325</v>
      </c>
      <c r="F2041" s="9">
        <v>10</v>
      </c>
      <c r="G2041" s="8"/>
      <c r="H2041" s="9">
        <v>424</v>
      </c>
      <c r="I2041" s="9">
        <v>0.202</v>
      </c>
      <c r="J2041" s="9">
        <v>0.628</v>
      </c>
    </row>
    <row r="2042" customHeight="1" spans="1:10">
      <c r="A2042" s="5" t="str">
        <f t="shared" si="0"/>
        <v>Sao Tome and Principe-Africa2012</v>
      </c>
      <c r="B2042" s="6" t="s">
        <v>226</v>
      </c>
      <c r="C2042" s="6" t="s">
        <v>69</v>
      </c>
      <c r="D2042" s="7" t="s">
        <v>286</v>
      </c>
      <c r="E2042" s="9">
        <v>0.325</v>
      </c>
      <c r="F2042" s="9">
        <v>5</v>
      </c>
      <c r="G2042" s="9">
        <v>166</v>
      </c>
      <c r="H2042" s="9">
        <v>424</v>
      </c>
      <c r="I2042" s="9">
        <v>0.216</v>
      </c>
      <c r="J2042" s="9">
        <v>0.65</v>
      </c>
    </row>
    <row r="2043" customHeight="1" spans="1:10">
      <c r="A2043" s="5" t="str">
        <f t="shared" si="0"/>
        <v>Saudi Arabia-Middle East2000</v>
      </c>
      <c r="B2043" s="6" t="s">
        <v>227</v>
      </c>
      <c r="C2043" s="6" t="s">
        <v>84</v>
      </c>
      <c r="D2043" s="7" t="s">
        <v>277</v>
      </c>
      <c r="E2043" s="8"/>
      <c r="F2043" s="8"/>
      <c r="G2043" s="8"/>
      <c r="H2043" s="8"/>
      <c r="I2043" s="9">
        <v>0.022</v>
      </c>
      <c r="J2043" s="9">
        <v>0.068</v>
      </c>
    </row>
    <row r="2044" customHeight="1" spans="1:10">
      <c r="A2044" s="5" t="str">
        <f t="shared" si="0"/>
        <v>Saudi Arabia-Middle East2001</v>
      </c>
      <c r="B2044" s="6" t="s">
        <v>227</v>
      </c>
      <c r="C2044" s="6" t="s">
        <v>84</v>
      </c>
      <c r="D2044" s="7" t="s">
        <v>278</v>
      </c>
      <c r="E2044" s="8"/>
      <c r="F2044" s="8"/>
      <c r="G2044" s="8"/>
      <c r="H2044" s="8"/>
      <c r="I2044" s="9">
        <v>0.047</v>
      </c>
      <c r="J2044" s="9">
        <v>0.121</v>
      </c>
    </row>
    <row r="2045" customHeight="1" spans="1:10">
      <c r="A2045" s="5" t="str">
        <f t="shared" si="0"/>
        <v>Saudi Arabia-Middle East2002</v>
      </c>
      <c r="B2045" s="6" t="s">
        <v>227</v>
      </c>
      <c r="C2045" s="6" t="s">
        <v>84</v>
      </c>
      <c r="D2045" s="7" t="s">
        <v>279</v>
      </c>
      <c r="E2045" s="8"/>
      <c r="F2045" s="8"/>
      <c r="G2045" s="8"/>
      <c r="H2045" s="8"/>
      <c r="I2045" s="9">
        <v>0.064</v>
      </c>
      <c r="J2045" s="9">
        <v>0.229</v>
      </c>
    </row>
    <row r="2046" customHeight="1" spans="1:10">
      <c r="A2046" s="5" t="str">
        <f t="shared" si="0"/>
        <v>Saudi Arabia-Middle East2003</v>
      </c>
      <c r="B2046" s="6" t="s">
        <v>227</v>
      </c>
      <c r="C2046" s="6" t="s">
        <v>84</v>
      </c>
      <c r="D2046" s="7" t="s">
        <v>280</v>
      </c>
      <c r="E2046" s="8"/>
      <c r="F2046" s="9">
        <v>74</v>
      </c>
      <c r="G2046" s="8"/>
      <c r="H2046" s="8"/>
      <c r="I2046" s="9">
        <v>0.08</v>
      </c>
      <c r="J2046" s="9">
        <v>0.317</v>
      </c>
    </row>
    <row r="2047" customHeight="1" spans="1:10">
      <c r="A2047" s="5" t="str">
        <f t="shared" si="0"/>
        <v>Saudi Arabia-Middle East2004</v>
      </c>
      <c r="B2047" s="6" t="s">
        <v>227</v>
      </c>
      <c r="C2047" s="6" t="s">
        <v>84</v>
      </c>
      <c r="D2047" s="7" t="s">
        <v>281</v>
      </c>
      <c r="E2047" s="8"/>
      <c r="F2047" s="9">
        <v>74</v>
      </c>
      <c r="G2047" s="8"/>
      <c r="H2047" s="8"/>
      <c r="I2047" s="9">
        <v>0.102</v>
      </c>
      <c r="J2047" s="9">
        <v>0.385</v>
      </c>
    </row>
    <row r="2048" customHeight="1" spans="1:10">
      <c r="A2048" s="5" t="str">
        <f t="shared" si="0"/>
        <v>Saudi Arabia-Middle East2005</v>
      </c>
      <c r="B2048" s="6" t="s">
        <v>227</v>
      </c>
      <c r="C2048" s="6" t="s">
        <v>84</v>
      </c>
      <c r="D2048" s="7" t="s">
        <v>282</v>
      </c>
      <c r="E2048" s="9">
        <v>0.145</v>
      </c>
      <c r="F2048" s="9">
        <v>67</v>
      </c>
      <c r="G2048" s="8"/>
      <c r="H2048" s="9">
        <v>69</v>
      </c>
      <c r="I2048" s="9">
        <v>0.127</v>
      </c>
      <c r="J2048" s="9">
        <v>0.574</v>
      </c>
    </row>
    <row r="2049" customHeight="1" spans="1:10">
      <c r="A2049" s="5" t="str">
        <f t="shared" si="0"/>
        <v>Saudi Arabia-Middle East2006</v>
      </c>
      <c r="B2049" s="6" t="s">
        <v>227</v>
      </c>
      <c r="C2049" s="6" t="s">
        <v>84</v>
      </c>
      <c r="D2049" s="7" t="s">
        <v>287</v>
      </c>
      <c r="E2049" s="9">
        <v>0.145</v>
      </c>
      <c r="F2049" s="9">
        <v>42</v>
      </c>
      <c r="G2049" s="8"/>
      <c r="H2049" s="9">
        <v>79</v>
      </c>
      <c r="I2049" s="9">
        <v>0.195</v>
      </c>
      <c r="J2049" s="9">
        <v>0.776</v>
      </c>
    </row>
    <row r="2050" customHeight="1" spans="1:10">
      <c r="A2050" s="5" t="str">
        <f t="shared" si="0"/>
        <v>Saudi Arabia-Middle East2007</v>
      </c>
      <c r="B2050" s="6" t="s">
        <v>227</v>
      </c>
      <c r="C2050" s="6" t="s">
        <v>84</v>
      </c>
      <c r="D2050" s="7" t="s">
        <v>289</v>
      </c>
      <c r="E2050" s="9">
        <v>0.145</v>
      </c>
      <c r="F2050" s="9">
        <v>20</v>
      </c>
      <c r="G2050" s="8"/>
      <c r="H2050" s="9">
        <v>79</v>
      </c>
      <c r="I2050" s="9">
        <v>0.3</v>
      </c>
      <c r="J2050" s="9">
        <v>1.096</v>
      </c>
    </row>
    <row r="2051" customHeight="1" spans="1:10">
      <c r="A2051" s="5" t="str">
        <f t="shared" si="0"/>
        <v>Saudi Arabia-Middle East2008</v>
      </c>
      <c r="B2051" s="6" t="s">
        <v>227</v>
      </c>
      <c r="C2051" s="6" t="s">
        <v>84</v>
      </c>
      <c r="D2051" s="7" t="s">
        <v>283</v>
      </c>
      <c r="E2051" s="9">
        <v>0.145</v>
      </c>
      <c r="F2051" s="9">
        <v>20</v>
      </c>
      <c r="G2051" s="8"/>
      <c r="H2051" s="9">
        <v>79</v>
      </c>
      <c r="I2051" s="9">
        <v>0.36</v>
      </c>
      <c r="J2051" s="9">
        <v>1.365</v>
      </c>
    </row>
    <row r="2052" customHeight="1" spans="1:10">
      <c r="A2052" s="5" t="str">
        <f t="shared" si="0"/>
        <v>Saudi Arabia-Middle East2009</v>
      </c>
      <c r="B2052" s="6" t="s">
        <v>227</v>
      </c>
      <c r="C2052" s="6" t="s">
        <v>84</v>
      </c>
      <c r="D2052" s="7" t="s">
        <v>284</v>
      </c>
      <c r="E2052" s="9">
        <v>0.145</v>
      </c>
      <c r="F2052" s="9">
        <v>21</v>
      </c>
      <c r="G2052" s="8"/>
      <c r="H2052" s="9">
        <v>79</v>
      </c>
      <c r="I2052" s="9">
        <v>0.38</v>
      </c>
      <c r="J2052" s="9">
        <v>1.674</v>
      </c>
    </row>
    <row r="2053" customHeight="1" spans="1:10">
      <c r="A2053" s="5" t="str">
        <f t="shared" si="0"/>
        <v>Saudi Arabia-Middle East2010</v>
      </c>
      <c r="B2053" s="6" t="s">
        <v>227</v>
      </c>
      <c r="C2053" s="6" t="s">
        <v>84</v>
      </c>
      <c r="D2053" s="7" t="s">
        <v>288</v>
      </c>
      <c r="E2053" s="9">
        <v>0.145</v>
      </c>
      <c r="F2053" s="9">
        <v>21</v>
      </c>
      <c r="G2053" s="8"/>
      <c r="H2053" s="9">
        <v>79</v>
      </c>
      <c r="I2053" s="9">
        <v>0.41</v>
      </c>
      <c r="J2053" s="9">
        <v>1.892</v>
      </c>
    </row>
    <row r="2054" customHeight="1" spans="1:10">
      <c r="A2054" s="5" t="str">
        <f t="shared" si="0"/>
        <v>Saudi Arabia-Middle East2011</v>
      </c>
      <c r="B2054" s="6" t="s">
        <v>227</v>
      </c>
      <c r="C2054" s="6" t="s">
        <v>84</v>
      </c>
      <c r="D2054" s="7" t="s">
        <v>285</v>
      </c>
      <c r="E2054" s="9">
        <v>0.145</v>
      </c>
      <c r="F2054" s="9">
        <v>21</v>
      </c>
      <c r="G2054" s="8"/>
      <c r="H2054" s="9">
        <v>79</v>
      </c>
      <c r="I2054" s="9">
        <v>0.475</v>
      </c>
      <c r="J2054" s="9">
        <v>1.935</v>
      </c>
    </row>
    <row r="2055" customHeight="1" spans="1:10">
      <c r="A2055" s="5" t="str">
        <f t="shared" si="0"/>
        <v>Saudi Arabia-Middle East2012</v>
      </c>
      <c r="B2055" s="6" t="s">
        <v>227</v>
      </c>
      <c r="C2055" s="6" t="s">
        <v>84</v>
      </c>
      <c r="D2055" s="7" t="s">
        <v>286</v>
      </c>
      <c r="E2055" s="9">
        <v>0.145</v>
      </c>
      <c r="F2055" s="9">
        <v>21</v>
      </c>
      <c r="G2055" s="9">
        <v>22</v>
      </c>
      <c r="H2055" s="9">
        <v>72</v>
      </c>
      <c r="I2055" s="9">
        <v>0.54</v>
      </c>
      <c r="J2055" s="9">
        <v>1.874</v>
      </c>
    </row>
    <row r="2056" customHeight="1" spans="1:10">
      <c r="A2056" s="5" t="str">
        <f t="shared" si="0"/>
        <v>Senegal-Africa2000</v>
      </c>
      <c r="B2056" s="6" t="s">
        <v>228</v>
      </c>
      <c r="C2056" s="6" t="s">
        <v>69</v>
      </c>
      <c r="D2056" s="7" t="s">
        <v>277</v>
      </c>
      <c r="E2056" s="8"/>
      <c r="F2056" s="8"/>
      <c r="G2056" s="8"/>
      <c r="H2056" s="8"/>
      <c r="I2056" s="9">
        <v>0.004</v>
      </c>
      <c r="J2056" s="9">
        <v>0.025</v>
      </c>
    </row>
    <row r="2057" customHeight="1" spans="1:10">
      <c r="A2057" s="5" t="str">
        <f t="shared" si="0"/>
        <v>Senegal-Africa2001</v>
      </c>
      <c r="B2057" s="6" t="s">
        <v>228</v>
      </c>
      <c r="C2057" s="6" t="s">
        <v>69</v>
      </c>
      <c r="D2057" s="7" t="s">
        <v>278</v>
      </c>
      <c r="E2057" s="8"/>
      <c r="F2057" s="8"/>
      <c r="G2057" s="8"/>
      <c r="H2057" s="8"/>
      <c r="I2057" s="9">
        <v>0.01</v>
      </c>
      <c r="J2057" s="9">
        <v>0.03</v>
      </c>
    </row>
    <row r="2058" customHeight="1" spans="1:10">
      <c r="A2058" s="5" t="str">
        <f t="shared" si="0"/>
        <v>Senegal-Africa2002</v>
      </c>
      <c r="B2058" s="6" t="s">
        <v>228</v>
      </c>
      <c r="C2058" s="6" t="s">
        <v>69</v>
      </c>
      <c r="D2058" s="7" t="s">
        <v>279</v>
      </c>
      <c r="E2058" s="8"/>
      <c r="F2058" s="8"/>
      <c r="G2058" s="8"/>
      <c r="H2058" s="8"/>
      <c r="I2058" s="9">
        <v>0.01</v>
      </c>
      <c r="J2058" s="9">
        <v>0.053</v>
      </c>
    </row>
    <row r="2059" customHeight="1" spans="1:10">
      <c r="A2059" s="5" t="str">
        <f t="shared" si="0"/>
        <v>Senegal-Africa2003</v>
      </c>
      <c r="B2059" s="6" t="s">
        <v>228</v>
      </c>
      <c r="C2059" s="6" t="s">
        <v>69</v>
      </c>
      <c r="D2059" s="7" t="s">
        <v>280</v>
      </c>
      <c r="E2059" s="8"/>
      <c r="F2059" s="9">
        <v>59</v>
      </c>
      <c r="G2059" s="8"/>
      <c r="H2059" s="8"/>
      <c r="I2059" s="9">
        <v>0.021</v>
      </c>
      <c r="J2059" s="9">
        <v>0.073</v>
      </c>
    </row>
    <row r="2060" customHeight="1" spans="1:10">
      <c r="A2060" s="5" t="str">
        <f t="shared" si="0"/>
        <v>Senegal-Africa2004</v>
      </c>
      <c r="B2060" s="6" t="s">
        <v>228</v>
      </c>
      <c r="C2060" s="6" t="s">
        <v>69</v>
      </c>
      <c r="D2060" s="7" t="s">
        <v>281</v>
      </c>
      <c r="E2060" s="8"/>
      <c r="F2060" s="9">
        <v>59</v>
      </c>
      <c r="G2060" s="8"/>
      <c r="H2060" s="8"/>
      <c r="I2060" s="9">
        <v>0.044</v>
      </c>
      <c r="J2060" s="9">
        <v>0.102</v>
      </c>
    </row>
    <row r="2061" customHeight="1" spans="1:10">
      <c r="A2061" s="5" t="str">
        <f t="shared" si="0"/>
        <v>Senegal-Africa2005</v>
      </c>
      <c r="B2061" s="6" t="s">
        <v>228</v>
      </c>
      <c r="C2061" s="6" t="s">
        <v>69</v>
      </c>
      <c r="D2061" s="7" t="s">
        <v>282</v>
      </c>
      <c r="E2061" s="9">
        <v>0.503</v>
      </c>
      <c r="F2061" s="9">
        <v>59</v>
      </c>
      <c r="G2061" s="8"/>
      <c r="H2061" s="9">
        <v>696</v>
      </c>
      <c r="I2061" s="9">
        <v>0.048</v>
      </c>
      <c r="J2061" s="9">
        <v>0.154</v>
      </c>
    </row>
    <row r="2062" customHeight="1" spans="1:10">
      <c r="A2062" s="5" t="str">
        <f t="shared" si="0"/>
        <v>Senegal-Africa2006</v>
      </c>
      <c r="B2062" s="6" t="s">
        <v>228</v>
      </c>
      <c r="C2062" s="6" t="s">
        <v>69</v>
      </c>
      <c r="D2062" s="7" t="s">
        <v>287</v>
      </c>
      <c r="E2062" s="9">
        <v>0.455</v>
      </c>
      <c r="F2062" s="9">
        <v>59</v>
      </c>
      <c r="G2062" s="8"/>
      <c r="H2062" s="9">
        <v>696</v>
      </c>
      <c r="I2062" s="9">
        <v>0.056</v>
      </c>
      <c r="J2062" s="9">
        <v>0.258</v>
      </c>
    </row>
    <row r="2063" customHeight="1" spans="1:10">
      <c r="A2063" s="5" t="str">
        <f t="shared" si="0"/>
        <v>Senegal-Africa2007</v>
      </c>
      <c r="B2063" s="6" t="s">
        <v>228</v>
      </c>
      <c r="C2063" s="6" t="s">
        <v>69</v>
      </c>
      <c r="D2063" s="7" t="s">
        <v>289</v>
      </c>
      <c r="E2063" s="9">
        <v>0.455</v>
      </c>
      <c r="F2063" s="9">
        <v>59</v>
      </c>
      <c r="G2063" s="8"/>
      <c r="H2063" s="9">
        <v>696</v>
      </c>
      <c r="I2063" s="9">
        <v>0.077</v>
      </c>
      <c r="J2063" s="9">
        <v>0.305</v>
      </c>
    </row>
    <row r="2064" customHeight="1" spans="1:10">
      <c r="A2064" s="5" t="str">
        <f t="shared" si="0"/>
        <v>Senegal-Africa2008</v>
      </c>
      <c r="B2064" s="6" t="s">
        <v>228</v>
      </c>
      <c r="C2064" s="6" t="s">
        <v>69</v>
      </c>
      <c r="D2064" s="7" t="s">
        <v>283</v>
      </c>
      <c r="E2064" s="9">
        <v>0.455</v>
      </c>
      <c r="F2064" s="9">
        <v>9</v>
      </c>
      <c r="G2064" s="8"/>
      <c r="H2064" s="9">
        <v>666</v>
      </c>
      <c r="I2064" s="9">
        <v>0.106</v>
      </c>
      <c r="J2064" s="9">
        <v>0.44</v>
      </c>
    </row>
    <row r="2065" customHeight="1" spans="1:10">
      <c r="A2065" s="5" t="str">
        <f t="shared" si="0"/>
        <v>Senegal-Africa2009</v>
      </c>
      <c r="B2065" s="6" t="s">
        <v>228</v>
      </c>
      <c r="C2065" s="6" t="s">
        <v>69</v>
      </c>
      <c r="D2065" s="7" t="s">
        <v>284</v>
      </c>
      <c r="E2065" s="9">
        <v>0.455</v>
      </c>
      <c r="F2065" s="9">
        <v>9</v>
      </c>
      <c r="G2065" s="8"/>
      <c r="H2065" s="9">
        <v>666</v>
      </c>
      <c r="I2065" s="9">
        <v>0.145</v>
      </c>
      <c r="J2065" s="9">
        <v>0.548</v>
      </c>
    </row>
    <row r="2066" customHeight="1" spans="1:10">
      <c r="A2066" s="5" t="str">
        <f t="shared" si="0"/>
        <v>Senegal-Africa2010</v>
      </c>
      <c r="B2066" s="6" t="s">
        <v>228</v>
      </c>
      <c r="C2066" s="6" t="s">
        <v>69</v>
      </c>
      <c r="D2066" s="7" t="s">
        <v>288</v>
      </c>
      <c r="E2066" s="9">
        <v>0.455</v>
      </c>
      <c r="F2066" s="9">
        <v>9</v>
      </c>
      <c r="G2066" s="8"/>
      <c r="H2066" s="9">
        <v>666</v>
      </c>
      <c r="I2066" s="9">
        <v>0.16</v>
      </c>
      <c r="J2066" s="9">
        <v>0.644</v>
      </c>
    </row>
    <row r="2067" customHeight="1" spans="1:10">
      <c r="A2067" s="5" t="str">
        <f t="shared" si="0"/>
        <v>Senegal-Africa2011</v>
      </c>
      <c r="B2067" s="6" t="s">
        <v>228</v>
      </c>
      <c r="C2067" s="6" t="s">
        <v>69</v>
      </c>
      <c r="D2067" s="7" t="s">
        <v>285</v>
      </c>
      <c r="E2067" s="9">
        <v>0.455</v>
      </c>
      <c r="F2067" s="9">
        <v>6</v>
      </c>
      <c r="G2067" s="8"/>
      <c r="H2067" s="9">
        <v>666</v>
      </c>
      <c r="I2067" s="9">
        <v>0.175</v>
      </c>
      <c r="J2067" s="9">
        <v>0.702</v>
      </c>
    </row>
    <row r="2068" customHeight="1" spans="1:10">
      <c r="A2068" s="5" t="str">
        <f t="shared" si="0"/>
        <v>Senegal-Africa2012</v>
      </c>
      <c r="B2068" s="6" t="s">
        <v>228</v>
      </c>
      <c r="C2068" s="6" t="s">
        <v>69</v>
      </c>
      <c r="D2068" s="7" t="s">
        <v>286</v>
      </c>
      <c r="E2068" s="9">
        <v>0.455</v>
      </c>
      <c r="F2068" s="9">
        <v>6</v>
      </c>
      <c r="G2068" s="9">
        <v>176</v>
      </c>
      <c r="H2068" s="9">
        <v>666</v>
      </c>
      <c r="I2068" s="9">
        <v>0.192</v>
      </c>
      <c r="J2068" s="9">
        <v>0.836</v>
      </c>
    </row>
    <row r="2069" customHeight="1" spans="1:10">
      <c r="A2069" s="5" t="str">
        <f t="shared" si="0"/>
        <v>Serbia-Europe2000</v>
      </c>
      <c r="B2069" s="6" t="s">
        <v>229</v>
      </c>
      <c r="C2069" s="6" t="s">
        <v>67</v>
      </c>
      <c r="D2069" s="7" t="s">
        <v>277</v>
      </c>
      <c r="E2069" s="8"/>
      <c r="F2069" s="8"/>
      <c r="G2069" s="8"/>
      <c r="H2069" s="8"/>
      <c r="I2069" s="8"/>
      <c r="J2069" s="8"/>
    </row>
    <row r="2070" customHeight="1" spans="1:10">
      <c r="A2070" s="5" t="str">
        <f t="shared" si="0"/>
        <v>Serbia-Europe2001</v>
      </c>
      <c r="B2070" s="6" t="s">
        <v>229</v>
      </c>
      <c r="C2070" s="6" t="s">
        <v>67</v>
      </c>
      <c r="D2070" s="7" t="s">
        <v>278</v>
      </c>
      <c r="E2070" s="8"/>
      <c r="F2070" s="8"/>
      <c r="G2070" s="8"/>
      <c r="H2070" s="8"/>
      <c r="I2070" s="8"/>
      <c r="J2070" s="8"/>
    </row>
    <row r="2071" customHeight="1" spans="1:10">
      <c r="A2071" s="5" t="str">
        <f t="shared" si="0"/>
        <v>Serbia-Europe2002</v>
      </c>
      <c r="B2071" s="6" t="s">
        <v>229</v>
      </c>
      <c r="C2071" s="6" t="s">
        <v>67</v>
      </c>
      <c r="D2071" s="7" t="s">
        <v>279</v>
      </c>
      <c r="E2071" s="8"/>
      <c r="F2071" s="8"/>
      <c r="G2071" s="8"/>
      <c r="H2071" s="8"/>
      <c r="I2071" s="8"/>
      <c r="J2071" s="8"/>
    </row>
    <row r="2072" customHeight="1" spans="1:10">
      <c r="A2072" s="5" t="str">
        <f t="shared" si="0"/>
        <v>Serbia-Europe2003</v>
      </c>
      <c r="B2072" s="6" t="s">
        <v>229</v>
      </c>
      <c r="C2072" s="6" t="s">
        <v>67</v>
      </c>
      <c r="D2072" s="7" t="s">
        <v>280</v>
      </c>
      <c r="E2072" s="8"/>
      <c r="F2072" s="9">
        <v>56</v>
      </c>
      <c r="G2072" s="8"/>
      <c r="H2072" s="8"/>
      <c r="I2072" s="8"/>
      <c r="J2072" s="8"/>
    </row>
    <row r="2073" customHeight="1" spans="1:10">
      <c r="A2073" s="5" t="str">
        <f t="shared" si="0"/>
        <v>Serbia-Europe2004</v>
      </c>
      <c r="B2073" s="6" t="s">
        <v>229</v>
      </c>
      <c r="C2073" s="6" t="s">
        <v>67</v>
      </c>
      <c r="D2073" s="7" t="s">
        <v>281</v>
      </c>
      <c r="E2073" s="8"/>
      <c r="F2073" s="9">
        <v>56</v>
      </c>
      <c r="G2073" s="8"/>
      <c r="H2073" s="8"/>
      <c r="I2073" s="9">
        <v>0.235</v>
      </c>
      <c r="J2073" s="9">
        <v>0.472</v>
      </c>
    </row>
    <row r="2074" customHeight="1" spans="1:10">
      <c r="A2074" s="5" t="str">
        <f t="shared" si="0"/>
        <v>Serbia-Europe2005</v>
      </c>
      <c r="B2074" s="6" t="s">
        <v>229</v>
      </c>
      <c r="C2074" s="6" t="s">
        <v>67</v>
      </c>
      <c r="D2074" s="7" t="s">
        <v>282</v>
      </c>
      <c r="E2074" s="9">
        <v>0.358</v>
      </c>
      <c r="F2074" s="9">
        <v>23</v>
      </c>
      <c r="G2074" s="8"/>
      <c r="H2074" s="9">
        <v>279</v>
      </c>
      <c r="I2074" s="9">
        <v>0.263</v>
      </c>
      <c r="J2074" s="9">
        <v>0.67</v>
      </c>
    </row>
    <row r="2075" customHeight="1" spans="1:10">
      <c r="A2075" s="5" t="str">
        <f t="shared" si="0"/>
        <v>Serbia-Europe2006</v>
      </c>
      <c r="B2075" s="6" t="s">
        <v>229</v>
      </c>
      <c r="C2075" s="6" t="s">
        <v>67</v>
      </c>
      <c r="D2075" s="7" t="s">
        <v>287</v>
      </c>
      <c r="E2075" s="9">
        <v>0.358</v>
      </c>
      <c r="F2075" s="9">
        <v>23</v>
      </c>
      <c r="G2075" s="8"/>
      <c r="H2075" s="9">
        <v>279</v>
      </c>
      <c r="I2075" s="9">
        <v>0.272</v>
      </c>
      <c r="J2075" s="9">
        <v>0.815</v>
      </c>
    </row>
    <row r="2076" customHeight="1" spans="1:10">
      <c r="A2076" s="5" t="str">
        <f t="shared" si="0"/>
        <v>Serbia-Europe2007</v>
      </c>
      <c r="B2076" s="6" t="s">
        <v>229</v>
      </c>
      <c r="C2076" s="6" t="s">
        <v>67</v>
      </c>
      <c r="D2076" s="7" t="s">
        <v>289</v>
      </c>
      <c r="E2076" s="9">
        <v>0.358</v>
      </c>
      <c r="F2076" s="9">
        <v>23</v>
      </c>
      <c r="G2076" s="8"/>
      <c r="H2076" s="9">
        <v>279</v>
      </c>
      <c r="I2076" s="9">
        <v>0.332</v>
      </c>
      <c r="J2076" s="9">
        <v>1.045</v>
      </c>
    </row>
    <row r="2077" customHeight="1" spans="1:10">
      <c r="A2077" s="5" t="str">
        <f t="shared" si="0"/>
        <v>Serbia-Europe2008</v>
      </c>
      <c r="B2077" s="6" t="s">
        <v>229</v>
      </c>
      <c r="C2077" s="6" t="s">
        <v>67</v>
      </c>
      <c r="D2077" s="7" t="s">
        <v>283</v>
      </c>
      <c r="E2077" s="9">
        <v>0.34</v>
      </c>
      <c r="F2077" s="9">
        <v>23</v>
      </c>
      <c r="G2077" s="8"/>
      <c r="H2077" s="9">
        <v>279</v>
      </c>
      <c r="I2077" s="9">
        <v>0.356</v>
      </c>
      <c r="J2077" s="9">
        <v>1.198</v>
      </c>
    </row>
    <row r="2078" customHeight="1" spans="1:10">
      <c r="A2078" s="5" t="str">
        <f t="shared" si="0"/>
        <v>Serbia-Europe2009</v>
      </c>
      <c r="B2078" s="6" t="s">
        <v>229</v>
      </c>
      <c r="C2078" s="6" t="s">
        <v>67</v>
      </c>
      <c r="D2078" s="7" t="s">
        <v>284</v>
      </c>
      <c r="E2078" s="9">
        <v>0.34</v>
      </c>
      <c r="F2078" s="9">
        <v>13</v>
      </c>
      <c r="G2078" s="8"/>
      <c r="H2078" s="9">
        <v>279</v>
      </c>
      <c r="I2078" s="9">
        <v>0.381</v>
      </c>
      <c r="J2078" s="9">
        <v>1.244</v>
      </c>
    </row>
    <row r="2079" customHeight="1" spans="1:10">
      <c r="A2079" s="5" t="str">
        <f t="shared" si="0"/>
        <v>Serbia-Europe2010</v>
      </c>
      <c r="B2079" s="6" t="s">
        <v>229</v>
      </c>
      <c r="C2079" s="6" t="s">
        <v>67</v>
      </c>
      <c r="D2079" s="7" t="s">
        <v>288</v>
      </c>
      <c r="E2079" s="9">
        <v>0.34</v>
      </c>
      <c r="F2079" s="9">
        <v>13</v>
      </c>
      <c r="G2079" s="8"/>
      <c r="H2079" s="9">
        <v>279</v>
      </c>
      <c r="I2079" s="9">
        <v>0.409</v>
      </c>
      <c r="J2079" s="9">
        <v>1.253</v>
      </c>
    </row>
    <row r="2080" customHeight="1" spans="1:10">
      <c r="A2080" s="5" t="str">
        <f t="shared" si="0"/>
        <v>Serbia-Europe2011</v>
      </c>
      <c r="B2080" s="6" t="s">
        <v>229</v>
      </c>
      <c r="C2080" s="6" t="s">
        <v>67</v>
      </c>
      <c r="D2080" s="7" t="s">
        <v>285</v>
      </c>
      <c r="E2080" s="9">
        <v>0.34</v>
      </c>
      <c r="F2080" s="9">
        <v>13</v>
      </c>
      <c r="G2080" s="8"/>
      <c r="H2080" s="9">
        <v>279</v>
      </c>
      <c r="I2080" s="9">
        <v>0.422</v>
      </c>
      <c r="J2080" s="9">
        <v>1.302</v>
      </c>
    </row>
    <row r="2081" customHeight="1" spans="1:10">
      <c r="A2081" s="5" t="str">
        <f t="shared" si="0"/>
        <v>Serbia-Europe2012</v>
      </c>
      <c r="B2081" s="6" t="s">
        <v>229</v>
      </c>
      <c r="C2081" s="6" t="s">
        <v>67</v>
      </c>
      <c r="D2081" s="7" t="s">
        <v>286</v>
      </c>
      <c r="E2081" s="9">
        <v>0.34</v>
      </c>
      <c r="F2081" s="9">
        <v>12</v>
      </c>
      <c r="G2081" s="9">
        <v>87</v>
      </c>
      <c r="H2081" s="9">
        <v>279</v>
      </c>
      <c r="I2081" s="9">
        <v>0.481</v>
      </c>
      <c r="J2081" s="9">
        <v>1.178</v>
      </c>
    </row>
    <row r="2082" customHeight="1" spans="1:10">
      <c r="A2082" s="5" t="str">
        <f t="shared" si="0"/>
        <v>Seychelles-Africa2000</v>
      </c>
      <c r="B2082" s="6" t="s">
        <v>230</v>
      </c>
      <c r="C2082" s="6" t="s">
        <v>69</v>
      </c>
      <c r="D2082" s="7" t="s">
        <v>277</v>
      </c>
      <c r="E2082" s="8"/>
      <c r="F2082" s="8"/>
      <c r="G2082" s="8"/>
      <c r="H2082" s="8"/>
      <c r="I2082" s="9">
        <v>0.074</v>
      </c>
      <c r="J2082" s="9">
        <v>0.325</v>
      </c>
    </row>
    <row r="2083" customHeight="1" spans="1:10">
      <c r="A2083" s="5" t="str">
        <f t="shared" si="0"/>
        <v>Seychelles-Africa2001</v>
      </c>
      <c r="B2083" s="6" t="s">
        <v>230</v>
      </c>
      <c r="C2083" s="6" t="s">
        <v>69</v>
      </c>
      <c r="D2083" s="7" t="s">
        <v>278</v>
      </c>
      <c r="E2083" s="8"/>
      <c r="F2083" s="8"/>
      <c r="G2083" s="8"/>
      <c r="H2083" s="8"/>
      <c r="I2083" s="9">
        <v>0.11</v>
      </c>
      <c r="J2083" s="9">
        <v>0.452</v>
      </c>
    </row>
    <row r="2084" customHeight="1" spans="1:10">
      <c r="A2084" s="5" t="str">
        <f t="shared" si="0"/>
        <v>Seychelles-Africa2002</v>
      </c>
      <c r="B2084" s="6" t="s">
        <v>230</v>
      </c>
      <c r="C2084" s="6" t="s">
        <v>69</v>
      </c>
      <c r="D2084" s="7" t="s">
        <v>279</v>
      </c>
      <c r="E2084" s="8"/>
      <c r="F2084" s="8"/>
      <c r="G2084" s="8"/>
      <c r="H2084" s="8"/>
      <c r="I2084" s="9">
        <v>0.143</v>
      </c>
      <c r="J2084" s="9">
        <v>0.541</v>
      </c>
    </row>
    <row r="2085" customHeight="1" spans="1:10">
      <c r="A2085" s="5" t="str">
        <f t="shared" si="0"/>
        <v>Seychelles-Africa2003</v>
      </c>
      <c r="B2085" s="6" t="s">
        <v>230</v>
      </c>
      <c r="C2085" s="6" t="s">
        <v>69</v>
      </c>
      <c r="D2085" s="7" t="s">
        <v>280</v>
      </c>
      <c r="E2085" s="8"/>
      <c r="F2085" s="8"/>
      <c r="G2085" s="8"/>
      <c r="H2085" s="8"/>
      <c r="I2085" s="9">
        <v>0.146</v>
      </c>
      <c r="J2085" s="9">
        <v>0.585</v>
      </c>
    </row>
    <row r="2086" customHeight="1" spans="1:10">
      <c r="A2086" s="5" t="str">
        <f t="shared" si="0"/>
        <v>Seychelles-Africa2004</v>
      </c>
      <c r="B2086" s="6" t="s">
        <v>230</v>
      </c>
      <c r="C2086" s="6" t="s">
        <v>69</v>
      </c>
      <c r="D2086" s="7" t="s">
        <v>281</v>
      </c>
      <c r="E2086" s="8"/>
      <c r="F2086" s="8"/>
      <c r="G2086" s="8"/>
      <c r="H2086" s="8"/>
      <c r="I2086" s="9">
        <v>0.243</v>
      </c>
      <c r="J2086" s="9">
        <v>0.634</v>
      </c>
    </row>
    <row r="2087" customHeight="1" spans="1:10">
      <c r="A2087" s="5" t="str">
        <f t="shared" si="0"/>
        <v>Seychelles-Africa2005</v>
      </c>
      <c r="B2087" s="6" t="s">
        <v>230</v>
      </c>
      <c r="C2087" s="6" t="s">
        <v>69</v>
      </c>
      <c r="D2087" s="7" t="s">
        <v>282</v>
      </c>
      <c r="E2087" s="9">
        <v>0.484</v>
      </c>
      <c r="F2087" s="9">
        <v>39</v>
      </c>
      <c r="G2087" s="8"/>
      <c r="H2087" s="9">
        <v>76</v>
      </c>
      <c r="I2087" s="9">
        <v>0.254</v>
      </c>
      <c r="J2087" s="9">
        <v>0.675</v>
      </c>
    </row>
    <row r="2088" customHeight="1" spans="1:10">
      <c r="A2088" s="5" t="str">
        <f t="shared" si="0"/>
        <v>Seychelles-Africa2006</v>
      </c>
      <c r="B2088" s="6" t="s">
        <v>230</v>
      </c>
      <c r="C2088" s="6" t="s">
        <v>69</v>
      </c>
      <c r="D2088" s="7" t="s">
        <v>287</v>
      </c>
      <c r="E2088" s="9">
        <v>0.484</v>
      </c>
      <c r="F2088" s="9">
        <v>39</v>
      </c>
      <c r="G2088" s="8"/>
      <c r="H2088" s="9">
        <v>76</v>
      </c>
      <c r="I2088" s="9">
        <v>0.35</v>
      </c>
      <c r="J2088" s="9">
        <v>0.797</v>
      </c>
    </row>
    <row r="2089" customHeight="1" spans="1:10">
      <c r="A2089" s="5" t="str">
        <f t="shared" si="0"/>
        <v>Seychelles-Africa2007</v>
      </c>
      <c r="B2089" s="6" t="s">
        <v>230</v>
      </c>
      <c r="C2089" s="6" t="s">
        <v>69</v>
      </c>
      <c r="D2089" s="7" t="s">
        <v>289</v>
      </c>
      <c r="E2089" s="9">
        <v>0.484</v>
      </c>
      <c r="F2089" s="9">
        <v>39</v>
      </c>
      <c r="G2089" s="8"/>
      <c r="H2089" s="9">
        <v>76</v>
      </c>
      <c r="I2089" s="9">
        <v>0.384</v>
      </c>
      <c r="J2089" s="9">
        <v>0.867</v>
      </c>
    </row>
    <row r="2090" customHeight="1" spans="1:10">
      <c r="A2090" s="5" t="str">
        <f t="shared" si="0"/>
        <v>Seychelles-Africa2008</v>
      </c>
      <c r="B2090" s="6" t="s">
        <v>230</v>
      </c>
      <c r="C2090" s="6" t="s">
        <v>69</v>
      </c>
      <c r="D2090" s="7" t="s">
        <v>283</v>
      </c>
      <c r="E2090" s="9">
        <v>0.466</v>
      </c>
      <c r="F2090" s="9">
        <v>39</v>
      </c>
      <c r="G2090" s="8"/>
      <c r="H2090" s="9">
        <v>76</v>
      </c>
      <c r="I2090" s="9">
        <v>0.404</v>
      </c>
      <c r="J2090" s="9">
        <v>1.04</v>
      </c>
    </row>
    <row r="2091" customHeight="1" spans="1:10">
      <c r="A2091" s="5" t="str">
        <f t="shared" si="0"/>
        <v>Seychelles-Africa2009</v>
      </c>
      <c r="B2091" s="6" t="s">
        <v>230</v>
      </c>
      <c r="C2091" s="6" t="s">
        <v>69</v>
      </c>
      <c r="D2091" s="7" t="s">
        <v>284</v>
      </c>
      <c r="E2091" s="9">
        <v>0.441</v>
      </c>
      <c r="F2091" s="9">
        <v>39</v>
      </c>
      <c r="G2091" s="8"/>
      <c r="H2091" s="9">
        <v>76</v>
      </c>
      <c r="I2091" s="8"/>
      <c r="J2091" s="9">
        <v>1.222</v>
      </c>
    </row>
    <row r="2092" customHeight="1" spans="1:10">
      <c r="A2092" s="5" t="str">
        <f t="shared" si="0"/>
        <v>Seychelles-Africa2010</v>
      </c>
      <c r="B2092" s="6" t="s">
        <v>230</v>
      </c>
      <c r="C2092" s="6" t="s">
        <v>69</v>
      </c>
      <c r="D2092" s="7" t="s">
        <v>288</v>
      </c>
      <c r="E2092" s="9">
        <v>0.441</v>
      </c>
      <c r="F2092" s="9">
        <v>39</v>
      </c>
      <c r="G2092" s="8"/>
      <c r="H2092" s="9">
        <v>76</v>
      </c>
      <c r="I2092" s="9">
        <v>0.41</v>
      </c>
      <c r="J2092" s="9">
        <v>1.289</v>
      </c>
    </row>
    <row r="2093" customHeight="1" spans="1:10">
      <c r="A2093" s="5" t="str">
        <f t="shared" si="0"/>
        <v>Seychelles-Africa2011</v>
      </c>
      <c r="B2093" s="6" t="s">
        <v>230</v>
      </c>
      <c r="C2093" s="6" t="s">
        <v>69</v>
      </c>
      <c r="D2093" s="7" t="s">
        <v>285</v>
      </c>
      <c r="E2093" s="9">
        <v>0.322</v>
      </c>
      <c r="F2093" s="9">
        <v>39</v>
      </c>
      <c r="G2093" s="8"/>
      <c r="H2093" s="9">
        <v>76</v>
      </c>
      <c r="I2093" s="9">
        <v>0.432</v>
      </c>
      <c r="J2093" s="9">
        <v>1.379</v>
      </c>
    </row>
    <row r="2094" customHeight="1" spans="1:10">
      <c r="A2094" s="5" t="str">
        <f t="shared" si="0"/>
        <v>Seychelles-Africa2012</v>
      </c>
      <c r="B2094" s="6" t="s">
        <v>230</v>
      </c>
      <c r="C2094" s="6" t="s">
        <v>69</v>
      </c>
      <c r="D2094" s="7" t="s">
        <v>286</v>
      </c>
      <c r="E2094" s="9">
        <v>0.257</v>
      </c>
      <c r="F2094" s="9">
        <v>39</v>
      </c>
      <c r="G2094" s="9">
        <v>77</v>
      </c>
      <c r="H2094" s="9">
        <v>76</v>
      </c>
      <c r="I2094" s="9">
        <v>0.471</v>
      </c>
      <c r="J2094" s="9">
        <v>1.478</v>
      </c>
    </row>
    <row r="2095" customHeight="1" spans="1:10">
      <c r="A2095" s="5" t="str">
        <f t="shared" si="0"/>
        <v>Sierra Leone-Africa2000</v>
      </c>
      <c r="B2095" s="6" t="s">
        <v>231</v>
      </c>
      <c r="C2095" s="6" t="s">
        <v>69</v>
      </c>
      <c r="D2095" s="7" t="s">
        <v>277</v>
      </c>
      <c r="E2095" s="8"/>
      <c r="F2095" s="8"/>
      <c r="G2095" s="8"/>
      <c r="H2095" s="8"/>
      <c r="I2095" s="9">
        <v>0.001</v>
      </c>
      <c r="J2095" s="9">
        <v>0.003</v>
      </c>
    </row>
    <row r="2096" customHeight="1" spans="1:10">
      <c r="A2096" s="5" t="str">
        <f t="shared" si="0"/>
        <v>Sierra Leone-Africa2001</v>
      </c>
      <c r="B2096" s="6" t="s">
        <v>231</v>
      </c>
      <c r="C2096" s="6" t="s">
        <v>69</v>
      </c>
      <c r="D2096" s="7" t="s">
        <v>278</v>
      </c>
      <c r="E2096" s="8"/>
      <c r="F2096" s="8"/>
      <c r="G2096" s="8"/>
      <c r="H2096" s="8"/>
      <c r="I2096" s="9">
        <v>0.002</v>
      </c>
      <c r="J2096" s="9">
        <v>0.006</v>
      </c>
    </row>
    <row r="2097" customHeight="1" spans="1:10">
      <c r="A2097" s="5" t="str">
        <f t="shared" si="0"/>
        <v>Sierra Leone-Africa2002</v>
      </c>
      <c r="B2097" s="6" t="s">
        <v>231</v>
      </c>
      <c r="C2097" s="6" t="s">
        <v>69</v>
      </c>
      <c r="D2097" s="7" t="s">
        <v>279</v>
      </c>
      <c r="E2097" s="8"/>
      <c r="F2097" s="8"/>
      <c r="G2097" s="8"/>
      <c r="H2097" s="8"/>
      <c r="I2097" s="9">
        <v>0.002</v>
      </c>
      <c r="J2097" s="9">
        <v>0.015</v>
      </c>
    </row>
    <row r="2098" customHeight="1" spans="1:10">
      <c r="A2098" s="5" t="str">
        <f t="shared" si="0"/>
        <v>Sierra Leone-Africa2003</v>
      </c>
      <c r="B2098" s="6" t="s">
        <v>231</v>
      </c>
      <c r="C2098" s="6" t="s">
        <v>69</v>
      </c>
      <c r="D2098" s="7" t="s">
        <v>280</v>
      </c>
      <c r="E2098" s="8"/>
      <c r="F2098" s="9">
        <v>26</v>
      </c>
      <c r="G2098" s="8"/>
      <c r="H2098" s="8"/>
      <c r="I2098" s="9">
        <v>0.002</v>
      </c>
      <c r="J2098" s="9">
        <v>0.024</v>
      </c>
    </row>
    <row r="2099" customHeight="1" spans="1:10">
      <c r="A2099" s="5" t="str">
        <f t="shared" si="0"/>
        <v>Sierra Leone-Africa2004</v>
      </c>
      <c r="B2099" s="6" t="s">
        <v>231</v>
      </c>
      <c r="C2099" s="6" t="s">
        <v>69</v>
      </c>
      <c r="D2099" s="7" t="s">
        <v>281</v>
      </c>
      <c r="E2099" s="8"/>
      <c r="F2099" s="9">
        <v>26</v>
      </c>
      <c r="G2099" s="8"/>
      <c r="H2099" s="8"/>
      <c r="I2099" s="9">
        <v>0.002</v>
      </c>
      <c r="J2099" s="8"/>
    </row>
    <row r="2100" customHeight="1" spans="1:10">
      <c r="A2100" s="5" t="str">
        <f t="shared" si="0"/>
        <v>Sierra Leone-Africa2005</v>
      </c>
      <c r="B2100" s="6" t="s">
        <v>231</v>
      </c>
      <c r="C2100" s="6" t="s">
        <v>69</v>
      </c>
      <c r="D2100" s="7" t="s">
        <v>282</v>
      </c>
      <c r="E2100" s="9">
        <v>2.72</v>
      </c>
      <c r="F2100" s="9">
        <v>26</v>
      </c>
      <c r="G2100" s="8"/>
      <c r="H2100" s="9">
        <v>399</v>
      </c>
      <c r="I2100" s="9">
        <v>0.002</v>
      </c>
      <c r="J2100" s="8"/>
    </row>
    <row r="2101" customHeight="1" spans="1:10">
      <c r="A2101" s="5" t="str">
        <f t="shared" si="0"/>
        <v>Sierra Leone-Africa2006</v>
      </c>
      <c r="B2101" s="6" t="s">
        <v>231</v>
      </c>
      <c r="C2101" s="6" t="s">
        <v>69</v>
      </c>
      <c r="D2101" s="7" t="s">
        <v>287</v>
      </c>
      <c r="E2101" s="9">
        <v>2.72</v>
      </c>
      <c r="F2101" s="9">
        <v>26</v>
      </c>
      <c r="G2101" s="8"/>
      <c r="H2101" s="9">
        <v>399</v>
      </c>
      <c r="I2101" s="9">
        <v>0.002</v>
      </c>
      <c r="J2101" s="8"/>
    </row>
    <row r="2102" customHeight="1" spans="1:10">
      <c r="A2102" s="5" t="str">
        <f t="shared" si="0"/>
        <v>Sierra Leone-Africa2007</v>
      </c>
      <c r="B2102" s="6" t="s">
        <v>231</v>
      </c>
      <c r="C2102" s="6" t="s">
        <v>69</v>
      </c>
      <c r="D2102" s="7" t="s">
        <v>289</v>
      </c>
      <c r="E2102" s="9">
        <v>2.352</v>
      </c>
      <c r="F2102" s="9">
        <v>26</v>
      </c>
      <c r="G2102" s="8"/>
      <c r="H2102" s="9">
        <v>399</v>
      </c>
      <c r="I2102" s="9">
        <v>0.002</v>
      </c>
      <c r="J2102" s="9">
        <v>0.143</v>
      </c>
    </row>
    <row r="2103" customHeight="1" spans="1:10">
      <c r="A2103" s="5" t="str">
        <f t="shared" si="0"/>
        <v>Sierra Leone-Africa2008</v>
      </c>
      <c r="B2103" s="6" t="s">
        <v>231</v>
      </c>
      <c r="C2103" s="6" t="s">
        <v>69</v>
      </c>
      <c r="D2103" s="7" t="s">
        <v>283</v>
      </c>
      <c r="E2103" s="9">
        <v>2.352</v>
      </c>
      <c r="F2103" s="9">
        <v>17</v>
      </c>
      <c r="G2103" s="8"/>
      <c r="H2103" s="9">
        <v>399</v>
      </c>
      <c r="I2103" s="9">
        <v>0.003</v>
      </c>
      <c r="J2103" s="9">
        <v>0.182</v>
      </c>
    </row>
    <row r="2104" customHeight="1" spans="1:10">
      <c r="A2104" s="5" t="str">
        <f t="shared" si="0"/>
        <v>Sierra Leone-Africa2009</v>
      </c>
      <c r="B2104" s="6" t="s">
        <v>231</v>
      </c>
      <c r="C2104" s="6" t="s">
        <v>69</v>
      </c>
      <c r="D2104" s="7" t="s">
        <v>284</v>
      </c>
      <c r="E2104" s="9">
        <v>2.352</v>
      </c>
      <c r="F2104" s="9">
        <v>12</v>
      </c>
      <c r="G2104" s="8"/>
      <c r="H2104" s="9">
        <v>357</v>
      </c>
      <c r="I2104" s="9">
        <v>0.003</v>
      </c>
      <c r="J2104" s="9">
        <v>0.206</v>
      </c>
    </row>
    <row r="2105" customHeight="1" spans="1:10">
      <c r="A2105" s="5" t="str">
        <f t="shared" si="0"/>
        <v>Sierra Leone-Africa2010</v>
      </c>
      <c r="B2105" s="6" t="s">
        <v>231</v>
      </c>
      <c r="C2105" s="6" t="s">
        <v>69</v>
      </c>
      <c r="D2105" s="7" t="s">
        <v>288</v>
      </c>
      <c r="E2105" s="9">
        <v>2.352</v>
      </c>
      <c r="F2105" s="9">
        <v>12</v>
      </c>
      <c r="G2105" s="8"/>
      <c r="H2105" s="9">
        <v>357</v>
      </c>
      <c r="I2105" s="9">
        <v>0.006</v>
      </c>
      <c r="J2105" s="9">
        <v>0.348</v>
      </c>
    </row>
    <row r="2106" customHeight="1" spans="1:10">
      <c r="A2106" s="5" t="str">
        <f t="shared" si="0"/>
        <v>Sierra Leone-Africa2011</v>
      </c>
      <c r="B2106" s="6" t="s">
        <v>231</v>
      </c>
      <c r="C2106" s="6" t="s">
        <v>69</v>
      </c>
      <c r="D2106" s="7" t="s">
        <v>285</v>
      </c>
      <c r="E2106" s="9">
        <v>0.324</v>
      </c>
      <c r="F2106" s="9">
        <v>12</v>
      </c>
      <c r="G2106" s="8"/>
      <c r="H2106" s="9">
        <v>357</v>
      </c>
      <c r="I2106" s="9">
        <v>0.009</v>
      </c>
      <c r="J2106" s="9">
        <v>0.364</v>
      </c>
    </row>
    <row r="2107" customHeight="1" spans="1:10">
      <c r="A2107" s="5" t="str">
        <f t="shared" si="0"/>
        <v>Sierra Leone-Africa2012</v>
      </c>
      <c r="B2107" s="6" t="s">
        <v>231</v>
      </c>
      <c r="C2107" s="6" t="s">
        <v>69</v>
      </c>
      <c r="D2107" s="7" t="s">
        <v>286</v>
      </c>
      <c r="E2107" s="9">
        <v>0.324</v>
      </c>
      <c r="F2107" s="9">
        <v>12</v>
      </c>
      <c r="G2107" s="9">
        <v>137</v>
      </c>
      <c r="H2107" s="9">
        <v>357</v>
      </c>
      <c r="I2107" s="9">
        <v>0.013</v>
      </c>
      <c r="J2107" s="9">
        <v>0.37</v>
      </c>
    </row>
    <row r="2108" customHeight="1" spans="1:10">
      <c r="A2108" s="5" t="str">
        <f t="shared" si="0"/>
        <v>Singapore-Asia2000</v>
      </c>
      <c r="B2108" s="6" t="s">
        <v>232</v>
      </c>
      <c r="C2108" s="6" t="s">
        <v>65</v>
      </c>
      <c r="D2108" s="7" t="s">
        <v>277</v>
      </c>
      <c r="E2108" s="8"/>
      <c r="F2108" s="8"/>
      <c r="G2108" s="8"/>
      <c r="H2108" s="8"/>
      <c r="I2108" s="9">
        <v>0.36</v>
      </c>
      <c r="J2108" s="9">
        <v>0.701</v>
      </c>
    </row>
    <row r="2109" customHeight="1" spans="1:10">
      <c r="A2109" s="5" t="str">
        <f t="shared" si="0"/>
        <v>Singapore-Asia2001</v>
      </c>
      <c r="B2109" s="6" t="s">
        <v>232</v>
      </c>
      <c r="C2109" s="6" t="s">
        <v>65</v>
      </c>
      <c r="D2109" s="7" t="s">
        <v>278</v>
      </c>
      <c r="E2109" s="8"/>
      <c r="F2109" s="8"/>
      <c r="G2109" s="8"/>
      <c r="H2109" s="8"/>
      <c r="I2109" s="9">
        <v>0.417</v>
      </c>
      <c r="J2109" s="9">
        <v>0.744</v>
      </c>
    </row>
    <row r="2110" customHeight="1" spans="1:10">
      <c r="A2110" s="5" t="str">
        <f t="shared" si="0"/>
        <v>Singapore-Asia2002</v>
      </c>
      <c r="B2110" s="6" t="s">
        <v>232</v>
      </c>
      <c r="C2110" s="6" t="s">
        <v>65</v>
      </c>
      <c r="D2110" s="7" t="s">
        <v>279</v>
      </c>
      <c r="E2110" s="8"/>
      <c r="F2110" s="8"/>
      <c r="G2110" s="8"/>
      <c r="H2110" s="8"/>
      <c r="I2110" s="9">
        <v>0.47</v>
      </c>
      <c r="J2110" s="9">
        <v>0.801</v>
      </c>
    </row>
    <row r="2111" customHeight="1" spans="1:10">
      <c r="A2111" s="5" t="str">
        <f t="shared" si="0"/>
        <v>Singapore-Asia2003</v>
      </c>
      <c r="B2111" s="6" t="s">
        <v>232</v>
      </c>
      <c r="C2111" s="6" t="s">
        <v>65</v>
      </c>
      <c r="D2111" s="7" t="s">
        <v>280</v>
      </c>
      <c r="E2111" s="8"/>
      <c r="F2111" s="9">
        <v>8</v>
      </c>
      <c r="G2111" s="8"/>
      <c r="H2111" s="8"/>
      <c r="I2111" s="9">
        <v>0.538</v>
      </c>
      <c r="J2111" s="9">
        <v>0.841</v>
      </c>
    </row>
    <row r="2112" customHeight="1" spans="1:10">
      <c r="A2112" s="5" t="str">
        <f t="shared" si="0"/>
        <v>Singapore-Asia2004</v>
      </c>
      <c r="B2112" s="6" t="s">
        <v>232</v>
      </c>
      <c r="C2112" s="6" t="s">
        <v>65</v>
      </c>
      <c r="D2112" s="7" t="s">
        <v>281</v>
      </c>
      <c r="E2112" s="8"/>
      <c r="F2112" s="9">
        <v>8</v>
      </c>
      <c r="G2112" s="8"/>
      <c r="H2112" s="8"/>
      <c r="I2112" s="9">
        <v>0.62</v>
      </c>
      <c r="J2112" s="9">
        <v>0.912</v>
      </c>
    </row>
    <row r="2113" customHeight="1" spans="1:10">
      <c r="A2113" s="5" t="str">
        <f t="shared" si="0"/>
        <v>Singapore-Asia2005</v>
      </c>
      <c r="B2113" s="6" t="s">
        <v>232</v>
      </c>
      <c r="C2113" s="6" t="s">
        <v>65</v>
      </c>
      <c r="D2113" s="7" t="s">
        <v>282</v>
      </c>
      <c r="E2113" s="9">
        <v>0.277</v>
      </c>
      <c r="F2113" s="9">
        <v>6</v>
      </c>
      <c r="G2113" s="8"/>
      <c r="H2113" s="9">
        <v>80</v>
      </c>
      <c r="I2113" s="9">
        <v>0.61</v>
      </c>
      <c r="J2113" s="9">
        <v>0.975</v>
      </c>
    </row>
    <row r="2114" customHeight="1" spans="1:10">
      <c r="A2114" s="5" t="str">
        <f t="shared" si="0"/>
        <v>Singapore-Asia2006</v>
      </c>
      <c r="B2114" s="6" t="s">
        <v>232</v>
      </c>
      <c r="C2114" s="6" t="s">
        <v>65</v>
      </c>
      <c r="D2114" s="7" t="s">
        <v>287</v>
      </c>
      <c r="E2114" s="9">
        <v>0.238</v>
      </c>
      <c r="F2114" s="9">
        <v>6</v>
      </c>
      <c r="G2114" s="8"/>
      <c r="H2114" s="9">
        <v>80</v>
      </c>
      <c r="I2114" s="9">
        <v>0.59</v>
      </c>
      <c r="J2114" s="9">
        <v>1.038</v>
      </c>
    </row>
    <row r="2115" customHeight="1" spans="1:10">
      <c r="A2115" s="5" t="str">
        <f t="shared" si="0"/>
        <v>Singapore-Asia2007</v>
      </c>
      <c r="B2115" s="6" t="s">
        <v>232</v>
      </c>
      <c r="C2115" s="6" t="s">
        <v>65</v>
      </c>
      <c r="D2115" s="7" t="s">
        <v>289</v>
      </c>
      <c r="E2115" s="9">
        <v>0.232</v>
      </c>
      <c r="F2115" s="9">
        <v>5</v>
      </c>
      <c r="G2115" s="8"/>
      <c r="H2115" s="9">
        <v>80</v>
      </c>
      <c r="I2115" s="9">
        <v>0.699</v>
      </c>
      <c r="J2115" s="9">
        <v>1.252</v>
      </c>
    </row>
    <row r="2116" customHeight="1" spans="1:10">
      <c r="A2116" s="5" t="str">
        <f t="shared" si="0"/>
        <v>Singapore-Asia2008</v>
      </c>
      <c r="B2116" s="6" t="s">
        <v>232</v>
      </c>
      <c r="C2116" s="6" t="s">
        <v>65</v>
      </c>
      <c r="D2116" s="7" t="s">
        <v>283</v>
      </c>
      <c r="E2116" s="9">
        <v>0.279</v>
      </c>
      <c r="F2116" s="9">
        <v>4</v>
      </c>
      <c r="G2116" s="8"/>
      <c r="H2116" s="9">
        <v>84</v>
      </c>
      <c r="I2116" s="9">
        <v>0.69</v>
      </c>
      <c r="J2116" s="9">
        <v>1.323</v>
      </c>
    </row>
    <row r="2117" customHeight="1" spans="1:10">
      <c r="A2117" s="5" t="str">
        <f t="shared" si="0"/>
        <v>Singapore-Asia2009</v>
      </c>
      <c r="B2117" s="6" t="s">
        <v>232</v>
      </c>
      <c r="C2117" s="6" t="s">
        <v>65</v>
      </c>
      <c r="D2117" s="7" t="s">
        <v>284</v>
      </c>
      <c r="E2117" s="9">
        <v>0.278</v>
      </c>
      <c r="F2117" s="9">
        <v>3</v>
      </c>
      <c r="G2117" s="8"/>
      <c r="H2117" s="9">
        <v>84</v>
      </c>
      <c r="I2117" s="9">
        <v>0.69</v>
      </c>
      <c r="J2117" s="9">
        <v>1.387</v>
      </c>
    </row>
    <row r="2118" customHeight="1" spans="1:10">
      <c r="A2118" s="5" t="str">
        <f t="shared" si="0"/>
        <v>Singapore-Asia2010</v>
      </c>
      <c r="B2118" s="6" t="s">
        <v>232</v>
      </c>
      <c r="C2118" s="6" t="s">
        <v>65</v>
      </c>
      <c r="D2118" s="7" t="s">
        <v>288</v>
      </c>
      <c r="E2118" s="9">
        <v>0.254</v>
      </c>
      <c r="F2118" s="9">
        <v>3</v>
      </c>
      <c r="G2118" s="8"/>
      <c r="H2118" s="9">
        <v>84</v>
      </c>
      <c r="I2118" s="9">
        <v>0.71</v>
      </c>
      <c r="J2118" s="9">
        <v>1.454</v>
      </c>
    </row>
    <row r="2119" customHeight="1" spans="1:10">
      <c r="A2119" s="5" t="str">
        <f t="shared" si="0"/>
        <v>Singapore-Asia2011</v>
      </c>
      <c r="B2119" s="6" t="s">
        <v>232</v>
      </c>
      <c r="C2119" s="6" t="s">
        <v>65</v>
      </c>
      <c r="D2119" s="7" t="s">
        <v>285</v>
      </c>
      <c r="E2119" s="9">
        <v>0.271</v>
      </c>
      <c r="F2119" s="9">
        <v>3</v>
      </c>
      <c r="G2119" s="8"/>
      <c r="H2119" s="9">
        <v>84</v>
      </c>
      <c r="I2119" s="9">
        <v>0.71</v>
      </c>
      <c r="J2119" s="9">
        <v>1.501</v>
      </c>
    </row>
    <row r="2120" customHeight="1" spans="1:10">
      <c r="A2120" s="5" t="str">
        <f t="shared" si="0"/>
        <v>Singapore-Asia2012</v>
      </c>
      <c r="B2120" s="6" t="s">
        <v>232</v>
      </c>
      <c r="C2120" s="6" t="s">
        <v>65</v>
      </c>
      <c r="D2120" s="7" t="s">
        <v>286</v>
      </c>
      <c r="E2120" s="9">
        <v>0.276</v>
      </c>
      <c r="F2120" s="9">
        <v>3</v>
      </c>
      <c r="G2120" s="9">
        <v>1</v>
      </c>
      <c r="H2120" s="9">
        <v>82</v>
      </c>
      <c r="I2120" s="9">
        <v>0.72</v>
      </c>
      <c r="J2120" s="9">
        <v>1.521</v>
      </c>
    </row>
    <row r="2121" customHeight="1" spans="1:10">
      <c r="A2121" s="5" t="str">
        <f t="shared" si="0"/>
        <v>Sint Maarten (Dutch part)-The Americas2000</v>
      </c>
      <c r="B2121" s="6" t="s">
        <v>233</v>
      </c>
      <c r="C2121" s="6" t="s">
        <v>75</v>
      </c>
      <c r="D2121" s="7" t="s">
        <v>277</v>
      </c>
      <c r="E2121" s="8"/>
      <c r="F2121" s="8"/>
      <c r="G2121" s="8"/>
      <c r="H2121" s="8"/>
      <c r="I2121" s="8"/>
      <c r="J2121" s="8"/>
    </row>
    <row r="2122" customHeight="1" spans="1:10">
      <c r="A2122" s="5" t="str">
        <f t="shared" si="0"/>
        <v>Sint Maarten (Dutch part)-The Americas2001</v>
      </c>
      <c r="B2122" s="6" t="s">
        <v>233</v>
      </c>
      <c r="C2122" s="6" t="s">
        <v>75</v>
      </c>
      <c r="D2122" s="7" t="s">
        <v>278</v>
      </c>
      <c r="E2122" s="8"/>
      <c r="F2122" s="8"/>
      <c r="G2122" s="8"/>
      <c r="H2122" s="8"/>
      <c r="I2122" s="8"/>
      <c r="J2122" s="8"/>
    </row>
    <row r="2123" customHeight="1" spans="1:10">
      <c r="A2123" s="5" t="str">
        <f t="shared" si="0"/>
        <v>Sint Maarten (Dutch part)-The Americas2002</v>
      </c>
      <c r="B2123" s="6" t="s">
        <v>233</v>
      </c>
      <c r="C2123" s="6" t="s">
        <v>75</v>
      </c>
      <c r="D2123" s="7" t="s">
        <v>279</v>
      </c>
      <c r="E2123" s="8"/>
      <c r="F2123" s="8"/>
      <c r="G2123" s="8"/>
      <c r="H2123" s="8"/>
      <c r="I2123" s="8"/>
      <c r="J2123" s="8"/>
    </row>
    <row r="2124" customHeight="1" spans="1:10">
      <c r="A2124" s="5" t="str">
        <f t="shared" si="0"/>
        <v>Sint Maarten (Dutch part)-The Americas2003</v>
      </c>
      <c r="B2124" s="6" t="s">
        <v>233</v>
      </c>
      <c r="C2124" s="6" t="s">
        <v>75</v>
      </c>
      <c r="D2124" s="7" t="s">
        <v>280</v>
      </c>
      <c r="E2124" s="8"/>
      <c r="F2124" s="8"/>
      <c r="G2124" s="8"/>
      <c r="H2124" s="8"/>
      <c r="I2124" s="8"/>
      <c r="J2124" s="8"/>
    </row>
    <row r="2125" customHeight="1" spans="1:10">
      <c r="A2125" s="5" t="str">
        <f t="shared" si="0"/>
        <v>Sint Maarten (Dutch part)-The Americas2004</v>
      </c>
      <c r="B2125" s="6" t="s">
        <v>233</v>
      </c>
      <c r="C2125" s="6" t="s">
        <v>75</v>
      </c>
      <c r="D2125" s="7" t="s">
        <v>281</v>
      </c>
      <c r="E2125" s="8"/>
      <c r="F2125" s="8"/>
      <c r="G2125" s="8"/>
      <c r="H2125" s="8"/>
      <c r="I2125" s="8"/>
      <c r="J2125" s="8"/>
    </row>
    <row r="2126" customHeight="1" spans="1:10">
      <c r="A2126" s="5" t="str">
        <f t="shared" si="0"/>
        <v>Sint Maarten (Dutch part)-The Americas2005</v>
      </c>
      <c r="B2126" s="6" t="s">
        <v>233</v>
      </c>
      <c r="C2126" s="6" t="s">
        <v>75</v>
      </c>
      <c r="D2126" s="7" t="s">
        <v>282</v>
      </c>
      <c r="E2126" s="8"/>
      <c r="F2126" s="8"/>
      <c r="G2126" s="8"/>
      <c r="H2126" s="8"/>
      <c r="I2126" s="8"/>
      <c r="J2126" s="8"/>
    </row>
    <row r="2127" customHeight="1" spans="1:10">
      <c r="A2127" s="5" t="str">
        <f t="shared" si="0"/>
        <v>Sint Maarten (Dutch part)-The Americas2006</v>
      </c>
      <c r="B2127" s="6" t="s">
        <v>233</v>
      </c>
      <c r="C2127" s="6" t="s">
        <v>75</v>
      </c>
      <c r="D2127" s="7" t="s">
        <v>287</v>
      </c>
      <c r="E2127" s="8"/>
      <c r="F2127" s="8"/>
      <c r="G2127" s="8"/>
      <c r="H2127" s="8"/>
      <c r="I2127" s="8"/>
      <c r="J2127" s="8"/>
    </row>
    <row r="2128" customHeight="1" spans="1:10">
      <c r="A2128" s="5" t="str">
        <f t="shared" si="0"/>
        <v>Sint Maarten (Dutch part)-The Americas2007</v>
      </c>
      <c r="B2128" s="6" t="s">
        <v>233</v>
      </c>
      <c r="C2128" s="6" t="s">
        <v>75</v>
      </c>
      <c r="D2128" s="7" t="s">
        <v>289</v>
      </c>
      <c r="E2128" s="8"/>
      <c r="F2128" s="8"/>
      <c r="G2128" s="8"/>
      <c r="H2128" s="8"/>
      <c r="I2128" s="8"/>
      <c r="J2128" s="8"/>
    </row>
    <row r="2129" customHeight="1" spans="1:10">
      <c r="A2129" s="5" t="str">
        <f t="shared" si="0"/>
        <v>Sint Maarten (Dutch part)-The Americas2008</v>
      </c>
      <c r="B2129" s="6" t="s">
        <v>233</v>
      </c>
      <c r="C2129" s="6" t="s">
        <v>75</v>
      </c>
      <c r="D2129" s="7" t="s">
        <v>283</v>
      </c>
      <c r="E2129" s="8"/>
      <c r="F2129" s="8"/>
      <c r="G2129" s="8"/>
      <c r="H2129" s="8"/>
      <c r="I2129" s="8"/>
      <c r="J2129" s="8"/>
    </row>
    <row r="2130" customHeight="1" spans="1:10">
      <c r="A2130" s="5" t="str">
        <f t="shared" si="0"/>
        <v>Sint Maarten (Dutch part)-The Americas2009</v>
      </c>
      <c r="B2130" s="6" t="s">
        <v>233</v>
      </c>
      <c r="C2130" s="6" t="s">
        <v>75</v>
      </c>
      <c r="D2130" s="7" t="s">
        <v>284</v>
      </c>
      <c r="E2130" s="8"/>
      <c r="F2130" s="8"/>
      <c r="G2130" s="8"/>
      <c r="H2130" s="8"/>
      <c r="I2130" s="8"/>
      <c r="J2130" s="8"/>
    </row>
    <row r="2131" customHeight="1" spans="1:10">
      <c r="A2131" s="5" t="str">
        <f t="shared" si="0"/>
        <v>Sint Maarten (Dutch part)-The Americas2010</v>
      </c>
      <c r="B2131" s="6" t="s">
        <v>233</v>
      </c>
      <c r="C2131" s="6" t="s">
        <v>75</v>
      </c>
      <c r="D2131" s="7" t="s">
        <v>288</v>
      </c>
      <c r="E2131" s="8"/>
      <c r="F2131" s="8"/>
      <c r="G2131" s="8"/>
      <c r="H2131" s="8"/>
      <c r="I2131" s="8"/>
      <c r="J2131" s="8"/>
    </row>
    <row r="2132" customHeight="1" spans="1:10">
      <c r="A2132" s="5" t="str">
        <f t="shared" si="0"/>
        <v>Sint Maarten (Dutch part)-The Americas2011</v>
      </c>
      <c r="B2132" s="6" t="s">
        <v>233</v>
      </c>
      <c r="C2132" s="6" t="s">
        <v>75</v>
      </c>
      <c r="D2132" s="7" t="s">
        <v>285</v>
      </c>
      <c r="E2132" s="8"/>
      <c r="F2132" s="8"/>
      <c r="G2132" s="8"/>
      <c r="H2132" s="8"/>
      <c r="I2132" s="8"/>
      <c r="J2132" s="8"/>
    </row>
    <row r="2133" customHeight="1" spans="1:10">
      <c r="A2133" s="5" t="str">
        <f t="shared" si="0"/>
        <v>Sint Maarten (Dutch part)-The Americas2012</v>
      </c>
      <c r="B2133" s="6" t="s">
        <v>233</v>
      </c>
      <c r="C2133" s="6" t="s">
        <v>75</v>
      </c>
      <c r="D2133" s="7" t="s">
        <v>286</v>
      </c>
      <c r="E2133" s="8"/>
      <c r="F2133" s="8"/>
      <c r="G2133" s="8"/>
      <c r="H2133" s="8"/>
      <c r="I2133" s="8"/>
      <c r="J2133" s="8"/>
    </row>
    <row r="2134" customHeight="1" spans="1:10">
      <c r="A2134" s="5" t="str">
        <f t="shared" si="0"/>
        <v>Slovakia-Europe2000</v>
      </c>
      <c r="B2134" s="6" t="s">
        <v>234</v>
      </c>
      <c r="C2134" s="6" t="s">
        <v>67</v>
      </c>
      <c r="D2134" s="7" t="s">
        <v>277</v>
      </c>
      <c r="E2134" s="8"/>
      <c r="F2134" s="8"/>
      <c r="G2134" s="8"/>
      <c r="H2134" s="8"/>
      <c r="I2134" s="9">
        <v>0.094</v>
      </c>
      <c r="J2134" s="9">
        <v>0.231</v>
      </c>
    </row>
    <row r="2135" customHeight="1" spans="1:10">
      <c r="A2135" s="5" t="str">
        <f t="shared" si="0"/>
        <v>Slovakia-Europe2001</v>
      </c>
      <c r="B2135" s="6" t="s">
        <v>234</v>
      </c>
      <c r="C2135" s="6" t="s">
        <v>67</v>
      </c>
      <c r="D2135" s="7" t="s">
        <v>278</v>
      </c>
      <c r="E2135" s="8"/>
      <c r="F2135" s="8"/>
      <c r="G2135" s="8"/>
      <c r="H2135" s="8"/>
      <c r="I2135" s="9">
        <v>0.125</v>
      </c>
      <c r="J2135" s="9">
        <v>0.399</v>
      </c>
    </row>
    <row r="2136" customHeight="1" spans="1:10">
      <c r="A2136" s="5" t="str">
        <f t="shared" si="0"/>
        <v>Slovakia-Europe2002</v>
      </c>
      <c r="B2136" s="6" t="s">
        <v>234</v>
      </c>
      <c r="C2136" s="6" t="s">
        <v>67</v>
      </c>
      <c r="D2136" s="7" t="s">
        <v>279</v>
      </c>
      <c r="E2136" s="8"/>
      <c r="F2136" s="8"/>
      <c r="G2136" s="8"/>
      <c r="H2136" s="8"/>
      <c r="I2136" s="9">
        <v>0.401</v>
      </c>
      <c r="J2136" s="9">
        <v>0.543</v>
      </c>
    </row>
    <row r="2137" customHeight="1" spans="1:10">
      <c r="A2137" s="5" t="str">
        <f t="shared" si="0"/>
        <v>Slovakia-Europe2003</v>
      </c>
      <c r="B2137" s="6" t="s">
        <v>234</v>
      </c>
      <c r="C2137" s="6" t="s">
        <v>67</v>
      </c>
      <c r="D2137" s="7" t="s">
        <v>280</v>
      </c>
      <c r="E2137" s="8"/>
      <c r="F2137" s="9">
        <v>103</v>
      </c>
      <c r="G2137" s="8"/>
      <c r="H2137" s="8"/>
      <c r="I2137" s="9">
        <v>0.43</v>
      </c>
      <c r="J2137" s="9">
        <v>0.683</v>
      </c>
    </row>
    <row r="2138" customHeight="1" spans="1:10">
      <c r="A2138" s="5" t="str">
        <f t="shared" si="0"/>
        <v>Slovakia-Europe2004</v>
      </c>
      <c r="B2138" s="6" t="s">
        <v>234</v>
      </c>
      <c r="C2138" s="6" t="s">
        <v>67</v>
      </c>
      <c r="D2138" s="7" t="s">
        <v>281</v>
      </c>
      <c r="E2138" s="8"/>
      <c r="F2138" s="9">
        <v>52</v>
      </c>
      <c r="G2138" s="8"/>
      <c r="H2138" s="8"/>
      <c r="I2138" s="9">
        <v>0.529</v>
      </c>
      <c r="J2138" s="9">
        <v>0.793</v>
      </c>
    </row>
    <row r="2139" customHeight="1" spans="1:10">
      <c r="A2139" s="5" t="str">
        <f t="shared" si="0"/>
        <v>Slovakia-Europe2005</v>
      </c>
      <c r="B2139" s="6" t="s">
        <v>234</v>
      </c>
      <c r="C2139" s="6" t="s">
        <v>67</v>
      </c>
      <c r="D2139" s="7" t="s">
        <v>282</v>
      </c>
      <c r="E2139" s="9">
        <v>0.487</v>
      </c>
      <c r="F2139" s="9">
        <v>27</v>
      </c>
      <c r="G2139" s="8"/>
      <c r="H2139" s="9">
        <v>325</v>
      </c>
      <c r="I2139" s="9">
        <v>0.552</v>
      </c>
      <c r="J2139" s="9">
        <v>0.842</v>
      </c>
    </row>
    <row r="2140" customHeight="1" spans="1:10">
      <c r="A2140" s="5" t="str">
        <f t="shared" si="0"/>
        <v>Slovakia-Europe2006</v>
      </c>
      <c r="B2140" s="6" t="s">
        <v>234</v>
      </c>
      <c r="C2140" s="6" t="s">
        <v>67</v>
      </c>
      <c r="D2140" s="7" t="s">
        <v>287</v>
      </c>
      <c r="E2140" s="9">
        <v>0.473</v>
      </c>
      <c r="F2140" s="9">
        <v>27</v>
      </c>
      <c r="G2140" s="8"/>
      <c r="H2140" s="9">
        <v>325</v>
      </c>
      <c r="I2140" s="9">
        <v>0.561</v>
      </c>
      <c r="J2140" s="9">
        <v>0.907</v>
      </c>
    </row>
    <row r="2141" customHeight="1" spans="1:10">
      <c r="A2141" s="5" t="str">
        <f t="shared" si="0"/>
        <v>Slovakia-Europe2007</v>
      </c>
      <c r="B2141" s="6" t="s">
        <v>234</v>
      </c>
      <c r="C2141" s="6" t="s">
        <v>67</v>
      </c>
      <c r="D2141" s="7" t="s">
        <v>289</v>
      </c>
      <c r="E2141" s="9">
        <v>0.473</v>
      </c>
      <c r="F2141" s="9">
        <v>27</v>
      </c>
      <c r="G2141" s="8"/>
      <c r="H2141" s="9">
        <v>325</v>
      </c>
      <c r="I2141" s="9">
        <v>0.618</v>
      </c>
      <c r="J2141" s="9">
        <v>1.123</v>
      </c>
    </row>
    <row r="2142" customHeight="1" spans="1:10">
      <c r="A2142" s="5" t="str">
        <f t="shared" si="0"/>
        <v>Slovakia-Europe2008</v>
      </c>
      <c r="B2142" s="6" t="s">
        <v>234</v>
      </c>
      <c r="C2142" s="6" t="s">
        <v>67</v>
      </c>
      <c r="D2142" s="7" t="s">
        <v>283</v>
      </c>
      <c r="E2142" s="9">
        <v>0.465</v>
      </c>
      <c r="F2142" s="9">
        <v>18</v>
      </c>
      <c r="G2142" s="8"/>
      <c r="H2142" s="9">
        <v>325</v>
      </c>
      <c r="I2142" s="9">
        <v>0.661</v>
      </c>
      <c r="J2142" s="9">
        <v>1.019</v>
      </c>
    </row>
    <row r="2143" customHeight="1" spans="1:10">
      <c r="A2143" s="5" t="str">
        <f t="shared" si="0"/>
        <v>Slovakia-Europe2009</v>
      </c>
      <c r="B2143" s="6" t="s">
        <v>234</v>
      </c>
      <c r="C2143" s="6" t="s">
        <v>67</v>
      </c>
      <c r="D2143" s="7" t="s">
        <v>284</v>
      </c>
      <c r="E2143" s="9">
        <v>0.475</v>
      </c>
      <c r="F2143" s="9">
        <v>18</v>
      </c>
      <c r="G2143" s="8"/>
      <c r="H2143" s="9">
        <v>257</v>
      </c>
      <c r="I2143" s="9">
        <v>0.7</v>
      </c>
      <c r="J2143" s="9">
        <v>1.013</v>
      </c>
    </row>
    <row r="2144" customHeight="1" spans="1:10">
      <c r="A2144" s="5" t="str">
        <f t="shared" si="0"/>
        <v>Slovakia-Europe2010</v>
      </c>
      <c r="B2144" s="6" t="s">
        <v>234</v>
      </c>
      <c r="C2144" s="6" t="s">
        <v>67</v>
      </c>
      <c r="D2144" s="7" t="s">
        <v>288</v>
      </c>
      <c r="E2144" s="9">
        <v>0.474</v>
      </c>
      <c r="F2144" s="9">
        <v>18</v>
      </c>
      <c r="G2144" s="8"/>
      <c r="H2144" s="9">
        <v>257</v>
      </c>
      <c r="I2144" s="9">
        <v>0.757</v>
      </c>
      <c r="J2144" s="9">
        <v>1.09</v>
      </c>
    </row>
    <row r="2145" customHeight="1" spans="1:10">
      <c r="A2145" s="5" t="str">
        <f t="shared" si="0"/>
        <v>Slovakia-Europe2011</v>
      </c>
      <c r="B2145" s="6" t="s">
        <v>234</v>
      </c>
      <c r="C2145" s="6" t="s">
        <v>67</v>
      </c>
      <c r="D2145" s="7" t="s">
        <v>285</v>
      </c>
      <c r="E2145" s="9">
        <v>0.476</v>
      </c>
      <c r="F2145" s="9">
        <v>18</v>
      </c>
      <c r="G2145" s="8"/>
      <c r="H2145" s="9">
        <v>231</v>
      </c>
      <c r="I2145" s="9">
        <v>0.744</v>
      </c>
      <c r="J2145" s="9">
        <v>1.1</v>
      </c>
    </row>
    <row r="2146" customHeight="1" spans="1:10">
      <c r="A2146" s="5" t="str">
        <f t="shared" si="0"/>
        <v>Slovakia-Europe2012</v>
      </c>
      <c r="B2146" s="6" t="s">
        <v>234</v>
      </c>
      <c r="C2146" s="6" t="s">
        <v>67</v>
      </c>
      <c r="D2146" s="7" t="s">
        <v>286</v>
      </c>
      <c r="E2146" s="9">
        <v>0.471</v>
      </c>
      <c r="F2146" s="9">
        <v>14</v>
      </c>
      <c r="G2146" s="9">
        <v>43</v>
      </c>
      <c r="H2146" s="9">
        <v>207</v>
      </c>
      <c r="I2146" s="9">
        <v>0.767</v>
      </c>
      <c r="J2146" s="9">
        <v>1.119</v>
      </c>
    </row>
    <row r="2147" customHeight="1" spans="1:10">
      <c r="A2147" s="5" t="str">
        <f t="shared" si="0"/>
        <v>Slovenia-Europe2000</v>
      </c>
      <c r="B2147" s="6" t="s">
        <v>235</v>
      </c>
      <c r="C2147" s="6" t="s">
        <v>67</v>
      </c>
      <c r="D2147" s="7" t="s">
        <v>277</v>
      </c>
      <c r="E2147" s="8"/>
      <c r="F2147" s="8"/>
      <c r="G2147" s="8"/>
      <c r="H2147" s="8"/>
      <c r="I2147" s="9">
        <v>0.151</v>
      </c>
      <c r="J2147" s="9">
        <v>0.611</v>
      </c>
    </row>
    <row r="2148" customHeight="1" spans="1:10">
      <c r="A2148" s="5" t="str">
        <f t="shared" si="0"/>
        <v>Slovenia-Europe2001</v>
      </c>
      <c r="B2148" s="6" t="s">
        <v>235</v>
      </c>
      <c r="C2148" s="6" t="s">
        <v>67</v>
      </c>
      <c r="D2148" s="7" t="s">
        <v>278</v>
      </c>
      <c r="E2148" s="8"/>
      <c r="F2148" s="8"/>
      <c r="G2148" s="8"/>
      <c r="H2148" s="8"/>
      <c r="I2148" s="9">
        <v>0.302</v>
      </c>
      <c r="J2148" s="9">
        <v>0.739</v>
      </c>
    </row>
    <row r="2149" customHeight="1" spans="1:10">
      <c r="A2149" s="5" t="str">
        <f t="shared" si="0"/>
        <v>Slovenia-Europe2002</v>
      </c>
      <c r="B2149" s="6" t="s">
        <v>235</v>
      </c>
      <c r="C2149" s="6" t="s">
        <v>67</v>
      </c>
      <c r="D2149" s="7" t="s">
        <v>279</v>
      </c>
      <c r="E2149" s="8"/>
      <c r="F2149" s="8"/>
      <c r="G2149" s="8"/>
      <c r="H2149" s="8"/>
      <c r="I2149" s="9">
        <v>0.278</v>
      </c>
      <c r="J2149" s="9">
        <v>0.838</v>
      </c>
    </row>
    <row r="2150" customHeight="1" spans="1:10">
      <c r="A2150" s="5" t="str">
        <f t="shared" si="0"/>
        <v>Slovenia-Europe2003</v>
      </c>
      <c r="B2150" s="6" t="s">
        <v>235</v>
      </c>
      <c r="C2150" s="6" t="s">
        <v>67</v>
      </c>
      <c r="D2150" s="7" t="s">
        <v>280</v>
      </c>
      <c r="E2150" s="8"/>
      <c r="F2150" s="9">
        <v>60</v>
      </c>
      <c r="G2150" s="8"/>
      <c r="H2150" s="8"/>
      <c r="I2150" s="9">
        <v>0.319</v>
      </c>
      <c r="J2150" s="9">
        <v>0.873</v>
      </c>
    </row>
    <row r="2151" customHeight="1" spans="1:10">
      <c r="A2151" s="5" t="str">
        <f t="shared" si="0"/>
        <v>Slovenia-Europe2004</v>
      </c>
      <c r="B2151" s="6" t="s">
        <v>235</v>
      </c>
      <c r="C2151" s="6" t="s">
        <v>67</v>
      </c>
      <c r="D2151" s="7" t="s">
        <v>281</v>
      </c>
      <c r="E2151" s="8"/>
      <c r="F2151" s="9">
        <v>60</v>
      </c>
      <c r="G2151" s="8"/>
      <c r="H2151" s="8"/>
      <c r="I2151" s="9">
        <v>0.408</v>
      </c>
      <c r="J2151" s="9">
        <v>0.927</v>
      </c>
    </row>
    <row r="2152" customHeight="1" spans="1:10">
      <c r="A2152" s="5" t="str">
        <f t="shared" si="0"/>
        <v>Slovenia-Europe2005</v>
      </c>
      <c r="B2152" s="6" t="s">
        <v>235</v>
      </c>
      <c r="C2152" s="6" t="s">
        <v>67</v>
      </c>
      <c r="D2152" s="7" t="s">
        <v>282</v>
      </c>
      <c r="E2152" s="9">
        <v>0.392</v>
      </c>
      <c r="F2152" s="9">
        <v>60</v>
      </c>
      <c r="G2152" s="8"/>
      <c r="H2152" s="9">
        <v>260</v>
      </c>
      <c r="I2152" s="9">
        <v>0.468</v>
      </c>
      <c r="J2152" s="9">
        <v>0.879</v>
      </c>
    </row>
    <row r="2153" customHeight="1" spans="1:10">
      <c r="A2153" s="5" t="str">
        <f t="shared" si="0"/>
        <v>Slovenia-Europe2006</v>
      </c>
      <c r="B2153" s="6" t="s">
        <v>235</v>
      </c>
      <c r="C2153" s="6" t="s">
        <v>67</v>
      </c>
      <c r="D2153" s="7" t="s">
        <v>287</v>
      </c>
      <c r="E2153" s="9">
        <v>0.392</v>
      </c>
      <c r="F2153" s="9">
        <v>60</v>
      </c>
      <c r="G2153" s="8"/>
      <c r="H2153" s="9">
        <v>260</v>
      </c>
      <c r="I2153" s="9">
        <v>0.54</v>
      </c>
      <c r="J2153" s="9">
        <v>0.906</v>
      </c>
    </row>
    <row r="2154" customHeight="1" spans="1:10">
      <c r="A2154" s="5" t="str">
        <f t="shared" si="0"/>
        <v>Slovenia-Europe2007</v>
      </c>
      <c r="B2154" s="6" t="s">
        <v>235</v>
      </c>
      <c r="C2154" s="6" t="s">
        <v>67</v>
      </c>
      <c r="D2154" s="7" t="s">
        <v>289</v>
      </c>
      <c r="E2154" s="9">
        <v>0.384</v>
      </c>
      <c r="F2154" s="9">
        <v>60</v>
      </c>
      <c r="G2154" s="8"/>
      <c r="H2154" s="9">
        <v>260</v>
      </c>
      <c r="I2154" s="9">
        <v>0.567</v>
      </c>
      <c r="J2154" s="9">
        <v>0.955</v>
      </c>
    </row>
    <row r="2155" customHeight="1" spans="1:10">
      <c r="A2155" s="5" t="str">
        <f t="shared" si="0"/>
        <v>Slovenia-Europe2008</v>
      </c>
      <c r="B2155" s="6" t="s">
        <v>235</v>
      </c>
      <c r="C2155" s="6" t="s">
        <v>67</v>
      </c>
      <c r="D2155" s="7" t="s">
        <v>283</v>
      </c>
      <c r="E2155" s="9">
        <v>0.358</v>
      </c>
      <c r="F2155" s="9">
        <v>19</v>
      </c>
      <c r="G2155" s="8"/>
      <c r="H2155" s="9">
        <v>260</v>
      </c>
      <c r="I2155" s="9">
        <v>0.58</v>
      </c>
      <c r="J2155" s="9">
        <v>1.011</v>
      </c>
    </row>
    <row r="2156" customHeight="1" spans="1:10">
      <c r="A2156" s="5" t="str">
        <f t="shared" si="0"/>
        <v>Slovenia-Europe2009</v>
      </c>
      <c r="B2156" s="6" t="s">
        <v>235</v>
      </c>
      <c r="C2156" s="6" t="s">
        <v>67</v>
      </c>
      <c r="D2156" s="7" t="s">
        <v>284</v>
      </c>
      <c r="E2156" s="9">
        <v>0.367</v>
      </c>
      <c r="F2156" s="9">
        <v>6</v>
      </c>
      <c r="G2156" s="8"/>
      <c r="H2156" s="9">
        <v>260</v>
      </c>
      <c r="I2156" s="9">
        <v>0.64</v>
      </c>
      <c r="J2156" s="9">
        <v>1.027</v>
      </c>
    </row>
    <row r="2157" customHeight="1" spans="1:10">
      <c r="A2157" s="5" t="str">
        <f t="shared" si="0"/>
        <v>Slovenia-Europe2010</v>
      </c>
      <c r="B2157" s="6" t="s">
        <v>235</v>
      </c>
      <c r="C2157" s="6" t="s">
        <v>67</v>
      </c>
      <c r="D2157" s="7" t="s">
        <v>288</v>
      </c>
      <c r="E2157" s="9">
        <v>0.346</v>
      </c>
      <c r="F2157" s="9">
        <v>6</v>
      </c>
      <c r="G2157" s="8"/>
      <c r="H2157" s="9">
        <v>260</v>
      </c>
      <c r="I2157" s="9">
        <v>0.7</v>
      </c>
      <c r="J2157" s="9">
        <v>1.033</v>
      </c>
    </row>
    <row r="2158" customHeight="1" spans="1:10">
      <c r="A2158" s="5" t="str">
        <f t="shared" si="0"/>
        <v>Slovenia-Europe2011</v>
      </c>
      <c r="B2158" s="6" t="s">
        <v>235</v>
      </c>
      <c r="C2158" s="6" t="s">
        <v>67</v>
      </c>
      <c r="D2158" s="7" t="s">
        <v>285</v>
      </c>
      <c r="E2158" s="9">
        <v>0.339</v>
      </c>
      <c r="F2158" s="9">
        <v>6</v>
      </c>
      <c r="G2158" s="8"/>
      <c r="H2158" s="9">
        <v>260</v>
      </c>
      <c r="I2158" s="9">
        <v>0.673</v>
      </c>
      <c r="J2158" s="9">
        <v>1.052</v>
      </c>
    </row>
    <row r="2159" customHeight="1" spans="1:10">
      <c r="A2159" s="5" t="str">
        <f t="shared" si="0"/>
        <v>Slovenia-Europe2012</v>
      </c>
      <c r="B2159" s="6" t="s">
        <v>235</v>
      </c>
      <c r="C2159" s="6" t="s">
        <v>67</v>
      </c>
      <c r="D2159" s="7" t="s">
        <v>286</v>
      </c>
      <c r="E2159" s="9">
        <v>0.339</v>
      </c>
      <c r="F2159" s="9">
        <v>6</v>
      </c>
      <c r="G2159" s="9">
        <v>31</v>
      </c>
      <c r="H2159" s="9">
        <v>260</v>
      </c>
      <c r="I2159" s="9">
        <v>0.683</v>
      </c>
      <c r="J2159" s="9">
        <v>1.084</v>
      </c>
    </row>
    <row r="2160" customHeight="1" spans="1:10">
      <c r="A2160" s="5" t="str">
        <f t="shared" si="0"/>
        <v>Solomon Islands-Oceania2000</v>
      </c>
      <c r="B2160" s="6" t="s">
        <v>236</v>
      </c>
      <c r="C2160" s="6" t="s">
        <v>71</v>
      </c>
      <c r="D2160" s="7" t="s">
        <v>277</v>
      </c>
      <c r="E2160" s="8"/>
      <c r="F2160" s="8"/>
      <c r="G2160" s="8"/>
      <c r="H2160" s="8"/>
      <c r="I2160" s="9">
        <v>0.005</v>
      </c>
      <c r="J2160" s="9">
        <v>0.003</v>
      </c>
    </row>
    <row r="2161" customHeight="1" spans="1:10">
      <c r="A2161" s="5" t="str">
        <f t="shared" si="0"/>
        <v>Solomon Islands-Oceania2001</v>
      </c>
      <c r="B2161" s="6" t="s">
        <v>236</v>
      </c>
      <c r="C2161" s="6" t="s">
        <v>71</v>
      </c>
      <c r="D2161" s="7" t="s">
        <v>278</v>
      </c>
      <c r="E2161" s="8"/>
      <c r="F2161" s="8"/>
      <c r="G2161" s="8"/>
      <c r="H2161" s="8"/>
      <c r="I2161" s="9">
        <v>0.005</v>
      </c>
      <c r="J2161" s="9">
        <v>0.002</v>
      </c>
    </row>
    <row r="2162" customHeight="1" spans="1:10">
      <c r="A2162" s="5" t="str">
        <f t="shared" si="0"/>
        <v>Solomon Islands-Oceania2002</v>
      </c>
      <c r="B2162" s="6" t="s">
        <v>236</v>
      </c>
      <c r="C2162" s="6" t="s">
        <v>71</v>
      </c>
      <c r="D2162" s="7" t="s">
        <v>279</v>
      </c>
      <c r="E2162" s="8"/>
      <c r="F2162" s="8"/>
      <c r="G2162" s="8"/>
      <c r="H2162" s="8"/>
      <c r="I2162" s="9">
        <v>0.005</v>
      </c>
      <c r="J2162" s="9">
        <v>0.002</v>
      </c>
    </row>
    <row r="2163" customHeight="1" spans="1:10">
      <c r="A2163" s="5" t="str">
        <f t="shared" si="0"/>
        <v>Solomon Islands-Oceania2003</v>
      </c>
      <c r="B2163" s="6" t="s">
        <v>236</v>
      </c>
      <c r="C2163" s="6" t="s">
        <v>71</v>
      </c>
      <c r="D2163" s="7" t="s">
        <v>280</v>
      </c>
      <c r="E2163" s="8"/>
      <c r="F2163" s="9">
        <v>56</v>
      </c>
      <c r="G2163" s="8"/>
      <c r="H2163" s="8"/>
      <c r="I2163" s="9">
        <v>0.006</v>
      </c>
      <c r="J2163" s="9">
        <v>0.002</v>
      </c>
    </row>
    <row r="2164" customHeight="1" spans="1:10">
      <c r="A2164" s="5" t="str">
        <f t="shared" si="0"/>
        <v>Solomon Islands-Oceania2004</v>
      </c>
      <c r="B2164" s="6" t="s">
        <v>236</v>
      </c>
      <c r="C2164" s="6" t="s">
        <v>71</v>
      </c>
      <c r="D2164" s="7" t="s">
        <v>281</v>
      </c>
      <c r="E2164" s="8"/>
      <c r="F2164" s="9">
        <v>56</v>
      </c>
      <c r="G2164" s="8"/>
      <c r="H2164" s="8"/>
      <c r="I2164" s="9">
        <v>0.006</v>
      </c>
      <c r="J2164" s="9">
        <v>0.007</v>
      </c>
    </row>
    <row r="2165" customHeight="1" spans="1:10">
      <c r="A2165" s="5" t="str">
        <f t="shared" si="0"/>
        <v>Solomon Islands-Oceania2005</v>
      </c>
      <c r="B2165" s="6" t="s">
        <v>236</v>
      </c>
      <c r="C2165" s="6" t="s">
        <v>71</v>
      </c>
      <c r="D2165" s="7" t="s">
        <v>282</v>
      </c>
      <c r="E2165" s="9">
        <v>0.261</v>
      </c>
      <c r="F2165" s="9">
        <v>56</v>
      </c>
      <c r="G2165" s="8"/>
      <c r="H2165" s="9">
        <v>80</v>
      </c>
      <c r="I2165" s="9">
        <v>0.008</v>
      </c>
      <c r="J2165" s="9">
        <v>0.013</v>
      </c>
    </row>
    <row r="2166" customHeight="1" spans="1:10">
      <c r="A2166" s="5" t="str">
        <f t="shared" si="0"/>
        <v>Solomon Islands-Oceania2006</v>
      </c>
      <c r="B2166" s="6" t="s">
        <v>236</v>
      </c>
      <c r="C2166" s="6" t="s">
        <v>71</v>
      </c>
      <c r="D2166" s="7" t="s">
        <v>287</v>
      </c>
      <c r="E2166" s="9">
        <v>0.261</v>
      </c>
      <c r="F2166" s="9">
        <v>56</v>
      </c>
      <c r="G2166" s="8"/>
      <c r="H2166" s="9">
        <v>80</v>
      </c>
      <c r="I2166" s="9">
        <v>0.016</v>
      </c>
      <c r="J2166" s="9">
        <v>0.015</v>
      </c>
    </row>
    <row r="2167" customHeight="1" spans="1:10">
      <c r="A2167" s="5" t="str">
        <f t="shared" si="0"/>
        <v>Solomon Islands-Oceania2007</v>
      </c>
      <c r="B2167" s="6" t="s">
        <v>236</v>
      </c>
      <c r="C2167" s="6" t="s">
        <v>71</v>
      </c>
      <c r="D2167" s="7" t="s">
        <v>289</v>
      </c>
      <c r="E2167" s="9">
        <v>0.261</v>
      </c>
      <c r="F2167" s="9">
        <v>56</v>
      </c>
      <c r="G2167" s="8"/>
      <c r="H2167" s="9">
        <v>80</v>
      </c>
      <c r="I2167" s="9">
        <v>0.02</v>
      </c>
      <c r="J2167" s="9">
        <v>0.022</v>
      </c>
    </row>
    <row r="2168" customHeight="1" spans="1:10">
      <c r="A2168" s="5" t="str">
        <f t="shared" si="0"/>
        <v>Solomon Islands-Oceania2008</v>
      </c>
      <c r="B2168" s="6" t="s">
        <v>236</v>
      </c>
      <c r="C2168" s="6" t="s">
        <v>71</v>
      </c>
      <c r="D2168" s="7" t="s">
        <v>283</v>
      </c>
      <c r="E2168" s="9">
        <v>0.261</v>
      </c>
      <c r="F2168" s="9">
        <v>56</v>
      </c>
      <c r="G2168" s="8"/>
      <c r="H2168" s="9">
        <v>80</v>
      </c>
      <c r="I2168" s="9">
        <v>0.03</v>
      </c>
      <c r="J2168" s="9">
        <v>0.06</v>
      </c>
    </row>
    <row r="2169" customHeight="1" spans="1:10">
      <c r="A2169" s="5" t="str">
        <f t="shared" si="0"/>
        <v>Solomon Islands-Oceania2009</v>
      </c>
      <c r="B2169" s="6" t="s">
        <v>236</v>
      </c>
      <c r="C2169" s="6" t="s">
        <v>71</v>
      </c>
      <c r="D2169" s="7" t="s">
        <v>284</v>
      </c>
      <c r="E2169" s="9">
        <v>0.261</v>
      </c>
      <c r="F2169" s="9">
        <v>56</v>
      </c>
      <c r="G2169" s="8"/>
      <c r="H2169" s="9">
        <v>80</v>
      </c>
      <c r="I2169" s="9">
        <v>0.04</v>
      </c>
      <c r="J2169" s="9">
        <v>0.097</v>
      </c>
    </row>
    <row r="2170" customHeight="1" spans="1:10">
      <c r="A2170" s="5" t="str">
        <f t="shared" si="0"/>
        <v>Solomon Islands-Oceania2010</v>
      </c>
      <c r="B2170" s="6" t="s">
        <v>236</v>
      </c>
      <c r="C2170" s="6" t="s">
        <v>71</v>
      </c>
      <c r="D2170" s="7" t="s">
        <v>288</v>
      </c>
      <c r="E2170" s="9">
        <v>0.262</v>
      </c>
      <c r="F2170" s="9">
        <v>56</v>
      </c>
      <c r="G2170" s="8"/>
      <c r="H2170" s="9">
        <v>80</v>
      </c>
      <c r="I2170" s="9">
        <v>0.05</v>
      </c>
      <c r="J2170" s="9">
        <v>0.219</v>
      </c>
    </row>
    <row r="2171" customHeight="1" spans="1:10">
      <c r="A2171" s="5" t="str">
        <f t="shared" si="0"/>
        <v>Solomon Islands-Oceania2011</v>
      </c>
      <c r="B2171" s="6" t="s">
        <v>236</v>
      </c>
      <c r="C2171" s="6" t="s">
        <v>71</v>
      </c>
      <c r="D2171" s="7" t="s">
        <v>285</v>
      </c>
      <c r="E2171" s="9">
        <v>0.262</v>
      </c>
      <c r="F2171" s="9">
        <v>42</v>
      </c>
      <c r="G2171" s="8"/>
      <c r="H2171" s="9">
        <v>80</v>
      </c>
      <c r="I2171" s="9">
        <v>0.06</v>
      </c>
      <c r="J2171" s="9">
        <v>0.511</v>
      </c>
    </row>
    <row r="2172" customHeight="1" spans="1:10">
      <c r="A2172" s="5" t="str">
        <f t="shared" si="0"/>
        <v>Solomon Islands-Oceania2012</v>
      </c>
      <c r="B2172" s="6" t="s">
        <v>236</v>
      </c>
      <c r="C2172" s="6" t="s">
        <v>71</v>
      </c>
      <c r="D2172" s="7" t="s">
        <v>286</v>
      </c>
      <c r="E2172" s="9">
        <v>0.253</v>
      </c>
      <c r="F2172" s="9">
        <v>9</v>
      </c>
      <c r="G2172" s="9">
        <v>92</v>
      </c>
      <c r="H2172" s="9">
        <v>80</v>
      </c>
      <c r="I2172" s="9">
        <v>0.07</v>
      </c>
      <c r="J2172" s="9">
        <v>0.55</v>
      </c>
    </row>
    <row r="2173" customHeight="1" spans="1:10">
      <c r="A2173" s="5" t="str">
        <f t="shared" si="0"/>
        <v>Somalia-Africa2000</v>
      </c>
      <c r="B2173" s="6" t="s">
        <v>237</v>
      </c>
      <c r="C2173" s="6" t="s">
        <v>69</v>
      </c>
      <c r="D2173" s="7" t="s">
        <v>277</v>
      </c>
      <c r="E2173" s="8"/>
      <c r="F2173" s="8"/>
      <c r="G2173" s="8"/>
      <c r="H2173" s="8"/>
      <c r="I2173" s="9">
        <v>0</v>
      </c>
      <c r="J2173" s="9">
        <v>0.011</v>
      </c>
    </row>
    <row r="2174" customHeight="1" spans="1:10">
      <c r="A2174" s="5" t="str">
        <f t="shared" si="0"/>
        <v>Somalia-Africa2001</v>
      </c>
      <c r="B2174" s="6" t="s">
        <v>237</v>
      </c>
      <c r="C2174" s="6" t="s">
        <v>69</v>
      </c>
      <c r="D2174" s="7" t="s">
        <v>278</v>
      </c>
      <c r="E2174" s="8"/>
      <c r="F2174" s="8"/>
      <c r="G2174" s="8"/>
      <c r="H2174" s="8"/>
      <c r="I2174" s="9">
        <v>0.001</v>
      </c>
      <c r="J2174" s="9">
        <v>0.011</v>
      </c>
    </row>
    <row r="2175" customHeight="1" spans="1:10">
      <c r="A2175" s="5" t="str">
        <f t="shared" si="0"/>
        <v>Somalia-Africa2002</v>
      </c>
      <c r="B2175" s="6" t="s">
        <v>237</v>
      </c>
      <c r="C2175" s="6" t="s">
        <v>69</v>
      </c>
      <c r="D2175" s="7" t="s">
        <v>279</v>
      </c>
      <c r="E2175" s="8"/>
      <c r="F2175" s="8"/>
      <c r="G2175" s="8"/>
      <c r="H2175" s="8"/>
      <c r="I2175" s="9">
        <v>0.001</v>
      </c>
      <c r="J2175" s="9">
        <v>0.013</v>
      </c>
    </row>
    <row r="2176" customHeight="1" spans="1:10">
      <c r="A2176" s="5" t="str">
        <f t="shared" si="0"/>
        <v>Somalia-Africa2003</v>
      </c>
      <c r="B2176" s="6" t="s">
        <v>237</v>
      </c>
      <c r="C2176" s="6" t="s">
        <v>69</v>
      </c>
      <c r="D2176" s="7" t="s">
        <v>280</v>
      </c>
      <c r="E2176" s="8"/>
      <c r="F2176" s="8"/>
      <c r="G2176" s="8"/>
      <c r="H2176" s="8"/>
      <c r="I2176" s="9">
        <v>0.004</v>
      </c>
      <c r="J2176" s="9">
        <v>0.025</v>
      </c>
    </row>
    <row r="2177" customHeight="1" spans="1:10">
      <c r="A2177" s="5" t="str">
        <f t="shared" si="0"/>
        <v>Somalia-Africa2004</v>
      </c>
      <c r="B2177" s="6" t="s">
        <v>237</v>
      </c>
      <c r="C2177" s="6" t="s">
        <v>69</v>
      </c>
      <c r="D2177" s="7" t="s">
        <v>281</v>
      </c>
      <c r="E2177" s="8"/>
      <c r="F2177" s="8"/>
      <c r="G2177" s="8"/>
      <c r="H2177" s="8"/>
      <c r="I2177" s="9">
        <v>0.011</v>
      </c>
      <c r="J2177" s="9">
        <v>0.061</v>
      </c>
    </row>
    <row r="2178" customHeight="1" spans="1:10">
      <c r="A2178" s="5" t="str">
        <f t="shared" si="0"/>
        <v>Somalia-Africa2005</v>
      </c>
      <c r="B2178" s="6" t="s">
        <v>237</v>
      </c>
      <c r="C2178" s="6" t="s">
        <v>69</v>
      </c>
      <c r="D2178" s="7" t="s">
        <v>282</v>
      </c>
      <c r="E2178" s="8"/>
      <c r="F2178" s="8"/>
      <c r="G2178" s="8"/>
      <c r="H2178" s="8"/>
      <c r="I2178" s="9">
        <v>0.011</v>
      </c>
      <c r="J2178" s="9">
        <v>0.059</v>
      </c>
    </row>
    <row r="2179" customHeight="1" spans="1:10">
      <c r="A2179" s="5" t="str">
        <f t="shared" si="0"/>
        <v>Somalia-Africa2006</v>
      </c>
      <c r="B2179" s="6" t="s">
        <v>237</v>
      </c>
      <c r="C2179" s="6" t="s">
        <v>69</v>
      </c>
      <c r="D2179" s="7" t="s">
        <v>287</v>
      </c>
      <c r="E2179" s="8"/>
      <c r="F2179" s="8"/>
      <c r="G2179" s="8"/>
      <c r="H2179" s="8"/>
      <c r="I2179" s="9">
        <v>0.011</v>
      </c>
      <c r="J2179" s="9">
        <v>0.063</v>
      </c>
    </row>
    <row r="2180" customHeight="1" spans="1:10">
      <c r="A2180" s="5" t="str">
        <f t="shared" si="0"/>
        <v>Somalia-Africa2007</v>
      </c>
      <c r="B2180" s="6" t="s">
        <v>237</v>
      </c>
      <c r="C2180" s="6" t="s">
        <v>69</v>
      </c>
      <c r="D2180" s="7" t="s">
        <v>289</v>
      </c>
      <c r="E2180" s="8"/>
      <c r="F2180" s="8"/>
      <c r="G2180" s="8"/>
      <c r="H2180" s="8"/>
      <c r="I2180" s="9">
        <v>0.011</v>
      </c>
      <c r="J2180" s="9">
        <v>0.067</v>
      </c>
    </row>
    <row r="2181" customHeight="1" spans="1:10">
      <c r="A2181" s="5" t="str">
        <f t="shared" si="0"/>
        <v>Somalia-Africa2008</v>
      </c>
      <c r="B2181" s="6" t="s">
        <v>237</v>
      </c>
      <c r="C2181" s="6" t="s">
        <v>69</v>
      </c>
      <c r="D2181" s="7" t="s">
        <v>283</v>
      </c>
      <c r="E2181" s="8"/>
      <c r="F2181" s="8"/>
      <c r="G2181" s="8"/>
      <c r="H2181" s="8"/>
      <c r="I2181" s="9">
        <v>0.011</v>
      </c>
      <c r="J2181" s="9">
        <v>0.069</v>
      </c>
    </row>
    <row r="2182" customHeight="1" spans="1:10">
      <c r="A2182" s="5" t="str">
        <f t="shared" si="0"/>
        <v>Somalia-Africa2009</v>
      </c>
      <c r="B2182" s="6" t="s">
        <v>237</v>
      </c>
      <c r="C2182" s="6" t="s">
        <v>69</v>
      </c>
      <c r="D2182" s="7" t="s">
        <v>284</v>
      </c>
      <c r="E2182" s="8"/>
      <c r="F2182" s="8"/>
      <c r="G2182" s="8"/>
      <c r="H2182" s="8"/>
      <c r="I2182" s="9">
        <v>0.012</v>
      </c>
      <c r="J2182" s="9">
        <v>0.068</v>
      </c>
    </row>
    <row r="2183" customHeight="1" spans="1:10">
      <c r="A2183" s="5" t="str">
        <f t="shared" si="0"/>
        <v>Somalia-Africa2010</v>
      </c>
      <c r="B2183" s="6" t="s">
        <v>237</v>
      </c>
      <c r="C2183" s="6" t="s">
        <v>69</v>
      </c>
      <c r="D2183" s="7" t="s">
        <v>288</v>
      </c>
      <c r="E2183" s="8"/>
      <c r="F2183" s="8"/>
      <c r="G2183" s="8"/>
      <c r="H2183" s="8"/>
      <c r="I2183" s="8"/>
      <c r="J2183" s="9">
        <v>0.067</v>
      </c>
    </row>
    <row r="2184" customHeight="1" spans="1:10">
      <c r="A2184" s="5" t="str">
        <f t="shared" si="0"/>
        <v>Somalia-Africa2011</v>
      </c>
      <c r="B2184" s="6" t="s">
        <v>237</v>
      </c>
      <c r="C2184" s="6" t="s">
        <v>69</v>
      </c>
      <c r="D2184" s="7" t="s">
        <v>285</v>
      </c>
      <c r="E2184" s="8"/>
      <c r="F2184" s="8"/>
      <c r="G2184" s="8"/>
      <c r="H2184" s="8"/>
      <c r="I2184" s="9">
        <v>0.013</v>
      </c>
      <c r="J2184" s="9">
        <v>0.182</v>
      </c>
    </row>
    <row r="2185" customHeight="1" spans="1:10">
      <c r="A2185" s="5" t="str">
        <f t="shared" si="0"/>
        <v>Somalia-Africa2012</v>
      </c>
      <c r="B2185" s="6" t="s">
        <v>237</v>
      </c>
      <c r="C2185" s="6" t="s">
        <v>69</v>
      </c>
      <c r="D2185" s="7" t="s">
        <v>286</v>
      </c>
      <c r="E2185" s="8"/>
      <c r="F2185" s="8"/>
      <c r="G2185" s="8"/>
      <c r="H2185" s="8"/>
      <c r="I2185" s="9">
        <v>0.014</v>
      </c>
      <c r="J2185" s="9">
        <v>0.226</v>
      </c>
    </row>
    <row r="2186" customHeight="1" spans="1:10">
      <c r="A2186" s="5" t="str">
        <f t="shared" si="0"/>
        <v>South Africa-Africa2000</v>
      </c>
      <c r="B2186" s="6" t="s">
        <v>238</v>
      </c>
      <c r="C2186" s="6" t="s">
        <v>69</v>
      </c>
      <c r="D2186" s="7" t="s">
        <v>277</v>
      </c>
      <c r="E2186" s="8"/>
      <c r="F2186" s="8"/>
      <c r="G2186" s="8"/>
      <c r="H2186" s="8"/>
      <c r="I2186" s="9">
        <v>0.053</v>
      </c>
      <c r="J2186" s="9">
        <v>0.186</v>
      </c>
    </row>
    <row r="2187" customHeight="1" spans="1:10">
      <c r="A2187" s="5" t="str">
        <f t="shared" si="0"/>
        <v>South Africa-Africa2001</v>
      </c>
      <c r="B2187" s="6" t="s">
        <v>238</v>
      </c>
      <c r="C2187" s="6" t="s">
        <v>69</v>
      </c>
      <c r="D2187" s="7" t="s">
        <v>278</v>
      </c>
      <c r="E2187" s="8"/>
      <c r="F2187" s="8"/>
      <c r="G2187" s="8"/>
      <c r="H2187" s="8"/>
      <c r="I2187" s="9">
        <v>0.063</v>
      </c>
      <c r="J2187" s="9">
        <v>0.237</v>
      </c>
    </row>
    <row r="2188" customHeight="1" spans="1:10">
      <c r="A2188" s="5" t="str">
        <f t="shared" si="0"/>
        <v>South Africa-Africa2002</v>
      </c>
      <c r="B2188" s="6" t="s">
        <v>238</v>
      </c>
      <c r="C2188" s="6" t="s">
        <v>69</v>
      </c>
      <c r="D2188" s="7" t="s">
        <v>279</v>
      </c>
      <c r="E2188" s="8"/>
      <c r="F2188" s="8"/>
      <c r="G2188" s="8"/>
      <c r="H2188" s="8"/>
      <c r="I2188" s="9">
        <v>0.067</v>
      </c>
      <c r="J2188" s="9">
        <v>0.297</v>
      </c>
    </row>
    <row r="2189" customHeight="1" spans="1:10">
      <c r="A2189" s="5" t="str">
        <f t="shared" si="0"/>
        <v>South Africa-Africa2003</v>
      </c>
      <c r="B2189" s="6" t="s">
        <v>238</v>
      </c>
      <c r="C2189" s="6" t="s">
        <v>69</v>
      </c>
      <c r="D2189" s="7" t="s">
        <v>280</v>
      </c>
      <c r="E2189" s="8"/>
      <c r="F2189" s="9">
        <v>38</v>
      </c>
      <c r="G2189" s="8"/>
      <c r="H2189" s="8"/>
      <c r="I2189" s="9">
        <v>0.07</v>
      </c>
      <c r="J2189" s="9">
        <v>0.36</v>
      </c>
    </row>
    <row r="2190" customHeight="1" spans="1:10">
      <c r="A2190" s="5" t="str">
        <f t="shared" si="0"/>
        <v>South Africa-Africa2004</v>
      </c>
      <c r="B2190" s="6" t="s">
        <v>238</v>
      </c>
      <c r="C2190" s="6" t="s">
        <v>69</v>
      </c>
      <c r="D2190" s="7" t="s">
        <v>281</v>
      </c>
      <c r="E2190" s="8"/>
      <c r="F2190" s="9">
        <v>38</v>
      </c>
      <c r="G2190" s="8"/>
      <c r="H2190" s="8"/>
      <c r="I2190" s="9">
        <v>0.084</v>
      </c>
      <c r="J2190" s="9">
        <v>0.438</v>
      </c>
    </row>
    <row r="2191" customHeight="1" spans="1:10">
      <c r="A2191" s="5" t="str">
        <f t="shared" si="0"/>
        <v>South Africa-Africa2005</v>
      </c>
      <c r="B2191" s="6" t="s">
        <v>238</v>
      </c>
      <c r="C2191" s="6" t="s">
        <v>69</v>
      </c>
      <c r="D2191" s="7" t="s">
        <v>282</v>
      </c>
      <c r="E2191" s="9">
        <v>0.376</v>
      </c>
      <c r="F2191" s="9">
        <v>35</v>
      </c>
      <c r="G2191" s="8"/>
      <c r="H2191" s="9">
        <v>350</v>
      </c>
      <c r="I2191" s="9">
        <v>0.075</v>
      </c>
      <c r="J2191" s="9">
        <v>0.704</v>
      </c>
    </row>
    <row r="2192" customHeight="1" spans="1:10">
      <c r="A2192" s="5" t="str">
        <f t="shared" si="0"/>
        <v>South Africa-Africa2006</v>
      </c>
      <c r="B2192" s="6" t="s">
        <v>238</v>
      </c>
      <c r="C2192" s="6" t="s">
        <v>69</v>
      </c>
      <c r="D2192" s="7" t="s">
        <v>287</v>
      </c>
      <c r="E2192" s="9">
        <v>0.371</v>
      </c>
      <c r="F2192" s="9">
        <v>35</v>
      </c>
      <c r="G2192" s="8"/>
      <c r="H2192" s="9">
        <v>350</v>
      </c>
      <c r="I2192" s="9">
        <v>0.076</v>
      </c>
      <c r="J2192" s="9">
        <v>0.811</v>
      </c>
    </row>
    <row r="2193" customHeight="1" spans="1:10">
      <c r="A2193" s="5" t="str">
        <f t="shared" si="0"/>
        <v>South Africa-Africa2007</v>
      </c>
      <c r="B2193" s="6" t="s">
        <v>238</v>
      </c>
      <c r="C2193" s="6" t="s">
        <v>69</v>
      </c>
      <c r="D2193" s="7" t="s">
        <v>289</v>
      </c>
      <c r="E2193" s="9">
        <v>0.365</v>
      </c>
      <c r="F2193" s="9">
        <v>31</v>
      </c>
      <c r="G2193" s="8"/>
      <c r="H2193" s="9">
        <v>350</v>
      </c>
      <c r="I2193" s="9">
        <v>0.081</v>
      </c>
      <c r="J2193" s="9">
        <v>0.853</v>
      </c>
    </row>
    <row r="2194" customHeight="1" spans="1:10">
      <c r="A2194" s="5" t="str">
        <f t="shared" si="0"/>
        <v>South Africa-Africa2008</v>
      </c>
      <c r="B2194" s="6" t="s">
        <v>238</v>
      </c>
      <c r="C2194" s="6" t="s">
        <v>69</v>
      </c>
      <c r="D2194" s="7" t="s">
        <v>283</v>
      </c>
      <c r="E2194" s="9">
        <v>0.337</v>
      </c>
      <c r="F2194" s="9">
        <v>22</v>
      </c>
      <c r="G2194" s="8"/>
      <c r="H2194" s="9">
        <v>200</v>
      </c>
      <c r="I2194" s="9">
        <v>0.084</v>
      </c>
      <c r="J2194" s="9">
        <v>0.895</v>
      </c>
    </row>
    <row r="2195" customHeight="1" spans="1:10">
      <c r="A2195" s="5" t="str">
        <f t="shared" si="0"/>
        <v>South Africa-Africa2009</v>
      </c>
      <c r="B2195" s="6" t="s">
        <v>238</v>
      </c>
      <c r="C2195" s="6" t="s">
        <v>69</v>
      </c>
      <c r="D2195" s="7" t="s">
        <v>284</v>
      </c>
      <c r="E2195" s="9">
        <v>0.298</v>
      </c>
      <c r="F2195" s="9">
        <v>22</v>
      </c>
      <c r="G2195" s="8"/>
      <c r="H2195" s="9">
        <v>200</v>
      </c>
      <c r="I2195" s="9">
        <v>0.1</v>
      </c>
      <c r="J2195" s="9">
        <v>0.912</v>
      </c>
    </row>
    <row r="2196" customHeight="1" spans="1:10">
      <c r="A2196" s="5" t="str">
        <f t="shared" si="0"/>
        <v>South Africa-Africa2010</v>
      </c>
      <c r="B2196" s="6" t="s">
        <v>238</v>
      </c>
      <c r="C2196" s="6" t="s">
        <v>69</v>
      </c>
      <c r="D2196" s="7" t="s">
        <v>288</v>
      </c>
      <c r="E2196" s="9">
        <v>0.3</v>
      </c>
      <c r="F2196" s="9">
        <v>22</v>
      </c>
      <c r="G2196" s="8"/>
      <c r="H2196" s="9">
        <v>200</v>
      </c>
      <c r="I2196" s="9">
        <v>0.24</v>
      </c>
      <c r="J2196" s="9">
        <v>0.979</v>
      </c>
    </row>
    <row r="2197" customHeight="1" spans="1:10">
      <c r="A2197" s="5" t="str">
        <f t="shared" si="0"/>
        <v>South Africa-Africa2011</v>
      </c>
      <c r="B2197" s="6" t="s">
        <v>238</v>
      </c>
      <c r="C2197" s="6" t="s">
        <v>69</v>
      </c>
      <c r="D2197" s="7" t="s">
        <v>285</v>
      </c>
      <c r="E2197" s="9">
        <v>0.324</v>
      </c>
      <c r="F2197" s="9">
        <v>19</v>
      </c>
      <c r="G2197" s="8"/>
      <c r="H2197" s="9">
        <v>200</v>
      </c>
      <c r="I2197" s="9">
        <v>0.34</v>
      </c>
      <c r="J2197" s="9">
        <v>1.232</v>
      </c>
    </row>
    <row r="2198" customHeight="1" spans="1:10">
      <c r="A2198" s="5" t="str">
        <f t="shared" si="0"/>
        <v>South Africa-Africa2012</v>
      </c>
      <c r="B2198" s="6" t="s">
        <v>238</v>
      </c>
      <c r="C2198" s="6" t="s">
        <v>69</v>
      </c>
      <c r="D2198" s="7" t="s">
        <v>286</v>
      </c>
      <c r="E2198" s="9">
        <v>0.327</v>
      </c>
      <c r="F2198" s="9">
        <v>19</v>
      </c>
      <c r="G2198" s="9">
        <v>41</v>
      </c>
      <c r="H2198" s="9">
        <v>200</v>
      </c>
      <c r="I2198" s="9">
        <v>0.41</v>
      </c>
      <c r="J2198" s="9">
        <v>1.306</v>
      </c>
    </row>
    <row r="2199" customHeight="1" spans="1:10">
      <c r="A2199" s="5" t="str">
        <f t="shared" si="0"/>
        <v>South Korea-Asia2000</v>
      </c>
      <c r="B2199" s="6" t="s">
        <v>239</v>
      </c>
      <c r="C2199" s="6" t="s">
        <v>65</v>
      </c>
      <c r="D2199" s="7" t="s">
        <v>277</v>
      </c>
      <c r="E2199" s="8"/>
      <c r="F2199" s="8"/>
      <c r="G2199" s="8"/>
      <c r="H2199" s="8"/>
      <c r="I2199" s="9">
        <v>0.447</v>
      </c>
      <c r="J2199" s="9">
        <v>0.583</v>
      </c>
    </row>
    <row r="2200" customHeight="1" spans="1:10">
      <c r="A2200" s="5" t="str">
        <f t="shared" si="0"/>
        <v>South Korea-Asia2001</v>
      </c>
      <c r="B2200" s="6" t="s">
        <v>239</v>
      </c>
      <c r="C2200" s="6" t="s">
        <v>65</v>
      </c>
      <c r="D2200" s="7" t="s">
        <v>278</v>
      </c>
      <c r="E2200" s="8"/>
      <c r="F2200" s="8"/>
      <c r="G2200" s="8"/>
      <c r="H2200" s="8"/>
      <c r="I2200" s="9">
        <v>0.566</v>
      </c>
      <c r="J2200" s="9">
        <v>0.629</v>
      </c>
    </row>
    <row r="2201" customHeight="1" spans="1:10">
      <c r="A2201" s="5" t="str">
        <f t="shared" si="0"/>
        <v>South Korea-Asia2002</v>
      </c>
      <c r="B2201" s="6" t="s">
        <v>239</v>
      </c>
      <c r="C2201" s="6" t="s">
        <v>65</v>
      </c>
      <c r="D2201" s="7" t="s">
        <v>279</v>
      </c>
      <c r="E2201" s="8"/>
      <c r="F2201" s="8"/>
      <c r="G2201" s="8"/>
      <c r="H2201" s="8"/>
      <c r="I2201" s="9">
        <v>0.594</v>
      </c>
      <c r="J2201" s="9">
        <v>0.697</v>
      </c>
    </row>
    <row r="2202" customHeight="1" spans="1:10">
      <c r="A2202" s="5" t="str">
        <f t="shared" si="0"/>
        <v>South Korea-Asia2003</v>
      </c>
      <c r="B2202" s="6" t="s">
        <v>239</v>
      </c>
      <c r="C2202" s="6" t="s">
        <v>65</v>
      </c>
      <c r="D2202" s="7" t="s">
        <v>280</v>
      </c>
      <c r="E2202" s="8"/>
      <c r="F2202" s="9">
        <v>17</v>
      </c>
      <c r="G2202" s="8"/>
      <c r="H2202" s="8"/>
      <c r="I2202" s="9">
        <v>0.655</v>
      </c>
      <c r="J2202" s="9">
        <v>0.721</v>
      </c>
    </row>
    <row r="2203" customHeight="1" spans="1:10">
      <c r="A2203" s="5" t="str">
        <f t="shared" si="0"/>
        <v>South Korea-Asia2004</v>
      </c>
      <c r="B2203" s="6" t="s">
        <v>239</v>
      </c>
      <c r="C2203" s="6" t="s">
        <v>65</v>
      </c>
      <c r="D2203" s="7" t="s">
        <v>281</v>
      </c>
      <c r="E2203" s="8"/>
      <c r="F2203" s="9">
        <v>17</v>
      </c>
      <c r="G2203" s="8"/>
      <c r="H2203" s="8"/>
      <c r="I2203" s="9">
        <v>0.727</v>
      </c>
      <c r="J2203" s="9">
        <v>0.782</v>
      </c>
    </row>
    <row r="2204" customHeight="1" spans="1:10">
      <c r="A2204" s="5" t="str">
        <f t="shared" si="0"/>
        <v>South Korea-Asia2005</v>
      </c>
      <c r="B2204" s="6" t="s">
        <v>239</v>
      </c>
      <c r="C2204" s="6" t="s">
        <v>65</v>
      </c>
      <c r="D2204" s="7" t="s">
        <v>282</v>
      </c>
      <c r="E2204" s="9">
        <v>0.354</v>
      </c>
      <c r="F2204" s="9">
        <v>17</v>
      </c>
      <c r="G2204" s="8"/>
      <c r="H2204" s="9">
        <v>290</v>
      </c>
      <c r="I2204" s="9">
        <v>0.735</v>
      </c>
      <c r="J2204" s="9">
        <v>0.815</v>
      </c>
    </row>
    <row r="2205" customHeight="1" spans="1:10">
      <c r="A2205" s="5" t="str">
        <f t="shared" si="0"/>
        <v>South Korea-Asia2006</v>
      </c>
      <c r="B2205" s="6" t="s">
        <v>239</v>
      </c>
      <c r="C2205" s="6" t="s">
        <v>65</v>
      </c>
      <c r="D2205" s="7" t="s">
        <v>287</v>
      </c>
      <c r="E2205" s="9">
        <v>0.311</v>
      </c>
      <c r="F2205" s="9">
        <v>17</v>
      </c>
      <c r="G2205" s="8"/>
      <c r="H2205" s="9">
        <v>290</v>
      </c>
      <c r="I2205" s="9">
        <v>0.781</v>
      </c>
      <c r="J2205" s="9">
        <v>0.85</v>
      </c>
    </row>
    <row r="2206" customHeight="1" spans="1:10">
      <c r="A2206" s="5" t="str">
        <f t="shared" si="0"/>
        <v>South Korea-Asia2007</v>
      </c>
      <c r="B2206" s="6" t="s">
        <v>239</v>
      </c>
      <c r="C2206" s="6" t="s">
        <v>65</v>
      </c>
      <c r="D2206" s="7" t="s">
        <v>289</v>
      </c>
      <c r="E2206" s="9">
        <v>0.302</v>
      </c>
      <c r="F2206" s="9">
        <v>17</v>
      </c>
      <c r="G2206" s="8"/>
      <c r="H2206" s="9">
        <v>290</v>
      </c>
      <c r="I2206" s="9">
        <v>0.788</v>
      </c>
      <c r="J2206" s="9">
        <v>0.933</v>
      </c>
    </row>
    <row r="2207" customHeight="1" spans="1:10">
      <c r="A2207" s="5" t="str">
        <f t="shared" si="0"/>
        <v>South Korea-Asia2008</v>
      </c>
      <c r="B2207" s="6" t="s">
        <v>239</v>
      </c>
      <c r="C2207" s="6" t="s">
        <v>65</v>
      </c>
      <c r="D2207" s="7" t="s">
        <v>283</v>
      </c>
      <c r="E2207" s="9">
        <v>0.325</v>
      </c>
      <c r="F2207" s="9">
        <v>17</v>
      </c>
      <c r="G2207" s="8"/>
      <c r="H2207" s="9">
        <v>250</v>
      </c>
      <c r="I2207" s="9">
        <v>0.81</v>
      </c>
      <c r="J2207" s="9">
        <v>0.953</v>
      </c>
    </row>
    <row r="2208" customHeight="1" spans="1:10">
      <c r="A2208" s="5" t="str">
        <f t="shared" si="0"/>
        <v>South Korea-Asia2009</v>
      </c>
      <c r="B2208" s="6" t="s">
        <v>239</v>
      </c>
      <c r="C2208" s="6" t="s">
        <v>65</v>
      </c>
      <c r="D2208" s="7" t="s">
        <v>284</v>
      </c>
      <c r="E2208" s="9">
        <v>0.31</v>
      </c>
      <c r="F2208" s="9">
        <v>14</v>
      </c>
      <c r="G2208" s="8"/>
      <c r="H2208" s="9">
        <v>250</v>
      </c>
      <c r="I2208" s="9">
        <v>0.816</v>
      </c>
      <c r="J2208" s="9">
        <v>0.995</v>
      </c>
    </row>
    <row r="2209" customHeight="1" spans="1:10">
      <c r="A2209" s="5" t="str">
        <f t="shared" si="0"/>
        <v>South Korea-Asia2010</v>
      </c>
      <c r="B2209" s="6" t="s">
        <v>239</v>
      </c>
      <c r="C2209" s="6" t="s">
        <v>65</v>
      </c>
      <c r="D2209" s="7" t="s">
        <v>288</v>
      </c>
      <c r="E2209" s="9">
        <v>0.288</v>
      </c>
      <c r="F2209" s="9">
        <v>14</v>
      </c>
      <c r="G2209" s="8"/>
      <c r="H2209" s="9">
        <v>250</v>
      </c>
      <c r="I2209" s="9">
        <v>0.837</v>
      </c>
      <c r="J2209" s="9">
        <v>1.048</v>
      </c>
    </row>
    <row r="2210" customHeight="1" spans="1:10">
      <c r="A2210" s="5" t="str">
        <f t="shared" si="0"/>
        <v>South Korea-Asia2011</v>
      </c>
      <c r="B2210" s="6" t="s">
        <v>239</v>
      </c>
      <c r="C2210" s="6" t="s">
        <v>65</v>
      </c>
      <c r="D2210" s="7" t="s">
        <v>285</v>
      </c>
      <c r="E2210" s="9">
        <v>0.287</v>
      </c>
      <c r="F2210" s="9">
        <v>6</v>
      </c>
      <c r="G2210" s="8"/>
      <c r="H2210" s="9">
        <v>225</v>
      </c>
      <c r="I2210" s="9">
        <v>0.838</v>
      </c>
      <c r="J2210" s="9">
        <v>1.077</v>
      </c>
    </row>
    <row r="2211" customHeight="1" spans="1:10">
      <c r="A2211" s="5" t="str">
        <f t="shared" si="0"/>
        <v>South Korea-Asia2012</v>
      </c>
      <c r="B2211" s="6" t="s">
        <v>239</v>
      </c>
      <c r="C2211" s="6" t="s">
        <v>65</v>
      </c>
      <c r="D2211" s="7" t="s">
        <v>286</v>
      </c>
      <c r="E2211" s="9">
        <v>0.29</v>
      </c>
      <c r="F2211" s="9">
        <v>6</v>
      </c>
      <c r="G2211" s="9">
        <v>6</v>
      </c>
      <c r="H2211" s="9">
        <v>207</v>
      </c>
      <c r="I2211" s="9">
        <v>0.841</v>
      </c>
      <c r="J2211" s="9">
        <v>1.094</v>
      </c>
    </row>
    <row r="2212" customHeight="1" spans="1:10">
      <c r="A2212" s="5" t="str">
        <f t="shared" si="0"/>
        <v>South Sudan-Africa2000</v>
      </c>
      <c r="B2212" s="6" t="s">
        <v>240</v>
      </c>
      <c r="C2212" s="6" t="s">
        <v>69</v>
      </c>
      <c r="D2212" s="7" t="s">
        <v>277</v>
      </c>
      <c r="E2212" s="8"/>
      <c r="F2212" s="8"/>
      <c r="G2212" s="8"/>
      <c r="H2212" s="8"/>
      <c r="I2212" s="8"/>
      <c r="J2212" s="8"/>
    </row>
    <row r="2213" customHeight="1" spans="1:10">
      <c r="A2213" s="5" t="str">
        <f t="shared" si="0"/>
        <v>South Sudan-Africa2001</v>
      </c>
      <c r="B2213" s="6" t="s">
        <v>240</v>
      </c>
      <c r="C2213" s="6" t="s">
        <v>69</v>
      </c>
      <c r="D2213" s="7" t="s">
        <v>278</v>
      </c>
      <c r="E2213" s="8"/>
      <c r="F2213" s="8"/>
      <c r="G2213" s="8"/>
      <c r="H2213" s="8"/>
      <c r="I2213" s="8"/>
      <c r="J2213" s="8"/>
    </row>
    <row r="2214" customHeight="1" spans="1:10">
      <c r="A2214" s="5" t="str">
        <f t="shared" si="0"/>
        <v>South Sudan-Africa2002</v>
      </c>
      <c r="B2214" s="6" t="s">
        <v>240</v>
      </c>
      <c r="C2214" s="6" t="s">
        <v>69</v>
      </c>
      <c r="D2214" s="7" t="s">
        <v>279</v>
      </c>
      <c r="E2214" s="8"/>
      <c r="F2214" s="8"/>
      <c r="G2214" s="8"/>
      <c r="H2214" s="8"/>
      <c r="I2214" s="8"/>
      <c r="J2214" s="8"/>
    </row>
    <row r="2215" customHeight="1" spans="1:10">
      <c r="A2215" s="5" t="str">
        <f t="shared" si="0"/>
        <v>South Sudan-Africa2003</v>
      </c>
      <c r="B2215" s="6" t="s">
        <v>240</v>
      </c>
      <c r="C2215" s="6" t="s">
        <v>69</v>
      </c>
      <c r="D2215" s="7" t="s">
        <v>280</v>
      </c>
      <c r="E2215" s="8"/>
      <c r="F2215" s="8"/>
      <c r="G2215" s="8"/>
      <c r="H2215" s="8"/>
      <c r="I2215" s="8"/>
      <c r="J2215" s="8"/>
    </row>
    <row r="2216" customHeight="1" spans="1:10">
      <c r="A2216" s="5" t="str">
        <f t="shared" si="0"/>
        <v>South Sudan-Africa2004</v>
      </c>
      <c r="B2216" s="6" t="s">
        <v>240</v>
      </c>
      <c r="C2216" s="6" t="s">
        <v>69</v>
      </c>
      <c r="D2216" s="7" t="s">
        <v>281</v>
      </c>
      <c r="E2216" s="8"/>
      <c r="F2216" s="8"/>
      <c r="G2216" s="8"/>
      <c r="H2216" s="8"/>
      <c r="I2216" s="8"/>
      <c r="J2216" s="8"/>
    </row>
    <row r="2217" customHeight="1" spans="1:10">
      <c r="A2217" s="5" t="str">
        <f t="shared" si="0"/>
        <v>South Sudan-Africa2005</v>
      </c>
      <c r="B2217" s="6" t="s">
        <v>240</v>
      </c>
      <c r="C2217" s="6" t="s">
        <v>69</v>
      </c>
      <c r="D2217" s="7" t="s">
        <v>282</v>
      </c>
      <c r="E2217" s="8"/>
      <c r="F2217" s="8"/>
      <c r="G2217" s="8"/>
      <c r="H2217" s="8"/>
      <c r="I2217" s="8"/>
      <c r="J2217" s="8"/>
    </row>
    <row r="2218" customHeight="1" spans="1:10">
      <c r="A2218" s="5" t="str">
        <f t="shared" si="0"/>
        <v>South Sudan-Africa2006</v>
      </c>
      <c r="B2218" s="6" t="s">
        <v>240</v>
      </c>
      <c r="C2218" s="6" t="s">
        <v>69</v>
      </c>
      <c r="D2218" s="7" t="s">
        <v>287</v>
      </c>
      <c r="E2218" s="8"/>
      <c r="F2218" s="8"/>
      <c r="G2218" s="8"/>
      <c r="H2218" s="8"/>
      <c r="I2218" s="8"/>
      <c r="J2218" s="8"/>
    </row>
    <row r="2219" customHeight="1" spans="1:10">
      <c r="A2219" s="5" t="str">
        <f t="shared" si="0"/>
        <v>South Sudan-Africa2007</v>
      </c>
      <c r="B2219" s="6" t="s">
        <v>240</v>
      </c>
      <c r="C2219" s="6" t="s">
        <v>69</v>
      </c>
      <c r="D2219" s="7" t="s">
        <v>289</v>
      </c>
      <c r="E2219" s="8"/>
      <c r="F2219" s="8"/>
      <c r="G2219" s="8"/>
      <c r="H2219" s="8"/>
      <c r="I2219" s="8"/>
      <c r="J2219" s="8"/>
    </row>
    <row r="2220" customHeight="1" spans="1:10">
      <c r="A2220" s="5" t="str">
        <f t="shared" si="0"/>
        <v>South Sudan-Africa2008</v>
      </c>
      <c r="B2220" s="6" t="s">
        <v>240</v>
      </c>
      <c r="C2220" s="6" t="s">
        <v>69</v>
      </c>
      <c r="D2220" s="7" t="s">
        <v>283</v>
      </c>
      <c r="E2220" s="8"/>
      <c r="F2220" s="8"/>
      <c r="G2220" s="8"/>
      <c r="H2220" s="8"/>
      <c r="I2220" s="8"/>
      <c r="J2220" s="8"/>
    </row>
    <row r="2221" customHeight="1" spans="1:10">
      <c r="A2221" s="5" t="str">
        <f t="shared" si="0"/>
        <v>South Sudan-Africa2009</v>
      </c>
      <c r="B2221" s="6" t="s">
        <v>240</v>
      </c>
      <c r="C2221" s="6" t="s">
        <v>69</v>
      </c>
      <c r="D2221" s="7" t="s">
        <v>284</v>
      </c>
      <c r="E2221" s="8"/>
      <c r="F2221" s="8"/>
      <c r="G2221" s="8"/>
      <c r="H2221" s="8"/>
      <c r="I2221" s="8"/>
      <c r="J2221" s="8"/>
    </row>
    <row r="2222" customHeight="1" spans="1:10">
      <c r="A2222" s="5" t="str">
        <f t="shared" si="0"/>
        <v>South Sudan-Africa2010</v>
      </c>
      <c r="B2222" s="6" t="s">
        <v>240</v>
      </c>
      <c r="C2222" s="6" t="s">
        <v>69</v>
      </c>
      <c r="D2222" s="7" t="s">
        <v>288</v>
      </c>
      <c r="E2222" s="8"/>
      <c r="F2222" s="8"/>
      <c r="G2222" s="8"/>
      <c r="H2222" s="8"/>
      <c r="I2222" s="8"/>
      <c r="J2222" s="8"/>
    </row>
    <row r="2223" customHeight="1" spans="1:10">
      <c r="A2223" s="5" t="str">
        <f t="shared" si="0"/>
        <v>South Sudan-Africa2011</v>
      </c>
      <c r="B2223" s="6" t="s">
        <v>240</v>
      </c>
      <c r="C2223" s="6" t="s">
        <v>69</v>
      </c>
      <c r="D2223" s="7" t="s">
        <v>285</v>
      </c>
      <c r="E2223" s="8"/>
      <c r="F2223" s="8"/>
      <c r="G2223" s="8"/>
      <c r="H2223" s="8"/>
      <c r="I2223" s="8"/>
      <c r="J2223" s="9">
        <v>0.173</v>
      </c>
    </row>
    <row r="2224" customHeight="1" spans="1:10">
      <c r="A2224" s="5" t="str">
        <f t="shared" si="0"/>
        <v>South Sudan-Africa2012</v>
      </c>
      <c r="B2224" s="6" t="s">
        <v>240</v>
      </c>
      <c r="C2224" s="6" t="s">
        <v>69</v>
      </c>
      <c r="D2224" s="7" t="s">
        <v>286</v>
      </c>
      <c r="E2224" s="9">
        <v>0.263</v>
      </c>
      <c r="F2224" s="9">
        <v>17</v>
      </c>
      <c r="G2224" s="9">
        <v>184</v>
      </c>
      <c r="H2224" s="9">
        <v>218</v>
      </c>
      <c r="I2224" s="8"/>
      <c r="J2224" s="9">
        <v>0.212</v>
      </c>
    </row>
    <row r="2225" customHeight="1" spans="1:10">
      <c r="A2225" s="5" t="str">
        <f t="shared" si="0"/>
        <v>Spain-Europe2000</v>
      </c>
      <c r="B2225" s="6" t="s">
        <v>241</v>
      </c>
      <c r="C2225" s="6" t="s">
        <v>67</v>
      </c>
      <c r="D2225" s="7" t="s">
        <v>277</v>
      </c>
      <c r="E2225" s="8"/>
      <c r="F2225" s="8"/>
      <c r="G2225" s="8"/>
      <c r="H2225" s="8"/>
      <c r="I2225" s="9">
        <v>0.136</v>
      </c>
      <c r="J2225" s="9">
        <v>0.602</v>
      </c>
    </row>
    <row r="2226" customHeight="1" spans="1:10">
      <c r="A2226" s="5" t="str">
        <f t="shared" si="0"/>
        <v>Spain-Europe2001</v>
      </c>
      <c r="B2226" s="6" t="s">
        <v>241</v>
      </c>
      <c r="C2226" s="6" t="s">
        <v>67</v>
      </c>
      <c r="D2226" s="7" t="s">
        <v>278</v>
      </c>
      <c r="E2226" s="8"/>
      <c r="F2226" s="8"/>
      <c r="G2226" s="8"/>
      <c r="H2226" s="8"/>
      <c r="I2226" s="9">
        <v>0.181</v>
      </c>
      <c r="J2226" s="9">
        <v>0.728</v>
      </c>
    </row>
    <row r="2227" customHeight="1" spans="1:10">
      <c r="A2227" s="5" t="str">
        <f t="shared" si="0"/>
        <v>Spain-Europe2002</v>
      </c>
      <c r="B2227" s="6" t="s">
        <v>241</v>
      </c>
      <c r="C2227" s="6" t="s">
        <v>67</v>
      </c>
      <c r="D2227" s="7" t="s">
        <v>279</v>
      </c>
      <c r="E2227" s="8"/>
      <c r="F2227" s="8"/>
      <c r="G2227" s="8"/>
      <c r="H2227" s="8"/>
      <c r="I2227" s="9">
        <v>0.204</v>
      </c>
      <c r="J2227" s="9">
        <v>0.811</v>
      </c>
    </row>
    <row r="2228" customHeight="1" spans="1:10">
      <c r="A2228" s="5" t="str">
        <f t="shared" si="0"/>
        <v>Spain-Europe2003</v>
      </c>
      <c r="B2228" s="6" t="s">
        <v>241</v>
      </c>
      <c r="C2228" s="6" t="s">
        <v>67</v>
      </c>
      <c r="D2228" s="7" t="s">
        <v>280</v>
      </c>
      <c r="E2228" s="8"/>
      <c r="F2228" s="9">
        <v>114</v>
      </c>
      <c r="G2228" s="8"/>
      <c r="H2228" s="8"/>
      <c r="I2228" s="9">
        <v>0.399</v>
      </c>
      <c r="J2228" s="9">
        <v>0.886</v>
      </c>
    </row>
    <row r="2229" customHeight="1" spans="1:10">
      <c r="A2229" s="5" t="str">
        <f t="shared" si="0"/>
        <v>Spain-Europe2004</v>
      </c>
      <c r="B2229" s="6" t="s">
        <v>241</v>
      </c>
      <c r="C2229" s="6" t="s">
        <v>67</v>
      </c>
      <c r="D2229" s="7" t="s">
        <v>281</v>
      </c>
      <c r="E2229" s="8"/>
      <c r="F2229" s="9">
        <v>114</v>
      </c>
      <c r="G2229" s="8"/>
      <c r="H2229" s="8"/>
      <c r="I2229" s="9">
        <v>0.44</v>
      </c>
      <c r="J2229" s="9">
        <v>0.904</v>
      </c>
    </row>
    <row r="2230" customHeight="1" spans="1:10">
      <c r="A2230" s="5" t="str">
        <f t="shared" si="0"/>
        <v>Spain-Europe2005</v>
      </c>
      <c r="B2230" s="6" t="s">
        <v>241</v>
      </c>
      <c r="C2230" s="6" t="s">
        <v>67</v>
      </c>
      <c r="D2230" s="7" t="s">
        <v>282</v>
      </c>
      <c r="E2230" s="9">
        <v>0.619</v>
      </c>
      <c r="F2230" s="9">
        <v>47</v>
      </c>
      <c r="G2230" s="8"/>
      <c r="H2230" s="9">
        <v>298</v>
      </c>
      <c r="I2230" s="9">
        <v>0.479</v>
      </c>
      <c r="J2230" s="9">
        <v>0.984</v>
      </c>
    </row>
    <row r="2231" customHeight="1" spans="1:10">
      <c r="A2231" s="5" t="str">
        <f t="shared" si="0"/>
        <v>Spain-Europe2006</v>
      </c>
      <c r="B2231" s="6" t="s">
        <v>241</v>
      </c>
      <c r="C2231" s="6" t="s">
        <v>67</v>
      </c>
      <c r="D2231" s="7" t="s">
        <v>287</v>
      </c>
      <c r="E2231" s="9">
        <v>0.619</v>
      </c>
      <c r="F2231" s="9">
        <v>47</v>
      </c>
      <c r="G2231" s="8"/>
      <c r="H2231" s="9">
        <v>298</v>
      </c>
      <c r="I2231" s="9">
        <v>0.504</v>
      </c>
      <c r="J2231" s="9">
        <v>1.038</v>
      </c>
    </row>
    <row r="2232" customHeight="1" spans="1:10">
      <c r="A2232" s="5" t="str">
        <f t="shared" si="0"/>
        <v>Spain-Europe2007</v>
      </c>
      <c r="B2232" s="6" t="s">
        <v>241</v>
      </c>
      <c r="C2232" s="6" t="s">
        <v>67</v>
      </c>
      <c r="D2232" s="7" t="s">
        <v>289</v>
      </c>
      <c r="E2232" s="9">
        <v>0.621</v>
      </c>
      <c r="F2232" s="9">
        <v>47</v>
      </c>
      <c r="G2232" s="8"/>
      <c r="H2232" s="9">
        <v>298</v>
      </c>
      <c r="I2232" s="9">
        <v>0.551</v>
      </c>
      <c r="J2232" s="9">
        <v>1.084</v>
      </c>
    </row>
    <row r="2233" customHeight="1" spans="1:10">
      <c r="A2233" s="5" t="str">
        <f t="shared" si="0"/>
        <v>Spain-Europe2008</v>
      </c>
      <c r="B2233" s="6" t="s">
        <v>241</v>
      </c>
      <c r="C2233" s="6" t="s">
        <v>67</v>
      </c>
      <c r="D2233" s="7" t="s">
        <v>283</v>
      </c>
      <c r="E2233" s="9">
        <v>0.603</v>
      </c>
      <c r="F2233" s="9">
        <v>47</v>
      </c>
      <c r="G2233" s="8"/>
      <c r="H2233" s="9">
        <v>234</v>
      </c>
      <c r="I2233" s="9">
        <v>0.596</v>
      </c>
      <c r="J2233" s="9">
        <v>1.097</v>
      </c>
    </row>
    <row r="2234" customHeight="1" spans="1:10">
      <c r="A2234" s="5" t="str">
        <f t="shared" si="0"/>
        <v>Spain-Europe2009</v>
      </c>
      <c r="B2234" s="6" t="s">
        <v>241</v>
      </c>
      <c r="C2234" s="6" t="s">
        <v>67</v>
      </c>
      <c r="D2234" s="7" t="s">
        <v>284</v>
      </c>
      <c r="E2234" s="9">
        <v>0.571</v>
      </c>
      <c r="F2234" s="9">
        <v>47</v>
      </c>
      <c r="G2234" s="8"/>
      <c r="H2234" s="9">
        <v>213</v>
      </c>
      <c r="I2234" s="9">
        <v>0.624</v>
      </c>
      <c r="J2234" s="9">
        <v>1.116</v>
      </c>
    </row>
    <row r="2235" customHeight="1" spans="1:10">
      <c r="A2235" s="5" t="str">
        <f t="shared" si="0"/>
        <v>Spain-Europe2010</v>
      </c>
      <c r="B2235" s="6" t="s">
        <v>241</v>
      </c>
      <c r="C2235" s="6" t="s">
        <v>67</v>
      </c>
      <c r="D2235" s="7" t="s">
        <v>288</v>
      </c>
      <c r="E2235" s="9">
        <v>0.568</v>
      </c>
      <c r="F2235" s="9">
        <v>47</v>
      </c>
      <c r="G2235" s="8"/>
      <c r="H2235" s="9">
        <v>197</v>
      </c>
      <c r="I2235" s="9">
        <v>0.658</v>
      </c>
      <c r="J2235" s="9">
        <v>1.113</v>
      </c>
    </row>
    <row r="2236" customHeight="1" spans="1:10">
      <c r="A2236" s="5" t="str">
        <f t="shared" si="0"/>
        <v>Spain-Europe2011</v>
      </c>
      <c r="B2236" s="6" t="s">
        <v>241</v>
      </c>
      <c r="C2236" s="6" t="s">
        <v>67</v>
      </c>
      <c r="D2236" s="7" t="s">
        <v>285</v>
      </c>
      <c r="E2236" s="9">
        <v>0.387</v>
      </c>
      <c r="F2236" s="9">
        <v>28</v>
      </c>
      <c r="G2236" s="8"/>
      <c r="H2236" s="9">
        <v>187</v>
      </c>
      <c r="I2236" s="9">
        <v>0.676</v>
      </c>
      <c r="J2236" s="9">
        <v>1.131</v>
      </c>
    </row>
    <row r="2237" customHeight="1" spans="1:10">
      <c r="A2237" s="5" t="str">
        <f t="shared" si="0"/>
        <v>Spain-Europe2012</v>
      </c>
      <c r="B2237" s="6" t="s">
        <v>241</v>
      </c>
      <c r="C2237" s="6" t="s">
        <v>67</v>
      </c>
      <c r="D2237" s="7" t="s">
        <v>286</v>
      </c>
      <c r="E2237" s="9">
        <v>0.387</v>
      </c>
      <c r="F2237" s="9">
        <v>28</v>
      </c>
      <c r="G2237" s="9">
        <v>46</v>
      </c>
      <c r="H2237" s="9">
        <v>167</v>
      </c>
      <c r="I2237" s="9">
        <v>0.698</v>
      </c>
      <c r="J2237" s="9">
        <v>1.084</v>
      </c>
    </row>
    <row r="2238" customHeight="1" spans="1:10">
      <c r="A2238" s="5" t="str">
        <f t="shared" si="0"/>
        <v>Sri Lanka-Asia2000</v>
      </c>
      <c r="B2238" s="6" t="s">
        <v>242</v>
      </c>
      <c r="C2238" s="6" t="s">
        <v>65</v>
      </c>
      <c r="D2238" s="7" t="s">
        <v>277</v>
      </c>
      <c r="E2238" s="8"/>
      <c r="F2238" s="8"/>
      <c r="G2238" s="8"/>
      <c r="H2238" s="8"/>
      <c r="I2238" s="9">
        <v>0.006</v>
      </c>
      <c r="J2238" s="9">
        <v>0.023</v>
      </c>
    </row>
    <row r="2239" customHeight="1" spans="1:10">
      <c r="A2239" s="5" t="str">
        <f t="shared" si="0"/>
        <v>Sri Lanka-Asia2001</v>
      </c>
      <c r="B2239" s="6" t="s">
        <v>242</v>
      </c>
      <c r="C2239" s="6" t="s">
        <v>65</v>
      </c>
      <c r="D2239" s="7" t="s">
        <v>278</v>
      </c>
      <c r="E2239" s="8"/>
      <c r="F2239" s="8"/>
      <c r="G2239" s="8"/>
      <c r="H2239" s="8"/>
      <c r="I2239" s="9">
        <v>0.008</v>
      </c>
      <c r="J2239" s="9">
        <v>0.035</v>
      </c>
    </row>
    <row r="2240" customHeight="1" spans="1:10">
      <c r="A2240" s="5" t="str">
        <f t="shared" si="0"/>
        <v>Sri Lanka-Asia2002</v>
      </c>
      <c r="B2240" s="6" t="s">
        <v>242</v>
      </c>
      <c r="C2240" s="6" t="s">
        <v>65</v>
      </c>
      <c r="D2240" s="7" t="s">
        <v>279</v>
      </c>
      <c r="E2240" s="8"/>
      <c r="F2240" s="8"/>
      <c r="G2240" s="8"/>
      <c r="H2240" s="8"/>
      <c r="I2240" s="9">
        <v>0.011</v>
      </c>
      <c r="J2240" s="9">
        <v>0.048</v>
      </c>
    </row>
    <row r="2241" customHeight="1" spans="1:10">
      <c r="A2241" s="5" t="str">
        <f t="shared" si="0"/>
        <v>Sri Lanka-Asia2003</v>
      </c>
      <c r="B2241" s="6" t="s">
        <v>242</v>
      </c>
      <c r="C2241" s="6" t="s">
        <v>65</v>
      </c>
      <c r="D2241" s="7" t="s">
        <v>280</v>
      </c>
      <c r="E2241" s="8"/>
      <c r="F2241" s="9">
        <v>58</v>
      </c>
      <c r="G2241" s="8"/>
      <c r="H2241" s="8"/>
      <c r="I2241" s="9">
        <v>0.015</v>
      </c>
      <c r="J2241" s="9">
        <v>0.071</v>
      </c>
    </row>
    <row r="2242" customHeight="1" spans="1:10">
      <c r="A2242" s="5" t="str">
        <f t="shared" si="0"/>
        <v>Sri Lanka-Asia2004</v>
      </c>
      <c r="B2242" s="6" t="s">
        <v>242</v>
      </c>
      <c r="C2242" s="6" t="s">
        <v>65</v>
      </c>
      <c r="D2242" s="7" t="s">
        <v>281</v>
      </c>
      <c r="E2242" s="8"/>
      <c r="F2242" s="9">
        <v>48</v>
      </c>
      <c r="G2242" s="8"/>
      <c r="H2242" s="8"/>
      <c r="I2242" s="9">
        <v>0.014</v>
      </c>
      <c r="J2242" s="9">
        <v>0.112</v>
      </c>
    </row>
    <row r="2243" customHeight="1" spans="1:10">
      <c r="A2243" s="5" t="str">
        <f t="shared" si="0"/>
        <v>Sri Lanka-Asia2005</v>
      </c>
      <c r="B2243" s="6" t="s">
        <v>242</v>
      </c>
      <c r="C2243" s="6" t="s">
        <v>65</v>
      </c>
      <c r="D2243" s="7" t="s">
        <v>282</v>
      </c>
      <c r="E2243" s="9">
        <v>0.567</v>
      </c>
      <c r="F2243" s="9">
        <v>48</v>
      </c>
      <c r="G2243" s="8"/>
      <c r="H2243" s="9">
        <v>256</v>
      </c>
      <c r="I2243" s="9">
        <v>0.018</v>
      </c>
      <c r="J2243" s="9">
        <v>0.168</v>
      </c>
    </row>
    <row r="2244" customHeight="1" spans="1:10">
      <c r="A2244" s="5" t="str">
        <f t="shared" si="0"/>
        <v>Sri Lanka-Asia2006</v>
      </c>
      <c r="B2244" s="6" t="s">
        <v>242</v>
      </c>
      <c r="C2244" s="6" t="s">
        <v>65</v>
      </c>
      <c r="D2244" s="7" t="s">
        <v>287</v>
      </c>
      <c r="E2244" s="9">
        <v>0.598</v>
      </c>
      <c r="F2244" s="9">
        <v>48</v>
      </c>
      <c r="G2244" s="8"/>
      <c r="H2244" s="9">
        <v>256</v>
      </c>
      <c r="I2244" s="9">
        <v>0.025</v>
      </c>
      <c r="J2244" s="9">
        <v>0.269</v>
      </c>
    </row>
    <row r="2245" customHeight="1" spans="1:10">
      <c r="A2245" s="5" t="str">
        <f t="shared" si="0"/>
        <v>Sri Lanka-Asia2007</v>
      </c>
      <c r="B2245" s="6" t="s">
        <v>242</v>
      </c>
      <c r="C2245" s="6" t="s">
        <v>65</v>
      </c>
      <c r="D2245" s="7" t="s">
        <v>289</v>
      </c>
      <c r="E2245" s="9">
        <v>0.617</v>
      </c>
      <c r="F2245" s="9">
        <v>40</v>
      </c>
      <c r="G2245" s="8"/>
      <c r="H2245" s="9">
        <v>256</v>
      </c>
      <c r="I2245" s="9">
        <v>0.039</v>
      </c>
      <c r="J2245" s="9">
        <v>0.393</v>
      </c>
    </row>
    <row r="2246" customHeight="1" spans="1:10">
      <c r="A2246" s="5" t="str">
        <f t="shared" si="0"/>
        <v>Sri Lanka-Asia2008</v>
      </c>
      <c r="B2246" s="6" t="s">
        <v>242</v>
      </c>
      <c r="C2246" s="6" t="s">
        <v>65</v>
      </c>
      <c r="D2246" s="7" t="s">
        <v>283</v>
      </c>
      <c r="E2246" s="9">
        <v>0.617</v>
      </c>
      <c r="F2246" s="9">
        <v>40</v>
      </c>
      <c r="G2246" s="8"/>
      <c r="H2246" s="9">
        <v>256</v>
      </c>
      <c r="I2246" s="9">
        <v>0.058</v>
      </c>
      <c r="J2246" s="9">
        <v>0.542</v>
      </c>
    </row>
    <row r="2247" customHeight="1" spans="1:10">
      <c r="A2247" s="5" t="str">
        <f t="shared" si="0"/>
        <v>Sri Lanka-Asia2009</v>
      </c>
      <c r="B2247" s="6" t="s">
        <v>242</v>
      </c>
      <c r="C2247" s="6" t="s">
        <v>65</v>
      </c>
      <c r="D2247" s="7" t="s">
        <v>284</v>
      </c>
      <c r="E2247" s="9">
        <v>0.617</v>
      </c>
      <c r="F2247" s="9">
        <v>40</v>
      </c>
      <c r="G2247" s="8"/>
      <c r="H2247" s="9">
        <v>256</v>
      </c>
      <c r="I2247" s="9">
        <v>0.088</v>
      </c>
      <c r="J2247" s="9">
        <v>0.791</v>
      </c>
    </row>
    <row r="2248" customHeight="1" spans="1:10">
      <c r="A2248" s="5" t="str">
        <f t="shared" si="0"/>
        <v>Sri Lanka-Asia2010</v>
      </c>
      <c r="B2248" s="6" t="s">
        <v>242</v>
      </c>
      <c r="C2248" s="6" t="s">
        <v>65</v>
      </c>
      <c r="D2248" s="7" t="s">
        <v>288</v>
      </c>
      <c r="E2248" s="9">
        <v>0.966</v>
      </c>
      <c r="F2248" s="9">
        <v>37</v>
      </c>
      <c r="G2248" s="8"/>
      <c r="H2248" s="9">
        <v>256</v>
      </c>
      <c r="I2248" s="9">
        <v>0.12</v>
      </c>
      <c r="J2248" s="9">
        <v>0.836</v>
      </c>
    </row>
    <row r="2249" customHeight="1" spans="1:10">
      <c r="A2249" s="5" t="str">
        <f t="shared" si="0"/>
        <v>Sri Lanka-Asia2011</v>
      </c>
      <c r="B2249" s="6" t="s">
        <v>242</v>
      </c>
      <c r="C2249" s="6" t="s">
        <v>65</v>
      </c>
      <c r="D2249" s="7" t="s">
        <v>285</v>
      </c>
      <c r="E2249" s="9">
        <v>1.129</v>
      </c>
      <c r="F2249" s="9">
        <v>37</v>
      </c>
      <c r="G2249" s="8"/>
      <c r="H2249" s="9">
        <v>256</v>
      </c>
      <c r="I2249" s="9">
        <v>0.15</v>
      </c>
      <c r="J2249" s="9">
        <v>0.875</v>
      </c>
    </row>
    <row r="2250" customHeight="1" spans="1:10">
      <c r="A2250" s="5" t="str">
        <f t="shared" si="0"/>
        <v>Sri Lanka-Asia2012</v>
      </c>
      <c r="B2250" s="6" t="s">
        <v>242</v>
      </c>
      <c r="C2250" s="6" t="s">
        <v>65</v>
      </c>
      <c r="D2250" s="7" t="s">
        <v>286</v>
      </c>
      <c r="E2250" s="9">
        <v>0.553</v>
      </c>
      <c r="F2250" s="9">
        <v>8</v>
      </c>
      <c r="G2250" s="9">
        <v>83</v>
      </c>
      <c r="H2250" s="9">
        <v>254</v>
      </c>
      <c r="I2250" s="9">
        <v>0.183</v>
      </c>
      <c r="J2250" s="9">
        <v>0.916</v>
      </c>
    </row>
    <row r="2251" customHeight="1" spans="1:10">
      <c r="A2251" s="5" t="str">
        <f t="shared" si="0"/>
        <v>St. Kitts and Nevis-The Americas2000</v>
      </c>
      <c r="B2251" s="6" t="s">
        <v>243</v>
      </c>
      <c r="C2251" s="6" t="s">
        <v>75</v>
      </c>
      <c r="D2251" s="7" t="s">
        <v>277</v>
      </c>
      <c r="E2251" s="8"/>
      <c r="F2251" s="8"/>
      <c r="G2251" s="8"/>
      <c r="H2251" s="8"/>
      <c r="I2251" s="9">
        <v>0.059</v>
      </c>
      <c r="J2251" s="9">
        <v>0.026</v>
      </c>
    </row>
    <row r="2252" customHeight="1" spans="1:10">
      <c r="A2252" s="5" t="str">
        <f t="shared" si="0"/>
        <v>St. Kitts and Nevis-The Americas2001</v>
      </c>
      <c r="B2252" s="6" t="s">
        <v>243</v>
      </c>
      <c r="C2252" s="6" t="s">
        <v>75</v>
      </c>
      <c r="D2252" s="7" t="s">
        <v>278</v>
      </c>
      <c r="E2252" s="8"/>
      <c r="F2252" s="8"/>
      <c r="G2252" s="8"/>
      <c r="H2252" s="8"/>
      <c r="I2252" s="9">
        <v>0.077</v>
      </c>
      <c r="J2252" s="9">
        <v>0.045</v>
      </c>
    </row>
    <row r="2253" customHeight="1" spans="1:10">
      <c r="A2253" s="5" t="str">
        <f t="shared" si="0"/>
        <v>St. Kitts and Nevis-The Americas2002</v>
      </c>
      <c r="B2253" s="6" t="s">
        <v>243</v>
      </c>
      <c r="C2253" s="6" t="s">
        <v>75</v>
      </c>
      <c r="D2253" s="7" t="s">
        <v>279</v>
      </c>
      <c r="E2253" s="8"/>
      <c r="F2253" s="8"/>
      <c r="G2253" s="8"/>
      <c r="H2253" s="8"/>
      <c r="I2253" s="9">
        <v>0.212</v>
      </c>
      <c r="J2253" s="9">
        <v>0.107</v>
      </c>
    </row>
    <row r="2254" customHeight="1" spans="1:10">
      <c r="A2254" s="5" t="str">
        <f t="shared" si="0"/>
        <v>St. Kitts and Nevis-The Americas2003</v>
      </c>
      <c r="B2254" s="6" t="s">
        <v>243</v>
      </c>
      <c r="C2254" s="6" t="s">
        <v>75</v>
      </c>
      <c r="D2254" s="7" t="s">
        <v>280</v>
      </c>
      <c r="E2254" s="8"/>
      <c r="F2254" s="8"/>
      <c r="G2254" s="8"/>
      <c r="H2254" s="8"/>
      <c r="I2254" s="9">
        <v>0.23</v>
      </c>
      <c r="J2254" s="9">
        <v>0.461</v>
      </c>
    </row>
    <row r="2255" customHeight="1" spans="1:10">
      <c r="A2255" s="5" t="str">
        <f t="shared" si="0"/>
        <v>St. Kitts and Nevis-The Americas2004</v>
      </c>
      <c r="B2255" s="6" t="s">
        <v>243</v>
      </c>
      <c r="C2255" s="6" t="s">
        <v>75</v>
      </c>
      <c r="D2255" s="7" t="s">
        <v>281</v>
      </c>
      <c r="E2255" s="8"/>
      <c r="F2255" s="8"/>
      <c r="G2255" s="8"/>
      <c r="H2255" s="8"/>
      <c r="I2255" s="9">
        <v>0.247</v>
      </c>
      <c r="J2255" s="9">
        <v>0.599</v>
      </c>
    </row>
    <row r="2256" customHeight="1" spans="1:10">
      <c r="A2256" s="5" t="str">
        <f t="shared" si="0"/>
        <v>St. Kitts and Nevis-The Americas2005</v>
      </c>
      <c r="B2256" s="6" t="s">
        <v>243</v>
      </c>
      <c r="C2256" s="6" t="s">
        <v>75</v>
      </c>
      <c r="D2256" s="7" t="s">
        <v>282</v>
      </c>
      <c r="E2256" s="9">
        <v>0.523</v>
      </c>
      <c r="F2256" s="9">
        <v>19</v>
      </c>
      <c r="G2256" s="8"/>
      <c r="H2256" s="9">
        <v>172</v>
      </c>
      <c r="I2256" s="9">
        <v>0.34</v>
      </c>
      <c r="J2256" s="9">
        <v>1.038</v>
      </c>
    </row>
    <row r="2257" customHeight="1" spans="1:10">
      <c r="A2257" s="5" t="str">
        <f t="shared" si="0"/>
        <v>St. Kitts and Nevis-The Americas2006</v>
      </c>
      <c r="B2257" s="6" t="s">
        <v>243</v>
      </c>
      <c r="C2257" s="6" t="s">
        <v>75</v>
      </c>
      <c r="D2257" s="7" t="s">
        <v>287</v>
      </c>
      <c r="E2257" s="9">
        <v>0.523</v>
      </c>
      <c r="F2257" s="9">
        <v>19</v>
      </c>
      <c r="G2257" s="8"/>
      <c r="H2257" s="9">
        <v>172</v>
      </c>
      <c r="I2257" s="9">
        <v>0.49</v>
      </c>
      <c r="J2257" s="9">
        <v>1.024</v>
      </c>
    </row>
    <row r="2258" customHeight="1" spans="1:10">
      <c r="A2258" s="5" t="str">
        <f t="shared" si="0"/>
        <v>St. Kitts and Nevis-The Americas2007</v>
      </c>
      <c r="B2258" s="6" t="s">
        <v>243</v>
      </c>
      <c r="C2258" s="6" t="s">
        <v>75</v>
      </c>
      <c r="D2258" s="7" t="s">
        <v>289</v>
      </c>
      <c r="E2258" s="9">
        <v>0.523</v>
      </c>
      <c r="F2258" s="9">
        <v>19</v>
      </c>
      <c r="G2258" s="8"/>
      <c r="H2258" s="9">
        <v>172</v>
      </c>
      <c r="I2258" s="9">
        <v>0.52</v>
      </c>
      <c r="J2258" s="9">
        <v>1.278</v>
      </c>
    </row>
    <row r="2259" customHeight="1" spans="1:10">
      <c r="A2259" s="5" t="str">
        <f t="shared" si="0"/>
        <v>St. Kitts and Nevis-The Americas2008</v>
      </c>
      <c r="B2259" s="6" t="s">
        <v>243</v>
      </c>
      <c r="C2259" s="6" t="s">
        <v>75</v>
      </c>
      <c r="D2259" s="7" t="s">
        <v>283</v>
      </c>
      <c r="E2259" s="9">
        <v>0.525</v>
      </c>
      <c r="F2259" s="9">
        <v>19</v>
      </c>
      <c r="G2259" s="8"/>
      <c r="H2259" s="9">
        <v>172</v>
      </c>
      <c r="I2259" s="9">
        <v>0.6</v>
      </c>
      <c r="J2259" s="9">
        <v>1.458</v>
      </c>
    </row>
    <row r="2260" customHeight="1" spans="1:10">
      <c r="A2260" s="5" t="str">
        <f t="shared" si="0"/>
        <v>St. Kitts and Nevis-The Americas2009</v>
      </c>
      <c r="B2260" s="6" t="s">
        <v>243</v>
      </c>
      <c r="C2260" s="6" t="s">
        <v>75</v>
      </c>
      <c r="D2260" s="7" t="s">
        <v>284</v>
      </c>
      <c r="E2260" s="9">
        <v>0.525</v>
      </c>
      <c r="F2260" s="9">
        <v>19</v>
      </c>
      <c r="G2260" s="8"/>
      <c r="H2260" s="9">
        <v>155</v>
      </c>
      <c r="I2260" s="9">
        <v>0.69</v>
      </c>
      <c r="J2260" s="9">
        <v>1.459</v>
      </c>
    </row>
    <row r="2261" customHeight="1" spans="1:10">
      <c r="A2261" s="5" t="str">
        <f t="shared" si="0"/>
        <v>St. Kitts and Nevis-The Americas2010</v>
      </c>
      <c r="B2261" s="6" t="s">
        <v>243</v>
      </c>
      <c r="C2261" s="6" t="s">
        <v>75</v>
      </c>
      <c r="D2261" s="7" t="s">
        <v>288</v>
      </c>
      <c r="E2261" s="9">
        <v>0.525</v>
      </c>
      <c r="F2261" s="9">
        <v>19</v>
      </c>
      <c r="G2261" s="8"/>
      <c r="H2261" s="9">
        <v>155</v>
      </c>
      <c r="I2261" s="9">
        <v>0.76</v>
      </c>
      <c r="J2261" s="9">
        <v>1.528</v>
      </c>
    </row>
    <row r="2262" customHeight="1" spans="1:10">
      <c r="A2262" s="5" t="str">
        <f t="shared" si="0"/>
        <v>St. Kitts and Nevis-The Americas2011</v>
      </c>
      <c r="B2262" s="6" t="s">
        <v>243</v>
      </c>
      <c r="C2262" s="6" t="s">
        <v>75</v>
      </c>
      <c r="D2262" s="7" t="s">
        <v>285</v>
      </c>
      <c r="E2262" s="9">
        <v>0.525</v>
      </c>
      <c r="F2262" s="9">
        <v>19</v>
      </c>
      <c r="G2262" s="8"/>
      <c r="H2262" s="9">
        <v>203</v>
      </c>
      <c r="I2262" s="9">
        <v>0.776</v>
      </c>
      <c r="J2262" s="9">
        <v>1.454</v>
      </c>
    </row>
    <row r="2263" customHeight="1" spans="1:10">
      <c r="A2263" s="5" t="str">
        <f t="shared" si="0"/>
        <v>St. Kitts and Nevis-The Americas2012</v>
      </c>
      <c r="B2263" s="6" t="s">
        <v>243</v>
      </c>
      <c r="C2263" s="6" t="s">
        <v>75</v>
      </c>
      <c r="D2263" s="7" t="s">
        <v>286</v>
      </c>
      <c r="E2263" s="9">
        <v>0.519</v>
      </c>
      <c r="F2263" s="9">
        <v>19</v>
      </c>
      <c r="G2263" s="9">
        <v>97</v>
      </c>
      <c r="H2263" s="9">
        <v>203</v>
      </c>
      <c r="I2263" s="9">
        <v>0.793</v>
      </c>
      <c r="J2263" s="9">
        <v>1.418</v>
      </c>
    </row>
    <row r="2264" customHeight="1" spans="1:10">
      <c r="A2264" s="5" t="str">
        <f t="shared" si="0"/>
        <v>St. Lucia-The Americas2000</v>
      </c>
      <c r="B2264" s="6" t="s">
        <v>244</v>
      </c>
      <c r="C2264" s="6" t="s">
        <v>75</v>
      </c>
      <c r="D2264" s="7" t="s">
        <v>277</v>
      </c>
      <c r="E2264" s="8"/>
      <c r="F2264" s="8"/>
      <c r="G2264" s="8"/>
      <c r="H2264" s="8"/>
      <c r="I2264" s="9">
        <v>0.051</v>
      </c>
      <c r="J2264" s="9">
        <v>0.016</v>
      </c>
    </row>
    <row r="2265" customHeight="1" spans="1:10">
      <c r="A2265" s="5" t="str">
        <f t="shared" si="0"/>
        <v>St. Lucia-The Americas2001</v>
      </c>
      <c r="B2265" s="6" t="s">
        <v>244</v>
      </c>
      <c r="C2265" s="6" t="s">
        <v>75</v>
      </c>
      <c r="D2265" s="7" t="s">
        <v>278</v>
      </c>
      <c r="E2265" s="8"/>
      <c r="F2265" s="8"/>
      <c r="G2265" s="8"/>
      <c r="H2265" s="8"/>
      <c r="I2265" s="9">
        <v>0.082</v>
      </c>
      <c r="J2265" s="9">
        <v>0.017</v>
      </c>
    </row>
    <row r="2266" customHeight="1" spans="1:10">
      <c r="A2266" s="5" t="str">
        <f t="shared" si="0"/>
        <v>St. Lucia-The Americas2002</v>
      </c>
      <c r="B2266" s="6" t="s">
        <v>244</v>
      </c>
      <c r="C2266" s="6" t="s">
        <v>75</v>
      </c>
      <c r="D2266" s="7" t="s">
        <v>279</v>
      </c>
      <c r="E2266" s="8"/>
      <c r="F2266" s="8"/>
      <c r="G2266" s="8"/>
      <c r="H2266" s="8"/>
      <c r="I2266" s="9">
        <v>0.146</v>
      </c>
      <c r="J2266" s="9">
        <v>0.089</v>
      </c>
    </row>
    <row r="2267" customHeight="1" spans="1:10">
      <c r="A2267" s="5" t="str">
        <f t="shared" si="0"/>
        <v>St. Lucia-The Americas2003</v>
      </c>
      <c r="B2267" s="6" t="s">
        <v>244</v>
      </c>
      <c r="C2267" s="6" t="s">
        <v>75</v>
      </c>
      <c r="D2267" s="7" t="s">
        <v>280</v>
      </c>
      <c r="E2267" s="8"/>
      <c r="F2267" s="8"/>
      <c r="G2267" s="8"/>
      <c r="H2267" s="8"/>
      <c r="I2267" s="9">
        <v>0.21</v>
      </c>
      <c r="J2267" s="9">
        <v>0.612</v>
      </c>
    </row>
    <row r="2268" customHeight="1" spans="1:10">
      <c r="A2268" s="5" t="str">
        <f t="shared" si="0"/>
        <v>St. Lucia-The Americas2004</v>
      </c>
      <c r="B2268" s="6" t="s">
        <v>244</v>
      </c>
      <c r="C2268" s="6" t="s">
        <v>75</v>
      </c>
      <c r="D2268" s="7" t="s">
        <v>281</v>
      </c>
      <c r="E2268" s="8"/>
      <c r="F2268" s="8"/>
      <c r="G2268" s="8"/>
      <c r="H2268" s="8"/>
      <c r="I2268" s="9">
        <v>0.214</v>
      </c>
      <c r="J2268" s="9">
        <v>0.618</v>
      </c>
    </row>
    <row r="2269" customHeight="1" spans="1:10">
      <c r="A2269" s="5" t="str">
        <f t="shared" si="0"/>
        <v>St. Lucia-The Americas2005</v>
      </c>
      <c r="B2269" s="6" t="s">
        <v>244</v>
      </c>
      <c r="C2269" s="6" t="s">
        <v>75</v>
      </c>
      <c r="D2269" s="7" t="s">
        <v>282</v>
      </c>
      <c r="E2269" s="9">
        <v>0.357</v>
      </c>
      <c r="F2269" s="9">
        <v>20</v>
      </c>
      <c r="G2269" s="8"/>
      <c r="H2269" s="9">
        <v>71</v>
      </c>
      <c r="I2269" s="9">
        <v>0.216</v>
      </c>
      <c r="J2269" s="9">
        <v>0.639</v>
      </c>
    </row>
    <row r="2270" customHeight="1" spans="1:10">
      <c r="A2270" s="5" t="str">
        <f t="shared" si="0"/>
        <v>St. Lucia-The Americas2006</v>
      </c>
      <c r="B2270" s="6" t="s">
        <v>244</v>
      </c>
      <c r="C2270" s="6" t="s">
        <v>75</v>
      </c>
      <c r="D2270" s="7" t="s">
        <v>287</v>
      </c>
      <c r="E2270" s="9">
        <v>0.34</v>
      </c>
      <c r="F2270" s="9">
        <v>20</v>
      </c>
      <c r="G2270" s="8"/>
      <c r="H2270" s="9">
        <v>71</v>
      </c>
      <c r="I2270" s="9">
        <v>0.245</v>
      </c>
      <c r="J2270" s="9">
        <v>0.63</v>
      </c>
    </row>
    <row r="2271" customHeight="1" spans="1:10">
      <c r="A2271" s="5" t="str">
        <f t="shared" si="0"/>
        <v>St. Lucia-The Americas2007</v>
      </c>
      <c r="B2271" s="6" t="s">
        <v>244</v>
      </c>
      <c r="C2271" s="6" t="s">
        <v>75</v>
      </c>
      <c r="D2271" s="7" t="s">
        <v>289</v>
      </c>
      <c r="E2271" s="9">
        <v>0.34</v>
      </c>
      <c r="F2271" s="9">
        <v>20</v>
      </c>
      <c r="G2271" s="8"/>
      <c r="H2271" s="9">
        <v>71</v>
      </c>
      <c r="I2271" s="9">
        <v>0.279</v>
      </c>
      <c r="J2271" s="9">
        <v>0.864</v>
      </c>
    </row>
    <row r="2272" customHeight="1" spans="1:10">
      <c r="A2272" s="5" t="str">
        <f t="shared" si="0"/>
        <v>St. Lucia-The Americas2008</v>
      </c>
      <c r="B2272" s="6" t="s">
        <v>244</v>
      </c>
      <c r="C2272" s="6" t="s">
        <v>75</v>
      </c>
      <c r="D2272" s="7" t="s">
        <v>283</v>
      </c>
      <c r="E2272" s="9">
        <v>0.34</v>
      </c>
      <c r="F2272" s="9">
        <v>20</v>
      </c>
      <c r="G2272" s="8"/>
      <c r="H2272" s="9">
        <v>61</v>
      </c>
      <c r="I2272" s="9">
        <v>0.32</v>
      </c>
      <c r="J2272" s="9">
        <v>1.013</v>
      </c>
    </row>
    <row r="2273" customHeight="1" spans="1:10">
      <c r="A2273" s="5" t="str">
        <f t="shared" si="0"/>
        <v>St. Lucia-The Americas2009</v>
      </c>
      <c r="B2273" s="6" t="s">
        <v>244</v>
      </c>
      <c r="C2273" s="6" t="s">
        <v>75</v>
      </c>
      <c r="D2273" s="7" t="s">
        <v>284</v>
      </c>
      <c r="E2273" s="9">
        <v>0.344</v>
      </c>
      <c r="F2273" s="9">
        <v>14</v>
      </c>
      <c r="G2273" s="8"/>
      <c r="H2273" s="9">
        <v>92</v>
      </c>
      <c r="I2273" s="9">
        <v>0.36</v>
      </c>
      <c r="J2273" s="9">
        <v>1.083</v>
      </c>
    </row>
    <row r="2274" customHeight="1" spans="1:10">
      <c r="A2274" s="5" t="str">
        <f t="shared" si="0"/>
        <v>St. Lucia-The Americas2010</v>
      </c>
      <c r="B2274" s="6" t="s">
        <v>244</v>
      </c>
      <c r="C2274" s="6" t="s">
        <v>75</v>
      </c>
      <c r="D2274" s="7" t="s">
        <v>288</v>
      </c>
      <c r="E2274" s="9">
        <v>0.34</v>
      </c>
      <c r="F2274" s="9">
        <v>14</v>
      </c>
      <c r="G2274" s="8"/>
      <c r="H2274" s="9">
        <v>92</v>
      </c>
      <c r="I2274" s="9">
        <v>0.433</v>
      </c>
      <c r="J2274" s="9">
        <v>1.117</v>
      </c>
    </row>
    <row r="2275" customHeight="1" spans="1:10">
      <c r="A2275" s="5" t="str">
        <f t="shared" si="0"/>
        <v>St. Lucia-The Americas2011</v>
      </c>
      <c r="B2275" s="6" t="s">
        <v>244</v>
      </c>
      <c r="C2275" s="6" t="s">
        <v>75</v>
      </c>
      <c r="D2275" s="7" t="s">
        <v>285</v>
      </c>
      <c r="E2275" s="9">
        <v>0.344</v>
      </c>
      <c r="F2275" s="9">
        <v>15</v>
      </c>
      <c r="G2275" s="8"/>
      <c r="H2275" s="9">
        <v>92</v>
      </c>
      <c r="I2275" s="9">
        <v>0.45</v>
      </c>
      <c r="J2275" s="9">
        <v>1.208</v>
      </c>
    </row>
    <row r="2276" customHeight="1" spans="1:10">
      <c r="A2276" s="5" t="str">
        <f t="shared" si="0"/>
        <v>St. Lucia-The Americas2012</v>
      </c>
      <c r="B2276" s="6" t="s">
        <v>244</v>
      </c>
      <c r="C2276" s="6" t="s">
        <v>75</v>
      </c>
      <c r="D2276" s="7" t="s">
        <v>286</v>
      </c>
      <c r="E2276" s="9">
        <v>0.346</v>
      </c>
      <c r="F2276" s="9">
        <v>15</v>
      </c>
      <c r="G2276" s="9">
        <v>59</v>
      </c>
      <c r="H2276" s="9">
        <v>92</v>
      </c>
      <c r="I2276" s="9">
        <v>0.348</v>
      </c>
      <c r="J2276" s="9">
        <v>1.194</v>
      </c>
    </row>
    <row r="2277" customHeight="1" spans="1:10">
      <c r="A2277" s="5" t="str">
        <f t="shared" si="0"/>
        <v>St. Martin (French part)-The Americas2000</v>
      </c>
      <c r="B2277" s="6" t="s">
        <v>245</v>
      </c>
      <c r="C2277" s="6" t="s">
        <v>75</v>
      </c>
      <c r="D2277" s="7" t="s">
        <v>277</v>
      </c>
      <c r="E2277" s="8"/>
      <c r="F2277" s="8"/>
      <c r="G2277" s="8"/>
      <c r="H2277" s="8"/>
      <c r="I2277" s="8"/>
      <c r="J2277" s="8"/>
    </row>
    <row r="2278" customHeight="1" spans="1:10">
      <c r="A2278" s="5" t="str">
        <f t="shared" si="0"/>
        <v>St. Martin (French part)-The Americas2001</v>
      </c>
      <c r="B2278" s="6" t="s">
        <v>245</v>
      </c>
      <c r="C2278" s="6" t="s">
        <v>75</v>
      </c>
      <c r="D2278" s="7" t="s">
        <v>278</v>
      </c>
      <c r="E2278" s="8"/>
      <c r="F2278" s="8"/>
      <c r="G2278" s="8"/>
      <c r="H2278" s="8"/>
      <c r="I2278" s="8"/>
      <c r="J2278" s="8"/>
    </row>
    <row r="2279" customHeight="1" spans="1:10">
      <c r="A2279" s="5" t="str">
        <f t="shared" si="0"/>
        <v>St. Martin (French part)-The Americas2002</v>
      </c>
      <c r="B2279" s="6" t="s">
        <v>245</v>
      </c>
      <c r="C2279" s="6" t="s">
        <v>75</v>
      </c>
      <c r="D2279" s="7" t="s">
        <v>279</v>
      </c>
      <c r="E2279" s="8"/>
      <c r="F2279" s="8"/>
      <c r="G2279" s="8"/>
      <c r="H2279" s="8"/>
      <c r="I2279" s="8"/>
      <c r="J2279" s="8"/>
    </row>
    <row r="2280" customHeight="1" spans="1:10">
      <c r="A2280" s="5" t="str">
        <f t="shared" si="0"/>
        <v>St. Martin (French part)-The Americas2003</v>
      </c>
      <c r="B2280" s="6" t="s">
        <v>245</v>
      </c>
      <c r="C2280" s="6" t="s">
        <v>75</v>
      </c>
      <c r="D2280" s="7" t="s">
        <v>280</v>
      </c>
      <c r="E2280" s="8"/>
      <c r="F2280" s="8"/>
      <c r="G2280" s="8"/>
      <c r="H2280" s="8"/>
      <c r="I2280" s="8"/>
      <c r="J2280" s="8"/>
    </row>
    <row r="2281" customHeight="1" spans="1:10">
      <c r="A2281" s="5" t="str">
        <f t="shared" si="0"/>
        <v>St. Martin (French part)-The Americas2004</v>
      </c>
      <c r="B2281" s="6" t="s">
        <v>245</v>
      </c>
      <c r="C2281" s="6" t="s">
        <v>75</v>
      </c>
      <c r="D2281" s="7" t="s">
        <v>281</v>
      </c>
      <c r="E2281" s="8"/>
      <c r="F2281" s="8"/>
      <c r="G2281" s="8"/>
      <c r="H2281" s="8"/>
      <c r="I2281" s="8"/>
      <c r="J2281" s="8"/>
    </row>
    <row r="2282" customHeight="1" spans="1:10">
      <c r="A2282" s="5" t="str">
        <f t="shared" si="0"/>
        <v>St. Martin (French part)-The Americas2005</v>
      </c>
      <c r="B2282" s="6" t="s">
        <v>245</v>
      </c>
      <c r="C2282" s="6" t="s">
        <v>75</v>
      </c>
      <c r="D2282" s="7" t="s">
        <v>282</v>
      </c>
      <c r="E2282" s="8"/>
      <c r="F2282" s="8"/>
      <c r="G2282" s="8"/>
      <c r="H2282" s="8"/>
      <c r="I2282" s="8"/>
      <c r="J2282" s="8"/>
    </row>
    <row r="2283" customHeight="1" spans="1:10">
      <c r="A2283" s="5" t="str">
        <f t="shared" si="0"/>
        <v>St. Martin (French part)-The Americas2006</v>
      </c>
      <c r="B2283" s="6" t="s">
        <v>245</v>
      </c>
      <c r="C2283" s="6" t="s">
        <v>75</v>
      </c>
      <c r="D2283" s="7" t="s">
        <v>287</v>
      </c>
      <c r="E2283" s="8"/>
      <c r="F2283" s="8"/>
      <c r="G2283" s="8"/>
      <c r="H2283" s="8"/>
      <c r="I2283" s="8"/>
      <c r="J2283" s="8"/>
    </row>
    <row r="2284" customHeight="1" spans="1:10">
      <c r="A2284" s="5" t="str">
        <f t="shared" si="0"/>
        <v>St. Martin (French part)-The Americas2007</v>
      </c>
      <c r="B2284" s="6" t="s">
        <v>245</v>
      </c>
      <c r="C2284" s="6" t="s">
        <v>75</v>
      </c>
      <c r="D2284" s="7" t="s">
        <v>289</v>
      </c>
      <c r="E2284" s="8"/>
      <c r="F2284" s="8"/>
      <c r="G2284" s="8"/>
      <c r="H2284" s="8"/>
      <c r="I2284" s="8"/>
      <c r="J2284" s="8"/>
    </row>
    <row r="2285" customHeight="1" spans="1:10">
      <c r="A2285" s="5" t="str">
        <f t="shared" si="0"/>
        <v>St. Martin (French part)-The Americas2008</v>
      </c>
      <c r="B2285" s="6" t="s">
        <v>245</v>
      </c>
      <c r="C2285" s="6" t="s">
        <v>75</v>
      </c>
      <c r="D2285" s="7" t="s">
        <v>283</v>
      </c>
      <c r="E2285" s="8"/>
      <c r="F2285" s="8"/>
      <c r="G2285" s="8"/>
      <c r="H2285" s="8"/>
      <c r="I2285" s="8"/>
      <c r="J2285" s="8"/>
    </row>
    <row r="2286" customHeight="1" spans="1:10">
      <c r="A2286" s="5" t="str">
        <f t="shared" si="0"/>
        <v>St. Martin (French part)-The Americas2009</v>
      </c>
      <c r="B2286" s="6" t="s">
        <v>245</v>
      </c>
      <c r="C2286" s="6" t="s">
        <v>75</v>
      </c>
      <c r="D2286" s="7" t="s">
        <v>284</v>
      </c>
      <c r="E2286" s="8"/>
      <c r="F2286" s="8"/>
      <c r="G2286" s="8"/>
      <c r="H2286" s="8"/>
      <c r="I2286" s="8"/>
      <c r="J2286" s="8"/>
    </row>
    <row r="2287" customHeight="1" spans="1:10">
      <c r="A2287" s="5" t="str">
        <f t="shared" si="0"/>
        <v>St. Martin (French part)-The Americas2010</v>
      </c>
      <c r="B2287" s="6" t="s">
        <v>245</v>
      </c>
      <c r="C2287" s="6" t="s">
        <v>75</v>
      </c>
      <c r="D2287" s="7" t="s">
        <v>288</v>
      </c>
      <c r="E2287" s="8"/>
      <c r="F2287" s="8"/>
      <c r="G2287" s="8"/>
      <c r="H2287" s="8"/>
      <c r="I2287" s="8"/>
      <c r="J2287" s="8"/>
    </row>
    <row r="2288" customHeight="1" spans="1:10">
      <c r="A2288" s="5" t="str">
        <f t="shared" si="0"/>
        <v>St. Martin (French part)-The Americas2011</v>
      </c>
      <c r="B2288" s="6" t="s">
        <v>245</v>
      </c>
      <c r="C2288" s="6" t="s">
        <v>75</v>
      </c>
      <c r="D2288" s="7" t="s">
        <v>285</v>
      </c>
      <c r="E2288" s="8"/>
      <c r="F2288" s="8"/>
      <c r="G2288" s="8"/>
      <c r="H2288" s="8"/>
      <c r="I2288" s="8"/>
      <c r="J2288" s="8"/>
    </row>
    <row r="2289" customHeight="1" spans="1:10">
      <c r="A2289" s="5" t="str">
        <f t="shared" si="0"/>
        <v>St. Martin (French part)-The Americas2012</v>
      </c>
      <c r="B2289" s="6" t="s">
        <v>245</v>
      </c>
      <c r="C2289" s="6" t="s">
        <v>75</v>
      </c>
      <c r="D2289" s="7" t="s">
        <v>286</v>
      </c>
      <c r="E2289" s="8"/>
      <c r="F2289" s="8"/>
      <c r="G2289" s="8"/>
      <c r="H2289" s="8"/>
      <c r="I2289" s="8"/>
      <c r="J2289" s="8"/>
    </row>
    <row r="2290" customHeight="1" spans="1:10">
      <c r="A2290" s="5" t="str">
        <f t="shared" si="0"/>
        <v>St. Vincent and the Grenadines-The Americas2000</v>
      </c>
      <c r="B2290" s="6" t="s">
        <v>246</v>
      </c>
      <c r="C2290" s="6" t="s">
        <v>75</v>
      </c>
      <c r="D2290" s="7" t="s">
        <v>277</v>
      </c>
      <c r="E2290" s="8"/>
      <c r="F2290" s="8"/>
      <c r="G2290" s="8"/>
      <c r="H2290" s="8"/>
      <c r="I2290" s="9">
        <v>0.032</v>
      </c>
      <c r="J2290" s="9">
        <v>0.022</v>
      </c>
    </row>
    <row r="2291" customHeight="1" spans="1:10">
      <c r="A2291" s="5" t="str">
        <f t="shared" si="0"/>
        <v>St. Vincent and the Grenadines-The Americas2001</v>
      </c>
      <c r="B2291" s="6" t="s">
        <v>246</v>
      </c>
      <c r="C2291" s="6" t="s">
        <v>75</v>
      </c>
      <c r="D2291" s="7" t="s">
        <v>278</v>
      </c>
      <c r="E2291" s="8"/>
      <c r="F2291" s="8"/>
      <c r="G2291" s="8"/>
      <c r="H2291" s="8"/>
      <c r="I2291" s="9">
        <v>0.051</v>
      </c>
      <c r="J2291" s="9">
        <v>0.069</v>
      </c>
    </row>
    <row r="2292" customHeight="1" spans="1:10">
      <c r="A2292" s="5" t="str">
        <f t="shared" si="0"/>
        <v>St. Vincent and the Grenadines-The Americas2002</v>
      </c>
      <c r="B2292" s="6" t="s">
        <v>246</v>
      </c>
      <c r="C2292" s="6" t="s">
        <v>75</v>
      </c>
      <c r="D2292" s="7" t="s">
        <v>279</v>
      </c>
      <c r="E2292" s="8"/>
      <c r="F2292" s="8"/>
      <c r="G2292" s="8"/>
      <c r="H2292" s="8"/>
      <c r="I2292" s="9">
        <v>0.055</v>
      </c>
      <c r="J2292" s="9">
        <v>0.092</v>
      </c>
    </row>
    <row r="2293" customHeight="1" spans="1:10">
      <c r="A2293" s="5" t="str">
        <f t="shared" si="0"/>
        <v>St. Vincent and the Grenadines-The Americas2003</v>
      </c>
      <c r="B2293" s="6" t="s">
        <v>246</v>
      </c>
      <c r="C2293" s="6" t="s">
        <v>75</v>
      </c>
      <c r="D2293" s="7" t="s">
        <v>280</v>
      </c>
      <c r="E2293" s="8"/>
      <c r="F2293" s="8"/>
      <c r="G2293" s="8"/>
      <c r="H2293" s="8"/>
      <c r="I2293" s="9">
        <v>0.065</v>
      </c>
      <c r="J2293" s="9">
        <v>0.581</v>
      </c>
    </row>
    <row r="2294" customHeight="1" spans="1:10">
      <c r="A2294" s="5" t="str">
        <f t="shared" si="0"/>
        <v>St. Vincent and the Grenadines-The Americas2004</v>
      </c>
      <c r="B2294" s="6" t="s">
        <v>246</v>
      </c>
      <c r="C2294" s="6" t="s">
        <v>75</v>
      </c>
      <c r="D2294" s="7" t="s">
        <v>281</v>
      </c>
      <c r="E2294" s="8"/>
      <c r="F2294" s="8"/>
      <c r="G2294" s="8"/>
      <c r="H2294" s="8"/>
      <c r="I2294" s="9">
        <v>0.074</v>
      </c>
      <c r="J2294" s="9">
        <v>0.663</v>
      </c>
    </row>
    <row r="2295" customHeight="1" spans="1:10">
      <c r="A2295" s="5" t="str">
        <f t="shared" si="0"/>
        <v>St. Vincent and the Grenadines-The Americas2005</v>
      </c>
      <c r="B2295" s="6" t="s">
        <v>246</v>
      </c>
      <c r="C2295" s="6" t="s">
        <v>75</v>
      </c>
      <c r="D2295" s="7" t="s">
        <v>282</v>
      </c>
      <c r="E2295" s="9">
        <v>0.45</v>
      </c>
      <c r="F2295" s="9">
        <v>12</v>
      </c>
      <c r="G2295" s="8"/>
      <c r="H2295" s="9">
        <v>76</v>
      </c>
      <c r="I2295" s="9">
        <v>0.092</v>
      </c>
      <c r="J2295" s="9">
        <v>0.649</v>
      </c>
    </row>
    <row r="2296" customHeight="1" spans="1:10">
      <c r="A2296" s="5" t="str">
        <f t="shared" si="0"/>
        <v>St. Vincent and the Grenadines-The Americas2006</v>
      </c>
      <c r="B2296" s="6" t="s">
        <v>246</v>
      </c>
      <c r="C2296" s="6" t="s">
        <v>75</v>
      </c>
      <c r="D2296" s="7" t="s">
        <v>287</v>
      </c>
      <c r="E2296" s="9">
        <v>0.45</v>
      </c>
      <c r="F2296" s="9">
        <v>12</v>
      </c>
      <c r="G2296" s="8"/>
      <c r="H2296" s="9">
        <v>76</v>
      </c>
      <c r="I2296" s="9">
        <v>0.12</v>
      </c>
      <c r="J2296" s="9">
        <v>0.805</v>
      </c>
    </row>
    <row r="2297" customHeight="1" spans="1:10">
      <c r="A2297" s="5" t="str">
        <f t="shared" si="0"/>
        <v>St. Vincent and the Grenadines-The Americas2007</v>
      </c>
      <c r="B2297" s="6" t="s">
        <v>246</v>
      </c>
      <c r="C2297" s="6" t="s">
        <v>75</v>
      </c>
      <c r="D2297" s="7" t="s">
        <v>289</v>
      </c>
      <c r="E2297" s="9">
        <v>0.45</v>
      </c>
      <c r="F2297" s="9">
        <v>12</v>
      </c>
      <c r="G2297" s="8"/>
      <c r="H2297" s="9">
        <v>76</v>
      </c>
      <c r="I2297" s="9">
        <v>0.16</v>
      </c>
      <c r="J2297" s="9">
        <v>1.013</v>
      </c>
    </row>
    <row r="2298" customHeight="1" spans="1:10">
      <c r="A2298" s="5" t="str">
        <f t="shared" si="0"/>
        <v>St. Vincent and the Grenadines-The Americas2008</v>
      </c>
      <c r="B2298" s="6" t="s">
        <v>246</v>
      </c>
      <c r="C2298" s="6" t="s">
        <v>75</v>
      </c>
      <c r="D2298" s="7" t="s">
        <v>283</v>
      </c>
      <c r="E2298" s="9">
        <v>0.426</v>
      </c>
      <c r="F2298" s="9">
        <v>12</v>
      </c>
      <c r="G2298" s="8"/>
      <c r="H2298" s="9">
        <v>117</v>
      </c>
      <c r="I2298" s="9">
        <v>0.21</v>
      </c>
      <c r="J2298" s="9">
        <v>1.192</v>
      </c>
    </row>
    <row r="2299" customHeight="1" spans="1:10">
      <c r="A2299" s="5" t="str">
        <f t="shared" si="0"/>
        <v>St. Vincent and the Grenadines-The Americas2009</v>
      </c>
      <c r="B2299" s="6" t="s">
        <v>246</v>
      </c>
      <c r="C2299" s="6" t="s">
        <v>75</v>
      </c>
      <c r="D2299" s="7" t="s">
        <v>284</v>
      </c>
      <c r="E2299" s="9">
        <v>0.41</v>
      </c>
      <c r="F2299" s="9">
        <v>11</v>
      </c>
      <c r="G2299" s="8"/>
      <c r="H2299" s="9">
        <v>111</v>
      </c>
      <c r="I2299" s="9">
        <v>0.31</v>
      </c>
      <c r="J2299" s="9">
        <v>1.109</v>
      </c>
    </row>
    <row r="2300" customHeight="1" spans="1:10">
      <c r="A2300" s="5" t="str">
        <f t="shared" si="0"/>
        <v>St. Vincent and the Grenadines-The Americas2010</v>
      </c>
      <c r="B2300" s="6" t="s">
        <v>246</v>
      </c>
      <c r="C2300" s="6" t="s">
        <v>75</v>
      </c>
      <c r="D2300" s="7" t="s">
        <v>288</v>
      </c>
      <c r="E2300" s="9">
        <v>0.387</v>
      </c>
      <c r="F2300" s="9">
        <v>10</v>
      </c>
      <c r="G2300" s="8"/>
      <c r="H2300" s="9">
        <v>111</v>
      </c>
      <c r="I2300" s="9">
        <v>0.385</v>
      </c>
      <c r="J2300" s="9">
        <v>1.206</v>
      </c>
    </row>
    <row r="2301" customHeight="1" spans="1:10">
      <c r="A2301" s="5" t="str">
        <f t="shared" si="0"/>
        <v>St. Vincent and the Grenadines-The Americas2011</v>
      </c>
      <c r="B2301" s="6" t="s">
        <v>246</v>
      </c>
      <c r="C2301" s="6" t="s">
        <v>75</v>
      </c>
      <c r="D2301" s="7" t="s">
        <v>285</v>
      </c>
      <c r="E2301" s="9">
        <v>0.387</v>
      </c>
      <c r="F2301" s="9">
        <v>10</v>
      </c>
      <c r="G2301" s="8"/>
      <c r="H2301" s="9">
        <v>111</v>
      </c>
      <c r="I2301" s="9">
        <v>0.43</v>
      </c>
      <c r="J2301" s="9">
        <v>1.205</v>
      </c>
    </row>
    <row r="2302" customHeight="1" spans="1:10">
      <c r="A2302" s="5" t="str">
        <f t="shared" si="0"/>
        <v>St. Vincent and the Grenadines-The Americas2012</v>
      </c>
      <c r="B2302" s="6" t="s">
        <v>246</v>
      </c>
      <c r="C2302" s="6" t="s">
        <v>75</v>
      </c>
      <c r="D2302" s="7" t="s">
        <v>286</v>
      </c>
      <c r="E2302" s="9">
        <v>0.387</v>
      </c>
      <c r="F2302" s="9">
        <v>10</v>
      </c>
      <c r="G2302" s="9">
        <v>75</v>
      </c>
      <c r="H2302" s="9">
        <v>111</v>
      </c>
      <c r="I2302" s="9">
        <v>0.475</v>
      </c>
      <c r="J2302" s="9">
        <v>1.161</v>
      </c>
    </row>
    <row r="2303" customHeight="1" spans="1:10">
      <c r="A2303" s="5" t="str">
        <f t="shared" si="0"/>
        <v>Sudan-Africa2000</v>
      </c>
      <c r="B2303" s="6" t="s">
        <v>247</v>
      </c>
      <c r="C2303" s="6" t="s">
        <v>69</v>
      </c>
      <c r="D2303" s="7" t="s">
        <v>277</v>
      </c>
      <c r="E2303" s="8"/>
      <c r="F2303" s="8"/>
      <c r="G2303" s="8"/>
      <c r="H2303" s="8"/>
      <c r="I2303" s="9">
        <v>0</v>
      </c>
      <c r="J2303" s="9">
        <v>0.001</v>
      </c>
    </row>
    <row r="2304" customHeight="1" spans="1:10">
      <c r="A2304" s="5" t="str">
        <f t="shared" si="0"/>
        <v>Sudan-Africa2001</v>
      </c>
      <c r="B2304" s="6" t="s">
        <v>247</v>
      </c>
      <c r="C2304" s="6" t="s">
        <v>69</v>
      </c>
      <c r="D2304" s="7" t="s">
        <v>278</v>
      </c>
      <c r="E2304" s="8"/>
      <c r="F2304" s="8"/>
      <c r="G2304" s="8"/>
      <c r="H2304" s="8"/>
      <c r="I2304" s="9">
        <v>0.001</v>
      </c>
      <c r="J2304" s="9">
        <v>0.003</v>
      </c>
    </row>
    <row r="2305" customHeight="1" spans="1:10">
      <c r="A2305" s="5" t="str">
        <f t="shared" si="0"/>
        <v>Sudan-Africa2002</v>
      </c>
      <c r="B2305" s="6" t="s">
        <v>247</v>
      </c>
      <c r="C2305" s="6" t="s">
        <v>69</v>
      </c>
      <c r="D2305" s="7" t="s">
        <v>279</v>
      </c>
      <c r="E2305" s="8"/>
      <c r="F2305" s="8"/>
      <c r="G2305" s="8"/>
      <c r="H2305" s="8"/>
      <c r="I2305" s="9">
        <v>0.004</v>
      </c>
      <c r="J2305" s="9">
        <v>0.005</v>
      </c>
    </row>
    <row r="2306" customHeight="1" spans="1:10">
      <c r="A2306" s="5" t="str">
        <f t="shared" si="0"/>
        <v>Sudan-Africa2003</v>
      </c>
      <c r="B2306" s="6" t="s">
        <v>247</v>
      </c>
      <c r="C2306" s="6" t="s">
        <v>69</v>
      </c>
      <c r="D2306" s="7" t="s">
        <v>280</v>
      </c>
      <c r="E2306" s="8"/>
      <c r="F2306" s="8"/>
      <c r="G2306" s="8"/>
      <c r="H2306" s="8"/>
      <c r="I2306" s="9">
        <v>0.005</v>
      </c>
      <c r="J2306" s="9">
        <v>0.014</v>
      </c>
    </row>
    <row r="2307" customHeight="1" spans="1:10">
      <c r="A2307" s="5" t="str">
        <f t="shared" si="0"/>
        <v>Sudan-Africa2004</v>
      </c>
      <c r="B2307" s="6" t="s">
        <v>247</v>
      </c>
      <c r="C2307" s="6" t="s">
        <v>69</v>
      </c>
      <c r="D2307" s="7" t="s">
        <v>281</v>
      </c>
      <c r="E2307" s="8"/>
      <c r="F2307" s="9">
        <v>39</v>
      </c>
      <c r="G2307" s="8"/>
      <c r="H2307" s="8"/>
      <c r="I2307" s="9">
        <v>0.008</v>
      </c>
      <c r="J2307" s="9">
        <v>0.028</v>
      </c>
    </row>
    <row r="2308" customHeight="1" spans="1:10">
      <c r="A2308" s="5" t="str">
        <f t="shared" si="0"/>
        <v>Sudan-Africa2005</v>
      </c>
      <c r="B2308" s="6" t="s">
        <v>247</v>
      </c>
      <c r="C2308" s="6" t="s">
        <v>69</v>
      </c>
      <c r="D2308" s="7" t="s">
        <v>282</v>
      </c>
      <c r="E2308" s="9">
        <v>0.497</v>
      </c>
      <c r="F2308" s="9">
        <v>39</v>
      </c>
      <c r="G2308" s="8"/>
      <c r="H2308" s="9">
        <v>180</v>
      </c>
      <c r="I2308" s="9">
        <v>0.013</v>
      </c>
      <c r="J2308" s="9">
        <v>0.048</v>
      </c>
    </row>
    <row r="2309" customHeight="1" spans="1:10">
      <c r="A2309" s="5" t="str">
        <f t="shared" si="0"/>
        <v>Sudan-Africa2006</v>
      </c>
      <c r="B2309" s="6" t="s">
        <v>247</v>
      </c>
      <c r="C2309" s="6" t="s">
        <v>69</v>
      </c>
      <c r="D2309" s="7" t="s">
        <v>287</v>
      </c>
      <c r="E2309" s="9">
        <v>0.361</v>
      </c>
      <c r="F2309" s="9">
        <v>39</v>
      </c>
      <c r="G2309" s="8"/>
      <c r="H2309" s="9">
        <v>180</v>
      </c>
      <c r="I2309" s="8"/>
      <c r="J2309" s="9">
        <v>0.119</v>
      </c>
    </row>
    <row r="2310" customHeight="1" spans="1:10">
      <c r="A2310" s="5" t="str">
        <f t="shared" si="0"/>
        <v>Sudan-Africa2007</v>
      </c>
      <c r="B2310" s="6" t="s">
        <v>247</v>
      </c>
      <c r="C2310" s="6" t="s">
        <v>69</v>
      </c>
      <c r="D2310" s="7" t="s">
        <v>289</v>
      </c>
      <c r="E2310" s="9">
        <v>0.361</v>
      </c>
      <c r="F2310" s="9">
        <v>39</v>
      </c>
      <c r="G2310" s="8"/>
      <c r="H2310" s="9">
        <v>180</v>
      </c>
      <c r="I2310" s="9">
        <v>0.087</v>
      </c>
      <c r="J2310" s="9">
        <v>0.204</v>
      </c>
    </row>
    <row r="2311" customHeight="1" spans="1:10">
      <c r="A2311" s="5" t="str">
        <f t="shared" si="0"/>
        <v>Sudan-Africa2008</v>
      </c>
      <c r="B2311" s="6" t="s">
        <v>247</v>
      </c>
      <c r="C2311" s="6" t="s">
        <v>69</v>
      </c>
      <c r="D2311" s="7" t="s">
        <v>283</v>
      </c>
      <c r="E2311" s="9">
        <v>0.361</v>
      </c>
      <c r="F2311" s="9">
        <v>39</v>
      </c>
      <c r="G2311" s="8"/>
      <c r="H2311" s="9">
        <v>180</v>
      </c>
      <c r="I2311" s="8"/>
      <c r="J2311" s="9">
        <v>0.29</v>
      </c>
    </row>
    <row r="2312" customHeight="1" spans="1:10">
      <c r="A2312" s="5" t="str">
        <f t="shared" si="0"/>
        <v>Sudan-Africa2009</v>
      </c>
      <c r="B2312" s="6" t="s">
        <v>247</v>
      </c>
      <c r="C2312" s="6" t="s">
        <v>69</v>
      </c>
      <c r="D2312" s="7" t="s">
        <v>284</v>
      </c>
      <c r="E2312" s="9">
        <v>0.361</v>
      </c>
      <c r="F2312" s="9">
        <v>36</v>
      </c>
      <c r="G2312" s="8"/>
      <c r="H2312" s="9">
        <v>180</v>
      </c>
      <c r="I2312" s="8"/>
      <c r="J2312" s="9">
        <v>0.361</v>
      </c>
    </row>
    <row r="2313" customHeight="1" spans="1:10">
      <c r="A2313" s="5" t="str">
        <f t="shared" si="0"/>
        <v>Sudan-Africa2010</v>
      </c>
      <c r="B2313" s="6" t="s">
        <v>247</v>
      </c>
      <c r="C2313" s="6" t="s">
        <v>69</v>
      </c>
      <c r="D2313" s="7" t="s">
        <v>288</v>
      </c>
      <c r="E2313" s="9">
        <v>0.361</v>
      </c>
      <c r="F2313" s="9">
        <v>36</v>
      </c>
      <c r="G2313" s="8"/>
      <c r="H2313" s="9">
        <v>180</v>
      </c>
      <c r="I2313" s="9">
        <v>0.167</v>
      </c>
      <c r="J2313" s="9">
        <v>0.415</v>
      </c>
    </row>
    <row r="2314" customHeight="1" spans="1:10">
      <c r="A2314" s="5" t="str">
        <f t="shared" si="0"/>
        <v>Sudan-Africa2011</v>
      </c>
      <c r="B2314" s="6" t="s">
        <v>247</v>
      </c>
      <c r="C2314" s="6" t="s">
        <v>69</v>
      </c>
      <c r="D2314" s="7" t="s">
        <v>285</v>
      </c>
      <c r="E2314" s="9">
        <v>0.361</v>
      </c>
      <c r="F2314" s="9">
        <v>36</v>
      </c>
      <c r="G2314" s="8"/>
      <c r="H2314" s="9">
        <v>180</v>
      </c>
      <c r="I2314" s="9">
        <v>0.173</v>
      </c>
      <c r="J2314" s="9">
        <v>0.688</v>
      </c>
    </row>
    <row r="2315" customHeight="1" spans="1:10">
      <c r="A2315" s="5" t="str">
        <f t="shared" si="0"/>
        <v>Sudan-Africa2012</v>
      </c>
      <c r="B2315" s="6" t="s">
        <v>247</v>
      </c>
      <c r="C2315" s="6" t="s">
        <v>69</v>
      </c>
      <c r="D2315" s="7" t="s">
        <v>286</v>
      </c>
      <c r="E2315" s="9">
        <v>0.361</v>
      </c>
      <c r="F2315" s="9">
        <v>36</v>
      </c>
      <c r="G2315" s="9">
        <v>143</v>
      </c>
      <c r="H2315" s="9">
        <v>180</v>
      </c>
      <c r="I2315" s="9">
        <v>0.21</v>
      </c>
      <c r="J2315" s="9">
        <v>0.744</v>
      </c>
    </row>
    <row r="2316" customHeight="1" spans="1:10">
      <c r="A2316" s="5" t="str">
        <f t="shared" si="0"/>
        <v>Suriname-The Americas2000</v>
      </c>
      <c r="B2316" s="6" t="s">
        <v>248</v>
      </c>
      <c r="C2316" s="6" t="s">
        <v>75</v>
      </c>
      <c r="D2316" s="7" t="s">
        <v>277</v>
      </c>
      <c r="E2316" s="8"/>
      <c r="F2316" s="8"/>
      <c r="G2316" s="8"/>
      <c r="H2316" s="8"/>
      <c r="I2316" s="9">
        <v>0.025</v>
      </c>
      <c r="J2316" s="9">
        <v>0.088</v>
      </c>
    </row>
    <row r="2317" customHeight="1" spans="1:10">
      <c r="A2317" s="5" t="str">
        <f t="shared" si="0"/>
        <v>Suriname-The Americas2001</v>
      </c>
      <c r="B2317" s="6" t="s">
        <v>248</v>
      </c>
      <c r="C2317" s="6" t="s">
        <v>75</v>
      </c>
      <c r="D2317" s="7" t="s">
        <v>278</v>
      </c>
      <c r="E2317" s="8"/>
      <c r="F2317" s="8"/>
      <c r="G2317" s="8"/>
      <c r="H2317" s="8"/>
      <c r="I2317" s="9">
        <v>0.031</v>
      </c>
      <c r="J2317" s="9">
        <v>0.184</v>
      </c>
    </row>
    <row r="2318" customHeight="1" spans="1:10">
      <c r="A2318" s="5" t="str">
        <f t="shared" si="0"/>
        <v>Suriname-The Americas2002</v>
      </c>
      <c r="B2318" s="6" t="s">
        <v>248</v>
      </c>
      <c r="C2318" s="6" t="s">
        <v>75</v>
      </c>
      <c r="D2318" s="7" t="s">
        <v>279</v>
      </c>
      <c r="E2318" s="8"/>
      <c r="F2318" s="8"/>
      <c r="G2318" s="8"/>
      <c r="H2318" s="8"/>
      <c r="I2318" s="9">
        <v>0.042</v>
      </c>
      <c r="J2318" s="9">
        <v>0.226</v>
      </c>
    </row>
    <row r="2319" customHeight="1" spans="1:10">
      <c r="A2319" s="5" t="str">
        <f t="shared" si="0"/>
        <v>Suriname-The Americas2003</v>
      </c>
      <c r="B2319" s="6" t="s">
        <v>248</v>
      </c>
      <c r="C2319" s="6" t="s">
        <v>75</v>
      </c>
      <c r="D2319" s="7" t="s">
        <v>280</v>
      </c>
      <c r="E2319" s="8"/>
      <c r="F2319" s="8"/>
      <c r="G2319" s="8"/>
      <c r="H2319" s="8"/>
      <c r="I2319" s="9">
        <v>0.047</v>
      </c>
      <c r="J2319" s="9">
        <v>0.346</v>
      </c>
    </row>
    <row r="2320" customHeight="1" spans="1:10">
      <c r="A2320" s="5" t="str">
        <f t="shared" si="0"/>
        <v>Suriname-The Americas2004</v>
      </c>
      <c r="B2320" s="6" t="s">
        <v>248</v>
      </c>
      <c r="C2320" s="6" t="s">
        <v>75</v>
      </c>
      <c r="D2320" s="7" t="s">
        <v>281</v>
      </c>
      <c r="E2320" s="8"/>
      <c r="F2320" s="8"/>
      <c r="G2320" s="8"/>
      <c r="H2320" s="8"/>
      <c r="I2320" s="9">
        <v>0.061</v>
      </c>
      <c r="J2320" s="9">
        <v>0.431</v>
      </c>
    </row>
    <row r="2321" customHeight="1" spans="1:10">
      <c r="A2321" s="5" t="str">
        <f t="shared" si="0"/>
        <v>Suriname-The Americas2005</v>
      </c>
      <c r="B2321" s="6" t="s">
        <v>248</v>
      </c>
      <c r="C2321" s="6" t="s">
        <v>75</v>
      </c>
      <c r="D2321" s="7" t="s">
        <v>282</v>
      </c>
      <c r="E2321" s="9">
        <v>0.279</v>
      </c>
      <c r="F2321" s="9">
        <v>694</v>
      </c>
      <c r="G2321" s="8"/>
      <c r="H2321" s="9">
        <v>199</v>
      </c>
      <c r="I2321" s="9">
        <v>0.064</v>
      </c>
      <c r="J2321" s="9">
        <v>0.466</v>
      </c>
    </row>
    <row r="2322" customHeight="1" spans="1:10">
      <c r="A2322" s="5" t="str">
        <f t="shared" si="0"/>
        <v>Suriname-The Americas2006</v>
      </c>
      <c r="B2322" s="6" t="s">
        <v>248</v>
      </c>
      <c r="C2322" s="6" t="s">
        <v>75</v>
      </c>
      <c r="D2322" s="7" t="s">
        <v>287</v>
      </c>
      <c r="E2322" s="9">
        <v>0.279</v>
      </c>
      <c r="F2322" s="9">
        <v>694</v>
      </c>
      <c r="G2322" s="8"/>
      <c r="H2322" s="9">
        <v>199</v>
      </c>
      <c r="I2322" s="9">
        <v>0.095</v>
      </c>
      <c r="J2322" s="9">
        <v>0.633</v>
      </c>
    </row>
    <row r="2323" customHeight="1" spans="1:10">
      <c r="A2323" s="5" t="str">
        <f t="shared" si="0"/>
        <v>Suriname-The Americas2007</v>
      </c>
      <c r="B2323" s="6" t="s">
        <v>248</v>
      </c>
      <c r="C2323" s="6" t="s">
        <v>75</v>
      </c>
      <c r="D2323" s="7" t="s">
        <v>289</v>
      </c>
      <c r="E2323" s="9">
        <v>0.279</v>
      </c>
      <c r="F2323" s="9">
        <v>694</v>
      </c>
      <c r="G2323" s="8"/>
      <c r="H2323" s="9">
        <v>199</v>
      </c>
      <c r="I2323" s="9">
        <v>0.141</v>
      </c>
      <c r="J2323" s="9">
        <v>0.744</v>
      </c>
    </row>
    <row r="2324" customHeight="1" spans="1:10">
      <c r="A2324" s="5" t="str">
        <f t="shared" si="0"/>
        <v>Suriname-The Americas2008</v>
      </c>
      <c r="B2324" s="6" t="s">
        <v>248</v>
      </c>
      <c r="C2324" s="6" t="s">
        <v>75</v>
      </c>
      <c r="D2324" s="7" t="s">
        <v>283</v>
      </c>
      <c r="E2324" s="9">
        <v>0.279</v>
      </c>
      <c r="F2324" s="9">
        <v>694</v>
      </c>
      <c r="G2324" s="8"/>
      <c r="H2324" s="9">
        <v>199</v>
      </c>
      <c r="I2324" s="9">
        <v>0.211</v>
      </c>
      <c r="J2324" s="9">
        <v>1.275</v>
      </c>
    </row>
    <row r="2325" customHeight="1" spans="1:10">
      <c r="A2325" s="5" t="str">
        <f t="shared" si="0"/>
        <v>Suriname-The Americas2009</v>
      </c>
      <c r="B2325" s="6" t="s">
        <v>248</v>
      </c>
      <c r="C2325" s="6" t="s">
        <v>75</v>
      </c>
      <c r="D2325" s="7" t="s">
        <v>284</v>
      </c>
      <c r="E2325" s="9">
        <v>0.279</v>
      </c>
      <c r="F2325" s="9">
        <v>694</v>
      </c>
      <c r="G2325" s="8"/>
      <c r="H2325" s="9">
        <v>199</v>
      </c>
      <c r="I2325" s="9">
        <v>0.314</v>
      </c>
      <c r="J2325" s="9">
        <v>1.469</v>
      </c>
    </row>
    <row r="2326" customHeight="1" spans="1:10">
      <c r="A2326" s="5" t="str">
        <f t="shared" si="0"/>
        <v>Suriname-The Americas2010</v>
      </c>
      <c r="B2326" s="6" t="s">
        <v>248</v>
      </c>
      <c r="C2326" s="6" t="s">
        <v>75</v>
      </c>
      <c r="D2326" s="7" t="s">
        <v>288</v>
      </c>
      <c r="E2326" s="9">
        <v>0.279</v>
      </c>
      <c r="F2326" s="9">
        <v>694</v>
      </c>
      <c r="G2326" s="8"/>
      <c r="H2326" s="9">
        <v>199</v>
      </c>
      <c r="I2326" s="9">
        <v>0.316</v>
      </c>
      <c r="J2326" s="9">
        <v>0.993</v>
      </c>
    </row>
    <row r="2327" customHeight="1" spans="1:10">
      <c r="A2327" s="5" t="str">
        <f t="shared" si="0"/>
        <v>Suriname-The Americas2011</v>
      </c>
      <c r="B2327" s="6" t="s">
        <v>248</v>
      </c>
      <c r="C2327" s="6" t="s">
        <v>75</v>
      </c>
      <c r="D2327" s="7" t="s">
        <v>285</v>
      </c>
      <c r="E2327" s="9">
        <v>0.279</v>
      </c>
      <c r="F2327" s="9">
        <v>694</v>
      </c>
      <c r="G2327" s="8"/>
      <c r="H2327" s="9">
        <v>199</v>
      </c>
      <c r="I2327" s="9">
        <v>0.32</v>
      </c>
      <c r="J2327" s="9">
        <v>1.007</v>
      </c>
    </row>
    <row r="2328" customHeight="1" spans="1:10">
      <c r="A2328" s="5" t="str">
        <f t="shared" si="0"/>
        <v>Suriname-The Americas2012</v>
      </c>
      <c r="B2328" s="6" t="s">
        <v>248</v>
      </c>
      <c r="C2328" s="6" t="s">
        <v>75</v>
      </c>
      <c r="D2328" s="7" t="s">
        <v>286</v>
      </c>
      <c r="E2328" s="9">
        <v>0.279</v>
      </c>
      <c r="F2328" s="9">
        <v>694</v>
      </c>
      <c r="G2328" s="9">
        <v>165</v>
      </c>
      <c r="H2328" s="9">
        <v>199</v>
      </c>
      <c r="I2328" s="9">
        <v>0.347</v>
      </c>
      <c r="J2328" s="9">
        <v>1.065</v>
      </c>
    </row>
    <row r="2329" customHeight="1" spans="1:10">
      <c r="A2329" s="5" t="str">
        <f t="shared" si="0"/>
        <v>Swaziland-Africa2000</v>
      </c>
      <c r="B2329" s="6" t="s">
        <v>249</v>
      </c>
      <c r="C2329" s="6" t="s">
        <v>69</v>
      </c>
      <c r="D2329" s="7" t="s">
        <v>277</v>
      </c>
      <c r="E2329" s="8"/>
      <c r="F2329" s="8"/>
      <c r="G2329" s="8"/>
      <c r="H2329" s="8"/>
      <c r="I2329" s="9">
        <v>0.009</v>
      </c>
      <c r="J2329" s="9">
        <v>0.031</v>
      </c>
    </row>
    <row r="2330" customHeight="1" spans="1:10">
      <c r="A2330" s="5" t="str">
        <f t="shared" si="0"/>
        <v>Swaziland-Africa2001</v>
      </c>
      <c r="B2330" s="6" t="s">
        <v>249</v>
      </c>
      <c r="C2330" s="6" t="s">
        <v>69</v>
      </c>
      <c r="D2330" s="7" t="s">
        <v>278</v>
      </c>
      <c r="E2330" s="8"/>
      <c r="F2330" s="8"/>
      <c r="G2330" s="8"/>
      <c r="H2330" s="8"/>
      <c r="I2330" s="9">
        <v>0.013</v>
      </c>
      <c r="J2330" s="9">
        <v>0.051</v>
      </c>
    </row>
    <row r="2331" customHeight="1" spans="1:10">
      <c r="A2331" s="5" t="str">
        <f t="shared" si="0"/>
        <v>Swaziland-Africa2002</v>
      </c>
      <c r="B2331" s="6" t="s">
        <v>249</v>
      </c>
      <c r="C2331" s="6" t="s">
        <v>69</v>
      </c>
      <c r="D2331" s="7" t="s">
        <v>279</v>
      </c>
      <c r="E2331" s="8"/>
      <c r="F2331" s="8"/>
      <c r="G2331" s="8"/>
      <c r="H2331" s="8"/>
      <c r="I2331" s="9">
        <v>0.018</v>
      </c>
      <c r="J2331" s="9">
        <v>0.063</v>
      </c>
    </row>
    <row r="2332" customHeight="1" spans="1:10">
      <c r="A2332" s="5" t="str">
        <f t="shared" si="0"/>
        <v>Swaziland-Africa2003</v>
      </c>
      <c r="B2332" s="6" t="s">
        <v>249</v>
      </c>
      <c r="C2332" s="6" t="s">
        <v>69</v>
      </c>
      <c r="D2332" s="7" t="s">
        <v>280</v>
      </c>
      <c r="E2332" s="8"/>
      <c r="F2332" s="8"/>
      <c r="G2332" s="8"/>
      <c r="H2332" s="8"/>
      <c r="I2332" s="9">
        <v>0.024</v>
      </c>
      <c r="J2332" s="9">
        <v>0.078</v>
      </c>
    </row>
    <row r="2333" customHeight="1" spans="1:10">
      <c r="A2333" s="5" t="str">
        <f t="shared" si="0"/>
        <v>Swaziland-Africa2004</v>
      </c>
      <c r="B2333" s="6" t="s">
        <v>249</v>
      </c>
      <c r="C2333" s="6" t="s">
        <v>69</v>
      </c>
      <c r="D2333" s="7" t="s">
        <v>281</v>
      </c>
      <c r="E2333" s="8"/>
      <c r="F2333" s="8"/>
      <c r="G2333" s="8"/>
      <c r="H2333" s="8"/>
      <c r="I2333" s="9">
        <v>0.032</v>
      </c>
      <c r="J2333" s="9">
        <v>0.132</v>
      </c>
    </row>
    <row r="2334" customHeight="1" spans="1:10">
      <c r="A2334" s="5" t="str">
        <f t="shared" si="0"/>
        <v>Swaziland-Africa2005</v>
      </c>
      <c r="B2334" s="6" t="s">
        <v>249</v>
      </c>
      <c r="C2334" s="6" t="s">
        <v>69</v>
      </c>
      <c r="D2334" s="7" t="s">
        <v>282</v>
      </c>
      <c r="E2334" s="9">
        <v>0.363</v>
      </c>
      <c r="F2334" s="9">
        <v>60</v>
      </c>
      <c r="G2334" s="8"/>
      <c r="H2334" s="9">
        <v>104</v>
      </c>
      <c r="I2334" s="9">
        <v>0.037</v>
      </c>
      <c r="J2334" s="9">
        <v>0.181</v>
      </c>
    </row>
    <row r="2335" customHeight="1" spans="1:10">
      <c r="A2335" s="5" t="str">
        <f t="shared" si="0"/>
        <v>Swaziland-Africa2006</v>
      </c>
      <c r="B2335" s="6" t="s">
        <v>249</v>
      </c>
      <c r="C2335" s="6" t="s">
        <v>69</v>
      </c>
      <c r="D2335" s="7" t="s">
        <v>287</v>
      </c>
      <c r="E2335" s="9">
        <v>0.363</v>
      </c>
      <c r="F2335" s="9">
        <v>60</v>
      </c>
      <c r="G2335" s="8"/>
      <c r="H2335" s="9">
        <v>104</v>
      </c>
      <c r="I2335" s="9">
        <v>0.037</v>
      </c>
      <c r="J2335" s="9">
        <v>0.224</v>
      </c>
    </row>
    <row r="2336" customHeight="1" spans="1:10">
      <c r="A2336" s="5" t="str">
        <f t="shared" si="0"/>
        <v>Swaziland-Africa2007</v>
      </c>
      <c r="B2336" s="6" t="s">
        <v>249</v>
      </c>
      <c r="C2336" s="6" t="s">
        <v>69</v>
      </c>
      <c r="D2336" s="7" t="s">
        <v>289</v>
      </c>
      <c r="E2336" s="9">
        <v>0.363</v>
      </c>
      <c r="F2336" s="9">
        <v>60</v>
      </c>
      <c r="G2336" s="8"/>
      <c r="H2336" s="9">
        <v>104</v>
      </c>
      <c r="I2336" s="9">
        <v>0.041</v>
      </c>
      <c r="J2336" s="9">
        <v>0.335</v>
      </c>
    </row>
    <row r="2337" customHeight="1" spans="1:10">
      <c r="A2337" s="5" t="str">
        <f t="shared" si="0"/>
        <v>Swaziland-Africa2008</v>
      </c>
      <c r="B2337" s="6" t="s">
        <v>249</v>
      </c>
      <c r="C2337" s="6" t="s">
        <v>69</v>
      </c>
      <c r="D2337" s="7" t="s">
        <v>283</v>
      </c>
      <c r="E2337" s="9">
        <v>0.363</v>
      </c>
      <c r="F2337" s="9">
        <v>60</v>
      </c>
      <c r="G2337" s="8"/>
      <c r="H2337" s="9">
        <v>104</v>
      </c>
      <c r="I2337" s="9">
        <v>0.069</v>
      </c>
      <c r="J2337" s="9">
        <v>0.461</v>
      </c>
    </row>
    <row r="2338" customHeight="1" spans="1:10">
      <c r="A2338" s="5" t="str">
        <f t="shared" si="0"/>
        <v>Swaziland-Africa2009</v>
      </c>
      <c r="B2338" s="6" t="s">
        <v>249</v>
      </c>
      <c r="C2338" s="6" t="s">
        <v>69</v>
      </c>
      <c r="D2338" s="7" t="s">
        <v>284</v>
      </c>
      <c r="E2338" s="9">
        <v>0.363</v>
      </c>
      <c r="F2338" s="9">
        <v>60</v>
      </c>
      <c r="G2338" s="8"/>
      <c r="H2338" s="9">
        <v>104</v>
      </c>
      <c r="I2338" s="9">
        <v>0.089</v>
      </c>
      <c r="J2338" s="9">
        <v>0.566</v>
      </c>
    </row>
    <row r="2339" customHeight="1" spans="1:10">
      <c r="A2339" s="5" t="str">
        <f t="shared" si="0"/>
        <v>Swaziland-Africa2010</v>
      </c>
      <c r="B2339" s="6" t="s">
        <v>249</v>
      </c>
      <c r="C2339" s="6" t="s">
        <v>69</v>
      </c>
      <c r="D2339" s="7" t="s">
        <v>288</v>
      </c>
      <c r="E2339" s="9">
        <v>0.365</v>
      </c>
      <c r="F2339" s="9">
        <v>56</v>
      </c>
      <c r="G2339" s="8"/>
      <c r="H2339" s="9">
        <v>104</v>
      </c>
      <c r="I2339" s="9">
        <v>0.11</v>
      </c>
      <c r="J2339" s="9">
        <v>0.608</v>
      </c>
    </row>
    <row r="2340" customHeight="1" spans="1:10">
      <c r="A2340" s="5" t="str">
        <f t="shared" si="0"/>
        <v>Swaziland-Africa2011</v>
      </c>
      <c r="B2340" s="6" t="s">
        <v>249</v>
      </c>
      <c r="C2340" s="6" t="s">
        <v>69</v>
      </c>
      <c r="D2340" s="7" t="s">
        <v>285</v>
      </c>
      <c r="E2340" s="9">
        <v>0.365</v>
      </c>
      <c r="F2340" s="9">
        <v>56</v>
      </c>
      <c r="G2340" s="8"/>
      <c r="H2340" s="9">
        <v>104</v>
      </c>
      <c r="I2340" s="9">
        <v>0.181</v>
      </c>
      <c r="J2340" s="9">
        <v>0.632</v>
      </c>
    </row>
    <row r="2341" customHeight="1" spans="1:10">
      <c r="A2341" s="5" t="str">
        <f t="shared" si="0"/>
        <v>Swaziland-Africa2012</v>
      </c>
      <c r="B2341" s="6" t="s">
        <v>249</v>
      </c>
      <c r="C2341" s="6" t="s">
        <v>69</v>
      </c>
      <c r="D2341" s="7" t="s">
        <v>286</v>
      </c>
      <c r="E2341" s="9">
        <v>0.365</v>
      </c>
      <c r="F2341" s="9">
        <v>56</v>
      </c>
      <c r="G2341" s="9">
        <v>120</v>
      </c>
      <c r="H2341" s="9">
        <v>104</v>
      </c>
      <c r="I2341" s="9">
        <v>0.208</v>
      </c>
      <c r="J2341" s="9">
        <v>0.654</v>
      </c>
    </row>
    <row r="2342" customHeight="1" spans="1:10">
      <c r="A2342" s="5" t="str">
        <f t="shared" si="0"/>
        <v>Sweden-Europe2000</v>
      </c>
      <c r="B2342" s="6" t="s">
        <v>250</v>
      </c>
      <c r="C2342" s="6" t="s">
        <v>67</v>
      </c>
      <c r="D2342" s="7" t="s">
        <v>277</v>
      </c>
      <c r="E2342" s="8"/>
      <c r="F2342" s="8"/>
      <c r="G2342" s="8"/>
      <c r="H2342" s="8"/>
      <c r="I2342" s="9">
        <v>0.457</v>
      </c>
      <c r="J2342" s="9">
        <v>0.718</v>
      </c>
    </row>
    <row r="2343" customHeight="1" spans="1:10">
      <c r="A2343" s="5" t="str">
        <f t="shared" si="0"/>
        <v>Sweden-Europe2001</v>
      </c>
      <c r="B2343" s="6" t="s">
        <v>250</v>
      </c>
      <c r="C2343" s="6" t="s">
        <v>67</v>
      </c>
      <c r="D2343" s="7" t="s">
        <v>278</v>
      </c>
      <c r="E2343" s="8"/>
      <c r="F2343" s="8"/>
      <c r="G2343" s="8"/>
      <c r="H2343" s="8"/>
      <c r="I2343" s="9">
        <v>0.518</v>
      </c>
      <c r="J2343" s="9">
        <v>0.808</v>
      </c>
    </row>
    <row r="2344" customHeight="1" spans="1:10">
      <c r="A2344" s="5" t="str">
        <f t="shared" si="0"/>
        <v>Sweden-Europe2002</v>
      </c>
      <c r="B2344" s="6" t="s">
        <v>250</v>
      </c>
      <c r="C2344" s="6" t="s">
        <v>67</v>
      </c>
      <c r="D2344" s="7" t="s">
        <v>279</v>
      </c>
      <c r="E2344" s="8"/>
      <c r="F2344" s="8"/>
      <c r="G2344" s="8"/>
      <c r="H2344" s="8"/>
      <c r="I2344" s="9">
        <v>0.706</v>
      </c>
      <c r="J2344" s="9">
        <v>0.892</v>
      </c>
    </row>
    <row r="2345" customHeight="1" spans="1:10">
      <c r="A2345" s="5" t="str">
        <f t="shared" si="0"/>
        <v>Sweden-Europe2003</v>
      </c>
      <c r="B2345" s="6" t="s">
        <v>250</v>
      </c>
      <c r="C2345" s="6" t="s">
        <v>67</v>
      </c>
      <c r="D2345" s="7" t="s">
        <v>280</v>
      </c>
      <c r="E2345" s="8"/>
      <c r="F2345" s="9">
        <v>16</v>
      </c>
      <c r="G2345" s="8"/>
      <c r="H2345" s="8"/>
      <c r="I2345" s="9">
        <v>0.791</v>
      </c>
      <c r="J2345" s="9">
        <v>0.984</v>
      </c>
    </row>
    <row r="2346" customHeight="1" spans="1:10">
      <c r="A2346" s="5" t="str">
        <f t="shared" si="0"/>
        <v>Sweden-Europe2004</v>
      </c>
      <c r="B2346" s="6" t="s">
        <v>250</v>
      </c>
      <c r="C2346" s="6" t="s">
        <v>67</v>
      </c>
      <c r="D2346" s="7" t="s">
        <v>281</v>
      </c>
      <c r="E2346" s="8"/>
      <c r="F2346" s="9">
        <v>16</v>
      </c>
      <c r="G2346" s="8"/>
      <c r="H2346" s="8"/>
      <c r="I2346" s="9">
        <v>0.839</v>
      </c>
      <c r="J2346" s="9">
        <v>0.978</v>
      </c>
    </row>
    <row r="2347" customHeight="1" spans="1:10">
      <c r="A2347" s="5" t="str">
        <f t="shared" si="0"/>
        <v>Sweden-Europe2005</v>
      </c>
      <c r="B2347" s="6" t="s">
        <v>250</v>
      </c>
      <c r="C2347" s="6" t="s">
        <v>67</v>
      </c>
      <c r="D2347" s="7" t="s">
        <v>282</v>
      </c>
      <c r="E2347" s="9">
        <v>0.541</v>
      </c>
      <c r="F2347" s="9">
        <v>16</v>
      </c>
      <c r="G2347" s="8"/>
      <c r="H2347" s="9">
        <v>122</v>
      </c>
      <c r="I2347" s="9">
        <v>0.848</v>
      </c>
      <c r="J2347" s="9">
        <v>1.008</v>
      </c>
    </row>
    <row r="2348" customHeight="1" spans="1:10">
      <c r="A2348" s="5" t="str">
        <f t="shared" si="0"/>
        <v>Sweden-Europe2006</v>
      </c>
      <c r="B2348" s="6" t="s">
        <v>250</v>
      </c>
      <c r="C2348" s="6" t="s">
        <v>67</v>
      </c>
      <c r="D2348" s="7" t="s">
        <v>287</v>
      </c>
      <c r="E2348" s="9">
        <v>0.541</v>
      </c>
      <c r="F2348" s="9">
        <v>16</v>
      </c>
      <c r="G2348" s="8"/>
      <c r="H2348" s="9">
        <v>122</v>
      </c>
      <c r="I2348" s="9">
        <v>0.878</v>
      </c>
      <c r="J2348" s="9">
        <v>1.057</v>
      </c>
    </row>
    <row r="2349" customHeight="1" spans="1:10">
      <c r="A2349" s="5" t="str">
        <f t="shared" si="0"/>
        <v>Sweden-Europe2007</v>
      </c>
      <c r="B2349" s="6" t="s">
        <v>250</v>
      </c>
      <c r="C2349" s="6" t="s">
        <v>67</v>
      </c>
      <c r="D2349" s="7" t="s">
        <v>289</v>
      </c>
      <c r="E2349" s="9">
        <v>0.537</v>
      </c>
      <c r="F2349" s="9">
        <v>16</v>
      </c>
      <c r="G2349" s="8"/>
      <c r="H2349" s="9">
        <v>122</v>
      </c>
      <c r="I2349" s="9">
        <v>0.82</v>
      </c>
      <c r="J2349" s="9">
        <v>1.105</v>
      </c>
    </row>
    <row r="2350" customHeight="1" spans="1:10">
      <c r="A2350" s="5" t="str">
        <f t="shared" si="0"/>
        <v>Sweden-Europe2008</v>
      </c>
      <c r="B2350" s="6" t="s">
        <v>250</v>
      </c>
      <c r="C2350" s="6" t="s">
        <v>67</v>
      </c>
      <c r="D2350" s="7" t="s">
        <v>283</v>
      </c>
      <c r="E2350" s="9">
        <v>0.537</v>
      </c>
      <c r="F2350" s="9">
        <v>16</v>
      </c>
      <c r="G2350" s="8"/>
      <c r="H2350" s="9">
        <v>122</v>
      </c>
      <c r="I2350" s="9">
        <v>0.9</v>
      </c>
      <c r="J2350" s="9">
        <v>1.084</v>
      </c>
    </row>
    <row r="2351" customHeight="1" spans="1:10">
      <c r="A2351" s="5" t="str">
        <f t="shared" si="0"/>
        <v>Sweden-Europe2009</v>
      </c>
      <c r="B2351" s="6" t="s">
        <v>250</v>
      </c>
      <c r="C2351" s="6" t="s">
        <v>67</v>
      </c>
      <c r="D2351" s="7" t="s">
        <v>284</v>
      </c>
      <c r="E2351" s="9">
        <v>0.539</v>
      </c>
      <c r="F2351" s="9">
        <v>16</v>
      </c>
      <c r="G2351" s="8"/>
      <c r="H2351" s="9">
        <v>122</v>
      </c>
      <c r="I2351" s="9">
        <v>0.91</v>
      </c>
      <c r="J2351" s="9">
        <v>1.121</v>
      </c>
    </row>
    <row r="2352" customHeight="1" spans="1:10">
      <c r="A2352" s="5" t="str">
        <f t="shared" si="0"/>
        <v>Sweden-Europe2010</v>
      </c>
      <c r="B2352" s="6" t="s">
        <v>250</v>
      </c>
      <c r="C2352" s="6" t="s">
        <v>67</v>
      </c>
      <c r="D2352" s="7" t="s">
        <v>288</v>
      </c>
      <c r="E2352" s="9">
        <v>0.52</v>
      </c>
      <c r="F2352" s="9">
        <v>16</v>
      </c>
      <c r="G2352" s="8"/>
      <c r="H2352" s="9">
        <v>122</v>
      </c>
      <c r="I2352" s="9">
        <v>0.9</v>
      </c>
      <c r="J2352" s="9">
        <v>1.172</v>
      </c>
    </row>
    <row r="2353" customHeight="1" spans="1:10">
      <c r="A2353" s="5" t="str">
        <f t="shared" si="0"/>
        <v>Sweden-Europe2011</v>
      </c>
      <c r="B2353" s="6" t="s">
        <v>250</v>
      </c>
      <c r="C2353" s="6" t="s">
        <v>67</v>
      </c>
      <c r="D2353" s="7" t="s">
        <v>285</v>
      </c>
      <c r="E2353" s="9">
        <v>0.52</v>
      </c>
      <c r="F2353" s="9">
        <v>16</v>
      </c>
      <c r="G2353" s="8"/>
      <c r="H2353" s="9">
        <v>122</v>
      </c>
      <c r="I2353" s="9">
        <v>0.928</v>
      </c>
      <c r="J2353" s="9">
        <v>1.212</v>
      </c>
    </row>
    <row r="2354" customHeight="1" spans="1:10">
      <c r="A2354" s="5" t="str">
        <f t="shared" si="0"/>
        <v>Sweden-Europe2012</v>
      </c>
      <c r="B2354" s="6" t="s">
        <v>250</v>
      </c>
      <c r="C2354" s="6" t="s">
        <v>67</v>
      </c>
      <c r="D2354" s="7" t="s">
        <v>286</v>
      </c>
      <c r="E2354" s="9">
        <v>0.52</v>
      </c>
      <c r="F2354" s="9">
        <v>16</v>
      </c>
      <c r="G2354" s="9">
        <v>14</v>
      </c>
      <c r="H2354" s="9">
        <v>122</v>
      </c>
      <c r="I2354" s="9">
        <v>0.932</v>
      </c>
      <c r="J2354" s="9">
        <v>1.246</v>
      </c>
    </row>
    <row r="2355" customHeight="1" spans="1:10">
      <c r="A2355" s="5" t="str">
        <f t="shared" si="0"/>
        <v>Switzerland-Europe2000</v>
      </c>
      <c r="B2355" s="6" t="s">
        <v>251</v>
      </c>
      <c r="C2355" s="6" t="s">
        <v>67</v>
      </c>
      <c r="D2355" s="7" t="s">
        <v>277</v>
      </c>
      <c r="E2355" s="8"/>
      <c r="F2355" s="8"/>
      <c r="G2355" s="8"/>
      <c r="H2355" s="8"/>
      <c r="I2355" s="9">
        <v>0.471</v>
      </c>
      <c r="J2355" s="9">
        <v>0.647</v>
      </c>
    </row>
    <row r="2356" customHeight="1" spans="1:10">
      <c r="A2356" s="5" t="str">
        <f t="shared" si="0"/>
        <v>Switzerland-Europe2001</v>
      </c>
      <c r="B2356" s="6" t="s">
        <v>251</v>
      </c>
      <c r="C2356" s="6" t="s">
        <v>67</v>
      </c>
      <c r="D2356" s="7" t="s">
        <v>278</v>
      </c>
      <c r="E2356" s="8"/>
      <c r="F2356" s="8"/>
      <c r="G2356" s="8"/>
      <c r="H2356" s="8"/>
      <c r="I2356" s="9">
        <v>0.551</v>
      </c>
      <c r="J2356" s="9">
        <v>0.733</v>
      </c>
    </row>
    <row r="2357" customHeight="1" spans="1:10">
      <c r="A2357" s="5" t="str">
        <f t="shared" si="0"/>
        <v>Switzerland-Europe2002</v>
      </c>
      <c r="B2357" s="6" t="s">
        <v>251</v>
      </c>
      <c r="C2357" s="6" t="s">
        <v>67</v>
      </c>
      <c r="D2357" s="7" t="s">
        <v>279</v>
      </c>
      <c r="E2357" s="8"/>
      <c r="F2357" s="8"/>
      <c r="G2357" s="8"/>
      <c r="H2357" s="8"/>
      <c r="I2357" s="9">
        <v>0.614</v>
      </c>
      <c r="J2357" s="9">
        <v>0.792</v>
      </c>
    </row>
    <row r="2358" customHeight="1" spans="1:10">
      <c r="A2358" s="5" t="str">
        <f t="shared" si="0"/>
        <v>Switzerland-Europe2003</v>
      </c>
      <c r="B2358" s="6" t="s">
        <v>251</v>
      </c>
      <c r="C2358" s="6" t="s">
        <v>67</v>
      </c>
      <c r="D2358" s="7" t="s">
        <v>280</v>
      </c>
      <c r="E2358" s="8"/>
      <c r="F2358" s="9">
        <v>20</v>
      </c>
      <c r="G2358" s="8"/>
      <c r="H2358" s="8"/>
      <c r="I2358" s="9">
        <v>0.651</v>
      </c>
      <c r="J2358" s="9">
        <v>0.849</v>
      </c>
    </row>
    <row r="2359" customHeight="1" spans="1:10">
      <c r="A2359" s="5" t="str">
        <f t="shared" si="0"/>
        <v>Switzerland-Europe2004</v>
      </c>
      <c r="B2359" s="6" t="s">
        <v>251</v>
      </c>
      <c r="C2359" s="6" t="s">
        <v>67</v>
      </c>
      <c r="D2359" s="7" t="s">
        <v>281</v>
      </c>
      <c r="E2359" s="8"/>
      <c r="F2359" s="9">
        <v>18</v>
      </c>
      <c r="G2359" s="8"/>
      <c r="H2359" s="8"/>
      <c r="I2359" s="9">
        <v>0.678</v>
      </c>
      <c r="J2359" s="9">
        <v>0.854</v>
      </c>
    </row>
    <row r="2360" customHeight="1" spans="1:10">
      <c r="A2360" s="5" t="str">
        <f t="shared" si="0"/>
        <v>Switzerland-Europe2005</v>
      </c>
      <c r="B2360" s="6" t="s">
        <v>251</v>
      </c>
      <c r="C2360" s="6" t="s">
        <v>67</v>
      </c>
      <c r="D2360" s="7" t="s">
        <v>282</v>
      </c>
      <c r="E2360" s="9">
        <v>0.288</v>
      </c>
      <c r="F2360" s="9">
        <v>18</v>
      </c>
      <c r="G2360" s="8"/>
      <c r="H2360" s="9">
        <v>63</v>
      </c>
      <c r="I2360" s="9">
        <v>0.701</v>
      </c>
      <c r="J2360" s="9">
        <v>0.922</v>
      </c>
    </row>
    <row r="2361" customHeight="1" spans="1:10">
      <c r="A2361" s="5" t="str">
        <f t="shared" si="0"/>
        <v>Switzerland-Europe2006</v>
      </c>
      <c r="B2361" s="6" t="s">
        <v>251</v>
      </c>
      <c r="C2361" s="6" t="s">
        <v>67</v>
      </c>
      <c r="D2361" s="7" t="s">
        <v>287</v>
      </c>
      <c r="E2361" s="9">
        <v>0.276</v>
      </c>
      <c r="F2361" s="9">
        <v>18</v>
      </c>
      <c r="G2361" s="8"/>
      <c r="H2361" s="9">
        <v>63</v>
      </c>
      <c r="I2361" s="9">
        <v>0.757</v>
      </c>
      <c r="J2361" s="9">
        <v>0.994</v>
      </c>
    </row>
    <row r="2362" customHeight="1" spans="1:10">
      <c r="A2362" s="5" t="str">
        <f t="shared" si="0"/>
        <v>Switzerland-Europe2007</v>
      </c>
      <c r="B2362" s="6" t="s">
        <v>251</v>
      </c>
      <c r="C2362" s="6" t="s">
        <v>67</v>
      </c>
      <c r="D2362" s="7" t="s">
        <v>289</v>
      </c>
      <c r="E2362" s="9">
        <v>0.279</v>
      </c>
      <c r="F2362" s="9">
        <v>18</v>
      </c>
      <c r="G2362" s="8"/>
      <c r="H2362" s="9">
        <v>63</v>
      </c>
      <c r="I2362" s="9">
        <v>0.772</v>
      </c>
      <c r="J2362" s="9">
        <v>1.085</v>
      </c>
    </row>
    <row r="2363" customHeight="1" spans="1:10">
      <c r="A2363" s="5" t="str">
        <f t="shared" si="0"/>
        <v>Switzerland-Europe2008</v>
      </c>
      <c r="B2363" s="6" t="s">
        <v>251</v>
      </c>
      <c r="C2363" s="6" t="s">
        <v>67</v>
      </c>
      <c r="D2363" s="7" t="s">
        <v>283</v>
      </c>
      <c r="E2363" s="9">
        <v>0.278</v>
      </c>
      <c r="F2363" s="9">
        <v>18</v>
      </c>
      <c r="G2363" s="8"/>
      <c r="H2363" s="9">
        <v>63</v>
      </c>
      <c r="I2363" s="9">
        <v>0.792</v>
      </c>
      <c r="J2363" s="9">
        <v>1.163</v>
      </c>
    </row>
    <row r="2364" customHeight="1" spans="1:10">
      <c r="A2364" s="5" t="str">
        <f t="shared" si="0"/>
        <v>Switzerland-Europe2009</v>
      </c>
      <c r="B2364" s="6" t="s">
        <v>251</v>
      </c>
      <c r="C2364" s="6" t="s">
        <v>67</v>
      </c>
      <c r="D2364" s="7" t="s">
        <v>284</v>
      </c>
      <c r="E2364" s="9">
        <v>0.287</v>
      </c>
      <c r="F2364" s="9">
        <v>18</v>
      </c>
      <c r="G2364" s="8"/>
      <c r="H2364" s="9">
        <v>63</v>
      </c>
      <c r="I2364" s="9">
        <v>0.813</v>
      </c>
      <c r="J2364" s="9">
        <v>1.204</v>
      </c>
    </row>
    <row r="2365" customHeight="1" spans="1:10">
      <c r="A2365" s="5" t="str">
        <f t="shared" si="0"/>
        <v>Switzerland-Europe2010</v>
      </c>
      <c r="B2365" s="6" t="s">
        <v>251</v>
      </c>
      <c r="C2365" s="6" t="s">
        <v>67</v>
      </c>
      <c r="D2365" s="7" t="s">
        <v>288</v>
      </c>
      <c r="E2365" s="9">
        <v>0.288</v>
      </c>
      <c r="F2365" s="9">
        <v>18</v>
      </c>
      <c r="G2365" s="8"/>
      <c r="H2365" s="9">
        <v>63</v>
      </c>
      <c r="I2365" s="9">
        <v>0.839</v>
      </c>
      <c r="J2365" s="9">
        <v>1.232</v>
      </c>
    </row>
    <row r="2366" customHeight="1" spans="1:10">
      <c r="A2366" s="5" t="str">
        <f t="shared" si="0"/>
        <v>Switzerland-Europe2011</v>
      </c>
      <c r="B2366" s="6" t="s">
        <v>251</v>
      </c>
      <c r="C2366" s="6" t="s">
        <v>67</v>
      </c>
      <c r="D2366" s="7" t="s">
        <v>285</v>
      </c>
      <c r="E2366" s="9">
        <v>0.289</v>
      </c>
      <c r="F2366" s="9">
        <v>18</v>
      </c>
      <c r="G2366" s="8"/>
      <c r="H2366" s="9">
        <v>63</v>
      </c>
      <c r="I2366" s="9">
        <v>0.852</v>
      </c>
      <c r="J2366" s="9">
        <v>1.274</v>
      </c>
    </row>
    <row r="2367" customHeight="1" spans="1:10">
      <c r="A2367" s="5" t="str">
        <f t="shared" si="0"/>
        <v>Switzerland-Europe2012</v>
      </c>
      <c r="B2367" s="6" t="s">
        <v>251</v>
      </c>
      <c r="C2367" s="6" t="s">
        <v>67</v>
      </c>
      <c r="D2367" s="7" t="s">
        <v>286</v>
      </c>
      <c r="E2367" s="9">
        <v>0.291</v>
      </c>
      <c r="F2367" s="9">
        <v>18</v>
      </c>
      <c r="G2367" s="9">
        <v>27</v>
      </c>
      <c r="H2367" s="9">
        <v>63</v>
      </c>
      <c r="I2367" s="9">
        <v>0.852</v>
      </c>
      <c r="J2367" s="9">
        <v>1.321</v>
      </c>
    </row>
    <row r="2368" customHeight="1" spans="1:10">
      <c r="A2368" s="5" t="str">
        <f t="shared" si="0"/>
        <v>Syria-Middle East2000</v>
      </c>
      <c r="B2368" s="6" t="s">
        <v>252</v>
      </c>
      <c r="C2368" s="6" t="s">
        <v>84</v>
      </c>
      <c r="D2368" s="7" t="s">
        <v>277</v>
      </c>
      <c r="E2368" s="8"/>
      <c r="F2368" s="8"/>
      <c r="G2368" s="8"/>
      <c r="H2368" s="8"/>
      <c r="I2368" s="9">
        <v>0.002</v>
      </c>
      <c r="J2368" s="9">
        <v>0.002</v>
      </c>
    </row>
    <row r="2369" customHeight="1" spans="1:10">
      <c r="A2369" s="5" t="str">
        <f t="shared" si="0"/>
        <v>Syria-Middle East2001</v>
      </c>
      <c r="B2369" s="6" t="s">
        <v>252</v>
      </c>
      <c r="C2369" s="6" t="s">
        <v>84</v>
      </c>
      <c r="D2369" s="7" t="s">
        <v>278</v>
      </c>
      <c r="E2369" s="8"/>
      <c r="F2369" s="8"/>
      <c r="G2369" s="8"/>
      <c r="H2369" s="8"/>
      <c r="I2369" s="9">
        <v>0.004</v>
      </c>
      <c r="J2369" s="9">
        <v>0.012</v>
      </c>
    </row>
    <row r="2370" customHeight="1" spans="1:10">
      <c r="A2370" s="5" t="str">
        <f t="shared" si="0"/>
        <v>Syria-Middle East2002</v>
      </c>
      <c r="B2370" s="6" t="s">
        <v>252</v>
      </c>
      <c r="C2370" s="6" t="s">
        <v>84</v>
      </c>
      <c r="D2370" s="7" t="s">
        <v>279</v>
      </c>
      <c r="E2370" s="8"/>
      <c r="F2370" s="8"/>
      <c r="G2370" s="8"/>
      <c r="H2370" s="8"/>
      <c r="I2370" s="9">
        <v>0.021</v>
      </c>
      <c r="J2370" s="9">
        <v>0.024</v>
      </c>
    </row>
    <row r="2371" customHeight="1" spans="1:10">
      <c r="A2371" s="5" t="str">
        <f t="shared" si="0"/>
        <v>Syria-Middle East2003</v>
      </c>
      <c r="B2371" s="6" t="s">
        <v>252</v>
      </c>
      <c r="C2371" s="6" t="s">
        <v>84</v>
      </c>
      <c r="D2371" s="7" t="s">
        <v>280</v>
      </c>
      <c r="E2371" s="8"/>
      <c r="F2371" s="9">
        <v>43</v>
      </c>
      <c r="G2371" s="8"/>
      <c r="H2371" s="8"/>
      <c r="I2371" s="9">
        <v>0.034</v>
      </c>
      <c r="J2371" s="9">
        <v>0.069</v>
      </c>
    </row>
    <row r="2372" customHeight="1" spans="1:10">
      <c r="A2372" s="5" t="str">
        <f t="shared" si="0"/>
        <v>Syria-Middle East2004</v>
      </c>
      <c r="B2372" s="6" t="s">
        <v>252</v>
      </c>
      <c r="C2372" s="6" t="s">
        <v>84</v>
      </c>
      <c r="D2372" s="7" t="s">
        <v>281</v>
      </c>
      <c r="E2372" s="8"/>
      <c r="F2372" s="9">
        <v>43</v>
      </c>
      <c r="G2372" s="8"/>
      <c r="H2372" s="8"/>
      <c r="I2372" s="9">
        <v>0.043</v>
      </c>
      <c r="J2372" s="9">
        <v>0.133</v>
      </c>
    </row>
    <row r="2373" customHeight="1" spans="1:10">
      <c r="A2373" s="5" t="str">
        <f t="shared" si="0"/>
        <v>Syria-Middle East2005</v>
      </c>
      <c r="B2373" s="6" t="s">
        <v>252</v>
      </c>
      <c r="C2373" s="6" t="s">
        <v>84</v>
      </c>
      <c r="D2373" s="7" t="s">
        <v>282</v>
      </c>
      <c r="E2373" s="9">
        <v>0.433</v>
      </c>
      <c r="F2373" s="9">
        <v>43</v>
      </c>
      <c r="G2373" s="8"/>
      <c r="H2373" s="9">
        <v>336</v>
      </c>
      <c r="I2373" s="9">
        <v>0.056</v>
      </c>
      <c r="J2373" s="9">
        <v>0.162</v>
      </c>
    </row>
    <row r="2374" customHeight="1" spans="1:10">
      <c r="A2374" s="5" t="str">
        <f t="shared" si="0"/>
        <v>Syria-Middle East2006</v>
      </c>
      <c r="B2374" s="6" t="s">
        <v>252</v>
      </c>
      <c r="C2374" s="6" t="s">
        <v>84</v>
      </c>
      <c r="D2374" s="7" t="s">
        <v>287</v>
      </c>
      <c r="E2374" s="9">
        <v>0.433</v>
      </c>
      <c r="F2374" s="9">
        <v>43</v>
      </c>
      <c r="G2374" s="8"/>
      <c r="H2374" s="9">
        <v>336</v>
      </c>
      <c r="I2374" s="9">
        <v>0.078</v>
      </c>
      <c r="J2374" s="9">
        <v>0.249</v>
      </c>
    </row>
    <row r="2375" customHeight="1" spans="1:10">
      <c r="A2375" s="5" t="str">
        <f t="shared" si="0"/>
        <v>Syria-Middle East2007</v>
      </c>
      <c r="B2375" s="6" t="s">
        <v>252</v>
      </c>
      <c r="C2375" s="6" t="s">
        <v>84</v>
      </c>
      <c r="D2375" s="7" t="s">
        <v>289</v>
      </c>
      <c r="E2375" s="9">
        <v>0.433</v>
      </c>
      <c r="F2375" s="9">
        <v>43</v>
      </c>
      <c r="G2375" s="8"/>
      <c r="H2375" s="9">
        <v>336</v>
      </c>
      <c r="I2375" s="9">
        <v>0.115</v>
      </c>
      <c r="J2375" s="9">
        <v>0.319</v>
      </c>
    </row>
    <row r="2376" customHeight="1" spans="1:10">
      <c r="A2376" s="5" t="str">
        <f t="shared" si="0"/>
        <v>Syria-Middle East2008</v>
      </c>
      <c r="B2376" s="6" t="s">
        <v>252</v>
      </c>
      <c r="C2376" s="6" t="s">
        <v>84</v>
      </c>
      <c r="D2376" s="7" t="s">
        <v>283</v>
      </c>
      <c r="E2376" s="9">
        <v>0.398</v>
      </c>
      <c r="F2376" s="9">
        <v>16</v>
      </c>
      <c r="G2376" s="8"/>
      <c r="H2376" s="9">
        <v>336</v>
      </c>
      <c r="I2376" s="9">
        <v>0.14</v>
      </c>
      <c r="J2376" s="9">
        <v>0.347</v>
      </c>
    </row>
    <row r="2377" customHeight="1" spans="1:10">
      <c r="A2377" s="5" t="str">
        <f t="shared" si="0"/>
        <v>Syria-Middle East2009</v>
      </c>
      <c r="B2377" s="6" t="s">
        <v>252</v>
      </c>
      <c r="C2377" s="6" t="s">
        <v>84</v>
      </c>
      <c r="D2377" s="7" t="s">
        <v>284</v>
      </c>
      <c r="E2377" s="9">
        <v>0.397</v>
      </c>
      <c r="F2377" s="9">
        <v>15</v>
      </c>
      <c r="G2377" s="8"/>
      <c r="H2377" s="9">
        <v>336</v>
      </c>
      <c r="I2377" s="9">
        <v>0.173</v>
      </c>
      <c r="J2377" s="9">
        <v>0.477</v>
      </c>
    </row>
    <row r="2378" customHeight="1" spans="1:10">
      <c r="A2378" s="5" t="str">
        <f t="shared" si="0"/>
        <v>Syria-Middle East2010</v>
      </c>
      <c r="B2378" s="6" t="s">
        <v>252</v>
      </c>
      <c r="C2378" s="6" t="s">
        <v>84</v>
      </c>
      <c r="D2378" s="7" t="s">
        <v>288</v>
      </c>
      <c r="E2378" s="9">
        <v>0.397</v>
      </c>
      <c r="F2378" s="9">
        <v>13</v>
      </c>
      <c r="G2378" s="8"/>
      <c r="H2378" s="9">
        <v>336</v>
      </c>
      <c r="I2378" s="9">
        <v>0.207</v>
      </c>
      <c r="J2378" s="9">
        <v>0.543</v>
      </c>
    </row>
    <row r="2379" customHeight="1" spans="1:10">
      <c r="A2379" s="5" t="str">
        <f t="shared" si="0"/>
        <v>Syria-Middle East2011</v>
      </c>
      <c r="B2379" s="6" t="s">
        <v>252</v>
      </c>
      <c r="C2379" s="6" t="s">
        <v>84</v>
      </c>
      <c r="D2379" s="7" t="s">
        <v>285</v>
      </c>
      <c r="E2379" s="9">
        <v>0.397</v>
      </c>
      <c r="F2379" s="9">
        <v>13</v>
      </c>
      <c r="G2379" s="8"/>
      <c r="H2379" s="9">
        <v>336</v>
      </c>
      <c r="I2379" s="9">
        <v>0.225</v>
      </c>
      <c r="J2379" s="9">
        <v>0.592</v>
      </c>
    </row>
    <row r="2380" customHeight="1" spans="1:10">
      <c r="A2380" s="5" t="str">
        <f t="shared" si="0"/>
        <v>Syria-Middle East2012</v>
      </c>
      <c r="B2380" s="6" t="s">
        <v>252</v>
      </c>
      <c r="C2380" s="6" t="s">
        <v>84</v>
      </c>
      <c r="D2380" s="7" t="s">
        <v>286</v>
      </c>
      <c r="E2380" s="9">
        <v>0.397</v>
      </c>
      <c r="F2380" s="9">
        <v>13</v>
      </c>
      <c r="G2380" s="9">
        <v>147</v>
      </c>
      <c r="H2380" s="9">
        <v>336</v>
      </c>
      <c r="I2380" s="9">
        <v>0.243</v>
      </c>
      <c r="J2380" s="9">
        <v>0.593</v>
      </c>
    </row>
    <row r="2381" customHeight="1" spans="1:10">
      <c r="A2381" s="5" t="str">
        <f t="shared" si="0"/>
        <v>Tajikistan-Asia2000</v>
      </c>
      <c r="B2381" s="6" t="s">
        <v>253</v>
      </c>
      <c r="C2381" s="6" t="s">
        <v>65</v>
      </c>
      <c r="D2381" s="7" t="s">
        <v>277</v>
      </c>
      <c r="E2381" s="8"/>
      <c r="F2381" s="8"/>
      <c r="G2381" s="8"/>
      <c r="H2381" s="8"/>
      <c r="I2381" s="9">
        <v>0</v>
      </c>
      <c r="J2381" s="9">
        <v>0</v>
      </c>
    </row>
    <row r="2382" customHeight="1" spans="1:10">
      <c r="A2382" s="5" t="str">
        <f t="shared" si="0"/>
        <v>Tajikistan-Asia2001</v>
      </c>
      <c r="B2382" s="6" t="s">
        <v>253</v>
      </c>
      <c r="C2382" s="6" t="s">
        <v>65</v>
      </c>
      <c r="D2382" s="7" t="s">
        <v>278</v>
      </c>
      <c r="E2382" s="8"/>
      <c r="F2382" s="8"/>
      <c r="G2382" s="8"/>
      <c r="H2382" s="8"/>
      <c r="I2382" s="9">
        <v>0.001</v>
      </c>
      <c r="J2382" s="9">
        <v>0</v>
      </c>
    </row>
    <row r="2383" customHeight="1" spans="1:10">
      <c r="A2383" s="5" t="str">
        <f t="shared" si="0"/>
        <v>Tajikistan-Asia2002</v>
      </c>
      <c r="B2383" s="6" t="s">
        <v>253</v>
      </c>
      <c r="C2383" s="6" t="s">
        <v>65</v>
      </c>
      <c r="D2383" s="7" t="s">
        <v>279</v>
      </c>
      <c r="E2383" s="8"/>
      <c r="F2383" s="8"/>
      <c r="G2383" s="8"/>
      <c r="H2383" s="8"/>
      <c r="I2383" s="9">
        <v>0.001</v>
      </c>
      <c r="J2383" s="9">
        <v>0.002</v>
      </c>
    </row>
    <row r="2384" customHeight="1" spans="1:10">
      <c r="A2384" s="5" t="str">
        <f t="shared" si="0"/>
        <v>Tajikistan-Asia2003</v>
      </c>
      <c r="B2384" s="6" t="s">
        <v>253</v>
      </c>
      <c r="C2384" s="6" t="s">
        <v>65</v>
      </c>
      <c r="D2384" s="7" t="s">
        <v>280</v>
      </c>
      <c r="E2384" s="8"/>
      <c r="F2384" s="8"/>
      <c r="G2384" s="8"/>
      <c r="H2384" s="8"/>
      <c r="I2384" s="9">
        <v>0.001</v>
      </c>
      <c r="J2384" s="9">
        <v>0.007</v>
      </c>
    </row>
    <row r="2385" customHeight="1" spans="1:10">
      <c r="A2385" s="5" t="str">
        <f t="shared" si="0"/>
        <v>Tajikistan-Asia2004</v>
      </c>
      <c r="B2385" s="6" t="s">
        <v>253</v>
      </c>
      <c r="C2385" s="6" t="s">
        <v>65</v>
      </c>
      <c r="D2385" s="7" t="s">
        <v>281</v>
      </c>
      <c r="E2385" s="8"/>
      <c r="F2385" s="8"/>
      <c r="G2385" s="8"/>
      <c r="H2385" s="8"/>
      <c r="I2385" s="9">
        <v>0.001</v>
      </c>
      <c r="J2385" s="9">
        <v>0.02</v>
      </c>
    </row>
    <row r="2386" customHeight="1" spans="1:10">
      <c r="A2386" s="5" t="str">
        <f t="shared" si="0"/>
        <v>Tajikistan-Asia2005</v>
      </c>
      <c r="B2386" s="6" t="s">
        <v>253</v>
      </c>
      <c r="C2386" s="6" t="s">
        <v>65</v>
      </c>
      <c r="D2386" s="7" t="s">
        <v>282</v>
      </c>
      <c r="E2386" s="9">
        <v>0.799</v>
      </c>
      <c r="F2386" s="9">
        <v>80</v>
      </c>
      <c r="G2386" s="8"/>
      <c r="H2386" s="9">
        <v>224</v>
      </c>
      <c r="I2386" s="9">
        <v>0.003</v>
      </c>
      <c r="J2386" s="9">
        <v>0.039</v>
      </c>
    </row>
    <row r="2387" customHeight="1" spans="1:10">
      <c r="A2387" s="5" t="str">
        <f t="shared" si="0"/>
        <v>Tajikistan-Asia2006</v>
      </c>
      <c r="B2387" s="6" t="s">
        <v>253</v>
      </c>
      <c r="C2387" s="6" t="s">
        <v>65</v>
      </c>
      <c r="D2387" s="7" t="s">
        <v>287</v>
      </c>
      <c r="E2387" s="9">
        <v>0.799</v>
      </c>
      <c r="F2387" s="9">
        <v>80</v>
      </c>
      <c r="G2387" s="8"/>
      <c r="H2387" s="9">
        <v>224</v>
      </c>
      <c r="I2387" s="9">
        <v>0.038</v>
      </c>
      <c r="J2387" s="9">
        <v>0.309</v>
      </c>
    </row>
    <row r="2388" customHeight="1" spans="1:10">
      <c r="A2388" s="5" t="str">
        <f t="shared" si="0"/>
        <v>Tajikistan-Asia2007</v>
      </c>
      <c r="B2388" s="6" t="s">
        <v>253</v>
      </c>
      <c r="C2388" s="6" t="s">
        <v>65</v>
      </c>
      <c r="D2388" s="7" t="s">
        <v>289</v>
      </c>
      <c r="E2388" s="9">
        <v>0.8</v>
      </c>
      <c r="F2388" s="9">
        <v>62</v>
      </c>
      <c r="G2388" s="8"/>
      <c r="H2388" s="9">
        <v>224</v>
      </c>
      <c r="I2388" s="9">
        <v>0.072</v>
      </c>
      <c r="J2388" s="9">
        <v>0.3</v>
      </c>
    </row>
    <row r="2389" customHeight="1" spans="1:10">
      <c r="A2389" s="5" t="str">
        <f t="shared" si="0"/>
        <v>Tajikistan-Asia2008</v>
      </c>
      <c r="B2389" s="6" t="s">
        <v>253</v>
      </c>
      <c r="C2389" s="6" t="s">
        <v>65</v>
      </c>
      <c r="D2389" s="7" t="s">
        <v>283</v>
      </c>
      <c r="E2389" s="9">
        <v>0.834</v>
      </c>
      <c r="F2389" s="9">
        <v>62</v>
      </c>
      <c r="G2389" s="8"/>
      <c r="H2389" s="9">
        <v>224</v>
      </c>
      <c r="I2389" s="9">
        <v>0.088</v>
      </c>
      <c r="J2389" s="9">
        <v>0.505</v>
      </c>
    </row>
    <row r="2390" customHeight="1" spans="1:10">
      <c r="A2390" s="5" t="str">
        <f t="shared" si="0"/>
        <v>Tajikistan-Asia2009</v>
      </c>
      <c r="B2390" s="6" t="s">
        <v>253</v>
      </c>
      <c r="C2390" s="6" t="s">
        <v>65</v>
      </c>
      <c r="D2390" s="7" t="s">
        <v>284</v>
      </c>
      <c r="E2390" s="9">
        <v>0.838</v>
      </c>
      <c r="F2390" s="9">
        <v>38</v>
      </c>
      <c r="G2390" s="8"/>
      <c r="H2390" s="9">
        <v>224</v>
      </c>
      <c r="I2390" s="9">
        <v>0.101</v>
      </c>
      <c r="J2390" s="9">
        <v>0.658</v>
      </c>
    </row>
    <row r="2391" customHeight="1" spans="1:10">
      <c r="A2391" s="5" t="str">
        <f t="shared" si="0"/>
        <v>Tajikistan-Asia2010</v>
      </c>
      <c r="B2391" s="6" t="s">
        <v>253</v>
      </c>
      <c r="C2391" s="6" t="s">
        <v>65</v>
      </c>
      <c r="D2391" s="7" t="s">
        <v>288</v>
      </c>
      <c r="E2391" s="9">
        <v>0.84</v>
      </c>
      <c r="F2391" s="9">
        <v>27</v>
      </c>
      <c r="G2391" s="8"/>
      <c r="H2391" s="9">
        <v>224</v>
      </c>
      <c r="I2391" s="9">
        <v>0.116</v>
      </c>
      <c r="J2391" s="9">
        <v>0.779</v>
      </c>
    </row>
    <row r="2392" customHeight="1" spans="1:10">
      <c r="A2392" s="5" t="str">
        <f t="shared" si="0"/>
        <v>Tajikistan-Asia2011</v>
      </c>
      <c r="B2392" s="6" t="s">
        <v>253</v>
      </c>
      <c r="C2392" s="6" t="s">
        <v>65</v>
      </c>
      <c r="D2392" s="7" t="s">
        <v>285</v>
      </c>
      <c r="E2392" s="9">
        <v>0.845</v>
      </c>
      <c r="F2392" s="9">
        <v>24</v>
      </c>
      <c r="G2392" s="8"/>
      <c r="H2392" s="9">
        <v>224</v>
      </c>
      <c r="I2392" s="9">
        <v>0.13</v>
      </c>
      <c r="J2392" s="9">
        <v>0.809</v>
      </c>
    </row>
    <row r="2393" customHeight="1" spans="1:10">
      <c r="A2393" s="5" t="str">
        <f t="shared" si="0"/>
        <v>Tajikistan-Asia2012</v>
      </c>
      <c r="B2393" s="6" t="s">
        <v>253</v>
      </c>
      <c r="C2393" s="6" t="s">
        <v>65</v>
      </c>
      <c r="D2393" s="7" t="s">
        <v>286</v>
      </c>
      <c r="E2393" s="9">
        <v>0.845</v>
      </c>
      <c r="F2393" s="9">
        <v>24</v>
      </c>
      <c r="G2393" s="9">
        <v>141</v>
      </c>
      <c r="H2393" s="9">
        <v>224</v>
      </c>
      <c r="I2393" s="9">
        <v>0.145</v>
      </c>
      <c r="J2393" s="9">
        <v>0.815</v>
      </c>
    </row>
    <row r="2394" customHeight="1" spans="1:10">
      <c r="A2394" s="5" t="str">
        <f t="shared" si="0"/>
        <v>Tanzania-Africa2000</v>
      </c>
      <c r="B2394" s="6" t="s">
        <v>254</v>
      </c>
      <c r="C2394" s="6" t="s">
        <v>69</v>
      </c>
      <c r="D2394" s="7" t="s">
        <v>277</v>
      </c>
      <c r="E2394" s="8"/>
      <c r="F2394" s="8"/>
      <c r="G2394" s="8"/>
      <c r="H2394" s="8"/>
      <c r="I2394" s="9">
        <v>0.001</v>
      </c>
      <c r="J2394" s="9">
        <v>0.003</v>
      </c>
    </row>
    <row r="2395" customHeight="1" spans="1:10">
      <c r="A2395" s="5" t="str">
        <f t="shared" si="0"/>
        <v>Tanzania-Africa2001</v>
      </c>
      <c r="B2395" s="6" t="s">
        <v>254</v>
      </c>
      <c r="C2395" s="6" t="s">
        <v>69</v>
      </c>
      <c r="D2395" s="7" t="s">
        <v>278</v>
      </c>
      <c r="E2395" s="8"/>
      <c r="F2395" s="8"/>
      <c r="G2395" s="8"/>
      <c r="H2395" s="8"/>
      <c r="I2395" s="9">
        <v>0.002</v>
      </c>
      <c r="J2395" s="9">
        <v>0.008</v>
      </c>
    </row>
    <row r="2396" customHeight="1" spans="1:10">
      <c r="A2396" s="5" t="str">
        <f t="shared" si="0"/>
        <v>Tanzania-Africa2002</v>
      </c>
      <c r="B2396" s="6" t="s">
        <v>254</v>
      </c>
      <c r="C2396" s="6" t="s">
        <v>69</v>
      </c>
      <c r="D2396" s="7" t="s">
        <v>279</v>
      </c>
      <c r="E2396" s="8"/>
      <c r="F2396" s="8"/>
      <c r="G2396" s="8"/>
      <c r="H2396" s="8"/>
      <c r="I2396" s="9">
        <v>0.002</v>
      </c>
      <c r="J2396" s="9">
        <v>0.017</v>
      </c>
    </row>
    <row r="2397" customHeight="1" spans="1:10">
      <c r="A2397" s="5" t="str">
        <f t="shared" si="0"/>
        <v>Tanzania-Africa2003</v>
      </c>
      <c r="B2397" s="6" t="s">
        <v>254</v>
      </c>
      <c r="C2397" s="6" t="s">
        <v>69</v>
      </c>
      <c r="D2397" s="7" t="s">
        <v>280</v>
      </c>
      <c r="E2397" s="8"/>
      <c r="F2397" s="9">
        <v>28</v>
      </c>
      <c r="G2397" s="8"/>
      <c r="H2397" s="8"/>
      <c r="I2397" s="9">
        <v>0.007</v>
      </c>
      <c r="J2397" s="9">
        <v>0.035</v>
      </c>
    </row>
    <row r="2398" customHeight="1" spans="1:10">
      <c r="A2398" s="5" t="str">
        <f t="shared" si="0"/>
        <v>Tanzania-Africa2004</v>
      </c>
      <c r="B2398" s="6" t="s">
        <v>254</v>
      </c>
      <c r="C2398" s="6" t="s">
        <v>69</v>
      </c>
      <c r="D2398" s="7" t="s">
        <v>281</v>
      </c>
      <c r="E2398" s="8"/>
      <c r="F2398" s="9">
        <v>28</v>
      </c>
      <c r="G2398" s="8"/>
      <c r="H2398" s="8"/>
      <c r="I2398" s="9">
        <v>0.009</v>
      </c>
      <c r="J2398" s="9">
        <v>0.051</v>
      </c>
    </row>
    <row r="2399" customHeight="1" spans="1:10">
      <c r="A2399" s="5" t="str">
        <f t="shared" si="0"/>
        <v>Tanzania-Africa2005</v>
      </c>
      <c r="B2399" s="6" t="s">
        <v>254</v>
      </c>
      <c r="C2399" s="6" t="s">
        <v>69</v>
      </c>
      <c r="D2399" s="7" t="s">
        <v>282</v>
      </c>
      <c r="E2399" s="9">
        <v>0.438</v>
      </c>
      <c r="F2399" s="9">
        <v>28</v>
      </c>
      <c r="G2399" s="8"/>
      <c r="H2399" s="9">
        <v>172</v>
      </c>
      <c r="I2399" s="9">
        <v>0.011</v>
      </c>
      <c r="J2399" s="9">
        <v>0.076</v>
      </c>
    </row>
    <row r="2400" customHeight="1" spans="1:10">
      <c r="A2400" s="5" t="str">
        <f t="shared" si="0"/>
        <v>Tanzania-Africa2006</v>
      </c>
      <c r="B2400" s="6" t="s">
        <v>254</v>
      </c>
      <c r="C2400" s="6" t="s">
        <v>69</v>
      </c>
      <c r="D2400" s="7" t="s">
        <v>287</v>
      </c>
      <c r="E2400" s="9">
        <v>0.438</v>
      </c>
      <c r="F2400" s="9">
        <v>27</v>
      </c>
      <c r="G2400" s="8"/>
      <c r="H2400" s="9">
        <v>172</v>
      </c>
      <c r="I2400" s="9">
        <v>0.013</v>
      </c>
      <c r="J2400" s="9">
        <v>0.14</v>
      </c>
    </row>
    <row r="2401" customHeight="1" spans="1:10">
      <c r="A2401" s="5" t="str">
        <f t="shared" si="0"/>
        <v>Tanzania-Africa2007</v>
      </c>
      <c r="B2401" s="6" t="s">
        <v>254</v>
      </c>
      <c r="C2401" s="6" t="s">
        <v>69</v>
      </c>
      <c r="D2401" s="7" t="s">
        <v>289</v>
      </c>
      <c r="E2401" s="9">
        <v>0.439</v>
      </c>
      <c r="F2401" s="9">
        <v>26</v>
      </c>
      <c r="G2401" s="8"/>
      <c r="H2401" s="9">
        <v>172</v>
      </c>
      <c r="I2401" s="9">
        <v>0.016</v>
      </c>
      <c r="J2401" s="9">
        <v>0.201</v>
      </c>
    </row>
    <row r="2402" customHeight="1" spans="1:10">
      <c r="A2402" s="5" t="str">
        <f t="shared" si="0"/>
        <v>Tanzania-Africa2008</v>
      </c>
      <c r="B2402" s="6" t="s">
        <v>254</v>
      </c>
      <c r="C2402" s="6" t="s">
        <v>69</v>
      </c>
      <c r="D2402" s="7" t="s">
        <v>283</v>
      </c>
      <c r="E2402" s="9">
        <v>0.444</v>
      </c>
      <c r="F2402" s="9">
        <v>26</v>
      </c>
      <c r="G2402" s="8"/>
      <c r="H2402" s="9">
        <v>172</v>
      </c>
      <c r="I2402" s="9">
        <v>0.019</v>
      </c>
      <c r="J2402" s="9">
        <v>0.307</v>
      </c>
    </row>
    <row r="2403" customHeight="1" spans="1:10">
      <c r="A2403" s="5" t="str">
        <f t="shared" si="0"/>
        <v>Tanzania-Africa2009</v>
      </c>
      <c r="B2403" s="6" t="s">
        <v>254</v>
      </c>
      <c r="C2403" s="6" t="s">
        <v>69</v>
      </c>
      <c r="D2403" s="7" t="s">
        <v>284</v>
      </c>
      <c r="E2403" s="9">
        <v>0.444</v>
      </c>
      <c r="F2403" s="9">
        <v>26</v>
      </c>
      <c r="G2403" s="8"/>
      <c r="H2403" s="9">
        <v>172</v>
      </c>
      <c r="I2403" s="9">
        <v>0.024</v>
      </c>
      <c r="J2403" s="9">
        <v>0.4</v>
      </c>
    </row>
    <row r="2404" customHeight="1" spans="1:10">
      <c r="A2404" s="5" t="str">
        <f t="shared" si="0"/>
        <v>Tanzania-Africa2010</v>
      </c>
      <c r="B2404" s="6" t="s">
        <v>254</v>
      </c>
      <c r="C2404" s="6" t="s">
        <v>69</v>
      </c>
      <c r="D2404" s="7" t="s">
        <v>288</v>
      </c>
      <c r="E2404" s="9">
        <v>0.444</v>
      </c>
      <c r="F2404" s="9">
        <v>26</v>
      </c>
      <c r="G2404" s="8"/>
      <c r="H2404" s="9">
        <v>172</v>
      </c>
      <c r="I2404" s="9">
        <v>0.029</v>
      </c>
      <c r="J2404" s="9">
        <v>0.467</v>
      </c>
    </row>
    <row r="2405" customHeight="1" spans="1:10">
      <c r="A2405" s="5" t="str">
        <f t="shared" si="0"/>
        <v>Tanzania-Africa2011</v>
      </c>
      <c r="B2405" s="6" t="s">
        <v>254</v>
      </c>
      <c r="C2405" s="6" t="s">
        <v>69</v>
      </c>
      <c r="D2405" s="7" t="s">
        <v>285</v>
      </c>
      <c r="E2405" s="9">
        <v>0.449</v>
      </c>
      <c r="F2405" s="9">
        <v>26</v>
      </c>
      <c r="G2405" s="8"/>
      <c r="H2405" s="9">
        <v>172</v>
      </c>
      <c r="I2405" s="9">
        <v>0.035</v>
      </c>
      <c r="J2405" s="9">
        <v>0.554</v>
      </c>
    </row>
    <row r="2406" customHeight="1" spans="1:10">
      <c r="A2406" s="5" t="str">
        <f t="shared" si="0"/>
        <v>Tanzania-Africa2012</v>
      </c>
      <c r="B2406" s="6" t="s">
        <v>254</v>
      </c>
      <c r="C2406" s="6" t="s">
        <v>69</v>
      </c>
      <c r="D2406" s="7" t="s">
        <v>286</v>
      </c>
      <c r="E2406" s="9">
        <v>0.449</v>
      </c>
      <c r="F2406" s="9">
        <v>26</v>
      </c>
      <c r="G2406" s="9">
        <v>136</v>
      </c>
      <c r="H2406" s="9">
        <v>172</v>
      </c>
      <c r="I2406" s="9">
        <v>0.04</v>
      </c>
      <c r="J2406" s="9">
        <v>0.57</v>
      </c>
    </row>
    <row r="2407" customHeight="1" spans="1:10">
      <c r="A2407" s="5" t="str">
        <f t="shared" si="0"/>
        <v>Thailand-Asia2000</v>
      </c>
      <c r="B2407" s="6" t="s">
        <v>255</v>
      </c>
      <c r="C2407" s="6" t="s">
        <v>65</v>
      </c>
      <c r="D2407" s="7" t="s">
        <v>277</v>
      </c>
      <c r="E2407" s="8"/>
      <c r="F2407" s="8"/>
      <c r="G2407" s="8"/>
      <c r="H2407" s="8"/>
      <c r="I2407" s="9">
        <v>0.037</v>
      </c>
      <c r="J2407" s="9">
        <v>0.049</v>
      </c>
    </row>
    <row r="2408" customHeight="1" spans="1:10">
      <c r="A2408" s="5" t="str">
        <f t="shared" si="0"/>
        <v>Thailand-Asia2001</v>
      </c>
      <c r="B2408" s="6" t="s">
        <v>255</v>
      </c>
      <c r="C2408" s="6" t="s">
        <v>65</v>
      </c>
      <c r="D2408" s="7" t="s">
        <v>278</v>
      </c>
      <c r="E2408" s="8"/>
      <c r="F2408" s="8"/>
      <c r="G2408" s="8"/>
      <c r="H2408" s="8"/>
      <c r="I2408" s="9">
        <v>0.056</v>
      </c>
      <c r="J2408" s="9">
        <v>0.12</v>
      </c>
    </row>
    <row r="2409" customHeight="1" spans="1:10">
      <c r="A2409" s="5" t="str">
        <f t="shared" si="0"/>
        <v>Thailand-Asia2002</v>
      </c>
      <c r="B2409" s="6" t="s">
        <v>255</v>
      </c>
      <c r="C2409" s="6" t="s">
        <v>65</v>
      </c>
      <c r="D2409" s="7" t="s">
        <v>279</v>
      </c>
      <c r="E2409" s="8"/>
      <c r="F2409" s="8"/>
      <c r="G2409" s="8"/>
      <c r="H2409" s="8"/>
      <c r="I2409" s="9">
        <v>0.075</v>
      </c>
      <c r="J2409" s="9">
        <v>0.274</v>
      </c>
    </row>
    <row r="2410" customHeight="1" spans="1:10">
      <c r="A2410" s="5" t="str">
        <f t="shared" si="0"/>
        <v>Thailand-Asia2003</v>
      </c>
      <c r="B2410" s="6" t="s">
        <v>255</v>
      </c>
      <c r="C2410" s="6" t="s">
        <v>65</v>
      </c>
      <c r="D2410" s="7" t="s">
        <v>280</v>
      </c>
      <c r="E2410" s="8"/>
      <c r="F2410" s="9">
        <v>33</v>
      </c>
      <c r="G2410" s="8"/>
      <c r="H2410" s="8"/>
      <c r="I2410" s="9">
        <v>0.093</v>
      </c>
      <c r="J2410" s="9">
        <v>0.335</v>
      </c>
    </row>
    <row r="2411" customHeight="1" spans="1:10">
      <c r="A2411" s="5" t="str">
        <f t="shared" si="0"/>
        <v>Thailand-Asia2004</v>
      </c>
      <c r="B2411" s="6" t="s">
        <v>255</v>
      </c>
      <c r="C2411" s="6" t="s">
        <v>65</v>
      </c>
      <c r="D2411" s="7" t="s">
        <v>281</v>
      </c>
      <c r="E2411" s="8"/>
      <c r="F2411" s="9">
        <v>33</v>
      </c>
      <c r="G2411" s="8"/>
      <c r="H2411" s="8"/>
      <c r="I2411" s="9">
        <v>0.107</v>
      </c>
      <c r="J2411" s="9">
        <v>0.414</v>
      </c>
    </row>
    <row r="2412" customHeight="1" spans="1:10">
      <c r="A2412" s="5" t="str">
        <f t="shared" si="0"/>
        <v>Thailand-Asia2005</v>
      </c>
      <c r="B2412" s="6" t="s">
        <v>255</v>
      </c>
      <c r="C2412" s="6" t="s">
        <v>65</v>
      </c>
      <c r="D2412" s="7" t="s">
        <v>282</v>
      </c>
      <c r="E2412" s="9">
        <v>0.375</v>
      </c>
      <c r="F2412" s="9">
        <v>33</v>
      </c>
      <c r="G2412" s="8"/>
      <c r="H2412" s="9">
        <v>264</v>
      </c>
      <c r="I2412" s="9">
        <v>0.15</v>
      </c>
      <c r="J2412" s="9">
        <v>0.465</v>
      </c>
    </row>
    <row r="2413" customHeight="1" spans="1:10">
      <c r="A2413" s="5" t="str">
        <f t="shared" si="0"/>
        <v>Thailand-Asia2006</v>
      </c>
      <c r="B2413" s="6" t="s">
        <v>255</v>
      </c>
      <c r="C2413" s="6" t="s">
        <v>65</v>
      </c>
      <c r="D2413" s="7" t="s">
        <v>287</v>
      </c>
      <c r="E2413" s="9">
        <v>0.374</v>
      </c>
      <c r="F2413" s="9">
        <v>33</v>
      </c>
      <c r="G2413" s="8"/>
      <c r="H2413" s="9">
        <v>264</v>
      </c>
      <c r="I2413" s="9">
        <v>0.172</v>
      </c>
      <c r="J2413" s="9">
        <v>0.609</v>
      </c>
    </row>
    <row r="2414" customHeight="1" spans="1:10">
      <c r="A2414" s="5" t="str">
        <f t="shared" si="0"/>
        <v>Thailand-Asia2007</v>
      </c>
      <c r="B2414" s="6" t="s">
        <v>255</v>
      </c>
      <c r="C2414" s="6" t="s">
        <v>65</v>
      </c>
      <c r="D2414" s="7" t="s">
        <v>289</v>
      </c>
      <c r="E2414" s="9">
        <v>0.374</v>
      </c>
      <c r="F2414" s="9">
        <v>33</v>
      </c>
      <c r="G2414" s="8"/>
      <c r="H2414" s="9">
        <v>264</v>
      </c>
      <c r="I2414" s="9">
        <v>0.2</v>
      </c>
      <c r="J2414" s="9">
        <v>0.802</v>
      </c>
    </row>
    <row r="2415" customHeight="1" spans="1:10">
      <c r="A2415" s="5" t="str">
        <f t="shared" si="0"/>
        <v>Thailand-Asia2008</v>
      </c>
      <c r="B2415" s="6" t="s">
        <v>255</v>
      </c>
      <c r="C2415" s="6" t="s">
        <v>65</v>
      </c>
      <c r="D2415" s="7" t="s">
        <v>283</v>
      </c>
      <c r="E2415" s="9">
        <v>0.375</v>
      </c>
      <c r="F2415" s="9">
        <v>33</v>
      </c>
      <c r="G2415" s="8"/>
      <c r="H2415" s="9">
        <v>264</v>
      </c>
      <c r="I2415" s="9">
        <v>0.182</v>
      </c>
      <c r="J2415" s="9">
        <v>0.934</v>
      </c>
    </row>
    <row r="2416" customHeight="1" spans="1:10">
      <c r="A2416" s="5" t="str">
        <f t="shared" si="0"/>
        <v>Thailand-Asia2009</v>
      </c>
      <c r="B2416" s="6" t="s">
        <v>255</v>
      </c>
      <c r="C2416" s="6" t="s">
        <v>65</v>
      </c>
      <c r="D2416" s="7" t="s">
        <v>284</v>
      </c>
      <c r="E2416" s="9">
        <v>0.369</v>
      </c>
      <c r="F2416" s="9">
        <v>32</v>
      </c>
      <c r="G2416" s="8"/>
      <c r="H2416" s="9">
        <v>264</v>
      </c>
      <c r="I2416" s="9">
        <v>0.201</v>
      </c>
      <c r="J2416" s="9">
        <v>0.995</v>
      </c>
    </row>
    <row r="2417" customHeight="1" spans="1:10">
      <c r="A2417" s="5" t="str">
        <f t="shared" si="0"/>
        <v>Thailand-Asia2010</v>
      </c>
      <c r="B2417" s="6" t="s">
        <v>255</v>
      </c>
      <c r="C2417" s="6" t="s">
        <v>65</v>
      </c>
      <c r="D2417" s="7" t="s">
        <v>288</v>
      </c>
      <c r="E2417" s="9">
        <v>0.369</v>
      </c>
      <c r="F2417" s="9">
        <v>32</v>
      </c>
      <c r="G2417" s="8"/>
      <c r="H2417" s="9">
        <v>264</v>
      </c>
      <c r="I2417" s="9">
        <v>0.224</v>
      </c>
      <c r="J2417" s="9">
        <v>1.08</v>
      </c>
    </row>
    <row r="2418" customHeight="1" spans="1:10">
      <c r="A2418" s="5" t="str">
        <f t="shared" si="0"/>
        <v>Thailand-Asia2011</v>
      </c>
      <c r="B2418" s="6" t="s">
        <v>255</v>
      </c>
      <c r="C2418" s="6" t="s">
        <v>65</v>
      </c>
      <c r="D2418" s="7" t="s">
        <v>285</v>
      </c>
      <c r="E2418" s="9">
        <v>0.369</v>
      </c>
      <c r="F2418" s="9">
        <v>29</v>
      </c>
      <c r="G2418" s="8"/>
      <c r="H2418" s="9">
        <v>264</v>
      </c>
      <c r="I2418" s="9">
        <v>0.237</v>
      </c>
      <c r="J2418" s="9">
        <v>1.163</v>
      </c>
    </row>
    <row r="2419" customHeight="1" spans="1:10">
      <c r="A2419" s="5" t="str">
        <f t="shared" si="0"/>
        <v>Thailand-Asia2012</v>
      </c>
      <c r="B2419" s="6" t="s">
        <v>255</v>
      </c>
      <c r="C2419" s="6" t="s">
        <v>65</v>
      </c>
      <c r="D2419" s="7" t="s">
        <v>286</v>
      </c>
      <c r="E2419" s="9">
        <v>0.372</v>
      </c>
      <c r="F2419" s="9">
        <v>29</v>
      </c>
      <c r="G2419" s="9">
        <v>18</v>
      </c>
      <c r="H2419" s="9">
        <v>264</v>
      </c>
      <c r="I2419" s="9">
        <v>0.265</v>
      </c>
      <c r="J2419" s="9">
        <v>1.273</v>
      </c>
    </row>
    <row r="2420" customHeight="1" spans="1:10">
      <c r="A2420" s="5" t="str">
        <f t="shared" si="0"/>
        <v>Timor-Leste-Asia2000</v>
      </c>
      <c r="B2420" s="6" t="s">
        <v>256</v>
      </c>
      <c r="C2420" s="6" t="s">
        <v>65</v>
      </c>
      <c r="D2420" s="7" t="s">
        <v>277</v>
      </c>
      <c r="E2420" s="8"/>
      <c r="F2420" s="8"/>
      <c r="G2420" s="8"/>
      <c r="H2420" s="8"/>
      <c r="I2420" s="8"/>
      <c r="J2420" s="8"/>
    </row>
    <row r="2421" customHeight="1" spans="1:10">
      <c r="A2421" s="5" t="str">
        <f t="shared" si="0"/>
        <v>Timor-Leste-Asia2001</v>
      </c>
      <c r="B2421" s="6" t="s">
        <v>256</v>
      </c>
      <c r="C2421" s="6" t="s">
        <v>65</v>
      </c>
      <c r="D2421" s="7" t="s">
        <v>278</v>
      </c>
      <c r="E2421" s="8"/>
      <c r="F2421" s="8"/>
      <c r="G2421" s="8"/>
      <c r="H2421" s="8"/>
      <c r="I2421" s="8"/>
      <c r="J2421" s="8"/>
    </row>
    <row r="2422" customHeight="1" spans="1:10">
      <c r="A2422" s="5" t="str">
        <f t="shared" si="0"/>
        <v>Timor-Leste-Asia2002</v>
      </c>
      <c r="B2422" s="6" t="s">
        <v>256</v>
      </c>
      <c r="C2422" s="6" t="s">
        <v>65</v>
      </c>
      <c r="D2422" s="7" t="s">
        <v>279</v>
      </c>
      <c r="E2422" s="8"/>
      <c r="F2422" s="8"/>
      <c r="G2422" s="8"/>
      <c r="H2422" s="8"/>
      <c r="I2422" s="8"/>
      <c r="J2422" s="8"/>
    </row>
    <row r="2423" customHeight="1" spans="1:10">
      <c r="A2423" s="5" t="str">
        <f t="shared" si="0"/>
        <v>Timor-Leste-Asia2003</v>
      </c>
      <c r="B2423" s="6" t="s">
        <v>256</v>
      </c>
      <c r="C2423" s="6" t="s">
        <v>65</v>
      </c>
      <c r="D2423" s="7" t="s">
        <v>280</v>
      </c>
      <c r="E2423" s="8"/>
      <c r="F2423" s="8"/>
      <c r="G2423" s="8"/>
      <c r="H2423" s="8"/>
      <c r="I2423" s="8"/>
      <c r="J2423" s="9">
        <v>0.021</v>
      </c>
    </row>
    <row r="2424" customHeight="1" spans="1:10">
      <c r="A2424" s="5" t="str">
        <f t="shared" si="0"/>
        <v>Timor-Leste-Asia2004</v>
      </c>
      <c r="B2424" s="6" t="s">
        <v>256</v>
      </c>
      <c r="C2424" s="6" t="s">
        <v>65</v>
      </c>
      <c r="D2424" s="7" t="s">
        <v>281</v>
      </c>
      <c r="E2424" s="8"/>
      <c r="F2424" s="9">
        <v>158</v>
      </c>
      <c r="G2424" s="8"/>
      <c r="H2424" s="8"/>
      <c r="I2424" s="8"/>
      <c r="J2424" s="9">
        <v>0.027</v>
      </c>
    </row>
    <row r="2425" customHeight="1" spans="1:10">
      <c r="A2425" s="5" t="str">
        <f t="shared" si="0"/>
        <v>Timor-Leste-Asia2005</v>
      </c>
      <c r="B2425" s="6" t="s">
        <v>256</v>
      </c>
      <c r="C2425" s="6" t="s">
        <v>65</v>
      </c>
      <c r="D2425" s="7" t="s">
        <v>282</v>
      </c>
      <c r="E2425" s="9">
        <v>0.484</v>
      </c>
      <c r="F2425" s="9">
        <v>167</v>
      </c>
      <c r="G2425" s="8"/>
      <c r="H2425" s="9">
        <v>640</v>
      </c>
      <c r="I2425" s="9">
        <v>0.001</v>
      </c>
      <c r="J2425" s="9">
        <v>0.033</v>
      </c>
    </row>
    <row r="2426" customHeight="1" spans="1:10">
      <c r="A2426" s="5" t="str">
        <f t="shared" si="0"/>
        <v>Timor-Leste-Asia2006</v>
      </c>
      <c r="B2426" s="6" t="s">
        <v>256</v>
      </c>
      <c r="C2426" s="6" t="s">
        <v>65</v>
      </c>
      <c r="D2426" s="7" t="s">
        <v>287</v>
      </c>
      <c r="E2426" s="9">
        <v>0.484</v>
      </c>
      <c r="F2426" s="9">
        <v>167</v>
      </c>
      <c r="G2426" s="8"/>
      <c r="H2426" s="9">
        <v>640</v>
      </c>
      <c r="I2426" s="9">
        <v>0.001</v>
      </c>
      <c r="J2426" s="9">
        <v>0.048</v>
      </c>
    </row>
    <row r="2427" customHeight="1" spans="1:10">
      <c r="A2427" s="5" t="str">
        <f t="shared" si="0"/>
        <v>Timor-Leste-Asia2007</v>
      </c>
      <c r="B2427" s="6" t="s">
        <v>256</v>
      </c>
      <c r="C2427" s="6" t="s">
        <v>65</v>
      </c>
      <c r="D2427" s="7" t="s">
        <v>289</v>
      </c>
      <c r="E2427" s="9">
        <v>0.484</v>
      </c>
      <c r="F2427" s="9">
        <v>158</v>
      </c>
      <c r="G2427" s="8"/>
      <c r="H2427" s="9">
        <v>640</v>
      </c>
      <c r="I2427" s="9">
        <v>0.001</v>
      </c>
      <c r="J2427" s="9">
        <v>0.076</v>
      </c>
    </row>
    <row r="2428" customHeight="1" spans="1:10">
      <c r="A2428" s="5" t="str">
        <f t="shared" si="0"/>
        <v>Timor-Leste-Asia2008</v>
      </c>
      <c r="B2428" s="6" t="s">
        <v>256</v>
      </c>
      <c r="C2428" s="6" t="s">
        <v>65</v>
      </c>
      <c r="D2428" s="7" t="s">
        <v>283</v>
      </c>
      <c r="E2428" s="9">
        <v>0.326</v>
      </c>
      <c r="F2428" s="9">
        <v>157</v>
      </c>
      <c r="G2428" s="8"/>
      <c r="H2428" s="9">
        <v>640</v>
      </c>
      <c r="I2428" s="9">
        <v>0.002</v>
      </c>
      <c r="J2428" s="9">
        <v>0.119</v>
      </c>
    </row>
    <row r="2429" customHeight="1" spans="1:10">
      <c r="A2429" s="5" t="str">
        <f t="shared" si="0"/>
        <v>Timor-Leste-Asia2009</v>
      </c>
      <c r="B2429" s="6" t="s">
        <v>256</v>
      </c>
      <c r="C2429" s="6" t="s">
        <v>65</v>
      </c>
      <c r="D2429" s="7" t="s">
        <v>284</v>
      </c>
      <c r="E2429" s="9">
        <v>0.11</v>
      </c>
      <c r="F2429" s="9">
        <v>157</v>
      </c>
      <c r="G2429" s="8"/>
      <c r="H2429" s="9">
        <v>276</v>
      </c>
      <c r="I2429" s="9">
        <v>0.002</v>
      </c>
      <c r="J2429" s="9">
        <v>0.33</v>
      </c>
    </row>
    <row r="2430" customHeight="1" spans="1:10">
      <c r="A2430" s="5" t="str">
        <f t="shared" si="0"/>
        <v>Timor-Leste-Asia2010</v>
      </c>
      <c r="B2430" s="6" t="s">
        <v>256</v>
      </c>
      <c r="C2430" s="6" t="s">
        <v>65</v>
      </c>
      <c r="D2430" s="7" t="s">
        <v>288</v>
      </c>
      <c r="E2430" s="9">
        <v>0.11</v>
      </c>
      <c r="F2430" s="9">
        <v>110</v>
      </c>
      <c r="G2430" s="8"/>
      <c r="H2430" s="9">
        <v>276</v>
      </c>
      <c r="I2430" s="9">
        <v>0.002</v>
      </c>
      <c r="J2430" s="9">
        <v>0.438</v>
      </c>
    </row>
    <row r="2431" customHeight="1" spans="1:10">
      <c r="A2431" s="5" t="str">
        <f t="shared" si="0"/>
        <v>Timor-Leste-Asia2011</v>
      </c>
      <c r="B2431" s="6" t="s">
        <v>256</v>
      </c>
      <c r="C2431" s="6" t="s">
        <v>65</v>
      </c>
      <c r="D2431" s="7" t="s">
        <v>285</v>
      </c>
      <c r="E2431" s="9">
        <v>0.11</v>
      </c>
      <c r="F2431" s="9">
        <v>94</v>
      </c>
      <c r="G2431" s="8"/>
      <c r="H2431" s="9">
        <v>276</v>
      </c>
      <c r="I2431" s="9">
        <v>0.009</v>
      </c>
      <c r="J2431" s="9">
        <v>0.56</v>
      </c>
    </row>
    <row r="2432" customHeight="1" spans="1:10">
      <c r="A2432" s="5" t="str">
        <f t="shared" si="0"/>
        <v>Timor-Leste-Asia2012</v>
      </c>
      <c r="B2432" s="6" t="s">
        <v>256</v>
      </c>
      <c r="C2432" s="6" t="s">
        <v>65</v>
      </c>
      <c r="D2432" s="7" t="s">
        <v>286</v>
      </c>
      <c r="E2432" s="9">
        <v>0.11</v>
      </c>
      <c r="F2432" s="9">
        <v>94</v>
      </c>
      <c r="G2432" s="9">
        <v>167</v>
      </c>
      <c r="H2432" s="9">
        <v>276</v>
      </c>
      <c r="I2432" s="9">
        <v>0.009</v>
      </c>
      <c r="J2432" s="9">
        <v>0.557</v>
      </c>
    </row>
    <row r="2433" customHeight="1" spans="1:10">
      <c r="A2433" s="5" t="str">
        <f t="shared" si="0"/>
        <v>Togo-Africa2000</v>
      </c>
      <c r="B2433" s="6" t="s">
        <v>257</v>
      </c>
      <c r="C2433" s="6" t="s">
        <v>69</v>
      </c>
      <c r="D2433" s="7" t="s">
        <v>277</v>
      </c>
      <c r="E2433" s="8"/>
      <c r="F2433" s="8"/>
      <c r="G2433" s="8"/>
      <c r="H2433" s="8"/>
      <c r="I2433" s="9">
        <v>0.008</v>
      </c>
      <c r="J2433" s="9">
        <v>0.01</v>
      </c>
    </row>
    <row r="2434" customHeight="1" spans="1:10">
      <c r="A2434" s="5" t="str">
        <f t="shared" si="0"/>
        <v>Togo-Africa2001</v>
      </c>
      <c r="B2434" s="6" t="s">
        <v>257</v>
      </c>
      <c r="C2434" s="6" t="s">
        <v>69</v>
      </c>
      <c r="D2434" s="7" t="s">
        <v>278</v>
      </c>
      <c r="E2434" s="8"/>
      <c r="F2434" s="8"/>
      <c r="G2434" s="8"/>
      <c r="H2434" s="8"/>
      <c r="I2434" s="9">
        <v>0.009</v>
      </c>
      <c r="J2434" s="9">
        <v>0.019</v>
      </c>
    </row>
    <row r="2435" customHeight="1" spans="1:10">
      <c r="A2435" s="5" t="str">
        <f t="shared" si="0"/>
        <v>Togo-Africa2002</v>
      </c>
      <c r="B2435" s="6" t="s">
        <v>257</v>
      </c>
      <c r="C2435" s="6" t="s">
        <v>69</v>
      </c>
      <c r="D2435" s="7" t="s">
        <v>279</v>
      </c>
      <c r="E2435" s="8"/>
      <c r="F2435" s="8"/>
      <c r="G2435" s="8"/>
      <c r="H2435" s="8"/>
      <c r="I2435" s="9">
        <v>0.01</v>
      </c>
      <c r="J2435" s="9">
        <v>0.032</v>
      </c>
    </row>
    <row r="2436" customHeight="1" spans="1:10">
      <c r="A2436" s="5" t="str">
        <f t="shared" si="0"/>
        <v>Togo-Africa2003</v>
      </c>
      <c r="B2436" s="6" t="s">
        <v>257</v>
      </c>
      <c r="C2436" s="6" t="s">
        <v>69</v>
      </c>
      <c r="D2436" s="7" t="s">
        <v>280</v>
      </c>
      <c r="E2436" s="8"/>
      <c r="F2436" s="9">
        <v>65</v>
      </c>
      <c r="G2436" s="8"/>
      <c r="H2436" s="8"/>
      <c r="I2436" s="9">
        <v>0.012</v>
      </c>
      <c r="J2436" s="9">
        <v>0.046</v>
      </c>
    </row>
    <row r="2437" customHeight="1" spans="1:10">
      <c r="A2437" s="5" t="str">
        <f t="shared" si="0"/>
        <v>Togo-Africa2004</v>
      </c>
      <c r="B2437" s="6" t="s">
        <v>257</v>
      </c>
      <c r="C2437" s="6" t="s">
        <v>69</v>
      </c>
      <c r="D2437" s="7" t="s">
        <v>281</v>
      </c>
      <c r="E2437" s="8"/>
      <c r="F2437" s="9">
        <v>65</v>
      </c>
      <c r="G2437" s="8"/>
      <c r="H2437" s="8"/>
      <c r="I2437" s="9">
        <v>0.015</v>
      </c>
      <c r="J2437" s="9">
        <v>0.062</v>
      </c>
    </row>
    <row r="2438" customHeight="1" spans="1:10">
      <c r="A2438" s="5" t="str">
        <f t="shared" si="0"/>
        <v>Togo-Africa2005</v>
      </c>
      <c r="B2438" s="6" t="s">
        <v>257</v>
      </c>
      <c r="C2438" s="6" t="s">
        <v>69</v>
      </c>
      <c r="D2438" s="7" t="s">
        <v>282</v>
      </c>
      <c r="E2438" s="9">
        <v>0.525</v>
      </c>
      <c r="F2438" s="9">
        <v>65</v>
      </c>
      <c r="G2438" s="8"/>
      <c r="H2438" s="9">
        <v>270</v>
      </c>
      <c r="I2438" s="9">
        <v>0.018</v>
      </c>
      <c r="J2438" s="9">
        <v>0.078</v>
      </c>
    </row>
    <row r="2439" customHeight="1" spans="1:10">
      <c r="A2439" s="5" t="str">
        <f t="shared" si="0"/>
        <v>Togo-Africa2006</v>
      </c>
      <c r="B2439" s="6" t="s">
        <v>257</v>
      </c>
      <c r="C2439" s="6" t="s">
        <v>69</v>
      </c>
      <c r="D2439" s="7" t="s">
        <v>287</v>
      </c>
      <c r="E2439" s="9">
        <v>0.525</v>
      </c>
      <c r="F2439" s="9">
        <v>64</v>
      </c>
      <c r="G2439" s="8"/>
      <c r="H2439" s="9">
        <v>270</v>
      </c>
      <c r="I2439" s="9">
        <v>0.02</v>
      </c>
      <c r="J2439" s="9">
        <v>0.125</v>
      </c>
    </row>
    <row r="2440" customHeight="1" spans="1:10">
      <c r="A2440" s="5" t="str">
        <f t="shared" si="0"/>
        <v>Togo-Africa2007</v>
      </c>
      <c r="B2440" s="6" t="s">
        <v>257</v>
      </c>
      <c r="C2440" s="6" t="s">
        <v>69</v>
      </c>
      <c r="D2440" s="7" t="s">
        <v>289</v>
      </c>
      <c r="E2440" s="9">
        <v>0.526</v>
      </c>
      <c r="F2440" s="9">
        <v>62</v>
      </c>
      <c r="G2440" s="8"/>
      <c r="H2440" s="9">
        <v>270</v>
      </c>
      <c r="I2440" s="9">
        <v>0.022</v>
      </c>
      <c r="J2440" s="9">
        <v>0.204</v>
      </c>
    </row>
    <row r="2441" customHeight="1" spans="1:10">
      <c r="A2441" s="5" t="str">
        <f t="shared" si="0"/>
        <v>Togo-Africa2008</v>
      </c>
      <c r="B2441" s="6" t="s">
        <v>257</v>
      </c>
      <c r="C2441" s="6" t="s">
        <v>69</v>
      </c>
      <c r="D2441" s="7" t="s">
        <v>283</v>
      </c>
      <c r="E2441" s="9">
        <v>0.526</v>
      </c>
      <c r="F2441" s="9">
        <v>62</v>
      </c>
      <c r="G2441" s="8"/>
      <c r="H2441" s="9">
        <v>270</v>
      </c>
      <c r="I2441" s="9">
        <v>0.024</v>
      </c>
      <c r="J2441" s="9">
        <v>0.259</v>
      </c>
    </row>
    <row r="2442" customHeight="1" spans="1:10">
      <c r="A2442" s="5" t="str">
        <f t="shared" si="0"/>
        <v>Togo-Africa2009</v>
      </c>
      <c r="B2442" s="6" t="s">
        <v>257</v>
      </c>
      <c r="C2442" s="6" t="s">
        <v>69</v>
      </c>
      <c r="D2442" s="7" t="s">
        <v>284</v>
      </c>
      <c r="E2442" s="9">
        <v>0.525</v>
      </c>
      <c r="F2442" s="9">
        <v>84</v>
      </c>
      <c r="G2442" s="8"/>
      <c r="H2442" s="9">
        <v>270</v>
      </c>
      <c r="I2442" s="9">
        <v>0.026</v>
      </c>
      <c r="J2442" s="9">
        <v>0.356</v>
      </c>
    </row>
    <row r="2443" customHeight="1" spans="1:10">
      <c r="A2443" s="5" t="str">
        <f t="shared" si="0"/>
        <v>Togo-Africa2010</v>
      </c>
      <c r="B2443" s="6" t="s">
        <v>257</v>
      </c>
      <c r="C2443" s="6" t="s">
        <v>69</v>
      </c>
      <c r="D2443" s="7" t="s">
        <v>288</v>
      </c>
      <c r="E2443" s="9">
        <v>0.503</v>
      </c>
      <c r="F2443" s="9">
        <v>84</v>
      </c>
      <c r="G2443" s="8"/>
      <c r="H2443" s="9">
        <v>270</v>
      </c>
      <c r="I2443" s="9">
        <v>0.03</v>
      </c>
      <c r="J2443" s="9">
        <v>0.413</v>
      </c>
    </row>
    <row r="2444" customHeight="1" spans="1:10">
      <c r="A2444" s="5" t="str">
        <f t="shared" si="0"/>
        <v>Togo-Africa2011</v>
      </c>
      <c r="B2444" s="6" t="s">
        <v>257</v>
      </c>
      <c r="C2444" s="6" t="s">
        <v>69</v>
      </c>
      <c r="D2444" s="7" t="s">
        <v>285</v>
      </c>
      <c r="E2444" s="9">
        <v>0.489</v>
      </c>
      <c r="F2444" s="9">
        <v>84</v>
      </c>
      <c r="G2444" s="8"/>
      <c r="H2444" s="9">
        <v>270</v>
      </c>
      <c r="I2444" s="9">
        <v>0.035</v>
      </c>
      <c r="J2444" s="9">
        <v>0.416</v>
      </c>
    </row>
    <row r="2445" customHeight="1" spans="1:10">
      <c r="A2445" s="5" t="str">
        <f t="shared" si="0"/>
        <v>Togo-Africa2012</v>
      </c>
      <c r="B2445" s="6" t="s">
        <v>257</v>
      </c>
      <c r="C2445" s="6" t="s">
        <v>69</v>
      </c>
      <c r="D2445" s="7" t="s">
        <v>286</v>
      </c>
      <c r="E2445" s="9">
        <v>0.489</v>
      </c>
      <c r="F2445" s="9">
        <v>38</v>
      </c>
      <c r="G2445" s="9">
        <v>159</v>
      </c>
      <c r="H2445" s="9">
        <v>270</v>
      </c>
      <c r="I2445" s="9">
        <v>0.04</v>
      </c>
      <c r="J2445" s="9">
        <v>0.499</v>
      </c>
    </row>
    <row r="2446" customHeight="1" spans="1:10">
      <c r="A2446" s="5" t="str">
        <f t="shared" si="0"/>
        <v>Tonga-Oceania2000</v>
      </c>
      <c r="B2446" s="6" t="s">
        <v>258</v>
      </c>
      <c r="C2446" s="6" t="s">
        <v>71</v>
      </c>
      <c r="D2446" s="7" t="s">
        <v>277</v>
      </c>
      <c r="E2446" s="8"/>
      <c r="F2446" s="8"/>
      <c r="G2446" s="8"/>
      <c r="H2446" s="8"/>
      <c r="I2446" s="9">
        <v>0.024</v>
      </c>
      <c r="J2446" s="9">
        <v>0.002</v>
      </c>
    </row>
    <row r="2447" customHeight="1" spans="1:10">
      <c r="A2447" s="5" t="str">
        <f t="shared" si="0"/>
        <v>Tonga-Oceania2001</v>
      </c>
      <c r="B2447" s="6" t="s">
        <v>258</v>
      </c>
      <c r="C2447" s="6" t="s">
        <v>71</v>
      </c>
      <c r="D2447" s="7" t="s">
        <v>278</v>
      </c>
      <c r="E2447" s="8"/>
      <c r="F2447" s="8"/>
      <c r="G2447" s="8"/>
      <c r="H2447" s="8"/>
      <c r="I2447" s="9">
        <v>0.028</v>
      </c>
      <c r="J2447" s="9">
        <v>0.002</v>
      </c>
    </row>
    <row r="2448" customHeight="1" spans="1:10">
      <c r="A2448" s="5" t="str">
        <f t="shared" si="0"/>
        <v>Tonga-Oceania2002</v>
      </c>
      <c r="B2448" s="6" t="s">
        <v>258</v>
      </c>
      <c r="C2448" s="6" t="s">
        <v>71</v>
      </c>
      <c r="D2448" s="7" t="s">
        <v>279</v>
      </c>
      <c r="E2448" s="8"/>
      <c r="F2448" s="8"/>
      <c r="G2448" s="8"/>
      <c r="H2448" s="8"/>
      <c r="I2448" s="9">
        <v>0.029</v>
      </c>
      <c r="J2448" s="9">
        <v>0.034</v>
      </c>
    </row>
    <row r="2449" customHeight="1" spans="1:10">
      <c r="A2449" s="5" t="str">
        <f t="shared" si="0"/>
        <v>Tonga-Oceania2003</v>
      </c>
      <c r="B2449" s="6" t="s">
        <v>258</v>
      </c>
      <c r="C2449" s="6" t="s">
        <v>71</v>
      </c>
      <c r="D2449" s="7" t="s">
        <v>280</v>
      </c>
      <c r="E2449" s="8"/>
      <c r="F2449" s="9">
        <v>32</v>
      </c>
      <c r="G2449" s="8"/>
      <c r="H2449" s="8"/>
      <c r="I2449" s="9">
        <v>0.03</v>
      </c>
      <c r="J2449" s="9">
        <v>0.112</v>
      </c>
    </row>
    <row r="2450" customHeight="1" spans="1:10">
      <c r="A2450" s="5" t="str">
        <f t="shared" si="0"/>
        <v>Tonga-Oceania2004</v>
      </c>
      <c r="B2450" s="6" t="s">
        <v>258</v>
      </c>
      <c r="C2450" s="6" t="s">
        <v>71</v>
      </c>
      <c r="D2450" s="7" t="s">
        <v>281</v>
      </c>
      <c r="E2450" s="8"/>
      <c r="F2450" s="9">
        <v>32</v>
      </c>
      <c r="G2450" s="8"/>
      <c r="H2450" s="8"/>
      <c r="I2450" s="9">
        <v>0.04</v>
      </c>
      <c r="J2450" s="9">
        <v>0.163</v>
      </c>
    </row>
    <row r="2451" customHeight="1" spans="1:10">
      <c r="A2451" s="5" t="str">
        <f t="shared" si="0"/>
        <v>Tonga-Oceania2005</v>
      </c>
      <c r="B2451" s="6" t="s">
        <v>258</v>
      </c>
      <c r="C2451" s="6" t="s">
        <v>71</v>
      </c>
      <c r="D2451" s="7" t="s">
        <v>282</v>
      </c>
      <c r="E2451" s="9">
        <v>0.275</v>
      </c>
      <c r="F2451" s="9">
        <v>32</v>
      </c>
      <c r="G2451" s="8"/>
      <c r="H2451" s="9">
        <v>164</v>
      </c>
      <c r="I2451" s="9">
        <v>0.049</v>
      </c>
      <c r="J2451" s="9">
        <v>0.296</v>
      </c>
    </row>
    <row r="2452" customHeight="1" spans="1:10">
      <c r="A2452" s="5" t="str">
        <f t="shared" si="0"/>
        <v>Tonga-Oceania2006</v>
      </c>
      <c r="B2452" s="6" t="s">
        <v>258</v>
      </c>
      <c r="C2452" s="6" t="s">
        <v>71</v>
      </c>
      <c r="D2452" s="7" t="s">
        <v>287</v>
      </c>
      <c r="E2452" s="9">
        <v>0.275</v>
      </c>
      <c r="F2452" s="9">
        <v>32</v>
      </c>
      <c r="G2452" s="8"/>
      <c r="H2452" s="9">
        <v>164</v>
      </c>
      <c r="I2452" s="9">
        <v>0.059</v>
      </c>
      <c r="J2452" s="9">
        <v>0.296</v>
      </c>
    </row>
    <row r="2453" customHeight="1" spans="1:10">
      <c r="A2453" s="5" t="str">
        <f t="shared" si="0"/>
        <v>Tonga-Oceania2007</v>
      </c>
      <c r="B2453" s="6" t="s">
        <v>258</v>
      </c>
      <c r="C2453" s="6" t="s">
        <v>71</v>
      </c>
      <c r="D2453" s="7" t="s">
        <v>289</v>
      </c>
      <c r="E2453" s="9">
        <v>0.275</v>
      </c>
      <c r="F2453" s="9">
        <v>32</v>
      </c>
      <c r="G2453" s="8"/>
      <c r="H2453" s="9">
        <v>164</v>
      </c>
      <c r="I2453" s="9">
        <v>0.072</v>
      </c>
      <c r="J2453" s="9">
        <v>0.455</v>
      </c>
    </row>
    <row r="2454" customHeight="1" spans="1:10">
      <c r="A2454" s="5" t="str">
        <f t="shared" si="0"/>
        <v>Tonga-Oceania2008</v>
      </c>
      <c r="B2454" s="6" t="s">
        <v>258</v>
      </c>
      <c r="C2454" s="6" t="s">
        <v>71</v>
      </c>
      <c r="D2454" s="7" t="s">
        <v>283</v>
      </c>
      <c r="E2454" s="9">
        <v>0.275</v>
      </c>
      <c r="F2454" s="9">
        <v>25</v>
      </c>
      <c r="G2454" s="8"/>
      <c r="H2454" s="9">
        <v>164</v>
      </c>
      <c r="I2454" s="9">
        <v>0.081</v>
      </c>
      <c r="J2454" s="9">
        <v>0.49</v>
      </c>
    </row>
    <row r="2455" customHeight="1" spans="1:10">
      <c r="A2455" s="5" t="str">
        <f t="shared" si="0"/>
        <v>Tonga-Oceania2009</v>
      </c>
      <c r="B2455" s="6" t="s">
        <v>258</v>
      </c>
      <c r="C2455" s="6" t="s">
        <v>71</v>
      </c>
      <c r="D2455" s="7" t="s">
        <v>284</v>
      </c>
      <c r="E2455" s="9">
        <v>0.275</v>
      </c>
      <c r="F2455" s="9">
        <v>25</v>
      </c>
      <c r="G2455" s="8"/>
      <c r="H2455" s="9">
        <v>164</v>
      </c>
      <c r="I2455" s="9">
        <v>0.1</v>
      </c>
      <c r="J2455" s="9">
        <v>0.512</v>
      </c>
    </row>
    <row r="2456" customHeight="1" spans="1:10">
      <c r="A2456" s="5" t="str">
        <f t="shared" si="0"/>
        <v>Tonga-Oceania2010</v>
      </c>
      <c r="B2456" s="6" t="s">
        <v>258</v>
      </c>
      <c r="C2456" s="6" t="s">
        <v>71</v>
      </c>
      <c r="D2456" s="7" t="s">
        <v>288</v>
      </c>
      <c r="E2456" s="9">
        <v>0.254</v>
      </c>
      <c r="F2456" s="9">
        <v>25</v>
      </c>
      <c r="G2456" s="8"/>
      <c r="H2456" s="9">
        <v>164</v>
      </c>
      <c r="I2456" s="9">
        <v>0.16</v>
      </c>
      <c r="J2456" s="9">
        <v>0.522</v>
      </c>
    </row>
    <row r="2457" customHeight="1" spans="1:10">
      <c r="A2457" s="5" t="str">
        <f t="shared" si="0"/>
        <v>Tonga-Oceania2011</v>
      </c>
      <c r="B2457" s="6" t="s">
        <v>258</v>
      </c>
      <c r="C2457" s="6" t="s">
        <v>71</v>
      </c>
      <c r="D2457" s="7" t="s">
        <v>285</v>
      </c>
      <c r="E2457" s="9">
        <v>0.254</v>
      </c>
      <c r="F2457" s="9">
        <v>16</v>
      </c>
      <c r="G2457" s="8"/>
      <c r="H2457" s="9">
        <v>164</v>
      </c>
      <c r="I2457" s="9">
        <v>0.25</v>
      </c>
      <c r="J2457" s="9">
        <v>0.526</v>
      </c>
    </row>
    <row r="2458" customHeight="1" spans="1:10">
      <c r="A2458" s="5" t="str">
        <f t="shared" si="0"/>
        <v>Tonga-Oceania2012</v>
      </c>
      <c r="B2458" s="6" t="s">
        <v>258</v>
      </c>
      <c r="C2458" s="6" t="s">
        <v>71</v>
      </c>
      <c r="D2458" s="7" t="s">
        <v>286</v>
      </c>
      <c r="E2458" s="9">
        <v>0.254</v>
      </c>
      <c r="F2458" s="9">
        <v>16</v>
      </c>
      <c r="G2458" s="9">
        <v>60</v>
      </c>
      <c r="H2458" s="9">
        <v>164</v>
      </c>
      <c r="I2458" s="9">
        <v>0.349</v>
      </c>
      <c r="J2458" s="9">
        <v>0.534</v>
      </c>
    </row>
    <row r="2459" customHeight="1" spans="1:10">
      <c r="A2459" s="5" t="str">
        <f t="shared" si="0"/>
        <v>Trinidad and Tobago-The Americas2000</v>
      </c>
      <c r="B2459" s="6" t="s">
        <v>259</v>
      </c>
      <c r="C2459" s="6" t="s">
        <v>75</v>
      </c>
      <c r="D2459" s="7" t="s">
        <v>277</v>
      </c>
      <c r="E2459" s="8"/>
      <c r="F2459" s="8"/>
      <c r="G2459" s="8"/>
      <c r="H2459" s="8"/>
      <c r="I2459" s="9">
        <v>0.077</v>
      </c>
      <c r="J2459" s="9">
        <v>0.128</v>
      </c>
    </row>
    <row r="2460" customHeight="1" spans="1:10">
      <c r="A2460" s="5" t="str">
        <f t="shared" si="0"/>
        <v>Trinidad and Tobago-The Americas2001</v>
      </c>
      <c r="B2460" s="6" t="s">
        <v>259</v>
      </c>
      <c r="C2460" s="6" t="s">
        <v>75</v>
      </c>
      <c r="D2460" s="7" t="s">
        <v>278</v>
      </c>
      <c r="E2460" s="8"/>
      <c r="F2460" s="8"/>
      <c r="G2460" s="8"/>
      <c r="H2460" s="8"/>
      <c r="I2460" s="9">
        <v>0.154</v>
      </c>
      <c r="J2460" s="9">
        <v>0.201</v>
      </c>
    </row>
    <row r="2461" customHeight="1" spans="1:10">
      <c r="A2461" s="5" t="str">
        <f t="shared" si="0"/>
        <v>Trinidad and Tobago-The Americas2002</v>
      </c>
      <c r="B2461" s="6" t="s">
        <v>259</v>
      </c>
      <c r="C2461" s="6" t="s">
        <v>75</v>
      </c>
      <c r="D2461" s="7" t="s">
        <v>279</v>
      </c>
      <c r="E2461" s="8"/>
      <c r="F2461" s="8"/>
      <c r="G2461" s="8"/>
      <c r="H2461" s="8"/>
      <c r="I2461" s="9">
        <v>0.22</v>
      </c>
      <c r="J2461" s="9">
        <v>0.206</v>
      </c>
    </row>
    <row r="2462" customHeight="1" spans="1:10">
      <c r="A2462" s="5" t="str">
        <f t="shared" si="0"/>
        <v>Trinidad and Tobago-The Americas2003</v>
      </c>
      <c r="B2462" s="6" t="s">
        <v>259</v>
      </c>
      <c r="C2462" s="6" t="s">
        <v>75</v>
      </c>
      <c r="D2462" s="7" t="s">
        <v>280</v>
      </c>
      <c r="E2462" s="8"/>
      <c r="F2462" s="8"/>
      <c r="G2462" s="8"/>
      <c r="H2462" s="8"/>
      <c r="I2462" s="9">
        <v>0.26</v>
      </c>
      <c r="J2462" s="9">
        <v>0.262</v>
      </c>
    </row>
    <row r="2463" customHeight="1" spans="1:10">
      <c r="A2463" s="5" t="str">
        <f t="shared" si="0"/>
        <v>Trinidad and Tobago-The Americas2004</v>
      </c>
      <c r="B2463" s="6" t="s">
        <v>259</v>
      </c>
      <c r="C2463" s="6" t="s">
        <v>75</v>
      </c>
      <c r="D2463" s="7" t="s">
        <v>281</v>
      </c>
      <c r="E2463" s="8"/>
      <c r="F2463" s="8"/>
      <c r="G2463" s="8"/>
      <c r="H2463" s="8"/>
      <c r="I2463" s="9">
        <v>0.27</v>
      </c>
      <c r="J2463" s="9">
        <v>0.505</v>
      </c>
    </row>
    <row r="2464" customHeight="1" spans="1:10">
      <c r="A2464" s="5" t="str">
        <f t="shared" si="0"/>
        <v>Trinidad and Tobago-The Americas2005</v>
      </c>
      <c r="B2464" s="6" t="s">
        <v>259</v>
      </c>
      <c r="C2464" s="6" t="s">
        <v>75</v>
      </c>
      <c r="D2464" s="7" t="s">
        <v>282</v>
      </c>
      <c r="E2464" s="9">
        <v>0.37</v>
      </c>
      <c r="F2464" s="9">
        <v>43</v>
      </c>
      <c r="G2464" s="8"/>
      <c r="H2464" s="9">
        <v>210</v>
      </c>
      <c r="I2464" s="9">
        <v>0.29</v>
      </c>
      <c r="J2464" s="9">
        <v>0.713</v>
      </c>
    </row>
    <row r="2465" customHeight="1" spans="1:10">
      <c r="A2465" s="5" t="str">
        <f t="shared" si="0"/>
        <v>Trinidad and Tobago-The Americas2006</v>
      </c>
      <c r="B2465" s="6" t="s">
        <v>259</v>
      </c>
      <c r="C2465" s="6" t="s">
        <v>75</v>
      </c>
      <c r="D2465" s="7" t="s">
        <v>287</v>
      </c>
      <c r="E2465" s="9">
        <v>0.372</v>
      </c>
      <c r="F2465" s="9">
        <v>43</v>
      </c>
      <c r="G2465" s="8"/>
      <c r="H2465" s="9">
        <v>210</v>
      </c>
      <c r="I2465" s="9">
        <v>0.3</v>
      </c>
      <c r="J2465" s="9">
        <v>1.165</v>
      </c>
    </row>
    <row r="2466" customHeight="1" spans="1:10">
      <c r="A2466" s="5" t="str">
        <f t="shared" si="0"/>
        <v>Trinidad and Tobago-The Americas2007</v>
      </c>
      <c r="B2466" s="6" t="s">
        <v>259</v>
      </c>
      <c r="C2466" s="6" t="s">
        <v>75</v>
      </c>
      <c r="D2466" s="7" t="s">
        <v>289</v>
      </c>
      <c r="E2466" s="9">
        <v>0.331</v>
      </c>
      <c r="F2466" s="9">
        <v>43</v>
      </c>
      <c r="G2466" s="8"/>
      <c r="H2466" s="9">
        <v>210</v>
      </c>
      <c r="I2466" s="9">
        <v>0.323</v>
      </c>
      <c r="J2466" s="9">
        <v>1.152</v>
      </c>
    </row>
    <row r="2467" customHeight="1" spans="1:10">
      <c r="A2467" s="5" t="str">
        <f t="shared" si="0"/>
        <v>Trinidad and Tobago-The Americas2008</v>
      </c>
      <c r="B2467" s="6" t="s">
        <v>259</v>
      </c>
      <c r="C2467" s="6" t="s">
        <v>75</v>
      </c>
      <c r="D2467" s="7" t="s">
        <v>283</v>
      </c>
      <c r="E2467" s="9">
        <v>0.331</v>
      </c>
      <c r="F2467" s="9">
        <v>43</v>
      </c>
      <c r="G2467" s="8"/>
      <c r="H2467" s="9">
        <v>210</v>
      </c>
      <c r="I2467" s="9">
        <v>0.348</v>
      </c>
      <c r="J2467" s="9">
        <v>1.372</v>
      </c>
    </row>
    <row r="2468" customHeight="1" spans="1:10">
      <c r="A2468" s="5" t="str">
        <f t="shared" si="0"/>
        <v>Trinidad and Tobago-The Americas2009</v>
      </c>
      <c r="B2468" s="6" t="s">
        <v>259</v>
      </c>
      <c r="C2468" s="6" t="s">
        <v>75</v>
      </c>
      <c r="D2468" s="7" t="s">
        <v>284</v>
      </c>
      <c r="E2468" s="9">
        <v>0.331</v>
      </c>
      <c r="F2468" s="9">
        <v>43</v>
      </c>
      <c r="G2468" s="8"/>
      <c r="H2468" s="9">
        <v>210</v>
      </c>
      <c r="I2468" s="9">
        <v>0.443</v>
      </c>
      <c r="J2468" s="9">
        <v>1.396</v>
      </c>
    </row>
    <row r="2469" customHeight="1" spans="1:10">
      <c r="A2469" s="5" t="str">
        <f t="shared" si="0"/>
        <v>Trinidad and Tobago-The Americas2010</v>
      </c>
      <c r="B2469" s="6" t="s">
        <v>259</v>
      </c>
      <c r="C2469" s="6" t="s">
        <v>75</v>
      </c>
      <c r="D2469" s="7" t="s">
        <v>288</v>
      </c>
      <c r="E2469" s="9">
        <v>0.331</v>
      </c>
      <c r="F2469" s="9">
        <v>41</v>
      </c>
      <c r="G2469" s="8"/>
      <c r="H2469" s="9">
        <v>210</v>
      </c>
      <c r="I2469" s="9">
        <v>0.485</v>
      </c>
      <c r="J2469" s="9">
        <v>1.426</v>
      </c>
    </row>
    <row r="2470" customHeight="1" spans="1:10">
      <c r="A2470" s="5" t="str">
        <f t="shared" si="0"/>
        <v>Trinidad and Tobago-The Americas2011</v>
      </c>
      <c r="B2470" s="6" t="s">
        <v>259</v>
      </c>
      <c r="C2470" s="6" t="s">
        <v>75</v>
      </c>
      <c r="D2470" s="7" t="s">
        <v>285</v>
      </c>
      <c r="E2470" s="9">
        <v>0.291</v>
      </c>
      <c r="F2470" s="9">
        <v>41</v>
      </c>
      <c r="G2470" s="8"/>
      <c r="H2470" s="9">
        <v>210</v>
      </c>
      <c r="I2470" s="9">
        <v>0.552</v>
      </c>
      <c r="J2470" s="9">
        <v>1.37</v>
      </c>
    </row>
    <row r="2471" customHeight="1" spans="1:10">
      <c r="A2471" s="5" t="str">
        <f t="shared" si="0"/>
        <v>Trinidad and Tobago-The Americas2012</v>
      </c>
      <c r="B2471" s="6" t="s">
        <v>259</v>
      </c>
      <c r="C2471" s="6" t="s">
        <v>75</v>
      </c>
      <c r="D2471" s="7" t="s">
        <v>286</v>
      </c>
      <c r="E2471" s="9">
        <v>0.291</v>
      </c>
      <c r="F2471" s="9">
        <v>41</v>
      </c>
      <c r="G2471" s="9">
        <v>63</v>
      </c>
      <c r="H2471" s="9">
        <v>210</v>
      </c>
      <c r="I2471" s="9">
        <v>0.595</v>
      </c>
      <c r="J2471" s="9">
        <v>1.408</v>
      </c>
    </row>
    <row r="2472" customHeight="1" spans="1:10">
      <c r="A2472" s="5" t="str">
        <f t="shared" si="0"/>
        <v>Tunisia-Africa2000</v>
      </c>
      <c r="B2472" s="6" t="s">
        <v>260</v>
      </c>
      <c r="C2472" s="6" t="s">
        <v>69</v>
      </c>
      <c r="D2472" s="7" t="s">
        <v>277</v>
      </c>
      <c r="E2472" s="8"/>
      <c r="F2472" s="8"/>
      <c r="G2472" s="8"/>
      <c r="H2472" s="8"/>
      <c r="I2472" s="9">
        <v>0.028</v>
      </c>
      <c r="J2472" s="9">
        <v>0.012</v>
      </c>
    </row>
    <row r="2473" customHeight="1" spans="1:10">
      <c r="A2473" s="5" t="str">
        <f t="shared" si="0"/>
        <v>Tunisia-Africa2001</v>
      </c>
      <c r="B2473" s="6" t="s">
        <v>260</v>
      </c>
      <c r="C2473" s="6" t="s">
        <v>69</v>
      </c>
      <c r="D2473" s="7" t="s">
        <v>278</v>
      </c>
      <c r="E2473" s="8"/>
      <c r="F2473" s="8"/>
      <c r="G2473" s="8"/>
      <c r="H2473" s="8"/>
      <c r="I2473" s="9">
        <v>0.043</v>
      </c>
      <c r="J2473" s="9">
        <v>0.04</v>
      </c>
    </row>
    <row r="2474" customHeight="1" spans="1:10">
      <c r="A2474" s="5" t="str">
        <f t="shared" si="0"/>
        <v>Tunisia-Africa2002</v>
      </c>
      <c r="B2474" s="6" t="s">
        <v>260</v>
      </c>
      <c r="C2474" s="6" t="s">
        <v>69</v>
      </c>
      <c r="D2474" s="7" t="s">
        <v>279</v>
      </c>
      <c r="E2474" s="8"/>
      <c r="F2474" s="8"/>
      <c r="G2474" s="8"/>
      <c r="H2474" s="8"/>
      <c r="I2474" s="9">
        <v>0.053</v>
      </c>
      <c r="J2474" s="9">
        <v>0.059</v>
      </c>
    </row>
    <row r="2475" customHeight="1" spans="1:10">
      <c r="A2475" s="5" t="str">
        <f t="shared" si="0"/>
        <v>Tunisia-Africa2003</v>
      </c>
      <c r="B2475" s="6" t="s">
        <v>260</v>
      </c>
      <c r="C2475" s="6" t="s">
        <v>69</v>
      </c>
      <c r="D2475" s="7" t="s">
        <v>280</v>
      </c>
      <c r="E2475" s="8"/>
      <c r="F2475" s="9">
        <v>11</v>
      </c>
      <c r="G2475" s="8"/>
      <c r="H2475" s="8"/>
      <c r="I2475" s="9">
        <v>0.065</v>
      </c>
      <c r="J2475" s="9">
        <v>0.195</v>
      </c>
    </row>
    <row r="2476" customHeight="1" spans="1:10">
      <c r="A2476" s="5" t="str">
        <f t="shared" si="0"/>
        <v>Tunisia-Africa2004</v>
      </c>
      <c r="B2476" s="6" t="s">
        <v>260</v>
      </c>
      <c r="C2476" s="6" t="s">
        <v>69</v>
      </c>
      <c r="D2476" s="7" t="s">
        <v>281</v>
      </c>
      <c r="E2476" s="8"/>
      <c r="F2476" s="9">
        <v>11</v>
      </c>
      <c r="G2476" s="8"/>
      <c r="H2476" s="8"/>
      <c r="I2476" s="9">
        <v>0.085</v>
      </c>
      <c r="J2476" s="9">
        <v>0.376</v>
      </c>
    </row>
    <row r="2477" customHeight="1" spans="1:10">
      <c r="A2477" s="5" t="str">
        <f t="shared" si="0"/>
        <v>Tunisia-Africa2005</v>
      </c>
      <c r="B2477" s="6" t="s">
        <v>260</v>
      </c>
      <c r="C2477" s="6" t="s">
        <v>69</v>
      </c>
      <c r="D2477" s="7" t="s">
        <v>282</v>
      </c>
      <c r="E2477" s="9">
        <v>0.606</v>
      </c>
      <c r="F2477" s="9">
        <v>11</v>
      </c>
      <c r="G2477" s="8"/>
      <c r="H2477" s="9">
        <v>268</v>
      </c>
      <c r="I2477" s="9">
        <v>0.097</v>
      </c>
      <c r="J2477" s="9">
        <v>0.565</v>
      </c>
    </row>
    <row r="2478" customHeight="1" spans="1:10">
      <c r="A2478" s="5" t="str">
        <f t="shared" si="0"/>
        <v>Tunisia-Africa2006</v>
      </c>
      <c r="B2478" s="6" t="s">
        <v>260</v>
      </c>
      <c r="C2478" s="6" t="s">
        <v>69</v>
      </c>
      <c r="D2478" s="7" t="s">
        <v>287</v>
      </c>
      <c r="E2478" s="9">
        <v>0.606</v>
      </c>
      <c r="F2478" s="9">
        <v>11</v>
      </c>
      <c r="G2478" s="8"/>
      <c r="H2478" s="9">
        <v>268</v>
      </c>
      <c r="I2478" s="9">
        <v>0.13</v>
      </c>
      <c r="J2478" s="9">
        <v>0.722</v>
      </c>
    </row>
    <row r="2479" customHeight="1" spans="1:10">
      <c r="A2479" s="5" t="str">
        <f t="shared" si="0"/>
        <v>Tunisia-Africa2007</v>
      </c>
      <c r="B2479" s="6" t="s">
        <v>260</v>
      </c>
      <c r="C2479" s="6" t="s">
        <v>69</v>
      </c>
      <c r="D2479" s="7" t="s">
        <v>289</v>
      </c>
      <c r="E2479" s="9">
        <v>0.606</v>
      </c>
      <c r="F2479" s="9">
        <v>11</v>
      </c>
      <c r="G2479" s="8"/>
      <c r="H2479" s="9">
        <v>268</v>
      </c>
      <c r="I2479" s="9">
        <v>0.171</v>
      </c>
      <c r="J2479" s="9">
        <v>0.763</v>
      </c>
    </row>
    <row r="2480" customHeight="1" spans="1:10">
      <c r="A2480" s="5" t="str">
        <f t="shared" si="0"/>
        <v>Tunisia-Africa2008</v>
      </c>
      <c r="B2480" s="6" t="s">
        <v>260</v>
      </c>
      <c r="C2480" s="6" t="s">
        <v>69</v>
      </c>
      <c r="D2480" s="7" t="s">
        <v>283</v>
      </c>
      <c r="E2480" s="9">
        <v>0.586</v>
      </c>
      <c r="F2480" s="9">
        <v>11</v>
      </c>
      <c r="G2480" s="8"/>
      <c r="H2480" s="9">
        <v>228</v>
      </c>
      <c r="I2480" s="9">
        <v>0.275</v>
      </c>
      <c r="J2480" s="9">
        <v>0.828</v>
      </c>
    </row>
    <row r="2481" customHeight="1" spans="1:10">
      <c r="A2481" s="5" t="str">
        <f t="shared" si="0"/>
        <v>Tunisia-Africa2009</v>
      </c>
      <c r="B2481" s="6" t="s">
        <v>260</v>
      </c>
      <c r="C2481" s="6" t="s">
        <v>69</v>
      </c>
      <c r="D2481" s="7" t="s">
        <v>284</v>
      </c>
      <c r="E2481" s="9">
        <v>0.623</v>
      </c>
      <c r="F2481" s="9">
        <v>11</v>
      </c>
      <c r="G2481" s="8"/>
      <c r="H2481" s="9">
        <v>228</v>
      </c>
      <c r="I2481" s="9">
        <v>0.341</v>
      </c>
      <c r="J2481" s="9">
        <v>0.932</v>
      </c>
    </row>
    <row r="2482" customHeight="1" spans="1:10">
      <c r="A2482" s="5" t="str">
        <f t="shared" si="0"/>
        <v>Tunisia-Africa2010</v>
      </c>
      <c r="B2482" s="6" t="s">
        <v>260</v>
      </c>
      <c r="C2482" s="6" t="s">
        <v>69</v>
      </c>
      <c r="D2482" s="7" t="s">
        <v>288</v>
      </c>
      <c r="E2482" s="9">
        <v>0.623</v>
      </c>
      <c r="F2482" s="9">
        <v>11</v>
      </c>
      <c r="G2482" s="8"/>
      <c r="H2482" s="9">
        <v>144</v>
      </c>
      <c r="I2482" s="9">
        <v>0.368</v>
      </c>
      <c r="J2482" s="9">
        <v>1.045</v>
      </c>
    </row>
    <row r="2483" customHeight="1" spans="1:10">
      <c r="A2483" s="5" t="str">
        <f t="shared" si="0"/>
        <v>Tunisia-Africa2011</v>
      </c>
      <c r="B2483" s="6" t="s">
        <v>260</v>
      </c>
      <c r="C2483" s="6" t="s">
        <v>69</v>
      </c>
      <c r="D2483" s="7" t="s">
        <v>285</v>
      </c>
      <c r="E2483" s="9">
        <v>0.624</v>
      </c>
      <c r="F2483" s="9">
        <v>11</v>
      </c>
      <c r="G2483" s="8"/>
      <c r="H2483" s="9">
        <v>144</v>
      </c>
      <c r="I2483" s="9">
        <v>0.391</v>
      </c>
      <c r="J2483" s="9">
        <v>1.152</v>
      </c>
    </row>
    <row r="2484" customHeight="1" spans="1:10">
      <c r="A2484" s="5" t="str">
        <f t="shared" si="0"/>
        <v>Tunisia-Africa2012</v>
      </c>
      <c r="B2484" s="6" t="s">
        <v>260</v>
      </c>
      <c r="C2484" s="6" t="s">
        <v>69</v>
      </c>
      <c r="D2484" s="7" t="s">
        <v>286</v>
      </c>
      <c r="E2484" s="9">
        <v>0.624</v>
      </c>
      <c r="F2484" s="9">
        <v>11</v>
      </c>
      <c r="G2484" s="9">
        <v>49</v>
      </c>
      <c r="H2484" s="9">
        <v>144</v>
      </c>
      <c r="I2484" s="9">
        <v>0.414</v>
      </c>
      <c r="J2484" s="9">
        <v>1.181</v>
      </c>
    </row>
    <row r="2485" customHeight="1" spans="1:10">
      <c r="A2485" s="5" t="str">
        <f t="shared" si="0"/>
        <v>Turkey-Europe2000</v>
      </c>
      <c r="B2485" s="6" t="s">
        <v>261</v>
      </c>
      <c r="C2485" s="6" t="s">
        <v>67</v>
      </c>
      <c r="D2485" s="7" t="s">
        <v>277</v>
      </c>
      <c r="E2485" s="8"/>
      <c r="F2485" s="8"/>
      <c r="G2485" s="8"/>
      <c r="H2485" s="8"/>
      <c r="I2485" s="9">
        <v>0.038</v>
      </c>
      <c r="J2485" s="9">
        <v>0.255</v>
      </c>
    </row>
    <row r="2486" customHeight="1" spans="1:10">
      <c r="A2486" s="5" t="str">
        <f t="shared" si="0"/>
        <v>Turkey-Europe2001</v>
      </c>
      <c r="B2486" s="6" t="s">
        <v>261</v>
      </c>
      <c r="C2486" s="6" t="s">
        <v>67</v>
      </c>
      <c r="D2486" s="7" t="s">
        <v>278</v>
      </c>
      <c r="E2486" s="8"/>
      <c r="F2486" s="8"/>
      <c r="G2486" s="8"/>
      <c r="H2486" s="8"/>
      <c r="I2486" s="9">
        <v>0.052</v>
      </c>
      <c r="J2486" s="9">
        <v>0.305</v>
      </c>
    </row>
    <row r="2487" customHeight="1" spans="1:10">
      <c r="A2487" s="5" t="str">
        <f t="shared" si="0"/>
        <v>Turkey-Europe2002</v>
      </c>
      <c r="B2487" s="6" t="s">
        <v>261</v>
      </c>
      <c r="C2487" s="6" t="s">
        <v>67</v>
      </c>
      <c r="D2487" s="7" t="s">
        <v>279</v>
      </c>
      <c r="E2487" s="8"/>
      <c r="F2487" s="8"/>
      <c r="G2487" s="8"/>
      <c r="H2487" s="8"/>
      <c r="I2487" s="9">
        <v>0.114</v>
      </c>
      <c r="J2487" s="9">
        <v>0.359</v>
      </c>
    </row>
    <row r="2488" customHeight="1" spans="1:10">
      <c r="A2488" s="5" t="str">
        <f t="shared" si="0"/>
        <v>Turkey-Europe2003</v>
      </c>
      <c r="B2488" s="6" t="s">
        <v>261</v>
      </c>
      <c r="C2488" s="6" t="s">
        <v>67</v>
      </c>
      <c r="D2488" s="7" t="s">
        <v>280</v>
      </c>
      <c r="E2488" s="8"/>
      <c r="F2488" s="9">
        <v>38</v>
      </c>
      <c r="G2488" s="8"/>
      <c r="H2488" s="8"/>
      <c r="I2488" s="9">
        <v>0.123</v>
      </c>
      <c r="J2488" s="9">
        <v>0.423</v>
      </c>
    </row>
    <row r="2489" customHeight="1" spans="1:10">
      <c r="A2489" s="5" t="str">
        <f t="shared" si="0"/>
        <v>Turkey-Europe2004</v>
      </c>
      <c r="B2489" s="6" t="s">
        <v>261</v>
      </c>
      <c r="C2489" s="6" t="s">
        <v>67</v>
      </c>
      <c r="D2489" s="7" t="s">
        <v>281</v>
      </c>
      <c r="E2489" s="8"/>
      <c r="F2489" s="9">
        <v>6</v>
      </c>
      <c r="G2489" s="8"/>
      <c r="H2489" s="8"/>
      <c r="I2489" s="9">
        <v>0.146</v>
      </c>
      <c r="J2489" s="9">
        <v>0.519</v>
      </c>
    </row>
    <row r="2490" customHeight="1" spans="1:10">
      <c r="A2490" s="5" t="str">
        <f t="shared" si="0"/>
        <v>Turkey-Europe2005</v>
      </c>
      <c r="B2490" s="6" t="s">
        <v>261</v>
      </c>
      <c r="C2490" s="6" t="s">
        <v>67</v>
      </c>
      <c r="D2490" s="7" t="s">
        <v>282</v>
      </c>
      <c r="E2490" s="9">
        <v>0.528</v>
      </c>
      <c r="F2490" s="9">
        <v>6</v>
      </c>
      <c r="G2490" s="8"/>
      <c r="H2490" s="9">
        <v>254</v>
      </c>
      <c r="I2490" s="9">
        <v>0.155</v>
      </c>
      <c r="J2490" s="9">
        <v>0.644</v>
      </c>
    </row>
    <row r="2491" customHeight="1" spans="1:10">
      <c r="A2491" s="5" t="str">
        <f t="shared" si="0"/>
        <v>Turkey-Europe2006</v>
      </c>
      <c r="B2491" s="6" t="s">
        <v>261</v>
      </c>
      <c r="C2491" s="6" t="s">
        <v>67</v>
      </c>
      <c r="D2491" s="7" t="s">
        <v>287</v>
      </c>
      <c r="E2491" s="9">
        <v>0.524</v>
      </c>
      <c r="F2491" s="9">
        <v>6</v>
      </c>
      <c r="G2491" s="8"/>
      <c r="H2491" s="9">
        <v>254</v>
      </c>
      <c r="I2491" s="9">
        <v>0.182</v>
      </c>
      <c r="J2491" s="9">
        <v>0.767</v>
      </c>
    </row>
    <row r="2492" customHeight="1" spans="1:10">
      <c r="A2492" s="5" t="str">
        <f t="shared" si="0"/>
        <v>Turkey-Europe2007</v>
      </c>
      <c r="B2492" s="6" t="s">
        <v>261</v>
      </c>
      <c r="C2492" s="6" t="s">
        <v>67</v>
      </c>
      <c r="D2492" s="7" t="s">
        <v>289</v>
      </c>
      <c r="E2492" s="9">
        <v>0.443</v>
      </c>
      <c r="F2492" s="9">
        <v>6</v>
      </c>
      <c r="G2492" s="8"/>
      <c r="H2492" s="9">
        <v>223</v>
      </c>
      <c r="I2492" s="9">
        <v>0.286</v>
      </c>
      <c r="J2492" s="9">
        <v>0.892</v>
      </c>
    </row>
    <row r="2493" customHeight="1" spans="1:10">
      <c r="A2493" s="5" t="str">
        <f t="shared" si="0"/>
        <v>Turkey-Europe2008</v>
      </c>
      <c r="B2493" s="6" t="s">
        <v>261</v>
      </c>
      <c r="C2493" s="6" t="s">
        <v>67</v>
      </c>
      <c r="D2493" s="7" t="s">
        <v>283</v>
      </c>
      <c r="E2493" s="9">
        <v>0.443</v>
      </c>
      <c r="F2493" s="9">
        <v>6</v>
      </c>
      <c r="G2493" s="8"/>
      <c r="H2493" s="9">
        <v>223</v>
      </c>
      <c r="I2493" s="9">
        <v>0.344</v>
      </c>
      <c r="J2493" s="9">
        <v>0.935</v>
      </c>
    </row>
    <row r="2494" customHeight="1" spans="1:10">
      <c r="A2494" s="5" t="str">
        <f t="shared" si="0"/>
        <v>Turkey-Europe2009</v>
      </c>
      <c r="B2494" s="6" t="s">
        <v>261</v>
      </c>
      <c r="C2494" s="6" t="s">
        <v>67</v>
      </c>
      <c r="D2494" s="7" t="s">
        <v>284</v>
      </c>
      <c r="E2494" s="9">
        <v>0.433</v>
      </c>
      <c r="F2494" s="9">
        <v>6</v>
      </c>
      <c r="G2494" s="8"/>
      <c r="H2494" s="9">
        <v>223</v>
      </c>
      <c r="I2494" s="9">
        <v>0.364</v>
      </c>
      <c r="J2494" s="9">
        <v>0.881</v>
      </c>
    </row>
    <row r="2495" customHeight="1" spans="1:10">
      <c r="A2495" s="5" t="str">
        <f t="shared" si="0"/>
        <v>Turkey-Europe2010</v>
      </c>
      <c r="B2495" s="6" t="s">
        <v>261</v>
      </c>
      <c r="C2495" s="6" t="s">
        <v>67</v>
      </c>
      <c r="D2495" s="7" t="s">
        <v>288</v>
      </c>
      <c r="E2495" s="9">
        <v>0.433</v>
      </c>
      <c r="F2495" s="9">
        <v>6</v>
      </c>
      <c r="G2495" s="8"/>
      <c r="H2495" s="9">
        <v>226</v>
      </c>
      <c r="I2495" s="9">
        <v>0.398</v>
      </c>
      <c r="J2495" s="9">
        <v>0.856</v>
      </c>
    </row>
    <row r="2496" customHeight="1" spans="1:10">
      <c r="A2496" s="5" t="str">
        <f t="shared" si="0"/>
        <v>Turkey-Europe2011</v>
      </c>
      <c r="B2496" s="6" t="s">
        <v>261</v>
      </c>
      <c r="C2496" s="6" t="s">
        <v>67</v>
      </c>
      <c r="D2496" s="7" t="s">
        <v>285</v>
      </c>
      <c r="E2496" s="9">
        <v>0.4</v>
      </c>
      <c r="F2496" s="9">
        <v>6</v>
      </c>
      <c r="G2496" s="8"/>
      <c r="H2496" s="9">
        <v>226</v>
      </c>
      <c r="I2496" s="9">
        <v>0.431</v>
      </c>
      <c r="J2496" s="9">
        <v>0.894</v>
      </c>
    </row>
    <row r="2497" customHeight="1" spans="1:10">
      <c r="A2497" s="5" t="str">
        <f t="shared" si="0"/>
        <v>Turkey-Europe2012</v>
      </c>
      <c r="B2497" s="6" t="s">
        <v>261</v>
      </c>
      <c r="C2497" s="6" t="s">
        <v>67</v>
      </c>
      <c r="D2497" s="7" t="s">
        <v>286</v>
      </c>
      <c r="E2497" s="9">
        <v>0.4</v>
      </c>
      <c r="F2497" s="9">
        <v>6</v>
      </c>
      <c r="G2497" s="9">
        <v>72</v>
      </c>
      <c r="H2497" s="9">
        <v>226</v>
      </c>
      <c r="I2497" s="9">
        <v>0.451</v>
      </c>
      <c r="J2497" s="9">
        <v>0.915</v>
      </c>
    </row>
    <row r="2498" customHeight="1" spans="1:10">
      <c r="A2498" s="5" t="str">
        <f t="shared" si="0"/>
        <v>Turkmenistan-Asia2000</v>
      </c>
      <c r="B2498" s="6" t="s">
        <v>262</v>
      </c>
      <c r="C2498" s="6" t="s">
        <v>65</v>
      </c>
      <c r="D2498" s="7" t="s">
        <v>277</v>
      </c>
      <c r="E2498" s="8"/>
      <c r="F2498" s="8"/>
      <c r="G2498" s="8"/>
      <c r="H2498" s="8"/>
      <c r="I2498" s="9">
        <v>0.001</v>
      </c>
      <c r="J2498" s="9">
        <v>0.002</v>
      </c>
    </row>
    <row r="2499" customHeight="1" spans="1:10">
      <c r="A2499" s="5" t="str">
        <f t="shared" si="0"/>
        <v>Turkmenistan-Asia2001</v>
      </c>
      <c r="B2499" s="6" t="s">
        <v>262</v>
      </c>
      <c r="C2499" s="6" t="s">
        <v>65</v>
      </c>
      <c r="D2499" s="7" t="s">
        <v>278</v>
      </c>
      <c r="E2499" s="8"/>
      <c r="F2499" s="8"/>
      <c r="G2499" s="8"/>
      <c r="H2499" s="8"/>
      <c r="I2499" s="9">
        <v>0.002</v>
      </c>
      <c r="J2499" s="9">
        <v>0.002</v>
      </c>
    </row>
    <row r="2500" customHeight="1" spans="1:10">
      <c r="A2500" s="5" t="str">
        <f t="shared" si="0"/>
        <v>Turkmenistan-Asia2002</v>
      </c>
      <c r="B2500" s="6" t="s">
        <v>262</v>
      </c>
      <c r="C2500" s="6" t="s">
        <v>65</v>
      </c>
      <c r="D2500" s="7" t="s">
        <v>279</v>
      </c>
      <c r="E2500" s="8"/>
      <c r="F2500" s="8"/>
      <c r="G2500" s="8"/>
      <c r="H2500" s="8"/>
      <c r="I2500" s="9">
        <v>0.003</v>
      </c>
      <c r="J2500" s="9">
        <v>0.002</v>
      </c>
    </row>
    <row r="2501" customHeight="1" spans="1:10">
      <c r="A2501" s="5" t="str">
        <f t="shared" si="0"/>
        <v>Turkmenistan-Asia2003</v>
      </c>
      <c r="B2501" s="6" t="s">
        <v>262</v>
      </c>
      <c r="C2501" s="6" t="s">
        <v>65</v>
      </c>
      <c r="D2501" s="7" t="s">
        <v>280</v>
      </c>
      <c r="E2501" s="8"/>
      <c r="F2501" s="8"/>
      <c r="G2501" s="8"/>
      <c r="H2501" s="8"/>
      <c r="I2501" s="9">
        <v>0.004</v>
      </c>
      <c r="J2501" s="9">
        <v>0.002</v>
      </c>
    </row>
    <row r="2502" customHeight="1" spans="1:10">
      <c r="A2502" s="5" t="str">
        <f t="shared" si="0"/>
        <v>Turkmenistan-Asia2004</v>
      </c>
      <c r="B2502" s="6" t="s">
        <v>262</v>
      </c>
      <c r="C2502" s="6" t="s">
        <v>65</v>
      </c>
      <c r="D2502" s="7" t="s">
        <v>281</v>
      </c>
      <c r="E2502" s="8"/>
      <c r="F2502" s="8"/>
      <c r="G2502" s="8"/>
      <c r="H2502" s="8"/>
      <c r="I2502" s="9">
        <v>0.008</v>
      </c>
      <c r="J2502" s="9">
        <v>0.011</v>
      </c>
    </row>
    <row r="2503" customHeight="1" spans="1:10">
      <c r="A2503" s="5" t="str">
        <f t="shared" si="0"/>
        <v>Turkmenistan-Asia2005</v>
      </c>
      <c r="B2503" s="6" t="s">
        <v>262</v>
      </c>
      <c r="C2503" s="6" t="s">
        <v>65</v>
      </c>
      <c r="D2503" s="7" t="s">
        <v>282</v>
      </c>
      <c r="E2503" s="8"/>
      <c r="F2503" s="8"/>
      <c r="G2503" s="8"/>
      <c r="H2503" s="8"/>
      <c r="I2503" s="9">
        <v>0.01</v>
      </c>
      <c r="J2503" s="9">
        <v>0.022</v>
      </c>
    </row>
    <row r="2504" customHeight="1" spans="1:10">
      <c r="A2504" s="5" t="str">
        <f t="shared" si="0"/>
        <v>Turkmenistan-Asia2006</v>
      </c>
      <c r="B2504" s="6" t="s">
        <v>262</v>
      </c>
      <c r="C2504" s="6" t="s">
        <v>65</v>
      </c>
      <c r="D2504" s="7" t="s">
        <v>287</v>
      </c>
      <c r="E2504" s="8"/>
      <c r="F2504" s="8"/>
      <c r="G2504" s="8"/>
      <c r="H2504" s="8"/>
      <c r="I2504" s="9">
        <v>0.013</v>
      </c>
      <c r="J2504" s="9">
        <v>0.045</v>
      </c>
    </row>
    <row r="2505" customHeight="1" spans="1:10">
      <c r="A2505" s="5" t="str">
        <f t="shared" si="0"/>
        <v>Turkmenistan-Asia2007</v>
      </c>
      <c r="B2505" s="6" t="s">
        <v>262</v>
      </c>
      <c r="C2505" s="6" t="s">
        <v>65</v>
      </c>
      <c r="D2505" s="7" t="s">
        <v>289</v>
      </c>
      <c r="E2505" s="8"/>
      <c r="F2505" s="8"/>
      <c r="G2505" s="8"/>
      <c r="H2505" s="8"/>
      <c r="I2505" s="9">
        <v>0.014</v>
      </c>
      <c r="J2505" s="9">
        <v>0.079</v>
      </c>
    </row>
    <row r="2506" customHeight="1" spans="1:10">
      <c r="A2506" s="5" t="str">
        <f t="shared" si="0"/>
        <v>Turkmenistan-Asia2008</v>
      </c>
      <c r="B2506" s="6" t="s">
        <v>262</v>
      </c>
      <c r="C2506" s="6" t="s">
        <v>65</v>
      </c>
      <c r="D2506" s="7" t="s">
        <v>283</v>
      </c>
      <c r="E2506" s="8"/>
      <c r="F2506" s="8"/>
      <c r="G2506" s="8"/>
      <c r="H2506" s="8"/>
      <c r="I2506" s="9">
        <v>0.018</v>
      </c>
      <c r="J2506" s="9">
        <v>0.231</v>
      </c>
    </row>
    <row r="2507" customHeight="1" spans="1:10">
      <c r="A2507" s="5" t="str">
        <f t="shared" si="0"/>
        <v>Turkmenistan-Asia2009</v>
      </c>
      <c r="B2507" s="6" t="s">
        <v>262</v>
      </c>
      <c r="C2507" s="6" t="s">
        <v>65</v>
      </c>
      <c r="D2507" s="7" t="s">
        <v>284</v>
      </c>
      <c r="E2507" s="8"/>
      <c r="F2507" s="8"/>
      <c r="G2507" s="8"/>
      <c r="H2507" s="8"/>
      <c r="I2507" s="9">
        <v>0.02</v>
      </c>
      <c r="J2507" s="9">
        <v>0.428</v>
      </c>
    </row>
    <row r="2508" customHeight="1" spans="1:10">
      <c r="A2508" s="5" t="str">
        <f t="shared" si="0"/>
        <v>Turkmenistan-Asia2010</v>
      </c>
      <c r="B2508" s="6" t="s">
        <v>262</v>
      </c>
      <c r="C2508" s="6" t="s">
        <v>65</v>
      </c>
      <c r="D2508" s="7" t="s">
        <v>288</v>
      </c>
      <c r="E2508" s="8"/>
      <c r="F2508" s="8"/>
      <c r="G2508" s="8"/>
      <c r="H2508" s="8"/>
      <c r="I2508" s="9">
        <v>0.03</v>
      </c>
      <c r="J2508" s="9">
        <v>0.634</v>
      </c>
    </row>
    <row r="2509" customHeight="1" spans="1:10">
      <c r="A2509" s="5" t="str">
        <f t="shared" si="0"/>
        <v>Turkmenistan-Asia2011</v>
      </c>
      <c r="B2509" s="6" t="s">
        <v>262</v>
      </c>
      <c r="C2509" s="6" t="s">
        <v>65</v>
      </c>
      <c r="D2509" s="7" t="s">
        <v>285</v>
      </c>
      <c r="E2509" s="8"/>
      <c r="F2509" s="8"/>
      <c r="G2509" s="8"/>
      <c r="H2509" s="8"/>
      <c r="I2509" s="9">
        <v>0.05</v>
      </c>
      <c r="J2509" s="9">
        <v>1.038</v>
      </c>
    </row>
    <row r="2510" customHeight="1" spans="1:10">
      <c r="A2510" s="5" t="str">
        <f t="shared" si="0"/>
        <v>Turkmenistan-Asia2012</v>
      </c>
      <c r="B2510" s="6" t="s">
        <v>262</v>
      </c>
      <c r="C2510" s="6" t="s">
        <v>65</v>
      </c>
      <c r="D2510" s="7" t="s">
        <v>286</v>
      </c>
      <c r="E2510" s="8"/>
      <c r="F2510" s="8"/>
      <c r="G2510" s="8"/>
      <c r="H2510" s="8"/>
      <c r="I2510" s="9">
        <v>0.072</v>
      </c>
      <c r="J2510" s="9">
        <v>1.141</v>
      </c>
    </row>
    <row r="2511" customHeight="1" spans="1:10">
      <c r="A2511" s="5" t="str">
        <f t="shared" si="0"/>
        <v>Turks and Caicos Islands-The Americas2000</v>
      </c>
      <c r="B2511" s="6" t="s">
        <v>263</v>
      </c>
      <c r="C2511" s="6" t="s">
        <v>75</v>
      </c>
      <c r="D2511" s="7" t="s">
        <v>277</v>
      </c>
      <c r="E2511" s="8"/>
      <c r="F2511" s="8"/>
      <c r="G2511" s="8"/>
      <c r="H2511" s="8"/>
      <c r="I2511" s="8"/>
      <c r="J2511" s="8"/>
    </row>
    <row r="2512" customHeight="1" spans="1:10">
      <c r="A2512" s="5" t="str">
        <f t="shared" si="0"/>
        <v>Turks and Caicos Islands-The Americas2001</v>
      </c>
      <c r="B2512" s="6" t="s">
        <v>263</v>
      </c>
      <c r="C2512" s="6" t="s">
        <v>75</v>
      </c>
      <c r="D2512" s="7" t="s">
        <v>278</v>
      </c>
      <c r="E2512" s="8"/>
      <c r="F2512" s="8"/>
      <c r="G2512" s="8"/>
      <c r="H2512" s="8"/>
      <c r="I2512" s="8"/>
      <c r="J2512" s="8"/>
    </row>
    <row r="2513" customHeight="1" spans="1:10">
      <c r="A2513" s="5" t="str">
        <f t="shared" si="0"/>
        <v>Turks and Caicos Islands-The Americas2002</v>
      </c>
      <c r="B2513" s="6" t="s">
        <v>263</v>
      </c>
      <c r="C2513" s="6" t="s">
        <v>75</v>
      </c>
      <c r="D2513" s="7" t="s">
        <v>279</v>
      </c>
      <c r="E2513" s="8"/>
      <c r="F2513" s="8"/>
      <c r="G2513" s="8"/>
      <c r="H2513" s="8"/>
      <c r="I2513" s="8"/>
      <c r="J2513" s="8"/>
    </row>
    <row r="2514" customHeight="1" spans="1:10">
      <c r="A2514" s="5" t="str">
        <f t="shared" si="0"/>
        <v>Turks and Caicos Islands-The Americas2003</v>
      </c>
      <c r="B2514" s="6" t="s">
        <v>263</v>
      </c>
      <c r="C2514" s="6" t="s">
        <v>75</v>
      </c>
      <c r="D2514" s="7" t="s">
        <v>280</v>
      </c>
      <c r="E2514" s="8"/>
      <c r="F2514" s="8"/>
      <c r="G2514" s="8"/>
      <c r="H2514" s="8"/>
      <c r="I2514" s="8"/>
      <c r="J2514" s="8"/>
    </row>
    <row r="2515" customHeight="1" spans="1:10">
      <c r="A2515" s="5" t="str">
        <f t="shared" si="0"/>
        <v>Turks and Caicos Islands-The Americas2004</v>
      </c>
      <c r="B2515" s="6" t="s">
        <v>263</v>
      </c>
      <c r="C2515" s="6" t="s">
        <v>75</v>
      </c>
      <c r="D2515" s="7" t="s">
        <v>281</v>
      </c>
      <c r="E2515" s="8"/>
      <c r="F2515" s="8"/>
      <c r="G2515" s="8"/>
      <c r="H2515" s="8"/>
      <c r="I2515" s="8"/>
      <c r="J2515" s="8"/>
    </row>
    <row r="2516" customHeight="1" spans="1:10">
      <c r="A2516" s="5" t="str">
        <f t="shared" si="0"/>
        <v>Turks and Caicos Islands-The Americas2005</v>
      </c>
      <c r="B2516" s="6" t="s">
        <v>263</v>
      </c>
      <c r="C2516" s="6" t="s">
        <v>75</v>
      </c>
      <c r="D2516" s="7" t="s">
        <v>282</v>
      </c>
      <c r="E2516" s="8"/>
      <c r="F2516" s="8"/>
      <c r="G2516" s="8"/>
      <c r="H2516" s="8"/>
      <c r="I2516" s="8"/>
      <c r="J2516" s="8"/>
    </row>
    <row r="2517" customHeight="1" spans="1:10">
      <c r="A2517" s="5" t="str">
        <f t="shared" si="0"/>
        <v>Turks and Caicos Islands-The Americas2006</v>
      </c>
      <c r="B2517" s="6" t="s">
        <v>263</v>
      </c>
      <c r="C2517" s="6" t="s">
        <v>75</v>
      </c>
      <c r="D2517" s="7" t="s">
        <v>287</v>
      </c>
      <c r="E2517" s="8"/>
      <c r="F2517" s="8"/>
      <c r="G2517" s="8"/>
      <c r="H2517" s="8"/>
      <c r="I2517" s="8"/>
      <c r="J2517" s="8"/>
    </row>
    <row r="2518" customHeight="1" spans="1:10">
      <c r="A2518" s="5" t="str">
        <f t="shared" si="0"/>
        <v>Turks and Caicos Islands-The Americas2007</v>
      </c>
      <c r="B2518" s="6" t="s">
        <v>263</v>
      </c>
      <c r="C2518" s="6" t="s">
        <v>75</v>
      </c>
      <c r="D2518" s="7" t="s">
        <v>289</v>
      </c>
      <c r="E2518" s="8"/>
      <c r="F2518" s="8"/>
      <c r="G2518" s="8"/>
      <c r="H2518" s="8"/>
      <c r="I2518" s="8"/>
      <c r="J2518" s="8"/>
    </row>
    <row r="2519" customHeight="1" spans="1:10">
      <c r="A2519" s="5" t="str">
        <f t="shared" si="0"/>
        <v>Turks and Caicos Islands-The Americas2008</v>
      </c>
      <c r="B2519" s="6" t="s">
        <v>263</v>
      </c>
      <c r="C2519" s="6" t="s">
        <v>75</v>
      </c>
      <c r="D2519" s="7" t="s">
        <v>283</v>
      </c>
      <c r="E2519" s="8"/>
      <c r="F2519" s="8"/>
      <c r="G2519" s="8"/>
      <c r="H2519" s="8"/>
      <c r="I2519" s="8"/>
      <c r="J2519" s="8"/>
    </row>
    <row r="2520" customHeight="1" spans="1:10">
      <c r="A2520" s="5" t="str">
        <f t="shared" si="0"/>
        <v>Turks and Caicos Islands-The Americas2009</v>
      </c>
      <c r="B2520" s="6" t="s">
        <v>263</v>
      </c>
      <c r="C2520" s="6" t="s">
        <v>75</v>
      </c>
      <c r="D2520" s="7" t="s">
        <v>284</v>
      </c>
      <c r="E2520" s="8"/>
      <c r="F2520" s="8"/>
      <c r="G2520" s="8"/>
      <c r="H2520" s="8"/>
      <c r="I2520" s="8"/>
      <c r="J2520" s="8"/>
    </row>
    <row r="2521" customHeight="1" spans="1:10">
      <c r="A2521" s="5" t="str">
        <f t="shared" si="0"/>
        <v>Turks and Caicos Islands-The Americas2010</v>
      </c>
      <c r="B2521" s="6" t="s">
        <v>263</v>
      </c>
      <c r="C2521" s="6" t="s">
        <v>75</v>
      </c>
      <c r="D2521" s="7" t="s">
        <v>288</v>
      </c>
      <c r="E2521" s="8"/>
      <c r="F2521" s="8"/>
      <c r="G2521" s="8"/>
      <c r="H2521" s="8"/>
      <c r="I2521" s="8"/>
      <c r="J2521" s="8"/>
    </row>
    <row r="2522" customHeight="1" spans="1:10">
      <c r="A2522" s="5" t="str">
        <f t="shared" si="0"/>
        <v>Turks and Caicos Islands-The Americas2011</v>
      </c>
      <c r="B2522" s="6" t="s">
        <v>263</v>
      </c>
      <c r="C2522" s="6" t="s">
        <v>75</v>
      </c>
      <c r="D2522" s="7" t="s">
        <v>285</v>
      </c>
      <c r="E2522" s="8"/>
      <c r="F2522" s="8"/>
      <c r="G2522" s="8"/>
      <c r="H2522" s="8"/>
      <c r="I2522" s="8"/>
      <c r="J2522" s="8"/>
    </row>
    <row r="2523" customHeight="1" spans="1:10">
      <c r="A2523" s="5" t="str">
        <f t="shared" si="0"/>
        <v>Turks and Caicos Islands-The Americas2012</v>
      </c>
      <c r="B2523" s="6" t="s">
        <v>263</v>
      </c>
      <c r="C2523" s="6" t="s">
        <v>75</v>
      </c>
      <c r="D2523" s="7" t="s">
        <v>286</v>
      </c>
      <c r="E2523" s="8"/>
      <c r="F2523" s="8"/>
      <c r="G2523" s="8"/>
      <c r="H2523" s="8"/>
      <c r="I2523" s="8"/>
      <c r="J2523" s="8"/>
    </row>
    <row r="2524" customHeight="1" spans="1:10">
      <c r="A2524" s="5" t="str">
        <f t="shared" si="0"/>
        <v>Uganda-Africa2000</v>
      </c>
      <c r="B2524" s="6" t="s">
        <v>264</v>
      </c>
      <c r="C2524" s="6" t="s">
        <v>69</v>
      </c>
      <c r="D2524" s="7" t="s">
        <v>277</v>
      </c>
      <c r="E2524" s="8"/>
      <c r="F2524" s="8"/>
      <c r="G2524" s="8"/>
      <c r="H2524" s="8"/>
      <c r="I2524" s="9">
        <v>0.002</v>
      </c>
      <c r="J2524" s="9">
        <v>0.005</v>
      </c>
    </row>
    <row r="2525" customHeight="1" spans="1:10">
      <c r="A2525" s="5" t="str">
        <f t="shared" si="0"/>
        <v>Uganda-Africa2001</v>
      </c>
      <c r="B2525" s="6" t="s">
        <v>264</v>
      </c>
      <c r="C2525" s="6" t="s">
        <v>69</v>
      </c>
      <c r="D2525" s="7" t="s">
        <v>278</v>
      </c>
      <c r="E2525" s="8"/>
      <c r="F2525" s="8"/>
      <c r="G2525" s="8"/>
      <c r="H2525" s="8"/>
      <c r="I2525" s="9">
        <v>0.002</v>
      </c>
      <c r="J2525" s="9">
        <v>0.011</v>
      </c>
    </row>
    <row r="2526" customHeight="1" spans="1:10">
      <c r="A2526" s="5" t="str">
        <f t="shared" si="0"/>
        <v>Uganda-Africa2002</v>
      </c>
      <c r="B2526" s="6" t="s">
        <v>264</v>
      </c>
      <c r="C2526" s="6" t="s">
        <v>69</v>
      </c>
      <c r="D2526" s="7" t="s">
        <v>279</v>
      </c>
      <c r="E2526" s="8"/>
      <c r="F2526" s="8"/>
      <c r="G2526" s="8"/>
      <c r="H2526" s="8"/>
      <c r="I2526" s="9">
        <v>0.004</v>
      </c>
      <c r="J2526" s="9">
        <v>0.015</v>
      </c>
    </row>
    <row r="2527" customHeight="1" spans="1:10">
      <c r="A2527" s="5" t="str">
        <f t="shared" si="0"/>
        <v>Uganda-Africa2003</v>
      </c>
      <c r="B2527" s="6" t="s">
        <v>264</v>
      </c>
      <c r="C2527" s="6" t="s">
        <v>69</v>
      </c>
      <c r="D2527" s="7" t="s">
        <v>280</v>
      </c>
      <c r="E2527" s="8"/>
      <c r="F2527" s="9">
        <v>34</v>
      </c>
      <c r="G2527" s="8"/>
      <c r="H2527" s="8"/>
      <c r="I2527" s="9">
        <v>0.005</v>
      </c>
      <c r="J2527" s="9">
        <v>0.029</v>
      </c>
    </row>
    <row r="2528" customHeight="1" spans="1:10">
      <c r="A2528" s="5" t="str">
        <f t="shared" si="0"/>
        <v>Uganda-Africa2004</v>
      </c>
      <c r="B2528" s="6" t="s">
        <v>264</v>
      </c>
      <c r="C2528" s="6" t="s">
        <v>69</v>
      </c>
      <c r="D2528" s="7" t="s">
        <v>281</v>
      </c>
      <c r="E2528" s="8"/>
      <c r="F2528" s="9">
        <v>34</v>
      </c>
      <c r="G2528" s="8"/>
      <c r="H2528" s="8"/>
      <c r="I2528" s="9">
        <v>0.007</v>
      </c>
      <c r="J2528" s="9">
        <v>0.042</v>
      </c>
    </row>
    <row r="2529" customHeight="1" spans="1:10">
      <c r="A2529" s="5" t="str">
        <f t="shared" si="0"/>
        <v>Uganda-Africa2005</v>
      </c>
      <c r="B2529" s="6" t="s">
        <v>264</v>
      </c>
      <c r="C2529" s="6" t="s">
        <v>69</v>
      </c>
      <c r="D2529" s="7" t="s">
        <v>282</v>
      </c>
      <c r="E2529" s="9">
        <v>0.369</v>
      </c>
      <c r="F2529" s="9">
        <v>34</v>
      </c>
      <c r="G2529" s="8"/>
      <c r="H2529" s="9">
        <v>237</v>
      </c>
      <c r="I2529" s="9">
        <v>0.017</v>
      </c>
      <c r="J2529" s="9">
        <v>0.046</v>
      </c>
    </row>
    <row r="2530" customHeight="1" spans="1:10">
      <c r="A2530" s="5" t="str">
        <f t="shared" si="0"/>
        <v>Uganda-Africa2006</v>
      </c>
      <c r="B2530" s="6" t="s">
        <v>264</v>
      </c>
      <c r="C2530" s="6" t="s">
        <v>69</v>
      </c>
      <c r="D2530" s="7" t="s">
        <v>287</v>
      </c>
      <c r="E2530" s="9">
        <v>0.352</v>
      </c>
      <c r="F2530" s="9">
        <v>28</v>
      </c>
      <c r="G2530" s="8"/>
      <c r="H2530" s="9">
        <v>237</v>
      </c>
      <c r="I2530" s="9">
        <v>0.025</v>
      </c>
      <c r="J2530" s="9">
        <v>0.068</v>
      </c>
    </row>
    <row r="2531" customHeight="1" spans="1:10">
      <c r="A2531" s="5" t="str">
        <f t="shared" si="0"/>
        <v>Uganda-Africa2007</v>
      </c>
      <c r="B2531" s="6" t="s">
        <v>264</v>
      </c>
      <c r="C2531" s="6" t="s">
        <v>69</v>
      </c>
      <c r="D2531" s="7" t="s">
        <v>289</v>
      </c>
      <c r="E2531" s="9">
        <v>0.368</v>
      </c>
      <c r="F2531" s="9">
        <v>28</v>
      </c>
      <c r="G2531" s="8"/>
      <c r="H2531" s="9">
        <v>237</v>
      </c>
      <c r="I2531" s="9">
        <v>0.037</v>
      </c>
      <c r="J2531" s="9">
        <v>0.137</v>
      </c>
    </row>
    <row r="2532" customHeight="1" spans="1:10">
      <c r="A2532" s="5" t="str">
        <f t="shared" si="0"/>
        <v>Uganda-Africa2008</v>
      </c>
      <c r="B2532" s="6" t="s">
        <v>264</v>
      </c>
      <c r="C2532" s="6" t="s">
        <v>69</v>
      </c>
      <c r="D2532" s="7" t="s">
        <v>283</v>
      </c>
      <c r="E2532" s="9">
        <v>0.34</v>
      </c>
      <c r="F2532" s="9">
        <v>25</v>
      </c>
      <c r="G2532" s="8"/>
      <c r="H2532" s="9">
        <v>222</v>
      </c>
      <c r="I2532" s="9">
        <v>0.079</v>
      </c>
      <c r="J2532" s="9">
        <v>0.269</v>
      </c>
    </row>
    <row r="2533" customHeight="1" spans="1:10">
      <c r="A2533" s="5" t="str">
        <f t="shared" si="0"/>
        <v>Uganda-Africa2009</v>
      </c>
      <c r="B2533" s="6" t="s">
        <v>264</v>
      </c>
      <c r="C2533" s="6" t="s">
        <v>69</v>
      </c>
      <c r="D2533" s="7" t="s">
        <v>284</v>
      </c>
      <c r="E2533" s="9">
        <v>0.35</v>
      </c>
      <c r="F2533" s="9">
        <v>25</v>
      </c>
      <c r="G2533" s="8"/>
      <c r="H2533" s="9">
        <v>161</v>
      </c>
      <c r="I2533" s="9">
        <v>0.098</v>
      </c>
      <c r="J2533" s="9">
        <v>0.286</v>
      </c>
    </row>
    <row r="2534" customHeight="1" spans="1:10">
      <c r="A2534" s="5" t="str">
        <f t="shared" si="0"/>
        <v>Uganda-Africa2010</v>
      </c>
      <c r="B2534" s="6" t="s">
        <v>264</v>
      </c>
      <c r="C2534" s="6" t="s">
        <v>69</v>
      </c>
      <c r="D2534" s="7" t="s">
        <v>288</v>
      </c>
      <c r="E2534" s="9">
        <v>0.35</v>
      </c>
      <c r="F2534" s="9">
        <v>24</v>
      </c>
      <c r="G2534" s="8"/>
      <c r="H2534" s="9">
        <v>161</v>
      </c>
      <c r="I2534" s="9">
        <v>0.125</v>
      </c>
      <c r="J2534" s="9">
        <v>0.377</v>
      </c>
    </row>
    <row r="2535" customHeight="1" spans="1:10">
      <c r="A2535" s="5" t="str">
        <f t="shared" si="0"/>
        <v>Uganda-Africa2011</v>
      </c>
      <c r="B2535" s="6" t="s">
        <v>264</v>
      </c>
      <c r="C2535" s="6" t="s">
        <v>69</v>
      </c>
      <c r="D2535" s="7" t="s">
        <v>285</v>
      </c>
      <c r="E2535" s="9">
        <v>0.35</v>
      </c>
      <c r="F2535" s="9">
        <v>33</v>
      </c>
      <c r="G2535" s="8"/>
      <c r="H2535" s="9">
        <v>213</v>
      </c>
      <c r="I2535" s="9">
        <v>0.13</v>
      </c>
      <c r="J2535" s="9">
        <v>0.475</v>
      </c>
    </row>
    <row r="2536" customHeight="1" spans="1:10">
      <c r="A2536" s="5" t="str">
        <f t="shared" si="0"/>
        <v>Uganda-Africa2012</v>
      </c>
      <c r="B2536" s="6" t="s">
        <v>264</v>
      </c>
      <c r="C2536" s="6" t="s">
        <v>69</v>
      </c>
      <c r="D2536" s="7" t="s">
        <v>286</v>
      </c>
      <c r="E2536" s="9">
        <v>0.366</v>
      </c>
      <c r="F2536" s="9">
        <v>33</v>
      </c>
      <c r="G2536" s="9">
        <v>126</v>
      </c>
      <c r="H2536" s="9">
        <v>213</v>
      </c>
      <c r="I2536" s="9">
        <v>0.147</v>
      </c>
      <c r="J2536" s="9">
        <v>0.45</v>
      </c>
    </row>
    <row r="2537" customHeight="1" spans="1:10">
      <c r="A2537" s="5" t="str">
        <f t="shared" si="0"/>
        <v>Ukraine-Europe2000</v>
      </c>
      <c r="B2537" s="6" t="s">
        <v>265</v>
      </c>
      <c r="C2537" s="6" t="s">
        <v>67</v>
      </c>
      <c r="D2537" s="7" t="s">
        <v>277</v>
      </c>
      <c r="E2537" s="8"/>
      <c r="F2537" s="8"/>
      <c r="G2537" s="8"/>
      <c r="H2537" s="8"/>
      <c r="I2537" s="9">
        <v>0.007</v>
      </c>
      <c r="J2537" s="9">
        <v>0.017</v>
      </c>
    </row>
    <row r="2538" customHeight="1" spans="1:10">
      <c r="A2538" s="5" t="str">
        <f t="shared" si="0"/>
        <v>Ukraine-Europe2001</v>
      </c>
      <c r="B2538" s="6" t="s">
        <v>265</v>
      </c>
      <c r="C2538" s="6" t="s">
        <v>67</v>
      </c>
      <c r="D2538" s="7" t="s">
        <v>278</v>
      </c>
      <c r="E2538" s="8"/>
      <c r="F2538" s="8"/>
      <c r="G2538" s="8"/>
      <c r="H2538" s="8"/>
      <c r="I2538" s="9">
        <v>0.012</v>
      </c>
      <c r="J2538" s="9">
        <v>0.046</v>
      </c>
    </row>
    <row r="2539" customHeight="1" spans="1:10">
      <c r="A2539" s="5" t="str">
        <f t="shared" si="0"/>
        <v>Ukraine-Europe2002</v>
      </c>
      <c r="B2539" s="6" t="s">
        <v>265</v>
      </c>
      <c r="C2539" s="6" t="s">
        <v>67</v>
      </c>
      <c r="D2539" s="7" t="s">
        <v>279</v>
      </c>
      <c r="E2539" s="8"/>
      <c r="F2539" s="8"/>
      <c r="G2539" s="8"/>
      <c r="H2539" s="8"/>
      <c r="I2539" s="9">
        <v>0.019</v>
      </c>
      <c r="J2539" s="9">
        <v>0.077</v>
      </c>
    </row>
    <row r="2540" customHeight="1" spans="1:10">
      <c r="A2540" s="5" t="str">
        <f t="shared" si="0"/>
        <v>Ukraine-Europe2003</v>
      </c>
      <c r="B2540" s="6" t="s">
        <v>265</v>
      </c>
      <c r="C2540" s="6" t="s">
        <v>67</v>
      </c>
      <c r="D2540" s="7" t="s">
        <v>280</v>
      </c>
      <c r="E2540" s="8"/>
      <c r="F2540" s="9">
        <v>40</v>
      </c>
      <c r="G2540" s="8"/>
      <c r="H2540" s="8"/>
      <c r="I2540" s="9">
        <v>0.031</v>
      </c>
      <c r="J2540" s="9">
        <v>0.136</v>
      </c>
    </row>
    <row r="2541" customHeight="1" spans="1:10">
      <c r="A2541" s="5" t="str">
        <f t="shared" si="0"/>
        <v>Ukraine-Europe2004</v>
      </c>
      <c r="B2541" s="6" t="s">
        <v>265</v>
      </c>
      <c r="C2541" s="6" t="s">
        <v>67</v>
      </c>
      <c r="D2541" s="7" t="s">
        <v>281</v>
      </c>
      <c r="E2541" s="8"/>
      <c r="F2541" s="9">
        <v>34</v>
      </c>
      <c r="G2541" s="8"/>
      <c r="H2541" s="8"/>
      <c r="I2541" s="9">
        <v>0.035</v>
      </c>
      <c r="J2541" s="9">
        <v>0.289</v>
      </c>
    </row>
    <row r="2542" customHeight="1" spans="1:10">
      <c r="A2542" s="5" t="str">
        <f t="shared" si="0"/>
        <v>Ukraine-Europe2005</v>
      </c>
      <c r="B2542" s="6" t="s">
        <v>265</v>
      </c>
      <c r="C2542" s="6" t="s">
        <v>67</v>
      </c>
      <c r="D2542" s="7" t="s">
        <v>282</v>
      </c>
      <c r="E2542" s="9">
        <v>0.573</v>
      </c>
      <c r="F2542" s="9">
        <v>34</v>
      </c>
      <c r="G2542" s="8"/>
      <c r="H2542" s="9">
        <v>2085</v>
      </c>
      <c r="I2542" s="9">
        <v>0.037</v>
      </c>
      <c r="J2542" s="9">
        <v>0.637</v>
      </c>
    </row>
    <row r="2543" customHeight="1" spans="1:10">
      <c r="A2543" s="5" t="str">
        <f t="shared" si="0"/>
        <v>Ukraine-Europe2006</v>
      </c>
      <c r="B2543" s="6" t="s">
        <v>265</v>
      </c>
      <c r="C2543" s="6" t="s">
        <v>67</v>
      </c>
      <c r="D2543" s="7" t="s">
        <v>287</v>
      </c>
      <c r="E2543" s="9">
        <v>0.57</v>
      </c>
      <c r="F2543" s="9">
        <v>33</v>
      </c>
      <c r="G2543" s="8"/>
      <c r="H2543" s="9">
        <v>2085</v>
      </c>
      <c r="I2543" s="9">
        <v>0.045</v>
      </c>
      <c r="J2543" s="9">
        <v>1.047</v>
      </c>
    </row>
    <row r="2544" customHeight="1" spans="1:10">
      <c r="A2544" s="5" t="str">
        <f t="shared" si="0"/>
        <v>Ukraine-Europe2007</v>
      </c>
      <c r="B2544" s="6" t="s">
        <v>265</v>
      </c>
      <c r="C2544" s="6" t="s">
        <v>67</v>
      </c>
      <c r="D2544" s="7" t="s">
        <v>289</v>
      </c>
      <c r="E2544" s="9">
        <v>0.566</v>
      </c>
      <c r="F2544" s="9">
        <v>27</v>
      </c>
      <c r="G2544" s="8"/>
      <c r="H2544" s="9">
        <v>2085</v>
      </c>
      <c r="I2544" s="9">
        <v>0.066</v>
      </c>
      <c r="J2544" s="9">
        <v>1.184</v>
      </c>
    </row>
    <row r="2545" customHeight="1" spans="1:10">
      <c r="A2545" s="5" t="str">
        <f t="shared" si="0"/>
        <v>Ukraine-Europe2008</v>
      </c>
      <c r="B2545" s="6" t="s">
        <v>265</v>
      </c>
      <c r="C2545" s="6" t="s">
        <v>67</v>
      </c>
      <c r="D2545" s="7" t="s">
        <v>283</v>
      </c>
      <c r="E2545" s="9">
        <v>0.572</v>
      </c>
      <c r="F2545" s="9">
        <v>27</v>
      </c>
      <c r="G2545" s="8"/>
      <c r="H2545" s="9">
        <v>848</v>
      </c>
      <c r="I2545" s="9">
        <v>0.11</v>
      </c>
      <c r="J2545" s="9">
        <v>1.198</v>
      </c>
    </row>
    <row r="2546" customHeight="1" spans="1:10">
      <c r="A2546" s="5" t="str">
        <f t="shared" si="0"/>
        <v>Ukraine-Europe2009</v>
      </c>
      <c r="B2546" s="6" t="s">
        <v>265</v>
      </c>
      <c r="C2546" s="6" t="s">
        <v>67</v>
      </c>
      <c r="D2546" s="7" t="s">
        <v>284</v>
      </c>
      <c r="E2546" s="9">
        <v>0.572</v>
      </c>
      <c r="F2546" s="9">
        <v>27</v>
      </c>
      <c r="G2546" s="8"/>
      <c r="H2546" s="9">
        <v>736</v>
      </c>
      <c r="I2546" s="9">
        <v>0.179</v>
      </c>
      <c r="J2546" s="9">
        <v>1.188</v>
      </c>
    </row>
    <row r="2547" customHeight="1" spans="1:10">
      <c r="A2547" s="5" t="str">
        <f t="shared" si="0"/>
        <v>Ukraine-Europe2010</v>
      </c>
      <c r="B2547" s="6" t="s">
        <v>265</v>
      </c>
      <c r="C2547" s="6" t="s">
        <v>67</v>
      </c>
      <c r="D2547" s="7" t="s">
        <v>288</v>
      </c>
      <c r="E2547" s="9">
        <v>0.555</v>
      </c>
      <c r="F2547" s="9">
        <v>27</v>
      </c>
      <c r="G2547" s="8"/>
      <c r="H2547" s="9">
        <v>657</v>
      </c>
      <c r="I2547" s="9">
        <v>0.233</v>
      </c>
      <c r="J2547" s="9">
        <v>1.171</v>
      </c>
    </row>
    <row r="2548" customHeight="1" spans="1:10">
      <c r="A2548" s="5" t="str">
        <f t="shared" si="0"/>
        <v>Ukraine-Europe2011</v>
      </c>
      <c r="B2548" s="6" t="s">
        <v>265</v>
      </c>
      <c r="C2548" s="6" t="s">
        <v>67</v>
      </c>
      <c r="D2548" s="7" t="s">
        <v>285</v>
      </c>
      <c r="E2548" s="9">
        <v>0.571</v>
      </c>
      <c r="F2548" s="9">
        <v>24</v>
      </c>
      <c r="G2548" s="8"/>
      <c r="H2548" s="9">
        <v>657</v>
      </c>
      <c r="I2548" s="9">
        <v>0.287</v>
      </c>
      <c r="J2548" s="9">
        <v>1.213</v>
      </c>
    </row>
    <row r="2549" customHeight="1" spans="1:10">
      <c r="A2549" s="5" t="str">
        <f t="shared" si="0"/>
        <v>Ukraine-Europe2012</v>
      </c>
      <c r="B2549" s="6" t="s">
        <v>265</v>
      </c>
      <c r="C2549" s="6" t="s">
        <v>67</v>
      </c>
      <c r="D2549" s="7" t="s">
        <v>286</v>
      </c>
      <c r="E2549" s="9">
        <v>0.554</v>
      </c>
      <c r="F2549" s="9">
        <v>22</v>
      </c>
      <c r="G2549" s="9">
        <v>140</v>
      </c>
      <c r="H2549" s="9">
        <v>491</v>
      </c>
      <c r="I2549" s="9">
        <v>0.353</v>
      </c>
      <c r="J2549" s="9">
        <v>1.303</v>
      </c>
    </row>
    <row r="2550" customHeight="1" spans="1:10">
      <c r="A2550" s="5" t="str">
        <f t="shared" si="0"/>
        <v>United Arab Emirates-Middle East2000</v>
      </c>
      <c r="B2550" s="6" t="s">
        <v>266</v>
      </c>
      <c r="C2550" s="6" t="s">
        <v>84</v>
      </c>
      <c r="D2550" s="7" t="s">
        <v>277</v>
      </c>
      <c r="E2550" s="8"/>
      <c r="F2550" s="8"/>
      <c r="G2550" s="8"/>
      <c r="H2550" s="8"/>
      <c r="I2550" s="9">
        <v>0.236</v>
      </c>
      <c r="J2550" s="9">
        <v>0.472</v>
      </c>
    </row>
    <row r="2551" customHeight="1" spans="1:10">
      <c r="A2551" s="5" t="str">
        <f t="shared" si="0"/>
        <v>United Arab Emirates-Middle East2001</v>
      </c>
      <c r="B2551" s="6" t="s">
        <v>266</v>
      </c>
      <c r="C2551" s="6" t="s">
        <v>84</v>
      </c>
      <c r="D2551" s="7" t="s">
        <v>278</v>
      </c>
      <c r="E2551" s="8"/>
      <c r="F2551" s="8"/>
      <c r="G2551" s="8"/>
      <c r="H2551" s="8"/>
      <c r="I2551" s="9">
        <v>0.263</v>
      </c>
      <c r="J2551" s="9">
        <v>0.61</v>
      </c>
    </row>
    <row r="2552" customHeight="1" spans="1:10">
      <c r="A2552" s="5" t="str">
        <f t="shared" si="0"/>
        <v>United Arab Emirates-Middle East2002</v>
      </c>
      <c r="B2552" s="6" t="s">
        <v>266</v>
      </c>
      <c r="C2552" s="6" t="s">
        <v>84</v>
      </c>
      <c r="D2552" s="7" t="s">
        <v>279</v>
      </c>
      <c r="E2552" s="8"/>
      <c r="F2552" s="8"/>
      <c r="G2552" s="8"/>
      <c r="H2552" s="8"/>
      <c r="I2552" s="9">
        <v>0.283</v>
      </c>
      <c r="J2552" s="9">
        <v>0.753</v>
      </c>
    </row>
    <row r="2553" customHeight="1" spans="1:10">
      <c r="A2553" s="5" t="str">
        <f t="shared" si="0"/>
        <v>United Arab Emirates-Middle East2003</v>
      </c>
      <c r="B2553" s="6" t="s">
        <v>266</v>
      </c>
      <c r="C2553" s="6" t="s">
        <v>84</v>
      </c>
      <c r="D2553" s="7" t="s">
        <v>280</v>
      </c>
      <c r="E2553" s="8"/>
      <c r="F2553" s="9">
        <v>19</v>
      </c>
      <c r="G2553" s="8"/>
      <c r="H2553" s="8"/>
      <c r="I2553" s="9">
        <v>0.295</v>
      </c>
      <c r="J2553" s="9">
        <v>0.882</v>
      </c>
    </row>
    <row r="2554" customHeight="1" spans="1:10">
      <c r="A2554" s="5" t="str">
        <f t="shared" si="0"/>
        <v>United Arab Emirates-Middle East2004</v>
      </c>
      <c r="B2554" s="6" t="s">
        <v>266</v>
      </c>
      <c r="C2554" s="6" t="s">
        <v>84</v>
      </c>
      <c r="D2554" s="7" t="s">
        <v>281</v>
      </c>
      <c r="E2554" s="8"/>
      <c r="F2554" s="9">
        <v>19</v>
      </c>
      <c r="G2554" s="8"/>
      <c r="H2554" s="8"/>
      <c r="I2554" s="9">
        <v>0.301</v>
      </c>
      <c r="J2554" s="9">
        <v>1.007</v>
      </c>
    </row>
    <row r="2555" customHeight="1" spans="1:10">
      <c r="A2555" s="5" t="str">
        <f t="shared" si="0"/>
        <v>United Arab Emirates-Middle East2005</v>
      </c>
      <c r="B2555" s="6" t="s">
        <v>266</v>
      </c>
      <c r="C2555" s="6" t="s">
        <v>84</v>
      </c>
      <c r="D2555" s="7" t="s">
        <v>282</v>
      </c>
      <c r="E2555" s="9">
        <v>0.144</v>
      </c>
      <c r="F2555" s="9">
        <v>19</v>
      </c>
      <c r="G2555" s="8"/>
      <c r="H2555" s="9">
        <v>12</v>
      </c>
      <c r="I2555" s="9">
        <v>0.4</v>
      </c>
      <c r="J2555" s="9">
        <v>1.093</v>
      </c>
    </row>
    <row r="2556" customHeight="1" spans="1:10">
      <c r="A2556" s="5" t="str">
        <f t="shared" si="0"/>
        <v>United Arab Emirates-Middle East2006</v>
      </c>
      <c r="B2556" s="6" t="s">
        <v>266</v>
      </c>
      <c r="C2556" s="6" t="s">
        <v>84</v>
      </c>
      <c r="D2556" s="7" t="s">
        <v>287</v>
      </c>
      <c r="E2556" s="9">
        <v>0.144</v>
      </c>
      <c r="F2556" s="9">
        <v>19</v>
      </c>
      <c r="G2556" s="8"/>
      <c r="H2556" s="9">
        <v>12</v>
      </c>
      <c r="I2556" s="9">
        <v>0.52</v>
      </c>
      <c r="J2556" s="9">
        <v>1.132</v>
      </c>
    </row>
    <row r="2557" customHeight="1" spans="1:10">
      <c r="A2557" s="5" t="str">
        <f t="shared" si="0"/>
        <v>United Arab Emirates-Middle East2007</v>
      </c>
      <c r="B2557" s="6" t="s">
        <v>266</v>
      </c>
      <c r="C2557" s="6" t="s">
        <v>84</v>
      </c>
      <c r="D2557" s="7" t="s">
        <v>289</v>
      </c>
      <c r="E2557" s="9">
        <v>0.144</v>
      </c>
      <c r="F2557" s="9">
        <v>18</v>
      </c>
      <c r="G2557" s="8"/>
      <c r="H2557" s="9">
        <v>12</v>
      </c>
      <c r="I2557" s="9">
        <v>0.61</v>
      </c>
      <c r="J2557" s="9">
        <v>1.334</v>
      </c>
    </row>
    <row r="2558" customHeight="1" spans="1:10">
      <c r="A2558" s="5" t="str">
        <f t="shared" si="0"/>
        <v>United Arab Emirates-Middle East2008</v>
      </c>
      <c r="B2558" s="6" t="s">
        <v>266</v>
      </c>
      <c r="C2558" s="6" t="s">
        <v>84</v>
      </c>
      <c r="D2558" s="7" t="s">
        <v>283</v>
      </c>
      <c r="E2558" s="9">
        <v>0.144</v>
      </c>
      <c r="F2558" s="9">
        <v>18</v>
      </c>
      <c r="G2558" s="8"/>
      <c r="H2558" s="9">
        <v>12</v>
      </c>
      <c r="I2558" s="9">
        <v>0.63</v>
      </c>
      <c r="J2558" s="9">
        <v>1.376</v>
      </c>
    </row>
    <row r="2559" customHeight="1" spans="1:10">
      <c r="A2559" s="5" t="str">
        <f t="shared" si="0"/>
        <v>United Arab Emirates-Middle East2009</v>
      </c>
      <c r="B2559" s="6" t="s">
        <v>266</v>
      </c>
      <c r="C2559" s="6" t="s">
        <v>84</v>
      </c>
      <c r="D2559" s="7" t="s">
        <v>284</v>
      </c>
      <c r="E2559" s="9">
        <v>0.141</v>
      </c>
      <c r="F2559" s="9">
        <v>15</v>
      </c>
      <c r="G2559" s="8"/>
      <c r="H2559" s="9">
        <v>12</v>
      </c>
      <c r="I2559" s="9">
        <v>0.64</v>
      </c>
      <c r="J2559" s="9">
        <v>1.383</v>
      </c>
    </row>
    <row r="2560" customHeight="1" spans="1:10">
      <c r="A2560" s="5" t="str">
        <f t="shared" si="0"/>
        <v>United Arab Emirates-Middle East2010</v>
      </c>
      <c r="B2560" s="6" t="s">
        <v>266</v>
      </c>
      <c r="C2560" s="6" t="s">
        <v>84</v>
      </c>
      <c r="D2560" s="7" t="s">
        <v>288</v>
      </c>
      <c r="E2560" s="9">
        <v>0.141</v>
      </c>
      <c r="F2560" s="9">
        <v>15</v>
      </c>
      <c r="G2560" s="8"/>
      <c r="H2560" s="9">
        <v>12</v>
      </c>
      <c r="I2560" s="9">
        <v>0.68</v>
      </c>
      <c r="J2560" s="9">
        <v>1.294</v>
      </c>
    </row>
    <row r="2561" customHeight="1" spans="1:10">
      <c r="A2561" s="5" t="str">
        <f t="shared" si="0"/>
        <v>United Arab Emirates-Middle East2011</v>
      </c>
      <c r="B2561" s="6" t="s">
        <v>266</v>
      </c>
      <c r="C2561" s="6" t="s">
        <v>84</v>
      </c>
      <c r="D2561" s="7" t="s">
        <v>285</v>
      </c>
      <c r="E2561" s="9">
        <v>0.141</v>
      </c>
      <c r="F2561" s="9">
        <v>13</v>
      </c>
      <c r="G2561" s="8"/>
      <c r="H2561" s="9">
        <v>12</v>
      </c>
      <c r="I2561" s="9">
        <v>0.78</v>
      </c>
      <c r="J2561" s="9">
        <v>1.314</v>
      </c>
    </row>
    <row r="2562" customHeight="1" spans="1:10">
      <c r="A2562" s="5" t="str">
        <f t="shared" si="0"/>
        <v>United Arab Emirates-Middle East2012</v>
      </c>
      <c r="B2562" s="6" t="s">
        <v>266</v>
      </c>
      <c r="C2562" s="6" t="s">
        <v>84</v>
      </c>
      <c r="D2562" s="7" t="s">
        <v>286</v>
      </c>
      <c r="E2562" s="9">
        <v>0.149</v>
      </c>
      <c r="F2562" s="9">
        <v>8</v>
      </c>
      <c r="G2562" s="9">
        <v>26</v>
      </c>
      <c r="H2562" s="9">
        <v>12</v>
      </c>
      <c r="I2562" s="9">
        <v>0.85</v>
      </c>
      <c r="J2562" s="9">
        <v>1.496</v>
      </c>
    </row>
    <row r="2563" customHeight="1" spans="1:10">
      <c r="A2563" s="5" t="str">
        <f t="shared" si="0"/>
        <v>United Kingdom-Europe2000</v>
      </c>
      <c r="B2563" s="6" t="s">
        <v>267</v>
      </c>
      <c r="C2563" s="6" t="s">
        <v>67</v>
      </c>
      <c r="D2563" s="7" t="s">
        <v>277</v>
      </c>
      <c r="E2563" s="8"/>
      <c r="F2563" s="8"/>
      <c r="G2563" s="8"/>
      <c r="H2563" s="8"/>
      <c r="I2563" s="9">
        <v>0.268</v>
      </c>
      <c r="J2563" s="9">
        <v>0.737</v>
      </c>
    </row>
    <row r="2564" customHeight="1" spans="1:10">
      <c r="A2564" s="5" t="str">
        <f t="shared" si="0"/>
        <v>United Kingdom-Europe2001</v>
      </c>
      <c r="B2564" s="6" t="s">
        <v>267</v>
      </c>
      <c r="C2564" s="6" t="s">
        <v>67</v>
      </c>
      <c r="D2564" s="7" t="s">
        <v>278</v>
      </c>
      <c r="E2564" s="8"/>
      <c r="F2564" s="8"/>
      <c r="G2564" s="8"/>
      <c r="H2564" s="8"/>
      <c r="I2564" s="9">
        <v>0.335</v>
      </c>
      <c r="J2564" s="9">
        <v>0.782</v>
      </c>
    </row>
    <row r="2565" customHeight="1" spans="1:10">
      <c r="A2565" s="5" t="str">
        <f t="shared" si="0"/>
        <v>United Kingdom-Europe2002</v>
      </c>
      <c r="B2565" s="6" t="s">
        <v>267</v>
      </c>
      <c r="C2565" s="6" t="s">
        <v>67</v>
      </c>
      <c r="D2565" s="7" t="s">
        <v>279</v>
      </c>
      <c r="E2565" s="8"/>
      <c r="F2565" s="8"/>
      <c r="G2565" s="8"/>
      <c r="H2565" s="8"/>
      <c r="I2565" s="9">
        <v>0.565</v>
      </c>
      <c r="J2565" s="9">
        <v>0.828</v>
      </c>
    </row>
    <row r="2566" customHeight="1" spans="1:10">
      <c r="A2566" s="5" t="str">
        <f t="shared" si="0"/>
        <v>United Kingdom-Europe2003</v>
      </c>
      <c r="B2566" s="6" t="s">
        <v>267</v>
      </c>
      <c r="C2566" s="6" t="s">
        <v>67</v>
      </c>
      <c r="D2566" s="7" t="s">
        <v>280</v>
      </c>
      <c r="E2566" s="8"/>
      <c r="F2566" s="9">
        <v>13</v>
      </c>
      <c r="G2566" s="8"/>
      <c r="H2566" s="8"/>
      <c r="I2566" s="9">
        <v>0.648</v>
      </c>
      <c r="J2566" s="9">
        <v>0.909</v>
      </c>
    </row>
    <row r="2567" customHeight="1" spans="1:10">
      <c r="A2567" s="5" t="str">
        <f t="shared" si="0"/>
        <v>United Kingdom-Europe2004</v>
      </c>
      <c r="B2567" s="6" t="s">
        <v>267</v>
      </c>
      <c r="C2567" s="6" t="s">
        <v>67</v>
      </c>
      <c r="D2567" s="7" t="s">
        <v>281</v>
      </c>
      <c r="E2567" s="8"/>
      <c r="F2567" s="9">
        <v>13</v>
      </c>
      <c r="G2567" s="8"/>
      <c r="H2567" s="8"/>
      <c r="I2567" s="9">
        <v>0.656</v>
      </c>
      <c r="J2567" s="9">
        <v>0.995</v>
      </c>
    </row>
    <row r="2568" customHeight="1" spans="1:10">
      <c r="A2568" s="5" t="str">
        <f t="shared" si="0"/>
        <v>United Kingdom-Europe2005</v>
      </c>
      <c r="B2568" s="6" t="s">
        <v>267</v>
      </c>
      <c r="C2568" s="6" t="s">
        <v>67</v>
      </c>
      <c r="D2568" s="7" t="s">
        <v>282</v>
      </c>
      <c r="E2568" s="9">
        <v>0.347</v>
      </c>
      <c r="F2568" s="9">
        <v>13</v>
      </c>
      <c r="G2568" s="8"/>
      <c r="H2568" s="9">
        <v>105</v>
      </c>
      <c r="I2568" s="9">
        <v>0.7</v>
      </c>
      <c r="J2568" s="9">
        <v>1.086</v>
      </c>
    </row>
    <row r="2569" customHeight="1" spans="1:10">
      <c r="A2569" s="5" t="str">
        <f t="shared" si="0"/>
        <v>United Kingdom-Europe2006</v>
      </c>
      <c r="B2569" s="6" t="s">
        <v>267</v>
      </c>
      <c r="C2569" s="6" t="s">
        <v>67</v>
      </c>
      <c r="D2569" s="7" t="s">
        <v>287</v>
      </c>
      <c r="E2569" s="9">
        <v>0.346</v>
      </c>
      <c r="F2569" s="9">
        <v>13</v>
      </c>
      <c r="G2569" s="8"/>
      <c r="H2569" s="9">
        <v>105</v>
      </c>
      <c r="I2569" s="9">
        <v>0.688</v>
      </c>
      <c r="J2569" s="9">
        <v>1.156</v>
      </c>
    </row>
    <row r="2570" customHeight="1" spans="1:10">
      <c r="A2570" s="5" t="str">
        <f t="shared" si="0"/>
        <v>United Kingdom-Europe2007</v>
      </c>
      <c r="B2570" s="6" t="s">
        <v>267</v>
      </c>
      <c r="C2570" s="6" t="s">
        <v>67</v>
      </c>
      <c r="D2570" s="7" t="s">
        <v>289</v>
      </c>
      <c r="E2570" s="9">
        <v>0.345</v>
      </c>
      <c r="F2570" s="9">
        <v>13</v>
      </c>
      <c r="G2570" s="8"/>
      <c r="H2570" s="9">
        <v>105</v>
      </c>
      <c r="I2570" s="9">
        <v>0.751</v>
      </c>
      <c r="J2570" s="9">
        <v>1.211</v>
      </c>
    </row>
    <row r="2571" customHeight="1" spans="1:10">
      <c r="A2571" s="5" t="str">
        <f t="shared" si="0"/>
        <v>United Kingdom-Europe2008</v>
      </c>
      <c r="B2571" s="6" t="s">
        <v>267</v>
      </c>
      <c r="C2571" s="6" t="s">
        <v>67</v>
      </c>
      <c r="D2571" s="7" t="s">
        <v>283</v>
      </c>
      <c r="E2571" s="9">
        <v>0.342</v>
      </c>
      <c r="F2571" s="9">
        <v>13</v>
      </c>
      <c r="G2571" s="8"/>
      <c r="H2571" s="9">
        <v>105</v>
      </c>
      <c r="I2571" s="9">
        <v>0.784</v>
      </c>
      <c r="J2571" s="9">
        <v>1.222</v>
      </c>
    </row>
    <row r="2572" customHeight="1" spans="1:10">
      <c r="A2572" s="5" t="str">
        <f t="shared" si="0"/>
        <v>United Kingdom-Europe2009</v>
      </c>
      <c r="B2572" s="6" t="s">
        <v>267</v>
      </c>
      <c r="C2572" s="6" t="s">
        <v>67</v>
      </c>
      <c r="D2572" s="7" t="s">
        <v>284</v>
      </c>
      <c r="E2572" s="9">
        <v>0.349</v>
      </c>
      <c r="F2572" s="9">
        <v>12</v>
      </c>
      <c r="G2572" s="8"/>
      <c r="H2572" s="9">
        <v>110</v>
      </c>
      <c r="I2572" s="9">
        <v>0.836</v>
      </c>
      <c r="J2572" s="9">
        <v>1.24</v>
      </c>
    </row>
    <row r="2573" customHeight="1" spans="1:10">
      <c r="A2573" s="5" t="str">
        <f t="shared" si="0"/>
        <v>United Kingdom-Europe2010</v>
      </c>
      <c r="B2573" s="6" t="s">
        <v>267</v>
      </c>
      <c r="C2573" s="6" t="s">
        <v>67</v>
      </c>
      <c r="D2573" s="7" t="s">
        <v>288</v>
      </c>
      <c r="E2573" s="9">
        <v>0.361</v>
      </c>
      <c r="F2573" s="9">
        <v>12</v>
      </c>
      <c r="G2573" s="8"/>
      <c r="H2573" s="9">
        <v>110</v>
      </c>
      <c r="I2573" s="9">
        <v>0.85</v>
      </c>
      <c r="J2573" s="9">
        <v>1.236</v>
      </c>
    </row>
    <row r="2574" customHeight="1" spans="1:10">
      <c r="A2574" s="5" t="str">
        <f t="shared" si="0"/>
        <v>United Kingdom-Europe2011</v>
      </c>
      <c r="B2574" s="6" t="s">
        <v>267</v>
      </c>
      <c r="C2574" s="6" t="s">
        <v>67</v>
      </c>
      <c r="D2574" s="7" t="s">
        <v>285</v>
      </c>
      <c r="E2574" s="9">
        <v>0.361</v>
      </c>
      <c r="F2574" s="9">
        <v>12</v>
      </c>
      <c r="G2574" s="8"/>
      <c r="H2574" s="9">
        <v>110</v>
      </c>
      <c r="I2574" s="9">
        <v>0.854</v>
      </c>
      <c r="J2574" s="9">
        <v>1.236</v>
      </c>
    </row>
    <row r="2575" customHeight="1" spans="1:10">
      <c r="A2575" s="5" t="str">
        <f t="shared" si="0"/>
        <v>United Kingdom-Europe2012</v>
      </c>
      <c r="B2575" s="6" t="s">
        <v>267</v>
      </c>
      <c r="C2575" s="6" t="s">
        <v>67</v>
      </c>
      <c r="D2575" s="7" t="s">
        <v>286</v>
      </c>
      <c r="E2575" s="9">
        <v>0.35</v>
      </c>
      <c r="F2575" s="9">
        <v>12</v>
      </c>
      <c r="G2575" s="9">
        <v>11</v>
      </c>
      <c r="H2575" s="9">
        <v>110</v>
      </c>
      <c r="I2575" s="9">
        <v>0.875</v>
      </c>
      <c r="J2575" s="9">
        <v>1.248</v>
      </c>
    </row>
    <row r="2576" customHeight="1" spans="1:10">
      <c r="A2576" s="5" t="str">
        <f t="shared" si="0"/>
        <v>United States-The Americas2000</v>
      </c>
      <c r="B2576" s="6" t="s">
        <v>268</v>
      </c>
      <c r="C2576" s="6" t="s">
        <v>75</v>
      </c>
      <c r="D2576" s="7" t="s">
        <v>277</v>
      </c>
      <c r="E2576" s="8"/>
      <c r="F2576" s="8"/>
      <c r="G2576" s="8"/>
      <c r="H2576" s="8"/>
      <c r="I2576" s="9">
        <v>0.431</v>
      </c>
      <c r="J2576" s="9">
        <v>0.385</v>
      </c>
    </row>
    <row r="2577" customHeight="1" spans="1:10">
      <c r="A2577" s="5" t="str">
        <f t="shared" si="0"/>
        <v>United States-The Americas2001</v>
      </c>
      <c r="B2577" s="6" t="s">
        <v>268</v>
      </c>
      <c r="C2577" s="6" t="s">
        <v>75</v>
      </c>
      <c r="D2577" s="7" t="s">
        <v>278</v>
      </c>
      <c r="E2577" s="8"/>
      <c r="F2577" s="8"/>
      <c r="G2577" s="8"/>
      <c r="H2577" s="8"/>
      <c r="I2577" s="9">
        <v>0.491</v>
      </c>
      <c r="J2577" s="9">
        <v>0.447</v>
      </c>
    </row>
    <row r="2578" customHeight="1" spans="1:10">
      <c r="A2578" s="5" t="str">
        <f t="shared" si="0"/>
        <v>United States-The Americas2002</v>
      </c>
      <c r="B2578" s="6" t="s">
        <v>268</v>
      </c>
      <c r="C2578" s="6" t="s">
        <v>75</v>
      </c>
      <c r="D2578" s="7" t="s">
        <v>279</v>
      </c>
      <c r="E2578" s="8"/>
      <c r="F2578" s="8"/>
      <c r="G2578" s="8"/>
      <c r="H2578" s="8"/>
      <c r="I2578" s="9">
        <v>0.588</v>
      </c>
      <c r="J2578" s="9">
        <v>0.489</v>
      </c>
    </row>
    <row r="2579" customHeight="1" spans="1:10">
      <c r="A2579" s="5" t="str">
        <f t="shared" si="0"/>
        <v>United States-The Americas2003</v>
      </c>
      <c r="B2579" s="6" t="s">
        <v>268</v>
      </c>
      <c r="C2579" s="6" t="s">
        <v>75</v>
      </c>
      <c r="D2579" s="7" t="s">
        <v>280</v>
      </c>
      <c r="E2579" s="8"/>
      <c r="F2579" s="9">
        <v>6</v>
      </c>
      <c r="G2579" s="8"/>
      <c r="H2579" s="8"/>
      <c r="I2579" s="9">
        <v>0.617</v>
      </c>
      <c r="J2579" s="9">
        <v>0.548</v>
      </c>
    </row>
    <row r="2580" customHeight="1" spans="1:10">
      <c r="A2580" s="5" t="str">
        <f t="shared" si="0"/>
        <v>United States-The Americas2004</v>
      </c>
      <c r="B2580" s="6" t="s">
        <v>268</v>
      </c>
      <c r="C2580" s="6" t="s">
        <v>75</v>
      </c>
      <c r="D2580" s="7" t="s">
        <v>281</v>
      </c>
      <c r="E2580" s="8"/>
      <c r="F2580" s="9">
        <v>6</v>
      </c>
      <c r="G2580" s="8"/>
      <c r="H2580" s="8"/>
      <c r="I2580" s="9">
        <v>0.648</v>
      </c>
      <c r="J2580" s="9">
        <v>0.625</v>
      </c>
    </row>
    <row r="2581" customHeight="1" spans="1:10">
      <c r="A2581" s="5" t="str">
        <f t="shared" si="0"/>
        <v>United States-The Americas2005</v>
      </c>
      <c r="B2581" s="6" t="s">
        <v>268</v>
      </c>
      <c r="C2581" s="6" t="s">
        <v>75</v>
      </c>
      <c r="D2581" s="7" t="s">
        <v>282</v>
      </c>
      <c r="E2581" s="9">
        <v>0.458</v>
      </c>
      <c r="F2581" s="9">
        <v>6</v>
      </c>
      <c r="G2581" s="8"/>
      <c r="H2581" s="9">
        <v>325</v>
      </c>
      <c r="I2581" s="9">
        <v>0.68</v>
      </c>
      <c r="J2581" s="9">
        <v>0.683</v>
      </c>
    </row>
    <row r="2582" customHeight="1" spans="1:10">
      <c r="A2582" s="5" t="str">
        <f t="shared" si="0"/>
        <v>United States-The Americas2006</v>
      </c>
      <c r="B2582" s="6" t="s">
        <v>268</v>
      </c>
      <c r="C2582" s="6" t="s">
        <v>75</v>
      </c>
      <c r="D2582" s="7" t="s">
        <v>287</v>
      </c>
      <c r="E2582" s="9">
        <v>0.474</v>
      </c>
      <c r="F2582" s="9">
        <v>6</v>
      </c>
      <c r="G2582" s="8"/>
      <c r="H2582" s="9">
        <v>325</v>
      </c>
      <c r="I2582" s="9">
        <v>0.689</v>
      </c>
      <c r="J2582" s="9">
        <v>0.763</v>
      </c>
    </row>
    <row r="2583" customHeight="1" spans="1:10">
      <c r="A2583" s="5" t="str">
        <f t="shared" si="0"/>
        <v>United States-The Americas2007</v>
      </c>
      <c r="B2583" s="6" t="s">
        <v>268</v>
      </c>
      <c r="C2583" s="6" t="s">
        <v>75</v>
      </c>
      <c r="D2583" s="7" t="s">
        <v>289</v>
      </c>
      <c r="E2583" s="9">
        <v>0.461</v>
      </c>
      <c r="F2583" s="9">
        <v>6</v>
      </c>
      <c r="G2583" s="8"/>
      <c r="H2583" s="9">
        <v>325</v>
      </c>
      <c r="I2583" s="9">
        <v>0.75</v>
      </c>
      <c r="J2583" s="9">
        <v>0.821</v>
      </c>
    </row>
    <row r="2584" customHeight="1" spans="1:10">
      <c r="A2584" s="5" t="str">
        <f t="shared" si="0"/>
        <v>United States-The Americas2008</v>
      </c>
      <c r="B2584" s="6" t="s">
        <v>268</v>
      </c>
      <c r="C2584" s="6" t="s">
        <v>75</v>
      </c>
      <c r="D2584" s="7" t="s">
        <v>283</v>
      </c>
      <c r="E2584" s="9">
        <v>0.464</v>
      </c>
      <c r="F2584" s="9">
        <v>5</v>
      </c>
      <c r="G2584" s="8"/>
      <c r="H2584" s="9">
        <v>187</v>
      </c>
      <c r="I2584" s="9">
        <v>0.74</v>
      </c>
      <c r="J2584" s="9">
        <v>0.852</v>
      </c>
    </row>
    <row r="2585" customHeight="1" spans="1:10">
      <c r="A2585" s="5" t="str">
        <f t="shared" si="0"/>
        <v>United States-The Americas2009</v>
      </c>
      <c r="B2585" s="6" t="s">
        <v>268</v>
      </c>
      <c r="C2585" s="6" t="s">
        <v>75</v>
      </c>
      <c r="D2585" s="7" t="s">
        <v>284</v>
      </c>
      <c r="E2585" s="9">
        <v>0.461</v>
      </c>
      <c r="F2585" s="9">
        <v>5</v>
      </c>
      <c r="G2585" s="8"/>
      <c r="H2585" s="9">
        <v>187</v>
      </c>
      <c r="I2585" s="9">
        <v>0.71</v>
      </c>
      <c r="J2585" s="9">
        <v>0.886</v>
      </c>
    </row>
    <row r="2586" customHeight="1" spans="1:10">
      <c r="A2586" s="5" t="str">
        <f t="shared" si="0"/>
        <v>United States-The Americas2010</v>
      </c>
      <c r="B2586" s="6" t="s">
        <v>268</v>
      </c>
      <c r="C2586" s="6" t="s">
        <v>75</v>
      </c>
      <c r="D2586" s="7" t="s">
        <v>288</v>
      </c>
      <c r="E2586" s="9">
        <v>0.465</v>
      </c>
      <c r="F2586" s="9">
        <v>5</v>
      </c>
      <c r="G2586" s="8"/>
      <c r="H2586" s="9">
        <v>187</v>
      </c>
      <c r="I2586" s="9">
        <v>0.717</v>
      </c>
      <c r="J2586" s="9">
        <v>0.913</v>
      </c>
    </row>
    <row r="2587" customHeight="1" spans="1:10">
      <c r="A2587" s="5" t="str">
        <f t="shared" si="0"/>
        <v>United States-The Americas2011</v>
      </c>
      <c r="B2587" s="6" t="s">
        <v>268</v>
      </c>
      <c r="C2587" s="6" t="s">
        <v>75</v>
      </c>
      <c r="D2587" s="7" t="s">
        <v>285</v>
      </c>
      <c r="E2587" s="9">
        <v>0.465</v>
      </c>
      <c r="F2587" s="9">
        <v>5</v>
      </c>
      <c r="G2587" s="8"/>
      <c r="H2587" s="9">
        <v>187</v>
      </c>
      <c r="I2587" s="9">
        <v>0.697</v>
      </c>
      <c r="J2587" s="9">
        <v>0.944</v>
      </c>
    </row>
    <row r="2588" customHeight="1" spans="1:10">
      <c r="A2588" s="5" t="str">
        <f t="shared" si="0"/>
        <v>United States-The Americas2012</v>
      </c>
      <c r="B2588" s="6" t="s">
        <v>268</v>
      </c>
      <c r="C2588" s="6" t="s">
        <v>75</v>
      </c>
      <c r="D2588" s="7" t="s">
        <v>286</v>
      </c>
      <c r="E2588" s="9">
        <v>0.464</v>
      </c>
      <c r="F2588" s="9">
        <v>5</v>
      </c>
      <c r="G2588" s="9">
        <v>4</v>
      </c>
      <c r="H2588" s="9">
        <v>175</v>
      </c>
      <c r="I2588" s="9">
        <v>0.793</v>
      </c>
      <c r="J2588" s="9">
        <v>0.96</v>
      </c>
    </row>
    <row r="2589" customHeight="1" spans="1:10">
      <c r="A2589" s="5" t="str">
        <f t="shared" si="0"/>
        <v>Uruguay-The Americas2000</v>
      </c>
      <c r="B2589" s="6" t="s">
        <v>269</v>
      </c>
      <c r="C2589" s="6" t="s">
        <v>75</v>
      </c>
      <c r="D2589" s="7" t="s">
        <v>277</v>
      </c>
      <c r="E2589" s="8"/>
      <c r="F2589" s="8"/>
      <c r="G2589" s="8"/>
      <c r="H2589" s="8"/>
      <c r="I2589" s="9">
        <v>0.105</v>
      </c>
      <c r="J2589" s="9">
        <v>0.124</v>
      </c>
    </row>
    <row r="2590" customHeight="1" spans="1:10">
      <c r="A2590" s="5" t="str">
        <f t="shared" si="0"/>
        <v>Uruguay-The Americas2001</v>
      </c>
      <c r="B2590" s="6" t="s">
        <v>269</v>
      </c>
      <c r="C2590" s="6" t="s">
        <v>75</v>
      </c>
      <c r="D2590" s="7" t="s">
        <v>278</v>
      </c>
      <c r="E2590" s="8"/>
      <c r="F2590" s="8"/>
      <c r="G2590" s="8"/>
      <c r="H2590" s="8"/>
      <c r="I2590" s="9">
        <v>0.111</v>
      </c>
      <c r="J2590" s="9">
        <v>0.156</v>
      </c>
    </row>
    <row r="2591" customHeight="1" spans="1:10">
      <c r="A2591" s="5" t="str">
        <f t="shared" si="0"/>
        <v>Uruguay-The Americas2002</v>
      </c>
      <c r="B2591" s="6" t="s">
        <v>269</v>
      </c>
      <c r="C2591" s="6" t="s">
        <v>75</v>
      </c>
      <c r="D2591" s="7" t="s">
        <v>279</v>
      </c>
      <c r="E2591" s="8"/>
      <c r="F2591" s="8"/>
      <c r="G2591" s="8"/>
      <c r="H2591" s="8"/>
      <c r="I2591" s="9">
        <v>0.114</v>
      </c>
      <c r="J2591" s="9">
        <v>0.154</v>
      </c>
    </row>
    <row r="2592" customHeight="1" spans="1:10">
      <c r="A2592" s="5" t="str">
        <f t="shared" si="0"/>
        <v>Uruguay-The Americas2003</v>
      </c>
      <c r="B2592" s="6" t="s">
        <v>269</v>
      </c>
      <c r="C2592" s="6" t="s">
        <v>75</v>
      </c>
      <c r="D2592" s="7" t="s">
        <v>280</v>
      </c>
      <c r="E2592" s="8"/>
      <c r="F2592" s="9">
        <v>45</v>
      </c>
      <c r="G2592" s="8"/>
      <c r="H2592" s="8"/>
      <c r="I2592" s="9">
        <v>0.159</v>
      </c>
      <c r="J2592" s="9">
        <v>0.15</v>
      </c>
    </row>
    <row r="2593" customHeight="1" spans="1:10">
      <c r="A2593" s="5" t="str">
        <f t="shared" si="0"/>
        <v>Uruguay-The Americas2004</v>
      </c>
      <c r="B2593" s="6" t="s">
        <v>269</v>
      </c>
      <c r="C2593" s="6" t="s">
        <v>75</v>
      </c>
      <c r="D2593" s="7" t="s">
        <v>281</v>
      </c>
      <c r="E2593" s="8"/>
      <c r="F2593" s="9">
        <v>45</v>
      </c>
      <c r="G2593" s="8"/>
      <c r="H2593" s="8"/>
      <c r="I2593" s="9">
        <v>0.171</v>
      </c>
      <c r="J2593" s="9">
        <v>0.18</v>
      </c>
    </row>
    <row r="2594" customHeight="1" spans="1:10">
      <c r="A2594" s="5" t="str">
        <f t="shared" si="0"/>
        <v>Uruguay-The Americas2005</v>
      </c>
      <c r="B2594" s="6" t="s">
        <v>269</v>
      </c>
      <c r="C2594" s="6" t="s">
        <v>75</v>
      </c>
      <c r="D2594" s="7" t="s">
        <v>282</v>
      </c>
      <c r="E2594" s="9">
        <v>0.713</v>
      </c>
      <c r="F2594" s="9">
        <v>45</v>
      </c>
      <c r="G2594" s="8"/>
      <c r="H2594" s="9">
        <v>304</v>
      </c>
      <c r="I2594" s="9">
        <v>0.201</v>
      </c>
      <c r="J2594" s="9">
        <v>0.347</v>
      </c>
    </row>
    <row r="2595" customHeight="1" spans="1:10">
      <c r="A2595" s="5" t="str">
        <f t="shared" si="0"/>
        <v>Uruguay-The Americas2006</v>
      </c>
      <c r="B2595" s="6" t="s">
        <v>269</v>
      </c>
      <c r="C2595" s="6" t="s">
        <v>75</v>
      </c>
      <c r="D2595" s="7" t="s">
        <v>287</v>
      </c>
      <c r="E2595" s="9">
        <v>0.713</v>
      </c>
      <c r="F2595" s="9">
        <v>43</v>
      </c>
      <c r="G2595" s="8"/>
      <c r="H2595" s="9">
        <v>304</v>
      </c>
      <c r="I2595" s="9">
        <v>0.294</v>
      </c>
      <c r="J2595" s="9">
        <v>0.7</v>
      </c>
    </row>
    <row r="2596" customHeight="1" spans="1:10">
      <c r="A2596" s="5" t="str">
        <f t="shared" si="0"/>
        <v>Uruguay-The Americas2007</v>
      </c>
      <c r="B2596" s="6" t="s">
        <v>269</v>
      </c>
      <c r="C2596" s="6" t="s">
        <v>75</v>
      </c>
      <c r="D2596" s="7" t="s">
        <v>289</v>
      </c>
      <c r="E2596" s="9">
        <v>0.713</v>
      </c>
      <c r="F2596" s="9">
        <v>44</v>
      </c>
      <c r="G2596" s="8"/>
      <c r="H2596" s="9">
        <v>304</v>
      </c>
      <c r="I2596" s="9">
        <v>0.34</v>
      </c>
      <c r="J2596" s="9">
        <v>0.9</v>
      </c>
    </row>
    <row r="2597" customHeight="1" spans="1:10">
      <c r="A2597" s="5" t="str">
        <f t="shared" si="0"/>
        <v>Uruguay-The Americas2008</v>
      </c>
      <c r="B2597" s="6" t="s">
        <v>269</v>
      </c>
      <c r="C2597" s="6" t="s">
        <v>75</v>
      </c>
      <c r="D2597" s="7" t="s">
        <v>283</v>
      </c>
      <c r="E2597" s="9">
        <v>0.43</v>
      </c>
      <c r="F2597" s="9">
        <v>44</v>
      </c>
      <c r="G2597" s="8"/>
      <c r="H2597" s="9">
        <v>336</v>
      </c>
      <c r="I2597" s="9">
        <v>0.393</v>
      </c>
      <c r="J2597" s="9">
        <v>1.047</v>
      </c>
    </row>
    <row r="2598" customHeight="1" spans="1:10">
      <c r="A2598" s="5" t="str">
        <f t="shared" si="0"/>
        <v>Uruguay-The Americas2009</v>
      </c>
      <c r="B2598" s="6" t="s">
        <v>269</v>
      </c>
      <c r="C2598" s="6" t="s">
        <v>75</v>
      </c>
      <c r="D2598" s="7" t="s">
        <v>284</v>
      </c>
      <c r="E2598" s="9">
        <v>0.419</v>
      </c>
      <c r="F2598" s="9">
        <v>65</v>
      </c>
      <c r="G2598" s="8"/>
      <c r="H2598" s="9">
        <v>336</v>
      </c>
      <c r="I2598" s="9">
        <v>0.418</v>
      </c>
      <c r="J2598" s="9">
        <v>1.224</v>
      </c>
    </row>
    <row r="2599" customHeight="1" spans="1:10">
      <c r="A2599" s="5" t="str">
        <f t="shared" si="0"/>
        <v>Uruguay-The Americas2010</v>
      </c>
      <c r="B2599" s="6" t="s">
        <v>269</v>
      </c>
      <c r="C2599" s="6" t="s">
        <v>75</v>
      </c>
      <c r="D2599" s="7" t="s">
        <v>288</v>
      </c>
      <c r="E2599" s="9">
        <v>0.419</v>
      </c>
      <c r="F2599" s="9">
        <v>65</v>
      </c>
      <c r="G2599" s="8"/>
      <c r="H2599" s="9">
        <v>336</v>
      </c>
      <c r="I2599" s="9">
        <v>0.464</v>
      </c>
      <c r="J2599" s="9">
        <v>1.316</v>
      </c>
    </row>
    <row r="2600" customHeight="1" spans="1:10">
      <c r="A2600" s="5" t="str">
        <f t="shared" si="0"/>
        <v>Uruguay-The Americas2011</v>
      </c>
      <c r="B2600" s="6" t="s">
        <v>269</v>
      </c>
      <c r="C2600" s="6" t="s">
        <v>75</v>
      </c>
      <c r="D2600" s="7" t="s">
        <v>285</v>
      </c>
      <c r="E2600" s="9">
        <v>0.419</v>
      </c>
      <c r="F2600" s="9">
        <v>7</v>
      </c>
      <c r="G2600" s="8"/>
      <c r="H2600" s="9">
        <v>336</v>
      </c>
      <c r="I2600" s="9">
        <v>0.514</v>
      </c>
      <c r="J2600" s="9">
        <v>1.406</v>
      </c>
    </row>
    <row r="2601" customHeight="1" spans="1:10">
      <c r="A2601" s="5" t="str">
        <f t="shared" si="0"/>
        <v>Uruguay-The Americas2012</v>
      </c>
      <c r="B2601" s="6" t="s">
        <v>269</v>
      </c>
      <c r="C2601" s="6" t="s">
        <v>75</v>
      </c>
      <c r="D2601" s="7" t="s">
        <v>286</v>
      </c>
      <c r="E2601" s="9">
        <v>0.419</v>
      </c>
      <c r="F2601" s="9">
        <v>7</v>
      </c>
      <c r="G2601" s="9">
        <v>85</v>
      </c>
      <c r="H2601" s="9">
        <v>310</v>
      </c>
      <c r="I2601" s="9">
        <v>0.545</v>
      </c>
      <c r="J2601" s="9">
        <v>1.471</v>
      </c>
    </row>
    <row r="2602" customHeight="1" spans="1:10">
      <c r="A2602" s="5" t="str">
        <f t="shared" si="0"/>
        <v>Uzbekistan-Asia2000</v>
      </c>
      <c r="B2602" s="6" t="s">
        <v>270</v>
      </c>
      <c r="C2602" s="6" t="s">
        <v>65</v>
      </c>
      <c r="D2602" s="7" t="s">
        <v>277</v>
      </c>
      <c r="E2602" s="8"/>
      <c r="F2602" s="8"/>
      <c r="G2602" s="8"/>
      <c r="H2602" s="8"/>
      <c r="I2602" s="9">
        <v>0.005</v>
      </c>
      <c r="J2602" s="9">
        <v>0.002</v>
      </c>
    </row>
    <row r="2603" customHeight="1" spans="1:10">
      <c r="A2603" s="5" t="str">
        <f t="shared" si="0"/>
        <v>Uzbekistan-Asia2001</v>
      </c>
      <c r="B2603" s="6" t="s">
        <v>270</v>
      </c>
      <c r="C2603" s="6" t="s">
        <v>65</v>
      </c>
      <c r="D2603" s="7" t="s">
        <v>278</v>
      </c>
      <c r="E2603" s="8"/>
      <c r="F2603" s="8"/>
      <c r="G2603" s="8"/>
      <c r="H2603" s="8"/>
      <c r="I2603" s="9">
        <v>0.006</v>
      </c>
      <c r="J2603" s="9">
        <v>0.005</v>
      </c>
    </row>
    <row r="2604" customHeight="1" spans="1:10">
      <c r="A2604" s="5" t="str">
        <f t="shared" si="0"/>
        <v>Uzbekistan-Asia2002</v>
      </c>
      <c r="B2604" s="6" t="s">
        <v>270</v>
      </c>
      <c r="C2604" s="6" t="s">
        <v>65</v>
      </c>
      <c r="D2604" s="7" t="s">
        <v>279</v>
      </c>
      <c r="E2604" s="8"/>
      <c r="F2604" s="8"/>
      <c r="G2604" s="8"/>
      <c r="H2604" s="8"/>
      <c r="I2604" s="9">
        <v>0.011</v>
      </c>
      <c r="J2604" s="9">
        <v>0.007</v>
      </c>
    </row>
    <row r="2605" customHeight="1" spans="1:10">
      <c r="A2605" s="5" t="str">
        <f t="shared" si="0"/>
        <v>Uzbekistan-Asia2003</v>
      </c>
      <c r="B2605" s="6" t="s">
        <v>270</v>
      </c>
      <c r="C2605" s="6" t="s">
        <v>65</v>
      </c>
      <c r="D2605" s="7" t="s">
        <v>280</v>
      </c>
      <c r="E2605" s="8"/>
      <c r="F2605" s="9">
        <v>29</v>
      </c>
      <c r="G2605" s="8"/>
      <c r="H2605" s="8"/>
      <c r="I2605" s="9">
        <v>0.019</v>
      </c>
      <c r="J2605" s="9">
        <v>0.013</v>
      </c>
    </row>
    <row r="2606" customHeight="1" spans="1:10">
      <c r="A2606" s="5" t="str">
        <f t="shared" si="0"/>
        <v>Uzbekistan-Asia2004</v>
      </c>
      <c r="B2606" s="6" t="s">
        <v>270</v>
      </c>
      <c r="C2606" s="6" t="s">
        <v>65</v>
      </c>
      <c r="D2606" s="7" t="s">
        <v>281</v>
      </c>
      <c r="E2606" s="8"/>
      <c r="F2606" s="9">
        <v>29</v>
      </c>
      <c r="G2606" s="8"/>
      <c r="H2606" s="8"/>
      <c r="I2606" s="9">
        <v>0.026</v>
      </c>
      <c r="J2606" s="9">
        <v>0.021</v>
      </c>
    </row>
    <row r="2607" customHeight="1" spans="1:10">
      <c r="A2607" s="5" t="str">
        <f t="shared" si="0"/>
        <v>Uzbekistan-Asia2005</v>
      </c>
      <c r="B2607" s="6" t="s">
        <v>270</v>
      </c>
      <c r="C2607" s="6" t="s">
        <v>65</v>
      </c>
      <c r="D2607" s="7" t="s">
        <v>282</v>
      </c>
      <c r="E2607" s="9">
        <v>0.967</v>
      </c>
      <c r="F2607" s="9">
        <v>29</v>
      </c>
      <c r="G2607" s="8"/>
      <c r="H2607" s="9">
        <v>196</v>
      </c>
      <c r="I2607" s="9">
        <v>0.033</v>
      </c>
      <c r="J2607" s="9">
        <v>0.028</v>
      </c>
    </row>
    <row r="2608" customHeight="1" spans="1:10">
      <c r="A2608" s="5" t="str">
        <f t="shared" si="0"/>
        <v>Uzbekistan-Asia2006</v>
      </c>
      <c r="B2608" s="6" t="s">
        <v>270</v>
      </c>
      <c r="C2608" s="6" t="s">
        <v>65</v>
      </c>
      <c r="D2608" s="7" t="s">
        <v>287</v>
      </c>
      <c r="E2608" s="9">
        <v>1.121</v>
      </c>
      <c r="F2608" s="9">
        <v>29</v>
      </c>
      <c r="G2608" s="8"/>
      <c r="H2608" s="9">
        <v>196</v>
      </c>
      <c r="I2608" s="9">
        <v>0.064</v>
      </c>
      <c r="J2608" s="9">
        <v>0.096</v>
      </c>
    </row>
    <row r="2609" customHeight="1" spans="1:10">
      <c r="A2609" s="5" t="str">
        <f t="shared" si="0"/>
        <v>Uzbekistan-Asia2007</v>
      </c>
      <c r="B2609" s="6" t="s">
        <v>270</v>
      </c>
      <c r="C2609" s="6" t="s">
        <v>65</v>
      </c>
      <c r="D2609" s="7" t="s">
        <v>289</v>
      </c>
      <c r="E2609" s="9">
        <v>0.903</v>
      </c>
      <c r="F2609" s="9">
        <v>15</v>
      </c>
      <c r="G2609" s="8"/>
      <c r="H2609" s="9">
        <v>196</v>
      </c>
      <c r="I2609" s="9">
        <v>0.075</v>
      </c>
      <c r="J2609" s="9">
        <v>0.213</v>
      </c>
    </row>
    <row r="2610" customHeight="1" spans="1:10">
      <c r="A2610" s="5" t="str">
        <f t="shared" si="0"/>
        <v>Uzbekistan-Asia2008</v>
      </c>
      <c r="B2610" s="6" t="s">
        <v>270</v>
      </c>
      <c r="C2610" s="6" t="s">
        <v>65</v>
      </c>
      <c r="D2610" s="7" t="s">
        <v>283</v>
      </c>
      <c r="E2610" s="9">
        <v>0.898</v>
      </c>
      <c r="F2610" s="9">
        <v>15</v>
      </c>
      <c r="G2610" s="8"/>
      <c r="H2610" s="9">
        <v>205</v>
      </c>
      <c r="I2610" s="9">
        <v>0.091</v>
      </c>
      <c r="J2610" s="9">
        <v>0.458</v>
      </c>
    </row>
    <row r="2611" customHeight="1" spans="1:10">
      <c r="A2611" s="5" t="str">
        <f t="shared" si="0"/>
        <v>Uzbekistan-Asia2009</v>
      </c>
      <c r="B2611" s="6" t="s">
        <v>270</v>
      </c>
      <c r="C2611" s="6" t="s">
        <v>65</v>
      </c>
      <c r="D2611" s="7" t="s">
        <v>284</v>
      </c>
      <c r="E2611" s="9">
        <v>0.948</v>
      </c>
      <c r="F2611" s="9">
        <v>15</v>
      </c>
      <c r="G2611" s="8"/>
      <c r="H2611" s="9">
        <v>205</v>
      </c>
      <c r="I2611" s="9">
        <v>0.171</v>
      </c>
      <c r="J2611" s="9">
        <v>0.599</v>
      </c>
    </row>
    <row r="2612" customHeight="1" spans="1:10">
      <c r="A2612" s="5" t="str">
        <f t="shared" si="0"/>
        <v>Uzbekistan-Asia2010</v>
      </c>
      <c r="B2612" s="6" t="s">
        <v>270</v>
      </c>
      <c r="C2612" s="6" t="s">
        <v>65</v>
      </c>
      <c r="D2612" s="7" t="s">
        <v>288</v>
      </c>
      <c r="E2612" s="9">
        <v>0.956</v>
      </c>
      <c r="F2612" s="9">
        <v>15</v>
      </c>
      <c r="G2612" s="8"/>
      <c r="H2612" s="9">
        <v>205</v>
      </c>
      <c r="I2612" s="9">
        <v>0.2</v>
      </c>
      <c r="J2612" s="9">
        <v>0.755</v>
      </c>
    </row>
    <row r="2613" customHeight="1" spans="1:10">
      <c r="A2613" s="5" t="str">
        <f t="shared" si="0"/>
        <v>Uzbekistan-Asia2011</v>
      </c>
      <c r="B2613" s="6" t="s">
        <v>270</v>
      </c>
      <c r="C2613" s="6" t="s">
        <v>65</v>
      </c>
      <c r="D2613" s="7" t="s">
        <v>285</v>
      </c>
      <c r="E2613" s="9">
        <v>0.975</v>
      </c>
      <c r="F2613" s="9">
        <v>14</v>
      </c>
      <c r="G2613" s="8"/>
      <c r="H2613" s="9">
        <v>205</v>
      </c>
      <c r="I2613" s="9">
        <v>0.302</v>
      </c>
      <c r="J2613" s="9">
        <v>0.904</v>
      </c>
    </row>
    <row r="2614" customHeight="1" spans="1:10">
      <c r="A2614" s="5" t="str">
        <f t="shared" si="0"/>
        <v>Uzbekistan-Asia2012</v>
      </c>
      <c r="B2614" s="6" t="s">
        <v>270</v>
      </c>
      <c r="C2614" s="6" t="s">
        <v>65</v>
      </c>
      <c r="D2614" s="7" t="s">
        <v>286</v>
      </c>
      <c r="E2614" s="9">
        <v>0.985</v>
      </c>
      <c r="F2614" s="9">
        <v>12</v>
      </c>
      <c r="G2614" s="9">
        <v>156</v>
      </c>
      <c r="H2614" s="9">
        <v>205</v>
      </c>
      <c r="I2614" s="9">
        <v>0.365</v>
      </c>
      <c r="J2614" s="9">
        <v>0.71</v>
      </c>
    </row>
    <row r="2615" customHeight="1" spans="1:10">
      <c r="A2615" s="5" t="str">
        <f t="shared" si="0"/>
        <v>Vanuatu-Oceania2000</v>
      </c>
      <c r="B2615" s="6" t="s">
        <v>271</v>
      </c>
      <c r="C2615" s="6" t="s">
        <v>71</v>
      </c>
      <c r="D2615" s="7" t="s">
        <v>277</v>
      </c>
      <c r="E2615" s="8"/>
      <c r="F2615" s="8"/>
      <c r="G2615" s="8"/>
      <c r="H2615" s="8"/>
      <c r="I2615" s="9">
        <v>0.021</v>
      </c>
      <c r="J2615" s="9">
        <v>0.002</v>
      </c>
    </row>
    <row r="2616" customHeight="1" spans="1:10">
      <c r="A2616" s="5" t="str">
        <f t="shared" si="0"/>
        <v>Vanuatu-Oceania2001</v>
      </c>
      <c r="B2616" s="6" t="s">
        <v>271</v>
      </c>
      <c r="C2616" s="6" t="s">
        <v>71</v>
      </c>
      <c r="D2616" s="7" t="s">
        <v>278</v>
      </c>
      <c r="E2616" s="8"/>
      <c r="F2616" s="8"/>
      <c r="G2616" s="8"/>
      <c r="H2616" s="8"/>
      <c r="I2616" s="9">
        <v>0.028</v>
      </c>
      <c r="J2616" s="9">
        <v>0.002</v>
      </c>
    </row>
    <row r="2617" customHeight="1" spans="1:10">
      <c r="A2617" s="5" t="str">
        <f t="shared" si="0"/>
        <v>Vanuatu-Oceania2002</v>
      </c>
      <c r="B2617" s="6" t="s">
        <v>271</v>
      </c>
      <c r="C2617" s="6" t="s">
        <v>71</v>
      </c>
      <c r="D2617" s="7" t="s">
        <v>279</v>
      </c>
      <c r="E2617" s="8"/>
      <c r="F2617" s="8"/>
      <c r="G2617" s="8"/>
      <c r="H2617" s="8"/>
      <c r="I2617" s="9">
        <v>0.035</v>
      </c>
      <c r="J2617" s="9">
        <v>0.025</v>
      </c>
    </row>
    <row r="2618" customHeight="1" spans="1:10">
      <c r="A2618" s="5" t="str">
        <f t="shared" si="0"/>
        <v>Vanuatu-Oceania2003</v>
      </c>
      <c r="B2618" s="6" t="s">
        <v>271</v>
      </c>
      <c r="C2618" s="6" t="s">
        <v>71</v>
      </c>
      <c r="D2618" s="7" t="s">
        <v>280</v>
      </c>
      <c r="E2618" s="8"/>
      <c r="F2618" s="9">
        <v>39</v>
      </c>
      <c r="G2618" s="8"/>
      <c r="H2618" s="8"/>
      <c r="I2618" s="9">
        <v>0.039</v>
      </c>
      <c r="J2618" s="9">
        <v>0.039</v>
      </c>
    </row>
    <row r="2619" customHeight="1" spans="1:10">
      <c r="A2619" s="5" t="str">
        <f t="shared" si="0"/>
        <v>Vanuatu-Oceania2004</v>
      </c>
      <c r="B2619" s="6" t="s">
        <v>271</v>
      </c>
      <c r="C2619" s="6" t="s">
        <v>71</v>
      </c>
      <c r="D2619" s="7" t="s">
        <v>281</v>
      </c>
      <c r="E2619" s="8"/>
      <c r="F2619" s="9">
        <v>47</v>
      </c>
      <c r="G2619" s="8"/>
      <c r="H2619" s="8"/>
      <c r="I2619" s="9">
        <v>0.047</v>
      </c>
      <c r="J2619" s="9">
        <v>0.051</v>
      </c>
    </row>
    <row r="2620" customHeight="1" spans="1:10">
      <c r="A2620" s="5" t="str">
        <f t="shared" si="0"/>
        <v>Vanuatu-Oceania2005</v>
      </c>
      <c r="B2620" s="6" t="s">
        <v>271</v>
      </c>
      <c r="C2620" s="6" t="s">
        <v>71</v>
      </c>
      <c r="D2620" s="7" t="s">
        <v>282</v>
      </c>
      <c r="E2620" s="9">
        <v>0.084</v>
      </c>
      <c r="F2620" s="9">
        <v>47</v>
      </c>
      <c r="G2620" s="8"/>
      <c r="H2620" s="9">
        <v>120</v>
      </c>
      <c r="I2620" s="9">
        <v>0.051</v>
      </c>
      <c r="J2620" s="9">
        <v>0.061</v>
      </c>
    </row>
    <row r="2621" customHeight="1" spans="1:10">
      <c r="A2621" s="5" t="str">
        <f t="shared" si="0"/>
        <v>Vanuatu-Oceania2006</v>
      </c>
      <c r="B2621" s="6" t="s">
        <v>271</v>
      </c>
      <c r="C2621" s="6" t="s">
        <v>71</v>
      </c>
      <c r="D2621" s="7" t="s">
        <v>287</v>
      </c>
      <c r="E2621" s="9">
        <v>0.084</v>
      </c>
      <c r="F2621" s="9">
        <v>47</v>
      </c>
      <c r="G2621" s="8"/>
      <c r="H2621" s="9">
        <v>120</v>
      </c>
      <c r="I2621" s="9">
        <v>0.059</v>
      </c>
      <c r="J2621" s="9">
        <v>0.07</v>
      </c>
    </row>
    <row r="2622" customHeight="1" spans="1:10">
      <c r="A2622" s="5" t="str">
        <f t="shared" si="0"/>
        <v>Vanuatu-Oceania2007</v>
      </c>
      <c r="B2622" s="6" t="s">
        <v>271</v>
      </c>
      <c r="C2622" s="6" t="s">
        <v>71</v>
      </c>
      <c r="D2622" s="7" t="s">
        <v>289</v>
      </c>
      <c r="E2622" s="9">
        <v>0.084</v>
      </c>
      <c r="F2622" s="9">
        <v>47</v>
      </c>
      <c r="G2622" s="8"/>
      <c r="H2622" s="9">
        <v>120</v>
      </c>
      <c r="I2622" s="9">
        <v>0.068</v>
      </c>
      <c r="J2622" s="9">
        <v>0.118</v>
      </c>
    </row>
    <row r="2623" customHeight="1" spans="1:10">
      <c r="A2623" s="5" t="str">
        <f t="shared" si="0"/>
        <v>Vanuatu-Oceania2008</v>
      </c>
      <c r="B2623" s="6" t="s">
        <v>271</v>
      </c>
      <c r="C2623" s="6" t="s">
        <v>71</v>
      </c>
      <c r="D2623" s="7" t="s">
        <v>283</v>
      </c>
      <c r="E2623" s="9">
        <v>0.084</v>
      </c>
      <c r="F2623" s="9">
        <v>47</v>
      </c>
      <c r="G2623" s="8"/>
      <c r="H2623" s="9">
        <v>120</v>
      </c>
      <c r="I2623" s="9">
        <v>0.073</v>
      </c>
      <c r="J2623" s="9">
        <v>0.16</v>
      </c>
    </row>
    <row r="2624" customHeight="1" spans="1:10">
      <c r="A2624" s="5" t="str">
        <f t="shared" si="0"/>
        <v>Vanuatu-Oceania2009</v>
      </c>
      <c r="B2624" s="6" t="s">
        <v>271</v>
      </c>
      <c r="C2624" s="6" t="s">
        <v>71</v>
      </c>
      <c r="D2624" s="7" t="s">
        <v>284</v>
      </c>
      <c r="E2624" s="9">
        <v>0.084</v>
      </c>
      <c r="F2624" s="9">
        <v>47</v>
      </c>
      <c r="G2624" s="8"/>
      <c r="H2624" s="9">
        <v>120</v>
      </c>
      <c r="I2624" s="9">
        <v>0.075</v>
      </c>
      <c r="J2624" s="9">
        <v>0.57</v>
      </c>
    </row>
    <row r="2625" customHeight="1" spans="1:10">
      <c r="A2625" s="5" t="str">
        <f t="shared" si="0"/>
        <v>Vanuatu-Oceania2010</v>
      </c>
      <c r="B2625" s="6" t="s">
        <v>271</v>
      </c>
      <c r="C2625" s="6" t="s">
        <v>71</v>
      </c>
      <c r="D2625" s="7" t="s">
        <v>288</v>
      </c>
      <c r="E2625" s="9">
        <v>0.084</v>
      </c>
      <c r="F2625" s="9">
        <v>47</v>
      </c>
      <c r="G2625" s="8"/>
      <c r="H2625" s="9">
        <v>120</v>
      </c>
      <c r="I2625" s="9">
        <v>0.08</v>
      </c>
      <c r="J2625" s="9">
        <v>0.719</v>
      </c>
    </row>
    <row r="2626" customHeight="1" spans="1:10">
      <c r="A2626" s="5" t="str">
        <f t="shared" si="0"/>
        <v>Vanuatu-Oceania2011</v>
      </c>
      <c r="B2626" s="6" t="s">
        <v>271</v>
      </c>
      <c r="C2626" s="6" t="s">
        <v>71</v>
      </c>
      <c r="D2626" s="7" t="s">
        <v>285</v>
      </c>
      <c r="E2626" s="9">
        <v>0.084</v>
      </c>
      <c r="F2626" s="9">
        <v>35</v>
      </c>
      <c r="G2626" s="8"/>
      <c r="H2626" s="9">
        <v>120</v>
      </c>
      <c r="I2626" s="9">
        <v>0.092</v>
      </c>
      <c r="J2626" s="9">
        <v>0.644</v>
      </c>
    </row>
    <row r="2627" customHeight="1" spans="1:10">
      <c r="A2627" s="5" t="str">
        <f t="shared" si="0"/>
        <v>Vanuatu-Oceania2012</v>
      </c>
      <c r="B2627" s="6" t="s">
        <v>271</v>
      </c>
      <c r="C2627" s="6" t="s">
        <v>71</v>
      </c>
      <c r="D2627" s="7" t="s">
        <v>286</v>
      </c>
      <c r="E2627" s="9">
        <v>0.084</v>
      </c>
      <c r="F2627" s="9">
        <v>35</v>
      </c>
      <c r="G2627" s="9">
        <v>78</v>
      </c>
      <c r="H2627" s="9">
        <v>120</v>
      </c>
      <c r="I2627" s="9">
        <v>0.106</v>
      </c>
      <c r="J2627" s="9">
        <v>0.591</v>
      </c>
    </row>
    <row r="2628" customHeight="1" spans="1:10">
      <c r="A2628" s="5" t="str">
        <f t="shared" si="0"/>
        <v>Venezuela-The Americas2000</v>
      </c>
      <c r="B2628" s="6" t="s">
        <v>272</v>
      </c>
      <c r="C2628" s="6" t="s">
        <v>75</v>
      </c>
      <c r="D2628" s="7" t="s">
        <v>277</v>
      </c>
      <c r="E2628" s="8"/>
      <c r="F2628" s="8"/>
      <c r="G2628" s="8"/>
      <c r="H2628" s="8"/>
      <c r="I2628" s="9">
        <v>0.034</v>
      </c>
      <c r="J2628" s="9">
        <v>0.223</v>
      </c>
    </row>
    <row r="2629" customHeight="1" spans="1:10">
      <c r="A2629" s="5" t="str">
        <f t="shared" si="0"/>
        <v>Venezuela-The Americas2001</v>
      </c>
      <c r="B2629" s="6" t="s">
        <v>272</v>
      </c>
      <c r="C2629" s="6" t="s">
        <v>75</v>
      </c>
      <c r="D2629" s="7" t="s">
        <v>278</v>
      </c>
      <c r="E2629" s="8"/>
      <c r="F2629" s="8"/>
      <c r="G2629" s="8"/>
      <c r="H2629" s="8"/>
      <c r="I2629" s="9">
        <v>0.046</v>
      </c>
      <c r="J2629" s="9">
        <v>0.26</v>
      </c>
    </row>
    <row r="2630" customHeight="1" spans="1:10">
      <c r="A2630" s="5" t="str">
        <f t="shared" si="0"/>
        <v>Venezuela-The Americas2002</v>
      </c>
      <c r="B2630" s="6" t="s">
        <v>272</v>
      </c>
      <c r="C2630" s="6" t="s">
        <v>75</v>
      </c>
      <c r="D2630" s="7" t="s">
        <v>279</v>
      </c>
      <c r="E2630" s="8"/>
      <c r="F2630" s="8"/>
      <c r="G2630" s="8"/>
      <c r="H2630" s="8"/>
      <c r="I2630" s="9">
        <v>0.049</v>
      </c>
      <c r="J2630" s="9">
        <v>0.258</v>
      </c>
    </row>
    <row r="2631" customHeight="1" spans="1:10">
      <c r="A2631" s="5" t="str">
        <f t="shared" si="0"/>
        <v>Venezuela-The Americas2003</v>
      </c>
      <c r="B2631" s="6" t="s">
        <v>272</v>
      </c>
      <c r="C2631" s="6" t="s">
        <v>75</v>
      </c>
      <c r="D2631" s="7" t="s">
        <v>280</v>
      </c>
      <c r="E2631" s="8"/>
      <c r="F2631" s="9">
        <v>141</v>
      </c>
      <c r="G2631" s="8"/>
      <c r="H2631" s="8"/>
      <c r="I2631" s="9">
        <v>0.075</v>
      </c>
      <c r="J2631" s="9">
        <v>0.272</v>
      </c>
    </row>
    <row r="2632" customHeight="1" spans="1:10">
      <c r="A2632" s="5" t="str">
        <f t="shared" si="0"/>
        <v>Venezuela-The Americas2004</v>
      </c>
      <c r="B2632" s="6" t="s">
        <v>272</v>
      </c>
      <c r="C2632" s="6" t="s">
        <v>75</v>
      </c>
      <c r="D2632" s="7" t="s">
        <v>281</v>
      </c>
      <c r="E2632" s="8"/>
      <c r="F2632" s="9">
        <v>141</v>
      </c>
      <c r="G2632" s="8"/>
      <c r="H2632" s="8"/>
      <c r="I2632" s="9">
        <v>0.084</v>
      </c>
      <c r="J2632" s="9">
        <v>0.321</v>
      </c>
    </row>
    <row r="2633" customHeight="1" spans="1:10">
      <c r="A2633" s="5" t="str">
        <f t="shared" si="0"/>
        <v>Venezuela-The Americas2005</v>
      </c>
      <c r="B2633" s="6" t="s">
        <v>272</v>
      </c>
      <c r="C2633" s="6" t="s">
        <v>75</v>
      </c>
      <c r="D2633" s="7" t="s">
        <v>282</v>
      </c>
      <c r="E2633" s="9">
        <v>0.502</v>
      </c>
      <c r="F2633" s="9">
        <v>141</v>
      </c>
      <c r="G2633" s="8"/>
      <c r="H2633" s="9">
        <v>864</v>
      </c>
      <c r="I2633" s="9">
        <v>0.126</v>
      </c>
      <c r="J2633" s="9">
        <v>0.468</v>
      </c>
    </row>
    <row r="2634" customHeight="1" spans="1:10">
      <c r="A2634" s="5" t="str">
        <f t="shared" si="0"/>
        <v>Venezuela-The Americas2006</v>
      </c>
      <c r="B2634" s="6" t="s">
        <v>272</v>
      </c>
      <c r="C2634" s="6" t="s">
        <v>75</v>
      </c>
      <c r="D2634" s="7" t="s">
        <v>287</v>
      </c>
      <c r="E2634" s="9">
        <v>0.498</v>
      </c>
      <c r="F2634" s="9">
        <v>141</v>
      </c>
      <c r="G2634" s="8"/>
      <c r="H2634" s="9">
        <v>864</v>
      </c>
      <c r="I2634" s="9">
        <v>0.152</v>
      </c>
      <c r="J2634" s="9">
        <v>0.691</v>
      </c>
    </row>
    <row r="2635" customHeight="1" spans="1:10">
      <c r="A2635" s="5" t="str">
        <f t="shared" si="0"/>
        <v>Venezuela-The Americas2007</v>
      </c>
      <c r="B2635" s="6" t="s">
        <v>272</v>
      </c>
      <c r="C2635" s="6" t="s">
        <v>75</v>
      </c>
      <c r="D2635" s="7" t="s">
        <v>289</v>
      </c>
      <c r="E2635" s="9">
        <v>0.536</v>
      </c>
      <c r="F2635" s="9">
        <v>141</v>
      </c>
      <c r="G2635" s="8"/>
      <c r="H2635" s="9">
        <v>864</v>
      </c>
      <c r="I2635" s="9">
        <v>0.208</v>
      </c>
      <c r="J2635" s="9">
        <v>0.861</v>
      </c>
    </row>
    <row r="2636" customHeight="1" spans="1:10">
      <c r="A2636" s="5" t="str">
        <f t="shared" si="0"/>
        <v>Venezuela-The Americas2008</v>
      </c>
      <c r="B2636" s="6" t="s">
        <v>272</v>
      </c>
      <c r="C2636" s="6" t="s">
        <v>75</v>
      </c>
      <c r="D2636" s="7" t="s">
        <v>283</v>
      </c>
      <c r="E2636" s="9">
        <v>0.556</v>
      </c>
      <c r="F2636" s="9">
        <v>141</v>
      </c>
      <c r="G2636" s="8"/>
      <c r="H2636" s="9">
        <v>864</v>
      </c>
      <c r="I2636" s="9">
        <v>0.259</v>
      </c>
      <c r="J2636" s="9">
        <v>0.975</v>
      </c>
    </row>
    <row r="2637" customHeight="1" spans="1:10">
      <c r="A2637" s="5" t="str">
        <f t="shared" si="0"/>
        <v>Venezuela-The Americas2009</v>
      </c>
      <c r="B2637" s="6" t="s">
        <v>272</v>
      </c>
      <c r="C2637" s="6" t="s">
        <v>75</v>
      </c>
      <c r="D2637" s="7" t="s">
        <v>284</v>
      </c>
      <c r="E2637" s="9">
        <v>0.604</v>
      </c>
      <c r="F2637" s="9">
        <v>141</v>
      </c>
      <c r="G2637" s="8"/>
      <c r="H2637" s="9">
        <v>864</v>
      </c>
      <c r="I2637" s="9">
        <v>0.327</v>
      </c>
      <c r="J2637" s="9">
        <v>0.984</v>
      </c>
    </row>
    <row r="2638" customHeight="1" spans="1:10">
      <c r="A2638" s="5" t="str">
        <f t="shared" si="0"/>
        <v>Venezuela-The Americas2010</v>
      </c>
      <c r="B2638" s="6" t="s">
        <v>272</v>
      </c>
      <c r="C2638" s="6" t="s">
        <v>75</v>
      </c>
      <c r="D2638" s="7" t="s">
        <v>288</v>
      </c>
      <c r="E2638" s="9">
        <v>0.519</v>
      </c>
      <c r="F2638" s="9">
        <v>141</v>
      </c>
      <c r="G2638" s="8"/>
      <c r="H2638" s="9">
        <v>864</v>
      </c>
      <c r="I2638" s="9">
        <v>0.374</v>
      </c>
      <c r="J2638" s="9">
        <v>0.96</v>
      </c>
    </row>
    <row r="2639" customHeight="1" spans="1:10">
      <c r="A2639" s="5" t="str">
        <f t="shared" si="0"/>
        <v>Venezuela-The Americas2011</v>
      </c>
      <c r="B2639" s="6" t="s">
        <v>272</v>
      </c>
      <c r="C2639" s="6" t="s">
        <v>75</v>
      </c>
      <c r="D2639" s="7" t="s">
        <v>285</v>
      </c>
      <c r="E2639" s="9">
        <v>0.628</v>
      </c>
      <c r="F2639" s="9">
        <v>141</v>
      </c>
      <c r="G2639" s="8"/>
      <c r="H2639" s="9">
        <v>864</v>
      </c>
      <c r="I2639" s="9">
        <v>0.402</v>
      </c>
      <c r="J2639" s="9">
        <v>0.976</v>
      </c>
    </row>
    <row r="2640" customHeight="1" spans="1:10">
      <c r="A2640" s="5" t="str">
        <f t="shared" si="0"/>
        <v>Venezuela-The Americas2012</v>
      </c>
      <c r="B2640" s="6" t="s">
        <v>272</v>
      </c>
      <c r="C2640" s="6" t="s">
        <v>75</v>
      </c>
      <c r="D2640" s="7" t="s">
        <v>286</v>
      </c>
      <c r="E2640" s="9">
        <v>0.619</v>
      </c>
      <c r="F2640" s="9">
        <v>144</v>
      </c>
      <c r="G2640" s="9">
        <v>180</v>
      </c>
      <c r="H2640" s="9">
        <v>792</v>
      </c>
      <c r="I2640" s="9">
        <v>0.491</v>
      </c>
      <c r="J2640" s="9">
        <v>1.021</v>
      </c>
    </row>
    <row r="2641" customHeight="1" spans="1:10">
      <c r="A2641" s="5" t="str">
        <f t="shared" si="0"/>
        <v>Vietnam-Asia2000</v>
      </c>
      <c r="B2641" s="6" t="s">
        <v>273</v>
      </c>
      <c r="C2641" s="6" t="s">
        <v>65</v>
      </c>
      <c r="D2641" s="7" t="s">
        <v>277</v>
      </c>
      <c r="E2641" s="8"/>
      <c r="F2641" s="8"/>
      <c r="G2641" s="8"/>
      <c r="H2641" s="8"/>
      <c r="I2641" s="9">
        <v>0.003</v>
      </c>
      <c r="J2641" s="9">
        <v>0.01</v>
      </c>
    </row>
    <row r="2642" customHeight="1" spans="1:10">
      <c r="A2642" s="5" t="str">
        <f t="shared" si="0"/>
        <v>Vietnam-Asia2001</v>
      </c>
      <c r="B2642" s="6" t="s">
        <v>273</v>
      </c>
      <c r="C2642" s="6" t="s">
        <v>65</v>
      </c>
      <c r="D2642" s="7" t="s">
        <v>278</v>
      </c>
      <c r="E2642" s="8"/>
      <c r="F2642" s="8"/>
      <c r="G2642" s="8"/>
      <c r="H2642" s="8"/>
      <c r="I2642" s="9">
        <v>0.013</v>
      </c>
      <c r="J2642" s="9">
        <v>0.015</v>
      </c>
    </row>
    <row r="2643" customHeight="1" spans="1:10">
      <c r="A2643" s="5" t="str">
        <f t="shared" si="0"/>
        <v>Vietnam-Asia2002</v>
      </c>
      <c r="B2643" s="6" t="s">
        <v>273</v>
      </c>
      <c r="C2643" s="6" t="s">
        <v>65</v>
      </c>
      <c r="D2643" s="7" t="s">
        <v>279</v>
      </c>
      <c r="E2643" s="8"/>
      <c r="F2643" s="8"/>
      <c r="G2643" s="8"/>
      <c r="H2643" s="8"/>
      <c r="I2643" s="9">
        <v>0.019</v>
      </c>
      <c r="J2643" s="9">
        <v>0.023</v>
      </c>
    </row>
    <row r="2644" customHeight="1" spans="1:10">
      <c r="A2644" s="5" t="str">
        <f t="shared" si="0"/>
        <v>Vietnam-Asia2003</v>
      </c>
      <c r="B2644" s="6" t="s">
        <v>273</v>
      </c>
      <c r="C2644" s="6" t="s">
        <v>65</v>
      </c>
      <c r="D2644" s="7" t="s">
        <v>280</v>
      </c>
      <c r="E2644" s="8"/>
      <c r="F2644" s="9">
        <v>59</v>
      </c>
      <c r="G2644" s="8"/>
      <c r="H2644" s="8"/>
      <c r="I2644" s="9">
        <v>0.038</v>
      </c>
      <c r="J2644" s="9">
        <v>0.033</v>
      </c>
    </row>
    <row r="2645" customHeight="1" spans="1:10">
      <c r="A2645" s="5" t="str">
        <f t="shared" si="0"/>
        <v>Vietnam-Asia2004</v>
      </c>
      <c r="B2645" s="6" t="s">
        <v>273</v>
      </c>
      <c r="C2645" s="6" t="s">
        <v>65</v>
      </c>
      <c r="D2645" s="7" t="s">
        <v>281</v>
      </c>
      <c r="E2645" s="8"/>
      <c r="F2645" s="9">
        <v>51</v>
      </c>
      <c r="G2645" s="8"/>
      <c r="H2645" s="8"/>
      <c r="I2645" s="9">
        <v>0.076</v>
      </c>
      <c r="J2645" s="9">
        <v>0.059</v>
      </c>
    </row>
    <row r="2646" customHeight="1" spans="1:10">
      <c r="A2646" s="5" t="str">
        <f t="shared" si="0"/>
        <v>Vietnam-Asia2005</v>
      </c>
      <c r="B2646" s="6" t="s">
        <v>273</v>
      </c>
      <c r="C2646" s="6" t="s">
        <v>65</v>
      </c>
      <c r="D2646" s="7" t="s">
        <v>282</v>
      </c>
      <c r="E2646" s="9">
        <v>0.399</v>
      </c>
      <c r="F2646" s="9">
        <v>45</v>
      </c>
      <c r="G2646" s="8"/>
      <c r="H2646" s="9">
        <v>1050</v>
      </c>
      <c r="I2646" s="9">
        <v>0.127</v>
      </c>
      <c r="J2646" s="9">
        <v>0.113</v>
      </c>
    </row>
    <row r="2647" customHeight="1" spans="1:10">
      <c r="A2647" s="5" t="str">
        <f t="shared" si="0"/>
        <v>Vietnam-Asia2006</v>
      </c>
      <c r="B2647" s="6" t="s">
        <v>273</v>
      </c>
      <c r="C2647" s="6" t="s">
        <v>65</v>
      </c>
      <c r="D2647" s="7" t="s">
        <v>287</v>
      </c>
      <c r="E2647" s="9">
        <v>0.399</v>
      </c>
      <c r="F2647" s="9">
        <v>50</v>
      </c>
      <c r="G2647" s="8"/>
      <c r="H2647" s="9">
        <v>1050</v>
      </c>
      <c r="I2647" s="9">
        <v>0.173</v>
      </c>
      <c r="J2647" s="9">
        <v>0.22</v>
      </c>
    </row>
    <row r="2648" customHeight="1" spans="1:10">
      <c r="A2648" s="5" t="str">
        <f t="shared" si="0"/>
        <v>Vietnam-Asia2007</v>
      </c>
      <c r="B2648" s="6" t="s">
        <v>273</v>
      </c>
      <c r="C2648" s="6" t="s">
        <v>65</v>
      </c>
      <c r="D2648" s="7" t="s">
        <v>289</v>
      </c>
      <c r="E2648" s="9">
        <v>0.399</v>
      </c>
      <c r="F2648" s="9">
        <v>39</v>
      </c>
      <c r="G2648" s="8"/>
      <c r="H2648" s="9">
        <v>1050</v>
      </c>
      <c r="I2648" s="9">
        <v>0.208</v>
      </c>
      <c r="J2648" s="9">
        <v>0.52</v>
      </c>
    </row>
    <row r="2649" customHeight="1" spans="1:10">
      <c r="A2649" s="5" t="str">
        <f t="shared" si="0"/>
        <v>Vietnam-Asia2008</v>
      </c>
      <c r="B2649" s="6" t="s">
        <v>273</v>
      </c>
      <c r="C2649" s="6" t="s">
        <v>65</v>
      </c>
      <c r="D2649" s="7" t="s">
        <v>283</v>
      </c>
      <c r="E2649" s="9">
        <v>0.399</v>
      </c>
      <c r="F2649" s="9">
        <v>39</v>
      </c>
      <c r="G2649" s="8"/>
      <c r="H2649" s="9">
        <v>1050</v>
      </c>
      <c r="I2649" s="9">
        <v>0.239</v>
      </c>
      <c r="J2649" s="9">
        <v>0.857</v>
      </c>
    </row>
    <row r="2650" customHeight="1" spans="1:10">
      <c r="A2650" s="5" t="str">
        <f t="shared" si="0"/>
        <v>Vietnam-Asia2009</v>
      </c>
      <c r="B2650" s="6" t="s">
        <v>273</v>
      </c>
      <c r="C2650" s="6" t="s">
        <v>65</v>
      </c>
      <c r="D2650" s="7" t="s">
        <v>284</v>
      </c>
      <c r="E2650" s="9">
        <v>0.399</v>
      </c>
      <c r="F2650" s="9">
        <v>39</v>
      </c>
      <c r="G2650" s="8"/>
      <c r="H2650" s="9">
        <v>1050</v>
      </c>
      <c r="I2650" s="9">
        <v>0.266</v>
      </c>
      <c r="J2650" s="9">
        <v>1.114</v>
      </c>
    </row>
    <row r="2651" customHeight="1" spans="1:10">
      <c r="A2651" s="5" t="str">
        <f t="shared" si="0"/>
        <v>Vietnam-Asia2010</v>
      </c>
      <c r="B2651" s="6" t="s">
        <v>273</v>
      </c>
      <c r="C2651" s="6" t="s">
        <v>65</v>
      </c>
      <c r="D2651" s="7" t="s">
        <v>288</v>
      </c>
      <c r="E2651" s="9">
        <v>0.329</v>
      </c>
      <c r="F2651" s="9">
        <v>38</v>
      </c>
      <c r="G2651" s="8"/>
      <c r="H2651" s="9">
        <v>941</v>
      </c>
      <c r="I2651" s="9">
        <v>0.307</v>
      </c>
      <c r="J2651" s="9">
        <v>1.253</v>
      </c>
    </row>
    <row r="2652" customHeight="1" spans="1:10">
      <c r="A2652" s="5" t="str">
        <f t="shared" si="0"/>
        <v>Vietnam-Asia2011</v>
      </c>
      <c r="B2652" s="6" t="s">
        <v>273</v>
      </c>
      <c r="C2652" s="6" t="s">
        <v>65</v>
      </c>
      <c r="D2652" s="7" t="s">
        <v>285</v>
      </c>
      <c r="E2652" s="9">
        <v>0.4</v>
      </c>
      <c r="F2652" s="9">
        <v>38</v>
      </c>
      <c r="G2652" s="8"/>
      <c r="H2652" s="9">
        <v>941</v>
      </c>
      <c r="I2652" s="9">
        <v>0.351</v>
      </c>
      <c r="J2652" s="9">
        <v>1.416</v>
      </c>
    </row>
    <row r="2653" customHeight="1" spans="1:10">
      <c r="A2653" s="5" t="str">
        <f t="shared" si="0"/>
        <v>Vietnam-Asia2012</v>
      </c>
      <c r="B2653" s="6" t="s">
        <v>273</v>
      </c>
      <c r="C2653" s="6" t="s">
        <v>65</v>
      </c>
      <c r="D2653" s="7" t="s">
        <v>286</v>
      </c>
      <c r="E2653" s="9">
        <v>0.343</v>
      </c>
      <c r="F2653" s="9">
        <v>34</v>
      </c>
      <c r="G2653" s="9">
        <v>98</v>
      </c>
      <c r="H2653" s="9">
        <v>872</v>
      </c>
      <c r="I2653" s="9">
        <v>0.395</v>
      </c>
      <c r="J2653" s="9">
        <v>1.477</v>
      </c>
    </row>
    <row r="2654" customHeight="1" spans="1:10">
      <c r="A2654" s="5" t="str">
        <f t="shared" si="0"/>
        <v>Yemen-Middle East2000</v>
      </c>
      <c r="B2654" s="6" t="s">
        <v>274</v>
      </c>
      <c r="C2654" s="6" t="s">
        <v>84</v>
      </c>
      <c r="D2654" s="7" t="s">
        <v>277</v>
      </c>
      <c r="E2654" s="8"/>
      <c r="F2654" s="8"/>
      <c r="G2654" s="8"/>
      <c r="H2654" s="8"/>
      <c r="I2654" s="9">
        <v>0.001</v>
      </c>
      <c r="J2654" s="9">
        <v>0.002</v>
      </c>
    </row>
    <row r="2655" customHeight="1" spans="1:10">
      <c r="A2655" s="5" t="str">
        <f t="shared" si="0"/>
        <v>Yemen-Middle East2001</v>
      </c>
      <c r="B2655" s="6" t="s">
        <v>274</v>
      </c>
      <c r="C2655" s="6" t="s">
        <v>84</v>
      </c>
      <c r="D2655" s="7" t="s">
        <v>278</v>
      </c>
      <c r="E2655" s="8"/>
      <c r="F2655" s="8"/>
      <c r="G2655" s="8"/>
      <c r="H2655" s="8"/>
      <c r="I2655" s="9">
        <v>0.001</v>
      </c>
      <c r="J2655" s="9">
        <v>0.008</v>
      </c>
    </row>
    <row r="2656" customHeight="1" spans="1:10">
      <c r="A2656" s="5" t="str">
        <f t="shared" si="0"/>
        <v>Yemen-Middle East2002</v>
      </c>
      <c r="B2656" s="6" t="s">
        <v>274</v>
      </c>
      <c r="C2656" s="6" t="s">
        <v>84</v>
      </c>
      <c r="D2656" s="7" t="s">
        <v>279</v>
      </c>
      <c r="E2656" s="8"/>
      <c r="F2656" s="8"/>
      <c r="G2656" s="8"/>
      <c r="H2656" s="8"/>
      <c r="I2656" s="9">
        <v>0.005</v>
      </c>
      <c r="J2656" s="9">
        <v>0.026</v>
      </c>
    </row>
    <row r="2657" customHeight="1" spans="1:10">
      <c r="A2657" s="5" t="str">
        <f t="shared" si="0"/>
        <v>Yemen-Middle East2003</v>
      </c>
      <c r="B2657" s="6" t="s">
        <v>274</v>
      </c>
      <c r="C2657" s="6" t="s">
        <v>84</v>
      </c>
      <c r="D2657" s="7" t="s">
        <v>280</v>
      </c>
      <c r="E2657" s="8"/>
      <c r="F2657" s="9">
        <v>72</v>
      </c>
      <c r="G2657" s="8"/>
      <c r="H2657" s="8"/>
      <c r="I2657" s="9">
        <v>0.006</v>
      </c>
      <c r="J2657" s="9">
        <v>0.035</v>
      </c>
    </row>
    <row r="2658" customHeight="1" spans="1:10">
      <c r="A2658" s="5" t="str">
        <f t="shared" si="0"/>
        <v>Yemen-Middle East2004</v>
      </c>
      <c r="B2658" s="6" t="s">
        <v>274</v>
      </c>
      <c r="C2658" s="6" t="s">
        <v>84</v>
      </c>
      <c r="D2658" s="7" t="s">
        <v>281</v>
      </c>
      <c r="E2658" s="8"/>
      <c r="F2658" s="9">
        <v>63</v>
      </c>
      <c r="G2658" s="8"/>
      <c r="H2658" s="8"/>
      <c r="I2658" s="9">
        <v>0.009</v>
      </c>
      <c r="J2658" s="9">
        <v>0.075</v>
      </c>
    </row>
    <row r="2659" customHeight="1" spans="1:10">
      <c r="A2659" s="5" t="str">
        <f t="shared" si="0"/>
        <v>Yemen-Middle East2005</v>
      </c>
      <c r="B2659" s="6" t="s">
        <v>274</v>
      </c>
      <c r="C2659" s="6" t="s">
        <v>84</v>
      </c>
      <c r="D2659" s="7" t="s">
        <v>282</v>
      </c>
      <c r="E2659" s="9">
        <v>1.952</v>
      </c>
      <c r="F2659" s="9">
        <v>63</v>
      </c>
      <c r="G2659" s="8"/>
      <c r="H2659" s="9">
        <v>248</v>
      </c>
      <c r="I2659" s="9">
        <v>0.01</v>
      </c>
      <c r="J2659" s="9">
        <v>0.113</v>
      </c>
    </row>
    <row r="2660" customHeight="1" spans="1:10">
      <c r="A2660" s="5" t="str">
        <f t="shared" si="0"/>
        <v>Yemen-Middle East2006</v>
      </c>
      <c r="B2660" s="6" t="s">
        <v>274</v>
      </c>
      <c r="C2660" s="6" t="s">
        <v>84</v>
      </c>
      <c r="D2660" s="7" t="s">
        <v>287</v>
      </c>
      <c r="E2660" s="9">
        <v>0.479</v>
      </c>
      <c r="F2660" s="9">
        <v>63</v>
      </c>
      <c r="G2660" s="8"/>
      <c r="H2660" s="9">
        <v>248</v>
      </c>
      <c r="I2660" s="9">
        <v>0.012</v>
      </c>
      <c r="J2660" s="9">
        <v>0.144</v>
      </c>
    </row>
    <row r="2661" customHeight="1" spans="1:10">
      <c r="A2661" s="5" t="str">
        <f t="shared" si="0"/>
        <v>Yemen-Middle East2007</v>
      </c>
      <c r="B2661" s="6" t="s">
        <v>274</v>
      </c>
      <c r="C2661" s="6" t="s">
        <v>84</v>
      </c>
      <c r="D2661" s="7" t="s">
        <v>289</v>
      </c>
      <c r="E2661" s="9">
        <v>0.479</v>
      </c>
      <c r="F2661" s="9">
        <v>63</v>
      </c>
      <c r="G2661" s="8"/>
      <c r="H2661" s="9">
        <v>248</v>
      </c>
      <c r="I2661" s="9">
        <v>0.05</v>
      </c>
      <c r="J2661" s="9">
        <v>0.205</v>
      </c>
    </row>
    <row r="2662" customHeight="1" spans="1:10">
      <c r="A2662" s="5" t="str">
        <f t="shared" si="0"/>
        <v>Yemen-Middle East2008</v>
      </c>
      <c r="B2662" s="6" t="s">
        <v>274</v>
      </c>
      <c r="C2662" s="6" t="s">
        <v>84</v>
      </c>
      <c r="D2662" s="7" t="s">
        <v>283</v>
      </c>
      <c r="E2662" s="9">
        <v>0.478</v>
      </c>
      <c r="F2662" s="9">
        <v>13</v>
      </c>
      <c r="G2662" s="8"/>
      <c r="H2662" s="9">
        <v>248</v>
      </c>
      <c r="I2662" s="9">
        <v>0.069</v>
      </c>
      <c r="J2662" s="9">
        <v>0.297</v>
      </c>
    </row>
    <row r="2663" customHeight="1" spans="1:10">
      <c r="A2663" s="5" t="str">
        <f t="shared" si="0"/>
        <v>Yemen-Middle East2009</v>
      </c>
      <c r="B2663" s="6" t="s">
        <v>274</v>
      </c>
      <c r="C2663" s="6" t="s">
        <v>84</v>
      </c>
      <c r="D2663" s="7" t="s">
        <v>284</v>
      </c>
      <c r="E2663" s="9">
        <v>0.478</v>
      </c>
      <c r="F2663" s="9">
        <v>12</v>
      </c>
      <c r="G2663" s="8"/>
      <c r="H2663" s="9">
        <v>248</v>
      </c>
      <c r="I2663" s="9">
        <v>0.1</v>
      </c>
      <c r="J2663" s="9">
        <v>0.374</v>
      </c>
    </row>
    <row r="2664" customHeight="1" spans="1:10">
      <c r="A2664" s="5" t="str">
        <f t="shared" si="0"/>
        <v>Yemen-Middle East2010</v>
      </c>
      <c r="B2664" s="6" t="s">
        <v>274</v>
      </c>
      <c r="C2664" s="6" t="s">
        <v>84</v>
      </c>
      <c r="D2664" s="7" t="s">
        <v>288</v>
      </c>
      <c r="E2664" s="9">
        <v>0.478</v>
      </c>
      <c r="F2664" s="9">
        <v>12</v>
      </c>
      <c r="G2664" s="8"/>
      <c r="H2664" s="9">
        <v>248</v>
      </c>
      <c r="I2664" s="9">
        <v>0.124</v>
      </c>
      <c r="J2664" s="9">
        <v>0.487</v>
      </c>
    </row>
    <row r="2665" customHeight="1" spans="1:10">
      <c r="A2665" s="5" t="str">
        <f t="shared" si="0"/>
        <v>Yemen-Middle East2011</v>
      </c>
      <c r="B2665" s="6" t="s">
        <v>274</v>
      </c>
      <c r="C2665" s="6" t="s">
        <v>84</v>
      </c>
      <c r="D2665" s="7" t="s">
        <v>285</v>
      </c>
      <c r="E2665" s="9">
        <v>0.327</v>
      </c>
      <c r="F2665" s="9">
        <v>12</v>
      </c>
      <c r="G2665" s="8"/>
      <c r="H2665" s="9">
        <v>248</v>
      </c>
      <c r="I2665" s="9">
        <v>0.149</v>
      </c>
      <c r="J2665" s="9">
        <v>0.501</v>
      </c>
    </row>
    <row r="2666" customHeight="1" spans="1:10">
      <c r="A2666" s="5" t="str">
        <f t="shared" si="0"/>
        <v>Yemen-Middle East2012</v>
      </c>
      <c r="B2666" s="6" t="s">
        <v>274</v>
      </c>
      <c r="C2666" s="6" t="s">
        <v>84</v>
      </c>
      <c r="D2666" s="7" t="s">
        <v>286</v>
      </c>
      <c r="E2666" s="9">
        <v>0.327</v>
      </c>
      <c r="F2666" s="9">
        <v>40</v>
      </c>
      <c r="G2666" s="9">
        <v>129</v>
      </c>
      <c r="H2666" s="9">
        <v>248</v>
      </c>
      <c r="I2666" s="9">
        <v>0.174</v>
      </c>
      <c r="J2666" s="9">
        <v>0.583</v>
      </c>
    </row>
    <row r="2667" customHeight="1" spans="1:10">
      <c r="A2667" s="5" t="str">
        <f t="shared" si="0"/>
        <v>Zambia-Africa2000</v>
      </c>
      <c r="B2667" s="6" t="s">
        <v>275</v>
      </c>
      <c r="C2667" s="6" t="s">
        <v>69</v>
      </c>
      <c r="D2667" s="7" t="s">
        <v>277</v>
      </c>
      <c r="E2667" s="8"/>
      <c r="F2667" s="8"/>
      <c r="G2667" s="8"/>
      <c r="H2667" s="8"/>
      <c r="I2667" s="9">
        <v>0.002</v>
      </c>
      <c r="J2667" s="9">
        <v>0.01</v>
      </c>
    </row>
    <row r="2668" customHeight="1" spans="1:10">
      <c r="A2668" s="5" t="str">
        <f t="shared" si="0"/>
        <v>Zambia-Africa2001</v>
      </c>
      <c r="B2668" s="6" t="s">
        <v>275</v>
      </c>
      <c r="C2668" s="6" t="s">
        <v>69</v>
      </c>
      <c r="D2668" s="7" t="s">
        <v>278</v>
      </c>
      <c r="E2668" s="8"/>
      <c r="F2668" s="8"/>
      <c r="G2668" s="8"/>
      <c r="H2668" s="8"/>
      <c r="I2668" s="9">
        <v>0.002</v>
      </c>
      <c r="J2668" s="9">
        <v>0.012</v>
      </c>
    </row>
    <row r="2669" customHeight="1" spans="1:10">
      <c r="A2669" s="5" t="str">
        <f t="shared" si="0"/>
        <v>Zambia-Africa2002</v>
      </c>
      <c r="B2669" s="6" t="s">
        <v>275</v>
      </c>
      <c r="C2669" s="6" t="s">
        <v>69</v>
      </c>
      <c r="D2669" s="7" t="s">
        <v>279</v>
      </c>
      <c r="E2669" s="8"/>
      <c r="F2669" s="8"/>
      <c r="G2669" s="8"/>
      <c r="H2669" s="8"/>
      <c r="I2669" s="9">
        <v>0.005</v>
      </c>
      <c r="J2669" s="9">
        <v>0.013</v>
      </c>
    </row>
    <row r="2670" customHeight="1" spans="1:10">
      <c r="A2670" s="5" t="str">
        <f t="shared" si="0"/>
        <v>Zambia-Africa2003</v>
      </c>
      <c r="B2670" s="6" t="s">
        <v>275</v>
      </c>
      <c r="C2670" s="6" t="s">
        <v>69</v>
      </c>
      <c r="D2670" s="7" t="s">
        <v>280</v>
      </c>
      <c r="E2670" s="8"/>
      <c r="F2670" s="9">
        <v>35</v>
      </c>
      <c r="G2670" s="8"/>
      <c r="H2670" s="8"/>
      <c r="I2670" s="9">
        <v>0.01</v>
      </c>
      <c r="J2670" s="9">
        <v>0.022</v>
      </c>
    </row>
    <row r="2671" customHeight="1" spans="1:10">
      <c r="A2671" s="5" t="str">
        <f t="shared" si="0"/>
        <v>Zambia-Africa2004</v>
      </c>
      <c r="B2671" s="6" t="s">
        <v>275</v>
      </c>
      <c r="C2671" s="6" t="s">
        <v>69</v>
      </c>
      <c r="D2671" s="7" t="s">
        <v>281</v>
      </c>
      <c r="E2671" s="8"/>
      <c r="F2671" s="9">
        <v>35</v>
      </c>
      <c r="G2671" s="8"/>
      <c r="H2671" s="8"/>
      <c r="I2671" s="9">
        <v>0.02</v>
      </c>
      <c r="J2671" s="9">
        <v>0.042</v>
      </c>
    </row>
    <row r="2672" customHeight="1" spans="1:10">
      <c r="A2672" s="5" t="str">
        <f t="shared" si="0"/>
        <v>Zambia-Africa2005</v>
      </c>
      <c r="B2672" s="6" t="s">
        <v>275</v>
      </c>
      <c r="C2672" s="6" t="s">
        <v>69</v>
      </c>
      <c r="D2672" s="7" t="s">
        <v>282</v>
      </c>
      <c r="E2672" s="9">
        <v>0.154</v>
      </c>
      <c r="F2672" s="9">
        <v>35</v>
      </c>
      <c r="G2672" s="8"/>
      <c r="H2672" s="9">
        <v>183</v>
      </c>
      <c r="I2672" s="9">
        <v>0.029</v>
      </c>
      <c r="J2672" s="9">
        <v>0.083</v>
      </c>
    </row>
    <row r="2673" customHeight="1" spans="1:10">
      <c r="A2673" s="5" t="str">
        <f t="shared" si="0"/>
        <v>Zambia-Africa2006</v>
      </c>
      <c r="B2673" s="6" t="s">
        <v>275</v>
      </c>
      <c r="C2673" s="6" t="s">
        <v>69</v>
      </c>
      <c r="D2673" s="7" t="s">
        <v>287</v>
      </c>
      <c r="E2673" s="9">
        <v>0.154</v>
      </c>
      <c r="F2673" s="9">
        <v>35</v>
      </c>
      <c r="G2673" s="8"/>
      <c r="H2673" s="9">
        <v>183</v>
      </c>
      <c r="I2673" s="9">
        <v>0.042</v>
      </c>
      <c r="J2673" s="9">
        <v>0.141</v>
      </c>
    </row>
    <row r="2674" customHeight="1" spans="1:10">
      <c r="A2674" s="5" t="str">
        <f t="shared" si="0"/>
        <v>Zambia-Africa2007</v>
      </c>
      <c r="B2674" s="6" t="s">
        <v>275</v>
      </c>
      <c r="C2674" s="6" t="s">
        <v>69</v>
      </c>
      <c r="D2674" s="7" t="s">
        <v>289</v>
      </c>
      <c r="E2674" s="9">
        <v>0.15</v>
      </c>
      <c r="F2674" s="9">
        <v>33</v>
      </c>
      <c r="G2674" s="8"/>
      <c r="H2674" s="9">
        <v>183</v>
      </c>
      <c r="I2674" s="9">
        <v>0.049</v>
      </c>
      <c r="J2674" s="9">
        <v>0.218</v>
      </c>
    </row>
    <row r="2675" customHeight="1" spans="1:10">
      <c r="A2675" s="5" t="str">
        <f t="shared" si="0"/>
        <v>Zambia-Africa2008</v>
      </c>
      <c r="B2675" s="6" t="s">
        <v>275</v>
      </c>
      <c r="C2675" s="6" t="s">
        <v>69</v>
      </c>
      <c r="D2675" s="7" t="s">
        <v>283</v>
      </c>
      <c r="E2675" s="9">
        <v>0.15</v>
      </c>
      <c r="F2675" s="9">
        <v>18</v>
      </c>
      <c r="G2675" s="8"/>
      <c r="H2675" s="9">
        <v>183</v>
      </c>
      <c r="I2675" s="9">
        <v>0.056</v>
      </c>
      <c r="J2675" s="9">
        <v>0.284</v>
      </c>
    </row>
    <row r="2676" customHeight="1" spans="1:10">
      <c r="A2676" s="5" t="str">
        <f t="shared" si="0"/>
        <v>Zambia-Africa2009</v>
      </c>
      <c r="B2676" s="6" t="s">
        <v>275</v>
      </c>
      <c r="C2676" s="6" t="s">
        <v>69</v>
      </c>
      <c r="D2676" s="7" t="s">
        <v>284</v>
      </c>
      <c r="E2676" s="9">
        <v>0.15</v>
      </c>
      <c r="F2676" s="9">
        <v>18</v>
      </c>
      <c r="G2676" s="8"/>
      <c r="H2676" s="9">
        <v>183</v>
      </c>
      <c r="I2676" s="9">
        <v>0.063</v>
      </c>
      <c r="J2676" s="9">
        <v>0.344</v>
      </c>
    </row>
    <row r="2677" customHeight="1" spans="1:10">
      <c r="A2677" s="5" t="str">
        <f t="shared" si="0"/>
        <v>Zambia-Africa2010</v>
      </c>
      <c r="B2677" s="6" t="s">
        <v>275</v>
      </c>
      <c r="C2677" s="6" t="s">
        <v>69</v>
      </c>
      <c r="D2677" s="7" t="s">
        <v>288</v>
      </c>
      <c r="E2677" s="9">
        <v>0.143</v>
      </c>
      <c r="F2677" s="9">
        <v>18</v>
      </c>
      <c r="G2677" s="8"/>
      <c r="H2677" s="9">
        <v>183</v>
      </c>
      <c r="I2677" s="9">
        <v>0.1</v>
      </c>
      <c r="J2677" s="9">
        <v>0.412</v>
      </c>
    </row>
    <row r="2678" customHeight="1" spans="1:10">
      <c r="A2678" s="5" t="str">
        <f t="shared" si="0"/>
        <v>Zambia-Africa2011</v>
      </c>
      <c r="B2678" s="6" t="s">
        <v>275</v>
      </c>
      <c r="C2678" s="6" t="s">
        <v>69</v>
      </c>
      <c r="D2678" s="7" t="s">
        <v>285</v>
      </c>
      <c r="E2678" s="9">
        <v>0.144</v>
      </c>
      <c r="F2678" s="9">
        <v>18</v>
      </c>
      <c r="G2678" s="8"/>
      <c r="H2678" s="9">
        <v>183</v>
      </c>
      <c r="I2678" s="9">
        <v>0.115</v>
      </c>
      <c r="J2678" s="9">
        <v>0.599</v>
      </c>
    </row>
    <row r="2679" customHeight="1" spans="1:10">
      <c r="A2679" s="5" t="str">
        <f t="shared" si="0"/>
        <v>Zambia-Africa2012</v>
      </c>
      <c r="B2679" s="6" t="s">
        <v>275</v>
      </c>
      <c r="C2679" s="6" t="s">
        <v>69</v>
      </c>
      <c r="D2679" s="7" t="s">
        <v>286</v>
      </c>
      <c r="E2679" s="9">
        <v>0.151</v>
      </c>
      <c r="F2679" s="9">
        <v>17</v>
      </c>
      <c r="G2679" s="9">
        <v>90</v>
      </c>
      <c r="H2679" s="9">
        <v>183</v>
      </c>
      <c r="I2679" s="9">
        <v>0.135</v>
      </c>
      <c r="J2679" s="9">
        <v>0.748</v>
      </c>
    </row>
    <row r="2680" customHeight="1" spans="1:10">
      <c r="A2680" s="5" t="str">
        <f t="shared" si="0"/>
        <v>Zimbabwe-Africa2000</v>
      </c>
      <c r="B2680" s="6" t="s">
        <v>276</v>
      </c>
      <c r="C2680" s="6" t="s">
        <v>69</v>
      </c>
      <c r="D2680" s="7" t="s">
        <v>277</v>
      </c>
      <c r="E2680" s="8"/>
      <c r="F2680" s="8"/>
      <c r="G2680" s="8"/>
      <c r="H2680" s="8"/>
      <c r="I2680" s="9">
        <v>0.004</v>
      </c>
      <c r="J2680" s="9">
        <v>0.021</v>
      </c>
    </row>
    <row r="2681" customHeight="1" spans="1:10">
      <c r="A2681" s="5" t="str">
        <f t="shared" si="0"/>
        <v>Zimbabwe-Africa2001</v>
      </c>
      <c r="B2681" s="6" t="s">
        <v>276</v>
      </c>
      <c r="C2681" s="6" t="s">
        <v>69</v>
      </c>
      <c r="D2681" s="7" t="s">
        <v>278</v>
      </c>
      <c r="E2681" s="8"/>
      <c r="F2681" s="8"/>
      <c r="G2681" s="8"/>
      <c r="H2681" s="8"/>
      <c r="I2681" s="9">
        <v>0.008</v>
      </c>
      <c r="J2681" s="9">
        <v>0.025</v>
      </c>
    </row>
    <row r="2682" customHeight="1" spans="1:10">
      <c r="A2682" s="5" t="str">
        <f t="shared" si="0"/>
        <v>Zimbabwe-Africa2002</v>
      </c>
      <c r="B2682" s="6" t="s">
        <v>276</v>
      </c>
      <c r="C2682" s="6" t="s">
        <v>69</v>
      </c>
      <c r="D2682" s="7" t="s">
        <v>279</v>
      </c>
      <c r="E2682" s="8"/>
      <c r="F2682" s="8"/>
      <c r="G2682" s="8"/>
      <c r="H2682" s="8"/>
      <c r="I2682" s="9">
        <v>0.04</v>
      </c>
      <c r="J2682" s="9">
        <v>0.027</v>
      </c>
    </row>
    <row r="2683" customHeight="1" spans="1:10">
      <c r="A2683" s="5" t="str">
        <f t="shared" si="0"/>
        <v>Zimbabwe-Africa2003</v>
      </c>
      <c r="B2683" s="6" t="s">
        <v>276</v>
      </c>
      <c r="C2683" s="6" t="s">
        <v>69</v>
      </c>
      <c r="D2683" s="7" t="s">
        <v>280</v>
      </c>
      <c r="E2683" s="8"/>
      <c r="F2683" s="9">
        <v>97</v>
      </c>
      <c r="G2683" s="8"/>
      <c r="H2683" s="8"/>
      <c r="I2683" s="9">
        <v>0.064</v>
      </c>
      <c r="J2683" s="9">
        <v>0.029</v>
      </c>
    </row>
    <row r="2684" customHeight="1" spans="1:10">
      <c r="A2684" s="5" t="str">
        <f t="shared" si="0"/>
        <v>Zimbabwe-Africa2004</v>
      </c>
      <c r="B2684" s="6" t="s">
        <v>276</v>
      </c>
      <c r="C2684" s="6" t="s">
        <v>69</v>
      </c>
      <c r="D2684" s="7" t="s">
        <v>281</v>
      </c>
      <c r="E2684" s="8"/>
      <c r="F2684" s="9">
        <v>97</v>
      </c>
      <c r="G2684" s="8"/>
      <c r="H2684" s="8"/>
      <c r="I2684" s="9">
        <v>0.066</v>
      </c>
      <c r="J2684" s="9">
        <v>0.034</v>
      </c>
    </row>
    <row r="2685" customHeight="1" spans="1:10">
      <c r="A2685" s="5" t="str">
        <f t="shared" si="0"/>
        <v>Zimbabwe-Africa2005</v>
      </c>
      <c r="B2685" s="6" t="s">
        <v>276</v>
      </c>
      <c r="C2685" s="6" t="s">
        <v>69</v>
      </c>
      <c r="D2685" s="7" t="s">
        <v>282</v>
      </c>
      <c r="E2685" s="9">
        <v>0.323</v>
      </c>
      <c r="F2685" s="9">
        <v>97</v>
      </c>
      <c r="G2685" s="8"/>
      <c r="H2685" s="9">
        <v>216</v>
      </c>
      <c r="I2685" s="9">
        <v>0.08</v>
      </c>
      <c r="J2685" s="9">
        <v>0.051</v>
      </c>
    </row>
    <row r="2686" customHeight="1" spans="1:10">
      <c r="A2686" s="5" t="str">
        <f t="shared" si="0"/>
        <v>Zimbabwe-Africa2006</v>
      </c>
      <c r="B2686" s="6" t="s">
        <v>276</v>
      </c>
      <c r="C2686" s="6" t="s">
        <v>69</v>
      </c>
      <c r="D2686" s="7" t="s">
        <v>287</v>
      </c>
      <c r="E2686" s="9">
        <v>0.323</v>
      </c>
      <c r="F2686" s="9">
        <v>97</v>
      </c>
      <c r="G2686" s="8"/>
      <c r="H2686" s="9">
        <v>216</v>
      </c>
      <c r="I2686" s="9">
        <v>0.098</v>
      </c>
      <c r="J2686" s="9">
        <v>0.067</v>
      </c>
    </row>
    <row r="2687" customHeight="1" spans="1:10">
      <c r="A2687" s="5" t="str">
        <f t="shared" si="0"/>
        <v>Zimbabwe-Africa2007</v>
      </c>
      <c r="B2687" s="6" t="s">
        <v>276</v>
      </c>
      <c r="C2687" s="6" t="s">
        <v>69</v>
      </c>
      <c r="D2687" s="7" t="s">
        <v>289</v>
      </c>
      <c r="E2687" s="9">
        <v>0.514</v>
      </c>
      <c r="F2687" s="9">
        <v>97</v>
      </c>
      <c r="G2687" s="8"/>
      <c r="H2687" s="9">
        <v>256</v>
      </c>
      <c r="I2687" s="9">
        <v>0.109</v>
      </c>
      <c r="J2687" s="9">
        <v>0.096</v>
      </c>
    </row>
    <row r="2688" customHeight="1" spans="1:10">
      <c r="A2688" s="5" t="str">
        <f t="shared" si="0"/>
        <v>Zimbabwe-Africa2008</v>
      </c>
      <c r="B2688" s="6" t="s">
        <v>276</v>
      </c>
      <c r="C2688" s="6" t="s">
        <v>69</v>
      </c>
      <c r="D2688" s="7" t="s">
        <v>283</v>
      </c>
      <c r="E2688" s="9">
        <v>0.684</v>
      </c>
      <c r="F2688" s="9">
        <v>97</v>
      </c>
      <c r="G2688" s="8"/>
      <c r="H2688" s="9">
        <v>256</v>
      </c>
      <c r="I2688" s="9">
        <v>0.114</v>
      </c>
      <c r="J2688" s="9">
        <v>0.129</v>
      </c>
    </row>
    <row r="2689" customHeight="1" spans="1:10">
      <c r="A2689" s="5" t="str">
        <f t="shared" si="0"/>
        <v>Zimbabwe-Africa2009</v>
      </c>
      <c r="B2689" s="6" t="s">
        <v>276</v>
      </c>
      <c r="C2689" s="6" t="s">
        <v>69</v>
      </c>
      <c r="D2689" s="7" t="s">
        <v>284</v>
      </c>
      <c r="E2689" s="9">
        <v>0.382</v>
      </c>
      <c r="F2689" s="9">
        <v>97</v>
      </c>
      <c r="G2689" s="8"/>
      <c r="H2689" s="9">
        <v>270</v>
      </c>
      <c r="I2689" s="9">
        <v>0.114</v>
      </c>
      <c r="J2689" s="9">
        <v>0.31</v>
      </c>
    </row>
    <row r="2690" customHeight="1" spans="1:10">
      <c r="A2690" s="5" t="str">
        <f t="shared" si="0"/>
        <v>Zimbabwe-Africa2010</v>
      </c>
      <c r="B2690" s="6" t="s">
        <v>276</v>
      </c>
      <c r="C2690" s="6" t="s">
        <v>69</v>
      </c>
      <c r="D2690" s="7" t="s">
        <v>288</v>
      </c>
      <c r="E2690" s="9">
        <v>0.391</v>
      </c>
      <c r="F2690" s="9">
        <v>90</v>
      </c>
      <c r="G2690" s="8"/>
      <c r="H2690" s="9">
        <v>242</v>
      </c>
      <c r="I2690" s="9">
        <v>0.115</v>
      </c>
      <c r="J2690" s="9">
        <v>0.589</v>
      </c>
    </row>
    <row r="2691" customHeight="1" spans="1:10">
      <c r="A2691" s="5" t="str">
        <f t="shared" si="0"/>
        <v>Zimbabwe-Africa2011</v>
      </c>
      <c r="B2691" s="6" t="s">
        <v>276</v>
      </c>
      <c r="C2691" s="6" t="s">
        <v>69</v>
      </c>
      <c r="D2691" s="7" t="s">
        <v>285</v>
      </c>
      <c r="E2691" s="9">
        <v>0.343</v>
      </c>
      <c r="F2691" s="9">
        <v>90</v>
      </c>
      <c r="G2691" s="8"/>
      <c r="H2691" s="9">
        <v>242</v>
      </c>
      <c r="I2691" s="9">
        <v>0.157</v>
      </c>
      <c r="J2691" s="9">
        <v>0.689</v>
      </c>
    </row>
    <row r="2692" customHeight="1" spans="1:10">
      <c r="A2692" s="5" t="str">
        <f t="shared" si="0"/>
        <v>Zimbabwe-Africa2012</v>
      </c>
      <c r="B2692" s="6" t="s">
        <v>276</v>
      </c>
      <c r="C2692" s="6" t="s">
        <v>69</v>
      </c>
      <c r="D2692" s="7" t="s">
        <v>286</v>
      </c>
      <c r="E2692" s="9">
        <v>0.345</v>
      </c>
      <c r="F2692" s="9">
        <v>90</v>
      </c>
      <c r="G2692" s="9">
        <v>168</v>
      </c>
      <c r="H2692" s="9">
        <v>242</v>
      </c>
      <c r="I2692" s="9">
        <v>0.171</v>
      </c>
      <c r="J2692" s="9">
        <v>0.919</v>
      </c>
    </row>
  </sheetData>
  <autoFilter ref="B1:J2692">
    <sortState ref="B1:J2692">
      <sortCondition ref="B1:B2692"/>
    </sortState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Data Dictionary</vt:lpstr>
      <vt:lpstr>GDP</vt:lpstr>
      <vt:lpstr>ENERGY</vt:lpstr>
      <vt:lpstr>HUMAN RESOURCES</vt:lpstr>
      <vt:lpstr>TOURISM</vt:lpstr>
      <vt:lpstr>BUSINESS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Ankan Banerjee</cp:lastModifiedBy>
  <dcterms:created xsi:type="dcterms:W3CDTF">2023-09-05T05:52:57Z</dcterms:created>
  <dcterms:modified xsi:type="dcterms:W3CDTF">2023-09-05T05:55:19Z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F0E1F945E1F14120A9498BCD8881D9E6_12</vt:lpwstr>
  </property>
  <property fmtid="{D5CDD505-2E9C-101B-9397-08002B2CF9AE}" pid="3" name="KSOProductBuildVer">
    <vt:lpwstr>1033-12.2.0.13193</vt:lpwstr>
  </property>
</Properties>
</file>